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steele\Desktop\Downloads\"/>
    </mc:Choice>
  </mc:AlternateContent>
  <xr:revisionPtr revIDLastSave="0" documentId="8_{FDE20717-0248-4DF3-AB4D-A584A902B4B9}" xr6:coauthVersionLast="45" xr6:coauthVersionMax="45" xr10:uidLastSave="{00000000-0000-0000-0000-000000000000}"/>
  <bookViews>
    <workbookView xWindow="-108" yWindow="-108" windowWidth="23256" windowHeight="12600" tabRatio="937" firstSheet="7" activeTab="18" xr2:uid="{00000000-000D-0000-FFFF-FFFF00000000}"/>
  </bookViews>
  <sheets>
    <sheet name="INDICE" sheetId="37" r:id="rId1"/>
    <sheet name="1 ESTAB" sheetId="22" r:id="rId2"/>
    <sheet name="2 SEDES" sheetId="21" r:id="rId3"/>
    <sheet name="3 POB DANE 2018 " sheetId="60" r:id="rId4"/>
    <sheet name="4 MAT SECTOR" sheetId="33" r:id="rId5"/>
    <sheet name="5 MAT ZONA" sheetId="50" r:id="rId6"/>
    <sheet name="6 COB BRUTA" sheetId="36" r:id="rId7"/>
    <sheet name="7 COB NETA" sheetId="35" r:id="rId8"/>
    <sheet name="8 DESERCION " sheetId="56" r:id="rId9"/>
    <sheet name="9 MAT  ETNICOS" sheetId="34" r:id="rId10"/>
    <sheet name="10 EXTRAEDAD" sheetId="55" r:id="rId11"/>
    <sheet name="11 FUERA SISTEMA" sheetId="61" r:id="rId12"/>
    <sheet name="12. EST VENEZOLANOS" sheetId="52" r:id="rId13"/>
    <sheet name="13 TRAYEC EDAD" sheetId="57" r:id="rId14"/>
    <sheet name="14. MAT VS EDAD" sheetId="58" r:id="rId15"/>
    <sheet name="15 TASA ANALF  DPTO" sheetId="47" r:id="rId16"/>
    <sheet name="16 EFICENCIA" sheetId="59" r:id="rId17"/>
    <sheet name="17 MAT INTERNADOS" sheetId="62" r:id="rId18"/>
    <sheet name="18 POB DISCAPACIDAD" sheetId="64" r:id="rId19"/>
  </sheets>
  <definedNames>
    <definedName name="_1._ESTABLECIMIENTOS_EDUCATIVOS">INDICE!$B$3</definedName>
    <definedName name="_9_MAT_GRUPOS_ETNICOS">INDICE!$B$11</definedName>
    <definedName name="_xlnm._FilterDatabase" localSheetId="1" hidden="1">'1 ESTAB'!$A$199:$P$393</definedName>
    <definedName name="_xlnm._FilterDatabase" localSheetId="10" hidden="1">'10 EXTRAEDAD'!$A$200:$AI$2432</definedName>
    <definedName name="_xlnm._FilterDatabase" localSheetId="11" hidden="1">'11 FUERA SISTEMA'!$A$199:$P$393</definedName>
    <definedName name="_xlnm._FilterDatabase" localSheetId="12" hidden="1">'12. EST VENEZOLANOS'!$A$392:$V$586</definedName>
    <definedName name="_xlnm._FilterDatabase" localSheetId="18" hidden="1">'18 POB DISCAPACIDAD'!$A$200:$AI$2432</definedName>
    <definedName name="_xlnm._FilterDatabase" localSheetId="2" hidden="1">'2 SEDES'!$A$199:$P$587</definedName>
    <definedName name="_xlnm._FilterDatabase" localSheetId="3" hidden="1">'3 POB DANE 2018 '!$A$199:$I$775</definedName>
    <definedName name="_xlnm._FilterDatabase" localSheetId="4" hidden="1">'4 MAT SECTOR'!$A$198:$AO$2431</definedName>
    <definedName name="_xlnm._FilterDatabase" localSheetId="5" hidden="1">'5 MAT ZONA'!$A$199:$AB$2431</definedName>
    <definedName name="_xlnm._FilterDatabase" localSheetId="6" hidden="1">'6 COB BRUTA'!$B$199:$I$973</definedName>
    <definedName name="_xlnm._FilterDatabase" localSheetId="7" hidden="1">'7 COB NETA'!$B$199:$I$973</definedName>
    <definedName name="_xlnm._FilterDatabase" localSheetId="9" hidden="1">'9 MAT  ETNICOS'!$A$201:$N$686</definedName>
    <definedName name="_xlnm.Print_Area" localSheetId="3">'3 POB DANE 2018 '!$B$4:$I$19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492" i="52" l="1"/>
  <c r="G493" i="52"/>
  <c r="G494" i="52"/>
  <c r="G495" i="52"/>
  <c r="G496" i="52"/>
  <c r="G497" i="52"/>
  <c r="G498" i="52"/>
  <c r="G499" i="52"/>
  <c r="G500" i="52"/>
  <c r="G501" i="52"/>
  <c r="G502" i="52"/>
  <c r="G503" i="52"/>
  <c r="G504" i="52"/>
  <c r="G505" i="52"/>
  <c r="G506" i="52"/>
  <c r="G507" i="52"/>
  <c r="G508" i="52"/>
  <c r="G509" i="52"/>
  <c r="G510" i="52"/>
  <c r="G511" i="52"/>
  <c r="G512" i="52"/>
  <c r="G513" i="52"/>
  <c r="G514" i="52"/>
  <c r="G515" i="52"/>
  <c r="G516" i="52"/>
  <c r="G517" i="52"/>
  <c r="G518" i="52"/>
  <c r="G519" i="52"/>
  <c r="G520" i="52"/>
  <c r="G521" i="52"/>
  <c r="G522" i="52"/>
  <c r="G523" i="52"/>
  <c r="G524" i="52"/>
  <c r="G525" i="52"/>
  <c r="G526" i="52"/>
  <c r="G527" i="52"/>
  <c r="G528" i="52"/>
  <c r="G529" i="52"/>
  <c r="G530" i="52"/>
  <c r="G531" i="52"/>
  <c r="G532" i="52"/>
  <c r="G533" i="52"/>
  <c r="G534" i="52"/>
  <c r="G535" i="52"/>
  <c r="G536" i="52"/>
  <c r="G537" i="52"/>
  <c r="G538" i="52"/>
  <c r="G539" i="52"/>
  <c r="G540" i="52"/>
  <c r="G541" i="52"/>
  <c r="G542" i="52"/>
  <c r="G543" i="52"/>
  <c r="G544" i="52"/>
  <c r="G545" i="52"/>
  <c r="G546" i="52"/>
  <c r="G547" i="52"/>
  <c r="G548" i="52"/>
  <c r="G549" i="52"/>
  <c r="G550" i="52"/>
  <c r="G551" i="52"/>
  <c r="G552" i="52"/>
  <c r="G553" i="52"/>
  <c r="G554" i="52"/>
  <c r="G555" i="52"/>
  <c r="G556" i="52"/>
  <c r="G557" i="52"/>
  <c r="G558" i="52"/>
  <c r="G559" i="52"/>
  <c r="G560" i="52"/>
  <c r="G561" i="52"/>
  <c r="G562" i="52"/>
  <c r="G563" i="52"/>
  <c r="G564" i="52"/>
  <c r="G565" i="52"/>
  <c r="G566" i="52"/>
  <c r="G567" i="52"/>
  <c r="G568" i="52"/>
  <c r="G569" i="52"/>
  <c r="G570" i="52"/>
  <c r="G571" i="52"/>
  <c r="G572" i="52"/>
  <c r="G573" i="52"/>
  <c r="G574" i="52"/>
  <c r="G575" i="52"/>
  <c r="G576" i="52"/>
  <c r="G577" i="52"/>
  <c r="G578" i="52"/>
  <c r="G579" i="52"/>
  <c r="G580" i="52"/>
  <c r="G581" i="52"/>
  <c r="G582" i="52"/>
  <c r="G583" i="52"/>
  <c r="G584" i="52"/>
  <c r="G585" i="52"/>
  <c r="G586" i="52"/>
  <c r="G491" i="52"/>
  <c r="E587" i="52"/>
  <c r="F587" i="52"/>
  <c r="D587" i="52"/>
  <c r="G587" i="52" l="1"/>
  <c r="I6" i="64" l="1"/>
  <c r="H6" i="62"/>
  <c r="E490" i="62" l="1"/>
  <c r="F490" i="62"/>
  <c r="G490" i="62"/>
  <c r="H490" i="62"/>
  <c r="I490" i="62"/>
  <c r="J490" i="62"/>
  <c r="K490" i="62"/>
  <c r="D490" i="62"/>
  <c r="E296" i="58"/>
  <c r="F296" i="58"/>
  <c r="G296" i="58"/>
  <c r="H296" i="58"/>
  <c r="I296" i="58"/>
  <c r="J296" i="58"/>
  <c r="K296" i="58"/>
  <c r="L296" i="58"/>
  <c r="M296" i="58"/>
  <c r="N296" i="58"/>
  <c r="O296" i="58"/>
  <c r="D296" i="58"/>
  <c r="J7" i="34" l="1"/>
  <c r="I5" i="59" l="1"/>
  <c r="H5" i="64"/>
  <c r="H27" i="50"/>
  <c r="O7" i="50"/>
  <c r="J8" i="21" l="1"/>
  <c r="D8" i="64"/>
  <c r="X202" i="64" l="1"/>
  <c r="X203" i="64"/>
  <c r="X204" i="64"/>
  <c r="X205" i="64"/>
  <c r="X206" i="64"/>
  <c r="X207" i="64"/>
  <c r="X208" i="64"/>
  <c r="X209" i="64"/>
  <c r="X210" i="64"/>
  <c r="X211" i="64"/>
  <c r="X212" i="64"/>
  <c r="X213" i="64"/>
  <c r="X214" i="64"/>
  <c r="X215" i="64"/>
  <c r="X216" i="64"/>
  <c r="X217" i="64"/>
  <c r="X218" i="64"/>
  <c r="X219" i="64"/>
  <c r="X220" i="64"/>
  <c r="X221" i="64"/>
  <c r="X222" i="64"/>
  <c r="X223" i="64"/>
  <c r="X224" i="64"/>
  <c r="X225" i="64"/>
  <c r="X226" i="64"/>
  <c r="X227" i="64"/>
  <c r="X228" i="64"/>
  <c r="X229" i="64"/>
  <c r="X230" i="64"/>
  <c r="X231" i="64"/>
  <c r="X232" i="64"/>
  <c r="X233" i="64"/>
  <c r="X234" i="64"/>
  <c r="X235" i="64"/>
  <c r="X236" i="64"/>
  <c r="X237" i="64"/>
  <c r="X238" i="64"/>
  <c r="X239" i="64"/>
  <c r="X240" i="64"/>
  <c r="X241" i="64"/>
  <c r="X242" i="64"/>
  <c r="X243" i="64"/>
  <c r="X244" i="64"/>
  <c r="X245" i="64"/>
  <c r="X246" i="64"/>
  <c r="X247" i="64"/>
  <c r="X248" i="64"/>
  <c r="X249" i="64"/>
  <c r="X250" i="64"/>
  <c r="X251" i="64"/>
  <c r="X252" i="64"/>
  <c r="X253" i="64"/>
  <c r="X254" i="64"/>
  <c r="X255" i="64"/>
  <c r="X256" i="64"/>
  <c r="X257" i="64"/>
  <c r="X258" i="64"/>
  <c r="X259" i="64"/>
  <c r="X260" i="64"/>
  <c r="X261" i="64"/>
  <c r="X262" i="64"/>
  <c r="X263" i="64"/>
  <c r="X264" i="64"/>
  <c r="X265" i="64"/>
  <c r="X266" i="64"/>
  <c r="X267" i="64"/>
  <c r="X268" i="64"/>
  <c r="X269" i="64"/>
  <c r="X270" i="64"/>
  <c r="X271" i="64"/>
  <c r="X272" i="64"/>
  <c r="X273" i="64"/>
  <c r="X274" i="64"/>
  <c r="X275" i="64"/>
  <c r="X276" i="64"/>
  <c r="X277" i="64"/>
  <c r="X278" i="64"/>
  <c r="X279" i="64"/>
  <c r="X280" i="64"/>
  <c r="X281" i="64"/>
  <c r="X282" i="64"/>
  <c r="X283" i="64"/>
  <c r="X284" i="64"/>
  <c r="X285" i="64"/>
  <c r="X286" i="64"/>
  <c r="X287" i="64"/>
  <c r="X288" i="64"/>
  <c r="X289" i="64"/>
  <c r="X290" i="64"/>
  <c r="X291" i="64"/>
  <c r="X292" i="64"/>
  <c r="X293" i="64"/>
  <c r="X294" i="64"/>
  <c r="X295" i="64"/>
  <c r="X296" i="64"/>
  <c r="X297" i="64"/>
  <c r="X298" i="64"/>
  <c r="X299" i="64"/>
  <c r="X300" i="64"/>
  <c r="X301" i="64"/>
  <c r="X302" i="64"/>
  <c r="X303" i="64"/>
  <c r="X304" i="64"/>
  <c r="X305" i="64"/>
  <c r="X306" i="64"/>
  <c r="X307" i="64"/>
  <c r="X308" i="64"/>
  <c r="X309" i="64"/>
  <c r="X310" i="64"/>
  <c r="X311" i="64"/>
  <c r="X312" i="64"/>
  <c r="X313" i="64"/>
  <c r="X314" i="64"/>
  <c r="X315" i="64"/>
  <c r="X316" i="64"/>
  <c r="X317" i="64"/>
  <c r="X318" i="64"/>
  <c r="X319" i="64"/>
  <c r="X320" i="64"/>
  <c r="X321" i="64"/>
  <c r="X322" i="64"/>
  <c r="X323" i="64"/>
  <c r="X324" i="64"/>
  <c r="X325" i="64"/>
  <c r="X326" i="64"/>
  <c r="X327" i="64"/>
  <c r="X328" i="64"/>
  <c r="X329" i="64"/>
  <c r="X330" i="64"/>
  <c r="X331" i="64"/>
  <c r="X332" i="64"/>
  <c r="X333" i="64"/>
  <c r="X334" i="64"/>
  <c r="X335" i="64"/>
  <c r="X336" i="64"/>
  <c r="X337" i="64"/>
  <c r="X338" i="64"/>
  <c r="X339" i="64"/>
  <c r="X340" i="64"/>
  <c r="X341" i="64"/>
  <c r="X342" i="64"/>
  <c r="X343" i="64"/>
  <c r="X344" i="64"/>
  <c r="X345" i="64"/>
  <c r="X346" i="64"/>
  <c r="X347" i="64"/>
  <c r="X348" i="64"/>
  <c r="X349" i="64"/>
  <c r="X350" i="64"/>
  <c r="X351" i="64"/>
  <c r="X352" i="64"/>
  <c r="X353" i="64"/>
  <c r="X354" i="64"/>
  <c r="X355" i="64"/>
  <c r="X356" i="64"/>
  <c r="X357" i="64"/>
  <c r="X358" i="64"/>
  <c r="X359" i="64"/>
  <c r="X360" i="64"/>
  <c r="X361" i="64"/>
  <c r="X362" i="64"/>
  <c r="X363" i="64"/>
  <c r="X364" i="64"/>
  <c r="X365" i="64"/>
  <c r="X366" i="64"/>
  <c r="X367" i="64"/>
  <c r="X368" i="64"/>
  <c r="X369" i="64"/>
  <c r="X370" i="64"/>
  <c r="X371" i="64"/>
  <c r="X372" i="64"/>
  <c r="X373" i="64"/>
  <c r="X374" i="64"/>
  <c r="X375" i="64"/>
  <c r="X376" i="64"/>
  <c r="X377" i="64"/>
  <c r="X378" i="64"/>
  <c r="X379" i="64"/>
  <c r="X380" i="64"/>
  <c r="X381" i="64"/>
  <c r="X382" i="64"/>
  <c r="X383" i="64"/>
  <c r="X384" i="64"/>
  <c r="X385" i="64"/>
  <c r="X386" i="64"/>
  <c r="X387" i="64"/>
  <c r="X388" i="64"/>
  <c r="X389" i="64"/>
  <c r="X390" i="64"/>
  <c r="X391" i="64"/>
  <c r="X392" i="64"/>
  <c r="X393" i="64"/>
  <c r="X394" i="64"/>
  <c r="X395" i="64"/>
  <c r="X396" i="64"/>
  <c r="X397" i="64"/>
  <c r="X398" i="64"/>
  <c r="X399" i="64"/>
  <c r="X400" i="64"/>
  <c r="X401" i="64"/>
  <c r="X402" i="64"/>
  <c r="X403" i="64"/>
  <c r="X404" i="64"/>
  <c r="X405" i="64"/>
  <c r="X406" i="64"/>
  <c r="X407" i="64"/>
  <c r="X408" i="64"/>
  <c r="X409" i="64"/>
  <c r="X410" i="64"/>
  <c r="X411" i="64"/>
  <c r="X412" i="64"/>
  <c r="X413" i="64"/>
  <c r="X414" i="64"/>
  <c r="X415" i="64"/>
  <c r="X416" i="64"/>
  <c r="X417" i="64"/>
  <c r="X418" i="64"/>
  <c r="X419" i="64"/>
  <c r="X420" i="64"/>
  <c r="X421" i="64"/>
  <c r="X422" i="64"/>
  <c r="X423" i="64"/>
  <c r="X424" i="64"/>
  <c r="X425" i="64"/>
  <c r="X426" i="64"/>
  <c r="X427" i="64"/>
  <c r="X428" i="64"/>
  <c r="X429" i="64"/>
  <c r="X430" i="64"/>
  <c r="X431" i="64"/>
  <c r="X432" i="64"/>
  <c r="X433" i="64"/>
  <c r="X434" i="64"/>
  <c r="X435" i="64"/>
  <c r="X436" i="64"/>
  <c r="X437" i="64"/>
  <c r="X438" i="64"/>
  <c r="X439" i="64"/>
  <c r="X440" i="64"/>
  <c r="X441" i="64"/>
  <c r="X442" i="64"/>
  <c r="X443" i="64"/>
  <c r="X444" i="64"/>
  <c r="X445" i="64"/>
  <c r="X446" i="64"/>
  <c r="X447" i="64"/>
  <c r="X448" i="64"/>
  <c r="X449" i="64"/>
  <c r="X450" i="64"/>
  <c r="X451" i="64"/>
  <c r="X452" i="64"/>
  <c r="X453" i="64"/>
  <c r="X454" i="64"/>
  <c r="X455" i="64"/>
  <c r="X456" i="64"/>
  <c r="X457" i="64"/>
  <c r="X458" i="64"/>
  <c r="X459" i="64"/>
  <c r="X460" i="64"/>
  <c r="X461" i="64"/>
  <c r="X462" i="64"/>
  <c r="X463" i="64"/>
  <c r="X464" i="64"/>
  <c r="X465" i="64"/>
  <c r="X466" i="64"/>
  <c r="X467" i="64"/>
  <c r="X468" i="64"/>
  <c r="X469" i="64"/>
  <c r="X470" i="64"/>
  <c r="X471" i="64"/>
  <c r="X472" i="64"/>
  <c r="X473" i="64"/>
  <c r="X474" i="64"/>
  <c r="X475" i="64"/>
  <c r="X476" i="64"/>
  <c r="X477" i="64"/>
  <c r="X478" i="64"/>
  <c r="X479" i="64"/>
  <c r="X480" i="64"/>
  <c r="X481" i="64"/>
  <c r="X482" i="64"/>
  <c r="X483" i="64"/>
  <c r="X484" i="64"/>
  <c r="X485" i="64"/>
  <c r="X486" i="64"/>
  <c r="X487" i="64"/>
  <c r="X488" i="64"/>
  <c r="X489" i="64"/>
  <c r="X490" i="64"/>
  <c r="X491" i="64"/>
  <c r="X492" i="64"/>
  <c r="X493" i="64"/>
  <c r="X494" i="64"/>
  <c r="X495" i="64"/>
  <c r="X496" i="64"/>
  <c r="X497" i="64"/>
  <c r="X498" i="64"/>
  <c r="X499" i="64"/>
  <c r="X500" i="64"/>
  <c r="X501" i="64"/>
  <c r="X502" i="64"/>
  <c r="X503" i="64"/>
  <c r="X504" i="64"/>
  <c r="X505" i="64"/>
  <c r="X506" i="64"/>
  <c r="X507" i="64"/>
  <c r="X508" i="64"/>
  <c r="X509" i="64"/>
  <c r="X510" i="64"/>
  <c r="X511" i="64"/>
  <c r="X512" i="64"/>
  <c r="X513" i="64"/>
  <c r="X514" i="64"/>
  <c r="X515" i="64"/>
  <c r="X516" i="64"/>
  <c r="X517" i="64"/>
  <c r="X518" i="64"/>
  <c r="X519" i="64"/>
  <c r="X520" i="64"/>
  <c r="X521" i="64"/>
  <c r="X522" i="64"/>
  <c r="X523" i="64"/>
  <c r="X524" i="64"/>
  <c r="X525" i="64"/>
  <c r="X526" i="64"/>
  <c r="X527" i="64"/>
  <c r="X528" i="64"/>
  <c r="X529" i="64"/>
  <c r="X530" i="64"/>
  <c r="X531" i="64"/>
  <c r="X532" i="64"/>
  <c r="X533" i="64"/>
  <c r="X534" i="64"/>
  <c r="X535" i="64"/>
  <c r="X536" i="64"/>
  <c r="X537" i="64"/>
  <c r="X538" i="64"/>
  <c r="X539" i="64"/>
  <c r="X540" i="64"/>
  <c r="X541" i="64"/>
  <c r="X542" i="64"/>
  <c r="X543" i="64"/>
  <c r="X544" i="64"/>
  <c r="X545" i="64"/>
  <c r="X546" i="64"/>
  <c r="X547" i="64"/>
  <c r="X548" i="64"/>
  <c r="X549" i="64"/>
  <c r="X550" i="64"/>
  <c r="X551" i="64"/>
  <c r="X552" i="64"/>
  <c r="X553" i="64"/>
  <c r="X554" i="64"/>
  <c r="X555" i="64"/>
  <c r="X556" i="64"/>
  <c r="X557" i="64"/>
  <c r="X558" i="64"/>
  <c r="X559" i="64"/>
  <c r="X560" i="64"/>
  <c r="X561" i="64"/>
  <c r="X562" i="64"/>
  <c r="X563" i="64"/>
  <c r="X564" i="64"/>
  <c r="X565" i="64"/>
  <c r="X566" i="64"/>
  <c r="X567" i="64"/>
  <c r="X568" i="64"/>
  <c r="X569" i="64"/>
  <c r="X570" i="64"/>
  <c r="X571" i="64"/>
  <c r="X572" i="64"/>
  <c r="X573" i="64"/>
  <c r="X574" i="64"/>
  <c r="X575" i="64"/>
  <c r="X576" i="64"/>
  <c r="X577" i="64"/>
  <c r="X578" i="64"/>
  <c r="X579" i="64"/>
  <c r="X580" i="64"/>
  <c r="X581" i="64"/>
  <c r="X582" i="64"/>
  <c r="X583" i="64"/>
  <c r="X584" i="64"/>
  <c r="X585" i="64"/>
  <c r="X586" i="64"/>
  <c r="X587" i="64"/>
  <c r="X588" i="64"/>
  <c r="X201" i="64"/>
  <c r="X593" i="64" l="1"/>
  <c r="X591" i="64"/>
  <c r="M4" i="34"/>
  <c r="D15" i="56"/>
  <c r="E15" i="56"/>
  <c r="F15" i="56"/>
  <c r="G15" i="56"/>
  <c r="H15" i="56"/>
  <c r="K9" i="64"/>
  <c r="E8" i="52" l="1"/>
  <c r="O4" i="21" l="1"/>
  <c r="Z4" i="50"/>
  <c r="AO200" i="33"/>
  <c r="F7" i="62" l="1"/>
  <c r="F9" i="64"/>
  <c r="J5" i="21"/>
  <c r="O395" i="22"/>
  <c r="O396" i="22"/>
  <c r="E8" i="64"/>
  <c r="F8" i="64"/>
  <c r="G8" i="64"/>
  <c r="H8" i="64"/>
  <c r="I8" i="64"/>
  <c r="J8" i="64"/>
  <c r="K8" i="64"/>
  <c r="L8" i="64"/>
  <c r="M8" i="64"/>
  <c r="N8" i="64"/>
  <c r="O8" i="64"/>
  <c r="P8" i="64"/>
  <c r="Q8" i="64"/>
  <c r="R8" i="64"/>
  <c r="S8" i="64"/>
  <c r="T8" i="64"/>
  <c r="U8" i="64"/>
  <c r="V8" i="64"/>
  <c r="W8" i="64"/>
  <c r="D9" i="64"/>
  <c r="E9" i="64"/>
  <c r="G9" i="64"/>
  <c r="H9" i="64"/>
  <c r="I9" i="64"/>
  <c r="J9" i="64"/>
  <c r="L9" i="64"/>
  <c r="M9" i="64"/>
  <c r="N9" i="64"/>
  <c r="O9" i="64"/>
  <c r="P9" i="64"/>
  <c r="Q9" i="64"/>
  <c r="R9" i="64"/>
  <c r="S9" i="64"/>
  <c r="T9" i="64"/>
  <c r="U9" i="64"/>
  <c r="V9" i="64"/>
  <c r="W9" i="64"/>
  <c r="W6" i="64"/>
  <c r="W5" i="64"/>
  <c r="D2627" i="64"/>
  <c r="AI2431" i="64"/>
  <c r="AI2430" i="64"/>
  <c r="AI2429" i="64"/>
  <c r="AI2428" i="64"/>
  <c r="AI2427" i="64"/>
  <c r="AI2426" i="64"/>
  <c r="AI2425" i="64"/>
  <c r="AI2424" i="64"/>
  <c r="AI2423" i="64"/>
  <c r="AI2422" i="64"/>
  <c r="AI2421" i="64"/>
  <c r="AI2420" i="64"/>
  <c r="AI2419" i="64"/>
  <c r="AI2418" i="64"/>
  <c r="AI2417" i="64"/>
  <c r="AI2416" i="64"/>
  <c r="AI2415" i="64"/>
  <c r="AI2414" i="64"/>
  <c r="AI2413" i="64"/>
  <c r="AI2412" i="64"/>
  <c r="AI2411" i="64"/>
  <c r="AI2410" i="64"/>
  <c r="AI2409" i="64"/>
  <c r="B2" i="64"/>
  <c r="F5" i="58"/>
  <c r="J5" i="58"/>
  <c r="L5" i="58"/>
  <c r="D8" i="52"/>
  <c r="D10" i="64" l="1"/>
  <c r="K10" i="64"/>
  <c r="S10" i="64"/>
  <c r="W7" i="64"/>
  <c r="T10" i="64"/>
  <c r="V10" i="64"/>
  <c r="N10" i="64"/>
  <c r="U10" i="64"/>
  <c r="M10" i="64"/>
  <c r="E10" i="64"/>
  <c r="R10" i="64"/>
  <c r="J10" i="64"/>
  <c r="Q10" i="64"/>
  <c r="I10" i="64"/>
  <c r="L10" i="64"/>
  <c r="P10" i="64"/>
  <c r="H10" i="64"/>
  <c r="W10" i="64"/>
  <c r="O10" i="64"/>
  <c r="G10" i="64"/>
  <c r="X9" i="64"/>
  <c r="X8" i="64"/>
  <c r="F10" i="64"/>
  <c r="G2627" i="64"/>
  <c r="E2627" i="64"/>
  <c r="F2627" i="64"/>
  <c r="U6" i="64"/>
  <c r="H6" i="64"/>
  <c r="F5" i="64"/>
  <c r="S6" i="64"/>
  <c r="N5" i="64"/>
  <c r="J6" i="64"/>
  <c r="U5" i="64"/>
  <c r="M5" i="64"/>
  <c r="E5" i="64"/>
  <c r="P6" i="64"/>
  <c r="Q6" i="64"/>
  <c r="T5" i="64"/>
  <c r="H2627" i="64"/>
  <c r="G200" i="52"/>
  <c r="G201" i="52"/>
  <c r="G202" i="52"/>
  <c r="G203" i="52"/>
  <c r="G204" i="52"/>
  <c r="G205" i="52"/>
  <c r="G206" i="52"/>
  <c r="G207" i="52"/>
  <c r="G208" i="52"/>
  <c r="G209" i="52"/>
  <c r="G210" i="52"/>
  <c r="G211" i="52"/>
  <c r="G212" i="52"/>
  <c r="G213" i="52"/>
  <c r="G214" i="52"/>
  <c r="G215" i="52"/>
  <c r="G216" i="52"/>
  <c r="G217" i="52"/>
  <c r="G218" i="52"/>
  <c r="G219" i="52"/>
  <c r="G220" i="52"/>
  <c r="G221" i="52"/>
  <c r="G222" i="52"/>
  <c r="G223" i="52"/>
  <c r="G224" i="52"/>
  <c r="G225" i="52"/>
  <c r="G226" i="52"/>
  <c r="G227" i="52"/>
  <c r="G228" i="52"/>
  <c r="G229" i="52"/>
  <c r="G230" i="52"/>
  <c r="G231" i="52"/>
  <c r="G232" i="52"/>
  <c r="G233" i="52"/>
  <c r="G234" i="52"/>
  <c r="G235" i="52"/>
  <c r="G236" i="52"/>
  <c r="G237" i="52"/>
  <c r="G238" i="52"/>
  <c r="G239" i="52"/>
  <c r="G240" i="52"/>
  <c r="G241" i="52"/>
  <c r="G242" i="52"/>
  <c r="G243" i="52"/>
  <c r="G244" i="52"/>
  <c r="G245" i="52"/>
  <c r="G246" i="52"/>
  <c r="G247" i="52"/>
  <c r="G248" i="52"/>
  <c r="G249" i="52"/>
  <c r="G250" i="52"/>
  <c r="G251" i="52"/>
  <c r="G252" i="52"/>
  <c r="G253" i="52"/>
  <c r="G254" i="52"/>
  <c r="G255" i="52"/>
  <c r="G256" i="52"/>
  <c r="G257" i="52"/>
  <c r="G258" i="52"/>
  <c r="G259" i="52"/>
  <c r="G260" i="52"/>
  <c r="G261" i="52"/>
  <c r="G262" i="52"/>
  <c r="G263" i="52"/>
  <c r="G264" i="52"/>
  <c r="G265" i="52"/>
  <c r="G266" i="52"/>
  <c r="G267" i="52"/>
  <c r="G268" i="52"/>
  <c r="G269" i="52"/>
  <c r="G270" i="52"/>
  <c r="G271" i="52"/>
  <c r="G272" i="52"/>
  <c r="G273" i="52"/>
  <c r="G274" i="52"/>
  <c r="G275" i="52"/>
  <c r="G276" i="52"/>
  <c r="G277" i="52"/>
  <c r="G278" i="52"/>
  <c r="G279" i="52"/>
  <c r="G280" i="52"/>
  <c r="G281" i="52"/>
  <c r="G282" i="52"/>
  <c r="G283" i="52"/>
  <c r="G284" i="52"/>
  <c r="G285" i="52"/>
  <c r="G286" i="52"/>
  <c r="G287" i="52"/>
  <c r="G288" i="52"/>
  <c r="G289" i="52"/>
  <c r="G290" i="52"/>
  <c r="G291" i="52"/>
  <c r="G292" i="52"/>
  <c r="G293" i="52"/>
  <c r="G294" i="52"/>
  <c r="G295" i="52"/>
  <c r="G297" i="52"/>
  <c r="G298" i="52"/>
  <c r="G299" i="52"/>
  <c r="G300" i="52"/>
  <c r="G301" i="52"/>
  <c r="G302" i="52"/>
  <c r="G303" i="52"/>
  <c r="G304" i="52"/>
  <c r="G305" i="52"/>
  <c r="G306" i="52"/>
  <c r="G307" i="52"/>
  <c r="G308" i="52"/>
  <c r="G309" i="52"/>
  <c r="G310" i="52"/>
  <c r="G311" i="52"/>
  <c r="G312" i="52"/>
  <c r="G313" i="52"/>
  <c r="G314" i="52"/>
  <c r="G315" i="52"/>
  <c r="G316" i="52"/>
  <c r="G317" i="52"/>
  <c r="G318" i="52"/>
  <c r="G319" i="52"/>
  <c r="G320" i="52"/>
  <c r="G321" i="52"/>
  <c r="G322" i="52"/>
  <c r="G323" i="52"/>
  <c r="G324" i="52"/>
  <c r="G325" i="52"/>
  <c r="G326" i="52"/>
  <c r="G327" i="52"/>
  <c r="G328" i="52"/>
  <c r="G329" i="52"/>
  <c r="G330" i="52"/>
  <c r="G331" i="52"/>
  <c r="G332" i="52"/>
  <c r="G333" i="52"/>
  <c r="G334" i="52"/>
  <c r="G335" i="52"/>
  <c r="G336" i="52"/>
  <c r="G337" i="52"/>
  <c r="G338" i="52"/>
  <c r="G339" i="52"/>
  <c r="G340" i="52"/>
  <c r="G341" i="52"/>
  <c r="G342" i="52"/>
  <c r="G343" i="52"/>
  <c r="G344" i="52"/>
  <c r="G345" i="52"/>
  <c r="G346" i="52"/>
  <c r="G347" i="52"/>
  <c r="G348" i="52"/>
  <c r="G349" i="52"/>
  <c r="G350" i="52"/>
  <c r="G351" i="52"/>
  <c r="G352" i="52"/>
  <c r="G353" i="52"/>
  <c r="G354" i="52"/>
  <c r="G355" i="52"/>
  <c r="G356" i="52"/>
  <c r="G357" i="52"/>
  <c r="G358" i="52"/>
  <c r="G359" i="52"/>
  <c r="G360" i="52"/>
  <c r="G361" i="52"/>
  <c r="G362" i="52"/>
  <c r="G363" i="52"/>
  <c r="G364" i="52"/>
  <c r="G365" i="52"/>
  <c r="G366" i="52"/>
  <c r="G367" i="52"/>
  <c r="G368" i="52"/>
  <c r="G369" i="52"/>
  <c r="G370" i="52"/>
  <c r="G371" i="52"/>
  <c r="G372" i="52"/>
  <c r="G373" i="52"/>
  <c r="G374" i="52"/>
  <c r="G375" i="52"/>
  <c r="G376" i="52"/>
  <c r="G377" i="52"/>
  <c r="G378" i="52"/>
  <c r="G379" i="52"/>
  <c r="G380" i="52"/>
  <c r="G381" i="52"/>
  <c r="G382" i="52"/>
  <c r="G383" i="52"/>
  <c r="G384" i="52"/>
  <c r="G385" i="52"/>
  <c r="G386" i="52"/>
  <c r="G387" i="52"/>
  <c r="G388" i="52"/>
  <c r="G389" i="52"/>
  <c r="G390" i="52"/>
  <c r="G391" i="52"/>
  <c r="G392" i="52"/>
  <c r="G394" i="52"/>
  <c r="G395" i="52"/>
  <c r="G396" i="52"/>
  <c r="G397" i="52"/>
  <c r="G398" i="52"/>
  <c r="G399" i="52"/>
  <c r="G400" i="52"/>
  <c r="G401" i="52"/>
  <c r="G402" i="52"/>
  <c r="G403" i="52"/>
  <c r="G404" i="52"/>
  <c r="G405" i="52"/>
  <c r="G406" i="52"/>
  <c r="G407" i="52"/>
  <c r="G408" i="52"/>
  <c r="G409" i="52"/>
  <c r="G410" i="52"/>
  <c r="G411" i="52"/>
  <c r="G412" i="52"/>
  <c r="G413" i="52"/>
  <c r="G414" i="52"/>
  <c r="G415" i="52"/>
  <c r="G416" i="52"/>
  <c r="G417" i="52"/>
  <c r="G418" i="52"/>
  <c r="G419" i="52"/>
  <c r="G420" i="52"/>
  <c r="G421" i="52"/>
  <c r="G422" i="52"/>
  <c r="G423" i="52"/>
  <c r="G424" i="52"/>
  <c r="G425" i="52"/>
  <c r="G426" i="52"/>
  <c r="G427" i="52"/>
  <c r="G428" i="52"/>
  <c r="G429" i="52"/>
  <c r="G430" i="52"/>
  <c r="G431" i="52"/>
  <c r="G432" i="52"/>
  <c r="G433" i="52"/>
  <c r="G434" i="52"/>
  <c r="G435" i="52"/>
  <c r="G436" i="52"/>
  <c r="G437" i="52"/>
  <c r="G438" i="52"/>
  <c r="G439" i="52"/>
  <c r="G440" i="52"/>
  <c r="G441" i="52"/>
  <c r="G442" i="52"/>
  <c r="G443" i="52"/>
  <c r="G444" i="52"/>
  <c r="G445" i="52"/>
  <c r="G446" i="52"/>
  <c r="G447" i="52"/>
  <c r="G448" i="52"/>
  <c r="G449" i="52"/>
  <c r="G450" i="52"/>
  <c r="G451" i="52"/>
  <c r="G452" i="52"/>
  <c r="G453" i="52"/>
  <c r="G454" i="52"/>
  <c r="G455" i="52"/>
  <c r="G456" i="52"/>
  <c r="G457" i="52"/>
  <c r="G458" i="52"/>
  <c r="G459" i="52"/>
  <c r="G460" i="52"/>
  <c r="G461" i="52"/>
  <c r="G462" i="52"/>
  <c r="G463" i="52"/>
  <c r="G464" i="52"/>
  <c r="G465" i="52"/>
  <c r="G466" i="52"/>
  <c r="G467" i="52"/>
  <c r="G468" i="52"/>
  <c r="G469" i="52"/>
  <c r="G470" i="52"/>
  <c r="G471" i="52"/>
  <c r="G472" i="52"/>
  <c r="G473" i="52"/>
  <c r="G474" i="52"/>
  <c r="G475" i="52"/>
  <c r="G476" i="52"/>
  <c r="G477" i="52"/>
  <c r="G478" i="52"/>
  <c r="G479" i="52"/>
  <c r="G480" i="52"/>
  <c r="G481" i="52"/>
  <c r="G482" i="52"/>
  <c r="G483" i="52"/>
  <c r="G484" i="52"/>
  <c r="G485" i="52"/>
  <c r="G486" i="52"/>
  <c r="G487" i="52"/>
  <c r="G488" i="52"/>
  <c r="G489" i="52"/>
  <c r="D296" i="52"/>
  <c r="E296" i="52"/>
  <c r="F296" i="52"/>
  <c r="G393" i="52"/>
  <c r="G490" i="52"/>
  <c r="G296" i="52" l="1"/>
  <c r="U7" i="64"/>
  <c r="X10" i="64"/>
  <c r="J5" i="64"/>
  <c r="J7" i="64" s="1"/>
  <c r="S5" i="64"/>
  <c r="S7" i="64" s="1"/>
  <c r="L5" i="64"/>
  <c r="R6" i="64"/>
  <c r="K6" i="64"/>
  <c r="V5" i="64"/>
  <c r="R5" i="64"/>
  <c r="O5" i="64"/>
  <c r="I5" i="64"/>
  <c r="I7" i="64" s="1"/>
  <c r="G6" i="64"/>
  <c r="D5" i="64"/>
  <c r="K5" i="64"/>
  <c r="D6" i="64"/>
  <c r="G5" i="64"/>
  <c r="Q5" i="64"/>
  <c r="Q7" i="64" s="1"/>
  <c r="O6" i="64"/>
  <c r="L6" i="64"/>
  <c r="H7" i="64"/>
  <c r="F6" i="64"/>
  <c r="F7" i="64" s="1"/>
  <c r="T6" i="64"/>
  <c r="T7" i="64" s="1"/>
  <c r="P5" i="64"/>
  <c r="P7" i="64" s="1"/>
  <c r="N6" i="64"/>
  <c r="N7" i="64" s="1"/>
  <c r="E6" i="64"/>
  <c r="E7" i="64" s="1"/>
  <c r="V6" i="64"/>
  <c r="M6" i="64"/>
  <c r="M7" i="64" s="1"/>
  <c r="B2" i="62"/>
  <c r="B2" i="58"/>
  <c r="B2" i="52"/>
  <c r="B2" i="61"/>
  <c r="B2" i="55"/>
  <c r="B2" i="34"/>
  <c r="B2" i="50"/>
  <c r="B2" i="33"/>
  <c r="B2" i="21"/>
  <c r="K5" i="58"/>
  <c r="O8" i="21"/>
  <c r="O589" i="21"/>
  <c r="O590" i="21"/>
  <c r="O199" i="22"/>
  <c r="D5" i="59"/>
  <c r="E393" i="58"/>
  <c r="F393" i="58"/>
  <c r="G393" i="58"/>
  <c r="H393" i="58"/>
  <c r="I393" i="58"/>
  <c r="J393" i="58"/>
  <c r="K393" i="58"/>
  <c r="L393" i="58"/>
  <c r="M393" i="58"/>
  <c r="N393" i="58"/>
  <c r="O393" i="58"/>
  <c r="D393" i="58"/>
  <c r="D7" i="59"/>
  <c r="E7" i="59"/>
  <c r="F7" i="59"/>
  <c r="G7" i="59"/>
  <c r="H7" i="59"/>
  <c r="I7" i="59"/>
  <c r="F8" i="52"/>
  <c r="G5" i="61"/>
  <c r="D392" i="61"/>
  <c r="E392" i="61"/>
  <c r="F392" i="61"/>
  <c r="F5" i="61" s="1"/>
  <c r="G392" i="61"/>
  <c r="G393" i="61"/>
  <c r="G6" i="61" s="1"/>
  <c r="M688" i="34"/>
  <c r="M690" i="34"/>
  <c r="Z2433" i="50"/>
  <c r="AA2433" i="50"/>
  <c r="X2431" i="50"/>
  <c r="Y2431" i="50"/>
  <c r="Z2431" i="50"/>
  <c r="Z2435" i="50" s="1"/>
  <c r="AA2431" i="50"/>
  <c r="AK2433" i="33"/>
  <c r="AL2433" i="33"/>
  <c r="AM2433" i="33"/>
  <c r="AK2431" i="33"/>
  <c r="AL2431" i="33"/>
  <c r="AM2431" i="33"/>
  <c r="AK198" i="33"/>
  <c r="AH198" i="33"/>
  <c r="AK2435" i="33" l="1"/>
  <c r="K7" i="64"/>
  <c r="G7" i="64"/>
  <c r="D7" i="64"/>
  <c r="O7" i="64"/>
  <c r="R7" i="64"/>
  <c r="V7" i="64"/>
  <c r="L7" i="64"/>
  <c r="X5" i="64"/>
  <c r="X6" i="64"/>
  <c r="G8" i="52"/>
  <c r="O6" i="21"/>
  <c r="O7" i="21"/>
  <c r="R6" i="21" s="1"/>
  <c r="O5" i="21"/>
  <c r="O6" i="22"/>
  <c r="O5" i="22"/>
  <c r="D7" i="62"/>
  <c r="E7" i="62"/>
  <c r="G7" i="62"/>
  <c r="H7" i="62"/>
  <c r="I7" i="62"/>
  <c r="J7" i="62"/>
  <c r="K7" i="62"/>
  <c r="Z7" i="50"/>
  <c r="AA7" i="50"/>
  <c r="Z8" i="50"/>
  <c r="AA8" i="50"/>
  <c r="Z9" i="50"/>
  <c r="AA9" i="50"/>
  <c r="Z10" i="50"/>
  <c r="AA10" i="50"/>
  <c r="Z11" i="50"/>
  <c r="AA11" i="50"/>
  <c r="Z12" i="50"/>
  <c r="AA12" i="50"/>
  <c r="Z13" i="50"/>
  <c r="AA13" i="50"/>
  <c r="Z14" i="50"/>
  <c r="AA14" i="50"/>
  <c r="Z15" i="50"/>
  <c r="AA15" i="50"/>
  <c r="Z16" i="50"/>
  <c r="AA16" i="50"/>
  <c r="Z17" i="50"/>
  <c r="AA17" i="50"/>
  <c r="Z18" i="50"/>
  <c r="AA18" i="50"/>
  <c r="Z19" i="50"/>
  <c r="AA19" i="50"/>
  <c r="Z20" i="50"/>
  <c r="AA20" i="50"/>
  <c r="Z21" i="50"/>
  <c r="AA21" i="50"/>
  <c r="Z22" i="50"/>
  <c r="AA22" i="50"/>
  <c r="Z23" i="50"/>
  <c r="AA23" i="50"/>
  <c r="Z24" i="50"/>
  <c r="AA24" i="50"/>
  <c r="Z25" i="50"/>
  <c r="AA25" i="50"/>
  <c r="Z26" i="50"/>
  <c r="AA26" i="50"/>
  <c r="Z27" i="50"/>
  <c r="AA27" i="50"/>
  <c r="Z28" i="50"/>
  <c r="AA28" i="50"/>
  <c r="AA6" i="50"/>
  <c r="Z6" i="50"/>
  <c r="M6" i="34"/>
  <c r="M7" i="34"/>
  <c r="M8" i="34"/>
  <c r="M9" i="34"/>
  <c r="M5" i="34"/>
  <c r="Z48" i="50"/>
  <c r="AA48" i="50"/>
  <c r="Z45" i="50"/>
  <c r="Z37" i="50"/>
  <c r="AA37" i="50"/>
  <c r="Z34" i="50"/>
  <c r="AK45" i="33"/>
  <c r="AK34" i="33"/>
  <c r="AK7" i="33"/>
  <c r="AL7" i="33"/>
  <c r="AM7" i="33"/>
  <c r="AK8" i="33"/>
  <c r="AK48" i="33" s="1"/>
  <c r="AL8" i="33"/>
  <c r="AL48" i="33" s="1"/>
  <c r="AM8" i="33"/>
  <c r="AM48" i="33" s="1"/>
  <c r="AK9" i="33"/>
  <c r="AL9" i="33"/>
  <c r="AM9" i="33"/>
  <c r="AK10" i="33"/>
  <c r="AL10" i="33"/>
  <c r="AM10" i="33"/>
  <c r="AK11" i="33"/>
  <c r="AL11" i="33"/>
  <c r="AM11" i="33"/>
  <c r="AK12" i="33"/>
  <c r="AL12" i="33"/>
  <c r="AM12" i="33"/>
  <c r="AK13" i="33"/>
  <c r="AL13" i="33"/>
  <c r="AM13" i="33"/>
  <c r="AK14" i="33"/>
  <c r="AL14" i="33"/>
  <c r="AM14" i="33"/>
  <c r="AK15" i="33"/>
  <c r="AL15" i="33"/>
  <c r="AM15" i="33"/>
  <c r="AK16" i="33"/>
  <c r="AL16" i="33"/>
  <c r="AM16" i="33"/>
  <c r="AK17" i="33"/>
  <c r="AL17" i="33"/>
  <c r="AM17" i="33"/>
  <c r="AK18" i="33"/>
  <c r="AL18" i="33"/>
  <c r="AM18" i="33"/>
  <c r="AK19" i="33"/>
  <c r="AL19" i="33"/>
  <c r="AM19" i="33"/>
  <c r="AK20" i="33"/>
  <c r="AL20" i="33"/>
  <c r="AM20" i="33"/>
  <c r="AK21" i="33"/>
  <c r="AL21" i="33"/>
  <c r="AM21" i="33"/>
  <c r="AK22" i="33"/>
  <c r="AL22" i="33"/>
  <c r="AM22" i="33"/>
  <c r="AK23" i="33"/>
  <c r="AL23" i="33"/>
  <c r="AM23" i="33"/>
  <c r="AK24" i="33"/>
  <c r="AL24" i="33"/>
  <c r="AM24" i="33"/>
  <c r="AK25" i="33"/>
  <c r="AL25" i="33"/>
  <c r="AM25" i="33"/>
  <c r="AK26" i="33"/>
  <c r="AL26" i="33"/>
  <c r="AM26" i="33"/>
  <c r="AK27" i="33"/>
  <c r="AL27" i="33"/>
  <c r="AM27" i="33"/>
  <c r="AK28" i="33"/>
  <c r="AL28" i="33"/>
  <c r="AM28" i="33"/>
  <c r="AM6" i="33"/>
  <c r="AM47" i="33" s="1"/>
  <c r="AL6" i="33"/>
  <c r="AK6" i="33"/>
  <c r="H14" i="35"/>
  <c r="D15" i="35"/>
  <c r="E15" i="35"/>
  <c r="F15" i="35"/>
  <c r="G15" i="35"/>
  <c r="H15" i="35"/>
  <c r="I15" i="35"/>
  <c r="I14" i="35"/>
  <c r="G14" i="35"/>
  <c r="G17" i="35" s="1"/>
  <c r="F14" i="35"/>
  <c r="E14" i="35"/>
  <c r="E17" i="35" s="1"/>
  <c r="D14" i="35"/>
  <c r="I13" i="35"/>
  <c r="H13" i="35"/>
  <c r="G13" i="35"/>
  <c r="F13" i="35"/>
  <c r="E13" i="35"/>
  <c r="D13" i="35"/>
  <c r="I12" i="35"/>
  <c r="H12" i="35"/>
  <c r="G12" i="35"/>
  <c r="F12" i="35"/>
  <c r="E12" i="35"/>
  <c r="D12" i="35"/>
  <c r="I11" i="35"/>
  <c r="H11" i="35"/>
  <c r="G11" i="35"/>
  <c r="F11" i="35"/>
  <c r="E11" i="35"/>
  <c r="D11" i="35"/>
  <c r="I10" i="35"/>
  <c r="H10" i="35"/>
  <c r="G10" i="35"/>
  <c r="F10" i="35"/>
  <c r="E10" i="35"/>
  <c r="D10" i="35"/>
  <c r="I9" i="35"/>
  <c r="H9" i="35"/>
  <c r="G9" i="35"/>
  <c r="F9" i="35"/>
  <c r="E9" i="35"/>
  <c r="D9" i="35"/>
  <c r="I8" i="35"/>
  <c r="H8" i="35"/>
  <c r="G8" i="35"/>
  <c r="F8" i="35"/>
  <c r="E8" i="35"/>
  <c r="D8" i="35"/>
  <c r="I7" i="35"/>
  <c r="H7" i="35"/>
  <c r="G7" i="35"/>
  <c r="F7" i="35"/>
  <c r="E7" i="35"/>
  <c r="D7" i="35"/>
  <c r="D15" i="36"/>
  <c r="E15" i="36"/>
  <c r="F15" i="36"/>
  <c r="G15" i="36"/>
  <c r="H15" i="36"/>
  <c r="I15" i="36"/>
  <c r="I14" i="36"/>
  <c r="H14" i="36"/>
  <c r="G14" i="36"/>
  <c r="G17" i="36" s="1"/>
  <c r="F14" i="36"/>
  <c r="E14" i="36"/>
  <c r="D14" i="36"/>
  <c r="I13" i="36"/>
  <c r="H13" i="36"/>
  <c r="G13" i="36"/>
  <c r="F13" i="36"/>
  <c r="E13" i="36"/>
  <c r="D13" i="36"/>
  <c r="I12" i="36"/>
  <c r="H12" i="36"/>
  <c r="G12" i="36"/>
  <c r="F12" i="36"/>
  <c r="E12" i="36"/>
  <c r="D12" i="36"/>
  <c r="I11" i="36"/>
  <c r="H11" i="36"/>
  <c r="G11" i="36"/>
  <c r="F11" i="36"/>
  <c r="E11" i="36"/>
  <c r="D11" i="36"/>
  <c r="I10" i="36"/>
  <c r="H10" i="36"/>
  <c r="G10" i="36"/>
  <c r="F10" i="36"/>
  <c r="E10" i="36"/>
  <c r="D10" i="36"/>
  <c r="I9" i="36"/>
  <c r="H9" i="36"/>
  <c r="G9" i="36"/>
  <c r="F9" i="36"/>
  <c r="E9" i="36"/>
  <c r="D9" i="36"/>
  <c r="I8" i="36"/>
  <c r="H8" i="36"/>
  <c r="G8" i="36"/>
  <c r="F8" i="36"/>
  <c r="E8" i="36"/>
  <c r="D8" i="36"/>
  <c r="I7" i="36"/>
  <c r="H7" i="36"/>
  <c r="G7" i="36"/>
  <c r="F7" i="36"/>
  <c r="E7" i="36"/>
  <c r="D7" i="36"/>
  <c r="F17" i="35"/>
  <c r="D17" i="35"/>
  <c r="E5" i="57"/>
  <c r="M12" i="57"/>
  <c r="M13" i="57"/>
  <c r="X45" i="50"/>
  <c r="X34" i="50"/>
  <c r="AH45" i="33"/>
  <c r="AH34" i="33"/>
  <c r="D2432" i="55"/>
  <c r="N590" i="21"/>
  <c r="N589" i="21"/>
  <c r="E6" i="59"/>
  <c r="E10" i="59" s="1"/>
  <c r="K5" i="62"/>
  <c r="J5" i="62"/>
  <c r="K6" i="62"/>
  <c r="J6" i="62"/>
  <c r="G2666" i="62"/>
  <c r="F2666" i="62"/>
  <c r="E2666" i="62"/>
  <c r="D2666" i="62"/>
  <c r="C2666" i="62"/>
  <c r="I6" i="62"/>
  <c r="G6" i="62"/>
  <c r="F6" i="62"/>
  <c r="E6" i="62"/>
  <c r="D6" i="62"/>
  <c r="I5" i="62"/>
  <c r="H5" i="62"/>
  <c r="G5" i="62"/>
  <c r="F5" i="62"/>
  <c r="E5" i="62"/>
  <c r="D5" i="62"/>
  <c r="K7" i="34"/>
  <c r="I6" i="59"/>
  <c r="I10" i="59" s="1"/>
  <c r="K688" i="34"/>
  <c r="L688" i="34"/>
  <c r="K690" i="34"/>
  <c r="L690" i="34"/>
  <c r="F393" i="61"/>
  <c r="F6" i="61" s="1"/>
  <c r="E5" i="61"/>
  <c r="E6" i="61"/>
  <c r="D5" i="61"/>
  <c r="D6" i="61"/>
  <c r="P200" i="61"/>
  <c r="G7" i="55"/>
  <c r="G8" i="55"/>
  <c r="G9" i="55"/>
  <c r="G10" i="55"/>
  <c r="G11" i="55"/>
  <c r="G12" i="55"/>
  <c r="G13" i="55"/>
  <c r="G14" i="55"/>
  <c r="G15" i="55"/>
  <c r="G16" i="55"/>
  <c r="G17" i="55"/>
  <c r="G18" i="55"/>
  <c r="G19" i="55"/>
  <c r="G20" i="55"/>
  <c r="G21" i="55"/>
  <c r="G22" i="55"/>
  <c r="G23" i="55"/>
  <c r="G24" i="55"/>
  <c r="G25" i="55"/>
  <c r="G26" i="55"/>
  <c r="G27" i="55"/>
  <c r="H7" i="55"/>
  <c r="H8" i="55"/>
  <c r="H9" i="55"/>
  <c r="H10" i="55"/>
  <c r="H11" i="55"/>
  <c r="H12" i="55"/>
  <c r="H13" i="55"/>
  <c r="H14" i="55"/>
  <c r="H15" i="55"/>
  <c r="H16" i="55"/>
  <c r="H17" i="55"/>
  <c r="H18" i="55"/>
  <c r="H19" i="55"/>
  <c r="H20" i="55"/>
  <c r="H21" i="55"/>
  <c r="H22" i="55"/>
  <c r="H23" i="55"/>
  <c r="H24" i="55"/>
  <c r="H25" i="55"/>
  <c r="H26" i="55"/>
  <c r="H27" i="55"/>
  <c r="I7" i="55"/>
  <c r="I8" i="55"/>
  <c r="I9" i="55"/>
  <c r="I10" i="55"/>
  <c r="I11" i="55"/>
  <c r="I12" i="55"/>
  <c r="I13" i="55"/>
  <c r="I14" i="55"/>
  <c r="I15" i="55"/>
  <c r="I16" i="55"/>
  <c r="I17" i="55"/>
  <c r="I18" i="55"/>
  <c r="I19" i="55"/>
  <c r="I20" i="55"/>
  <c r="I21" i="55"/>
  <c r="I22" i="55"/>
  <c r="I23" i="55"/>
  <c r="I24" i="55"/>
  <c r="I25" i="55"/>
  <c r="I26" i="55"/>
  <c r="I27" i="55"/>
  <c r="J7" i="55"/>
  <c r="J8" i="55"/>
  <c r="J9" i="55"/>
  <c r="J10" i="55"/>
  <c r="J11" i="55"/>
  <c r="J12" i="55"/>
  <c r="J13" i="55"/>
  <c r="J14" i="55"/>
  <c r="J15" i="55"/>
  <c r="J16" i="55"/>
  <c r="J17" i="55"/>
  <c r="J18" i="55"/>
  <c r="J19" i="55"/>
  <c r="J20" i="55"/>
  <c r="J21" i="55"/>
  <c r="J22" i="55"/>
  <c r="J23" i="55"/>
  <c r="J24" i="55"/>
  <c r="J25" i="55"/>
  <c r="J26" i="55"/>
  <c r="J27" i="55"/>
  <c r="K7" i="55"/>
  <c r="K8" i="55"/>
  <c r="K9" i="55"/>
  <c r="K10" i="55"/>
  <c r="K11" i="55"/>
  <c r="K12" i="55"/>
  <c r="K13" i="55"/>
  <c r="K14" i="55"/>
  <c r="K15" i="55"/>
  <c r="K16" i="55"/>
  <c r="K17" i="55"/>
  <c r="K18" i="55"/>
  <c r="K19" i="55"/>
  <c r="K20" i="55"/>
  <c r="K21" i="55"/>
  <c r="K22" i="55"/>
  <c r="K23" i="55"/>
  <c r="K24" i="55"/>
  <c r="K25" i="55"/>
  <c r="K26" i="55"/>
  <c r="K27" i="55"/>
  <c r="L7" i="55"/>
  <c r="L8" i="55"/>
  <c r="L9" i="55"/>
  <c r="L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M7" i="55"/>
  <c r="M8" i="55"/>
  <c r="M9" i="55"/>
  <c r="M10" i="55"/>
  <c r="M11" i="55"/>
  <c r="M12" i="55"/>
  <c r="M13" i="55"/>
  <c r="M14" i="55"/>
  <c r="M15" i="55"/>
  <c r="M16" i="55"/>
  <c r="M17" i="55"/>
  <c r="M18" i="55"/>
  <c r="M19" i="55"/>
  <c r="M20" i="55"/>
  <c r="M21" i="55"/>
  <c r="M22" i="55"/>
  <c r="M23" i="55"/>
  <c r="M24" i="55"/>
  <c r="M25" i="55"/>
  <c r="M26" i="55"/>
  <c r="M27" i="55"/>
  <c r="N7" i="55"/>
  <c r="N8" i="55"/>
  <c r="N9" i="55"/>
  <c r="N10" i="55"/>
  <c r="N11" i="55"/>
  <c r="N12" i="55"/>
  <c r="N13" i="55"/>
  <c r="N14" i="55"/>
  <c r="N15" i="55"/>
  <c r="N16" i="55"/>
  <c r="N17" i="55"/>
  <c r="N18" i="55"/>
  <c r="N19" i="55"/>
  <c r="N20" i="55"/>
  <c r="N21" i="55"/>
  <c r="N22" i="55"/>
  <c r="N23" i="55"/>
  <c r="N24" i="55"/>
  <c r="N25" i="55"/>
  <c r="N26" i="55"/>
  <c r="N27" i="55"/>
  <c r="O7" i="55"/>
  <c r="O8" i="55"/>
  <c r="O9" i="55"/>
  <c r="O10" i="55"/>
  <c r="O11" i="55"/>
  <c r="O12" i="55"/>
  <c r="O13" i="55"/>
  <c r="O14" i="55"/>
  <c r="O15" i="55"/>
  <c r="O16" i="55"/>
  <c r="O17" i="55"/>
  <c r="O18" i="55"/>
  <c r="O19" i="55"/>
  <c r="O20" i="55"/>
  <c r="O21" i="55"/>
  <c r="O22" i="55"/>
  <c r="O23" i="55"/>
  <c r="O24" i="55"/>
  <c r="O25" i="55"/>
  <c r="O26" i="55"/>
  <c r="O27" i="55"/>
  <c r="P7" i="55"/>
  <c r="P8" i="55"/>
  <c r="P9" i="55"/>
  <c r="P10" i="55"/>
  <c r="P11" i="55"/>
  <c r="P12" i="55"/>
  <c r="P13" i="55"/>
  <c r="P14" i="55"/>
  <c r="P15" i="55"/>
  <c r="P16" i="55"/>
  <c r="P17" i="55"/>
  <c r="P18" i="55"/>
  <c r="P19" i="55"/>
  <c r="P20" i="55"/>
  <c r="P21" i="55"/>
  <c r="P22" i="55"/>
  <c r="P23" i="55"/>
  <c r="P24" i="55"/>
  <c r="P25" i="55"/>
  <c r="P26" i="55"/>
  <c r="P27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R7" i="55"/>
  <c r="R8" i="55"/>
  <c r="R9" i="55"/>
  <c r="R10" i="55"/>
  <c r="R11" i="55"/>
  <c r="R12" i="55"/>
  <c r="R13" i="55"/>
  <c r="R14" i="55"/>
  <c r="R15" i="55"/>
  <c r="R16" i="55"/>
  <c r="R17" i="55"/>
  <c r="R18" i="55"/>
  <c r="R19" i="55"/>
  <c r="AB24" i="55" s="1"/>
  <c r="R20" i="55"/>
  <c r="R21" i="55"/>
  <c r="R22" i="55"/>
  <c r="R23" i="55"/>
  <c r="R24" i="55"/>
  <c r="R25" i="55"/>
  <c r="R26" i="55"/>
  <c r="R27" i="55"/>
  <c r="F18" i="60"/>
  <c r="K9" i="34"/>
  <c r="K8" i="34"/>
  <c r="K6" i="34"/>
  <c r="K5" i="34"/>
  <c r="N395" i="22"/>
  <c r="N396" i="22"/>
  <c r="G20" i="60"/>
  <c r="F20" i="60"/>
  <c r="E20" i="60"/>
  <c r="D20" i="60"/>
  <c r="G19" i="60"/>
  <c r="F19" i="60"/>
  <c r="E19" i="60"/>
  <c r="D19" i="60"/>
  <c r="G18" i="60"/>
  <c r="E18" i="60"/>
  <c r="D18" i="60"/>
  <c r="G17" i="60"/>
  <c r="F17" i="60"/>
  <c r="E17" i="60"/>
  <c r="D17" i="60"/>
  <c r="G16" i="60"/>
  <c r="F16" i="60"/>
  <c r="H16" i="60" s="1"/>
  <c r="E16" i="60"/>
  <c r="D16" i="60"/>
  <c r="G15" i="60"/>
  <c r="F15" i="60"/>
  <c r="H15" i="60" s="1"/>
  <c r="I15" i="60" s="1"/>
  <c r="E15" i="60"/>
  <c r="D15" i="60"/>
  <c r="G14" i="60"/>
  <c r="F14" i="60"/>
  <c r="E14" i="60"/>
  <c r="D14" i="60"/>
  <c r="G13" i="60"/>
  <c r="F13" i="60"/>
  <c r="E13" i="60"/>
  <c r="D13" i="60"/>
  <c r="G12" i="60"/>
  <c r="F12" i="60"/>
  <c r="H12" i="60" s="1"/>
  <c r="E12" i="60"/>
  <c r="D12" i="60"/>
  <c r="G11" i="60"/>
  <c r="F11" i="60"/>
  <c r="E11" i="60"/>
  <c r="D11" i="60"/>
  <c r="G10" i="60"/>
  <c r="F10" i="60"/>
  <c r="E10" i="60"/>
  <c r="D10" i="60"/>
  <c r="G9" i="60"/>
  <c r="F9" i="60"/>
  <c r="H9" i="60" s="1"/>
  <c r="I10" i="60" s="1"/>
  <c r="E9" i="60"/>
  <c r="D9" i="60"/>
  <c r="G8" i="60"/>
  <c r="F8" i="60"/>
  <c r="H8" i="60" s="1"/>
  <c r="E8" i="60"/>
  <c r="D8" i="60"/>
  <c r="G7" i="60"/>
  <c r="F7" i="60"/>
  <c r="H7" i="60" s="1"/>
  <c r="E7" i="60"/>
  <c r="D7" i="60"/>
  <c r="G6" i="60"/>
  <c r="F6" i="60"/>
  <c r="H6" i="60" s="1"/>
  <c r="E6" i="60"/>
  <c r="D6" i="60"/>
  <c r="G5" i="60"/>
  <c r="F5" i="60"/>
  <c r="H5" i="60" s="1"/>
  <c r="E5" i="60"/>
  <c r="D5" i="60"/>
  <c r="E11" i="33"/>
  <c r="P200" i="22"/>
  <c r="E2434" i="55"/>
  <c r="F2434" i="55"/>
  <c r="G2434" i="55"/>
  <c r="H2434" i="55"/>
  <c r="I2434" i="55"/>
  <c r="J2434" i="55"/>
  <c r="K2434" i="55"/>
  <c r="L2434" i="55"/>
  <c r="M2434" i="55"/>
  <c r="N2434" i="55"/>
  <c r="O2434" i="55"/>
  <c r="P2434" i="55"/>
  <c r="Q2434" i="55"/>
  <c r="R2434" i="55"/>
  <c r="S2434" i="55"/>
  <c r="T2434" i="55"/>
  <c r="U2434" i="55"/>
  <c r="V2434" i="55"/>
  <c r="D2434" i="55"/>
  <c r="L5" i="34"/>
  <c r="L6" i="34"/>
  <c r="L7" i="34"/>
  <c r="L8" i="34"/>
  <c r="L9" i="34"/>
  <c r="X201" i="55"/>
  <c r="AJ2433" i="33"/>
  <c r="AI2433" i="33"/>
  <c r="AH2433" i="33"/>
  <c r="D6" i="36"/>
  <c r="D5" i="22"/>
  <c r="D7" i="52"/>
  <c r="D10" i="52" s="1"/>
  <c r="D11" i="52" s="1"/>
  <c r="E7" i="52"/>
  <c r="E10" i="52" s="1"/>
  <c r="E11" i="52" s="1"/>
  <c r="F7" i="52"/>
  <c r="F10" i="52" s="1"/>
  <c r="F11" i="52" s="1"/>
  <c r="X7" i="50"/>
  <c r="Y7" i="50"/>
  <c r="X8" i="50"/>
  <c r="X48" i="50" s="1"/>
  <c r="Y8" i="50"/>
  <c r="Y48" i="50" s="1"/>
  <c r="X9" i="50"/>
  <c r="Y9" i="50"/>
  <c r="X10" i="50"/>
  <c r="Y10" i="50"/>
  <c r="X11" i="50"/>
  <c r="Y11" i="50"/>
  <c r="X12" i="50"/>
  <c r="Y12" i="50"/>
  <c r="X13" i="50"/>
  <c r="Y13" i="50"/>
  <c r="X14" i="50"/>
  <c r="Y14" i="50"/>
  <c r="X15" i="50"/>
  <c r="Y15" i="50"/>
  <c r="X16" i="50"/>
  <c r="Y16" i="50"/>
  <c r="X17" i="50"/>
  <c r="Y17" i="50"/>
  <c r="X18" i="50"/>
  <c r="Y18" i="50"/>
  <c r="X19" i="50"/>
  <c r="Y19" i="50"/>
  <c r="X20" i="50"/>
  <c r="Y20" i="50"/>
  <c r="X21" i="50"/>
  <c r="Y21" i="50"/>
  <c r="X22" i="50"/>
  <c r="Y22" i="50"/>
  <c r="X23" i="50"/>
  <c r="Y23" i="50"/>
  <c r="X24" i="50"/>
  <c r="Y24" i="50"/>
  <c r="X25" i="50"/>
  <c r="Y25" i="50"/>
  <c r="X26" i="50"/>
  <c r="Y26" i="50"/>
  <c r="X27" i="50"/>
  <c r="Y27" i="50"/>
  <c r="X28" i="50"/>
  <c r="Y28" i="50"/>
  <c r="Y6" i="50"/>
  <c r="Y47" i="50" s="1"/>
  <c r="X6" i="50"/>
  <c r="X2433" i="50"/>
  <c r="Y2433" i="50"/>
  <c r="AH2431" i="33"/>
  <c r="AI2431" i="33"/>
  <c r="AJ2431" i="33"/>
  <c r="AH7" i="33"/>
  <c r="AI7" i="33"/>
  <c r="AJ7" i="33"/>
  <c r="AH8" i="33"/>
  <c r="AH48" i="33" s="1"/>
  <c r="AI8" i="33"/>
  <c r="AI48" i="33" s="1"/>
  <c r="AJ8" i="33"/>
  <c r="AJ37" i="33" s="1"/>
  <c r="AH9" i="33"/>
  <c r="AI9" i="33"/>
  <c r="AJ9" i="33"/>
  <c r="AH10" i="33"/>
  <c r="AI10" i="33"/>
  <c r="AJ10" i="33"/>
  <c r="AH11" i="33"/>
  <c r="AI11" i="33"/>
  <c r="AJ11" i="33"/>
  <c r="AH12" i="33"/>
  <c r="AI12" i="33"/>
  <c r="AJ12" i="33"/>
  <c r="AH13" i="33"/>
  <c r="AI13" i="33"/>
  <c r="AJ13" i="33"/>
  <c r="AH14" i="33"/>
  <c r="AI14" i="33"/>
  <c r="AJ14" i="33"/>
  <c r="AH15" i="33"/>
  <c r="AI15" i="33"/>
  <c r="AJ15" i="33"/>
  <c r="AH16" i="33"/>
  <c r="AI16" i="33"/>
  <c r="AJ16" i="33"/>
  <c r="AH17" i="33"/>
  <c r="AI17" i="33"/>
  <c r="AJ17" i="33"/>
  <c r="AH18" i="33"/>
  <c r="AI18" i="33"/>
  <c r="AJ18" i="33"/>
  <c r="AH19" i="33"/>
  <c r="AI19" i="33"/>
  <c r="AJ19" i="33"/>
  <c r="AH20" i="33"/>
  <c r="AI20" i="33"/>
  <c r="AJ20" i="33"/>
  <c r="AH21" i="33"/>
  <c r="AI21" i="33"/>
  <c r="AJ21" i="33"/>
  <c r="AH22" i="33"/>
  <c r="AI22" i="33"/>
  <c r="AJ22" i="33"/>
  <c r="AH23" i="33"/>
  <c r="AI23" i="33"/>
  <c r="AJ23" i="33"/>
  <c r="AH24" i="33"/>
  <c r="AI24" i="33"/>
  <c r="AJ24" i="33"/>
  <c r="AH25" i="33"/>
  <c r="AI25" i="33"/>
  <c r="AJ25" i="33"/>
  <c r="AH26" i="33"/>
  <c r="AI26" i="33"/>
  <c r="AJ26" i="33"/>
  <c r="AH27" i="33"/>
  <c r="AI27" i="33"/>
  <c r="AJ27" i="33"/>
  <c r="AH28" i="33"/>
  <c r="AI28" i="33"/>
  <c r="AJ28" i="33"/>
  <c r="AJ6" i="33"/>
  <c r="AJ47" i="33" s="1"/>
  <c r="AI6" i="33"/>
  <c r="AH6" i="33"/>
  <c r="AH36" i="33" s="1"/>
  <c r="N6" i="21"/>
  <c r="N7" i="21"/>
  <c r="N8" i="21"/>
  <c r="N5" i="21"/>
  <c r="N6" i="22"/>
  <c r="N5" i="22"/>
  <c r="C13" i="34"/>
  <c r="C24" i="60"/>
  <c r="M64" i="50"/>
  <c r="M64" i="33"/>
  <c r="J21" i="35"/>
  <c r="J21" i="36"/>
  <c r="G6" i="59"/>
  <c r="G10" i="59" s="1"/>
  <c r="L6" i="21"/>
  <c r="M8" i="21"/>
  <c r="G2665" i="59"/>
  <c r="F2665" i="59"/>
  <c r="E2665" i="59"/>
  <c r="D2665" i="59"/>
  <c r="C2665" i="59"/>
  <c r="H6" i="59"/>
  <c r="H10" i="59" s="1"/>
  <c r="F6" i="59"/>
  <c r="F10" i="59" s="1"/>
  <c r="D6" i="59"/>
  <c r="D10" i="59" s="1"/>
  <c r="H5" i="59"/>
  <c r="G5" i="59"/>
  <c r="F5" i="59"/>
  <c r="E5" i="59"/>
  <c r="M7" i="21"/>
  <c r="E6" i="36"/>
  <c r="J5" i="57"/>
  <c r="P12" i="57" s="1"/>
  <c r="V4" i="47"/>
  <c r="U4" i="47"/>
  <c r="T4" i="47"/>
  <c r="S4" i="47"/>
  <c r="R4" i="47"/>
  <c r="Q4" i="47"/>
  <c r="P4" i="47"/>
  <c r="O4" i="47"/>
  <c r="N4" i="47"/>
  <c r="K4" i="47"/>
  <c r="J4" i="47"/>
  <c r="I4" i="47"/>
  <c r="H4" i="47"/>
  <c r="G4" i="47"/>
  <c r="F4" i="47"/>
  <c r="E4" i="47"/>
  <c r="D4" i="47"/>
  <c r="C4" i="47"/>
  <c r="C8" i="58"/>
  <c r="O6" i="58"/>
  <c r="N6" i="58"/>
  <c r="M6" i="58"/>
  <c r="L6" i="58"/>
  <c r="K6" i="58"/>
  <c r="J6" i="58"/>
  <c r="I6" i="58"/>
  <c r="H6" i="58"/>
  <c r="G6" i="58"/>
  <c r="F6" i="58"/>
  <c r="E6" i="58"/>
  <c r="D6" i="58"/>
  <c r="O5" i="58"/>
  <c r="N5" i="58"/>
  <c r="M5" i="58"/>
  <c r="I5" i="58"/>
  <c r="H5" i="58"/>
  <c r="G5" i="58"/>
  <c r="E5" i="58"/>
  <c r="D5" i="58"/>
  <c r="M9" i="57"/>
  <c r="J6" i="57"/>
  <c r="P13" i="57" s="1"/>
  <c r="K6" i="57"/>
  <c r="L6" i="57"/>
  <c r="M6" i="57"/>
  <c r="N6" i="57"/>
  <c r="O6" i="57"/>
  <c r="P6" i="57"/>
  <c r="Q13" i="57" s="1"/>
  <c r="Q6" i="57"/>
  <c r="R13" i="57" s="1"/>
  <c r="R6" i="57"/>
  <c r="S13" i="57" s="1"/>
  <c r="S6" i="57"/>
  <c r="T6" i="57"/>
  <c r="U6" i="57"/>
  <c r="V6" i="57"/>
  <c r="V5" i="57"/>
  <c r="U5" i="57"/>
  <c r="T5" i="57"/>
  <c r="S5" i="57"/>
  <c r="R5" i="57"/>
  <c r="S12" i="57" s="1"/>
  <c r="Q5" i="57"/>
  <c r="R12" i="57" s="1"/>
  <c r="P5" i="57"/>
  <c r="Q12" i="57" s="1"/>
  <c r="O5" i="57"/>
  <c r="N5" i="57"/>
  <c r="M5" i="57"/>
  <c r="L5" i="57"/>
  <c r="K5" i="57"/>
  <c r="I6" i="57"/>
  <c r="O13" i="57" s="1"/>
  <c r="H6" i="57"/>
  <c r="N13" i="57" s="1"/>
  <c r="G6" i="57"/>
  <c r="F6" i="57"/>
  <c r="E6" i="57"/>
  <c r="D6" i="57"/>
  <c r="I5" i="57"/>
  <c r="O12" i="57" s="1"/>
  <c r="H5" i="57"/>
  <c r="N12" i="57" s="1"/>
  <c r="G5" i="57"/>
  <c r="F5" i="57"/>
  <c r="D5" i="57"/>
  <c r="G2674" i="57"/>
  <c r="F2674" i="57"/>
  <c r="E2674" i="57"/>
  <c r="D2674" i="57"/>
  <c r="C2674" i="57"/>
  <c r="C9" i="57"/>
  <c r="H14" i="56"/>
  <c r="H17" i="56" s="1"/>
  <c r="G2665" i="56"/>
  <c r="F2665" i="56"/>
  <c r="E2665" i="56"/>
  <c r="D2665" i="56"/>
  <c r="C2665" i="56"/>
  <c r="G14" i="56"/>
  <c r="G17" i="56" s="1"/>
  <c r="F14" i="56"/>
  <c r="F17" i="56" s="1"/>
  <c r="E14" i="56"/>
  <c r="E17" i="56" s="1"/>
  <c r="D14" i="56"/>
  <c r="D17" i="56" s="1"/>
  <c r="H13" i="56"/>
  <c r="G13" i="56"/>
  <c r="F13" i="56"/>
  <c r="E13" i="56"/>
  <c r="D13" i="56"/>
  <c r="H12" i="56"/>
  <c r="G12" i="56"/>
  <c r="F12" i="56"/>
  <c r="E12" i="56"/>
  <c r="D12" i="56"/>
  <c r="H11" i="56"/>
  <c r="G11" i="56"/>
  <c r="F11" i="56"/>
  <c r="E11" i="56"/>
  <c r="D11" i="56"/>
  <c r="H10" i="56"/>
  <c r="G10" i="56"/>
  <c r="F10" i="56"/>
  <c r="E10" i="56"/>
  <c r="D10" i="56"/>
  <c r="H9" i="56"/>
  <c r="G9" i="56"/>
  <c r="F9" i="56"/>
  <c r="E9" i="56"/>
  <c r="D9" i="56"/>
  <c r="H8" i="56"/>
  <c r="G8" i="56"/>
  <c r="F8" i="56"/>
  <c r="E8" i="56"/>
  <c r="D8" i="56"/>
  <c r="H7" i="56"/>
  <c r="G7" i="56"/>
  <c r="F7" i="56"/>
  <c r="E7" i="56"/>
  <c r="D7" i="56"/>
  <c r="H6" i="56"/>
  <c r="G6" i="56"/>
  <c r="F6" i="56"/>
  <c r="E6" i="56"/>
  <c r="D6" i="56"/>
  <c r="H5" i="56"/>
  <c r="G5" i="56"/>
  <c r="F5" i="56"/>
  <c r="E5" i="56"/>
  <c r="D5" i="56"/>
  <c r="J2" i="56"/>
  <c r="H2432" i="55"/>
  <c r="I2432" i="55"/>
  <c r="J2432" i="55"/>
  <c r="K2432" i="55"/>
  <c r="L2432" i="55"/>
  <c r="M2432" i="55"/>
  <c r="N2432" i="55"/>
  <c r="O2432" i="55"/>
  <c r="P2432" i="55"/>
  <c r="Q2432" i="55"/>
  <c r="R2432" i="55"/>
  <c r="S2432" i="55"/>
  <c r="T2432" i="55"/>
  <c r="U2432" i="55"/>
  <c r="V2432" i="55"/>
  <c r="E2432" i="55"/>
  <c r="F2432" i="55"/>
  <c r="G2432" i="55"/>
  <c r="V27" i="55"/>
  <c r="U27" i="55"/>
  <c r="T27" i="55"/>
  <c r="S27" i="55"/>
  <c r="F27" i="55"/>
  <c r="E27" i="55"/>
  <c r="D27" i="55"/>
  <c r="V26" i="55"/>
  <c r="U26" i="55"/>
  <c r="T26" i="55"/>
  <c r="S26" i="55"/>
  <c r="F26" i="55"/>
  <c r="E26" i="55"/>
  <c r="D26" i="55"/>
  <c r="V25" i="55"/>
  <c r="U25" i="55"/>
  <c r="T25" i="55"/>
  <c r="S25" i="55"/>
  <c r="F25" i="55"/>
  <c r="E25" i="55"/>
  <c r="D25" i="55"/>
  <c r="V24" i="55"/>
  <c r="U24" i="55"/>
  <c r="T24" i="55"/>
  <c r="S24" i="55"/>
  <c r="F24" i="55"/>
  <c r="E24" i="55"/>
  <c r="D24" i="55"/>
  <c r="V23" i="55"/>
  <c r="U23" i="55"/>
  <c r="T23" i="55"/>
  <c r="S23" i="55"/>
  <c r="F23" i="55"/>
  <c r="E23" i="55"/>
  <c r="D23" i="55"/>
  <c r="V22" i="55"/>
  <c r="U22" i="55"/>
  <c r="T22" i="55"/>
  <c r="S22" i="55"/>
  <c r="F22" i="55"/>
  <c r="E22" i="55"/>
  <c r="D22" i="55"/>
  <c r="V21" i="55"/>
  <c r="U21" i="55"/>
  <c r="T21" i="55"/>
  <c r="S21" i="55"/>
  <c r="F21" i="55"/>
  <c r="E21" i="55"/>
  <c r="D21" i="55"/>
  <c r="V20" i="55"/>
  <c r="U20" i="55"/>
  <c r="T20" i="55"/>
  <c r="S20" i="55"/>
  <c r="F20" i="55"/>
  <c r="E20" i="55"/>
  <c r="D20" i="55"/>
  <c r="V19" i="55"/>
  <c r="U19" i="55"/>
  <c r="T19" i="55"/>
  <c r="S19" i="55"/>
  <c r="AB23" i="55" s="1"/>
  <c r="F19" i="55"/>
  <c r="E19" i="55"/>
  <c r="D19" i="55"/>
  <c r="V18" i="55"/>
  <c r="U18" i="55"/>
  <c r="T18" i="55"/>
  <c r="S18" i="55"/>
  <c r="F18" i="55"/>
  <c r="E18" i="55"/>
  <c r="D18" i="55"/>
  <c r="V17" i="55"/>
  <c r="U17" i="55"/>
  <c r="T17" i="55"/>
  <c r="S17" i="55"/>
  <c r="F17" i="55"/>
  <c r="E17" i="55"/>
  <c r="D17" i="55"/>
  <c r="V16" i="55"/>
  <c r="U16" i="55"/>
  <c r="T16" i="55"/>
  <c r="S16" i="55"/>
  <c r="F16" i="55"/>
  <c r="E16" i="55"/>
  <c r="D16" i="55"/>
  <c r="V15" i="55"/>
  <c r="U15" i="55"/>
  <c r="T15" i="55"/>
  <c r="S15" i="55"/>
  <c r="F15" i="55"/>
  <c r="E15" i="55"/>
  <c r="D15" i="55"/>
  <c r="V14" i="55"/>
  <c r="U14" i="55"/>
  <c r="T14" i="55"/>
  <c r="S14" i="55"/>
  <c r="F14" i="55"/>
  <c r="E14" i="55"/>
  <c r="D14" i="55"/>
  <c r="V13" i="55"/>
  <c r="U13" i="55"/>
  <c r="T13" i="55"/>
  <c r="S13" i="55"/>
  <c r="F13" i="55"/>
  <c r="E13" i="55"/>
  <c r="D13" i="55"/>
  <c r="V12" i="55"/>
  <c r="U12" i="55"/>
  <c r="T12" i="55"/>
  <c r="S12" i="55"/>
  <c r="F12" i="55"/>
  <c r="E12" i="55"/>
  <c r="D12" i="55"/>
  <c r="V11" i="55"/>
  <c r="U11" i="55"/>
  <c r="T11" i="55"/>
  <c r="S11" i="55"/>
  <c r="F11" i="55"/>
  <c r="E11" i="55"/>
  <c r="D11" i="55"/>
  <c r="V10" i="55"/>
  <c r="U10" i="55"/>
  <c r="T10" i="55"/>
  <c r="S10" i="55"/>
  <c r="F10" i="55"/>
  <c r="E10" i="55"/>
  <c r="D10" i="55"/>
  <c r="V9" i="55"/>
  <c r="U9" i="55"/>
  <c r="T9" i="55"/>
  <c r="S9" i="55"/>
  <c r="F9" i="55"/>
  <c r="E9" i="55"/>
  <c r="D9" i="55"/>
  <c r="V8" i="55"/>
  <c r="U8" i="55"/>
  <c r="T8" i="55"/>
  <c r="S8" i="55"/>
  <c r="F8" i="55"/>
  <c r="E8" i="55"/>
  <c r="D8" i="55"/>
  <c r="V7" i="55"/>
  <c r="U7" i="55"/>
  <c r="T7" i="55"/>
  <c r="S7" i="55"/>
  <c r="F7" i="55"/>
  <c r="E7" i="55"/>
  <c r="D7" i="55"/>
  <c r="V6" i="55"/>
  <c r="U6" i="55"/>
  <c r="T6" i="55"/>
  <c r="S6" i="55"/>
  <c r="R6" i="55"/>
  <c r="Q6" i="55"/>
  <c r="P6" i="55"/>
  <c r="O6" i="55"/>
  <c r="N6" i="55"/>
  <c r="M6" i="55"/>
  <c r="L6" i="55"/>
  <c r="K6" i="55"/>
  <c r="J6" i="55"/>
  <c r="I6" i="55"/>
  <c r="H6" i="55"/>
  <c r="G6" i="55"/>
  <c r="F6" i="55"/>
  <c r="E6" i="55"/>
  <c r="D6" i="55"/>
  <c r="V5" i="55"/>
  <c r="U5" i="55"/>
  <c r="T5" i="55"/>
  <c r="S5" i="55"/>
  <c r="R5" i="55"/>
  <c r="Q5" i="55"/>
  <c r="P5" i="55"/>
  <c r="O5" i="55"/>
  <c r="N5" i="55"/>
  <c r="M5" i="55"/>
  <c r="L5" i="55"/>
  <c r="K5" i="55"/>
  <c r="J5" i="55"/>
  <c r="I5" i="55"/>
  <c r="H5" i="55"/>
  <c r="G5" i="55"/>
  <c r="F5" i="55"/>
  <c r="E5" i="55"/>
  <c r="D5" i="55"/>
  <c r="AI2431" i="55"/>
  <c r="AI2430" i="55"/>
  <c r="AI2429" i="55"/>
  <c r="AI2428" i="55"/>
  <c r="AI2427" i="55"/>
  <c r="AI2426" i="55"/>
  <c r="AI2425" i="55"/>
  <c r="AI2424" i="55"/>
  <c r="AI2423" i="55"/>
  <c r="AI2422" i="55"/>
  <c r="AI2421" i="55"/>
  <c r="AI2420" i="55"/>
  <c r="AI2419" i="55"/>
  <c r="AI2418" i="55"/>
  <c r="AI2417" i="55"/>
  <c r="AI2416" i="55"/>
  <c r="AI2415" i="55"/>
  <c r="AI2414" i="55"/>
  <c r="AI2413" i="55"/>
  <c r="AI2412" i="55"/>
  <c r="AI2411" i="55"/>
  <c r="AI2410" i="55"/>
  <c r="AI2409" i="55"/>
  <c r="D6" i="35"/>
  <c r="E6" i="35"/>
  <c r="F6" i="35"/>
  <c r="G6" i="35"/>
  <c r="H6" i="35"/>
  <c r="I6" i="35"/>
  <c r="I5" i="35"/>
  <c r="H5" i="35"/>
  <c r="G5" i="35"/>
  <c r="F5" i="35"/>
  <c r="E5" i="35"/>
  <c r="D5" i="35"/>
  <c r="F6" i="36"/>
  <c r="G6" i="36"/>
  <c r="H6" i="36"/>
  <c r="I6" i="36"/>
  <c r="I5" i="36"/>
  <c r="H5" i="36"/>
  <c r="G5" i="36"/>
  <c r="F5" i="36"/>
  <c r="E5" i="36"/>
  <c r="D5" i="36"/>
  <c r="M6" i="21"/>
  <c r="M5" i="21"/>
  <c r="M589" i="21"/>
  <c r="M590" i="21"/>
  <c r="M6" i="22"/>
  <c r="M5" i="22"/>
  <c r="M395" i="22"/>
  <c r="M396" i="22"/>
  <c r="W7" i="50"/>
  <c r="W8" i="50"/>
  <c r="W48" i="50" s="1"/>
  <c r="W9" i="50"/>
  <c r="W10" i="50"/>
  <c r="W11" i="50"/>
  <c r="W12" i="50"/>
  <c r="W13" i="50"/>
  <c r="W14" i="50"/>
  <c r="W15" i="50"/>
  <c r="W16" i="50"/>
  <c r="W17" i="50"/>
  <c r="W18" i="50"/>
  <c r="W19" i="50"/>
  <c r="W20" i="50"/>
  <c r="W21" i="50"/>
  <c r="W22" i="50"/>
  <c r="W23" i="50"/>
  <c r="W24" i="50"/>
  <c r="W25" i="50"/>
  <c r="W26" i="50"/>
  <c r="W27" i="50"/>
  <c r="W28" i="50"/>
  <c r="W6" i="50"/>
  <c r="V7" i="50"/>
  <c r="V8" i="50"/>
  <c r="V48" i="50" s="1"/>
  <c r="V9" i="50"/>
  <c r="V10" i="50"/>
  <c r="V11" i="50"/>
  <c r="V12" i="50"/>
  <c r="V13" i="50"/>
  <c r="V14" i="50"/>
  <c r="V15" i="50"/>
  <c r="V16" i="50"/>
  <c r="V17" i="50"/>
  <c r="V18" i="50"/>
  <c r="V19" i="50"/>
  <c r="V20" i="50"/>
  <c r="V21" i="50"/>
  <c r="V22" i="50"/>
  <c r="V23" i="50"/>
  <c r="V24" i="50"/>
  <c r="V25" i="50"/>
  <c r="V26" i="50"/>
  <c r="V27" i="50"/>
  <c r="V28" i="50"/>
  <c r="V6" i="50"/>
  <c r="V2433" i="50"/>
  <c r="W2433" i="50"/>
  <c r="V2431" i="50"/>
  <c r="W2431" i="50"/>
  <c r="AE7" i="33"/>
  <c r="AF7" i="33"/>
  <c r="AG7" i="33"/>
  <c r="AE8" i="33"/>
  <c r="AE48" i="33" s="1"/>
  <c r="AF8" i="33"/>
  <c r="AF48" i="33" s="1"/>
  <c r="AG8" i="33"/>
  <c r="AG48" i="33" s="1"/>
  <c r="AE9" i="33"/>
  <c r="AF9" i="33"/>
  <c r="AG9" i="33"/>
  <c r="AE10" i="33"/>
  <c r="AF10" i="33"/>
  <c r="AG10" i="33"/>
  <c r="AE11" i="33"/>
  <c r="AF11" i="33"/>
  <c r="AG11" i="33"/>
  <c r="AE12" i="33"/>
  <c r="AF12" i="33"/>
  <c r="AG12" i="33"/>
  <c r="AE13" i="33"/>
  <c r="AF13" i="33"/>
  <c r="AG13" i="33"/>
  <c r="AE14" i="33"/>
  <c r="AF14" i="33"/>
  <c r="AG14" i="33"/>
  <c r="AE15" i="33"/>
  <c r="AF15" i="33"/>
  <c r="AG15" i="33"/>
  <c r="AE16" i="33"/>
  <c r="AF16" i="33"/>
  <c r="AG16" i="33"/>
  <c r="AE17" i="33"/>
  <c r="AF17" i="33"/>
  <c r="AG17" i="33"/>
  <c r="AE18" i="33"/>
  <c r="AF18" i="33"/>
  <c r="AG18" i="33"/>
  <c r="AE19" i="33"/>
  <c r="AF19" i="33"/>
  <c r="AG19" i="33"/>
  <c r="AE20" i="33"/>
  <c r="AF20" i="33"/>
  <c r="AG20" i="33"/>
  <c r="AE21" i="33"/>
  <c r="AF21" i="33"/>
  <c r="AG21" i="33"/>
  <c r="AE22" i="33"/>
  <c r="AF22" i="33"/>
  <c r="AG22" i="33"/>
  <c r="AE23" i="33"/>
  <c r="AF23" i="33"/>
  <c r="AG23" i="33"/>
  <c r="AE24" i="33"/>
  <c r="AF24" i="33"/>
  <c r="AG24" i="33"/>
  <c r="AE25" i="33"/>
  <c r="AF25" i="33"/>
  <c r="AG25" i="33"/>
  <c r="AE26" i="33"/>
  <c r="AF26" i="33"/>
  <c r="AG26" i="33"/>
  <c r="AE27" i="33"/>
  <c r="AF27" i="33"/>
  <c r="AG27" i="33"/>
  <c r="AE28" i="33"/>
  <c r="AF28" i="33"/>
  <c r="AG28" i="33"/>
  <c r="AG6" i="33"/>
  <c r="AG47" i="33" s="1"/>
  <c r="AF6" i="33"/>
  <c r="AE6" i="33"/>
  <c r="AE2433" i="33"/>
  <c r="AF2433" i="33"/>
  <c r="AG2433" i="33"/>
  <c r="AE2431" i="33"/>
  <c r="AF2431" i="33"/>
  <c r="AG2431" i="33"/>
  <c r="U6" i="50"/>
  <c r="L5" i="21"/>
  <c r="L5" i="22"/>
  <c r="W16" i="33"/>
  <c r="K19" i="50"/>
  <c r="D6" i="34"/>
  <c r="E7" i="34"/>
  <c r="D5" i="21"/>
  <c r="D6" i="52"/>
  <c r="C10" i="22"/>
  <c r="C12" i="21"/>
  <c r="C64" i="50"/>
  <c r="C21" i="35"/>
  <c r="C64" i="33"/>
  <c r="C21" i="36"/>
  <c r="I688" i="34"/>
  <c r="J688" i="34"/>
  <c r="I690" i="34"/>
  <c r="J690" i="34"/>
  <c r="G2433" i="50"/>
  <c r="H2433" i="50"/>
  <c r="I2433" i="50"/>
  <c r="J2433" i="50"/>
  <c r="K2433" i="50"/>
  <c r="L2433" i="50"/>
  <c r="M2433" i="50"/>
  <c r="N2433" i="50"/>
  <c r="O2433" i="50"/>
  <c r="P2433" i="50"/>
  <c r="Q2433" i="50"/>
  <c r="R2433" i="50"/>
  <c r="S2433" i="50"/>
  <c r="T2433" i="50"/>
  <c r="U2433" i="50"/>
  <c r="G2431" i="50"/>
  <c r="H2431" i="50"/>
  <c r="H2435" i="50" s="1"/>
  <c r="I2431" i="50"/>
  <c r="J2431" i="50"/>
  <c r="K2431" i="50"/>
  <c r="J2435" i="50" s="1"/>
  <c r="L2431" i="50"/>
  <c r="M2431" i="50"/>
  <c r="N2431" i="50"/>
  <c r="O2431" i="50"/>
  <c r="N2435" i="50" s="1"/>
  <c r="P2431" i="50"/>
  <c r="Q2431" i="50"/>
  <c r="R2431" i="50"/>
  <c r="S2431" i="50"/>
  <c r="R2435" i="50" s="1"/>
  <c r="T2431" i="50"/>
  <c r="U2431" i="50"/>
  <c r="P2431" i="33"/>
  <c r="Q2431" i="33"/>
  <c r="R2431" i="33"/>
  <c r="S2431" i="33"/>
  <c r="T2431" i="33"/>
  <c r="U2431" i="33"/>
  <c r="V2431" i="33"/>
  <c r="W2431" i="33"/>
  <c r="X2431" i="33"/>
  <c r="Y2431" i="33"/>
  <c r="Z2431" i="33"/>
  <c r="AA2431" i="33"/>
  <c r="AB2431" i="33"/>
  <c r="AC2431" i="33"/>
  <c r="AD2431" i="33"/>
  <c r="P2433" i="33"/>
  <c r="Q2433" i="33"/>
  <c r="R2433" i="33"/>
  <c r="S2433" i="33"/>
  <c r="T2433" i="33"/>
  <c r="U2433" i="33"/>
  <c r="V2433" i="33"/>
  <c r="W2433" i="33"/>
  <c r="X2433" i="33"/>
  <c r="Y2433" i="33"/>
  <c r="Z2433" i="33"/>
  <c r="AA2433" i="33"/>
  <c r="AB2433" i="33"/>
  <c r="AC2433" i="33"/>
  <c r="AD2433" i="33"/>
  <c r="J2431" i="33"/>
  <c r="K2431" i="33"/>
  <c r="L2431" i="33"/>
  <c r="J2433" i="33"/>
  <c r="K2433" i="33"/>
  <c r="L2433" i="33"/>
  <c r="J9" i="34"/>
  <c r="D5" i="34"/>
  <c r="D5" i="52"/>
  <c r="E6" i="52"/>
  <c r="F6" i="52"/>
  <c r="F5" i="52"/>
  <c r="E5" i="52"/>
  <c r="Z7" i="33"/>
  <c r="Z8" i="33"/>
  <c r="Z48" i="33" s="1"/>
  <c r="Z9" i="33"/>
  <c r="Z10" i="33"/>
  <c r="Z11" i="33"/>
  <c r="Z12" i="33"/>
  <c r="Z13" i="33"/>
  <c r="Z14" i="33"/>
  <c r="Z15" i="33"/>
  <c r="Z16" i="33"/>
  <c r="Z17" i="33"/>
  <c r="Z18" i="33"/>
  <c r="Z19" i="33"/>
  <c r="Z20" i="33"/>
  <c r="Z21" i="33"/>
  <c r="Z22" i="33"/>
  <c r="Z23" i="33"/>
  <c r="Z24" i="33"/>
  <c r="Z25" i="33"/>
  <c r="Z26" i="33"/>
  <c r="Z27" i="33"/>
  <c r="Z28" i="33"/>
  <c r="Z6" i="33"/>
  <c r="P7" i="33"/>
  <c r="Q7" i="33"/>
  <c r="R7" i="33"/>
  <c r="S7" i="33"/>
  <c r="T7" i="33"/>
  <c r="U7" i="33"/>
  <c r="V7" i="33"/>
  <c r="W7" i="33"/>
  <c r="X7" i="33"/>
  <c r="Y7" i="33"/>
  <c r="AA7" i="33"/>
  <c r="AB7" i="33"/>
  <c r="AC7" i="33"/>
  <c r="AD7" i="33"/>
  <c r="P8" i="33"/>
  <c r="P48" i="33" s="1"/>
  <c r="Q8" i="33"/>
  <c r="Q48" i="33" s="1"/>
  <c r="R8" i="33"/>
  <c r="R37" i="33" s="1"/>
  <c r="S8" i="33"/>
  <c r="S37" i="33" s="1"/>
  <c r="T8" i="33"/>
  <c r="T48" i="33" s="1"/>
  <c r="U8" i="33"/>
  <c r="U37" i="33" s="1"/>
  <c r="V8" i="33"/>
  <c r="V48" i="33" s="1"/>
  <c r="W8" i="33"/>
  <c r="W37" i="33" s="1"/>
  <c r="X8" i="33"/>
  <c r="X37" i="33" s="1"/>
  <c r="Y8" i="33"/>
  <c r="Y37" i="33" s="1"/>
  <c r="AA8" i="33"/>
  <c r="AA37" i="33" s="1"/>
  <c r="AB8" i="33"/>
  <c r="AB48" i="33" s="1"/>
  <c r="AC8" i="33"/>
  <c r="AC48" i="33" s="1"/>
  <c r="AD8" i="33"/>
  <c r="AD48" i="33" s="1"/>
  <c r="P9" i="33"/>
  <c r="Q9" i="33"/>
  <c r="R9" i="33"/>
  <c r="S9" i="33"/>
  <c r="T9" i="33"/>
  <c r="U9" i="33"/>
  <c r="V9" i="33"/>
  <c r="W9" i="33"/>
  <c r="X9" i="33"/>
  <c r="Y9" i="33"/>
  <c r="AA9" i="33"/>
  <c r="AB9" i="33"/>
  <c r="AC9" i="33"/>
  <c r="AD9" i="33"/>
  <c r="P10" i="33"/>
  <c r="Q10" i="33"/>
  <c r="R10" i="33"/>
  <c r="S10" i="33"/>
  <c r="T10" i="33"/>
  <c r="U10" i="33"/>
  <c r="V10" i="33"/>
  <c r="W10" i="33"/>
  <c r="X10" i="33"/>
  <c r="Y10" i="33"/>
  <c r="AA10" i="33"/>
  <c r="AB10" i="33"/>
  <c r="AC10" i="33"/>
  <c r="AD10" i="33"/>
  <c r="P11" i="33"/>
  <c r="Q11" i="33"/>
  <c r="R11" i="33"/>
  <c r="S11" i="33"/>
  <c r="T11" i="33"/>
  <c r="U11" i="33"/>
  <c r="V11" i="33"/>
  <c r="W11" i="33"/>
  <c r="X11" i="33"/>
  <c r="Y11" i="33"/>
  <c r="AA11" i="33"/>
  <c r="AB11" i="33"/>
  <c r="AC11" i="33"/>
  <c r="AD11" i="33"/>
  <c r="P12" i="33"/>
  <c r="Q12" i="33"/>
  <c r="R12" i="33"/>
  <c r="S12" i="33"/>
  <c r="T12" i="33"/>
  <c r="U12" i="33"/>
  <c r="V12" i="33"/>
  <c r="W12" i="33"/>
  <c r="X12" i="33"/>
  <c r="Y12" i="33"/>
  <c r="AA12" i="33"/>
  <c r="AB12" i="33"/>
  <c r="AC12" i="33"/>
  <c r="AD12" i="33"/>
  <c r="P13" i="33"/>
  <c r="Q13" i="33"/>
  <c r="R13" i="33"/>
  <c r="S13" i="33"/>
  <c r="T13" i="33"/>
  <c r="U13" i="33"/>
  <c r="V13" i="33"/>
  <c r="W13" i="33"/>
  <c r="X13" i="33"/>
  <c r="Y13" i="33"/>
  <c r="AA13" i="33"/>
  <c r="AB13" i="33"/>
  <c r="AC13" i="33"/>
  <c r="AD13" i="33"/>
  <c r="P14" i="33"/>
  <c r="Q14" i="33"/>
  <c r="R14" i="33"/>
  <c r="S14" i="33"/>
  <c r="T14" i="33"/>
  <c r="U14" i="33"/>
  <c r="V14" i="33"/>
  <c r="W14" i="33"/>
  <c r="X14" i="33"/>
  <c r="Y14" i="33"/>
  <c r="AA14" i="33"/>
  <c r="AB14" i="33"/>
  <c r="AC14" i="33"/>
  <c r="AD14" i="33"/>
  <c r="P15" i="33"/>
  <c r="Q15" i="33"/>
  <c r="R15" i="33"/>
  <c r="S15" i="33"/>
  <c r="T15" i="33"/>
  <c r="U15" i="33"/>
  <c r="V15" i="33"/>
  <c r="W15" i="33"/>
  <c r="X15" i="33"/>
  <c r="Y15" i="33"/>
  <c r="AA15" i="33"/>
  <c r="AB15" i="33"/>
  <c r="AC15" i="33"/>
  <c r="AD15" i="33"/>
  <c r="P16" i="33"/>
  <c r="Q16" i="33"/>
  <c r="R16" i="33"/>
  <c r="S16" i="33"/>
  <c r="T16" i="33"/>
  <c r="U16" i="33"/>
  <c r="V16" i="33"/>
  <c r="X16" i="33"/>
  <c r="Y16" i="33"/>
  <c r="AA16" i="33"/>
  <c r="AB16" i="33"/>
  <c r="AC16" i="33"/>
  <c r="AD16" i="33"/>
  <c r="P17" i="33"/>
  <c r="Q17" i="33"/>
  <c r="R17" i="33"/>
  <c r="S17" i="33"/>
  <c r="T17" i="33"/>
  <c r="U17" i="33"/>
  <c r="V17" i="33"/>
  <c r="W17" i="33"/>
  <c r="X17" i="33"/>
  <c r="Y17" i="33"/>
  <c r="AA17" i="33"/>
  <c r="AB17" i="33"/>
  <c r="AC17" i="33"/>
  <c r="AD17" i="33"/>
  <c r="P18" i="33"/>
  <c r="Q18" i="33"/>
  <c r="R18" i="33"/>
  <c r="S18" i="33"/>
  <c r="T18" i="33"/>
  <c r="U18" i="33"/>
  <c r="V18" i="33"/>
  <c r="W18" i="33"/>
  <c r="X18" i="33"/>
  <c r="Y18" i="33"/>
  <c r="AA18" i="33"/>
  <c r="AB18" i="33"/>
  <c r="AC18" i="33"/>
  <c r="AD18" i="33"/>
  <c r="P19" i="33"/>
  <c r="Q19" i="33"/>
  <c r="R19" i="33"/>
  <c r="S19" i="33"/>
  <c r="T19" i="33"/>
  <c r="U19" i="33"/>
  <c r="V19" i="33"/>
  <c r="W19" i="33"/>
  <c r="X19" i="33"/>
  <c r="Y19" i="33"/>
  <c r="AA19" i="33"/>
  <c r="AB19" i="33"/>
  <c r="AC19" i="33"/>
  <c r="AD19" i="33"/>
  <c r="P20" i="33"/>
  <c r="Q20" i="33"/>
  <c r="R20" i="33"/>
  <c r="S20" i="33"/>
  <c r="T20" i="33"/>
  <c r="U20" i="33"/>
  <c r="V20" i="33"/>
  <c r="W20" i="33"/>
  <c r="X20" i="33"/>
  <c r="Y20" i="33"/>
  <c r="AA20" i="33"/>
  <c r="AB20" i="33"/>
  <c r="AC20" i="33"/>
  <c r="AD20" i="33"/>
  <c r="P21" i="33"/>
  <c r="Q21" i="33"/>
  <c r="R21" i="33"/>
  <c r="S21" i="33"/>
  <c r="T21" i="33"/>
  <c r="U21" i="33"/>
  <c r="V21" i="33"/>
  <c r="W21" i="33"/>
  <c r="X21" i="33"/>
  <c r="Y21" i="33"/>
  <c r="AA21" i="33"/>
  <c r="AB21" i="33"/>
  <c r="AC21" i="33"/>
  <c r="AD21" i="33"/>
  <c r="P22" i="33"/>
  <c r="Q22" i="33"/>
  <c r="R22" i="33"/>
  <c r="S22" i="33"/>
  <c r="T22" i="33"/>
  <c r="U22" i="33"/>
  <c r="V22" i="33"/>
  <c r="W22" i="33"/>
  <c r="X22" i="33"/>
  <c r="Y22" i="33"/>
  <c r="AA22" i="33"/>
  <c r="AB22" i="33"/>
  <c r="AC22" i="33"/>
  <c r="AD22" i="33"/>
  <c r="P23" i="33"/>
  <c r="Q23" i="33"/>
  <c r="R23" i="33"/>
  <c r="S23" i="33"/>
  <c r="T23" i="33"/>
  <c r="U23" i="33"/>
  <c r="V23" i="33"/>
  <c r="W23" i="33"/>
  <c r="X23" i="33"/>
  <c r="Y23" i="33"/>
  <c r="AA23" i="33"/>
  <c r="AB23" i="33"/>
  <c r="AC23" i="33"/>
  <c r="AD23" i="33"/>
  <c r="P24" i="33"/>
  <c r="Q24" i="33"/>
  <c r="R24" i="33"/>
  <c r="S24" i="33"/>
  <c r="T24" i="33"/>
  <c r="U24" i="33"/>
  <c r="V24" i="33"/>
  <c r="W24" i="33"/>
  <c r="X24" i="33"/>
  <c r="Y24" i="33"/>
  <c r="AA24" i="33"/>
  <c r="AB24" i="33"/>
  <c r="AC24" i="33"/>
  <c r="AD24" i="33"/>
  <c r="P25" i="33"/>
  <c r="Q25" i="33"/>
  <c r="R25" i="33"/>
  <c r="S25" i="33"/>
  <c r="T25" i="33"/>
  <c r="U25" i="33"/>
  <c r="V25" i="33"/>
  <c r="W25" i="33"/>
  <c r="X25" i="33"/>
  <c r="Y25" i="33"/>
  <c r="AA25" i="33"/>
  <c r="AB25" i="33"/>
  <c r="AC25" i="33"/>
  <c r="AD25" i="33"/>
  <c r="P26" i="33"/>
  <c r="Q26" i="33"/>
  <c r="R26" i="33"/>
  <c r="S26" i="33"/>
  <c r="T26" i="33"/>
  <c r="U26" i="33"/>
  <c r="V26" i="33"/>
  <c r="W26" i="33"/>
  <c r="X26" i="33"/>
  <c r="Y26" i="33"/>
  <c r="AA26" i="33"/>
  <c r="AB26" i="33"/>
  <c r="AC26" i="33"/>
  <c r="AD26" i="33"/>
  <c r="P27" i="33"/>
  <c r="Q27" i="33"/>
  <c r="R27" i="33"/>
  <c r="S27" i="33"/>
  <c r="T27" i="33"/>
  <c r="U27" i="33"/>
  <c r="V27" i="33"/>
  <c r="W27" i="33"/>
  <c r="X27" i="33"/>
  <c r="Y27" i="33"/>
  <c r="AA27" i="33"/>
  <c r="AB27" i="33"/>
  <c r="AC27" i="33"/>
  <c r="AD27" i="33"/>
  <c r="P28" i="33"/>
  <c r="Q28" i="33"/>
  <c r="R28" i="33"/>
  <c r="S28" i="33"/>
  <c r="T28" i="33"/>
  <c r="U28" i="33"/>
  <c r="V28" i="33"/>
  <c r="W28" i="33"/>
  <c r="X28" i="33"/>
  <c r="Y28" i="33"/>
  <c r="AA28" i="33"/>
  <c r="AB28" i="33"/>
  <c r="AC28" i="33"/>
  <c r="AD28" i="33"/>
  <c r="AD6" i="33"/>
  <c r="AC6" i="33"/>
  <c r="AB6" i="33"/>
  <c r="AB47" i="33" s="1"/>
  <c r="AA6" i="33"/>
  <c r="Y6" i="33"/>
  <c r="X6" i="33"/>
  <c r="W6" i="33"/>
  <c r="V6" i="33"/>
  <c r="U6" i="33"/>
  <c r="T6" i="33"/>
  <c r="S6" i="33"/>
  <c r="R6" i="33"/>
  <c r="Q6" i="33"/>
  <c r="Q47" i="33" s="1"/>
  <c r="P6" i="33"/>
  <c r="M45" i="33"/>
  <c r="J45" i="33"/>
  <c r="G45" i="33"/>
  <c r="D45" i="33"/>
  <c r="I6" i="34"/>
  <c r="J6" i="34"/>
  <c r="I7" i="34"/>
  <c r="I8" i="34"/>
  <c r="J8" i="34"/>
  <c r="I9" i="34"/>
  <c r="J5" i="34"/>
  <c r="I5" i="34"/>
  <c r="P7" i="50"/>
  <c r="Q7" i="50"/>
  <c r="R7" i="50"/>
  <c r="S7" i="50"/>
  <c r="T7" i="50"/>
  <c r="U7" i="50"/>
  <c r="P8" i="50"/>
  <c r="P37" i="50" s="1"/>
  <c r="Q8" i="50"/>
  <c r="Q37" i="50" s="1"/>
  <c r="R8" i="50"/>
  <c r="R48" i="50" s="1"/>
  <c r="S8" i="50"/>
  <c r="S37" i="50" s="1"/>
  <c r="T8" i="50"/>
  <c r="T48" i="50" s="1"/>
  <c r="U8" i="50"/>
  <c r="U37" i="50" s="1"/>
  <c r="P9" i="50"/>
  <c r="Q9" i="50"/>
  <c r="R9" i="50"/>
  <c r="S9" i="50"/>
  <c r="T9" i="50"/>
  <c r="U9" i="50"/>
  <c r="P10" i="50"/>
  <c r="Q10" i="50"/>
  <c r="R10" i="50"/>
  <c r="S10" i="50"/>
  <c r="T10" i="50"/>
  <c r="U10" i="50"/>
  <c r="P11" i="50"/>
  <c r="Q11" i="50"/>
  <c r="R11" i="50"/>
  <c r="S11" i="50"/>
  <c r="T11" i="50"/>
  <c r="U11" i="50"/>
  <c r="P12" i="50"/>
  <c r="Q12" i="50"/>
  <c r="R12" i="50"/>
  <c r="S12" i="50"/>
  <c r="T12" i="50"/>
  <c r="U12" i="50"/>
  <c r="P13" i="50"/>
  <c r="Q13" i="50"/>
  <c r="R13" i="50"/>
  <c r="S13" i="50"/>
  <c r="T13" i="50"/>
  <c r="U13" i="50"/>
  <c r="P14" i="50"/>
  <c r="Q14" i="50"/>
  <c r="R14" i="50"/>
  <c r="S14" i="50"/>
  <c r="T14" i="50"/>
  <c r="U14" i="50"/>
  <c r="P15" i="50"/>
  <c r="Q15" i="50"/>
  <c r="R15" i="50"/>
  <c r="S15" i="50"/>
  <c r="T15" i="50"/>
  <c r="U15" i="50"/>
  <c r="P16" i="50"/>
  <c r="Q16" i="50"/>
  <c r="R16" i="50"/>
  <c r="S16" i="50"/>
  <c r="T16" i="50"/>
  <c r="U16" i="50"/>
  <c r="P17" i="50"/>
  <c r="Q17" i="50"/>
  <c r="R17" i="50"/>
  <c r="S17" i="50"/>
  <c r="T17" i="50"/>
  <c r="U17" i="50"/>
  <c r="P18" i="50"/>
  <c r="Q18" i="50"/>
  <c r="R18" i="50"/>
  <c r="S18" i="50"/>
  <c r="T18" i="50"/>
  <c r="U18" i="50"/>
  <c r="P19" i="50"/>
  <c r="Q19" i="50"/>
  <c r="R19" i="50"/>
  <c r="S19" i="50"/>
  <c r="T19" i="50"/>
  <c r="U19" i="50"/>
  <c r="P20" i="50"/>
  <c r="Q20" i="50"/>
  <c r="R20" i="50"/>
  <c r="S20" i="50"/>
  <c r="T20" i="50"/>
  <c r="U20" i="50"/>
  <c r="P21" i="50"/>
  <c r="Q21" i="50"/>
  <c r="R21" i="50"/>
  <c r="S21" i="50"/>
  <c r="T21" i="50"/>
  <c r="U21" i="50"/>
  <c r="P22" i="50"/>
  <c r="Q22" i="50"/>
  <c r="R22" i="50"/>
  <c r="S22" i="50"/>
  <c r="T22" i="50"/>
  <c r="U22" i="50"/>
  <c r="P23" i="50"/>
  <c r="Q23" i="50"/>
  <c r="R23" i="50"/>
  <c r="S23" i="50"/>
  <c r="T23" i="50"/>
  <c r="U23" i="50"/>
  <c r="P24" i="50"/>
  <c r="Q24" i="50"/>
  <c r="R24" i="50"/>
  <c r="S24" i="50"/>
  <c r="T24" i="50"/>
  <c r="U24" i="50"/>
  <c r="P25" i="50"/>
  <c r="Q25" i="50"/>
  <c r="R25" i="50"/>
  <c r="S25" i="50"/>
  <c r="T25" i="50"/>
  <c r="U25" i="50"/>
  <c r="P26" i="50"/>
  <c r="Q26" i="50"/>
  <c r="R26" i="50"/>
  <c r="S26" i="50"/>
  <c r="T26" i="50"/>
  <c r="U26" i="50"/>
  <c r="P27" i="50"/>
  <c r="Q27" i="50"/>
  <c r="R27" i="50"/>
  <c r="S27" i="50"/>
  <c r="T27" i="50"/>
  <c r="U27" i="50"/>
  <c r="P28" i="50"/>
  <c r="Q28" i="50"/>
  <c r="R28" i="50"/>
  <c r="S28" i="50"/>
  <c r="T28" i="50"/>
  <c r="U28" i="50"/>
  <c r="T6" i="50"/>
  <c r="T47" i="50" s="1"/>
  <c r="S6" i="50"/>
  <c r="R6" i="50"/>
  <c r="Q6" i="50"/>
  <c r="P6" i="50"/>
  <c r="P47" i="50" s="1"/>
  <c r="C56" i="50"/>
  <c r="C44" i="50"/>
  <c r="C44" i="33"/>
  <c r="C33" i="33"/>
  <c r="F2431" i="50"/>
  <c r="F2435" i="50" s="1"/>
  <c r="E2431" i="50"/>
  <c r="D2431" i="50"/>
  <c r="D2435" i="50" s="1"/>
  <c r="F2433" i="50"/>
  <c r="E2433" i="50"/>
  <c r="D2433" i="50"/>
  <c r="C33" i="50"/>
  <c r="O28" i="50"/>
  <c r="N28" i="50"/>
  <c r="M28" i="50"/>
  <c r="L28" i="50"/>
  <c r="K28" i="50"/>
  <c r="J28" i="50"/>
  <c r="I28" i="50"/>
  <c r="H28" i="50"/>
  <c r="G28" i="50"/>
  <c r="F28" i="50"/>
  <c r="E28" i="50"/>
  <c r="D28" i="50"/>
  <c r="O27" i="50"/>
  <c r="N27" i="50"/>
  <c r="M27" i="50"/>
  <c r="L27" i="50"/>
  <c r="K27" i="50"/>
  <c r="J27" i="50"/>
  <c r="I27" i="50"/>
  <c r="G27" i="50"/>
  <c r="F27" i="50"/>
  <c r="E27" i="50"/>
  <c r="D27" i="50"/>
  <c r="O26" i="50"/>
  <c r="N26" i="50"/>
  <c r="M26" i="50"/>
  <c r="L26" i="50"/>
  <c r="K26" i="50"/>
  <c r="J26" i="50"/>
  <c r="I26" i="50"/>
  <c r="H26" i="50"/>
  <c r="G26" i="50"/>
  <c r="F26" i="50"/>
  <c r="E26" i="50"/>
  <c r="D26" i="50"/>
  <c r="O25" i="50"/>
  <c r="N25" i="50"/>
  <c r="M25" i="50"/>
  <c r="L25" i="50"/>
  <c r="K25" i="50"/>
  <c r="J25" i="50"/>
  <c r="I25" i="50"/>
  <c r="H25" i="50"/>
  <c r="G25" i="50"/>
  <c r="F25" i="50"/>
  <c r="E25" i="50"/>
  <c r="D25" i="50"/>
  <c r="O24" i="50"/>
  <c r="N24" i="50"/>
  <c r="M24" i="50"/>
  <c r="L24" i="50"/>
  <c r="K24" i="50"/>
  <c r="J24" i="50"/>
  <c r="I24" i="50"/>
  <c r="H24" i="50"/>
  <c r="G24" i="50"/>
  <c r="F24" i="50"/>
  <c r="E24" i="50"/>
  <c r="D24" i="50"/>
  <c r="O23" i="50"/>
  <c r="N23" i="50"/>
  <c r="M23" i="50"/>
  <c r="L23" i="50"/>
  <c r="K23" i="50"/>
  <c r="J23" i="50"/>
  <c r="I23" i="50"/>
  <c r="H23" i="50"/>
  <c r="G23" i="50"/>
  <c r="F23" i="50"/>
  <c r="E23" i="50"/>
  <c r="D23" i="50"/>
  <c r="O22" i="50"/>
  <c r="N22" i="50"/>
  <c r="M22" i="50"/>
  <c r="L22" i="50"/>
  <c r="K22" i="50"/>
  <c r="J22" i="50"/>
  <c r="I22" i="50"/>
  <c r="H22" i="50"/>
  <c r="G22" i="50"/>
  <c r="F22" i="50"/>
  <c r="E22" i="50"/>
  <c r="D22" i="50"/>
  <c r="O21" i="50"/>
  <c r="N21" i="50"/>
  <c r="M21" i="50"/>
  <c r="L21" i="50"/>
  <c r="K21" i="50"/>
  <c r="J21" i="50"/>
  <c r="I21" i="50"/>
  <c r="H21" i="50"/>
  <c r="G21" i="50"/>
  <c r="F21" i="50"/>
  <c r="E21" i="50"/>
  <c r="D21" i="50"/>
  <c r="O20" i="50"/>
  <c r="N20" i="50"/>
  <c r="M20" i="50"/>
  <c r="L20" i="50"/>
  <c r="K20" i="50"/>
  <c r="J20" i="50"/>
  <c r="I20" i="50"/>
  <c r="H20" i="50"/>
  <c r="G20" i="50"/>
  <c r="F20" i="50"/>
  <c r="E20" i="50"/>
  <c r="D20" i="50"/>
  <c r="O19" i="50"/>
  <c r="N19" i="50"/>
  <c r="M19" i="50"/>
  <c r="L19" i="50"/>
  <c r="J19" i="50"/>
  <c r="I19" i="50"/>
  <c r="H19" i="50"/>
  <c r="G19" i="50"/>
  <c r="F19" i="50"/>
  <c r="E19" i="50"/>
  <c r="D19" i="50"/>
  <c r="O18" i="50"/>
  <c r="N18" i="50"/>
  <c r="M18" i="50"/>
  <c r="L18" i="50"/>
  <c r="K18" i="50"/>
  <c r="J18" i="50"/>
  <c r="I18" i="50"/>
  <c r="H18" i="50"/>
  <c r="G18" i="50"/>
  <c r="F18" i="50"/>
  <c r="E18" i="50"/>
  <c r="D18" i="50"/>
  <c r="O17" i="50"/>
  <c r="N17" i="50"/>
  <c r="M17" i="50"/>
  <c r="L17" i="50"/>
  <c r="K17" i="50"/>
  <c r="J17" i="50"/>
  <c r="I17" i="50"/>
  <c r="H17" i="50"/>
  <c r="G17" i="50"/>
  <c r="F17" i="50"/>
  <c r="E17" i="50"/>
  <c r="D17" i="50"/>
  <c r="O16" i="50"/>
  <c r="N16" i="50"/>
  <c r="M16" i="50"/>
  <c r="L16" i="50"/>
  <c r="K16" i="50"/>
  <c r="J16" i="50"/>
  <c r="I16" i="50"/>
  <c r="H16" i="50"/>
  <c r="G16" i="50"/>
  <c r="F16" i="50"/>
  <c r="E16" i="50"/>
  <c r="D16" i="50"/>
  <c r="O15" i="50"/>
  <c r="N15" i="50"/>
  <c r="M15" i="50"/>
  <c r="L15" i="50"/>
  <c r="K15" i="50"/>
  <c r="J15" i="50"/>
  <c r="I15" i="50"/>
  <c r="H15" i="50"/>
  <c r="G15" i="50"/>
  <c r="F15" i="50"/>
  <c r="E15" i="50"/>
  <c r="D15" i="50"/>
  <c r="O14" i="50"/>
  <c r="N14" i="50"/>
  <c r="M14" i="50"/>
  <c r="L14" i="50"/>
  <c r="K14" i="50"/>
  <c r="J14" i="50"/>
  <c r="I14" i="50"/>
  <c r="H14" i="50"/>
  <c r="G14" i="50"/>
  <c r="F14" i="50"/>
  <c r="E14" i="50"/>
  <c r="D14" i="50"/>
  <c r="O13" i="50"/>
  <c r="N13" i="50"/>
  <c r="M13" i="50"/>
  <c r="L13" i="50"/>
  <c r="K13" i="50"/>
  <c r="J13" i="50"/>
  <c r="I13" i="50"/>
  <c r="H13" i="50"/>
  <c r="G13" i="50"/>
  <c r="F13" i="50"/>
  <c r="E13" i="50"/>
  <c r="D13" i="50"/>
  <c r="O12" i="50"/>
  <c r="N12" i="50"/>
  <c r="M12" i="50"/>
  <c r="L12" i="50"/>
  <c r="K12" i="50"/>
  <c r="J12" i="50"/>
  <c r="I12" i="50"/>
  <c r="H12" i="50"/>
  <c r="G12" i="50"/>
  <c r="F12" i="50"/>
  <c r="E12" i="50"/>
  <c r="D12" i="50"/>
  <c r="O11" i="50"/>
  <c r="N11" i="50"/>
  <c r="M11" i="50"/>
  <c r="L11" i="50"/>
  <c r="K11" i="50"/>
  <c r="J11" i="50"/>
  <c r="I11" i="50"/>
  <c r="H11" i="50"/>
  <c r="G11" i="50"/>
  <c r="F11" i="50"/>
  <c r="E11" i="50"/>
  <c r="D11" i="50"/>
  <c r="O10" i="50"/>
  <c r="N10" i="50"/>
  <c r="M10" i="50"/>
  <c r="L10" i="50"/>
  <c r="K10" i="50"/>
  <c r="J10" i="50"/>
  <c r="I10" i="50"/>
  <c r="H10" i="50"/>
  <c r="G10" i="50"/>
  <c r="F10" i="50"/>
  <c r="E10" i="50"/>
  <c r="D10" i="50"/>
  <c r="O9" i="50"/>
  <c r="N9" i="50"/>
  <c r="M9" i="50"/>
  <c r="L9" i="50"/>
  <c r="K9" i="50"/>
  <c r="J9" i="50"/>
  <c r="I9" i="50"/>
  <c r="H9" i="50"/>
  <c r="G9" i="50"/>
  <c r="F9" i="50"/>
  <c r="E9" i="50"/>
  <c r="D9" i="50"/>
  <c r="O8" i="50"/>
  <c r="O37" i="50" s="1"/>
  <c r="N8" i="50"/>
  <c r="N48" i="50" s="1"/>
  <c r="M8" i="50"/>
  <c r="M37" i="50" s="1"/>
  <c r="L8" i="50"/>
  <c r="L48" i="50" s="1"/>
  <c r="K8" i="50"/>
  <c r="K48" i="50" s="1"/>
  <c r="J8" i="50"/>
  <c r="J48" i="50" s="1"/>
  <c r="I8" i="50"/>
  <c r="I37" i="50" s="1"/>
  <c r="H8" i="50"/>
  <c r="H37" i="50" s="1"/>
  <c r="G8" i="50"/>
  <c r="G48" i="50" s="1"/>
  <c r="F8" i="50"/>
  <c r="F37" i="50" s="1"/>
  <c r="E8" i="50"/>
  <c r="E48" i="50" s="1"/>
  <c r="D8" i="50"/>
  <c r="D37" i="50" s="1"/>
  <c r="N7" i="50"/>
  <c r="M7" i="50"/>
  <c r="L7" i="50"/>
  <c r="K7" i="50"/>
  <c r="J7" i="50"/>
  <c r="I7" i="50"/>
  <c r="H7" i="50"/>
  <c r="G7" i="50"/>
  <c r="F7" i="50"/>
  <c r="E7" i="50"/>
  <c r="D7" i="50"/>
  <c r="O6" i="50"/>
  <c r="N6" i="50"/>
  <c r="M6" i="50"/>
  <c r="M47" i="50" s="1"/>
  <c r="L6" i="50"/>
  <c r="K6" i="50"/>
  <c r="J6" i="50"/>
  <c r="I6" i="50"/>
  <c r="H6" i="50"/>
  <c r="G6" i="50"/>
  <c r="F6" i="50"/>
  <c r="E6" i="50"/>
  <c r="D6" i="50"/>
  <c r="C56" i="33"/>
  <c r="L6" i="22"/>
  <c r="E6" i="22"/>
  <c r="K8" i="21"/>
  <c r="E7" i="21"/>
  <c r="I6" i="22"/>
  <c r="I6" i="21"/>
  <c r="H6" i="22"/>
  <c r="H5" i="22"/>
  <c r="G6" i="22"/>
  <c r="G5" i="22"/>
  <c r="F6" i="22"/>
  <c r="F5" i="22"/>
  <c r="E5" i="22"/>
  <c r="L395" i="22"/>
  <c r="L396" i="22"/>
  <c r="E7" i="33"/>
  <c r="F7" i="33"/>
  <c r="G7" i="33"/>
  <c r="H7" i="33"/>
  <c r="I7" i="33"/>
  <c r="J7" i="33"/>
  <c r="K7" i="33"/>
  <c r="L7" i="33"/>
  <c r="M7" i="33"/>
  <c r="N7" i="33"/>
  <c r="O7" i="33"/>
  <c r="E8" i="33"/>
  <c r="E48" i="33" s="1"/>
  <c r="F8" i="33"/>
  <c r="F48" i="33" s="1"/>
  <c r="G8" i="33"/>
  <c r="G48" i="33" s="1"/>
  <c r="H8" i="33"/>
  <c r="H48" i="33" s="1"/>
  <c r="I8" i="33"/>
  <c r="I48" i="33" s="1"/>
  <c r="J8" i="33"/>
  <c r="J48" i="33" s="1"/>
  <c r="K8" i="33"/>
  <c r="K37" i="33" s="1"/>
  <c r="L8" i="33"/>
  <c r="L48" i="33" s="1"/>
  <c r="M8" i="33"/>
  <c r="M48" i="33" s="1"/>
  <c r="N8" i="33"/>
  <c r="N37" i="33" s="1"/>
  <c r="O8" i="33"/>
  <c r="E9" i="33"/>
  <c r="F9" i="33"/>
  <c r="G9" i="33"/>
  <c r="H9" i="33"/>
  <c r="I9" i="33"/>
  <c r="J9" i="33"/>
  <c r="K9" i="33"/>
  <c r="L9" i="33"/>
  <c r="M9" i="33"/>
  <c r="N9" i="33"/>
  <c r="O9" i="33"/>
  <c r="E10" i="33"/>
  <c r="F10" i="33"/>
  <c r="G10" i="33"/>
  <c r="H10" i="33"/>
  <c r="I10" i="33"/>
  <c r="J10" i="33"/>
  <c r="K10" i="33"/>
  <c r="L10" i="33"/>
  <c r="M10" i="33"/>
  <c r="N10" i="33"/>
  <c r="O10" i="33"/>
  <c r="F11" i="33"/>
  <c r="G11" i="33"/>
  <c r="H11" i="33"/>
  <c r="I11" i="33"/>
  <c r="J11" i="33"/>
  <c r="K11" i="33"/>
  <c r="L11" i="33"/>
  <c r="M11" i="33"/>
  <c r="N11" i="33"/>
  <c r="O11" i="33"/>
  <c r="E12" i="33"/>
  <c r="F12" i="33"/>
  <c r="G12" i="33"/>
  <c r="H12" i="33"/>
  <c r="I12" i="33"/>
  <c r="J12" i="33"/>
  <c r="K12" i="33"/>
  <c r="L12" i="33"/>
  <c r="M12" i="33"/>
  <c r="N12" i="33"/>
  <c r="O12" i="33"/>
  <c r="E13" i="33"/>
  <c r="F13" i="33"/>
  <c r="G13" i="33"/>
  <c r="H13" i="33"/>
  <c r="I13" i="33"/>
  <c r="J13" i="33"/>
  <c r="K13" i="33"/>
  <c r="L13" i="33"/>
  <c r="M13" i="33"/>
  <c r="N13" i="33"/>
  <c r="O13" i="33"/>
  <c r="E14" i="33"/>
  <c r="F14" i="33"/>
  <c r="G14" i="33"/>
  <c r="H14" i="33"/>
  <c r="I14" i="33"/>
  <c r="J14" i="33"/>
  <c r="K14" i="33"/>
  <c r="L14" i="33"/>
  <c r="M14" i="33"/>
  <c r="N14" i="33"/>
  <c r="O14" i="33"/>
  <c r="E15" i="33"/>
  <c r="F15" i="33"/>
  <c r="G15" i="33"/>
  <c r="H15" i="33"/>
  <c r="I15" i="33"/>
  <c r="J15" i="33"/>
  <c r="K15" i="33"/>
  <c r="L15" i="33"/>
  <c r="M15" i="33"/>
  <c r="N15" i="33"/>
  <c r="O15" i="33"/>
  <c r="E16" i="33"/>
  <c r="F16" i="33"/>
  <c r="G16" i="33"/>
  <c r="H16" i="33"/>
  <c r="I16" i="33"/>
  <c r="J16" i="33"/>
  <c r="K16" i="33"/>
  <c r="L16" i="33"/>
  <c r="M16" i="33"/>
  <c r="N16" i="33"/>
  <c r="O16" i="33"/>
  <c r="E17" i="33"/>
  <c r="F17" i="33"/>
  <c r="G17" i="33"/>
  <c r="H17" i="33"/>
  <c r="I17" i="33"/>
  <c r="J17" i="33"/>
  <c r="K17" i="33"/>
  <c r="L17" i="33"/>
  <c r="M17" i="33"/>
  <c r="N17" i="33"/>
  <c r="O17" i="33"/>
  <c r="E18" i="33"/>
  <c r="F18" i="33"/>
  <c r="G18" i="33"/>
  <c r="H18" i="33"/>
  <c r="I18" i="33"/>
  <c r="J18" i="33"/>
  <c r="K18" i="33"/>
  <c r="L18" i="33"/>
  <c r="M18" i="33"/>
  <c r="N18" i="33"/>
  <c r="O18" i="33"/>
  <c r="E19" i="33"/>
  <c r="F19" i="33"/>
  <c r="G19" i="33"/>
  <c r="H19" i="33"/>
  <c r="I19" i="33"/>
  <c r="J19" i="33"/>
  <c r="K19" i="33"/>
  <c r="L19" i="33"/>
  <c r="M19" i="33"/>
  <c r="N19" i="33"/>
  <c r="O19" i="33"/>
  <c r="E20" i="33"/>
  <c r="F20" i="33"/>
  <c r="G20" i="33"/>
  <c r="H20" i="33"/>
  <c r="I20" i="33"/>
  <c r="J20" i="33"/>
  <c r="K20" i="33"/>
  <c r="L20" i="33"/>
  <c r="M20" i="33"/>
  <c r="N20" i="33"/>
  <c r="O20" i="33"/>
  <c r="E21" i="33"/>
  <c r="F21" i="33"/>
  <c r="G21" i="33"/>
  <c r="H21" i="33"/>
  <c r="I21" i="33"/>
  <c r="J21" i="33"/>
  <c r="K21" i="33"/>
  <c r="L21" i="33"/>
  <c r="M21" i="33"/>
  <c r="N21" i="33"/>
  <c r="O21" i="33"/>
  <c r="E22" i="33"/>
  <c r="F22" i="33"/>
  <c r="G22" i="33"/>
  <c r="H22" i="33"/>
  <c r="I22" i="33"/>
  <c r="J22" i="33"/>
  <c r="K22" i="33"/>
  <c r="L22" i="33"/>
  <c r="M22" i="33"/>
  <c r="N22" i="33"/>
  <c r="O22" i="33"/>
  <c r="E23" i="33"/>
  <c r="F23" i="33"/>
  <c r="G23" i="33"/>
  <c r="H23" i="33"/>
  <c r="I23" i="33"/>
  <c r="J23" i="33"/>
  <c r="K23" i="33"/>
  <c r="L23" i="33"/>
  <c r="M23" i="33"/>
  <c r="N23" i="33"/>
  <c r="O23" i="33"/>
  <c r="E24" i="33"/>
  <c r="F24" i="33"/>
  <c r="G24" i="33"/>
  <c r="H24" i="33"/>
  <c r="I24" i="33"/>
  <c r="J24" i="33"/>
  <c r="K24" i="33"/>
  <c r="L24" i="33"/>
  <c r="M24" i="33"/>
  <c r="N24" i="33"/>
  <c r="O24" i="33"/>
  <c r="E25" i="33"/>
  <c r="F25" i="33"/>
  <c r="G25" i="33"/>
  <c r="H25" i="33"/>
  <c r="I25" i="33"/>
  <c r="J25" i="33"/>
  <c r="K25" i="33"/>
  <c r="L25" i="33"/>
  <c r="M25" i="33"/>
  <c r="N25" i="33"/>
  <c r="O25" i="33"/>
  <c r="E26" i="33"/>
  <c r="F26" i="33"/>
  <c r="G26" i="33"/>
  <c r="H26" i="33"/>
  <c r="I26" i="33"/>
  <c r="J26" i="33"/>
  <c r="K26" i="33"/>
  <c r="L26" i="33"/>
  <c r="M26" i="33"/>
  <c r="N26" i="33"/>
  <c r="O26" i="33"/>
  <c r="E27" i="33"/>
  <c r="F27" i="33"/>
  <c r="G27" i="33"/>
  <c r="H27" i="33"/>
  <c r="I27" i="33"/>
  <c r="J27" i="33"/>
  <c r="K27" i="33"/>
  <c r="L27" i="33"/>
  <c r="M27" i="33"/>
  <c r="N27" i="33"/>
  <c r="O27" i="33"/>
  <c r="E28" i="33"/>
  <c r="F28" i="33"/>
  <c r="G28" i="33"/>
  <c r="H28" i="33"/>
  <c r="I28" i="33"/>
  <c r="J28" i="33"/>
  <c r="K28" i="33"/>
  <c r="L28" i="33"/>
  <c r="M28" i="33"/>
  <c r="N28" i="33"/>
  <c r="O28" i="33"/>
  <c r="O6" i="33"/>
  <c r="N6" i="33"/>
  <c r="M6" i="33"/>
  <c r="L6" i="33"/>
  <c r="K6" i="33"/>
  <c r="J6" i="33"/>
  <c r="I6" i="33"/>
  <c r="H6" i="33"/>
  <c r="G6" i="33"/>
  <c r="F6" i="33"/>
  <c r="E6" i="33"/>
  <c r="D7" i="33"/>
  <c r="D8" i="33"/>
  <c r="D48" i="33" s="1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D22" i="33"/>
  <c r="D23" i="33"/>
  <c r="D24" i="33"/>
  <c r="D25" i="33"/>
  <c r="D26" i="33"/>
  <c r="D27" i="33"/>
  <c r="D28" i="33"/>
  <c r="D6" i="33"/>
  <c r="H6" i="34"/>
  <c r="H7" i="34"/>
  <c r="H8" i="34"/>
  <c r="H9" i="34"/>
  <c r="H5" i="34"/>
  <c r="G6" i="34"/>
  <c r="G7" i="34"/>
  <c r="G8" i="34"/>
  <c r="G9" i="34"/>
  <c r="G5" i="34"/>
  <c r="F6" i="34"/>
  <c r="F7" i="34"/>
  <c r="F8" i="34"/>
  <c r="F9" i="34"/>
  <c r="F5" i="34"/>
  <c r="E6" i="34"/>
  <c r="E8" i="34"/>
  <c r="E9" i="34"/>
  <c r="E5" i="34"/>
  <c r="D7" i="34"/>
  <c r="D8" i="34"/>
  <c r="D9" i="34"/>
  <c r="E688" i="34"/>
  <c r="F688" i="34"/>
  <c r="G688" i="34"/>
  <c r="H688" i="34"/>
  <c r="D688" i="34"/>
  <c r="E690" i="34"/>
  <c r="F690" i="34"/>
  <c r="G690" i="34"/>
  <c r="H690" i="34"/>
  <c r="D690" i="34"/>
  <c r="M2433" i="33"/>
  <c r="N2433" i="33"/>
  <c r="O2433" i="33"/>
  <c r="N2431" i="33"/>
  <c r="O2431" i="33"/>
  <c r="M2431" i="33"/>
  <c r="L589" i="21"/>
  <c r="L7" i="21"/>
  <c r="L8" i="21"/>
  <c r="K5" i="21"/>
  <c r="L590" i="21"/>
  <c r="K590" i="21"/>
  <c r="K589" i="21"/>
  <c r="K396" i="22"/>
  <c r="K395" i="22"/>
  <c r="K6" i="22"/>
  <c r="K5" i="22"/>
  <c r="K6" i="21"/>
  <c r="K7" i="21"/>
  <c r="J6" i="21"/>
  <c r="J7" i="21"/>
  <c r="H2431" i="33"/>
  <c r="I2431" i="33"/>
  <c r="H2433" i="33"/>
  <c r="I2433" i="33"/>
  <c r="G2433" i="33"/>
  <c r="G2431" i="33"/>
  <c r="E589" i="21"/>
  <c r="F589" i="21"/>
  <c r="G589" i="21"/>
  <c r="H589" i="21"/>
  <c r="I589" i="21"/>
  <c r="J589" i="21"/>
  <c r="D589" i="21"/>
  <c r="E590" i="21"/>
  <c r="F590" i="21"/>
  <c r="G590" i="21"/>
  <c r="H590" i="21"/>
  <c r="I590" i="21"/>
  <c r="J590" i="21"/>
  <c r="D590" i="21"/>
  <c r="J396" i="22"/>
  <c r="J395" i="22"/>
  <c r="J5" i="22"/>
  <c r="J6" i="22"/>
  <c r="F2431" i="33"/>
  <c r="E395" i="22"/>
  <c r="F395" i="22"/>
  <c r="G395" i="22"/>
  <c r="H395" i="22"/>
  <c r="I395" i="22"/>
  <c r="D395" i="22"/>
  <c r="E2433" i="33"/>
  <c r="F2433" i="33"/>
  <c r="D2433" i="33"/>
  <c r="E2431" i="33"/>
  <c r="D2431" i="33"/>
  <c r="I7" i="21"/>
  <c r="I8" i="21"/>
  <c r="I5" i="21"/>
  <c r="I5" i="22"/>
  <c r="I396" i="22"/>
  <c r="E6" i="21"/>
  <c r="F6" i="21"/>
  <c r="G6" i="21"/>
  <c r="H6" i="21"/>
  <c r="F7" i="21"/>
  <c r="G7" i="21"/>
  <c r="H7" i="21"/>
  <c r="E8" i="21"/>
  <c r="F8" i="21"/>
  <c r="G8" i="21"/>
  <c r="H8" i="21"/>
  <c r="H5" i="21"/>
  <c r="G5" i="21"/>
  <c r="F5" i="21"/>
  <c r="E5" i="21"/>
  <c r="D6" i="21"/>
  <c r="D7" i="21"/>
  <c r="D8" i="21"/>
  <c r="G2680" i="36"/>
  <c r="F2680" i="36"/>
  <c r="E2680" i="36"/>
  <c r="D2680" i="36"/>
  <c r="C2680" i="36"/>
  <c r="D6" i="22"/>
  <c r="E396" i="22"/>
  <c r="F396" i="22"/>
  <c r="G396" i="22"/>
  <c r="H396" i="22"/>
  <c r="D396" i="22"/>
  <c r="C2626" i="33"/>
  <c r="H19" i="60"/>
  <c r="P48" i="50"/>
  <c r="I10" i="34"/>
  <c r="J10" i="34"/>
  <c r="Q48" i="50"/>
  <c r="X2435" i="50"/>
  <c r="R29" i="50"/>
  <c r="K52" i="50"/>
  <c r="I50" i="50"/>
  <c r="R37" i="50"/>
  <c r="AA48" i="33"/>
  <c r="Z47" i="33"/>
  <c r="Q39" i="50"/>
  <c r="Q36" i="50"/>
  <c r="G52" i="50"/>
  <c r="O52" i="50"/>
  <c r="U48" i="50"/>
  <c r="T49" i="50"/>
  <c r="R49" i="50"/>
  <c r="V52" i="50"/>
  <c r="W36" i="50"/>
  <c r="V39" i="50"/>
  <c r="R47" i="50"/>
  <c r="P36" i="50"/>
  <c r="P51" i="50"/>
  <c r="P40" i="50"/>
  <c r="T29" i="50"/>
  <c r="W39" i="50"/>
  <c r="Y37" i="50"/>
  <c r="W50" i="50"/>
  <c r="S48" i="50"/>
  <c r="T52" i="50"/>
  <c r="S52" i="50"/>
  <c r="X37" i="50"/>
  <c r="Q49" i="50"/>
  <c r="R36" i="50"/>
  <c r="T39" i="50"/>
  <c r="V37" i="50"/>
  <c r="V50" i="50"/>
  <c r="W49" i="50"/>
  <c r="Z39" i="33"/>
  <c r="H10" i="60"/>
  <c r="H14" i="60"/>
  <c r="I14" i="60" s="1"/>
  <c r="V37" i="33"/>
  <c r="AD37" i="33"/>
  <c r="AC37" i="33"/>
  <c r="H20" i="60"/>
  <c r="H13" i="60"/>
  <c r="H18" i="60"/>
  <c r="AB25" i="55"/>
  <c r="S48" i="33"/>
  <c r="I37" i="33"/>
  <c r="AI37" i="33"/>
  <c r="W52" i="50"/>
  <c r="AG36" i="33"/>
  <c r="I7" i="60" l="1"/>
  <c r="I16" i="60"/>
  <c r="V47" i="50"/>
  <c r="G36" i="33"/>
  <c r="O47" i="33"/>
  <c r="I9" i="60"/>
  <c r="E10" i="34"/>
  <c r="G10" i="34"/>
  <c r="T40" i="50"/>
  <c r="W37" i="50"/>
  <c r="I17" i="36"/>
  <c r="K10" i="34"/>
  <c r="I20" i="60"/>
  <c r="L10" i="34"/>
  <c r="H17" i="60"/>
  <c r="I18" i="60" s="1"/>
  <c r="R40" i="50"/>
  <c r="F50" i="50"/>
  <c r="Y2435" i="33"/>
  <c r="I8" i="60"/>
  <c r="I6" i="60"/>
  <c r="D10" i="34"/>
  <c r="F10" i="34"/>
  <c r="H10" i="34"/>
  <c r="T2435" i="50"/>
  <c r="P2435" i="50"/>
  <c r="L2435" i="50"/>
  <c r="AE2435" i="33"/>
  <c r="H11" i="60"/>
  <c r="I11" i="60" s="1"/>
  <c r="I12" i="60"/>
  <c r="V2435" i="50"/>
  <c r="G7" i="22"/>
  <c r="D7" i="22"/>
  <c r="AC24" i="55"/>
  <c r="J52" i="50"/>
  <c r="N38" i="50"/>
  <c r="G50" i="50"/>
  <c r="L7" i="62"/>
  <c r="Q14" i="57"/>
  <c r="S14" i="57"/>
  <c r="R14" i="57"/>
  <c r="Q47" i="50"/>
  <c r="N49" i="50"/>
  <c r="I51" i="50"/>
  <c r="O50" i="50"/>
  <c r="S29" i="50"/>
  <c r="R30" i="50" s="1"/>
  <c r="U40" i="50"/>
  <c r="S40" i="50"/>
  <c r="S38" i="50"/>
  <c r="U51" i="50"/>
  <c r="S51" i="50"/>
  <c r="Q50" i="50"/>
  <c r="U50" i="50"/>
  <c r="W38" i="50"/>
  <c r="X51" i="50"/>
  <c r="X50" i="50"/>
  <c r="N37" i="50"/>
  <c r="M51" i="50"/>
  <c r="P50" i="50"/>
  <c r="Y49" i="50"/>
  <c r="J29" i="50"/>
  <c r="M50" i="50"/>
  <c r="E51" i="50"/>
  <c r="N51" i="50"/>
  <c r="N52" i="50"/>
  <c r="Q52" i="50"/>
  <c r="K47" i="50"/>
  <c r="F49" i="50"/>
  <c r="G38" i="50"/>
  <c r="O38" i="50"/>
  <c r="K38" i="50"/>
  <c r="K39" i="50"/>
  <c r="K51" i="50"/>
  <c r="G51" i="50"/>
  <c r="M48" i="50"/>
  <c r="AB26" i="55"/>
  <c r="AC25" i="55"/>
  <c r="AB2435" i="33"/>
  <c r="F2626" i="33"/>
  <c r="H17" i="35"/>
  <c r="G37" i="50"/>
  <c r="H48" i="50"/>
  <c r="U52" i="50"/>
  <c r="Q40" i="50"/>
  <c r="S39" i="50"/>
  <c r="U49" i="50"/>
  <c r="S49" i="50"/>
  <c r="Q29" i="50"/>
  <c r="U29" i="50"/>
  <c r="T30" i="50" s="1"/>
  <c r="E38" i="50"/>
  <c r="M52" i="50"/>
  <c r="M39" i="50"/>
  <c r="I40" i="50"/>
  <c r="E40" i="50"/>
  <c r="M40" i="50"/>
  <c r="P52" i="50"/>
  <c r="T38" i="50"/>
  <c r="R52" i="50"/>
  <c r="T51" i="50"/>
  <c r="R51" i="50"/>
  <c r="T50" i="50"/>
  <c r="R39" i="50"/>
  <c r="P29" i="50"/>
  <c r="V49" i="50"/>
  <c r="V40" i="50"/>
  <c r="W40" i="50"/>
  <c r="W51" i="50"/>
  <c r="W29" i="50"/>
  <c r="Y39" i="50"/>
  <c r="Y51" i="50"/>
  <c r="Y50" i="50"/>
  <c r="J40" i="50"/>
  <c r="F40" i="50"/>
  <c r="N40" i="50"/>
  <c r="N50" i="50"/>
  <c r="J51" i="50"/>
  <c r="F51" i="50"/>
  <c r="O51" i="50"/>
  <c r="D52" i="50"/>
  <c r="L52" i="50"/>
  <c r="H52" i="50"/>
  <c r="U47" i="50"/>
  <c r="M36" i="50"/>
  <c r="E52" i="50"/>
  <c r="S50" i="50"/>
  <c r="S47" i="50"/>
  <c r="D48" i="50"/>
  <c r="D50" i="50"/>
  <c r="L50" i="50"/>
  <c r="L40" i="50"/>
  <c r="E39" i="50"/>
  <c r="V36" i="50"/>
  <c r="V29" i="50"/>
  <c r="V30" i="50" s="1"/>
  <c r="Q51" i="50"/>
  <c r="I48" i="50"/>
  <c r="U39" i="50"/>
  <c r="P49" i="50"/>
  <c r="Q38" i="50"/>
  <c r="U36" i="50"/>
  <c r="J36" i="50"/>
  <c r="G47" i="50"/>
  <c r="K36" i="50"/>
  <c r="I38" i="50"/>
  <c r="E49" i="50"/>
  <c r="M38" i="50"/>
  <c r="E50" i="50"/>
  <c r="I39" i="50"/>
  <c r="U38" i="50"/>
  <c r="V51" i="50"/>
  <c r="V53" i="50" s="1"/>
  <c r="M58" i="50" s="1"/>
  <c r="P39" i="50"/>
  <c r="P38" i="50"/>
  <c r="F36" i="50"/>
  <c r="O36" i="50"/>
  <c r="X40" i="50"/>
  <c r="S36" i="50"/>
  <c r="H47" i="50"/>
  <c r="J49" i="50"/>
  <c r="N47" i="50"/>
  <c r="V38" i="50"/>
  <c r="R50" i="50"/>
  <c r="R38" i="50"/>
  <c r="X36" i="50"/>
  <c r="AG37" i="33"/>
  <c r="AH47" i="33"/>
  <c r="AE37" i="33"/>
  <c r="AC26" i="55"/>
  <c r="AD25" i="55"/>
  <c r="O47" i="50"/>
  <c r="N29" i="50"/>
  <c r="M49" i="50"/>
  <c r="X38" i="50"/>
  <c r="X39" i="50"/>
  <c r="M29" i="50"/>
  <c r="I29" i="50"/>
  <c r="O39" i="50"/>
  <c r="J38" i="50"/>
  <c r="K37" i="50"/>
  <c r="E47" i="50"/>
  <c r="E53" i="50" s="1"/>
  <c r="D59" i="50" s="1"/>
  <c r="J47" i="50"/>
  <c r="I49" i="50"/>
  <c r="E37" i="50"/>
  <c r="K50" i="50"/>
  <c r="D47" i="50"/>
  <c r="L29" i="50"/>
  <c r="G36" i="50"/>
  <c r="E29" i="50"/>
  <c r="T37" i="50"/>
  <c r="W47" i="50"/>
  <c r="D51" i="50"/>
  <c r="L51" i="50"/>
  <c r="H40" i="50"/>
  <c r="D39" i="50"/>
  <c r="L39" i="50"/>
  <c r="H39" i="50"/>
  <c r="D40" i="50"/>
  <c r="AA50" i="50"/>
  <c r="AA49" i="50"/>
  <c r="J2435" i="33"/>
  <c r="S2435" i="33"/>
  <c r="AH2435" i="33"/>
  <c r="E2626" i="33"/>
  <c r="G2626" i="33"/>
  <c r="H2626" i="33"/>
  <c r="G2435" i="33"/>
  <c r="V2435" i="33"/>
  <c r="P2435" i="33"/>
  <c r="AM49" i="33"/>
  <c r="D2435" i="33"/>
  <c r="D2626" i="33" s="1"/>
  <c r="M2435" i="33"/>
  <c r="H7" i="22"/>
  <c r="L7" i="22"/>
  <c r="F7" i="22"/>
  <c r="AA23" i="55"/>
  <c r="AD26" i="55"/>
  <c r="H28" i="55"/>
  <c r="P28" i="55"/>
  <c r="I28" i="55"/>
  <c r="Q28" i="55"/>
  <c r="D49" i="50"/>
  <c r="L38" i="50"/>
  <c r="H49" i="50"/>
  <c r="O29" i="50"/>
  <c r="O49" i="50"/>
  <c r="K29" i="50"/>
  <c r="D29" i="50"/>
  <c r="G29" i="50"/>
  <c r="H36" i="50"/>
  <c r="G49" i="50"/>
  <c r="E36" i="50"/>
  <c r="K49" i="50"/>
  <c r="N39" i="50"/>
  <c r="I47" i="50"/>
  <c r="D36" i="50"/>
  <c r="G39" i="50"/>
  <c r="T36" i="50"/>
  <c r="Y40" i="50"/>
  <c r="Y52" i="50"/>
  <c r="Z36" i="50"/>
  <c r="H29" i="50"/>
  <c r="L36" i="50"/>
  <c r="N36" i="50"/>
  <c r="D38" i="50"/>
  <c r="L49" i="50"/>
  <c r="H50" i="50"/>
  <c r="I52" i="50"/>
  <c r="F38" i="50"/>
  <c r="Z49" i="50"/>
  <c r="L47" i="50"/>
  <c r="K40" i="50"/>
  <c r="H51" i="50"/>
  <c r="F47" i="50"/>
  <c r="F39" i="50"/>
  <c r="J50" i="50"/>
  <c r="O40" i="50"/>
  <c r="G40" i="50"/>
  <c r="I7" i="22"/>
  <c r="M7" i="22"/>
  <c r="E7" i="22"/>
  <c r="N7" i="22"/>
  <c r="J9" i="21"/>
  <c r="Q6" i="21"/>
  <c r="S6" i="21" s="1"/>
  <c r="D9" i="21"/>
  <c r="K9" i="21"/>
  <c r="M9" i="21"/>
  <c r="N9" i="21"/>
  <c r="J28" i="55"/>
  <c r="K28" i="55"/>
  <c r="Z9" i="55"/>
  <c r="R28" i="55"/>
  <c r="L28" i="55"/>
  <c r="D10" i="62"/>
  <c r="X7" i="64"/>
  <c r="E10" i="62"/>
  <c r="K10" i="62"/>
  <c r="J10" i="62"/>
  <c r="I10" i="62"/>
  <c r="H10" i="62"/>
  <c r="G10" i="62"/>
  <c r="F10" i="62"/>
  <c r="G5" i="52"/>
  <c r="G6" i="52"/>
  <c r="G7" i="52"/>
  <c r="G10" i="52" s="1"/>
  <c r="G11" i="52" s="1"/>
  <c r="W2432" i="55"/>
  <c r="G28" i="55"/>
  <c r="AA24" i="55"/>
  <c r="O28" i="55"/>
  <c r="W19" i="55"/>
  <c r="Z26" i="55"/>
  <c r="Z13" i="55"/>
  <c r="Z14" i="55"/>
  <c r="AD24" i="55"/>
  <c r="W22" i="55"/>
  <c r="W25" i="55"/>
  <c r="W26" i="55"/>
  <c r="W2434" i="55"/>
  <c r="W6" i="55"/>
  <c r="V28" i="55"/>
  <c r="Z11" i="55"/>
  <c r="W16" i="55"/>
  <c r="W24" i="55"/>
  <c r="AH51" i="33"/>
  <c r="W36" i="33"/>
  <c r="AE36" i="33"/>
  <c r="V36" i="33"/>
  <c r="K7" i="22"/>
  <c r="J7" i="22"/>
  <c r="F9" i="21"/>
  <c r="G9" i="21"/>
  <c r="V47" i="33"/>
  <c r="AK36" i="33"/>
  <c r="AJ36" i="33"/>
  <c r="AH37" i="33"/>
  <c r="W47" i="33"/>
  <c r="AL47" i="33"/>
  <c r="Q37" i="33"/>
  <c r="E7" i="61"/>
  <c r="G7" i="61"/>
  <c r="F7" i="61"/>
  <c r="D7" i="61"/>
  <c r="AA26" i="55"/>
  <c r="W15" i="55"/>
  <c r="W23" i="55"/>
  <c r="AA27" i="55"/>
  <c r="W21" i="55"/>
  <c r="W5" i="55"/>
  <c r="Z27" i="55"/>
  <c r="U28" i="55"/>
  <c r="Z25" i="55"/>
  <c r="Z7" i="55"/>
  <c r="Z8" i="55"/>
  <c r="W9" i="55"/>
  <c r="Z10" i="55"/>
  <c r="D28" i="55"/>
  <c r="W13" i="55"/>
  <c r="W14" i="55"/>
  <c r="Z15" i="55"/>
  <c r="Z16" i="55"/>
  <c r="Z17" i="55"/>
  <c r="Z18" i="55"/>
  <c r="W20" i="55"/>
  <c r="AD27" i="55"/>
  <c r="Z12" i="55"/>
  <c r="F28" i="55"/>
  <c r="T28" i="55"/>
  <c r="W11" i="55"/>
  <c r="AC27" i="55"/>
  <c r="N28" i="55"/>
  <c r="AB27" i="55"/>
  <c r="AB28" i="55" s="1"/>
  <c r="W7" i="55"/>
  <c r="Z23" i="55"/>
  <c r="W8" i="55"/>
  <c r="W18" i="55"/>
  <c r="M28" i="55"/>
  <c r="W12" i="55"/>
  <c r="E28" i="55"/>
  <c r="Z24" i="55"/>
  <c r="W10" i="55"/>
  <c r="S28" i="55"/>
  <c r="AA25" i="55"/>
  <c r="W17" i="55"/>
  <c r="W27" i="55"/>
  <c r="Y36" i="50"/>
  <c r="Y29" i="50"/>
  <c r="Y38" i="50"/>
  <c r="X49" i="50"/>
  <c r="X29" i="50"/>
  <c r="X47" i="50"/>
  <c r="X52" i="50"/>
  <c r="Z51" i="50"/>
  <c r="Z50" i="50"/>
  <c r="AA39" i="50"/>
  <c r="AA51" i="50"/>
  <c r="Z40" i="50"/>
  <c r="E36" i="33"/>
  <c r="M47" i="33"/>
  <c r="AL40" i="33"/>
  <c r="AL49" i="33"/>
  <c r="AK49" i="33"/>
  <c r="AL39" i="33"/>
  <c r="AM52" i="33"/>
  <c r="AM50" i="33"/>
  <c r="AL38" i="33"/>
  <c r="AL50" i="33"/>
  <c r="AM37" i="33"/>
  <c r="AM39" i="33"/>
  <c r="AK38" i="33"/>
  <c r="AK50" i="33"/>
  <c r="AL37" i="33"/>
  <c r="U48" i="33"/>
  <c r="Z38" i="33"/>
  <c r="AM40" i="33"/>
  <c r="AK39" i="33"/>
  <c r="AM51" i="33"/>
  <c r="AL51" i="33"/>
  <c r="AK40" i="33"/>
  <c r="AK51" i="33"/>
  <c r="AL52" i="33"/>
  <c r="AK47" i="33"/>
  <c r="AM29" i="33"/>
  <c r="AK52" i="33"/>
  <c r="AL29" i="33"/>
  <c r="AK37" i="33"/>
  <c r="AK29" i="33"/>
  <c r="AM36" i="33"/>
  <c r="AL36" i="33"/>
  <c r="AM38" i="33"/>
  <c r="Z38" i="50"/>
  <c r="Z52" i="50"/>
  <c r="AA40" i="50"/>
  <c r="AA38" i="50"/>
  <c r="O9" i="21"/>
  <c r="O7" i="22"/>
  <c r="L6" i="62"/>
  <c r="L5" i="62"/>
  <c r="Z39" i="50"/>
  <c r="AA29" i="50"/>
  <c r="AA52" i="50"/>
  <c r="AA36" i="50"/>
  <c r="AA47" i="50"/>
  <c r="Z29" i="50"/>
  <c r="Z47" i="50"/>
  <c r="M10" i="34"/>
  <c r="E9" i="21"/>
  <c r="H9" i="21"/>
  <c r="L9" i="21"/>
  <c r="I9" i="21"/>
  <c r="L37" i="50"/>
  <c r="F48" i="50"/>
  <c r="J37" i="50"/>
  <c r="E17" i="36"/>
  <c r="AC47" i="33"/>
  <c r="T47" i="33"/>
  <c r="AG50" i="33"/>
  <c r="D17" i="36"/>
  <c r="I36" i="50"/>
  <c r="H38" i="50"/>
  <c r="H17" i="36"/>
  <c r="K47" i="33"/>
  <c r="J36" i="33"/>
  <c r="I13" i="60"/>
  <c r="O48" i="50"/>
  <c r="J39" i="50"/>
  <c r="I19" i="60"/>
  <c r="F52" i="50"/>
  <c r="AH40" i="33"/>
  <c r="F29" i="50"/>
  <c r="I17" i="35"/>
  <c r="AD47" i="33"/>
  <c r="AF52" i="33"/>
  <c r="AI52" i="33"/>
  <c r="AJ40" i="33"/>
  <c r="AI50" i="33"/>
  <c r="AE47" i="33"/>
  <c r="I52" i="33"/>
  <c r="P36" i="33"/>
  <c r="X47" i="33"/>
  <c r="Q51" i="33"/>
  <c r="R49" i="33"/>
  <c r="X40" i="33"/>
  <c r="AI36" i="33"/>
  <c r="AF37" i="33"/>
  <c r="AJ51" i="33"/>
  <c r="F47" i="33"/>
  <c r="N36" i="33"/>
  <c r="Y48" i="33"/>
  <c r="V50" i="33"/>
  <c r="AJ49" i="33"/>
  <c r="L50" i="33"/>
  <c r="AC40" i="33"/>
  <c r="AC50" i="33"/>
  <c r="AA39" i="33"/>
  <c r="U38" i="33"/>
  <c r="Z40" i="33"/>
  <c r="AJ52" i="33"/>
  <c r="AE40" i="33"/>
  <c r="AI40" i="33"/>
  <c r="N51" i="33"/>
  <c r="R48" i="33"/>
  <c r="Z36" i="33"/>
  <c r="AI38" i="33"/>
  <c r="I50" i="33"/>
  <c r="T49" i="33"/>
  <c r="Z49" i="33"/>
  <c r="AH52" i="33"/>
  <c r="I47" i="33"/>
  <c r="AG49" i="33"/>
  <c r="AJ50" i="33"/>
  <c r="AB37" i="33"/>
  <c r="AJ29" i="33"/>
  <c r="J47" i="33"/>
  <c r="AI39" i="33"/>
  <c r="AJ38" i="33"/>
  <c r="Q36" i="33"/>
  <c r="F36" i="33"/>
  <c r="E37" i="33"/>
  <c r="AA29" i="33"/>
  <c r="R36" i="33"/>
  <c r="Z52" i="33"/>
  <c r="Z50" i="33"/>
  <c r="AE52" i="33"/>
  <c r="AF38" i="33"/>
  <c r="AG51" i="33"/>
  <c r="AE50" i="33"/>
  <c r="AF29" i="33"/>
  <c r="AG38" i="33"/>
  <c r="AE38" i="33"/>
  <c r="E47" i="33"/>
  <c r="AI49" i="33"/>
  <c r="AJ39" i="33"/>
  <c r="K48" i="33"/>
  <c r="D40" i="33"/>
  <c r="T36" i="33"/>
  <c r="Y36" i="33"/>
  <c r="AG52" i="33"/>
  <c r="M36" i="33"/>
  <c r="E40" i="33"/>
  <c r="AF49" i="33"/>
  <c r="AH38" i="33"/>
  <c r="AC36" i="33"/>
  <c r="AI51" i="33"/>
  <c r="N47" i="33"/>
  <c r="F37" i="33"/>
  <c r="L37" i="33"/>
  <c r="M49" i="33"/>
  <c r="E49" i="33"/>
  <c r="H37" i="33"/>
  <c r="U47" i="33"/>
  <c r="AD29" i="33"/>
  <c r="V38" i="33"/>
  <c r="P52" i="33"/>
  <c r="V39" i="33"/>
  <c r="P51" i="33"/>
  <c r="V51" i="33"/>
  <c r="AC51" i="33"/>
  <c r="U50" i="33"/>
  <c r="AB39" i="33"/>
  <c r="Y39" i="33"/>
  <c r="AD49" i="33"/>
  <c r="U49" i="33"/>
  <c r="Y38" i="33"/>
  <c r="Q38" i="33"/>
  <c r="W38" i="33"/>
  <c r="M40" i="33"/>
  <c r="D51" i="33"/>
  <c r="AH49" i="33"/>
  <c r="X36" i="33"/>
  <c r="AA50" i="33"/>
  <c r="I39" i="33"/>
  <c r="AH39" i="33"/>
  <c r="AE51" i="33"/>
  <c r="E39" i="33"/>
  <c r="F52" i="33"/>
  <c r="L51" i="33"/>
  <c r="G40" i="33"/>
  <c r="N50" i="33"/>
  <c r="F50" i="33"/>
  <c r="I49" i="33"/>
  <c r="L49" i="33"/>
  <c r="S52" i="33"/>
  <c r="W51" i="33"/>
  <c r="AD40" i="33"/>
  <c r="U40" i="33"/>
  <c r="AB51" i="33"/>
  <c r="S51" i="33"/>
  <c r="Y51" i="33"/>
  <c r="AD50" i="33"/>
  <c r="R39" i="33"/>
  <c r="X39" i="33"/>
  <c r="P50" i="33"/>
  <c r="X49" i="33"/>
  <c r="M37" i="33"/>
  <c r="AH29" i="33"/>
  <c r="AH50" i="33"/>
  <c r="D39" i="33"/>
  <c r="AJ48" i="33"/>
  <c r="J37" i="33"/>
  <c r="D47" i="33"/>
  <c r="K49" i="33"/>
  <c r="N40" i="33"/>
  <c r="F40" i="33"/>
  <c r="L39" i="33"/>
  <c r="J38" i="33"/>
  <c r="E38" i="33"/>
  <c r="H51" i="33"/>
  <c r="K51" i="33"/>
  <c r="F51" i="33"/>
  <c r="O39" i="33"/>
  <c r="G50" i="33"/>
  <c r="J50" i="33"/>
  <c r="M39" i="33"/>
  <c r="E50" i="33"/>
  <c r="N49" i="33"/>
  <c r="AB49" i="33"/>
  <c r="F39" i="33"/>
  <c r="AD38" i="33"/>
  <c r="R47" i="33"/>
  <c r="AD36" i="33"/>
  <c r="I51" i="33"/>
  <c r="AC38" i="33"/>
  <c r="W49" i="33"/>
  <c r="AF40" i="33"/>
  <c r="AG29" i="33"/>
  <c r="AF50" i="33"/>
  <c r="AG40" i="33"/>
  <c r="AD39" i="33"/>
  <c r="U51" i="33"/>
  <c r="I29" i="33"/>
  <c r="F49" i="33"/>
  <c r="L40" i="33"/>
  <c r="H38" i="33"/>
  <c r="V40" i="33"/>
  <c r="X38" i="33"/>
  <c r="AE39" i="33"/>
  <c r="AE49" i="33"/>
  <c r="V52" i="33"/>
  <c r="X50" i="33"/>
  <c r="W48" i="33"/>
  <c r="Y29" i="33"/>
  <c r="U39" i="33"/>
  <c r="Y40" i="33"/>
  <c r="D49" i="33"/>
  <c r="AB36" i="33"/>
  <c r="O52" i="33"/>
  <c r="AG39" i="33"/>
  <c r="U29" i="33"/>
  <c r="AI47" i="33"/>
  <c r="AA47" i="33"/>
  <c r="Z37" i="33"/>
  <c r="P39" i="33"/>
  <c r="R50" i="33"/>
  <c r="W29" i="33"/>
  <c r="AB40" i="33"/>
  <c r="U36" i="33"/>
  <c r="D52" i="33"/>
  <c r="D50" i="33"/>
  <c r="AC49" i="33"/>
  <c r="T38" i="33"/>
  <c r="AA40" i="33"/>
  <c r="R40" i="33"/>
  <c r="P40" i="33"/>
  <c r="AC39" i="33"/>
  <c r="R38" i="33"/>
  <c r="X52" i="33"/>
  <c r="P38" i="33"/>
  <c r="T51" i="33"/>
  <c r="AA51" i="33"/>
  <c r="R51" i="33"/>
  <c r="X51" i="33"/>
  <c r="S50" i="33"/>
  <c r="Y50" i="33"/>
  <c r="Q50" i="33"/>
  <c r="W50" i="33"/>
  <c r="AB38" i="33"/>
  <c r="S38" i="33"/>
  <c r="Q29" i="33"/>
  <c r="AE29" i="33"/>
  <c r="AF39" i="33"/>
  <c r="G52" i="33"/>
  <c r="N29" i="33"/>
  <c r="G59" i="33" s="1"/>
  <c r="Y47" i="33"/>
  <c r="D37" i="33"/>
  <c r="M50" i="33"/>
  <c r="H49" i="33"/>
  <c r="Z51" i="33"/>
  <c r="AF51" i="33"/>
  <c r="I40" i="33"/>
  <c r="Y49" i="33"/>
  <c r="Z29" i="33"/>
  <c r="G39" i="33"/>
  <c r="AI29" i="33"/>
  <c r="O49" i="33"/>
  <c r="G49" i="33"/>
  <c r="J29" i="33"/>
  <c r="H52" i="33"/>
  <c r="K39" i="33"/>
  <c r="F38" i="33"/>
  <c r="I38" i="33"/>
  <c r="O51" i="33"/>
  <c r="G51" i="33"/>
  <c r="J51" i="33"/>
  <c r="M51" i="33"/>
  <c r="E51" i="33"/>
  <c r="K50" i="33"/>
  <c r="N39" i="33"/>
  <c r="J49" i="33"/>
  <c r="O36" i="33"/>
  <c r="G47" i="33"/>
  <c r="AA36" i="33"/>
  <c r="Q49" i="33"/>
  <c r="AD52" i="33"/>
  <c r="AB52" i="33"/>
  <c r="Y52" i="33"/>
  <c r="S40" i="33"/>
  <c r="Q40" i="33"/>
  <c r="AD51" i="33"/>
  <c r="T50" i="33"/>
  <c r="P49" i="33"/>
  <c r="V49" i="33"/>
  <c r="AA49" i="33"/>
  <c r="H29" i="33"/>
  <c r="H47" i="33"/>
  <c r="J39" i="33"/>
  <c r="H50" i="33"/>
  <c r="F29" i="33"/>
  <c r="S29" i="33"/>
  <c r="S47" i="33"/>
  <c r="S36" i="33"/>
  <c r="N52" i="33"/>
  <c r="E52" i="33"/>
  <c r="D36" i="33"/>
  <c r="AC52" i="33"/>
  <c r="T29" i="33"/>
  <c r="T40" i="33"/>
  <c r="K40" i="33"/>
  <c r="W39" i="33"/>
  <c r="I36" i="33"/>
  <c r="H40" i="33"/>
  <c r="L38" i="33"/>
  <c r="O38" i="33"/>
  <c r="G38" i="33"/>
  <c r="O50" i="33"/>
  <c r="O40" i="33"/>
  <c r="K29" i="33"/>
  <c r="J40" i="33"/>
  <c r="H39" i="33"/>
  <c r="N38" i="33"/>
  <c r="O37" i="33"/>
  <c r="O48" i="33"/>
  <c r="X29" i="33"/>
  <c r="L29" i="33"/>
  <c r="L36" i="33"/>
  <c r="V29" i="33"/>
  <c r="G29" i="33"/>
  <c r="D29" i="33"/>
  <c r="T39" i="33"/>
  <c r="T52" i="33"/>
  <c r="P29" i="33"/>
  <c r="P47" i="33"/>
  <c r="M52" i="33"/>
  <c r="M38" i="33"/>
  <c r="AA52" i="33"/>
  <c r="AA38" i="33"/>
  <c r="H36" i="33"/>
  <c r="M29" i="33"/>
  <c r="D38" i="33"/>
  <c r="J52" i="33"/>
  <c r="S49" i="33"/>
  <c r="G37" i="33"/>
  <c r="AC29" i="33"/>
  <c r="R52" i="33"/>
  <c r="AB29" i="33"/>
  <c r="K52" i="33"/>
  <c r="K38" i="33"/>
  <c r="K36" i="33"/>
  <c r="L47" i="33"/>
  <c r="O29" i="33"/>
  <c r="G60" i="33" s="1"/>
  <c r="W40" i="33"/>
  <c r="W52" i="33"/>
  <c r="S39" i="33"/>
  <c r="Q39" i="33"/>
  <c r="U52" i="33"/>
  <c r="R29" i="33"/>
  <c r="X48" i="33"/>
  <c r="T37" i="33"/>
  <c r="P37" i="33"/>
  <c r="L52" i="33"/>
  <c r="AF36" i="33"/>
  <c r="Q52" i="33"/>
  <c r="AB50" i="33"/>
  <c r="AF47" i="33"/>
  <c r="N48" i="33"/>
  <c r="E29" i="33"/>
  <c r="F17" i="36"/>
  <c r="P53" i="50" l="1"/>
  <c r="J58" i="50" s="1"/>
  <c r="W41" i="50"/>
  <c r="I17" i="60"/>
  <c r="W53" i="50"/>
  <c r="M59" i="50" s="1"/>
  <c r="M60" i="50" s="1"/>
  <c r="X41" i="50"/>
  <c r="J53" i="50"/>
  <c r="G58" i="50" s="1"/>
  <c r="T53" i="50"/>
  <c r="L58" i="50" s="1"/>
  <c r="O53" i="50"/>
  <c r="I59" i="50" s="1"/>
  <c r="K41" i="50"/>
  <c r="R41" i="50"/>
  <c r="X30" i="50"/>
  <c r="N30" i="50"/>
  <c r="M53" i="50"/>
  <c r="H59" i="50" s="1"/>
  <c r="J30" i="50"/>
  <c r="F30" i="50"/>
  <c r="AA9" i="55"/>
  <c r="T41" i="50"/>
  <c r="N53" i="50"/>
  <c r="I58" i="50" s="1"/>
  <c r="H41" i="50"/>
  <c r="AC28" i="55"/>
  <c r="D53" i="50"/>
  <c r="D58" i="50" s="1"/>
  <c r="P30" i="50"/>
  <c r="S41" i="50"/>
  <c r="U53" i="50"/>
  <c r="L59" i="50" s="1"/>
  <c r="L60" i="50" s="1"/>
  <c r="U41" i="50"/>
  <c r="Q41" i="50"/>
  <c r="Y53" i="50"/>
  <c r="N59" i="50" s="1"/>
  <c r="K53" i="50"/>
  <c r="G59" i="50" s="1"/>
  <c r="G53" i="50"/>
  <c r="E59" i="50" s="1"/>
  <c r="R53" i="50"/>
  <c r="K58" i="50" s="1"/>
  <c r="V41" i="50"/>
  <c r="P41" i="50"/>
  <c r="I41" i="50"/>
  <c r="G41" i="50"/>
  <c r="Q53" i="50"/>
  <c r="J59" i="50" s="1"/>
  <c r="J60" i="50" s="1"/>
  <c r="S53" i="50"/>
  <c r="K59" i="50" s="1"/>
  <c r="AA15" i="55"/>
  <c r="D41" i="50"/>
  <c r="H53" i="50"/>
  <c r="F58" i="50" s="1"/>
  <c r="O41" i="50"/>
  <c r="M41" i="50"/>
  <c r="X53" i="50"/>
  <c r="N58" i="50" s="1"/>
  <c r="E41" i="50"/>
  <c r="L41" i="50"/>
  <c r="N41" i="50"/>
  <c r="F41" i="50"/>
  <c r="AA16" i="55"/>
  <c r="AE26" i="55"/>
  <c r="H30" i="50"/>
  <c r="L30" i="50"/>
  <c r="D30" i="50"/>
  <c r="D60" i="50"/>
  <c r="AA17" i="55"/>
  <c r="F53" i="50"/>
  <c r="E58" i="50" s="1"/>
  <c r="E60" i="50" s="1"/>
  <c r="L53" i="50"/>
  <c r="H58" i="50" s="1"/>
  <c r="H60" i="50" s="1"/>
  <c r="I53" i="50"/>
  <c r="F59" i="50" s="1"/>
  <c r="AA13" i="55"/>
  <c r="L10" i="62"/>
  <c r="AE25" i="55"/>
  <c r="AA7" i="55"/>
  <c r="AA11" i="55"/>
  <c r="AA8" i="55"/>
  <c r="AA14" i="55"/>
  <c r="AE27" i="55"/>
  <c r="AD28" i="55"/>
  <c r="AE24" i="55"/>
  <c r="AA12" i="55"/>
  <c r="AA18" i="55"/>
  <c r="Z19" i="55"/>
  <c r="AA10" i="55"/>
  <c r="W28" i="55"/>
  <c r="AE23" i="55"/>
  <c r="Z28" i="55"/>
  <c r="AA28" i="55"/>
  <c r="Y20" i="55"/>
  <c r="AA41" i="50"/>
  <c r="Z41" i="50"/>
  <c r="Y41" i="50"/>
  <c r="Z53" i="50"/>
  <c r="O58" i="50" s="1"/>
  <c r="Z30" i="50"/>
  <c r="AA53" i="50"/>
  <c r="O59" i="50" s="1"/>
  <c r="AL41" i="33"/>
  <c r="AL53" i="33"/>
  <c r="O59" i="33" s="1"/>
  <c r="AK41" i="33"/>
  <c r="AM53" i="33"/>
  <c r="O60" i="33" s="1"/>
  <c r="N41" i="33"/>
  <c r="AC41" i="33"/>
  <c r="Z41" i="33"/>
  <c r="AK53" i="33"/>
  <c r="O58" i="33" s="1"/>
  <c r="AM41" i="33"/>
  <c r="AK30" i="33"/>
  <c r="J41" i="50"/>
  <c r="AJ53" i="33"/>
  <c r="N60" i="33" s="1"/>
  <c r="AH41" i="33"/>
  <c r="AA53" i="33"/>
  <c r="K60" i="33" s="1"/>
  <c r="E41" i="33"/>
  <c r="AG53" i="33"/>
  <c r="M60" i="33" s="1"/>
  <c r="N53" i="33"/>
  <c r="AC53" i="33"/>
  <c r="L59" i="33" s="1"/>
  <c r="AI41" i="33"/>
  <c r="AE30" i="33"/>
  <c r="Y41" i="33"/>
  <c r="AE41" i="33"/>
  <c r="AB30" i="33"/>
  <c r="U41" i="33"/>
  <c r="P53" i="33"/>
  <c r="H58" i="33" s="1"/>
  <c r="F53" i="33"/>
  <c r="D60" i="33" s="1"/>
  <c r="W41" i="33"/>
  <c r="U53" i="33"/>
  <c r="I60" i="33" s="1"/>
  <c r="V53" i="33"/>
  <c r="J58" i="33" s="1"/>
  <c r="AJ41" i="33"/>
  <c r="R53" i="33"/>
  <c r="H60" i="33" s="1"/>
  <c r="Y30" i="33"/>
  <c r="I53" i="33"/>
  <c r="E60" i="33" s="1"/>
  <c r="AD53" i="33"/>
  <c r="L60" i="33" s="1"/>
  <c r="Y53" i="33"/>
  <c r="K58" i="33" s="1"/>
  <c r="AG41" i="33"/>
  <c r="X41" i="33"/>
  <c r="J41" i="33"/>
  <c r="V41" i="33"/>
  <c r="L53" i="33"/>
  <c r="F60" i="33" s="1"/>
  <c r="AH30" i="33"/>
  <c r="P41" i="33"/>
  <c r="AB41" i="33"/>
  <c r="AB53" i="33"/>
  <c r="L58" i="33" s="1"/>
  <c r="M41" i="33"/>
  <c r="AE53" i="33"/>
  <c r="M58" i="33" s="1"/>
  <c r="S30" i="33"/>
  <c r="Z53" i="33"/>
  <c r="K59" i="33" s="1"/>
  <c r="D53" i="33"/>
  <c r="D58" i="33" s="1"/>
  <c r="Q41" i="33"/>
  <c r="F41" i="33"/>
  <c r="K53" i="33"/>
  <c r="F59" i="33" s="1"/>
  <c r="AH53" i="33"/>
  <c r="N58" i="33" s="1"/>
  <c r="G30" i="33"/>
  <c r="G53" i="33"/>
  <c r="E58" i="33" s="1"/>
  <c r="AD41" i="33"/>
  <c r="Q53" i="33"/>
  <c r="H59" i="33" s="1"/>
  <c r="AA41" i="33"/>
  <c r="T53" i="33"/>
  <c r="I59" i="33" s="1"/>
  <c r="AF41" i="33"/>
  <c r="J30" i="33"/>
  <c r="W53" i="33"/>
  <c r="J59" i="33" s="1"/>
  <c r="I41" i="33"/>
  <c r="E53" i="33"/>
  <c r="D59" i="33" s="1"/>
  <c r="R41" i="33"/>
  <c r="AI53" i="33"/>
  <c r="O53" i="33"/>
  <c r="H53" i="33"/>
  <c r="E59" i="33" s="1"/>
  <c r="T41" i="33"/>
  <c r="J53" i="33"/>
  <c r="F58" i="33" s="1"/>
  <c r="M53" i="33"/>
  <c r="O41" i="33"/>
  <c r="S41" i="33"/>
  <c r="AF53" i="33"/>
  <c r="M59" i="33" s="1"/>
  <c r="G58" i="33"/>
  <c r="G61" i="33" s="1"/>
  <c r="M30" i="33"/>
  <c r="X53" i="33"/>
  <c r="J60" i="33" s="1"/>
  <c r="H41" i="33"/>
  <c r="P30" i="33"/>
  <c r="S53" i="33"/>
  <c r="I58" i="33" s="1"/>
  <c r="V30" i="33"/>
  <c r="K41" i="33"/>
  <c r="G41" i="33"/>
  <c r="D30" i="33"/>
  <c r="L41" i="33"/>
  <c r="D41" i="33"/>
  <c r="I60" i="50" l="1"/>
  <c r="G60" i="50"/>
  <c r="K60" i="50"/>
  <c r="N60" i="50"/>
  <c r="F60" i="50"/>
  <c r="O60" i="50"/>
  <c r="O61" i="33"/>
  <c r="AA19" i="55"/>
  <c r="AE28" i="55"/>
  <c r="AF23" i="55" s="1"/>
  <c r="H61" i="33"/>
  <c r="L61" i="33"/>
  <c r="F61" i="33"/>
  <c r="D61" i="33"/>
  <c r="K61" i="33"/>
  <c r="J61" i="33"/>
  <c r="M61" i="33"/>
  <c r="E61" i="33"/>
  <c r="N59" i="33"/>
  <c r="N61" i="33" s="1"/>
  <c r="I61" i="33"/>
  <c r="AF27" i="55" l="1"/>
  <c r="AF25" i="55"/>
  <c r="AF26" i="55"/>
  <c r="AF24" i="55"/>
  <c r="AF28" i="55" l="1"/>
</calcChain>
</file>

<file path=xl/sharedStrings.xml><?xml version="1.0" encoding="utf-8"?>
<sst xmlns="http://schemas.openxmlformats.org/spreadsheetml/2006/main" count="26220" uniqueCount="612">
  <si>
    <t>ENTIDAD</t>
  </si>
  <si>
    <t>Amazonas</t>
  </si>
  <si>
    <t>Medellín</t>
  </si>
  <si>
    <t>Apartadó</t>
  </si>
  <si>
    <t>Bello</t>
  </si>
  <si>
    <t>Envigado</t>
  </si>
  <si>
    <t>Itagüi</t>
  </si>
  <si>
    <t>Rionegro</t>
  </si>
  <si>
    <t>Sabaneta</t>
  </si>
  <si>
    <t>Turbo</t>
  </si>
  <si>
    <t>Arauca</t>
  </si>
  <si>
    <t>Barranquilla</t>
  </si>
  <si>
    <t>Malambo</t>
  </si>
  <si>
    <t>Soledad</t>
  </si>
  <si>
    <t>Bogotá</t>
  </si>
  <si>
    <t>Cartagena</t>
  </si>
  <si>
    <t>Magangué</t>
  </si>
  <si>
    <t>Tunja</t>
  </si>
  <si>
    <t>Duitama</t>
  </si>
  <si>
    <t>Sogamoso</t>
  </si>
  <si>
    <t>Manizales</t>
  </si>
  <si>
    <t>Florencia</t>
  </si>
  <si>
    <t>Yopal</t>
  </si>
  <si>
    <t>Popayán</t>
  </si>
  <si>
    <t>Valledupar</t>
  </si>
  <si>
    <t>Montería</t>
  </si>
  <si>
    <t>Lorica</t>
  </si>
  <si>
    <t>Sahagún</t>
  </si>
  <si>
    <t>Chía</t>
  </si>
  <si>
    <t>Facatativa</t>
  </si>
  <si>
    <t>Fusagasuga</t>
  </si>
  <si>
    <t>Girardot</t>
  </si>
  <si>
    <t>Mosquera</t>
  </si>
  <si>
    <t>Soacha</t>
  </si>
  <si>
    <t>Zipaquirá</t>
  </si>
  <si>
    <t>Chocó</t>
  </si>
  <si>
    <t>Quibdó</t>
  </si>
  <si>
    <t>Guainía</t>
  </si>
  <si>
    <t>Guaviare</t>
  </si>
  <si>
    <t>Neiva</t>
  </si>
  <si>
    <t>Pitalito</t>
  </si>
  <si>
    <t>Riohacha</t>
  </si>
  <si>
    <t>Maicao</t>
  </si>
  <si>
    <t>Uribia</t>
  </si>
  <si>
    <t>Santa Marta</t>
  </si>
  <si>
    <t>Cienaga</t>
  </si>
  <si>
    <t>Villavicencio</t>
  </si>
  <si>
    <t>Pasto</t>
  </si>
  <si>
    <t>Ipiales</t>
  </si>
  <si>
    <t>Tumaco</t>
  </si>
  <si>
    <t>Cucuta</t>
  </si>
  <si>
    <t>Putumayo</t>
  </si>
  <si>
    <t>Armenia</t>
  </si>
  <si>
    <t>Pereira</t>
  </si>
  <si>
    <t>Dosquebradas</t>
  </si>
  <si>
    <t>San Andrés</t>
  </si>
  <si>
    <t>Bucaramanga</t>
  </si>
  <si>
    <t>Barrancabermeja</t>
  </si>
  <si>
    <t>Floridablanca</t>
  </si>
  <si>
    <t>Girón</t>
  </si>
  <si>
    <t>Piedecusta</t>
  </si>
  <si>
    <t>Sincelejo</t>
  </si>
  <si>
    <t>Ibague</t>
  </si>
  <si>
    <t>Cali</t>
  </si>
  <si>
    <t>Buenaventura</t>
  </si>
  <si>
    <t>Buga</t>
  </si>
  <si>
    <t>Cartago</t>
  </si>
  <si>
    <t>Jamundí</t>
  </si>
  <si>
    <t>Palmira</t>
  </si>
  <si>
    <t>Tuluá</t>
  </si>
  <si>
    <t>Vaupés</t>
  </si>
  <si>
    <t>Vichada</t>
  </si>
  <si>
    <t>Entidad</t>
  </si>
  <si>
    <t>COLOMBIA</t>
  </si>
  <si>
    <t>AMAZONAS</t>
  </si>
  <si>
    <t>ANTIOQUIA</t>
  </si>
  <si>
    <t>APARTADO</t>
  </si>
  <si>
    <t>ARAUCA</t>
  </si>
  <si>
    <t>ARMENIA</t>
  </si>
  <si>
    <t>ATLANTICO</t>
  </si>
  <si>
    <t>BARRANCABERMEJA</t>
  </si>
  <si>
    <t>BARRANQUILLA</t>
  </si>
  <si>
    <t>BELLO</t>
  </si>
  <si>
    <t>BOGOTA</t>
  </si>
  <si>
    <t>BOLIVAR</t>
  </si>
  <si>
    <t>BOYACA</t>
  </si>
  <si>
    <t>BUCARAMANGA</t>
  </si>
  <si>
    <t>BUENAVENTURA</t>
  </si>
  <si>
    <t>BUGA</t>
  </si>
  <si>
    <t>CALDAS</t>
  </si>
  <si>
    <t>CALI</t>
  </si>
  <si>
    <t>CAQUETA</t>
  </si>
  <si>
    <t>CARTAGENA</t>
  </si>
  <si>
    <t>CARTAGO</t>
  </si>
  <si>
    <t>CASANARE</t>
  </si>
  <si>
    <t>CAUCA</t>
  </si>
  <si>
    <t>CESAR</t>
  </si>
  <si>
    <t>CHOCO</t>
  </si>
  <si>
    <t>CIENAGA</t>
  </si>
  <si>
    <t>CORDOBA</t>
  </si>
  <si>
    <t>CUCUTA</t>
  </si>
  <si>
    <t>CUNDINAMARCA</t>
  </si>
  <si>
    <t>DOSQUEBRADAS</t>
  </si>
  <si>
    <t>DUITAMA</t>
  </si>
  <si>
    <t>ENVIGADO</t>
  </si>
  <si>
    <t>FACATATIVA</t>
  </si>
  <si>
    <t>FLORENCIA</t>
  </si>
  <si>
    <t>FLORIDABLANCA</t>
  </si>
  <si>
    <t>FUSAGASUGA</t>
  </si>
  <si>
    <t>GIRARDOT</t>
  </si>
  <si>
    <t>GIRON</t>
  </si>
  <si>
    <t>GUAINIA</t>
  </si>
  <si>
    <t>GUAVIARE</t>
  </si>
  <si>
    <t>HUILA</t>
  </si>
  <si>
    <t>IBAGUE</t>
  </si>
  <si>
    <t>IPIALES</t>
  </si>
  <si>
    <t>ITAGUI</t>
  </si>
  <si>
    <t>LA GUAJIRA</t>
  </si>
  <si>
    <t>LORICA</t>
  </si>
  <si>
    <t>MAGANGUE</t>
  </si>
  <si>
    <t>MAGDALENA</t>
  </si>
  <si>
    <t>MAICAO</t>
  </si>
  <si>
    <t>MALAMBO</t>
  </si>
  <si>
    <t>MANIZALES</t>
  </si>
  <si>
    <t>MEDELLIN</t>
  </si>
  <si>
    <t>META</t>
  </si>
  <si>
    <t>MONTERIA</t>
  </si>
  <si>
    <t>MOSQUERA</t>
  </si>
  <si>
    <t>NARIÑO</t>
  </si>
  <si>
    <t>NEIVA</t>
  </si>
  <si>
    <t>NORTE SANTANDER</t>
  </si>
  <si>
    <t>PALMIRA</t>
  </si>
  <si>
    <t>PASTO</t>
  </si>
  <si>
    <t>PEREIRA</t>
  </si>
  <si>
    <t>PIEDECUESTA</t>
  </si>
  <si>
    <t>PITALITO</t>
  </si>
  <si>
    <t>POPAYAN</t>
  </si>
  <si>
    <t>PUTUMAYO</t>
  </si>
  <si>
    <t>QUINDIO</t>
  </si>
  <si>
    <t>RIOHACHA</t>
  </si>
  <si>
    <t>RIONEGRO</t>
  </si>
  <si>
    <t>RISARALDA</t>
  </si>
  <si>
    <t>SABANETA</t>
  </si>
  <si>
    <t>SAHAGUN</t>
  </si>
  <si>
    <t>SAN ANDRES</t>
  </si>
  <si>
    <t>SANTA MARTA</t>
  </si>
  <si>
    <t>SANTANDER</t>
  </si>
  <si>
    <t>SINCELEJO</t>
  </si>
  <si>
    <t>SOACHA</t>
  </si>
  <si>
    <t>SOGAMOSO</t>
  </si>
  <si>
    <t>SOLEDAD</t>
  </si>
  <si>
    <t>SUCRE</t>
  </si>
  <si>
    <t>TOLIMA</t>
  </si>
  <si>
    <t>TULUA</t>
  </si>
  <si>
    <t>TUMACO</t>
  </si>
  <si>
    <t>TUNJA</t>
  </si>
  <si>
    <t>TURBO</t>
  </si>
  <si>
    <t>URIBIA</t>
  </si>
  <si>
    <t>VALLE</t>
  </si>
  <si>
    <t>VALLEDUPAR</t>
  </si>
  <si>
    <t>VAUPES</t>
  </si>
  <si>
    <t>VICHADA</t>
  </si>
  <si>
    <t>VILLAVICENCIO</t>
  </si>
  <si>
    <t>YOPAL</t>
  </si>
  <si>
    <t>ZIPAQUIRA</t>
  </si>
  <si>
    <t xml:space="preserve">Santander </t>
  </si>
  <si>
    <t xml:space="preserve">Tolima </t>
  </si>
  <si>
    <t xml:space="preserve">Quindío </t>
  </si>
  <si>
    <t xml:space="preserve">Cauca </t>
  </si>
  <si>
    <t xml:space="preserve">Risaralda </t>
  </si>
  <si>
    <t xml:space="preserve">Caldas </t>
  </si>
  <si>
    <t xml:space="preserve">Cesar </t>
  </si>
  <si>
    <t xml:space="preserve">Sucre </t>
  </si>
  <si>
    <t xml:space="preserve">Norte Santander </t>
  </si>
  <si>
    <t xml:space="preserve">Antioquia </t>
  </si>
  <si>
    <t xml:space="preserve">Nariño </t>
  </si>
  <si>
    <t xml:space="preserve">Magdalena </t>
  </si>
  <si>
    <t xml:space="preserve">Atlántico </t>
  </si>
  <si>
    <t xml:space="preserve">Bolívar </t>
  </si>
  <si>
    <t xml:space="preserve">Casanare </t>
  </si>
  <si>
    <t xml:space="preserve">Cundinamarca </t>
  </si>
  <si>
    <t xml:space="preserve">Caquetá </t>
  </si>
  <si>
    <t xml:space="preserve">Meta </t>
  </si>
  <si>
    <t xml:space="preserve">La Guajira </t>
  </si>
  <si>
    <t xml:space="preserve">Valle </t>
  </si>
  <si>
    <t xml:space="preserve">Boyacá </t>
  </si>
  <si>
    <t>Atlántico</t>
  </si>
  <si>
    <t>TOTAL</t>
  </si>
  <si>
    <t>Antioquia</t>
  </si>
  <si>
    <t>Bolívar</t>
  </si>
  <si>
    <t>Boyacá</t>
  </si>
  <si>
    <t>Caldas</t>
  </si>
  <si>
    <t>Caquetá</t>
  </si>
  <si>
    <t>Cauca</t>
  </si>
  <si>
    <t>Cesar</t>
  </si>
  <si>
    <t>Córdoba</t>
  </si>
  <si>
    <t>Cundinamarca</t>
  </si>
  <si>
    <t>Huila</t>
  </si>
  <si>
    <t>Magdalena</t>
  </si>
  <si>
    <t>Meta</t>
  </si>
  <si>
    <t>Nariño</t>
  </si>
  <si>
    <t>Risaralda</t>
  </si>
  <si>
    <t>Santander</t>
  </si>
  <si>
    <t>Sucre</t>
  </si>
  <si>
    <t>Tolima</t>
  </si>
  <si>
    <t>SECTOR</t>
  </si>
  <si>
    <t>Oficial Rural</t>
  </si>
  <si>
    <t>No oficial Rural</t>
  </si>
  <si>
    <t>Norte de Santander</t>
  </si>
  <si>
    <t>Ibagué</t>
  </si>
  <si>
    <t>Valle del Cauca</t>
  </si>
  <si>
    <t>Colombia</t>
  </si>
  <si>
    <t>Total</t>
  </si>
  <si>
    <t>Sector</t>
  </si>
  <si>
    <t>Oficial</t>
  </si>
  <si>
    <t>CHIA</t>
  </si>
  <si>
    <t>JAMUNDI</t>
  </si>
  <si>
    <t>NORTE_DE_SANTANDER</t>
  </si>
  <si>
    <t>QUIBDO</t>
  </si>
  <si>
    <t>SAN_ANDRES</t>
  </si>
  <si>
    <t>SANTA_MARTA</t>
  </si>
  <si>
    <t>SEDES EDUCATIVAS</t>
  </si>
  <si>
    <t>ESTABLECIMIENTOS EDUCATIVOS</t>
  </si>
  <si>
    <t>Pre-Jardin</t>
  </si>
  <si>
    <t>Primero</t>
  </si>
  <si>
    <t>Segundo</t>
  </si>
  <si>
    <t>Tercero</t>
  </si>
  <si>
    <t>Cuarto</t>
  </si>
  <si>
    <t>Quinto</t>
  </si>
  <si>
    <t>Sexto</t>
  </si>
  <si>
    <t>Octavo</t>
  </si>
  <si>
    <t>Noveno</t>
  </si>
  <si>
    <t>Once</t>
  </si>
  <si>
    <t>GRADO</t>
  </si>
  <si>
    <t>Prejardín y jardín</t>
  </si>
  <si>
    <t>MATRICULA TOTAL X GRADO</t>
  </si>
  <si>
    <t>AÑO</t>
  </si>
  <si>
    <t>NOMBRE ETC</t>
  </si>
  <si>
    <t>COBERTURA NETA TRANSICION</t>
  </si>
  <si>
    <t>COBERTURA NETA PRIMARIA</t>
  </si>
  <si>
    <t>COBERTURA NETA SECUNDARIA</t>
  </si>
  <si>
    <t>COBERTURA NETA MEDIA</t>
  </si>
  <si>
    <t>COBERTURA NETA BÁSICA</t>
  </si>
  <si>
    <t>COBERTURA NETA</t>
  </si>
  <si>
    <t>CHÍA</t>
  </si>
  <si>
    <t>JAMUNDÍ</t>
  </si>
  <si>
    <t>QUIBDÓ</t>
  </si>
  <si>
    <t>COBERTURA BRUTA TRANSICION</t>
  </si>
  <si>
    <t>COBERTURA BRUTA PRIMARIA</t>
  </si>
  <si>
    <t>COBERTURA BRUTA SECUNDARIA</t>
  </si>
  <si>
    <t>COBERTURA BRUTA MEDIA</t>
  </si>
  <si>
    <t>COBERTURA BRUTA BÁSICA</t>
  </si>
  <si>
    <t>COBERTURA BRUTA</t>
  </si>
  <si>
    <t>ÍNDICE</t>
  </si>
  <si>
    <t>NIVEL</t>
  </si>
  <si>
    <t>Transición</t>
  </si>
  <si>
    <t>Primaria</t>
  </si>
  <si>
    <t>Secundaria</t>
  </si>
  <si>
    <t>Media</t>
  </si>
  <si>
    <t>Contratada</t>
  </si>
  <si>
    <t>Privada</t>
  </si>
  <si>
    <t>La Guajira</t>
  </si>
  <si>
    <t>YUMBO</t>
  </si>
  <si>
    <t>Año</t>
  </si>
  <si>
    <t>5_años</t>
  </si>
  <si>
    <t>6 a 10_años</t>
  </si>
  <si>
    <t>11 A 14_años</t>
  </si>
  <si>
    <t>15 A 16_ años</t>
  </si>
  <si>
    <t>5 A16 años</t>
  </si>
  <si>
    <t>%</t>
  </si>
  <si>
    <t>DESERCIÓN PRIMARIA</t>
  </si>
  <si>
    <t>DESERCIÓN SECUNDARIA</t>
  </si>
  <si>
    <t>DESERCIÓN MEDIA</t>
  </si>
  <si>
    <t>Sector Zona</t>
  </si>
  <si>
    <t>2010</t>
  </si>
  <si>
    <t>2011</t>
  </si>
  <si>
    <t>2012</t>
  </si>
  <si>
    <t>2013</t>
  </si>
  <si>
    <t>2014</t>
  </si>
  <si>
    <t>2015</t>
  </si>
  <si>
    <t>2016</t>
  </si>
  <si>
    <t>No Oficial</t>
  </si>
  <si>
    <t>OFICIAL</t>
  </si>
  <si>
    <t>NO OFICIAL</t>
  </si>
  <si>
    <t>Oficial Urbana</t>
  </si>
  <si>
    <t>No oficial Urbana</t>
  </si>
  <si>
    <t>Jardin o Kinder</t>
  </si>
  <si>
    <t>Septimo</t>
  </si>
  <si>
    <t>Decimo</t>
  </si>
  <si>
    <t>Ciclo 1 Adultos</t>
  </si>
  <si>
    <t>Ciclo 2 Adultos</t>
  </si>
  <si>
    <t>Ciclo 3 Adultos</t>
  </si>
  <si>
    <t>Ciclo 4 Adultos</t>
  </si>
  <si>
    <t>Ciclo 5 Adultos</t>
  </si>
  <si>
    <t>Ciclo 6 Adultos</t>
  </si>
  <si>
    <t>ND</t>
  </si>
  <si>
    <t>ETNIA</t>
  </si>
  <si>
    <t>Grado</t>
  </si>
  <si>
    <t>Quindio</t>
  </si>
  <si>
    <t>OFICIALES</t>
  </si>
  <si>
    <t>NO OFICIALES</t>
  </si>
  <si>
    <t>Bogotá D.C</t>
  </si>
  <si>
    <t>Departamento</t>
  </si>
  <si>
    <t>Municipio</t>
  </si>
  <si>
    <t>Barranquilla A.M</t>
  </si>
  <si>
    <t>Bucaramanga A.M</t>
  </si>
  <si>
    <t>Cali A.M</t>
  </si>
  <si>
    <t>Cúcuta A.M</t>
  </si>
  <si>
    <t>Manizales A.M</t>
  </si>
  <si>
    <t>Medellín A.M</t>
  </si>
  <si>
    <t>Pereira A.M</t>
  </si>
  <si>
    <t>Popáyan</t>
  </si>
  <si>
    <t>Quibdo</t>
  </si>
  <si>
    <t>Edad</t>
  </si>
  <si>
    <t>5 años</t>
  </si>
  <si>
    <t>lista</t>
  </si>
  <si>
    <t>6. TASA DE COBERTURA BRUTA</t>
  </si>
  <si>
    <t>7. TASA DE COBERTURA NETA</t>
  </si>
  <si>
    <t>Adultos</t>
  </si>
  <si>
    <t>NIVEL ADULTOS</t>
  </si>
  <si>
    <t>DESERCIÓN TRANSICION</t>
  </si>
  <si>
    <t>Urbano</t>
  </si>
  <si>
    <t>Rural</t>
  </si>
  <si>
    <t>URBANA</t>
  </si>
  <si>
    <t>RURAL</t>
  </si>
  <si>
    <t>12º Normal</t>
  </si>
  <si>
    <t>13º Normal</t>
  </si>
  <si>
    <t>Aceleración del Aprendizaje</t>
  </si>
  <si>
    <t>Zona</t>
  </si>
  <si>
    <t>Urbana</t>
  </si>
  <si>
    <t>Pre-Jardin y jardín</t>
  </si>
  <si>
    <t>PROYECCIÓN DE POBLACIÓN DANE 5 A 16 AÑOS</t>
  </si>
  <si>
    <t xml:space="preserve">OFICIAL </t>
  </si>
  <si>
    <t xml:space="preserve">NO OFICIAL </t>
  </si>
  <si>
    <t>% Avance</t>
  </si>
  <si>
    <t>1.  ESTABLECIMIENTOS EDUCATIVOS</t>
  </si>
  <si>
    <t>2.  SEDES EDUCATIVAS</t>
  </si>
  <si>
    <t>4.  MATRÍCULA SECTOR GRADOS NIVEL</t>
  </si>
  <si>
    <t>5.  MATRÍCULA ZONA GRADOS NIVEL</t>
  </si>
  <si>
    <t>CONTRATADO</t>
  </si>
  <si>
    <t>Cob bruta Basica</t>
  </si>
  <si>
    <t xml:space="preserve"> Transición</t>
  </si>
  <si>
    <t xml:space="preserve"> Secundaria</t>
  </si>
  <si>
    <t xml:space="preserve"> Media</t>
  </si>
  <si>
    <t xml:space="preserve"> Total</t>
  </si>
  <si>
    <t>No aplica</t>
  </si>
  <si>
    <t>Negritudes</t>
  </si>
  <si>
    <t>Otras Etnias</t>
  </si>
  <si>
    <t>Total Matrícula</t>
  </si>
  <si>
    <t>FUENTE: SIMATPara lo años 2013 y 2014  La matrícula de ciclo 0 se suma a ciclo 1</t>
  </si>
  <si>
    <t>DESERCIÓN total</t>
  </si>
  <si>
    <t>FUNZA</t>
  </si>
  <si>
    <t>Variación  2018-2019</t>
  </si>
  <si>
    <t>20 y +</t>
  </si>
  <si>
    <t>EDAD</t>
  </si>
  <si>
    <t>Doce - Normal Superior</t>
  </si>
  <si>
    <t>Trece - Normal Superior</t>
  </si>
  <si>
    <t>Aceleracion del Aprendizaje</t>
  </si>
  <si>
    <t>Matrícula en Extraedad</t>
  </si>
  <si>
    <t>% Extraedad por Grado</t>
  </si>
  <si>
    <t>-2 y -1</t>
  </si>
  <si>
    <t>0°-11°</t>
  </si>
  <si>
    <t>12°-13°</t>
  </si>
  <si>
    <t>Disc-Acel</t>
  </si>
  <si>
    <t>Adult</t>
  </si>
  <si>
    <t>Ideal</t>
  </si>
  <si>
    <t>Normal</t>
  </si>
  <si>
    <t>Aceptable</t>
  </si>
  <si>
    <t>Inaceptable</t>
  </si>
  <si>
    <t>Eliminado</t>
  </si>
  <si>
    <t>Transicion</t>
  </si>
  <si>
    <t xml:space="preserve"> 0° a 11°</t>
  </si>
  <si>
    <t>% 5 a 16</t>
  </si>
  <si>
    <t>MATRICULA POR GRADOS SEGÚN ZONA</t>
  </si>
  <si>
    <t>MATRICULA POR GRADOS SEGÚN SECTOR</t>
  </si>
  <si>
    <t>Indígena</t>
  </si>
  <si>
    <t>APARTADÓ</t>
  </si>
  <si>
    <t>ATLÁNTICO</t>
  </si>
  <si>
    <t>BOGOTÁ</t>
  </si>
  <si>
    <t>BOLÍVAR</t>
  </si>
  <si>
    <t>BOYACÁ</t>
  </si>
  <si>
    <t>CAQUETÁ</t>
  </si>
  <si>
    <t>CHOCÓ</t>
  </si>
  <si>
    <t>CIÉNAGA</t>
  </si>
  <si>
    <t>CÓRDOBA</t>
  </si>
  <si>
    <t>CÚCUTA</t>
  </si>
  <si>
    <t>FACATATIVÁ</t>
  </si>
  <si>
    <t>FUSAGASUGÁ</t>
  </si>
  <si>
    <t>GIRÓN</t>
  </si>
  <si>
    <t>GUAINÍA</t>
  </si>
  <si>
    <t>IBAGUÉ</t>
  </si>
  <si>
    <t>ITAGÜÍ</t>
  </si>
  <si>
    <t>MAGANGUÉ</t>
  </si>
  <si>
    <t>MEDELLÍN</t>
  </si>
  <si>
    <t>MONTERÍA</t>
  </si>
  <si>
    <t>NORTE DE SANTANDER</t>
  </si>
  <si>
    <t>QUINDÍO</t>
  </si>
  <si>
    <t>SAHAGÚN</t>
  </si>
  <si>
    <t>SAN ANDRÉS</t>
  </si>
  <si>
    <t>TULUÁ</t>
  </si>
  <si>
    <t>VALLE DEL CAUCA</t>
  </si>
  <si>
    <t>VAUPÉS</t>
  </si>
  <si>
    <t>ZIPAQUIRÁ</t>
  </si>
  <si>
    <t>Room</t>
  </si>
  <si>
    <t>POPAYÁN</t>
  </si>
  <si>
    <t xml:space="preserve">        GRADO</t>
  </si>
  <si>
    <t xml:space="preserve">       Etnia</t>
  </si>
  <si>
    <t xml:space="preserve">        Grado</t>
  </si>
  <si>
    <t>Amazonas (ETC)</t>
  </si>
  <si>
    <t>Antioquia (ETC)</t>
  </si>
  <si>
    <t>Apartado</t>
  </si>
  <si>
    <t>Arauca (ETC)</t>
  </si>
  <si>
    <t>Atlántico (ETC)</t>
  </si>
  <si>
    <t>Bogotá, D.C. (ETC)</t>
  </si>
  <si>
    <t>Bolívar (ETC)</t>
  </si>
  <si>
    <t>Boyacá (ETC)</t>
  </si>
  <si>
    <t>Caldas (ETC)</t>
  </si>
  <si>
    <t>Caquetá (ETC)</t>
  </si>
  <si>
    <t>Casanare (ETC)</t>
  </si>
  <si>
    <t>Cauca (ETC)</t>
  </si>
  <si>
    <t>Cesar (ETC)</t>
  </si>
  <si>
    <t>Chocó (ETC)</t>
  </si>
  <si>
    <t>Ciénaga</t>
  </si>
  <si>
    <t>Córdoba (ETC)</t>
  </si>
  <si>
    <t>Cúcuta</t>
  </si>
  <si>
    <t>Cundinamarca (ETC)</t>
  </si>
  <si>
    <t>Facatativá</t>
  </si>
  <si>
    <t>Fusagasugá</t>
  </si>
  <si>
    <t>Guainía (ETC)</t>
  </si>
  <si>
    <t>Guaviare (ETC)</t>
  </si>
  <si>
    <t>Huila (ETC)</t>
  </si>
  <si>
    <t>Itagüí</t>
  </si>
  <si>
    <t>La Guajira (ETC)</t>
  </si>
  <si>
    <t>Magdalena (ETC)</t>
  </si>
  <si>
    <t>Meta (ETC)</t>
  </si>
  <si>
    <t>Nariño (ETC)</t>
  </si>
  <si>
    <t>Norte de Santander (ETC)</t>
  </si>
  <si>
    <t>Piedecuesta</t>
  </si>
  <si>
    <t>Putumayo (ETC)</t>
  </si>
  <si>
    <t>Quindio (ETC)</t>
  </si>
  <si>
    <t>Risaralda (ETC)</t>
  </si>
  <si>
    <t>San Andrés, Providencia y Santa Catalina (ETC)</t>
  </si>
  <si>
    <t>Santander (ETC)</t>
  </si>
  <si>
    <t>Sucre (ETC)</t>
  </si>
  <si>
    <t>Tolima (ETC)</t>
  </si>
  <si>
    <t>Valle del Cauca (ETC)</t>
  </si>
  <si>
    <t>Vaupés (ETC)</t>
  </si>
  <si>
    <t>Vichada (ETC)</t>
  </si>
  <si>
    <t>Yumbo</t>
  </si>
  <si>
    <t xml:space="preserve">MATRICULA GRUPOS ETNICOS </t>
  </si>
  <si>
    <t xml:space="preserve">MATRÍCULA SEGUN GRADOS Y EDAD  </t>
  </si>
  <si>
    <t>2 años</t>
  </si>
  <si>
    <t>3 años</t>
  </si>
  <si>
    <t>4 años</t>
  </si>
  <si>
    <t>6 años</t>
  </si>
  <si>
    <t>7 años</t>
  </si>
  <si>
    <t>8 años</t>
  </si>
  <si>
    <t>9 años</t>
  </si>
  <si>
    <t>10 años</t>
  </si>
  <si>
    <t>11 años</t>
  </si>
  <si>
    <t>12 años</t>
  </si>
  <si>
    <t>13 años</t>
  </si>
  <si>
    <t>14 años</t>
  </si>
  <si>
    <t>15 años</t>
  </si>
  <si>
    <t>16 años</t>
  </si>
  <si>
    <t>17 años</t>
  </si>
  <si>
    <t>18 años</t>
  </si>
  <si>
    <t>19 años</t>
  </si>
  <si>
    <t>20 y mas</t>
  </si>
  <si>
    <t>20 y más años</t>
  </si>
  <si>
    <t>Continua 8 años después</t>
  </si>
  <si>
    <t>0°   5</t>
  </si>
  <si>
    <t>1°   6</t>
  </si>
  <si>
    <t>2°   7</t>
  </si>
  <si>
    <t>3°   8</t>
  </si>
  <si>
    <t>4°   9</t>
  </si>
  <si>
    <t>5°  10</t>
  </si>
  <si>
    <t>6° 11</t>
  </si>
  <si>
    <t>7°  12</t>
  </si>
  <si>
    <t>8°  13</t>
  </si>
  <si>
    <t>9°  14</t>
  </si>
  <si>
    <t>10° 15</t>
  </si>
  <si>
    <t>11° 16</t>
  </si>
  <si>
    <t>0°
5</t>
  </si>
  <si>
    <t xml:space="preserve">1°
6 </t>
  </si>
  <si>
    <t xml:space="preserve">2°
7 </t>
  </si>
  <si>
    <t>3°
8</t>
  </si>
  <si>
    <t>4°
9</t>
  </si>
  <si>
    <t>5°
10</t>
  </si>
  <si>
    <t>6°
11</t>
  </si>
  <si>
    <t>7°
12</t>
  </si>
  <si>
    <t>8°
13</t>
  </si>
  <si>
    <t>9°
14</t>
  </si>
  <si>
    <t>10°
15</t>
  </si>
  <si>
    <t>11°
16</t>
  </si>
  <si>
    <t>Matrícula</t>
  </si>
  <si>
    <t>8. TASA DESERCIÓN OFICIAL</t>
  </si>
  <si>
    <t>Casanare</t>
  </si>
  <si>
    <t>San Andres</t>
  </si>
  <si>
    <t>2018 Censo DANE</t>
  </si>
  <si>
    <r>
      <t xml:space="preserve">FUENTE:DANE GEIH 2010 A 2017 </t>
    </r>
    <r>
      <rPr>
        <b/>
        <sz val="8"/>
        <color rgb="FF0070C0"/>
        <rFont val="Arial"/>
        <family val="2"/>
      </rPr>
      <t>población de 15 años y más</t>
    </r>
  </si>
  <si>
    <t>TASA DE ANALFABETISMO DEPARTAMENTO</t>
  </si>
  <si>
    <t>Inirida</t>
  </si>
  <si>
    <t>Leticia</t>
  </si>
  <si>
    <t>Mitu</t>
  </si>
  <si>
    <t>Mocoa</t>
  </si>
  <si>
    <t>San Jose de Guaviare</t>
  </si>
  <si>
    <t>TASA DE ANALFABETISMO CIUDADES CAPITALES</t>
  </si>
  <si>
    <r>
      <rPr>
        <b/>
        <sz val="8"/>
        <color rgb="FF0070C0"/>
        <rFont val="Arial"/>
        <family val="2"/>
      </rPr>
      <t>2018</t>
    </r>
    <r>
      <rPr>
        <b/>
        <sz val="8"/>
        <color theme="1"/>
        <rFont val="Arial"/>
        <family val="2"/>
      </rPr>
      <t xml:space="preserve"> Censo DANE</t>
    </r>
  </si>
  <si>
    <t>Funza (ETC)</t>
  </si>
  <si>
    <t>.</t>
  </si>
  <si>
    <t>Funza</t>
  </si>
  <si>
    <t>TASA DESERCION INTRA ANUAL SECTOR OFICIAL GRADOS 0 A 11</t>
  </si>
  <si>
    <t xml:space="preserve">MATRICULA POR NIVEL </t>
  </si>
  <si>
    <t>MATRICULA POR NIVEL Y ADULTOS</t>
  </si>
  <si>
    <t>MATRICULA POR SECTOR</t>
  </si>
  <si>
    <t>MATRICULA POR ZONA Y NIVEL</t>
  </si>
  <si>
    <t>MATRICULA POR ZONA</t>
  </si>
  <si>
    <t>MATRICULA POR ZONA  NIVEL Y ADULTOS</t>
  </si>
  <si>
    <t>Censo 2018</t>
  </si>
  <si>
    <t>Grados 0 a 13 + aceleración</t>
  </si>
  <si>
    <t>Indice</t>
  </si>
  <si>
    <t>Grados 0 a 11</t>
  </si>
  <si>
    <t>MATRICULA ESTUDIANTES VENEZOLANOS</t>
  </si>
  <si>
    <t>FUENTE: PROYECCIONES DE POBLACIÓN DANE CENSO 2018</t>
  </si>
  <si>
    <t>Matrícula 5 a 16 años</t>
  </si>
  <si>
    <t>Población  5 a 16 años</t>
  </si>
  <si>
    <t>12.ESTUDIANTES VENEZOLANOS</t>
  </si>
  <si>
    <t>13.TRAYECTORIA EDAD</t>
  </si>
  <si>
    <t>15.TASA ANALFABETISMO</t>
  </si>
  <si>
    <t>ESTIMACIÓN POBLACIÓN POR FUERA DEL SISTEMA EDUCATIVO</t>
  </si>
  <si>
    <t xml:space="preserve">FUENTE: SIMAT OAPF </t>
  </si>
  <si>
    <t>FUENTE: OAPF Cobertura neta se estimó con proyección censo DANE 2018</t>
  </si>
  <si>
    <t>APROBADO</t>
  </si>
  <si>
    <t>DESERTOR</t>
  </si>
  <si>
    <t>REPROBADO</t>
  </si>
  <si>
    <t>No oficial</t>
  </si>
  <si>
    <t>Aprobado</t>
  </si>
  <si>
    <t>Desertor</t>
  </si>
  <si>
    <t>Reprobado</t>
  </si>
  <si>
    <t>16. EFICIENCIA</t>
  </si>
  <si>
    <t>Basica</t>
  </si>
  <si>
    <t>MATRICULA INTERNADOS POR SECTOR</t>
  </si>
  <si>
    <t>Semi-Internado</t>
  </si>
  <si>
    <t>Ninguno</t>
  </si>
  <si>
    <t>Internado</t>
  </si>
  <si>
    <t>11.ESTIMACION FUERA SISTEMA EDUCATIVO</t>
  </si>
  <si>
    <t>3.  PROYECCIÓN DE POBLACIÓN - DANE 2018</t>
  </si>
  <si>
    <t>10.EXTRAEDAD</t>
  </si>
  <si>
    <t>9.  MATRÍCULA GRUPOS ÉTNICOS</t>
  </si>
  <si>
    <t>14. MATRÍCULA VS EDAD</t>
  </si>
  <si>
    <t>17. MATRÍCULA INTERNADOS</t>
  </si>
  <si>
    <t>Noviembre. 2020</t>
  </si>
  <si>
    <t>Noviembre.  2020</t>
  </si>
  <si>
    <t>Nov. 2020</t>
  </si>
  <si>
    <t>Nov.2020</t>
  </si>
  <si>
    <t>Variación  2020-2019</t>
  </si>
  <si>
    <t>FUENTE: OAPF La cobertura se estimó con proyección censo DANE 2018</t>
  </si>
  <si>
    <t xml:space="preserve">COBERTURA NETA </t>
  </si>
  <si>
    <t>Corte noviembre 2020 informacion preliminar</t>
  </si>
  <si>
    <t>FUENTE:SIMAT Noviembre 2020 información preliminar</t>
  </si>
  <si>
    <t>PROYECCION TRAYECTORIA SEGÚN EDAD 2012 Y 2020</t>
  </si>
  <si>
    <t>Puerto Carreño</t>
  </si>
  <si>
    <t>Variación  2020-2021</t>
  </si>
  <si>
    <t xml:space="preserve">Población por fuera </t>
  </si>
  <si>
    <t>GRADO  EDAD</t>
  </si>
  <si>
    <t>TOTAL SEDES 2021</t>
  </si>
  <si>
    <t>COMPORTAMIENTO MATRICULA VS EDAD</t>
  </si>
  <si>
    <t>FUENTE: SIMAT OAPF  nov. 2020  información preliminar</t>
  </si>
  <si>
    <t>FUENTE: SIMAT OAPF nov. 2020 información preliminar</t>
  </si>
  <si>
    <t>FUENTE: SIMAT OAPF nov. 2020  información preliminar</t>
  </si>
  <si>
    <t>FUENTE: SIMAT OAPF noviembre 2020 información preliminar</t>
  </si>
  <si>
    <t>Diferencia 2021-2020</t>
  </si>
  <si>
    <t>MATRICULA POBLACION DISCAPACIDAD</t>
  </si>
  <si>
    <t>Sordera Profunda</t>
  </si>
  <si>
    <t>Hipoacusia o Baja Audición</t>
  </si>
  <si>
    <t>Visual-Baja Visión Irreversible</t>
  </si>
  <si>
    <t>Visual-Ceguera</t>
  </si>
  <si>
    <t>Parálisis Cerebral</t>
  </si>
  <si>
    <t>Lesión Neuromuscular</t>
  </si>
  <si>
    <t>Transtorno del Espectro Autista</t>
  </si>
  <si>
    <t>Intelectual</t>
  </si>
  <si>
    <t>Síndrome de Down</t>
  </si>
  <si>
    <t>Múltiple</t>
  </si>
  <si>
    <t>Otra Discapacidad</t>
  </si>
  <si>
    <t>Auditiva-Lengua de señas colombiano</t>
  </si>
  <si>
    <t>Auditiva-Castellano</t>
  </si>
  <si>
    <t>Sordoceguera</t>
  </si>
  <si>
    <t>Fisica-Movilidad</t>
  </si>
  <si>
    <t>Enanismo</t>
  </si>
  <si>
    <t>Sistémica</t>
  </si>
  <si>
    <t>Mental-Psicosocial</t>
  </si>
  <si>
    <t>Transtorno Permanente de Voz y Habla</t>
  </si>
  <si>
    <t>No Aplica</t>
  </si>
  <si>
    <t>TIPO DISCAPACIDAD</t>
  </si>
  <si>
    <t>2021 NO OFICIAL</t>
  </si>
  <si>
    <t>2021 OFICIAL</t>
  </si>
  <si>
    <t>2020 OFICIAL</t>
  </si>
  <si>
    <t>2020 NO OFICIAL</t>
  </si>
  <si>
    <t>2020 TOTAL</t>
  </si>
  <si>
    <t>2021 TOTAL</t>
  </si>
  <si>
    <t>18. POB DISCAPACIDAD</t>
  </si>
  <si>
    <t>XXX</t>
  </si>
  <si>
    <t>Variación  2019-2020</t>
  </si>
  <si>
    <t>FUENTE: SIMAT  2020 información preliminar</t>
  </si>
  <si>
    <t>FUENTE: SIMAT OAPF 2020 información preliminar</t>
  </si>
  <si>
    <r>
      <t>TASA EFICIENCIA INTERNA TOTAL GRADOS 0 A 11</t>
    </r>
    <r>
      <rPr>
        <b/>
        <sz val="14"/>
        <color rgb="FF0070C0"/>
        <rFont val="Arial"/>
        <family val="2"/>
      </rPr>
      <t xml:space="preserve"> </t>
    </r>
  </si>
  <si>
    <t>FUENTE: SIMAT junio 2021 información preliminar</t>
  </si>
  <si>
    <t>FUENTE: SIMAT OAP Información preliminar</t>
  </si>
  <si>
    <t>FUENTE: SIMAT nov. 2020 y 2021 información preliminar</t>
  </si>
  <si>
    <t>Corte agosto 2021  información preliminar</t>
  </si>
  <si>
    <t>Agosto.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</si>
</sst>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4" formatCode="_(&quot;$&quot;\ * #,##0.00_);_(&quot;$&quot;\ * \(#,##0.00\);_(&quot;$&quot;\ 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0.0%"/>
    <numFmt numFmtId="167" formatCode="_ [$€-2]\ * #,##0.00_ ;_ [$€-2]\ * \-#,##0.00_ ;_ [$€-2]\ * &quot;-&quot;??_ "/>
    <numFmt numFmtId="168" formatCode="_-* #,##0.00\ &quot;€&quot;_-;\-* #,##0.00\ &quot;€&quot;_-;_-* &quot;-&quot;??\ &quot;€&quot;_-;_-@_-"/>
    <numFmt numFmtId="169" formatCode="_-* #,##0.00\ _€_-;\-* #,##0.00\ _€_-;_-* &quot;-&quot;??\ _€_-;_-@_-"/>
    <numFmt numFmtId="170" formatCode="_ &quot;$&quot;\ * #,##0.00_ ;_ &quot;$&quot;\ * \-#,##0.00_ ;_ &quot;$&quot;\ * &quot;-&quot;??_ ;_ @_ "/>
    <numFmt numFmtId="171" formatCode="_ * #,##0.00_ ;_ * \-#,##0.00_ ;_ * &quot;-&quot;??_ ;_ @_ "/>
    <numFmt numFmtId="172" formatCode="0.000%"/>
    <numFmt numFmtId="173" formatCode="0.0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theme="0"/>
      <name val="Calibri"/>
      <family val="2"/>
      <scheme val="minor"/>
    </font>
    <font>
      <b/>
      <sz val="10"/>
      <name val="Century Gothic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u/>
      <sz val="11"/>
      <color theme="10"/>
      <name val="Calibri"/>
      <family val="2"/>
      <scheme val="minor"/>
    </font>
    <font>
      <sz val="11"/>
      <color indexed="8"/>
      <name val="Arial"/>
      <family val="2"/>
    </font>
    <font>
      <b/>
      <sz val="11"/>
      <color rgb="FF0070C0"/>
      <name val="Arial"/>
      <family val="2"/>
    </font>
    <font>
      <b/>
      <sz val="12"/>
      <color theme="1"/>
      <name val="Arial"/>
      <family val="2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1"/>
      <color rgb="FF000000"/>
      <name val="Calibri"/>
      <family val="2"/>
    </font>
    <font>
      <u/>
      <sz val="7.5"/>
      <color theme="10"/>
      <name val="Arial"/>
      <family val="2"/>
    </font>
    <font>
      <b/>
      <sz val="14"/>
      <color theme="1"/>
      <name val="Arial"/>
      <family val="2"/>
    </font>
    <font>
      <sz val="9"/>
      <name val="Arial"/>
      <family val="2"/>
    </font>
    <font>
      <sz val="9"/>
      <color theme="1"/>
      <name val="Arial"/>
      <family val="2"/>
    </font>
    <font>
      <b/>
      <sz val="9"/>
      <color rgb="FF0070C0"/>
      <name val="Arial"/>
      <family val="2"/>
    </font>
    <font>
      <b/>
      <sz val="12"/>
      <color rgb="FF0070C0"/>
      <name val="Arial"/>
      <family val="2"/>
    </font>
    <font>
      <b/>
      <sz val="14"/>
      <color rgb="FF0070C0"/>
      <name val="Calibri"/>
      <family val="2"/>
      <scheme val="minor"/>
    </font>
    <font>
      <b/>
      <sz val="12"/>
      <color rgb="FF0070C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b/>
      <sz val="8"/>
      <name val="Arial"/>
      <family val="2"/>
    </font>
    <font>
      <b/>
      <sz val="8"/>
      <color rgb="FF0070C0"/>
      <name val="Arial"/>
      <family val="2"/>
    </font>
    <font>
      <b/>
      <sz val="8"/>
      <color theme="1"/>
      <name val="Arial"/>
      <family val="2"/>
    </font>
    <font>
      <sz val="10"/>
      <color indexed="8"/>
      <name val="Arial"/>
      <family val="2"/>
    </font>
    <font>
      <u/>
      <sz val="14"/>
      <name val="Arial"/>
      <family val="2"/>
    </font>
    <font>
      <b/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u/>
      <sz val="11"/>
      <name val="Arial"/>
      <family val="2"/>
    </font>
    <font>
      <b/>
      <u/>
      <sz val="11"/>
      <color theme="1"/>
      <name val="Arial"/>
      <family val="2"/>
    </font>
    <font>
      <sz val="8"/>
      <name val="Calibri"/>
      <family val="2"/>
      <scheme val="minor"/>
    </font>
    <font>
      <sz val="11"/>
      <color theme="0"/>
      <name val="Arial"/>
      <family val="2"/>
    </font>
  </fonts>
  <fills count="7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7F084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9CF66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AB2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6" tint="0.79998168889431442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2"/>
      </left>
      <right/>
      <top style="thin">
        <color indexed="61"/>
      </top>
      <bottom style="thin">
        <color indexed="63"/>
      </bottom>
      <diagonal/>
    </border>
    <border>
      <left style="thin">
        <color indexed="62"/>
      </left>
      <right/>
      <top style="thin">
        <color indexed="63"/>
      </top>
      <bottom style="thin">
        <color indexed="63"/>
      </bottom>
      <diagonal/>
    </border>
    <border>
      <left style="thin">
        <color indexed="62"/>
      </left>
      <right/>
      <top style="thin">
        <color indexed="63"/>
      </top>
      <bottom style="thin">
        <color indexed="61"/>
      </bottom>
      <diagonal/>
    </border>
    <border>
      <left style="thin">
        <color indexed="64"/>
      </left>
      <right/>
      <top/>
      <bottom/>
      <diagonal/>
    </border>
  </borders>
  <cellStyleXfs count="366">
    <xf numFmtId="0" fontId="0" fillId="0" borderId="0"/>
    <xf numFmtId="0" fontId="6" fillId="0" borderId="0"/>
    <xf numFmtId="9" fontId="11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18" fillId="3" borderId="3" applyBorder="0" applyAlignment="0">
      <alignment horizontal="center"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32" fillId="0" borderId="0"/>
    <xf numFmtId="0" fontId="33" fillId="0" borderId="0" applyNumberFormat="0" applyFill="0" applyBorder="0" applyAlignment="0" applyProtection="0"/>
    <xf numFmtId="0" fontId="34" fillId="0" borderId="29" applyNumberFormat="0" applyFill="0" applyAlignment="0" applyProtection="0"/>
    <xf numFmtId="0" fontId="35" fillId="0" borderId="30" applyNumberFormat="0" applyFill="0" applyAlignment="0" applyProtection="0"/>
    <xf numFmtId="0" fontId="36" fillId="0" borderId="31" applyNumberFormat="0" applyFill="0" applyAlignment="0" applyProtection="0"/>
    <xf numFmtId="0" fontId="36" fillId="0" borderId="0" applyNumberFormat="0" applyFill="0" applyBorder="0" applyAlignment="0" applyProtection="0"/>
    <xf numFmtId="0" fontId="37" fillId="5" borderId="0" applyNumberFormat="0" applyBorder="0" applyAlignment="0" applyProtection="0"/>
    <xf numFmtId="0" fontId="38" fillId="6" borderId="0" applyNumberFormat="0" applyBorder="0" applyAlignment="0" applyProtection="0"/>
    <xf numFmtId="0" fontId="39" fillId="7" borderId="0" applyNumberFormat="0" applyBorder="0" applyAlignment="0" applyProtection="0"/>
    <xf numFmtId="0" fontId="40" fillId="8" borderId="32" applyNumberFormat="0" applyAlignment="0" applyProtection="0"/>
    <xf numFmtId="0" fontId="41" fillId="9" borderId="33" applyNumberFormat="0" applyAlignment="0" applyProtection="0"/>
    <xf numFmtId="0" fontId="42" fillId="9" borderId="32" applyNumberFormat="0" applyAlignment="0" applyProtection="0"/>
    <xf numFmtId="0" fontId="43" fillId="0" borderId="34" applyNumberFormat="0" applyFill="0" applyAlignment="0" applyProtection="0"/>
    <xf numFmtId="0" fontId="31" fillId="10" borderId="35" applyNumberFormat="0" applyAlignment="0" applyProtection="0"/>
    <xf numFmtId="0" fontId="44" fillId="0" borderId="0" applyNumberFormat="0" applyFill="0" applyBorder="0" applyAlignment="0" applyProtection="0"/>
    <xf numFmtId="0" fontId="11" fillId="11" borderId="36" applyNumberFormat="0" applyFont="0" applyAlignment="0" applyProtection="0"/>
    <xf numFmtId="0" fontId="45" fillId="0" borderId="0" applyNumberFormat="0" applyFill="0" applyBorder="0" applyAlignment="0" applyProtection="0"/>
    <xf numFmtId="0" fontId="10" fillId="0" borderId="37" applyNumberFormat="0" applyFill="0" applyAlignment="0" applyProtection="0"/>
    <xf numFmtId="0" fontId="17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34" borderId="0" applyNumberFormat="0" applyBorder="0" applyAlignment="0" applyProtection="0"/>
    <xf numFmtId="0" fontId="17" fillId="35" borderId="0" applyNumberFormat="0" applyBorder="0" applyAlignment="0" applyProtection="0"/>
    <xf numFmtId="9" fontId="4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6" fillId="0" borderId="0"/>
    <xf numFmtId="9" fontId="11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55" fillId="0" borderId="43" applyNumberFormat="0" applyFill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46" fillId="36" borderId="0" applyNumberFormat="0" applyBorder="0" applyAlignment="0" applyProtection="0"/>
    <xf numFmtId="0" fontId="46" fillId="37" borderId="0" applyNumberFormat="0" applyBorder="0" applyAlignment="0" applyProtection="0"/>
    <xf numFmtId="0" fontId="46" fillId="38" borderId="0" applyNumberFormat="0" applyBorder="0" applyAlignment="0" applyProtection="0"/>
    <xf numFmtId="0" fontId="46" fillId="39" borderId="0" applyNumberFormat="0" applyBorder="0" applyAlignment="0" applyProtection="0"/>
    <xf numFmtId="0" fontId="46" fillId="40" borderId="0" applyNumberFormat="0" applyBorder="0" applyAlignment="0" applyProtection="0"/>
    <xf numFmtId="0" fontId="46" fillId="41" borderId="0" applyNumberFormat="0" applyBorder="0" applyAlignment="0" applyProtection="0"/>
    <xf numFmtId="0" fontId="46" fillId="42" borderId="0" applyNumberFormat="0" applyBorder="0" applyAlignment="0" applyProtection="0"/>
    <xf numFmtId="0" fontId="46" fillId="43" borderId="0" applyNumberFormat="0" applyBorder="0" applyAlignment="0" applyProtection="0"/>
    <xf numFmtId="0" fontId="46" fillId="44" borderId="0" applyNumberFormat="0" applyBorder="0" applyAlignment="0" applyProtection="0"/>
    <xf numFmtId="0" fontId="46" fillId="39" borderId="0" applyNumberFormat="0" applyBorder="0" applyAlignment="0" applyProtection="0"/>
    <xf numFmtId="0" fontId="46" fillId="42" borderId="0" applyNumberFormat="0" applyBorder="0" applyAlignment="0" applyProtection="0"/>
    <xf numFmtId="0" fontId="46" fillId="45" borderId="0" applyNumberFormat="0" applyBorder="0" applyAlignment="0" applyProtection="0"/>
    <xf numFmtId="0" fontId="47" fillId="46" borderId="0" applyNumberFormat="0" applyBorder="0" applyAlignment="0" applyProtection="0"/>
    <xf numFmtId="0" fontId="47" fillId="43" borderId="0" applyNumberFormat="0" applyBorder="0" applyAlignment="0" applyProtection="0"/>
    <xf numFmtId="0" fontId="47" fillId="44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49" borderId="0" applyNumberFormat="0" applyBorder="0" applyAlignment="0" applyProtection="0"/>
    <xf numFmtId="0" fontId="47" fillId="50" borderId="0" applyNumberFormat="0" applyBorder="0" applyAlignment="0" applyProtection="0"/>
    <xf numFmtId="0" fontId="47" fillId="51" borderId="0" applyNumberFormat="0" applyBorder="0" applyAlignment="0" applyProtection="0"/>
    <xf numFmtId="0" fontId="47" fillId="52" borderId="0" applyNumberFormat="0" applyBorder="0" applyAlignment="0" applyProtection="0"/>
    <xf numFmtId="0" fontId="47" fillId="47" borderId="0" applyNumberFormat="0" applyBorder="0" applyAlignment="0" applyProtection="0"/>
    <xf numFmtId="0" fontId="47" fillId="48" borderId="0" applyNumberFormat="0" applyBorder="0" applyAlignment="0" applyProtection="0"/>
    <xf numFmtId="0" fontId="47" fillId="53" borderId="0" applyNumberFormat="0" applyBorder="0" applyAlignment="0" applyProtection="0"/>
    <xf numFmtId="0" fontId="48" fillId="37" borderId="0" applyNumberFormat="0" applyBorder="0" applyAlignment="0" applyProtection="0"/>
    <xf numFmtId="0" fontId="49" fillId="54" borderId="38" applyNumberFormat="0" applyAlignment="0" applyProtection="0"/>
    <xf numFmtId="0" fontId="50" fillId="55" borderId="39" applyNumberFormat="0" applyAlignment="0" applyProtection="0"/>
    <xf numFmtId="168" fontId="6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38" borderId="0" applyNumberFormat="0" applyBorder="0" applyAlignment="0" applyProtection="0"/>
    <xf numFmtId="0" fontId="53" fillId="0" borderId="41" applyNumberFormat="0" applyFill="0" applyAlignment="0" applyProtection="0"/>
    <xf numFmtId="0" fontId="54" fillId="0" borderId="42" applyNumberFormat="0" applyFill="0" applyAlignment="0" applyProtection="0"/>
    <xf numFmtId="0" fontId="55" fillId="0" borderId="0" applyNumberFormat="0" applyFill="0" applyBorder="0" applyAlignment="0" applyProtection="0"/>
    <xf numFmtId="0" fontId="56" fillId="41" borderId="38" applyNumberFormat="0" applyAlignment="0" applyProtection="0"/>
    <xf numFmtId="0" fontId="57" fillId="0" borderId="40" applyNumberFormat="0" applyFill="0" applyAlignment="0" applyProtection="0"/>
    <xf numFmtId="16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/>
    <xf numFmtId="0" fontId="6" fillId="0" borderId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46" fillId="0" borderId="0"/>
    <xf numFmtId="0" fontId="11" fillId="0" borderId="0"/>
    <xf numFmtId="0" fontId="46" fillId="0" borderId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16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11" borderId="36" applyNumberFormat="0" applyFont="0" applyAlignment="0" applyProtection="0"/>
    <xf numFmtId="44" fontId="6" fillId="0" borderId="0" applyFont="0" applyFill="0" applyBorder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61" fillId="0" borderId="0"/>
    <xf numFmtId="0" fontId="6" fillId="0" borderId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49" fillId="54" borderId="38" applyNumberFormat="0" applyAlignment="0" applyProtection="0"/>
    <xf numFmtId="0" fontId="49" fillId="54" borderId="38" applyNumberFormat="0" applyAlignment="0" applyProtection="0"/>
    <xf numFmtId="0" fontId="58" fillId="54" borderId="45" applyNumberFormat="0" applyAlignment="0" applyProtection="0"/>
    <xf numFmtId="0" fontId="46" fillId="56" borderId="44" applyNumberFormat="0" applyFont="0" applyAlignment="0" applyProtection="0"/>
    <xf numFmtId="0" fontId="56" fillId="41" borderId="38" applyNumberFormat="0" applyAlignment="0" applyProtection="0"/>
    <xf numFmtId="0" fontId="56" fillId="41" borderId="38" applyNumberFormat="0" applyAlignment="0" applyProtection="0"/>
    <xf numFmtId="0" fontId="46" fillId="56" borderId="44" applyNumberFormat="0" applyFont="0" applyAlignment="0" applyProtection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58" fillId="54" borderId="45" applyNumberFormat="0" applyAlignment="0" applyProtection="0"/>
    <xf numFmtId="0" fontId="56" fillId="41" borderId="38" applyNumberForma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49" fillId="54" borderId="38" applyNumberForma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56" fillId="41" borderId="38" applyNumberFormat="0" applyAlignment="0" applyProtection="0"/>
    <xf numFmtId="0" fontId="46" fillId="56" borderId="44" applyNumberFormat="0" applyFont="0" applyAlignment="0" applyProtection="0"/>
    <xf numFmtId="0" fontId="49" fillId="54" borderId="38" applyNumberFormat="0" applyAlignment="0" applyProtection="0"/>
    <xf numFmtId="0" fontId="49" fillId="54" borderId="38" applyNumberFormat="0" applyAlignment="0" applyProtection="0"/>
    <xf numFmtId="0" fontId="46" fillId="56" borderId="44" applyNumberFormat="0" applyFon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56" fillId="41" borderId="38" applyNumberFormat="0" applyAlignment="0" applyProtection="0"/>
    <xf numFmtId="0" fontId="46" fillId="56" borderId="44" applyNumberFormat="0" applyFont="0" applyAlignment="0" applyProtection="0"/>
    <xf numFmtId="0" fontId="46" fillId="56" borderId="44" applyNumberFormat="0" applyFont="0" applyAlignment="0" applyProtection="0"/>
    <xf numFmtId="0" fontId="46" fillId="56" borderId="44" applyNumberFormat="0" applyFont="0" applyAlignment="0" applyProtection="0"/>
    <xf numFmtId="165" fontId="11" fillId="0" borderId="0" applyFont="0" applyFill="0" applyBorder="0" applyAlignment="0" applyProtection="0"/>
    <xf numFmtId="0" fontId="46" fillId="56" borderId="44" applyNumberFormat="0" applyFont="0" applyAlignment="0" applyProtection="0"/>
    <xf numFmtId="165" fontId="11" fillId="0" borderId="0" applyFont="0" applyFill="0" applyBorder="0" applyAlignment="0" applyProtection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49" fillId="54" borderId="38" applyNumberFormat="0" applyAlignment="0" applyProtection="0"/>
    <xf numFmtId="0" fontId="58" fillId="54" borderId="45" applyNumberFormat="0" applyAlignment="0" applyProtection="0"/>
    <xf numFmtId="0" fontId="46" fillId="56" borderId="44" applyNumberFormat="0" applyFont="0" applyAlignment="0" applyProtection="0"/>
    <xf numFmtId="0" fontId="56" fillId="41" borderId="38" applyNumberFormat="0" applyAlignment="0" applyProtection="0"/>
    <xf numFmtId="0" fontId="56" fillId="41" borderId="38" applyNumberFormat="0" applyAlignment="0" applyProtection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49" fillId="54" borderId="38" applyNumberFormat="0" applyAlignment="0" applyProtection="0"/>
    <xf numFmtId="0" fontId="49" fillId="54" borderId="38" applyNumberFormat="0" applyAlignment="0" applyProtection="0"/>
    <xf numFmtId="0" fontId="56" fillId="41" borderId="38" applyNumberFormat="0" applyAlignment="0" applyProtection="0"/>
    <xf numFmtId="0" fontId="49" fillId="54" borderId="38" applyNumberFormat="0" applyAlignment="0" applyProtection="0"/>
    <xf numFmtId="0" fontId="58" fillId="54" borderId="45" applyNumberFormat="0" applyAlignment="0" applyProtection="0"/>
    <xf numFmtId="0" fontId="46" fillId="56" borderId="44" applyNumberFormat="0" applyFont="0" applyAlignment="0" applyProtection="0"/>
    <xf numFmtId="0" fontId="56" fillId="41" borderId="38" applyNumberFormat="0" applyAlignment="0" applyProtection="0"/>
    <xf numFmtId="0" fontId="56" fillId="41" borderId="38" applyNumberFormat="0" applyAlignment="0" applyProtection="0"/>
    <xf numFmtId="0" fontId="46" fillId="56" borderId="44" applyNumberFormat="0" applyFont="0" applyAlignment="0" applyProtection="0"/>
    <xf numFmtId="0" fontId="58" fillId="54" borderId="45" applyNumberFormat="0" applyAlignment="0" applyProtection="0"/>
    <xf numFmtId="0" fontId="49" fillId="54" borderId="38" applyNumberFormat="0" applyAlignment="0" applyProtection="0"/>
    <xf numFmtId="9" fontId="1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 applyNumberFormat="0" applyFill="0" applyBorder="0" applyAlignment="0" applyProtection="0"/>
    <xf numFmtId="0" fontId="46" fillId="0" borderId="0"/>
    <xf numFmtId="171" fontId="6" fillId="0" borderId="0" applyFont="0" applyFill="0" applyBorder="0" applyAlignment="0" applyProtection="0"/>
    <xf numFmtId="0" fontId="55" fillId="0" borderId="43" applyNumberFormat="0" applyFill="0" applyAlignment="0" applyProtection="0"/>
    <xf numFmtId="0" fontId="11" fillId="30" borderId="0" applyNumberFormat="0" applyBorder="0" applyAlignment="0" applyProtection="0"/>
    <xf numFmtId="0" fontId="18" fillId="57" borderId="3" applyBorder="0" applyAlignment="0">
      <alignment horizontal="center" vertical="center"/>
    </xf>
    <xf numFmtId="0" fontId="62" fillId="0" borderId="0" applyNumberFormat="0" applyFill="0" applyBorder="0" applyAlignment="0" applyProtection="0">
      <alignment vertical="top"/>
      <protection locked="0"/>
    </xf>
    <xf numFmtId="165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7" borderId="0" applyNumberFormat="0" applyBorder="0" applyAlignment="0" applyProtection="0"/>
    <xf numFmtId="0" fontId="11" fillId="15" borderId="0" applyNumberFormat="0" applyBorder="0" applyAlignment="0" applyProtection="0"/>
    <xf numFmtId="0" fontId="11" fillId="19" borderId="0" applyNumberFormat="0" applyBorder="0" applyAlignment="0" applyProtection="0"/>
    <xf numFmtId="0" fontId="11" fillId="23" borderId="0" applyNumberFormat="0" applyBorder="0" applyAlignment="0" applyProtection="0"/>
    <xf numFmtId="0" fontId="11" fillId="27" borderId="0" applyNumberFormat="0" applyBorder="0" applyAlignment="0" applyProtection="0"/>
    <xf numFmtId="0" fontId="11" fillId="31" borderId="0" applyNumberFormat="0" applyBorder="0" applyAlignment="0" applyProtection="0"/>
    <xf numFmtId="0" fontId="11" fillId="35" borderId="0" applyNumberFormat="0" applyBorder="0" applyAlignment="0" applyProtection="0"/>
    <xf numFmtId="0" fontId="6" fillId="0" borderId="0"/>
  </cellStyleXfs>
  <cellXfs count="925">
    <xf numFmtId="0" fontId="0" fillId="0" borderId="0" xfId="0"/>
    <xf numFmtId="3" fontId="14" fillId="0" borderId="1" xfId="0" applyNumberFormat="1" applyFont="1" applyBorder="1" applyAlignment="1" applyProtection="1">
      <alignment horizontal="center" vertical="center"/>
      <protection hidden="1"/>
    </xf>
    <xf numFmtId="0" fontId="14" fillId="0" borderId="0" xfId="0" applyFont="1" applyProtection="1">
      <protection locked="0"/>
    </xf>
    <xf numFmtId="0" fontId="16" fillId="0" borderId="0" xfId="0" applyFont="1" applyProtection="1">
      <protection locked="0"/>
    </xf>
    <xf numFmtId="0" fontId="0" fillId="0" borderId="0" xfId="0" applyProtection="1">
      <protection locked="0"/>
    </xf>
    <xf numFmtId="0" fontId="21" fillId="0" borderId="0" xfId="3" applyFont="1" applyAlignment="1" applyProtection="1">
      <alignment vertical="center"/>
      <protection locked="0"/>
    </xf>
    <xf numFmtId="0" fontId="13" fillId="0" borderId="0" xfId="0" applyFont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10" fillId="0" borderId="0" xfId="0" applyFont="1" applyProtection="1">
      <protection locked="0"/>
    </xf>
    <xf numFmtId="0" fontId="7" fillId="0" borderId="1" xfId="7" applyFont="1" applyBorder="1" applyAlignment="1" applyProtection="1">
      <alignment wrapText="1"/>
      <protection locked="0"/>
    </xf>
    <xf numFmtId="0" fontId="8" fillId="0" borderId="1" xfId="7" applyFont="1" applyBorder="1" applyAlignment="1" applyProtection="1">
      <alignment wrapText="1"/>
      <protection locked="0"/>
    </xf>
    <xf numFmtId="0" fontId="7" fillId="0" borderId="1" xfId="7" applyFont="1" applyBorder="1" applyAlignment="1" applyProtection="1">
      <alignment horizontal="center"/>
      <protection locked="0"/>
    </xf>
    <xf numFmtId="0" fontId="8" fillId="0" borderId="1" xfId="7" applyFont="1" applyBorder="1" applyAlignment="1" applyProtection="1">
      <alignment vertical="center"/>
      <protection locked="0"/>
    </xf>
    <xf numFmtId="0" fontId="8" fillId="0" borderId="1" xfId="7" applyFont="1" applyBorder="1" applyAlignment="1" applyProtection="1">
      <alignment horizontal="left" vertical="top" wrapText="1"/>
      <protection locked="0"/>
    </xf>
    <xf numFmtId="3" fontId="8" fillId="0" borderId="1" xfId="7" applyNumberFormat="1" applyFont="1" applyBorder="1" applyAlignment="1" applyProtection="1">
      <alignment horizontal="center" vertical="top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8" fillId="0" borderId="1" xfId="7" applyFont="1" applyBorder="1" applyAlignment="1" applyProtection="1">
      <alignment vertical="center" wrapText="1"/>
      <protection locked="0"/>
    </xf>
    <xf numFmtId="0" fontId="7" fillId="0" borderId="1" xfId="7" applyFont="1" applyBorder="1" applyAlignment="1" applyProtection="1">
      <alignment vertical="center" wrapText="1"/>
      <protection locked="0"/>
    </xf>
    <xf numFmtId="3" fontId="7" fillId="0" borderId="1" xfId="7" applyNumberFormat="1" applyFont="1" applyBorder="1" applyAlignment="1" applyProtection="1">
      <alignment horizontal="center" vertical="top"/>
      <protection locked="0"/>
    </xf>
    <xf numFmtId="3" fontId="0" fillId="0" borderId="0" xfId="0" applyNumberFormat="1" applyAlignment="1" applyProtection="1">
      <alignment horizontal="center"/>
      <protection locked="0"/>
    </xf>
    <xf numFmtId="0" fontId="16" fillId="0" borderId="1" xfId="0" applyFont="1" applyBorder="1" applyProtection="1">
      <protection locked="0"/>
    </xf>
    <xf numFmtId="0" fontId="10" fillId="0" borderId="1" xfId="0" applyFont="1" applyBorder="1" applyAlignment="1" applyProtection="1">
      <alignment horizontal="center"/>
      <protection locked="0"/>
    </xf>
    <xf numFmtId="3" fontId="0" fillId="0" borderId="0" xfId="0" applyNumberFormat="1" applyProtection="1">
      <protection locked="0"/>
    </xf>
    <xf numFmtId="0" fontId="0" fillId="0" borderId="0" xfId="0" applyAlignment="1" applyProtection="1">
      <alignment horizontal="justify"/>
      <protection locked="0"/>
    </xf>
    <xf numFmtId="0" fontId="30" fillId="0" borderId="0" xfId="0" applyFont="1" applyProtection="1">
      <protection locked="0"/>
    </xf>
    <xf numFmtId="0" fontId="22" fillId="0" borderId="0" xfId="3" applyFont="1" applyAlignment="1" applyProtection="1">
      <alignment vertical="center"/>
      <protection locked="0"/>
    </xf>
    <xf numFmtId="3" fontId="21" fillId="0" borderId="0" xfId="3" applyNumberFormat="1" applyFont="1" applyAlignment="1" applyProtection="1">
      <alignment horizontal="center" wrapText="1"/>
      <protection locked="0"/>
    </xf>
    <xf numFmtId="3" fontId="22" fillId="0" borderId="0" xfId="3" applyNumberFormat="1" applyFont="1" applyAlignment="1" applyProtection="1">
      <alignment vertical="center"/>
      <protection locked="0"/>
    </xf>
    <xf numFmtId="3" fontId="6" fillId="0" borderId="0" xfId="3" applyNumberForma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1" fillId="0" borderId="0" xfId="3" applyFont="1" applyAlignment="1" applyProtection="1">
      <alignment horizontal="center"/>
      <protection locked="0"/>
    </xf>
    <xf numFmtId="3" fontId="6" fillId="0" borderId="1" xfId="3" applyNumberFormat="1" applyBorder="1" applyAlignment="1" applyProtection="1">
      <alignment horizontal="center" vertical="center"/>
      <protection locked="0"/>
    </xf>
    <xf numFmtId="0" fontId="8" fillId="0" borderId="0" xfId="43" applyFont="1" applyAlignment="1" applyProtection="1">
      <alignment vertical="center" wrapText="1"/>
      <protection locked="0"/>
    </xf>
    <xf numFmtId="0" fontId="8" fillId="0" borderId="0" xfId="41" applyFont="1" applyAlignment="1" applyProtection="1">
      <alignment vertical="center" wrapText="1"/>
      <protection locked="0"/>
    </xf>
    <xf numFmtId="10" fontId="23" fillId="0" borderId="1" xfId="2" applyNumberFormat="1" applyFont="1" applyBorder="1" applyAlignment="1" applyProtection="1">
      <alignment horizontal="center" vertical="center" wrapText="1"/>
      <protection locked="0"/>
    </xf>
    <xf numFmtId="1" fontId="16" fillId="0" borderId="1" xfId="2" applyNumberFormat="1" applyFont="1" applyBorder="1" applyAlignment="1" applyProtection="1">
      <alignment horizontal="center" vertical="center" wrapText="1"/>
      <protection locked="0"/>
    </xf>
    <xf numFmtId="10" fontId="14" fillId="0" borderId="1" xfId="2" applyNumberFormat="1" applyFont="1" applyBorder="1" applyAlignment="1" applyProtection="1">
      <alignment horizontal="center"/>
      <protection locked="0" hidden="1"/>
    </xf>
    <xf numFmtId="166" fontId="14" fillId="0" borderId="0" xfId="2" applyNumberFormat="1" applyFont="1" applyProtection="1">
      <protection locked="0"/>
    </xf>
    <xf numFmtId="10" fontId="14" fillId="0" borderId="0" xfId="2" applyNumberFormat="1" applyFont="1" applyProtection="1">
      <protection locked="0"/>
    </xf>
    <xf numFmtId="10" fontId="0" fillId="0" borderId="0" xfId="0" applyNumberFormat="1" applyProtection="1">
      <protection locked="0"/>
    </xf>
    <xf numFmtId="1" fontId="23" fillId="0" borderId="0" xfId="0" applyNumberFormat="1" applyFont="1" applyAlignment="1" applyProtection="1">
      <alignment vertical="center" wrapText="1"/>
      <protection locked="0"/>
    </xf>
    <xf numFmtId="10" fontId="23" fillId="4" borderId="1" xfId="2" applyNumberFormat="1" applyFont="1" applyFill="1" applyBorder="1" applyAlignment="1" applyProtection="1">
      <alignment horizontal="center" vertical="center" wrapText="1"/>
      <protection locked="0"/>
    </xf>
    <xf numFmtId="0" fontId="14" fillId="0" borderId="1" xfId="0" applyFont="1" applyBorder="1" applyProtection="1">
      <protection locked="0"/>
    </xf>
    <xf numFmtId="1" fontId="14" fillId="0" borderId="1" xfId="2" applyNumberFormat="1" applyFont="1" applyBorder="1" applyAlignment="1" applyProtection="1">
      <alignment horizontal="center" vertical="center" wrapText="1"/>
      <protection locked="0"/>
    </xf>
    <xf numFmtId="166" fontId="14" fillId="0" borderId="1" xfId="2" applyNumberFormat="1" applyFont="1" applyBorder="1" applyAlignment="1" applyProtection="1">
      <alignment horizontal="center"/>
      <protection locked="0"/>
    </xf>
    <xf numFmtId="10" fontId="16" fillId="0" borderId="26" xfId="2" applyNumberFormat="1" applyFont="1" applyBorder="1" applyAlignment="1" applyProtection="1">
      <alignment horizontal="center"/>
      <protection locked="0"/>
    </xf>
    <xf numFmtId="10" fontId="16" fillId="0" borderId="1" xfId="2" applyNumberFormat="1" applyFont="1" applyBorder="1" applyAlignment="1" applyProtection="1">
      <alignment horizontal="center"/>
      <protection locked="0"/>
    </xf>
    <xf numFmtId="166" fontId="16" fillId="0" borderId="1" xfId="2" applyNumberFormat="1" applyFont="1" applyBorder="1" applyAlignment="1" applyProtection="1">
      <alignment horizontal="center"/>
      <protection locked="0"/>
    </xf>
    <xf numFmtId="1" fontId="24" fillId="0" borderId="0" xfId="2" applyNumberFormat="1" applyFont="1" applyProtection="1">
      <protection locked="0"/>
    </xf>
    <xf numFmtId="1" fontId="14" fillId="0" borderId="1" xfId="2" applyNumberFormat="1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10" fontId="16" fillId="0" borderId="26" xfId="0" applyNumberFormat="1" applyFont="1" applyBorder="1" applyAlignment="1" applyProtection="1">
      <alignment horizontal="center"/>
      <protection locked="0"/>
    </xf>
    <xf numFmtId="1" fontId="23" fillId="0" borderId="0" xfId="2" applyNumberFormat="1" applyFont="1" applyAlignment="1" applyProtection="1">
      <alignment horizontal="left"/>
      <protection locked="0"/>
    </xf>
    <xf numFmtId="10" fontId="16" fillId="0" borderId="1" xfId="0" applyNumberFormat="1" applyFont="1" applyBorder="1" applyAlignment="1" applyProtection="1">
      <alignment horizontal="center"/>
      <protection locked="0"/>
    </xf>
    <xf numFmtId="10" fontId="16" fillId="2" borderId="26" xfId="2" applyNumberFormat="1" applyFont="1" applyFill="1" applyBorder="1" applyAlignment="1" applyProtection="1">
      <alignment horizontal="center"/>
      <protection locked="0"/>
    </xf>
    <xf numFmtId="10" fontId="16" fillId="2" borderId="1" xfId="2" applyNumberFormat="1" applyFont="1" applyFill="1" applyBorder="1" applyAlignment="1" applyProtection="1">
      <alignment horizontal="center"/>
      <protection locked="0"/>
    </xf>
    <xf numFmtId="10" fontId="16" fillId="0" borderId="1" xfId="2" applyNumberFormat="1" applyFont="1" applyBorder="1" applyProtection="1">
      <protection locked="0"/>
    </xf>
    <xf numFmtId="166" fontId="6" fillId="0" borderId="1" xfId="2" applyNumberFormat="1" applyFont="1" applyBorder="1" applyAlignment="1" applyProtection="1">
      <alignment horizontal="center" vertical="center"/>
      <protection locked="0"/>
    </xf>
    <xf numFmtId="10" fontId="6" fillId="0" borderId="1" xfId="2" applyNumberFormat="1" applyFont="1" applyBorder="1" applyAlignment="1" applyProtection="1">
      <alignment horizontal="center" vertical="center"/>
      <protection locked="0"/>
    </xf>
    <xf numFmtId="166" fontId="0" fillId="0" borderId="0" xfId="2" applyNumberFormat="1" applyFont="1" applyProtection="1">
      <protection locked="0"/>
    </xf>
    <xf numFmtId="10" fontId="14" fillId="0" borderId="1" xfId="2" applyNumberFormat="1" applyFont="1" applyBorder="1" applyAlignment="1" applyProtection="1">
      <alignment horizontal="center"/>
      <protection locked="0"/>
    </xf>
    <xf numFmtId="10" fontId="15" fillId="0" borderId="1" xfId="2" applyNumberFormat="1" applyFont="1" applyBorder="1" applyAlignment="1" applyProtection="1">
      <alignment horizontal="center"/>
      <protection locked="0"/>
    </xf>
    <xf numFmtId="10" fontId="14" fillId="0" borderId="1" xfId="0" applyNumberFormat="1" applyFont="1" applyBorder="1" applyAlignment="1" applyProtection="1">
      <alignment horizontal="center"/>
      <protection locked="0"/>
    </xf>
    <xf numFmtId="10" fontId="14" fillId="2" borderId="1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10" fontId="0" fillId="0" borderId="1" xfId="2" applyNumberFormat="1" applyFont="1" applyBorder="1" applyAlignment="1" applyProtection="1">
      <alignment horizontal="center"/>
      <protection locked="0"/>
    </xf>
    <xf numFmtId="10" fontId="10" fillId="0" borderId="1" xfId="2" applyNumberFormat="1" applyFont="1" applyBorder="1" applyAlignment="1" applyProtection="1">
      <alignment horizontal="center"/>
      <protection locked="0"/>
    </xf>
    <xf numFmtId="166" fontId="13" fillId="2" borderId="1" xfId="4" applyNumberFormat="1" applyFont="1" applyFill="1" applyBorder="1" applyAlignment="1" applyProtection="1">
      <alignment horizontal="left"/>
      <protection locked="0"/>
    </xf>
    <xf numFmtId="0" fontId="8" fillId="0" borderId="0" xfId="5" applyFont="1" applyAlignment="1" applyProtection="1">
      <alignment vertical="top" wrapText="1"/>
      <protection locked="0"/>
    </xf>
    <xf numFmtId="0" fontId="8" fillId="0" borderId="19" xfId="5" applyFont="1" applyBorder="1" applyAlignment="1" applyProtection="1">
      <alignment vertical="top" wrapText="1"/>
      <protection locked="0"/>
    </xf>
    <xf numFmtId="0" fontId="7" fillId="0" borderId="0" xfId="5" applyFont="1" applyAlignment="1" applyProtection="1">
      <alignment vertical="top" wrapText="1"/>
      <protection locked="0"/>
    </xf>
    <xf numFmtId="0" fontId="12" fillId="2" borderId="1" xfId="3" applyFont="1" applyFill="1" applyBorder="1" applyAlignment="1" applyProtection="1">
      <alignment horizontal="center" vertical="center" wrapText="1"/>
      <protection locked="0"/>
    </xf>
    <xf numFmtId="0" fontId="0" fillId="2" borderId="1" xfId="0" applyFill="1" applyBorder="1" applyProtection="1">
      <protection locked="0"/>
    </xf>
    <xf numFmtId="0" fontId="26" fillId="2" borderId="1" xfId="0" applyFont="1" applyFill="1" applyBorder="1" applyAlignment="1" applyProtection="1">
      <alignment vertical="center"/>
      <protection locked="0"/>
    </xf>
    <xf numFmtId="0" fontId="13" fillId="2" borderId="1" xfId="3" applyFont="1" applyFill="1" applyBorder="1" applyAlignment="1" applyProtection="1">
      <alignment horizontal="left" vertical="center" wrapText="1"/>
      <protection locked="0"/>
    </xf>
    <xf numFmtId="2" fontId="0" fillId="0" borderId="1" xfId="0" applyNumberFormat="1" applyBorder="1" applyAlignment="1" applyProtection="1">
      <alignment horizontal="center"/>
      <protection locked="0"/>
    </xf>
    <xf numFmtId="173" fontId="64" fillId="2" borderId="1" xfId="0" applyNumberFormat="1" applyFont="1" applyFill="1" applyBorder="1" applyAlignment="1" applyProtection="1">
      <alignment horizontal="left"/>
      <protection locked="0"/>
    </xf>
    <xf numFmtId="3" fontId="64" fillId="2" borderId="1" xfId="0" applyNumberFormat="1" applyFont="1" applyFill="1" applyBorder="1" applyAlignment="1" applyProtection="1">
      <alignment horizontal="left"/>
      <protection locked="0"/>
    </xf>
    <xf numFmtId="2" fontId="10" fillId="0" borderId="1" xfId="0" applyNumberFormat="1" applyFont="1" applyBorder="1" applyAlignment="1" applyProtection="1">
      <alignment horizontal="center"/>
      <protection locked="0"/>
    </xf>
    <xf numFmtId="166" fontId="13" fillId="2" borderId="0" xfId="4" applyNumberFormat="1" applyFont="1" applyFill="1" applyAlignment="1" applyProtection="1">
      <alignment horizontal="left"/>
      <protection locked="0"/>
    </xf>
    <xf numFmtId="1" fontId="0" fillId="0" borderId="0" xfId="0" applyNumberFormat="1" applyProtection="1">
      <protection locked="0"/>
    </xf>
    <xf numFmtId="0" fontId="9" fillId="0" borderId="46" xfId="0" applyFont="1" applyBorder="1" applyAlignment="1" applyProtection="1">
      <alignment horizontal="left" vertical="center"/>
      <protection locked="0"/>
    </xf>
    <xf numFmtId="166" fontId="12" fillId="2" borderId="0" xfId="4" applyNumberFormat="1" applyFont="1" applyFill="1" applyAlignment="1" applyProtection="1">
      <alignment horizontal="left"/>
      <protection locked="0"/>
    </xf>
    <xf numFmtId="3" fontId="20" fillId="0" borderId="3" xfId="3" applyNumberFormat="1" applyFont="1" applyBorder="1" applyAlignment="1" applyProtection="1">
      <alignment horizontal="center" vertical="center"/>
      <protection locked="0"/>
    </xf>
    <xf numFmtId="3" fontId="20" fillId="0" borderId="24" xfId="3" applyNumberFormat="1" applyFont="1" applyBorder="1" applyAlignment="1" applyProtection="1">
      <alignment horizontal="center" vertical="center"/>
      <protection locked="0"/>
    </xf>
    <xf numFmtId="0" fontId="16" fillId="0" borderId="1" xfId="0" applyFont="1" applyBorder="1" applyAlignment="1" applyProtection="1">
      <alignment horizontal="center" vertical="center"/>
      <protection locked="0"/>
    </xf>
    <xf numFmtId="3" fontId="28" fillId="0" borderId="1" xfId="5" applyNumberFormat="1" applyFont="1" applyBorder="1" applyAlignment="1" applyProtection="1">
      <alignment horizontal="center" vertical="center"/>
      <protection locked="0"/>
    </xf>
    <xf numFmtId="3" fontId="14" fillId="0" borderId="1" xfId="0" applyNumberFormat="1" applyFont="1" applyBorder="1" applyAlignment="1" applyProtection="1">
      <alignment horizontal="center" vertical="center"/>
      <protection locked="0"/>
    </xf>
    <xf numFmtId="3" fontId="16" fillId="0" borderId="1" xfId="0" applyNumberFormat="1" applyFont="1" applyBorder="1" applyAlignment="1" applyProtection="1">
      <alignment horizontal="center" vertical="center"/>
      <protection locked="0"/>
    </xf>
    <xf numFmtId="3" fontId="16" fillId="0" borderId="1" xfId="0" applyNumberFormat="1" applyFont="1" applyBorder="1" applyAlignment="1" applyProtection="1">
      <alignment horizontal="right" vertical="center"/>
      <protection locked="0"/>
    </xf>
    <xf numFmtId="3" fontId="28" fillId="0" borderId="1" xfId="5" applyNumberFormat="1" applyFont="1" applyBorder="1" applyAlignment="1" applyProtection="1">
      <alignment horizontal="left" vertical="center" wrapText="1"/>
      <protection locked="0"/>
    </xf>
    <xf numFmtId="3" fontId="14" fillId="0" borderId="1" xfId="0" applyNumberFormat="1" applyFont="1" applyBorder="1" applyAlignment="1" applyProtection="1">
      <alignment vertical="center"/>
      <protection locked="0"/>
    </xf>
    <xf numFmtId="3" fontId="15" fillId="0" borderId="1" xfId="3" applyNumberFormat="1" applyFont="1" applyBorder="1" applyAlignment="1" applyProtection="1">
      <alignment horizontal="center" vertical="center"/>
      <protection locked="0"/>
    </xf>
    <xf numFmtId="0" fontId="15" fillId="0" borderId="0" xfId="3" applyFont="1" applyAlignment="1" applyProtection="1">
      <alignment vertical="center"/>
      <protection locked="0"/>
    </xf>
    <xf numFmtId="3" fontId="14" fillId="0" borderId="0" xfId="0" applyNumberFormat="1" applyFont="1" applyProtection="1">
      <protection locked="0"/>
    </xf>
    <xf numFmtId="0" fontId="15" fillId="0" borderId="1" xfId="3" applyFont="1" applyBorder="1" applyAlignment="1" applyProtection="1">
      <alignment vertical="center"/>
      <protection locked="0"/>
    </xf>
    <xf numFmtId="3" fontId="19" fillId="0" borderId="1" xfId="3" applyNumberFormat="1" applyFont="1" applyBorder="1" applyAlignment="1" applyProtection="1">
      <alignment horizontal="center"/>
      <protection locked="0"/>
    </xf>
    <xf numFmtId="0" fontId="19" fillId="0" borderId="0" xfId="3" applyFont="1" applyProtection="1">
      <protection locked="0"/>
    </xf>
    <xf numFmtId="3" fontId="15" fillId="0" borderId="0" xfId="3" applyNumberFormat="1" applyFont="1" applyAlignment="1" applyProtection="1">
      <alignment vertical="center"/>
      <protection locked="0"/>
    </xf>
    <xf numFmtId="0" fontId="19" fillId="0" borderId="0" xfId="3" applyFont="1" applyAlignment="1" applyProtection="1">
      <alignment horizontal="center"/>
      <protection locked="0"/>
    </xf>
    <xf numFmtId="3" fontId="19" fillId="0" borderId="0" xfId="3" applyNumberFormat="1" applyFont="1" applyAlignment="1" applyProtection="1">
      <alignment horizontal="center"/>
      <protection locked="0"/>
    </xf>
    <xf numFmtId="0" fontId="15" fillId="0" borderId="4" xfId="3" applyFont="1" applyBorder="1" applyAlignment="1" applyProtection="1">
      <alignment vertical="center"/>
      <protection locked="0"/>
    </xf>
    <xf numFmtId="3" fontId="16" fillId="0" borderId="1" xfId="0" applyNumberFormat="1" applyFont="1" applyBorder="1" applyProtection="1">
      <protection locked="0"/>
    </xf>
    <xf numFmtId="0" fontId="67" fillId="0" borderId="0" xfId="0" applyFont="1" applyProtection="1">
      <protection locked="0"/>
    </xf>
    <xf numFmtId="10" fontId="16" fillId="0" borderId="17" xfId="2" applyNumberFormat="1" applyFont="1" applyBorder="1" applyAlignment="1" applyProtection="1">
      <alignment horizontal="center"/>
      <protection hidden="1"/>
    </xf>
    <xf numFmtId="3" fontId="15" fillId="0" borderId="1" xfId="2" applyNumberFormat="1" applyFont="1" applyBorder="1" applyAlignment="1" applyProtection="1">
      <alignment horizontal="center"/>
      <protection locked="0"/>
    </xf>
    <xf numFmtId="3" fontId="5" fillId="0" borderId="1" xfId="2" applyNumberFormat="1" applyFont="1" applyBorder="1" applyAlignment="1" applyProtection="1">
      <alignment horizontal="center"/>
      <protection hidden="1"/>
    </xf>
    <xf numFmtId="3" fontId="16" fillId="0" borderId="1" xfId="2" applyNumberFormat="1" applyFont="1" applyBorder="1" applyAlignment="1" applyProtection="1">
      <alignment horizontal="center"/>
      <protection locked="0"/>
    </xf>
    <xf numFmtId="3" fontId="16" fillId="0" borderId="12" xfId="2" applyNumberFormat="1" applyFont="1" applyBorder="1" applyAlignment="1" applyProtection="1">
      <alignment horizontal="center"/>
      <protection hidden="1"/>
    </xf>
    <xf numFmtId="3" fontId="16" fillId="0" borderId="15" xfId="2" applyNumberFormat="1" applyFont="1" applyBorder="1" applyAlignment="1" applyProtection="1">
      <alignment horizontal="center"/>
      <protection hidden="1"/>
    </xf>
    <xf numFmtId="3" fontId="5" fillId="0" borderId="14" xfId="2" applyNumberFormat="1" applyFont="1" applyBorder="1" applyAlignment="1" applyProtection="1">
      <alignment horizontal="center"/>
      <protection hidden="1"/>
    </xf>
    <xf numFmtId="3" fontId="14" fillId="0" borderId="12" xfId="0" applyNumberFormat="1" applyFont="1" applyBorder="1" applyAlignment="1" applyProtection="1">
      <alignment horizontal="center" vertical="center"/>
      <protection hidden="1"/>
    </xf>
    <xf numFmtId="0" fontId="0" fillId="0" borderId="0" xfId="0" applyProtection="1"/>
    <xf numFmtId="1" fontId="23" fillId="0" borderId="11" xfId="2" applyNumberFormat="1" applyFont="1" applyBorder="1" applyAlignment="1" applyProtection="1">
      <alignment horizontal="center" vertical="center" wrapText="1"/>
    </xf>
    <xf numFmtId="1" fontId="23" fillId="0" borderId="11" xfId="0" applyNumberFormat="1" applyFont="1" applyBorder="1" applyAlignment="1" applyProtection="1">
      <alignment horizontal="center" vertical="center" wrapText="1"/>
    </xf>
    <xf numFmtId="0" fontId="21" fillId="0" borderId="0" xfId="3" applyFont="1" applyAlignment="1" applyProtection="1">
      <alignment vertical="center"/>
    </xf>
    <xf numFmtId="0" fontId="66" fillId="0" borderId="16" xfId="3" applyFont="1" applyBorder="1" applyAlignment="1" applyProtection="1">
      <alignment vertical="center"/>
    </xf>
    <xf numFmtId="3" fontId="10" fillId="0" borderId="0" xfId="0" applyNumberFormat="1" applyFont="1" applyAlignment="1" applyProtection="1">
      <alignment horizontal="center"/>
      <protection locked="0"/>
    </xf>
    <xf numFmtId="0" fontId="28" fillId="0" borderId="1" xfId="5" applyFont="1" applyBorder="1" applyAlignment="1" applyProtection="1">
      <alignment vertical="center" wrapText="1"/>
      <protection locked="0"/>
    </xf>
    <xf numFmtId="3" fontId="16" fillId="0" borderId="1" xfId="0" applyNumberFormat="1" applyFont="1" applyBorder="1" applyAlignment="1" applyProtection="1">
      <alignment vertical="center"/>
      <protection locked="0"/>
    </xf>
    <xf numFmtId="0" fontId="68" fillId="0" borderId="0" xfId="0" applyFont="1" applyProtection="1">
      <protection locked="0"/>
    </xf>
    <xf numFmtId="3" fontId="10" fillId="0" borderId="0" xfId="0" applyNumberFormat="1" applyFont="1" applyAlignment="1" applyProtection="1">
      <protection locked="0"/>
    </xf>
    <xf numFmtId="3" fontId="69" fillId="0" borderId="0" xfId="0" applyNumberFormat="1" applyFont="1" applyAlignment="1" applyProtection="1">
      <protection locked="0"/>
    </xf>
    <xf numFmtId="3" fontId="16" fillId="0" borderId="1" xfId="0" applyNumberFormat="1" applyFont="1" applyBorder="1" applyAlignment="1" applyProtection="1">
      <alignment horizontal="center"/>
      <protection locked="0"/>
    </xf>
    <xf numFmtId="0" fontId="26" fillId="0" borderId="0" xfId="0" applyFont="1" applyProtection="1"/>
    <xf numFmtId="0" fontId="14" fillId="0" borderId="0" xfId="0" applyFont="1" applyProtection="1"/>
    <xf numFmtId="0" fontId="29" fillId="0" borderId="0" xfId="0" applyFont="1" applyProtection="1"/>
    <xf numFmtId="10" fontId="16" fillId="0" borderId="17" xfId="0" applyNumberFormat="1" applyFont="1" applyBorder="1" applyAlignment="1" applyProtection="1">
      <alignment horizontal="center"/>
    </xf>
    <xf numFmtId="0" fontId="19" fillId="0" borderId="49" xfId="3" applyFont="1" applyBorder="1" applyAlignment="1" applyProtection="1">
      <alignment horizontal="left" vertical="center"/>
    </xf>
    <xf numFmtId="0" fontId="19" fillId="0" borderId="50" xfId="3" applyFont="1" applyBorder="1" applyAlignment="1" applyProtection="1">
      <alignment horizontal="left" vertical="center"/>
    </xf>
    <xf numFmtId="0" fontId="16" fillId="0" borderId="0" xfId="0" applyFont="1" applyProtection="1"/>
    <xf numFmtId="0" fontId="20" fillId="0" borderId="10" xfId="3" applyFont="1" applyBorder="1" applyAlignment="1" applyProtection="1">
      <alignment horizontal="center" vertical="center"/>
    </xf>
    <xf numFmtId="0" fontId="16" fillId="0" borderId="0" xfId="0" applyFont="1" applyAlignment="1" applyProtection="1">
      <protection locked="0"/>
    </xf>
    <xf numFmtId="3" fontId="16" fillId="0" borderId="14" xfId="0" applyNumberFormat="1" applyFont="1" applyBorder="1" applyAlignment="1" applyProtection="1">
      <alignment horizontal="center" vertical="center"/>
      <protection hidden="1"/>
    </xf>
    <xf numFmtId="3" fontId="16" fillId="0" borderId="15" xfId="0" applyNumberFormat="1" applyFont="1" applyBorder="1" applyAlignment="1" applyProtection="1">
      <alignment horizontal="center" vertical="center"/>
      <protection hidden="1"/>
    </xf>
    <xf numFmtId="0" fontId="67" fillId="0" borderId="0" xfId="0" applyFont="1" applyAlignment="1" applyProtection="1">
      <alignment vertical="center"/>
      <protection locked="0"/>
    </xf>
    <xf numFmtId="3" fontId="4" fillId="0" borderId="1" xfId="0" applyNumberFormat="1" applyFont="1" applyBorder="1" applyAlignment="1" applyProtection="1">
      <alignment horizontal="center" vertical="center"/>
      <protection hidden="1"/>
    </xf>
    <xf numFmtId="0" fontId="26" fillId="2" borderId="1" xfId="0" applyFont="1" applyFill="1" applyBorder="1" applyAlignment="1" applyProtection="1">
      <alignment horizontal="center" vertical="center"/>
      <protection locked="0"/>
    </xf>
    <xf numFmtId="2" fontId="64" fillId="2" borderId="1" xfId="0" applyNumberFormat="1" applyFont="1" applyFill="1" applyBorder="1" applyAlignment="1" applyProtection="1">
      <alignment horizontal="center"/>
      <protection locked="0"/>
    </xf>
    <xf numFmtId="3" fontId="19" fillId="0" borderId="11" xfId="3" applyNumberFormat="1" applyFont="1" applyBorder="1" applyAlignment="1" applyProtection="1">
      <alignment horizontal="center"/>
      <protection locked="0"/>
    </xf>
    <xf numFmtId="0" fontId="15" fillId="0" borderId="2" xfId="3" applyFont="1" applyBorder="1" applyAlignment="1" applyProtection="1">
      <alignment vertical="center"/>
      <protection locked="0"/>
    </xf>
    <xf numFmtId="0" fontId="15" fillId="0" borderId="22" xfId="3" applyFon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16" fillId="0" borderId="10" xfId="0" applyNumberFormat="1" applyFont="1" applyBorder="1" applyAlignment="1" applyProtection="1">
      <alignment horizontal="right" vertical="center"/>
      <protection hidden="1"/>
    </xf>
    <xf numFmtId="3" fontId="16" fillId="0" borderId="12" xfId="0" applyNumberFormat="1" applyFont="1" applyBorder="1" applyAlignment="1" applyProtection="1">
      <alignment horizontal="right" vertical="center"/>
      <protection hidden="1"/>
    </xf>
    <xf numFmtId="1" fontId="25" fillId="0" borderId="11" xfId="1" applyNumberFormat="1" applyFont="1" applyBorder="1" applyAlignment="1" applyProtection="1">
      <alignment horizontal="center" vertical="center"/>
    </xf>
    <xf numFmtId="1" fontId="25" fillId="2" borderId="11" xfId="1" applyNumberFormat="1" applyFont="1" applyFill="1" applyBorder="1" applyAlignment="1" applyProtection="1">
      <alignment horizontal="center" vertical="center"/>
    </xf>
    <xf numFmtId="0" fontId="63" fillId="0" borderId="0" xfId="0" applyFont="1" applyProtection="1">
      <protection locked="0"/>
    </xf>
    <xf numFmtId="0" fontId="16" fillId="0" borderId="0" xfId="0" applyFont="1" applyBorder="1" applyAlignment="1" applyProtection="1">
      <protection locked="0"/>
    </xf>
    <xf numFmtId="1" fontId="16" fillId="0" borderId="11" xfId="2" applyNumberFormat="1" applyFont="1" applyBorder="1" applyAlignment="1" applyProtection="1">
      <alignment horizontal="center" vertical="center" wrapText="1"/>
    </xf>
    <xf numFmtId="1" fontId="16" fillId="0" borderId="11" xfId="0" applyNumberFormat="1" applyFont="1" applyBorder="1" applyAlignment="1" applyProtection="1">
      <alignment horizontal="center" vertical="center" wrapText="1"/>
    </xf>
    <xf numFmtId="1" fontId="16" fillId="0" borderId="13" xfId="0" applyNumberFormat="1" applyFont="1" applyBorder="1" applyAlignment="1" applyProtection="1">
      <alignment horizontal="center" vertical="center" wrapText="1"/>
    </xf>
    <xf numFmtId="3" fontId="4" fillId="0" borderId="12" xfId="0" applyNumberFormat="1" applyFont="1" applyBorder="1" applyAlignment="1" applyProtection="1">
      <alignment horizontal="center" vertical="center"/>
      <protection hidden="1"/>
    </xf>
    <xf numFmtId="0" fontId="19" fillId="64" borderId="8" xfId="3" applyFont="1" applyFill="1" applyBorder="1" applyAlignment="1" applyProtection="1">
      <alignment horizontal="left" vertical="center"/>
    </xf>
    <xf numFmtId="0" fontId="19" fillId="64" borderId="11" xfId="3" applyFont="1" applyFill="1" applyBorder="1" applyAlignment="1" applyProtection="1">
      <alignment horizontal="left" vertical="center"/>
    </xf>
    <xf numFmtId="0" fontId="63" fillId="0" borderId="0" xfId="0" applyFont="1" applyBorder="1" applyAlignment="1" applyProtection="1">
      <alignment horizontal="left" vertical="center"/>
      <protection locked="0"/>
    </xf>
    <xf numFmtId="0" fontId="63" fillId="0" borderId="1" xfId="0" applyFont="1" applyBorder="1" applyAlignment="1" applyProtection="1">
      <alignment horizontal="left" vertical="center"/>
      <protection locked="0"/>
    </xf>
    <xf numFmtId="0" fontId="63" fillId="0" borderId="25" xfId="0" applyFont="1" applyBorder="1" applyAlignment="1" applyProtection="1">
      <alignment horizontal="left" vertical="center"/>
      <protection locked="0"/>
    </xf>
    <xf numFmtId="3" fontId="16" fillId="0" borderId="11" xfId="2" applyNumberFormat="1" applyFont="1" applyBorder="1" applyAlignment="1" applyProtection="1">
      <alignment horizontal="center" vertical="center" wrapText="1"/>
    </xf>
    <xf numFmtId="3" fontId="16" fillId="0" borderId="13" xfId="2" applyNumberFormat="1" applyFont="1" applyBorder="1" applyAlignment="1" applyProtection="1">
      <alignment horizontal="center" vertical="center" wrapText="1"/>
    </xf>
    <xf numFmtId="3" fontId="19" fillId="0" borderId="8" xfId="3" applyNumberFormat="1" applyFont="1" applyBorder="1" applyAlignment="1" applyProtection="1">
      <alignment horizontal="left" vertical="center" wrapText="1"/>
    </xf>
    <xf numFmtId="0" fontId="20" fillId="0" borderId="9" xfId="3" applyFont="1" applyBorder="1" applyAlignment="1" applyProtection="1">
      <alignment horizontal="center" vertical="center"/>
    </xf>
    <xf numFmtId="0" fontId="19" fillId="0" borderId="11" xfId="3" applyFont="1" applyBorder="1" applyAlignment="1" applyProtection="1">
      <alignment horizontal="left" vertical="center"/>
    </xf>
    <xf numFmtId="0" fontId="19" fillId="0" borderId="65" xfId="3" applyFont="1" applyBorder="1" applyAlignment="1" applyProtection="1">
      <alignment horizontal="left" vertical="center"/>
    </xf>
    <xf numFmtId="3" fontId="16" fillId="0" borderId="64" xfId="0" applyNumberFormat="1" applyFont="1" applyBorder="1" applyAlignment="1" applyProtection="1">
      <alignment horizontal="right" vertical="center"/>
      <protection hidden="1"/>
    </xf>
    <xf numFmtId="0" fontId="19" fillId="0" borderId="55" xfId="3" applyFont="1" applyBorder="1" applyAlignment="1" applyProtection="1">
      <alignment horizontal="left" vertical="center"/>
    </xf>
    <xf numFmtId="3" fontId="16" fillId="0" borderId="56" xfId="0" applyNumberFormat="1" applyFont="1" applyBorder="1" applyAlignment="1" applyProtection="1">
      <alignment horizontal="right" vertical="center"/>
      <protection hidden="1"/>
    </xf>
    <xf numFmtId="0" fontId="19" fillId="0" borderId="13" xfId="3" applyFont="1" applyBorder="1" applyAlignment="1" applyProtection="1">
      <alignment horizontal="left" vertical="center"/>
    </xf>
    <xf numFmtId="3" fontId="16" fillId="0" borderId="14" xfId="0" applyNumberFormat="1" applyFont="1" applyBorder="1" applyAlignment="1" applyProtection="1">
      <alignment horizontal="right" vertical="center"/>
    </xf>
    <xf numFmtId="3" fontId="16" fillId="0" borderId="15" xfId="0" applyNumberFormat="1" applyFont="1" applyBorder="1" applyAlignment="1" applyProtection="1">
      <alignment horizontal="right" vertical="center"/>
    </xf>
    <xf numFmtId="0" fontId="63" fillId="0" borderId="0" xfId="0" applyFont="1" applyAlignment="1" applyProtection="1">
      <protection locked="0"/>
    </xf>
    <xf numFmtId="10" fontId="4" fillId="0" borderId="1" xfId="2" applyNumberFormat="1" applyFont="1" applyBorder="1" applyAlignment="1" applyProtection="1">
      <alignment horizontal="center" vertical="center"/>
      <protection hidden="1"/>
    </xf>
    <xf numFmtId="10" fontId="16" fillId="0" borderId="12" xfId="2" applyNumberFormat="1" applyFont="1" applyBorder="1" applyAlignment="1" applyProtection="1">
      <alignment horizontal="center" vertical="center"/>
      <protection hidden="1"/>
    </xf>
    <xf numFmtId="1" fontId="16" fillId="0" borderId="11" xfId="2" applyNumberFormat="1" applyFont="1" applyBorder="1" applyAlignment="1" applyProtection="1">
      <alignment horizontal="center" vertical="center"/>
    </xf>
    <xf numFmtId="10" fontId="16" fillId="0" borderId="15" xfId="2" applyNumberFormat="1" applyFont="1" applyBorder="1" applyAlignment="1" applyProtection="1">
      <alignment horizontal="center" vertical="center"/>
      <protection hidden="1"/>
    </xf>
    <xf numFmtId="0" fontId="19" fillId="2" borderId="8" xfId="3" applyFont="1" applyFill="1" applyBorder="1" applyAlignment="1" applyProtection="1">
      <alignment horizontal="left" vertical="center" wrapText="1"/>
      <protection locked="0"/>
    </xf>
    <xf numFmtId="0" fontId="19" fillId="2" borderId="9" xfId="3" applyFont="1" applyFill="1" applyBorder="1" applyAlignment="1" applyProtection="1">
      <alignment horizontal="center" vertical="center" wrapText="1"/>
    </xf>
    <xf numFmtId="0" fontId="19" fillId="2" borderId="10" xfId="3" applyFont="1" applyFill="1" applyBorder="1" applyAlignment="1" applyProtection="1">
      <alignment horizontal="center" vertical="center" wrapText="1"/>
    </xf>
    <xf numFmtId="4" fontId="14" fillId="0" borderId="14" xfId="2" applyNumberFormat="1" applyFont="1" applyBorder="1" applyAlignment="1" applyProtection="1">
      <alignment horizontal="center" vertical="center"/>
    </xf>
    <xf numFmtId="4" fontId="14" fillId="0" borderId="15" xfId="2" applyNumberFormat="1" applyFont="1" applyBorder="1" applyAlignment="1" applyProtection="1">
      <alignment horizontal="center" vertical="center"/>
    </xf>
    <xf numFmtId="0" fontId="71" fillId="0" borderId="0" xfId="40" applyFont="1" applyAlignment="1">
      <alignment vertical="center"/>
    </xf>
    <xf numFmtId="0" fontId="71" fillId="0" borderId="0" xfId="40" applyFont="1"/>
    <xf numFmtId="10" fontId="14" fillId="0" borderId="1" xfId="2" applyNumberFormat="1" applyFont="1" applyBorder="1" applyAlignment="1" applyProtection="1">
      <alignment horizontal="center" vertical="center"/>
      <protection hidden="1"/>
    </xf>
    <xf numFmtId="10" fontId="14" fillId="0" borderId="14" xfId="2" applyNumberFormat="1" applyFont="1" applyBorder="1" applyAlignment="1" applyProtection="1">
      <alignment horizontal="center" vertical="center"/>
      <protection hidden="1"/>
    </xf>
    <xf numFmtId="10" fontId="16" fillId="65" borderId="9" xfId="2" applyNumberFormat="1" applyFont="1" applyFill="1" applyBorder="1" applyAlignment="1" applyProtection="1">
      <alignment horizontal="center" vertical="center" wrapText="1"/>
    </xf>
    <xf numFmtId="10" fontId="16" fillId="65" borderId="10" xfId="2" applyNumberFormat="1" applyFont="1" applyFill="1" applyBorder="1" applyAlignment="1" applyProtection="1">
      <alignment horizontal="center" vertical="center" wrapText="1"/>
    </xf>
    <xf numFmtId="0" fontId="25" fillId="65" borderId="9" xfId="1" applyFont="1" applyFill="1" applyBorder="1" applyAlignment="1" applyProtection="1">
      <alignment horizontal="center" vertical="center"/>
    </xf>
    <xf numFmtId="3" fontId="19" fillId="65" borderId="47" xfId="3" applyNumberFormat="1" applyFont="1" applyFill="1" applyBorder="1" applyAlignment="1" applyProtection="1">
      <alignment horizontal="left" vertical="center" wrapText="1"/>
    </xf>
    <xf numFmtId="3" fontId="19" fillId="65" borderId="8" xfId="3" applyNumberFormat="1" applyFont="1" applyFill="1" applyBorder="1" applyAlignment="1" applyProtection="1">
      <alignment horizontal="center" vertical="center" wrapText="1"/>
    </xf>
    <xf numFmtId="0" fontId="14" fillId="0" borderId="26" xfId="0" applyFont="1" applyBorder="1" applyProtection="1">
      <protection locked="0"/>
    </xf>
    <xf numFmtId="0" fontId="16" fillId="0" borderId="26" xfId="0" applyFont="1" applyBorder="1" applyProtection="1">
      <protection locked="0"/>
    </xf>
    <xf numFmtId="0" fontId="14" fillId="0" borderId="0" xfId="0" applyFont="1" applyBorder="1" applyProtection="1">
      <protection locked="0"/>
    </xf>
    <xf numFmtId="10" fontId="16" fillId="0" borderId="0" xfId="2" applyNumberFormat="1" applyFont="1" applyBorder="1" applyProtection="1">
      <protection locked="0"/>
    </xf>
    <xf numFmtId="0" fontId="16" fillId="65" borderId="8" xfId="0" applyFont="1" applyFill="1" applyBorder="1" applyAlignment="1" applyProtection="1">
      <alignment horizontal="center" vertical="center"/>
    </xf>
    <xf numFmtId="0" fontId="4" fillId="0" borderId="0" xfId="0" applyFont="1" applyProtection="1"/>
    <xf numFmtId="3" fontId="16" fillId="0" borderId="0" xfId="0" applyNumberFormat="1" applyFont="1" applyAlignment="1" applyProtection="1">
      <alignment horizontal="center"/>
      <protection locked="0"/>
    </xf>
    <xf numFmtId="0" fontId="72" fillId="0" borderId="1" xfId="0" applyFont="1" applyBorder="1" applyAlignment="1" applyProtection="1">
      <alignment vertical="center"/>
      <protection locked="0"/>
    </xf>
    <xf numFmtId="0" fontId="73" fillId="0" borderId="1" xfId="0" applyFont="1" applyBorder="1" applyAlignment="1" applyProtection="1">
      <alignment vertical="center"/>
      <protection locked="0"/>
    </xf>
    <xf numFmtId="0" fontId="72" fillId="0" borderId="0" xfId="0" applyFont="1" applyBorder="1" applyAlignment="1" applyProtection="1">
      <alignment vertical="center"/>
      <protection locked="0"/>
    </xf>
    <xf numFmtId="0" fontId="73" fillId="0" borderId="0" xfId="0" applyFont="1" applyBorder="1" applyAlignment="1" applyProtection="1">
      <alignment vertical="center"/>
      <protection locked="0"/>
    </xf>
    <xf numFmtId="3" fontId="19" fillId="65" borderId="8" xfId="3" applyNumberFormat="1" applyFont="1" applyFill="1" applyBorder="1" applyAlignment="1" applyProtection="1">
      <alignment horizontal="center" wrapText="1"/>
    </xf>
    <xf numFmtId="3" fontId="19" fillId="65" borderId="8" xfId="3" applyNumberFormat="1" applyFont="1" applyFill="1" applyBorder="1" applyAlignment="1" applyProtection="1">
      <alignment horizontal="left" vertical="center" wrapText="1"/>
    </xf>
    <xf numFmtId="3" fontId="4" fillId="0" borderId="1" xfId="0" applyNumberFormat="1" applyFont="1" applyBorder="1" applyAlignment="1" applyProtection="1">
      <alignment horizontal="center"/>
      <protection locked="0"/>
    </xf>
    <xf numFmtId="3" fontId="15" fillId="62" borderId="1" xfId="3" applyNumberFormat="1" applyFont="1" applyFill="1" applyBorder="1" applyAlignment="1" applyProtection="1">
      <alignment vertical="center"/>
    </xf>
    <xf numFmtId="3" fontId="15" fillId="58" borderId="1" xfId="3" applyNumberFormat="1" applyFont="1" applyFill="1" applyBorder="1" applyAlignment="1" applyProtection="1">
      <alignment vertical="center"/>
    </xf>
    <xf numFmtId="3" fontId="15" fillId="59" borderId="1" xfId="3" applyNumberFormat="1" applyFont="1" applyFill="1" applyBorder="1" applyAlignment="1" applyProtection="1">
      <alignment vertical="center"/>
    </xf>
    <xf numFmtId="3" fontId="15" fillId="60" borderId="1" xfId="3" applyNumberFormat="1" applyFont="1" applyFill="1" applyBorder="1" applyAlignment="1" applyProtection="1">
      <alignment vertical="center"/>
    </xf>
    <xf numFmtId="3" fontId="15" fillId="61" borderId="1" xfId="3" applyNumberFormat="1" applyFont="1" applyFill="1" applyBorder="1" applyAlignment="1" applyProtection="1">
      <alignment vertical="center"/>
    </xf>
    <xf numFmtId="3" fontId="15" fillId="62" borderId="2" xfId="3" applyNumberFormat="1" applyFont="1" applyFill="1" applyBorder="1" applyAlignment="1" applyProtection="1">
      <alignment vertical="center"/>
    </xf>
    <xf numFmtId="3" fontId="15" fillId="59" borderId="2" xfId="3" applyNumberFormat="1" applyFont="1" applyFill="1" applyBorder="1" applyAlignment="1" applyProtection="1">
      <alignment vertical="center"/>
    </xf>
    <xf numFmtId="3" fontId="15" fillId="58" borderId="2" xfId="3" applyNumberFormat="1" applyFont="1" applyFill="1" applyBorder="1" applyAlignment="1" applyProtection="1">
      <alignment vertical="center"/>
    </xf>
    <xf numFmtId="3" fontId="15" fillId="60" borderId="2" xfId="3" applyNumberFormat="1" applyFont="1" applyFill="1" applyBorder="1" applyAlignment="1" applyProtection="1">
      <alignment vertical="center"/>
    </xf>
    <xf numFmtId="3" fontId="15" fillId="61" borderId="2" xfId="3" applyNumberFormat="1" applyFont="1" applyFill="1" applyBorder="1" applyAlignment="1" applyProtection="1">
      <alignment vertical="center"/>
    </xf>
    <xf numFmtId="0" fontId="23" fillId="0" borderId="16" xfId="0" applyFont="1" applyBorder="1" applyAlignment="1" applyProtection="1">
      <alignment horizontal="center" wrapText="1"/>
    </xf>
    <xf numFmtId="0" fontId="23" fillId="0" borderId="58" xfId="0" applyFont="1" applyBorder="1" applyAlignment="1" applyProtection="1">
      <alignment horizontal="center" wrapText="1"/>
    </xf>
    <xf numFmtId="3" fontId="15" fillId="62" borderId="9" xfId="3" applyNumberFormat="1" applyFont="1" applyFill="1" applyBorder="1" applyAlignment="1" applyProtection="1">
      <alignment vertical="center"/>
    </xf>
    <xf numFmtId="3" fontId="15" fillId="60" borderId="9" xfId="3" applyNumberFormat="1" applyFont="1" applyFill="1" applyBorder="1" applyAlignment="1" applyProtection="1">
      <alignment vertical="center"/>
    </xf>
    <xf numFmtId="3" fontId="15" fillId="59" borderId="9" xfId="3" applyNumberFormat="1" applyFont="1" applyFill="1" applyBorder="1" applyAlignment="1" applyProtection="1">
      <alignment vertical="center"/>
    </xf>
    <xf numFmtId="3" fontId="15" fillId="0" borderId="9" xfId="3" applyNumberFormat="1" applyFont="1" applyFill="1" applyBorder="1" applyAlignment="1" applyProtection="1">
      <alignment vertical="center"/>
    </xf>
    <xf numFmtId="3" fontId="15" fillId="61" borderId="9" xfId="3" applyNumberFormat="1" applyFont="1" applyFill="1" applyBorder="1" applyAlignment="1" applyProtection="1">
      <alignment vertical="center"/>
    </xf>
    <xf numFmtId="166" fontId="4" fillId="0" borderId="56" xfId="2" applyNumberFormat="1" applyFont="1" applyBorder="1" applyAlignment="1" applyProtection="1">
      <alignment horizontal="center"/>
    </xf>
    <xf numFmtId="3" fontId="15" fillId="0" borderId="1" xfId="3" applyNumberFormat="1" applyFont="1" applyFill="1" applyBorder="1" applyAlignment="1" applyProtection="1">
      <alignment vertical="center"/>
    </xf>
    <xf numFmtId="166" fontId="4" fillId="0" borderId="12" xfId="2" applyNumberFormat="1" applyFont="1" applyBorder="1" applyAlignment="1" applyProtection="1">
      <alignment horizontal="center"/>
    </xf>
    <xf numFmtId="166" fontId="4" fillId="0" borderId="15" xfId="2" applyNumberFormat="1" applyFont="1" applyBorder="1" applyAlignment="1" applyProtection="1">
      <alignment horizontal="center"/>
    </xf>
    <xf numFmtId="3" fontId="15" fillId="62" borderId="25" xfId="3" applyNumberFormat="1" applyFont="1" applyFill="1" applyBorder="1" applyAlignment="1" applyProtection="1">
      <alignment vertical="center"/>
    </xf>
    <xf numFmtId="3" fontId="15" fillId="61" borderId="25" xfId="3" applyNumberFormat="1" applyFont="1" applyFill="1" applyBorder="1" applyAlignment="1" applyProtection="1">
      <alignment vertical="center"/>
    </xf>
    <xf numFmtId="3" fontId="15" fillId="60" borderId="25" xfId="3" applyNumberFormat="1" applyFont="1" applyFill="1" applyBorder="1" applyAlignment="1" applyProtection="1">
      <alignment vertical="center"/>
    </xf>
    <xf numFmtId="3" fontId="15" fillId="59" borderId="25" xfId="3" applyNumberFormat="1" applyFont="1" applyFill="1" applyBorder="1" applyAlignment="1" applyProtection="1">
      <alignment vertical="center"/>
    </xf>
    <xf numFmtId="3" fontId="15" fillId="58" borderId="25" xfId="3" applyNumberFormat="1" applyFont="1" applyFill="1" applyBorder="1" applyAlignment="1" applyProtection="1">
      <alignment vertical="center"/>
    </xf>
    <xf numFmtId="0" fontId="16" fillId="0" borderId="21" xfId="0" applyFont="1" applyBorder="1" applyAlignment="1" applyProtection="1">
      <alignment horizontal="left"/>
    </xf>
    <xf numFmtId="3" fontId="16" fillId="0" borderId="18" xfId="2" applyNumberFormat="1" applyFont="1" applyBorder="1" applyAlignment="1" applyProtection="1">
      <alignment horizontal="center"/>
    </xf>
    <xf numFmtId="166" fontId="16" fillId="0" borderId="59" xfId="2" applyNumberFormat="1" applyFont="1" applyBorder="1" applyAlignment="1" applyProtection="1">
      <alignment horizontal="center"/>
    </xf>
    <xf numFmtId="3" fontId="15" fillId="0" borderId="18" xfId="0" applyNumberFormat="1" applyFont="1" applyBorder="1" applyAlignment="1" applyProtection="1">
      <alignment vertical="center"/>
    </xf>
    <xf numFmtId="0" fontId="19" fillId="62" borderId="17" xfId="6" applyFont="1" applyFill="1" applyBorder="1" applyAlignment="1" applyProtection="1">
      <alignment horizontal="center" vertical="center"/>
    </xf>
    <xf numFmtId="0" fontId="19" fillId="62" borderId="58" xfId="6" applyFont="1" applyFill="1" applyBorder="1" applyAlignment="1" applyProtection="1">
      <alignment horizontal="center" vertical="center"/>
    </xf>
    <xf numFmtId="3" fontId="15" fillId="0" borderId="25" xfId="0" applyNumberFormat="1" applyFont="1" applyBorder="1" applyAlignment="1" applyProtection="1">
      <alignment vertical="center"/>
    </xf>
    <xf numFmtId="0" fontId="15" fillId="0" borderId="25" xfId="0" applyFont="1" applyBorder="1" applyAlignment="1" applyProtection="1">
      <alignment vertical="center"/>
    </xf>
    <xf numFmtId="3" fontId="19" fillId="0" borderId="25" xfId="0" applyNumberFormat="1" applyFont="1" applyBorder="1" applyAlignment="1" applyProtection="1">
      <alignment vertical="center"/>
    </xf>
    <xf numFmtId="166" fontId="19" fillId="0" borderId="56" xfId="2" applyNumberFormat="1" applyFont="1" applyBorder="1" applyAlignment="1" applyProtection="1">
      <alignment horizontal="center" vertical="center"/>
    </xf>
    <xf numFmtId="3" fontId="15" fillId="0" borderId="1" xfId="0" applyNumberFormat="1" applyFont="1" applyBorder="1" applyAlignment="1" applyProtection="1">
      <alignment vertical="center"/>
    </xf>
    <xf numFmtId="3" fontId="19" fillId="0" borderId="1" xfId="0" applyNumberFormat="1" applyFont="1" applyBorder="1" applyAlignment="1" applyProtection="1">
      <alignment vertical="center"/>
    </xf>
    <xf numFmtId="3" fontId="15" fillId="0" borderId="2" xfId="0" applyNumberFormat="1" applyFont="1" applyBorder="1" applyAlignment="1" applyProtection="1">
      <alignment vertical="center"/>
    </xf>
    <xf numFmtId="3" fontId="19" fillId="0" borderId="2" xfId="0" applyNumberFormat="1" applyFont="1" applyBorder="1" applyAlignment="1" applyProtection="1">
      <alignment vertical="center"/>
    </xf>
    <xf numFmtId="3" fontId="15" fillId="0" borderId="6" xfId="0" applyNumberFormat="1" applyFont="1" applyBorder="1" applyAlignment="1" applyProtection="1">
      <alignment vertical="center"/>
    </xf>
    <xf numFmtId="3" fontId="19" fillId="62" borderId="17" xfId="0" applyNumberFormat="1" applyFont="1" applyFill="1" applyBorder="1" applyAlignment="1" applyProtection="1">
      <alignment vertical="center"/>
    </xf>
    <xf numFmtId="166" fontId="19" fillId="62" borderId="58" xfId="2" applyNumberFormat="1" applyFont="1" applyFill="1" applyBorder="1" applyAlignment="1" applyProtection="1">
      <alignment horizontal="center" vertical="center"/>
    </xf>
    <xf numFmtId="0" fontId="16" fillId="63" borderId="13" xfId="0" applyFont="1" applyFill="1" applyBorder="1" applyAlignment="1" applyProtection="1">
      <alignment vertical="center"/>
      <protection locked="0"/>
    </xf>
    <xf numFmtId="3" fontId="16" fillId="0" borderId="25" xfId="2" applyNumberFormat="1" applyFont="1" applyBorder="1" applyAlignment="1" applyProtection="1">
      <alignment horizontal="center"/>
      <protection locked="0"/>
    </xf>
    <xf numFmtId="10" fontId="3" fillId="0" borderId="1" xfId="2" applyNumberFormat="1" applyFont="1" applyBorder="1" applyAlignment="1" applyProtection="1">
      <alignment horizontal="center"/>
      <protection locked="0"/>
    </xf>
    <xf numFmtId="10" fontId="15" fillId="0" borderId="1" xfId="2" applyNumberFormat="1" applyFont="1" applyBorder="1" applyAlignment="1" applyProtection="1">
      <alignment horizontal="center" vertical="center"/>
      <protection locked="0"/>
    </xf>
    <xf numFmtId="10" fontId="19" fillId="2" borderId="1" xfId="2" applyNumberFormat="1" applyFont="1" applyFill="1" applyBorder="1" applyAlignment="1" applyProtection="1">
      <alignment horizontal="center" vertical="center"/>
      <protection locked="0"/>
    </xf>
    <xf numFmtId="10" fontId="19" fillId="0" borderId="1" xfId="2" applyNumberFormat="1" applyFont="1" applyBorder="1" applyAlignment="1" applyProtection="1">
      <alignment horizontal="center" vertical="center"/>
      <protection locked="0"/>
    </xf>
    <xf numFmtId="0" fontId="3" fillId="0" borderId="0" xfId="0" applyFont="1" applyProtection="1">
      <protection locked="0"/>
    </xf>
    <xf numFmtId="0" fontId="72" fillId="0" borderId="4" xfId="0" applyFont="1" applyBorder="1" applyAlignment="1" applyProtection="1">
      <alignment vertical="center"/>
      <protection locked="0"/>
    </xf>
    <xf numFmtId="0" fontId="73" fillId="0" borderId="4" xfId="0" applyFont="1" applyBorder="1" applyAlignment="1" applyProtection="1">
      <alignment vertical="center"/>
      <protection locked="0"/>
    </xf>
    <xf numFmtId="0" fontId="5" fillId="0" borderId="0" xfId="0" applyFont="1" applyProtection="1"/>
    <xf numFmtId="0" fontId="16" fillId="0" borderId="49" xfId="0" applyFont="1" applyBorder="1" applyProtection="1"/>
    <xf numFmtId="0" fontId="16" fillId="0" borderId="47" xfId="0" applyFont="1" applyBorder="1" applyProtection="1"/>
    <xf numFmtId="0" fontId="16" fillId="0" borderId="50" xfId="0" applyFont="1" applyBorder="1" applyProtection="1"/>
    <xf numFmtId="0" fontId="16" fillId="0" borderId="8" xfId="0" applyFont="1" applyBorder="1" applyProtection="1"/>
    <xf numFmtId="0" fontId="16" fillId="0" borderId="11" xfId="0" applyFont="1" applyBorder="1" applyProtection="1"/>
    <xf numFmtId="0" fontId="16" fillId="0" borderId="13" xfId="0" applyFont="1" applyBorder="1" applyProtection="1"/>
    <xf numFmtId="0" fontId="29" fillId="0" borderId="0" xfId="0" applyFont="1" applyProtection="1">
      <protection locked="0"/>
    </xf>
    <xf numFmtId="3" fontId="2" fillId="0" borderId="1" xfId="2" applyNumberFormat="1" applyFont="1" applyBorder="1" applyAlignment="1" applyProtection="1">
      <alignment horizontal="center"/>
      <protection locked="0"/>
    </xf>
    <xf numFmtId="3" fontId="2" fillId="0" borderId="0" xfId="0" applyNumberFormat="1" applyFont="1" applyProtection="1">
      <protection locked="0"/>
    </xf>
    <xf numFmtId="3" fontId="2" fillId="0" borderId="1" xfId="0" applyNumberFormat="1" applyFont="1" applyBorder="1" applyProtection="1">
      <protection locked="0"/>
    </xf>
    <xf numFmtId="3" fontId="2" fillId="0" borderId="12" xfId="2" applyNumberFormat="1" applyFont="1" applyBorder="1" applyAlignment="1" applyProtection="1">
      <alignment horizontal="center" vertical="center"/>
      <protection hidden="1"/>
    </xf>
    <xf numFmtId="3" fontId="2" fillId="0" borderId="1" xfId="2" applyNumberFormat="1" applyFont="1" applyBorder="1" applyAlignment="1" applyProtection="1">
      <alignment horizontal="center" vertical="center"/>
      <protection hidden="1"/>
    </xf>
    <xf numFmtId="1" fontId="16" fillId="0" borderId="13" xfId="2" applyNumberFormat="1" applyFont="1" applyBorder="1" applyAlignment="1" applyProtection="1">
      <alignment horizontal="center" vertical="center" wrapText="1"/>
    </xf>
    <xf numFmtId="3" fontId="2" fillId="0" borderId="14" xfId="2" applyNumberFormat="1" applyFont="1" applyBorder="1" applyAlignment="1" applyProtection="1">
      <alignment horizontal="center" vertical="center"/>
      <protection hidden="1"/>
    </xf>
    <xf numFmtId="0" fontId="73" fillId="0" borderId="55" xfId="0" applyFont="1" applyBorder="1" applyAlignment="1" applyProtection="1">
      <alignment vertical="center"/>
      <protection locked="0"/>
    </xf>
    <xf numFmtId="3" fontId="16" fillId="0" borderId="56" xfId="2" applyNumberFormat="1" applyFont="1" applyBorder="1" applyAlignment="1" applyProtection="1">
      <alignment horizontal="center"/>
      <protection locked="0"/>
    </xf>
    <xf numFmtId="3" fontId="16" fillId="0" borderId="0" xfId="0" applyNumberFormat="1" applyFont="1" applyProtection="1">
      <protection locked="0"/>
    </xf>
    <xf numFmtId="1" fontId="2" fillId="0" borderId="1" xfId="2" applyNumberFormat="1" applyFont="1" applyBorder="1" applyAlignment="1" applyProtection="1">
      <alignment horizontal="center" vertical="center" wrapText="1"/>
      <protection locked="0"/>
    </xf>
    <xf numFmtId="1" fontId="16" fillId="65" borderId="9" xfId="2" applyNumberFormat="1" applyFont="1" applyFill="1" applyBorder="1" applyAlignment="1" applyProtection="1">
      <alignment horizontal="center" vertical="center" wrapText="1"/>
    </xf>
    <xf numFmtId="1" fontId="16" fillId="65" borderId="10" xfId="2" applyNumberFormat="1" applyFont="1" applyFill="1" applyBorder="1" applyAlignment="1" applyProtection="1">
      <alignment horizontal="center" vertical="center" wrapText="1"/>
    </xf>
    <xf numFmtId="0" fontId="2" fillId="0" borderId="0" xfId="0" applyFont="1" applyProtection="1">
      <protection locked="0"/>
    </xf>
    <xf numFmtId="0" fontId="2" fillId="0" borderId="9" xfId="0" applyFont="1" applyBorder="1" applyAlignment="1" applyProtection="1">
      <alignment horizontal="center"/>
      <protection locked="0"/>
    </xf>
    <xf numFmtId="0" fontId="2" fillId="0" borderId="4" xfId="0" applyFont="1" applyBorder="1" applyProtection="1">
      <protection locked="0"/>
    </xf>
    <xf numFmtId="0" fontId="16" fillId="0" borderId="0" xfId="0" applyFont="1" applyBorder="1" applyAlignment="1" applyProtection="1">
      <alignment horizontal="left" vertical="center"/>
      <protection locked="0"/>
    </xf>
    <xf numFmtId="0" fontId="19" fillId="0" borderId="0" xfId="3" applyFont="1" applyAlignment="1" applyProtection="1">
      <alignment vertical="center"/>
      <protection locked="0"/>
    </xf>
    <xf numFmtId="10" fontId="16" fillId="0" borderId="8" xfId="2" applyNumberFormat="1" applyFont="1" applyBorder="1" applyAlignment="1" applyProtection="1">
      <alignment horizontal="center" vertical="center" wrapText="1"/>
      <protection locked="0"/>
    </xf>
    <xf numFmtId="10" fontId="16" fillId="0" borderId="9" xfId="2" applyNumberFormat="1" applyFont="1" applyBorder="1" applyAlignment="1" applyProtection="1">
      <alignment horizontal="center" vertical="center" wrapText="1"/>
      <protection locked="0"/>
    </xf>
    <xf numFmtId="166" fontId="12" fillId="2" borderId="1" xfId="4" applyNumberFormat="1" applyFont="1" applyFill="1" applyBorder="1" applyAlignment="1" applyProtection="1">
      <alignment horizontal="left"/>
      <protection locked="0"/>
    </xf>
    <xf numFmtId="2" fontId="0" fillId="0" borderId="1" xfId="0" applyNumberFormat="1" applyFont="1" applyBorder="1" applyAlignment="1" applyProtection="1">
      <alignment horizontal="center"/>
      <protection locked="0"/>
    </xf>
    <xf numFmtId="0" fontId="9" fillId="0" borderId="70" xfId="0" applyFont="1" applyBorder="1" applyAlignment="1" applyProtection="1">
      <alignment horizontal="left" vertical="center"/>
      <protection locked="0"/>
    </xf>
    <xf numFmtId="2" fontId="0" fillId="0" borderId="1" xfId="2" applyNumberFormat="1" applyFont="1" applyBorder="1" applyAlignment="1" applyProtection="1">
      <alignment horizontal="center"/>
      <protection locked="0"/>
    </xf>
    <xf numFmtId="2" fontId="10" fillId="0" borderId="1" xfId="2" applyNumberFormat="1" applyFont="1" applyBorder="1" applyAlignment="1" applyProtection="1">
      <alignment horizontal="center"/>
      <protection locked="0"/>
    </xf>
    <xf numFmtId="4" fontId="1" fillId="0" borderId="15" xfId="2" applyNumberFormat="1" applyFont="1" applyBorder="1" applyAlignment="1" applyProtection="1">
      <alignment horizontal="center" vertical="center"/>
    </xf>
    <xf numFmtId="0" fontId="74" fillId="0" borderId="0" xfId="3" applyFont="1" applyAlignment="1" applyProtection="1">
      <alignment vertical="center"/>
      <protection locked="0"/>
    </xf>
    <xf numFmtId="0" fontId="74" fillId="0" borderId="0" xfId="3" applyFont="1" applyBorder="1" applyAlignment="1" applyProtection="1">
      <alignment vertical="center"/>
      <protection locked="0"/>
    </xf>
    <xf numFmtId="10" fontId="16" fillId="0" borderId="0" xfId="0" applyNumberFormat="1" applyFont="1" applyAlignment="1" applyProtection="1">
      <alignment horizontal="center" vertical="center"/>
      <protection locked="0"/>
    </xf>
    <xf numFmtId="0" fontId="76" fillId="0" borderId="0" xfId="0" applyFont="1" applyBorder="1" applyAlignment="1" applyProtection="1">
      <alignment vertical="center"/>
      <protection locked="0"/>
    </xf>
    <xf numFmtId="0" fontId="30" fillId="0" borderId="0" xfId="0" applyFont="1" applyAlignment="1" applyProtection="1">
      <alignment vertical="center"/>
      <protection locked="0"/>
    </xf>
    <xf numFmtId="0" fontId="76" fillId="0" borderId="0" xfId="0" applyFont="1" applyAlignment="1" applyProtection="1">
      <alignment vertical="center"/>
      <protection locked="0"/>
    </xf>
    <xf numFmtId="0" fontId="16" fillId="0" borderId="18" xfId="0" applyFont="1" applyBorder="1" applyAlignment="1" applyProtection="1">
      <protection locked="0"/>
    </xf>
    <xf numFmtId="0" fontId="9" fillId="0" borderId="71" xfId="0" applyFont="1" applyBorder="1" applyAlignment="1" applyProtection="1">
      <alignment horizontal="left" vertical="center"/>
      <protection locked="0"/>
    </xf>
    <xf numFmtId="4" fontId="65" fillId="2" borderId="1" xfId="238" applyNumberFormat="1" applyFont="1" applyFill="1" applyBorder="1" applyAlignment="1" applyProtection="1">
      <alignment horizontal="center"/>
      <protection locked="0"/>
    </xf>
    <xf numFmtId="0" fontId="16" fillId="66" borderId="13" xfId="0" applyFont="1" applyFill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vertical="center"/>
      <protection locked="0"/>
    </xf>
    <xf numFmtId="0" fontId="16" fillId="0" borderId="1" xfId="0" applyFont="1" applyBorder="1" applyAlignment="1" applyProtection="1">
      <alignment vertical="center"/>
    </xf>
    <xf numFmtId="0" fontId="72" fillId="0" borderId="1" xfId="0" applyFont="1" applyFill="1" applyBorder="1" applyAlignment="1" applyProtection="1">
      <alignment vertical="center"/>
      <protection locked="0"/>
    </xf>
    <xf numFmtId="10" fontId="73" fillId="0" borderId="1" xfId="2" applyNumberFormat="1" applyFont="1" applyFill="1" applyBorder="1" applyAlignment="1" applyProtection="1">
      <alignment vertical="center"/>
      <protection locked="0"/>
    </xf>
    <xf numFmtId="0" fontId="16" fillId="0" borderId="0" xfId="0" applyFont="1" applyAlignment="1" applyProtection="1">
      <alignment horizontal="center"/>
      <protection locked="0"/>
    </xf>
    <xf numFmtId="3" fontId="4" fillId="0" borderId="1" xfId="0" applyNumberFormat="1" applyFont="1" applyBorder="1" applyAlignment="1" applyProtection="1">
      <alignment horizontal="center"/>
      <protection hidden="1"/>
    </xf>
    <xf numFmtId="0" fontId="19" fillId="0" borderId="16" xfId="3" applyFont="1" applyBorder="1" applyAlignment="1" applyProtection="1">
      <alignment vertical="center"/>
    </xf>
    <xf numFmtId="0" fontId="29" fillId="0" borderId="0" xfId="3" applyFont="1" applyBorder="1" applyAlignment="1" applyProtection="1">
      <alignment vertical="center"/>
    </xf>
    <xf numFmtId="10" fontId="16" fillId="0" borderId="0" xfId="0" applyNumberFormat="1" applyFont="1" applyBorder="1" applyAlignment="1" applyProtection="1">
      <alignment horizontal="center"/>
    </xf>
    <xf numFmtId="0" fontId="14" fillId="2" borderId="0" xfId="0" applyFont="1" applyFill="1" applyProtection="1">
      <protection locked="0"/>
    </xf>
    <xf numFmtId="0" fontId="29" fillId="0" borderId="49" xfId="0" applyFont="1" applyBorder="1" applyProtection="1"/>
    <xf numFmtId="3" fontId="28" fillId="0" borderId="1" xfId="1" applyNumberFormat="1" applyFont="1" applyBorder="1" applyAlignment="1" applyProtection="1">
      <alignment horizontal="center" vertical="center"/>
      <protection locked="0"/>
    </xf>
    <xf numFmtId="3" fontId="1" fillId="0" borderId="1" xfId="0" applyNumberFormat="1" applyFont="1" applyBorder="1" applyAlignment="1" applyProtection="1">
      <alignment horizontal="right"/>
      <protection locked="0"/>
    </xf>
    <xf numFmtId="3" fontId="16" fillId="0" borderId="1" xfId="0" applyNumberFormat="1" applyFont="1" applyBorder="1" applyAlignment="1" applyProtection="1">
      <alignment horizontal="right"/>
      <protection locked="0"/>
    </xf>
    <xf numFmtId="1" fontId="10" fillId="0" borderId="0" xfId="0" applyNumberFormat="1" applyFont="1" applyAlignment="1" applyProtection="1">
      <alignment horizontal="left"/>
    </xf>
    <xf numFmtId="1" fontId="69" fillId="0" borderId="0" xfId="0" applyNumberFormat="1" applyFont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" fontId="28" fillId="0" borderId="1" xfId="1" applyNumberFormat="1" applyFont="1" applyBorder="1" applyAlignment="1" applyProtection="1">
      <alignment horizontal="center" vertical="center"/>
      <protection locked="0"/>
    </xf>
    <xf numFmtId="1" fontId="1" fillId="0" borderId="1" xfId="0" applyNumberFormat="1" applyFont="1" applyBorder="1" applyAlignment="1" applyProtection="1">
      <alignment horizontal="center"/>
      <protection locked="0"/>
    </xf>
    <xf numFmtId="1" fontId="16" fillId="0" borderId="1" xfId="0" applyNumberFormat="1" applyFont="1" applyBorder="1" applyAlignment="1" applyProtection="1">
      <alignment horizontal="center"/>
      <protection locked="0"/>
    </xf>
    <xf numFmtId="10" fontId="16" fillId="0" borderId="12" xfId="2" applyNumberFormat="1" applyFont="1" applyBorder="1" applyAlignment="1" applyProtection="1">
      <alignment horizontal="center" vertical="center"/>
    </xf>
    <xf numFmtId="1" fontId="25" fillId="2" borderId="1" xfId="1" applyNumberFormat="1" applyFont="1" applyFill="1" applyBorder="1" applyAlignment="1" applyProtection="1">
      <alignment horizontal="center"/>
      <protection locked="0"/>
    </xf>
    <xf numFmtId="0" fontId="25" fillId="2" borderId="1" xfId="1" applyFont="1" applyFill="1" applyBorder="1" applyAlignment="1" applyProtection="1">
      <alignment horizontal="center"/>
      <protection locked="0"/>
    </xf>
    <xf numFmtId="3" fontId="1" fillId="0" borderId="1" xfId="2" applyNumberFormat="1" applyFont="1" applyBorder="1" applyAlignment="1" applyProtection="1">
      <alignment vertical="center"/>
      <protection locked="0"/>
    </xf>
    <xf numFmtId="0" fontId="1" fillId="0" borderId="1" xfId="0" applyFont="1" applyBorder="1" applyAlignment="1" applyProtection="1">
      <alignment vertical="center"/>
      <protection locked="0"/>
    </xf>
    <xf numFmtId="1" fontId="1" fillId="0" borderId="1" xfId="0" applyNumberFormat="1" applyFont="1" applyBorder="1" applyAlignment="1" applyProtection="1">
      <alignment horizontal="center" vertical="center"/>
      <protection locked="0"/>
    </xf>
    <xf numFmtId="3" fontId="1" fillId="0" borderId="1" xfId="0" applyNumberFormat="1" applyFont="1" applyBorder="1" applyAlignment="1" applyProtection="1">
      <alignment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locked="0"/>
    </xf>
    <xf numFmtId="0" fontId="14" fillId="0" borderId="0" xfId="0" applyFont="1" applyAlignment="1" applyProtection="1"/>
    <xf numFmtId="0" fontId="14" fillId="0" borderId="0" xfId="0" applyFont="1" applyAlignment="1" applyProtection="1">
      <protection locked="0"/>
    </xf>
    <xf numFmtId="0" fontId="0" fillId="0" borderId="0" xfId="0" applyAlignment="1" applyProtection="1">
      <protection locked="0"/>
    </xf>
    <xf numFmtId="0" fontId="4" fillId="0" borderId="0" xfId="0" applyFont="1" applyAlignment="1" applyProtection="1">
      <protection locked="0"/>
    </xf>
    <xf numFmtId="1" fontId="0" fillId="0" borderId="0" xfId="0" applyNumberFormat="1" applyAlignment="1"/>
    <xf numFmtId="0" fontId="0" fillId="0" borderId="0" xfId="0" applyAlignment="1"/>
    <xf numFmtId="172" fontId="0" fillId="0" borderId="0" xfId="2" applyNumberFormat="1" applyFont="1" applyAlignment="1" applyProtection="1">
      <protection locked="0"/>
    </xf>
    <xf numFmtId="172" fontId="0" fillId="0" borderId="0" xfId="0" applyNumberFormat="1" applyAlignment="1" applyProtection="1">
      <protection locked="0"/>
    </xf>
    <xf numFmtId="0" fontId="25" fillId="0" borderId="1" xfId="1" applyFont="1" applyBorder="1" applyAlignment="1" applyProtection="1">
      <protection locked="0"/>
    </xf>
    <xf numFmtId="0" fontId="25" fillId="0" borderId="1" xfId="1" applyFont="1" applyBorder="1" applyAlignment="1" applyProtection="1">
      <alignment horizontal="left" vertical="center"/>
      <protection locked="0"/>
    </xf>
    <xf numFmtId="3" fontId="1" fillId="0" borderId="1" xfId="0" applyNumberFormat="1" applyFont="1" applyBorder="1" applyAlignment="1" applyProtection="1">
      <protection locked="0"/>
    </xf>
    <xf numFmtId="0" fontId="8" fillId="0" borderId="19" xfId="5" applyFont="1" applyBorder="1" applyAlignment="1" applyProtection="1">
      <alignment horizontal="left" vertical="top"/>
      <protection locked="0"/>
    </xf>
    <xf numFmtId="0" fontId="8" fillId="0" borderId="0" xfId="5" applyFont="1" applyAlignment="1" applyProtection="1">
      <alignment horizontal="left" vertical="top"/>
      <protection locked="0"/>
    </xf>
    <xf numFmtId="0" fontId="8" fillId="0" borderId="20" xfId="5" applyFont="1" applyBorder="1" applyAlignment="1" applyProtection="1">
      <alignment horizontal="left" vertical="top"/>
      <protection locked="0"/>
    </xf>
    <xf numFmtId="3" fontId="7" fillId="0" borderId="1" xfId="7" applyNumberFormat="1" applyFont="1" applyBorder="1" applyAlignment="1" applyProtection="1">
      <alignment horizontal="right" vertical="top"/>
      <protection locked="0"/>
    </xf>
    <xf numFmtId="0" fontId="16" fillId="0" borderId="8" xfId="0" applyFont="1" applyBorder="1" applyAlignment="1" applyProtection="1">
      <alignment horizontal="center" vertical="center"/>
    </xf>
    <xf numFmtId="0" fontId="16" fillId="0" borderId="9" xfId="0" applyFont="1" applyBorder="1" applyAlignment="1" applyProtection="1">
      <alignment horizontal="center" vertical="center"/>
    </xf>
    <xf numFmtId="0" fontId="16" fillId="0" borderId="10" xfId="0" applyFont="1" applyBorder="1" applyAlignment="1" applyProtection="1">
      <alignment horizontal="center" vertical="center"/>
    </xf>
    <xf numFmtId="3" fontId="4" fillId="0" borderId="13" xfId="0" applyNumberFormat="1" applyFont="1" applyBorder="1" applyAlignment="1" applyProtection="1">
      <alignment horizontal="center" vertical="center"/>
    </xf>
    <xf numFmtId="3" fontId="4" fillId="0" borderId="14" xfId="0" applyNumberFormat="1" applyFont="1" applyBorder="1" applyAlignment="1" applyProtection="1">
      <alignment horizontal="center" vertical="center"/>
    </xf>
    <xf numFmtId="3" fontId="16" fillId="0" borderId="15" xfId="0" applyNumberFormat="1" applyFont="1" applyBorder="1" applyAlignment="1" applyProtection="1">
      <alignment horizontal="center" vertical="center"/>
    </xf>
    <xf numFmtId="0" fontId="1" fillId="0" borderId="0" xfId="0" applyFont="1" applyProtection="1">
      <protection locked="0"/>
    </xf>
    <xf numFmtId="0" fontId="6" fillId="0" borderId="1" xfId="3" applyFont="1" applyBorder="1" applyAlignment="1" applyProtection="1">
      <alignment vertical="center"/>
      <protection locked="0"/>
    </xf>
    <xf numFmtId="0" fontId="6" fillId="0" borderId="4" xfId="3" applyFont="1" applyBorder="1" applyAlignment="1" applyProtection="1">
      <alignment vertical="center"/>
      <protection locked="0"/>
    </xf>
    <xf numFmtId="3" fontId="6" fillId="0" borderId="11" xfId="3" applyNumberFormat="1" applyFont="1" applyBorder="1" applyAlignment="1" applyProtection="1">
      <alignment horizontal="center" vertical="center"/>
      <protection locked="0"/>
    </xf>
    <xf numFmtId="3" fontId="6" fillId="0" borderId="1" xfId="3" applyNumberFormat="1" applyFont="1" applyBorder="1" applyAlignment="1" applyProtection="1">
      <alignment horizontal="center" vertical="center"/>
      <protection locked="0"/>
    </xf>
    <xf numFmtId="3" fontId="77" fillId="0" borderId="1" xfId="44" applyNumberFormat="1" applyFont="1" applyBorder="1" applyAlignment="1" applyProtection="1">
      <alignment horizontal="right" vertical="center"/>
      <protection locked="0"/>
    </xf>
    <xf numFmtId="3" fontId="24" fillId="0" borderId="1" xfId="0" applyNumberFormat="1" applyFont="1" applyBorder="1" applyProtection="1">
      <protection locked="0"/>
    </xf>
    <xf numFmtId="3" fontId="6" fillId="0" borderId="1" xfId="3" applyNumberFormat="1" applyFont="1" applyBorder="1" applyAlignment="1" applyProtection="1">
      <alignment vertical="center"/>
      <protection locked="0"/>
    </xf>
    <xf numFmtId="3" fontId="24" fillId="0" borderId="12" xfId="0" applyNumberFormat="1" applyFont="1" applyBorder="1" applyProtection="1">
      <protection locked="0"/>
    </xf>
    <xf numFmtId="3" fontId="24" fillId="0" borderId="4" xfId="0" applyNumberFormat="1" applyFont="1" applyBorder="1" applyProtection="1">
      <protection locked="0"/>
    </xf>
    <xf numFmtId="3" fontId="20" fillId="0" borderId="11" xfId="3" applyNumberFormat="1" applyFont="1" applyBorder="1" applyProtection="1">
      <protection locked="0"/>
    </xf>
    <xf numFmtId="3" fontId="20" fillId="0" borderId="1" xfId="3" applyNumberFormat="1" applyFont="1" applyBorder="1" applyAlignment="1" applyProtection="1">
      <alignment horizontal="center"/>
      <protection locked="0"/>
    </xf>
    <xf numFmtId="3" fontId="23" fillId="0" borderId="1" xfId="0" applyNumberFormat="1" applyFont="1" applyBorder="1" applyProtection="1">
      <protection locked="0"/>
    </xf>
    <xf numFmtId="3" fontId="23" fillId="0" borderId="1" xfId="0" applyNumberFormat="1" applyFont="1" applyBorder="1" applyAlignment="1" applyProtection="1">
      <alignment horizontal="center"/>
      <protection locked="0"/>
    </xf>
    <xf numFmtId="3" fontId="23" fillId="0" borderId="12" xfId="0" applyNumberFormat="1" applyFont="1" applyBorder="1" applyAlignment="1" applyProtection="1">
      <alignment horizontal="center"/>
      <protection locked="0"/>
    </xf>
    <xf numFmtId="0" fontId="20" fillId="2" borderId="11" xfId="3" applyFont="1" applyFill="1" applyBorder="1" applyAlignment="1" applyProtection="1">
      <alignment horizontal="center" vertical="center"/>
      <protection locked="0"/>
    </xf>
    <xf numFmtId="0" fontId="20" fillId="2" borderId="1" xfId="3" applyFont="1" applyFill="1" applyBorder="1" applyAlignment="1" applyProtection="1">
      <alignment horizontal="center" vertical="center"/>
      <protection locked="0"/>
    </xf>
    <xf numFmtId="3" fontId="19" fillId="0" borderId="76" xfId="3" applyNumberFormat="1" applyFont="1" applyBorder="1" applyAlignment="1" applyProtection="1">
      <alignment horizontal="center" vertical="center"/>
      <protection locked="0"/>
    </xf>
    <xf numFmtId="3" fontId="19" fillId="0" borderId="77" xfId="3" applyNumberFormat="1" applyFont="1" applyBorder="1" applyAlignment="1" applyProtection="1">
      <alignment horizontal="center" vertical="center"/>
      <protection locked="0"/>
    </xf>
    <xf numFmtId="3" fontId="16" fillId="0" borderId="77" xfId="0" applyNumberFormat="1" applyFont="1" applyBorder="1" applyProtection="1">
      <protection locked="0"/>
    </xf>
    <xf numFmtId="3" fontId="1" fillId="0" borderId="28" xfId="0" applyNumberFormat="1" applyFont="1" applyBorder="1" applyAlignment="1" applyProtection="1">
      <alignment horizontal="center" vertical="center"/>
      <protection hidden="1"/>
    </xf>
    <xf numFmtId="3" fontId="1" fillId="0" borderId="27" xfId="0" applyNumberFormat="1" applyFont="1" applyBorder="1" applyAlignment="1" applyProtection="1">
      <alignment horizontal="center" vertical="center"/>
      <protection hidden="1"/>
    </xf>
    <xf numFmtId="3" fontId="1" fillId="0" borderId="55" xfId="0" applyNumberFormat="1" applyFont="1" applyBorder="1" applyAlignment="1" applyProtection="1">
      <alignment horizontal="center" vertical="center"/>
      <protection hidden="1"/>
    </xf>
    <xf numFmtId="3" fontId="1" fillId="0" borderId="56" xfId="0" applyNumberFormat="1" applyFont="1" applyBorder="1" applyAlignment="1" applyProtection="1">
      <alignment horizontal="center" vertical="center"/>
      <protection hidden="1"/>
    </xf>
    <xf numFmtId="3" fontId="1" fillId="0" borderId="11" xfId="0" applyNumberFormat="1" applyFont="1" applyBorder="1" applyAlignment="1" applyProtection="1">
      <alignment horizontal="center" vertical="center"/>
      <protection hidden="1"/>
    </xf>
    <xf numFmtId="3" fontId="1" fillId="0" borderId="12" xfId="0" applyNumberFormat="1" applyFont="1" applyBorder="1" applyAlignment="1" applyProtection="1">
      <alignment horizontal="center" vertical="center"/>
      <protection hidden="1"/>
    </xf>
    <xf numFmtId="3" fontId="1" fillId="0" borderId="26" xfId="0" applyNumberFormat="1" applyFont="1" applyBorder="1" applyAlignment="1" applyProtection="1">
      <alignment horizontal="center" vertical="center"/>
      <protection hidden="1"/>
    </xf>
    <xf numFmtId="3" fontId="1" fillId="0" borderId="4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Protection="1"/>
    <xf numFmtId="0" fontId="19" fillId="65" borderId="11" xfId="3" applyFont="1" applyFill="1" applyBorder="1" applyAlignment="1" applyProtection="1">
      <alignment horizontal="center" vertical="center"/>
    </xf>
    <xf numFmtId="0" fontId="19" fillId="65" borderId="1" xfId="3" applyFont="1" applyFill="1" applyBorder="1" applyAlignment="1" applyProtection="1">
      <alignment horizontal="center" vertical="center"/>
    </xf>
    <xf numFmtId="0" fontId="19" fillId="65" borderId="12" xfId="3" applyFont="1" applyFill="1" applyBorder="1" applyAlignment="1" applyProtection="1">
      <alignment horizontal="center" vertical="center"/>
    </xf>
    <xf numFmtId="0" fontId="19" fillId="65" borderId="26" xfId="3" applyFont="1" applyFill="1" applyBorder="1" applyAlignment="1" applyProtection="1">
      <alignment horizontal="center" vertical="center"/>
    </xf>
    <xf numFmtId="0" fontId="19" fillId="65" borderId="4" xfId="3" applyFont="1" applyFill="1" applyBorder="1" applyAlignment="1" applyProtection="1">
      <alignment horizontal="center" vertical="center"/>
    </xf>
    <xf numFmtId="3" fontId="1" fillId="0" borderId="11" xfId="0" applyNumberFormat="1" applyFont="1" applyBorder="1" applyAlignment="1" applyProtection="1">
      <alignment horizontal="right"/>
      <protection hidden="1"/>
    </xf>
    <xf numFmtId="3" fontId="1" fillId="0" borderId="1" xfId="0" applyNumberFormat="1" applyFont="1" applyBorder="1" applyAlignment="1" applyProtection="1">
      <alignment horizontal="right"/>
      <protection hidden="1"/>
    </xf>
    <xf numFmtId="3" fontId="1" fillId="0" borderId="12" xfId="0" applyNumberFormat="1" applyFont="1" applyBorder="1" applyAlignment="1" applyProtection="1">
      <alignment horizontal="right"/>
      <protection hidden="1"/>
    </xf>
    <xf numFmtId="3" fontId="1" fillId="0" borderId="12" xfId="0" applyNumberFormat="1" applyFont="1" applyBorder="1" applyAlignment="1" applyProtection="1">
      <alignment horizontal="right" vertical="center"/>
      <protection hidden="1"/>
    </xf>
    <xf numFmtId="0" fontId="19" fillId="0" borderId="0" xfId="0" applyFont="1" applyProtection="1"/>
    <xf numFmtId="0" fontId="0" fillId="0" borderId="0" xfId="0" applyBorder="1" applyProtection="1">
      <protection locked="0"/>
    </xf>
    <xf numFmtId="0" fontId="78" fillId="71" borderId="0" xfId="40" applyFont="1" applyFill="1" applyAlignment="1" applyProtection="1">
      <alignment horizontal="center" vertical="center"/>
      <protection locked="0"/>
    </xf>
    <xf numFmtId="0" fontId="63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3" fontId="14" fillId="0" borderId="0" xfId="0" applyNumberFormat="1" applyFont="1" applyAlignment="1" applyProtection="1">
      <alignment vertical="center"/>
      <protection locked="0"/>
    </xf>
    <xf numFmtId="0" fontId="63" fillId="0" borderId="2" xfId="0" applyFont="1" applyBorder="1" applyAlignment="1" applyProtection="1">
      <alignment vertical="center"/>
      <protection locked="0"/>
    </xf>
    <xf numFmtId="0" fontId="16" fillId="0" borderId="0" xfId="0" applyFont="1" applyBorder="1" applyAlignment="1" applyProtection="1">
      <alignment vertical="center"/>
      <protection locked="0"/>
    </xf>
    <xf numFmtId="0" fontId="14" fillId="0" borderId="0" xfId="0" applyFont="1" applyAlignment="1" applyProtection="1">
      <alignment vertical="center"/>
      <protection locked="0"/>
    </xf>
    <xf numFmtId="1" fontId="14" fillId="0" borderId="0" xfId="0" applyNumberFormat="1" applyFont="1" applyAlignment="1" applyProtection="1">
      <alignment horizontal="center" vertical="center"/>
    </xf>
    <xf numFmtId="0" fontId="63" fillId="0" borderId="67" xfId="0" applyFont="1" applyBorder="1" applyAlignment="1" applyProtection="1">
      <protection locked="0" hidden="1"/>
    </xf>
    <xf numFmtId="0" fontId="0" fillId="0" borderId="0" xfId="0" applyProtection="1">
      <protection locked="0" hidden="1"/>
    </xf>
    <xf numFmtId="0" fontId="78" fillId="71" borderId="0" xfId="40" applyFont="1" applyFill="1" applyAlignment="1" applyProtection="1">
      <alignment horizontal="center" vertical="center"/>
      <protection locked="0" hidden="1"/>
    </xf>
    <xf numFmtId="0" fontId="63" fillId="0" borderId="0" xfId="0" applyFont="1" applyAlignment="1" applyProtection="1">
      <protection locked="0" hidden="1"/>
    </xf>
    <xf numFmtId="0" fontId="63" fillId="0" borderId="0" xfId="0" applyFont="1" applyBorder="1" applyAlignment="1" applyProtection="1">
      <alignment horizontal="left" vertical="center"/>
      <protection locked="0" hidden="1"/>
    </xf>
    <xf numFmtId="0" fontId="16" fillId="0" borderId="0" xfId="0" applyFont="1" applyBorder="1" applyAlignment="1" applyProtection="1">
      <protection locked="0" hidden="1"/>
    </xf>
    <xf numFmtId="0" fontId="14" fillId="0" borderId="0" xfId="0" applyFont="1" applyProtection="1">
      <protection locked="0" hidden="1"/>
    </xf>
    <xf numFmtId="166" fontId="0" fillId="0" borderId="0" xfId="2" applyNumberFormat="1" applyFont="1" applyProtection="1">
      <protection locked="0" hidden="1"/>
    </xf>
    <xf numFmtId="0" fontId="30" fillId="0" borderId="0" xfId="0" applyFont="1" applyProtection="1">
      <protection locked="0" hidden="1"/>
    </xf>
    <xf numFmtId="0" fontId="16" fillId="0" borderId="0" xfId="0" applyFont="1" applyProtection="1">
      <protection locked="0" hidden="1"/>
    </xf>
    <xf numFmtId="0" fontId="10" fillId="0" borderId="0" xfId="0" applyFont="1" applyProtection="1">
      <protection locked="0" hidden="1"/>
    </xf>
    <xf numFmtId="0" fontId="22" fillId="0" borderId="0" xfId="3" applyFont="1" applyAlignment="1" applyProtection="1">
      <alignment vertical="center"/>
      <protection locked="0" hidden="1"/>
    </xf>
    <xf numFmtId="0" fontId="21" fillId="0" borderId="0" xfId="3" applyFont="1" applyAlignment="1" applyProtection="1">
      <alignment vertical="center"/>
      <protection locked="0" hidden="1"/>
    </xf>
    <xf numFmtId="3" fontId="6" fillId="0" borderId="0" xfId="3" applyNumberFormat="1" applyAlignment="1" applyProtection="1">
      <alignment vertical="center"/>
      <protection locked="0" hidden="1"/>
    </xf>
    <xf numFmtId="10" fontId="23" fillId="0" borderId="8" xfId="2" applyNumberFormat="1" applyFont="1" applyBorder="1" applyAlignment="1" applyProtection="1">
      <alignment horizontal="center" vertical="center" wrapText="1"/>
      <protection locked="0" hidden="1"/>
    </xf>
    <xf numFmtId="0" fontId="0" fillId="0" borderId="9" xfId="0" applyBorder="1" applyAlignment="1" applyProtection="1">
      <alignment horizontal="center"/>
      <protection locked="0" hidden="1"/>
    </xf>
    <xf numFmtId="10" fontId="23" fillId="0" borderId="9" xfId="2" applyNumberFormat="1" applyFont="1" applyBorder="1" applyAlignment="1" applyProtection="1">
      <alignment horizontal="center" vertical="center" wrapText="1"/>
      <protection locked="0" hidden="1"/>
    </xf>
    <xf numFmtId="10" fontId="23" fillId="4" borderId="10" xfId="2" applyNumberFormat="1" applyFont="1" applyFill="1" applyBorder="1" applyAlignment="1" applyProtection="1">
      <alignment horizontal="center" vertical="center" wrapText="1"/>
      <protection locked="0" hidden="1"/>
    </xf>
    <xf numFmtId="0" fontId="72" fillId="0" borderId="4" xfId="0" applyFont="1" applyBorder="1" applyAlignment="1" applyProtection="1">
      <alignment vertical="center"/>
      <protection locked="0" hidden="1"/>
    </xf>
    <xf numFmtId="0" fontId="72" fillId="0" borderId="11" xfId="0" applyFont="1" applyBorder="1" applyAlignment="1" applyProtection="1">
      <alignment vertical="center"/>
      <protection locked="0" hidden="1"/>
    </xf>
    <xf numFmtId="10" fontId="15" fillId="0" borderId="1" xfId="2" applyNumberFormat="1" applyFont="1" applyBorder="1" applyAlignment="1" applyProtection="1">
      <alignment horizontal="center"/>
      <protection locked="0" hidden="1"/>
    </xf>
    <xf numFmtId="10" fontId="15" fillId="0" borderId="12" xfId="2" applyNumberFormat="1" applyFont="1" applyBorder="1" applyAlignment="1" applyProtection="1">
      <alignment horizontal="center"/>
      <protection locked="0" hidden="1"/>
    </xf>
    <xf numFmtId="0" fontId="73" fillId="0" borderId="11" xfId="0" applyFont="1" applyBorder="1" applyAlignment="1" applyProtection="1">
      <alignment vertical="center"/>
      <protection locked="0" hidden="1"/>
    </xf>
    <xf numFmtId="1" fontId="16" fillId="0" borderId="1" xfId="2" applyNumberFormat="1" applyFont="1" applyBorder="1" applyAlignment="1" applyProtection="1">
      <alignment horizontal="center" vertical="center" wrapText="1"/>
      <protection locked="0" hidden="1"/>
    </xf>
    <xf numFmtId="10" fontId="16" fillId="0" borderId="1" xfId="2" applyNumberFormat="1" applyFont="1" applyBorder="1" applyAlignment="1" applyProtection="1">
      <alignment horizontal="center"/>
      <protection locked="0" hidden="1"/>
    </xf>
    <xf numFmtId="10" fontId="16" fillId="0" borderId="12" xfId="2" applyNumberFormat="1" applyFont="1" applyBorder="1" applyAlignment="1" applyProtection="1">
      <alignment horizontal="center"/>
      <protection locked="0" hidden="1"/>
    </xf>
    <xf numFmtId="0" fontId="73" fillId="0" borderId="4" xfId="0" applyFont="1" applyBorder="1" applyAlignment="1" applyProtection="1">
      <alignment vertical="center"/>
      <protection locked="0" hidden="1"/>
    </xf>
    <xf numFmtId="0" fontId="0" fillId="0" borderId="4" xfId="0" applyBorder="1" applyProtection="1">
      <protection locked="0" hidden="1"/>
    </xf>
    <xf numFmtId="0" fontId="16" fillId="0" borderId="1" xfId="0" applyFont="1" applyBorder="1" applyAlignment="1" applyProtection="1">
      <alignment horizontal="center"/>
      <protection locked="0" hidden="1"/>
    </xf>
    <xf numFmtId="10" fontId="16" fillId="0" borderId="1" xfId="0" applyNumberFormat="1" applyFont="1" applyBorder="1" applyAlignment="1" applyProtection="1">
      <alignment horizontal="center"/>
      <protection locked="0" hidden="1"/>
    </xf>
    <xf numFmtId="10" fontId="16" fillId="0" borderId="12" xfId="0" applyNumberFormat="1" applyFont="1" applyBorder="1" applyAlignment="1" applyProtection="1">
      <alignment horizontal="center"/>
      <protection locked="0" hidden="1"/>
    </xf>
    <xf numFmtId="3" fontId="0" fillId="0" borderId="0" xfId="0" applyNumberFormat="1" applyProtection="1">
      <protection locked="0" hidden="1"/>
    </xf>
    <xf numFmtId="0" fontId="16" fillId="64" borderId="47" xfId="0" applyFont="1" applyFill="1" applyBorder="1" applyProtection="1"/>
    <xf numFmtId="0" fontId="16" fillId="64" borderId="49" xfId="0" applyFont="1" applyFill="1" applyBorder="1" applyProtection="1"/>
    <xf numFmtId="0" fontId="16" fillId="64" borderId="50" xfId="0" applyFont="1" applyFill="1" applyBorder="1" applyProtection="1"/>
    <xf numFmtId="3" fontId="4" fillId="0" borderId="55" xfId="0" applyNumberFormat="1" applyFont="1" applyBorder="1" applyAlignment="1" applyProtection="1">
      <alignment horizontal="center"/>
    </xf>
    <xf numFmtId="3" fontId="4" fillId="0" borderId="11" xfId="0" applyNumberFormat="1" applyFont="1" applyBorder="1" applyAlignment="1" applyProtection="1">
      <alignment horizontal="center"/>
    </xf>
    <xf numFmtId="3" fontId="4" fillId="0" borderId="13" xfId="0" applyNumberFormat="1" applyFont="1" applyBorder="1" applyAlignment="1" applyProtection="1">
      <alignment horizontal="center"/>
    </xf>
    <xf numFmtId="3" fontId="19" fillId="0" borderId="75" xfId="0" applyNumberFormat="1" applyFont="1" applyBorder="1" applyAlignment="1" applyProtection="1">
      <alignment horizontal="center" vertical="center"/>
    </xf>
    <xf numFmtId="3" fontId="19" fillId="59" borderId="4" xfId="0" applyNumberFormat="1" applyFont="1" applyFill="1" applyBorder="1" applyAlignment="1" applyProtection="1">
      <alignment horizontal="center" vertical="center"/>
    </xf>
    <xf numFmtId="3" fontId="19" fillId="60" borderId="4" xfId="0" applyNumberFormat="1" applyFont="1" applyFill="1" applyBorder="1" applyAlignment="1" applyProtection="1">
      <alignment horizontal="center" vertical="center"/>
    </xf>
    <xf numFmtId="3" fontId="19" fillId="61" borderId="4" xfId="0" applyNumberFormat="1" applyFont="1" applyFill="1" applyBorder="1" applyAlignment="1" applyProtection="1">
      <alignment horizontal="center" vertical="center"/>
    </xf>
    <xf numFmtId="3" fontId="19" fillId="62" borderId="4" xfId="3" applyNumberFormat="1" applyFont="1" applyFill="1" applyBorder="1" applyAlignment="1" applyProtection="1">
      <alignment horizontal="center" vertical="center"/>
    </xf>
    <xf numFmtId="0" fontId="19" fillId="62" borderId="16" xfId="6" quotePrefix="1" applyFont="1" applyFill="1" applyBorder="1" applyAlignment="1" applyProtection="1">
      <alignment horizontal="center" vertical="center"/>
    </xf>
    <xf numFmtId="3" fontId="15" fillId="0" borderId="55" xfId="0" applyNumberFormat="1" applyFont="1" applyBorder="1" applyAlignment="1" applyProtection="1">
      <alignment vertical="center"/>
    </xf>
    <xf numFmtId="3" fontId="15" fillId="0" borderId="11" xfId="0" applyNumberFormat="1" applyFont="1" applyBorder="1" applyAlignment="1" applyProtection="1">
      <alignment vertical="center"/>
    </xf>
    <xf numFmtId="3" fontId="15" fillId="0" borderId="65" xfId="0" applyNumberFormat="1" applyFont="1" applyBorder="1" applyAlignment="1" applyProtection="1">
      <alignment vertical="center"/>
    </xf>
    <xf numFmtId="3" fontId="19" fillId="62" borderId="16" xfId="0" applyNumberFormat="1" applyFont="1" applyFill="1" applyBorder="1" applyAlignment="1" applyProtection="1">
      <alignment vertical="center"/>
    </xf>
    <xf numFmtId="0" fontId="63" fillId="0" borderId="0" xfId="0" applyFont="1" applyAlignment="1" applyProtection="1">
      <alignment vertical="center"/>
      <protection locked="0" hidden="1"/>
    </xf>
    <xf numFmtId="0" fontId="14" fillId="0" borderId="0" xfId="0" applyFont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4" fillId="0" borderId="0" xfId="0" applyFont="1" applyProtection="1">
      <protection locked="0" hidden="1"/>
    </xf>
    <xf numFmtId="3" fontId="19" fillId="65" borderId="52" xfId="3" applyNumberFormat="1" applyFont="1" applyFill="1" applyBorder="1" applyAlignment="1" applyProtection="1">
      <alignment horizontal="center" vertical="center" wrapText="1"/>
      <protection hidden="1"/>
    </xf>
    <xf numFmtId="0" fontId="19" fillId="65" borderId="16" xfId="3" applyFont="1" applyFill="1" applyBorder="1" applyAlignment="1" applyProtection="1">
      <alignment horizontal="center" vertical="center"/>
      <protection hidden="1"/>
    </xf>
    <xf numFmtId="0" fontId="19" fillId="65" borderId="58" xfId="3" applyFont="1" applyFill="1" applyBorder="1" applyAlignment="1" applyProtection="1">
      <alignment horizontal="center" vertical="center"/>
      <protection hidden="1"/>
    </xf>
    <xf numFmtId="0" fontId="19" fillId="65" borderId="8" xfId="3" applyFont="1" applyFill="1" applyBorder="1" applyAlignment="1" applyProtection="1">
      <alignment horizontal="center" vertical="center"/>
      <protection hidden="1"/>
    </xf>
    <xf numFmtId="0" fontId="19" fillId="65" borderId="10" xfId="3" applyFont="1" applyFill="1" applyBorder="1" applyAlignment="1" applyProtection="1">
      <alignment horizontal="center" vertical="center"/>
      <protection hidden="1"/>
    </xf>
    <xf numFmtId="0" fontId="19" fillId="65" borderId="73" xfId="3" applyFont="1" applyFill="1" applyBorder="1" applyAlignment="1" applyProtection="1">
      <alignment horizontal="center" vertical="center"/>
      <protection hidden="1"/>
    </xf>
    <xf numFmtId="0" fontId="19" fillId="65" borderId="78" xfId="3" applyFont="1" applyFill="1" applyBorder="1" applyAlignment="1" applyProtection="1">
      <alignment horizontal="center" vertical="center"/>
      <protection hidden="1"/>
    </xf>
    <xf numFmtId="0" fontId="19" fillId="65" borderId="72" xfId="3" applyFont="1" applyFill="1" applyBorder="1" applyAlignment="1" applyProtection="1">
      <alignment horizontal="center" vertical="center"/>
      <protection hidden="1"/>
    </xf>
    <xf numFmtId="0" fontId="19" fillId="0" borderId="53" xfId="3" applyFont="1" applyBorder="1" applyAlignment="1" applyProtection="1">
      <alignment horizontal="left" vertical="center"/>
      <protection hidden="1"/>
    </xf>
    <xf numFmtId="0" fontId="19" fillId="0" borderId="54" xfId="3" applyFont="1" applyBorder="1" applyAlignment="1" applyProtection="1">
      <alignment horizontal="left" vertical="center"/>
      <protection hidden="1"/>
    </xf>
    <xf numFmtId="3" fontId="16" fillId="0" borderId="57" xfId="0" applyNumberFormat="1" applyFont="1" applyBorder="1" applyAlignment="1" applyProtection="1">
      <alignment horizontal="center" vertical="center"/>
      <protection hidden="1"/>
    </xf>
    <xf numFmtId="3" fontId="16" fillId="0" borderId="51" xfId="0" applyNumberFormat="1" applyFont="1" applyBorder="1" applyAlignment="1" applyProtection="1">
      <alignment horizontal="center" vertical="center"/>
      <protection hidden="1"/>
    </xf>
    <xf numFmtId="3" fontId="16" fillId="0" borderId="13" xfId="0" applyNumberFormat="1" applyFont="1" applyBorder="1" applyAlignment="1" applyProtection="1">
      <alignment horizontal="center" vertical="center"/>
      <protection hidden="1"/>
    </xf>
    <xf numFmtId="3" fontId="16" fillId="0" borderId="11" xfId="0" applyNumberFormat="1" applyFont="1" applyBorder="1" applyAlignment="1" applyProtection="1">
      <alignment horizontal="center" vertical="center"/>
      <protection hidden="1"/>
    </xf>
    <xf numFmtId="3" fontId="16" fillId="0" borderId="12" xfId="0" applyNumberFormat="1" applyFont="1" applyBorder="1" applyAlignment="1" applyProtection="1">
      <alignment horizontal="center" vertical="center"/>
      <protection hidden="1"/>
    </xf>
    <xf numFmtId="0" fontId="19" fillId="0" borderId="0" xfId="3" applyFont="1" applyAlignment="1" applyProtection="1">
      <alignment horizontal="left" vertical="center"/>
      <protection hidden="1"/>
    </xf>
    <xf numFmtId="0" fontId="16" fillId="0" borderId="0" xfId="0" applyFont="1" applyProtection="1">
      <protection hidden="1"/>
    </xf>
    <xf numFmtId="0" fontId="1" fillId="0" borderId="0" xfId="0" applyFont="1" applyProtection="1">
      <protection hidden="1"/>
    </xf>
    <xf numFmtId="3" fontId="11" fillId="0" borderId="0" xfId="0" applyNumberFormat="1" applyFont="1" applyProtection="1">
      <protection hidden="1"/>
    </xf>
    <xf numFmtId="0" fontId="11" fillId="0" borderId="0" xfId="0" applyFont="1" applyProtection="1">
      <protection hidden="1"/>
    </xf>
    <xf numFmtId="0" fontId="29" fillId="0" borderId="0" xfId="0" applyFont="1" applyProtection="1">
      <protection hidden="1"/>
    </xf>
    <xf numFmtId="0" fontId="16" fillId="0" borderId="52" xfId="0" applyFont="1" applyBorder="1" applyProtection="1">
      <protection hidden="1"/>
    </xf>
    <xf numFmtId="0" fontId="19" fillId="0" borderId="13" xfId="3" applyFont="1" applyBorder="1" applyAlignment="1" applyProtection="1">
      <alignment horizontal="center" vertical="center"/>
      <protection hidden="1"/>
    </xf>
    <xf numFmtId="0" fontId="19" fillId="0" borderId="15" xfId="3" applyFont="1" applyBorder="1" applyAlignment="1" applyProtection="1">
      <alignment horizontal="center" vertical="center"/>
      <protection hidden="1"/>
    </xf>
    <xf numFmtId="0" fontId="16" fillId="0" borderId="53" xfId="0" applyFont="1" applyBorder="1" applyProtection="1">
      <protection hidden="1"/>
    </xf>
    <xf numFmtId="3" fontId="1" fillId="0" borderId="55" xfId="0" applyNumberFormat="1" applyFont="1" applyBorder="1" applyProtection="1">
      <protection hidden="1"/>
    </xf>
    <xf numFmtId="3" fontId="1" fillId="0" borderId="61" xfId="0" applyNumberFormat="1" applyFont="1" applyBorder="1" applyProtection="1">
      <protection hidden="1"/>
    </xf>
    <xf numFmtId="3" fontId="1" fillId="0" borderId="11" xfId="0" applyNumberFormat="1" applyFont="1" applyBorder="1" applyProtection="1">
      <protection hidden="1"/>
    </xf>
    <xf numFmtId="3" fontId="1" fillId="0" borderId="53" xfId="0" applyNumberFormat="1" applyFont="1" applyBorder="1" applyProtection="1">
      <protection hidden="1"/>
    </xf>
    <xf numFmtId="0" fontId="16" fillId="0" borderId="54" xfId="0" applyFont="1" applyBorder="1" applyProtection="1">
      <protection hidden="1"/>
    </xf>
    <xf numFmtId="3" fontId="16" fillId="0" borderId="13" xfId="0" applyNumberFormat="1" applyFont="1" applyBorder="1" applyProtection="1">
      <protection hidden="1"/>
    </xf>
    <xf numFmtId="3" fontId="16" fillId="0" borderId="15" xfId="0" applyNumberFormat="1" applyFont="1" applyBorder="1" applyProtection="1">
      <protection hidden="1"/>
    </xf>
    <xf numFmtId="0" fontId="16" fillId="0" borderId="13" xfId="0" applyFont="1" applyBorder="1" applyAlignment="1" applyProtection="1">
      <alignment horizontal="center"/>
      <protection hidden="1"/>
    </xf>
    <xf numFmtId="0" fontId="16" fillId="0" borderId="15" xfId="0" applyFont="1" applyBorder="1" applyAlignment="1" applyProtection="1">
      <alignment horizontal="center"/>
      <protection hidden="1"/>
    </xf>
    <xf numFmtId="0" fontId="16" fillId="0" borderId="11" xfId="0" applyFont="1" applyBorder="1" applyAlignment="1" applyProtection="1">
      <alignment horizontal="center"/>
      <protection hidden="1"/>
    </xf>
    <xf numFmtId="0" fontId="16" fillId="0" borderId="12" xfId="0" applyFont="1" applyBorder="1" applyAlignment="1" applyProtection="1">
      <alignment horizontal="center"/>
      <protection hidden="1"/>
    </xf>
    <xf numFmtId="0" fontId="16" fillId="0" borderId="65" xfId="0" applyFont="1" applyBorder="1" applyAlignment="1" applyProtection="1">
      <alignment horizontal="center"/>
      <protection hidden="1"/>
    </xf>
    <xf numFmtId="0" fontId="16" fillId="0" borderId="64" xfId="0" applyFont="1" applyBorder="1" applyAlignment="1" applyProtection="1">
      <alignment horizontal="center"/>
      <protection hidden="1"/>
    </xf>
    <xf numFmtId="3" fontId="1" fillId="0" borderId="56" xfId="0" applyNumberFormat="1" applyFont="1" applyBorder="1" applyProtection="1">
      <protection hidden="1"/>
    </xf>
    <xf numFmtId="3" fontId="1" fillId="0" borderId="4" xfId="0" applyNumberFormat="1" applyFont="1" applyBorder="1" applyProtection="1">
      <protection hidden="1"/>
    </xf>
    <xf numFmtId="3" fontId="1" fillId="0" borderId="8" xfId="0" applyNumberFormat="1" applyFont="1" applyBorder="1" applyProtection="1">
      <protection hidden="1"/>
    </xf>
    <xf numFmtId="3" fontId="1" fillId="0" borderId="10" xfId="0" applyNumberFormat="1" applyFont="1" applyBorder="1" applyProtection="1">
      <protection hidden="1"/>
    </xf>
    <xf numFmtId="3" fontId="1" fillId="0" borderId="12" xfId="0" applyNumberFormat="1" applyFont="1" applyBorder="1" applyProtection="1">
      <protection hidden="1"/>
    </xf>
    <xf numFmtId="0" fontId="29" fillId="0" borderId="53" xfId="0" applyFont="1" applyBorder="1" applyProtection="1">
      <protection hidden="1"/>
    </xf>
    <xf numFmtId="3" fontId="1" fillId="0" borderId="13" xfId="0" applyNumberFormat="1" applyFont="1" applyBorder="1" applyProtection="1">
      <protection hidden="1"/>
    </xf>
    <xf numFmtId="3" fontId="1" fillId="0" borderId="15" xfId="0" applyNumberFormat="1" applyFont="1" applyBorder="1" applyProtection="1">
      <protection hidden="1"/>
    </xf>
    <xf numFmtId="3" fontId="16" fillId="0" borderId="66" xfId="0" applyNumberFormat="1" applyFont="1" applyBorder="1" applyProtection="1">
      <protection hidden="1"/>
    </xf>
    <xf numFmtId="0" fontId="12" fillId="0" borderId="0" xfId="0" applyFont="1" applyProtection="1">
      <protection hidden="1"/>
    </xf>
    <xf numFmtId="0" fontId="11" fillId="0" borderId="0" xfId="0" applyFont="1" applyAlignment="1" applyProtection="1">
      <alignment vertical="center"/>
      <protection hidden="1"/>
    </xf>
    <xf numFmtId="0" fontId="16" fillId="0" borderId="52" xfId="0" applyFont="1" applyBorder="1" applyAlignment="1" applyProtection="1">
      <alignment horizontal="center"/>
      <protection hidden="1"/>
    </xf>
    <xf numFmtId="0" fontId="16" fillId="0" borderId="60" xfId="0" applyFont="1" applyBorder="1" applyAlignment="1" applyProtection="1">
      <alignment horizontal="center"/>
      <protection hidden="1"/>
    </xf>
    <xf numFmtId="3" fontId="1" fillId="0" borderId="62" xfId="0" applyNumberFormat="1" applyFont="1" applyBorder="1" applyProtection="1">
      <protection hidden="1"/>
    </xf>
    <xf numFmtId="3" fontId="1" fillId="0" borderId="49" xfId="0" applyNumberFormat="1" applyFont="1" applyBorder="1" applyProtection="1">
      <protection hidden="1"/>
    </xf>
    <xf numFmtId="3" fontId="16" fillId="0" borderId="54" xfId="0" applyNumberFormat="1" applyFont="1" applyBorder="1" applyProtection="1">
      <protection hidden="1"/>
    </xf>
    <xf numFmtId="3" fontId="16" fillId="0" borderId="63" xfId="0" applyNumberFormat="1" applyFont="1" applyBorder="1" applyProtection="1">
      <protection hidden="1"/>
    </xf>
    <xf numFmtId="3" fontId="16" fillId="0" borderId="50" xfId="0" applyNumberFormat="1" applyFont="1" applyBorder="1" applyProtection="1">
      <protection hidden="1"/>
    </xf>
    <xf numFmtId="0" fontId="0" fillId="0" borderId="0" xfId="0" applyProtection="1">
      <protection hidden="1"/>
    </xf>
    <xf numFmtId="0" fontId="29" fillId="0" borderId="0" xfId="0" applyFont="1" applyProtection="1">
      <protection locked="0" hidden="1"/>
    </xf>
    <xf numFmtId="0" fontId="21" fillId="0" borderId="0" xfId="3" applyFont="1" applyAlignment="1" applyProtection="1">
      <alignment horizontal="center"/>
      <protection locked="0" hidden="1"/>
    </xf>
    <xf numFmtId="3" fontId="21" fillId="0" borderId="0" xfId="3" applyNumberFormat="1" applyFont="1" applyAlignment="1" applyProtection="1">
      <alignment horizontal="center"/>
      <protection locked="0" hidden="1"/>
    </xf>
    <xf numFmtId="3" fontId="21" fillId="0" borderId="0" xfId="3" applyNumberFormat="1" applyFont="1" applyAlignment="1" applyProtection="1">
      <alignment horizontal="center" wrapText="1"/>
      <protection locked="0" hidden="1"/>
    </xf>
    <xf numFmtId="3" fontId="16" fillId="0" borderId="1" xfId="0" applyNumberFormat="1" applyFont="1" applyBorder="1" applyProtection="1">
      <protection locked="0" hidden="1"/>
    </xf>
    <xf numFmtId="3" fontId="16" fillId="0" borderId="1" xfId="0" applyNumberFormat="1" applyFont="1" applyBorder="1" applyAlignment="1" applyProtection="1">
      <alignment horizontal="center"/>
      <protection locked="0" hidden="1"/>
    </xf>
    <xf numFmtId="3" fontId="20" fillId="0" borderId="25" xfId="3" applyNumberFormat="1" applyFont="1" applyBorder="1" applyAlignment="1" applyProtection="1">
      <alignment horizontal="center" vertical="center"/>
      <protection locked="0" hidden="1"/>
    </xf>
    <xf numFmtId="0" fontId="8" fillId="0" borderId="0" xfId="43" applyFont="1" applyAlignment="1" applyProtection="1">
      <alignment vertical="center" wrapText="1"/>
      <protection locked="0" hidden="1"/>
    </xf>
    <xf numFmtId="0" fontId="8" fillId="0" borderId="0" xfId="41" applyFont="1" applyAlignment="1" applyProtection="1">
      <alignment vertical="center" wrapText="1"/>
      <protection locked="0" hidden="1"/>
    </xf>
    <xf numFmtId="3" fontId="16" fillId="0" borderId="13" xfId="0" applyNumberFormat="1" applyFont="1" applyBorder="1" applyAlignment="1" applyProtection="1">
      <alignment horizontal="right"/>
      <protection hidden="1"/>
    </xf>
    <xf numFmtId="3" fontId="16" fillId="0" borderId="14" xfId="0" applyNumberFormat="1" applyFont="1" applyBorder="1" applyAlignment="1" applyProtection="1">
      <alignment horizontal="right"/>
      <protection hidden="1"/>
    </xf>
    <xf numFmtId="3" fontId="16" fillId="0" borderId="15" xfId="0" applyNumberFormat="1" applyFont="1" applyBorder="1" applyAlignment="1" applyProtection="1">
      <alignment horizontal="right"/>
      <protection hidden="1"/>
    </xf>
    <xf numFmtId="3" fontId="16" fillId="0" borderId="15" xfId="0" applyNumberFormat="1" applyFont="1" applyBorder="1" applyAlignment="1" applyProtection="1">
      <alignment horizontal="right" vertical="center"/>
      <protection hidden="1"/>
    </xf>
    <xf numFmtId="3" fontId="16" fillId="0" borderId="0" xfId="0" applyNumberFormat="1" applyFont="1" applyAlignment="1" applyProtection="1">
      <alignment horizontal="center"/>
      <protection hidden="1"/>
    </xf>
    <xf numFmtId="0" fontId="19" fillId="0" borderId="9" xfId="3" applyFont="1" applyBorder="1" applyAlignment="1" applyProtection="1">
      <alignment horizontal="center" vertical="center"/>
      <protection hidden="1"/>
    </xf>
    <xf numFmtId="0" fontId="19" fillId="0" borderId="10" xfId="3" applyFont="1" applyBorder="1" applyAlignment="1" applyProtection="1">
      <alignment horizontal="center" vertical="center"/>
      <protection hidden="1"/>
    </xf>
    <xf numFmtId="3" fontId="1" fillId="0" borderId="1" xfId="0" applyNumberFormat="1" applyFont="1" applyBorder="1" applyProtection="1">
      <protection hidden="1"/>
    </xf>
    <xf numFmtId="3" fontId="16" fillId="0" borderId="14" xfId="0" applyNumberFormat="1" applyFont="1" applyBorder="1" applyProtection="1">
      <protection hidden="1"/>
    </xf>
    <xf numFmtId="0" fontId="1" fillId="0" borderId="0" xfId="0" applyFont="1" applyProtection="1">
      <protection locked="0" hidden="1"/>
    </xf>
    <xf numFmtId="0" fontId="16" fillId="0" borderId="18" xfId="0" applyFont="1" applyBorder="1" applyAlignment="1" applyProtection="1">
      <protection hidden="1"/>
    </xf>
    <xf numFmtId="0" fontId="19" fillId="0" borderId="11" xfId="3" applyFont="1" applyBorder="1" applyAlignment="1" applyProtection="1">
      <alignment horizontal="center" vertical="center"/>
      <protection hidden="1"/>
    </xf>
    <xf numFmtId="0" fontId="19" fillId="0" borderId="1" xfId="3" applyFont="1" applyBorder="1" applyAlignment="1" applyProtection="1">
      <alignment horizontal="center" vertical="center"/>
      <protection hidden="1"/>
    </xf>
    <xf numFmtId="0" fontId="19" fillId="0" borderId="12" xfId="3" applyFont="1" applyBorder="1" applyAlignment="1" applyProtection="1">
      <alignment horizontal="center" vertical="center"/>
      <protection hidden="1"/>
    </xf>
    <xf numFmtId="0" fontId="19" fillId="0" borderId="4" xfId="3" applyFont="1" applyBorder="1" applyAlignment="1" applyProtection="1">
      <alignment horizontal="center" vertical="center"/>
      <protection hidden="1"/>
    </xf>
    <xf numFmtId="0" fontId="19" fillId="0" borderId="27" xfId="3" applyFont="1" applyBorder="1" applyAlignment="1" applyProtection="1">
      <alignment horizontal="center" vertical="center"/>
      <protection hidden="1"/>
    </xf>
    <xf numFmtId="0" fontId="19" fillId="0" borderId="75" xfId="3" applyFont="1" applyBorder="1" applyAlignment="1" applyProtection="1">
      <alignment horizontal="center" vertical="center"/>
      <protection hidden="1"/>
    </xf>
    <xf numFmtId="0" fontId="19" fillId="0" borderId="56" xfId="3" applyFont="1" applyBorder="1" applyAlignment="1" applyProtection="1">
      <alignment horizontal="center" vertical="center"/>
      <protection hidden="1"/>
    </xf>
    <xf numFmtId="3" fontId="1" fillId="0" borderId="9" xfId="0" applyNumberFormat="1" applyFont="1" applyBorder="1" applyProtection="1">
      <protection hidden="1"/>
    </xf>
    <xf numFmtId="3" fontId="1" fillId="0" borderId="74" xfId="0" applyNumberFormat="1" applyFont="1" applyBorder="1" applyProtection="1">
      <protection hidden="1"/>
    </xf>
    <xf numFmtId="3" fontId="1" fillId="0" borderId="52" xfId="0" applyNumberFormat="1" applyFont="1" applyBorder="1" applyProtection="1">
      <protection hidden="1"/>
    </xf>
    <xf numFmtId="3" fontId="16" fillId="0" borderId="51" xfId="0" applyNumberFormat="1" applyFont="1" applyBorder="1" applyProtection="1">
      <protection hidden="1"/>
    </xf>
    <xf numFmtId="0" fontId="1" fillId="0" borderId="0" xfId="0" applyFont="1" applyAlignment="1" applyProtection="1">
      <alignment vertical="center"/>
      <protection hidden="1"/>
    </xf>
    <xf numFmtId="0" fontId="16" fillId="0" borderId="9" xfId="0" applyFont="1" applyBorder="1" applyAlignment="1" applyProtection="1">
      <alignment horizontal="center"/>
      <protection hidden="1"/>
    </xf>
    <xf numFmtId="3" fontId="1" fillId="0" borderId="12" xfId="0" applyNumberFormat="1" applyFont="1" applyBorder="1" applyAlignment="1" applyProtection="1">
      <alignment vertical="center"/>
      <protection hidden="1"/>
    </xf>
    <xf numFmtId="3" fontId="23" fillId="0" borderId="14" xfId="0" applyNumberFormat="1" applyFont="1" applyBorder="1" applyProtection="1">
      <protection hidden="1"/>
    </xf>
    <xf numFmtId="3" fontId="23" fillId="0" borderId="15" xfId="0" applyNumberFormat="1" applyFont="1" applyBorder="1" applyProtection="1">
      <protection hidden="1"/>
    </xf>
    <xf numFmtId="3" fontId="23" fillId="0" borderId="54" xfId="0" applyNumberFormat="1" applyFont="1" applyBorder="1" applyProtection="1">
      <protection hidden="1"/>
    </xf>
    <xf numFmtId="0" fontId="24" fillId="0" borderId="0" xfId="0" applyFont="1" applyProtection="1">
      <protection hidden="1"/>
    </xf>
    <xf numFmtId="0" fontId="0" fillId="0" borderId="0" xfId="0" applyAlignment="1" applyProtection="1">
      <alignment vertical="center"/>
      <protection hidden="1"/>
    </xf>
    <xf numFmtId="3" fontId="16" fillId="0" borderId="79" xfId="0" applyNumberFormat="1" applyFont="1" applyBorder="1" applyAlignment="1" applyProtection="1">
      <alignment vertical="center"/>
      <protection locked="0"/>
    </xf>
    <xf numFmtId="0" fontId="26" fillId="0" borderId="0" xfId="0" applyFont="1" applyAlignment="1" applyProtection="1">
      <alignment vertical="center"/>
    </xf>
    <xf numFmtId="3" fontId="19" fillId="65" borderId="8" xfId="3" applyNumberFormat="1" applyFont="1" applyFill="1" applyBorder="1" applyAlignment="1" applyProtection="1">
      <alignment horizontal="center" vertical="center" wrapText="1"/>
      <protection hidden="1"/>
    </xf>
    <xf numFmtId="10" fontId="16" fillId="65" borderId="9" xfId="2" applyNumberFormat="1" applyFont="1" applyFill="1" applyBorder="1" applyAlignment="1" applyProtection="1">
      <alignment horizontal="center" vertical="center" wrapText="1"/>
      <protection hidden="1"/>
    </xf>
    <xf numFmtId="10" fontId="16" fillId="65" borderId="10" xfId="2" applyNumberFormat="1" applyFont="1" applyFill="1" applyBorder="1" applyAlignment="1" applyProtection="1">
      <alignment horizontal="center" vertical="center" wrapText="1"/>
      <protection hidden="1"/>
    </xf>
    <xf numFmtId="1" fontId="16" fillId="0" borderId="11" xfId="2" applyNumberFormat="1" applyFont="1" applyBorder="1" applyAlignment="1" applyProtection="1">
      <alignment horizontal="center" vertical="center" wrapText="1"/>
      <protection hidden="1"/>
    </xf>
    <xf numFmtId="1" fontId="16" fillId="0" borderId="11" xfId="2" applyNumberFormat="1" applyFont="1" applyBorder="1" applyAlignment="1" applyProtection="1">
      <alignment horizontal="center" vertical="center"/>
      <protection hidden="1"/>
    </xf>
    <xf numFmtId="1" fontId="16" fillId="0" borderId="11" xfId="0" applyNumberFormat="1" applyFont="1" applyBorder="1" applyAlignment="1" applyProtection="1">
      <alignment horizontal="center" vertical="center" wrapText="1"/>
      <protection hidden="1"/>
    </xf>
    <xf numFmtId="10" fontId="4" fillId="0" borderId="14" xfId="2" applyNumberFormat="1" applyFont="1" applyBorder="1" applyAlignment="1" applyProtection="1">
      <alignment horizontal="center" vertical="center"/>
      <protection hidden="1"/>
    </xf>
    <xf numFmtId="0" fontId="19" fillId="0" borderId="16" xfId="3" applyFont="1" applyBorder="1" applyAlignment="1" applyProtection="1">
      <alignment vertical="center"/>
      <protection hidden="1"/>
    </xf>
    <xf numFmtId="0" fontId="29" fillId="0" borderId="0" xfId="3" applyFont="1" applyBorder="1" applyAlignment="1" applyProtection="1">
      <alignment vertical="center"/>
      <protection hidden="1"/>
    </xf>
    <xf numFmtId="10" fontId="16" fillId="0" borderId="0" xfId="0" applyNumberFormat="1" applyFont="1" applyBorder="1" applyAlignment="1" applyProtection="1">
      <alignment horizontal="center"/>
      <protection hidden="1"/>
    </xf>
    <xf numFmtId="1" fontId="16" fillId="65" borderId="78" xfId="0" applyNumberFormat="1" applyFont="1" applyFill="1" applyBorder="1" applyAlignment="1" applyProtection="1">
      <alignment horizontal="center" vertical="center"/>
    </xf>
    <xf numFmtId="0" fontId="25" fillId="65" borderId="80" xfId="1" applyFont="1" applyFill="1" applyBorder="1" applyAlignment="1" applyProtection="1">
      <alignment horizontal="center" vertical="center"/>
    </xf>
    <xf numFmtId="0" fontId="25" fillId="65" borderId="72" xfId="1" applyFont="1" applyFill="1" applyBorder="1" applyAlignment="1" applyProtection="1">
      <alignment horizontal="center" vertical="center"/>
    </xf>
    <xf numFmtId="1" fontId="25" fillId="0" borderId="8" xfId="1" applyNumberFormat="1" applyFont="1" applyBorder="1" applyAlignment="1" applyProtection="1">
      <alignment horizontal="center" vertical="center"/>
    </xf>
    <xf numFmtId="0" fontId="0" fillId="0" borderId="7" xfId="0" applyBorder="1" applyAlignment="1" applyProtection="1">
      <protection locked="0"/>
    </xf>
    <xf numFmtId="1" fontId="25" fillId="2" borderId="13" xfId="1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right"/>
      <protection locked="0"/>
    </xf>
    <xf numFmtId="0" fontId="16" fillId="67" borderId="8" xfId="0" applyFont="1" applyFill="1" applyBorder="1" applyAlignment="1" applyProtection="1">
      <alignment horizontal="center"/>
    </xf>
    <xf numFmtId="0" fontId="16" fillId="67" borderId="9" xfId="0" applyFont="1" applyFill="1" applyBorder="1" applyAlignment="1" applyProtection="1">
      <alignment horizontal="center"/>
    </xf>
    <xf numFmtId="0" fontId="16" fillId="67" borderId="10" xfId="0" applyFont="1" applyFill="1" applyBorder="1" applyAlignment="1" applyProtection="1">
      <alignment horizontal="center"/>
    </xf>
    <xf numFmtId="3" fontId="2" fillId="68" borderId="1" xfId="0" applyNumberFormat="1" applyFont="1" applyFill="1" applyBorder="1" applyAlignment="1" applyProtection="1">
      <alignment horizontal="center" vertical="center"/>
    </xf>
    <xf numFmtId="3" fontId="2" fillId="69" borderId="1" xfId="0" applyNumberFormat="1" applyFont="1" applyFill="1" applyBorder="1" applyAlignment="1" applyProtection="1">
      <alignment horizontal="center" vertical="center"/>
    </xf>
    <xf numFmtId="3" fontId="2" fillId="70" borderId="1" xfId="0" applyNumberFormat="1" applyFont="1" applyFill="1" applyBorder="1" applyAlignment="1" applyProtection="1">
      <alignment horizontal="center" vertical="center"/>
    </xf>
    <xf numFmtId="3" fontId="2" fillId="0" borderId="1" xfId="0" applyNumberFormat="1" applyFont="1" applyBorder="1" applyAlignment="1" applyProtection="1">
      <alignment horizontal="center" vertical="center"/>
    </xf>
    <xf numFmtId="3" fontId="2" fillId="0" borderId="12" xfId="0" applyNumberFormat="1" applyFont="1" applyBorder="1" applyAlignment="1" applyProtection="1">
      <alignment horizontal="center" vertical="center"/>
    </xf>
    <xf numFmtId="3" fontId="2" fillId="70" borderId="12" xfId="0" applyNumberFormat="1" applyFont="1" applyFill="1" applyBorder="1" applyAlignment="1" applyProtection="1">
      <alignment horizontal="center" vertical="center"/>
    </xf>
    <xf numFmtId="166" fontId="16" fillId="68" borderId="14" xfId="2" applyNumberFormat="1" applyFont="1" applyFill="1" applyBorder="1" applyAlignment="1" applyProtection="1">
      <alignment horizontal="center" vertical="center"/>
    </xf>
    <xf numFmtId="166" fontId="16" fillId="69" borderId="14" xfId="2" applyNumberFormat="1" applyFont="1" applyFill="1" applyBorder="1" applyAlignment="1" applyProtection="1">
      <alignment horizontal="center" vertical="center"/>
    </xf>
    <xf numFmtId="166" fontId="16" fillId="70" borderId="15" xfId="2" applyNumberFormat="1" applyFont="1" applyFill="1" applyBorder="1" applyAlignment="1" applyProtection="1">
      <alignment horizontal="center" vertical="center"/>
    </xf>
    <xf numFmtId="0" fontId="25" fillId="0" borderId="11" xfId="7" applyFont="1" applyBorder="1" applyAlignment="1" applyProtection="1">
      <alignment horizontal="left" vertical="center" wrapText="1"/>
    </xf>
    <xf numFmtId="0" fontId="25" fillId="65" borderId="9" xfId="1" applyFont="1" applyFill="1" applyBorder="1" applyAlignment="1" applyProtection="1">
      <alignment horizontal="center" vertical="center"/>
      <protection locked="0"/>
    </xf>
    <xf numFmtId="0" fontId="25" fillId="0" borderId="11" xfId="7" applyFont="1" applyBorder="1" applyAlignment="1" applyProtection="1">
      <alignment horizontal="left" vertical="center" wrapText="1"/>
      <protection locked="0"/>
    </xf>
    <xf numFmtId="0" fontId="25" fillId="65" borderId="11" xfId="7" applyFont="1" applyFill="1" applyBorder="1" applyAlignment="1" applyProtection="1">
      <alignment horizontal="left" vertical="center" wrapText="1"/>
      <protection locked="0"/>
    </xf>
    <xf numFmtId="0" fontId="16" fillId="0" borderId="13" xfId="0" applyFont="1" applyBorder="1" applyAlignment="1" applyProtection="1">
      <alignment horizontal="left" vertical="center"/>
    </xf>
    <xf numFmtId="3" fontId="20" fillId="0" borderId="1" xfId="3" applyNumberFormat="1" applyFont="1" applyBorder="1" applyAlignment="1" applyProtection="1">
      <alignment vertical="center"/>
      <protection locked="0"/>
    </xf>
    <xf numFmtId="3" fontId="79" fillId="0" borderId="1" xfId="42" applyNumberFormat="1" applyFont="1" applyBorder="1" applyAlignment="1" applyProtection="1">
      <alignment horizontal="left" vertical="top" wrapText="1"/>
      <protection locked="0"/>
    </xf>
    <xf numFmtId="3" fontId="79" fillId="0" borderId="1" xfId="42" applyNumberFormat="1" applyFont="1" applyBorder="1" applyAlignment="1" applyProtection="1">
      <alignment horizontal="center" vertical="center"/>
      <protection locked="0"/>
    </xf>
    <xf numFmtId="3" fontId="79" fillId="0" borderId="1" xfId="44" applyNumberFormat="1" applyFont="1" applyBorder="1" applyAlignment="1" applyProtection="1">
      <alignment horizontal="right" vertical="center"/>
      <protection locked="0"/>
    </xf>
    <xf numFmtId="3" fontId="1" fillId="0" borderId="1" xfId="0" applyNumberFormat="1" applyFont="1" applyBorder="1" applyAlignment="1" applyProtection="1">
      <alignment horizontal="center" vertical="center"/>
      <protection hidden="1"/>
    </xf>
    <xf numFmtId="0" fontId="15" fillId="0" borderId="0" xfId="0" applyFont="1" applyProtection="1">
      <protection locked="0"/>
    </xf>
    <xf numFmtId="0" fontId="1" fillId="0" borderId="0" xfId="0" applyFont="1" applyAlignment="1" applyProtection="1">
      <alignment horizontal="center"/>
      <protection locked="0"/>
    </xf>
    <xf numFmtId="0" fontId="1" fillId="0" borderId="1" xfId="0" applyFont="1" applyBorder="1" applyAlignment="1" applyProtection="1">
      <alignment horizontal="center"/>
      <protection locked="0"/>
    </xf>
    <xf numFmtId="0" fontId="1" fillId="0" borderId="1" xfId="0" applyFont="1" applyBorder="1" applyProtection="1">
      <protection locked="0"/>
    </xf>
    <xf numFmtId="3" fontId="1" fillId="0" borderId="0" xfId="0" applyNumberFormat="1" applyFont="1" applyAlignment="1" applyProtection="1">
      <alignment horizontal="center"/>
      <protection locked="0"/>
    </xf>
    <xf numFmtId="3" fontId="1" fillId="0" borderId="0" xfId="0" applyNumberFormat="1" applyFont="1" applyAlignment="1" applyProtection="1">
      <alignment horizontal="right"/>
      <protection locked="0"/>
    </xf>
    <xf numFmtId="3" fontId="28" fillId="65" borderId="1" xfId="7" applyNumberFormat="1" applyFont="1" applyFill="1" applyBorder="1" applyAlignment="1" applyProtection="1">
      <alignment horizontal="center" vertical="top"/>
      <protection locked="0"/>
    </xf>
    <xf numFmtId="3" fontId="25" fillId="0" borderId="1" xfId="7" applyNumberFormat="1" applyFont="1" applyBorder="1" applyAlignment="1" applyProtection="1">
      <alignment horizontal="center" vertical="top"/>
      <protection locked="0"/>
    </xf>
    <xf numFmtId="0" fontId="19" fillId="2" borderId="49" xfId="3" applyFont="1" applyFill="1" applyBorder="1" applyAlignment="1" applyProtection="1">
      <alignment horizontal="left" vertical="center"/>
    </xf>
    <xf numFmtId="3" fontId="1" fillId="2" borderId="11" xfId="0" applyNumberFormat="1" applyFont="1" applyFill="1" applyBorder="1" applyAlignment="1" applyProtection="1">
      <alignment horizontal="right"/>
      <protection hidden="1"/>
    </xf>
    <xf numFmtId="3" fontId="1" fillId="2" borderId="1" xfId="0" applyNumberFormat="1" applyFont="1" applyFill="1" applyBorder="1" applyAlignment="1" applyProtection="1">
      <alignment horizontal="right"/>
      <protection hidden="1"/>
    </xf>
    <xf numFmtId="3" fontId="1" fillId="2" borderId="12" xfId="0" applyNumberFormat="1" applyFont="1" applyFill="1" applyBorder="1" applyAlignment="1" applyProtection="1">
      <alignment horizontal="right"/>
      <protection hidden="1"/>
    </xf>
    <xf numFmtId="3" fontId="1" fillId="2" borderId="12" xfId="0" applyNumberFormat="1" applyFont="1" applyFill="1" applyBorder="1" applyAlignment="1" applyProtection="1">
      <alignment horizontal="right" vertical="center"/>
      <protection hidden="1"/>
    </xf>
    <xf numFmtId="0" fontId="0" fillId="2" borderId="0" xfId="0" applyFill="1" applyProtection="1">
      <protection locked="0"/>
    </xf>
    <xf numFmtId="1" fontId="1" fillId="0" borderId="1" xfId="2" applyNumberFormat="1" applyFont="1" applyBorder="1" applyAlignment="1" applyProtection="1">
      <alignment horizontal="center" vertical="center" wrapText="1"/>
      <protection locked="0" hidden="1"/>
    </xf>
    <xf numFmtId="10" fontId="1" fillId="0" borderId="1" xfId="2" applyNumberFormat="1" applyFont="1" applyBorder="1" applyAlignment="1" applyProtection="1">
      <alignment horizontal="center"/>
      <protection locked="0" hidden="1"/>
    </xf>
    <xf numFmtId="10" fontId="1" fillId="0" borderId="12" xfId="2" applyNumberFormat="1" applyFont="1" applyBorder="1" applyAlignment="1" applyProtection="1">
      <alignment horizontal="center"/>
      <protection locked="0" hidden="1"/>
    </xf>
    <xf numFmtId="1" fontId="1" fillId="0" borderId="1" xfId="2" applyNumberFormat="1" applyFont="1" applyBorder="1" applyAlignment="1" applyProtection="1">
      <alignment horizontal="center"/>
      <protection locked="0" hidden="1"/>
    </xf>
    <xf numFmtId="0" fontId="1" fillId="0" borderId="1" xfId="0" applyFont="1" applyBorder="1" applyAlignment="1" applyProtection="1">
      <alignment horizontal="center"/>
      <protection locked="0" hidden="1"/>
    </xf>
    <xf numFmtId="10" fontId="1" fillId="0" borderId="1" xfId="0" applyNumberFormat="1" applyFont="1" applyBorder="1" applyAlignment="1" applyProtection="1">
      <alignment horizontal="center"/>
      <protection locked="0" hidden="1"/>
    </xf>
    <xf numFmtId="10" fontId="1" fillId="0" borderId="12" xfId="0" applyNumberFormat="1" applyFont="1" applyBorder="1" applyAlignment="1" applyProtection="1">
      <alignment horizontal="center"/>
      <protection locked="0" hidden="1"/>
    </xf>
    <xf numFmtId="10" fontId="1" fillId="2" borderId="1" xfId="2" applyNumberFormat="1" applyFont="1" applyFill="1" applyBorder="1" applyAlignment="1" applyProtection="1">
      <alignment horizontal="center"/>
      <protection locked="0" hidden="1"/>
    </xf>
    <xf numFmtId="166" fontId="19" fillId="0" borderId="1" xfId="2" applyNumberFormat="1" applyFont="1" applyBorder="1" applyAlignment="1" applyProtection="1">
      <alignment horizontal="center" vertical="center"/>
      <protection locked="0" hidden="1"/>
    </xf>
    <xf numFmtId="10" fontId="15" fillId="0" borderId="1" xfId="2" applyNumberFormat="1" applyFont="1" applyBorder="1" applyAlignment="1" applyProtection="1">
      <alignment horizontal="center" vertical="center"/>
      <protection locked="0" hidden="1"/>
    </xf>
    <xf numFmtId="10" fontId="19" fillId="0" borderId="1" xfId="2" applyNumberFormat="1" applyFont="1" applyBorder="1" applyAlignment="1" applyProtection="1">
      <alignment horizontal="center" vertic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0" fontId="16" fillId="0" borderId="0" xfId="0" applyFont="1" applyBorder="1" applyAlignment="1" applyProtection="1">
      <alignment horizontal="center"/>
      <protection locked="0" hidden="1"/>
    </xf>
    <xf numFmtId="3" fontId="6" fillId="0" borderId="0" xfId="3" applyNumberFormat="1" applyAlignment="1" applyProtection="1">
      <alignment horizontal="center" vertical="center"/>
      <protection locked="0" hidden="1"/>
    </xf>
    <xf numFmtId="3" fontId="0" fillId="0" borderId="0" xfId="0" applyNumberFormat="1" applyAlignment="1" applyProtection="1">
      <alignment horizontal="center"/>
      <protection locked="0" hidden="1"/>
    </xf>
    <xf numFmtId="0" fontId="63" fillId="0" borderId="0" xfId="0" applyFont="1" applyAlignment="1" applyProtection="1">
      <alignment horizontal="left" vertical="center"/>
      <protection locked="0"/>
    </xf>
    <xf numFmtId="10" fontId="0" fillId="0" borderId="0" xfId="2" applyNumberFormat="1" applyFont="1" applyProtection="1">
      <protection locked="0"/>
    </xf>
    <xf numFmtId="172" fontId="0" fillId="0" borderId="0" xfId="2" applyNumberFormat="1" applyFont="1" applyProtection="1">
      <protection locked="0"/>
    </xf>
    <xf numFmtId="10" fontId="16" fillId="2" borderId="9" xfId="2" applyNumberFormat="1" applyFont="1" applyFill="1" applyBorder="1" applyAlignment="1" applyProtection="1">
      <alignment horizontal="center" vertical="center" wrapText="1"/>
    </xf>
    <xf numFmtId="10" fontId="16" fillId="2" borderId="10" xfId="2" applyNumberFormat="1" applyFont="1" applyFill="1" applyBorder="1" applyAlignment="1" applyProtection="1">
      <alignment horizontal="center" vertical="center" wrapText="1"/>
    </xf>
    <xf numFmtId="10" fontId="1" fillId="0" borderId="12" xfId="2" applyNumberFormat="1" applyFont="1" applyBorder="1" applyAlignment="1" applyProtection="1">
      <alignment horizontal="center" vertical="center"/>
      <protection hidden="1"/>
    </xf>
    <xf numFmtId="166" fontId="11" fillId="0" borderId="1" xfId="2" applyNumberFormat="1" applyFont="1" applyBorder="1" applyAlignment="1" applyProtection="1">
      <alignment horizontal="center"/>
      <protection locked="0"/>
    </xf>
    <xf numFmtId="10" fontId="11" fillId="0" borderId="1" xfId="2" applyNumberFormat="1" applyFont="1" applyBorder="1" applyAlignment="1" applyProtection="1">
      <alignment horizontal="center"/>
      <protection locked="0"/>
    </xf>
    <xf numFmtId="10" fontId="16" fillId="70" borderId="17" xfId="2" applyNumberFormat="1" applyFont="1" applyFill="1" applyBorder="1" applyAlignment="1" applyProtection="1">
      <alignment horizontal="center"/>
      <protection hidden="1"/>
    </xf>
    <xf numFmtId="10" fontId="1" fillId="0" borderId="1" xfId="2" applyNumberFormat="1" applyFont="1" applyBorder="1" applyAlignment="1" applyProtection="1">
      <alignment horizontal="center" vertical="center"/>
      <protection hidden="1"/>
    </xf>
    <xf numFmtId="10" fontId="1" fillId="0" borderId="14" xfId="2" applyNumberFormat="1" applyFont="1" applyBorder="1" applyAlignment="1" applyProtection="1">
      <alignment horizontal="center" vertical="center"/>
      <protection hidden="1"/>
    </xf>
    <xf numFmtId="10" fontId="1" fillId="0" borderId="15" xfId="2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locked="0"/>
    </xf>
    <xf numFmtId="0" fontId="82" fillId="71" borderId="0" xfId="40" applyFont="1" applyFill="1" applyAlignment="1" applyProtection="1">
      <alignment horizontal="center" vertical="center"/>
      <protection locked="0"/>
    </xf>
    <xf numFmtId="3" fontId="1" fillId="0" borderId="14" xfId="2" applyNumberFormat="1" applyFont="1" applyBorder="1" applyAlignment="1" applyProtection="1">
      <alignment horizontal="center" vertical="center"/>
      <protection hidden="1"/>
    </xf>
    <xf numFmtId="3" fontId="14" fillId="0" borderId="1" xfId="2" applyNumberFormat="1" applyFont="1" applyBorder="1" applyAlignment="1" applyProtection="1">
      <alignment horizontal="right"/>
      <protection locked="0"/>
    </xf>
    <xf numFmtId="3" fontId="15" fillId="0" borderId="1" xfId="2" applyNumberFormat="1" applyFont="1" applyBorder="1" applyAlignment="1" applyProtection="1">
      <alignment horizontal="right"/>
      <protection locked="0"/>
    </xf>
    <xf numFmtId="0" fontId="19" fillId="0" borderId="1" xfId="3" applyFont="1" applyBorder="1" applyAlignment="1" applyProtection="1">
      <alignment horizontal="left" vertical="center"/>
      <protection locked="0"/>
    </xf>
    <xf numFmtId="0" fontId="25" fillId="0" borderId="1" xfId="42" applyFont="1" applyBorder="1" applyAlignment="1" applyProtection="1">
      <alignment horizontal="left" vertical="top" wrapText="1"/>
      <protection locked="0"/>
    </xf>
    <xf numFmtId="1" fontId="16" fillId="0" borderId="11" xfId="0" applyNumberFormat="1" applyFont="1" applyBorder="1" applyAlignment="1" applyProtection="1">
      <alignment horizontal="center" vertical="center"/>
    </xf>
    <xf numFmtId="0" fontId="73" fillId="0" borderId="65" xfId="0" applyFont="1" applyBorder="1" applyAlignment="1" applyProtection="1">
      <alignment vertical="center"/>
      <protection locked="0" hidden="1"/>
    </xf>
    <xf numFmtId="0" fontId="72" fillId="0" borderId="1" xfId="0" applyFont="1" applyBorder="1" applyAlignment="1" applyProtection="1">
      <alignment vertical="center"/>
      <protection locked="0" hidden="1"/>
    </xf>
    <xf numFmtId="0" fontId="73" fillId="0" borderId="1" xfId="0" applyFont="1" applyBorder="1" applyAlignment="1" applyProtection="1">
      <alignment vertical="center"/>
      <protection locked="0" hidden="1"/>
    </xf>
    <xf numFmtId="1" fontId="1" fillId="0" borderId="1" xfId="0" applyNumberFormat="1" applyFont="1" applyBorder="1" applyAlignment="1" applyProtection="1">
      <alignment horizontal="center"/>
      <protection locked="0" hidden="1"/>
    </xf>
    <xf numFmtId="1" fontId="16" fillId="0" borderId="1" xfId="0" applyNumberFormat="1" applyFont="1" applyBorder="1" applyAlignment="1" applyProtection="1">
      <alignment horizontal="center"/>
      <protection locked="0" hidden="1"/>
    </xf>
    <xf numFmtId="1" fontId="15" fillId="0" borderId="1" xfId="3" applyNumberFormat="1" applyFont="1" applyBorder="1" applyAlignment="1" applyProtection="1">
      <alignment horizontal="center" vertical="center"/>
      <protection locked="0" hidden="1"/>
    </xf>
    <xf numFmtId="1" fontId="19" fillId="0" borderId="2" xfId="3" applyNumberFormat="1" applyFont="1" applyBorder="1" applyAlignment="1" applyProtection="1">
      <alignment horizontal="center" vertical="center"/>
      <protection locked="0" hidden="1"/>
    </xf>
    <xf numFmtId="10" fontId="16" fillId="0" borderId="2" xfId="2" applyNumberFormat="1" applyFont="1" applyBorder="1" applyAlignment="1" applyProtection="1">
      <alignment horizontal="center"/>
      <protection locked="0" hidden="1"/>
    </xf>
    <xf numFmtId="10" fontId="16" fillId="0" borderId="64" xfId="2" applyNumberFormat="1" applyFont="1" applyBorder="1" applyAlignment="1" applyProtection="1">
      <alignment horizontal="center"/>
      <protection locked="0" hidden="1"/>
    </xf>
    <xf numFmtId="166" fontId="6" fillId="0" borderId="1" xfId="2" applyNumberFormat="1" applyFont="1" applyBorder="1" applyAlignment="1" applyProtection="1">
      <alignment horizontal="center" vertical="center"/>
      <protection locked="0" hidden="1"/>
    </xf>
    <xf numFmtId="166" fontId="0" fillId="0" borderId="1" xfId="2" applyNumberFormat="1" applyFont="1" applyBorder="1" applyAlignment="1" applyProtection="1">
      <alignment horizontal="center"/>
      <protection locked="0" hidden="1"/>
    </xf>
    <xf numFmtId="1" fontId="1" fillId="0" borderId="1" xfId="2" applyNumberFormat="1" applyFont="1" applyBorder="1" applyAlignment="1" applyProtection="1">
      <alignment horizontal="center" vertical="center" wrapText="1"/>
      <protection locked="0"/>
    </xf>
    <xf numFmtId="166" fontId="1" fillId="0" borderId="1" xfId="2" applyNumberFormat="1" applyFont="1" applyBorder="1" applyAlignment="1" applyProtection="1">
      <alignment horizontal="center"/>
      <protection locked="0"/>
    </xf>
    <xf numFmtId="1" fontId="1" fillId="0" borderId="1" xfId="2" applyNumberFormat="1" applyFont="1" applyBorder="1" applyAlignment="1" applyProtection="1">
      <alignment horizontal="center"/>
      <protection locked="0"/>
    </xf>
    <xf numFmtId="166" fontId="1" fillId="0" borderId="1" xfId="0" applyNumberFormat="1" applyFont="1" applyBorder="1" applyAlignment="1" applyProtection="1">
      <alignment horizontal="center"/>
      <protection locked="0"/>
    </xf>
    <xf numFmtId="166" fontId="1" fillId="2" borderId="1" xfId="2" applyNumberFormat="1" applyFont="1" applyFill="1" applyBorder="1" applyAlignment="1" applyProtection="1">
      <alignment horizontal="center"/>
      <protection locked="0"/>
    </xf>
    <xf numFmtId="166" fontId="15" fillId="0" borderId="1" xfId="2" applyNumberFormat="1" applyFont="1" applyBorder="1" applyAlignment="1" applyProtection="1">
      <alignment horizontal="center" vertical="center"/>
      <protection locked="0"/>
    </xf>
    <xf numFmtId="10" fontId="19" fillId="0" borderId="25" xfId="2" applyNumberFormat="1" applyFont="1" applyBorder="1" applyAlignment="1" applyProtection="1">
      <alignment horizontal="center" vertical="center"/>
      <protection locked="0"/>
    </xf>
    <xf numFmtId="1" fontId="15" fillId="0" borderId="0" xfId="3" applyNumberFormat="1" applyFont="1" applyAlignment="1" applyProtection="1">
      <alignment horizontal="center" vertical="center"/>
      <protection locked="0"/>
    </xf>
    <xf numFmtId="10" fontId="15" fillId="0" borderId="0" xfId="2" applyNumberFormat="1" applyFont="1" applyAlignment="1" applyProtection="1">
      <alignment horizontal="center" vertical="center"/>
      <protection locked="0"/>
    </xf>
    <xf numFmtId="1" fontId="19" fillId="0" borderId="0" xfId="3" applyNumberFormat="1" applyFont="1" applyAlignment="1" applyProtection="1">
      <alignment horizontal="center" vertical="center"/>
      <protection locked="0"/>
    </xf>
    <xf numFmtId="10" fontId="19" fillId="0" borderId="0" xfId="2" applyNumberFormat="1" applyFont="1" applyAlignment="1" applyProtection="1">
      <alignment horizontal="center" vertical="center"/>
      <protection locked="0"/>
    </xf>
    <xf numFmtId="10" fontId="1" fillId="0" borderId="1" xfId="2" applyNumberFormat="1" applyFont="1" applyBorder="1" applyAlignment="1" applyProtection="1">
      <alignment horizontal="center"/>
      <protection locked="0"/>
    </xf>
    <xf numFmtId="10" fontId="1" fillId="0" borderId="0" xfId="2" applyNumberFormat="1" applyFont="1" applyAlignment="1" applyProtection="1">
      <alignment horizontal="center"/>
      <protection locked="0"/>
    </xf>
    <xf numFmtId="10" fontId="16" fillId="0" borderId="0" xfId="2" applyNumberFormat="1" applyFont="1" applyAlignment="1" applyProtection="1">
      <alignment horizontal="center"/>
      <protection locked="0"/>
    </xf>
    <xf numFmtId="10" fontId="16" fillId="0" borderId="58" xfId="0" applyNumberFormat="1" applyFont="1" applyBorder="1" applyAlignment="1" applyProtection="1">
      <alignment horizontal="center"/>
    </xf>
    <xf numFmtId="1" fontId="16" fillId="0" borderId="13" xfId="2" applyNumberFormat="1" applyFont="1" applyBorder="1" applyAlignment="1" applyProtection="1">
      <alignment horizontal="center" vertical="center" wrapText="1"/>
      <protection hidden="1"/>
    </xf>
    <xf numFmtId="3" fontId="16" fillId="0" borderId="17" xfId="0" applyNumberFormat="1" applyFont="1" applyBorder="1" applyAlignment="1" applyProtection="1">
      <alignment horizontal="center"/>
      <protection locked="0"/>
    </xf>
    <xf numFmtId="3" fontId="16" fillId="0" borderId="58" xfId="0" applyNumberFormat="1" applyFont="1" applyBorder="1" applyAlignment="1" applyProtection="1">
      <alignment horizontal="center"/>
      <protection locked="0"/>
    </xf>
    <xf numFmtId="0" fontId="28" fillId="0" borderId="2" xfId="5" applyFont="1" applyBorder="1" applyAlignment="1" applyProtection="1">
      <alignment vertical="center" wrapText="1"/>
      <protection locked="0"/>
    </xf>
    <xf numFmtId="3" fontId="28" fillId="0" borderId="2" xfId="5" applyNumberFormat="1" applyFont="1" applyBorder="1" applyAlignment="1" applyProtection="1">
      <alignment horizontal="left" vertical="center" wrapText="1"/>
      <protection locked="0"/>
    </xf>
    <xf numFmtId="3" fontId="28" fillId="0" borderId="2" xfId="5" applyNumberFormat="1" applyFont="1" applyBorder="1" applyAlignment="1" applyProtection="1">
      <alignment horizontal="center" vertical="center"/>
      <protection locked="0"/>
    </xf>
    <xf numFmtId="3" fontId="14" fillId="0" borderId="2" xfId="0" applyNumberFormat="1" applyFont="1" applyBorder="1" applyAlignment="1" applyProtection="1">
      <alignment horizontal="center" vertical="center"/>
      <protection locked="0"/>
    </xf>
    <xf numFmtId="3" fontId="14" fillId="0" borderId="2" xfId="0" applyNumberFormat="1" applyFont="1" applyBorder="1" applyAlignment="1" applyProtection="1">
      <alignment vertical="center"/>
      <protection locked="0"/>
    </xf>
    <xf numFmtId="0" fontId="25" fillId="0" borderId="8" xfId="5" applyFont="1" applyBorder="1" applyAlignment="1" applyProtection="1">
      <alignment vertical="center" wrapText="1"/>
      <protection locked="0"/>
    </xf>
    <xf numFmtId="3" fontId="28" fillId="0" borderId="9" xfId="5" applyNumberFormat="1" applyFont="1" applyBorder="1" applyAlignment="1" applyProtection="1">
      <alignment horizontal="left" vertical="center" wrapText="1"/>
      <protection locked="0"/>
    </xf>
    <xf numFmtId="0" fontId="25" fillId="0" borderId="11" xfId="5" applyFont="1" applyBorder="1" applyAlignment="1" applyProtection="1">
      <alignment vertical="center" wrapText="1"/>
      <protection locked="0"/>
    </xf>
    <xf numFmtId="0" fontId="25" fillId="0" borderId="13" xfId="5" applyFont="1" applyBorder="1" applyAlignment="1" applyProtection="1">
      <alignment vertical="center" wrapText="1"/>
      <protection locked="0"/>
    </xf>
    <xf numFmtId="3" fontId="28" fillId="0" borderId="14" xfId="5" applyNumberFormat="1" applyFont="1" applyBorder="1" applyAlignment="1" applyProtection="1">
      <alignment horizontal="left" vertical="center" wrapText="1"/>
      <protection locked="0"/>
    </xf>
    <xf numFmtId="10" fontId="16" fillId="65" borderId="8" xfId="2" applyNumberFormat="1" applyFont="1" applyFill="1" applyBorder="1" applyAlignment="1" applyProtection="1">
      <alignment horizontal="center" vertical="center" wrapText="1"/>
    </xf>
    <xf numFmtId="3" fontId="29" fillId="0" borderId="11" xfId="0" applyNumberFormat="1" applyFont="1" applyBorder="1" applyProtection="1">
      <protection hidden="1"/>
    </xf>
    <xf numFmtId="3" fontId="29" fillId="0" borderId="1" xfId="0" applyNumberFormat="1" applyFont="1" applyBorder="1" applyProtection="1">
      <protection hidden="1"/>
    </xf>
    <xf numFmtId="3" fontId="29" fillId="0" borderId="12" xfId="0" applyNumberFormat="1" applyFont="1" applyBorder="1" applyProtection="1">
      <protection hidden="1"/>
    </xf>
    <xf numFmtId="3" fontId="29" fillId="0" borderId="4" xfId="0" applyNumberFormat="1" applyFont="1" applyBorder="1" applyProtection="1">
      <protection hidden="1"/>
    </xf>
    <xf numFmtId="3" fontId="29" fillId="0" borderId="53" xfId="0" applyNumberFormat="1" applyFont="1" applyBorder="1" applyProtection="1">
      <protection hidden="1"/>
    </xf>
    <xf numFmtId="3" fontId="1" fillId="0" borderId="0" xfId="0" applyNumberFormat="1" applyFont="1" applyProtection="1">
      <protection hidden="1"/>
    </xf>
    <xf numFmtId="3" fontId="0" fillId="2" borderId="0" xfId="0" applyNumberFormat="1" applyFill="1" applyProtection="1">
      <protection locked="0"/>
    </xf>
    <xf numFmtId="3" fontId="0" fillId="0" borderId="0" xfId="0" applyNumberFormat="1" applyProtection="1">
      <protection hidden="1"/>
    </xf>
    <xf numFmtId="1" fontId="23" fillId="0" borderId="13" xfId="2" applyNumberFormat="1" applyFont="1" applyBorder="1" applyAlignment="1" applyProtection="1">
      <alignment horizontal="center" vertical="center" wrapText="1"/>
    </xf>
    <xf numFmtId="2" fontId="0" fillId="0" borderId="0" xfId="0" applyNumberFormat="1" applyProtection="1">
      <protection locked="0"/>
    </xf>
    <xf numFmtId="3" fontId="1" fillId="0" borderId="81" xfId="0" applyNumberFormat="1" applyFont="1" applyBorder="1" applyAlignment="1" applyProtection="1">
      <alignment vertical="center"/>
      <protection hidden="1"/>
    </xf>
    <xf numFmtId="3" fontId="1" fillId="0" borderId="1" xfId="2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3" fontId="20" fillId="0" borderId="21" xfId="3" applyNumberFormat="1" applyFont="1" applyBorder="1" applyAlignment="1" applyProtection="1">
      <alignment horizontal="center" vertical="center"/>
      <protection locked="0" hidden="1"/>
    </xf>
    <xf numFmtId="3" fontId="20" fillId="0" borderId="18" xfId="3" applyNumberFormat="1" applyFont="1" applyBorder="1" applyAlignment="1" applyProtection="1">
      <alignment horizontal="center" vertical="center"/>
      <protection locked="0" hidden="1"/>
    </xf>
    <xf numFmtId="3" fontId="20" fillId="0" borderId="59" xfId="3" applyNumberFormat="1" applyFont="1" applyBorder="1" applyAlignment="1" applyProtection="1">
      <alignment horizontal="center" vertical="center"/>
      <protection locked="0" hidden="1"/>
    </xf>
    <xf numFmtId="3" fontId="19" fillId="0" borderId="1" xfId="3" applyNumberFormat="1" applyFont="1" applyBorder="1" applyProtection="1">
      <protection locked="0" hidden="1"/>
    </xf>
    <xf numFmtId="3" fontId="13" fillId="0" borderId="1" xfId="3" applyNumberFormat="1" applyFont="1" applyBorder="1" applyAlignment="1" applyProtection="1">
      <alignment vertical="center"/>
      <protection locked="0" hidden="1"/>
    </xf>
    <xf numFmtId="3" fontId="15" fillId="0" borderId="1" xfId="3" applyNumberFormat="1" applyFont="1" applyBorder="1" applyAlignment="1" applyProtection="1">
      <alignment horizontal="center" vertical="center"/>
      <protection locked="0" hidden="1"/>
    </xf>
    <xf numFmtId="3" fontId="28" fillId="0" borderId="1" xfId="44" applyNumberFormat="1" applyFont="1" applyBorder="1" applyAlignment="1" applyProtection="1">
      <alignment horizontal="right" vertical="center"/>
      <protection locked="0" hidden="1"/>
    </xf>
    <xf numFmtId="3" fontId="19" fillId="0" borderId="1" xfId="3" applyNumberFormat="1" applyFont="1" applyBorder="1" applyAlignment="1" applyProtection="1">
      <alignment vertical="center"/>
      <protection locked="0" hidden="1"/>
    </xf>
    <xf numFmtId="3" fontId="25" fillId="0" borderId="1" xfId="42" applyNumberFormat="1" applyFont="1" applyBorder="1" applyAlignment="1" applyProtection="1">
      <alignment horizontal="left" vertical="top" wrapText="1"/>
      <protection locked="0" hidden="1"/>
    </xf>
    <xf numFmtId="3" fontId="25" fillId="0" borderId="1" xfId="42" applyNumberFormat="1" applyFont="1" applyBorder="1" applyAlignment="1" applyProtection="1">
      <alignment horizontal="center" vertical="center"/>
      <protection locked="0" hidden="1"/>
    </xf>
    <xf numFmtId="3" fontId="25" fillId="0" borderId="1" xfId="44" applyNumberFormat="1" applyFont="1" applyBorder="1" applyAlignment="1" applyProtection="1">
      <alignment horizontal="right" vertical="center"/>
      <protection locked="0" hidden="1"/>
    </xf>
    <xf numFmtId="3" fontId="16" fillId="0" borderId="1" xfId="0" applyNumberFormat="1" applyFont="1" applyBorder="1" applyAlignment="1" applyProtection="1">
      <alignment vertical="center"/>
      <protection locked="0" hidden="1"/>
    </xf>
    <xf numFmtId="3" fontId="16" fillId="0" borderId="58" xfId="0" applyNumberFormat="1" applyFont="1" applyBorder="1" applyAlignment="1" applyProtection="1">
      <alignment horizontal="right"/>
      <protection locked="0"/>
    </xf>
    <xf numFmtId="3" fontId="16" fillId="0" borderId="79" xfId="0" applyNumberFormat="1" applyFont="1" applyBorder="1" applyAlignment="1" applyProtection="1">
      <alignment horizontal="right" vertical="center"/>
      <protection locked="0"/>
    </xf>
    <xf numFmtId="3" fontId="28" fillId="0" borderId="82" xfId="365" applyNumberFormat="1" applyFont="1" applyBorder="1" applyAlignment="1">
      <alignment horizontal="right" vertical="top"/>
    </xf>
    <xf numFmtId="3" fontId="28" fillId="0" borderId="83" xfId="365" applyNumberFormat="1" applyFont="1" applyBorder="1" applyAlignment="1">
      <alignment horizontal="right" vertical="top"/>
    </xf>
    <xf numFmtId="3" fontId="28" fillId="0" borderId="84" xfId="365" applyNumberFormat="1" applyFont="1" applyBorder="1" applyAlignment="1">
      <alignment horizontal="right" vertical="top"/>
    </xf>
    <xf numFmtId="3" fontId="1" fillId="0" borderId="12" xfId="2" applyNumberFormat="1" applyFont="1" applyBorder="1" applyAlignment="1" applyProtection="1">
      <alignment horizontal="center" vertical="center"/>
      <protection hidden="1"/>
    </xf>
    <xf numFmtId="3" fontId="1" fillId="0" borderId="15" xfId="2" applyNumberFormat="1" applyFont="1" applyBorder="1" applyAlignment="1" applyProtection="1">
      <alignment horizontal="center" vertical="center"/>
      <protection hidden="1"/>
    </xf>
    <xf numFmtId="3" fontId="19" fillId="2" borderId="78" xfId="3" applyNumberFormat="1" applyFont="1" applyFill="1" applyBorder="1" applyAlignment="1" applyProtection="1">
      <alignment horizontal="center" wrapText="1"/>
    </xf>
    <xf numFmtId="10" fontId="16" fillId="2" borderId="80" xfId="2" applyNumberFormat="1" applyFont="1" applyFill="1" applyBorder="1" applyAlignment="1" applyProtection="1">
      <alignment horizontal="center" vertical="center" wrapText="1"/>
    </xf>
    <xf numFmtId="1" fontId="16" fillId="0" borderId="8" xfId="2" applyNumberFormat="1" applyFont="1" applyBorder="1" applyAlignment="1" applyProtection="1">
      <alignment horizontal="center" vertical="center" wrapText="1"/>
    </xf>
    <xf numFmtId="3" fontId="1" fillId="0" borderId="9" xfId="2" applyNumberFormat="1" applyFont="1" applyBorder="1" applyAlignment="1" applyProtection="1">
      <alignment horizontal="center" vertical="center"/>
      <protection hidden="1"/>
    </xf>
    <xf numFmtId="3" fontId="1" fillId="0" borderId="10" xfId="2" applyNumberFormat="1" applyFont="1" applyBorder="1" applyAlignment="1" applyProtection="1">
      <alignment horizontal="center" vertical="center"/>
      <protection hidden="1"/>
    </xf>
    <xf numFmtId="17" fontId="7" fillId="0" borderId="1" xfId="7" applyNumberFormat="1" applyFont="1" applyBorder="1" applyAlignment="1" applyProtection="1">
      <alignment horizontal="center"/>
      <protection locked="0"/>
    </xf>
    <xf numFmtId="3" fontId="7" fillId="0" borderId="25" xfId="7" applyNumberFormat="1" applyFont="1" applyBorder="1" applyAlignment="1" applyProtection="1">
      <alignment horizontal="right" vertical="top"/>
      <protection locked="0"/>
    </xf>
    <xf numFmtId="0" fontId="28" fillId="0" borderId="1" xfId="7" applyFont="1" applyBorder="1" applyAlignment="1" applyProtection="1">
      <alignment wrapText="1"/>
      <protection locked="0"/>
    </xf>
    <xf numFmtId="0" fontId="25" fillId="0" borderId="1" xfId="7" applyFont="1" applyBorder="1" applyAlignment="1" applyProtection="1">
      <alignment horizontal="center"/>
      <protection locked="0"/>
    </xf>
    <xf numFmtId="0" fontId="28" fillId="0" borderId="1" xfId="7" applyFont="1" applyBorder="1" applyAlignment="1" applyProtection="1">
      <alignment vertical="center"/>
      <protection locked="0"/>
    </xf>
    <xf numFmtId="0" fontId="28" fillId="0" borderId="1" xfId="7" applyFont="1" applyBorder="1" applyAlignment="1" applyProtection="1">
      <alignment horizontal="left" vertical="top" wrapText="1"/>
      <protection locked="0"/>
    </xf>
    <xf numFmtId="3" fontId="28" fillId="0" borderId="1" xfId="7" applyNumberFormat="1" applyFont="1" applyBorder="1" applyAlignment="1" applyProtection="1">
      <alignment vertical="center"/>
      <protection locked="0"/>
    </xf>
    <xf numFmtId="0" fontId="28" fillId="0" borderId="1" xfId="7" applyFont="1" applyBorder="1" applyAlignment="1" applyProtection="1">
      <alignment vertical="center" wrapText="1"/>
      <protection locked="0"/>
    </xf>
    <xf numFmtId="0" fontId="20" fillId="2" borderId="4" xfId="3" applyFont="1" applyFill="1" applyBorder="1" applyAlignment="1" applyProtection="1">
      <alignment horizontal="center" vertical="center"/>
      <protection locked="0"/>
    </xf>
    <xf numFmtId="3" fontId="23" fillId="0" borderId="4" xfId="0" applyNumberFormat="1" applyFont="1" applyBorder="1" applyProtection="1">
      <protection locked="0"/>
    </xf>
    <xf numFmtId="3" fontId="16" fillId="0" borderId="69" xfId="0" applyNumberFormat="1" applyFont="1" applyBorder="1" applyProtection="1">
      <protection locked="0"/>
    </xf>
    <xf numFmtId="3" fontId="1" fillId="0" borderId="1" xfId="0" applyNumberFormat="1" applyFont="1" applyBorder="1" applyProtection="1">
      <protection locked="0" hidden="1"/>
    </xf>
    <xf numFmtId="3" fontId="15" fillId="0" borderId="1" xfId="3" applyNumberFormat="1" applyFont="1" applyBorder="1" applyAlignment="1" applyProtection="1">
      <alignment vertical="center"/>
      <protection locked="0" hidden="1"/>
    </xf>
    <xf numFmtId="0" fontId="1" fillId="0" borderId="1" xfId="0" applyFont="1" applyBorder="1" applyProtection="1">
      <protection locked="0" hidden="1"/>
    </xf>
    <xf numFmtId="3" fontId="28" fillId="0" borderId="1" xfId="7" applyNumberFormat="1" applyFont="1" applyBorder="1" applyAlignment="1" applyProtection="1">
      <alignment horizontal="right" vertical="top"/>
      <protection locked="0"/>
    </xf>
    <xf numFmtId="3" fontId="28" fillId="65" borderId="1" xfId="7" applyNumberFormat="1" applyFont="1" applyFill="1" applyBorder="1" applyAlignment="1" applyProtection="1">
      <alignment horizontal="right" vertical="top"/>
      <protection locked="0"/>
    </xf>
    <xf numFmtId="3" fontId="25" fillId="0" borderId="1" xfId="7" applyNumberFormat="1" applyFont="1" applyBorder="1" applyAlignment="1" applyProtection="1">
      <alignment horizontal="right" vertical="top"/>
      <protection locked="0"/>
    </xf>
    <xf numFmtId="0" fontId="0" fillId="0" borderId="1" xfId="0" applyBorder="1" applyAlignment="1" applyProtection="1">
      <alignment horizontal="right"/>
      <protection locked="0"/>
    </xf>
    <xf numFmtId="3" fontId="16" fillId="0" borderId="1" xfId="2" applyNumberFormat="1" applyFont="1" applyBorder="1" applyAlignment="1" applyProtection="1">
      <alignment horizontal="right"/>
      <protection locked="0"/>
    </xf>
    <xf numFmtId="3" fontId="23" fillId="0" borderId="8" xfId="0" applyNumberFormat="1" applyFont="1" applyBorder="1" applyAlignment="1" applyProtection="1">
      <alignment vertical="center"/>
    </xf>
    <xf numFmtId="3" fontId="5" fillId="0" borderId="9" xfId="0" applyNumberFormat="1" applyFont="1" applyBorder="1" applyAlignment="1" applyProtection="1">
      <alignment horizontal="center" vertical="center"/>
    </xf>
    <xf numFmtId="3" fontId="16" fillId="0" borderId="13" xfId="0" applyNumberFormat="1" applyFont="1" applyBorder="1" applyAlignment="1" applyProtection="1">
      <alignment vertical="center"/>
    </xf>
    <xf numFmtId="166" fontId="5" fillId="0" borderId="14" xfId="2" applyNumberFormat="1" applyFont="1" applyBorder="1" applyAlignment="1" applyProtection="1">
      <alignment horizontal="center" vertical="center"/>
    </xf>
    <xf numFmtId="166" fontId="5" fillId="0" borderId="15" xfId="2" applyNumberFormat="1" applyFont="1" applyBorder="1" applyAlignment="1" applyProtection="1">
      <alignment horizontal="center" vertical="center"/>
    </xf>
    <xf numFmtId="3" fontId="5" fillId="0" borderId="10" xfId="0" applyNumberFormat="1" applyFont="1" applyBorder="1" applyAlignment="1" applyProtection="1">
      <alignment horizontal="center" vertical="center"/>
    </xf>
    <xf numFmtId="3" fontId="16" fillId="2" borderId="17" xfId="2" applyNumberFormat="1" applyFont="1" applyFill="1" applyBorder="1" applyAlignment="1" applyProtection="1">
      <alignment horizontal="center"/>
      <protection hidden="1"/>
    </xf>
    <xf numFmtId="0" fontId="19" fillId="0" borderId="3" xfId="3" applyFont="1" applyBorder="1" applyAlignment="1" applyProtection="1">
      <alignment vertical="center"/>
    </xf>
    <xf numFmtId="3" fontId="16" fillId="2" borderId="16" xfId="2" applyNumberFormat="1" applyFont="1" applyFill="1" applyBorder="1" applyAlignment="1" applyProtection="1">
      <alignment horizontal="center"/>
      <protection hidden="1"/>
    </xf>
    <xf numFmtId="3" fontId="16" fillId="2" borderId="58" xfId="2" applyNumberFormat="1" applyFont="1" applyFill="1" applyBorder="1" applyAlignment="1" applyProtection="1">
      <alignment horizontal="center"/>
      <protection hidden="1"/>
    </xf>
    <xf numFmtId="3" fontId="15" fillId="2" borderId="1" xfId="3" applyNumberFormat="1" applyFont="1" applyFill="1" applyBorder="1" applyAlignment="1" applyProtection="1">
      <alignment vertical="center"/>
    </xf>
    <xf numFmtId="3" fontId="19" fillId="2" borderId="12" xfId="3" applyNumberFormat="1" applyFont="1" applyFill="1" applyBorder="1" applyAlignment="1" applyProtection="1">
      <alignment vertical="center"/>
    </xf>
    <xf numFmtId="3" fontId="1" fillId="0" borderId="0" xfId="0" applyNumberFormat="1" applyFont="1" applyProtection="1">
      <protection locked="0"/>
    </xf>
    <xf numFmtId="0" fontId="16" fillId="0" borderId="1" xfId="0" applyFont="1" applyBorder="1" applyAlignment="1" applyProtection="1">
      <alignment horizontal="left" vertical="center"/>
      <protection locked="0"/>
    </xf>
    <xf numFmtId="0" fontId="28" fillId="0" borderId="0" xfId="43" applyFont="1" applyAlignment="1" applyProtection="1">
      <alignment vertical="center" wrapText="1"/>
      <protection locked="0"/>
    </xf>
    <xf numFmtId="0" fontId="28" fillId="0" borderId="0" xfId="41" applyFont="1" applyAlignment="1" applyProtection="1">
      <alignment vertical="center" wrapText="1"/>
      <protection locked="0"/>
    </xf>
    <xf numFmtId="3" fontId="19" fillId="65" borderId="1" xfId="3" applyNumberFormat="1" applyFont="1" applyFill="1" applyBorder="1" applyAlignment="1" applyProtection="1">
      <alignment vertical="center"/>
    </xf>
    <xf numFmtId="0" fontId="16" fillId="71" borderId="4" xfId="0" applyFont="1" applyFill="1" applyBorder="1" applyAlignment="1" applyProtection="1">
      <alignment horizontal="left" vertical="center"/>
      <protection locked="0"/>
    </xf>
    <xf numFmtId="0" fontId="19" fillId="65" borderId="11" xfId="3" applyFont="1" applyFill="1" applyBorder="1" applyAlignment="1" applyProtection="1">
      <alignment horizontal="left" vertical="center"/>
    </xf>
    <xf numFmtId="3" fontId="19" fillId="65" borderId="12" xfId="3" applyNumberFormat="1" applyFont="1" applyFill="1" applyBorder="1" applyAlignment="1" applyProtection="1">
      <alignment vertical="center"/>
    </xf>
    <xf numFmtId="0" fontId="19" fillId="64" borderId="13" xfId="3" applyFont="1" applyFill="1" applyBorder="1" applyAlignment="1" applyProtection="1">
      <alignment horizontal="left" vertical="center"/>
    </xf>
    <xf numFmtId="0" fontId="16" fillId="71" borderId="27" xfId="0" applyFont="1" applyFill="1" applyBorder="1" applyAlignment="1" applyProtection="1">
      <alignment vertical="center"/>
      <protection locked="0"/>
    </xf>
    <xf numFmtId="0" fontId="16" fillId="71" borderId="3" xfId="0" applyFont="1" applyFill="1" applyBorder="1" applyAlignment="1" applyProtection="1">
      <alignment vertical="center"/>
      <protection locked="0"/>
    </xf>
    <xf numFmtId="0" fontId="16" fillId="71" borderId="68" xfId="0" applyFont="1" applyFill="1" applyBorder="1" applyAlignment="1" applyProtection="1">
      <alignment vertical="center"/>
      <protection locked="0"/>
    </xf>
    <xf numFmtId="0" fontId="16" fillId="71" borderId="3" xfId="0" applyFont="1" applyFill="1" applyBorder="1" applyAlignment="1" applyProtection="1">
      <alignment horizontal="left" vertical="center"/>
      <protection locked="0"/>
    </xf>
    <xf numFmtId="0" fontId="19" fillId="71" borderId="21" xfId="0" applyFont="1" applyFill="1" applyBorder="1" applyAlignment="1" applyProtection="1">
      <alignment vertical="center"/>
      <protection locked="0"/>
    </xf>
    <xf numFmtId="0" fontId="16" fillId="71" borderId="3" xfId="0" applyFont="1" applyFill="1" applyBorder="1" applyAlignment="1" applyProtection="1">
      <alignment vertical="center"/>
      <protection locked="0" hidden="1"/>
    </xf>
    <xf numFmtId="0" fontId="16" fillId="71" borderId="3" xfId="0" applyFont="1" applyFill="1" applyBorder="1" applyAlignment="1" applyProtection="1">
      <alignment horizontal="left" vertical="center"/>
      <protection locked="0" hidden="1"/>
    </xf>
    <xf numFmtId="0" fontId="16" fillId="71" borderId="68" xfId="0" applyFont="1" applyFill="1" applyBorder="1" applyAlignment="1" applyProtection="1">
      <alignment horizontal="left" vertical="center"/>
      <protection locked="0"/>
    </xf>
    <xf numFmtId="0" fontId="20" fillId="0" borderId="0" xfId="3" applyFont="1" applyAlignment="1" applyProtection="1">
      <alignment vertical="center"/>
    </xf>
    <xf numFmtId="0" fontId="16" fillId="0" borderId="13" xfId="0" applyFont="1" applyBorder="1" applyAlignment="1" applyProtection="1">
      <alignment horizontal="left"/>
    </xf>
    <xf numFmtId="3" fontId="16" fillId="0" borderId="14" xfId="0" applyNumberFormat="1" applyFont="1" applyBorder="1" applyAlignment="1" applyProtection="1">
      <alignment horizontal="center"/>
      <protection hidden="1"/>
    </xf>
    <xf numFmtId="3" fontId="16" fillId="0" borderId="15" xfId="0" applyNumberFormat="1" applyFont="1" applyBorder="1" applyAlignment="1" applyProtection="1">
      <alignment horizontal="center"/>
      <protection hidden="1"/>
    </xf>
    <xf numFmtId="10" fontId="6" fillId="0" borderId="0" xfId="2" applyNumberFormat="1" applyFont="1" applyAlignment="1" applyProtection="1">
      <alignment horizontal="center" vertical="center"/>
      <protection locked="0"/>
    </xf>
    <xf numFmtId="1" fontId="19" fillId="0" borderId="1" xfId="3" applyNumberFormat="1" applyFont="1" applyBorder="1" applyAlignment="1" applyProtection="1">
      <alignment horizontal="center" vertical="center"/>
      <protection locked="0"/>
    </xf>
    <xf numFmtId="10" fontId="73" fillId="0" borderId="1" xfId="2" applyNumberFormat="1" applyFont="1" applyFill="1" applyBorder="1" applyAlignment="1" applyProtection="1">
      <alignment horizontal="left" vertical="center"/>
      <protection locked="0"/>
    </xf>
    <xf numFmtId="0" fontId="73" fillId="72" borderId="1" xfId="0" applyFont="1" applyFill="1" applyBorder="1" applyAlignment="1" applyProtection="1">
      <alignment vertical="center"/>
      <protection locked="0"/>
    </xf>
    <xf numFmtId="1" fontId="16" fillId="72" borderId="1" xfId="2" applyNumberFormat="1" applyFont="1" applyFill="1" applyBorder="1" applyAlignment="1" applyProtection="1">
      <alignment horizontal="left" vertical="center" wrapText="1"/>
      <protection locked="0"/>
    </xf>
    <xf numFmtId="3" fontId="2" fillId="72" borderId="1" xfId="2" applyNumberFormat="1" applyFont="1" applyFill="1" applyBorder="1" applyAlignment="1" applyProtection="1">
      <alignment horizontal="center"/>
      <protection locked="0"/>
    </xf>
    <xf numFmtId="3" fontId="2" fillId="72" borderId="1" xfId="0" applyNumberFormat="1" applyFont="1" applyFill="1" applyBorder="1" applyProtection="1">
      <protection locked="0"/>
    </xf>
    <xf numFmtId="3" fontId="15" fillId="72" borderId="1" xfId="2" applyNumberFormat="1" applyFont="1" applyFill="1" applyBorder="1" applyAlignment="1" applyProtection="1">
      <alignment horizontal="center"/>
      <protection locked="0"/>
    </xf>
    <xf numFmtId="0" fontId="73" fillId="72" borderId="55" xfId="0" applyFont="1" applyFill="1" applyBorder="1" applyAlignment="1" applyProtection="1">
      <alignment vertical="center"/>
      <protection locked="0"/>
    </xf>
    <xf numFmtId="3" fontId="16" fillId="72" borderId="1" xfId="2" applyNumberFormat="1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0" fontId="16" fillId="0" borderId="13" xfId="0" applyFont="1" applyBorder="1" applyAlignment="1" applyProtection="1">
      <alignment horizontal="left" vertical="center"/>
    </xf>
    <xf numFmtId="0" fontId="4" fillId="0" borderId="0" xfId="0" applyFont="1" applyAlignment="1" applyProtection="1">
      <alignment horizontal="center" wrapText="1"/>
      <protection locked="0"/>
    </xf>
    <xf numFmtId="0" fontId="0" fillId="0" borderId="0" xfId="0" applyFill="1" applyProtection="1">
      <protection locked="0"/>
    </xf>
    <xf numFmtId="0" fontId="26" fillId="0" borderId="0" xfId="0" applyFont="1" applyProtection="1">
      <protection locked="0"/>
    </xf>
    <xf numFmtId="0" fontId="70" fillId="0" borderId="0" xfId="0" applyFont="1" applyProtection="1">
      <protection locked="0" hidden="1"/>
    </xf>
    <xf numFmtId="0" fontId="16" fillId="65" borderId="8" xfId="0" applyFont="1" applyFill="1" applyBorder="1" applyAlignment="1" applyProtection="1">
      <alignment horizontal="center" vertical="center"/>
      <protection locked="0"/>
    </xf>
    <xf numFmtId="17" fontId="25" fillId="65" borderId="10" xfId="1" applyNumberFormat="1" applyFont="1" applyFill="1" applyBorder="1" applyAlignment="1" applyProtection="1">
      <alignment horizontal="center" vertical="center" wrapText="1"/>
      <protection locked="0"/>
    </xf>
    <xf numFmtId="0" fontId="25" fillId="65" borderId="9" xfId="1" applyFont="1" applyFill="1" applyBorder="1" applyAlignment="1" applyProtection="1">
      <alignment horizontal="center" vertical="center" wrapText="1"/>
      <protection locked="0"/>
    </xf>
    <xf numFmtId="3" fontId="85" fillId="0" borderId="0" xfId="2" applyNumberFormat="1" applyFont="1" applyAlignment="1" applyProtection="1">
      <alignment horizontal="left"/>
      <protection locked="0"/>
    </xf>
    <xf numFmtId="3" fontId="19" fillId="65" borderId="8" xfId="3" applyNumberFormat="1" applyFont="1" applyFill="1" applyBorder="1" applyAlignment="1" applyProtection="1">
      <alignment vertical="center" wrapText="1"/>
      <protection locked="0"/>
    </xf>
    <xf numFmtId="0" fontId="16" fillId="65" borderId="9" xfId="0" applyFont="1" applyFill="1" applyBorder="1" applyAlignment="1" applyProtection="1">
      <alignment horizontal="center" vertical="center"/>
      <protection locked="0"/>
    </xf>
    <xf numFmtId="0" fontId="83" fillId="65" borderId="10" xfId="0" applyFont="1" applyFill="1" applyBorder="1" applyAlignment="1" applyProtection="1">
      <alignment horizontal="center" vertical="center"/>
      <protection locked="0"/>
    </xf>
    <xf numFmtId="17" fontId="83" fillId="65" borderId="10" xfId="0" applyNumberFormat="1" applyFont="1" applyFill="1" applyBorder="1" applyAlignment="1" applyProtection="1">
      <alignment horizontal="center" vertical="center"/>
      <protection locked="0"/>
    </xf>
    <xf numFmtId="1" fontId="16" fillId="0" borderId="52" xfId="0" applyNumberFormat="1" applyFont="1" applyBorder="1" applyAlignment="1" applyProtection="1">
      <alignment horizontal="center" vertical="center" wrapText="1"/>
    </xf>
    <xf numFmtId="3" fontId="16" fillId="0" borderId="52" xfId="0" applyNumberFormat="1" applyFont="1" applyBorder="1" applyAlignment="1" applyProtection="1"/>
    <xf numFmtId="3" fontId="16" fillId="0" borderId="53" xfId="0" applyNumberFormat="1" applyFont="1" applyBorder="1" applyProtection="1"/>
    <xf numFmtId="3" fontId="16" fillId="0" borderId="54" xfId="0" applyNumberFormat="1" applyFont="1" applyBorder="1" applyProtection="1"/>
    <xf numFmtId="166" fontId="1" fillId="0" borderId="0" xfId="2" applyNumberFormat="1" applyFont="1" applyProtection="1"/>
    <xf numFmtId="3" fontId="0" fillId="0" borderId="0" xfId="0" applyNumberFormat="1" applyProtection="1"/>
    <xf numFmtId="0" fontId="25" fillId="0" borderId="11" xfId="5" applyFont="1" applyBorder="1" applyAlignment="1" applyProtection="1">
      <alignment horizontal="left" vertical="center" wrapText="1"/>
    </xf>
    <xf numFmtId="3" fontId="16" fillId="0" borderId="11" xfId="0" applyNumberFormat="1" applyFont="1" applyBorder="1" applyAlignment="1" applyProtection="1">
      <alignment horizontal="left" vertical="center"/>
    </xf>
    <xf numFmtId="3" fontId="16" fillId="0" borderId="13" xfId="0" applyNumberFormat="1" applyFont="1" applyBorder="1" applyAlignment="1" applyProtection="1">
      <alignment horizontal="left"/>
    </xf>
    <xf numFmtId="0" fontId="16" fillId="0" borderId="0" xfId="0" applyFont="1" applyAlignment="1" applyProtection="1">
      <alignment horizontal="center"/>
      <protection locked="0"/>
    </xf>
    <xf numFmtId="3" fontId="16" fillId="0" borderId="3" xfId="0" applyNumberFormat="1" applyFont="1" applyBorder="1" applyAlignment="1" applyProtection="1">
      <alignment horizontal="center"/>
      <protection locked="0"/>
    </xf>
    <xf numFmtId="3" fontId="16" fillId="0" borderId="23" xfId="0" applyNumberFormat="1" applyFont="1" applyBorder="1" applyAlignment="1" applyProtection="1">
      <alignment horizontal="center"/>
      <protection locked="0"/>
    </xf>
    <xf numFmtId="0" fontId="16" fillId="0" borderId="10" xfId="0" applyFont="1" applyBorder="1" applyAlignment="1" applyProtection="1">
      <alignment horizontal="center"/>
      <protection hidden="1"/>
    </xf>
    <xf numFmtId="0" fontId="16" fillId="0" borderId="47" xfId="0" applyFont="1" applyBorder="1" applyAlignment="1" applyProtection="1">
      <alignment horizontal="center"/>
      <protection hidden="1"/>
    </xf>
    <xf numFmtId="0" fontId="16" fillId="0" borderId="3" xfId="0" applyFont="1" applyBorder="1" applyAlignment="1" applyProtection="1">
      <alignment horizontal="center"/>
      <protection locked="0"/>
    </xf>
    <xf numFmtId="166" fontId="1" fillId="0" borderId="0" xfId="2" applyNumberFormat="1" applyFont="1" applyProtection="1">
      <protection locked="0"/>
    </xf>
    <xf numFmtId="10" fontId="16" fillId="2" borderId="11" xfId="2" applyNumberFormat="1" applyFont="1" applyFill="1" applyBorder="1" applyAlignment="1" applyProtection="1">
      <alignment horizontal="center" vertical="center" wrapText="1"/>
      <protection locked="0"/>
    </xf>
    <xf numFmtId="10" fontId="16" fillId="2" borderId="1" xfId="2" applyNumberFormat="1" applyFont="1" applyFill="1" applyBorder="1" applyAlignment="1" applyProtection="1">
      <alignment horizontal="center" vertical="center" wrapText="1"/>
      <protection locked="0"/>
    </xf>
    <xf numFmtId="10" fontId="16" fillId="2" borderId="12" xfId="2" applyNumberFormat="1" applyFont="1" applyFill="1" applyBorder="1" applyAlignment="1" applyProtection="1">
      <alignment horizontal="center" vertical="center" wrapText="1"/>
      <protection locked="0"/>
    </xf>
    <xf numFmtId="0" fontId="72" fillId="62" borderId="0" xfId="0" applyFont="1" applyFill="1" applyBorder="1" applyAlignment="1" applyProtection="1">
      <alignment vertical="center"/>
      <protection locked="0"/>
    </xf>
    <xf numFmtId="0" fontId="72" fillId="62" borderId="1" xfId="0" applyFont="1" applyFill="1" applyBorder="1" applyAlignment="1" applyProtection="1">
      <alignment vertical="center"/>
      <protection locked="0"/>
    </xf>
    <xf numFmtId="1" fontId="14" fillId="62" borderId="1" xfId="2" applyNumberFormat="1" applyFont="1" applyFill="1" applyBorder="1" applyAlignment="1" applyProtection="1">
      <alignment horizontal="center" vertical="center" wrapText="1"/>
      <protection locked="0"/>
    </xf>
    <xf numFmtId="3" fontId="14" fillId="62" borderId="1" xfId="2" applyNumberFormat="1" applyFont="1" applyFill="1" applyBorder="1" applyAlignment="1" applyProtection="1">
      <alignment horizontal="right"/>
      <protection locked="0"/>
    </xf>
    <xf numFmtId="3" fontId="0" fillId="62" borderId="1" xfId="0" applyNumberFormat="1" applyFill="1" applyBorder="1" applyAlignment="1" applyProtection="1">
      <alignment horizontal="right"/>
      <protection locked="0"/>
    </xf>
    <xf numFmtId="3" fontId="15" fillId="62" borderId="1" xfId="2" applyNumberFormat="1" applyFont="1" applyFill="1" applyBorder="1" applyAlignment="1" applyProtection="1">
      <alignment horizontal="right"/>
      <protection locked="0"/>
    </xf>
    <xf numFmtId="0" fontId="73" fillId="62" borderId="0" xfId="0" applyFont="1" applyFill="1" applyBorder="1" applyAlignment="1" applyProtection="1">
      <alignment vertical="center"/>
      <protection locked="0"/>
    </xf>
    <xf numFmtId="0" fontId="73" fillId="62" borderId="1" xfId="0" applyFont="1" applyFill="1" applyBorder="1" applyAlignment="1" applyProtection="1">
      <alignment vertical="center"/>
      <protection locked="0"/>
    </xf>
    <xf numFmtId="1" fontId="16" fillId="62" borderId="1" xfId="2" applyNumberFormat="1" applyFont="1" applyFill="1" applyBorder="1" applyAlignment="1" applyProtection="1">
      <alignment horizontal="center" vertical="center" wrapText="1"/>
      <protection locked="0"/>
    </xf>
    <xf numFmtId="3" fontId="16" fillId="62" borderId="1" xfId="2" applyNumberFormat="1" applyFont="1" applyFill="1" applyBorder="1" applyAlignment="1" applyProtection="1">
      <alignment horizontal="right"/>
      <protection locked="0"/>
    </xf>
    <xf numFmtId="3" fontId="11" fillId="0" borderId="1" xfId="2" applyNumberFormat="1" applyFont="1" applyBorder="1" applyAlignment="1" applyProtection="1">
      <alignment horizontal="right"/>
      <protection locked="0"/>
    </xf>
    <xf numFmtId="3" fontId="0" fillId="0" borderId="1" xfId="0" applyNumberFormat="1" applyBorder="1" applyAlignment="1" applyProtection="1">
      <alignment horizontal="right"/>
      <protection locked="0"/>
    </xf>
    <xf numFmtId="1" fontId="16" fillId="0" borderId="25" xfId="2" applyNumberFormat="1" applyFont="1" applyBorder="1" applyAlignment="1" applyProtection="1">
      <alignment horizontal="center" vertical="center" wrapText="1"/>
      <protection locked="0"/>
    </xf>
    <xf numFmtId="3" fontId="10" fillId="0" borderId="2" xfId="2" applyNumberFormat="1" applyFont="1" applyBorder="1" applyAlignment="1" applyProtection="1">
      <alignment horizontal="right"/>
      <protection locked="0"/>
    </xf>
    <xf numFmtId="1" fontId="14" fillId="62" borderId="4" xfId="2" applyNumberFormat="1" applyFont="1" applyFill="1" applyBorder="1" applyAlignment="1" applyProtection="1">
      <alignment horizontal="center" vertical="center" wrapText="1"/>
      <protection locked="0"/>
    </xf>
    <xf numFmtId="3" fontId="0" fillId="62" borderId="8" xfId="0" applyNumberFormat="1" applyFill="1" applyBorder="1" applyProtection="1">
      <protection locked="0"/>
    </xf>
    <xf numFmtId="3" fontId="0" fillId="62" borderId="9" xfId="0" applyNumberFormat="1" applyFill="1" applyBorder="1" applyProtection="1">
      <protection locked="0"/>
    </xf>
    <xf numFmtId="3" fontId="0" fillId="62" borderId="10" xfId="0" applyNumberFormat="1" applyFill="1" applyBorder="1" applyProtection="1">
      <protection locked="0"/>
    </xf>
    <xf numFmtId="3" fontId="0" fillId="62" borderId="11" xfId="0" applyNumberFormat="1" applyFill="1" applyBorder="1" applyProtection="1">
      <protection locked="0"/>
    </xf>
    <xf numFmtId="3" fontId="0" fillId="62" borderId="1" xfId="0" applyNumberFormat="1" applyFill="1" applyBorder="1" applyProtection="1">
      <protection locked="0"/>
    </xf>
    <xf numFmtId="3" fontId="0" fillId="62" borderId="12" xfId="0" applyNumberFormat="1" applyFill="1" applyBorder="1" applyProtection="1">
      <protection locked="0"/>
    </xf>
    <xf numFmtId="10" fontId="73" fillId="62" borderId="1" xfId="2" applyNumberFormat="1" applyFont="1" applyFill="1" applyBorder="1" applyAlignment="1" applyProtection="1">
      <alignment vertical="center"/>
      <protection locked="0"/>
    </xf>
    <xf numFmtId="1" fontId="16" fillId="62" borderId="4" xfId="2" applyNumberFormat="1" applyFont="1" applyFill="1" applyBorder="1" applyAlignment="1" applyProtection="1">
      <alignment horizontal="center" vertical="center" wrapText="1"/>
      <protection locked="0"/>
    </xf>
    <xf numFmtId="3" fontId="10" fillId="62" borderId="13" xfId="0" applyNumberFormat="1" applyFont="1" applyFill="1" applyBorder="1" applyProtection="1">
      <protection locked="0"/>
    </xf>
    <xf numFmtId="3" fontId="19" fillId="0" borderId="0" xfId="3" applyNumberFormat="1" applyFont="1" applyBorder="1" applyAlignment="1" applyProtection="1">
      <alignment vertical="center" wrapText="1"/>
      <protection locked="0"/>
    </xf>
    <xf numFmtId="0" fontId="19" fillId="0" borderId="8" xfId="3" applyFont="1" applyBorder="1" applyAlignment="1" applyProtection="1">
      <alignment horizontal="center" vertical="center"/>
      <protection locked="0"/>
    </xf>
    <xf numFmtId="0" fontId="16" fillId="0" borderId="9" xfId="0" applyFont="1" applyBorder="1" applyAlignment="1" applyProtection="1">
      <alignment horizontal="center" vertical="center" wrapText="1"/>
      <protection locked="0"/>
    </xf>
    <xf numFmtId="0" fontId="16" fillId="0" borderId="10" xfId="0" applyFont="1" applyBorder="1" applyAlignment="1" applyProtection="1">
      <alignment horizontal="center" vertical="center" wrapText="1"/>
      <protection locked="0"/>
    </xf>
    <xf numFmtId="0" fontId="1" fillId="0" borderId="0" xfId="0" applyFont="1" applyAlignment="1" applyProtection="1">
      <protection locked="0"/>
    </xf>
    <xf numFmtId="0" fontId="16" fillId="0" borderId="1" xfId="0" applyFont="1" applyBorder="1" applyAlignment="1" applyProtection="1">
      <alignment horizontal="center" vertical="center" wrapText="1"/>
      <protection locked="0"/>
    </xf>
    <xf numFmtId="3" fontId="16" fillId="64" borderId="14" xfId="0" applyNumberFormat="1" applyFont="1" applyFill="1" applyBorder="1" applyProtection="1"/>
    <xf numFmtId="3" fontId="16" fillId="64" borderId="15" xfId="0" applyNumberFormat="1" applyFont="1" applyFill="1" applyBorder="1" applyProtection="1"/>
    <xf numFmtId="3" fontId="26" fillId="65" borderId="8" xfId="3" applyNumberFormat="1" applyFont="1" applyFill="1" applyBorder="1" applyAlignment="1" applyProtection="1">
      <alignment horizontal="center" vertical="center" wrapText="1"/>
      <protection locked="0"/>
    </xf>
    <xf numFmtId="3" fontId="23" fillId="65" borderId="9" xfId="2" applyNumberFormat="1" applyFont="1" applyFill="1" applyBorder="1" applyAlignment="1" applyProtection="1">
      <alignment horizontal="center" vertical="center" wrapText="1"/>
      <protection locked="0"/>
    </xf>
    <xf numFmtId="3" fontId="23" fillId="65" borderId="10" xfId="2" applyNumberFormat="1" applyFont="1" applyFill="1" applyBorder="1" applyAlignment="1" applyProtection="1">
      <alignment horizontal="center" vertical="center" wrapText="1"/>
      <protection locked="0"/>
    </xf>
    <xf numFmtId="0" fontId="16" fillId="0" borderId="0" xfId="0" applyFont="1" applyAlignment="1" applyProtection="1">
      <alignment horizontal="center"/>
      <protection locked="0"/>
    </xf>
    <xf numFmtId="0" fontId="25" fillId="65" borderId="3" xfId="1" applyFont="1" applyFill="1" applyBorder="1" applyAlignment="1" applyProtection="1">
      <alignment horizontal="center" vertical="center"/>
      <protection locked="0"/>
    </xf>
    <xf numFmtId="0" fontId="25" fillId="65" borderId="23" xfId="1" applyFont="1" applyFill="1" applyBorder="1" applyAlignment="1" applyProtection="1">
      <alignment horizontal="center" vertical="center"/>
      <protection locked="0"/>
    </xf>
    <xf numFmtId="0" fontId="25" fillId="65" borderId="24" xfId="1" applyFont="1" applyFill="1" applyBorder="1" applyAlignment="1" applyProtection="1">
      <alignment horizontal="center" vertical="center"/>
      <protection locked="0"/>
    </xf>
    <xf numFmtId="0" fontId="16" fillId="0" borderId="16" xfId="0" applyFont="1" applyBorder="1" applyAlignment="1" applyProtection="1">
      <alignment horizontal="center"/>
      <protection hidden="1"/>
    </xf>
    <xf numFmtId="0" fontId="16" fillId="0" borderId="17" xfId="0" applyFont="1" applyBorder="1" applyAlignment="1" applyProtection="1">
      <alignment horizontal="center"/>
      <protection hidden="1"/>
    </xf>
    <xf numFmtId="0" fontId="16" fillId="0" borderId="58" xfId="0" applyFont="1" applyBorder="1" applyAlignment="1" applyProtection="1">
      <alignment horizontal="center"/>
      <protection hidden="1"/>
    </xf>
    <xf numFmtId="0" fontId="23" fillId="0" borderId="5" xfId="0" applyFont="1" applyBorder="1" applyAlignment="1" applyProtection="1">
      <alignment horizontal="center"/>
      <protection hidden="1"/>
    </xf>
    <xf numFmtId="0" fontId="23" fillId="0" borderId="6" xfId="0" applyFont="1" applyBorder="1" applyAlignment="1" applyProtection="1">
      <alignment horizontal="center"/>
      <protection hidden="1"/>
    </xf>
    <xf numFmtId="0" fontId="23" fillId="0" borderId="7" xfId="0" applyFont="1" applyBorder="1" applyAlignment="1" applyProtection="1">
      <alignment horizontal="center"/>
      <protection hidden="1"/>
    </xf>
    <xf numFmtId="3" fontId="16" fillId="0" borderId="21" xfId="0" applyNumberFormat="1" applyFont="1" applyBorder="1" applyAlignment="1" applyProtection="1">
      <alignment horizontal="center" vertical="center"/>
      <protection hidden="1"/>
    </xf>
    <xf numFmtId="3" fontId="16" fillId="0" borderId="18" xfId="0" applyNumberFormat="1" applyFont="1" applyBorder="1" applyAlignment="1" applyProtection="1">
      <alignment horizontal="center" vertical="center"/>
      <protection hidden="1"/>
    </xf>
    <xf numFmtId="3" fontId="16" fillId="0" borderId="59" xfId="0" applyNumberFormat="1" applyFont="1" applyBorder="1" applyAlignment="1" applyProtection="1">
      <alignment horizontal="center" vertical="center"/>
      <protection hidden="1"/>
    </xf>
    <xf numFmtId="0" fontId="16" fillId="65" borderId="47" xfId="0" applyFont="1" applyFill="1" applyBorder="1" applyAlignment="1" applyProtection="1">
      <alignment horizontal="center"/>
      <protection locked="0"/>
    </xf>
    <xf numFmtId="0" fontId="16" fillId="65" borderId="60" xfId="0" applyFont="1" applyFill="1" applyBorder="1" applyAlignment="1" applyProtection="1">
      <alignment horizontal="center"/>
      <protection locked="0"/>
    </xf>
    <xf numFmtId="0" fontId="16" fillId="65" borderId="48" xfId="0" applyFont="1" applyFill="1" applyBorder="1" applyAlignment="1" applyProtection="1">
      <alignment horizontal="center"/>
      <protection locked="0"/>
    </xf>
    <xf numFmtId="3" fontId="24" fillId="0" borderId="9" xfId="0" applyNumberFormat="1" applyFont="1" applyBorder="1" applyAlignment="1" applyProtection="1">
      <alignment horizontal="center"/>
      <protection locked="0"/>
    </xf>
    <xf numFmtId="3" fontId="23" fillId="0" borderId="9" xfId="0" applyNumberFormat="1" applyFont="1" applyBorder="1" applyAlignment="1" applyProtection="1">
      <alignment horizontal="center"/>
      <protection locked="0"/>
    </xf>
    <xf numFmtId="3" fontId="23" fillId="0" borderId="10" xfId="0" applyNumberFormat="1" applyFont="1" applyBorder="1" applyAlignment="1" applyProtection="1">
      <alignment horizontal="center"/>
      <protection locked="0"/>
    </xf>
    <xf numFmtId="3" fontId="23" fillId="0" borderId="8" xfId="0" applyNumberFormat="1" applyFont="1" applyBorder="1" applyAlignment="1" applyProtection="1">
      <alignment horizontal="center"/>
      <protection locked="0"/>
    </xf>
    <xf numFmtId="0" fontId="16" fillId="0" borderId="3" xfId="0" applyFont="1" applyBorder="1" applyAlignment="1" applyProtection="1">
      <alignment horizontal="center"/>
      <protection hidden="1"/>
    </xf>
    <xf numFmtId="0" fontId="16" fillId="0" borderId="23" xfId="0" applyFont="1" applyBorder="1" applyAlignment="1" applyProtection="1">
      <alignment horizontal="center"/>
      <protection hidden="1"/>
    </xf>
    <xf numFmtId="0" fontId="16" fillId="0" borderId="24" xfId="0" applyFont="1" applyBorder="1" applyAlignment="1" applyProtection="1">
      <alignment horizontal="center"/>
      <protection hidden="1"/>
    </xf>
    <xf numFmtId="3" fontId="16" fillId="0" borderId="3" xfId="0" applyNumberFormat="1" applyFont="1" applyBorder="1" applyAlignment="1" applyProtection="1">
      <alignment horizontal="center"/>
      <protection locked="0"/>
    </xf>
    <xf numFmtId="3" fontId="16" fillId="0" borderId="23" xfId="0" applyNumberFormat="1" applyFont="1" applyBorder="1" applyAlignment="1" applyProtection="1">
      <alignment horizontal="center"/>
      <protection locked="0"/>
    </xf>
    <xf numFmtId="3" fontId="16" fillId="0" borderId="24" xfId="0" applyNumberFormat="1" applyFont="1" applyBorder="1" applyAlignment="1" applyProtection="1">
      <alignment horizontal="center"/>
      <protection locked="0"/>
    </xf>
    <xf numFmtId="0" fontId="16" fillId="0" borderId="73" xfId="0" applyFont="1" applyBorder="1" applyAlignment="1" applyProtection="1">
      <alignment horizontal="center"/>
      <protection hidden="1"/>
    </xf>
    <xf numFmtId="0" fontId="16" fillId="2" borderId="47" xfId="0" applyFont="1" applyFill="1" applyBorder="1" applyAlignment="1" applyProtection="1">
      <alignment horizontal="center"/>
    </xf>
    <xf numFmtId="0" fontId="16" fillId="2" borderId="60" xfId="0" applyFont="1" applyFill="1" applyBorder="1" applyAlignment="1" applyProtection="1">
      <alignment horizontal="center"/>
    </xf>
    <xf numFmtId="0" fontId="16" fillId="2" borderId="48" xfId="0" applyFont="1" applyFill="1" applyBorder="1" applyAlignment="1" applyProtection="1">
      <alignment horizontal="center"/>
    </xf>
    <xf numFmtId="0" fontId="16" fillId="2" borderId="47" xfId="0" applyFont="1" applyFill="1" applyBorder="1" applyAlignment="1" applyProtection="1">
      <alignment horizontal="center"/>
      <protection locked="0"/>
    </xf>
    <xf numFmtId="0" fontId="16" fillId="2" borderId="60" xfId="0" applyFont="1" applyFill="1" applyBorder="1" applyAlignment="1" applyProtection="1">
      <alignment horizontal="center"/>
      <protection locked="0"/>
    </xf>
    <xf numFmtId="0" fontId="16" fillId="0" borderId="1" xfId="0" applyFont="1" applyBorder="1" applyAlignment="1" applyProtection="1">
      <alignment horizontal="center"/>
      <protection locked="0"/>
    </xf>
    <xf numFmtId="3" fontId="16" fillId="0" borderId="3" xfId="0" applyNumberFormat="1" applyFont="1" applyBorder="1" applyAlignment="1" applyProtection="1">
      <alignment horizontal="center" vertical="center"/>
      <protection hidden="1"/>
    </xf>
    <xf numFmtId="3" fontId="16" fillId="0" borderId="24" xfId="0" applyNumberFormat="1" applyFont="1" applyBorder="1" applyAlignment="1" applyProtection="1">
      <alignment horizontal="center" vertical="center"/>
      <protection hidden="1"/>
    </xf>
    <xf numFmtId="0" fontId="16" fillId="0" borderId="8" xfId="0" applyFont="1" applyBorder="1" applyAlignment="1" applyProtection="1">
      <alignment horizontal="center"/>
      <protection hidden="1"/>
    </xf>
    <xf numFmtId="0" fontId="16" fillId="0" borderId="10" xfId="0" applyFont="1" applyBorder="1" applyAlignment="1" applyProtection="1">
      <alignment horizontal="center"/>
      <protection hidden="1"/>
    </xf>
    <xf numFmtId="0" fontId="16" fillId="65" borderId="16" xfId="0" applyFont="1" applyFill="1" applyBorder="1" applyAlignment="1" applyProtection="1">
      <alignment horizontal="center"/>
      <protection locked="0" hidden="1"/>
    </xf>
    <xf numFmtId="0" fontId="16" fillId="65" borderId="58" xfId="0" applyFont="1" applyFill="1" applyBorder="1" applyAlignment="1" applyProtection="1">
      <alignment horizontal="center"/>
      <protection locked="0" hidden="1"/>
    </xf>
    <xf numFmtId="0" fontId="16" fillId="65" borderId="73" xfId="0" applyFont="1" applyFill="1" applyBorder="1" applyAlignment="1" applyProtection="1">
      <alignment horizontal="center"/>
      <protection locked="0" hidden="1"/>
    </xf>
    <xf numFmtId="0" fontId="16" fillId="0" borderId="0" xfId="0" applyFont="1" applyAlignment="1" applyProtection="1">
      <alignment horizontal="center"/>
      <protection locked="0" hidden="1"/>
    </xf>
    <xf numFmtId="3" fontId="12" fillId="0" borderId="17" xfId="0" applyNumberFormat="1" applyFont="1" applyBorder="1" applyAlignment="1" applyProtection="1">
      <alignment horizontal="center"/>
      <protection locked="0" hidden="1"/>
    </xf>
    <xf numFmtId="3" fontId="12" fillId="0" borderId="58" xfId="0" applyNumberFormat="1" applyFont="1" applyBorder="1" applyAlignment="1" applyProtection="1">
      <alignment horizontal="center"/>
      <protection locked="0" hidden="1"/>
    </xf>
    <xf numFmtId="3" fontId="16" fillId="0" borderId="23" xfId="0" applyNumberFormat="1" applyFont="1" applyBorder="1" applyAlignment="1" applyProtection="1">
      <alignment horizontal="center" vertical="center"/>
      <protection hidden="1"/>
    </xf>
    <xf numFmtId="0" fontId="16" fillId="0" borderId="47" xfId="0" applyFont="1" applyBorder="1" applyAlignment="1" applyProtection="1">
      <alignment horizontal="center"/>
      <protection hidden="1"/>
    </xf>
    <xf numFmtId="0" fontId="16" fillId="0" borderId="48" xfId="0" applyFont="1" applyBorder="1" applyAlignment="1" applyProtection="1">
      <alignment horizontal="center"/>
      <protection hidden="1"/>
    </xf>
    <xf numFmtId="3" fontId="10" fillId="0" borderId="3" xfId="0" applyNumberFormat="1" applyFont="1" applyBorder="1" applyAlignment="1" applyProtection="1">
      <alignment horizontal="center"/>
      <protection locked="0" hidden="1"/>
    </xf>
    <xf numFmtId="3" fontId="10" fillId="0" borderId="24" xfId="0" applyNumberFormat="1" applyFont="1" applyBorder="1" applyAlignment="1" applyProtection="1">
      <alignment horizontal="center"/>
      <protection locked="0" hidden="1"/>
    </xf>
    <xf numFmtId="3" fontId="12" fillId="0" borderId="16" xfId="0" applyNumberFormat="1" applyFont="1" applyBorder="1" applyAlignment="1" applyProtection="1">
      <alignment horizontal="center"/>
      <protection locked="0" hidden="1"/>
    </xf>
    <xf numFmtId="3" fontId="0" fillId="0" borderId="3" xfId="0" applyNumberFormat="1" applyBorder="1" applyAlignment="1" applyProtection="1">
      <alignment horizontal="center"/>
      <protection locked="0" hidden="1"/>
    </xf>
    <xf numFmtId="3" fontId="0" fillId="0" borderId="24" xfId="0" applyNumberFormat="1" applyBorder="1" applyAlignment="1" applyProtection="1">
      <alignment horizontal="center"/>
      <protection locked="0" hidden="1"/>
    </xf>
    <xf numFmtId="3" fontId="10" fillId="0" borderId="23" xfId="0" applyNumberFormat="1" applyFont="1" applyBorder="1" applyAlignment="1" applyProtection="1">
      <alignment horizontal="center"/>
      <protection locked="0" hidden="1"/>
    </xf>
    <xf numFmtId="0" fontId="10" fillId="0" borderId="0" xfId="0" applyFont="1" applyAlignment="1" applyProtection="1">
      <alignment horizontal="center"/>
      <protection locked="0" hidden="1"/>
    </xf>
    <xf numFmtId="1" fontId="67" fillId="0" borderId="0" xfId="0" applyNumberFormat="1" applyFont="1" applyBorder="1" applyAlignment="1" applyProtection="1">
      <alignment horizontal="left" vertical="center" wrapText="1"/>
      <protection locked="0" hidden="1"/>
    </xf>
    <xf numFmtId="1" fontId="23" fillId="0" borderId="0" xfId="0" applyNumberFormat="1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/>
      <protection locked="0"/>
    </xf>
    <xf numFmtId="0" fontId="67" fillId="0" borderId="0" xfId="0" applyFont="1" applyAlignment="1" applyProtection="1">
      <alignment horizontal="center" vertical="center"/>
      <protection locked="0"/>
    </xf>
    <xf numFmtId="3" fontId="19" fillId="0" borderId="69" xfId="3" applyNumberFormat="1" applyFont="1" applyBorder="1" applyAlignment="1" applyProtection="1">
      <alignment horizontal="center" vertical="center" wrapText="1"/>
      <protection locked="0"/>
    </xf>
    <xf numFmtId="3" fontId="19" fillId="0" borderId="18" xfId="3" applyNumberFormat="1" applyFont="1" applyBorder="1" applyAlignment="1" applyProtection="1">
      <alignment horizontal="center" vertical="center" wrapText="1"/>
      <protection locked="0"/>
    </xf>
    <xf numFmtId="0" fontId="16" fillId="0" borderId="13" xfId="0" applyFont="1" applyBorder="1" applyAlignment="1" applyProtection="1">
      <alignment horizontal="left" vertical="center"/>
    </xf>
    <xf numFmtId="0" fontId="16" fillId="0" borderId="14" xfId="0" applyFont="1" applyBorder="1" applyAlignment="1" applyProtection="1">
      <alignment horizontal="left" vertical="center"/>
    </xf>
    <xf numFmtId="0" fontId="16" fillId="0" borderId="18" xfId="0" applyFont="1" applyBorder="1" applyAlignment="1" applyProtection="1">
      <alignment horizontal="center"/>
      <protection locked="0"/>
    </xf>
    <xf numFmtId="1" fontId="29" fillId="0" borderId="0" xfId="0" applyNumberFormat="1" applyFont="1" applyBorder="1" applyAlignment="1" applyProtection="1">
      <alignment horizontal="center" vertical="center" wrapText="1"/>
      <protection locked="0"/>
    </xf>
    <xf numFmtId="1" fontId="29" fillId="0" borderId="0" xfId="0" applyNumberFormat="1" applyFont="1" applyBorder="1" applyAlignment="1" applyProtection="1">
      <alignment horizontal="left" vertical="center" wrapText="1"/>
      <protection locked="0"/>
    </xf>
    <xf numFmtId="0" fontId="29" fillId="0" borderId="0" xfId="0" applyFont="1" applyAlignment="1" applyProtection="1">
      <alignment horizontal="center"/>
      <protection locked="0"/>
    </xf>
    <xf numFmtId="0" fontId="16" fillId="70" borderId="5" xfId="0" applyFont="1" applyFill="1" applyBorder="1" applyAlignment="1" applyProtection="1">
      <alignment horizontal="center"/>
      <protection locked="0"/>
    </xf>
    <xf numFmtId="0" fontId="16" fillId="70" borderId="6" xfId="0" applyFont="1" applyFill="1" applyBorder="1" applyAlignment="1" applyProtection="1">
      <alignment horizontal="center"/>
      <protection locked="0"/>
    </xf>
    <xf numFmtId="0" fontId="16" fillId="70" borderId="7" xfId="0" applyFont="1" applyFill="1" applyBorder="1" applyAlignment="1" applyProtection="1">
      <alignment horizontal="center"/>
      <protection locked="0"/>
    </xf>
    <xf numFmtId="0" fontId="16" fillId="67" borderId="5" xfId="0" applyFont="1" applyFill="1" applyBorder="1" applyAlignment="1" applyProtection="1">
      <alignment horizontal="center"/>
      <protection locked="0"/>
    </xf>
    <xf numFmtId="0" fontId="16" fillId="67" borderId="6" xfId="0" applyFont="1" applyFill="1" applyBorder="1" applyAlignment="1" applyProtection="1">
      <alignment horizontal="center"/>
      <protection locked="0"/>
    </xf>
    <xf numFmtId="0" fontId="16" fillId="67" borderId="7" xfId="0" applyFont="1" applyFill="1" applyBorder="1" applyAlignment="1" applyProtection="1">
      <alignment horizontal="center"/>
      <protection locked="0"/>
    </xf>
    <xf numFmtId="0" fontId="16" fillId="0" borderId="5" xfId="0" applyFont="1" applyBorder="1" applyAlignment="1" applyProtection="1">
      <alignment horizontal="center"/>
      <protection locked="0"/>
    </xf>
    <xf numFmtId="0" fontId="16" fillId="0" borderId="6" xfId="0" applyFont="1" applyBorder="1" applyAlignment="1" applyProtection="1">
      <alignment horizontal="center"/>
      <protection locked="0"/>
    </xf>
    <xf numFmtId="0" fontId="16" fillId="0" borderId="7" xfId="0" applyFont="1" applyBorder="1" applyAlignment="1" applyProtection="1">
      <alignment horizontal="center"/>
      <protection locked="0"/>
    </xf>
    <xf numFmtId="0" fontId="29" fillId="0" borderId="0" xfId="0" applyFont="1" applyAlignment="1" applyProtection="1">
      <alignment horizontal="center" vertical="center"/>
      <protection locked="0"/>
    </xf>
    <xf numFmtId="0" fontId="16" fillId="64" borderId="16" xfId="0" applyFont="1" applyFill="1" applyBorder="1" applyAlignment="1" applyProtection="1">
      <alignment horizontal="center"/>
      <protection locked="0"/>
    </xf>
    <xf numFmtId="0" fontId="16" fillId="64" borderId="17" xfId="0" applyFont="1" applyFill="1" applyBorder="1" applyAlignment="1" applyProtection="1">
      <alignment horizontal="center"/>
      <protection locked="0"/>
    </xf>
    <xf numFmtId="0" fontId="16" fillId="72" borderId="17" xfId="0" applyFont="1" applyFill="1" applyBorder="1" applyAlignment="1" applyProtection="1">
      <alignment horizontal="center"/>
      <protection locked="0"/>
    </xf>
    <xf numFmtId="0" fontId="16" fillId="65" borderId="17" xfId="0" applyFont="1" applyFill="1" applyBorder="1" applyAlignment="1" applyProtection="1">
      <alignment horizontal="center"/>
      <protection locked="0"/>
    </xf>
    <xf numFmtId="0" fontId="16" fillId="65" borderId="58" xfId="0" applyFont="1" applyFill="1" applyBorder="1" applyAlignment="1" applyProtection="1">
      <alignment horizontal="center"/>
      <protection locked="0"/>
    </xf>
    <xf numFmtId="3" fontId="19" fillId="0" borderId="85" xfId="3" applyNumberFormat="1" applyFont="1" applyBorder="1" applyAlignment="1" applyProtection="1">
      <alignment horizontal="left" vertical="center" wrapText="1"/>
      <protection locked="0"/>
    </xf>
    <xf numFmtId="3" fontId="19" fillId="0" borderId="0" xfId="3" applyNumberFormat="1" applyFont="1" applyBorder="1" applyAlignment="1" applyProtection="1">
      <alignment horizontal="left" vertical="center" wrapText="1"/>
      <protection locked="0"/>
    </xf>
  </cellXfs>
  <cellStyles count="366">
    <cellStyle name="20% - Accent1" xfId="95" xr:uid="{00000000-0005-0000-0000-000000000000}"/>
    <cellStyle name="20% - Accent2" xfId="96" xr:uid="{00000000-0005-0000-0000-000001000000}"/>
    <cellStyle name="20% - Accent3" xfId="97" xr:uid="{00000000-0005-0000-0000-000002000000}"/>
    <cellStyle name="20% - Accent4" xfId="98" xr:uid="{00000000-0005-0000-0000-000003000000}"/>
    <cellStyle name="20% - Accent5" xfId="99" xr:uid="{00000000-0005-0000-0000-000004000000}"/>
    <cellStyle name="20% - Accent6" xfId="100" xr:uid="{00000000-0005-0000-0000-000005000000}"/>
    <cellStyle name="20% - Énfasis1" xfId="63" builtinId="30" customBuiltin="1"/>
    <cellStyle name="20% - Énfasis2" xfId="67" builtinId="34" customBuiltin="1"/>
    <cellStyle name="20% - Énfasis3" xfId="71" builtinId="38" customBuiltin="1"/>
    <cellStyle name="20% - Énfasis4" xfId="75" builtinId="42" customBuiltin="1"/>
    <cellStyle name="20% - Énfasis5" xfId="79" builtinId="46" customBuiltin="1"/>
    <cellStyle name="20% - Énfasis6" xfId="83" builtinId="50" customBuiltin="1"/>
    <cellStyle name="40% - Accent1" xfId="101" xr:uid="{00000000-0005-0000-0000-00000C000000}"/>
    <cellStyle name="40% - Accent2" xfId="102" xr:uid="{00000000-0005-0000-0000-00000D000000}"/>
    <cellStyle name="40% - Accent3" xfId="103" xr:uid="{00000000-0005-0000-0000-00000E000000}"/>
    <cellStyle name="40% - Accent4" xfId="104" xr:uid="{00000000-0005-0000-0000-00000F000000}"/>
    <cellStyle name="40% - Accent5" xfId="105" xr:uid="{00000000-0005-0000-0000-000010000000}"/>
    <cellStyle name="40% - Accent6" xfId="106" xr:uid="{00000000-0005-0000-0000-000011000000}"/>
    <cellStyle name="40% - Énfasis1" xfId="64" builtinId="31" customBuiltin="1"/>
    <cellStyle name="40% - Énfasis2" xfId="68" builtinId="35" customBuiltin="1"/>
    <cellStyle name="40% - Énfasis3" xfId="72" builtinId="39" customBuiltin="1"/>
    <cellStyle name="40% - Énfasis4" xfId="76" builtinId="43" customBuiltin="1"/>
    <cellStyle name="40% - Énfasis5" xfId="80" builtinId="47" customBuiltin="1"/>
    <cellStyle name="40% - Énfasis5 2" xfId="235" xr:uid="{00000000-0005-0000-0000-000017000000}"/>
    <cellStyle name="40% - Énfasis6" xfId="84" builtinId="51" customBuiltin="1"/>
    <cellStyle name="60% - Accent1" xfId="107" xr:uid="{00000000-0005-0000-0000-000019000000}"/>
    <cellStyle name="60% - Accent2" xfId="108" xr:uid="{00000000-0005-0000-0000-00001A000000}"/>
    <cellStyle name="60% - Accent3" xfId="109" xr:uid="{00000000-0005-0000-0000-00001B000000}"/>
    <cellStyle name="60% - Accent4" xfId="110" xr:uid="{00000000-0005-0000-0000-00001C000000}"/>
    <cellStyle name="60% - Accent5" xfId="111" xr:uid="{00000000-0005-0000-0000-00001D000000}"/>
    <cellStyle name="60% - Accent6" xfId="112" xr:uid="{00000000-0005-0000-0000-00001E000000}"/>
    <cellStyle name="60% - Énfasis1" xfId="65" builtinId="32" customBuiltin="1"/>
    <cellStyle name="60% - Énfasis1 2" xfId="359" xr:uid="{00000000-0005-0000-0000-000020000000}"/>
    <cellStyle name="60% - Énfasis2" xfId="69" builtinId="36" customBuiltin="1"/>
    <cellStyle name="60% - Énfasis2 2" xfId="360" xr:uid="{00000000-0005-0000-0000-000022000000}"/>
    <cellStyle name="60% - Énfasis3" xfId="73" builtinId="40" customBuiltin="1"/>
    <cellStyle name="60% - Énfasis3 2" xfId="361" xr:uid="{00000000-0005-0000-0000-000024000000}"/>
    <cellStyle name="60% - Énfasis4" xfId="77" builtinId="44" customBuiltin="1"/>
    <cellStyle name="60% - Énfasis4 2" xfId="362" xr:uid="{00000000-0005-0000-0000-000026000000}"/>
    <cellStyle name="60% - Énfasis5" xfId="81" builtinId="48" customBuiltin="1"/>
    <cellStyle name="60% - Énfasis5 2" xfId="363" xr:uid="{00000000-0005-0000-0000-000028000000}"/>
    <cellStyle name="60% - Énfasis6" xfId="85" builtinId="52" customBuiltin="1"/>
    <cellStyle name="60% - Énfasis6 2" xfId="364" xr:uid="{00000000-0005-0000-0000-00002A000000}"/>
    <cellStyle name="Accent1" xfId="113" xr:uid="{00000000-0005-0000-0000-00002B000000}"/>
    <cellStyle name="Accent2" xfId="114" xr:uid="{00000000-0005-0000-0000-00002C000000}"/>
    <cellStyle name="Accent3" xfId="115" xr:uid="{00000000-0005-0000-0000-00002D000000}"/>
    <cellStyle name="Accent4" xfId="116" xr:uid="{00000000-0005-0000-0000-00002E000000}"/>
    <cellStyle name="Accent5" xfId="117" xr:uid="{00000000-0005-0000-0000-00002F000000}"/>
    <cellStyle name="Accent6" xfId="118" xr:uid="{00000000-0005-0000-0000-000030000000}"/>
    <cellStyle name="Bad" xfId="119" xr:uid="{00000000-0005-0000-0000-000031000000}"/>
    <cellStyle name="Bueno" xfId="50" builtinId="26" customBuiltin="1"/>
    <cellStyle name="Calculation" xfId="120" xr:uid="{00000000-0005-0000-0000-000033000000}"/>
    <cellStyle name="Calculation 2" xfId="170" xr:uid="{00000000-0005-0000-0000-000034000000}"/>
    <cellStyle name="Calculation 2 2" xfId="190" xr:uid="{00000000-0005-0000-0000-000035000000}"/>
    <cellStyle name="Calculation 2 2 2" xfId="193" xr:uid="{00000000-0005-0000-0000-000036000000}"/>
    <cellStyle name="Calculation 2 3" xfId="191" xr:uid="{00000000-0005-0000-0000-000037000000}"/>
    <cellStyle name="Calculation 3" xfId="183" xr:uid="{00000000-0005-0000-0000-000038000000}"/>
    <cellStyle name="Calculation 3 2" xfId="215" xr:uid="{00000000-0005-0000-0000-000039000000}"/>
    <cellStyle name="Calculation 4" xfId="185" xr:uid="{00000000-0005-0000-0000-00003A000000}"/>
    <cellStyle name="Calculation 4 2" xfId="217" xr:uid="{00000000-0005-0000-0000-00003B000000}"/>
    <cellStyle name="Calculation 5" xfId="186" xr:uid="{00000000-0005-0000-0000-00003C000000}"/>
    <cellStyle name="Calculation 5 2" xfId="218" xr:uid="{00000000-0005-0000-0000-00003D000000}"/>
    <cellStyle name="Calculation 6" xfId="171" xr:uid="{00000000-0005-0000-0000-00003E000000}"/>
    <cellStyle name="Calculation 6 2" xfId="195" xr:uid="{00000000-0005-0000-0000-00003F000000}"/>
    <cellStyle name="Calculation 7" xfId="206" xr:uid="{00000000-0005-0000-0000-000040000000}"/>
    <cellStyle name="Calculation 7 2" xfId="220" xr:uid="{00000000-0005-0000-0000-000041000000}"/>
    <cellStyle name="Calculation 8" xfId="213" xr:uid="{00000000-0005-0000-0000-000042000000}"/>
    <cellStyle name="Calculation 8 2" xfId="227" xr:uid="{00000000-0005-0000-0000-000043000000}"/>
    <cellStyle name="Cálculo" xfId="55" builtinId="22" customBuiltin="1"/>
    <cellStyle name="Celda de comprobación" xfId="57" builtinId="23" customBuiltin="1"/>
    <cellStyle name="Celda vinculada" xfId="56" builtinId="24" customBuiltin="1"/>
    <cellStyle name="Check Cell" xfId="121" xr:uid="{00000000-0005-0000-0000-000047000000}"/>
    <cellStyle name="Encabezado 1" xfId="46" builtinId="16" customBuiltin="1"/>
    <cellStyle name="Encabezado 4" xfId="49" builtinId="19" customBuiltin="1"/>
    <cellStyle name="Énfasis1" xfId="62" builtinId="29" customBuiltin="1"/>
    <cellStyle name="Énfasis2" xfId="66" builtinId="33" customBuiltin="1"/>
    <cellStyle name="Énfasis3" xfId="70" builtinId="37" customBuiltin="1"/>
    <cellStyle name="Énfasis4" xfId="74" builtinId="41" customBuiltin="1"/>
    <cellStyle name="Énfasis5" xfId="78" builtinId="45" customBuiltin="1"/>
    <cellStyle name="Énfasis6" xfId="82" builtinId="49" customBuiltin="1"/>
    <cellStyle name="Entrada" xfId="53" builtinId="20" customBuiltin="1"/>
    <cellStyle name="Estilo 1" xfId="6" xr:uid="{00000000-0005-0000-0000-000051000000}"/>
    <cellStyle name="Estilo_cober" xfId="236" xr:uid="{00000000-0005-0000-0000-000052000000}"/>
    <cellStyle name="Euro" xfId="87" xr:uid="{00000000-0005-0000-0000-000053000000}"/>
    <cellStyle name="Euro 2" xfId="122" xr:uid="{00000000-0005-0000-0000-000054000000}"/>
    <cellStyle name="Excel Built-in Normal" xfId="143" xr:uid="{00000000-0005-0000-0000-000055000000}"/>
    <cellStyle name="Explanatory Text" xfId="123" xr:uid="{00000000-0005-0000-0000-000056000000}"/>
    <cellStyle name="Good" xfId="124" xr:uid="{00000000-0005-0000-0000-000057000000}"/>
    <cellStyle name="Heading 1" xfId="125" xr:uid="{00000000-0005-0000-0000-000058000000}"/>
    <cellStyle name="Heading 2" xfId="126" xr:uid="{00000000-0005-0000-0000-000059000000}"/>
    <cellStyle name="Heading 3" xfId="234" xr:uid="{00000000-0005-0000-0000-00005A000000}"/>
    <cellStyle name="Heading 3 2" xfId="92" xr:uid="{00000000-0005-0000-0000-00005B000000}"/>
    <cellStyle name="Heading 4" xfId="127" xr:uid="{00000000-0005-0000-0000-00005C000000}"/>
    <cellStyle name="Hipervínculo" xfId="40" builtinId="8"/>
    <cellStyle name="Hipervínculo 2" xfId="237" xr:uid="{00000000-0005-0000-0000-00005E000000}"/>
    <cellStyle name="Incorrecto" xfId="51" builtinId="27" customBuiltin="1"/>
    <cellStyle name="Input" xfId="128" xr:uid="{00000000-0005-0000-0000-000060000000}"/>
    <cellStyle name="Input 2" xfId="174" xr:uid="{00000000-0005-0000-0000-000061000000}"/>
    <cellStyle name="Input 2 2" xfId="188" xr:uid="{00000000-0005-0000-0000-000062000000}"/>
    <cellStyle name="Input 2 2 2" xfId="197" xr:uid="{00000000-0005-0000-0000-000063000000}"/>
    <cellStyle name="Input 2 3" xfId="196" xr:uid="{00000000-0005-0000-0000-000064000000}"/>
    <cellStyle name="Input 3" xfId="175" xr:uid="{00000000-0005-0000-0000-000065000000}"/>
    <cellStyle name="Input 3 2" xfId="194" xr:uid="{00000000-0005-0000-0000-000066000000}"/>
    <cellStyle name="Input 4" xfId="184" xr:uid="{00000000-0005-0000-0000-000067000000}"/>
    <cellStyle name="Input 4 2" xfId="216" xr:uid="{00000000-0005-0000-0000-000068000000}"/>
    <cellStyle name="Input 5" xfId="182" xr:uid="{00000000-0005-0000-0000-000069000000}"/>
    <cellStyle name="Input 5 2" xfId="214" xr:uid="{00000000-0005-0000-0000-00006A000000}"/>
    <cellStyle name="Input 6" xfId="187" xr:uid="{00000000-0005-0000-0000-00006B000000}"/>
    <cellStyle name="Input 6 2" xfId="219" xr:uid="{00000000-0005-0000-0000-00006C000000}"/>
    <cellStyle name="Input 7" xfId="209" xr:uid="{00000000-0005-0000-0000-00006D000000}"/>
    <cellStyle name="Input 7 2" xfId="223" xr:uid="{00000000-0005-0000-0000-00006E000000}"/>
    <cellStyle name="Input 8" xfId="210" xr:uid="{00000000-0005-0000-0000-00006F000000}"/>
    <cellStyle name="Input 8 2" xfId="224" xr:uid="{00000000-0005-0000-0000-000070000000}"/>
    <cellStyle name="Linked Cell" xfId="129" xr:uid="{00000000-0005-0000-0000-000071000000}"/>
    <cellStyle name="Millares" xfId="238" builtinId="3"/>
    <cellStyle name="Millares [0] 2" xfId="326" xr:uid="{00000000-0005-0000-0000-000073000000}"/>
    <cellStyle name="Millares [0] 2 2" xfId="336" xr:uid="{00000000-0005-0000-0000-000074000000}"/>
    <cellStyle name="Millares [0] 2 2 2" xfId="355" xr:uid="{00000000-0005-0000-0000-000075000000}"/>
    <cellStyle name="Millares [0] 2 3" xfId="345" xr:uid="{00000000-0005-0000-0000-000076000000}"/>
    <cellStyle name="Millares [0] 3" xfId="329" xr:uid="{00000000-0005-0000-0000-000077000000}"/>
    <cellStyle name="Millares [0] 3 2" xfId="348" xr:uid="{00000000-0005-0000-0000-000078000000}"/>
    <cellStyle name="Millares [0] 4" xfId="356" xr:uid="{00000000-0005-0000-0000-000079000000}"/>
    <cellStyle name="Millares 2" xfId="130" xr:uid="{00000000-0005-0000-0000-00007A000000}"/>
    <cellStyle name="Millares 2 2" xfId="146" xr:uid="{00000000-0005-0000-0000-00007B000000}"/>
    <cellStyle name="Millares 2 2 2" xfId="201" xr:uid="{00000000-0005-0000-0000-00007C000000}"/>
    <cellStyle name="Millares 2 2 2 2" xfId="324" xr:uid="{00000000-0005-0000-0000-00007D000000}"/>
    <cellStyle name="Millares 2 2 2 2 2" xfId="334" xr:uid="{00000000-0005-0000-0000-00007E000000}"/>
    <cellStyle name="Millares 2 2 2 2 2 2" xfId="353" xr:uid="{00000000-0005-0000-0000-00007F000000}"/>
    <cellStyle name="Millares 2 2 2 2 3" xfId="343" xr:uid="{00000000-0005-0000-0000-000080000000}"/>
    <cellStyle name="Millares 2 2 2 3" xfId="327" xr:uid="{00000000-0005-0000-0000-000081000000}"/>
    <cellStyle name="Millares 2 2 2 3 2" xfId="346" xr:uid="{00000000-0005-0000-0000-000082000000}"/>
    <cellStyle name="Millares 2 2 2 4" xfId="337" xr:uid="{00000000-0005-0000-0000-000083000000}"/>
    <cellStyle name="Millares 2 2 2 5" xfId="243" xr:uid="{00000000-0005-0000-0000-000084000000}"/>
    <cellStyle name="Millares 2 3" xfId="233" xr:uid="{00000000-0005-0000-0000-000085000000}"/>
    <cellStyle name="Millares 3" xfId="131" xr:uid="{00000000-0005-0000-0000-000086000000}"/>
    <cellStyle name="Millares 3 2" xfId="151" xr:uid="{00000000-0005-0000-0000-000087000000}"/>
    <cellStyle name="Millares 3 2 2" xfId="321" xr:uid="{00000000-0005-0000-0000-000088000000}"/>
    <cellStyle name="Millares 3 2 2 2" xfId="331" xr:uid="{00000000-0005-0000-0000-000089000000}"/>
    <cellStyle name="Millares 3 2 2 2 2" xfId="350" xr:uid="{00000000-0005-0000-0000-00008A000000}"/>
    <cellStyle name="Millares 3 2 2 3" xfId="340" xr:uid="{00000000-0005-0000-0000-00008B000000}"/>
    <cellStyle name="Millares 3 2 3" xfId="240" xr:uid="{00000000-0005-0000-0000-00008C000000}"/>
    <cellStyle name="Millares 3 3" xfId="320" xr:uid="{00000000-0005-0000-0000-00008D000000}"/>
    <cellStyle name="Millares 3 3 2" xfId="330" xr:uid="{00000000-0005-0000-0000-00008E000000}"/>
    <cellStyle name="Millares 3 3 2 2" xfId="349" xr:uid="{00000000-0005-0000-0000-00008F000000}"/>
    <cellStyle name="Millares 3 3 3" xfId="339" xr:uid="{00000000-0005-0000-0000-000090000000}"/>
    <cellStyle name="Millares 3 4" xfId="239" xr:uid="{00000000-0005-0000-0000-000091000000}"/>
    <cellStyle name="Millares 4" xfId="157" xr:uid="{00000000-0005-0000-0000-000092000000}"/>
    <cellStyle name="Millares 5" xfId="156" xr:uid="{00000000-0005-0000-0000-000093000000}"/>
    <cellStyle name="Millares 5 2" xfId="322" xr:uid="{00000000-0005-0000-0000-000094000000}"/>
    <cellStyle name="Millares 5 2 2" xfId="332" xr:uid="{00000000-0005-0000-0000-000095000000}"/>
    <cellStyle name="Millares 5 2 2 2" xfId="351" xr:uid="{00000000-0005-0000-0000-000096000000}"/>
    <cellStyle name="Millares 5 2 3" xfId="341" xr:uid="{00000000-0005-0000-0000-000097000000}"/>
    <cellStyle name="Millares 5 3" xfId="241" xr:uid="{00000000-0005-0000-0000-000098000000}"/>
    <cellStyle name="Millares 6" xfId="159" xr:uid="{00000000-0005-0000-0000-000099000000}"/>
    <cellStyle name="Millares 6 2" xfId="323" xr:uid="{00000000-0005-0000-0000-00009A000000}"/>
    <cellStyle name="Millares 6 2 2" xfId="333" xr:uid="{00000000-0005-0000-0000-00009B000000}"/>
    <cellStyle name="Millares 6 2 2 2" xfId="352" xr:uid="{00000000-0005-0000-0000-00009C000000}"/>
    <cellStyle name="Millares 6 2 3" xfId="342" xr:uid="{00000000-0005-0000-0000-00009D000000}"/>
    <cellStyle name="Millares 6 3" xfId="242" xr:uid="{00000000-0005-0000-0000-00009E000000}"/>
    <cellStyle name="Millares 7" xfId="203" xr:uid="{00000000-0005-0000-0000-00009F000000}"/>
    <cellStyle name="Millares 7 2" xfId="325" xr:uid="{00000000-0005-0000-0000-0000A0000000}"/>
    <cellStyle name="Millares 7 2 2" xfId="335" xr:uid="{00000000-0005-0000-0000-0000A1000000}"/>
    <cellStyle name="Millares 7 2 2 2" xfId="354" xr:uid="{00000000-0005-0000-0000-0000A2000000}"/>
    <cellStyle name="Millares 7 2 3" xfId="344" xr:uid="{00000000-0005-0000-0000-0000A3000000}"/>
    <cellStyle name="Millares 7 3" xfId="328" xr:uid="{00000000-0005-0000-0000-0000A4000000}"/>
    <cellStyle name="Millares 7 3 2" xfId="347" xr:uid="{00000000-0005-0000-0000-0000A5000000}"/>
    <cellStyle name="Millares 7 4" xfId="338" xr:uid="{00000000-0005-0000-0000-0000A6000000}"/>
    <cellStyle name="Millares 7 5" xfId="244" xr:uid="{00000000-0005-0000-0000-0000A7000000}"/>
    <cellStyle name="Moneda 2" xfId="132" xr:uid="{00000000-0005-0000-0000-0000A8000000}"/>
    <cellStyle name="Moneda 2 2" xfId="147" xr:uid="{00000000-0005-0000-0000-0000A9000000}"/>
    <cellStyle name="Moneda 3" xfId="152" xr:uid="{00000000-0005-0000-0000-0000AA000000}"/>
    <cellStyle name="Moneda 4" xfId="158" xr:uid="{00000000-0005-0000-0000-0000AB000000}"/>
    <cellStyle name="Moneda 5" xfId="163" xr:uid="{00000000-0005-0000-0000-0000AC000000}"/>
    <cellStyle name="Neutral" xfId="52" builtinId="28" customBuiltin="1"/>
    <cellStyle name="Neutral 2" xfId="358" xr:uid="{00000000-0005-0000-0000-0000AE000000}"/>
    <cellStyle name="Normal" xfId="0" builtinId="0"/>
    <cellStyle name="Normal 10" xfId="160" xr:uid="{00000000-0005-0000-0000-0000B0000000}"/>
    <cellStyle name="Normal 11" xfId="161" xr:uid="{00000000-0005-0000-0000-0000B1000000}"/>
    <cellStyle name="Normal 14" xfId="153" xr:uid="{00000000-0005-0000-0000-0000B2000000}"/>
    <cellStyle name="Normal 2" xfId="3" xr:uid="{00000000-0005-0000-0000-0000B3000000}"/>
    <cellStyle name="Normal 2 2" xfId="8" xr:uid="{00000000-0005-0000-0000-0000B4000000}"/>
    <cellStyle name="Normal 2 2 2" xfId="167" xr:uid="{00000000-0005-0000-0000-0000B5000000}"/>
    <cellStyle name="Normal 2 3" xfId="9" xr:uid="{00000000-0005-0000-0000-0000B6000000}"/>
    <cellStyle name="Normal 2 3 2" xfId="229" xr:uid="{00000000-0005-0000-0000-0000B7000000}"/>
    <cellStyle name="Normal 2 3 3" xfId="140" xr:uid="{00000000-0005-0000-0000-0000B8000000}"/>
    <cellStyle name="Normal 2 4" xfId="10" xr:uid="{00000000-0005-0000-0000-0000B9000000}"/>
    <cellStyle name="Normal 2 5" xfId="11" xr:uid="{00000000-0005-0000-0000-0000BA000000}"/>
    <cellStyle name="Normal 2 6" xfId="12" xr:uid="{00000000-0005-0000-0000-0000BB000000}"/>
    <cellStyle name="Normal 2 7" xfId="13" xr:uid="{00000000-0005-0000-0000-0000BC000000}"/>
    <cellStyle name="Normal 2 8" xfId="14" xr:uid="{00000000-0005-0000-0000-0000BD000000}"/>
    <cellStyle name="Normal 2_tabla de matricula enero 13 2010" xfId="88" xr:uid="{00000000-0005-0000-0000-0000BE000000}"/>
    <cellStyle name="Normal 3" xfId="15" xr:uid="{00000000-0005-0000-0000-0000BF000000}"/>
    <cellStyle name="Normal 3 2" xfId="149" xr:uid="{00000000-0005-0000-0000-0000C0000000}"/>
    <cellStyle name="Normal 3 3" xfId="142" xr:uid="{00000000-0005-0000-0000-0000C1000000}"/>
    <cellStyle name="Normal 4" xfId="133" xr:uid="{00000000-0005-0000-0000-0000C2000000}"/>
    <cellStyle name="Normal 4 2" xfId="16" xr:uid="{00000000-0005-0000-0000-0000C3000000}"/>
    <cellStyle name="Normal 4 3" xfId="17" xr:uid="{00000000-0005-0000-0000-0000C4000000}"/>
    <cellStyle name="Normal 4 4" xfId="18" xr:uid="{00000000-0005-0000-0000-0000C5000000}"/>
    <cellStyle name="Normal 4 5" xfId="19" xr:uid="{00000000-0005-0000-0000-0000C6000000}"/>
    <cellStyle name="Normal 4 6" xfId="20" xr:uid="{00000000-0005-0000-0000-0000C7000000}"/>
    <cellStyle name="Normal 4 7" xfId="21" xr:uid="{00000000-0005-0000-0000-0000C8000000}"/>
    <cellStyle name="Normal 4 8" xfId="22" xr:uid="{00000000-0005-0000-0000-0000C9000000}"/>
    <cellStyle name="Normal 5" xfId="134" xr:uid="{00000000-0005-0000-0000-0000CA000000}"/>
    <cellStyle name="Normal 5 2" xfId="23" xr:uid="{00000000-0005-0000-0000-0000CB000000}"/>
    <cellStyle name="Normal 5 2 2" xfId="230" xr:uid="{00000000-0005-0000-0000-0000CC000000}"/>
    <cellStyle name="Normal 5 2 3" xfId="148" xr:uid="{00000000-0005-0000-0000-0000CD000000}"/>
    <cellStyle name="Normal 5 3" xfId="24" xr:uid="{00000000-0005-0000-0000-0000CE000000}"/>
    <cellStyle name="Normal 5 4" xfId="25" xr:uid="{00000000-0005-0000-0000-0000CF000000}"/>
    <cellStyle name="Normal 5 5" xfId="26" xr:uid="{00000000-0005-0000-0000-0000D0000000}"/>
    <cellStyle name="Normal 6" xfId="150" xr:uid="{00000000-0005-0000-0000-0000D1000000}"/>
    <cellStyle name="Normal 6 2" xfId="27" xr:uid="{00000000-0005-0000-0000-0000D2000000}"/>
    <cellStyle name="Normal 6 3" xfId="28" xr:uid="{00000000-0005-0000-0000-0000D3000000}"/>
    <cellStyle name="Normal 6 4" xfId="29" xr:uid="{00000000-0005-0000-0000-0000D4000000}"/>
    <cellStyle name="Normal 6 5" xfId="30" xr:uid="{00000000-0005-0000-0000-0000D5000000}"/>
    <cellStyle name="Normal 7" xfId="154" xr:uid="{00000000-0005-0000-0000-0000D6000000}"/>
    <cellStyle name="Normal 7 2" xfId="31" xr:uid="{00000000-0005-0000-0000-0000D7000000}"/>
    <cellStyle name="Normal 7 3" xfId="32" xr:uid="{00000000-0005-0000-0000-0000D8000000}"/>
    <cellStyle name="Normal 7 4" xfId="33" xr:uid="{00000000-0005-0000-0000-0000D9000000}"/>
    <cellStyle name="Normal 7 5" xfId="34" xr:uid="{00000000-0005-0000-0000-0000DA000000}"/>
    <cellStyle name="Normal 8" xfId="144" xr:uid="{00000000-0005-0000-0000-0000DB000000}"/>
    <cellStyle name="Normal 8 2" xfId="35" xr:uid="{00000000-0005-0000-0000-0000DC000000}"/>
    <cellStyle name="Normal 8 3" xfId="36" xr:uid="{00000000-0005-0000-0000-0000DD000000}"/>
    <cellStyle name="Normal 8 4" xfId="37" xr:uid="{00000000-0005-0000-0000-0000DE000000}"/>
    <cellStyle name="Normal 8 5" xfId="38" xr:uid="{00000000-0005-0000-0000-0000DF000000}"/>
    <cellStyle name="Normal 9" xfId="155" xr:uid="{00000000-0005-0000-0000-0000E0000000}"/>
    <cellStyle name="Normal_Hoja1" xfId="5" xr:uid="{00000000-0005-0000-0000-0000E1000000}"/>
    <cellStyle name="Normal_Hoja1 2" xfId="1" xr:uid="{00000000-0005-0000-0000-0000E2000000}"/>
    <cellStyle name="Normal_Hoja10" xfId="365" xr:uid="{F6BE08E7-4BBA-4E90-B846-D3FB33768B22}"/>
    <cellStyle name="Normal_Hoja2" xfId="41" xr:uid="{00000000-0005-0000-0000-0000E3000000}"/>
    <cellStyle name="Normal_Hoja3" xfId="43" xr:uid="{00000000-0005-0000-0000-0000E4000000}"/>
    <cellStyle name="Normal_Hoja3 2" xfId="44" xr:uid="{00000000-0005-0000-0000-0000E5000000}"/>
    <cellStyle name="Normal_Hoja4" xfId="42" xr:uid="{00000000-0005-0000-0000-0000E6000000}"/>
    <cellStyle name="Normal_Hoja9" xfId="7" xr:uid="{00000000-0005-0000-0000-0000E7000000}"/>
    <cellStyle name="Notas" xfId="59" builtinId="10" customBuiltin="1"/>
    <cellStyle name="Notas 2" xfId="162" xr:uid="{00000000-0005-0000-0000-0000E9000000}"/>
    <cellStyle name="Note" xfId="135" xr:uid="{00000000-0005-0000-0000-0000EA000000}"/>
    <cellStyle name="Note 2" xfId="177" xr:uid="{00000000-0005-0000-0000-0000EB000000}"/>
    <cellStyle name="Note 2 2" xfId="204" xr:uid="{00000000-0005-0000-0000-0000EC000000}"/>
    <cellStyle name="Note 2 2 2" xfId="200" xr:uid="{00000000-0005-0000-0000-0000ED000000}"/>
    <cellStyle name="Note 2 3" xfId="189" xr:uid="{00000000-0005-0000-0000-0000EE000000}"/>
    <cellStyle name="Note 3" xfId="173" xr:uid="{00000000-0005-0000-0000-0000EF000000}"/>
    <cellStyle name="Note 3 2" xfId="199" xr:uid="{00000000-0005-0000-0000-0000F0000000}"/>
    <cellStyle name="Note 4" xfId="176" xr:uid="{00000000-0005-0000-0000-0000F1000000}"/>
    <cellStyle name="Note 4 2" xfId="198" xr:uid="{00000000-0005-0000-0000-0000F2000000}"/>
    <cellStyle name="Note 5" xfId="179" xr:uid="{00000000-0005-0000-0000-0000F3000000}"/>
    <cellStyle name="Note 5 2" xfId="202" xr:uid="{00000000-0005-0000-0000-0000F4000000}"/>
    <cellStyle name="Note 6" xfId="168" xr:uid="{00000000-0005-0000-0000-0000F5000000}"/>
    <cellStyle name="Note 6 2" xfId="192" xr:uid="{00000000-0005-0000-0000-0000F6000000}"/>
    <cellStyle name="Note 7" xfId="211" xr:uid="{00000000-0005-0000-0000-0000F7000000}"/>
    <cellStyle name="Note 7 2" xfId="225" xr:uid="{00000000-0005-0000-0000-0000F8000000}"/>
    <cellStyle name="Note 8" xfId="208" xr:uid="{00000000-0005-0000-0000-0000F9000000}"/>
    <cellStyle name="Note 8 2" xfId="222" xr:uid="{00000000-0005-0000-0000-0000FA000000}"/>
    <cellStyle name="Output" xfId="136" xr:uid="{00000000-0005-0000-0000-0000FB000000}"/>
    <cellStyle name="Output 2" xfId="178" xr:uid="{00000000-0005-0000-0000-0000FC000000}"/>
    <cellStyle name="Output 2 2" xfId="205" xr:uid="{00000000-0005-0000-0000-0000FD000000}"/>
    <cellStyle name="Output 3" xfId="172" xr:uid="{00000000-0005-0000-0000-0000FE000000}"/>
    <cellStyle name="Output 4" xfId="181" xr:uid="{00000000-0005-0000-0000-0000FF000000}"/>
    <cellStyle name="Output 5" xfId="180" xr:uid="{00000000-0005-0000-0000-000000010000}"/>
    <cellStyle name="Output 6" xfId="169" xr:uid="{00000000-0005-0000-0000-000001010000}"/>
    <cellStyle name="Output 7" xfId="212" xr:uid="{00000000-0005-0000-0000-000002010000}"/>
    <cellStyle name="Output 7 2" xfId="226" xr:uid="{00000000-0005-0000-0000-000003010000}"/>
    <cellStyle name="Output 8" xfId="207" xr:uid="{00000000-0005-0000-0000-000004010000}"/>
    <cellStyle name="Output 8 2" xfId="221" xr:uid="{00000000-0005-0000-0000-000005010000}"/>
    <cellStyle name="Porcentaje" xfId="2" builtinId="5"/>
    <cellStyle name="Porcentaje 2" xfId="39" xr:uid="{00000000-0005-0000-0000-000007010000}"/>
    <cellStyle name="Porcentaje 2 2" xfId="139" xr:uid="{00000000-0005-0000-0000-000008010000}"/>
    <cellStyle name="Porcentaje 2 3" xfId="231" xr:uid="{00000000-0005-0000-0000-000009010000}"/>
    <cellStyle name="Porcentaje 2 4" xfId="91" xr:uid="{00000000-0005-0000-0000-00000A010000}"/>
    <cellStyle name="Porcentaje 3" xfId="93" xr:uid="{00000000-0005-0000-0000-00000B010000}"/>
    <cellStyle name="Porcentaje 4" xfId="94" xr:uid="{00000000-0005-0000-0000-00000C010000}"/>
    <cellStyle name="Porcentaje 5" xfId="164" xr:uid="{00000000-0005-0000-0000-00000D010000}"/>
    <cellStyle name="Porcentaje 6" xfId="165" xr:uid="{00000000-0005-0000-0000-00000E010000}"/>
    <cellStyle name="Porcentaje 7" xfId="228" xr:uid="{00000000-0005-0000-0000-00000F010000}"/>
    <cellStyle name="Porcentaje 8" xfId="86" xr:uid="{00000000-0005-0000-0000-000010010000}"/>
    <cellStyle name="Porcentual 2" xfId="4" xr:uid="{00000000-0005-0000-0000-000011010000}"/>
    <cellStyle name="Porcentual 2 2" xfId="141" xr:uid="{00000000-0005-0000-0000-000012010000}"/>
    <cellStyle name="Porcentual 3" xfId="89" xr:uid="{00000000-0005-0000-0000-000013010000}"/>
    <cellStyle name="Porcentual 4" xfId="90" xr:uid="{00000000-0005-0000-0000-000014010000}"/>
    <cellStyle name="Salida" xfId="54" builtinId="21" customBuiltin="1"/>
    <cellStyle name="style1498162159359" xfId="245" xr:uid="{00000000-0005-0000-0000-000016010000}"/>
    <cellStyle name="style1498162159417" xfId="246" xr:uid="{00000000-0005-0000-0000-000017010000}"/>
    <cellStyle name="style1498162159478" xfId="247" xr:uid="{00000000-0005-0000-0000-000018010000}"/>
    <cellStyle name="style1498162159537" xfId="248" xr:uid="{00000000-0005-0000-0000-000019010000}"/>
    <cellStyle name="style1498162159597" xfId="249" xr:uid="{00000000-0005-0000-0000-00001A010000}"/>
    <cellStyle name="style1498162159653" xfId="250" xr:uid="{00000000-0005-0000-0000-00001B010000}"/>
    <cellStyle name="style1498162159711" xfId="251" xr:uid="{00000000-0005-0000-0000-00001C010000}"/>
    <cellStyle name="style1498162159756" xfId="252" xr:uid="{00000000-0005-0000-0000-00001D010000}"/>
    <cellStyle name="style1498162159803" xfId="253" xr:uid="{00000000-0005-0000-0000-00001E010000}"/>
    <cellStyle name="style1498162160183" xfId="254" xr:uid="{00000000-0005-0000-0000-00001F010000}"/>
    <cellStyle name="style1498162160240" xfId="255" xr:uid="{00000000-0005-0000-0000-000020010000}"/>
    <cellStyle name="style1498162160297" xfId="256" xr:uid="{00000000-0005-0000-0000-000021010000}"/>
    <cellStyle name="style1498677904123" xfId="257" xr:uid="{00000000-0005-0000-0000-000022010000}"/>
    <cellStyle name="style1498677904217" xfId="258" xr:uid="{00000000-0005-0000-0000-000023010000}"/>
    <cellStyle name="style1498677904310" xfId="259" xr:uid="{00000000-0005-0000-0000-000024010000}"/>
    <cellStyle name="style1498677904388" xfId="263" xr:uid="{00000000-0005-0000-0000-000025010000}"/>
    <cellStyle name="style1498677904466" xfId="264" xr:uid="{00000000-0005-0000-0000-000026010000}"/>
    <cellStyle name="style1498677904544" xfId="265" xr:uid="{00000000-0005-0000-0000-000027010000}"/>
    <cellStyle name="style1498677904622" xfId="269" xr:uid="{00000000-0005-0000-0000-000028010000}"/>
    <cellStyle name="style1498677904700" xfId="270" xr:uid="{00000000-0005-0000-0000-000029010000}"/>
    <cellStyle name="style1498677904778" xfId="271" xr:uid="{00000000-0005-0000-0000-00002A010000}"/>
    <cellStyle name="style1498677904856" xfId="260" xr:uid="{00000000-0005-0000-0000-00002B010000}"/>
    <cellStyle name="style1498677904934" xfId="261" xr:uid="{00000000-0005-0000-0000-00002C010000}"/>
    <cellStyle name="style1498677905012" xfId="262" xr:uid="{00000000-0005-0000-0000-00002D010000}"/>
    <cellStyle name="style1498677905090" xfId="266" xr:uid="{00000000-0005-0000-0000-00002E010000}"/>
    <cellStyle name="style1498677905168" xfId="267" xr:uid="{00000000-0005-0000-0000-00002F010000}"/>
    <cellStyle name="style1498677905231" xfId="268" xr:uid="{00000000-0005-0000-0000-000030010000}"/>
    <cellStyle name="style1498677905309" xfId="272" xr:uid="{00000000-0005-0000-0000-000031010000}"/>
    <cellStyle name="style1498677905371" xfId="273" xr:uid="{00000000-0005-0000-0000-000032010000}"/>
    <cellStyle name="style1498677905434" xfId="274" xr:uid="{00000000-0005-0000-0000-000033010000}"/>
    <cellStyle name="style1498677905512" xfId="275" xr:uid="{00000000-0005-0000-0000-000034010000}"/>
    <cellStyle name="style1498677905590" xfId="281" xr:uid="{00000000-0005-0000-0000-000035010000}"/>
    <cellStyle name="style1498677905824" xfId="290" xr:uid="{00000000-0005-0000-0000-000036010000}"/>
    <cellStyle name="style1498677905886" xfId="276" xr:uid="{00000000-0005-0000-0000-000037010000}"/>
    <cellStyle name="style1498677905964" xfId="282" xr:uid="{00000000-0005-0000-0000-000038010000}"/>
    <cellStyle name="style1498677906026" xfId="277" xr:uid="{00000000-0005-0000-0000-000039010000}"/>
    <cellStyle name="style1498677906089" xfId="283" xr:uid="{00000000-0005-0000-0000-00003A010000}"/>
    <cellStyle name="style1498677906526" xfId="291" xr:uid="{00000000-0005-0000-0000-00003B010000}"/>
    <cellStyle name="style1498677906604" xfId="292" xr:uid="{00000000-0005-0000-0000-00003C010000}"/>
    <cellStyle name="style1498677906666" xfId="278" xr:uid="{00000000-0005-0000-0000-00003D010000}"/>
    <cellStyle name="style1498677906744" xfId="279" xr:uid="{00000000-0005-0000-0000-00003E010000}"/>
    <cellStyle name="style1498677906822" xfId="280" xr:uid="{00000000-0005-0000-0000-00003F010000}"/>
    <cellStyle name="style1498677906884" xfId="284" xr:uid="{00000000-0005-0000-0000-000040010000}"/>
    <cellStyle name="style1498677906962" xfId="285" xr:uid="{00000000-0005-0000-0000-000041010000}"/>
    <cellStyle name="style1498677907025" xfId="286" xr:uid="{00000000-0005-0000-0000-000042010000}"/>
    <cellStyle name="style1498677907103" xfId="287" xr:uid="{00000000-0005-0000-0000-000043010000}"/>
    <cellStyle name="style1498677907150" xfId="288" xr:uid="{00000000-0005-0000-0000-000044010000}"/>
    <cellStyle name="style1498677907196" xfId="289" xr:uid="{00000000-0005-0000-0000-000045010000}"/>
    <cellStyle name="style1498677907586" xfId="293" xr:uid="{00000000-0005-0000-0000-000046010000}"/>
    <cellStyle name="style1498677907664" xfId="294" xr:uid="{00000000-0005-0000-0000-000047010000}"/>
    <cellStyle name="style1498677907727" xfId="295" xr:uid="{00000000-0005-0000-0000-000048010000}"/>
    <cellStyle name="style1499291049371" xfId="296" xr:uid="{00000000-0005-0000-0000-000049010000}"/>
    <cellStyle name="style1499291049434" xfId="297" xr:uid="{00000000-0005-0000-0000-00004A010000}"/>
    <cellStyle name="style1499291049496" xfId="298" xr:uid="{00000000-0005-0000-0000-00004B010000}"/>
    <cellStyle name="style1499291049559" xfId="299" xr:uid="{00000000-0005-0000-0000-00004C010000}"/>
    <cellStyle name="style1499291049621" xfId="300" xr:uid="{00000000-0005-0000-0000-00004D010000}"/>
    <cellStyle name="style1499291049683" xfId="301" xr:uid="{00000000-0005-0000-0000-00004E010000}"/>
    <cellStyle name="style1499291049746" xfId="302" xr:uid="{00000000-0005-0000-0000-00004F010000}"/>
    <cellStyle name="style1499291049793" xfId="303" xr:uid="{00000000-0005-0000-0000-000050010000}"/>
    <cellStyle name="style1499291049839" xfId="304" xr:uid="{00000000-0005-0000-0000-000051010000}"/>
    <cellStyle name="style1499291050229" xfId="305" xr:uid="{00000000-0005-0000-0000-000052010000}"/>
    <cellStyle name="style1499291050292" xfId="306" xr:uid="{00000000-0005-0000-0000-000053010000}"/>
    <cellStyle name="style1499291050354" xfId="307" xr:uid="{00000000-0005-0000-0000-000054010000}"/>
    <cellStyle name="style1503678948516" xfId="308" xr:uid="{00000000-0005-0000-0000-000055010000}"/>
    <cellStyle name="style1503678948583" xfId="309" xr:uid="{00000000-0005-0000-0000-000056010000}"/>
    <cellStyle name="style1503678948662" xfId="310" xr:uid="{00000000-0005-0000-0000-000057010000}"/>
    <cellStyle name="style1503678948724" xfId="311" xr:uid="{00000000-0005-0000-0000-000058010000}"/>
    <cellStyle name="style1503678948789" xfId="312" xr:uid="{00000000-0005-0000-0000-000059010000}"/>
    <cellStyle name="style1503678948854" xfId="313" xr:uid="{00000000-0005-0000-0000-00005A010000}"/>
    <cellStyle name="style1503678948918" xfId="314" xr:uid="{00000000-0005-0000-0000-00005B010000}"/>
    <cellStyle name="style1503678948969" xfId="315" xr:uid="{00000000-0005-0000-0000-00005C010000}"/>
    <cellStyle name="style1503678949023" xfId="316" xr:uid="{00000000-0005-0000-0000-00005D010000}"/>
    <cellStyle name="style1503678949422" xfId="317" xr:uid="{00000000-0005-0000-0000-00005E010000}"/>
    <cellStyle name="style1503678949494" xfId="318" xr:uid="{00000000-0005-0000-0000-00005F010000}"/>
    <cellStyle name="style1503678949577" xfId="319" xr:uid="{00000000-0005-0000-0000-000060010000}"/>
    <cellStyle name="TableStyleLight1" xfId="145" xr:uid="{00000000-0005-0000-0000-000061010000}"/>
    <cellStyle name="TableStyleLight1 2" xfId="166" xr:uid="{00000000-0005-0000-0000-000062010000}"/>
    <cellStyle name="TableStyleLight1 3" xfId="232" xr:uid="{00000000-0005-0000-0000-000063010000}"/>
    <cellStyle name="Texto de advertencia" xfId="58" builtinId="11" customBuiltin="1"/>
    <cellStyle name="Texto explicativo" xfId="60" builtinId="53" customBuiltin="1"/>
    <cellStyle name="Title" xfId="137" xr:uid="{00000000-0005-0000-0000-000066010000}"/>
    <cellStyle name="Título" xfId="45" builtinId="15" customBuiltin="1"/>
    <cellStyle name="Título 2" xfId="47" builtinId="17" customBuiltin="1"/>
    <cellStyle name="Título 3" xfId="48" builtinId="18" customBuiltin="1"/>
    <cellStyle name="Título 4" xfId="357" xr:uid="{00000000-0005-0000-0000-00006A010000}"/>
    <cellStyle name="Total" xfId="61" builtinId="25" customBuiltin="1"/>
    <cellStyle name="Warning Text" xfId="138" xr:uid="{00000000-0005-0000-0000-00006C010000}"/>
  </cellStyles>
  <dxfs count="2"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</dxfs>
  <tableStyles count="1" defaultTableStyle="TableStyleMedium2" defaultPivotStyle="PivotStyleLight16">
    <tableStyle name="Estilo de tabla 1" pivot="0" count="1" xr9:uid="{00000000-0011-0000-FFFF-FFFF00000000}">
      <tableStyleElement type="wholeTable" dxfId="1"/>
    </tableStyle>
  </tableStyles>
  <colors>
    <mruColors>
      <color rgb="FFEAB200"/>
      <color rgb="FF66CCFF"/>
      <color rgb="FFFFFFCC"/>
      <color rgb="FF99CCFF"/>
      <color rgb="FF66FFFF"/>
      <color rgb="FF6D8838"/>
      <color rgb="FF627A32"/>
      <color rgb="FFF0EE90"/>
      <color rgb="FFDB2203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600" b="1">
                <a:solidFill>
                  <a:sysClr val="windowText" lastClr="000000"/>
                </a:solidFill>
              </a:rPr>
              <a:t>Establecimientos educativos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5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lt1"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'1 ESTAB'!$K$4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accent5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5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9.3732221082798283E-3"/>
                  <c:y val="-2.46298513615043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A2-4116-A255-BD7BE6484D64}"/>
                </c:ext>
              </c:extLst>
            </c:dLbl>
            <c:dLbl>
              <c:idx val="1"/>
              <c:layout>
                <c:manualLayout>
                  <c:x val="1.6705275636679069E-2"/>
                  <c:y val="-3.323345677815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A2-4116-A255-BD7BE6484D64}"/>
                </c:ext>
              </c:extLst>
            </c:dLbl>
            <c:dLbl>
              <c:idx val="2"/>
              <c:layout>
                <c:manualLayout>
                  <c:x val="1.4664212667616899E-2"/>
                  <c:y val="-4.095589355622710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A2-4116-A255-BD7BE6484D64}"/>
                </c:ext>
              </c:extLst>
            </c:dLbl>
            <c:dLbl>
              <c:idx val="3"/>
              <c:layout>
                <c:manualLayout>
                  <c:x val="2.6455026455026454E-3"/>
                  <c:y val="0.162037037037037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A2-4116-A255-BD7BE6484D64}"/>
                </c:ext>
              </c:extLst>
            </c:dLbl>
            <c:dLbl>
              <c:idx val="4"/>
              <c:layout>
                <c:manualLayout>
                  <c:x val="5.2910052910052907E-3"/>
                  <c:y val="0.15740740740740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A2-4116-A255-BD7BE6484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ESTAB'!$C$5:$C$6</c:f>
              <c:strCache>
                <c:ptCount val="2"/>
                <c:pt idx="0">
                  <c:v>Oficial</c:v>
                </c:pt>
                <c:pt idx="1">
                  <c:v>No Oficial</c:v>
                </c:pt>
              </c:strCache>
            </c:strRef>
          </c:cat>
          <c:val>
            <c:numRef>
              <c:f>'1 ESTAB'!$K$5:$K$6</c:f>
              <c:numCache>
                <c:formatCode>#,##0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DA2-4116-A255-BD7BE6484D64}"/>
            </c:ext>
          </c:extLst>
        </c:ser>
        <c:ser>
          <c:idx val="2"/>
          <c:order val="1"/>
          <c:tx>
            <c:strRef>
              <c:f>'1 ESTAB'!$L$4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accent4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7605054322195786E-2"/>
                  <c:y val="-2.1843004978313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A2-4116-A255-BD7BE6484D64}"/>
                </c:ext>
              </c:extLst>
            </c:dLbl>
            <c:dLbl>
              <c:idx val="1"/>
              <c:layout>
                <c:manualLayout>
                  <c:x val="2.026387341720632E-2"/>
                  <c:y val="-3.19839496911450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A2-4116-A255-BD7BE6484D64}"/>
                </c:ext>
              </c:extLst>
            </c:dLbl>
            <c:dLbl>
              <c:idx val="2"/>
              <c:layout>
                <c:manualLayout>
                  <c:x val="1.0582010582010581E-2"/>
                  <c:y val="8.487556272013328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A2-4116-A255-BD7BE6484D64}"/>
                </c:ext>
              </c:extLst>
            </c:dLbl>
            <c:dLbl>
              <c:idx val="3"/>
              <c:layout>
                <c:manualLayout>
                  <c:x val="1.0582010582010679E-2"/>
                  <c:y val="1.3888888888888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A2-4116-A255-BD7BE6484D64}"/>
                </c:ext>
              </c:extLst>
            </c:dLbl>
            <c:dLbl>
              <c:idx val="4"/>
              <c:layout>
                <c:manualLayout>
                  <c:x val="7.93650793650783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A2-4116-A255-BD7BE6484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ESTAB'!$C$5:$C$6</c:f>
              <c:strCache>
                <c:ptCount val="2"/>
                <c:pt idx="0">
                  <c:v>Oficial</c:v>
                </c:pt>
                <c:pt idx="1">
                  <c:v>No Oficial</c:v>
                </c:pt>
              </c:strCache>
            </c:strRef>
          </c:cat>
          <c:val>
            <c:numRef>
              <c:f>'1 ESTAB'!$L$5:$L$6</c:f>
              <c:numCache>
                <c:formatCode>#,##0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A2-4116-A255-BD7BE6484D64}"/>
            </c:ext>
          </c:extLst>
        </c:ser>
        <c:ser>
          <c:idx val="0"/>
          <c:order val="2"/>
          <c:tx>
            <c:strRef>
              <c:f>'1 ESTAB'!$M$4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9684994085122913E-2"/>
                  <c:y val="-3.3837165270997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A2-4116-A255-BD7BE6484D64}"/>
                </c:ext>
              </c:extLst>
            </c:dLbl>
            <c:dLbl>
              <c:idx val="1"/>
              <c:layout>
                <c:manualLayout>
                  <c:x val="1.4059753954305799E-2"/>
                  <c:y val="-2.79860025914598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A2-4116-A255-BD7BE6484D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ESTAB'!$C$5:$C$6</c:f>
              <c:strCache>
                <c:ptCount val="2"/>
                <c:pt idx="0">
                  <c:v>Oficial</c:v>
                </c:pt>
                <c:pt idx="1">
                  <c:v>No Oficial</c:v>
                </c:pt>
              </c:strCache>
            </c:strRef>
          </c:cat>
          <c:val>
            <c:numRef>
              <c:f>'1 ESTAB'!$M$5:$M$6</c:f>
              <c:numCache>
                <c:formatCode>#,##0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DA2-4116-A255-BD7BE6484D64}"/>
            </c:ext>
          </c:extLst>
        </c:ser>
        <c:ser>
          <c:idx val="3"/>
          <c:order val="3"/>
          <c:tx>
            <c:strRef>
              <c:f>'1 ESTAB'!$N$4</c:f>
              <c:strCache>
                <c:ptCount val="1"/>
                <c:pt idx="0">
                  <c:v>Nov. 2020</c:v>
                </c:pt>
              </c:strCache>
            </c:strRef>
          </c:tx>
          <c:spPr>
            <a:solidFill>
              <a:schemeClr val="accent6">
                <a:lumMod val="60000"/>
              </a:schemeClr>
            </a:solidFill>
            <a:ln>
              <a:solidFill>
                <a:schemeClr val="accent6">
                  <a:lumMod val="60000"/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6">
                  <a:lumMod val="60000"/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5906020256573832E-2"/>
                  <c:y val="-3.64050082971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64-417E-8DAE-5AA645472B4B}"/>
                </c:ext>
              </c:extLst>
            </c:dLbl>
            <c:dLbl>
              <c:idx val="1"/>
              <c:layout>
                <c:manualLayout>
                  <c:x val="1.7972024445209407E-2"/>
                  <c:y val="-2.9838920737697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A1-4231-A3D7-F09DDF929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ESTAB'!$C$5:$C$6</c:f>
              <c:strCache>
                <c:ptCount val="2"/>
                <c:pt idx="0">
                  <c:v>Oficial</c:v>
                </c:pt>
                <c:pt idx="1">
                  <c:v>No Oficial</c:v>
                </c:pt>
              </c:strCache>
            </c:strRef>
          </c:cat>
          <c:val>
            <c:numRef>
              <c:f>'1 ESTAB'!$N$5:$N$6</c:f>
              <c:numCache>
                <c:formatCode>#,##0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1-4231-A3D7-F09DDF929AC3}"/>
            </c:ext>
          </c:extLst>
        </c:ser>
        <c:ser>
          <c:idx val="4"/>
          <c:order val="4"/>
          <c:tx>
            <c:strRef>
              <c:f>'1 ESTAB'!$O$4</c:f>
              <c:strCache>
                <c:ptCount val="1"/>
                <c:pt idx="0">
                  <c:v>Agosto. 2021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solidFill>
                <a:schemeClr val="accent5">
                  <a:lumMod val="60000"/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5">
                  <a:lumMod val="60000"/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2542238062079172E-2"/>
                  <c:y val="-3.640500829718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64-417E-8DAE-5AA645472B4B}"/>
                </c:ext>
              </c:extLst>
            </c:dLbl>
            <c:dLbl>
              <c:idx val="1"/>
              <c:layout>
                <c:manualLayout>
                  <c:x val="1.8536083404633336E-2"/>
                  <c:y val="-3.276450746746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AB-42A6-B052-E68EF3ECF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>
                  <a:defRPr lang="es-CO"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 ESTAB'!$C$5:$C$6</c:f>
              <c:strCache>
                <c:ptCount val="2"/>
                <c:pt idx="0">
                  <c:v>Oficial</c:v>
                </c:pt>
                <c:pt idx="1">
                  <c:v>No Oficial</c:v>
                </c:pt>
              </c:strCache>
            </c:strRef>
          </c:cat>
          <c:val>
            <c:numRef>
              <c:f>'1 ESTAB'!$O$5:$O$6</c:f>
              <c:numCache>
                <c:formatCode>#,##0</c:formatCode>
                <c:ptCount val="2"/>
                <c:pt idx="0">
                  <c:v>11</c:v>
                </c:pt>
                <c:pt idx="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32-4B40-A1C5-1D8BCE7B3C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0385792"/>
        <c:axId val="152695872"/>
        <c:axId val="0"/>
      </c:bar3DChart>
      <c:catAx>
        <c:axId val="180385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52695872"/>
        <c:crosses val="autoZero"/>
        <c:auto val="1"/>
        <c:lblAlgn val="ctr"/>
        <c:lblOffset val="100"/>
        <c:noMultiLvlLbl val="0"/>
      </c:catAx>
      <c:valAx>
        <c:axId val="152695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0385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cap="none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sz="1400" b="1">
                <a:solidFill>
                  <a:sysClr val="windowText" lastClr="000000"/>
                </a:solidFill>
              </a:rPr>
              <a:t>Cobertura Neta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cap="none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lt1"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'7 COB NETA'!$C$14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accent3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6.1036270727170272E-3"/>
                  <c:y val="-8.78867080152944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EC-49C2-A78F-0185B0321A35}"/>
                </c:ext>
              </c:extLst>
            </c:dLbl>
            <c:dLbl>
              <c:idx val="1"/>
              <c:layout>
                <c:manualLayout>
                  <c:x val="2.7002348813878695E-3"/>
                  <c:y val="-1.973684415010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EC-49C2-A78F-0185B0321A35}"/>
                </c:ext>
              </c:extLst>
            </c:dLbl>
            <c:dLbl>
              <c:idx val="2"/>
              <c:layout>
                <c:manualLayout>
                  <c:x val="1.4960264007430588E-2"/>
                  <c:y val="-4.6296296296296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EC-49C2-A78F-0185B0321A35}"/>
                </c:ext>
              </c:extLst>
            </c:dLbl>
            <c:dLbl>
              <c:idx val="3"/>
              <c:layout>
                <c:manualLayout>
                  <c:x val="1.0570234569585859E-2"/>
                  <c:y val="-7.894737660043272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EC-49C2-A78F-0185B0321A35}"/>
                </c:ext>
              </c:extLst>
            </c:dLbl>
            <c:dLbl>
              <c:idx val="4"/>
              <c:layout>
                <c:manualLayout>
                  <c:x val="9.4156584085524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EC-49C2-A78F-0185B0321A35}"/>
                </c:ext>
              </c:extLst>
            </c:dLbl>
            <c:dLbl>
              <c:idx val="5"/>
              <c:layout>
                <c:manualLayout>
                  <c:x val="0"/>
                  <c:y val="-7.8947376600432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6A-44B6-BE54-E88A52E5211F}"/>
                </c:ext>
              </c:extLst>
            </c:dLbl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COB NETA'!$D$4:$G$4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'7 COB NETA'!$D$14:$G$14</c:f>
              <c:numCache>
                <c:formatCode>0.00%</c:formatCode>
                <c:ptCount val="4"/>
                <c:pt idx="0">
                  <c:v>0.73121693121693121</c:v>
                </c:pt>
                <c:pt idx="1">
                  <c:v>0.90972373286926256</c:v>
                </c:pt>
                <c:pt idx="2">
                  <c:v>0.82133995037220842</c:v>
                </c:pt>
                <c:pt idx="3">
                  <c:v>0.49972722313147844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BEC-49C2-A78F-0185B0321A35}"/>
            </c:ext>
          </c:extLst>
        </c:ser>
        <c:ser>
          <c:idx val="0"/>
          <c:order val="1"/>
          <c:tx>
            <c:strRef>
              <c:f>'7 COB NETA'!$C$15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accent1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0682064741907261E-2"/>
                  <c:y val="-1.3508449162671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EC-49C2-A78F-0185B0321A35}"/>
                </c:ext>
              </c:extLst>
            </c:dLbl>
            <c:dLbl>
              <c:idx val="1"/>
              <c:layout>
                <c:manualLayout>
                  <c:x val="8.6436407959592076E-3"/>
                  <c:y val="-1.5789475320086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EC-49C2-A78F-0185B0321A35}"/>
                </c:ext>
              </c:extLst>
            </c:dLbl>
            <c:dLbl>
              <c:idx val="2"/>
              <c:layout>
                <c:manualLayout>
                  <c:x val="7.2796500437444667E-3"/>
                  <c:y val="-4.76199424419517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EC-49C2-A78F-0185B0321A35}"/>
                </c:ext>
              </c:extLst>
            </c:dLbl>
            <c:dLbl>
              <c:idx val="3"/>
              <c:layout>
                <c:manualLayout>
                  <c:x val="1.5536898919190904E-2"/>
                  <c:y val="-1.184210649006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EC-49C2-A78F-0185B0321A35}"/>
                </c:ext>
              </c:extLst>
            </c:dLbl>
            <c:dLbl>
              <c:idx val="4"/>
              <c:layout>
                <c:manualLayout>
                  <c:x val="1.287356763331401E-2"/>
                  <c:y val="-7.1278346063345774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EC-49C2-A78F-0185B0321A35}"/>
                </c:ext>
              </c:extLst>
            </c:dLbl>
            <c:dLbl>
              <c:idx val="5"/>
              <c:layout>
                <c:manualLayout>
                  <c:x val="-1.3320566247156644E-16"/>
                  <c:y val="-1.1842106490064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6A-44B6-BE54-E88A52E521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COB NETA'!$D$4:$G$4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'7 COB NETA'!$D$15:$G$15</c:f>
              <c:numCache>
                <c:formatCode>0.00%</c:formatCode>
                <c:ptCount val="4"/>
                <c:pt idx="0">
                  <c:v>0.77445932028836251</c:v>
                </c:pt>
                <c:pt idx="1">
                  <c:v>0.90693703308431162</c:v>
                </c:pt>
                <c:pt idx="2">
                  <c:v>0.83037905644941368</c:v>
                </c:pt>
                <c:pt idx="3">
                  <c:v>0.50920910075839654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BEC-49C2-A78F-0185B0321A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shape val="box"/>
        <c:axId val="186082816"/>
        <c:axId val="182933120"/>
        <c:axId val="0"/>
      </c:bar3DChart>
      <c:catAx>
        <c:axId val="18608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2933120"/>
        <c:crosses val="autoZero"/>
        <c:auto val="1"/>
        <c:lblAlgn val="ctr"/>
        <c:lblOffset val="100"/>
        <c:noMultiLvlLbl val="0"/>
      </c:catAx>
      <c:valAx>
        <c:axId val="182933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6082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030A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6.9340270729073811E-2"/>
          <c:y val="0.13009276341517845"/>
          <c:w val="0.91384581211366978"/>
          <c:h val="0.78673859872780338"/>
        </c:manualLayout>
      </c:layout>
      <c:lineChart>
        <c:grouping val="standard"/>
        <c:varyColors val="0"/>
        <c:ser>
          <c:idx val="0"/>
          <c:order val="0"/>
          <c:tx>
            <c:strRef>
              <c:f>'7 COB NETA'!$I$4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7030A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88900">
                <a:solidFill>
                  <a:srgbClr val="7030A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5.7568043385273812E-2"/>
                  <c:y val="-5.77267382322304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4B4-46CA-A8CE-C9E7E7BBCBBA}"/>
                </c:ext>
              </c:extLst>
            </c:dLbl>
            <c:dLbl>
              <c:idx val="1"/>
              <c:layout>
                <c:manualLayout>
                  <c:x val="-4.8003076290623475E-2"/>
                  <c:y val="-7.8836374820920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B4-46CA-A8CE-C9E7E7BBCBBA}"/>
                </c:ext>
              </c:extLst>
            </c:dLbl>
            <c:dLbl>
              <c:idx val="2"/>
              <c:layout>
                <c:manualLayout>
                  <c:x val="-4.9059695605835091E-2"/>
                  <c:y val="-4.59930414536567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7030A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075225896720456E-2"/>
                      <c:h val="7.937997297703047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FAAD-48A5-96EE-26738669C630}"/>
                </c:ext>
              </c:extLst>
            </c:dLbl>
            <c:dLbl>
              <c:idx val="3"/>
              <c:layout>
                <c:manualLayout>
                  <c:x val="-6.3709422899597981E-2"/>
                  <c:y val="-4.629625971549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B4-46CA-A8CE-C9E7E7BBCBBA}"/>
                </c:ext>
              </c:extLst>
            </c:dLbl>
            <c:dLbl>
              <c:idx val="4"/>
              <c:layout>
                <c:manualLayout>
                  <c:x val="-6.1111111111111109E-2"/>
                  <c:y val="-4.62962962962963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B4-46CA-A8CE-C9E7E7BBCBBA}"/>
                </c:ext>
              </c:extLst>
            </c:dLbl>
            <c:dLbl>
              <c:idx val="5"/>
              <c:layout>
                <c:manualLayout>
                  <c:x val="-7.5000000000000108E-2"/>
                  <c:y val="-6.9444444444444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B4-46CA-A8CE-C9E7E7BBCBBA}"/>
                </c:ext>
              </c:extLst>
            </c:dLbl>
            <c:dLbl>
              <c:idx val="6"/>
              <c:layout>
                <c:manualLayout>
                  <c:x val="-4.722227480151104E-2"/>
                  <c:y val="-5.5991013414033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B4-46CA-A8CE-C9E7E7BBCBBA}"/>
                </c:ext>
              </c:extLst>
            </c:dLbl>
            <c:dLbl>
              <c:idx val="7"/>
              <c:layout>
                <c:manualLayout>
                  <c:x val="0"/>
                  <c:y val="-3.8512019085641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63-4107-8B60-F0DB8BE79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7030A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 COB NETA'!$C$7:$C$15</c:f>
              <c:numCache>
                <c:formatCode>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'7 COB NETA'!$I$7:$I$15</c:f>
              <c:numCache>
                <c:formatCode>0.00%</c:formatCode>
                <c:ptCount val="9"/>
                <c:pt idx="0">
                  <c:v>0.83342384979439832</c:v>
                </c:pt>
                <c:pt idx="1">
                  <c:v>0.83732931089234675</c:v>
                </c:pt>
                <c:pt idx="2">
                  <c:v>0.85137331383065173</c:v>
                </c:pt>
                <c:pt idx="3">
                  <c:v>0.85296803652968034</c:v>
                </c:pt>
                <c:pt idx="4">
                  <c:v>0.87549758617769124</c:v>
                </c:pt>
                <c:pt idx="5">
                  <c:v>0.88033083484104424</c:v>
                </c:pt>
                <c:pt idx="6">
                  <c:v>0.93402745784575691</c:v>
                </c:pt>
                <c:pt idx="7">
                  <c:v>0.91874204690056349</c:v>
                </c:pt>
                <c:pt idx="8">
                  <c:v>0.92685110573909935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B4-46CA-A8CE-C9E7E7BBC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950720"/>
        <c:axId val="185991168"/>
      </c:lineChart>
      <c:catAx>
        <c:axId val="1859507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991168"/>
        <c:crosses val="autoZero"/>
        <c:auto val="1"/>
        <c:lblAlgn val="ctr"/>
        <c:lblOffset val="100"/>
        <c:noMultiLvlLbl val="0"/>
      </c:catAx>
      <c:valAx>
        <c:axId val="18599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950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sz="1100">
                <a:latin typeface="Arial" panose="020B0604020202020204" pitchFamily="34" charset="0"/>
                <a:cs typeface="Arial" panose="020B0604020202020204" pitchFamily="34" charset="0"/>
              </a:rPr>
              <a:t>Deserción  Oficial intra anual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26"/>
            <c:spPr>
              <a:solidFill>
                <a:srgbClr val="00B0F0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'8 DESERCION '!$C$7:$C$15</c:f>
              <c:numCache>
                <c:formatCode>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'8 DESERCION '!$H$7:$H$15</c:f>
              <c:numCache>
                <c:formatCode>0.00%</c:formatCode>
                <c:ptCount val="9"/>
                <c:pt idx="0">
                  <c:v>1.2623020967051776E-2</c:v>
                </c:pt>
                <c:pt idx="1">
                  <c:v>9.114304096075488E-3</c:v>
                </c:pt>
                <c:pt idx="2">
                  <c:v>1.2223071046600458E-2</c:v>
                </c:pt>
                <c:pt idx="3">
                  <c:v>6.3391442155309036E-3</c:v>
                </c:pt>
                <c:pt idx="4">
                  <c:v>2.2552130553037172E-2</c:v>
                </c:pt>
                <c:pt idx="5">
                  <c:v>1.1512966624026051E-2</c:v>
                </c:pt>
                <c:pt idx="6">
                  <c:v>1.9671344608372322E-2</c:v>
                </c:pt>
                <c:pt idx="7">
                  <c:v>2.0803270803270799E-2</c:v>
                </c:pt>
                <c:pt idx="8">
                  <c:v>1.410976922157121E-2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C4-4B97-8A38-0D1038849C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5952768"/>
        <c:axId val="185992896"/>
      </c:lineChart>
      <c:catAx>
        <c:axId val="18595276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992896"/>
        <c:crosses val="autoZero"/>
        <c:auto val="1"/>
        <c:lblAlgn val="ctr"/>
        <c:lblOffset val="100"/>
        <c:noMultiLvlLbl val="0"/>
      </c:catAx>
      <c:valAx>
        <c:axId val="1859928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952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>
                <a:solidFill>
                  <a:sysClr val="windowText" lastClr="000000"/>
                </a:solidFill>
              </a:rPr>
              <a:t>Grupos Etnicos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0140406183525392E-2"/>
          <c:y val="0.12256314516598907"/>
          <c:w val="0.91643452036705209"/>
          <c:h val="0.73358823140208584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'9 MAT  ETNICOS'!$I$4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6830293786692856E-2"/>
                  <c:y val="-3.2792980752844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9A-4D40-9DEB-EC1D1A5A1397}"/>
                </c:ext>
              </c:extLst>
            </c:dLbl>
            <c:dLbl>
              <c:idx val="1"/>
              <c:layout>
                <c:manualLayout>
                  <c:x val="1.0098176272015591E-2"/>
                  <c:y val="-2.3849440547523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A-4D40-9DEB-EC1D1A5A1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MAT  ETNICOS'!$C$6:$C$7</c:f>
              <c:strCache>
                <c:ptCount val="2"/>
                <c:pt idx="0">
                  <c:v>Indígena</c:v>
                </c:pt>
                <c:pt idx="1">
                  <c:v>Negritudes</c:v>
                </c:pt>
              </c:strCache>
            </c:strRef>
          </c:cat>
          <c:val>
            <c:numRef>
              <c:f>'9 MAT  ETNICOS'!$I$6:$I$7</c:f>
              <c:numCache>
                <c:formatCode>#,##0</c:formatCode>
                <c:ptCount val="2"/>
                <c:pt idx="0">
                  <c:v>8</c:v>
                </c:pt>
                <c:pt idx="1">
                  <c:v>5052.0000000000109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E8-4E6F-B9B1-2ED40E6970F7}"/>
            </c:ext>
          </c:extLst>
        </c:ser>
        <c:ser>
          <c:idx val="1"/>
          <c:order val="1"/>
          <c:tx>
            <c:strRef>
              <c:f>'9 MAT  ETNICOS'!$J$4</c:f>
              <c:strCache>
                <c:ptCount val="1"/>
                <c:pt idx="0">
                  <c:v>2018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2.356241130137E-2"/>
                  <c:y val="-2.9811800684403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A-4D40-9DEB-EC1D1A5A1397}"/>
                </c:ext>
              </c:extLst>
            </c:dLbl>
            <c:dLbl>
              <c:idx val="1"/>
              <c:layout>
                <c:manualLayout>
                  <c:x val="6.7319849926786987E-3"/>
                  <c:y val="-2.683062061596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A-4D40-9DEB-EC1D1A5A1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MAT  ETNICOS'!$C$6:$C$7</c:f>
              <c:strCache>
                <c:ptCount val="2"/>
                <c:pt idx="0">
                  <c:v>Indígena</c:v>
                </c:pt>
                <c:pt idx="1">
                  <c:v>Negritudes</c:v>
                </c:pt>
              </c:strCache>
            </c:strRef>
          </c:cat>
          <c:val>
            <c:numRef>
              <c:f>'9 MAT  ETNICOS'!$J$6:$J$7</c:f>
              <c:numCache>
                <c:formatCode>#,##0</c:formatCode>
                <c:ptCount val="2"/>
                <c:pt idx="0">
                  <c:v>10</c:v>
                </c:pt>
                <c:pt idx="1">
                  <c:v>5681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E8-4E6F-B9B1-2ED40E6970F7}"/>
            </c:ext>
          </c:extLst>
        </c:ser>
        <c:ser>
          <c:idx val="2"/>
          <c:order val="2"/>
          <c:tx>
            <c:strRef>
              <c:f>'9 MAT  ETNICOS'!$K$4</c:f>
              <c:strCache>
                <c:ptCount val="1"/>
                <c:pt idx="0">
                  <c:v>2019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8513190643363823E-2"/>
                  <c:y val="-2.6830620615963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9A-4D40-9DEB-EC1D1A5A1397}"/>
                </c:ext>
              </c:extLst>
            </c:dLbl>
            <c:dLbl>
              <c:idx val="1"/>
              <c:layout>
                <c:manualLayout>
                  <c:x val="8.4233632572422949E-3"/>
                  <c:y val="-2.68308553545514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97-405D-A5F8-506BBF527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MAT  ETNICOS'!$C$6:$C$7</c:f>
              <c:strCache>
                <c:ptCount val="2"/>
                <c:pt idx="0">
                  <c:v>Indígena</c:v>
                </c:pt>
                <c:pt idx="1">
                  <c:v>Negritudes</c:v>
                </c:pt>
              </c:strCache>
            </c:strRef>
          </c:cat>
          <c:val>
            <c:numRef>
              <c:f>'9 MAT  ETNICOS'!$K$6:$K$7</c:f>
              <c:numCache>
                <c:formatCode>#,##0</c:formatCode>
                <c:ptCount val="2"/>
                <c:pt idx="0">
                  <c:v>8</c:v>
                </c:pt>
                <c:pt idx="1">
                  <c:v>6269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E8-4E6F-B9B1-2ED40E6970F7}"/>
            </c:ext>
          </c:extLst>
        </c:ser>
        <c:ser>
          <c:idx val="3"/>
          <c:order val="3"/>
          <c:tx>
            <c:strRef>
              <c:f>'9 MAT  ETNICOS'!$L$4</c:f>
              <c:strCache>
                <c:ptCount val="1"/>
                <c:pt idx="0">
                  <c:v>Nov. 2020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tint val="50000"/>
                    <a:satMod val="300000"/>
                  </a:schemeClr>
                </a:gs>
                <a:gs pos="35000">
                  <a:schemeClr val="accent4">
                    <a:tint val="37000"/>
                    <a:satMod val="300000"/>
                  </a:schemeClr>
                </a:gs>
                <a:gs pos="100000">
                  <a:schemeClr val="accent4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FFFCC"/>
              </a:soli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 contourW="9525">
                <a:contourClr>
                  <a:schemeClr val="accent4">
                    <a:shade val="9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AA9A-4D40-9DEB-EC1D1A5A1397}"/>
              </c:ext>
            </c:extLst>
          </c:dPt>
          <c:dPt>
            <c:idx val="1"/>
            <c:invertIfNegative val="0"/>
            <c:bubble3D val="0"/>
            <c:spPr>
              <a:solidFill>
                <a:srgbClr val="FFFFCC"/>
              </a:solidFill>
              <a:ln w="9525" cap="flat" cmpd="sng" algn="ctr">
                <a:solidFill>
                  <a:schemeClr val="accent4">
                    <a:shade val="95000"/>
                  </a:schemeClr>
                </a:solidFill>
                <a:round/>
              </a:ln>
              <a:effectLst>
                <a:outerShdw blurRad="40000" dist="20000" dir="5400000" rotWithShape="0">
                  <a:srgbClr val="000000">
                    <a:alpha val="38000"/>
                  </a:srgbClr>
                </a:outerShdw>
              </a:effectLst>
              <a:sp3d contourW="9525">
                <a:contourClr>
                  <a:schemeClr val="accent4">
                    <a:shade val="95000"/>
                  </a:schemeClr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0-1C97-405D-A5F8-506BBF5273C9}"/>
              </c:ext>
            </c:extLst>
          </c:dPt>
          <c:dLbls>
            <c:dLbl>
              <c:idx val="0"/>
              <c:layout>
                <c:manualLayout>
                  <c:x val="2.356241130137E-2"/>
                  <c:y val="-2.3849440547523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A-4D40-9DEB-EC1D1A5A1397}"/>
                </c:ext>
              </c:extLst>
            </c:dLbl>
            <c:dLbl>
              <c:idx val="1"/>
              <c:layout>
                <c:manualLayout>
                  <c:x val="2.3587192915055916E-2"/>
                  <c:y val="-1.7887315149230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97-405D-A5F8-506BBF5273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MAT  ETNICOS'!$C$6:$C$7</c:f>
              <c:strCache>
                <c:ptCount val="2"/>
                <c:pt idx="0">
                  <c:v>Indígena</c:v>
                </c:pt>
                <c:pt idx="1">
                  <c:v>Negritudes</c:v>
                </c:pt>
              </c:strCache>
            </c:strRef>
          </c:cat>
          <c:val>
            <c:numRef>
              <c:f>'9 MAT  ETNICOS'!$L$6:$L$7</c:f>
              <c:numCache>
                <c:formatCode>#,##0</c:formatCode>
                <c:ptCount val="2"/>
                <c:pt idx="0">
                  <c:v>6</c:v>
                </c:pt>
                <c:pt idx="1">
                  <c:v>6505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0B-46DF-A54F-2E460ED4C617}"/>
            </c:ext>
          </c:extLst>
        </c:ser>
        <c:ser>
          <c:idx val="4"/>
          <c:order val="4"/>
          <c:tx>
            <c:strRef>
              <c:f>'9 MAT  ETNICOS'!$M$4</c:f>
              <c:strCache>
                <c:ptCount val="1"/>
                <c:pt idx="0">
                  <c:v>Agosto. 2021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2.3268700091059403E-2"/>
                  <c:y val="-1.4905900342201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9A-4D40-9DEB-EC1D1A5A1397}"/>
                </c:ext>
              </c:extLst>
            </c:dLbl>
            <c:dLbl>
              <c:idx val="1"/>
              <c:layout>
                <c:manualLayout>
                  <c:x val="2.160665008455516E-2"/>
                  <c:y val="-2.3849440547523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9A-4D40-9DEB-EC1D1A5A13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'9 MAT  ETNICOS'!$C$6:$C$7</c:f>
              <c:strCache>
                <c:ptCount val="2"/>
                <c:pt idx="0">
                  <c:v>Indígena</c:v>
                </c:pt>
                <c:pt idx="1">
                  <c:v>Negritudes</c:v>
                </c:pt>
              </c:strCache>
            </c:strRef>
          </c:cat>
          <c:val>
            <c:numRef>
              <c:f>'9 MAT  ETNICOS'!$M$6:$M$7</c:f>
              <c:numCache>
                <c:formatCode>#,##0</c:formatCode>
                <c:ptCount val="2"/>
                <c:pt idx="0">
                  <c:v>5</c:v>
                </c:pt>
                <c:pt idx="1">
                  <c:v>6381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9A-4D40-9DEB-EC1D1A5A13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6852864"/>
        <c:axId val="185997504"/>
        <c:axId val="0"/>
      </c:bar3DChart>
      <c:catAx>
        <c:axId val="1868528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997504"/>
        <c:crosses val="autoZero"/>
        <c:auto val="1"/>
        <c:lblAlgn val="ctr"/>
        <c:lblOffset val="100"/>
        <c:noMultiLvlLbl val="0"/>
      </c:catAx>
      <c:valAx>
        <c:axId val="185997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68528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Fuera</a:t>
            </a:r>
            <a:r>
              <a:rPr lang="es-CO" baseline="0"/>
              <a:t> del sistema educativo</a:t>
            </a:r>
            <a:endParaRPr lang="es-CO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'11 FUERA SISTEMA'!$F$4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1177467174925491E-3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6D-46C2-B690-4468F874BB49}"/>
                </c:ext>
              </c:extLst>
            </c:dLbl>
            <c:dLbl>
              <c:idx val="1"/>
              <c:layout>
                <c:manualLayout>
                  <c:x val="2.1177467174925801E-2"/>
                  <c:y val="-2.31481481481481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6D-46C2-B690-4468F874BB49}"/>
                </c:ext>
              </c:extLst>
            </c:dLbl>
            <c:dLbl>
              <c:idx val="2"/>
              <c:layout>
                <c:manualLayout>
                  <c:x val="8.4709868699703508E-3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6D-46C2-B690-4468F874B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 FUERA SISTEMA'!$C$5:$C$7</c:f>
              <c:strCache>
                <c:ptCount val="3"/>
                <c:pt idx="0">
                  <c:v>Población  5 a 16 años</c:v>
                </c:pt>
                <c:pt idx="1">
                  <c:v>Matrícula 5 a 16 años</c:v>
                </c:pt>
                <c:pt idx="2">
                  <c:v>Población por fuera </c:v>
                </c:pt>
              </c:strCache>
            </c:strRef>
          </c:cat>
          <c:val>
            <c:numRef>
              <c:f>'11 FUERA SISTEMA'!$F$5:$F$7</c:f>
              <c:numCache>
                <c:formatCode>#,##0</c:formatCode>
                <c:ptCount val="3"/>
                <c:pt idx="0">
                  <c:v>11169</c:v>
                </c:pt>
                <c:pt idx="1">
                  <c:v>10364</c:v>
                </c:pt>
                <c:pt idx="2">
                  <c:v>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6D-46C2-B690-4468F874BB49}"/>
            </c:ext>
          </c:extLst>
        </c:ser>
        <c:ser>
          <c:idx val="1"/>
          <c:order val="1"/>
          <c:tx>
            <c:strRef>
              <c:f>'11 FUERA SISTEMA'!$G$4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3.3883947479881403E-2"/>
                  <c:y val="-3.24074074074074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6D-46C2-B690-4468F874BB49}"/>
                </c:ext>
              </c:extLst>
            </c:dLbl>
            <c:dLbl>
              <c:idx val="1"/>
              <c:layout>
                <c:manualLayout>
                  <c:x val="3.6001694197374069E-2"/>
                  <c:y val="-1.3888888888888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6D-46C2-B690-4468F874BB49}"/>
                </c:ext>
              </c:extLst>
            </c:dLbl>
            <c:dLbl>
              <c:idx val="2"/>
              <c:layout>
                <c:manualLayout>
                  <c:x val="2.5412960609910898E-2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6D-46C2-B690-4468F874B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'11 FUERA SISTEMA'!$C$5:$C$7</c:f>
              <c:strCache>
                <c:ptCount val="3"/>
                <c:pt idx="0">
                  <c:v>Población  5 a 16 años</c:v>
                </c:pt>
                <c:pt idx="1">
                  <c:v>Matrícula 5 a 16 años</c:v>
                </c:pt>
                <c:pt idx="2">
                  <c:v>Población por fuera </c:v>
                </c:pt>
              </c:strCache>
            </c:strRef>
          </c:cat>
          <c:val>
            <c:numRef>
              <c:f>'11 FUERA SISTEMA'!$G$5:$G$7</c:f>
              <c:numCache>
                <c:formatCode>#,##0</c:formatCode>
                <c:ptCount val="3"/>
                <c:pt idx="0">
                  <c:v>11311.999999999998</c:v>
                </c:pt>
                <c:pt idx="1">
                  <c:v>10312</c:v>
                </c:pt>
                <c:pt idx="2">
                  <c:v>999.99999999999818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6D-46C2-B690-4468F874B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751350448"/>
        <c:axId val="751359600"/>
        <c:axId val="0"/>
      </c:bar3DChart>
      <c:catAx>
        <c:axId val="751350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51359600"/>
        <c:crosses val="autoZero"/>
        <c:auto val="1"/>
        <c:lblAlgn val="ctr"/>
        <c:lblOffset val="100"/>
        <c:noMultiLvlLbl val="0"/>
      </c:catAx>
      <c:valAx>
        <c:axId val="75135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7513504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spc="2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Estudiantes Venezolanos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spc="2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'12. EST VENEZOLANOS'!$C$6</c:f>
              <c:strCache>
                <c:ptCount val="1"/>
                <c:pt idx="0">
                  <c:v>2.019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50000"/>
                    <a:satMod val="300000"/>
                  </a:schemeClr>
                </a:gs>
                <a:gs pos="35000">
                  <a:schemeClr val="accent1">
                    <a:tint val="37000"/>
                    <a:satMod val="300000"/>
                  </a:schemeClr>
                </a:gs>
                <a:gs pos="100000">
                  <a:schemeClr val="accent1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1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1">
                  <a:shade val="95000"/>
                </a:schemeClr>
              </a:contourClr>
            </a:sp3d>
          </c:spPr>
          <c:invertIfNegative val="0"/>
          <c:dLbls>
            <c:dLbl>
              <c:idx val="1"/>
              <c:layout>
                <c:manualLayout>
                  <c:x val="1.0593690431345046E-2"/>
                  <c:y val="-1.0880239970689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BDC-4D9E-8863-CBBB3F4B0D47}"/>
                </c:ext>
              </c:extLst>
            </c:dLbl>
            <c:dLbl>
              <c:idx val="2"/>
              <c:layout>
                <c:manualLayout>
                  <c:x val="9.8422891446871223E-3"/>
                  <c:y val="-1.81337332844818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87-4FB4-A6C0-D391D278B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'12. EST VENEZOLANOS'!$D$4:$F$4</c:f>
              <c:strCache>
                <c:ptCount val="3"/>
                <c:pt idx="0">
                  <c:v>OFICIAL </c:v>
                </c:pt>
                <c:pt idx="1">
                  <c:v>CONTRATADO</c:v>
                </c:pt>
                <c:pt idx="2">
                  <c:v>NO OFICIAL </c:v>
                </c:pt>
              </c:strCache>
            </c:strRef>
          </c:cat>
          <c:val>
            <c:numRef>
              <c:f>'12. EST VENEZOLANOS'!$D$6:$F$6</c:f>
              <c:numCache>
                <c:formatCode>#,##0</c:formatCode>
                <c:ptCount val="3"/>
                <c:pt idx="0">
                  <c:v>5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387-4FB4-A6C0-D391D278BADB}"/>
            </c:ext>
          </c:extLst>
        </c:ser>
        <c:ser>
          <c:idx val="1"/>
          <c:order val="1"/>
          <c:tx>
            <c:strRef>
              <c:f>'12. EST VENEZOLANOS'!$C$7</c:f>
              <c:strCache>
                <c:ptCount val="1"/>
                <c:pt idx="0">
                  <c:v>2.020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50000"/>
                    <a:satMod val="300000"/>
                  </a:schemeClr>
                </a:gs>
                <a:gs pos="35000">
                  <a:schemeClr val="accent2">
                    <a:tint val="37000"/>
                    <a:satMod val="300000"/>
                  </a:schemeClr>
                </a:gs>
                <a:gs pos="100000">
                  <a:schemeClr val="accent2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dLbl>
              <c:idx val="1"/>
              <c:layout>
                <c:manualLayout>
                  <c:x val="9.8422891446871223E-3"/>
                  <c:y val="-1.0880239970689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87-4FB4-A6C0-D391D278BADB}"/>
                </c:ext>
              </c:extLst>
            </c:dLbl>
            <c:dLbl>
              <c:idx val="2"/>
              <c:layout>
                <c:manualLayout>
                  <c:x val="1.763357308995761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87-4FB4-A6C0-D391D278B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EST VENEZOLANOS'!$D$4:$F$4</c:f>
              <c:strCache>
                <c:ptCount val="3"/>
                <c:pt idx="0">
                  <c:v>OFICIAL </c:v>
                </c:pt>
                <c:pt idx="1">
                  <c:v>CONTRATADO</c:v>
                </c:pt>
                <c:pt idx="2">
                  <c:v>NO OFICIAL </c:v>
                </c:pt>
              </c:strCache>
            </c:strRef>
          </c:cat>
          <c:val>
            <c:numRef>
              <c:f>'12. EST VENEZOLANOS'!$D$7:$F$7</c:f>
              <c:numCache>
                <c:formatCode>#,##0</c:formatCode>
                <c:ptCount val="3"/>
                <c:pt idx="0">
                  <c:v>13</c:v>
                </c:pt>
                <c:pt idx="1">
                  <c:v>0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387-4FB4-A6C0-D391D278BADB}"/>
            </c:ext>
          </c:extLst>
        </c:ser>
        <c:ser>
          <c:idx val="2"/>
          <c:order val="2"/>
          <c:tx>
            <c:strRef>
              <c:f>'12. EST VENEZOLANOS'!$C$8</c:f>
              <c:strCache>
                <c:ptCount val="1"/>
                <c:pt idx="0">
                  <c:v>2.021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tint val="50000"/>
                    <a:satMod val="300000"/>
                  </a:schemeClr>
                </a:gs>
                <a:gs pos="35000">
                  <a:schemeClr val="accent3">
                    <a:tint val="37000"/>
                    <a:satMod val="300000"/>
                  </a:schemeClr>
                </a:gs>
                <a:gs pos="100000">
                  <a:schemeClr val="accent3">
                    <a:tint val="15000"/>
                    <a:satMod val="350000"/>
                  </a:schemeClr>
                </a:gs>
              </a:gsLst>
              <a:lin ang="16200000" scaled="1"/>
            </a:gradFill>
            <a:ln w="9525" cap="flat" cmpd="sng" algn="ctr">
              <a:solidFill>
                <a:schemeClr val="accent3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3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7.381776776232771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87-4FB4-A6C0-D391D278BADB}"/>
                </c:ext>
              </c:extLst>
            </c:dLbl>
            <c:dLbl>
              <c:idx val="1"/>
              <c:layout>
                <c:manualLayout>
                  <c:x val="2.0435979576032166E-2"/>
                  <c:y val="-1.08802399706890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87-4FB4-A6C0-D391D278BADB}"/>
                </c:ext>
              </c:extLst>
            </c:dLbl>
            <c:dLbl>
              <c:idx val="2"/>
              <c:layout>
                <c:manualLayout>
                  <c:x val="1.2302961293721286E-2"/>
                  <c:y val="-7.1631249651234229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87-4FB4-A6C0-D391D278B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'12. EST VENEZOLANOS'!$D$4:$F$4</c:f>
              <c:strCache>
                <c:ptCount val="3"/>
                <c:pt idx="0">
                  <c:v>OFICIAL </c:v>
                </c:pt>
                <c:pt idx="1">
                  <c:v>CONTRATADO</c:v>
                </c:pt>
                <c:pt idx="2">
                  <c:v>NO OFICIAL </c:v>
                </c:pt>
              </c:strCache>
            </c:strRef>
          </c:cat>
          <c:val>
            <c:numRef>
              <c:f>'12. EST VENEZOLANOS'!$D$8:$F$8</c:f>
              <c:numCache>
                <c:formatCode>#,##0</c:formatCode>
                <c:ptCount val="3"/>
                <c:pt idx="0">
                  <c:v>17</c:v>
                </c:pt>
                <c:pt idx="1">
                  <c:v>0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87-4FB4-A6C0-D391D278B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shape val="box"/>
        <c:axId val="1255209456"/>
        <c:axId val="1245001008"/>
        <c:axId val="0"/>
      </c:bar3DChart>
      <c:catAx>
        <c:axId val="1255209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45001008"/>
        <c:crosses val="autoZero"/>
        <c:auto val="1"/>
        <c:lblAlgn val="ctr"/>
        <c:lblOffset val="100"/>
        <c:noMultiLvlLbl val="0"/>
      </c:catAx>
      <c:valAx>
        <c:axId val="1245001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2552094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'13 TRAYEC EDAD'!$C$5</c:f>
              <c:strCache>
                <c:ptCount val="1"/>
                <c:pt idx="0">
                  <c:v>2012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'13 TRAYEC EDAD'!$D$4:$V$4</c:f>
              <c:strCach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 y más años</c:v>
                </c:pt>
              </c:strCache>
            </c:strRef>
          </c:cat>
          <c:val>
            <c:numRef>
              <c:f>'13 TRAYEC EDAD'!$D$5:$V$5</c:f>
              <c:numCache>
                <c:formatCode>#,##0</c:formatCode>
                <c:ptCount val="19"/>
                <c:pt idx="0">
                  <c:v>4</c:v>
                </c:pt>
                <c:pt idx="1">
                  <c:v>4</c:v>
                </c:pt>
                <c:pt idx="2">
                  <c:v>182</c:v>
                </c:pt>
                <c:pt idx="3">
                  <c:v>820</c:v>
                </c:pt>
                <c:pt idx="4">
                  <c:v>916</c:v>
                </c:pt>
                <c:pt idx="5">
                  <c:v>881</c:v>
                </c:pt>
                <c:pt idx="6">
                  <c:v>967</c:v>
                </c:pt>
                <c:pt idx="7">
                  <c:v>918</c:v>
                </c:pt>
                <c:pt idx="8">
                  <c:v>963</c:v>
                </c:pt>
                <c:pt idx="9">
                  <c:v>910</c:v>
                </c:pt>
                <c:pt idx="10">
                  <c:v>935</c:v>
                </c:pt>
                <c:pt idx="11">
                  <c:v>917</c:v>
                </c:pt>
                <c:pt idx="12">
                  <c:v>923</c:v>
                </c:pt>
                <c:pt idx="13">
                  <c:v>783</c:v>
                </c:pt>
                <c:pt idx="14">
                  <c:v>713</c:v>
                </c:pt>
                <c:pt idx="15">
                  <c:v>306</c:v>
                </c:pt>
                <c:pt idx="16">
                  <c:v>96</c:v>
                </c:pt>
                <c:pt idx="17">
                  <c:v>28</c:v>
                </c:pt>
                <c:pt idx="18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15-4665-9958-5E6ACCA606C2}"/>
            </c:ext>
          </c:extLst>
        </c:ser>
        <c:ser>
          <c:idx val="1"/>
          <c:order val="1"/>
          <c:tx>
            <c:strRef>
              <c:f>'13 TRAYEC EDAD'!$C$6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'13 TRAYEC EDAD'!$D$4:$V$4</c:f>
              <c:strCache>
                <c:ptCount val="19"/>
                <c:pt idx="0">
                  <c:v>2</c:v>
                </c:pt>
                <c:pt idx="1">
                  <c:v>3</c:v>
                </c:pt>
                <c:pt idx="2">
                  <c:v>4</c:v>
                </c:pt>
                <c:pt idx="3">
                  <c:v>5</c:v>
                </c:pt>
                <c:pt idx="4">
                  <c:v>6</c:v>
                </c:pt>
                <c:pt idx="5">
                  <c:v>7</c:v>
                </c:pt>
                <c:pt idx="6">
                  <c:v>8</c:v>
                </c:pt>
                <c:pt idx="7">
                  <c:v>9</c:v>
                </c:pt>
                <c:pt idx="8">
                  <c:v>10</c:v>
                </c:pt>
                <c:pt idx="9">
                  <c:v>11</c:v>
                </c:pt>
                <c:pt idx="10">
                  <c:v>12</c:v>
                </c:pt>
                <c:pt idx="11">
                  <c:v>13</c:v>
                </c:pt>
                <c:pt idx="12">
                  <c:v>14</c:v>
                </c:pt>
                <c:pt idx="13">
                  <c:v>15</c:v>
                </c:pt>
                <c:pt idx="14">
                  <c:v>16</c:v>
                </c:pt>
                <c:pt idx="15">
                  <c:v>17</c:v>
                </c:pt>
                <c:pt idx="16">
                  <c:v>18</c:v>
                </c:pt>
                <c:pt idx="17">
                  <c:v>19</c:v>
                </c:pt>
                <c:pt idx="18">
                  <c:v>20 y más años</c:v>
                </c:pt>
              </c:strCache>
            </c:strRef>
          </c:cat>
          <c:val>
            <c:numRef>
              <c:f>'13 TRAYEC EDAD'!$D$6:$V$6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133</c:v>
                </c:pt>
                <c:pt idx="3">
                  <c:v>852</c:v>
                </c:pt>
                <c:pt idx="4">
                  <c:v>905</c:v>
                </c:pt>
                <c:pt idx="5">
                  <c:v>851</c:v>
                </c:pt>
                <c:pt idx="6">
                  <c:v>940</c:v>
                </c:pt>
                <c:pt idx="7">
                  <c:v>826</c:v>
                </c:pt>
                <c:pt idx="8">
                  <c:v>901</c:v>
                </c:pt>
                <c:pt idx="9">
                  <c:v>917</c:v>
                </c:pt>
                <c:pt idx="10">
                  <c:v>850</c:v>
                </c:pt>
                <c:pt idx="11">
                  <c:v>889</c:v>
                </c:pt>
                <c:pt idx="12">
                  <c:v>878</c:v>
                </c:pt>
                <c:pt idx="13">
                  <c:v>771</c:v>
                </c:pt>
                <c:pt idx="14">
                  <c:v>659</c:v>
                </c:pt>
                <c:pt idx="15">
                  <c:v>263</c:v>
                </c:pt>
                <c:pt idx="16">
                  <c:v>86</c:v>
                </c:pt>
                <c:pt idx="17">
                  <c:v>12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5-4665-9958-5E6ACCA606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927007"/>
        <c:axId val="1335534239"/>
      </c:lineChart>
      <c:catAx>
        <c:axId val="114992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335534239"/>
        <c:crosses val="autoZero"/>
        <c:auto val="1"/>
        <c:lblAlgn val="ctr"/>
        <c:lblOffset val="100"/>
        <c:noMultiLvlLbl val="0"/>
      </c:catAx>
      <c:valAx>
        <c:axId val="13355342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14992700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903069952076885"/>
          <c:y val="8.2616134215439466E-2"/>
          <c:w val="0.86222413740570991"/>
          <c:h val="0.77476369834052161"/>
        </c:manualLayout>
      </c:layout>
      <c:lineChart>
        <c:grouping val="standard"/>
        <c:varyColors val="0"/>
        <c:ser>
          <c:idx val="0"/>
          <c:order val="0"/>
          <c:tx>
            <c:strRef>
              <c:f>'14. MAT VS EDAD'!$C$5</c:f>
              <c:strCache>
                <c:ptCount val="1"/>
                <c:pt idx="0">
                  <c:v>Matrícula</c:v>
                </c:pt>
              </c:strCache>
            </c:strRef>
          </c:tx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cat>
            <c:strRef>
              <c:f>'14. MAT VS EDAD'!$D$4:$O$4</c:f>
              <c:strCache>
                <c:ptCount val="12"/>
                <c:pt idx="0">
                  <c:v>0°
5</c:v>
                </c:pt>
                <c:pt idx="1">
                  <c:v>1°
6 </c:v>
                </c:pt>
                <c:pt idx="2">
                  <c:v>2°
7 </c:v>
                </c:pt>
                <c:pt idx="3">
                  <c:v>3°
8</c:v>
                </c:pt>
                <c:pt idx="4">
                  <c:v>4°
9</c:v>
                </c:pt>
                <c:pt idx="5">
                  <c:v>5°
10</c:v>
                </c:pt>
                <c:pt idx="6">
                  <c:v>6°
11</c:v>
                </c:pt>
                <c:pt idx="7">
                  <c:v>7°
12</c:v>
                </c:pt>
                <c:pt idx="8">
                  <c:v>8°
13</c:v>
                </c:pt>
                <c:pt idx="9">
                  <c:v>9°
14</c:v>
                </c:pt>
                <c:pt idx="10">
                  <c:v>10°
15</c:v>
                </c:pt>
                <c:pt idx="11">
                  <c:v>11°
16</c:v>
                </c:pt>
              </c:strCache>
            </c:strRef>
          </c:cat>
          <c:val>
            <c:numRef>
              <c:f>'14. MAT VS EDAD'!$D$5:$O$5</c:f>
              <c:numCache>
                <c:formatCode>#,##0</c:formatCode>
                <c:ptCount val="12"/>
                <c:pt idx="0">
                  <c:v>823</c:v>
                </c:pt>
                <c:pt idx="1">
                  <c:v>933</c:v>
                </c:pt>
                <c:pt idx="2">
                  <c:v>958</c:v>
                </c:pt>
                <c:pt idx="3">
                  <c:v>928</c:v>
                </c:pt>
                <c:pt idx="4">
                  <c:v>895</c:v>
                </c:pt>
                <c:pt idx="5">
                  <c:v>915</c:v>
                </c:pt>
                <c:pt idx="6">
                  <c:v>1025</c:v>
                </c:pt>
                <c:pt idx="7">
                  <c:v>1056</c:v>
                </c:pt>
                <c:pt idx="8">
                  <c:v>909</c:v>
                </c:pt>
                <c:pt idx="9">
                  <c:v>862</c:v>
                </c:pt>
                <c:pt idx="10">
                  <c:v>719</c:v>
                </c:pt>
                <c:pt idx="11">
                  <c:v>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CE-4274-B0EF-79C3F16339FF}"/>
            </c:ext>
          </c:extLst>
        </c:ser>
        <c:ser>
          <c:idx val="1"/>
          <c:order val="1"/>
          <c:tx>
            <c:strRef>
              <c:f>'14. MAT VS EDAD'!$C$6</c:f>
              <c:strCache>
                <c:ptCount val="1"/>
                <c:pt idx="0">
                  <c:v>Edad</c:v>
                </c:pt>
              </c:strCache>
            </c:strRef>
          </c:tx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cat>
            <c:strRef>
              <c:f>'14. MAT VS EDAD'!$D$4:$O$4</c:f>
              <c:strCache>
                <c:ptCount val="12"/>
                <c:pt idx="0">
                  <c:v>0°
5</c:v>
                </c:pt>
                <c:pt idx="1">
                  <c:v>1°
6 </c:v>
                </c:pt>
                <c:pt idx="2">
                  <c:v>2°
7 </c:v>
                </c:pt>
                <c:pt idx="3">
                  <c:v>3°
8</c:v>
                </c:pt>
                <c:pt idx="4">
                  <c:v>4°
9</c:v>
                </c:pt>
                <c:pt idx="5">
                  <c:v>5°
10</c:v>
                </c:pt>
                <c:pt idx="6">
                  <c:v>6°
11</c:v>
                </c:pt>
                <c:pt idx="7">
                  <c:v>7°
12</c:v>
                </c:pt>
                <c:pt idx="8">
                  <c:v>8°
13</c:v>
                </c:pt>
                <c:pt idx="9">
                  <c:v>9°
14</c:v>
                </c:pt>
                <c:pt idx="10">
                  <c:v>10°
15</c:v>
                </c:pt>
                <c:pt idx="11">
                  <c:v>11°
16</c:v>
                </c:pt>
              </c:strCache>
            </c:strRef>
          </c:cat>
          <c:val>
            <c:numRef>
              <c:f>'14. MAT VS EDAD'!$D$6:$O$6</c:f>
              <c:numCache>
                <c:formatCode>#,##0</c:formatCode>
                <c:ptCount val="12"/>
                <c:pt idx="0">
                  <c:v>821</c:v>
                </c:pt>
                <c:pt idx="1">
                  <c:v>859</c:v>
                </c:pt>
                <c:pt idx="2">
                  <c:v>891</c:v>
                </c:pt>
                <c:pt idx="3">
                  <c:v>850</c:v>
                </c:pt>
                <c:pt idx="4">
                  <c:v>939</c:v>
                </c:pt>
                <c:pt idx="5">
                  <c:v>833</c:v>
                </c:pt>
                <c:pt idx="6">
                  <c:v>906</c:v>
                </c:pt>
                <c:pt idx="7">
                  <c:v>902</c:v>
                </c:pt>
                <c:pt idx="8">
                  <c:v>836</c:v>
                </c:pt>
                <c:pt idx="9">
                  <c:v>880</c:v>
                </c:pt>
                <c:pt idx="10">
                  <c:v>855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CE-4274-B0EF-79C3F1633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5563711"/>
        <c:axId val="1286277743"/>
      </c:lineChart>
      <c:catAx>
        <c:axId val="1015563711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spc="120" normalizeH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286277743"/>
        <c:crosses val="autoZero"/>
        <c:auto val="1"/>
        <c:lblAlgn val="ctr"/>
        <c:lblOffset val="100"/>
        <c:noMultiLvlLbl val="0"/>
      </c:catAx>
      <c:valAx>
        <c:axId val="1286277743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01556371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'15 TASA ANALF  DPTO'!$B$4</c:f>
              <c:strCache>
                <c:ptCount val="1"/>
                <c:pt idx="0">
                  <c:v>San Andres</c:v>
                </c:pt>
              </c:strCache>
            </c:strRef>
          </c:tx>
          <c:spPr>
            <a:solidFill>
              <a:srgbClr val="66CCFF"/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'15 TASA ANALF  DPTO'!$E$3:$K$3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'15 TASA ANALF  DPTO'!$E$4:$K$4</c:f>
              <c:numCache>
                <c:formatCode>#,##0.00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1.2317579327888606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3-43A4-9B04-E06BEE88C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91747072"/>
        <c:axId val="186369728"/>
        <c:axId val="0"/>
      </c:bar3DChart>
      <c:catAx>
        <c:axId val="191747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6369728"/>
        <c:crosses val="autoZero"/>
        <c:auto val="1"/>
        <c:lblAlgn val="ctr"/>
        <c:lblOffset val="100"/>
        <c:noMultiLvlLbl val="0"/>
      </c:catAx>
      <c:valAx>
        <c:axId val="186369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91747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'15 TASA ANALF  DPTO'!$M$4</c:f>
              <c:strCache>
                <c:ptCount val="1"/>
                <c:pt idx="0">
                  <c:v>Valledupar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  <a:alpha val="85000"/>
              </a:schemeClr>
            </a:solidFill>
            <a:ln w="9525" cap="flat" cmpd="sng" algn="ctr">
              <a:solidFill>
                <a:schemeClr val="accent3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3">
                  <a:lumMod val="75000"/>
                </a:scheme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'15 TASA ANALF  DPTO'!$P$3:$V$3</c:f>
              <c:numCache>
                <c:formatCode>General</c:formatCode>
                <c:ptCount val="7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</c:numCache>
            </c:numRef>
          </c:cat>
          <c:val>
            <c:numRef>
              <c:f>'15 TASA ANALF  DPTO'!$P$4:$V$4</c:f>
              <c:numCache>
                <c:formatCode>#,##0.00</c:formatCode>
                <c:ptCount val="7"/>
                <c:pt idx="0">
                  <c:v>5.7172999999999998</c:v>
                </c:pt>
                <c:pt idx="1">
                  <c:v>4.9703999999999997</c:v>
                </c:pt>
                <c:pt idx="2">
                  <c:v>4.5209999999999999</c:v>
                </c:pt>
                <c:pt idx="3">
                  <c:v>4.3902000000000001</c:v>
                </c:pt>
                <c:pt idx="4">
                  <c:v>4.1527000000000003</c:v>
                </c:pt>
                <c:pt idx="5">
                  <c:v>3.7210000000000001</c:v>
                </c:pt>
                <c:pt idx="6">
                  <c:v>5.19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D7-451E-867B-419D43EC525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65"/>
        <c:shape val="box"/>
        <c:axId val="191748608"/>
        <c:axId val="186371456"/>
        <c:axId val="0"/>
      </c:bar3DChart>
      <c:catAx>
        <c:axId val="191748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6371456"/>
        <c:crosses val="autoZero"/>
        <c:auto val="1"/>
        <c:lblAlgn val="ctr"/>
        <c:lblOffset val="100"/>
        <c:noMultiLvlLbl val="0"/>
      </c:catAx>
      <c:valAx>
        <c:axId val="186371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91748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5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CO" sz="1600" b="1">
                <a:solidFill>
                  <a:sysClr val="windowText" lastClr="000000"/>
                </a:solidFill>
              </a:rPr>
              <a:t>Sedes Educativas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5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solidFill>
          <a:schemeClr val="lt1">
            <a:alpha val="27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'2 SEDES'!$K$4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1">
                <a:lumMod val="20000"/>
                <a:lumOff val="80000"/>
              </a:schemeClr>
            </a:solidFill>
            <a:ln>
              <a:solidFill>
                <a:schemeClr val="accent2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2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1.0788035177064467E-2"/>
                  <c:y val="-1.528175740210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DA-4141-BAD2-0D9AB9B53E8E}"/>
                </c:ext>
              </c:extLst>
            </c:dLbl>
            <c:dLbl>
              <c:idx val="1"/>
              <c:layout>
                <c:manualLayout>
                  <c:x val="9.4395297776284134E-3"/>
                  <c:y val="-1.528175740210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DA-4141-BAD2-0D9AB9B53E8E}"/>
                </c:ext>
              </c:extLst>
            </c:dLbl>
            <c:dLbl>
              <c:idx val="2"/>
              <c:layout>
                <c:manualLayout>
                  <c:x val="8.0910263827983497E-3"/>
                  <c:y val="-1.5281757402101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DA-4141-BAD2-0D9AB9B53E8E}"/>
                </c:ext>
              </c:extLst>
            </c:dLbl>
            <c:dLbl>
              <c:idx val="3"/>
              <c:layout>
                <c:manualLayout>
                  <c:x val="1.1802059351835368E-2"/>
                  <c:y val="-2.2922636103151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DA-4141-BAD2-0D9AB9B53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SEDES'!$C$5:$C$8</c:f>
              <c:strCache>
                <c:ptCount val="4"/>
                <c:pt idx="0">
                  <c:v>Oficial Urbana</c:v>
                </c:pt>
                <c:pt idx="1">
                  <c:v>Oficial Rural</c:v>
                </c:pt>
                <c:pt idx="2">
                  <c:v>No oficial Urbana</c:v>
                </c:pt>
                <c:pt idx="3">
                  <c:v>No oficial Rural</c:v>
                </c:pt>
              </c:strCache>
            </c:strRef>
          </c:cat>
          <c:val>
            <c:numRef>
              <c:f>'2 SEDES'!$K$5:$K$8</c:f>
              <c:numCache>
                <c:formatCode>#,##0</c:formatCode>
                <c:ptCount val="4"/>
                <c:pt idx="0">
                  <c:v>8</c:v>
                </c:pt>
                <c:pt idx="1">
                  <c:v>16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6-4B42-8A86-59B9E73BA9EF}"/>
            </c:ext>
          </c:extLst>
        </c:ser>
        <c:ser>
          <c:idx val="1"/>
          <c:order val="1"/>
          <c:tx>
            <c:strRef>
              <c:f>'2 SEDES'!$L$4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solidFill>
                <a:schemeClr val="accent4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4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9.4395307799314092E-3"/>
                  <c:y val="-3.820439350525310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DA-4141-BAD2-0D9AB9B53E8E}"/>
                </c:ext>
              </c:extLst>
            </c:dLbl>
            <c:dLbl>
              <c:idx val="1"/>
              <c:layout>
                <c:manualLayout>
                  <c:x val="6.742521985665292E-3"/>
                  <c:y val="-1.146131805157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DA-4141-BAD2-0D9AB9B53E8E}"/>
                </c:ext>
              </c:extLst>
            </c:dLbl>
            <c:dLbl>
              <c:idx val="2"/>
              <c:layout>
                <c:manualLayout>
                  <c:x val="6.742521985665292E-3"/>
                  <c:y val="-1.528175740210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DA-4141-BAD2-0D9AB9B53E8E}"/>
                </c:ext>
              </c:extLst>
            </c:dLbl>
            <c:dLbl>
              <c:idx val="3"/>
              <c:layout>
                <c:manualLayout>
                  <c:x val="9.7844511346674417E-3"/>
                  <c:y val="-1.528175740210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DA-4141-BAD2-0D9AB9B53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SEDES'!$C$5:$C$8</c:f>
              <c:strCache>
                <c:ptCount val="4"/>
                <c:pt idx="0">
                  <c:v>Oficial Urbana</c:v>
                </c:pt>
                <c:pt idx="1">
                  <c:v>Oficial Rural</c:v>
                </c:pt>
                <c:pt idx="2">
                  <c:v>No oficial Urbana</c:v>
                </c:pt>
                <c:pt idx="3">
                  <c:v>No oficial Rural</c:v>
                </c:pt>
              </c:strCache>
            </c:strRef>
          </c:cat>
          <c:val>
            <c:numRef>
              <c:f>'2 SEDES'!$L$5:$L$8</c:f>
              <c:numCache>
                <c:formatCode>#,##0</c:formatCode>
                <c:ptCount val="4"/>
                <c:pt idx="0">
                  <c:v>8</c:v>
                </c:pt>
                <c:pt idx="1">
                  <c:v>17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06-4B42-8A86-59B9E73BA9EF}"/>
            </c:ext>
          </c:extLst>
        </c:ser>
        <c:ser>
          <c:idx val="2"/>
          <c:order val="2"/>
          <c:tx>
            <c:strRef>
              <c:f>'2 SEDES'!$M$4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  <a:ln>
              <a:solidFill>
                <a:schemeClr val="accent6"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6"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9.4395307799314092E-3"/>
                  <c:y val="-1.146131805157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DA-4141-BAD2-0D9AB9B53E8E}"/>
                </c:ext>
              </c:extLst>
            </c:dLbl>
            <c:dLbl>
              <c:idx val="1"/>
              <c:layout>
                <c:manualLayout>
                  <c:x val="6.7425219856651931E-3"/>
                  <c:y val="-1.5281757402101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DA-4141-BAD2-0D9AB9B53E8E}"/>
                </c:ext>
              </c:extLst>
            </c:dLbl>
            <c:dLbl>
              <c:idx val="2"/>
              <c:layout>
                <c:manualLayout>
                  <c:x val="1.2136539574197427E-2"/>
                  <c:y val="-2.6743075453677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DA-4141-BAD2-0D9AB9B53E8E}"/>
                </c:ext>
              </c:extLst>
            </c:dLbl>
            <c:dLbl>
              <c:idx val="3"/>
              <c:layout>
                <c:manualLayout>
                  <c:x val="7.4219558038511281E-3"/>
                  <c:y val="-1.146131805157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DA-4141-BAD2-0D9AB9B53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SEDES'!$C$5:$C$8</c:f>
              <c:strCache>
                <c:ptCount val="4"/>
                <c:pt idx="0">
                  <c:v>Oficial Urbana</c:v>
                </c:pt>
                <c:pt idx="1">
                  <c:v>Oficial Rural</c:v>
                </c:pt>
                <c:pt idx="2">
                  <c:v>No oficial Urbana</c:v>
                </c:pt>
                <c:pt idx="3">
                  <c:v>No oficial Rural</c:v>
                </c:pt>
              </c:strCache>
            </c:strRef>
          </c:cat>
          <c:val>
            <c:numRef>
              <c:f>'2 SEDES'!$M$5:$M$8</c:f>
              <c:numCache>
                <c:formatCode>#,##0</c:formatCode>
                <c:ptCount val="4"/>
                <c:pt idx="0">
                  <c:v>7</c:v>
                </c:pt>
                <c:pt idx="1">
                  <c:v>14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06-4B42-8A86-59B9E73BA9EF}"/>
            </c:ext>
          </c:extLst>
        </c:ser>
        <c:ser>
          <c:idx val="3"/>
          <c:order val="3"/>
          <c:tx>
            <c:strRef>
              <c:f>'2 SEDES'!$N$4</c:f>
              <c:strCache>
                <c:ptCount val="1"/>
                <c:pt idx="0">
                  <c:v>Nov.2020</c:v>
                </c:pt>
              </c:strCache>
            </c:strRef>
          </c:tx>
          <c:spPr>
            <a:solidFill>
              <a:srgbClr val="FFFFCC"/>
            </a:solidFill>
            <a:ln>
              <a:solidFill>
                <a:schemeClr val="accent2">
                  <a:lumMod val="60000"/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2">
                  <a:lumMod val="60000"/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6.742521985665292E-3"/>
                  <c:y val="-1.52817574021012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DA-4141-BAD2-0D9AB9B53E8E}"/>
                </c:ext>
              </c:extLst>
            </c:dLbl>
            <c:dLbl>
              <c:idx val="1"/>
              <c:layout>
                <c:manualLayout>
                  <c:x val="1.0788035177064467E-2"/>
                  <c:y val="-2.2922636103151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DA-4141-BAD2-0D9AB9B53E8E}"/>
                </c:ext>
              </c:extLst>
            </c:dLbl>
            <c:dLbl>
              <c:idx val="2"/>
              <c:layout>
                <c:manualLayout>
                  <c:x val="1.348493778988199E-2"/>
                  <c:y val="-1.9102196752626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DA-4141-BAD2-0D9AB9B53E8E}"/>
                </c:ext>
              </c:extLst>
            </c:dLbl>
            <c:dLbl>
              <c:idx val="3"/>
              <c:layout>
                <c:manualLayout>
                  <c:x val="5.3940175885323323E-3"/>
                  <c:y val="-1.5281757402101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DA-4141-BAD2-0D9AB9B53E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SEDES'!$C$5:$C$8</c:f>
              <c:strCache>
                <c:ptCount val="4"/>
                <c:pt idx="0">
                  <c:v>Oficial Urbana</c:v>
                </c:pt>
                <c:pt idx="1">
                  <c:v>Oficial Rural</c:v>
                </c:pt>
                <c:pt idx="2">
                  <c:v>No oficial Urbana</c:v>
                </c:pt>
                <c:pt idx="3">
                  <c:v>No oficial Rural</c:v>
                </c:pt>
              </c:strCache>
            </c:strRef>
          </c:cat>
          <c:val>
            <c:numRef>
              <c:f>'2 SEDES'!$N$5:$N$8</c:f>
              <c:numCache>
                <c:formatCode>#,##0</c:formatCode>
                <c:ptCount val="4"/>
                <c:pt idx="0">
                  <c:v>7</c:v>
                </c:pt>
                <c:pt idx="1">
                  <c:v>14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6-4924-99D5-9B2A56F5C187}"/>
            </c:ext>
          </c:extLst>
        </c:ser>
        <c:ser>
          <c:idx val="4"/>
          <c:order val="4"/>
          <c:tx>
            <c:strRef>
              <c:f>'2 SEDES'!$O$4</c:f>
              <c:strCache>
                <c:ptCount val="1"/>
                <c:pt idx="0">
                  <c:v>Agosto. 2021</c:v>
                </c:pt>
              </c:strCache>
            </c:strRef>
          </c:tx>
          <c:spPr>
            <a:solidFill>
              <a:schemeClr val="accent4">
                <a:lumMod val="60000"/>
              </a:schemeClr>
            </a:solidFill>
            <a:ln>
              <a:solidFill>
                <a:schemeClr val="accent4">
                  <a:lumMod val="60000"/>
                  <a:lumMod val="75000"/>
                </a:schemeClr>
              </a:solidFill>
            </a:ln>
            <a:effectLst/>
            <a:scene3d>
              <a:camera prst="orthographicFront"/>
              <a:lightRig rig="threePt" dir="t"/>
            </a:scene3d>
            <a:sp3d prstMaterial="translucentPowder">
              <a:contourClr>
                <a:schemeClr val="accent4">
                  <a:lumMod val="60000"/>
                  <a:lumMod val="7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8.3380371571166872E-3"/>
                  <c:y val="-1.5640273704789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A-40DF-90B8-49CF43F75560}"/>
                </c:ext>
              </c:extLst>
            </c:dLbl>
            <c:dLbl>
              <c:idx val="1"/>
              <c:layout>
                <c:manualLayout>
                  <c:x val="6.2535278678374391E-3"/>
                  <c:y val="-1.5640273704789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4A-40DF-90B8-49CF43F75560}"/>
                </c:ext>
              </c:extLst>
            </c:dLbl>
            <c:dLbl>
              <c:idx val="2"/>
              <c:layout>
                <c:manualLayout>
                  <c:x val="1.0422546446395859E-2"/>
                  <c:y val="-3.128054740957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A-40DF-90B8-49CF43F75560}"/>
                </c:ext>
              </c:extLst>
            </c:dLbl>
            <c:dLbl>
              <c:idx val="3"/>
              <c:layout>
                <c:manualLayout>
                  <c:x val="6.2535278678375154E-3"/>
                  <c:y val="-2.34604105571848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4A-40DF-90B8-49CF43F75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50000"/>
                        <a:lumOff val="5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'2 SEDES'!$C$5:$C$8</c:f>
              <c:strCache>
                <c:ptCount val="4"/>
                <c:pt idx="0">
                  <c:v>Oficial Urbana</c:v>
                </c:pt>
                <c:pt idx="1">
                  <c:v>Oficial Rural</c:v>
                </c:pt>
                <c:pt idx="2">
                  <c:v>No oficial Urbana</c:v>
                </c:pt>
                <c:pt idx="3">
                  <c:v>No oficial Rural</c:v>
                </c:pt>
              </c:strCache>
            </c:strRef>
          </c:cat>
          <c:val>
            <c:numRef>
              <c:f>'2 SEDES'!$O$5:$O$8</c:f>
              <c:numCache>
                <c:formatCode>#,##0</c:formatCode>
                <c:ptCount val="4"/>
                <c:pt idx="0">
                  <c:v>8</c:v>
                </c:pt>
                <c:pt idx="1">
                  <c:v>14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4A-40DF-90B8-49CF43F7556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box"/>
        <c:axId val="181360128"/>
        <c:axId val="152698176"/>
        <c:axId val="0"/>
      </c:bar3DChart>
      <c:catAx>
        <c:axId val="181360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52698176"/>
        <c:crosses val="autoZero"/>
        <c:auto val="1"/>
        <c:lblAlgn val="ctr"/>
        <c:lblOffset val="100"/>
        <c:noMultiLvlLbl val="0"/>
      </c:catAx>
      <c:valAx>
        <c:axId val="152698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1360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O" sz="1600" b="0">
                <a:solidFill>
                  <a:sysClr val="windowText" lastClr="000000"/>
                </a:solidFill>
              </a:rPr>
              <a:t>Proyección de población 5 A16 años</a:t>
            </a:r>
          </a:p>
        </c:rich>
      </c:tx>
      <c:layout>
        <c:manualLayout>
          <c:xMode val="edge"/>
          <c:yMode val="edge"/>
          <c:x val="0.25503741055415141"/>
          <c:y val="4.6296296296296294E-3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'3 POB DANE 2018 '!$H$4</c:f>
              <c:strCache>
                <c:ptCount val="1"/>
                <c:pt idx="0">
                  <c:v>5 A16 años</c:v>
                </c:pt>
              </c:strCache>
            </c:strRef>
          </c:tx>
          <c:marker>
            <c:spPr>
              <a:ln w="127000"/>
            </c:spPr>
          </c:marker>
          <c:dLbls>
            <c:dLbl>
              <c:idx val="0"/>
              <c:layout>
                <c:manualLayout>
                  <c:x val="-6.101693612343552E-2"/>
                  <c:y val="-8.33333333333334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BA-4459-8A2E-7F7C3628FA18}"/>
                </c:ext>
              </c:extLst>
            </c:dLbl>
            <c:dLbl>
              <c:idx val="1"/>
              <c:layout>
                <c:manualLayout>
                  <c:x val="-5.0847446769529583E-2"/>
                  <c:y val="-7.8703703703703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BA-4459-8A2E-7F7C3628FA18}"/>
                </c:ext>
              </c:extLst>
            </c:dLbl>
            <c:dLbl>
              <c:idx val="2"/>
              <c:layout>
                <c:manualLayout>
                  <c:x val="-5.6949140381873133E-2"/>
                  <c:y val="-9.2592592592592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BA-4459-8A2E-7F7C3628FA18}"/>
                </c:ext>
              </c:extLst>
            </c:dLbl>
            <c:dLbl>
              <c:idx val="3"/>
              <c:layout>
                <c:manualLayout>
                  <c:x val="-4.6779651027967217E-2"/>
                  <c:y val="-6.0185185185185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BA-4459-8A2E-7F7C3628FA18}"/>
                </c:ext>
              </c:extLst>
            </c:dLbl>
            <c:dLbl>
              <c:idx val="4"/>
              <c:layout>
                <c:manualLayout>
                  <c:x val="-5.5101378253729807E-2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BA-4459-8A2E-7F7C3628FA18}"/>
                </c:ext>
              </c:extLst>
            </c:dLbl>
            <c:dLbl>
              <c:idx val="5"/>
              <c:layout>
                <c:manualLayout>
                  <c:x val="-6.7118629735779048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BA-4459-8A2E-7F7C3628FA18}"/>
                </c:ext>
              </c:extLst>
            </c:dLbl>
            <c:dLbl>
              <c:idx val="6"/>
              <c:layout>
                <c:manualLayout>
                  <c:x val="-5.3141967287600268E-2"/>
                  <c:y val="-7.407407407407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A-4459-8A2E-7F7C3628FA18}"/>
                </c:ext>
              </c:extLst>
            </c:dLbl>
            <c:dLbl>
              <c:idx val="7"/>
              <c:layout>
                <c:manualLayout>
                  <c:x val="-4.5118019804782104E-2"/>
                  <c:y val="-7.4074074074074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BA-4459-8A2E-7F7C3628FA18}"/>
                </c:ext>
              </c:extLst>
            </c:dLbl>
            <c:dLbl>
              <c:idx val="8"/>
              <c:layout>
                <c:manualLayout>
                  <c:x val="-3.6610233237791875E-2"/>
                  <c:y val="-6.944444444444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BA-4459-8A2E-7F7C3628FA18}"/>
                </c:ext>
              </c:extLst>
            </c:dLbl>
            <c:dLbl>
              <c:idx val="9"/>
              <c:layout>
                <c:manualLayout>
                  <c:x val="-3.3444043499925649E-2"/>
                  <c:y val="-9.2592592592592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BA-4459-8A2E-7F7C3628FA18}"/>
                </c:ext>
              </c:extLst>
            </c:dLbl>
            <c:dLbl>
              <c:idx val="10"/>
              <c:layout>
                <c:manualLayout>
                  <c:x val="-2.0490927117644667E-2"/>
                  <c:y val="-6.4814814814814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4B0-44FE-B64C-4B793979CF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tx1"/>
                    </a:solidFill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POB DANE 2018 '!$C$10:$C$20</c:f>
              <c:numCache>
                <c:formatCode>0</c:formatCode>
                <c:ptCount val="11"/>
                <c:pt idx="0">
                  <c:v>2015</c:v>
                </c:pt>
                <c:pt idx="1">
                  <c:v>2016</c:v>
                </c:pt>
                <c:pt idx="2">
                  <c:v>2017</c:v>
                </c:pt>
                <c:pt idx="3">
                  <c:v>2018</c:v>
                </c:pt>
                <c:pt idx="4">
                  <c:v>2019</c:v>
                </c:pt>
                <c:pt idx="5">
                  <c:v>2020</c:v>
                </c:pt>
                <c:pt idx="6">
                  <c:v>2021</c:v>
                </c:pt>
                <c:pt idx="7">
                  <c:v>2022</c:v>
                </c:pt>
                <c:pt idx="8">
                  <c:v>2023</c:v>
                </c:pt>
                <c:pt idx="9">
                  <c:v>2024</c:v>
                </c:pt>
                <c:pt idx="10">
                  <c:v>2025</c:v>
                </c:pt>
              </c:numCache>
            </c:numRef>
          </c:cat>
          <c:val>
            <c:numRef>
              <c:f>'3 POB DANE 2018 '!$H$10:$H$20</c:f>
              <c:numCache>
                <c:formatCode>#,##0</c:formatCode>
                <c:ptCount val="11"/>
                <c:pt idx="0">
                  <c:v>12045</c:v>
                </c:pt>
                <c:pt idx="1">
                  <c:v>11807</c:v>
                </c:pt>
                <c:pt idx="2">
                  <c:v>11607</c:v>
                </c:pt>
                <c:pt idx="3">
                  <c:v>10853</c:v>
                </c:pt>
                <c:pt idx="4">
                  <c:v>11002</c:v>
                </c:pt>
                <c:pt idx="5">
                  <c:v>11169</c:v>
                </c:pt>
                <c:pt idx="6">
                  <c:v>11312</c:v>
                </c:pt>
                <c:pt idx="7">
                  <c:v>11407</c:v>
                </c:pt>
                <c:pt idx="8">
                  <c:v>11495</c:v>
                </c:pt>
                <c:pt idx="9">
                  <c:v>11605</c:v>
                </c:pt>
                <c:pt idx="10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5BA-4459-8A2E-7F7C3628F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362176"/>
        <c:axId val="181216960"/>
      </c:lineChart>
      <c:catAx>
        <c:axId val="181362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181216960"/>
        <c:crosses val="autoZero"/>
        <c:auto val="1"/>
        <c:lblAlgn val="ctr"/>
        <c:lblOffset val="100"/>
        <c:noMultiLvlLbl val="0"/>
      </c:catAx>
      <c:valAx>
        <c:axId val="1812169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s-CO"/>
          </a:p>
        </c:txPr>
        <c:crossAx val="181362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Matricula</a:t>
            </a:r>
            <a:r>
              <a:rPr lang="es-CO" baseline="0"/>
              <a:t> por sector</a:t>
            </a:r>
            <a:endParaRPr lang="es-CO"/>
          </a:p>
        </c:rich>
      </c:tx>
      <c:layout>
        <c:manualLayout>
          <c:xMode val="edge"/>
          <c:yMode val="edge"/>
          <c:x val="0.39688659102868978"/>
          <c:y val="2.07522740182550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9.4291857032246448E-2"/>
          <c:y val="0.14635357422175396"/>
          <c:w val="0.830295365693556"/>
          <c:h val="0.70823099323528982"/>
        </c:manualLayout>
      </c:layout>
      <c:lineChart>
        <c:grouping val="standard"/>
        <c:varyColors val="0"/>
        <c:ser>
          <c:idx val="0"/>
          <c:order val="0"/>
          <c:tx>
            <c:strRef>
              <c:f>'4 MAT SECTOR'!$C$58</c:f>
              <c:strCache>
                <c:ptCount val="1"/>
                <c:pt idx="0">
                  <c:v>Oficial</c:v>
                </c:pt>
              </c:strCache>
            </c:strRef>
          </c:tx>
          <c:spPr>
            <a:ln w="44450" cap="rnd">
              <a:solidFill>
                <a:srgbClr val="0070C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1">
                      <a:shade val="51000"/>
                      <a:satMod val="130000"/>
                    </a:schemeClr>
                  </a:gs>
                  <a:gs pos="80000">
                    <a:schemeClr val="accent1">
                      <a:shade val="93000"/>
                      <a:satMod val="130000"/>
                    </a:schemeClr>
                  </a:gs>
                  <a:gs pos="100000">
                    <a:schemeClr val="accent1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88900">
                <a:solidFill>
                  <a:schemeClr val="accent1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4.3152126962391832E-2"/>
                  <c:y val="-4.74446266927557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E3-4FBB-AFAD-84AAD263AA3C}"/>
                </c:ext>
              </c:extLst>
            </c:dLbl>
            <c:dLbl>
              <c:idx val="1"/>
              <c:layout>
                <c:manualLayout>
                  <c:x val="-4.3124951478326318E-2"/>
                  <c:y val="-5.0432315212336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E3-4FBB-AFAD-84AAD263AA3C}"/>
                </c:ext>
              </c:extLst>
            </c:dLbl>
            <c:dLbl>
              <c:idx val="2"/>
              <c:layout>
                <c:manualLayout>
                  <c:x val="-2.1576063481195909E-2"/>
                  <c:y val="-4.7444626692755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E3-4FBB-AFAD-84AAD263AA3C}"/>
                </c:ext>
              </c:extLst>
            </c:dLbl>
            <c:dLbl>
              <c:idx val="3"/>
              <c:layout>
                <c:manualLayout>
                  <c:x val="-2.6970079351494983E-2"/>
                  <c:y val="-6.41897890549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E3-4FBB-AFAD-84AAD263AA3C}"/>
                </c:ext>
              </c:extLst>
            </c:dLbl>
            <c:dLbl>
              <c:idx val="4"/>
              <c:layout>
                <c:manualLayout>
                  <c:x val="-3.2198146681418523E-2"/>
                  <c:y val="4.21655161341781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E3-4FBB-AFAD-84AAD263AA3C}"/>
                </c:ext>
              </c:extLst>
            </c:dLbl>
            <c:dLbl>
              <c:idx val="5"/>
              <c:layout>
                <c:manualLayout>
                  <c:x val="-3.6513346366748058E-2"/>
                  <c:y val="-4.5152605125338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E3-4FBB-AFAD-84AAD263AA3C}"/>
                </c:ext>
              </c:extLst>
            </c:dLbl>
            <c:dLbl>
              <c:idx val="6"/>
              <c:layout>
                <c:manualLayout>
                  <c:x val="-4.3956026453612948E-2"/>
                  <c:y val="-4.7594937598998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E3-4FBB-AFAD-84AAD263A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2">
                        <a:lumMod val="60000"/>
                        <a:lumOff val="40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MAT SECTOR'!$J$57:$O$57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'4 MAT SECTOR'!$J$58:$O$58</c:f>
              <c:numCache>
                <c:formatCode>#,##0</c:formatCode>
                <c:ptCount val="6"/>
                <c:pt idx="0">
                  <c:v>8367.9999999999982</c:v>
                </c:pt>
                <c:pt idx="1">
                  <c:v>7976</c:v>
                </c:pt>
                <c:pt idx="2">
                  <c:v>7798</c:v>
                </c:pt>
                <c:pt idx="3">
                  <c:v>8645</c:v>
                </c:pt>
                <c:pt idx="4">
                  <c:v>8656</c:v>
                </c:pt>
                <c:pt idx="5">
                  <c:v>8837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E3-4FBB-AFAD-84AAD263A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47648"/>
        <c:axId val="181219264"/>
      </c:lineChart>
      <c:lineChart>
        <c:grouping val="standard"/>
        <c:varyColors val="0"/>
        <c:ser>
          <c:idx val="1"/>
          <c:order val="1"/>
          <c:tx>
            <c:strRef>
              <c:f>'4 MAT SECTOR'!$C$59</c:f>
              <c:strCache>
                <c:ptCount val="1"/>
                <c:pt idx="0">
                  <c:v>Contratada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5"/>
            <c:spPr>
              <a:gradFill rotWithShape="1">
                <a:gsLst>
                  <a:gs pos="0">
                    <a:schemeClr val="accent2">
                      <a:shade val="51000"/>
                      <a:satMod val="130000"/>
                    </a:schemeClr>
                  </a:gs>
                  <a:gs pos="80000">
                    <a:schemeClr val="accent2">
                      <a:shade val="93000"/>
                      <a:satMod val="130000"/>
                    </a:schemeClr>
                  </a:gs>
                  <a:gs pos="100000">
                    <a:schemeClr val="accent2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88900">
                <a:solidFill>
                  <a:srgbClr val="FFC000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4.0436829932477561E-2"/>
                  <c:y val="-3.5958216848599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E3-4FBB-AFAD-84AAD263AA3C}"/>
                </c:ext>
              </c:extLst>
            </c:dLbl>
            <c:dLbl>
              <c:idx val="1"/>
              <c:layout>
                <c:manualLayout>
                  <c:x val="-3.6482897102721817E-2"/>
                  <c:y val="-3.8158448105732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E3-4FBB-AFAD-84AAD263AA3C}"/>
                </c:ext>
              </c:extLst>
            </c:dLbl>
            <c:dLbl>
              <c:idx val="2"/>
              <c:layout>
                <c:manualLayout>
                  <c:x val="-2.7080005754326866E-2"/>
                  <c:y val="-3.8552251100881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E3-4FBB-AFAD-84AAD263AA3C}"/>
                </c:ext>
              </c:extLst>
            </c:dLbl>
            <c:dLbl>
              <c:idx val="3"/>
              <c:layout>
                <c:manualLayout>
                  <c:x val="-3.2467975173525614E-2"/>
                  <c:y val="-3.1557345825003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E3-4FBB-AFAD-84AAD263AA3C}"/>
                </c:ext>
              </c:extLst>
            </c:dLbl>
            <c:dLbl>
              <c:idx val="4"/>
              <c:layout>
                <c:manualLayout>
                  <c:x val="-3.2321368794108192E-2"/>
                  <c:y val="-3.9859276705633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E3-4FBB-AFAD-84AAD263AA3C}"/>
                </c:ext>
              </c:extLst>
            </c:dLbl>
            <c:dLbl>
              <c:idx val="5"/>
              <c:layout>
                <c:manualLayout>
                  <c:x val="-2.4273071416345497E-2"/>
                  <c:y val="-4.1862905905372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E3-4FBB-AFAD-84AAD263AA3C}"/>
                </c:ext>
              </c:extLst>
            </c:dLbl>
            <c:dLbl>
              <c:idx val="6"/>
              <c:layout>
                <c:manualLayout>
                  <c:x val="-2.831858331906963E-2"/>
                  <c:y val="-4.4653766299064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E3-4FBB-AFAD-84AAD263A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EAB2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MAT SECTOR'!$J$57:$O$57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'4 MAT SECTOR'!$J$59:$O$59</c:f>
              <c:numCache>
                <c:formatCode>#,##0</c:formatCode>
                <c:ptCount val="6"/>
                <c:pt idx="0">
                  <c:v>858.00000000000011</c:v>
                </c:pt>
                <c:pt idx="1">
                  <c:v>930</c:v>
                </c:pt>
                <c:pt idx="2">
                  <c:v>921</c:v>
                </c:pt>
                <c:pt idx="3">
                  <c:v>118</c:v>
                </c:pt>
                <c:pt idx="4">
                  <c:v>99</c:v>
                </c:pt>
                <c:pt idx="5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E3-4FBB-AFAD-84AAD263AA3C}"/>
            </c:ext>
          </c:extLst>
        </c:ser>
        <c:ser>
          <c:idx val="2"/>
          <c:order val="2"/>
          <c:tx>
            <c:strRef>
              <c:f>'4 MAT SECTOR'!$C$60</c:f>
              <c:strCache>
                <c:ptCount val="1"/>
                <c:pt idx="0">
                  <c:v>Privada</c:v>
                </c:pt>
              </c:strCache>
            </c:strRef>
          </c:tx>
          <c:spPr>
            <a:ln w="34925" cap="rnd">
              <a:solidFill>
                <a:schemeClr val="accent3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hade val="51000"/>
                      <a:satMod val="130000"/>
                    </a:schemeClr>
                  </a:gs>
                  <a:gs pos="80000">
                    <a:schemeClr val="accent3">
                      <a:shade val="93000"/>
                      <a:satMod val="130000"/>
                    </a:schemeClr>
                  </a:gs>
                  <a:gs pos="100000">
                    <a:schemeClr val="accent3">
                      <a:shade val="94000"/>
                      <a:satMod val="135000"/>
                    </a:schemeClr>
                  </a:gs>
                </a:gsLst>
                <a:lin ang="162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</c:marker>
          <c:dLbls>
            <c:dLbl>
              <c:idx val="0"/>
              <c:layout>
                <c:manualLayout>
                  <c:x val="-3.3111602301721936E-2"/>
                  <c:y val="-3.8910513784228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B-498D-BDB9-1AC39D661EAA}"/>
                </c:ext>
              </c:extLst>
            </c:dLbl>
            <c:dLbl>
              <c:idx val="1"/>
              <c:layout>
                <c:manualLayout>
                  <c:x val="-3.0746487851598982E-2"/>
                  <c:y val="-3.89105137842282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2B-498D-BDB9-1AC39D661EAA}"/>
                </c:ext>
              </c:extLst>
            </c:dLbl>
            <c:dLbl>
              <c:idx val="2"/>
              <c:layout>
                <c:manualLayout>
                  <c:x val="-2.4833701726291537E-2"/>
                  <c:y val="-2.8534376775100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B-498D-BDB9-1AC39D661EAA}"/>
                </c:ext>
              </c:extLst>
            </c:dLbl>
            <c:dLbl>
              <c:idx val="3"/>
              <c:layout>
                <c:manualLayout>
                  <c:x val="-2.6016258951352948E-2"/>
                  <c:y val="-3.372244527966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B-498D-BDB9-1AC39D661EAA}"/>
                </c:ext>
              </c:extLst>
            </c:dLbl>
            <c:dLbl>
              <c:idx val="4"/>
              <c:layout>
                <c:manualLayout>
                  <c:x val="-2.2468587276168454E-2"/>
                  <c:y val="-3.1128411027382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B-498D-BDB9-1AC39D661EAA}"/>
                </c:ext>
              </c:extLst>
            </c:dLbl>
            <c:dLbl>
              <c:idx val="5"/>
              <c:layout>
                <c:manualLayout>
                  <c:x val="-2.1574502836437911E-2"/>
                  <c:y val="-3.160569545255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B-498D-BDB9-1AC39D661E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rgbClr val="92D05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'4 MAT SECTOR'!$J$57:$O$57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'4 MAT SECTOR'!$J$60:$O$60</c:f>
              <c:numCache>
                <c:formatCode>#,##0</c:formatCode>
                <c:ptCount val="6"/>
                <c:pt idx="0">
                  <c:v>2287.0000000000005</c:v>
                </c:pt>
                <c:pt idx="1">
                  <c:v>2371</c:v>
                </c:pt>
                <c:pt idx="2">
                  <c:v>2570</c:v>
                </c:pt>
                <c:pt idx="3">
                  <c:v>2549</c:v>
                </c:pt>
                <c:pt idx="4">
                  <c:v>2853</c:v>
                </c:pt>
                <c:pt idx="5">
                  <c:v>2296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CC-4EEB-9CDD-0ADADD715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48160"/>
        <c:axId val="181219840"/>
      </c:lineChart>
      <c:catAx>
        <c:axId val="1827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1219264"/>
        <c:crosses val="autoZero"/>
        <c:auto val="1"/>
        <c:lblAlgn val="ctr"/>
        <c:lblOffset val="100"/>
        <c:noMultiLvlLbl val="0"/>
      </c:catAx>
      <c:valAx>
        <c:axId val="18121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2747648"/>
        <c:crosses val="autoZero"/>
        <c:crossBetween val="between"/>
      </c:valAx>
      <c:valAx>
        <c:axId val="181219840"/>
        <c:scaling>
          <c:orientation val="minMax"/>
        </c:scaling>
        <c:delete val="0"/>
        <c:axPos val="r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2748160"/>
        <c:crosses val="max"/>
        <c:crossBetween val="between"/>
      </c:valAx>
      <c:catAx>
        <c:axId val="182748160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81219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666262469414442"/>
          <c:y val="0.94066116009705369"/>
          <c:w val="0.28871007961496681"/>
          <c:h val="4.7125840686671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b="1">
                <a:latin typeface="Arial" panose="020B0604020202020204" pitchFamily="34" charset="0"/>
                <a:cs typeface="Arial" panose="020B0604020202020204" pitchFamily="34" charset="0"/>
              </a:rPr>
              <a:t>Matrícula por Sector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'4 MAT SECTOR'!$N$57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0785304334962E-2"/>
                  <c:y val="-2.0762371389779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6E-4839-BB94-769DC2AD4D38}"/>
                </c:ext>
              </c:extLst>
            </c:dLbl>
            <c:dLbl>
              <c:idx val="1"/>
              <c:layout>
                <c:manualLayout>
                  <c:x val="1.5099426068946799E-2"/>
                  <c:y val="-1.557177854233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6E-4839-BB94-769DC2AD4D38}"/>
                </c:ext>
              </c:extLst>
            </c:dLbl>
            <c:dLbl>
              <c:idx val="2"/>
              <c:layout>
                <c:manualLayout>
                  <c:x val="1.2942365201954398E-2"/>
                  <c:y val="-7.7858892711671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6E-4839-BB94-769DC2AD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MAT SECTOR'!$C$58:$C$60</c:f>
              <c:strCache>
                <c:ptCount val="3"/>
                <c:pt idx="0">
                  <c:v>Oficial</c:v>
                </c:pt>
                <c:pt idx="1">
                  <c:v>Contratada</c:v>
                </c:pt>
                <c:pt idx="2">
                  <c:v>Privada</c:v>
                </c:pt>
              </c:strCache>
            </c:strRef>
          </c:cat>
          <c:val>
            <c:numRef>
              <c:f>'4 MAT SECTOR'!$N$58:$N$60</c:f>
              <c:numCache>
                <c:formatCode>#,##0</c:formatCode>
                <c:ptCount val="3"/>
                <c:pt idx="0">
                  <c:v>8656</c:v>
                </c:pt>
                <c:pt idx="1">
                  <c:v>99</c:v>
                </c:pt>
                <c:pt idx="2">
                  <c:v>2853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6E-4839-BB94-769DC2AD4D38}"/>
            </c:ext>
          </c:extLst>
        </c:ser>
        <c:ser>
          <c:idx val="1"/>
          <c:order val="1"/>
          <c:tx>
            <c:strRef>
              <c:f>'4 MAT SECTOR'!$O$57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6.4711826009771992E-3"/>
                  <c:y val="-1.55717785423343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6E-4839-BB94-769DC2AD4D38}"/>
                </c:ext>
              </c:extLst>
            </c:dLbl>
            <c:dLbl>
              <c:idx val="1"/>
              <c:layout>
                <c:manualLayout>
                  <c:x val="8.6282434679695996E-3"/>
                  <c:y val="-1.03811856948895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6E-4839-BB94-769DC2AD4D38}"/>
                </c:ext>
              </c:extLst>
            </c:dLbl>
            <c:dLbl>
              <c:idx val="2"/>
              <c:layout>
                <c:manualLayout>
                  <c:x val="1.0785304334962E-2"/>
                  <c:y val="-2.59529642372239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6E-4839-BB94-769DC2AD4D3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MAT SECTOR'!$C$58:$C$60</c:f>
              <c:strCache>
                <c:ptCount val="3"/>
                <c:pt idx="0">
                  <c:v>Oficial</c:v>
                </c:pt>
                <c:pt idx="1">
                  <c:v>Contratada</c:v>
                </c:pt>
                <c:pt idx="2">
                  <c:v>Privada</c:v>
                </c:pt>
              </c:strCache>
            </c:strRef>
          </c:cat>
          <c:val>
            <c:numRef>
              <c:f>'4 MAT SECTOR'!$O$58:$O$60</c:f>
              <c:numCache>
                <c:formatCode>#,##0</c:formatCode>
                <c:ptCount val="3"/>
                <c:pt idx="0">
                  <c:v>8837</c:v>
                </c:pt>
                <c:pt idx="1">
                  <c:v>83</c:v>
                </c:pt>
                <c:pt idx="2">
                  <c:v>2296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6E-4839-BB94-769DC2AD4D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947733167"/>
        <c:axId val="712779167"/>
        <c:axId val="0"/>
      </c:bar3DChart>
      <c:catAx>
        <c:axId val="94773316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712779167"/>
        <c:crosses val="autoZero"/>
        <c:auto val="1"/>
        <c:lblAlgn val="ctr"/>
        <c:lblOffset val="100"/>
        <c:noMultiLvlLbl val="0"/>
      </c:catAx>
      <c:valAx>
        <c:axId val="712779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94773316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/>
              <a:t>Matrícula Zona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6004238181271633E-2"/>
          <c:y val="0.11358032319543533"/>
          <c:w val="0.84322215416772062"/>
          <c:h val="0.75897192786961387"/>
        </c:manualLayout>
      </c:layout>
      <c:lineChart>
        <c:grouping val="standard"/>
        <c:varyColors val="0"/>
        <c:ser>
          <c:idx val="0"/>
          <c:order val="0"/>
          <c:tx>
            <c:strRef>
              <c:f>'5 MAT ZONA'!$C$58</c:f>
              <c:strCache>
                <c:ptCount val="1"/>
                <c:pt idx="0">
                  <c:v>Urbana</c:v>
                </c:pt>
              </c:strCache>
            </c:strRef>
          </c:tx>
          <c:spPr>
            <a:ln w="31750" cap="rnd">
              <a:solidFill>
                <a:schemeClr val="accent6">
                  <a:lumMod val="7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6">
                  <a:alpha val="85000"/>
                </a:schemeClr>
              </a:solidFill>
              <a:ln w="88900">
                <a:solidFill>
                  <a:schemeClr val="accent6">
                    <a:lumMod val="75000"/>
                  </a:schemeClr>
                </a:solidFill>
              </a:ln>
              <a:effectLst/>
            </c:spPr>
          </c:marker>
          <c:dPt>
            <c:idx val="6"/>
            <c:bubble3D val="0"/>
            <c:spPr>
              <a:ln w="25400" cap="rnd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0-5E4F-43DC-B850-416B642F3701}"/>
              </c:ext>
            </c:extLst>
          </c:dPt>
          <c:dLbls>
            <c:dLbl>
              <c:idx val="0"/>
              <c:layout>
                <c:manualLayout>
                  <c:x val="-4.5496264242165907E-2"/>
                  <c:y val="-4.62754280205791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C-437C-9471-0E2ADC3177D0}"/>
                </c:ext>
              </c:extLst>
            </c:dLbl>
            <c:dLbl>
              <c:idx val="1"/>
              <c:layout>
                <c:manualLayout>
                  <c:x val="-4.9335458209598435E-2"/>
                  <c:y val="-4.579755774770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C-437C-9471-0E2ADC3177D0}"/>
                </c:ext>
              </c:extLst>
            </c:dLbl>
            <c:dLbl>
              <c:idx val="2"/>
              <c:layout>
                <c:manualLayout>
                  <c:x val="-4.8377965083760271E-2"/>
                  <c:y val="-5.7574960496673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C-437C-9471-0E2ADC3177D0}"/>
                </c:ext>
              </c:extLst>
            </c:dLbl>
            <c:dLbl>
              <c:idx val="3"/>
              <c:layout>
                <c:manualLayout>
                  <c:x val="-4.0829344725184825E-2"/>
                  <c:y val="-4.579755774770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C-437C-9471-0E2ADC3177D0}"/>
                </c:ext>
              </c:extLst>
            </c:dLbl>
            <c:dLbl>
              <c:idx val="4"/>
              <c:layout>
                <c:manualLayout>
                  <c:x val="-5.1036732170047859E-2"/>
                  <c:y val="-5.6621096017956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4F-43DC-B850-416B642F3701}"/>
                </c:ext>
              </c:extLst>
            </c:dLbl>
            <c:dLbl>
              <c:idx val="5"/>
              <c:layout>
                <c:manualLayout>
                  <c:x val="-4.5933012815833126E-2"/>
                  <c:y val="-5.41243864291051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4F-43DC-B850-416B642F3701}"/>
                </c:ext>
              </c:extLst>
            </c:dLbl>
            <c:dLbl>
              <c:idx val="6"/>
              <c:layout>
                <c:manualLayout>
                  <c:x val="-3.9128122028302181E-2"/>
                  <c:y val="-5.4124386429105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4F-43DC-B850-416B642F3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 MAT ZONA'!$J$57:$O$57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'5 MAT ZONA'!$J$58:$O$58</c:f>
              <c:numCache>
                <c:formatCode>#,##0</c:formatCode>
                <c:ptCount val="6"/>
                <c:pt idx="0">
                  <c:v>6708</c:v>
                </c:pt>
                <c:pt idx="1">
                  <c:v>6702</c:v>
                </c:pt>
                <c:pt idx="2">
                  <c:v>6629</c:v>
                </c:pt>
                <c:pt idx="3">
                  <c:v>6402</c:v>
                </c:pt>
                <c:pt idx="4">
                  <c:v>6630</c:v>
                </c:pt>
                <c:pt idx="5">
                  <c:v>6152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1C-437C-9471-0E2ADC317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2750720"/>
        <c:axId val="181222144"/>
      </c:lineChart>
      <c:lineChart>
        <c:grouping val="standard"/>
        <c:varyColors val="0"/>
        <c:ser>
          <c:idx val="1"/>
          <c:order val="1"/>
          <c:tx>
            <c:strRef>
              <c:f>'5 MAT ZONA'!$C$59</c:f>
              <c:strCache>
                <c:ptCount val="1"/>
                <c:pt idx="0">
                  <c:v>Rural</c:v>
                </c:pt>
              </c:strCache>
            </c:strRef>
          </c:tx>
          <c:spPr>
            <a:ln w="31750" cap="rnd">
              <a:solidFill>
                <a:schemeClr val="accent3">
                  <a:lumMod val="75000"/>
                  <a:alpha val="85000"/>
                </a:schemeClr>
              </a:solidFill>
              <a:round/>
            </a:ln>
            <a:effectLst/>
          </c:spPr>
          <c:marker>
            <c:symbol val="circle"/>
            <c:size val="10"/>
            <c:spPr>
              <a:solidFill>
                <a:schemeClr val="accent5">
                  <a:alpha val="85000"/>
                </a:schemeClr>
              </a:solidFill>
              <a:ln w="88900">
                <a:solidFill>
                  <a:schemeClr val="accent3">
                    <a:lumMod val="75000"/>
                    <a:alpha val="96000"/>
                  </a:schemeClr>
                </a:solidFill>
              </a:ln>
              <a:effectLst/>
            </c:spPr>
          </c:marker>
          <c:dPt>
            <c:idx val="5"/>
            <c:marker>
              <c:spPr>
                <a:solidFill>
                  <a:schemeClr val="accent3">
                    <a:lumMod val="75000"/>
                    <a:alpha val="85000"/>
                  </a:schemeClr>
                </a:solidFill>
                <a:ln w="88900">
                  <a:solidFill>
                    <a:schemeClr val="accent3">
                      <a:lumMod val="75000"/>
                      <a:alpha val="96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4F-43DC-B850-416B642F3701}"/>
              </c:ext>
            </c:extLst>
          </c:dPt>
          <c:dLbls>
            <c:dLbl>
              <c:idx val="0"/>
              <c:layout>
                <c:manualLayout>
                  <c:x val="-4.8304108205990813E-2"/>
                  <c:y val="4.4353443856406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C-437C-9471-0E2ADC3177D0}"/>
                </c:ext>
              </c:extLst>
            </c:dLbl>
            <c:dLbl>
              <c:idx val="1"/>
              <c:layout>
                <c:manualLayout>
                  <c:x val="-4.933543239354108E-2"/>
                  <c:y val="6.53000288429381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4F-43DC-B850-416B642F3701}"/>
                </c:ext>
              </c:extLst>
            </c:dLbl>
            <c:dLbl>
              <c:idx val="2"/>
              <c:layout>
                <c:manualLayout>
                  <c:x val="-4.9661535626644611E-2"/>
                  <c:y val="4.1311040904269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4F-43DC-B850-416B642F3701}"/>
                </c:ext>
              </c:extLst>
            </c:dLbl>
            <c:dLbl>
              <c:idx val="3"/>
              <c:layout>
                <c:manualLayout>
                  <c:x val="-5.2014801730623762E-2"/>
                  <c:y val="4.5474581322233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4F-43DC-B850-416B642F3701}"/>
                </c:ext>
              </c:extLst>
            </c:dLbl>
            <c:dLbl>
              <c:idx val="4"/>
              <c:layout>
                <c:manualLayout>
                  <c:x val="-4.7634334594127123E-2"/>
                  <c:y val="5.5359975455129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4F-43DC-B850-416B642F3701}"/>
                </c:ext>
              </c:extLst>
            </c:dLbl>
            <c:dLbl>
              <c:idx val="5"/>
              <c:layout>
                <c:manualLayout>
                  <c:x val="-4.2530518649892733E-2"/>
                  <c:y val="5.5778218344947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4F-43DC-B850-416B642F3701}"/>
                </c:ext>
              </c:extLst>
            </c:dLbl>
            <c:dLbl>
              <c:idx val="6"/>
              <c:layout>
                <c:manualLayout>
                  <c:x val="-4.4231827228029694E-2"/>
                  <c:y val="5.9732669712758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4F-43DC-B850-416B642F37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 MAT ZONA'!$J$57:$O$57</c:f>
              <c:numCache>
                <c:formatCode>General</c:formatCode>
                <c:ptCount val="6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</c:numCache>
            </c:numRef>
          </c:cat>
          <c:val>
            <c:numRef>
              <c:f>'5 MAT ZONA'!$J$59:$O$59</c:f>
              <c:numCache>
                <c:formatCode>#,##0</c:formatCode>
                <c:ptCount val="6"/>
                <c:pt idx="0">
                  <c:v>4805</c:v>
                </c:pt>
                <c:pt idx="1">
                  <c:v>4575</c:v>
                </c:pt>
                <c:pt idx="2">
                  <c:v>4660</c:v>
                </c:pt>
                <c:pt idx="3">
                  <c:v>4910</c:v>
                </c:pt>
                <c:pt idx="4">
                  <c:v>4978</c:v>
                </c:pt>
                <c:pt idx="5">
                  <c:v>5064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1C-437C-9471-0E2ADC3177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660416"/>
        <c:axId val="181222720"/>
      </c:lineChart>
      <c:catAx>
        <c:axId val="182750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1222144"/>
        <c:crosses val="autoZero"/>
        <c:auto val="1"/>
        <c:lblAlgn val="ctr"/>
        <c:lblOffset val="100"/>
        <c:noMultiLvlLbl val="0"/>
      </c:catAx>
      <c:valAx>
        <c:axId val="181222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2750720"/>
        <c:crosses val="autoZero"/>
        <c:crossBetween val="between"/>
      </c:valAx>
      <c:valAx>
        <c:axId val="181222720"/>
        <c:scaling>
          <c:orientation val="minMax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accent3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85660416"/>
        <c:crosses val="max"/>
        <c:crossBetween val="between"/>
      </c:valAx>
      <c:catAx>
        <c:axId val="185660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12227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s-CO" b="1">
                <a:latin typeface="Arial" panose="020B0604020202020204" pitchFamily="34" charset="0"/>
                <a:cs typeface="Arial" panose="020B0604020202020204" pitchFamily="34" charset="0"/>
              </a:rPr>
              <a:t>Matrícula Zona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'5 MAT ZONA'!$N$57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1.3182284877479964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ED-41EF-9F1E-97989C9B1DFC}"/>
                </c:ext>
              </c:extLst>
            </c:dLbl>
            <c:dLbl>
              <c:idx val="1"/>
              <c:layout>
                <c:manualLayout>
                  <c:x val="1.7435170603674541E-2"/>
                  <c:y val="-3.634656606692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0-499D-BB36-504A8BDE5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MAT ZONA'!$C$58:$C$59</c:f>
              <c:strCache>
                <c:ptCount val="2"/>
                <c:pt idx="0">
                  <c:v>Urbana</c:v>
                </c:pt>
                <c:pt idx="1">
                  <c:v>Rural</c:v>
                </c:pt>
              </c:strCache>
            </c:strRef>
          </c:cat>
          <c:val>
            <c:numRef>
              <c:f>'5 MAT ZONA'!$N$58:$N$59</c:f>
              <c:numCache>
                <c:formatCode>#,##0</c:formatCode>
                <c:ptCount val="2"/>
                <c:pt idx="0">
                  <c:v>6630</c:v>
                </c:pt>
                <c:pt idx="1">
                  <c:v>4978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70-499D-BB36-504A8BDE5944}"/>
            </c:ext>
          </c:extLst>
        </c:ser>
        <c:ser>
          <c:idx val="1"/>
          <c:order val="1"/>
          <c:tx>
            <c:strRef>
              <c:f>'5 MAT ZONA'!$O$57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/>
            <a:sp3d/>
          </c:spPr>
          <c:invertIfNegative val="0"/>
          <c:dLbls>
            <c:dLbl>
              <c:idx val="0"/>
              <c:layout>
                <c:manualLayout>
                  <c:x val="2.1970474795799926E-2"/>
                  <c:y val="-3.8305704580188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ED-41EF-9F1E-97989C9B1DFC}"/>
                </c:ext>
              </c:extLst>
            </c:dLbl>
            <c:dLbl>
              <c:idx val="1"/>
              <c:layout>
                <c:manualLayout>
                  <c:x val="2.1980352455943007E-2"/>
                  <c:y val="-3.484996412286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70-499D-BB36-504A8BDE59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MAT ZONA'!$C$58:$C$59</c:f>
              <c:strCache>
                <c:ptCount val="2"/>
                <c:pt idx="0">
                  <c:v>Urbana</c:v>
                </c:pt>
                <c:pt idx="1">
                  <c:v>Rural</c:v>
                </c:pt>
              </c:strCache>
            </c:strRef>
          </c:cat>
          <c:val>
            <c:numRef>
              <c:f>'5 MAT ZONA'!$O$58:$O$59</c:f>
              <c:numCache>
                <c:formatCode>#,##0</c:formatCode>
                <c:ptCount val="2"/>
                <c:pt idx="0">
                  <c:v>6152</c:v>
                </c:pt>
                <c:pt idx="1">
                  <c:v>5064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70-499D-BB36-504A8BDE5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827292735"/>
        <c:axId val="712830335"/>
        <c:axId val="0"/>
      </c:bar3DChart>
      <c:catAx>
        <c:axId val="82729273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712830335"/>
        <c:crosses val="autoZero"/>
        <c:auto val="1"/>
        <c:lblAlgn val="ctr"/>
        <c:lblOffset val="100"/>
        <c:noMultiLvlLbl val="0"/>
      </c:catAx>
      <c:valAx>
        <c:axId val="7128303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82729273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cap="none" spc="2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CO" b="1">
                <a:solidFill>
                  <a:sysClr val="windowText" lastClr="000000"/>
                </a:solidFill>
              </a:rPr>
              <a:t>Cobertura Bruta</a:t>
            </a:r>
          </a:p>
        </c:rich>
      </c:tx>
      <c:layout>
        <c:manualLayout>
          <c:xMode val="edge"/>
          <c:yMode val="edge"/>
          <c:x val="0.3825530588868730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cap="none" spc="2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'6 COB BRUTA'!$C$14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rgbClr val="66CCFF"/>
            </a:solidFill>
            <a:ln w="9525" cap="flat" cmpd="sng" algn="ctr">
              <a:solidFill>
                <a:schemeClr val="accent2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2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8.3200925211758363E-3"/>
                  <c:y val="-3.5947297152056452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D-46CE-8696-B1A5E601B99E}"/>
                </c:ext>
              </c:extLst>
            </c:dLbl>
            <c:dLbl>
              <c:idx val="1"/>
              <c:layout>
                <c:manualLayout>
                  <c:x val="9.7067746080384768E-3"/>
                  <c:y val="-1.960784313725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D-46CE-8696-B1A5E601B99E}"/>
                </c:ext>
              </c:extLst>
            </c:dLbl>
            <c:dLbl>
              <c:idx val="2"/>
              <c:layout>
                <c:manualLayout>
                  <c:x val="8.3200925211758363E-3"/>
                  <c:y val="-1.568627450980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D-46CE-8696-B1A5E601B99E}"/>
                </c:ext>
              </c:extLst>
            </c:dLbl>
            <c:dLbl>
              <c:idx val="3"/>
              <c:layout>
                <c:manualLayout>
                  <c:x val="8.3200925211758363E-3"/>
                  <c:y val="-1.9607843137254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D-46CE-8696-B1A5E601B99E}"/>
                </c:ext>
              </c:extLst>
            </c:dLbl>
            <c:dLbl>
              <c:idx val="4"/>
              <c:layout>
                <c:manualLayout>
                  <c:x val="6.9828341866915705E-3"/>
                  <c:y val="-3.646030707042884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BF9-496A-A129-B8F4688274CE}"/>
                </c:ext>
              </c:extLst>
            </c:dLbl>
            <c:dLbl>
              <c:idx val="5"/>
              <c:layout>
                <c:manualLayout>
                  <c:x val="9.7067746080384768E-3"/>
                  <c:y val="-3.13725490196078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CD-46CE-8696-B1A5E601B9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'6 COB BRUTA'!$D$4:$G$4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'6 COB BRUTA'!$D$14:$G$14</c:f>
              <c:numCache>
                <c:formatCode>0.00%</c:formatCode>
                <c:ptCount val="4"/>
                <c:pt idx="0">
                  <c:v>0.88571428571428568</c:v>
                </c:pt>
                <c:pt idx="1">
                  <c:v>1.0361105068522949</c:v>
                </c:pt>
                <c:pt idx="2">
                  <c:v>1.0650675489385166</c:v>
                </c:pt>
                <c:pt idx="3">
                  <c:v>0.75504637206764869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A-4E9B-9FAC-24CAA37EF8BE}"/>
            </c:ext>
          </c:extLst>
        </c:ser>
        <c:ser>
          <c:idx val="1"/>
          <c:order val="1"/>
          <c:tx>
            <c:strRef>
              <c:f>'6 COB BRUTA'!$C$15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FFFFCC"/>
            </a:solidFill>
            <a:ln w="9525" cap="flat" cmpd="sng" algn="ctr">
              <a:solidFill>
                <a:schemeClr val="accent4">
                  <a:shade val="95000"/>
                </a:schemeClr>
              </a:solidFill>
              <a:round/>
            </a:ln>
            <a:effectLst>
              <a:outerShdw blurRad="40000" dist="20000" dir="5400000" rotWithShape="0">
                <a:srgbClr val="000000">
                  <a:alpha val="38000"/>
                </a:srgbClr>
              </a:outerShdw>
            </a:effectLst>
            <a:sp3d contourW="9525">
              <a:contourClr>
                <a:schemeClr val="accent4">
                  <a:shade val="95000"/>
                </a:schemeClr>
              </a:contourClr>
            </a:sp3d>
          </c:spPr>
          <c:invertIfNegative val="0"/>
          <c:dLbls>
            <c:dLbl>
              <c:idx val="0"/>
              <c:layout>
                <c:manualLayout>
                  <c:x val="6.9334104343131715E-3"/>
                  <c:y val="-1.5686274509803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D-46CE-8696-B1A5E601B99E}"/>
                </c:ext>
              </c:extLst>
            </c:dLbl>
            <c:dLbl>
              <c:idx val="1"/>
              <c:layout>
                <c:manualLayout>
                  <c:x val="6.9334104343131975E-3"/>
                  <c:y val="-1.1764705882352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D-46CE-8696-B1A5E601B99E}"/>
                </c:ext>
              </c:extLst>
            </c:dLbl>
            <c:dLbl>
              <c:idx val="2"/>
              <c:layout>
                <c:manualLayout>
                  <c:x val="1.1755242531788867E-2"/>
                  <c:y val="-1.78104060521846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5A-4E9B-9FAC-24CAA37EF8BE}"/>
                </c:ext>
              </c:extLst>
            </c:dLbl>
            <c:dLbl>
              <c:idx val="3"/>
              <c:layout>
                <c:manualLayout>
                  <c:x val="7.01093360609833E-3"/>
                  <c:y val="-7.8431372549019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5A-4E9B-9FAC-24CAA37EF8BE}"/>
                </c:ext>
              </c:extLst>
            </c:dLbl>
            <c:dLbl>
              <c:idx val="4"/>
              <c:layout>
                <c:manualLayout>
                  <c:x val="1.1297208529559323E-2"/>
                  <c:y val="-1.7102467817319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5A-4E9B-9FAC-24CAA37EF8BE}"/>
                </c:ext>
              </c:extLst>
            </c:dLbl>
            <c:dLbl>
              <c:idx val="5"/>
              <c:layout>
                <c:manualLayout>
                  <c:x val="1.0022326673474045E-2"/>
                  <c:y val="-1.96078431372549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9E-443F-8758-C7EFEE35A6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 COB BRUTA'!$D$4:$G$4</c:f>
              <c:strCache>
                <c:ptCount val="4"/>
                <c:pt idx="0">
                  <c:v>Transición</c:v>
                </c:pt>
                <c:pt idx="1">
                  <c:v>Primaria</c:v>
                </c:pt>
                <c:pt idx="2">
                  <c:v>Secundaria</c:v>
                </c:pt>
                <c:pt idx="3">
                  <c:v>Media</c:v>
                </c:pt>
              </c:strCache>
            </c:strRef>
          </c:cat>
          <c:val>
            <c:numRef>
              <c:f>'6 COB BRUTA'!$D$15:$G$15</c:f>
              <c:numCache>
                <c:formatCode>0.00%</c:formatCode>
                <c:ptCount val="4"/>
                <c:pt idx="0">
                  <c:v>0.94129763130792998</c:v>
                </c:pt>
                <c:pt idx="1">
                  <c:v>1.0290288153681963</c:v>
                </c:pt>
                <c:pt idx="2">
                  <c:v>1.0752658849195527</c:v>
                </c:pt>
                <c:pt idx="3">
                  <c:v>0.75731310942578545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5A-4E9B-9FAC-24CAA37EF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8"/>
        <c:shape val="box"/>
        <c:axId val="185565184"/>
        <c:axId val="182929088"/>
        <c:axId val="0"/>
      </c:bar3DChart>
      <c:catAx>
        <c:axId val="185565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2929088"/>
        <c:crosses val="autoZero"/>
        <c:auto val="1"/>
        <c:lblAlgn val="ctr"/>
        <c:lblOffset val="100"/>
        <c:noMultiLvlLbl val="0"/>
      </c:catAx>
      <c:valAx>
        <c:axId val="18292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565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8.4533866856374582E-2"/>
          <c:y val="0.14422556411236198"/>
          <c:w val="0.89998226060271891"/>
          <c:h val="0.7635706622380295"/>
        </c:manualLayout>
      </c:layout>
      <c:lineChart>
        <c:grouping val="standard"/>
        <c:varyColors val="0"/>
        <c:ser>
          <c:idx val="0"/>
          <c:order val="0"/>
          <c:tx>
            <c:strRef>
              <c:f>'6 COB BRUTA'!$I$4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82550">
                <a:solidFill>
                  <a:srgbClr val="FFC000"/>
                </a:solidFill>
              </a:ln>
              <a:effectLst/>
            </c:spPr>
          </c:marker>
          <c:dLbls>
            <c:dLbl>
              <c:idx val="0"/>
              <c:layout>
                <c:manualLayout>
                  <c:x val="-4.662355948555897E-2"/>
                  <c:y val="-4.4814232385879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51-44FD-9137-E86C192D963A}"/>
                </c:ext>
              </c:extLst>
            </c:dLbl>
            <c:dLbl>
              <c:idx val="1"/>
              <c:layout>
                <c:manualLayout>
                  <c:x val="-4.8404759269988142E-2"/>
                  <c:y val="-5.8694139893987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1-44FD-9137-E86C192D963A}"/>
                </c:ext>
              </c:extLst>
            </c:dLbl>
            <c:dLbl>
              <c:idx val="2"/>
              <c:layout>
                <c:manualLayout>
                  <c:x val="-3.5922584294903151E-2"/>
                  <c:y val="-5.44394148712070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AE-4C4E-BA15-6C0A2F03F0E8}"/>
                </c:ext>
              </c:extLst>
            </c:dLbl>
            <c:dLbl>
              <c:idx val="3"/>
              <c:layout>
                <c:manualLayout>
                  <c:x val="-4.7333297301832729E-2"/>
                  <c:y val="-4.6296160214769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1-44FD-9137-E86C192D963A}"/>
                </c:ext>
              </c:extLst>
            </c:dLbl>
            <c:dLbl>
              <c:idx val="4"/>
              <c:layout>
                <c:manualLayout>
                  <c:x val="-5.6311188196685215E-2"/>
                  <c:y val="-4.6296160214769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1-44FD-9137-E86C192D963A}"/>
                </c:ext>
              </c:extLst>
            </c:dLbl>
            <c:dLbl>
              <c:idx val="5"/>
              <c:layout>
                <c:manualLayout>
                  <c:x val="-5.1000006425197572E-2"/>
                  <c:y val="-5.0001898337301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1-44FD-9137-E86C192D963A}"/>
                </c:ext>
              </c:extLst>
            </c:dLbl>
            <c:dLbl>
              <c:idx val="6"/>
              <c:layout>
                <c:manualLayout>
                  <c:x val="-4.7222179177597377E-2"/>
                  <c:y val="-3.94342832368243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1-44FD-9137-E86C192D963A}"/>
                </c:ext>
              </c:extLst>
            </c:dLbl>
            <c:dLbl>
              <c:idx val="7"/>
              <c:layout>
                <c:manualLayout>
                  <c:x val="-3.3677637827500662E-2"/>
                  <c:y val="-4.5385097084522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D0-4567-BF64-791C3301FA52}"/>
                </c:ext>
              </c:extLst>
            </c:dLbl>
            <c:dLbl>
              <c:idx val="8"/>
              <c:layout>
                <c:manualLayout>
                  <c:x val="-5.5592000821769417E-3"/>
                  <c:y val="-4.998139050589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9-4840-B319-F0F8FD0D46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rgbClr val="FFC000"/>
                    </a:solidFill>
                    <a:latin typeface="+mn-lt"/>
                    <a:ea typeface="+mn-ea"/>
                    <a:cs typeface="+mn-cs"/>
                  </a:defRPr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COB BRUTA'!$C$7:$C$15</c:f>
              <c:numCache>
                <c:formatCode>0</c:formatCode>
                <c:ptCount val="9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</c:numCache>
            </c:numRef>
          </c:cat>
          <c:val>
            <c:numRef>
              <c:f>'6 COB BRUTA'!$I$7:$I$15</c:f>
              <c:numCache>
                <c:formatCode>0.00%</c:formatCode>
                <c:ptCount val="9"/>
                <c:pt idx="0">
                  <c:v>0.92520754131429905</c:v>
                </c:pt>
                <c:pt idx="1">
                  <c:v>0.91798983804382339</c:v>
                </c:pt>
                <c:pt idx="2">
                  <c:v>0.923939541686982</c:v>
                </c:pt>
                <c:pt idx="3">
                  <c:v>0.92096305520963051</c:v>
                </c:pt>
                <c:pt idx="4">
                  <c:v>0.9481663420005082</c:v>
                </c:pt>
                <c:pt idx="5">
                  <c:v>0.94193159300422158</c:v>
                </c:pt>
                <c:pt idx="6">
                  <c:v>0.99926287662397495</c:v>
                </c:pt>
                <c:pt idx="7">
                  <c:v>0.98591165242683143</c:v>
                </c:pt>
                <c:pt idx="8">
                  <c:v>0.9916733816814397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51-44FD-9137-E86C192D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566720"/>
        <c:axId val="182931392"/>
      </c:lineChart>
      <c:catAx>
        <c:axId val="18556672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2931392"/>
        <c:crosses val="autoZero"/>
        <c:auto val="1"/>
        <c:lblAlgn val="ctr"/>
        <c:lblOffset val="100"/>
        <c:noMultiLvlLbl val="0"/>
      </c:catAx>
      <c:valAx>
        <c:axId val="1829313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CO"/>
          </a:p>
        </c:txPr>
        <c:crossAx val="1855667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  <a:scene3d>
        <a:camera prst="orthographicFront"/>
        <a:lightRig rig="threePt" dir="t"/>
      </a:scene3d>
      <a:sp3d prstMaterial="translucentPowder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  <a:ln>
        <a:solidFill>
          <a:schemeClr val="phClr">
            <a:lumMod val="7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9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  <a:scene3d>
        <a:camera prst="orthographicFront"/>
        <a:lightRig rig="threePt" dir="t"/>
      </a:scene3d>
      <a:sp3d prstMaterial="translucentPowder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  <a:ln>
        <a:solidFill>
          <a:schemeClr val="phClr">
            <a:lumMod val="7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8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2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>
            <a:lumMod val="75000"/>
          </a:schemeClr>
        </a:solidFill>
      </a:ln>
      <a:scene3d>
        <a:camera prst="orthographicFront"/>
        <a:lightRig rig="threePt" dir="t"/>
      </a:scene3d>
      <a:sp3d prstMaterial="translucentPowder"/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>
            <a:alpha val="7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70000"/>
        </a:schemeClr>
      </a:solidFill>
      <a:ln>
        <a:solidFill>
          <a:schemeClr val="phClr">
            <a:lumMod val="75000"/>
          </a:schemeClr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solidFill>
        <a:schemeClr val="lt1">
          <a:alpha val="27000"/>
        </a:schemeClr>
      </a:solidFill>
      <a:sp3d/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0" kern="1200" cap="none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587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sp3d/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1345406</xdr:colOff>
      <xdr:row>10</xdr:row>
      <xdr:rowOff>105834</xdr:rowOff>
    </xdr:from>
    <xdr:to>
      <xdr:col>14</xdr:col>
      <xdr:colOff>846666</xdr:colOff>
      <xdr:row>28</xdr:row>
      <xdr:rowOff>165365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41910</xdr:rowOff>
    </xdr:from>
    <xdr:to>
      <xdr:col>7</xdr:col>
      <xdr:colOff>716280</xdr:colOff>
      <xdr:row>25</xdr:row>
      <xdr:rowOff>156210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41D8AFA-3455-4F1E-A1AB-D241D59610E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876300</xdr:colOff>
      <xdr:row>13</xdr:row>
      <xdr:rowOff>23336</xdr:rowOff>
    </xdr:from>
    <xdr:to>
      <xdr:col>8</xdr:col>
      <xdr:colOff>335279</xdr:colOff>
      <xdr:row>31</xdr:row>
      <xdr:rowOff>74930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F5F52C-E9B4-417F-B991-2F4B6F5723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1412874</xdr:colOff>
      <xdr:row>9</xdr:row>
      <xdr:rowOff>75142</xdr:rowOff>
    </xdr:from>
    <xdr:to>
      <xdr:col>11</xdr:col>
      <xdr:colOff>455083</xdr:colOff>
      <xdr:row>25</xdr:row>
      <xdr:rowOff>84667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86C7C4BF-B61B-42FD-B973-6938264B90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21167</xdr:colOff>
      <xdr:row>8</xdr:row>
      <xdr:rowOff>71435</xdr:rowOff>
    </xdr:from>
    <xdr:to>
      <xdr:col>14</xdr:col>
      <xdr:colOff>560917</xdr:colOff>
      <xdr:row>23</xdr:row>
      <xdr:rowOff>85724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73A385FD-ECF7-4004-A494-128401ACF8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57151</xdr:colOff>
      <xdr:row>6</xdr:row>
      <xdr:rowOff>114300</xdr:rowOff>
    </xdr:from>
    <xdr:to>
      <xdr:col>11</xdr:col>
      <xdr:colOff>57150</xdr:colOff>
      <xdr:row>21</xdr:row>
      <xdr:rowOff>180975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CEBE37C2-943F-4C8E-9540-5A33173345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38100</xdr:colOff>
      <xdr:row>6</xdr:row>
      <xdr:rowOff>109536</xdr:rowOff>
    </xdr:from>
    <xdr:to>
      <xdr:col>22</xdr:col>
      <xdr:colOff>114300</xdr:colOff>
      <xdr:row>21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F65F548-E2B7-423A-B5B2-C4092A9379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57678</xdr:colOff>
      <xdr:row>12</xdr:row>
      <xdr:rowOff>78052</xdr:rowOff>
    </xdr:from>
    <xdr:to>
      <xdr:col>14</xdr:col>
      <xdr:colOff>956733</xdr:colOff>
      <xdr:row>29</xdr:row>
      <xdr:rowOff>159543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23</xdr:row>
      <xdr:rowOff>185212</xdr:rowOff>
    </xdr:from>
    <xdr:to>
      <xdr:col>8</xdr:col>
      <xdr:colOff>972344</xdr:colOff>
      <xdr:row>38</xdr:row>
      <xdr:rowOff>70912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1268AF-9679-4BB0-905C-1DCA83C51C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35717</xdr:colOff>
      <xdr:row>64</xdr:row>
      <xdr:rowOff>80963</xdr:rowOff>
    </xdr:from>
    <xdr:to>
      <xdr:col>11</xdr:col>
      <xdr:colOff>821530</xdr:colOff>
      <xdr:row>90</xdr:row>
      <xdr:rowOff>23812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D6636582-0B41-40EF-A48E-5EB62E5D70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125015</xdr:colOff>
      <xdr:row>64</xdr:row>
      <xdr:rowOff>83344</xdr:rowOff>
    </xdr:from>
    <xdr:to>
      <xdr:col>18</xdr:col>
      <xdr:colOff>892968</xdr:colOff>
      <xdr:row>90</xdr:row>
      <xdr:rowOff>23812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721E930-A5C6-4CB2-8029-6F5B72C45E6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35717</xdr:colOff>
      <xdr:row>64</xdr:row>
      <xdr:rowOff>71437</xdr:rowOff>
    </xdr:from>
    <xdr:to>
      <xdr:col>11</xdr:col>
      <xdr:colOff>666750</xdr:colOff>
      <xdr:row>87</xdr:row>
      <xdr:rowOff>83344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60BE77-6341-42E4-B1AC-1372C58E5A2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23812</xdr:colOff>
      <xdr:row>64</xdr:row>
      <xdr:rowOff>50006</xdr:rowOff>
    </xdr:from>
    <xdr:to>
      <xdr:col>19</xdr:col>
      <xdr:colOff>795337</xdr:colOff>
      <xdr:row>87</xdr:row>
      <xdr:rowOff>73819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DAA33C5-C861-452A-8225-8D21CAB6B27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14288</xdr:colOff>
      <xdr:row>21</xdr:row>
      <xdr:rowOff>35983</xdr:rowOff>
    </xdr:from>
    <xdr:to>
      <xdr:col>20</xdr:col>
      <xdr:colOff>205052</xdr:colOff>
      <xdr:row>40</xdr:row>
      <xdr:rowOff>18784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29367</xdr:colOff>
      <xdr:row>21</xdr:row>
      <xdr:rowOff>27249</xdr:rowOff>
    </xdr:from>
    <xdr:to>
      <xdr:col>8</xdr:col>
      <xdr:colOff>1007004</xdr:colOff>
      <xdr:row>40</xdr:row>
      <xdr:rowOff>45506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1C311AB-0BF5-4FD7-92FD-37F4F8BF56A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52918</xdr:colOff>
      <xdr:row>21</xdr:row>
      <xdr:rowOff>27780</xdr:rowOff>
    </xdr:from>
    <xdr:to>
      <xdr:col>20</xdr:col>
      <xdr:colOff>419100</xdr:colOff>
      <xdr:row>40</xdr:row>
      <xdr:rowOff>47625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1532465</xdr:colOff>
      <xdr:row>21</xdr:row>
      <xdr:rowOff>52915</xdr:rowOff>
    </xdr:from>
    <xdr:to>
      <xdr:col>8</xdr:col>
      <xdr:colOff>973666</xdr:colOff>
      <xdr:row>40</xdr:row>
      <xdr:rowOff>60854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6E914FDD-3C8C-4225-9AA1-2A45D1DC67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34132</xdr:colOff>
      <xdr:row>2</xdr:row>
      <xdr:rowOff>202407</xdr:rowOff>
    </xdr:from>
    <xdr:to>
      <xdr:col>18</xdr:col>
      <xdr:colOff>631031</xdr:colOff>
      <xdr:row>16</xdr:row>
      <xdr:rowOff>100545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22E6AA2-9CA7-4A72-873D-9D517078C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31751</xdr:colOff>
      <xdr:row>13</xdr:row>
      <xdr:rowOff>42068</xdr:rowOff>
    </xdr:from>
    <xdr:to>
      <xdr:col>11</xdr:col>
      <xdr:colOff>881062</xdr:colOff>
      <xdr:row>35</xdr:row>
      <xdr:rowOff>111126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theme="6" tint="0.59999389629810485"/>
  </sheetPr>
  <dimension ref="B1:B20"/>
  <sheetViews>
    <sheetView workbookViewId="0">
      <selection activeCell="E25" sqref="E25"/>
    </sheetView>
  </sheetViews>
  <sheetFormatPr baseColWidth="10" defaultRowHeight="14.4" x14ac:dyDescent="0.3"/>
  <cols>
    <col min="2" max="2" width="63.44140625" customWidth="1"/>
  </cols>
  <sheetData>
    <row r="1" spans="2:2" ht="11.25" customHeight="1" x14ac:dyDescent="0.3"/>
    <row r="2" spans="2:2" ht="17.399999999999999" x14ac:dyDescent="0.3">
      <c r="B2" s="182" t="s">
        <v>253</v>
      </c>
    </row>
    <row r="3" spans="2:2" ht="17.399999999999999" x14ac:dyDescent="0.3">
      <c r="B3" s="182" t="s">
        <v>335</v>
      </c>
    </row>
    <row r="4" spans="2:2" ht="17.399999999999999" x14ac:dyDescent="0.3">
      <c r="B4" s="181" t="s">
        <v>336</v>
      </c>
    </row>
    <row r="5" spans="2:2" ht="17.399999999999999" x14ac:dyDescent="0.3">
      <c r="B5" s="181" t="s">
        <v>547</v>
      </c>
    </row>
    <row r="6" spans="2:2" ht="17.399999999999999" x14ac:dyDescent="0.3">
      <c r="B6" s="181" t="s">
        <v>337</v>
      </c>
    </row>
    <row r="7" spans="2:2" ht="17.399999999999999" x14ac:dyDescent="0.3">
      <c r="B7" s="181" t="s">
        <v>338</v>
      </c>
    </row>
    <row r="8" spans="2:2" ht="17.399999999999999" x14ac:dyDescent="0.3">
      <c r="B8" s="181" t="s">
        <v>316</v>
      </c>
    </row>
    <row r="9" spans="2:2" ht="17.399999999999999" x14ac:dyDescent="0.3">
      <c r="B9" s="181" t="s">
        <v>317</v>
      </c>
    </row>
    <row r="10" spans="2:2" ht="17.399999999999999" x14ac:dyDescent="0.3">
      <c r="B10" s="181" t="s">
        <v>496</v>
      </c>
    </row>
    <row r="11" spans="2:2" ht="17.399999999999999" x14ac:dyDescent="0.3">
      <c r="B11" s="181" t="s">
        <v>549</v>
      </c>
    </row>
    <row r="12" spans="2:2" ht="20.399999999999999" customHeight="1" x14ac:dyDescent="0.3">
      <c r="B12" s="181" t="s">
        <v>548</v>
      </c>
    </row>
    <row r="13" spans="2:2" ht="21" customHeight="1" x14ac:dyDescent="0.3">
      <c r="B13" s="181" t="s">
        <v>546</v>
      </c>
    </row>
    <row r="14" spans="2:2" ht="21" customHeight="1" x14ac:dyDescent="0.3">
      <c r="B14" s="181" t="s">
        <v>527</v>
      </c>
    </row>
    <row r="15" spans="2:2" ht="17.399999999999999" x14ac:dyDescent="0.3">
      <c r="B15" s="181" t="s">
        <v>528</v>
      </c>
    </row>
    <row r="16" spans="2:2" ht="17.399999999999999" x14ac:dyDescent="0.3">
      <c r="B16" s="181" t="s">
        <v>550</v>
      </c>
    </row>
    <row r="17" spans="2:2" ht="17.399999999999999" x14ac:dyDescent="0.3">
      <c r="B17" s="181" t="s">
        <v>529</v>
      </c>
    </row>
    <row r="18" spans="2:2" ht="17.399999999999999" x14ac:dyDescent="0.3">
      <c r="B18" s="181" t="s">
        <v>540</v>
      </c>
    </row>
    <row r="19" spans="2:2" ht="17.399999999999999" x14ac:dyDescent="0.3">
      <c r="B19" s="181" t="s">
        <v>551</v>
      </c>
    </row>
    <row r="20" spans="2:2" ht="17.399999999999999" x14ac:dyDescent="0.3">
      <c r="B20" s="181" t="s">
        <v>601</v>
      </c>
    </row>
  </sheetData>
  <hyperlinks>
    <hyperlink ref="B3" location="'1 ESTAB'!A1" display="1.  ESTABLECIMIENTOS EDUCATIVOS" xr:uid="{00000000-0004-0000-0000-000000000000}"/>
    <hyperlink ref="B4" location="'2 SEDES'!A1" display="2.  SEDES EDUCATIVAS" xr:uid="{00000000-0004-0000-0000-000001000000}"/>
    <hyperlink ref="B11" location="'9 MAT  ETNICOS'!A1" display="9.  MATRÍCULA GRUPOS ÉTNICOS" xr:uid="{00000000-0004-0000-0000-000002000000}"/>
    <hyperlink ref="B15" location="'13 TRAYEC EDAD'!A1" display="13.TRAYECTORIA EDAD" xr:uid="{00000000-0004-0000-0000-000003000000}"/>
    <hyperlink ref="B8" location="'6 COB BRUTA'!A1" display="6. TASA DE COBERTURA BRUTA" xr:uid="{00000000-0004-0000-0000-000004000000}"/>
    <hyperlink ref="B9" location="'7 COB NETA'!A1" display="7. TASA DE COBERTURA NETA" xr:uid="{00000000-0004-0000-0000-000005000000}"/>
    <hyperlink ref="B6" location="'4 MAT SECTOR'!A1" display="4.  MATRÍCULA SECTOR GRADOS NIVEL" xr:uid="{00000000-0004-0000-0000-000006000000}"/>
    <hyperlink ref="B7" location="'5 MAT ZONA'!A1" display="5.  MATRÍCULA ZONA GRADOS NIVEL" xr:uid="{00000000-0004-0000-0000-000007000000}"/>
    <hyperlink ref="B16" location="'14. MAT VS EDAD'!A1" display="14. MATRÍCULA VS EDAD" xr:uid="{00000000-0004-0000-0000-000008000000}"/>
    <hyperlink ref="B12" location="'10 EXTRAEDAD'!A1" display="10.EXTRAEDAD" xr:uid="{00000000-0004-0000-0000-000009000000}"/>
    <hyperlink ref="B10" location="'8 DESERCION '!A1" display="8. TASA DESERCIÓN OFICIAL" xr:uid="{00000000-0004-0000-0000-00000A000000}"/>
    <hyperlink ref="B14" location="'12. EST VENEZOLANOS'!A1" display="12.ESTUDIANTES VENEZOLANOS" xr:uid="{00000000-0004-0000-0000-00000B000000}"/>
    <hyperlink ref="B17" location="'15 TASA ANALF  DPTO'!A1" display="15.TASA ANALFABETISMO" xr:uid="{00000000-0004-0000-0000-00000C000000}"/>
    <hyperlink ref="B18" location="'16 EFICENCIA'!A1" display="16. EFICIENCIA" xr:uid="{00000000-0004-0000-0000-00000D000000}"/>
    <hyperlink ref="B5" location="'3 POB DANE 2018 '!A1" display="3.  PROYECCIÓN DE POBLACIÓN - DANE 2018" xr:uid="{00000000-0004-0000-0000-00000E000000}"/>
    <hyperlink ref="B2" location="INDICE!B2" display="ÍNDICE" xr:uid="{00000000-0004-0000-0000-00000F000000}"/>
    <hyperlink ref="B13" location="'11 FUERA SISTEMA'!A1" display="11.ESTIMACION FUERA SISTEMA EDUCATIVO" xr:uid="{00000000-0004-0000-0000-000010000000}"/>
    <hyperlink ref="B19" location="'17 MAT INTERNADOS'!A1" display="17. MATRÍCULA INTERNADOS" xr:uid="{00000000-0004-0000-0000-000011000000}"/>
    <hyperlink ref="B20" location="'18 POB DISCAPACIDAD'!A1" display="18. POB DISCAPACIDAD" xr:uid="{157BD432-9BC0-4C3E-AC1E-386D222BCA26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tabColor theme="9" tint="0.59999389629810485"/>
  </sheetPr>
  <dimension ref="A1:M690"/>
  <sheetViews>
    <sheetView zoomScale="80" zoomScaleNormal="80" workbookViewId="0">
      <pane xSplit="3" ySplit="4" topLeftCell="D5" activePane="bottomRight" state="frozen"/>
      <selection activeCell="K7" sqref="K7"/>
      <selection pane="topRight" activeCell="K7" sqref="K7"/>
      <selection pane="bottomLeft" activeCell="K7" sqref="K7"/>
      <selection pane="bottomRight" activeCell="B4" sqref="B4"/>
    </sheetView>
  </sheetViews>
  <sheetFormatPr baseColWidth="10" defaultColWidth="11.44140625" defaultRowHeight="14.4" x14ac:dyDescent="0.3"/>
  <cols>
    <col min="1" max="1" width="13.33203125" style="4" hidden="1" customWidth="1"/>
    <col min="2" max="2" width="22.33203125" style="4" customWidth="1"/>
    <col min="3" max="3" width="17.6640625" style="23" customWidth="1"/>
    <col min="4" max="4" width="13.33203125" style="4" customWidth="1"/>
    <col min="5" max="5" width="14.109375" style="4" customWidth="1"/>
    <col min="6" max="6" width="13.44140625" style="4" customWidth="1"/>
    <col min="7" max="7" width="13.6640625" style="4" customWidth="1"/>
    <col min="8" max="8" width="13" style="4" customWidth="1"/>
    <col min="9" max="9" width="12.6640625" style="4" customWidth="1"/>
    <col min="10" max="10" width="13.5546875" style="4" customWidth="1"/>
    <col min="11" max="11" width="14" style="4" customWidth="1"/>
    <col min="12" max="12" width="15" style="4" customWidth="1"/>
    <col min="13" max="13" width="18" style="4" customWidth="1"/>
    <col min="14" max="16384" width="11.44140625" style="4"/>
  </cols>
  <sheetData>
    <row r="1" spans="2:13" ht="24" customHeight="1" x14ac:dyDescent="0.3">
      <c r="B1" s="390" t="s">
        <v>449</v>
      </c>
      <c r="C1" s="392"/>
      <c r="D1" s="2"/>
      <c r="M1" s="389" t="s">
        <v>521</v>
      </c>
    </row>
    <row r="2" spans="2:13" ht="20.25" customHeight="1" x14ac:dyDescent="0.3">
      <c r="B2" s="390" t="str">
        <f>+'1 ESTAB'!B2</f>
        <v>Corte agosto 2021  información preliminar</v>
      </c>
      <c r="C2" s="393"/>
    </row>
    <row r="3" spans="2:13" ht="18" thickBot="1" x14ac:dyDescent="0.35">
      <c r="B3" s="156" t="s">
        <v>0</v>
      </c>
      <c r="C3" s="95"/>
    </row>
    <row r="4" spans="2:13" ht="23.25" customHeight="1" thickBot="1" x14ac:dyDescent="0.35">
      <c r="B4" s="756" t="s">
        <v>219</v>
      </c>
      <c r="C4" s="785" t="s">
        <v>406</v>
      </c>
      <c r="D4" s="786">
        <v>2012</v>
      </c>
      <c r="E4" s="786">
        <v>2013</v>
      </c>
      <c r="F4" s="786">
        <v>2014</v>
      </c>
      <c r="G4" s="786">
        <v>2015</v>
      </c>
      <c r="H4" s="786">
        <v>2016</v>
      </c>
      <c r="I4" s="786">
        <v>2017</v>
      </c>
      <c r="J4" s="786">
        <v>2018</v>
      </c>
      <c r="K4" s="786">
        <v>2019</v>
      </c>
      <c r="L4" s="787" t="s">
        <v>554</v>
      </c>
      <c r="M4" s="788" t="str">
        <f>+'4 MAT SECTOR'!AK4</f>
        <v>Agosto. 2021</v>
      </c>
    </row>
    <row r="5" spans="2:13" ht="21" customHeight="1" x14ac:dyDescent="0.3">
      <c r="C5" s="795" t="s">
        <v>345</v>
      </c>
      <c r="D5" s="137">
        <f>+SUMIFS($D$202:$D$781,$B$202:$B$781,$B$4,$C$202:$C$781,C5)</f>
        <v>6728</v>
      </c>
      <c r="E5" s="137">
        <f>+SUMIFS($E$202:$E$781,$B$202:$B$781,$B$4,$C$202:$C$781,C5)</f>
        <v>6288</v>
      </c>
      <c r="F5" s="137">
        <f>+SUMIFS($F$202:$F$781,$B$202:$B$781,$B$4,$C$202:$C$781,C5)</f>
        <v>6033</v>
      </c>
      <c r="G5" s="137">
        <f>+SUMIFS($G$202:$G$781,$B$202:$B$781,$B$4,$C$202:$C$781,C5)</f>
        <v>5964.9999999999945</v>
      </c>
      <c r="H5" s="137">
        <f>+SUMIFS($H$202:$H$781,$B$202:$B$781,$B$4,$C$202:$C$781,C5)</f>
        <v>6072</v>
      </c>
      <c r="I5" s="137">
        <f>+SUMIFS($I$202:$I$781,$B$202:$B$781,$B$4,$C$202:$C$781,C5)</f>
        <v>5935.0000000000082</v>
      </c>
      <c r="J5" s="137">
        <f>+SUMIFS($J$202:$J$781,$B$202:$B$781,$B$4,$C$202:$C$781,C5)</f>
        <v>5390</v>
      </c>
      <c r="K5" s="137">
        <f>+SUMIFS($K$202:$K$781,$B$202:$B$781,$B$4,$C$202:$C$781,C5)</f>
        <v>4902</v>
      </c>
      <c r="L5" s="153">
        <f>+SUMIFS($L$202:$L$781,$B$202:$B$781,$B$4,$C$202:$C$781,C5)</f>
        <v>5003</v>
      </c>
      <c r="M5" s="153">
        <f>+SUMIFS($M$202:$M$781,$B$202:$B$781,$B$4,$C$202:$C$781,C5)</f>
        <v>4765</v>
      </c>
    </row>
    <row r="6" spans="2:13" x14ac:dyDescent="0.3">
      <c r="B6" s="7"/>
      <c r="C6" s="795" t="s">
        <v>375</v>
      </c>
      <c r="D6" s="1">
        <f>+SUMIFS($D$202:$D$781,$B$202:$B$781,$B$4,$C$202:$C$781,C6)</f>
        <v>550</v>
      </c>
      <c r="E6" s="1">
        <f>+SUMIFS($E$202:$E$781,$B$202:$B$781,$B$4,$C$202:$C$781,C6)</f>
        <v>837</v>
      </c>
      <c r="F6" s="1">
        <f>+SUMIFS($F$202:$F$781,$B$202:$B$781,$B$4,$C$202:$C$781,C6)</f>
        <v>1140</v>
      </c>
      <c r="G6" s="1">
        <f>+SUMIFS($G$202:$G$781,$B$202:$B$781,$B$4,$C$202:$C$781,C6)</f>
        <v>1373.9999999999991</v>
      </c>
      <c r="H6" s="1">
        <f>+SUMIFS($H$202:$H$781,$B$202:$B$781,$B$4,$C$202:$C$781,C6)</f>
        <v>7</v>
      </c>
      <c r="I6" s="1">
        <f>+SUMIFS($I$202:$I$781,$B$202:$B$781,$B$4,$C$202:$C$781,C6)</f>
        <v>8</v>
      </c>
      <c r="J6" s="1">
        <f>+SUMIFS($J$202:$J$781,$B$202:$B$781,$B$4,$C$202:$C$781,C6)</f>
        <v>10</v>
      </c>
      <c r="K6" s="1">
        <f>+SUMIFS($K$202:$K$781,$B$202:$B$781,$B$4,$C$202:$C$781,C6)</f>
        <v>8</v>
      </c>
      <c r="L6" s="153">
        <f t="shared" ref="L6:L9" si="0">+SUMIFS($L$202:$L$781,$B$202:$B$781,$B$4,$C$202:$C$781,C6)</f>
        <v>6</v>
      </c>
      <c r="M6" s="153">
        <f t="shared" ref="M6:M9" si="1">+SUMIFS($M$202:$M$781,$B$202:$B$781,$B$4,$C$202:$C$781,C6)</f>
        <v>5</v>
      </c>
    </row>
    <row r="7" spans="2:13" x14ac:dyDescent="0.3">
      <c r="B7" s="7"/>
      <c r="C7" s="795" t="s">
        <v>346</v>
      </c>
      <c r="D7" s="1">
        <f>+SUMIFS($D$202:$D$781,$B$202:$B$781,$B$4,$C$202:$C$781,C7)</f>
        <v>4505</v>
      </c>
      <c r="E7" s="1">
        <f>+SUMIFS($E$202:$E$781,$B$202:$B$781,$B$4,$C$202:$C$781,C7)</f>
        <v>4250</v>
      </c>
      <c r="F7" s="1">
        <f>+SUMIFS($F$202:$F$781,$B$202:$B$781,$B$4,$C$202:$C$781,C7)</f>
        <v>4011</v>
      </c>
      <c r="G7" s="1">
        <f>+SUMIFS($G$202:$G$781,$B$202:$B$781,$B$4,$C$202:$C$781,C7)</f>
        <v>3634.9999999999955</v>
      </c>
      <c r="H7" s="1">
        <f>+SUMIFS($H$202:$H$781,$B$202:$B$781,$B$4,$C$202:$C$781,C7)</f>
        <v>5113.9999999999955</v>
      </c>
      <c r="I7" s="1">
        <f>+SUMIFS($I$202:$I$781,$B$202:$B$781,$B$4,$C$202:$C$781,C7)</f>
        <v>5052.0000000000109</v>
      </c>
      <c r="J7" s="1">
        <f>+SUMIFS($J$202:$J$781,$B$202:$B$781,$B$4,$C$202:$C$781,C7)</f>
        <v>5681</v>
      </c>
      <c r="K7" s="1">
        <f>+SUMIFS($K$202:$K$781,$B$202:$B$781,$B$4,$C$202:$C$781,C7)</f>
        <v>6269</v>
      </c>
      <c r="L7" s="153">
        <f t="shared" si="0"/>
        <v>6505</v>
      </c>
      <c r="M7" s="153">
        <f t="shared" si="1"/>
        <v>6381</v>
      </c>
    </row>
    <row r="8" spans="2:13" x14ac:dyDescent="0.3">
      <c r="B8" s="7"/>
      <c r="C8" s="795" t="s">
        <v>403</v>
      </c>
      <c r="D8" s="1">
        <f>+SUMIFS($D$202:$D$781,$B$202:$B$781,$B$4,$C$202:$C$781,C8)</f>
        <v>0</v>
      </c>
      <c r="E8" s="1">
        <f>+SUMIFS($E$202:$E$781,$B$202:$B$781,$B$4,$C$202:$C$781,C8)</f>
        <v>1</v>
      </c>
      <c r="F8" s="1">
        <f>+SUMIFS($F$202:$F$781,$B$202:$B$781,$B$4,$C$202:$C$781,C8)</f>
        <v>1</v>
      </c>
      <c r="G8" s="1">
        <f>+SUMIFS($G$202:$G$781,$B$202:$B$781,$B$4,$C$202:$C$781,C8)</f>
        <v>1</v>
      </c>
      <c r="H8" s="1">
        <f>+SUMIFS($H$202:$H$781,$B$202:$B$781,$B$4,$C$202:$C$781,C8)</f>
        <v>1</v>
      </c>
      <c r="I8" s="1">
        <f>+SUMIFS($I$202:$I$781,$B$202:$B$781,$B$4,$C$202:$C$781,C8)</f>
        <v>1</v>
      </c>
      <c r="J8" s="1">
        <f>+SUMIFS($J$202:$J$781,$B$202:$B$781,$B$4,$C$202:$C$781,C8)</f>
        <v>1</v>
      </c>
      <c r="K8" s="1">
        <f>+SUMIFS($K$202:$K$781,$B$202:$B$781,$B$4,$C$202:$C$781,C8)</f>
        <v>1</v>
      </c>
      <c r="L8" s="153">
        <f t="shared" si="0"/>
        <v>2</v>
      </c>
      <c r="M8" s="153">
        <f t="shared" si="1"/>
        <v>3</v>
      </c>
    </row>
    <row r="9" spans="2:13" x14ac:dyDescent="0.3">
      <c r="B9" s="7"/>
      <c r="C9" s="796" t="s">
        <v>347</v>
      </c>
      <c r="D9" s="1">
        <f>+SUMIFS($D$202:$D$781,$B$202:$B$781,$B$4,$C$202:$C$781,C9)</f>
        <v>445</v>
      </c>
      <c r="E9" s="1">
        <f>+SUMIFS($E$202:$E$781,$B$202:$B$781,$B$4,$C$202:$C$781,C9)</f>
        <v>444</v>
      </c>
      <c r="F9" s="1">
        <f>+SUMIFS($F$202:$F$781,$B$202:$B$781,$B$4,$C$202:$C$781,C9)</f>
        <v>450</v>
      </c>
      <c r="G9" s="1">
        <f>+SUMIFS($G$202:$G$781,$B$202:$B$781,$B$4,$C$202:$C$781,C9)</f>
        <v>375.99999999999977</v>
      </c>
      <c r="H9" s="1">
        <f>+SUMIFS($H$202:$H$781,$B$202:$B$781,$B$4,$C$202:$C$781,C9)</f>
        <v>318.99999999999994</v>
      </c>
      <c r="I9" s="1">
        <f>+SUMIFS($I$202:$I$781,$B$202:$B$781,$B$4,$C$202:$C$781,C9)</f>
        <v>281.00000000000028</v>
      </c>
      <c r="J9" s="1">
        <f>+SUMIFS($J$202:$J$781,$B$202:$B$781,$B$4,$C$202:$C$781,C9)</f>
        <v>207</v>
      </c>
      <c r="K9" s="1">
        <f>+SUMIFS($K$202:$K$781,$B$202:$B$781,$B$4,$C$202:$C$781,C9)</f>
        <v>132</v>
      </c>
      <c r="L9" s="153">
        <f t="shared" si="0"/>
        <v>92</v>
      </c>
      <c r="M9" s="153">
        <f t="shared" si="1"/>
        <v>62</v>
      </c>
    </row>
    <row r="10" spans="2:13" ht="15" thickBot="1" x14ac:dyDescent="0.35">
      <c r="B10" s="7"/>
      <c r="C10" s="797" t="s">
        <v>348</v>
      </c>
      <c r="D10" s="134">
        <f>SUM(D5:D9)</f>
        <v>12228</v>
      </c>
      <c r="E10" s="134">
        <f t="shared" ref="E10:L10" si="2">SUM(E5:E9)</f>
        <v>11820</v>
      </c>
      <c r="F10" s="134">
        <f t="shared" si="2"/>
        <v>11635</v>
      </c>
      <c r="G10" s="134">
        <f t="shared" si="2"/>
        <v>11350.999999999989</v>
      </c>
      <c r="H10" s="134">
        <f t="shared" si="2"/>
        <v>11512.999999999996</v>
      </c>
      <c r="I10" s="134">
        <f t="shared" si="2"/>
        <v>11277.000000000018</v>
      </c>
      <c r="J10" s="134">
        <f t="shared" si="2"/>
        <v>11289</v>
      </c>
      <c r="K10" s="134">
        <f t="shared" si="2"/>
        <v>11312</v>
      </c>
      <c r="L10" s="135">
        <f t="shared" si="2"/>
        <v>11608</v>
      </c>
      <c r="M10" s="135">
        <f t="shared" ref="M10" si="3">SUM(M5:M9)</f>
        <v>11216</v>
      </c>
    </row>
    <row r="11" spans="2:13" x14ac:dyDescent="0.3">
      <c r="B11" s="7"/>
      <c r="C11" s="779" t="s">
        <v>531</v>
      </c>
    </row>
    <row r="13" spans="2:13" ht="15.6" x14ac:dyDescent="0.3">
      <c r="C13" s="123" t="str">
        <f>+B4</f>
        <v>SAN_ANDRES</v>
      </c>
      <c r="D13" s="122"/>
      <c r="E13" s="122"/>
      <c r="F13" s="122"/>
      <c r="G13" s="122"/>
    </row>
    <row r="200" spans="1:13" ht="16.5" customHeight="1" x14ac:dyDescent="0.3"/>
    <row r="201" spans="1:13" x14ac:dyDescent="0.3">
      <c r="B201" s="86" t="s">
        <v>0</v>
      </c>
      <c r="C201" s="86" t="s">
        <v>296</v>
      </c>
      <c r="D201" s="86">
        <v>2012</v>
      </c>
      <c r="E201" s="86">
        <v>2013</v>
      </c>
      <c r="F201" s="86">
        <v>2014</v>
      </c>
      <c r="G201" s="86">
        <v>2015</v>
      </c>
      <c r="H201" s="86">
        <v>2016</v>
      </c>
      <c r="I201" s="86">
        <v>2017</v>
      </c>
      <c r="J201" s="86">
        <v>2018</v>
      </c>
      <c r="K201" s="86">
        <v>2019</v>
      </c>
      <c r="L201" s="86">
        <v>2020</v>
      </c>
      <c r="M201" s="86">
        <v>2021</v>
      </c>
    </row>
    <row r="202" spans="1:13" ht="18.75" customHeight="1" thickBot="1" x14ac:dyDescent="0.35">
      <c r="A202" s="69" t="s">
        <v>74</v>
      </c>
      <c r="B202" s="119" t="s">
        <v>74</v>
      </c>
      <c r="C202" s="91" t="s">
        <v>345</v>
      </c>
      <c r="D202" s="87">
        <v>11618</v>
      </c>
      <c r="E202" s="88">
        <v>11916</v>
      </c>
      <c r="F202" s="87">
        <v>11988</v>
      </c>
      <c r="G202" s="92">
        <v>11540.999999999973</v>
      </c>
      <c r="H202" s="92">
        <v>11571.000000000009</v>
      </c>
      <c r="I202" s="92">
        <v>11582.999999999967</v>
      </c>
      <c r="J202" s="92">
        <v>11539</v>
      </c>
      <c r="K202" s="92">
        <v>11457</v>
      </c>
      <c r="L202" s="92">
        <v>11513</v>
      </c>
      <c r="M202" s="92">
        <v>11405</v>
      </c>
    </row>
    <row r="203" spans="1:13" ht="15.75" customHeight="1" thickTop="1" x14ac:dyDescent="0.3">
      <c r="A203" s="70" t="s">
        <v>75</v>
      </c>
      <c r="B203" s="119" t="s">
        <v>74</v>
      </c>
      <c r="C203" s="91" t="s">
        <v>375</v>
      </c>
      <c r="D203" s="87">
        <v>9369</v>
      </c>
      <c r="E203" s="88">
        <v>9251</v>
      </c>
      <c r="F203" s="87">
        <v>9256</v>
      </c>
      <c r="G203" s="92">
        <v>9807.9999999999836</v>
      </c>
      <c r="H203" s="92">
        <v>9932.0000000000073</v>
      </c>
      <c r="I203" s="92">
        <v>10064.000000000025</v>
      </c>
      <c r="J203" s="92">
        <v>9748</v>
      </c>
      <c r="K203" s="92">
        <v>10029</v>
      </c>
      <c r="L203" s="92">
        <v>9933</v>
      </c>
      <c r="M203" s="92">
        <v>10382</v>
      </c>
    </row>
    <row r="204" spans="1:13" ht="15" customHeight="1" x14ac:dyDescent="0.3">
      <c r="A204" s="69" t="s">
        <v>76</v>
      </c>
      <c r="B204" s="119" t="s">
        <v>74</v>
      </c>
      <c r="C204" s="91" t="s">
        <v>346</v>
      </c>
      <c r="D204" s="87">
        <v>7</v>
      </c>
      <c r="E204" s="88">
        <v>10</v>
      </c>
      <c r="F204" s="87">
        <v>10</v>
      </c>
      <c r="G204" s="92">
        <v>18</v>
      </c>
      <c r="H204" s="92">
        <v>25</v>
      </c>
      <c r="I204" s="92">
        <v>38</v>
      </c>
      <c r="J204" s="92">
        <v>32</v>
      </c>
      <c r="K204" s="92">
        <v>32</v>
      </c>
      <c r="L204" s="92">
        <v>41</v>
      </c>
      <c r="M204" s="92">
        <v>41</v>
      </c>
    </row>
    <row r="205" spans="1:13" ht="15" customHeight="1" x14ac:dyDescent="0.3">
      <c r="A205" s="69" t="s">
        <v>77</v>
      </c>
      <c r="B205" s="119" t="s">
        <v>74</v>
      </c>
      <c r="C205" s="91" t="s">
        <v>403</v>
      </c>
      <c r="D205" s="87">
        <v>21</v>
      </c>
      <c r="E205" s="88">
        <v>19</v>
      </c>
      <c r="F205" s="87">
        <v>13</v>
      </c>
      <c r="G205" s="92">
        <v>14</v>
      </c>
      <c r="H205" s="92">
        <v>9</v>
      </c>
      <c r="I205" s="92">
        <v>8</v>
      </c>
      <c r="J205" s="92">
        <v>8</v>
      </c>
      <c r="K205" s="92">
        <v>4</v>
      </c>
      <c r="L205" s="92">
        <v>1</v>
      </c>
      <c r="M205" s="92">
        <v>1</v>
      </c>
    </row>
    <row r="206" spans="1:13" ht="15" customHeight="1" x14ac:dyDescent="0.3">
      <c r="A206" s="69" t="s">
        <v>78</v>
      </c>
      <c r="B206" s="119" t="s">
        <v>74</v>
      </c>
      <c r="C206" s="91" t="s">
        <v>347</v>
      </c>
      <c r="D206" s="87">
        <v>125</v>
      </c>
      <c r="E206" s="88">
        <v>113</v>
      </c>
      <c r="F206" s="87">
        <v>113</v>
      </c>
      <c r="G206" s="92">
        <v>54.000000000000014</v>
      </c>
      <c r="H206" s="92">
        <v>41.000000000000021</v>
      </c>
      <c r="I206" s="92">
        <v>33</v>
      </c>
      <c r="J206" s="92">
        <v>21</v>
      </c>
      <c r="K206" s="92">
        <v>24</v>
      </c>
      <c r="L206" s="92">
        <v>17</v>
      </c>
      <c r="M206" s="92">
        <v>12</v>
      </c>
    </row>
    <row r="207" spans="1:13" ht="15" customHeight="1" x14ac:dyDescent="0.3">
      <c r="A207" s="69" t="s">
        <v>79</v>
      </c>
      <c r="B207" s="119" t="s">
        <v>75</v>
      </c>
      <c r="C207" s="91" t="s">
        <v>345</v>
      </c>
      <c r="D207" s="87">
        <v>587968</v>
      </c>
      <c r="E207" s="88">
        <v>587861</v>
      </c>
      <c r="F207" s="87">
        <v>567474</v>
      </c>
      <c r="G207" s="92">
        <v>563199.9999999943</v>
      </c>
      <c r="H207" s="92">
        <v>550407.00000001327</v>
      </c>
      <c r="I207" s="92">
        <v>527207.99999999371</v>
      </c>
      <c r="J207" s="92">
        <v>526178</v>
      </c>
      <c r="K207" s="92">
        <v>511839</v>
      </c>
      <c r="L207" s="92">
        <v>498512</v>
      </c>
      <c r="M207" s="92">
        <v>493190</v>
      </c>
    </row>
    <row r="208" spans="1:13" ht="15" customHeight="1" x14ac:dyDescent="0.3">
      <c r="A208" s="69" t="s">
        <v>80</v>
      </c>
      <c r="B208" s="119" t="s">
        <v>75</v>
      </c>
      <c r="C208" s="91" t="s">
        <v>375</v>
      </c>
      <c r="D208" s="87">
        <v>7290</v>
      </c>
      <c r="E208" s="88">
        <v>8420</v>
      </c>
      <c r="F208" s="87">
        <v>9574</v>
      </c>
      <c r="G208" s="92">
        <v>11163.999999999962</v>
      </c>
      <c r="H208" s="92">
        <v>10252.999999999973</v>
      </c>
      <c r="I208" s="92">
        <v>9792.0000000000164</v>
      </c>
      <c r="J208" s="92">
        <v>10862</v>
      </c>
      <c r="K208" s="92">
        <v>11134</v>
      </c>
      <c r="L208" s="92">
        <v>11536</v>
      </c>
      <c r="M208" s="92">
        <v>11820</v>
      </c>
    </row>
    <row r="209" spans="1:13" ht="15" customHeight="1" x14ac:dyDescent="0.3">
      <c r="A209" s="69" t="s">
        <v>81</v>
      </c>
      <c r="B209" s="119" t="s">
        <v>75</v>
      </c>
      <c r="C209" s="91" t="s">
        <v>346</v>
      </c>
      <c r="D209" s="87">
        <v>10013</v>
      </c>
      <c r="E209" s="88">
        <v>9976</v>
      </c>
      <c r="F209" s="87">
        <v>9854</v>
      </c>
      <c r="G209" s="92">
        <v>9564.9999999999964</v>
      </c>
      <c r="H209" s="92">
        <v>15131.000000000036</v>
      </c>
      <c r="I209" s="92">
        <v>15949.999999999993</v>
      </c>
      <c r="J209" s="92">
        <v>16228</v>
      </c>
      <c r="K209" s="92">
        <v>16725</v>
      </c>
      <c r="L209" s="92">
        <v>18586</v>
      </c>
      <c r="M209" s="92">
        <v>16414</v>
      </c>
    </row>
    <row r="210" spans="1:13" ht="15" customHeight="1" x14ac:dyDescent="0.3">
      <c r="A210" s="69" t="s">
        <v>82</v>
      </c>
      <c r="B210" s="119" t="s">
        <v>75</v>
      </c>
      <c r="C210" s="91" t="s">
        <v>403</v>
      </c>
      <c r="D210" s="87">
        <v>0</v>
      </c>
      <c r="E210" s="88">
        <v>2</v>
      </c>
      <c r="F210" s="87">
        <v>1</v>
      </c>
      <c r="G210" s="92">
        <v>1</v>
      </c>
      <c r="H210" s="92">
        <v>1</v>
      </c>
      <c r="I210" s="92">
        <v>1</v>
      </c>
      <c r="J210" s="92">
        <v>1</v>
      </c>
      <c r="K210" s="92">
        <v>2</v>
      </c>
      <c r="L210" s="92">
        <v>1</v>
      </c>
      <c r="M210" s="92">
        <v>1</v>
      </c>
    </row>
    <row r="211" spans="1:13" ht="15" customHeight="1" x14ac:dyDescent="0.3">
      <c r="A211" s="69" t="s">
        <v>83</v>
      </c>
      <c r="B211" s="119" t="s">
        <v>75</v>
      </c>
      <c r="C211" s="91" t="s">
        <v>347</v>
      </c>
      <c r="D211" s="87">
        <v>151</v>
      </c>
      <c r="E211" s="88">
        <v>188</v>
      </c>
      <c r="F211" s="87">
        <v>227</v>
      </c>
      <c r="G211" s="92">
        <v>127</v>
      </c>
      <c r="H211" s="92">
        <v>27</v>
      </c>
      <c r="I211" s="92">
        <v>11</v>
      </c>
      <c r="J211" s="92">
        <v>6</v>
      </c>
      <c r="K211" s="92">
        <v>5</v>
      </c>
      <c r="L211" s="92">
        <v>4</v>
      </c>
      <c r="M211" s="92">
        <v>2</v>
      </c>
    </row>
    <row r="212" spans="1:13" ht="15" customHeight="1" x14ac:dyDescent="0.3">
      <c r="A212" s="69" t="s">
        <v>84</v>
      </c>
      <c r="B212" s="119" t="s">
        <v>76</v>
      </c>
      <c r="C212" s="91" t="s">
        <v>345</v>
      </c>
      <c r="D212" s="87">
        <v>31521</v>
      </c>
      <c r="E212" s="88">
        <v>31915</v>
      </c>
      <c r="F212" s="87">
        <v>30964</v>
      </c>
      <c r="G212" s="92">
        <v>30931.999999999967</v>
      </c>
      <c r="H212" s="92">
        <v>33112.999999999993</v>
      </c>
      <c r="I212" s="92">
        <v>29065.000000000084</v>
      </c>
      <c r="J212" s="92">
        <v>23490</v>
      </c>
      <c r="K212" s="92">
        <v>22701</v>
      </c>
      <c r="L212" s="92">
        <v>22110</v>
      </c>
      <c r="M212" s="92">
        <v>22948</v>
      </c>
    </row>
    <row r="213" spans="1:13" ht="15" customHeight="1" x14ac:dyDescent="0.3">
      <c r="A213" s="69" t="s">
        <v>85</v>
      </c>
      <c r="B213" s="119" t="s">
        <v>76</v>
      </c>
      <c r="C213" s="91" t="s">
        <v>375</v>
      </c>
      <c r="D213" s="87">
        <v>474</v>
      </c>
      <c r="E213" s="88">
        <v>514</v>
      </c>
      <c r="F213" s="87">
        <v>543</v>
      </c>
      <c r="G213" s="92">
        <v>1784.0000000000005</v>
      </c>
      <c r="H213" s="92">
        <v>524.99999999999966</v>
      </c>
      <c r="I213" s="92">
        <v>500.00000000000051</v>
      </c>
      <c r="J213" s="92">
        <v>480</v>
      </c>
      <c r="K213" s="92">
        <v>486</v>
      </c>
      <c r="L213" s="92">
        <v>471</v>
      </c>
      <c r="M213" s="92">
        <v>470</v>
      </c>
    </row>
    <row r="214" spans="1:13" ht="15" customHeight="1" x14ac:dyDescent="0.3">
      <c r="A214" s="69" t="s">
        <v>86</v>
      </c>
      <c r="B214" s="119" t="s">
        <v>76</v>
      </c>
      <c r="C214" s="91" t="s">
        <v>346</v>
      </c>
      <c r="D214" s="87">
        <v>4263</v>
      </c>
      <c r="E214" s="88">
        <v>4239</v>
      </c>
      <c r="F214" s="87">
        <v>3978</v>
      </c>
      <c r="G214" s="92">
        <v>3885.000000000005</v>
      </c>
      <c r="H214" s="92">
        <v>6197.0000000000064</v>
      </c>
      <c r="I214" s="92">
        <v>5612</v>
      </c>
      <c r="J214" s="92">
        <v>11665</v>
      </c>
      <c r="K214" s="92">
        <v>11337</v>
      </c>
      <c r="L214" s="92">
        <v>10174</v>
      </c>
      <c r="M214" s="92">
        <v>9121</v>
      </c>
    </row>
    <row r="215" spans="1:13" ht="15" customHeight="1" x14ac:dyDescent="0.3">
      <c r="A215" s="69" t="s">
        <v>87</v>
      </c>
      <c r="B215" s="119" t="s">
        <v>76</v>
      </c>
      <c r="C215" s="91" t="s">
        <v>403</v>
      </c>
      <c r="D215" s="87">
        <v>1</v>
      </c>
      <c r="E215" s="88">
        <v>0</v>
      </c>
      <c r="F215" s="87">
        <v>0</v>
      </c>
      <c r="G215" s="92">
        <v>64</v>
      </c>
      <c r="H215" s="92">
        <v>53.999999999999986</v>
      </c>
      <c r="I215" s="92">
        <v>43</v>
      </c>
      <c r="J215" s="92">
        <v>20</v>
      </c>
      <c r="K215" s="92">
        <v>15</v>
      </c>
      <c r="L215" s="92">
        <v>13</v>
      </c>
      <c r="M215" s="92">
        <v>8</v>
      </c>
    </row>
    <row r="216" spans="1:13" ht="15" customHeight="1" x14ac:dyDescent="0.3">
      <c r="A216" s="69" t="s">
        <v>88</v>
      </c>
      <c r="B216" s="119" t="s">
        <v>76</v>
      </c>
      <c r="C216" s="91" t="s">
        <v>347</v>
      </c>
      <c r="D216" s="87">
        <v>81</v>
      </c>
      <c r="E216" s="88">
        <v>40</v>
      </c>
      <c r="F216" s="87">
        <v>37</v>
      </c>
      <c r="G216" s="92">
        <v>25</v>
      </c>
      <c r="H216" s="92">
        <v>6</v>
      </c>
      <c r="I216" s="92">
        <v>3</v>
      </c>
      <c r="J216" s="92">
        <v>0</v>
      </c>
      <c r="K216" s="92">
        <v>0</v>
      </c>
      <c r="L216" s="92">
        <v>0</v>
      </c>
      <c r="M216" s="92">
        <v>0</v>
      </c>
    </row>
    <row r="217" spans="1:13" ht="15" customHeight="1" x14ac:dyDescent="0.3">
      <c r="A217" s="69" t="s">
        <v>89</v>
      </c>
      <c r="B217" s="119" t="s">
        <v>77</v>
      </c>
      <c r="C217" s="91" t="s">
        <v>345</v>
      </c>
      <c r="D217" s="87">
        <v>60743</v>
      </c>
      <c r="E217" s="88">
        <v>59553</v>
      </c>
      <c r="F217" s="87">
        <v>59387</v>
      </c>
      <c r="G217" s="92">
        <v>60703.999999999956</v>
      </c>
      <c r="H217" s="92">
        <v>62105.999999999833</v>
      </c>
      <c r="I217" s="92">
        <v>62903.000000000444</v>
      </c>
      <c r="J217" s="92">
        <v>65761</v>
      </c>
      <c r="K217" s="92">
        <v>65846</v>
      </c>
      <c r="L217" s="92">
        <v>67932</v>
      </c>
      <c r="M217" s="92">
        <v>69279</v>
      </c>
    </row>
    <row r="218" spans="1:13" ht="15" customHeight="1" x14ac:dyDescent="0.3">
      <c r="A218" s="69" t="s">
        <v>90</v>
      </c>
      <c r="B218" s="119" t="s">
        <v>77</v>
      </c>
      <c r="C218" s="91" t="s">
        <v>375</v>
      </c>
      <c r="D218" s="87">
        <v>1836</v>
      </c>
      <c r="E218" s="88">
        <v>1640</v>
      </c>
      <c r="F218" s="87">
        <v>1867</v>
      </c>
      <c r="G218" s="92">
        <v>1856.0000000000002</v>
      </c>
      <c r="H218" s="92">
        <v>1843.0000000000007</v>
      </c>
      <c r="I218" s="92">
        <v>2081.0000000000014</v>
      </c>
      <c r="J218" s="92">
        <v>2359</v>
      </c>
      <c r="K218" s="92">
        <v>2163</v>
      </c>
      <c r="L218" s="92">
        <v>2386</v>
      </c>
      <c r="M218" s="92">
        <v>2845</v>
      </c>
    </row>
    <row r="219" spans="1:13" ht="15" customHeight="1" x14ac:dyDescent="0.3">
      <c r="A219" s="69" t="s">
        <v>91</v>
      </c>
      <c r="B219" s="119" t="s">
        <v>77</v>
      </c>
      <c r="C219" s="91" t="s">
        <v>346</v>
      </c>
      <c r="D219" s="87">
        <v>160</v>
      </c>
      <c r="E219" s="88">
        <v>197</v>
      </c>
      <c r="F219" s="87">
        <v>201</v>
      </c>
      <c r="G219" s="92">
        <v>201.00000000000009</v>
      </c>
      <c r="H219" s="92">
        <v>517.99999999999966</v>
      </c>
      <c r="I219" s="92">
        <v>609</v>
      </c>
      <c r="J219" s="92">
        <v>737</v>
      </c>
      <c r="K219" s="92">
        <v>655</v>
      </c>
      <c r="L219" s="92">
        <v>700</v>
      </c>
      <c r="M219" s="92">
        <v>810</v>
      </c>
    </row>
    <row r="220" spans="1:13" ht="15" customHeight="1" x14ac:dyDescent="0.3">
      <c r="A220" s="69" t="s">
        <v>92</v>
      </c>
      <c r="B220" s="119" t="s">
        <v>77</v>
      </c>
      <c r="C220" s="91" t="s">
        <v>403</v>
      </c>
      <c r="D220" s="87">
        <v>0</v>
      </c>
      <c r="E220" s="88">
        <v>0</v>
      </c>
      <c r="F220" s="87">
        <v>1</v>
      </c>
      <c r="G220" s="92">
        <v>1</v>
      </c>
      <c r="H220" s="92">
        <v>2</v>
      </c>
      <c r="I220" s="92">
        <v>1</v>
      </c>
      <c r="J220" s="92">
        <v>1</v>
      </c>
      <c r="K220" s="92">
        <v>1</v>
      </c>
      <c r="L220" s="92">
        <v>1</v>
      </c>
      <c r="M220" s="92">
        <v>1</v>
      </c>
    </row>
    <row r="221" spans="1:13" ht="15" customHeight="1" x14ac:dyDescent="0.3">
      <c r="A221" s="69" t="s">
        <v>93</v>
      </c>
      <c r="B221" s="119" t="s">
        <v>77</v>
      </c>
      <c r="C221" s="91" t="s">
        <v>347</v>
      </c>
      <c r="D221" s="87">
        <v>11</v>
      </c>
      <c r="E221" s="88">
        <v>18</v>
      </c>
      <c r="F221" s="87">
        <v>29</v>
      </c>
      <c r="G221" s="92">
        <v>25</v>
      </c>
      <c r="H221" s="92">
        <v>20.000000000000004</v>
      </c>
      <c r="I221" s="92">
        <v>4</v>
      </c>
      <c r="J221" s="92">
        <v>2</v>
      </c>
      <c r="K221" s="92">
        <v>2</v>
      </c>
      <c r="L221" s="92">
        <v>1</v>
      </c>
      <c r="M221" s="92">
        <v>0</v>
      </c>
    </row>
    <row r="222" spans="1:13" ht="15" customHeight="1" x14ac:dyDescent="0.3">
      <c r="A222" s="69" t="s">
        <v>94</v>
      </c>
      <c r="B222" s="119" t="s">
        <v>78</v>
      </c>
      <c r="C222" s="91" t="s">
        <v>345</v>
      </c>
      <c r="D222" s="87">
        <v>58487</v>
      </c>
      <c r="E222" s="88">
        <v>57620</v>
      </c>
      <c r="F222" s="87">
        <v>54980</v>
      </c>
      <c r="G222" s="92">
        <v>52771.999999999898</v>
      </c>
      <c r="H222" s="92">
        <v>51967.000000000226</v>
      </c>
      <c r="I222" s="92">
        <v>49726.99999999968</v>
      </c>
      <c r="J222" s="92">
        <v>48218</v>
      </c>
      <c r="K222" s="92">
        <v>47171</v>
      </c>
      <c r="L222" s="92">
        <v>46770</v>
      </c>
      <c r="M222" s="92">
        <v>44873</v>
      </c>
    </row>
    <row r="223" spans="1:13" ht="15" customHeight="1" x14ac:dyDescent="0.3">
      <c r="A223" s="69" t="s">
        <v>95</v>
      </c>
      <c r="B223" s="119" t="s">
        <v>78</v>
      </c>
      <c r="C223" s="91" t="s">
        <v>375</v>
      </c>
      <c r="D223" s="87">
        <v>248</v>
      </c>
      <c r="E223" s="88">
        <v>403</v>
      </c>
      <c r="F223" s="87">
        <v>536</v>
      </c>
      <c r="G223" s="92">
        <v>508.00000000000011</v>
      </c>
      <c r="H223" s="92">
        <v>372.99999999999994</v>
      </c>
      <c r="I223" s="92">
        <v>370.99999999999994</v>
      </c>
      <c r="J223" s="92">
        <v>314</v>
      </c>
      <c r="K223" s="92">
        <v>298</v>
      </c>
      <c r="L223" s="92">
        <v>296</v>
      </c>
      <c r="M223" s="92">
        <v>271</v>
      </c>
    </row>
    <row r="224" spans="1:13" ht="15" customHeight="1" x14ac:dyDescent="0.3">
      <c r="A224" s="69" t="s">
        <v>96</v>
      </c>
      <c r="B224" s="119" t="s">
        <v>78</v>
      </c>
      <c r="C224" s="91" t="s">
        <v>346</v>
      </c>
      <c r="D224" s="87">
        <v>239</v>
      </c>
      <c r="E224" s="88">
        <v>269</v>
      </c>
      <c r="F224" s="87">
        <v>271</v>
      </c>
      <c r="G224" s="92">
        <v>323.99999999999972</v>
      </c>
      <c r="H224" s="92">
        <v>483.99999999999966</v>
      </c>
      <c r="I224" s="92">
        <v>511.99999999999949</v>
      </c>
      <c r="J224" s="92">
        <v>475</v>
      </c>
      <c r="K224" s="92">
        <v>453</v>
      </c>
      <c r="L224" s="92">
        <v>422</v>
      </c>
      <c r="M224" s="92">
        <v>425</v>
      </c>
    </row>
    <row r="225" spans="1:13" ht="14.25" customHeight="1" x14ac:dyDescent="0.3">
      <c r="A225" s="69" t="s">
        <v>215</v>
      </c>
      <c r="B225" s="119" t="s">
        <v>78</v>
      </c>
      <c r="C225" s="91" t="s">
        <v>403</v>
      </c>
      <c r="D225" s="87">
        <v>0</v>
      </c>
      <c r="E225" s="88">
        <v>0</v>
      </c>
      <c r="F225" s="87">
        <v>3</v>
      </c>
      <c r="G225" s="92">
        <v>3</v>
      </c>
      <c r="H225" s="92">
        <v>3</v>
      </c>
      <c r="I225" s="92">
        <v>4</v>
      </c>
      <c r="J225" s="92">
        <v>1</v>
      </c>
      <c r="K225" s="92">
        <v>0</v>
      </c>
      <c r="L225" s="92">
        <v>0</v>
      </c>
      <c r="M225" s="92">
        <v>0</v>
      </c>
    </row>
    <row r="226" spans="1:13" ht="15" customHeight="1" x14ac:dyDescent="0.3">
      <c r="A226" s="69" t="s">
        <v>97</v>
      </c>
      <c r="B226" s="119" t="s">
        <v>78</v>
      </c>
      <c r="C226" s="91" t="s">
        <v>347</v>
      </c>
      <c r="D226" s="87">
        <v>28</v>
      </c>
      <c r="E226" s="88">
        <v>28</v>
      </c>
      <c r="F226" s="87">
        <v>40</v>
      </c>
      <c r="G226" s="92">
        <v>29.000000000000004</v>
      </c>
      <c r="H226" s="92">
        <v>8</v>
      </c>
      <c r="I226" s="92">
        <v>3</v>
      </c>
      <c r="J226" s="92">
        <v>3</v>
      </c>
      <c r="K226" s="92">
        <v>3</v>
      </c>
      <c r="L226" s="92">
        <v>0</v>
      </c>
      <c r="M226" s="92">
        <v>0</v>
      </c>
    </row>
    <row r="227" spans="1:13" ht="15" customHeight="1" x14ac:dyDescent="0.3">
      <c r="A227" s="69" t="s">
        <v>98</v>
      </c>
      <c r="B227" s="119" t="s">
        <v>79</v>
      </c>
      <c r="C227" s="91" t="s">
        <v>345</v>
      </c>
      <c r="D227" s="87">
        <v>115780</v>
      </c>
      <c r="E227" s="88">
        <v>116850</v>
      </c>
      <c r="F227" s="87">
        <v>117854</v>
      </c>
      <c r="G227" s="92">
        <v>111910.00000000033</v>
      </c>
      <c r="H227" s="92">
        <v>117998.99999999977</v>
      </c>
      <c r="I227" s="92">
        <v>115647.00000000029</v>
      </c>
      <c r="J227" s="92">
        <v>116156</v>
      </c>
      <c r="K227" s="92">
        <v>119856</v>
      </c>
      <c r="L227" s="92">
        <v>120021</v>
      </c>
      <c r="M227" s="92">
        <v>120529</v>
      </c>
    </row>
    <row r="228" spans="1:13" ht="15" customHeight="1" x14ac:dyDescent="0.3">
      <c r="A228" s="69" t="s">
        <v>99</v>
      </c>
      <c r="B228" s="119" t="s">
        <v>79</v>
      </c>
      <c r="C228" s="91" t="s">
        <v>375</v>
      </c>
      <c r="D228" s="87">
        <v>67</v>
      </c>
      <c r="E228" s="88">
        <v>871</v>
      </c>
      <c r="F228" s="87">
        <v>1160</v>
      </c>
      <c r="G228" s="92">
        <v>1502.0000000000018</v>
      </c>
      <c r="H228" s="92">
        <v>204.00000000000006</v>
      </c>
      <c r="I228" s="92">
        <v>262.99999999999977</v>
      </c>
      <c r="J228" s="92">
        <v>337</v>
      </c>
      <c r="K228" s="92">
        <v>738</v>
      </c>
      <c r="L228" s="92">
        <v>671</v>
      </c>
      <c r="M228" s="92">
        <v>696</v>
      </c>
    </row>
    <row r="229" spans="1:13" ht="15" customHeight="1" x14ac:dyDescent="0.3">
      <c r="A229" s="69" t="s">
        <v>100</v>
      </c>
      <c r="B229" s="119" t="s">
        <v>79</v>
      </c>
      <c r="C229" s="91" t="s">
        <v>346</v>
      </c>
      <c r="D229" s="87">
        <v>6924</v>
      </c>
      <c r="E229" s="88">
        <v>8268</v>
      </c>
      <c r="F229" s="87">
        <v>8529</v>
      </c>
      <c r="G229" s="92">
        <v>7719.0000000000182</v>
      </c>
      <c r="H229" s="92">
        <v>10335.000000000024</v>
      </c>
      <c r="I229" s="92">
        <v>11020.999999999998</v>
      </c>
      <c r="J229" s="92">
        <v>11116</v>
      </c>
      <c r="K229" s="92">
        <v>11803</v>
      </c>
      <c r="L229" s="92">
        <v>12765</v>
      </c>
      <c r="M229" s="92">
        <v>12805</v>
      </c>
    </row>
    <row r="230" spans="1:13" ht="24" customHeight="1" x14ac:dyDescent="0.3">
      <c r="A230" s="69" t="s">
        <v>101</v>
      </c>
      <c r="B230" s="119" t="s">
        <v>79</v>
      </c>
      <c r="C230" s="91" t="s">
        <v>403</v>
      </c>
      <c r="D230" s="87">
        <v>0</v>
      </c>
      <c r="E230" s="88">
        <v>1</v>
      </c>
      <c r="F230" s="87">
        <v>1</v>
      </c>
      <c r="G230" s="92">
        <v>1</v>
      </c>
      <c r="H230" s="92">
        <v>1</v>
      </c>
      <c r="I230" s="92">
        <v>0</v>
      </c>
      <c r="J230" s="92">
        <v>0</v>
      </c>
      <c r="K230" s="92">
        <v>0</v>
      </c>
      <c r="L230" s="92">
        <v>2</v>
      </c>
      <c r="M230" s="92">
        <v>3</v>
      </c>
    </row>
    <row r="231" spans="1:13" ht="24" customHeight="1" x14ac:dyDescent="0.3">
      <c r="A231" s="69" t="s">
        <v>102</v>
      </c>
      <c r="B231" s="119" t="s">
        <v>79</v>
      </c>
      <c r="C231" s="91" t="s">
        <v>347</v>
      </c>
      <c r="D231" s="87">
        <v>23</v>
      </c>
      <c r="E231" s="88">
        <v>32</v>
      </c>
      <c r="F231" s="87">
        <v>39</v>
      </c>
      <c r="G231" s="92">
        <v>30.000000000000007</v>
      </c>
      <c r="H231" s="92">
        <v>19</v>
      </c>
      <c r="I231" s="92">
        <v>18</v>
      </c>
      <c r="J231" s="92">
        <v>19</v>
      </c>
      <c r="K231" s="92">
        <v>14</v>
      </c>
      <c r="L231" s="92">
        <v>2</v>
      </c>
      <c r="M231" s="92">
        <v>2</v>
      </c>
    </row>
    <row r="232" spans="1:13" ht="15" customHeight="1" x14ac:dyDescent="0.3">
      <c r="A232" s="69" t="s">
        <v>103</v>
      </c>
      <c r="B232" s="119" t="s">
        <v>80</v>
      </c>
      <c r="C232" s="91" t="s">
        <v>345</v>
      </c>
      <c r="D232" s="87">
        <v>54743</v>
      </c>
      <c r="E232" s="88">
        <v>55338</v>
      </c>
      <c r="F232" s="87">
        <v>55181</v>
      </c>
      <c r="G232" s="92">
        <v>54646.000000000189</v>
      </c>
      <c r="H232" s="92">
        <v>53418.000000000102</v>
      </c>
      <c r="I232" s="92">
        <v>53443.999999999913</v>
      </c>
      <c r="J232" s="92">
        <v>55751</v>
      </c>
      <c r="K232" s="92">
        <v>56460</v>
      </c>
      <c r="L232" s="92">
        <v>55605</v>
      </c>
      <c r="M232" s="92">
        <v>53834</v>
      </c>
    </row>
    <row r="233" spans="1:13" ht="15" customHeight="1" x14ac:dyDescent="0.3">
      <c r="A233" s="69" t="s">
        <v>104</v>
      </c>
      <c r="B233" s="119" t="s">
        <v>80</v>
      </c>
      <c r="C233" s="91" t="s">
        <v>375</v>
      </c>
      <c r="D233" s="87">
        <v>73</v>
      </c>
      <c r="E233" s="88">
        <v>68</v>
      </c>
      <c r="F233" s="87">
        <v>65</v>
      </c>
      <c r="G233" s="92">
        <v>63</v>
      </c>
      <c r="H233" s="92">
        <v>57</v>
      </c>
      <c r="I233" s="92">
        <v>57</v>
      </c>
      <c r="J233" s="92">
        <v>60</v>
      </c>
      <c r="K233" s="92">
        <v>72</v>
      </c>
      <c r="L233" s="92">
        <v>60</v>
      </c>
      <c r="M233" s="92">
        <v>49</v>
      </c>
    </row>
    <row r="234" spans="1:13" ht="15" customHeight="1" x14ac:dyDescent="0.3">
      <c r="A234" s="69" t="s">
        <v>105</v>
      </c>
      <c r="B234" s="119" t="s">
        <v>80</v>
      </c>
      <c r="C234" s="91" t="s">
        <v>346</v>
      </c>
      <c r="D234" s="87">
        <v>56</v>
      </c>
      <c r="E234" s="88">
        <v>71</v>
      </c>
      <c r="F234" s="87">
        <v>81</v>
      </c>
      <c r="G234" s="92">
        <v>68.000000000000014</v>
      </c>
      <c r="H234" s="92">
        <v>84</v>
      </c>
      <c r="I234" s="92">
        <v>88</v>
      </c>
      <c r="J234" s="92">
        <v>91</v>
      </c>
      <c r="K234" s="92">
        <v>92</v>
      </c>
      <c r="L234" s="92">
        <v>95</v>
      </c>
      <c r="M234" s="92">
        <v>84</v>
      </c>
    </row>
    <row r="235" spans="1:13" ht="15" customHeight="1" x14ac:dyDescent="0.3">
      <c r="A235" s="69" t="s">
        <v>106</v>
      </c>
      <c r="B235" s="119" t="s">
        <v>80</v>
      </c>
      <c r="C235" s="91" t="s">
        <v>403</v>
      </c>
      <c r="D235" s="87">
        <v>0</v>
      </c>
      <c r="E235" s="88">
        <v>0</v>
      </c>
      <c r="F235" s="87">
        <v>0</v>
      </c>
      <c r="G235" s="92">
        <v>0</v>
      </c>
      <c r="H235" s="92">
        <v>0</v>
      </c>
      <c r="I235" s="92">
        <v>0</v>
      </c>
      <c r="J235" s="92">
        <v>0</v>
      </c>
      <c r="K235" s="92">
        <v>0</v>
      </c>
      <c r="L235" s="92">
        <v>0</v>
      </c>
      <c r="M235" s="92">
        <v>0</v>
      </c>
    </row>
    <row r="236" spans="1:13" ht="15" customHeight="1" x14ac:dyDescent="0.3">
      <c r="A236" s="69" t="s">
        <v>107</v>
      </c>
      <c r="B236" s="119" t="s">
        <v>80</v>
      </c>
      <c r="C236" s="91" t="s">
        <v>347</v>
      </c>
      <c r="D236" s="87">
        <v>5</v>
      </c>
      <c r="E236" s="88">
        <v>8</v>
      </c>
      <c r="F236" s="87">
        <v>7</v>
      </c>
      <c r="G236" s="92">
        <v>5</v>
      </c>
      <c r="H236" s="92">
        <v>3</v>
      </c>
      <c r="I236" s="92">
        <v>2</v>
      </c>
      <c r="J236" s="92">
        <v>2</v>
      </c>
      <c r="K236" s="92">
        <v>2</v>
      </c>
      <c r="L236" s="92">
        <v>2</v>
      </c>
      <c r="M236" s="92">
        <v>1</v>
      </c>
    </row>
    <row r="237" spans="1:13" ht="15" customHeight="1" x14ac:dyDescent="0.3">
      <c r="A237" s="4" t="s">
        <v>351</v>
      </c>
      <c r="B237" s="119" t="s">
        <v>81</v>
      </c>
      <c r="C237" s="91" t="s">
        <v>345</v>
      </c>
      <c r="D237" s="87">
        <v>271994</v>
      </c>
      <c r="E237" s="88">
        <v>247520</v>
      </c>
      <c r="F237" s="87">
        <v>240839</v>
      </c>
      <c r="G237" s="92">
        <v>247382.00000000148</v>
      </c>
      <c r="H237" s="92">
        <v>262473.00000000175</v>
      </c>
      <c r="I237" s="92">
        <v>265543.00000000233</v>
      </c>
      <c r="J237" s="92">
        <v>262064</v>
      </c>
      <c r="K237" s="92">
        <v>264469</v>
      </c>
      <c r="L237" s="92">
        <v>263163</v>
      </c>
      <c r="M237" s="92">
        <v>259430</v>
      </c>
    </row>
    <row r="238" spans="1:13" ht="15" customHeight="1" x14ac:dyDescent="0.3">
      <c r="A238" s="69" t="s">
        <v>108</v>
      </c>
      <c r="B238" s="119" t="s">
        <v>81</v>
      </c>
      <c r="C238" s="91" t="s">
        <v>375</v>
      </c>
      <c r="D238" s="87">
        <v>264</v>
      </c>
      <c r="E238" s="88">
        <v>58</v>
      </c>
      <c r="F238" s="87">
        <v>99</v>
      </c>
      <c r="G238" s="92">
        <v>201.00000000000003</v>
      </c>
      <c r="H238" s="92">
        <v>229.00000000000003</v>
      </c>
      <c r="I238" s="92">
        <v>316.00000000000006</v>
      </c>
      <c r="J238" s="92">
        <v>446</v>
      </c>
      <c r="K238" s="92">
        <v>468</v>
      </c>
      <c r="L238" s="92">
        <v>466</v>
      </c>
      <c r="M238" s="92">
        <v>398</v>
      </c>
    </row>
    <row r="239" spans="1:13" ht="15" customHeight="1" x14ac:dyDescent="0.3">
      <c r="A239" s="69" t="s">
        <v>109</v>
      </c>
      <c r="B239" s="119" t="s">
        <v>81</v>
      </c>
      <c r="C239" s="91" t="s">
        <v>346</v>
      </c>
      <c r="D239" s="87">
        <v>3783</v>
      </c>
      <c r="E239" s="88">
        <v>3659</v>
      </c>
      <c r="F239" s="87">
        <v>3087</v>
      </c>
      <c r="G239" s="92">
        <v>3004.9999999999955</v>
      </c>
      <c r="H239" s="92">
        <v>3839.0000000000023</v>
      </c>
      <c r="I239" s="92">
        <v>3729.0000000000014</v>
      </c>
      <c r="J239" s="92">
        <v>4411</v>
      </c>
      <c r="K239" s="92">
        <v>5583</v>
      </c>
      <c r="L239" s="92">
        <v>6730</v>
      </c>
      <c r="M239" s="92">
        <v>6796</v>
      </c>
    </row>
    <row r="240" spans="1:13" ht="15" customHeight="1" x14ac:dyDescent="0.3">
      <c r="A240" s="69" t="s">
        <v>110</v>
      </c>
      <c r="B240" s="119" t="s">
        <v>81</v>
      </c>
      <c r="C240" s="91" t="s">
        <v>403</v>
      </c>
      <c r="D240" s="87">
        <v>0</v>
      </c>
      <c r="E240" s="88">
        <v>4</v>
      </c>
      <c r="F240" s="87">
        <v>0</v>
      </c>
      <c r="G240" s="92">
        <v>0</v>
      </c>
      <c r="H240" s="92">
        <v>0</v>
      </c>
      <c r="I240" s="92">
        <v>0</v>
      </c>
      <c r="J240" s="92">
        <v>0</v>
      </c>
      <c r="K240" s="92">
        <v>0</v>
      </c>
      <c r="L240" s="92">
        <v>0</v>
      </c>
      <c r="M240" s="92">
        <v>1</v>
      </c>
    </row>
    <row r="241" spans="1:13" ht="15" customHeight="1" x14ac:dyDescent="0.3">
      <c r="A241" s="69" t="s">
        <v>111</v>
      </c>
      <c r="B241" s="119" t="s">
        <v>81</v>
      </c>
      <c r="C241" s="91" t="s">
        <v>347</v>
      </c>
      <c r="D241" s="87">
        <v>0</v>
      </c>
      <c r="E241" s="88">
        <v>0</v>
      </c>
      <c r="F241" s="87">
        <v>2</v>
      </c>
      <c r="G241" s="92">
        <v>5</v>
      </c>
      <c r="H241" s="92">
        <v>8</v>
      </c>
      <c r="I241" s="92">
        <v>6</v>
      </c>
      <c r="J241" s="92">
        <v>4</v>
      </c>
      <c r="K241" s="92">
        <v>3</v>
      </c>
      <c r="L241" s="92">
        <v>0</v>
      </c>
      <c r="M241" s="92">
        <v>1</v>
      </c>
    </row>
    <row r="242" spans="1:13" ht="24" customHeight="1" x14ac:dyDescent="0.3">
      <c r="A242" s="69" t="s">
        <v>112</v>
      </c>
      <c r="B242" s="119" t="s">
        <v>82</v>
      </c>
      <c r="C242" s="91" t="s">
        <v>345</v>
      </c>
      <c r="D242" s="87">
        <v>86964</v>
      </c>
      <c r="E242" s="88">
        <v>86728</v>
      </c>
      <c r="F242" s="87">
        <v>84506</v>
      </c>
      <c r="G242" s="92">
        <v>87789.99999999984</v>
      </c>
      <c r="H242" s="92">
        <v>86664.000000000102</v>
      </c>
      <c r="I242" s="92">
        <v>85291.999999999985</v>
      </c>
      <c r="J242" s="92">
        <v>86609</v>
      </c>
      <c r="K242" s="92">
        <v>88394</v>
      </c>
      <c r="L242" s="92">
        <v>88613</v>
      </c>
      <c r="M242" s="92">
        <v>83872</v>
      </c>
    </row>
    <row r="243" spans="1:13" ht="15" customHeight="1" x14ac:dyDescent="0.3">
      <c r="A243" s="69" t="s">
        <v>113</v>
      </c>
      <c r="B243" s="119" t="s">
        <v>82</v>
      </c>
      <c r="C243" s="91" t="s">
        <v>375</v>
      </c>
      <c r="D243" s="87">
        <v>47</v>
      </c>
      <c r="E243" s="88">
        <v>73</v>
      </c>
      <c r="F243" s="87">
        <v>97</v>
      </c>
      <c r="G243" s="92">
        <v>148.00000000000003</v>
      </c>
      <c r="H243" s="92">
        <v>105</v>
      </c>
      <c r="I243" s="92">
        <v>128.00000000000003</v>
      </c>
      <c r="J243" s="92">
        <v>112</v>
      </c>
      <c r="K243" s="92">
        <v>139</v>
      </c>
      <c r="L243" s="92">
        <v>136</v>
      </c>
      <c r="M243" s="92">
        <v>105</v>
      </c>
    </row>
    <row r="244" spans="1:13" ht="15" customHeight="1" x14ac:dyDescent="0.3">
      <c r="A244" s="69" t="s">
        <v>114</v>
      </c>
      <c r="B244" s="119" t="s">
        <v>82</v>
      </c>
      <c r="C244" s="91" t="s">
        <v>346</v>
      </c>
      <c r="D244" s="87">
        <v>148</v>
      </c>
      <c r="E244" s="88">
        <v>188</v>
      </c>
      <c r="F244" s="87">
        <v>274</v>
      </c>
      <c r="G244" s="92">
        <v>405.99999999999977</v>
      </c>
      <c r="H244" s="92">
        <v>553.9999999999992</v>
      </c>
      <c r="I244" s="92">
        <v>609</v>
      </c>
      <c r="J244" s="92">
        <v>647</v>
      </c>
      <c r="K244" s="92">
        <v>861</v>
      </c>
      <c r="L244" s="92">
        <v>906</v>
      </c>
      <c r="M244" s="92">
        <v>788</v>
      </c>
    </row>
    <row r="245" spans="1:13" ht="15" customHeight="1" x14ac:dyDescent="0.3">
      <c r="A245" s="69" t="s">
        <v>115</v>
      </c>
      <c r="B245" s="119" t="s">
        <v>82</v>
      </c>
      <c r="C245" s="91" t="s">
        <v>403</v>
      </c>
      <c r="D245" s="87">
        <v>0</v>
      </c>
      <c r="E245" s="88">
        <v>0</v>
      </c>
      <c r="F245" s="87">
        <v>0</v>
      </c>
      <c r="G245" s="92">
        <v>0</v>
      </c>
      <c r="H245" s="92">
        <v>0</v>
      </c>
      <c r="I245" s="92">
        <v>0</v>
      </c>
      <c r="J245" s="92">
        <v>0</v>
      </c>
      <c r="K245" s="92">
        <v>0</v>
      </c>
      <c r="L245" s="92">
        <v>1</v>
      </c>
      <c r="M245" s="92">
        <v>0</v>
      </c>
    </row>
    <row r="246" spans="1:13" ht="24" customHeight="1" x14ac:dyDescent="0.3">
      <c r="A246" s="69" t="s">
        <v>116</v>
      </c>
      <c r="B246" s="119" t="s">
        <v>82</v>
      </c>
      <c r="C246" s="91" t="s">
        <v>347</v>
      </c>
      <c r="D246" s="87">
        <v>5</v>
      </c>
      <c r="E246" s="88">
        <v>5</v>
      </c>
      <c r="F246" s="87">
        <v>5</v>
      </c>
      <c r="G246" s="92">
        <v>8</v>
      </c>
      <c r="H246" s="92">
        <v>9</v>
      </c>
      <c r="I246" s="92">
        <v>6</v>
      </c>
      <c r="J246" s="92">
        <v>2</v>
      </c>
      <c r="K246" s="92">
        <v>1</v>
      </c>
      <c r="L246" s="92">
        <v>2</v>
      </c>
      <c r="M246" s="92">
        <v>1</v>
      </c>
    </row>
    <row r="247" spans="1:13" ht="15" customHeight="1" x14ac:dyDescent="0.3">
      <c r="A247" s="69" t="s">
        <v>216</v>
      </c>
      <c r="B247" s="119" t="s">
        <v>83</v>
      </c>
      <c r="C247" s="91" t="s">
        <v>345</v>
      </c>
      <c r="D247" s="87">
        <v>1416185</v>
      </c>
      <c r="E247" s="88">
        <v>1392247</v>
      </c>
      <c r="F247" s="87">
        <v>1326658</v>
      </c>
      <c r="G247" s="92">
        <v>1357878.9999999921</v>
      </c>
      <c r="H247" s="92">
        <v>1338556.0000000119</v>
      </c>
      <c r="I247" s="92">
        <v>1327273.9999999737</v>
      </c>
      <c r="J247" s="92">
        <v>1304176</v>
      </c>
      <c r="K247" s="92">
        <v>1301424</v>
      </c>
      <c r="L247" s="92">
        <v>1296313</v>
      </c>
      <c r="M247" s="92">
        <v>1248373</v>
      </c>
    </row>
    <row r="248" spans="1:13" ht="15" customHeight="1" x14ac:dyDescent="0.3">
      <c r="A248" s="69" t="s">
        <v>117</v>
      </c>
      <c r="B248" s="119" t="s">
        <v>83</v>
      </c>
      <c r="C248" s="91" t="s">
        <v>375</v>
      </c>
      <c r="D248" s="87">
        <v>2068</v>
      </c>
      <c r="E248" s="88">
        <v>2132</v>
      </c>
      <c r="F248" s="87">
        <v>2012</v>
      </c>
      <c r="G248" s="92">
        <v>2127.0000000000005</v>
      </c>
      <c r="H248" s="92">
        <v>1754.999999999997</v>
      </c>
      <c r="I248" s="92">
        <v>2236.0000000000064</v>
      </c>
      <c r="J248" s="92">
        <v>3836</v>
      </c>
      <c r="K248" s="92">
        <v>5471</v>
      </c>
      <c r="L248" s="92">
        <v>4560</v>
      </c>
      <c r="M248" s="92">
        <v>4553</v>
      </c>
    </row>
    <row r="249" spans="1:13" ht="15" customHeight="1" x14ac:dyDescent="0.3">
      <c r="A249" s="69" t="s">
        <v>118</v>
      </c>
      <c r="B249" s="119" t="s">
        <v>83</v>
      </c>
      <c r="C249" s="91" t="s">
        <v>346</v>
      </c>
      <c r="D249" s="87">
        <v>1673</v>
      </c>
      <c r="E249" s="88">
        <v>1858</v>
      </c>
      <c r="F249" s="87">
        <v>3803</v>
      </c>
      <c r="G249" s="92">
        <v>4161.9999999999882</v>
      </c>
      <c r="H249" s="92">
        <v>4004.0000000000246</v>
      </c>
      <c r="I249" s="92">
        <v>4497.0000000000009</v>
      </c>
      <c r="J249" s="92">
        <v>4651</v>
      </c>
      <c r="K249" s="92">
        <v>5229</v>
      </c>
      <c r="L249" s="92">
        <v>5818</v>
      </c>
      <c r="M249" s="92">
        <v>5495</v>
      </c>
    </row>
    <row r="250" spans="1:13" ht="15" customHeight="1" x14ac:dyDescent="0.3">
      <c r="A250" s="69" t="s">
        <v>119</v>
      </c>
      <c r="B250" s="119" t="s">
        <v>83</v>
      </c>
      <c r="C250" s="91" t="s">
        <v>403</v>
      </c>
      <c r="D250" s="87">
        <v>33</v>
      </c>
      <c r="E250" s="88">
        <v>35</v>
      </c>
      <c r="F250" s="87">
        <v>29</v>
      </c>
      <c r="G250" s="92">
        <v>27.000000000000004</v>
      </c>
      <c r="H250" s="92">
        <v>30.000000000000011</v>
      </c>
      <c r="I250" s="92">
        <v>16</v>
      </c>
      <c r="J250" s="92">
        <v>13</v>
      </c>
      <c r="K250" s="92">
        <v>42</v>
      </c>
      <c r="L250" s="92">
        <v>59</v>
      </c>
      <c r="M250" s="92">
        <v>66</v>
      </c>
    </row>
    <row r="251" spans="1:13" ht="15" customHeight="1" x14ac:dyDescent="0.3">
      <c r="A251" s="69" t="s">
        <v>120</v>
      </c>
      <c r="B251" s="119" t="s">
        <v>83</v>
      </c>
      <c r="C251" s="91" t="s">
        <v>347</v>
      </c>
      <c r="D251" s="87">
        <v>764</v>
      </c>
      <c r="E251" s="88">
        <v>1330</v>
      </c>
      <c r="F251" s="87">
        <v>501</v>
      </c>
      <c r="G251" s="92">
        <v>77.000000000000014</v>
      </c>
      <c r="H251" s="92">
        <v>49.999999999999993</v>
      </c>
      <c r="I251" s="92">
        <v>54</v>
      </c>
      <c r="J251" s="92">
        <v>67</v>
      </c>
      <c r="K251" s="92">
        <v>50</v>
      </c>
      <c r="L251" s="92">
        <v>23</v>
      </c>
      <c r="M251" s="92">
        <v>19</v>
      </c>
    </row>
    <row r="252" spans="1:13" ht="24" customHeight="1" x14ac:dyDescent="0.3">
      <c r="A252" s="69" t="s">
        <v>121</v>
      </c>
      <c r="B252" s="119" t="s">
        <v>84</v>
      </c>
      <c r="C252" s="91" t="s">
        <v>345</v>
      </c>
      <c r="D252" s="87">
        <v>236118</v>
      </c>
      <c r="E252" s="88">
        <v>235610</v>
      </c>
      <c r="F252" s="87">
        <v>212860</v>
      </c>
      <c r="G252" s="92">
        <v>222300.99999999924</v>
      </c>
      <c r="H252" s="92">
        <v>228054.99999999991</v>
      </c>
      <c r="I252" s="92">
        <v>229015.99999999497</v>
      </c>
      <c r="J252" s="92">
        <v>237918</v>
      </c>
      <c r="K252" s="92">
        <v>239807</v>
      </c>
      <c r="L252" s="92">
        <v>236515</v>
      </c>
      <c r="M252" s="92">
        <v>240575</v>
      </c>
    </row>
    <row r="253" spans="1:13" ht="15" customHeight="1" x14ac:dyDescent="0.3">
      <c r="A253" s="69" t="s">
        <v>122</v>
      </c>
      <c r="B253" s="119" t="s">
        <v>84</v>
      </c>
      <c r="C253" s="91" t="s">
        <v>375</v>
      </c>
      <c r="D253" s="87">
        <v>248</v>
      </c>
      <c r="E253" s="88">
        <v>347</v>
      </c>
      <c r="F253" s="87">
        <v>493</v>
      </c>
      <c r="G253" s="92">
        <v>649.00000000000023</v>
      </c>
      <c r="H253" s="92">
        <v>454.99999999999989</v>
      </c>
      <c r="I253" s="92">
        <v>486.99999999999943</v>
      </c>
      <c r="J253" s="92">
        <v>553</v>
      </c>
      <c r="K253" s="92">
        <v>616</v>
      </c>
      <c r="L253" s="92">
        <v>565</v>
      </c>
      <c r="M253" s="92">
        <v>583</v>
      </c>
    </row>
    <row r="254" spans="1:13" ht="24" customHeight="1" x14ac:dyDescent="0.3">
      <c r="A254" s="69" t="s">
        <v>123</v>
      </c>
      <c r="B254" s="119" t="s">
        <v>84</v>
      </c>
      <c r="C254" s="91" t="s">
        <v>346</v>
      </c>
      <c r="D254" s="87">
        <v>10771</v>
      </c>
      <c r="E254" s="88">
        <v>10361</v>
      </c>
      <c r="F254" s="87">
        <v>8819</v>
      </c>
      <c r="G254" s="92">
        <v>9233.9999999999854</v>
      </c>
      <c r="H254" s="92">
        <v>10397.000000000005</v>
      </c>
      <c r="I254" s="92">
        <v>10434.000000000016</v>
      </c>
      <c r="J254" s="92">
        <v>11661</v>
      </c>
      <c r="K254" s="92">
        <v>12117</v>
      </c>
      <c r="L254" s="92">
        <v>10865</v>
      </c>
      <c r="M254" s="92">
        <v>11028</v>
      </c>
    </row>
    <row r="255" spans="1:13" ht="24" customHeight="1" x14ac:dyDescent="0.3">
      <c r="A255" s="69" t="s">
        <v>124</v>
      </c>
      <c r="B255" s="119" t="s">
        <v>84</v>
      </c>
      <c r="C255" s="91" t="s">
        <v>403</v>
      </c>
      <c r="D255" s="87">
        <v>0</v>
      </c>
      <c r="E255" s="88">
        <v>0</v>
      </c>
      <c r="F255" s="87">
        <v>0</v>
      </c>
      <c r="G255" s="92">
        <v>0</v>
      </c>
      <c r="H255" s="92">
        <v>0</v>
      </c>
      <c r="I255" s="92">
        <v>0</v>
      </c>
      <c r="J255" s="92">
        <v>0</v>
      </c>
      <c r="K255" s="92">
        <v>0</v>
      </c>
      <c r="L255" s="92">
        <v>0</v>
      </c>
      <c r="M255" s="92">
        <v>0</v>
      </c>
    </row>
    <row r="256" spans="1:13" ht="24" customHeight="1" x14ac:dyDescent="0.3">
      <c r="A256" s="69" t="s">
        <v>125</v>
      </c>
      <c r="B256" s="119" t="s">
        <v>84</v>
      </c>
      <c r="C256" s="91" t="s">
        <v>347</v>
      </c>
      <c r="D256" s="87">
        <v>42</v>
      </c>
      <c r="E256" s="88">
        <v>257</v>
      </c>
      <c r="F256" s="87">
        <v>432</v>
      </c>
      <c r="G256" s="92">
        <v>599.00000000000023</v>
      </c>
      <c r="H256" s="92">
        <v>613.99999999999955</v>
      </c>
      <c r="I256" s="92">
        <v>550.00000000000011</v>
      </c>
      <c r="J256" s="92">
        <v>467</v>
      </c>
      <c r="K256" s="92">
        <v>356</v>
      </c>
      <c r="L256" s="92">
        <v>255</v>
      </c>
      <c r="M256" s="92">
        <v>237</v>
      </c>
    </row>
    <row r="257" spans="1:13" ht="15" customHeight="1" x14ac:dyDescent="0.3">
      <c r="A257" s="69" t="s">
        <v>126</v>
      </c>
      <c r="B257" s="119" t="s">
        <v>85</v>
      </c>
      <c r="C257" s="91" t="s">
        <v>345</v>
      </c>
      <c r="D257" s="87">
        <v>201501</v>
      </c>
      <c r="E257" s="88">
        <v>186254</v>
      </c>
      <c r="F257" s="87">
        <v>179462</v>
      </c>
      <c r="G257" s="92">
        <v>171855.00000000084</v>
      </c>
      <c r="H257" s="92">
        <v>174047.99999999974</v>
      </c>
      <c r="I257" s="92">
        <v>167609.00000000081</v>
      </c>
      <c r="J257" s="92">
        <v>157191</v>
      </c>
      <c r="K257" s="92">
        <v>160330</v>
      </c>
      <c r="L257" s="92">
        <v>152950</v>
      </c>
      <c r="M257" s="92">
        <v>155912</v>
      </c>
    </row>
    <row r="258" spans="1:13" ht="15" customHeight="1" x14ac:dyDescent="0.3">
      <c r="A258" s="69" t="s">
        <v>127</v>
      </c>
      <c r="B258" s="119" t="s">
        <v>85</v>
      </c>
      <c r="C258" s="91" t="s">
        <v>375</v>
      </c>
      <c r="D258" s="87">
        <v>600</v>
      </c>
      <c r="E258" s="88">
        <v>613</v>
      </c>
      <c r="F258" s="87">
        <v>647</v>
      </c>
      <c r="G258" s="92">
        <v>680.99999999999977</v>
      </c>
      <c r="H258" s="92">
        <v>603.00000000000011</v>
      </c>
      <c r="I258" s="92">
        <v>653.99999999999989</v>
      </c>
      <c r="J258" s="92">
        <v>697</v>
      </c>
      <c r="K258" s="92">
        <v>816</v>
      </c>
      <c r="L258" s="92">
        <v>808</v>
      </c>
      <c r="M258" s="92">
        <v>875</v>
      </c>
    </row>
    <row r="259" spans="1:13" ht="15" customHeight="1" x14ac:dyDescent="0.3">
      <c r="A259" s="69" t="s">
        <v>128</v>
      </c>
      <c r="B259" s="119" t="s">
        <v>85</v>
      </c>
      <c r="C259" s="91" t="s">
        <v>346</v>
      </c>
      <c r="D259" s="87">
        <v>248</v>
      </c>
      <c r="E259" s="88">
        <v>268</v>
      </c>
      <c r="F259" s="87">
        <v>259</v>
      </c>
      <c r="G259" s="92">
        <v>213</v>
      </c>
      <c r="H259" s="92">
        <v>252.99999999999994</v>
      </c>
      <c r="I259" s="92">
        <v>242.00000000000009</v>
      </c>
      <c r="J259" s="92">
        <v>243</v>
      </c>
      <c r="K259" s="92">
        <v>441</v>
      </c>
      <c r="L259" s="92">
        <v>389</v>
      </c>
      <c r="M259" s="92">
        <v>350</v>
      </c>
    </row>
    <row r="260" spans="1:13" ht="15" customHeight="1" x14ac:dyDescent="0.3">
      <c r="A260" s="69" t="s">
        <v>129</v>
      </c>
      <c r="B260" s="119" t="s">
        <v>85</v>
      </c>
      <c r="C260" s="91" t="s">
        <v>403</v>
      </c>
      <c r="D260" s="87">
        <v>0</v>
      </c>
      <c r="E260" s="88">
        <v>0</v>
      </c>
      <c r="F260" s="87">
        <v>0</v>
      </c>
      <c r="G260" s="92">
        <v>0</v>
      </c>
      <c r="H260" s="92">
        <v>0</v>
      </c>
      <c r="I260" s="92">
        <v>0</v>
      </c>
      <c r="J260" s="92">
        <v>0</v>
      </c>
      <c r="K260" s="92">
        <v>0</v>
      </c>
      <c r="L260" s="92">
        <v>0</v>
      </c>
      <c r="M260" s="92">
        <v>1</v>
      </c>
    </row>
    <row r="261" spans="1:13" ht="15" customHeight="1" x14ac:dyDescent="0.3">
      <c r="A261" s="69" t="s">
        <v>217</v>
      </c>
      <c r="B261" s="119" t="s">
        <v>85</v>
      </c>
      <c r="C261" s="91" t="s">
        <v>347</v>
      </c>
      <c r="D261" s="87">
        <v>45</v>
      </c>
      <c r="E261" s="88">
        <v>78</v>
      </c>
      <c r="F261" s="87">
        <v>127</v>
      </c>
      <c r="G261" s="92">
        <v>136</v>
      </c>
      <c r="H261" s="92">
        <v>105.00000000000006</v>
      </c>
      <c r="I261" s="92">
        <v>38.999999999999993</v>
      </c>
      <c r="J261" s="92">
        <v>25</v>
      </c>
      <c r="K261" s="92">
        <v>9</v>
      </c>
      <c r="L261" s="92">
        <v>2</v>
      </c>
      <c r="M261" s="92">
        <v>2</v>
      </c>
    </row>
    <row r="262" spans="1:13" ht="15" customHeight="1" x14ac:dyDescent="0.3">
      <c r="A262" s="69" t="s">
        <v>131</v>
      </c>
      <c r="B262" s="119" t="s">
        <v>86</v>
      </c>
      <c r="C262" s="91" t="s">
        <v>345</v>
      </c>
      <c r="D262" s="87">
        <v>111229</v>
      </c>
      <c r="E262" s="88">
        <v>112076</v>
      </c>
      <c r="F262" s="87">
        <v>110683</v>
      </c>
      <c r="G262" s="92">
        <v>109920.0000000009</v>
      </c>
      <c r="H262" s="92">
        <v>108458.99999999955</v>
      </c>
      <c r="I262" s="92">
        <v>108670.00000000058</v>
      </c>
      <c r="J262" s="92">
        <v>111576</v>
      </c>
      <c r="K262" s="92">
        <v>109753</v>
      </c>
      <c r="L262" s="92">
        <v>109950</v>
      </c>
      <c r="M262" s="92">
        <v>107192</v>
      </c>
    </row>
    <row r="263" spans="1:13" ht="15" customHeight="1" x14ac:dyDescent="0.3">
      <c r="A263" s="69" t="s">
        <v>132</v>
      </c>
      <c r="B263" s="119" t="s">
        <v>86</v>
      </c>
      <c r="C263" s="91" t="s">
        <v>375</v>
      </c>
      <c r="D263" s="87">
        <v>64</v>
      </c>
      <c r="E263" s="88">
        <v>85</v>
      </c>
      <c r="F263" s="87">
        <v>127</v>
      </c>
      <c r="G263" s="92">
        <v>116.00000000000003</v>
      </c>
      <c r="H263" s="92">
        <v>94.000000000000014</v>
      </c>
      <c r="I263" s="92">
        <v>84.000000000000014</v>
      </c>
      <c r="J263" s="92">
        <v>99</v>
      </c>
      <c r="K263" s="92">
        <v>85</v>
      </c>
      <c r="L263" s="92">
        <v>77</v>
      </c>
      <c r="M263" s="92">
        <v>79</v>
      </c>
    </row>
    <row r="264" spans="1:13" ht="24" customHeight="1" x14ac:dyDescent="0.3">
      <c r="A264" s="69" t="s">
        <v>133</v>
      </c>
      <c r="B264" s="119" t="s">
        <v>86</v>
      </c>
      <c r="C264" s="91" t="s">
        <v>346</v>
      </c>
      <c r="D264" s="87">
        <v>762</v>
      </c>
      <c r="E264" s="88">
        <v>668</v>
      </c>
      <c r="F264" s="87">
        <v>572</v>
      </c>
      <c r="G264" s="92">
        <v>435</v>
      </c>
      <c r="H264" s="92">
        <v>422.99999999999972</v>
      </c>
      <c r="I264" s="92">
        <v>441.00000000000011</v>
      </c>
      <c r="J264" s="92">
        <v>389</v>
      </c>
      <c r="K264" s="92">
        <v>293</v>
      </c>
      <c r="L264" s="92">
        <v>260</v>
      </c>
      <c r="M264" s="92">
        <v>211</v>
      </c>
    </row>
    <row r="265" spans="1:13" ht="15" customHeight="1" x14ac:dyDescent="0.3">
      <c r="A265" s="69" t="s">
        <v>134</v>
      </c>
      <c r="B265" s="119" t="s">
        <v>86</v>
      </c>
      <c r="C265" s="91" t="s">
        <v>403</v>
      </c>
      <c r="D265" s="87">
        <v>0</v>
      </c>
      <c r="E265" s="88">
        <v>0</v>
      </c>
      <c r="F265" s="87">
        <v>0</v>
      </c>
      <c r="G265" s="92">
        <v>0</v>
      </c>
      <c r="H265" s="92">
        <v>0</v>
      </c>
      <c r="I265" s="92">
        <v>0</v>
      </c>
      <c r="J265" s="92">
        <v>0</v>
      </c>
      <c r="K265" s="92">
        <v>2</v>
      </c>
      <c r="L265" s="92">
        <v>0</v>
      </c>
      <c r="M265" s="92">
        <v>0</v>
      </c>
    </row>
    <row r="266" spans="1:13" ht="15" customHeight="1" x14ac:dyDescent="0.3">
      <c r="A266" s="69" t="s">
        <v>135</v>
      </c>
      <c r="B266" s="119" t="s">
        <v>86</v>
      </c>
      <c r="C266" s="91" t="s">
        <v>347</v>
      </c>
      <c r="D266" s="87">
        <v>18</v>
      </c>
      <c r="E266" s="88">
        <v>16</v>
      </c>
      <c r="F266" s="87">
        <v>15</v>
      </c>
      <c r="G266" s="92">
        <v>12</v>
      </c>
      <c r="H266" s="92">
        <v>10</v>
      </c>
      <c r="I266" s="92">
        <v>9</v>
      </c>
      <c r="J266" s="92">
        <v>6</v>
      </c>
      <c r="K266" s="92">
        <v>2</v>
      </c>
      <c r="L266" s="92">
        <v>1</v>
      </c>
      <c r="M266" s="92">
        <v>0</v>
      </c>
    </row>
    <row r="267" spans="1:13" ht="15" customHeight="1" x14ac:dyDescent="0.3">
      <c r="A267" s="69" t="s">
        <v>136</v>
      </c>
      <c r="B267" s="119" t="s">
        <v>87</v>
      </c>
      <c r="C267" s="91" t="s">
        <v>345</v>
      </c>
      <c r="D267" s="87">
        <v>15544</v>
      </c>
      <c r="E267" s="88">
        <v>32763</v>
      </c>
      <c r="F267" s="87">
        <v>34599</v>
      </c>
      <c r="G267" s="92">
        <v>32064.999999999938</v>
      </c>
      <c r="H267" s="92">
        <v>26611.00000000028</v>
      </c>
      <c r="I267" s="92">
        <v>28392.999999999945</v>
      </c>
      <c r="J267" s="92">
        <v>29238</v>
      </c>
      <c r="K267" s="92">
        <v>29939</v>
      </c>
      <c r="L267" s="92">
        <v>26776</v>
      </c>
      <c r="M267" s="92">
        <v>27720</v>
      </c>
    </row>
    <row r="268" spans="1:13" ht="15" customHeight="1" x14ac:dyDescent="0.3">
      <c r="A268" s="69" t="s">
        <v>137</v>
      </c>
      <c r="B268" s="119" t="s">
        <v>87</v>
      </c>
      <c r="C268" s="91" t="s">
        <v>375</v>
      </c>
      <c r="D268" s="87">
        <v>1375</v>
      </c>
      <c r="E268" s="88">
        <v>1473</v>
      </c>
      <c r="F268" s="87">
        <v>2884</v>
      </c>
      <c r="G268" s="92">
        <v>6326.0000000000136</v>
      </c>
      <c r="H268" s="92">
        <v>1308.0000000000032</v>
      </c>
      <c r="I268" s="92">
        <v>1253.9999999999989</v>
      </c>
      <c r="J268" s="92">
        <v>1114</v>
      </c>
      <c r="K268" s="92">
        <v>1319</v>
      </c>
      <c r="L268" s="92">
        <v>1379</v>
      </c>
      <c r="M268" s="92">
        <v>1465</v>
      </c>
    </row>
    <row r="269" spans="1:13" ht="15" customHeight="1" x14ac:dyDescent="0.3">
      <c r="A269" s="69" t="s">
        <v>218</v>
      </c>
      <c r="B269" s="119" t="s">
        <v>87</v>
      </c>
      <c r="C269" s="91" t="s">
        <v>346</v>
      </c>
      <c r="D269" s="87">
        <v>66929</v>
      </c>
      <c r="E269" s="88">
        <v>61032</v>
      </c>
      <c r="F269" s="87">
        <v>55777</v>
      </c>
      <c r="G269" s="92">
        <v>56226.000000000073</v>
      </c>
      <c r="H269" s="92">
        <v>53535.999999999825</v>
      </c>
      <c r="I269" s="92">
        <v>53255.000000000007</v>
      </c>
      <c r="J269" s="92">
        <v>49243</v>
      </c>
      <c r="K269" s="92">
        <v>49224</v>
      </c>
      <c r="L269" s="92">
        <v>51781</v>
      </c>
      <c r="M269" s="92">
        <v>50186</v>
      </c>
    </row>
    <row r="270" spans="1:13" ht="15" customHeight="1" x14ac:dyDescent="0.3">
      <c r="A270" s="69" t="s">
        <v>138</v>
      </c>
      <c r="B270" s="119" t="s">
        <v>87</v>
      </c>
      <c r="C270" s="91" t="s">
        <v>403</v>
      </c>
      <c r="D270" s="87">
        <v>0</v>
      </c>
      <c r="E270" s="88">
        <v>0</v>
      </c>
      <c r="F270" s="87">
        <v>2</v>
      </c>
      <c r="G270" s="92">
        <v>0</v>
      </c>
      <c r="H270" s="92">
        <v>1</v>
      </c>
      <c r="I270" s="92">
        <v>1</v>
      </c>
      <c r="J270" s="92">
        <v>1</v>
      </c>
      <c r="K270" s="92">
        <v>2</v>
      </c>
      <c r="L270" s="92">
        <v>1</v>
      </c>
      <c r="M270" s="92">
        <v>1</v>
      </c>
    </row>
    <row r="271" spans="1:13" ht="15" customHeight="1" x14ac:dyDescent="0.3">
      <c r="A271" s="69" t="s">
        <v>139</v>
      </c>
      <c r="B271" s="119" t="s">
        <v>87</v>
      </c>
      <c r="C271" s="91" t="s">
        <v>347</v>
      </c>
      <c r="D271" s="87">
        <v>65</v>
      </c>
      <c r="E271" s="88">
        <v>77</v>
      </c>
      <c r="F271" s="87">
        <v>58</v>
      </c>
      <c r="G271" s="92">
        <v>38</v>
      </c>
      <c r="H271" s="92">
        <v>28</v>
      </c>
      <c r="I271" s="92">
        <v>21</v>
      </c>
      <c r="J271" s="92">
        <v>11</v>
      </c>
      <c r="K271" s="92">
        <v>7</v>
      </c>
      <c r="L271" s="92">
        <v>6</v>
      </c>
      <c r="M271" s="92">
        <v>3</v>
      </c>
    </row>
    <row r="272" spans="1:13" ht="24" customHeight="1" x14ac:dyDescent="0.3">
      <c r="A272" s="69" t="s">
        <v>140</v>
      </c>
      <c r="B272" s="119" t="s">
        <v>88</v>
      </c>
      <c r="C272" s="91" t="s">
        <v>345</v>
      </c>
      <c r="D272" s="87">
        <v>26646</v>
      </c>
      <c r="E272" s="88">
        <v>26461</v>
      </c>
      <c r="F272" s="87">
        <v>25412</v>
      </c>
      <c r="G272" s="92">
        <v>25315.00000000004</v>
      </c>
      <c r="H272" s="92">
        <v>24909.999999999836</v>
      </c>
      <c r="I272" s="92">
        <v>24418.999999999967</v>
      </c>
      <c r="J272" s="92">
        <v>23965</v>
      </c>
      <c r="K272" s="92">
        <v>23547</v>
      </c>
      <c r="L272" s="92">
        <v>22358</v>
      </c>
      <c r="M272" s="92">
        <v>21890</v>
      </c>
    </row>
    <row r="273" spans="1:13" ht="15" customHeight="1" x14ac:dyDescent="0.3">
      <c r="A273" s="69" t="s">
        <v>141</v>
      </c>
      <c r="B273" s="119" t="s">
        <v>88</v>
      </c>
      <c r="C273" s="91" t="s">
        <v>375</v>
      </c>
      <c r="D273" s="87">
        <v>92</v>
      </c>
      <c r="E273" s="88">
        <v>83</v>
      </c>
      <c r="F273" s="87">
        <v>76</v>
      </c>
      <c r="G273" s="92">
        <v>84.000000000000014</v>
      </c>
      <c r="H273" s="92">
        <v>95.000000000000014</v>
      </c>
      <c r="I273" s="92">
        <v>87</v>
      </c>
      <c r="J273" s="92">
        <v>72</v>
      </c>
      <c r="K273" s="92">
        <v>66</v>
      </c>
      <c r="L273" s="92">
        <v>51</v>
      </c>
      <c r="M273" s="92">
        <v>57</v>
      </c>
    </row>
    <row r="274" spans="1:13" ht="15" customHeight="1" x14ac:dyDescent="0.3">
      <c r="A274" s="69" t="s">
        <v>142</v>
      </c>
      <c r="B274" s="119" t="s">
        <v>88</v>
      </c>
      <c r="C274" s="91" t="s">
        <v>346</v>
      </c>
      <c r="D274" s="87">
        <v>87</v>
      </c>
      <c r="E274" s="88">
        <v>109</v>
      </c>
      <c r="F274" s="87">
        <v>127</v>
      </c>
      <c r="G274" s="92">
        <v>139</v>
      </c>
      <c r="H274" s="92">
        <v>144.00000000000003</v>
      </c>
      <c r="I274" s="92">
        <v>134.00000000000003</v>
      </c>
      <c r="J274" s="92">
        <v>152</v>
      </c>
      <c r="K274" s="92">
        <v>296</v>
      </c>
      <c r="L274" s="92">
        <v>250</v>
      </c>
      <c r="M274" s="92">
        <v>243</v>
      </c>
    </row>
    <row r="275" spans="1:13" ht="15" customHeight="1" x14ac:dyDescent="0.3">
      <c r="A275" s="69" t="s">
        <v>143</v>
      </c>
      <c r="B275" s="119" t="s">
        <v>88</v>
      </c>
      <c r="C275" s="91" t="s">
        <v>403</v>
      </c>
      <c r="D275" s="87">
        <v>0</v>
      </c>
      <c r="E275" s="88">
        <v>0</v>
      </c>
      <c r="F275" s="87">
        <v>0</v>
      </c>
      <c r="G275" s="92">
        <v>0</v>
      </c>
      <c r="H275" s="92">
        <v>0</v>
      </c>
      <c r="I275" s="92">
        <v>0</v>
      </c>
      <c r="J275" s="92">
        <v>0</v>
      </c>
      <c r="K275" s="92">
        <v>0</v>
      </c>
      <c r="L275" s="92">
        <v>0</v>
      </c>
      <c r="M275" s="92">
        <v>0</v>
      </c>
    </row>
    <row r="276" spans="1:13" ht="15" customHeight="1" x14ac:dyDescent="0.3">
      <c r="A276" s="69" t="s">
        <v>219</v>
      </c>
      <c r="B276" s="119" t="s">
        <v>88</v>
      </c>
      <c r="C276" s="91" t="s">
        <v>347</v>
      </c>
      <c r="D276" s="87">
        <v>1</v>
      </c>
      <c r="E276" s="88">
        <v>2</v>
      </c>
      <c r="F276" s="87">
        <v>3</v>
      </c>
      <c r="G276" s="92">
        <v>0</v>
      </c>
      <c r="H276" s="92">
        <v>2</v>
      </c>
      <c r="I276" s="92">
        <v>0</v>
      </c>
      <c r="J276" s="92">
        <v>0</v>
      </c>
      <c r="K276" s="92">
        <v>0</v>
      </c>
      <c r="L276" s="92">
        <v>0</v>
      </c>
      <c r="M276" s="92">
        <v>0</v>
      </c>
    </row>
    <row r="277" spans="1:13" ht="15" customHeight="1" x14ac:dyDescent="0.3">
      <c r="A277" s="69" t="s">
        <v>220</v>
      </c>
      <c r="B277" s="119" t="s">
        <v>89</v>
      </c>
      <c r="C277" s="91" t="s">
        <v>345</v>
      </c>
      <c r="D277" s="87">
        <v>111912</v>
      </c>
      <c r="E277" s="88">
        <v>108982</v>
      </c>
      <c r="F277" s="87">
        <v>103631</v>
      </c>
      <c r="G277" s="92">
        <v>101051.99999999927</v>
      </c>
      <c r="H277" s="92">
        <v>98878.999999999622</v>
      </c>
      <c r="I277" s="92">
        <v>95312.999999999825</v>
      </c>
      <c r="J277" s="92">
        <v>93805</v>
      </c>
      <c r="K277" s="92">
        <v>90667</v>
      </c>
      <c r="L277" s="92">
        <v>88900</v>
      </c>
      <c r="M277" s="92">
        <v>88911</v>
      </c>
    </row>
    <row r="278" spans="1:13" ht="15" customHeight="1" x14ac:dyDescent="0.3">
      <c r="A278" s="69" t="s">
        <v>146</v>
      </c>
      <c r="B278" s="119" t="s">
        <v>89</v>
      </c>
      <c r="C278" s="91" t="s">
        <v>375</v>
      </c>
      <c r="D278" s="87">
        <v>9754</v>
      </c>
      <c r="E278" s="88">
        <v>9758</v>
      </c>
      <c r="F278" s="87">
        <v>9895</v>
      </c>
      <c r="G278" s="92">
        <v>9789.9999999999582</v>
      </c>
      <c r="H278" s="92">
        <v>9121.0000000000346</v>
      </c>
      <c r="I278" s="92">
        <v>8947.0000000000018</v>
      </c>
      <c r="J278" s="92">
        <v>8706</v>
      </c>
      <c r="K278" s="92">
        <v>8563</v>
      </c>
      <c r="L278" s="92">
        <v>8347</v>
      </c>
      <c r="M278" s="92">
        <v>8420</v>
      </c>
    </row>
    <row r="279" spans="1:13" ht="15" customHeight="1" x14ac:dyDescent="0.3">
      <c r="A279" s="69" t="s">
        <v>147</v>
      </c>
      <c r="B279" s="119" t="s">
        <v>89</v>
      </c>
      <c r="C279" s="91" t="s">
        <v>346</v>
      </c>
      <c r="D279" s="87">
        <v>2305</v>
      </c>
      <c r="E279" s="88">
        <v>2311</v>
      </c>
      <c r="F279" s="87">
        <v>2052</v>
      </c>
      <c r="G279" s="92">
        <v>1944.9999999999991</v>
      </c>
      <c r="H279" s="92">
        <v>2018.000000000002</v>
      </c>
      <c r="I279" s="92">
        <v>2198</v>
      </c>
      <c r="J279" s="92">
        <v>2153</v>
      </c>
      <c r="K279" s="92">
        <v>2036</v>
      </c>
      <c r="L279" s="92">
        <v>1993</v>
      </c>
      <c r="M279" s="92">
        <v>2307</v>
      </c>
    </row>
    <row r="280" spans="1:13" ht="15" customHeight="1" x14ac:dyDescent="0.3">
      <c r="A280" s="69" t="s">
        <v>148</v>
      </c>
      <c r="B280" s="119" t="s">
        <v>89</v>
      </c>
      <c r="C280" s="91" t="s">
        <v>403</v>
      </c>
      <c r="D280" s="87">
        <v>0</v>
      </c>
      <c r="E280" s="88">
        <v>0</v>
      </c>
      <c r="F280" s="87">
        <v>0</v>
      </c>
      <c r="G280" s="92">
        <v>0</v>
      </c>
      <c r="H280" s="92">
        <v>0</v>
      </c>
      <c r="I280" s="92">
        <v>0</v>
      </c>
      <c r="J280" s="92">
        <v>0</v>
      </c>
      <c r="K280" s="92">
        <v>0</v>
      </c>
      <c r="L280" s="92">
        <v>0</v>
      </c>
      <c r="M280" s="92">
        <v>1</v>
      </c>
    </row>
    <row r="281" spans="1:13" ht="15" customHeight="1" x14ac:dyDescent="0.3">
      <c r="A281" s="69" t="s">
        <v>149</v>
      </c>
      <c r="B281" s="119" t="s">
        <v>89</v>
      </c>
      <c r="C281" s="91" t="s">
        <v>347</v>
      </c>
      <c r="D281" s="87">
        <v>170</v>
      </c>
      <c r="E281" s="88">
        <v>206</v>
      </c>
      <c r="F281" s="87">
        <v>202</v>
      </c>
      <c r="G281" s="92">
        <v>156</v>
      </c>
      <c r="H281" s="92">
        <v>123.00000000000004</v>
      </c>
      <c r="I281" s="92">
        <v>98.000000000000014</v>
      </c>
      <c r="J281" s="92">
        <v>77</v>
      </c>
      <c r="K281" s="92">
        <v>63</v>
      </c>
      <c r="L281" s="92">
        <v>55</v>
      </c>
      <c r="M281" s="92">
        <v>27</v>
      </c>
    </row>
    <row r="282" spans="1:13" ht="15" customHeight="1" x14ac:dyDescent="0.3">
      <c r="A282" s="69" t="s">
        <v>150</v>
      </c>
      <c r="B282" s="119" t="s">
        <v>90</v>
      </c>
      <c r="C282" s="91" t="s">
        <v>345</v>
      </c>
      <c r="D282" s="87">
        <v>427404</v>
      </c>
      <c r="E282" s="88">
        <v>407862</v>
      </c>
      <c r="F282" s="87">
        <v>383410</v>
      </c>
      <c r="G282" s="92">
        <v>371298.00000000058</v>
      </c>
      <c r="H282" s="92">
        <v>357485.99999999785</v>
      </c>
      <c r="I282" s="92">
        <v>348689.99999999953</v>
      </c>
      <c r="J282" s="92">
        <v>324363</v>
      </c>
      <c r="K282" s="92">
        <v>322654</v>
      </c>
      <c r="L282" s="92">
        <v>322912</v>
      </c>
      <c r="M282" s="92">
        <v>313251</v>
      </c>
    </row>
    <row r="283" spans="1:13" ht="15" customHeight="1" x14ac:dyDescent="0.3">
      <c r="A283" s="69" t="s">
        <v>151</v>
      </c>
      <c r="B283" s="119" t="s">
        <v>90</v>
      </c>
      <c r="C283" s="91" t="s">
        <v>375</v>
      </c>
      <c r="D283" s="87">
        <v>1297</v>
      </c>
      <c r="E283" s="88">
        <v>1645</v>
      </c>
      <c r="F283" s="87">
        <v>4990</v>
      </c>
      <c r="G283" s="92">
        <v>11051.000000000013</v>
      </c>
      <c r="H283" s="92">
        <v>1716.0000000000007</v>
      </c>
      <c r="I283" s="92">
        <v>1676.9999999999982</v>
      </c>
      <c r="J283" s="92">
        <v>1815</v>
      </c>
      <c r="K283" s="92">
        <v>2120</v>
      </c>
      <c r="L283" s="92">
        <v>1972</v>
      </c>
      <c r="M283" s="92">
        <v>1899</v>
      </c>
    </row>
    <row r="284" spans="1:13" ht="24" customHeight="1" x14ac:dyDescent="0.3">
      <c r="A284" s="69" t="s">
        <v>152</v>
      </c>
      <c r="B284" s="119" t="s">
        <v>90</v>
      </c>
      <c r="C284" s="91" t="s">
        <v>346</v>
      </c>
      <c r="D284" s="87">
        <v>19843</v>
      </c>
      <c r="E284" s="88">
        <v>20491</v>
      </c>
      <c r="F284" s="87">
        <v>20455</v>
      </c>
      <c r="G284" s="92">
        <v>19977.999999999996</v>
      </c>
      <c r="H284" s="92">
        <v>29592.000000000073</v>
      </c>
      <c r="I284" s="92">
        <v>28647.999999999931</v>
      </c>
      <c r="J284" s="92">
        <v>47199</v>
      </c>
      <c r="K284" s="92">
        <v>51135</v>
      </c>
      <c r="L284" s="92">
        <v>47094</v>
      </c>
      <c r="M284" s="92">
        <v>42876</v>
      </c>
    </row>
    <row r="285" spans="1:13" ht="15" customHeight="1" x14ac:dyDescent="0.3">
      <c r="A285" s="69" t="s">
        <v>153</v>
      </c>
      <c r="B285" s="119" t="s">
        <v>90</v>
      </c>
      <c r="C285" s="91" t="s">
        <v>403</v>
      </c>
      <c r="D285" s="87">
        <v>6</v>
      </c>
      <c r="E285" s="88">
        <v>5</v>
      </c>
      <c r="F285" s="87">
        <v>5</v>
      </c>
      <c r="G285" s="92">
        <v>7</v>
      </c>
      <c r="H285" s="92">
        <v>6</v>
      </c>
      <c r="I285" s="92">
        <v>7</v>
      </c>
      <c r="J285" s="92">
        <v>18</v>
      </c>
      <c r="K285" s="92">
        <v>35</v>
      </c>
      <c r="L285" s="92">
        <v>30</v>
      </c>
      <c r="M285" s="92">
        <v>26</v>
      </c>
    </row>
    <row r="286" spans="1:13" ht="15" customHeight="1" x14ac:dyDescent="0.3">
      <c r="A286" s="69" t="s">
        <v>154</v>
      </c>
      <c r="B286" s="119" t="s">
        <v>90</v>
      </c>
      <c r="C286" s="91" t="s">
        <v>347</v>
      </c>
      <c r="D286" s="87">
        <v>482</v>
      </c>
      <c r="E286" s="88">
        <v>879</v>
      </c>
      <c r="F286" s="87">
        <v>988</v>
      </c>
      <c r="G286" s="92">
        <v>498</v>
      </c>
      <c r="H286" s="92">
        <v>251.00000000000023</v>
      </c>
      <c r="I286" s="92">
        <v>225.00000000000009</v>
      </c>
      <c r="J286" s="92">
        <v>124</v>
      </c>
      <c r="K286" s="92">
        <v>32</v>
      </c>
      <c r="L286" s="92">
        <v>24</v>
      </c>
      <c r="M286" s="92">
        <v>25</v>
      </c>
    </row>
    <row r="287" spans="1:13" ht="15" customHeight="1" x14ac:dyDescent="0.3">
      <c r="A287" s="69" t="s">
        <v>155</v>
      </c>
      <c r="B287" s="119" t="s">
        <v>91</v>
      </c>
      <c r="C287" s="91" t="s">
        <v>345</v>
      </c>
      <c r="D287" s="87">
        <v>76400</v>
      </c>
      <c r="E287" s="88">
        <v>72633</v>
      </c>
      <c r="F287" s="87">
        <v>68804</v>
      </c>
      <c r="G287" s="92">
        <v>59855.999999999985</v>
      </c>
      <c r="H287" s="92">
        <v>63769.000000000102</v>
      </c>
      <c r="I287" s="92">
        <v>62614.999999999505</v>
      </c>
      <c r="J287" s="92">
        <v>61089</v>
      </c>
      <c r="K287" s="92">
        <v>58268</v>
      </c>
      <c r="L287" s="92">
        <v>55994</v>
      </c>
      <c r="M287" s="92">
        <v>54547</v>
      </c>
    </row>
    <row r="288" spans="1:13" ht="24" customHeight="1" x14ac:dyDescent="0.3">
      <c r="A288" s="69" t="s">
        <v>156</v>
      </c>
      <c r="B288" s="119" t="s">
        <v>91</v>
      </c>
      <c r="C288" s="91" t="s">
        <v>375</v>
      </c>
      <c r="D288" s="87">
        <v>1625</v>
      </c>
      <c r="E288" s="88">
        <v>1582</v>
      </c>
      <c r="F288" s="87">
        <v>1544</v>
      </c>
      <c r="G288" s="92">
        <v>1274.0000000000007</v>
      </c>
      <c r="H288" s="92">
        <v>1321.9999999999993</v>
      </c>
      <c r="I288" s="92">
        <v>1394.9999999999982</v>
      </c>
      <c r="J288" s="92">
        <v>1325</v>
      </c>
      <c r="K288" s="92">
        <v>1420</v>
      </c>
      <c r="L288" s="92">
        <v>1991</v>
      </c>
      <c r="M288" s="92">
        <v>1981</v>
      </c>
    </row>
    <row r="289" spans="1:13" ht="15" customHeight="1" x14ac:dyDescent="0.3">
      <c r="A289" s="69" t="s">
        <v>157</v>
      </c>
      <c r="B289" s="119" t="s">
        <v>91</v>
      </c>
      <c r="C289" s="91" t="s">
        <v>346</v>
      </c>
      <c r="D289" s="87">
        <v>143</v>
      </c>
      <c r="E289" s="88">
        <v>186</v>
      </c>
      <c r="F289" s="87">
        <v>201</v>
      </c>
      <c r="G289" s="92">
        <v>169.00000000000011</v>
      </c>
      <c r="H289" s="92">
        <v>243.0000000000002</v>
      </c>
      <c r="I289" s="92">
        <v>233.00000000000014</v>
      </c>
      <c r="J289" s="92">
        <v>259</v>
      </c>
      <c r="K289" s="92">
        <v>248</v>
      </c>
      <c r="L289" s="92">
        <v>259</v>
      </c>
      <c r="M289" s="92">
        <v>241</v>
      </c>
    </row>
    <row r="290" spans="1:13" ht="24" customHeight="1" x14ac:dyDescent="0.3">
      <c r="A290" s="69" t="s">
        <v>158</v>
      </c>
      <c r="B290" s="119" t="s">
        <v>91</v>
      </c>
      <c r="C290" s="91" t="s">
        <v>403</v>
      </c>
      <c r="D290" s="87">
        <v>0</v>
      </c>
      <c r="E290" s="88">
        <v>0</v>
      </c>
      <c r="F290" s="87">
        <v>0</v>
      </c>
      <c r="G290" s="92">
        <v>0</v>
      </c>
      <c r="H290" s="92">
        <v>0</v>
      </c>
      <c r="I290" s="92">
        <v>0</v>
      </c>
      <c r="J290" s="92">
        <v>0</v>
      </c>
      <c r="K290" s="92">
        <v>0</v>
      </c>
      <c r="L290" s="92">
        <v>0</v>
      </c>
      <c r="M290" s="92">
        <v>0</v>
      </c>
    </row>
    <row r="291" spans="1:13" ht="15" customHeight="1" x14ac:dyDescent="0.3">
      <c r="A291" s="69" t="s">
        <v>159</v>
      </c>
      <c r="B291" s="119" t="s">
        <v>91</v>
      </c>
      <c r="C291" s="91" t="s">
        <v>347</v>
      </c>
      <c r="D291" s="87">
        <v>57</v>
      </c>
      <c r="E291" s="88">
        <v>119</v>
      </c>
      <c r="F291" s="87">
        <v>107</v>
      </c>
      <c r="G291" s="92">
        <v>70</v>
      </c>
      <c r="H291" s="92">
        <v>43</v>
      </c>
      <c r="I291" s="92">
        <v>28</v>
      </c>
      <c r="J291" s="92">
        <v>12</v>
      </c>
      <c r="K291" s="92">
        <v>6</v>
      </c>
      <c r="L291" s="92">
        <v>5</v>
      </c>
      <c r="M291" s="92">
        <v>1</v>
      </c>
    </row>
    <row r="292" spans="1:13" ht="15" customHeight="1" x14ac:dyDescent="0.3">
      <c r="A292" s="69" t="s">
        <v>160</v>
      </c>
      <c r="B292" s="119" t="s">
        <v>92</v>
      </c>
      <c r="C292" s="91" t="s">
        <v>345</v>
      </c>
      <c r="D292" s="87">
        <v>224765</v>
      </c>
      <c r="E292" s="88">
        <v>222209</v>
      </c>
      <c r="F292" s="87">
        <v>217829</v>
      </c>
      <c r="G292" s="92">
        <v>215542.00000000163</v>
      </c>
      <c r="H292" s="92">
        <v>213223.00000000096</v>
      </c>
      <c r="I292" s="92">
        <v>215292.0000000014</v>
      </c>
      <c r="J292" s="92">
        <v>222898</v>
      </c>
      <c r="K292" s="92">
        <v>227628</v>
      </c>
      <c r="L292" s="92">
        <v>228570</v>
      </c>
      <c r="M292" s="92">
        <v>225360</v>
      </c>
    </row>
    <row r="293" spans="1:13" ht="15" customHeight="1" x14ac:dyDescent="0.3">
      <c r="A293" s="69" t="s">
        <v>161</v>
      </c>
      <c r="B293" s="119" t="s">
        <v>92</v>
      </c>
      <c r="C293" s="91" t="s">
        <v>375</v>
      </c>
      <c r="D293" s="87">
        <v>271</v>
      </c>
      <c r="E293" s="88">
        <v>325</v>
      </c>
      <c r="F293" s="87">
        <v>1589</v>
      </c>
      <c r="G293" s="92">
        <v>1884.9999999999993</v>
      </c>
      <c r="H293" s="92">
        <v>360.00000000000023</v>
      </c>
      <c r="I293" s="92">
        <v>379</v>
      </c>
      <c r="J293" s="92">
        <v>406</v>
      </c>
      <c r="K293" s="92">
        <v>433</v>
      </c>
      <c r="L293" s="92">
        <v>426</v>
      </c>
      <c r="M293" s="92">
        <v>390</v>
      </c>
    </row>
    <row r="294" spans="1:13" ht="15" customHeight="1" x14ac:dyDescent="0.3">
      <c r="A294" s="69" t="s">
        <v>162</v>
      </c>
      <c r="B294" s="119" t="s">
        <v>92</v>
      </c>
      <c r="C294" s="91" t="s">
        <v>346</v>
      </c>
      <c r="D294" s="87">
        <v>13625</v>
      </c>
      <c r="E294" s="88">
        <v>13241</v>
      </c>
      <c r="F294" s="87">
        <v>13044</v>
      </c>
      <c r="G294" s="92">
        <v>12485.000000000011</v>
      </c>
      <c r="H294" s="92">
        <v>13586.999999999996</v>
      </c>
      <c r="I294" s="92">
        <v>13598.000000000045</v>
      </c>
      <c r="J294" s="92">
        <v>13682</v>
      </c>
      <c r="K294" s="92">
        <v>13621</v>
      </c>
      <c r="L294" s="92">
        <v>13126</v>
      </c>
      <c r="M294" s="92">
        <v>14008</v>
      </c>
    </row>
    <row r="295" spans="1:13" ht="15" customHeight="1" x14ac:dyDescent="0.3">
      <c r="A295" s="69" t="s">
        <v>163</v>
      </c>
      <c r="B295" s="119" t="s">
        <v>92</v>
      </c>
      <c r="C295" s="91" t="s">
        <v>403</v>
      </c>
      <c r="D295" s="87">
        <v>0</v>
      </c>
      <c r="E295" s="88">
        <v>0</v>
      </c>
      <c r="F295" s="87">
        <v>0</v>
      </c>
      <c r="G295" s="92">
        <v>0</v>
      </c>
      <c r="H295" s="92">
        <v>1</v>
      </c>
      <c r="I295" s="92">
        <v>1</v>
      </c>
      <c r="J295" s="92">
        <v>0</v>
      </c>
      <c r="K295" s="92">
        <v>0</v>
      </c>
      <c r="L295" s="92">
        <v>0</v>
      </c>
      <c r="M295" s="92">
        <v>0</v>
      </c>
    </row>
    <row r="296" spans="1:13" ht="15" customHeight="1" x14ac:dyDescent="0.3">
      <c r="A296" s="69" t="s">
        <v>262</v>
      </c>
      <c r="B296" s="119" t="s">
        <v>92</v>
      </c>
      <c r="C296" s="91" t="s">
        <v>347</v>
      </c>
      <c r="D296" s="87">
        <v>653</v>
      </c>
      <c r="E296" s="88">
        <v>1262</v>
      </c>
      <c r="F296" s="87">
        <v>1511</v>
      </c>
      <c r="G296" s="92">
        <v>1208.0000000000009</v>
      </c>
      <c r="H296" s="92">
        <v>949.00000000000068</v>
      </c>
      <c r="I296" s="92">
        <v>836.00000000000068</v>
      </c>
      <c r="J296" s="92">
        <v>512</v>
      </c>
      <c r="K296" s="92">
        <v>445</v>
      </c>
      <c r="L296" s="92">
        <v>341</v>
      </c>
      <c r="M296" s="92">
        <v>295</v>
      </c>
    </row>
    <row r="297" spans="1:13" ht="15" customHeight="1" x14ac:dyDescent="0.3">
      <c r="A297" s="69" t="s">
        <v>164</v>
      </c>
      <c r="B297" s="119" t="s">
        <v>93</v>
      </c>
      <c r="C297" s="91" t="s">
        <v>345</v>
      </c>
      <c r="D297" s="87">
        <v>26666</v>
      </c>
      <c r="E297" s="88">
        <v>26242</v>
      </c>
      <c r="F297" s="87">
        <v>24886</v>
      </c>
      <c r="G297" s="92">
        <v>23628.999999999949</v>
      </c>
      <c r="H297" s="92">
        <v>23002.999999999953</v>
      </c>
      <c r="I297" s="92">
        <v>22544.000000000029</v>
      </c>
      <c r="J297" s="92">
        <v>22552</v>
      </c>
      <c r="K297" s="92">
        <v>21997</v>
      </c>
      <c r="L297" s="92">
        <v>22223</v>
      </c>
      <c r="M297" s="92">
        <v>21759</v>
      </c>
    </row>
    <row r="298" spans="1:13" ht="15" customHeight="1" x14ac:dyDescent="0.3">
      <c r="A298" s="71" t="s">
        <v>73</v>
      </c>
      <c r="B298" s="119" t="s">
        <v>93</v>
      </c>
      <c r="C298" s="91" t="s">
        <v>375</v>
      </c>
      <c r="D298" s="87">
        <v>25</v>
      </c>
      <c r="E298" s="88">
        <v>31</v>
      </c>
      <c r="F298" s="87">
        <v>41</v>
      </c>
      <c r="G298" s="92">
        <v>54</v>
      </c>
      <c r="H298" s="92">
        <v>26</v>
      </c>
      <c r="I298" s="92">
        <v>31</v>
      </c>
      <c r="J298" s="92">
        <v>26</v>
      </c>
      <c r="K298" s="92">
        <v>29</v>
      </c>
      <c r="L298" s="92">
        <v>28</v>
      </c>
      <c r="M298" s="92">
        <v>24</v>
      </c>
    </row>
    <row r="299" spans="1:13" x14ac:dyDescent="0.3">
      <c r="B299" s="119" t="s">
        <v>93</v>
      </c>
      <c r="C299" s="91" t="s">
        <v>346</v>
      </c>
      <c r="D299" s="87">
        <v>141</v>
      </c>
      <c r="E299" s="88">
        <v>153</v>
      </c>
      <c r="F299" s="87">
        <v>171</v>
      </c>
      <c r="G299" s="92">
        <v>187.99999999999991</v>
      </c>
      <c r="H299" s="92">
        <v>264.99999999999972</v>
      </c>
      <c r="I299" s="92">
        <v>300.99999999999977</v>
      </c>
      <c r="J299" s="92">
        <v>324</v>
      </c>
      <c r="K299" s="92">
        <v>349</v>
      </c>
      <c r="L299" s="92">
        <v>347</v>
      </c>
      <c r="M299" s="92">
        <v>319</v>
      </c>
    </row>
    <row r="300" spans="1:13" x14ac:dyDescent="0.3">
      <c r="B300" s="119" t="s">
        <v>93</v>
      </c>
      <c r="C300" s="91" t="s">
        <v>403</v>
      </c>
      <c r="D300" s="87">
        <v>1</v>
      </c>
      <c r="E300" s="88">
        <v>1</v>
      </c>
      <c r="F300" s="87">
        <v>1</v>
      </c>
      <c r="G300" s="92">
        <v>1</v>
      </c>
      <c r="H300" s="92">
        <v>0</v>
      </c>
      <c r="I300" s="92">
        <v>0</v>
      </c>
      <c r="J300" s="92">
        <v>0</v>
      </c>
      <c r="K300" s="92">
        <v>0</v>
      </c>
      <c r="L300" s="92">
        <v>0</v>
      </c>
      <c r="M300" s="92">
        <v>0</v>
      </c>
    </row>
    <row r="301" spans="1:13" x14ac:dyDescent="0.3">
      <c r="B301" s="119" t="s">
        <v>93</v>
      </c>
      <c r="C301" s="91" t="s">
        <v>347</v>
      </c>
      <c r="D301" s="87">
        <v>6</v>
      </c>
      <c r="E301" s="88">
        <v>6</v>
      </c>
      <c r="F301" s="87">
        <v>10</v>
      </c>
      <c r="G301" s="92">
        <v>3</v>
      </c>
      <c r="H301" s="92">
        <v>1</v>
      </c>
      <c r="I301" s="92">
        <v>1</v>
      </c>
      <c r="J301" s="92">
        <v>1</v>
      </c>
      <c r="K301" s="92">
        <v>3</v>
      </c>
      <c r="L301" s="92">
        <v>1</v>
      </c>
      <c r="M301" s="92">
        <v>1</v>
      </c>
    </row>
    <row r="302" spans="1:13" x14ac:dyDescent="0.3">
      <c r="B302" s="119" t="s">
        <v>94</v>
      </c>
      <c r="C302" s="91" t="s">
        <v>345</v>
      </c>
      <c r="D302" s="87">
        <v>60931</v>
      </c>
      <c r="E302" s="88">
        <v>60088</v>
      </c>
      <c r="F302" s="87">
        <v>59282</v>
      </c>
      <c r="G302" s="92">
        <v>57829.99999999952</v>
      </c>
      <c r="H302" s="92">
        <v>57240.999999999804</v>
      </c>
      <c r="I302" s="92">
        <v>58445.999999999833</v>
      </c>
      <c r="J302" s="92">
        <v>55733</v>
      </c>
      <c r="K302" s="92">
        <v>55787</v>
      </c>
      <c r="L302" s="92">
        <v>56046</v>
      </c>
      <c r="M302" s="92">
        <v>57395</v>
      </c>
    </row>
    <row r="303" spans="1:13" x14ac:dyDescent="0.3">
      <c r="B303" s="119" t="s">
        <v>94</v>
      </c>
      <c r="C303" s="91" t="s">
        <v>375</v>
      </c>
      <c r="D303" s="87">
        <v>1647</v>
      </c>
      <c r="E303" s="88">
        <v>1841</v>
      </c>
      <c r="F303" s="87">
        <v>1890</v>
      </c>
      <c r="G303" s="92">
        <v>1858.9999999999998</v>
      </c>
      <c r="H303" s="92">
        <v>1726.9999999999998</v>
      </c>
      <c r="I303" s="92">
        <v>1896.0000000000014</v>
      </c>
      <c r="J303" s="92">
        <v>1843</v>
      </c>
      <c r="K303" s="92">
        <v>1910</v>
      </c>
      <c r="L303" s="92">
        <v>1969</v>
      </c>
      <c r="M303" s="92">
        <v>2243</v>
      </c>
    </row>
    <row r="304" spans="1:13" x14ac:dyDescent="0.3">
      <c r="B304" s="119" t="s">
        <v>94</v>
      </c>
      <c r="C304" s="91" t="s">
        <v>346</v>
      </c>
      <c r="D304" s="87">
        <v>240</v>
      </c>
      <c r="E304" s="88">
        <v>251</v>
      </c>
      <c r="F304" s="87">
        <v>237</v>
      </c>
      <c r="G304" s="92">
        <v>220.99999999999991</v>
      </c>
      <c r="H304" s="92">
        <v>280.99999999999972</v>
      </c>
      <c r="I304" s="92">
        <v>267.99999999999994</v>
      </c>
      <c r="J304" s="92">
        <v>255</v>
      </c>
      <c r="K304" s="92">
        <v>238</v>
      </c>
      <c r="L304" s="92">
        <v>231</v>
      </c>
      <c r="M304" s="92">
        <v>228</v>
      </c>
    </row>
    <row r="305" spans="2:13" x14ac:dyDescent="0.3">
      <c r="B305" s="119" t="s">
        <v>94</v>
      </c>
      <c r="C305" s="91" t="s">
        <v>403</v>
      </c>
      <c r="D305" s="87">
        <v>0</v>
      </c>
      <c r="E305" s="88">
        <v>0</v>
      </c>
      <c r="F305" s="87">
        <v>0</v>
      </c>
      <c r="G305" s="92">
        <v>0</v>
      </c>
      <c r="H305" s="92">
        <v>0</v>
      </c>
      <c r="I305" s="92">
        <v>0</v>
      </c>
      <c r="J305" s="92">
        <v>0</v>
      </c>
      <c r="K305" s="92">
        <v>0</v>
      </c>
      <c r="L305" s="92">
        <v>0</v>
      </c>
      <c r="M305" s="92">
        <v>0</v>
      </c>
    </row>
    <row r="306" spans="2:13" x14ac:dyDescent="0.3">
      <c r="B306" s="119" t="s">
        <v>94</v>
      </c>
      <c r="C306" s="91" t="s">
        <v>347</v>
      </c>
      <c r="D306" s="87">
        <v>49</v>
      </c>
      <c r="E306" s="88">
        <v>33</v>
      </c>
      <c r="F306" s="87">
        <v>39</v>
      </c>
      <c r="G306" s="92">
        <v>29.000000000000004</v>
      </c>
      <c r="H306" s="92">
        <v>28.000000000000004</v>
      </c>
      <c r="I306" s="92">
        <v>20</v>
      </c>
      <c r="J306" s="92">
        <v>5</v>
      </c>
      <c r="K306" s="92">
        <v>6</v>
      </c>
      <c r="L306" s="92">
        <v>3</v>
      </c>
      <c r="M306" s="92">
        <v>1</v>
      </c>
    </row>
    <row r="307" spans="2:13" x14ac:dyDescent="0.3">
      <c r="B307" s="119" t="s">
        <v>95</v>
      </c>
      <c r="C307" s="91" t="s">
        <v>345</v>
      </c>
      <c r="D307" s="87">
        <v>141460</v>
      </c>
      <c r="E307" s="88">
        <v>143294</v>
      </c>
      <c r="F307" s="87">
        <v>142000</v>
      </c>
      <c r="G307" s="92">
        <v>131662.0000000007</v>
      </c>
      <c r="H307" s="92">
        <v>129578.00000000047</v>
      </c>
      <c r="I307" s="92">
        <v>129770.00000000141</v>
      </c>
      <c r="J307" s="92">
        <v>130360</v>
      </c>
      <c r="K307" s="92">
        <v>130803</v>
      </c>
      <c r="L307" s="92">
        <v>120932</v>
      </c>
      <c r="M307" s="92">
        <v>122899</v>
      </c>
    </row>
    <row r="308" spans="2:13" x14ac:dyDescent="0.3">
      <c r="B308" s="119" t="s">
        <v>95</v>
      </c>
      <c r="C308" s="91" t="s">
        <v>375</v>
      </c>
      <c r="D308" s="87">
        <v>59966</v>
      </c>
      <c r="E308" s="88">
        <v>61457</v>
      </c>
      <c r="F308" s="87">
        <v>61943</v>
      </c>
      <c r="G308" s="92">
        <v>59222.999999999665</v>
      </c>
      <c r="H308" s="92">
        <v>58340</v>
      </c>
      <c r="I308" s="92">
        <v>57986.000000000102</v>
      </c>
      <c r="J308" s="92">
        <v>57709</v>
      </c>
      <c r="K308" s="92">
        <v>57699</v>
      </c>
      <c r="L308" s="92">
        <v>55397</v>
      </c>
      <c r="M308" s="92">
        <v>56464</v>
      </c>
    </row>
    <row r="309" spans="2:13" x14ac:dyDescent="0.3">
      <c r="B309" s="119" t="s">
        <v>95</v>
      </c>
      <c r="C309" s="91" t="s">
        <v>346</v>
      </c>
      <c r="D309" s="87">
        <v>65956</v>
      </c>
      <c r="E309" s="88">
        <v>64880</v>
      </c>
      <c r="F309" s="87">
        <v>64078</v>
      </c>
      <c r="G309" s="92">
        <v>55140.000000000102</v>
      </c>
      <c r="H309" s="92">
        <v>55153.000000000102</v>
      </c>
      <c r="I309" s="92">
        <v>53324.999999999927</v>
      </c>
      <c r="J309" s="92">
        <v>52859</v>
      </c>
      <c r="K309" s="92">
        <v>51048</v>
      </c>
      <c r="L309" s="92">
        <v>45644</v>
      </c>
      <c r="M309" s="92">
        <v>46284</v>
      </c>
    </row>
    <row r="310" spans="2:13" x14ac:dyDescent="0.3">
      <c r="B310" s="119" t="s">
        <v>95</v>
      </c>
      <c r="C310" s="91" t="s">
        <v>403</v>
      </c>
      <c r="D310" s="87">
        <v>34</v>
      </c>
      <c r="E310" s="88">
        <v>32</v>
      </c>
      <c r="F310" s="87">
        <v>31</v>
      </c>
      <c r="G310" s="92">
        <v>23</v>
      </c>
      <c r="H310" s="92">
        <v>21</v>
      </c>
      <c r="I310" s="92">
        <v>22</v>
      </c>
      <c r="J310" s="92">
        <v>34</v>
      </c>
      <c r="K310" s="92">
        <v>35</v>
      </c>
      <c r="L310" s="92">
        <v>24</v>
      </c>
      <c r="M310" s="92">
        <v>26</v>
      </c>
    </row>
    <row r="311" spans="2:13" x14ac:dyDescent="0.3">
      <c r="B311" s="119" t="s">
        <v>95</v>
      </c>
      <c r="C311" s="91" t="s">
        <v>347</v>
      </c>
      <c r="D311" s="87">
        <v>2681</v>
      </c>
      <c r="E311" s="88">
        <v>4279</v>
      </c>
      <c r="F311" s="87">
        <v>5593</v>
      </c>
      <c r="G311" s="92">
        <v>5318.00000000001</v>
      </c>
      <c r="H311" s="92">
        <v>4686.0000000000045</v>
      </c>
      <c r="I311" s="92">
        <v>2272.9999999999982</v>
      </c>
      <c r="J311" s="92">
        <v>1504</v>
      </c>
      <c r="K311" s="92">
        <v>1088</v>
      </c>
      <c r="L311" s="92">
        <v>799</v>
      </c>
      <c r="M311" s="92">
        <v>556</v>
      </c>
    </row>
    <row r="312" spans="2:13" x14ac:dyDescent="0.3">
      <c r="B312" s="119" t="s">
        <v>96</v>
      </c>
      <c r="C312" s="91" t="s">
        <v>345</v>
      </c>
      <c r="D312" s="87">
        <v>170527</v>
      </c>
      <c r="E312" s="88">
        <v>170097</v>
      </c>
      <c r="F312" s="87">
        <v>171155</v>
      </c>
      <c r="G312" s="92">
        <v>166628.00000000049</v>
      </c>
      <c r="H312" s="92">
        <v>165317.00000000015</v>
      </c>
      <c r="I312" s="92">
        <v>161297.00000000114</v>
      </c>
      <c r="J312" s="92">
        <v>163911</v>
      </c>
      <c r="K312" s="92">
        <v>163974</v>
      </c>
      <c r="L312" s="92">
        <v>162068</v>
      </c>
      <c r="M312" s="92">
        <v>163709</v>
      </c>
    </row>
    <row r="313" spans="2:13" x14ac:dyDescent="0.3">
      <c r="B313" s="119" t="s">
        <v>96</v>
      </c>
      <c r="C313" s="91" t="s">
        <v>375</v>
      </c>
      <c r="D313" s="87">
        <v>4384</v>
      </c>
      <c r="E313" s="88">
        <v>4785</v>
      </c>
      <c r="F313" s="87">
        <v>6385</v>
      </c>
      <c r="G313" s="92">
        <v>6142.9999999999709</v>
      </c>
      <c r="H313" s="92">
        <v>6160.9999999999936</v>
      </c>
      <c r="I313" s="92">
        <v>6115.0000000000018</v>
      </c>
      <c r="J313" s="92">
        <v>6145</v>
      </c>
      <c r="K313" s="92">
        <v>6480</v>
      </c>
      <c r="L313" s="92">
        <v>6735</v>
      </c>
      <c r="M313" s="92">
        <v>6875</v>
      </c>
    </row>
    <row r="314" spans="2:13" x14ac:dyDescent="0.3">
      <c r="B314" s="119" t="s">
        <v>96</v>
      </c>
      <c r="C314" s="91" t="s">
        <v>346</v>
      </c>
      <c r="D314" s="87">
        <v>8772</v>
      </c>
      <c r="E314" s="88">
        <v>10038</v>
      </c>
      <c r="F314" s="87">
        <v>9783</v>
      </c>
      <c r="G314" s="92">
        <v>10468.000000000033</v>
      </c>
      <c r="H314" s="92">
        <v>11406.000000000005</v>
      </c>
      <c r="I314" s="92">
        <v>12237.99999999996</v>
      </c>
      <c r="J314" s="92">
        <v>13111</v>
      </c>
      <c r="K314" s="92">
        <v>18337</v>
      </c>
      <c r="L314" s="92">
        <v>16066</v>
      </c>
      <c r="M314" s="92">
        <v>16284</v>
      </c>
    </row>
    <row r="315" spans="2:13" x14ac:dyDescent="0.3">
      <c r="B315" s="119" t="s">
        <v>96</v>
      </c>
      <c r="C315" s="91" t="s">
        <v>403</v>
      </c>
      <c r="D315" s="87">
        <v>0</v>
      </c>
      <c r="E315" s="88">
        <v>0</v>
      </c>
      <c r="F315" s="87">
        <v>0</v>
      </c>
      <c r="G315" s="92">
        <v>0</v>
      </c>
      <c r="H315" s="92">
        <v>0</v>
      </c>
      <c r="I315" s="92">
        <v>0</v>
      </c>
      <c r="J315" s="92">
        <v>1</v>
      </c>
      <c r="K315" s="92">
        <v>0</v>
      </c>
      <c r="L315" s="92">
        <v>0</v>
      </c>
      <c r="M315" s="92">
        <v>0</v>
      </c>
    </row>
    <row r="316" spans="2:13" x14ac:dyDescent="0.3">
      <c r="B316" s="119" t="s">
        <v>96</v>
      </c>
      <c r="C316" s="91" t="s">
        <v>347</v>
      </c>
      <c r="D316" s="87">
        <v>19</v>
      </c>
      <c r="E316" s="88">
        <v>39</v>
      </c>
      <c r="F316" s="87">
        <v>48</v>
      </c>
      <c r="G316" s="92">
        <v>47</v>
      </c>
      <c r="H316" s="92">
        <v>41.000000000000007</v>
      </c>
      <c r="I316" s="92">
        <v>33.000000000000007</v>
      </c>
      <c r="J316" s="92">
        <v>29</v>
      </c>
      <c r="K316" s="92">
        <v>26</v>
      </c>
      <c r="L316" s="92">
        <v>15</v>
      </c>
      <c r="M316" s="92">
        <v>6</v>
      </c>
    </row>
    <row r="317" spans="2:13" x14ac:dyDescent="0.3">
      <c r="B317" s="119" t="s">
        <v>215</v>
      </c>
      <c r="C317" s="91" t="s">
        <v>345</v>
      </c>
      <c r="D317" s="87">
        <v>27036</v>
      </c>
      <c r="E317" s="88">
        <v>26632</v>
      </c>
      <c r="F317" s="87">
        <v>27814</v>
      </c>
      <c r="G317" s="92">
        <v>29947.000000000044</v>
      </c>
      <c r="H317" s="92">
        <v>30704.999999999935</v>
      </c>
      <c r="I317" s="92">
        <v>30784.000000000036</v>
      </c>
      <c r="J317" s="92">
        <v>30619</v>
      </c>
      <c r="K317" s="92">
        <v>30672</v>
      </c>
      <c r="L317" s="92">
        <v>30704</v>
      </c>
      <c r="M317" s="92">
        <v>29715</v>
      </c>
    </row>
    <row r="318" spans="2:13" x14ac:dyDescent="0.3">
      <c r="B318" s="119" t="s">
        <v>215</v>
      </c>
      <c r="C318" s="91" t="s">
        <v>375</v>
      </c>
      <c r="D318" s="87">
        <v>17</v>
      </c>
      <c r="E318" s="88">
        <v>31</v>
      </c>
      <c r="F318" s="87">
        <v>52</v>
      </c>
      <c r="G318" s="92">
        <v>62</v>
      </c>
      <c r="H318" s="92">
        <v>57.000000000000014</v>
      </c>
      <c r="I318" s="92">
        <v>62</v>
      </c>
      <c r="J318" s="92">
        <v>223</v>
      </c>
      <c r="K318" s="92">
        <v>210</v>
      </c>
      <c r="L318" s="92">
        <v>188</v>
      </c>
      <c r="M318" s="92">
        <v>156</v>
      </c>
    </row>
    <row r="319" spans="2:13" x14ac:dyDescent="0.3">
      <c r="B319" s="119" t="s">
        <v>215</v>
      </c>
      <c r="C319" s="91" t="s">
        <v>346</v>
      </c>
      <c r="D319" s="87">
        <v>7</v>
      </c>
      <c r="E319" s="88">
        <v>15</v>
      </c>
      <c r="F319" s="87">
        <v>18</v>
      </c>
      <c r="G319" s="92">
        <v>28.000000000000011</v>
      </c>
      <c r="H319" s="92">
        <v>47.999999999999986</v>
      </c>
      <c r="I319" s="92">
        <v>43.999999999999993</v>
      </c>
      <c r="J319" s="92">
        <v>284</v>
      </c>
      <c r="K319" s="92">
        <v>235</v>
      </c>
      <c r="L319" s="92">
        <v>206</v>
      </c>
      <c r="M319" s="92">
        <v>173</v>
      </c>
    </row>
    <row r="320" spans="2:13" x14ac:dyDescent="0.3">
      <c r="B320" s="119" t="s">
        <v>215</v>
      </c>
      <c r="C320" s="91" t="s">
        <v>403</v>
      </c>
      <c r="D320" s="87">
        <v>0</v>
      </c>
      <c r="E320" s="88">
        <v>0</v>
      </c>
      <c r="F320" s="87">
        <v>0</v>
      </c>
      <c r="G320" s="92">
        <v>0</v>
      </c>
      <c r="H320" s="92">
        <v>0</v>
      </c>
      <c r="I320" s="92">
        <v>0</v>
      </c>
      <c r="J320" s="92">
        <v>0</v>
      </c>
      <c r="K320" s="92">
        <v>0</v>
      </c>
      <c r="L320" s="92">
        <v>0</v>
      </c>
      <c r="M320" s="92">
        <v>0</v>
      </c>
    </row>
    <row r="321" spans="2:13" x14ac:dyDescent="0.3">
      <c r="B321" s="119" t="s">
        <v>215</v>
      </c>
      <c r="C321" s="91" t="s">
        <v>347</v>
      </c>
      <c r="D321" s="87">
        <v>1</v>
      </c>
      <c r="E321" s="88">
        <v>1</v>
      </c>
      <c r="F321" s="87">
        <v>1</v>
      </c>
      <c r="G321" s="92">
        <v>1</v>
      </c>
      <c r="H321" s="92">
        <v>3</v>
      </c>
      <c r="I321" s="92">
        <v>3</v>
      </c>
      <c r="J321" s="92">
        <v>4</v>
      </c>
      <c r="K321" s="92">
        <v>4</v>
      </c>
      <c r="L321" s="92">
        <v>1</v>
      </c>
      <c r="M321" s="92">
        <v>0</v>
      </c>
    </row>
    <row r="322" spans="2:13" x14ac:dyDescent="0.3">
      <c r="B322" s="119" t="s">
        <v>97</v>
      </c>
      <c r="C322" s="91" t="s">
        <v>345</v>
      </c>
      <c r="D322" s="87">
        <v>30960</v>
      </c>
      <c r="E322" s="88">
        <v>15950</v>
      </c>
      <c r="F322" s="87">
        <v>14153</v>
      </c>
      <c r="G322" s="92">
        <v>13655.999999999978</v>
      </c>
      <c r="H322" s="92">
        <v>13695.00000000002</v>
      </c>
      <c r="I322" s="92">
        <v>6976.9999999999945</v>
      </c>
      <c r="J322" s="92">
        <v>9258</v>
      </c>
      <c r="K322" s="92">
        <v>10185</v>
      </c>
      <c r="L322" s="92">
        <v>9182</v>
      </c>
      <c r="M322" s="92">
        <v>12275</v>
      </c>
    </row>
    <row r="323" spans="2:13" x14ac:dyDescent="0.3">
      <c r="B323" s="119" t="s">
        <v>97</v>
      </c>
      <c r="C323" s="91" t="s">
        <v>375</v>
      </c>
      <c r="D323" s="87">
        <v>23745</v>
      </c>
      <c r="E323" s="88">
        <v>34307</v>
      </c>
      <c r="F323" s="87">
        <v>42899</v>
      </c>
      <c r="G323" s="92">
        <v>47144.000000000298</v>
      </c>
      <c r="H323" s="92">
        <v>28547.999999999935</v>
      </c>
      <c r="I323" s="92">
        <v>29937.000000000047</v>
      </c>
      <c r="J323" s="92">
        <v>29429</v>
      </c>
      <c r="K323" s="92">
        <v>35012</v>
      </c>
      <c r="L323" s="92">
        <v>31772</v>
      </c>
      <c r="M323" s="92">
        <v>35729</v>
      </c>
    </row>
    <row r="324" spans="2:13" x14ac:dyDescent="0.3">
      <c r="B324" s="119" t="s">
        <v>97</v>
      </c>
      <c r="C324" s="91" t="s">
        <v>346</v>
      </c>
      <c r="D324" s="87">
        <v>50991</v>
      </c>
      <c r="E324" s="88">
        <v>54091</v>
      </c>
      <c r="F324" s="87">
        <v>49721</v>
      </c>
      <c r="G324" s="92">
        <v>47256.000000000015</v>
      </c>
      <c r="H324" s="92">
        <v>60929.000000000109</v>
      </c>
      <c r="I324" s="92">
        <v>66878.999999999782</v>
      </c>
      <c r="J324" s="92">
        <v>66449</v>
      </c>
      <c r="K324" s="92">
        <v>65690</v>
      </c>
      <c r="L324" s="92">
        <v>56698</v>
      </c>
      <c r="M324" s="92">
        <v>59026</v>
      </c>
    </row>
    <row r="325" spans="2:13" x14ac:dyDescent="0.3">
      <c r="B325" s="119" t="s">
        <v>97</v>
      </c>
      <c r="C325" s="91" t="s">
        <v>403</v>
      </c>
      <c r="D325" s="87">
        <v>0</v>
      </c>
      <c r="E325" s="88">
        <v>0</v>
      </c>
      <c r="F325" s="87">
        <v>0</v>
      </c>
      <c r="G325" s="92">
        <v>0</v>
      </c>
      <c r="H325" s="92">
        <v>0</v>
      </c>
      <c r="I325" s="92">
        <v>0</v>
      </c>
      <c r="J325" s="92">
        <v>0</v>
      </c>
      <c r="K325" s="92">
        <v>0</v>
      </c>
      <c r="L325" s="92">
        <v>0</v>
      </c>
      <c r="M325" s="92">
        <v>1</v>
      </c>
    </row>
    <row r="326" spans="2:13" x14ac:dyDescent="0.3">
      <c r="B326" s="119" t="s">
        <v>97</v>
      </c>
      <c r="C326" s="91" t="s">
        <v>347</v>
      </c>
      <c r="D326" s="87">
        <v>142</v>
      </c>
      <c r="E326" s="88">
        <v>303</v>
      </c>
      <c r="F326" s="87">
        <v>606</v>
      </c>
      <c r="G326" s="92">
        <v>530</v>
      </c>
      <c r="H326" s="92">
        <v>540.99999999999989</v>
      </c>
      <c r="I326" s="92">
        <v>252.00000000000006</v>
      </c>
      <c r="J326" s="92">
        <v>218</v>
      </c>
      <c r="K326" s="92">
        <v>154</v>
      </c>
      <c r="L326" s="92">
        <v>52</v>
      </c>
      <c r="M326" s="92">
        <v>42</v>
      </c>
    </row>
    <row r="327" spans="2:13" x14ac:dyDescent="0.3">
      <c r="B327" s="119" t="s">
        <v>98</v>
      </c>
      <c r="C327" s="91" t="s">
        <v>345</v>
      </c>
      <c r="D327" s="87">
        <v>29940</v>
      </c>
      <c r="E327" s="88">
        <v>31512</v>
      </c>
      <c r="F327" s="87">
        <v>27869</v>
      </c>
      <c r="G327" s="92">
        <v>28663.999999999935</v>
      </c>
      <c r="H327" s="92">
        <v>29994.000000000095</v>
      </c>
      <c r="I327" s="92">
        <v>30053.999999999964</v>
      </c>
      <c r="J327" s="92">
        <v>31139</v>
      </c>
      <c r="K327" s="92">
        <v>30276</v>
      </c>
      <c r="L327" s="92">
        <v>30631</v>
      </c>
      <c r="M327" s="92">
        <v>30669</v>
      </c>
    </row>
    <row r="328" spans="2:13" x14ac:dyDescent="0.3">
      <c r="B328" s="119" t="s">
        <v>98</v>
      </c>
      <c r="C328" s="91" t="s">
        <v>375</v>
      </c>
      <c r="D328" s="87">
        <v>154</v>
      </c>
      <c r="E328" s="88">
        <v>180</v>
      </c>
      <c r="F328" s="87">
        <v>101</v>
      </c>
      <c r="G328" s="92">
        <v>265.00000000000006</v>
      </c>
      <c r="H328" s="92">
        <v>569</v>
      </c>
      <c r="I328" s="92">
        <v>558.99999999999943</v>
      </c>
      <c r="J328" s="92">
        <v>490</v>
      </c>
      <c r="K328" s="92">
        <v>522</v>
      </c>
      <c r="L328" s="92">
        <v>572</v>
      </c>
      <c r="M328" s="92">
        <v>589</v>
      </c>
    </row>
    <row r="329" spans="2:13" x14ac:dyDescent="0.3">
      <c r="B329" s="119" t="s">
        <v>98</v>
      </c>
      <c r="C329" s="91" t="s">
        <v>346</v>
      </c>
      <c r="D329" s="87">
        <v>63</v>
      </c>
      <c r="E329" s="88">
        <v>65</v>
      </c>
      <c r="F329" s="87">
        <v>74</v>
      </c>
      <c r="G329" s="92">
        <v>85</v>
      </c>
      <c r="H329" s="92">
        <v>131</v>
      </c>
      <c r="I329" s="92">
        <v>133</v>
      </c>
      <c r="J329" s="92">
        <v>141</v>
      </c>
      <c r="K329" s="92">
        <v>155</v>
      </c>
      <c r="L329" s="92">
        <v>158</v>
      </c>
      <c r="M329" s="92">
        <v>160</v>
      </c>
    </row>
    <row r="330" spans="2:13" x14ac:dyDescent="0.3">
      <c r="B330" s="119" t="s">
        <v>98</v>
      </c>
      <c r="C330" s="91" t="s">
        <v>403</v>
      </c>
      <c r="D330" s="87">
        <v>0</v>
      </c>
      <c r="E330" s="88">
        <v>1</v>
      </c>
      <c r="F330" s="87">
        <v>0</v>
      </c>
      <c r="G330" s="92">
        <v>0</v>
      </c>
      <c r="H330" s="92">
        <v>0</v>
      </c>
      <c r="I330" s="92">
        <v>0</v>
      </c>
      <c r="J330" s="92">
        <v>0</v>
      </c>
      <c r="K330" s="92">
        <v>0</v>
      </c>
      <c r="L330" s="92">
        <v>0</v>
      </c>
      <c r="M330" s="92">
        <v>0</v>
      </c>
    </row>
    <row r="331" spans="2:13" x14ac:dyDescent="0.3">
      <c r="B331" s="119" t="s">
        <v>98</v>
      </c>
      <c r="C331" s="91" t="s">
        <v>347</v>
      </c>
      <c r="D331" s="87">
        <v>1</v>
      </c>
      <c r="E331" s="88">
        <v>4</v>
      </c>
      <c r="F331" s="87">
        <v>2</v>
      </c>
      <c r="G331" s="92">
        <v>1</v>
      </c>
      <c r="H331" s="92">
        <v>1</v>
      </c>
      <c r="I331" s="92">
        <v>1</v>
      </c>
      <c r="J331" s="92">
        <v>1</v>
      </c>
      <c r="K331" s="92">
        <v>1</v>
      </c>
      <c r="L331" s="92">
        <v>0</v>
      </c>
      <c r="M331" s="92">
        <v>0</v>
      </c>
    </row>
    <row r="332" spans="2:13" x14ac:dyDescent="0.3">
      <c r="B332" s="119" t="s">
        <v>99</v>
      </c>
      <c r="C332" s="91" t="s">
        <v>345</v>
      </c>
      <c r="D332" s="87">
        <v>237355</v>
      </c>
      <c r="E332" s="88">
        <v>237574</v>
      </c>
      <c r="F332" s="87">
        <v>239370</v>
      </c>
      <c r="G332" s="92">
        <v>217139.9999999986</v>
      </c>
      <c r="H332" s="92">
        <v>215543.00000000044</v>
      </c>
      <c r="I332" s="92">
        <v>215045.9999999982</v>
      </c>
      <c r="J332" s="92">
        <v>213568</v>
      </c>
      <c r="K332" s="92">
        <v>216166</v>
      </c>
      <c r="L332" s="92">
        <v>208692</v>
      </c>
      <c r="M332" s="92">
        <v>207776</v>
      </c>
    </row>
    <row r="333" spans="2:13" x14ac:dyDescent="0.3">
      <c r="B333" s="119" t="s">
        <v>99</v>
      </c>
      <c r="C333" s="91" t="s">
        <v>375</v>
      </c>
      <c r="D333" s="87">
        <v>31014</v>
      </c>
      <c r="E333" s="88">
        <v>32415</v>
      </c>
      <c r="F333" s="87">
        <v>32999</v>
      </c>
      <c r="G333" s="92">
        <v>33060.999999999985</v>
      </c>
      <c r="H333" s="92">
        <v>32495.999999999902</v>
      </c>
      <c r="I333" s="92">
        <v>30737.999999999807</v>
      </c>
      <c r="J333" s="92">
        <v>30178</v>
      </c>
      <c r="K333" s="92">
        <v>32667</v>
      </c>
      <c r="L333" s="92">
        <v>30865</v>
      </c>
      <c r="M333" s="92">
        <v>31326</v>
      </c>
    </row>
    <row r="334" spans="2:13" x14ac:dyDescent="0.3">
      <c r="B334" s="119" t="s">
        <v>99</v>
      </c>
      <c r="C334" s="91" t="s">
        <v>346</v>
      </c>
      <c r="D334" s="87">
        <v>7702</v>
      </c>
      <c r="E334" s="88">
        <v>8340</v>
      </c>
      <c r="F334" s="87">
        <v>8942</v>
      </c>
      <c r="G334" s="92">
        <v>8302.0000000000127</v>
      </c>
      <c r="H334" s="92">
        <v>10587.00000000002</v>
      </c>
      <c r="I334" s="92">
        <v>10553.999999999995</v>
      </c>
      <c r="J334" s="92">
        <v>10472</v>
      </c>
      <c r="K334" s="92">
        <v>10177</v>
      </c>
      <c r="L334" s="92">
        <v>10171</v>
      </c>
      <c r="M334" s="92">
        <v>10912</v>
      </c>
    </row>
    <row r="335" spans="2:13" x14ac:dyDescent="0.3">
      <c r="B335" s="119" t="s">
        <v>99</v>
      </c>
      <c r="C335" s="91" t="s">
        <v>403</v>
      </c>
      <c r="D335" s="87">
        <v>20</v>
      </c>
      <c r="E335" s="88">
        <v>12</v>
      </c>
      <c r="F335" s="87">
        <v>4</v>
      </c>
      <c r="G335" s="92">
        <v>2</v>
      </c>
      <c r="H335" s="92">
        <v>1</v>
      </c>
      <c r="I335" s="92">
        <v>2</v>
      </c>
      <c r="J335" s="92">
        <v>2</v>
      </c>
      <c r="K335" s="92">
        <v>2</v>
      </c>
      <c r="L335" s="92">
        <v>1</v>
      </c>
      <c r="M335" s="92">
        <v>1</v>
      </c>
    </row>
    <row r="336" spans="2:13" x14ac:dyDescent="0.3">
      <c r="B336" s="119" t="s">
        <v>99</v>
      </c>
      <c r="C336" s="91" t="s">
        <v>347</v>
      </c>
      <c r="D336" s="87">
        <v>14</v>
      </c>
      <c r="E336" s="88">
        <v>28</v>
      </c>
      <c r="F336" s="87">
        <v>30</v>
      </c>
      <c r="G336" s="92">
        <v>29</v>
      </c>
      <c r="H336" s="92">
        <v>24</v>
      </c>
      <c r="I336" s="92">
        <v>21</v>
      </c>
      <c r="J336" s="92">
        <v>17</v>
      </c>
      <c r="K336" s="92">
        <v>15</v>
      </c>
      <c r="L336" s="92">
        <v>4</v>
      </c>
      <c r="M336" s="92">
        <v>2</v>
      </c>
    </row>
    <row r="337" spans="2:13" x14ac:dyDescent="0.3">
      <c r="B337" s="119" t="s">
        <v>100</v>
      </c>
      <c r="C337" s="91" t="s">
        <v>345</v>
      </c>
      <c r="D337" s="87">
        <v>152533</v>
      </c>
      <c r="E337" s="88">
        <v>154628</v>
      </c>
      <c r="F337" s="87">
        <v>151827</v>
      </c>
      <c r="G337" s="92">
        <v>158786.99999999974</v>
      </c>
      <c r="H337" s="92">
        <v>152951.99999999919</v>
      </c>
      <c r="I337" s="92">
        <v>159249.99999999983</v>
      </c>
      <c r="J337" s="92">
        <v>160455</v>
      </c>
      <c r="K337" s="92">
        <v>167179</v>
      </c>
      <c r="L337" s="92">
        <v>159349</v>
      </c>
      <c r="M337" s="92">
        <v>160569</v>
      </c>
    </row>
    <row r="338" spans="2:13" x14ac:dyDescent="0.3">
      <c r="B338" s="119" t="s">
        <v>100</v>
      </c>
      <c r="C338" s="91" t="s">
        <v>375</v>
      </c>
      <c r="D338" s="87">
        <v>83</v>
      </c>
      <c r="E338" s="88">
        <v>119</v>
      </c>
      <c r="F338" s="87">
        <v>109</v>
      </c>
      <c r="G338" s="92">
        <v>175.00000000000006</v>
      </c>
      <c r="H338" s="92">
        <v>131.00000000000006</v>
      </c>
      <c r="I338" s="92">
        <v>140.00000000000009</v>
      </c>
      <c r="J338" s="92">
        <v>148</v>
      </c>
      <c r="K338" s="92">
        <v>140</v>
      </c>
      <c r="L338" s="92">
        <v>157</v>
      </c>
      <c r="M338" s="92">
        <v>281</v>
      </c>
    </row>
    <row r="339" spans="2:13" x14ac:dyDescent="0.3">
      <c r="B339" s="119" t="s">
        <v>100</v>
      </c>
      <c r="C339" s="91" t="s">
        <v>346</v>
      </c>
      <c r="D339" s="87">
        <v>161</v>
      </c>
      <c r="E339" s="88">
        <v>176</v>
      </c>
      <c r="F339" s="87">
        <v>170</v>
      </c>
      <c r="G339" s="92">
        <v>161</v>
      </c>
      <c r="H339" s="92">
        <v>207.00000000000009</v>
      </c>
      <c r="I339" s="92">
        <v>208.99999999999997</v>
      </c>
      <c r="J339" s="92">
        <v>210</v>
      </c>
      <c r="K339" s="92">
        <v>205</v>
      </c>
      <c r="L339" s="92">
        <v>199</v>
      </c>
      <c r="M339" s="92">
        <v>182</v>
      </c>
    </row>
    <row r="340" spans="2:13" x14ac:dyDescent="0.3">
      <c r="B340" s="119" t="s">
        <v>100</v>
      </c>
      <c r="C340" s="91" t="s">
        <v>403</v>
      </c>
      <c r="D340" s="87">
        <v>0</v>
      </c>
      <c r="E340" s="88">
        <v>1</v>
      </c>
      <c r="F340" s="87">
        <v>3</v>
      </c>
      <c r="G340" s="92">
        <v>1</v>
      </c>
      <c r="H340" s="92">
        <v>2</v>
      </c>
      <c r="I340" s="92">
        <v>3</v>
      </c>
      <c r="J340" s="92">
        <v>3</v>
      </c>
      <c r="K340" s="92">
        <v>3</v>
      </c>
      <c r="L340" s="92">
        <v>2</v>
      </c>
      <c r="M340" s="92">
        <v>0</v>
      </c>
    </row>
    <row r="341" spans="2:13" x14ac:dyDescent="0.3">
      <c r="B341" s="119" t="s">
        <v>100</v>
      </c>
      <c r="C341" s="91" t="s">
        <v>347</v>
      </c>
      <c r="D341" s="87">
        <v>4</v>
      </c>
      <c r="E341" s="88">
        <v>7</v>
      </c>
      <c r="F341" s="87">
        <v>10</v>
      </c>
      <c r="G341" s="92">
        <v>6</v>
      </c>
      <c r="H341" s="92">
        <v>6</v>
      </c>
      <c r="I341" s="92">
        <v>5</v>
      </c>
      <c r="J341" s="92">
        <v>4</v>
      </c>
      <c r="K341" s="92">
        <v>2</v>
      </c>
      <c r="L341" s="92">
        <v>1</v>
      </c>
      <c r="M341" s="92">
        <v>1</v>
      </c>
    </row>
    <row r="342" spans="2:13" x14ac:dyDescent="0.3">
      <c r="B342" s="119" t="s">
        <v>101</v>
      </c>
      <c r="C342" s="91" t="s">
        <v>345</v>
      </c>
      <c r="D342" s="87">
        <v>327098</v>
      </c>
      <c r="E342" s="88">
        <v>326309</v>
      </c>
      <c r="F342" s="87">
        <v>324542</v>
      </c>
      <c r="G342" s="92">
        <v>323817.99999999965</v>
      </c>
      <c r="H342" s="92">
        <v>321754.99999998847</v>
      </c>
      <c r="I342" s="92">
        <v>319000.00000000867</v>
      </c>
      <c r="J342" s="92">
        <v>318588</v>
      </c>
      <c r="K342" s="92">
        <v>300605</v>
      </c>
      <c r="L342" s="92">
        <v>301426</v>
      </c>
      <c r="M342" s="92">
        <v>300599</v>
      </c>
    </row>
    <row r="343" spans="2:13" x14ac:dyDescent="0.3">
      <c r="B343" s="119" t="s">
        <v>101</v>
      </c>
      <c r="C343" s="91" t="s">
        <v>375</v>
      </c>
      <c r="D343" s="87">
        <v>311</v>
      </c>
      <c r="E343" s="88">
        <v>429</v>
      </c>
      <c r="F343" s="87">
        <v>438</v>
      </c>
      <c r="G343" s="92">
        <v>485.00000000000006</v>
      </c>
      <c r="H343" s="92">
        <v>471.9999999999996</v>
      </c>
      <c r="I343" s="92">
        <v>488.0000000000004</v>
      </c>
      <c r="J343" s="92">
        <v>526</v>
      </c>
      <c r="K343" s="92">
        <v>593</v>
      </c>
      <c r="L343" s="92">
        <v>607</v>
      </c>
      <c r="M343" s="92">
        <v>573</v>
      </c>
    </row>
    <row r="344" spans="2:13" x14ac:dyDescent="0.3">
      <c r="B344" s="119" t="s">
        <v>101</v>
      </c>
      <c r="C344" s="91" t="s">
        <v>346</v>
      </c>
      <c r="D344" s="87">
        <v>187</v>
      </c>
      <c r="E344" s="88">
        <v>225</v>
      </c>
      <c r="F344" s="87">
        <v>244</v>
      </c>
      <c r="G344" s="92">
        <v>290</v>
      </c>
      <c r="H344" s="92">
        <v>370.00000000000034</v>
      </c>
      <c r="I344" s="92">
        <v>428.00000000000034</v>
      </c>
      <c r="J344" s="92">
        <v>525</v>
      </c>
      <c r="K344" s="92">
        <v>488</v>
      </c>
      <c r="L344" s="92">
        <v>509</v>
      </c>
      <c r="M344" s="92">
        <v>470</v>
      </c>
    </row>
    <row r="345" spans="2:13" x14ac:dyDescent="0.3">
      <c r="B345" s="119" t="s">
        <v>101</v>
      </c>
      <c r="C345" s="91" t="s">
        <v>403</v>
      </c>
      <c r="D345" s="87">
        <v>1</v>
      </c>
      <c r="E345" s="88">
        <v>1</v>
      </c>
      <c r="F345" s="87">
        <v>1</v>
      </c>
      <c r="G345" s="92">
        <v>1</v>
      </c>
      <c r="H345" s="92">
        <v>1</v>
      </c>
      <c r="I345" s="92">
        <v>0</v>
      </c>
      <c r="J345" s="92">
        <v>0</v>
      </c>
      <c r="K345" s="92">
        <v>2</v>
      </c>
      <c r="L345" s="92">
        <v>4</v>
      </c>
      <c r="M345" s="92">
        <v>3</v>
      </c>
    </row>
    <row r="346" spans="2:13" x14ac:dyDescent="0.3">
      <c r="B346" s="119" t="s">
        <v>101</v>
      </c>
      <c r="C346" s="91" t="s">
        <v>347</v>
      </c>
      <c r="D346" s="87">
        <v>21</v>
      </c>
      <c r="E346" s="88">
        <v>33</v>
      </c>
      <c r="F346" s="87">
        <v>39</v>
      </c>
      <c r="G346" s="92">
        <v>36</v>
      </c>
      <c r="H346" s="92">
        <v>23</v>
      </c>
      <c r="I346" s="92">
        <v>19</v>
      </c>
      <c r="J346" s="92">
        <v>22</v>
      </c>
      <c r="K346" s="92">
        <v>15</v>
      </c>
      <c r="L346" s="92">
        <v>11</v>
      </c>
      <c r="M346" s="92">
        <v>11</v>
      </c>
    </row>
    <row r="347" spans="2:13" x14ac:dyDescent="0.3">
      <c r="B347" s="119" t="s">
        <v>102</v>
      </c>
      <c r="C347" s="91" t="s">
        <v>345</v>
      </c>
      <c r="D347" s="87">
        <v>37954</v>
      </c>
      <c r="E347" s="88">
        <v>37699</v>
      </c>
      <c r="F347" s="87">
        <v>35921</v>
      </c>
      <c r="G347" s="92">
        <v>35872.999999999847</v>
      </c>
      <c r="H347" s="92">
        <v>35940.000000000087</v>
      </c>
      <c r="I347" s="92">
        <v>34759.000000000109</v>
      </c>
      <c r="J347" s="92">
        <v>34843</v>
      </c>
      <c r="K347" s="92">
        <v>35055</v>
      </c>
      <c r="L347" s="92">
        <v>34508</v>
      </c>
      <c r="M347" s="92">
        <v>33244</v>
      </c>
    </row>
    <row r="348" spans="2:13" x14ac:dyDescent="0.3">
      <c r="B348" s="119" t="s">
        <v>102</v>
      </c>
      <c r="C348" s="91" t="s">
        <v>375</v>
      </c>
      <c r="D348" s="87">
        <v>59</v>
      </c>
      <c r="E348" s="88">
        <v>73</v>
      </c>
      <c r="F348" s="87">
        <v>93</v>
      </c>
      <c r="G348" s="92">
        <v>98.000000000000014</v>
      </c>
      <c r="H348" s="92">
        <v>93.000000000000028</v>
      </c>
      <c r="I348" s="92">
        <v>96.000000000000028</v>
      </c>
      <c r="J348" s="92">
        <v>98</v>
      </c>
      <c r="K348" s="92">
        <v>114</v>
      </c>
      <c r="L348" s="92">
        <v>109</v>
      </c>
      <c r="M348" s="92">
        <v>94</v>
      </c>
    </row>
    <row r="349" spans="2:13" x14ac:dyDescent="0.3">
      <c r="B349" s="119" t="s">
        <v>102</v>
      </c>
      <c r="C349" s="91" t="s">
        <v>346</v>
      </c>
      <c r="D349" s="87">
        <v>104</v>
      </c>
      <c r="E349" s="88">
        <v>142</v>
      </c>
      <c r="F349" s="87">
        <v>178</v>
      </c>
      <c r="G349" s="92">
        <v>215.00000000000009</v>
      </c>
      <c r="H349" s="92">
        <v>234</v>
      </c>
      <c r="I349" s="92">
        <v>232.00000000000003</v>
      </c>
      <c r="J349" s="92">
        <v>286</v>
      </c>
      <c r="K349" s="92">
        <v>324</v>
      </c>
      <c r="L349" s="92">
        <v>328</v>
      </c>
      <c r="M349" s="92">
        <v>318</v>
      </c>
    </row>
    <row r="350" spans="2:13" x14ac:dyDescent="0.3">
      <c r="B350" s="119" t="s">
        <v>102</v>
      </c>
      <c r="C350" s="91" t="s">
        <v>403</v>
      </c>
      <c r="D350" s="87">
        <v>0</v>
      </c>
      <c r="E350" s="88">
        <v>0</v>
      </c>
      <c r="F350" s="87">
        <v>0</v>
      </c>
      <c r="G350" s="92">
        <v>0</v>
      </c>
      <c r="H350" s="92">
        <v>0</v>
      </c>
      <c r="I350" s="92">
        <v>0</v>
      </c>
      <c r="J350" s="92">
        <v>0</v>
      </c>
      <c r="K350" s="92">
        <v>0</v>
      </c>
      <c r="L350" s="92">
        <v>0</v>
      </c>
      <c r="M350" s="92">
        <v>0</v>
      </c>
    </row>
    <row r="351" spans="2:13" x14ac:dyDescent="0.3">
      <c r="B351" s="119" t="s">
        <v>102</v>
      </c>
      <c r="C351" s="91" t="s">
        <v>347</v>
      </c>
      <c r="D351" s="87">
        <v>3</v>
      </c>
      <c r="E351" s="88">
        <v>2</v>
      </c>
      <c r="F351" s="87">
        <v>5</v>
      </c>
      <c r="G351" s="92">
        <v>3</v>
      </c>
      <c r="H351" s="92">
        <v>0</v>
      </c>
      <c r="I351" s="92">
        <v>0</v>
      </c>
      <c r="J351" s="92">
        <v>0</v>
      </c>
      <c r="K351" s="92">
        <v>0</v>
      </c>
      <c r="L351" s="92">
        <v>0</v>
      </c>
      <c r="M351" s="92">
        <v>0</v>
      </c>
    </row>
    <row r="352" spans="2:13" x14ac:dyDescent="0.3">
      <c r="B352" s="119" t="s">
        <v>103</v>
      </c>
      <c r="C352" s="91" t="s">
        <v>345</v>
      </c>
      <c r="D352" s="87">
        <v>28499</v>
      </c>
      <c r="E352" s="88">
        <v>27868</v>
      </c>
      <c r="F352" s="87">
        <v>27460</v>
      </c>
      <c r="G352" s="92">
        <v>27366.000000000007</v>
      </c>
      <c r="H352" s="92">
        <v>27446.000000000007</v>
      </c>
      <c r="I352" s="92">
        <v>27120.999999999967</v>
      </c>
      <c r="J352" s="92">
        <v>26923</v>
      </c>
      <c r="K352" s="92">
        <v>27006</v>
      </c>
      <c r="L352" s="92">
        <v>25765</v>
      </c>
      <c r="M352" s="92">
        <v>25250</v>
      </c>
    </row>
    <row r="353" spans="2:13" x14ac:dyDescent="0.3">
      <c r="B353" s="119" t="s">
        <v>103</v>
      </c>
      <c r="C353" s="91" t="s">
        <v>375</v>
      </c>
      <c r="D353" s="87">
        <v>10</v>
      </c>
      <c r="E353" s="88">
        <v>5</v>
      </c>
      <c r="F353" s="87">
        <v>2</v>
      </c>
      <c r="G353" s="92">
        <v>3</v>
      </c>
      <c r="H353" s="92">
        <v>9</v>
      </c>
      <c r="I353" s="92">
        <v>0</v>
      </c>
      <c r="J353" s="92">
        <v>4</v>
      </c>
      <c r="K353" s="92">
        <v>16</v>
      </c>
      <c r="L353" s="92">
        <v>10</v>
      </c>
      <c r="M353" s="92">
        <v>10</v>
      </c>
    </row>
    <row r="354" spans="2:13" x14ac:dyDescent="0.3">
      <c r="B354" s="119" t="s">
        <v>103</v>
      </c>
      <c r="C354" s="91" t="s">
        <v>346</v>
      </c>
      <c r="D354" s="87">
        <v>5</v>
      </c>
      <c r="E354" s="88">
        <v>11</v>
      </c>
      <c r="F354" s="87">
        <v>2</v>
      </c>
      <c r="G354" s="92">
        <v>0</v>
      </c>
      <c r="H354" s="92">
        <v>6</v>
      </c>
      <c r="I354" s="92">
        <v>1</v>
      </c>
      <c r="J354" s="92">
        <v>2</v>
      </c>
      <c r="K354" s="92">
        <v>5</v>
      </c>
      <c r="L354" s="92">
        <v>5</v>
      </c>
      <c r="M354" s="92">
        <v>6</v>
      </c>
    </row>
    <row r="355" spans="2:13" x14ac:dyDescent="0.3">
      <c r="B355" s="119" t="s">
        <v>103</v>
      </c>
      <c r="C355" s="91" t="s">
        <v>403</v>
      </c>
      <c r="D355" s="87">
        <v>0</v>
      </c>
      <c r="E355" s="88">
        <v>1</v>
      </c>
      <c r="F355" s="87">
        <v>0</v>
      </c>
      <c r="G355" s="92">
        <v>0</v>
      </c>
      <c r="H355" s="92">
        <v>0</v>
      </c>
      <c r="I355" s="92">
        <v>0</v>
      </c>
      <c r="J355" s="92">
        <v>0</v>
      </c>
      <c r="K355" s="92">
        <v>0</v>
      </c>
      <c r="L355" s="92">
        <v>0</v>
      </c>
      <c r="M355" s="92">
        <v>0</v>
      </c>
    </row>
    <row r="356" spans="2:13" x14ac:dyDescent="0.3">
      <c r="B356" s="119" t="s">
        <v>103</v>
      </c>
      <c r="C356" s="91" t="s">
        <v>347</v>
      </c>
      <c r="D356" s="87">
        <v>0</v>
      </c>
      <c r="E356" s="88">
        <v>1</v>
      </c>
      <c r="F356" s="87">
        <v>0</v>
      </c>
      <c r="G356" s="92">
        <v>0</v>
      </c>
      <c r="H356" s="92">
        <v>0</v>
      </c>
      <c r="I356" s="92">
        <v>0</v>
      </c>
      <c r="J356" s="92">
        <v>0</v>
      </c>
      <c r="K356" s="92">
        <v>0</v>
      </c>
      <c r="L356" s="92">
        <v>0</v>
      </c>
      <c r="M356" s="92">
        <v>0</v>
      </c>
    </row>
    <row r="357" spans="2:13" x14ac:dyDescent="0.3">
      <c r="B357" s="119" t="s">
        <v>104</v>
      </c>
      <c r="C357" s="91" t="s">
        <v>345</v>
      </c>
      <c r="D357" s="87">
        <v>36096</v>
      </c>
      <c r="E357" s="88">
        <v>34948</v>
      </c>
      <c r="F357" s="87">
        <v>34441</v>
      </c>
      <c r="G357" s="92">
        <v>33196.999999999913</v>
      </c>
      <c r="H357" s="92">
        <v>32732.999999999996</v>
      </c>
      <c r="I357" s="92">
        <v>32065.000000000029</v>
      </c>
      <c r="J357" s="92">
        <v>33121</v>
      </c>
      <c r="K357" s="92">
        <v>33152</v>
      </c>
      <c r="L357" s="92">
        <v>32464</v>
      </c>
      <c r="M357" s="92">
        <v>32204</v>
      </c>
    </row>
    <row r="358" spans="2:13" x14ac:dyDescent="0.3">
      <c r="B358" s="119" t="s">
        <v>104</v>
      </c>
      <c r="C358" s="91" t="s">
        <v>375</v>
      </c>
      <c r="D358" s="87">
        <v>17</v>
      </c>
      <c r="E358" s="88">
        <v>16</v>
      </c>
      <c r="F358" s="87">
        <v>21</v>
      </c>
      <c r="G358" s="92">
        <v>36.000000000000007</v>
      </c>
      <c r="H358" s="92">
        <v>22</v>
      </c>
      <c r="I358" s="92">
        <v>32</v>
      </c>
      <c r="J358" s="92">
        <v>35</v>
      </c>
      <c r="K358" s="92">
        <v>27</v>
      </c>
      <c r="L358" s="92">
        <v>27</v>
      </c>
      <c r="M358" s="92">
        <v>25</v>
      </c>
    </row>
    <row r="359" spans="2:13" x14ac:dyDescent="0.3">
      <c r="B359" s="119" t="s">
        <v>104</v>
      </c>
      <c r="C359" s="91" t="s">
        <v>346</v>
      </c>
      <c r="D359" s="87">
        <v>32</v>
      </c>
      <c r="E359" s="88">
        <v>40</v>
      </c>
      <c r="F359" s="87">
        <v>40</v>
      </c>
      <c r="G359" s="92">
        <v>39</v>
      </c>
      <c r="H359" s="92">
        <v>69</v>
      </c>
      <c r="I359" s="92">
        <v>81</v>
      </c>
      <c r="J359" s="92">
        <v>118</v>
      </c>
      <c r="K359" s="92">
        <v>106</v>
      </c>
      <c r="L359" s="92">
        <v>114</v>
      </c>
      <c r="M359" s="92">
        <v>96</v>
      </c>
    </row>
    <row r="360" spans="2:13" x14ac:dyDescent="0.3">
      <c r="B360" s="119" t="s">
        <v>104</v>
      </c>
      <c r="C360" s="91" t="s">
        <v>403</v>
      </c>
      <c r="D360" s="87">
        <v>0</v>
      </c>
      <c r="E360" s="88">
        <v>0</v>
      </c>
      <c r="F360" s="87">
        <v>0</v>
      </c>
      <c r="G360" s="92">
        <v>0</v>
      </c>
      <c r="H360" s="92">
        <v>0</v>
      </c>
      <c r="I360" s="92">
        <v>0</v>
      </c>
      <c r="J360" s="92">
        <v>0</v>
      </c>
      <c r="K360" s="92">
        <v>0</v>
      </c>
      <c r="L360" s="92">
        <v>0</v>
      </c>
      <c r="M360" s="92">
        <v>0</v>
      </c>
    </row>
    <row r="361" spans="2:13" x14ac:dyDescent="0.3">
      <c r="B361" s="119" t="s">
        <v>104</v>
      </c>
      <c r="C361" s="91" t="s">
        <v>347</v>
      </c>
      <c r="D361" s="87">
        <v>1</v>
      </c>
      <c r="E361" s="88">
        <v>1</v>
      </c>
      <c r="F361" s="87">
        <v>3</v>
      </c>
      <c r="G361" s="92">
        <v>0</v>
      </c>
      <c r="H361" s="92">
        <v>1</v>
      </c>
      <c r="I361" s="92">
        <v>0</v>
      </c>
      <c r="J361" s="92">
        <v>0</v>
      </c>
      <c r="K361" s="92">
        <v>0</v>
      </c>
      <c r="L361" s="92">
        <v>0</v>
      </c>
      <c r="M361" s="92">
        <v>0</v>
      </c>
    </row>
    <row r="362" spans="2:13" x14ac:dyDescent="0.3">
      <c r="B362" s="119" t="s">
        <v>105</v>
      </c>
      <c r="C362" s="91" t="s">
        <v>345</v>
      </c>
      <c r="D362" s="87">
        <v>29725</v>
      </c>
      <c r="E362" s="88">
        <v>29032</v>
      </c>
      <c r="F362" s="87">
        <v>28372</v>
      </c>
      <c r="G362" s="92">
        <v>27634.999999999989</v>
      </c>
      <c r="H362" s="92">
        <v>28590.999999999964</v>
      </c>
      <c r="I362" s="92">
        <v>28915.000000000022</v>
      </c>
      <c r="J362" s="92">
        <v>28987</v>
      </c>
      <c r="K362" s="92">
        <v>30188</v>
      </c>
      <c r="L362" s="92">
        <v>30357</v>
      </c>
      <c r="M362" s="92">
        <v>28476</v>
      </c>
    </row>
    <row r="363" spans="2:13" x14ac:dyDescent="0.3">
      <c r="B363" s="119" t="s">
        <v>105</v>
      </c>
      <c r="C363" s="91" t="s">
        <v>375</v>
      </c>
      <c r="D363" s="87">
        <v>38</v>
      </c>
      <c r="E363" s="88">
        <v>45</v>
      </c>
      <c r="F363" s="87">
        <v>48</v>
      </c>
      <c r="G363" s="92">
        <v>59</v>
      </c>
      <c r="H363" s="92">
        <v>53</v>
      </c>
      <c r="I363" s="92">
        <v>70</v>
      </c>
      <c r="J363" s="92">
        <v>51</v>
      </c>
      <c r="K363" s="92">
        <v>24</v>
      </c>
      <c r="L363" s="92">
        <v>50</v>
      </c>
      <c r="M363" s="92">
        <v>43</v>
      </c>
    </row>
    <row r="364" spans="2:13" x14ac:dyDescent="0.3">
      <c r="B364" s="119" t="s">
        <v>105</v>
      </c>
      <c r="C364" s="91" t="s">
        <v>346</v>
      </c>
      <c r="D364" s="87">
        <v>6</v>
      </c>
      <c r="E364" s="88">
        <v>8</v>
      </c>
      <c r="F364" s="87">
        <v>8</v>
      </c>
      <c r="G364" s="92">
        <v>19</v>
      </c>
      <c r="H364" s="92">
        <v>23</v>
      </c>
      <c r="I364" s="92">
        <v>35.000000000000007</v>
      </c>
      <c r="J364" s="92">
        <v>22</v>
      </c>
      <c r="K364" s="92">
        <v>33</v>
      </c>
      <c r="L364" s="92">
        <v>52</v>
      </c>
      <c r="M364" s="92">
        <v>65</v>
      </c>
    </row>
    <row r="365" spans="2:13" x14ac:dyDescent="0.3">
      <c r="B365" s="119" t="s">
        <v>105</v>
      </c>
      <c r="C365" s="91" t="s">
        <v>403</v>
      </c>
      <c r="D365" s="87">
        <v>0</v>
      </c>
      <c r="E365" s="88">
        <v>0</v>
      </c>
      <c r="F365" s="87">
        <v>0</v>
      </c>
      <c r="G365" s="92">
        <v>0</v>
      </c>
      <c r="H365" s="92">
        <v>0</v>
      </c>
      <c r="I365" s="92">
        <v>0</v>
      </c>
      <c r="J365" s="92">
        <v>0</v>
      </c>
      <c r="K365" s="92">
        <v>0</v>
      </c>
      <c r="L365" s="92">
        <v>0</v>
      </c>
      <c r="M365" s="92">
        <v>0</v>
      </c>
    </row>
    <row r="366" spans="2:13" x14ac:dyDescent="0.3">
      <c r="B366" s="119" t="s">
        <v>105</v>
      </c>
      <c r="C366" s="91" t="s">
        <v>347</v>
      </c>
      <c r="D366" s="87">
        <v>3</v>
      </c>
      <c r="E366" s="88">
        <v>3</v>
      </c>
      <c r="F366" s="87">
        <v>1</v>
      </c>
      <c r="G366" s="92">
        <v>3</v>
      </c>
      <c r="H366" s="92">
        <v>3</v>
      </c>
      <c r="I366" s="92">
        <v>3</v>
      </c>
      <c r="J366" s="92">
        <v>2</v>
      </c>
      <c r="K366" s="92">
        <v>1</v>
      </c>
      <c r="L366" s="92">
        <v>1</v>
      </c>
      <c r="M366" s="92">
        <v>0</v>
      </c>
    </row>
    <row r="367" spans="2:13" x14ac:dyDescent="0.3">
      <c r="B367" s="119" t="s">
        <v>106</v>
      </c>
      <c r="C367" s="91" t="s">
        <v>345</v>
      </c>
      <c r="D367" s="87">
        <v>44469</v>
      </c>
      <c r="E367" s="88">
        <v>44533</v>
      </c>
      <c r="F367" s="87">
        <v>43759</v>
      </c>
      <c r="G367" s="92">
        <v>45062.000000000015</v>
      </c>
      <c r="H367" s="92">
        <v>44455.000000000058</v>
      </c>
      <c r="I367" s="92">
        <v>45521.000000000269</v>
      </c>
      <c r="J367" s="92">
        <v>44022</v>
      </c>
      <c r="K367" s="92">
        <v>44460</v>
      </c>
      <c r="L367" s="92">
        <v>42040</v>
      </c>
      <c r="M367" s="92">
        <v>38817</v>
      </c>
    </row>
    <row r="368" spans="2:13" x14ac:dyDescent="0.3">
      <c r="B368" s="119" t="s">
        <v>106</v>
      </c>
      <c r="C368" s="91" t="s">
        <v>375</v>
      </c>
      <c r="D368" s="87">
        <v>276</v>
      </c>
      <c r="E368" s="88">
        <v>285</v>
      </c>
      <c r="F368" s="87">
        <v>300</v>
      </c>
      <c r="G368" s="92">
        <v>330.99999999999977</v>
      </c>
      <c r="H368" s="92">
        <v>290.99999999999989</v>
      </c>
      <c r="I368" s="92">
        <v>304.00000000000006</v>
      </c>
      <c r="J368" s="92">
        <v>341</v>
      </c>
      <c r="K368" s="92">
        <v>422</v>
      </c>
      <c r="L368" s="92">
        <v>364</v>
      </c>
      <c r="M368" s="92">
        <v>261</v>
      </c>
    </row>
    <row r="369" spans="2:13" x14ac:dyDescent="0.3">
      <c r="B369" s="119" t="s">
        <v>106</v>
      </c>
      <c r="C369" s="91" t="s">
        <v>346</v>
      </c>
      <c r="D369" s="87">
        <v>101</v>
      </c>
      <c r="E369" s="88">
        <v>108</v>
      </c>
      <c r="F369" s="87">
        <v>122</v>
      </c>
      <c r="G369" s="92">
        <v>143</v>
      </c>
      <c r="H369" s="92">
        <v>172.99999999999997</v>
      </c>
      <c r="I369" s="92">
        <v>257</v>
      </c>
      <c r="J369" s="92">
        <v>231</v>
      </c>
      <c r="K369" s="92">
        <v>253</v>
      </c>
      <c r="L369" s="92">
        <v>211</v>
      </c>
      <c r="M369" s="92">
        <v>152</v>
      </c>
    </row>
    <row r="370" spans="2:13" x14ac:dyDescent="0.3">
      <c r="B370" s="119" t="s">
        <v>106</v>
      </c>
      <c r="C370" s="91" t="s">
        <v>403</v>
      </c>
      <c r="D370" s="87">
        <v>8</v>
      </c>
      <c r="E370" s="88">
        <v>8</v>
      </c>
      <c r="F370" s="87">
        <v>6</v>
      </c>
      <c r="G370" s="92">
        <v>5</v>
      </c>
      <c r="H370" s="92">
        <v>5</v>
      </c>
      <c r="I370" s="92">
        <v>4</v>
      </c>
      <c r="J370" s="92">
        <v>4</v>
      </c>
      <c r="K370" s="92">
        <v>5</v>
      </c>
      <c r="L370" s="92">
        <v>3</v>
      </c>
      <c r="M370" s="92">
        <v>2</v>
      </c>
    </row>
    <row r="371" spans="2:13" x14ac:dyDescent="0.3">
      <c r="B371" s="119" t="s">
        <v>106</v>
      </c>
      <c r="C371" s="91" t="s">
        <v>347</v>
      </c>
      <c r="D371" s="87">
        <v>26</v>
      </c>
      <c r="E371" s="88">
        <v>35</v>
      </c>
      <c r="F371" s="87">
        <v>50</v>
      </c>
      <c r="G371" s="92">
        <v>34.000000000000007</v>
      </c>
      <c r="H371" s="92">
        <v>27.000000000000004</v>
      </c>
      <c r="I371" s="92">
        <v>24</v>
      </c>
      <c r="J371" s="92">
        <v>13</v>
      </c>
      <c r="K371" s="92">
        <v>10</v>
      </c>
      <c r="L371" s="92">
        <v>6</v>
      </c>
      <c r="M371" s="92">
        <v>4</v>
      </c>
    </row>
    <row r="372" spans="2:13" x14ac:dyDescent="0.3">
      <c r="B372" s="119" t="s">
        <v>107</v>
      </c>
      <c r="C372" s="91" t="s">
        <v>345</v>
      </c>
      <c r="D372" s="87">
        <v>49627</v>
      </c>
      <c r="E372" s="88">
        <v>49439</v>
      </c>
      <c r="F372" s="87">
        <v>48145</v>
      </c>
      <c r="G372" s="92">
        <v>48514.999999999818</v>
      </c>
      <c r="H372" s="92">
        <v>49296.000000000131</v>
      </c>
      <c r="I372" s="92">
        <v>49380.999999999942</v>
      </c>
      <c r="J372" s="92">
        <v>49713</v>
      </c>
      <c r="K372" s="92">
        <v>50448</v>
      </c>
      <c r="L372" s="92">
        <v>50481</v>
      </c>
      <c r="M372" s="92">
        <v>48156</v>
      </c>
    </row>
    <row r="373" spans="2:13" x14ac:dyDescent="0.3">
      <c r="B373" s="119" t="s">
        <v>107</v>
      </c>
      <c r="C373" s="91" t="s">
        <v>375</v>
      </c>
      <c r="D373" s="87">
        <v>29</v>
      </c>
      <c r="E373" s="88">
        <v>37</v>
      </c>
      <c r="F373" s="87">
        <v>42</v>
      </c>
      <c r="G373" s="92">
        <v>43</v>
      </c>
      <c r="H373" s="92">
        <v>46.999999999999993</v>
      </c>
      <c r="I373" s="92">
        <v>56.000000000000007</v>
      </c>
      <c r="J373" s="92">
        <v>44</v>
      </c>
      <c r="K373" s="92">
        <v>57</v>
      </c>
      <c r="L373" s="92">
        <v>46</v>
      </c>
      <c r="M373" s="92">
        <v>58</v>
      </c>
    </row>
    <row r="374" spans="2:13" x14ac:dyDescent="0.3">
      <c r="B374" s="119" t="s">
        <v>107</v>
      </c>
      <c r="C374" s="91" t="s">
        <v>346</v>
      </c>
      <c r="D374" s="87">
        <v>35</v>
      </c>
      <c r="E374" s="88">
        <v>37</v>
      </c>
      <c r="F374" s="87">
        <v>36</v>
      </c>
      <c r="G374" s="92">
        <v>38</v>
      </c>
      <c r="H374" s="92">
        <v>57.999999999999993</v>
      </c>
      <c r="I374" s="92">
        <v>57</v>
      </c>
      <c r="J374" s="92">
        <v>69</v>
      </c>
      <c r="K374" s="92">
        <v>64</v>
      </c>
      <c r="L374" s="92">
        <v>68</v>
      </c>
      <c r="M374" s="92">
        <v>60</v>
      </c>
    </row>
    <row r="375" spans="2:13" x14ac:dyDescent="0.3">
      <c r="B375" s="119" t="s">
        <v>107</v>
      </c>
      <c r="C375" s="91" t="s">
        <v>403</v>
      </c>
      <c r="D375" s="87">
        <v>0</v>
      </c>
      <c r="E375" s="88">
        <v>2</v>
      </c>
      <c r="F375" s="87">
        <v>0</v>
      </c>
      <c r="G375" s="92">
        <v>0</v>
      </c>
      <c r="H375" s="92">
        <v>0</v>
      </c>
      <c r="I375" s="92">
        <v>0</v>
      </c>
      <c r="J375" s="92">
        <v>0</v>
      </c>
      <c r="K375" s="92">
        <v>0</v>
      </c>
      <c r="L375" s="92">
        <v>0</v>
      </c>
      <c r="M375" s="92">
        <v>0</v>
      </c>
    </row>
    <row r="376" spans="2:13" x14ac:dyDescent="0.3">
      <c r="B376" s="119" t="s">
        <v>107</v>
      </c>
      <c r="C376" s="91" t="s">
        <v>347</v>
      </c>
      <c r="D376" s="87">
        <v>2</v>
      </c>
      <c r="E376" s="88">
        <v>1</v>
      </c>
      <c r="F376" s="87">
        <v>5</v>
      </c>
      <c r="G376" s="92">
        <v>2</v>
      </c>
      <c r="H376" s="92">
        <v>2</v>
      </c>
      <c r="I376" s="92">
        <v>1</v>
      </c>
      <c r="J376" s="92">
        <v>1</v>
      </c>
      <c r="K376" s="92">
        <v>1</v>
      </c>
      <c r="L376" s="92">
        <v>1</v>
      </c>
      <c r="M376" s="92">
        <v>0</v>
      </c>
    </row>
    <row r="377" spans="2:13" x14ac:dyDescent="0.3">
      <c r="B377" s="119" t="s">
        <v>351</v>
      </c>
      <c r="C377" s="91" t="s">
        <v>345</v>
      </c>
      <c r="D377" s="87"/>
      <c r="E377" s="88"/>
      <c r="F377" s="87"/>
      <c r="G377" s="92"/>
      <c r="H377" s="92"/>
      <c r="I377" s="92"/>
      <c r="J377" s="92"/>
      <c r="K377" s="92">
        <v>20502</v>
      </c>
      <c r="L377" s="92">
        <v>20376</v>
      </c>
      <c r="M377" s="92">
        <v>19656</v>
      </c>
    </row>
    <row r="378" spans="2:13" x14ac:dyDescent="0.3">
      <c r="B378" s="119" t="s">
        <v>351</v>
      </c>
      <c r="C378" s="91" t="s">
        <v>375</v>
      </c>
      <c r="D378" s="87"/>
      <c r="E378" s="88"/>
      <c r="F378" s="87"/>
      <c r="G378" s="92"/>
      <c r="H378" s="92"/>
      <c r="I378" s="92"/>
      <c r="J378" s="92"/>
      <c r="K378" s="92">
        <v>20</v>
      </c>
      <c r="L378" s="92">
        <v>21</v>
      </c>
      <c r="M378" s="92">
        <v>21</v>
      </c>
    </row>
    <row r="379" spans="2:13" x14ac:dyDescent="0.3">
      <c r="B379" s="119" t="s">
        <v>351</v>
      </c>
      <c r="C379" s="91" t="s">
        <v>346</v>
      </c>
      <c r="D379" s="87"/>
      <c r="E379" s="88"/>
      <c r="F379" s="87"/>
      <c r="G379" s="92"/>
      <c r="H379" s="92"/>
      <c r="I379" s="92"/>
      <c r="J379" s="92"/>
      <c r="K379" s="92">
        <v>103</v>
      </c>
      <c r="L379" s="92">
        <v>92</v>
      </c>
      <c r="M379" s="92">
        <v>85</v>
      </c>
    </row>
    <row r="380" spans="2:13" x14ac:dyDescent="0.3">
      <c r="B380" s="119" t="s">
        <v>351</v>
      </c>
      <c r="C380" s="91" t="s">
        <v>403</v>
      </c>
      <c r="D380" s="87"/>
      <c r="E380" s="88"/>
      <c r="F380" s="87"/>
      <c r="G380" s="92"/>
      <c r="H380" s="92"/>
      <c r="I380" s="92"/>
      <c r="J380" s="92"/>
      <c r="K380" s="92">
        <v>0</v>
      </c>
      <c r="L380" s="92">
        <v>0</v>
      </c>
      <c r="M380" s="92">
        <v>0</v>
      </c>
    </row>
    <row r="381" spans="2:13" x14ac:dyDescent="0.3">
      <c r="B381" s="119" t="s">
        <v>351</v>
      </c>
      <c r="C381" s="91" t="s">
        <v>347</v>
      </c>
      <c r="D381" s="87"/>
      <c r="E381" s="88"/>
      <c r="F381" s="87"/>
      <c r="G381" s="92"/>
      <c r="H381" s="92"/>
      <c r="I381" s="92"/>
      <c r="J381" s="92"/>
      <c r="K381" s="92">
        <v>3</v>
      </c>
      <c r="L381" s="92">
        <v>2</v>
      </c>
      <c r="M381" s="92">
        <v>1</v>
      </c>
    </row>
    <row r="382" spans="2:13" x14ac:dyDescent="0.3">
      <c r="B382" s="119" t="s">
        <v>108</v>
      </c>
      <c r="C382" s="91" t="s">
        <v>345</v>
      </c>
      <c r="D382" s="87">
        <v>26787</v>
      </c>
      <c r="E382" s="88">
        <v>27507</v>
      </c>
      <c r="F382" s="87">
        <v>27387</v>
      </c>
      <c r="G382" s="92">
        <v>27204.000000000076</v>
      </c>
      <c r="H382" s="92">
        <v>27440.999999999909</v>
      </c>
      <c r="I382" s="92">
        <v>27399.999999999949</v>
      </c>
      <c r="J382" s="92">
        <v>27328</v>
      </c>
      <c r="K382" s="92">
        <v>27411</v>
      </c>
      <c r="L382" s="92">
        <v>27363</v>
      </c>
      <c r="M382" s="92">
        <v>27133</v>
      </c>
    </row>
    <row r="383" spans="2:13" x14ac:dyDescent="0.3">
      <c r="B383" s="119" t="s">
        <v>108</v>
      </c>
      <c r="C383" s="91" t="s">
        <v>375</v>
      </c>
      <c r="D383" s="87">
        <v>55</v>
      </c>
      <c r="E383" s="88">
        <v>60</v>
      </c>
      <c r="F383" s="87">
        <v>61</v>
      </c>
      <c r="G383" s="92">
        <v>68.000000000000014</v>
      </c>
      <c r="H383" s="92">
        <v>64</v>
      </c>
      <c r="I383" s="92">
        <v>61</v>
      </c>
      <c r="J383" s="92">
        <v>62</v>
      </c>
      <c r="K383" s="92">
        <v>80</v>
      </c>
      <c r="L383" s="92">
        <v>59</v>
      </c>
      <c r="M383" s="92">
        <v>65</v>
      </c>
    </row>
    <row r="384" spans="2:13" x14ac:dyDescent="0.3">
      <c r="B384" s="119" t="s">
        <v>108</v>
      </c>
      <c r="C384" s="91" t="s">
        <v>346</v>
      </c>
      <c r="D384" s="87">
        <v>14</v>
      </c>
      <c r="E384" s="88">
        <v>18</v>
      </c>
      <c r="F384" s="87">
        <v>19</v>
      </c>
      <c r="G384" s="92">
        <v>16</v>
      </c>
      <c r="H384" s="92">
        <v>21</v>
      </c>
      <c r="I384" s="92">
        <v>25</v>
      </c>
      <c r="J384" s="92">
        <v>36</v>
      </c>
      <c r="K384" s="92">
        <v>68</v>
      </c>
      <c r="L384" s="92">
        <v>48</v>
      </c>
      <c r="M384" s="92">
        <v>45</v>
      </c>
    </row>
    <row r="385" spans="2:13" x14ac:dyDescent="0.3">
      <c r="B385" s="119" t="s">
        <v>108</v>
      </c>
      <c r="C385" s="91" t="s">
        <v>403</v>
      </c>
      <c r="D385" s="87">
        <v>2</v>
      </c>
      <c r="E385" s="88">
        <v>1</v>
      </c>
      <c r="F385" s="87">
        <v>0</v>
      </c>
      <c r="G385" s="92">
        <v>0</v>
      </c>
      <c r="H385" s="92">
        <v>0</v>
      </c>
      <c r="I385" s="92">
        <v>1</v>
      </c>
      <c r="J385" s="92">
        <v>0</v>
      </c>
      <c r="K385" s="92">
        <v>0</v>
      </c>
      <c r="L385" s="92">
        <v>0</v>
      </c>
      <c r="M385" s="92">
        <v>0</v>
      </c>
    </row>
    <row r="386" spans="2:13" x14ac:dyDescent="0.3">
      <c r="B386" s="119" t="s">
        <v>108</v>
      </c>
      <c r="C386" s="91" t="s">
        <v>347</v>
      </c>
      <c r="D386" s="87">
        <v>3</v>
      </c>
      <c r="E386" s="88">
        <v>4</v>
      </c>
      <c r="F386" s="87">
        <v>6</v>
      </c>
      <c r="G386" s="92">
        <v>2</v>
      </c>
      <c r="H386" s="92">
        <v>3</v>
      </c>
      <c r="I386" s="92">
        <v>1</v>
      </c>
      <c r="J386" s="92">
        <v>1</v>
      </c>
      <c r="K386" s="92">
        <v>1</v>
      </c>
      <c r="L386" s="92">
        <v>0</v>
      </c>
      <c r="M386" s="92">
        <v>0</v>
      </c>
    </row>
    <row r="387" spans="2:13" x14ac:dyDescent="0.3">
      <c r="B387" s="119" t="s">
        <v>109</v>
      </c>
      <c r="C387" s="91" t="s">
        <v>345</v>
      </c>
      <c r="D387" s="87">
        <v>22328</v>
      </c>
      <c r="E387" s="88">
        <v>21156</v>
      </c>
      <c r="F387" s="87">
        <v>19395</v>
      </c>
      <c r="G387" s="92">
        <v>19180.999999999975</v>
      </c>
      <c r="H387" s="92">
        <v>19150.999999999935</v>
      </c>
      <c r="I387" s="92">
        <v>19957.999999999993</v>
      </c>
      <c r="J387" s="92">
        <v>20309</v>
      </c>
      <c r="K387" s="92">
        <v>20482</v>
      </c>
      <c r="L387" s="92">
        <v>22536</v>
      </c>
      <c r="M387" s="92">
        <v>21587</v>
      </c>
    </row>
    <row r="388" spans="2:13" x14ac:dyDescent="0.3">
      <c r="B388" s="119" t="s">
        <v>109</v>
      </c>
      <c r="C388" s="91" t="s">
        <v>375</v>
      </c>
      <c r="D388" s="87">
        <v>37</v>
      </c>
      <c r="E388" s="88">
        <v>22</v>
      </c>
      <c r="F388" s="87">
        <v>24</v>
      </c>
      <c r="G388" s="92">
        <v>25</v>
      </c>
      <c r="H388" s="92">
        <v>26</v>
      </c>
      <c r="I388" s="92">
        <v>26</v>
      </c>
      <c r="J388" s="92">
        <v>24</v>
      </c>
      <c r="K388" s="92">
        <v>29</v>
      </c>
      <c r="L388" s="92">
        <v>52</v>
      </c>
      <c r="M388" s="92">
        <v>40</v>
      </c>
    </row>
    <row r="389" spans="2:13" x14ac:dyDescent="0.3">
      <c r="B389" s="119" t="s">
        <v>109</v>
      </c>
      <c r="C389" s="91" t="s">
        <v>346</v>
      </c>
      <c r="D389" s="87">
        <v>18</v>
      </c>
      <c r="E389" s="88">
        <v>10</v>
      </c>
      <c r="F389" s="87">
        <v>10</v>
      </c>
      <c r="G389" s="92">
        <v>13</v>
      </c>
      <c r="H389" s="92">
        <v>19</v>
      </c>
      <c r="I389" s="92">
        <v>24</v>
      </c>
      <c r="J389" s="92">
        <v>43</v>
      </c>
      <c r="K389" s="92">
        <v>55</v>
      </c>
      <c r="L389" s="92">
        <v>72</v>
      </c>
      <c r="M389" s="92">
        <v>53</v>
      </c>
    </row>
    <row r="390" spans="2:13" x14ac:dyDescent="0.3">
      <c r="B390" s="119" t="s">
        <v>109</v>
      </c>
      <c r="C390" s="91" t="s">
        <v>403</v>
      </c>
      <c r="D390" s="87">
        <v>0</v>
      </c>
      <c r="E390" s="88">
        <v>0</v>
      </c>
      <c r="F390" s="87">
        <v>0</v>
      </c>
      <c r="G390" s="92">
        <v>0</v>
      </c>
      <c r="H390" s="92">
        <v>0</v>
      </c>
      <c r="I390" s="92">
        <v>0</v>
      </c>
      <c r="J390" s="92">
        <v>0</v>
      </c>
      <c r="K390" s="92">
        <v>0</v>
      </c>
      <c r="L390" s="92">
        <v>0</v>
      </c>
      <c r="M390" s="92">
        <v>0</v>
      </c>
    </row>
    <row r="391" spans="2:13" x14ac:dyDescent="0.3">
      <c r="B391" s="119" t="s">
        <v>109</v>
      </c>
      <c r="C391" s="91" t="s">
        <v>347</v>
      </c>
      <c r="D391" s="87">
        <v>2</v>
      </c>
      <c r="E391" s="88">
        <v>1</v>
      </c>
      <c r="F391" s="87">
        <v>2</v>
      </c>
      <c r="G391" s="92">
        <v>1</v>
      </c>
      <c r="H391" s="92">
        <v>0</v>
      </c>
      <c r="I391" s="92">
        <v>0</v>
      </c>
      <c r="J391" s="92">
        <v>2</v>
      </c>
      <c r="K391" s="92">
        <v>1</v>
      </c>
      <c r="L391" s="92">
        <v>6</v>
      </c>
      <c r="M391" s="92">
        <v>3</v>
      </c>
    </row>
    <row r="392" spans="2:13" x14ac:dyDescent="0.3">
      <c r="B392" s="119" t="s">
        <v>110</v>
      </c>
      <c r="C392" s="91" t="s">
        <v>345</v>
      </c>
      <c r="D392" s="87">
        <v>30457</v>
      </c>
      <c r="E392" s="88">
        <v>32335</v>
      </c>
      <c r="F392" s="87">
        <v>31457</v>
      </c>
      <c r="G392" s="92">
        <v>31150.000000000076</v>
      </c>
      <c r="H392" s="92">
        <v>31500.999999999924</v>
      </c>
      <c r="I392" s="92">
        <v>31699.999999999996</v>
      </c>
      <c r="J392" s="92">
        <v>31317</v>
      </c>
      <c r="K392" s="92">
        <v>32482</v>
      </c>
      <c r="L392" s="92">
        <v>32822</v>
      </c>
      <c r="M392" s="92">
        <v>32433</v>
      </c>
    </row>
    <row r="393" spans="2:13" x14ac:dyDescent="0.3">
      <c r="B393" s="119" t="s">
        <v>110</v>
      </c>
      <c r="C393" s="91" t="s">
        <v>375</v>
      </c>
      <c r="D393" s="87">
        <v>7</v>
      </c>
      <c r="E393" s="88">
        <v>36</v>
      </c>
      <c r="F393" s="87">
        <v>31</v>
      </c>
      <c r="G393" s="92">
        <v>32.000000000000007</v>
      </c>
      <c r="H393" s="92">
        <v>28</v>
      </c>
      <c r="I393" s="92">
        <v>28</v>
      </c>
      <c r="J393" s="92">
        <v>25</v>
      </c>
      <c r="K393" s="92">
        <v>26</v>
      </c>
      <c r="L393" s="92">
        <v>12</v>
      </c>
      <c r="M393" s="92">
        <v>18</v>
      </c>
    </row>
    <row r="394" spans="2:13" x14ac:dyDescent="0.3">
      <c r="B394" s="119" t="s">
        <v>110</v>
      </c>
      <c r="C394" s="91" t="s">
        <v>346</v>
      </c>
      <c r="D394" s="87">
        <v>58</v>
      </c>
      <c r="E394" s="88">
        <v>52</v>
      </c>
      <c r="F394" s="87">
        <v>47</v>
      </c>
      <c r="G394" s="92">
        <v>51</v>
      </c>
      <c r="H394" s="92">
        <v>59</v>
      </c>
      <c r="I394" s="92">
        <v>63</v>
      </c>
      <c r="J394" s="92">
        <v>65</v>
      </c>
      <c r="K394" s="92">
        <v>57</v>
      </c>
      <c r="L394" s="92">
        <v>32</v>
      </c>
      <c r="M394" s="92">
        <v>29</v>
      </c>
    </row>
    <row r="395" spans="2:13" x14ac:dyDescent="0.3">
      <c r="B395" s="119" t="s">
        <v>110</v>
      </c>
      <c r="C395" s="91" t="s">
        <v>403</v>
      </c>
      <c r="D395" s="87">
        <v>1</v>
      </c>
      <c r="E395" s="88">
        <v>14</v>
      </c>
      <c r="F395" s="87">
        <v>9</v>
      </c>
      <c r="G395" s="92">
        <v>19</v>
      </c>
      <c r="H395" s="92">
        <v>25.000000000000014</v>
      </c>
      <c r="I395" s="92">
        <v>16</v>
      </c>
      <c r="J395" s="92">
        <v>14</v>
      </c>
      <c r="K395" s="92">
        <v>22</v>
      </c>
      <c r="L395" s="92">
        <v>26</v>
      </c>
      <c r="M395" s="92">
        <v>24</v>
      </c>
    </row>
    <row r="396" spans="2:13" x14ac:dyDescent="0.3">
      <c r="B396" s="119" t="s">
        <v>110</v>
      </c>
      <c r="C396" s="91" t="s">
        <v>347</v>
      </c>
      <c r="D396" s="87">
        <v>2</v>
      </c>
      <c r="E396" s="88">
        <v>1</v>
      </c>
      <c r="F396" s="87">
        <v>1</v>
      </c>
      <c r="G396" s="92">
        <v>1</v>
      </c>
      <c r="H396" s="92">
        <v>1</v>
      </c>
      <c r="I396" s="92">
        <v>1</v>
      </c>
      <c r="J396" s="92">
        <v>1</v>
      </c>
      <c r="K396" s="92">
        <v>0</v>
      </c>
      <c r="L396" s="92">
        <v>0</v>
      </c>
      <c r="M396" s="92">
        <v>0</v>
      </c>
    </row>
    <row r="397" spans="2:13" x14ac:dyDescent="0.3">
      <c r="B397" s="119" t="s">
        <v>111</v>
      </c>
      <c r="C397" s="91" t="s">
        <v>345</v>
      </c>
      <c r="D397" s="87">
        <v>2907</v>
      </c>
      <c r="E397" s="88">
        <v>3425</v>
      </c>
      <c r="F397" s="87">
        <v>2853</v>
      </c>
      <c r="G397" s="92">
        <v>3074.0000000000023</v>
      </c>
      <c r="H397" s="92">
        <v>3326.9999999999982</v>
      </c>
      <c r="I397" s="92">
        <v>3598.0000000000041</v>
      </c>
      <c r="J397" s="92">
        <v>3703</v>
      </c>
      <c r="K397" s="92">
        <v>3790</v>
      </c>
      <c r="L397" s="92">
        <v>3656</v>
      </c>
      <c r="M397" s="92">
        <v>3991</v>
      </c>
    </row>
    <row r="398" spans="2:13" x14ac:dyDescent="0.3">
      <c r="B398" s="119" t="s">
        <v>111</v>
      </c>
      <c r="C398" s="91" t="s">
        <v>375</v>
      </c>
      <c r="D398" s="87">
        <v>7294</v>
      </c>
      <c r="E398" s="88">
        <v>10046</v>
      </c>
      <c r="F398" s="87">
        <v>7805</v>
      </c>
      <c r="G398" s="92">
        <v>8011.9999999999955</v>
      </c>
      <c r="H398" s="92">
        <v>8057.9999999999991</v>
      </c>
      <c r="I398" s="92">
        <v>8069.9999999999945</v>
      </c>
      <c r="J398" s="92">
        <v>8392</v>
      </c>
      <c r="K398" s="92">
        <v>8933</v>
      </c>
      <c r="L398" s="92">
        <v>9555</v>
      </c>
      <c r="M398" s="92">
        <v>10332</v>
      </c>
    </row>
    <row r="399" spans="2:13" x14ac:dyDescent="0.3">
      <c r="B399" s="119" t="s">
        <v>111</v>
      </c>
      <c r="C399" s="91" t="s">
        <v>346</v>
      </c>
      <c r="D399" s="87">
        <v>46</v>
      </c>
      <c r="E399" s="88">
        <v>49</v>
      </c>
      <c r="F399" s="87">
        <v>42</v>
      </c>
      <c r="G399" s="92">
        <v>42</v>
      </c>
      <c r="H399" s="92">
        <v>53.999999999999986</v>
      </c>
      <c r="I399" s="92">
        <v>55</v>
      </c>
      <c r="J399" s="92">
        <v>56</v>
      </c>
      <c r="K399" s="92">
        <v>62</v>
      </c>
      <c r="L399" s="92">
        <v>50</v>
      </c>
      <c r="M399" s="92">
        <v>45</v>
      </c>
    </row>
    <row r="400" spans="2:13" x14ac:dyDescent="0.3">
      <c r="B400" s="119" t="s">
        <v>111</v>
      </c>
      <c r="C400" s="91" t="s">
        <v>403</v>
      </c>
      <c r="D400" s="87">
        <v>0</v>
      </c>
      <c r="E400" s="88">
        <v>0</v>
      </c>
      <c r="F400" s="87">
        <v>0</v>
      </c>
      <c r="G400" s="92">
        <v>0</v>
      </c>
      <c r="H400" s="92">
        <v>0</v>
      </c>
      <c r="I400" s="92">
        <v>1</v>
      </c>
      <c r="J400" s="92">
        <v>1</v>
      </c>
      <c r="K400" s="92">
        <v>0</v>
      </c>
      <c r="L400" s="92">
        <v>0</v>
      </c>
      <c r="M400" s="92">
        <v>0</v>
      </c>
    </row>
    <row r="401" spans="2:13" x14ac:dyDescent="0.3">
      <c r="B401" s="119" t="s">
        <v>111</v>
      </c>
      <c r="C401" s="91" t="s">
        <v>347</v>
      </c>
      <c r="D401" s="87">
        <v>26</v>
      </c>
      <c r="E401" s="88">
        <v>91</v>
      </c>
      <c r="F401" s="87">
        <v>61</v>
      </c>
      <c r="G401" s="92">
        <v>39.000000000000014</v>
      </c>
      <c r="H401" s="92">
        <v>23.000000000000004</v>
      </c>
      <c r="I401" s="92">
        <v>13</v>
      </c>
      <c r="J401" s="92">
        <v>11</v>
      </c>
      <c r="K401" s="92">
        <v>5</v>
      </c>
      <c r="L401" s="92">
        <v>6</v>
      </c>
      <c r="M401" s="92">
        <v>6</v>
      </c>
    </row>
    <row r="402" spans="2:13" x14ac:dyDescent="0.3">
      <c r="B402" s="119" t="s">
        <v>112</v>
      </c>
      <c r="C402" s="91" t="s">
        <v>345</v>
      </c>
      <c r="D402" s="87">
        <v>20516</v>
      </c>
      <c r="E402" s="88">
        <v>20091</v>
      </c>
      <c r="F402" s="87">
        <v>19204</v>
      </c>
      <c r="G402" s="92">
        <v>18790.999999999993</v>
      </c>
      <c r="H402" s="92">
        <v>18508.999999999982</v>
      </c>
      <c r="I402" s="92">
        <v>19222.999999999971</v>
      </c>
      <c r="J402" s="92">
        <v>19501</v>
      </c>
      <c r="K402" s="92">
        <v>18980</v>
      </c>
      <c r="L402" s="92">
        <v>19274</v>
      </c>
      <c r="M402" s="92">
        <v>18908</v>
      </c>
    </row>
    <row r="403" spans="2:13" x14ac:dyDescent="0.3">
      <c r="B403" s="119" t="s">
        <v>112</v>
      </c>
      <c r="C403" s="91" t="s">
        <v>375</v>
      </c>
      <c r="D403" s="87">
        <v>1481</v>
      </c>
      <c r="E403" s="88">
        <v>1610</v>
      </c>
      <c r="F403" s="87">
        <v>1662</v>
      </c>
      <c r="G403" s="92">
        <v>1734.9999999999966</v>
      </c>
      <c r="H403" s="92">
        <v>1836.0000000000002</v>
      </c>
      <c r="I403" s="92">
        <v>1969.9999999999993</v>
      </c>
      <c r="J403" s="92">
        <v>2343</v>
      </c>
      <c r="K403" s="92">
        <v>2131</v>
      </c>
      <c r="L403" s="92">
        <v>2075</v>
      </c>
      <c r="M403" s="92">
        <v>2287</v>
      </c>
    </row>
    <row r="404" spans="2:13" x14ac:dyDescent="0.3">
      <c r="B404" s="119" t="s">
        <v>112</v>
      </c>
      <c r="C404" s="91" t="s">
        <v>346</v>
      </c>
      <c r="D404" s="87">
        <v>353</v>
      </c>
      <c r="E404" s="88">
        <v>425</v>
      </c>
      <c r="F404" s="87">
        <v>416</v>
      </c>
      <c r="G404" s="92">
        <v>433.99999999999977</v>
      </c>
      <c r="H404" s="92">
        <v>552.00000000000068</v>
      </c>
      <c r="I404" s="92">
        <v>528.99999999999977</v>
      </c>
      <c r="J404" s="92">
        <v>504</v>
      </c>
      <c r="K404" s="92">
        <v>540</v>
      </c>
      <c r="L404" s="92">
        <v>527</v>
      </c>
      <c r="M404" s="92">
        <v>466</v>
      </c>
    </row>
    <row r="405" spans="2:13" x14ac:dyDescent="0.3">
      <c r="B405" s="119" t="s">
        <v>112</v>
      </c>
      <c r="C405" s="91" t="s">
        <v>403</v>
      </c>
      <c r="D405" s="87">
        <v>2</v>
      </c>
      <c r="E405" s="88">
        <v>2</v>
      </c>
      <c r="F405" s="87">
        <v>0</v>
      </c>
      <c r="G405" s="92">
        <v>0</v>
      </c>
      <c r="H405" s="92">
        <v>2</v>
      </c>
      <c r="I405" s="92">
        <v>1</v>
      </c>
      <c r="J405" s="92">
        <v>1</v>
      </c>
      <c r="K405" s="92">
        <v>1</v>
      </c>
      <c r="L405" s="92">
        <v>1</v>
      </c>
      <c r="M405" s="92">
        <v>1</v>
      </c>
    </row>
    <row r="406" spans="2:13" x14ac:dyDescent="0.3">
      <c r="B406" s="119" t="s">
        <v>112</v>
      </c>
      <c r="C406" s="91" t="s">
        <v>347</v>
      </c>
      <c r="D406" s="87">
        <v>23</v>
      </c>
      <c r="E406" s="88">
        <v>31</v>
      </c>
      <c r="F406" s="87">
        <v>22</v>
      </c>
      <c r="G406" s="92">
        <v>14</v>
      </c>
      <c r="H406" s="92">
        <v>12</v>
      </c>
      <c r="I406" s="92">
        <v>5</v>
      </c>
      <c r="J406" s="92">
        <v>6</v>
      </c>
      <c r="K406" s="92">
        <v>5</v>
      </c>
      <c r="L406" s="92">
        <v>4</v>
      </c>
      <c r="M406" s="92">
        <v>3</v>
      </c>
    </row>
    <row r="407" spans="2:13" x14ac:dyDescent="0.3">
      <c r="B407" s="119" t="s">
        <v>113</v>
      </c>
      <c r="C407" s="91" t="s">
        <v>345</v>
      </c>
      <c r="D407" s="87">
        <v>160753</v>
      </c>
      <c r="E407" s="88">
        <v>158024</v>
      </c>
      <c r="F407" s="87">
        <v>153204</v>
      </c>
      <c r="G407" s="92">
        <v>149768.99999999951</v>
      </c>
      <c r="H407" s="92">
        <v>146381.00000000183</v>
      </c>
      <c r="I407" s="92">
        <v>144138.00000000084</v>
      </c>
      <c r="J407" s="92">
        <v>144850</v>
      </c>
      <c r="K407" s="92">
        <v>142038</v>
      </c>
      <c r="L407" s="92">
        <v>139722</v>
      </c>
      <c r="M407" s="92">
        <v>142463</v>
      </c>
    </row>
    <row r="408" spans="2:13" x14ac:dyDescent="0.3">
      <c r="B408" s="119" t="s">
        <v>113</v>
      </c>
      <c r="C408" s="91" t="s">
        <v>375</v>
      </c>
      <c r="D408" s="87">
        <v>1942</v>
      </c>
      <c r="E408" s="88">
        <v>1898</v>
      </c>
      <c r="F408" s="87">
        <v>1982</v>
      </c>
      <c r="G408" s="92">
        <v>2159.9999999999964</v>
      </c>
      <c r="H408" s="92">
        <v>2318.0000000000009</v>
      </c>
      <c r="I408" s="92">
        <v>2348.0000000000045</v>
      </c>
      <c r="J408" s="92">
        <v>2459</v>
      </c>
      <c r="K408" s="92">
        <v>2424</v>
      </c>
      <c r="L408" s="92">
        <v>2441</v>
      </c>
      <c r="M408" s="92">
        <v>2491</v>
      </c>
    </row>
    <row r="409" spans="2:13" x14ac:dyDescent="0.3">
      <c r="B409" s="119" t="s">
        <v>113</v>
      </c>
      <c r="C409" s="91" t="s">
        <v>346</v>
      </c>
      <c r="D409" s="87">
        <v>202</v>
      </c>
      <c r="E409" s="88">
        <v>227</v>
      </c>
      <c r="F409" s="87">
        <v>240</v>
      </c>
      <c r="G409" s="92">
        <v>229.00000000000003</v>
      </c>
      <c r="H409" s="92">
        <v>227.00000000000011</v>
      </c>
      <c r="I409" s="92">
        <v>266.99999999999983</v>
      </c>
      <c r="J409" s="92">
        <v>299</v>
      </c>
      <c r="K409" s="92">
        <v>274</v>
      </c>
      <c r="L409" s="92">
        <v>261</v>
      </c>
      <c r="M409" s="92">
        <v>249</v>
      </c>
    </row>
    <row r="410" spans="2:13" x14ac:dyDescent="0.3">
      <c r="B410" s="119" t="s">
        <v>113</v>
      </c>
      <c r="C410" s="91" t="s">
        <v>403</v>
      </c>
      <c r="D410" s="87">
        <v>0</v>
      </c>
      <c r="E410" s="88">
        <v>1</v>
      </c>
      <c r="F410" s="87">
        <v>0</v>
      </c>
      <c r="G410" s="92">
        <v>0</v>
      </c>
      <c r="H410" s="92">
        <v>0</v>
      </c>
      <c r="I410" s="92">
        <v>0</v>
      </c>
      <c r="J410" s="92">
        <v>0</v>
      </c>
      <c r="K410" s="92">
        <v>0</v>
      </c>
      <c r="L410" s="92">
        <v>1</v>
      </c>
      <c r="M410" s="92">
        <v>2</v>
      </c>
    </row>
    <row r="411" spans="2:13" x14ac:dyDescent="0.3">
      <c r="B411" s="119" t="s">
        <v>113</v>
      </c>
      <c r="C411" s="91" t="s">
        <v>347</v>
      </c>
      <c r="D411" s="87">
        <v>17</v>
      </c>
      <c r="E411" s="88">
        <v>32</v>
      </c>
      <c r="F411" s="87">
        <v>40</v>
      </c>
      <c r="G411" s="92">
        <v>42</v>
      </c>
      <c r="H411" s="92">
        <v>40.000000000000007</v>
      </c>
      <c r="I411" s="92">
        <v>24</v>
      </c>
      <c r="J411" s="92">
        <v>12</v>
      </c>
      <c r="K411" s="92">
        <v>5</v>
      </c>
      <c r="L411" s="92">
        <v>2</v>
      </c>
      <c r="M411" s="92">
        <v>1</v>
      </c>
    </row>
    <row r="412" spans="2:13" x14ac:dyDescent="0.3">
      <c r="B412" s="119" t="s">
        <v>114</v>
      </c>
      <c r="C412" s="91" t="s">
        <v>345</v>
      </c>
      <c r="D412" s="87">
        <v>114765</v>
      </c>
      <c r="E412" s="88">
        <v>113727</v>
      </c>
      <c r="F412" s="87">
        <v>113325</v>
      </c>
      <c r="G412" s="92">
        <v>114454.99999999949</v>
      </c>
      <c r="H412" s="92">
        <v>112594.00000000032</v>
      </c>
      <c r="I412" s="92">
        <v>109657.00000000004</v>
      </c>
      <c r="J412" s="92">
        <v>109585</v>
      </c>
      <c r="K412" s="92">
        <v>110027</v>
      </c>
      <c r="L412" s="92">
        <v>108468</v>
      </c>
      <c r="M412" s="92">
        <v>105011</v>
      </c>
    </row>
    <row r="413" spans="2:13" x14ac:dyDescent="0.3">
      <c r="B413" s="119" t="s">
        <v>114</v>
      </c>
      <c r="C413" s="91" t="s">
        <v>375</v>
      </c>
      <c r="D413" s="87">
        <v>1242</v>
      </c>
      <c r="E413" s="88">
        <v>391</v>
      </c>
      <c r="F413" s="87">
        <v>336</v>
      </c>
      <c r="G413" s="92">
        <v>331.99999999999972</v>
      </c>
      <c r="H413" s="92">
        <v>256.99999999999989</v>
      </c>
      <c r="I413" s="92">
        <v>470.99999999999966</v>
      </c>
      <c r="J413" s="92">
        <v>512</v>
      </c>
      <c r="K413" s="92">
        <v>491</v>
      </c>
      <c r="L413" s="92">
        <v>454</v>
      </c>
      <c r="M413" s="92">
        <v>396</v>
      </c>
    </row>
    <row r="414" spans="2:13" x14ac:dyDescent="0.3">
      <c r="B414" s="119" t="s">
        <v>114</v>
      </c>
      <c r="C414" s="91" t="s">
        <v>346</v>
      </c>
      <c r="D414" s="87">
        <v>82</v>
      </c>
      <c r="E414" s="88">
        <v>108</v>
      </c>
      <c r="F414" s="87">
        <v>105</v>
      </c>
      <c r="G414" s="92">
        <v>139</v>
      </c>
      <c r="H414" s="92">
        <v>155.00000000000006</v>
      </c>
      <c r="I414" s="92">
        <v>167.00000000000009</v>
      </c>
      <c r="J414" s="92">
        <v>187</v>
      </c>
      <c r="K414" s="92">
        <v>200</v>
      </c>
      <c r="L414" s="92">
        <v>203</v>
      </c>
      <c r="M414" s="92">
        <v>189</v>
      </c>
    </row>
    <row r="415" spans="2:13" x14ac:dyDescent="0.3">
      <c r="B415" s="119" t="s">
        <v>114</v>
      </c>
      <c r="C415" s="91" t="s">
        <v>403</v>
      </c>
      <c r="D415" s="87">
        <v>0</v>
      </c>
      <c r="E415" s="88">
        <v>0</v>
      </c>
      <c r="F415" s="87">
        <v>0</v>
      </c>
      <c r="G415" s="92">
        <v>0</v>
      </c>
      <c r="H415" s="92">
        <v>3</v>
      </c>
      <c r="I415" s="92">
        <v>6</v>
      </c>
      <c r="J415" s="92">
        <v>4</v>
      </c>
      <c r="K415" s="92">
        <v>4</v>
      </c>
      <c r="L415" s="92">
        <v>4</v>
      </c>
      <c r="M415" s="92">
        <v>4</v>
      </c>
    </row>
    <row r="416" spans="2:13" x14ac:dyDescent="0.3">
      <c r="B416" s="119" t="s">
        <v>114</v>
      </c>
      <c r="C416" s="91" t="s">
        <v>347</v>
      </c>
      <c r="D416" s="87">
        <v>75</v>
      </c>
      <c r="E416" s="88">
        <v>66</v>
      </c>
      <c r="F416" s="87">
        <v>61</v>
      </c>
      <c r="G416" s="92">
        <v>29</v>
      </c>
      <c r="H416" s="92">
        <v>17</v>
      </c>
      <c r="I416" s="92">
        <v>14</v>
      </c>
      <c r="J416" s="92">
        <v>8</v>
      </c>
      <c r="K416" s="92">
        <v>7</v>
      </c>
      <c r="L416" s="92">
        <v>2</v>
      </c>
      <c r="M416" s="92">
        <v>0</v>
      </c>
    </row>
    <row r="417" spans="2:13" x14ac:dyDescent="0.3">
      <c r="B417" s="119" t="s">
        <v>115</v>
      </c>
      <c r="C417" s="91" t="s">
        <v>345</v>
      </c>
      <c r="D417" s="87">
        <v>22350</v>
      </c>
      <c r="E417" s="88">
        <v>21843</v>
      </c>
      <c r="F417" s="87">
        <v>22282</v>
      </c>
      <c r="G417" s="92">
        <v>21928.999999999971</v>
      </c>
      <c r="H417" s="92">
        <v>21680.000000000106</v>
      </c>
      <c r="I417" s="92">
        <v>21570.000000000091</v>
      </c>
      <c r="J417" s="92">
        <v>20875</v>
      </c>
      <c r="K417" s="92">
        <v>20530</v>
      </c>
      <c r="L417" s="92">
        <v>19716</v>
      </c>
      <c r="M417" s="92">
        <v>19568</v>
      </c>
    </row>
    <row r="418" spans="2:13" x14ac:dyDescent="0.3">
      <c r="B418" s="119" t="s">
        <v>115</v>
      </c>
      <c r="C418" s="91" t="s">
        <v>375</v>
      </c>
      <c r="D418" s="87">
        <v>4134</v>
      </c>
      <c r="E418" s="88">
        <v>4593</v>
      </c>
      <c r="F418" s="87">
        <v>4885</v>
      </c>
      <c r="G418" s="92">
        <v>4868.0000000000027</v>
      </c>
      <c r="H418" s="92">
        <v>5214</v>
      </c>
      <c r="I418" s="92">
        <v>5368.0000000000027</v>
      </c>
      <c r="J418" s="92">
        <v>5527</v>
      </c>
      <c r="K418" s="92">
        <v>5741</v>
      </c>
      <c r="L418" s="92">
        <v>5876</v>
      </c>
      <c r="M418" s="92">
        <v>5784</v>
      </c>
    </row>
    <row r="419" spans="2:13" x14ac:dyDescent="0.3">
      <c r="B419" s="119" t="s">
        <v>115</v>
      </c>
      <c r="C419" s="91" t="s">
        <v>346</v>
      </c>
      <c r="D419" s="87">
        <v>101</v>
      </c>
      <c r="E419" s="88">
        <v>104</v>
      </c>
      <c r="F419" s="87">
        <v>124</v>
      </c>
      <c r="G419" s="92">
        <v>125.00000000000004</v>
      </c>
      <c r="H419" s="92">
        <v>150.00000000000006</v>
      </c>
      <c r="I419" s="92">
        <v>140.99999999999989</v>
      </c>
      <c r="J419" s="92">
        <v>122</v>
      </c>
      <c r="K419" s="92">
        <v>125</v>
      </c>
      <c r="L419" s="92">
        <v>151</v>
      </c>
      <c r="M419" s="92">
        <v>168</v>
      </c>
    </row>
    <row r="420" spans="2:13" x14ac:dyDescent="0.3">
      <c r="B420" s="119" t="s">
        <v>115</v>
      </c>
      <c r="C420" s="91" t="s">
        <v>403</v>
      </c>
      <c r="D420" s="87">
        <v>0</v>
      </c>
      <c r="E420" s="88">
        <v>0</v>
      </c>
      <c r="F420" s="87">
        <v>0</v>
      </c>
      <c r="G420" s="92">
        <v>0</v>
      </c>
      <c r="H420" s="92">
        <v>0</v>
      </c>
      <c r="I420" s="92">
        <v>0</v>
      </c>
      <c r="J420" s="92">
        <v>0</v>
      </c>
      <c r="K420" s="92">
        <v>0</v>
      </c>
      <c r="L420" s="92">
        <v>0</v>
      </c>
      <c r="M420" s="92">
        <v>0</v>
      </c>
    </row>
    <row r="421" spans="2:13" x14ac:dyDescent="0.3">
      <c r="B421" s="119" t="s">
        <v>115</v>
      </c>
      <c r="C421" s="91" t="s">
        <v>347</v>
      </c>
      <c r="D421" s="87">
        <v>89</v>
      </c>
      <c r="E421" s="88">
        <v>80</v>
      </c>
      <c r="F421" s="87">
        <v>78</v>
      </c>
      <c r="G421" s="92">
        <v>58</v>
      </c>
      <c r="H421" s="92">
        <v>41</v>
      </c>
      <c r="I421" s="92">
        <v>26.000000000000007</v>
      </c>
      <c r="J421" s="92">
        <v>16</v>
      </c>
      <c r="K421" s="92">
        <v>10</v>
      </c>
      <c r="L421" s="92">
        <v>6</v>
      </c>
      <c r="M421" s="92">
        <v>4</v>
      </c>
    </row>
    <row r="422" spans="2:13" x14ac:dyDescent="0.3">
      <c r="B422" s="119" t="s">
        <v>116</v>
      </c>
      <c r="C422" s="91" t="s">
        <v>345</v>
      </c>
      <c r="D422" s="87">
        <v>43678</v>
      </c>
      <c r="E422" s="88">
        <v>43763</v>
      </c>
      <c r="F422" s="87">
        <v>44190</v>
      </c>
      <c r="G422" s="92">
        <v>43757.999999999956</v>
      </c>
      <c r="H422" s="92">
        <v>43069.999999999891</v>
      </c>
      <c r="I422" s="92">
        <v>42341.99999999968</v>
      </c>
      <c r="J422" s="92">
        <v>41952</v>
      </c>
      <c r="K422" s="92">
        <v>42493</v>
      </c>
      <c r="L422" s="92">
        <v>43009</v>
      </c>
      <c r="M422" s="92">
        <v>42522</v>
      </c>
    </row>
    <row r="423" spans="2:13" x14ac:dyDescent="0.3">
      <c r="B423" s="119" t="s">
        <v>116</v>
      </c>
      <c r="C423" s="91" t="s">
        <v>375</v>
      </c>
      <c r="D423" s="87">
        <v>31</v>
      </c>
      <c r="E423" s="88">
        <v>56</v>
      </c>
      <c r="F423" s="87">
        <v>58</v>
      </c>
      <c r="G423" s="92">
        <v>66</v>
      </c>
      <c r="H423" s="92">
        <v>76</v>
      </c>
      <c r="I423" s="92">
        <v>83.000000000000014</v>
      </c>
      <c r="J423" s="92">
        <v>91</v>
      </c>
      <c r="K423" s="92">
        <v>77</v>
      </c>
      <c r="L423" s="92">
        <v>98</v>
      </c>
      <c r="M423" s="92">
        <v>87</v>
      </c>
    </row>
    <row r="424" spans="2:13" x14ac:dyDescent="0.3">
      <c r="B424" s="119" t="s">
        <v>116</v>
      </c>
      <c r="C424" s="91" t="s">
        <v>346</v>
      </c>
      <c r="D424" s="87">
        <v>52</v>
      </c>
      <c r="E424" s="88">
        <v>75</v>
      </c>
      <c r="F424" s="87">
        <v>85</v>
      </c>
      <c r="G424" s="92">
        <v>89</v>
      </c>
      <c r="H424" s="92">
        <v>126.99999999999994</v>
      </c>
      <c r="I424" s="92">
        <v>163</v>
      </c>
      <c r="J424" s="92">
        <v>152</v>
      </c>
      <c r="K424" s="92">
        <v>173</v>
      </c>
      <c r="L424" s="92">
        <v>184</v>
      </c>
      <c r="M424" s="92">
        <v>167</v>
      </c>
    </row>
    <row r="425" spans="2:13" x14ac:dyDescent="0.3">
      <c r="B425" s="119" t="s">
        <v>116</v>
      </c>
      <c r="C425" s="91" t="s">
        <v>403</v>
      </c>
      <c r="D425" s="87">
        <v>0</v>
      </c>
      <c r="E425" s="88">
        <v>0</v>
      </c>
      <c r="F425" s="87">
        <v>0</v>
      </c>
      <c r="G425" s="92">
        <v>0</v>
      </c>
      <c r="H425" s="92">
        <v>0</v>
      </c>
      <c r="I425" s="92">
        <v>0</v>
      </c>
      <c r="J425" s="92">
        <v>0</v>
      </c>
      <c r="K425" s="92">
        <v>1</v>
      </c>
      <c r="L425" s="92">
        <v>1</v>
      </c>
      <c r="M425" s="92">
        <v>1</v>
      </c>
    </row>
    <row r="426" spans="2:13" x14ac:dyDescent="0.3">
      <c r="B426" s="119" t="s">
        <v>116</v>
      </c>
      <c r="C426" s="91" t="s">
        <v>347</v>
      </c>
      <c r="D426" s="87">
        <v>1</v>
      </c>
      <c r="E426" s="88">
        <v>3</v>
      </c>
      <c r="F426" s="87">
        <v>6</v>
      </c>
      <c r="G426" s="92">
        <v>2</v>
      </c>
      <c r="H426" s="92">
        <v>4</v>
      </c>
      <c r="I426" s="92">
        <v>1</v>
      </c>
      <c r="J426" s="92">
        <v>0</v>
      </c>
      <c r="K426" s="92">
        <v>0</v>
      </c>
      <c r="L426" s="92">
        <v>0</v>
      </c>
      <c r="M426" s="92">
        <v>0</v>
      </c>
    </row>
    <row r="427" spans="2:13" x14ac:dyDescent="0.3">
      <c r="B427" s="119" t="s">
        <v>216</v>
      </c>
      <c r="C427" s="91" t="s">
        <v>345</v>
      </c>
      <c r="D427" s="87">
        <v>20425</v>
      </c>
      <c r="E427" s="88">
        <v>23186</v>
      </c>
      <c r="F427" s="87">
        <v>23470</v>
      </c>
      <c r="G427" s="92">
        <v>23842.000000000051</v>
      </c>
      <c r="H427" s="92">
        <v>24349.000000000025</v>
      </c>
      <c r="I427" s="92">
        <v>23438.000000000076</v>
      </c>
      <c r="J427" s="92">
        <v>23848</v>
      </c>
      <c r="K427" s="92">
        <v>24529</v>
      </c>
      <c r="L427" s="92">
        <v>23239</v>
      </c>
      <c r="M427" s="92">
        <v>23688</v>
      </c>
    </row>
    <row r="428" spans="2:13" x14ac:dyDescent="0.3">
      <c r="B428" s="119" t="s">
        <v>216</v>
      </c>
      <c r="C428" s="91" t="s">
        <v>375</v>
      </c>
      <c r="D428" s="87">
        <v>262</v>
      </c>
      <c r="E428" s="88">
        <v>307</v>
      </c>
      <c r="F428" s="87">
        <v>321</v>
      </c>
      <c r="G428" s="92">
        <v>363.00000000000011</v>
      </c>
      <c r="H428" s="92">
        <v>334.99999999999994</v>
      </c>
      <c r="I428" s="92">
        <v>288.99999999999994</v>
      </c>
      <c r="J428" s="92">
        <v>273</v>
      </c>
      <c r="K428" s="92">
        <v>283</v>
      </c>
      <c r="L428" s="92">
        <v>414</v>
      </c>
      <c r="M428" s="92">
        <v>406</v>
      </c>
    </row>
    <row r="429" spans="2:13" x14ac:dyDescent="0.3">
      <c r="B429" s="119" t="s">
        <v>216</v>
      </c>
      <c r="C429" s="91" t="s">
        <v>346</v>
      </c>
      <c r="D429" s="87">
        <v>3228</v>
      </c>
      <c r="E429" s="88">
        <v>3622</v>
      </c>
      <c r="F429" s="87">
        <v>3681</v>
      </c>
      <c r="G429" s="92">
        <v>3853</v>
      </c>
      <c r="H429" s="92">
        <v>4208.9999999999964</v>
      </c>
      <c r="I429" s="92">
        <v>4019.9999999999995</v>
      </c>
      <c r="J429" s="92">
        <v>3908</v>
      </c>
      <c r="K429" s="92">
        <v>3944</v>
      </c>
      <c r="L429" s="92">
        <v>3546</v>
      </c>
      <c r="M429" s="92">
        <v>3481</v>
      </c>
    </row>
    <row r="430" spans="2:13" x14ac:dyDescent="0.3">
      <c r="B430" s="119" t="s">
        <v>216</v>
      </c>
      <c r="C430" s="91" t="s">
        <v>403</v>
      </c>
      <c r="D430" s="87">
        <v>0</v>
      </c>
      <c r="E430" s="88">
        <v>0</v>
      </c>
      <c r="F430" s="87">
        <v>1</v>
      </c>
      <c r="G430" s="92">
        <v>1</v>
      </c>
      <c r="H430" s="92">
        <v>1</v>
      </c>
      <c r="I430" s="92">
        <v>1</v>
      </c>
      <c r="J430" s="92">
        <v>1</v>
      </c>
      <c r="K430" s="92">
        <v>0</v>
      </c>
      <c r="L430" s="92">
        <v>0</v>
      </c>
      <c r="M430" s="92">
        <v>0</v>
      </c>
    </row>
    <row r="431" spans="2:13" x14ac:dyDescent="0.3">
      <c r="B431" s="119" t="s">
        <v>216</v>
      </c>
      <c r="C431" s="91" t="s">
        <v>347</v>
      </c>
      <c r="D431" s="87">
        <v>14</v>
      </c>
      <c r="E431" s="88">
        <v>14</v>
      </c>
      <c r="F431" s="87">
        <v>26</v>
      </c>
      <c r="G431" s="92">
        <v>32</v>
      </c>
      <c r="H431" s="92">
        <v>18</v>
      </c>
      <c r="I431" s="92">
        <v>16</v>
      </c>
      <c r="J431" s="92">
        <v>11</v>
      </c>
      <c r="K431" s="92">
        <v>10</v>
      </c>
      <c r="L431" s="92">
        <v>3</v>
      </c>
      <c r="M431" s="92">
        <v>3</v>
      </c>
    </row>
    <row r="432" spans="2:13" x14ac:dyDescent="0.3">
      <c r="B432" s="119" t="s">
        <v>117</v>
      </c>
      <c r="C432" s="91" t="s">
        <v>345</v>
      </c>
      <c r="D432" s="87">
        <v>53532</v>
      </c>
      <c r="E432" s="88">
        <v>55068</v>
      </c>
      <c r="F432" s="87">
        <v>53863</v>
      </c>
      <c r="G432" s="92">
        <v>53112.000000000029</v>
      </c>
      <c r="H432" s="92">
        <v>55277.999999999753</v>
      </c>
      <c r="I432" s="92">
        <v>54365.999999999898</v>
      </c>
      <c r="J432" s="92">
        <v>56850</v>
      </c>
      <c r="K432" s="92">
        <v>58014</v>
      </c>
      <c r="L432" s="92">
        <v>60405</v>
      </c>
      <c r="M432" s="92">
        <v>60545</v>
      </c>
    </row>
    <row r="433" spans="2:13" x14ac:dyDescent="0.3">
      <c r="B433" s="119" t="s">
        <v>117</v>
      </c>
      <c r="C433" s="91" t="s">
        <v>375</v>
      </c>
      <c r="D433" s="87">
        <v>25973</v>
      </c>
      <c r="E433" s="88">
        <v>28347</v>
      </c>
      <c r="F433" s="87">
        <v>27701</v>
      </c>
      <c r="G433" s="92">
        <v>29524.999999999964</v>
      </c>
      <c r="H433" s="92">
        <v>33927</v>
      </c>
      <c r="I433" s="92">
        <v>35835.999999999774</v>
      </c>
      <c r="J433" s="92">
        <v>37243</v>
      </c>
      <c r="K433" s="92">
        <v>36649</v>
      </c>
      <c r="L433" s="92">
        <v>37164</v>
      </c>
      <c r="M433" s="92">
        <v>39317</v>
      </c>
    </row>
    <row r="434" spans="2:13" x14ac:dyDescent="0.3">
      <c r="B434" s="119" t="s">
        <v>117</v>
      </c>
      <c r="C434" s="91" t="s">
        <v>346</v>
      </c>
      <c r="D434" s="87">
        <v>1754</v>
      </c>
      <c r="E434" s="88">
        <v>1551</v>
      </c>
      <c r="F434" s="87">
        <v>1369</v>
      </c>
      <c r="G434" s="92">
        <v>1119.9999999999993</v>
      </c>
      <c r="H434" s="92">
        <v>1050.9999999999998</v>
      </c>
      <c r="I434" s="92">
        <v>1678.9999999999986</v>
      </c>
      <c r="J434" s="92">
        <v>1707</v>
      </c>
      <c r="K434" s="92">
        <v>2623</v>
      </c>
      <c r="L434" s="92">
        <v>2650</v>
      </c>
      <c r="M434" s="92">
        <v>3155</v>
      </c>
    </row>
    <row r="435" spans="2:13" x14ac:dyDescent="0.3">
      <c r="B435" s="119" t="s">
        <v>117</v>
      </c>
      <c r="C435" s="91" t="s">
        <v>403</v>
      </c>
      <c r="D435" s="87">
        <v>0</v>
      </c>
      <c r="E435" s="88">
        <v>0</v>
      </c>
      <c r="F435" s="87">
        <v>0</v>
      </c>
      <c r="G435" s="92">
        <v>0</v>
      </c>
      <c r="H435" s="92">
        <v>0</v>
      </c>
      <c r="I435" s="92">
        <v>0</v>
      </c>
      <c r="J435" s="92">
        <v>0</v>
      </c>
      <c r="K435" s="92">
        <v>1</v>
      </c>
      <c r="L435" s="92">
        <v>0</v>
      </c>
      <c r="M435" s="92">
        <v>0</v>
      </c>
    </row>
    <row r="436" spans="2:13" x14ac:dyDescent="0.3">
      <c r="B436" s="119" t="s">
        <v>117</v>
      </c>
      <c r="C436" s="91" t="s">
        <v>347</v>
      </c>
      <c r="D436" s="87">
        <v>58</v>
      </c>
      <c r="E436" s="88">
        <v>57</v>
      </c>
      <c r="F436" s="87">
        <v>55</v>
      </c>
      <c r="G436" s="92">
        <v>40</v>
      </c>
      <c r="H436" s="92">
        <v>29.000000000000004</v>
      </c>
      <c r="I436" s="92">
        <v>12.000000000000002</v>
      </c>
      <c r="J436" s="92">
        <v>8</v>
      </c>
      <c r="K436" s="92">
        <v>6</v>
      </c>
      <c r="L436" s="92">
        <v>1</v>
      </c>
      <c r="M436" s="92">
        <v>0</v>
      </c>
    </row>
    <row r="437" spans="2:13" x14ac:dyDescent="0.3">
      <c r="B437" s="119" t="s">
        <v>118</v>
      </c>
      <c r="C437" s="91" t="s">
        <v>345</v>
      </c>
      <c r="D437" s="87">
        <v>33433</v>
      </c>
      <c r="E437" s="88">
        <v>32453</v>
      </c>
      <c r="F437" s="87">
        <v>29748</v>
      </c>
      <c r="G437" s="92">
        <v>26441.00000000012</v>
      </c>
      <c r="H437" s="92">
        <v>29999.999999999829</v>
      </c>
      <c r="I437" s="92">
        <v>25757.999999999978</v>
      </c>
      <c r="J437" s="92">
        <v>25881</v>
      </c>
      <c r="K437" s="92">
        <v>26421</v>
      </c>
      <c r="L437" s="92">
        <v>25923</v>
      </c>
      <c r="M437" s="92">
        <v>25433</v>
      </c>
    </row>
    <row r="438" spans="2:13" x14ac:dyDescent="0.3">
      <c r="B438" s="119" t="s">
        <v>118</v>
      </c>
      <c r="C438" s="91" t="s">
        <v>375</v>
      </c>
      <c r="D438" s="87">
        <v>241</v>
      </c>
      <c r="E438" s="88">
        <v>2174</v>
      </c>
      <c r="F438" s="87">
        <v>1979</v>
      </c>
      <c r="G438" s="92">
        <v>1799.0000000000011</v>
      </c>
      <c r="H438" s="92">
        <v>1762.9999999999998</v>
      </c>
      <c r="I438" s="92">
        <v>1591.9999999999991</v>
      </c>
      <c r="J438" s="92">
        <v>1379</v>
      </c>
      <c r="K438" s="92">
        <v>1199</v>
      </c>
      <c r="L438" s="92">
        <v>1047</v>
      </c>
      <c r="M438" s="92">
        <v>888</v>
      </c>
    </row>
    <row r="439" spans="2:13" x14ac:dyDescent="0.3">
      <c r="B439" s="119" t="s">
        <v>118</v>
      </c>
      <c r="C439" s="91" t="s">
        <v>346</v>
      </c>
      <c r="D439" s="87">
        <v>115</v>
      </c>
      <c r="E439" s="88">
        <v>141</v>
      </c>
      <c r="F439" s="87">
        <v>160</v>
      </c>
      <c r="G439" s="92">
        <v>116</v>
      </c>
      <c r="H439" s="92">
        <v>176</v>
      </c>
      <c r="I439" s="92">
        <v>199.00000000000006</v>
      </c>
      <c r="J439" s="92">
        <v>226</v>
      </c>
      <c r="K439" s="92">
        <v>243</v>
      </c>
      <c r="L439" s="92">
        <v>235</v>
      </c>
      <c r="M439" s="92">
        <v>223</v>
      </c>
    </row>
    <row r="440" spans="2:13" x14ac:dyDescent="0.3">
      <c r="B440" s="119" t="s">
        <v>118</v>
      </c>
      <c r="C440" s="91" t="s">
        <v>403</v>
      </c>
      <c r="D440" s="87">
        <v>0</v>
      </c>
      <c r="E440" s="88">
        <v>0</v>
      </c>
      <c r="F440" s="87">
        <v>0</v>
      </c>
      <c r="G440" s="92">
        <v>0</v>
      </c>
      <c r="H440" s="92">
        <v>0</v>
      </c>
      <c r="I440" s="92">
        <v>0</v>
      </c>
      <c r="J440" s="92">
        <v>0</v>
      </c>
      <c r="K440" s="92">
        <v>0</v>
      </c>
      <c r="L440" s="92">
        <v>0</v>
      </c>
      <c r="M440" s="92">
        <v>0</v>
      </c>
    </row>
    <row r="441" spans="2:13" x14ac:dyDescent="0.3">
      <c r="B441" s="119" t="s">
        <v>118</v>
      </c>
      <c r="C441" s="91" t="s">
        <v>347</v>
      </c>
      <c r="D441" s="87">
        <v>0</v>
      </c>
      <c r="E441" s="88">
        <v>0</v>
      </c>
      <c r="F441" s="87">
        <v>0</v>
      </c>
      <c r="G441" s="92">
        <v>1</v>
      </c>
      <c r="H441" s="92">
        <v>0</v>
      </c>
      <c r="I441" s="92">
        <v>0</v>
      </c>
      <c r="J441" s="92">
        <v>0</v>
      </c>
      <c r="K441" s="92">
        <v>0</v>
      </c>
      <c r="L441" s="92">
        <v>0</v>
      </c>
      <c r="M441" s="92">
        <v>0</v>
      </c>
    </row>
    <row r="442" spans="2:13" x14ac:dyDescent="0.3">
      <c r="B442" s="119" t="s">
        <v>119</v>
      </c>
      <c r="C442" s="91" t="s">
        <v>345</v>
      </c>
      <c r="D442" s="87">
        <v>34816</v>
      </c>
      <c r="E442" s="88">
        <v>35671</v>
      </c>
      <c r="F442" s="87">
        <v>35253</v>
      </c>
      <c r="G442" s="92">
        <v>33822.999999999891</v>
      </c>
      <c r="H442" s="92">
        <v>33360.000000000095</v>
      </c>
      <c r="I442" s="92">
        <v>33992.999999999942</v>
      </c>
      <c r="J442" s="92">
        <v>33613</v>
      </c>
      <c r="K442" s="92">
        <v>33235</v>
      </c>
      <c r="L442" s="92">
        <v>32779</v>
      </c>
      <c r="M442" s="92">
        <v>32254</v>
      </c>
    </row>
    <row r="443" spans="2:13" x14ac:dyDescent="0.3">
      <c r="B443" s="119" t="s">
        <v>119</v>
      </c>
      <c r="C443" s="91" t="s">
        <v>375</v>
      </c>
      <c r="D443" s="87">
        <v>28</v>
      </c>
      <c r="E443" s="88">
        <v>30</v>
      </c>
      <c r="F443" s="87">
        <v>40</v>
      </c>
      <c r="G443" s="92">
        <v>37</v>
      </c>
      <c r="H443" s="92">
        <v>41</v>
      </c>
      <c r="I443" s="92">
        <v>37</v>
      </c>
      <c r="J443" s="92">
        <v>37</v>
      </c>
      <c r="K443" s="92">
        <v>34</v>
      </c>
      <c r="L443" s="92">
        <v>42</v>
      </c>
      <c r="M443" s="92">
        <v>44</v>
      </c>
    </row>
    <row r="444" spans="2:13" x14ac:dyDescent="0.3">
      <c r="B444" s="119" t="s">
        <v>119</v>
      </c>
      <c r="C444" s="91" t="s">
        <v>346</v>
      </c>
      <c r="D444" s="87">
        <v>47</v>
      </c>
      <c r="E444" s="88">
        <v>47</v>
      </c>
      <c r="F444" s="87">
        <v>48</v>
      </c>
      <c r="G444" s="92">
        <v>61.000000000000007</v>
      </c>
      <c r="H444" s="92">
        <v>67</v>
      </c>
      <c r="I444" s="92">
        <v>66</v>
      </c>
      <c r="J444" s="92">
        <v>68</v>
      </c>
      <c r="K444" s="92">
        <v>80</v>
      </c>
      <c r="L444" s="92">
        <v>72</v>
      </c>
      <c r="M444" s="92">
        <v>76</v>
      </c>
    </row>
    <row r="445" spans="2:13" x14ac:dyDescent="0.3">
      <c r="B445" s="119" t="s">
        <v>119</v>
      </c>
      <c r="C445" s="91" t="s">
        <v>403</v>
      </c>
      <c r="D445" s="87">
        <v>0</v>
      </c>
      <c r="E445" s="88">
        <v>0</v>
      </c>
      <c r="F445" s="87">
        <v>0</v>
      </c>
      <c r="G445" s="92">
        <v>0</v>
      </c>
      <c r="H445" s="92">
        <v>0</v>
      </c>
      <c r="I445" s="92">
        <v>0</v>
      </c>
      <c r="J445" s="92">
        <v>0</v>
      </c>
      <c r="K445" s="92">
        <v>0</v>
      </c>
      <c r="L445" s="92">
        <v>0</v>
      </c>
      <c r="M445" s="92">
        <v>0</v>
      </c>
    </row>
    <row r="446" spans="2:13" x14ac:dyDescent="0.3">
      <c r="B446" s="119" t="s">
        <v>119</v>
      </c>
      <c r="C446" s="91" t="s">
        <v>347</v>
      </c>
      <c r="D446" s="87">
        <v>2</v>
      </c>
      <c r="E446" s="88">
        <v>2</v>
      </c>
      <c r="F446" s="87">
        <v>3</v>
      </c>
      <c r="G446" s="92">
        <v>1</v>
      </c>
      <c r="H446" s="92">
        <v>2</v>
      </c>
      <c r="I446" s="92">
        <v>1</v>
      </c>
      <c r="J446" s="92">
        <v>3</v>
      </c>
      <c r="K446" s="92">
        <v>2</v>
      </c>
      <c r="L446" s="92">
        <v>2</v>
      </c>
      <c r="M446" s="92">
        <v>1</v>
      </c>
    </row>
    <row r="447" spans="2:13" x14ac:dyDescent="0.3">
      <c r="B447" s="119" t="s">
        <v>120</v>
      </c>
      <c r="C447" s="91" t="s">
        <v>345</v>
      </c>
      <c r="D447" s="87">
        <v>203351</v>
      </c>
      <c r="E447" s="88">
        <v>219190</v>
      </c>
      <c r="F447" s="87">
        <v>202584</v>
      </c>
      <c r="G447" s="92">
        <v>200885.99999999983</v>
      </c>
      <c r="H447" s="92">
        <v>195729.00000000329</v>
      </c>
      <c r="I447" s="92">
        <v>195120.00000000183</v>
      </c>
      <c r="J447" s="92">
        <v>199018</v>
      </c>
      <c r="K447" s="92">
        <v>200262</v>
      </c>
      <c r="L447" s="92">
        <v>191281</v>
      </c>
      <c r="M447" s="92">
        <v>195430</v>
      </c>
    </row>
    <row r="448" spans="2:13" x14ac:dyDescent="0.3">
      <c r="B448" s="119" t="s">
        <v>120</v>
      </c>
      <c r="C448" s="91" t="s">
        <v>375</v>
      </c>
      <c r="D448" s="87">
        <v>2440</v>
      </c>
      <c r="E448" s="88">
        <v>2526</v>
      </c>
      <c r="F448" s="87">
        <v>2732</v>
      </c>
      <c r="G448" s="92">
        <v>3154.0000000000055</v>
      </c>
      <c r="H448" s="92">
        <v>2058.0000000000005</v>
      </c>
      <c r="I448" s="92">
        <v>2234.0000000000018</v>
      </c>
      <c r="J448" s="92">
        <v>2438</v>
      </c>
      <c r="K448" s="92">
        <v>2536</v>
      </c>
      <c r="L448" s="92">
        <v>2550</v>
      </c>
      <c r="M448" s="92">
        <v>2597</v>
      </c>
    </row>
    <row r="449" spans="2:13" x14ac:dyDescent="0.3">
      <c r="B449" s="119" t="s">
        <v>120</v>
      </c>
      <c r="C449" s="91" t="s">
        <v>346</v>
      </c>
      <c r="D449" s="87">
        <v>7691</v>
      </c>
      <c r="E449" s="88">
        <v>8429</v>
      </c>
      <c r="F449" s="87">
        <v>7349</v>
      </c>
      <c r="G449" s="92">
        <v>7636.9999999999973</v>
      </c>
      <c r="H449" s="92">
        <v>10619.000000000009</v>
      </c>
      <c r="I449" s="92">
        <v>10670.000000000024</v>
      </c>
      <c r="J449" s="92">
        <v>12008</v>
      </c>
      <c r="K449" s="92">
        <v>12004</v>
      </c>
      <c r="L449" s="92">
        <v>12307</v>
      </c>
      <c r="M449" s="92">
        <v>13323</v>
      </c>
    </row>
    <row r="450" spans="2:13" x14ac:dyDescent="0.3">
      <c r="B450" s="119" t="s">
        <v>120</v>
      </c>
      <c r="C450" s="91" t="s">
        <v>403</v>
      </c>
      <c r="D450" s="87">
        <v>0</v>
      </c>
      <c r="E450" s="88">
        <v>0</v>
      </c>
      <c r="F450" s="87">
        <v>0</v>
      </c>
      <c r="G450" s="92">
        <v>0</v>
      </c>
      <c r="H450" s="92">
        <v>0</v>
      </c>
      <c r="I450" s="92">
        <v>0</v>
      </c>
      <c r="J450" s="92">
        <v>0</v>
      </c>
      <c r="K450" s="92">
        <v>0</v>
      </c>
      <c r="L450" s="92">
        <v>0</v>
      </c>
      <c r="M450" s="92">
        <v>0</v>
      </c>
    </row>
    <row r="451" spans="2:13" x14ac:dyDescent="0.3">
      <c r="B451" s="119" t="s">
        <v>120</v>
      </c>
      <c r="C451" s="91" t="s">
        <v>347</v>
      </c>
      <c r="D451" s="87">
        <v>8</v>
      </c>
      <c r="E451" s="88">
        <v>4</v>
      </c>
      <c r="F451" s="87">
        <v>11</v>
      </c>
      <c r="G451" s="92">
        <v>6</v>
      </c>
      <c r="H451" s="92">
        <v>3</v>
      </c>
      <c r="I451" s="92">
        <v>4</v>
      </c>
      <c r="J451" s="92">
        <v>5</v>
      </c>
      <c r="K451" s="92">
        <v>4</v>
      </c>
      <c r="L451" s="92">
        <v>3</v>
      </c>
      <c r="M451" s="92">
        <v>0</v>
      </c>
    </row>
    <row r="452" spans="2:13" x14ac:dyDescent="0.3">
      <c r="B452" s="119" t="s">
        <v>121</v>
      </c>
      <c r="C452" s="91" t="s">
        <v>345</v>
      </c>
      <c r="D452" s="87">
        <v>32582</v>
      </c>
      <c r="E452" s="88">
        <v>31637</v>
      </c>
      <c r="F452" s="87">
        <v>32295</v>
      </c>
      <c r="G452" s="92">
        <v>30026.000000000022</v>
      </c>
      <c r="H452" s="92">
        <v>31965.000000000091</v>
      </c>
      <c r="I452" s="92">
        <v>32092.999999999876</v>
      </c>
      <c r="J452" s="92">
        <v>34318</v>
      </c>
      <c r="K452" s="92">
        <v>35491</v>
      </c>
      <c r="L452" s="92">
        <v>33257</v>
      </c>
      <c r="M452" s="92">
        <v>34100</v>
      </c>
    </row>
    <row r="453" spans="2:13" x14ac:dyDescent="0.3">
      <c r="B453" s="119" t="s">
        <v>121</v>
      </c>
      <c r="C453" s="91" t="s">
        <v>375</v>
      </c>
      <c r="D453" s="87">
        <v>17357</v>
      </c>
      <c r="E453" s="88">
        <v>17166</v>
      </c>
      <c r="F453" s="87">
        <v>17691</v>
      </c>
      <c r="G453" s="92">
        <v>16147.000000000029</v>
      </c>
      <c r="H453" s="92">
        <v>16428.999999999975</v>
      </c>
      <c r="I453" s="92">
        <v>16085.000000000004</v>
      </c>
      <c r="J453" s="92">
        <v>16105</v>
      </c>
      <c r="K453" s="92">
        <v>15831</v>
      </c>
      <c r="L453" s="92">
        <v>16693</v>
      </c>
      <c r="M453" s="92">
        <v>17607</v>
      </c>
    </row>
    <row r="454" spans="2:13" x14ac:dyDescent="0.3">
      <c r="B454" s="119" t="s">
        <v>121</v>
      </c>
      <c r="C454" s="91" t="s">
        <v>346</v>
      </c>
      <c r="D454" s="87">
        <v>75</v>
      </c>
      <c r="E454" s="88">
        <v>96</v>
      </c>
      <c r="F454" s="87">
        <v>102</v>
      </c>
      <c r="G454" s="92">
        <v>98.000000000000014</v>
      </c>
      <c r="H454" s="92">
        <v>143.00000000000011</v>
      </c>
      <c r="I454" s="92">
        <v>393</v>
      </c>
      <c r="J454" s="92">
        <v>362</v>
      </c>
      <c r="K454" s="92">
        <v>779</v>
      </c>
      <c r="L454" s="92">
        <v>2870</v>
      </c>
      <c r="M454" s="92">
        <v>2614</v>
      </c>
    </row>
    <row r="455" spans="2:13" x14ac:dyDescent="0.3">
      <c r="B455" s="119" t="s">
        <v>121</v>
      </c>
      <c r="C455" s="91" t="s">
        <v>403</v>
      </c>
      <c r="D455" s="87">
        <v>0</v>
      </c>
      <c r="E455" s="88">
        <v>0</v>
      </c>
      <c r="F455" s="87">
        <v>0</v>
      </c>
      <c r="G455" s="92">
        <v>0</v>
      </c>
      <c r="H455" s="92">
        <v>0</v>
      </c>
      <c r="I455" s="92">
        <v>0</v>
      </c>
      <c r="J455" s="92">
        <v>0</v>
      </c>
      <c r="K455" s="92">
        <v>0</v>
      </c>
      <c r="L455" s="92">
        <v>0</v>
      </c>
      <c r="M455" s="92">
        <v>0</v>
      </c>
    </row>
    <row r="456" spans="2:13" x14ac:dyDescent="0.3">
      <c r="B456" s="119" t="s">
        <v>121</v>
      </c>
      <c r="C456" s="91" t="s">
        <v>347</v>
      </c>
      <c r="D456" s="87">
        <v>11</v>
      </c>
      <c r="E456" s="88">
        <v>4</v>
      </c>
      <c r="F456" s="87">
        <v>6</v>
      </c>
      <c r="G456" s="92">
        <v>7</v>
      </c>
      <c r="H456" s="92">
        <v>4</v>
      </c>
      <c r="I456" s="92">
        <v>2</v>
      </c>
      <c r="J456" s="92">
        <v>1</v>
      </c>
      <c r="K456" s="92">
        <v>0</v>
      </c>
      <c r="L456" s="92">
        <v>0</v>
      </c>
      <c r="M456" s="92">
        <v>0</v>
      </c>
    </row>
    <row r="457" spans="2:13" x14ac:dyDescent="0.3">
      <c r="B457" s="119" t="s">
        <v>122</v>
      </c>
      <c r="C457" s="91" t="s">
        <v>345</v>
      </c>
      <c r="D457" s="87">
        <v>28300</v>
      </c>
      <c r="E457" s="88">
        <v>25380</v>
      </c>
      <c r="F457" s="87">
        <v>23418</v>
      </c>
      <c r="G457" s="92">
        <v>23588.000000000025</v>
      </c>
      <c r="H457" s="92">
        <v>24001.999999999909</v>
      </c>
      <c r="I457" s="92">
        <v>24056.000000000029</v>
      </c>
      <c r="J457" s="92">
        <v>25164</v>
      </c>
      <c r="K457" s="92">
        <v>25952</v>
      </c>
      <c r="L457" s="92">
        <v>27571</v>
      </c>
      <c r="M457" s="92">
        <v>28513</v>
      </c>
    </row>
    <row r="458" spans="2:13" x14ac:dyDescent="0.3">
      <c r="B458" s="119" t="s">
        <v>122</v>
      </c>
      <c r="C458" s="91" t="s">
        <v>375</v>
      </c>
      <c r="D458" s="87">
        <v>40</v>
      </c>
      <c r="E458" s="88">
        <v>43</v>
      </c>
      <c r="F458" s="87">
        <v>1559</v>
      </c>
      <c r="G458" s="92">
        <v>1478</v>
      </c>
      <c r="H458" s="92">
        <v>1510.000000000002</v>
      </c>
      <c r="I458" s="92">
        <v>1460.9999999999995</v>
      </c>
      <c r="J458" s="92">
        <v>1397</v>
      </c>
      <c r="K458" s="92">
        <v>1640</v>
      </c>
      <c r="L458" s="92">
        <v>1611</v>
      </c>
      <c r="M458" s="92">
        <v>1489</v>
      </c>
    </row>
    <row r="459" spans="2:13" x14ac:dyDescent="0.3">
      <c r="B459" s="119" t="s">
        <v>122</v>
      </c>
      <c r="C459" s="91" t="s">
        <v>346</v>
      </c>
      <c r="D459" s="87">
        <v>70</v>
      </c>
      <c r="E459" s="88">
        <v>58</v>
      </c>
      <c r="F459" s="87">
        <v>53</v>
      </c>
      <c r="G459" s="92">
        <v>60</v>
      </c>
      <c r="H459" s="92">
        <v>83.000000000000014</v>
      </c>
      <c r="I459" s="92">
        <v>87.999999999999972</v>
      </c>
      <c r="J459" s="92">
        <v>80</v>
      </c>
      <c r="K459" s="92">
        <v>82</v>
      </c>
      <c r="L459" s="92">
        <v>98</v>
      </c>
      <c r="M459" s="92">
        <v>119</v>
      </c>
    </row>
    <row r="460" spans="2:13" x14ac:dyDescent="0.3">
      <c r="B460" s="119" t="s">
        <v>122</v>
      </c>
      <c r="C460" s="91" t="s">
        <v>403</v>
      </c>
      <c r="D460" s="87">
        <v>0</v>
      </c>
      <c r="E460" s="88">
        <v>0</v>
      </c>
      <c r="F460" s="87">
        <v>0</v>
      </c>
      <c r="G460" s="92">
        <v>0</v>
      </c>
      <c r="H460" s="92">
        <v>0</v>
      </c>
      <c r="I460" s="92">
        <v>0</v>
      </c>
      <c r="J460" s="92">
        <v>0</v>
      </c>
      <c r="K460" s="92">
        <v>0</v>
      </c>
      <c r="L460" s="92">
        <v>0</v>
      </c>
      <c r="M460" s="92">
        <v>0</v>
      </c>
    </row>
    <row r="461" spans="2:13" x14ac:dyDescent="0.3">
      <c r="B461" s="119" t="s">
        <v>122</v>
      </c>
      <c r="C461" s="91" t="s">
        <v>347</v>
      </c>
      <c r="D461" s="87">
        <v>121</v>
      </c>
      <c r="E461" s="88">
        <v>1142</v>
      </c>
      <c r="F461" s="87">
        <v>617</v>
      </c>
      <c r="G461" s="92">
        <v>262</v>
      </c>
      <c r="H461" s="92">
        <v>190.99999999999994</v>
      </c>
      <c r="I461" s="92">
        <v>129</v>
      </c>
      <c r="J461" s="92">
        <v>93</v>
      </c>
      <c r="K461" s="92">
        <v>67</v>
      </c>
      <c r="L461" s="92">
        <v>36</v>
      </c>
      <c r="M461" s="92">
        <v>26</v>
      </c>
    </row>
    <row r="462" spans="2:13" x14ac:dyDescent="0.3">
      <c r="B462" s="119" t="s">
        <v>123</v>
      </c>
      <c r="C462" s="91" t="s">
        <v>345</v>
      </c>
      <c r="D462" s="87">
        <v>70948</v>
      </c>
      <c r="E462" s="88">
        <v>67689</v>
      </c>
      <c r="F462" s="87">
        <v>66666</v>
      </c>
      <c r="G462" s="92">
        <v>64027.999999999665</v>
      </c>
      <c r="H462" s="92">
        <v>63022.999999999978</v>
      </c>
      <c r="I462" s="92">
        <v>60698.00000000008</v>
      </c>
      <c r="J462" s="92">
        <v>59189</v>
      </c>
      <c r="K462" s="92">
        <v>59226</v>
      </c>
      <c r="L462" s="92">
        <v>58582</v>
      </c>
      <c r="M462" s="92">
        <v>56915</v>
      </c>
    </row>
    <row r="463" spans="2:13" x14ac:dyDescent="0.3">
      <c r="B463" s="119" t="s">
        <v>123</v>
      </c>
      <c r="C463" s="91" t="s">
        <v>375</v>
      </c>
      <c r="D463" s="87">
        <v>74</v>
      </c>
      <c r="E463" s="88">
        <v>102</v>
      </c>
      <c r="F463" s="87">
        <v>113</v>
      </c>
      <c r="G463" s="92">
        <v>132</v>
      </c>
      <c r="H463" s="92">
        <v>153.00000000000009</v>
      </c>
      <c r="I463" s="92">
        <v>163.00000000000011</v>
      </c>
      <c r="J463" s="92">
        <v>146</v>
      </c>
      <c r="K463" s="92">
        <v>167</v>
      </c>
      <c r="L463" s="92">
        <v>147</v>
      </c>
      <c r="M463" s="92">
        <v>134</v>
      </c>
    </row>
    <row r="464" spans="2:13" x14ac:dyDescent="0.3">
      <c r="B464" s="119" t="s">
        <v>123</v>
      </c>
      <c r="C464" s="91" t="s">
        <v>346</v>
      </c>
      <c r="D464" s="87">
        <v>76</v>
      </c>
      <c r="E464" s="88">
        <v>101</v>
      </c>
      <c r="F464" s="87">
        <v>97</v>
      </c>
      <c r="G464" s="92">
        <v>94.000000000000014</v>
      </c>
      <c r="H464" s="92">
        <v>154.99999999999991</v>
      </c>
      <c r="I464" s="92">
        <v>141.99999999999997</v>
      </c>
      <c r="J464" s="92">
        <v>135</v>
      </c>
      <c r="K464" s="92">
        <v>164</v>
      </c>
      <c r="L464" s="92">
        <v>168</v>
      </c>
      <c r="M464" s="92">
        <v>156</v>
      </c>
    </row>
    <row r="465" spans="2:13" x14ac:dyDescent="0.3">
      <c r="B465" s="119" t="s">
        <v>123</v>
      </c>
      <c r="C465" s="91" t="s">
        <v>403</v>
      </c>
      <c r="D465" s="87">
        <v>0</v>
      </c>
      <c r="E465" s="88">
        <v>0</v>
      </c>
      <c r="F465" s="87">
        <v>0</v>
      </c>
      <c r="G465" s="92">
        <v>0</v>
      </c>
      <c r="H465" s="92">
        <v>0</v>
      </c>
      <c r="I465" s="92">
        <v>0</v>
      </c>
      <c r="J465" s="92">
        <v>0</v>
      </c>
      <c r="K465" s="92">
        <v>0</v>
      </c>
      <c r="L465" s="92">
        <v>1</v>
      </c>
      <c r="M465" s="92">
        <v>0</v>
      </c>
    </row>
    <row r="466" spans="2:13" x14ac:dyDescent="0.3">
      <c r="B466" s="119" t="s">
        <v>123</v>
      </c>
      <c r="C466" s="91" t="s">
        <v>347</v>
      </c>
      <c r="D466" s="87">
        <v>6</v>
      </c>
      <c r="E466" s="88">
        <v>7</v>
      </c>
      <c r="F466" s="87">
        <v>7</v>
      </c>
      <c r="G466" s="92">
        <v>6</v>
      </c>
      <c r="H466" s="92">
        <v>5</v>
      </c>
      <c r="I466" s="92">
        <v>5</v>
      </c>
      <c r="J466" s="92">
        <v>0</v>
      </c>
      <c r="K466" s="92">
        <v>0</v>
      </c>
      <c r="L466" s="92">
        <v>0</v>
      </c>
      <c r="M466" s="92">
        <v>0</v>
      </c>
    </row>
    <row r="467" spans="2:13" x14ac:dyDescent="0.3">
      <c r="B467" s="119" t="s">
        <v>124</v>
      </c>
      <c r="C467" s="91" t="s">
        <v>345</v>
      </c>
      <c r="D467" s="87">
        <v>482088</v>
      </c>
      <c r="E467" s="88">
        <v>471482</v>
      </c>
      <c r="F467" s="87">
        <v>465627</v>
      </c>
      <c r="G467" s="92">
        <v>453110.99999999208</v>
      </c>
      <c r="H467" s="92">
        <v>444550.99999999895</v>
      </c>
      <c r="I467" s="92">
        <v>433915.00000000553</v>
      </c>
      <c r="J467" s="92">
        <v>430106</v>
      </c>
      <c r="K467" s="92">
        <v>434150</v>
      </c>
      <c r="L467" s="92">
        <v>429111</v>
      </c>
      <c r="M467" s="92">
        <v>418861</v>
      </c>
    </row>
    <row r="468" spans="2:13" x14ac:dyDescent="0.3">
      <c r="B468" s="119" t="s">
        <v>124</v>
      </c>
      <c r="C468" s="91" t="s">
        <v>375</v>
      </c>
      <c r="D468" s="87">
        <v>107</v>
      </c>
      <c r="E468" s="88">
        <v>1804</v>
      </c>
      <c r="F468" s="87">
        <v>2036</v>
      </c>
      <c r="G468" s="92">
        <v>2461.0000000000064</v>
      </c>
      <c r="H468" s="92">
        <v>609.99999999999943</v>
      </c>
      <c r="I468" s="92">
        <v>733.00000000000102</v>
      </c>
      <c r="J468" s="92">
        <v>622</v>
      </c>
      <c r="K468" s="92">
        <v>710</v>
      </c>
      <c r="L468" s="92">
        <v>685</v>
      </c>
      <c r="M468" s="92">
        <v>552</v>
      </c>
    </row>
    <row r="469" spans="2:13" x14ac:dyDescent="0.3">
      <c r="B469" s="119" t="s">
        <v>124</v>
      </c>
      <c r="C469" s="91" t="s">
        <v>346</v>
      </c>
      <c r="D469" s="87">
        <v>286</v>
      </c>
      <c r="E469" s="88">
        <v>1183</v>
      </c>
      <c r="F469" s="87">
        <v>1801</v>
      </c>
      <c r="G469" s="92">
        <v>2298.9999999999982</v>
      </c>
      <c r="H469" s="92">
        <v>5068.0000000000036</v>
      </c>
      <c r="I469" s="92">
        <v>6175.0000000000191</v>
      </c>
      <c r="J469" s="92">
        <v>6439</v>
      </c>
      <c r="K469" s="92">
        <v>7061</v>
      </c>
      <c r="L469" s="92">
        <v>6701</v>
      </c>
      <c r="M469" s="92">
        <v>5877</v>
      </c>
    </row>
    <row r="470" spans="2:13" x14ac:dyDescent="0.3">
      <c r="B470" s="119" t="s">
        <v>124</v>
      </c>
      <c r="C470" s="91" t="s">
        <v>403</v>
      </c>
      <c r="D470" s="87">
        <v>0</v>
      </c>
      <c r="E470" s="88">
        <v>1</v>
      </c>
      <c r="F470" s="87">
        <v>1</v>
      </c>
      <c r="G470" s="92">
        <v>2</v>
      </c>
      <c r="H470" s="92">
        <v>2</v>
      </c>
      <c r="I470" s="92">
        <v>4</v>
      </c>
      <c r="J470" s="92">
        <v>4</v>
      </c>
      <c r="K470" s="92">
        <v>3</v>
      </c>
      <c r="L470" s="92">
        <v>4</v>
      </c>
      <c r="M470" s="92">
        <v>2</v>
      </c>
    </row>
    <row r="471" spans="2:13" x14ac:dyDescent="0.3">
      <c r="B471" s="119" t="s">
        <v>124</v>
      </c>
      <c r="C471" s="91" t="s">
        <v>347</v>
      </c>
      <c r="D471" s="87">
        <v>30</v>
      </c>
      <c r="E471" s="88">
        <v>49</v>
      </c>
      <c r="F471" s="87">
        <v>66</v>
      </c>
      <c r="G471" s="92">
        <v>41</v>
      </c>
      <c r="H471" s="92">
        <v>25</v>
      </c>
      <c r="I471" s="92">
        <v>21</v>
      </c>
      <c r="J471" s="92">
        <v>4</v>
      </c>
      <c r="K471" s="92">
        <v>2</v>
      </c>
      <c r="L471" s="92">
        <v>2</v>
      </c>
      <c r="M471" s="92">
        <v>3</v>
      </c>
    </row>
    <row r="472" spans="2:13" x14ac:dyDescent="0.3">
      <c r="B472" s="119" t="s">
        <v>125</v>
      </c>
      <c r="C472" s="91" t="s">
        <v>345</v>
      </c>
      <c r="D472" s="87">
        <v>109875</v>
      </c>
      <c r="E472" s="88">
        <v>112991</v>
      </c>
      <c r="F472" s="87">
        <v>114207</v>
      </c>
      <c r="G472" s="92">
        <v>113432.00000000108</v>
      </c>
      <c r="H472" s="92">
        <v>114597.99999999904</v>
      </c>
      <c r="I472" s="92">
        <v>112727.00000000127</v>
      </c>
      <c r="J472" s="92">
        <v>113305</v>
      </c>
      <c r="K472" s="92">
        <v>113775</v>
      </c>
      <c r="L472" s="92">
        <v>113855</v>
      </c>
      <c r="M472" s="92">
        <v>114924</v>
      </c>
    </row>
    <row r="473" spans="2:13" x14ac:dyDescent="0.3">
      <c r="B473" s="119" t="s">
        <v>125</v>
      </c>
      <c r="C473" s="91" t="s">
        <v>375</v>
      </c>
      <c r="D473" s="87">
        <v>3651</v>
      </c>
      <c r="E473" s="88">
        <v>3579</v>
      </c>
      <c r="F473" s="87">
        <v>3939</v>
      </c>
      <c r="G473" s="92">
        <v>4335.0000000000009</v>
      </c>
      <c r="H473" s="92">
        <v>4328.0000000000036</v>
      </c>
      <c r="I473" s="92">
        <v>4162.9999999999964</v>
      </c>
      <c r="J473" s="92">
        <v>4381</v>
      </c>
      <c r="K473" s="92">
        <v>4693</v>
      </c>
      <c r="L473" s="92">
        <v>5161</v>
      </c>
      <c r="M473" s="92">
        <v>5561</v>
      </c>
    </row>
    <row r="474" spans="2:13" x14ac:dyDescent="0.3">
      <c r="B474" s="119" t="s">
        <v>125</v>
      </c>
      <c r="C474" s="91" t="s">
        <v>346</v>
      </c>
      <c r="D474" s="87">
        <v>502</v>
      </c>
      <c r="E474" s="88">
        <v>503</v>
      </c>
      <c r="F474" s="87">
        <v>585</v>
      </c>
      <c r="G474" s="92">
        <v>551.0000000000008</v>
      </c>
      <c r="H474" s="92">
        <v>675.99999999999943</v>
      </c>
      <c r="I474" s="92">
        <v>653.99999999999955</v>
      </c>
      <c r="J474" s="92">
        <v>690</v>
      </c>
      <c r="K474" s="92">
        <v>680</v>
      </c>
      <c r="L474" s="92">
        <v>665</v>
      </c>
      <c r="M474" s="92">
        <v>689</v>
      </c>
    </row>
    <row r="475" spans="2:13" x14ac:dyDescent="0.3">
      <c r="B475" s="119" t="s">
        <v>125</v>
      </c>
      <c r="C475" s="91" t="s">
        <v>403</v>
      </c>
      <c r="D475" s="87">
        <v>1</v>
      </c>
      <c r="E475" s="88">
        <v>0</v>
      </c>
      <c r="F475" s="87">
        <v>1</v>
      </c>
      <c r="G475" s="92">
        <v>1</v>
      </c>
      <c r="H475" s="92">
        <v>2</v>
      </c>
      <c r="I475" s="92">
        <v>2</v>
      </c>
      <c r="J475" s="92">
        <v>2</v>
      </c>
      <c r="K475" s="92">
        <v>1</v>
      </c>
      <c r="L475" s="92">
        <v>1</v>
      </c>
      <c r="M475" s="92">
        <v>2</v>
      </c>
    </row>
    <row r="476" spans="2:13" x14ac:dyDescent="0.3">
      <c r="B476" s="119" t="s">
        <v>125</v>
      </c>
      <c r="C476" s="91" t="s">
        <v>347</v>
      </c>
      <c r="D476" s="87">
        <v>9</v>
      </c>
      <c r="E476" s="88">
        <v>17</v>
      </c>
      <c r="F476" s="87">
        <v>22</v>
      </c>
      <c r="G476" s="92">
        <v>17</v>
      </c>
      <c r="H476" s="92">
        <v>14</v>
      </c>
      <c r="I476" s="92">
        <v>7</v>
      </c>
      <c r="J476" s="92">
        <v>10</v>
      </c>
      <c r="K476" s="92">
        <v>8</v>
      </c>
      <c r="L476" s="92">
        <v>3</v>
      </c>
      <c r="M476" s="92">
        <v>1</v>
      </c>
    </row>
    <row r="477" spans="2:13" x14ac:dyDescent="0.3">
      <c r="B477" s="119" t="s">
        <v>126</v>
      </c>
      <c r="C477" s="91" t="s">
        <v>345</v>
      </c>
      <c r="D477" s="87">
        <v>119377</v>
      </c>
      <c r="E477" s="88">
        <v>117882</v>
      </c>
      <c r="F477" s="87">
        <v>116838</v>
      </c>
      <c r="G477" s="92">
        <v>115014.99999999975</v>
      </c>
      <c r="H477" s="92">
        <v>117029.00000000035</v>
      </c>
      <c r="I477" s="92">
        <v>116063.99999999859</v>
      </c>
      <c r="J477" s="92">
        <v>114995</v>
      </c>
      <c r="K477" s="92">
        <v>108827</v>
      </c>
      <c r="L477" s="92">
        <v>107841</v>
      </c>
      <c r="M477" s="92">
        <v>104791</v>
      </c>
    </row>
    <row r="478" spans="2:13" x14ac:dyDescent="0.3">
      <c r="B478" s="119" t="s">
        <v>126</v>
      </c>
      <c r="C478" s="91" t="s">
        <v>375</v>
      </c>
      <c r="D478" s="87">
        <v>263</v>
      </c>
      <c r="E478" s="88">
        <v>319</v>
      </c>
      <c r="F478" s="87">
        <v>328</v>
      </c>
      <c r="G478" s="92">
        <v>428</v>
      </c>
      <c r="H478" s="92">
        <v>370.00000000000017</v>
      </c>
      <c r="I478" s="92">
        <v>425.00000000000006</v>
      </c>
      <c r="J478" s="92">
        <v>419</v>
      </c>
      <c r="K478" s="92">
        <v>374</v>
      </c>
      <c r="L478" s="92">
        <v>383</v>
      </c>
      <c r="M478" s="92">
        <v>383</v>
      </c>
    </row>
    <row r="479" spans="2:13" x14ac:dyDescent="0.3">
      <c r="B479" s="119" t="s">
        <v>126</v>
      </c>
      <c r="C479" s="91" t="s">
        <v>346</v>
      </c>
      <c r="D479" s="87">
        <v>214</v>
      </c>
      <c r="E479" s="88">
        <v>253</v>
      </c>
      <c r="F479" s="87">
        <v>293</v>
      </c>
      <c r="G479" s="92">
        <v>307.99999999999977</v>
      </c>
      <c r="H479" s="92">
        <v>403.00000000000011</v>
      </c>
      <c r="I479" s="92">
        <v>520.00000000000034</v>
      </c>
      <c r="J479" s="92">
        <v>602</v>
      </c>
      <c r="K479" s="92">
        <v>607</v>
      </c>
      <c r="L479" s="92">
        <v>588</v>
      </c>
      <c r="M479" s="92">
        <v>549</v>
      </c>
    </row>
    <row r="480" spans="2:13" x14ac:dyDescent="0.3">
      <c r="B480" s="119" t="s">
        <v>126</v>
      </c>
      <c r="C480" s="91" t="s">
        <v>403</v>
      </c>
      <c r="D480" s="87">
        <v>0</v>
      </c>
      <c r="E480" s="88">
        <v>1</v>
      </c>
      <c r="F480" s="87">
        <v>1</v>
      </c>
      <c r="G480" s="92">
        <v>1</v>
      </c>
      <c r="H480" s="92">
        <v>1</v>
      </c>
      <c r="I480" s="92">
        <v>1</v>
      </c>
      <c r="J480" s="92">
        <v>0</v>
      </c>
      <c r="K480" s="92">
        <v>0</v>
      </c>
      <c r="L480" s="92">
        <v>0</v>
      </c>
      <c r="M480" s="92">
        <v>0</v>
      </c>
    </row>
    <row r="481" spans="2:13" x14ac:dyDescent="0.3">
      <c r="B481" s="119" t="s">
        <v>126</v>
      </c>
      <c r="C481" s="91" t="s">
        <v>347</v>
      </c>
      <c r="D481" s="87">
        <v>6</v>
      </c>
      <c r="E481" s="88">
        <v>12</v>
      </c>
      <c r="F481" s="87">
        <v>18</v>
      </c>
      <c r="G481" s="92">
        <v>27</v>
      </c>
      <c r="H481" s="92">
        <v>16</v>
      </c>
      <c r="I481" s="92">
        <v>13</v>
      </c>
      <c r="J481" s="92">
        <v>0</v>
      </c>
      <c r="K481" s="92">
        <v>0</v>
      </c>
      <c r="L481" s="92">
        <v>0</v>
      </c>
      <c r="M481" s="92">
        <v>0</v>
      </c>
    </row>
    <row r="482" spans="2:13" x14ac:dyDescent="0.3">
      <c r="B482" s="119" t="s">
        <v>127</v>
      </c>
      <c r="C482" s="91" t="s">
        <v>345</v>
      </c>
      <c r="D482" s="87">
        <v>22548</v>
      </c>
      <c r="E482" s="88">
        <v>24029</v>
      </c>
      <c r="F482" s="87">
        <v>24505</v>
      </c>
      <c r="G482" s="92">
        <v>26237.000000000015</v>
      </c>
      <c r="H482" s="92">
        <v>27090.999999999945</v>
      </c>
      <c r="I482" s="92">
        <v>27150.000000000065</v>
      </c>
      <c r="J482" s="92">
        <v>27399</v>
      </c>
      <c r="K482" s="92">
        <v>28089</v>
      </c>
      <c r="L482" s="92">
        <v>28251</v>
      </c>
      <c r="M482" s="92">
        <v>27923</v>
      </c>
    </row>
    <row r="483" spans="2:13" x14ac:dyDescent="0.3">
      <c r="B483" s="119" t="s">
        <v>127</v>
      </c>
      <c r="C483" s="91" t="s">
        <v>375</v>
      </c>
      <c r="D483" s="87">
        <v>35</v>
      </c>
      <c r="E483" s="88">
        <v>45</v>
      </c>
      <c r="F483" s="87">
        <v>55</v>
      </c>
      <c r="G483" s="92">
        <v>54</v>
      </c>
      <c r="H483" s="92">
        <v>43</v>
      </c>
      <c r="I483" s="92">
        <v>29</v>
      </c>
      <c r="J483" s="92">
        <v>26</v>
      </c>
      <c r="K483" s="92">
        <v>25</v>
      </c>
      <c r="L483" s="92">
        <v>22</v>
      </c>
      <c r="M483" s="92">
        <v>19</v>
      </c>
    </row>
    <row r="484" spans="2:13" x14ac:dyDescent="0.3">
      <c r="B484" s="119" t="s">
        <v>127</v>
      </c>
      <c r="C484" s="91" t="s">
        <v>346</v>
      </c>
      <c r="D484" s="87">
        <v>13</v>
      </c>
      <c r="E484" s="88">
        <v>27</v>
      </c>
      <c r="F484" s="87">
        <v>32</v>
      </c>
      <c r="G484" s="92">
        <v>44</v>
      </c>
      <c r="H484" s="92">
        <v>68.000000000000014</v>
      </c>
      <c r="I484" s="92">
        <v>72</v>
      </c>
      <c r="J484" s="92">
        <v>60</v>
      </c>
      <c r="K484" s="92">
        <v>59</v>
      </c>
      <c r="L484" s="92">
        <v>62</v>
      </c>
      <c r="M484" s="92">
        <v>50</v>
      </c>
    </row>
    <row r="485" spans="2:13" x14ac:dyDescent="0.3">
      <c r="B485" s="119" t="s">
        <v>127</v>
      </c>
      <c r="C485" s="91" t="s">
        <v>403</v>
      </c>
      <c r="D485" s="87">
        <v>0</v>
      </c>
      <c r="E485" s="88">
        <v>0</v>
      </c>
      <c r="F485" s="87">
        <v>0</v>
      </c>
      <c r="G485" s="92">
        <v>0</v>
      </c>
      <c r="H485" s="92">
        <v>0</v>
      </c>
      <c r="I485" s="92">
        <v>0</v>
      </c>
      <c r="J485" s="92">
        <v>0</v>
      </c>
      <c r="K485" s="92">
        <v>0</v>
      </c>
      <c r="L485" s="92">
        <v>0</v>
      </c>
      <c r="M485" s="92">
        <v>0</v>
      </c>
    </row>
    <row r="486" spans="2:13" x14ac:dyDescent="0.3">
      <c r="B486" s="119" t="s">
        <v>127</v>
      </c>
      <c r="C486" s="91" t="s">
        <v>347</v>
      </c>
      <c r="D486" s="87">
        <v>0</v>
      </c>
      <c r="E486" s="88">
        <v>1</v>
      </c>
      <c r="F486" s="87">
        <v>4</v>
      </c>
      <c r="G486" s="92">
        <v>1</v>
      </c>
      <c r="H486" s="92">
        <v>1</v>
      </c>
      <c r="I486" s="92">
        <v>0</v>
      </c>
      <c r="J486" s="92">
        <v>1</v>
      </c>
      <c r="K486" s="92">
        <v>0</v>
      </c>
      <c r="L486" s="92">
        <v>0</v>
      </c>
      <c r="M486" s="92">
        <v>0</v>
      </c>
    </row>
    <row r="487" spans="2:13" x14ac:dyDescent="0.3">
      <c r="B487" s="119" t="s">
        <v>128</v>
      </c>
      <c r="C487" s="91" t="s">
        <v>345</v>
      </c>
      <c r="D487" s="87">
        <v>129959</v>
      </c>
      <c r="E487" s="88">
        <v>137725</v>
      </c>
      <c r="F487" s="87">
        <v>124233</v>
      </c>
      <c r="G487" s="92">
        <v>121982.00000000077</v>
      </c>
      <c r="H487" s="92">
        <v>109304.99999999956</v>
      </c>
      <c r="I487" s="92">
        <v>109119.00000000028</v>
      </c>
      <c r="J487" s="92">
        <v>102639</v>
      </c>
      <c r="K487" s="92">
        <v>101392</v>
      </c>
      <c r="L487" s="92">
        <v>99657</v>
      </c>
      <c r="M487" s="92">
        <v>97283</v>
      </c>
    </row>
    <row r="488" spans="2:13" x14ac:dyDescent="0.3">
      <c r="B488" s="119" t="s">
        <v>128</v>
      </c>
      <c r="C488" s="91" t="s">
        <v>375</v>
      </c>
      <c r="D488" s="87">
        <v>25649</v>
      </c>
      <c r="E488" s="88">
        <v>26379</v>
      </c>
      <c r="F488" s="87">
        <v>27174</v>
      </c>
      <c r="G488" s="92">
        <v>27769.000000000087</v>
      </c>
      <c r="H488" s="92">
        <v>26563.999999999931</v>
      </c>
      <c r="I488" s="92">
        <v>26679.000000000007</v>
      </c>
      <c r="J488" s="92">
        <v>26067</v>
      </c>
      <c r="K488" s="92">
        <v>25204</v>
      </c>
      <c r="L488" s="92">
        <v>24667</v>
      </c>
      <c r="M488" s="92">
        <v>24830</v>
      </c>
    </row>
    <row r="489" spans="2:13" x14ac:dyDescent="0.3">
      <c r="B489" s="119" t="s">
        <v>128</v>
      </c>
      <c r="C489" s="91" t="s">
        <v>346</v>
      </c>
      <c r="D489" s="87">
        <v>42808</v>
      </c>
      <c r="E489" s="88">
        <v>40562</v>
      </c>
      <c r="F489" s="87">
        <v>38410</v>
      </c>
      <c r="G489" s="92">
        <v>37137.999999999811</v>
      </c>
      <c r="H489" s="92">
        <v>36955.999999999935</v>
      </c>
      <c r="I489" s="92">
        <v>34611.999999999949</v>
      </c>
      <c r="J489" s="92">
        <v>30316</v>
      </c>
      <c r="K489" s="92">
        <v>27628</v>
      </c>
      <c r="L489" s="92">
        <v>25039</v>
      </c>
      <c r="M489" s="92">
        <v>22815</v>
      </c>
    </row>
    <row r="490" spans="2:13" x14ac:dyDescent="0.3">
      <c r="B490" s="119" t="s">
        <v>128</v>
      </c>
      <c r="C490" s="91" t="s">
        <v>403</v>
      </c>
      <c r="D490" s="87">
        <v>5</v>
      </c>
      <c r="E490" s="88">
        <v>0</v>
      </c>
      <c r="F490" s="87">
        <v>2</v>
      </c>
      <c r="G490" s="92">
        <v>1</v>
      </c>
      <c r="H490" s="92">
        <v>1</v>
      </c>
      <c r="I490" s="92">
        <v>1</v>
      </c>
      <c r="J490" s="92">
        <v>0</v>
      </c>
      <c r="K490" s="92">
        <v>1</v>
      </c>
      <c r="L490" s="92">
        <v>0</v>
      </c>
      <c r="M490" s="92">
        <v>0</v>
      </c>
    </row>
    <row r="491" spans="2:13" x14ac:dyDescent="0.3">
      <c r="B491" s="119" t="s">
        <v>128</v>
      </c>
      <c r="C491" s="91" t="s">
        <v>347</v>
      </c>
      <c r="D491" s="87">
        <v>163</v>
      </c>
      <c r="E491" s="88">
        <v>190</v>
      </c>
      <c r="F491" s="87">
        <v>149</v>
      </c>
      <c r="G491" s="92">
        <v>114</v>
      </c>
      <c r="H491" s="92">
        <v>87</v>
      </c>
      <c r="I491" s="92">
        <v>69</v>
      </c>
      <c r="J491" s="92">
        <v>46</v>
      </c>
      <c r="K491" s="92">
        <v>36</v>
      </c>
      <c r="L491" s="92">
        <v>18</v>
      </c>
      <c r="M491" s="92">
        <v>6</v>
      </c>
    </row>
    <row r="492" spans="2:13" x14ac:dyDescent="0.3">
      <c r="B492" s="119" t="s">
        <v>129</v>
      </c>
      <c r="C492" s="91" t="s">
        <v>345</v>
      </c>
      <c r="D492" s="87">
        <v>79551</v>
      </c>
      <c r="E492" s="88">
        <v>80167</v>
      </c>
      <c r="F492" s="87">
        <v>79555</v>
      </c>
      <c r="G492" s="92">
        <v>81832.000000000349</v>
      </c>
      <c r="H492" s="92">
        <v>80606.999999999447</v>
      </c>
      <c r="I492" s="92">
        <v>78616.999999999403</v>
      </c>
      <c r="J492" s="92">
        <v>80155</v>
      </c>
      <c r="K492" s="92">
        <v>80268</v>
      </c>
      <c r="L492" s="92">
        <v>78119</v>
      </c>
      <c r="M492" s="92">
        <v>75842</v>
      </c>
    </row>
    <row r="493" spans="2:13" x14ac:dyDescent="0.3">
      <c r="B493" s="119" t="s">
        <v>129</v>
      </c>
      <c r="C493" s="91" t="s">
        <v>375</v>
      </c>
      <c r="D493" s="87">
        <v>107</v>
      </c>
      <c r="E493" s="88">
        <v>212</v>
      </c>
      <c r="F493" s="87">
        <v>193</v>
      </c>
      <c r="G493" s="92">
        <v>207</v>
      </c>
      <c r="H493" s="92">
        <v>180</v>
      </c>
      <c r="I493" s="92">
        <v>187.00000000000011</v>
      </c>
      <c r="J493" s="92">
        <v>183</v>
      </c>
      <c r="K493" s="92">
        <v>181</v>
      </c>
      <c r="L493" s="92">
        <v>168</v>
      </c>
      <c r="M493" s="92">
        <v>150</v>
      </c>
    </row>
    <row r="494" spans="2:13" x14ac:dyDescent="0.3">
      <c r="B494" s="119" t="s">
        <v>129</v>
      </c>
      <c r="C494" s="91" t="s">
        <v>346</v>
      </c>
      <c r="D494" s="87">
        <v>72</v>
      </c>
      <c r="E494" s="88">
        <v>84</v>
      </c>
      <c r="F494" s="87">
        <v>97</v>
      </c>
      <c r="G494" s="92">
        <v>111</v>
      </c>
      <c r="H494" s="92">
        <v>107</v>
      </c>
      <c r="I494" s="92">
        <v>125</v>
      </c>
      <c r="J494" s="92">
        <v>127</v>
      </c>
      <c r="K494" s="92">
        <v>128</v>
      </c>
      <c r="L494" s="92">
        <v>128</v>
      </c>
      <c r="M494" s="92">
        <v>113</v>
      </c>
    </row>
    <row r="495" spans="2:13" x14ac:dyDescent="0.3">
      <c r="B495" s="119" t="s">
        <v>129</v>
      </c>
      <c r="C495" s="91" t="s">
        <v>403</v>
      </c>
      <c r="D495" s="87">
        <v>0</v>
      </c>
      <c r="E495" s="88">
        <v>0</v>
      </c>
      <c r="F495" s="87">
        <v>0</v>
      </c>
      <c r="G495" s="92">
        <v>1</v>
      </c>
      <c r="H495" s="92">
        <v>0</v>
      </c>
      <c r="I495" s="92">
        <v>0</v>
      </c>
      <c r="J495" s="92">
        <v>0</v>
      </c>
      <c r="K495" s="92">
        <v>0</v>
      </c>
      <c r="L495" s="92">
        <v>0</v>
      </c>
      <c r="M495" s="92">
        <v>0</v>
      </c>
    </row>
    <row r="496" spans="2:13" x14ac:dyDescent="0.3">
      <c r="B496" s="119" t="s">
        <v>129</v>
      </c>
      <c r="C496" s="91" t="s">
        <v>347</v>
      </c>
      <c r="D496" s="87">
        <v>2</v>
      </c>
      <c r="E496" s="88">
        <v>7</v>
      </c>
      <c r="F496" s="87">
        <v>5</v>
      </c>
      <c r="G496" s="92">
        <v>5</v>
      </c>
      <c r="H496" s="92">
        <v>2</v>
      </c>
      <c r="I496" s="92">
        <v>2</v>
      </c>
      <c r="J496" s="92">
        <v>2</v>
      </c>
      <c r="K496" s="92">
        <v>2</v>
      </c>
      <c r="L496" s="92">
        <v>1</v>
      </c>
      <c r="M496" s="92">
        <v>0</v>
      </c>
    </row>
    <row r="497" spans="2:13" ht="27.6" x14ac:dyDescent="0.3">
      <c r="B497" s="119" t="s">
        <v>217</v>
      </c>
      <c r="C497" s="91" t="s">
        <v>345</v>
      </c>
      <c r="D497" s="87">
        <v>163490</v>
      </c>
      <c r="E497" s="88">
        <v>169401</v>
      </c>
      <c r="F497" s="87">
        <v>162693</v>
      </c>
      <c r="G497" s="92">
        <v>153940.99999999921</v>
      </c>
      <c r="H497" s="92">
        <v>164277.99999999907</v>
      </c>
      <c r="I497" s="92">
        <v>165823.99999999945</v>
      </c>
      <c r="J497" s="92">
        <v>170862</v>
      </c>
      <c r="K497" s="92">
        <v>176503</v>
      </c>
      <c r="L497" s="92">
        <v>166024</v>
      </c>
      <c r="M497" s="92">
        <v>172944</v>
      </c>
    </row>
    <row r="498" spans="2:13" ht="27.6" x14ac:dyDescent="0.3">
      <c r="B498" s="119" t="s">
        <v>217</v>
      </c>
      <c r="C498" s="91" t="s">
        <v>375</v>
      </c>
      <c r="D498" s="87">
        <v>930</v>
      </c>
      <c r="E498" s="88">
        <v>833</v>
      </c>
      <c r="F498" s="87">
        <v>788</v>
      </c>
      <c r="G498" s="92">
        <v>736.00000000000023</v>
      </c>
      <c r="H498" s="92">
        <v>621.99999999999966</v>
      </c>
      <c r="I498" s="92">
        <v>594.99999999999966</v>
      </c>
      <c r="J498" s="92">
        <v>737</v>
      </c>
      <c r="K498" s="92">
        <v>937</v>
      </c>
      <c r="L498" s="92">
        <v>1055</v>
      </c>
      <c r="M498" s="92">
        <v>1148</v>
      </c>
    </row>
    <row r="499" spans="2:13" ht="27.6" x14ac:dyDescent="0.3">
      <c r="B499" s="119" t="s">
        <v>217</v>
      </c>
      <c r="C499" s="91" t="s">
        <v>346</v>
      </c>
      <c r="D499" s="87">
        <v>65</v>
      </c>
      <c r="E499" s="88">
        <v>85</v>
      </c>
      <c r="F499" s="87">
        <v>92</v>
      </c>
      <c r="G499" s="92">
        <v>76</v>
      </c>
      <c r="H499" s="92">
        <v>109.99999999999994</v>
      </c>
      <c r="I499" s="92">
        <v>135</v>
      </c>
      <c r="J499" s="92">
        <v>132</v>
      </c>
      <c r="K499" s="92">
        <v>132</v>
      </c>
      <c r="L499" s="92">
        <v>128</v>
      </c>
      <c r="M499" s="92">
        <v>140</v>
      </c>
    </row>
    <row r="500" spans="2:13" ht="27.6" x14ac:dyDescent="0.3">
      <c r="B500" s="119" t="s">
        <v>217</v>
      </c>
      <c r="C500" s="91" t="s">
        <v>403</v>
      </c>
      <c r="D500" s="87">
        <v>0</v>
      </c>
      <c r="E500" s="88">
        <v>0</v>
      </c>
      <c r="F500" s="87">
        <v>0</v>
      </c>
      <c r="G500" s="92">
        <v>0</v>
      </c>
      <c r="H500" s="92">
        <v>0</v>
      </c>
      <c r="I500" s="92">
        <v>0</v>
      </c>
      <c r="J500" s="92">
        <v>0</v>
      </c>
      <c r="K500" s="92">
        <v>3</v>
      </c>
      <c r="L500" s="92">
        <v>3</v>
      </c>
      <c r="M500" s="92">
        <v>3</v>
      </c>
    </row>
    <row r="501" spans="2:13" ht="27.6" x14ac:dyDescent="0.3">
      <c r="B501" s="119" t="s">
        <v>217</v>
      </c>
      <c r="C501" s="91" t="s">
        <v>347</v>
      </c>
      <c r="D501" s="87">
        <v>6</v>
      </c>
      <c r="E501" s="88">
        <v>4</v>
      </c>
      <c r="F501" s="87">
        <v>8</v>
      </c>
      <c r="G501" s="92">
        <v>6</v>
      </c>
      <c r="H501" s="92">
        <v>6</v>
      </c>
      <c r="I501" s="92">
        <v>5</v>
      </c>
      <c r="J501" s="92">
        <v>4</v>
      </c>
      <c r="K501" s="92">
        <v>3</v>
      </c>
      <c r="L501" s="92">
        <v>2</v>
      </c>
      <c r="M501" s="92">
        <v>0</v>
      </c>
    </row>
    <row r="502" spans="2:13" x14ac:dyDescent="0.3">
      <c r="B502" s="119" t="s">
        <v>131</v>
      </c>
      <c r="C502" s="91" t="s">
        <v>345</v>
      </c>
      <c r="D502" s="87">
        <v>60498</v>
      </c>
      <c r="E502" s="88">
        <v>59575</v>
      </c>
      <c r="F502" s="87">
        <v>59744</v>
      </c>
      <c r="G502" s="92">
        <v>59087.0000000004</v>
      </c>
      <c r="H502" s="92">
        <v>58996.000000000335</v>
      </c>
      <c r="I502" s="92">
        <v>57877.999999999854</v>
      </c>
      <c r="J502" s="92">
        <v>57895</v>
      </c>
      <c r="K502" s="92">
        <v>58251</v>
      </c>
      <c r="L502" s="92">
        <v>58006</v>
      </c>
      <c r="M502" s="92">
        <v>56814</v>
      </c>
    </row>
    <row r="503" spans="2:13" x14ac:dyDescent="0.3">
      <c r="B503" s="119" t="s">
        <v>131</v>
      </c>
      <c r="C503" s="91" t="s">
        <v>375</v>
      </c>
      <c r="D503" s="87">
        <v>85</v>
      </c>
      <c r="E503" s="88">
        <v>95</v>
      </c>
      <c r="F503" s="87">
        <v>131</v>
      </c>
      <c r="G503" s="92">
        <v>364.00000000000028</v>
      </c>
      <c r="H503" s="92">
        <v>107</v>
      </c>
      <c r="I503" s="92">
        <v>114.99999999999997</v>
      </c>
      <c r="J503" s="92">
        <v>114</v>
      </c>
      <c r="K503" s="92">
        <v>145</v>
      </c>
      <c r="L503" s="92">
        <v>156</v>
      </c>
      <c r="M503" s="92">
        <v>149</v>
      </c>
    </row>
    <row r="504" spans="2:13" x14ac:dyDescent="0.3">
      <c r="B504" s="119" t="s">
        <v>131</v>
      </c>
      <c r="C504" s="91" t="s">
        <v>346</v>
      </c>
      <c r="D504" s="87">
        <v>1719</v>
      </c>
      <c r="E504" s="88">
        <v>1677</v>
      </c>
      <c r="F504" s="87">
        <v>1064</v>
      </c>
      <c r="G504" s="92">
        <v>1008.0000000000018</v>
      </c>
      <c r="H504" s="92">
        <v>1282.0000000000011</v>
      </c>
      <c r="I504" s="92">
        <v>1279.0000000000005</v>
      </c>
      <c r="J504" s="92">
        <v>1374</v>
      </c>
      <c r="K504" s="92">
        <v>1504</v>
      </c>
      <c r="L504" s="92">
        <v>1513</v>
      </c>
      <c r="M504" s="92">
        <v>1423</v>
      </c>
    </row>
    <row r="505" spans="2:13" x14ac:dyDescent="0.3">
      <c r="B505" s="119" t="s">
        <v>131</v>
      </c>
      <c r="C505" s="91" t="s">
        <v>403</v>
      </c>
      <c r="D505" s="87">
        <v>0</v>
      </c>
      <c r="E505" s="88">
        <v>0</v>
      </c>
      <c r="F505" s="87">
        <v>0</v>
      </c>
      <c r="G505" s="92">
        <v>0</v>
      </c>
      <c r="H505" s="92">
        <v>0</v>
      </c>
      <c r="I505" s="92">
        <v>0</v>
      </c>
      <c r="J505" s="92">
        <v>0</v>
      </c>
      <c r="K505" s="92">
        <v>0</v>
      </c>
      <c r="L505" s="92">
        <v>0</v>
      </c>
      <c r="M505" s="92">
        <v>0</v>
      </c>
    </row>
    <row r="506" spans="2:13" x14ac:dyDescent="0.3">
      <c r="B506" s="119" t="s">
        <v>131</v>
      </c>
      <c r="C506" s="91" t="s">
        <v>347</v>
      </c>
      <c r="D506" s="87">
        <v>11</v>
      </c>
      <c r="E506" s="88">
        <v>20</v>
      </c>
      <c r="F506" s="87">
        <v>32</v>
      </c>
      <c r="G506" s="92">
        <v>26</v>
      </c>
      <c r="H506" s="92">
        <v>18</v>
      </c>
      <c r="I506" s="92">
        <v>9</v>
      </c>
      <c r="J506" s="92">
        <v>8</v>
      </c>
      <c r="K506" s="92">
        <v>4</v>
      </c>
      <c r="L506" s="92">
        <v>4</v>
      </c>
      <c r="M506" s="92">
        <v>2</v>
      </c>
    </row>
    <row r="507" spans="2:13" x14ac:dyDescent="0.3">
      <c r="B507" s="119" t="s">
        <v>132</v>
      </c>
      <c r="C507" s="91" t="s">
        <v>345</v>
      </c>
      <c r="D507" s="87">
        <v>84968</v>
      </c>
      <c r="E507" s="88">
        <v>84157</v>
      </c>
      <c r="F507" s="87">
        <v>82111</v>
      </c>
      <c r="G507" s="92">
        <v>79622.000000000276</v>
      </c>
      <c r="H507" s="92">
        <v>77138.999999999869</v>
      </c>
      <c r="I507" s="92">
        <v>76110.000000000233</v>
      </c>
      <c r="J507" s="92">
        <v>74798</v>
      </c>
      <c r="K507" s="92">
        <v>74312</v>
      </c>
      <c r="L507" s="92">
        <v>72694</v>
      </c>
      <c r="M507" s="92">
        <v>69148</v>
      </c>
    </row>
    <row r="508" spans="2:13" x14ac:dyDescent="0.3">
      <c r="B508" s="119" t="s">
        <v>132</v>
      </c>
      <c r="C508" s="91" t="s">
        <v>375</v>
      </c>
      <c r="D508" s="87">
        <v>888</v>
      </c>
      <c r="E508" s="88">
        <v>959</v>
      </c>
      <c r="F508" s="87">
        <v>984</v>
      </c>
      <c r="G508" s="92">
        <v>1031.9999999999993</v>
      </c>
      <c r="H508" s="92">
        <v>987.99999999999989</v>
      </c>
      <c r="I508" s="92">
        <v>995.99999999999807</v>
      </c>
      <c r="J508" s="92">
        <v>982</v>
      </c>
      <c r="K508" s="92">
        <v>961</v>
      </c>
      <c r="L508" s="92">
        <v>948</v>
      </c>
      <c r="M508" s="92">
        <v>937</v>
      </c>
    </row>
    <row r="509" spans="2:13" x14ac:dyDescent="0.3">
      <c r="B509" s="119" t="s">
        <v>132</v>
      </c>
      <c r="C509" s="91" t="s">
        <v>346</v>
      </c>
      <c r="D509" s="87">
        <v>326</v>
      </c>
      <c r="E509" s="88">
        <v>400</v>
      </c>
      <c r="F509" s="87">
        <v>494</v>
      </c>
      <c r="G509" s="92">
        <v>539.00000000000057</v>
      </c>
      <c r="H509" s="92">
        <v>562.00000000000023</v>
      </c>
      <c r="I509" s="92">
        <v>618.99999999999943</v>
      </c>
      <c r="J509" s="92">
        <v>646</v>
      </c>
      <c r="K509" s="92">
        <v>727</v>
      </c>
      <c r="L509" s="92">
        <v>699</v>
      </c>
      <c r="M509" s="92">
        <v>608</v>
      </c>
    </row>
    <row r="510" spans="2:13" x14ac:dyDescent="0.3">
      <c r="B510" s="119" t="s">
        <v>132</v>
      </c>
      <c r="C510" s="91" t="s">
        <v>403</v>
      </c>
      <c r="D510" s="87">
        <v>0</v>
      </c>
      <c r="E510" s="88">
        <v>0</v>
      </c>
      <c r="F510" s="87">
        <v>0</v>
      </c>
      <c r="G510" s="92">
        <v>1</v>
      </c>
      <c r="H510" s="92">
        <v>1</v>
      </c>
      <c r="I510" s="92">
        <v>0</v>
      </c>
      <c r="J510" s="92">
        <v>0</v>
      </c>
      <c r="K510" s="92">
        <v>3</v>
      </c>
      <c r="L510" s="92">
        <v>3</v>
      </c>
      <c r="M510" s="92">
        <v>0</v>
      </c>
    </row>
    <row r="511" spans="2:13" x14ac:dyDescent="0.3">
      <c r="B511" s="119" t="s">
        <v>132</v>
      </c>
      <c r="C511" s="91" t="s">
        <v>347</v>
      </c>
      <c r="D511" s="87">
        <v>9</v>
      </c>
      <c r="E511" s="88">
        <v>8</v>
      </c>
      <c r="F511" s="87">
        <v>10</v>
      </c>
      <c r="G511" s="92">
        <v>9</v>
      </c>
      <c r="H511" s="92">
        <v>6.9999999999999991</v>
      </c>
      <c r="I511" s="92">
        <v>4</v>
      </c>
      <c r="J511" s="92">
        <v>2</v>
      </c>
      <c r="K511" s="92">
        <v>3</v>
      </c>
      <c r="L511" s="92">
        <v>1</v>
      </c>
      <c r="M511" s="92">
        <v>1</v>
      </c>
    </row>
    <row r="512" spans="2:13" x14ac:dyDescent="0.3">
      <c r="B512" s="119" t="s">
        <v>133</v>
      </c>
      <c r="C512" s="91" t="s">
        <v>345</v>
      </c>
      <c r="D512" s="87">
        <v>109166</v>
      </c>
      <c r="E512" s="88">
        <v>103415</v>
      </c>
      <c r="F512" s="87">
        <v>99703</v>
      </c>
      <c r="G512" s="92">
        <v>97501.000000000888</v>
      </c>
      <c r="H512" s="92">
        <v>94822.000000000655</v>
      </c>
      <c r="I512" s="92">
        <v>93237.000000000058</v>
      </c>
      <c r="J512" s="92">
        <v>91665</v>
      </c>
      <c r="K512" s="92">
        <v>92215</v>
      </c>
      <c r="L512" s="92">
        <v>90892</v>
      </c>
      <c r="M512" s="92">
        <v>88754</v>
      </c>
    </row>
    <row r="513" spans="2:13" x14ac:dyDescent="0.3">
      <c r="B513" s="119" t="s">
        <v>133</v>
      </c>
      <c r="C513" s="91" t="s">
        <v>375</v>
      </c>
      <c r="D513" s="87">
        <v>584</v>
      </c>
      <c r="E513" s="88">
        <v>1382</v>
      </c>
      <c r="F513" s="87">
        <v>1497</v>
      </c>
      <c r="G513" s="92">
        <v>1944.9999999999993</v>
      </c>
      <c r="H513" s="92">
        <v>1386.0000000000025</v>
      </c>
      <c r="I513" s="92">
        <v>1375.999999999997</v>
      </c>
      <c r="J513" s="92">
        <v>1495</v>
      </c>
      <c r="K513" s="92">
        <v>1444</v>
      </c>
      <c r="L513" s="92">
        <v>1260</v>
      </c>
      <c r="M513" s="92">
        <v>1244</v>
      </c>
    </row>
    <row r="514" spans="2:13" x14ac:dyDescent="0.3">
      <c r="B514" s="119" t="s">
        <v>133</v>
      </c>
      <c r="C514" s="91" t="s">
        <v>346</v>
      </c>
      <c r="D514" s="87">
        <v>1454</v>
      </c>
      <c r="E514" s="88">
        <v>1408</v>
      </c>
      <c r="F514" s="87">
        <v>1487</v>
      </c>
      <c r="G514" s="92">
        <v>1801.9999999999966</v>
      </c>
      <c r="H514" s="92">
        <v>2581.9999999999891</v>
      </c>
      <c r="I514" s="92">
        <v>2847.0000000000018</v>
      </c>
      <c r="J514" s="92">
        <v>2984</v>
      </c>
      <c r="K514" s="92">
        <v>3087</v>
      </c>
      <c r="L514" s="92">
        <v>2969</v>
      </c>
      <c r="M514" s="92">
        <v>2807</v>
      </c>
    </row>
    <row r="515" spans="2:13" x14ac:dyDescent="0.3">
      <c r="B515" s="119" t="s">
        <v>133</v>
      </c>
      <c r="C515" s="91" t="s">
        <v>403</v>
      </c>
      <c r="D515" s="87">
        <v>0</v>
      </c>
      <c r="E515" s="88">
        <v>0</v>
      </c>
      <c r="F515" s="87">
        <v>0</v>
      </c>
      <c r="G515" s="92">
        <v>0</v>
      </c>
      <c r="H515" s="92">
        <v>0</v>
      </c>
      <c r="I515" s="92">
        <v>0</v>
      </c>
      <c r="J515" s="92">
        <v>0</v>
      </c>
      <c r="K515" s="92">
        <v>0</v>
      </c>
      <c r="L515" s="92">
        <v>0</v>
      </c>
      <c r="M515" s="92">
        <v>0</v>
      </c>
    </row>
    <row r="516" spans="2:13" x14ac:dyDescent="0.3">
      <c r="B516" s="119" t="s">
        <v>133</v>
      </c>
      <c r="C516" s="91" t="s">
        <v>347</v>
      </c>
      <c r="D516" s="87">
        <v>37</v>
      </c>
      <c r="E516" s="88">
        <v>32</v>
      </c>
      <c r="F516" s="87">
        <v>25</v>
      </c>
      <c r="G516" s="92">
        <v>20</v>
      </c>
      <c r="H516" s="92">
        <v>14</v>
      </c>
      <c r="I516" s="92">
        <v>5</v>
      </c>
      <c r="J516" s="92">
        <v>2</v>
      </c>
      <c r="K516" s="92">
        <v>2</v>
      </c>
      <c r="L516" s="92">
        <v>2</v>
      </c>
      <c r="M516" s="92">
        <v>2</v>
      </c>
    </row>
    <row r="517" spans="2:13" x14ac:dyDescent="0.3">
      <c r="B517" s="119" t="s">
        <v>134</v>
      </c>
      <c r="C517" s="91" t="s">
        <v>345</v>
      </c>
      <c r="D517" s="87">
        <v>31745</v>
      </c>
      <c r="E517" s="88">
        <v>32345</v>
      </c>
      <c r="F517" s="87">
        <v>32521</v>
      </c>
      <c r="G517" s="92">
        <v>32589.000000000011</v>
      </c>
      <c r="H517" s="92">
        <v>32812.999999999804</v>
      </c>
      <c r="I517" s="92">
        <v>33233.000000000007</v>
      </c>
      <c r="J517" s="92">
        <v>34071</v>
      </c>
      <c r="K517" s="92">
        <v>34885</v>
      </c>
      <c r="L517" s="92">
        <v>35155</v>
      </c>
      <c r="M517" s="92">
        <v>34855</v>
      </c>
    </row>
    <row r="518" spans="2:13" x14ac:dyDescent="0.3">
      <c r="B518" s="119" t="s">
        <v>134</v>
      </c>
      <c r="C518" s="91" t="s">
        <v>375</v>
      </c>
      <c r="D518" s="87">
        <v>14</v>
      </c>
      <c r="E518" s="88">
        <v>23</v>
      </c>
      <c r="F518" s="87">
        <v>6</v>
      </c>
      <c r="G518" s="92">
        <v>52</v>
      </c>
      <c r="H518" s="92">
        <v>15</v>
      </c>
      <c r="I518" s="92">
        <v>16</v>
      </c>
      <c r="J518" s="92">
        <v>14</v>
      </c>
      <c r="K518" s="92">
        <v>11</v>
      </c>
      <c r="L518" s="92">
        <v>12</v>
      </c>
      <c r="M518" s="92">
        <v>13</v>
      </c>
    </row>
    <row r="519" spans="2:13" x14ac:dyDescent="0.3">
      <c r="B519" s="119" t="s">
        <v>134</v>
      </c>
      <c r="C519" s="91" t="s">
        <v>346</v>
      </c>
      <c r="D519" s="87">
        <v>12</v>
      </c>
      <c r="E519" s="88">
        <v>25</v>
      </c>
      <c r="F519" s="87">
        <v>6</v>
      </c>
      <c r="G519" s="92">
        <v>33.000000000000007</v>
      </c>
      <c r="H519" s="92">
        <v>69</v>
      </c>
      <c r="I519" s="92">
        <v>68</v>
      </c>
      <c r="J519" s="92">
        <v>61</v>
      </c>
      <c r="K519" s="92">
        <v>58</v>
      </c>
      <c r="L519" s="92">
        <v>54</v>
      </c>
      <c r="M519" s="92">
        <v>50</v>
      </c>
    </row>
    <row r="520" spans="2:13" x14ac:dyDescent="0.3">
      <c r="B520" s="119" t="s">
        <v>134</v>
      </c>
      <c r="C520" s="91" t="s">
        <v>403</v>
      </c>
      <c r="D520" s="87">
        <v>0</v>
      </c>
      <c r="E520" s="88">
        <v>0</v>
      </c>
      <c r="F520" s="87">
        <v>0</v>
      </c>
      <c r="G520" s="92">
        <v>0</v>
      </c>
      <c r="H520" s="92">
        <v>0</v>
      </c>
      <c r="I520" s="92">
        <v>0</v>
      </c>
      <c r="J520" s="92">
        <v>1</v>
      </c>
      <c r="K520" s="92">
        <v>0</v>
      </c>
      <c r="L520" s="92">
        <v>0</v>
      </c>
      <c r="M520" s="92">
        <v>0</v>
      </c>
    </row>
    <row r="521" spans="2:13" x14ac:dyDescent="0.3">
      <c r="B521" s="119" t="s">
        <v>134</v>
      </c>
      <c r="C521" s="91" t="s">
        <v>347</v>
      </c>
      <c r="D521" s="87">
        <v>3</v>
      </c>
      <c r="E521" s="88">
        <v>2</v>
      </c>
      <c r="F521" s="87">
        <v>0</v>
      </c>
      <c r="G521" s="92">
        <v>0</v>
      </c>
      <c r="H521" s="92">
        <v>0</v>
      </c>
      <c r="I521" s="92">
        <v>0</v>
      </c>
      <c r="J521" s="92">
        <v>0</v>
      </c>
      <c r="K521" s="92">
        <v>0</v>
      </c>
      <c r="L521" s="92">
        <v>0</v>
      </c>
      <c r="M521" s="92">
        <v>0</v>
      </c>
    </row>
    <row r="522" spans="2:13" x14ac:dyDescent="0.3">
      <c r="B522" s="119" t="s">
        <v>135</v>
      </c>
      <c r="C522" s="91" t="s">
        <v>345</v>
      </c>
      <c r="D522" s="87">
        <v>34503</v>
      </c>
      <c r="E522" s="88">
        <v>38666</v>
      </c>
      <c r="F522" s="87">
        <v>36180</v>
      </c>
      <c r="G522" s="92">
        <v>35958.999999999971</v>
      </c>
      <c r="H522" s="92">
        <v>33715.00000000008</v>
      </c>
      <c r="I522" s="92">
        <v>33659.999999999993</v>
      </c>
      <c r="J522" s="92">
        <v>32948</v>
      </c>
      <c r="K522" s="92">
        <v>33344</v>
      </c>
      <c r="L522" s="92">
        <v>32713</v>
      </c>
      <c r="M522" s="92">
        <v>31800</v>
      </c>
    </row>
    <row r="523" spans="2:13" x14ac:dyDescent="0.3">
      <c r="B523" s="119" t="s">
        <v>135</v>
      </c>
      <c r="C523" s="91" t="s">
        <v>375</v>
      </c>
      <c r="D523" s="87">
        <v>226</v>
      </c>
      <c r="E523" s="88">
        <v>300</v>
      </c>
      <c r="F523" s="87">
        <v>252</v>
      </c>
      <c r="G523" s="92">
        <v>301</v>
      </c>
      <c r="H523" s="92">
        <v>277</v>
      </c>
      <c r="I523" s="92">
        <v>282.99999999999989</v>
      </c>
      <c r="J523" s="92">
        <v>297</v>
      </c>
      <c r="K523" s="92">
        <v>297</v>
      </c>
      <c r="L523" s="92">
        <v>308</v>
      </c>
      <c r="M523" s="92">
        <v>327</v>
      </c>
    </row>
    <row r="524" spans="2:13" x14ac:dyDescent="0.3">
      <c r="B524" s="119" t="s">
        <v>135</v>
      </c>
      <c r="C524" s="91" t="s">
        <v>346</v>
      </c>
      <c r="D524" s="87">
        <v>120</v>
      </c>
      <c r="E524" s="88">
        <v>127</v>
      </c>
      <c r="F524" s="87">
        <v>125</v>
      </c>
      <c r="G524" s="92">
        <v>110</v>
      </c>
      <c r="H524" s="92">
        <v>108.99999999999999</v>
      </c>
      <c r="I524" s="92">
        <v>108</v>
      </c>
      <c r="J524" s="92">
        <v>122</v>
      </c>
      <c r="K524" s="92">
        <v>179</v>
      </c>
      <c r="L524" s="92">
        <v>168</v>
      </c>
      <c r="M524" s="92">
        <v>150</v>
      </c>
    </row>
    <row r="525" spans="2:13" x14ac:dyDescent="0.3">
      <c r="B525" s="119" t="s">
        <v>135</v>
      </c>
      <c r="C525" s="91" t="s">
        <v>403</v>
      </c>
      <c r="D525" s="87">
        <v>0</v>
      </c>
      <c r="E525" s="88">
        <v>0</v>
      </c>
      <c r="F525" s="87">
        <v>0</v>
      </c>
      <c r="G525" s="92">
        <v>0</v>
      </c>
      <c r="H525" s="92">
        <v>0</v>
      </c>
      <c r="I525" s="92">
        <v>0</v>
      </c>
      <c r="J525" s="92">
        <v>0</v>
      </c>
      <c r="K525" s="92">
        <v>0</v>
      </c>
      <c r="L525" s="92">
        <v>0</v>
      </c>
      <c r="M525" s="92">
        <v>0</v>
      </c>
    </row>
    <row r="526" spans="2:13" x14ac:dyDescent="0.3">
      <c r="B526" s="119" t="s">
        <v>135</v>
      </c>
      <c r="C526" s="91" t="s">
        <v>347</v>
      </c>
      <c r="D526" s="87">
        <v>3</v>
      </c>
      <c r="E526" s="88">
        <v>9</v>
      </c>
      <c r="F526" s="87">
        <v>14</v>
      </c>
      <c r="G526" s="92">
        <v>12</v>
      </c>
      <c r="H526" s="92">
        <v>11</v>
      </c>
      <c r="I526" s="92">
        <v>6</v>
      </c>
      <c r="J526" s="92">
        <v>4</v>
      </c>
      <c r="K526" s="92">
        <v>2</v>
      </c>
      <c r="L526" s="92">
        <v>1</v>
      </c>
      <c r="M526" s="92">
        <v>1</v>
      </c>
    </row>
    <row r="527" spans="2:13" x14ac:dyDescent="0.3">
      <c r="B527" s="119" t="s">
        <v>136</v>
      </c>
      <c r="C527" s="91" t="s">
        <v>345</v>
      </c>
      <c r="D527" s="87">
        <v>61220</v>
      </c>
      <c r="E527" s="88">
        <v>60369</v>
      </c>
      <c r="F527" s="87">
        <v>57702</v>
      </c>
      <c r="G527" s="92">
        <v>55756.000000000291</v>
      </c>
      <c r="H527" s="92">
        <v>58831.000000000502</v>
      </c>
      <c r="I527" s="92">
        <v>57348.999999999804</v>
      </c>
      <c r="J527" s="92">
        <v>57954</v>
      </c>
      <c r="K527" s="92">
        <v>59441</v>
      </c>
      <c r="L527" s="92">
        <v>59301</v>
      </c>
      <c r="M527" s="92">
        <v>57784</v>
      </c>
    </row>
    <row r="528" spans="2:13" x14ac:dyDescent="0.3">
      <c r="B528" s="119" t="s">
        <v>136</v>
      </c>
      <c r="C528" s="91" t="s">
        <v>375</v>
      </c>
      <c r="D528" s="87">
        <v>1526</v>
      </c>
      <c r="E528" s="88">
        <v>1728</v>
      </c>
      <c r="F528" s="87">
        <v>2455</v>
      </c>
      <c r="G528" s="92">
        <v>2452.9999999999968</v>
      </c>
      <c r="H528" s="92">
        <v>2379.0000000000036</v>
      </c>
      <c r="I528" s="92">
        <v>2271.0000000000023</v>
      </c>
      <c r="J528" s="92">
        <v>2392</v>
      </c>
      <c r="K528" s="92">
        <v>2390</v>
      </c>
      <c r="L528" s="92">
        <v>2467</v>
      </c>
      <c r="M528" s="92">
        <v>2271</v>
      </c>
    </row>
    <row r="529" spans="2:13" x14ac:dyDescent="0.3">
      <c r="B529" s="119" t="s">
        <v>136</v>
      </c>
      <c r="C529" s="91" t="s">
        <v>346</v>
      </c>
      <c r="D529" s="87">
        <v>601</v>
      </c>
      <c r="E529" s="88">
        <v>701</v>
      </c>
      <c r="F529" s="87">
        <v>820</v>
      </c>
      <c r="G529" s="92">
        <v>795.99999999999909</v>
      </c>
      <c r="H529" s="92">
        <v>1053.0000000000011</v>
      </c>
      <c r="I529" s="92">
        <v>957.00000000000045</v>
      </c>
      <c r="J529" s="92">
        <v>1077</v>
      </c>
      <c r="K529" s="92">
        <v>1018</v>
      </c>
      <c r="L529" s="92">
        <v>984</v>
      </c>
      <c r="M529" s="92">
        <v>828</v>
      </c>
    </row>
    <row r="530" spans="2:13" x14ac:dyDescent="0.3">
      <c r="B530" s="119" t="s">
        <v>136</v>
      </c>
      <c r="C530" s="91" t="s">
        <v>403</v>
      </c>
      <c r="D530" s="87">
        <v>2</v>
      </c>
      <c r="E530" s="88">
        <v>2</v>
      </c>
      <c r="F530" s="87">
        <v>2</v>
      </c>
      <c r="G530" s="92">
        <v>1</v>
      </c>
      <c r="H530" s="92">
        <v>1</v>
      </c>
      <c r="I530" s="92">
        <v>1</v>
      </c>
      <c r="J530" s="92">
        <v>1</v>
      </c>
      <c r="K530" s="92">
        <v>0</v>
      </c>
      <c r="L530" s="92">
        <v>0</v>
      </c>
      <c r="M530" s="92">
        <v>0</v>
      </c>
    </row>
    <row r="531" spans="2:13" x14ac:dyDescent="0.3">
      <c r="B531" s="119" t="s">
        <v>136</v>
      </c>
      <c r="C531" s="91" t="s">
        <v>347</v>
      </c>
      <c r="D531" s="87">
        <v>43</v>
      </c>
      <c r="E531" s="88">
        <v>67</v>
      </c>
      <c r="F531" s="87">
        <v>142</v>
      </c>
      <c r="G531" s="92">
        <v>131.00000000000003</v>
      </c>
      <c r="H531" s="92">
        <v>128.00000000000006</v>
      </c>
      <c r="I531" s="92">
        <v>87</v>
      </c>
      <c r="J531" s="92">
        <v>67</v>
      </c>
      <c r="K531" s="92">
        <v>56</v>
      </c>
      <c r="L531" s="92">
        <v>42</v>
      </c>
      <c r="M531" s="92">
        <v>29</v>
      </c>
    </row>
    <row r="532" spans="2:13" x14ac:dyDescent="0.3">
      <c r="B532" s="119" t="s">
        <v>137</v>
      </c>
      <c r="C532" s="91" t="s">
        <v>345</v>
      </c>
      <c r="D532" s="87">
        <v>73062</v>
      </c>
      <c r="E532" s="88">
        <v>69831</v>
      </c>
      <c r="F532" s="87">
        <v>69135</v>
      </c>
      <c r="G532" s="92">
        <v>67813.99999999984</v>
      </c>
      <c r="H532" s="92">
        <v>66617.000000000568</v>
      </c>
      <c r="I532" s="92">
        <v>66756.999999999403</v>
      </c>
      <c r="J532" s="92">
        <v>64950</v>
      </c>
      <c r="K532" s="92">
        <v>65122</v>
      </c>
      <c r="L532" s="92">
        <v>64141</v>
      </c>
      <c r="M532" s="92">
        <v>64627</v>
      </c>
    </row>
    <row r="533" spans="2:13" x14ac:dyDescent="0.3">
      <c r="B533" s="119" t="s">
        <v>137</v>
      </c>
      <c r="C533" s="91" t="s">
        <v>375</v>
      </c>
      <c r="D533" s="87">
        <v>12267</v>
      </c>
      <c r="E533" s="88">
        <v>11822</v>
      </c>
      <c r="F533" s="87">
        <v>12273</v>
      </c>
      <c r="G533" s="92">
        <v>12055.000000000015</v>
      </c>
      <c r="H533" s="92">
        <v>11824.999999999953</v>
      </c>
      <c r="I533" s="92">
        <v>12121.99999999996</v>
      </c>
      <c r="J533" s="92">
        <v>11649</v>
      </c>
      <c r="K533" s="92">
        <v>11589</v>
      </c>
      <c r="L533" s="92">
        <v>11367</v>
      </c>
      <c r="M533" s="92">
        <v>11215</v>
      </c>
    </row>
    <row r="534" spans="2:13" x14ac:dyDescent="0.3">
      <c r="B534" s="119" t="s">
        <v>137</v>
      </c>
      <c r="C534" s="91" t="s">
        <v>346</v>
      </c>
      <c r="D534" s="87">
        <v>2086</v>
      </c>
      <c r="E534" s="88">
        <v>2080</v>
      </c>
      <c r="F534" s="87">
        <v>2216</v>
      </c>
      <c r="G534" s="92">
        <v>2058.9999999999968</v>
      </c>
      <c r="H534" s="92">
        <v>2272.0000000000045</v>
      </c>
      <c r="I534" s="92">
        <v>2327.0000000000005</v>
      </c>
      <c r="J534" s="92">
        <v>2146</v>
      </c>
      <c r="K534" s="92">
        <v>2141</v>
      </c>
      <c r="L534" s="92">
        <v>1998</v>
      </c>
      <c r="M534" s="92">
        <v>1839</v>
      </c>
    </row>
    <row r="535" spans="2:13" x14ac:dyDescent="0.3">
      <c r="B535" s="119" t="s">
        <v>137</v>
      </c>
      <c r="C535" s="91" t="s">
        <v>403</v>
      </c>
      <c r="D535" s="87">
        <v>0</v>
      </c>
      <c r="E535" s="88">
        <v>0</v>
      </c>
      <c r="F535" s="87">
        <v>0</v>
      </c>
      <c r="G535" s="92">
        <v>0</v>
      </c>
      <c r="H535" s="92">
        <v>1</v>
      </c>
      <c r="I535" s="92">
        <v>1</v>
      </c>
      <c r="J535" s="92">
        <v>2</v>
      </c>
      <c r="K535" s="92">
        <v>3</v>
      </c>
      <c r="L535" s="92">
        <v>3</v>
      </c>
      <c r="M535" s="92">
        <v>3</v>
      </c>
    </row>
    <row r="536" spans="2:13" x14ac:dyDescent="0.3">
      <c r="B536" s="119" t="s">
        <v>137</v>
      </c>
      <c r="C536" s="91" t="s">
        <v>347</v>
      </c>
      <c r="D536" s="87">
        <v>114</v>
      </c>
      <c r="E536" s="88">
        <v>145</v>
      </c>
      <c r="F536" s="87">
        <v>181</v>
      </c>
      <c r="G536" s="92">
        <v>125.00000000000003</v>
      </c>
      <c r="H536" s="92">
        <v>79</v>
      </c>
      <c r="I536" s="92">
        <v>51</v>
      </c>
      <c r="J536" s="92">
        <v>44</v>
      </c>
      <c r="K536" s="92">
        <v>28</v>
      </c>
      <c r="L536" s="92">
        <v>15</v>
      </c>
      <c r="M536" s="92">
        <v>9</v>
      </c>
    </row>
    <row r="537" spans="2:13" x14ac:dyDescent="0.3">
      <c r="B537" s="119" t="s">
        <v>218</v>
      </c>
      <c r="C537" s="91" t="s">
        <v>345</v>
      </c>
      <c r="D537" s="87">
        <v>15312</v>
      </c>
      <c r="E537" s="88">
        <v>15522</v>
      </c>
      <c r="F537" s="87">
        <v>18125</v>
      </c>
      <c r="G537" s="92">
        <v>19432.999999999967</v>
      </c>
      <c r="H537" s="92">
        <v>20652.999999999975</v>
      </c>
      <c r="I537" s="92">
        <v>21110.000000000029</v>
      </c>
      <c r="J537" s="92">
        <v>23189</v>
      </c>
      <c r="K537" s="92">
        <v>25448</v>
      </c>
      <c r="L537" s="92">
        <v>26721</v>
      </c>
      <c r="M537" s="92">
        <v>27481</v>
      </c>
    </row>
    <row r="538" spans="2:13" x14ac:dyDescent="0.3">
      <c r="B538" s="119" t="s">
        <v>218</v>
      </c>
      <c r="C538" s="91" t="s">
        <v>375</v>
      </c>
      <c r="D538" s="87">
        <v>1008</v>
      </c>
      <c r="E538" s="88">
        <v>948</v>
      </c>
      <c r="F538" s="87">
        <v>2152</v>
      </c>
      <c r="G538" s="92">
        <v>2844.9999999999977</v>
      </c>
      <c r="H538" s="92">
        <v>1126.0000000000009</v>
      </c>
      <c r="I538" s="92">
        <v>1173.0000000000009</v>
      </c>
      <c r="J538" s="92">
        <v>1429</v>
      </c>
      <c r="K538" s="92">
        <v>1432</v>
      </c>
      <c r="L538" s="92">
        <v>1409</v>
      </c>
      <c r="M538" s="92">
        <v>1370</v>
      </c>
    </row>
    <row r="539" spans="2:13" x14ac:dyDescent="0.3">
      <c r="B539" s="119" t="s">
        <v>218</v>
      </c>
      <c r="C539" s="91" t="s">
        <v>346</v>
      </c>
      <c r="D539" s="87">
        <v>23580</v>
      </c>
      <c r="E539" s="88">
        <v>19678</v>
      </c>
      <c r="F539" s="87">
        <v>19000</v>
      </c>
      <c r="G539" s="92">
        <v>16572.000000000036</v>
      </c>
      <c r="H539" s="92">
        <v>16072.000000000011</v>
      </c>
      <c r="I539" s="92">
        <v>13417.999999999989</v>
      </c>
      <c r="J539" s="92">
        <v>11855</v>
      </c>
      <c r="K539" s="92">
        <v>11303</v>
      </c>
      <c r="L539" s="92">
        <v>10373</v>
      </c>
      <c r="M539" s="92">
        <v>9111</v>
      </c>
    </row>
    <row r="540" spans="2:13" x14ac:dyDescent="0.3">
      <c r="B540" s="119" t="s">
        <v>218</v>
      </c>
      <c r="C540" s="91" t="s">
        <v>403</v>
      </c>
      <c r="D540" s="87">
        <v>0</v>
      </c>
      <c r="E540" s="88">
        <v>0</v>
      </c>
      <c r="F540" s="87">
        <v>0</v>
      </c>
      <c r="G540" s="92">
        <v>0</v>
      </c>
      <c r="H540" s="92">
        <v>0</v>
      </c>
      <c r="I540" s="92">
        <v>0</v>
      </c>
      <c r="J540" s="92">
        <v>0</v>
      </c>
      <c r="K540" s="92">
        <v>0</v>
      </c>
      <c r="L540" s="92">
        <v>0</v>
      </c>
      <c r="M540" s="92">
        <v>0</v>
      </c>
    </row>
    <row r="541" spans="2:13" x14ac:dyDescent="0.3">
      <c r="B541" s="119" t="s">
        <v>218</v>
      </c>
      <c r="C541" s="91" t="s">
        <v>347</v>
      </c>
      <c r="D541" s="87">
        <v>4</v>
      </c>
      <c r="E541" s="88">
        <v>9</v>
      </c>
      <c r="F541" s="87">
        <v>14</v>
      </c>
      <c r="G541" s="92">
        <v>8</v>
      </c>
      <c r="H541" s="92">
        <v>5</v>
      </c>
      <c r="I541" s="92">
        <v>4</v>
      </c>
      <c r="J541" s="92">
        <v>2</v>
      </c>
      <c r="K541" s="92">
        <v>2</v>
      </c>
      <c r="L541" s="92">
        <v>2</v>
      </c>
      <c r="M541" s="92">
        <v>2</v>
      </c>
    </row>
    <row r="542" spans="2:13" x14ac:dyDescent="0.3">
      <c r="B542" s="119" t="s">
        <v>138</v>
      </c>
      <c r="C542" s="91" t="s">
        <v>345</v>
      </c>
      <c r="D542" s="87">
        <v>56670</v>
      </c>
      <c r="E542" s="88">
        <v>54648</v>
      </c>
      <c r="F542" s="87">
        <v>52720</v>
      </c>
      <c r="G542" s="92">
        <v>50327.999999999622</v>
      </c>
      <c r="H542" s="92">
        <v>48134.000000000138</v>
      </c>
      <c r="I542" s="92">
        <v>46471.000000000007</v>
      </c>
      <c r="J542" s="92">
        <v>44695</v>
      </c>
      <c r="K542" s="92">
        <v>44043</v>
      </c>
      <c r="L542" s="92">
        <v>42726</v>
      </c>
      <c r="M542" s="92">
        <v>42300</v>
      </c>
    </row>
    <row r="543" spans="2:13" x14ac:dyDescent="0.3">
      <c r="B543" s="119" t="s">
        <v>138</v>
      </c>
      <c r="C543" s="91" t="s">
        <v>375</v>
      </c>
      <c r="D543" s="87">
        <v>135</v>
      </c>
      <c r="E543" s="88">
        <v>204</v>
      </c>
      <c r="F543" s="87">
        <v>231</v>
      </c>
      <c r="G543" s="92">
        <v>254.99999999999974</v>
      </c>
      <c r="H543" s="92">
        <v>216.00000000000014</v>
      </c>
      <c r="I543" s="92">
        <v>297.99999999999994</v>
      </c>
      <c r="J543" s="92">
        <v>280</v>
      </c>
      <c r="K543" s="92">
        <v>311</v>
      </c>
      <c r="L543" s="92">
        <v>298</v>
      </c>
      <c r="M543" s="92">
        <v>310</v>
      </c>
    </row>
    <row r="544" spans="2:13" x14ac:dyDescent="0.3">
      <c r="B544" s="119" t="s">
        <v>138</v>
      </c>
      <c r="C544" s="91" t="s">
        <v>346</v>
      </c>
      <c r="D544" s="87">
        <v>233</v>
      </c>
      <c r="E544" s="88">
        <v>203</v>
      </c>
      <c r="F544" s="87">
        <v>244</v>
      </c>
      <c r="G544" s="92">
        <v>236</v>
      </c>
      <c r="H544" s="92">
        <v>262</v>
      </c>
      <c r="I544" s="92">
        <v>279.00000000000011</v>
      </c>
      <c r="J544" s="92">
        <v>298</v>
      </c>
      <c r="K544" s="92">
        <v>351</v>
      </c>
      <c r="L544" s="92">
        <v>367</v>
      </c>
      <c r="M544" s="92">
        <v>350</v>
      </c>
    </row>
    <row r="545" spans="2:13" x14ac:dyDescent="0.3">
      <c r="B545" s="119" t="s">
        <v>138</v>
      </c>
      <c r="C545" s="91" t="s">
        <v>403</v>
      </c>
      <c r="D545" s="87">
        <v>2</v>
      </c>
      <c r="E545" s="88">
        <v>1</v>
      </c>
      <c r="F545" s="87">
        <v>2</v>
      </c>
      <c r="G545" s="92">
        <v>0</v>
      </c>
      <c r="H545" s="92">
        <v>0</v>
      </c>
      <c r="I545" s="92">
        <v>0</v>
      </c>
      <c r="J545" s="92">
        <v>0</v>
      </c>
      <c r="K545" s="92">
        <v>0</v>
      </c>
      <c r="L545" s="92">
        <v>0</v>
      </c>
      <c r="M545" s="92">
        <v>1</v>
      </c>
    </row>
    <row r="546" spans="2:13" x14ac:dyDescent="0.3">
      <c r="B546" s="119" t="s">
        <v>138</v>
      </c>
      <c r="C546" s="91" t="s">
        <v>347</v>
      </c>
      <c r="D546" s="87">
        <v>3</v>
      </c>
      <c r="E546" s="88">
        <v>4</v>
      </c>
      <c r="F546" s="87">
        <v>11</v>
      </c>
      <c r="G546" s="92">
        <v>9</v>
      </c>
      <c r="H546" s="92">
        <v>13</v>
      </c>
      <c r="I546" s="92">
        <v>4</v>
      </c>
      <c r="J546" s="92">
        <v>2</v>
      </c>
      <c r="K546" s="92">
        <v>1</v>
      </c>
      <c r="L546" s="92">
        <v>2</v>
      </c>
      <c r="M546" s="92">
        <v>0</v>
      </c>
    </row>
    <row r="547" spans="2:13" x14ac:dyDescent="0.3">
      <c r="B547" s="119" t="s">
        <v>139</v>
      </c>
      <c r="C547" s="91" t="s">
        <v>345</v>
      </c>
      <c r="D547" s="87">
        <v>41044</v>
      </c>
      <c r="E547" s="88">
        <v>38580</v>
      </c>
      <c r="F547" s="87">
        <v>41069</v>
      </c>
      <c r="G547" s="92">
        <v>40579.999999999774</v>
      </c>
      <c r="H547" s="92">
        <v>40980.000000000146</v>
      </c>
      <c r="I547" s="92">
        <v>36753.000000000015</v>
      </c>
      <c r="J547" s="92">
        <v>38081</v>
      </c>
      <c r="K547" s="92">
        <v>37751</v>
      </c>
      <c r="L547" s="92">
        <v>39704</v>
      </c>
      <c r="M547" s="92">
        <v>40673</v>
      </c>
    </row>
    <row r="548" spans="2:13" x14ac:dyDescent="0.3">
      <c r="B548" s="119" t="s">
        <v>139</v>
      </c>
      <c r="C548" s="91" t="s">
        <v>375</v>
      </c>
      <c r="D548" s="87">
        <v>13983</v>
      </c>
      <c r="E548" s="88">
        <v>13535</v>
      </c>
      <c r="F548" s="87">
        <v>15659</v>
      </c>
      <c r="G548" s="92">
        <v>15384.999999999971</v>
      </c>
      <c r="H548" s="92">
        <v>15713.000000000033</v>
      </c>
      <c r="I548" s="92">
        <v>16728.000000000004</v>
      </c>
      <c r="J548" s="92">
        <v>17184</v>
      </c>
      <c r="K548" s="92">
        <v>17552</v>
      </c>
      <c r="L548" s="92">
        <v>17623</v>
      </c>
      <c r="M548" s="92">
        <v>18360</v>
      </c>
    </row>
    <row r="549" spans="2:13" x14ac:dyDescent="0.3">
      <c r="B549" s="119" t="s">
        <v>139</v>
      </c>
      <c r="C549" s="91" t="s">
        <v>346</v>
      </c>
      <c r="D549" s="87">
        <v>1376</v>
      </c>
      <c r="E549" s="88">
        <v>1382</v>
      </c>
      <c r="F549" s="87">
        <v>1429</v>
      </c>
      <c r="G549" s="92">
        <v>1275.0000000000007</v>
      </c>
      <c r="H549" s="92">
        <v>1521.0000000000005</v>
      </c>
      <c r="I549" s="92">
        <v>3018.0000000000014</v>
      </c>
      <c r="J549" s="92">
        <v>4385</v>
      </c>
      <c r="K549" s="92">
        <v>7047</v>
      </c>
      <c r="L549" s="92">
        <v>6124</v>
      </c>
      <c r="M549" s="92">
        <v>5729</v>
      </c>
    </row>
    <row r="550" spans="2:13" x14ac:dyDescent="0.3">
      <c r="B550" s="119" t="s">
        <v>139</v>
      </c>
      <c r="C550" s="91" t="s">
        <v>403</v>
      </c>
      <c r="D550" s="87">
        <v>1</v>
      </c>
      <c r="E550" s="88">
        <v>0</v>
      </c>
      <c r="F550" s="87">
        <v>1</v>
      </c>
      <c r="G550" s="92">
        <v>0</v>
      </c>
      <c r="H550" s="92">
        <v>0</v>
      </c>
      <c r="I550" s="92">
        <v>0</v>
      </c>
      <c r="J550" s="92">
        <v>1</v>
      </c>
      <c r="K550" s="92">
        <v>1</v>
      </c>
      <c r="L550" s="92">
        <v>0</v>
      </c>
      <c r="M550" s="92">
        <v>0</v>
      </c>
    </row>
    <row r="551" spans="2:13" x14ac:dyDescent="0.3">
      <c r="B551" s="119" t="s">
        <v>139</v>
      </c>
      <c r="C551" s="91" t="s">
        <v>347</v>
      </c>
      <c r="D551" s="87">
        <v>10</v>
      </c>
      <c r="E551" s="88">
        <v>10</v>
      </c>
      <c r="F551" s="87">
        <v>17</v>
      </c>
      <c r="G551" s="92">
        <v>14</v>
      </c>
      <c r="H551" s="92">
        <v>11</v>
      </c>
      <c r="I551" s="92">
        <v>6</v>
      </c>
      <c r="J551" s="92">
        <v>5</v>
      </c>
      <c r="K551" s="92">
        <v>3</v>
      </c>
      <c r="L551" s="92">
        <v>4</v>
      </c>
      <c r="M551" s="92">
        <v>1</v>
      </c>
    </row>
    <row r="552" spans="2:13" x14ac:dyDescent="0.3">
      <c r="B552" s="119" t="s">
        <v>140</v>
      </c>
      <c r="C552" s="91" t="s">
        <v>345</v>
      </c>
      <c r="D552" s="87">
        <v>25690</v>
      </c>
      <c r="E552" s="88">
        <v>25260</v>
      </c>
      <c r="F552" s="87">
        <v>24631</v>
      </c>
      <c r="G552" s="92">
        <v>24339.999999999964</v>
      </c>
      <c r="H552" s="92">
        <v>24004.000000000131</v>
      </c>
      <c r="I552" s="92">
        <v>23871.999999999985</v>
      </c>
      <c r="J552" s="92">
        <v>24416</v>
      </c>
      <c r="K552" s="92">
        <v>24704</v>
      </c>
      <c r="L552" s="92">
        <v>25059</v>
      </c>
      <c r="M552" s="92">
        <v>24668</v>
      </c>
    </row>
    <row r="553" spans="2:13" x14ac:dyDescent="0.3">
      <c r="B553" s="119" t="s">
        <v>140</v>
      </c>
      <c r="C553" s="91" t="s">
        <v>375</v>
      </c>
      <c r="D553" s="87">
        <v>15</v>
      </c>
      <c r="E553" s="88">
        <v>12</v>
      </c>
      <c r="F553" s="87">
        <v>13</v>
      </c>
      <c r="G553" s="92">
        <v>15</v>
      </c>
      <c r="H553" s="92">
        <v>18</v>
      </c>
      <c r="I553" s="92">
        <v>22</v>
      </c>
      <c r="J553" s="92">
        <v>25</v>
      </c>
      <c r="K553" s="92">
        <v>25</v>
      </c>
      <c r="L553" s="92">
        <v>19</v>
      </c>
      <c r="M553" s="92">
        <v>34</v>
      </c>
    </row>
    <row r="554" spans="2:13" x14ac:dyDescent="0.3">
      <c r="B554" s="119" t="s">
        <v>140</v>
      </c>
      <c r="C554" s="91" t="s">
        <v>346</v>
      </c>
      <c r="D554" s="87">
        <v>30</v>
      </c>
      <c r="E554" s="88">
        <v>30</v>
      </c>
      <c r="F554" s="87">
        <v>32</v>
      </c>
      <c r="G554" s="92">
        <v>36</v>
      </c>
      <c r="H554" s="92">
        <v>44</v>
      </c>
      <c r="I554" s="92">
        <v>55</v>
      </c>
      <c r="J554" s="92">
        <v>73</v>
      </c>
      <c r="K554" s="92">
        <v>86</v>
      </c>
      <c r="L554" s="92">
        <v>75</v>
      </c>
      <c r="M554" s="92">
        <v>78</v>
      </c>
    </row>
    <row r="555" spans="2:13" x14ac:dyDescent="0.3">
      <c r="B555" s="119" t="s">
        <v>140</v>
      </c>
      <c r="C555" s="91" t="s">
        <v>403</v>
      </c>
      <c r="D555" s="87">
        <v>0</v>
      </c>
      <c r="E555" s="88">
        <v>0</v>
      </c>
      <c r="F555" s="87">
        <v>0</v>
      </c>
      <c r="G555" s="92">
        <v>0</v>
      </c>
      <c r="H555" s="92">
        <v>0</v>
      </c>
      <c r="I555" s="92">
        <v>0</v>
      </c>
      <c r="J555" s="92">
        <v>0</v>
      </c>
      <c r="K555" s="92">
        <v>0</v>
      </c>
      <c r="L555" s="92">
        <v>0</v>
      </c>
      <c r="M555" s="92">
        <v>0</v>
      </c>
    </row>
    <row r="556" spans="2:13" x14ac:dyDescent="0.3">
      <c r="B556" s="119" t="s">
        <v>140</v>
      </c>
      <c r="C556" s="91" t="s">
        <v>347</v>
      </c>
      <c r="D556" s="87">
        <v>4</v>
      </c>
      <c r="E556" s="88">
        <v>2</v>
      </c>
      <c r="F556" s="87">
        <v>2</v>
      </c>
      <c r="G556" s="92">
        <v>1</v>
      </c>
      <c r="H556" s="92">
        <v>1</v>
      </c>
      <c r="I556" s="92">
        <v>1</v>
      </c>
      <c r="J556" s="92">
        <v>1</v>
      </c>
      <c r="K556" s="92">
        <v>0</v>
      </c>
      <c r="L556" s="92">
        <v>0</v>
      </c>
      <c r="M556" s="92">
        <v>0</v>
      </c>
    </row>
    <row r="557" spans="2:13" x14ac:dyDescent="0.3">
      <c r="B557" s="119" t="s">
        <v>141</v>
      </c>
      <c r="C557" s="91" t="s">
        <v>345</v>
      </c>
      <c r="D557" s="87">
        <v>56005</v>
      </c>
      <c r="E557" s="88">
        <v>53031</v>
      </c>
      <c r="F557" s="87">
        <v>50806</v>
      </c>
      <c r="G557" s="92">
        <v>48240.000000000233</v>
      </c>
      <c r="H557" s="92">
        <v>48083.999999999716</v>
      </c>
      <c r="I557" s="92">
        <v>46668.000000000255</v>
      </c>
      <c r="J557" s="92">
        <v>45624</v>
      </c>
      <c r="K557" s="92">
        <v>44970</v>
      </c>
      <c r="L557" s="92">
        <v>43746</v>
      </c>
      <c r="M557" s="92">
        <v>44414</v>
      </c>
    </row>
    <row r="558" spans="2:13" x14ac:dyDescent="0.3">
      <c r="B558" s="119" t="s">
        <v>141</v>
      </c>
      <c r="C558" s="91" t="s">
        <v>375</v>
      </c>
      <c r="D558" s="87">
        <v>4941</v>
      </c>
      <c r="E558" s="88">
        <v>6834</v>
      </c>
      <c r="F558" s="87">
        <v>6116</v>
      </c>
      <c r="G558" s="92">
        <v>6476.0000000000191</v>
      </c>
      <c r="H558" s="92">
        <v>7157.0000000000118</v>
      </c>
      <c r="I558" s="92">
        <v>7301.0000000000055</v>
      </c>
      <c r="J558" s="92">
        <v>7044</v>
      </c>
      <c r="K558" s="92">
        <v>6963</v>
      </c>
      <c r="L558" s="92">
        <v>7093</v>
      </c>
      <c r="M558" s="92">
        <v>8585</v>
      </c>
    </row>
    <row r="559" spans="2:13" x14ac:dyDescent="0.3">
      <c r="B559" s="119" t="s">
        <v>141</v>
      </c>
      <c r="C559" s="91" t="s">
        <v>346</v>
      </c>
      <c r="D559" s="87">
        <v>769</v>
      </c>
      <c r="E559" s="88">
        <v>781</v>
      </c>
      <c r="F559" s="87">
        <v>779</v>
      </c>
      <c r="G559" s="92">
        <v>764.99999999999966</v>
      </c>
      <c r="H559" s="92">
        <v>897.00000000000068</v>
      </c>
      <c r="I559" s="92">
        <v>806.00000000000034</v>
      </c>
      <c r="J559" s="92">
        <v>797</v>
      </c>
      <c r="K559" s="92">
        <v>739</v>
      </c>
      <c r="L559" s="92">
        <v>675</v>
      </c>
      <c r="M559" s="92">
        <v>663</v>
      </c>
    </row>
    <row r="560" spans="2:13" x14ac:dyDescent="0.3">
      <c r="B560" s="119" t="s">
        <v>141</v>
      </c>
      <c r="C560" s="91" t="s">
        <v>403</v>
      </c>
      <c r="D560" s="87">
        <v>1</v>
      </c>
      <c r="E560" s="88">
        <v>1</v>
      </c>
      <c r="F560" s="87">
        <v>0</v>
      </c>
      <c r="G560" s="92">
        <v>0</v>
      </c>
      <c r="H560" s="92">
        <v>0</v>
      </c>
      <c r="I560" s="92">
        <v>0</v>
      </c>
      <c r="J560" s="92">
        <v>0</v>
      </c>
      <c r="K560" s="92">
        <v>0</v>
      </c>
      <c r="L560" s="92">
        <v>0</v>
      </c>
      <c r="M560" s="92">
        <v>0</v>
      </c>
    </row>
    <row r="561" spans="2:13" x14ac:dyDescent="0.3">
      <c r="B561" s="119" t="s">
        <v>141</v>
      </c>
      <c r="C561" s="91" t="s">
        <v>347</v>
      </c>
      <c r="D561" s="87">
        <v>6</v>
      </c>
      <c r="E561" s="88">
        <v>13</v>
      </c>
      <c r="F561" s="87">
        <v>9</v>
      </c>
      <c r="G561" s="92">
        <v>0</v>
      </c>
      <c r="H561" s="92">
        <v>0</v>
      </c>
      <c r="I561" s="92">
        <v>1</v>
      </c>
      <c r="J561" s="92">
        <v>1</v>
      </c>
      <c r="K561" s="92">
        <v>0</v>
      </c>
      <c r="L561" s="92">
        <v>0</v>
      </c>
      <c r="M561" s="92">
        <v>1</v>
      </c>
    </row>
    <row r="562" spans="2:13" x14ac:dyDescent="0.3">
      <c r="B562" s="119" t="s">
        <v>142</v>
      </c>
      <c r="C562" s="91" t="s">
        <v>345</v>
      </c>
      <c r="D562" s="87">
        <v>10510</v>
      </c>
      <c r="E562" s="88">
        <v>10545</v>
      </c>
      <c r="F562" s="87">
        <v>10611</v>
      </c>
      <c r="G562" s="92">
        <v>10742.000000000016</v>
      </c>
      <c r="H562" s="92">
        <v>10928.999999999995</v>
      </c>
      <c r="I562" s="92">
        <v>10725.999999999998</v>
      </c>
      <c r="J562" s="92">
        <v>11060</v>
      </c>
      <c r="K562" s="92">
        <v>11647</v>
      </c>
      <c r="L562" s="92">
        <v>11946</v>
      </c>
      <c r="M562" s="92">
        <v>12085</v>
      </c>
    </row>
    <row r="563" spans="2:13" x14ac:dyDescent="0.3">
      <c r="B563" s="119" t="s">
        <v>142</v>
      </c>
      <c r="C563" s="91" t="s">
        <v>375</v>
      </c>
      <c r="D563" s="87">
        <v>4</v>
      </c>
      <c r="E563" s="88">
        <v>3</v>
      </c>
      <c r="F563" s="87">
        <v>6</v>
      </c>
      <c r="G563" s="92">
        <v>10</v>
      </c>
      <c r="H563" s="92">
        <v>11</v>
      </c>
      <c r="I563" s="92">
        <v>12</v>
      </c>
      <c r="J563" s="92">
        <v>16</v>
      </c>
      <c r="K563" s="92">
        <v>21</v>
      </c>
      <c r="L563" s="92">
        <v>18</v>
      </c>
      <c r="M563" s="92">
        <v>10</v>
      </c>
    </row>
    <row r="564" spans="2:13" x14ac:dyDescent="0.3">
      <c r="B564" s="119" t="s">
        <v>142</v>
      </c>
      <c r="C564" s="91" t="s">
        <v>346</v>
      </c>
      <c r="D564" s="87">
        <v>10</v>
      </c>
      <c r="E564" s="88">
        <v>12</v>
      </c>
      <c r="F564" s="87">
        <v>14</v>
      </c>
      <c r="G564" s="92">
        <v>10</v>
      </c>
      <c r="H564" s="92">
        <v>32.000000000000014</v>
      </c>
      <c r="I564" s="92">
        <v>34.000000000000007</v>
      </c>
      <c r="J564" s="92">
        <v>36</v>
      </c>
      <c r="K564" s="92">
        <v>33</v>
      </c>
      <c r="L564" s="92">
        <v>43</v>
      </c>
      <c r="M564" s="92">
        <v>29</v>
      </c>
    </row>
    <row r="565" spans="2:13" x14ac:dyDescent="0.3">
      <c r="B565" s="119" t="s">
        <v>142</v>
      </c>
      <c r="C565" s="91" t="s">
        <v>403</v>
      </c>
      <c r="D565" s="87">
        <v>0</v>
      </c>
      <c r="E565" s="88">
        <v>0</v>
      </c>
      <c r="F565" s="87">
        <v>0</v>
      </c>
      <c r="G565" s="92">
        <v>0</v>
      </c>
      <c r="H565" s="92">
        <v>1</v>
      </c>
      <c r="I565" s="92">
        <v>0</v>
      </c>
      <c r="J565" s="92">
        <v>0</v>
      </c>
      <c r="K565" s="92">
        <v>0</v>
      </c>
      <c r="L565" s="92">
        <v>0</v>
      </c>
      <c r="M565" s="92">
        <v>0</v>
      </c>
    </row>
    <row r="566" spans="2:13" x14ac:dyDescent="0.3">
      <c r="B566" s="119" t="s">
        <v>142</v>
      </c>
      <c r="C566" s="91" t="s">
        <v>347</v>
      </c>
      <c r="D566" s="87">
        <v>0</v>
      </c>
      <c r="E566" s="88">
        <v>0</v>
      </c>
      <c r="F566" s="87">
        <v>0</v>
      </c>
      <c r="G566" s="92">
        <v>1</v>
      </c>
      <c r="H566" s="92">
        <v>1</v>
      </c>
      <c r="I566" s="92">
        <v>2</v>
      </c>
      <c r="J566" s="92">
        <v>0</v>
      </c>
      <c r="K566" s="92">
        <v>0</v>
      </c>
      <c r="L566" s="92">
        <v>0</v>
      </c>
      <c r="M566" s="92">
        <v>0</v>
      </c>
    </row>
    <row r="567" spans="2:13" x14ac:dyDescent="0.3">
      <c r="B567" s="119" t="s">
        <v>143</v>
      </c>
      <c r="C567" s="91" t="s">
        <v>345</v>
      </c>
      <c r="D567" s="87">
        <v>23652</v>
      </c>
      <c r="E567" s="88">
        <v>23955</v>
      </c>
      <c r="F567" s="87">
        <v>25356</v>
      </c>
      <c r="G567" s="92">
        <v>24822.999999999913</v>
      </c>
      <c r="H567" s="92">
        <v>25872.999999999985</v>
      </c>
      <c r="I567" s="92">
        <v>23783</v>
      </c>
      <c r="J567" s="92">
        <v>26061</v>
      </c>
      <c r="K567" s="92">
        <v>25587</v>
      </c>
      <c r="L567" s="92">
        <v>21766</v>
      </c>
      <c r="M567" s="92">
        <v>22246</v>
      </c>
    </row>
    <row r="568" spans="2:13" x14ac:dyDescent="0.3">
      <c r="B568" s="119" t="s">
        <v>143</v>
      </c>
      <c r="C568" s="91" t="s">
        <v>375</v>
      </c>
      <c r="D568" s="87">
        <v>410</v>
      </c>
      <c r="E568" s="88">
        <v>439</v>
      </c>
      <c r="F568" s="87">
        <v>687</v>
      </c>
      <c r="G568" s="92">
        <v>919.99999999999989</v>
      </c>
      <c r="H568" s="92">
        <v>969.99999999999943</v>
      </c>
      <c r="I568" s="92">
        <v>906.00000000000057</v>
      </c>
      <c r="J568" s="92">
        <v>999</v>
      </c>
      <c r="K568" s="92">
        <v>1020</v>
      </c>
      <c r="L568" s="92">
        <v>905</v>
      </c>
      <c r="M568" s="92">
        <v>940</v>
      </c>
    </row>
    <row r="569" spans="2:13" x14ac:dyDescent="0.3">
      <c r="B569" s="119" t="s">
        <v>143</v>
      </c>
      <c r="C569" s="91" t="s">
        <v>346</v>
      </c>
      <c r="D569" s="87">
        <v>14</v>
      </c>
      <c r="E569" s="88">
        <v>15</v>
      </c>
      <c r="F569" s="87">
        <v>29</v>
      </c>
      <c r="G569" s="92">
        <v>30</v>
      </c>
      <c r="H569" s="92">
        <v>45</v>
      </c>
      <c r="I569" s="92">
        <v>53</v>
      </c>
      <c r="J569" s="92">
        <v>66</v>
      </c>
      <c r="K569" s="92">
        <v>72</v>
      </c>
      <c r="L569" s="92">
        <v>53</v>
      </c>
      <c r="M569" s="92">
        <v>59</v>
      </c>
    </row>
    <row r="570" spans="2:13" x14ac:dyDescent="0.3">
      <c r="B570" s="119" t="s">
        <v>143</v>
      </c>
      <c r="C570" s="91" t="s">
        <v>403</v>
      </c>
      <c r="D570" s="87">
        <v>0</v>
      </c>
      <c r="E570" s="88">
        <v>0</v>
      </c>
      <c r="F570" s="87">
        <v>0</v>
      </c>
      <c r="G570" s="92">
        <v>0</v>
      </c>
      <c r="H570" s="92">
        <v>0</v>
      </c>
      <c r="I570" s="92">
        <v>0</v>
      </c>
      <c r="J570" s="92">
        <v>1</v>
      </c>
      <c r="K570" s="92">
        <v>1</v>
      </c>
      <c r="L570" s="92">
        <v>1</v>
      </c>
      <c r="M570" s="92">
        <v>1</v>
      </c>
    </row>
    <row r="571" spans="2:13" x14ac:dyDescent="0.3">
      <c r="B571" s="119" t="s">
        <v>143</v>
      </c>
      <c r="C571" s="91" t="s">
        <v>347</v>
      </c>
      <c r="D571" s="87">
        <v>4</v>
      </c>
      <c r="E571" s="88">
        <v>3</v>
      </c>
      <c r="F571" s="87">
        <v>7</v>
      </c>
      <c r="G571" s="92">
        <v>0</v>
      </c>
      <c r="H571" s="92">
        <v>0</v>
      </c>
      <c r="I571" s="92">
        <v>0</v>
      </c>
      <c r="J571" s="92">
        <v>0</v>
      </c>
      <c r="K571" s="92">
        <v>0</v>
      </c>
      <c r="L571" s="92">
        <v>0</v>
      </c>
      <c r="M571" s="92">
        <v>1</v>
      </c>
    </row>
    <row r="572" spans="2:13" x14ac:dyDescent="0.3">
      <c r="B572" s="119" t="s">
        <v>219</v>
      </c>
      <c r="C572" s="91" t="s">
        <v>345</v>
      </c>
      <c r="D572" s="87">
        <v>6728</v>
      </c>
      <c r="E572" s="88">
        <v>6288</v>
      </c>
      <c r="F572" s="87">
        <v>6033</v>
      </c>
      <c r="G572" s="92">
        <v>5964.9999999999945</v>
      </c>
      <c r="H572" s="92">
        <v>6072</v>
      </c>
      <c r="I572" s="92">
        <v>5935.0000000000082</v>
      </c>
      <c r="J572" s="92">
        <v>5390</v>
      </c>
      <c r="K572" s="92">
        <v>4902</v>
      </c>
      <c r="L572" s="92">
        <v>5003</v>
      </c>
      <c r="M572" s="92">
        <v>4765</v>
      </c>
    </row>
    <row r="573" spans="2:13" x14ac:dyDescent="0.3">
      <c r="B573" s="119" t="s">
        <v>219</v>
      </c>
      <c r="C573" s="91" t="s">
        <v>375</v>
      </c>
      <c r="D573" s="87">
        <v>550</v>
      </c>
      <c r="E573" s="88">
        <v>837</v>
      </c>
      <c r="F573" s="87">
        <v>1140</v>
      </c>
      <c r="G573" s="92">
        <v>1373.9999999999991</v>
      </c>
      <c r="H573" s="92">
        <v>7</v>
      </c>
      <c r="I573" s="92">
        <v>8</v>
      </c>
      <c r="J573" s="92">
        <v>10</v>
      </c>
      <c r="K573" s="92">
        <v>8</v>
      </c>
      <c r="L573" s="92">
        <v>6</v>
      </c>
      <c r="M573" s="92">
        <v>5</v>
      </c>
    </row>
    <row r="574" spans="2:13" x14ac:dyDescent="0.3">
      <c r="B574" s="119" t="s">
        <v>219</v>
      </c>
      <c r="C574" s="91" t="s">
        <v>346</v>
      </c>
      <c r="D574" s="87">
        <v>4505</v>
      </c>
      <c r="E574" s="88">
        <v>4250</v>
      </c>
      <c r="F574" s="87">
        <v>4011</v>
      </c>
      <c r="G574" s="92">
        <v>3634.9999999999955</v>
      </c>
      <c r="H574" s="92">
        <v>5113.9999999999955</v>
      </c>
      <c r="I574" s="92">
        <v>5052.0000000000109</v>
      </c>
      <c r="J574" s="92">
        <v>5681</v>
      </c>
      <c r="K574" s="92">
        <v>6269</v>
      </c>
      <c r="L574" s="92">
        <v>6505</v>
      </c>
      <c r="M574" s="92">
        <v>6381</v>
      </c>
    </row>
    <row r="575" spans="2:13" x14ac:dyDescent="0.3">
      <c r="B575" s="119" t="s">
        <v>219</v>
      </c>
      <c r="C575" s="91" t="s">
        <v>403</v>
      </c>
      <c r="D575" s="87">
        <v>0</v>
      </c>
      <c r="E575" s="88">
        <v>1</v>
      </c>
      <c r="F575" s="87">
        <v>1</v>
      </c>
      <c r="G575" s="92">
        <v>1</v>
      </c>
      <c r="H575" s="92">
        <v>1</v>
      </c>
      <c r="I575" s="92">
        <v>1</v>
      </c>
      <c r="J575" s="92">
        <v>1</v>
      </c>
      <c r="K575" s="92">
        <v>1</v>
      </c>
      <c r="L575" s="92">
        <v>2</v>
      </c>
      <c r="M575" s="92">
        <v>3</v>
      </c>
    </row>
    <row r="576" spans="2:13" x14ac:dyDescent="0.3">
      <c r="B576" s="119" t="s">
        <v>219</v>
      </c>
      <c r="C576" s="91" t="s">
        <v>347</v>
      </c>
      <c r="D576" s="87">
        <v>445</v>
      </c>
      <c r="E576" s="88">
        <v>444</v>
      </c>
      <c r="F576" s="87">
        <v>450</v>
      </c>
      <c r="G576" s="92">
        <v>375.99999999999977</v>
      </c>
      <c r="H576" s="92">
        <v>318.99999999999994</v>
      </c>
      <c r="I576" s="92">
        <v>281.00000000000028</v>
      </c>
      <c r="J576" s="92">
        <v>207</v>
      </c>
      <c r="K576" s="92">
        <v>132</v>
      </c>
      <c r="L576" s="92">
        <v>92</v>
      </c>
      <c r="M576" s="92">
        <v>62</v>
      </c>
    </row>
    <row r="577" spans="2:13" x14ac:dyDescent="0.3">
      <c r="B577" s="119" t="s">
        <v>220</v>
      </c>
      <c r="C577" s="91" t="s">
        <v>345</v>
      </c>
      <c r="D577" s="87">
        <v>123554</v>
      </c>
      <c r="E577" s="88">
        <v>130579</v>
      </c>
      <c r="F577" s="87">
        <v>122125</v>
      </c>
      <c r="G577" s="92">
        <v>119283.00000000087</v>
      </c>
      <c r="H577" s="92">
        <v>120341.00000000026</v>
      </c>
      <c r="I577" s="92">
        <v>122741.99999999991</v>
      </c>
      <c r="J577" s="92">
        <v>125012</v>
      </c>
      <c r="K577" s="92">
        <v>126903</v>
      </c>
      <c r="L577" s="92">
        <v>127458</v>
      </c>
      <c r="M577" s="92">
        <v>125480</v>
      </c>
    </row>
    <row r="578" spans="2:13" x14ac:dyDescent="0.3">
      <c r="B578" s="119" t="s">
        <v>220</v>
      </c>
      <c r="C578" s="91" t="s">
        <v>375</v>
      </c>
      <c r="D578" s="87">
        <v>1618</v>
      </c>
      <c r="E578" s="88">
        <v>1977</v>
      </c>
      <c r="F578" s="87">
        <v>1822</v>
      </c>
      <c r="G578" s="92">
        <v>1899.000000000003</v>
      </c>
      <c r="H578" s="92">
        <v>1811</v>
      </c>
      <c r="I578" s="92">
        <v>1773.0000000000016</v>
      </c>
      <c r="J578" s="92">
        <v>1778</v>
      </c>
      <c r="K578" s="92">
        <v>1915</v>
      </c>
      <c r="L578" s="92">
        <v>2070</v>
      </c>
      <c r="M578" s="92">
        <v>2503</v>
      </c>
    </row>
    <row r="579" spans="2:13" x14ac:dyDescent="0.3">
      <c r="B579" s="119" t="s">
        <v>220</v>
      </c>
      <c r="C579" s="91" t="s">
        <v>346</v>
      </c>
      <c r="D579" s="87">
        <v>930</v>
      </c>
      <c r="E579" s="88">
        <v>1068</v>
      </c>
      <c r="F579" s="87">
        <v>956</v>
      </c>
      <c r="G579" s="92">
        <v>1282.0000000000023</v>
      </c>
      <c r="H579" s="92">
        <v>1405.9999999999998</v>
      </c>
      <c r="I579" s="92">
        <v>1947.0000000000005</v>
      </c>
      <c r="J579" s="92">
        <v>2166</v>
      </c>
      <c r="K579" s="92">
        <v>1922</v>
      </c>
      <c r="L579" s="92">
        <v>1798</v>
      </c>
      <c r="M579" s="92">
        <v>1620</v>
      </c>
    </row>
    <row r="580" spans="2:13" x14ac:dyDescent="0.3">
      <c r="B580" s="119" t="s">
        <v>220</v>
      </c>
      <c r="C580" s="91" t="s">
        <v>403</v>
      </c>
      <c r="D580" s="87">
        <v>0</v>
      </c>
      <c r="E580" s="88">
        <v>0</v>
      </c>
      <c r="F580" s="87">
        <v>0</v>
      </c>
      <c r="G580" s="92">
        <v>0</v>
      </c>
      <c r="H580" s="92">
        <v>0</v>
      </c>
      <c r="I580" s="92">
        <v>0</v>
      </c>
      <c r="J580" s="92">
        <v>0</v>
      </c>
      <c r="K580" s="92">
        <v>0</v>
      </c>
      <c r="L580" s="92">
        <v>0</v>
      </c>
      <c r="M580" s="92">
        <v>0</v>
      </c>
    </row>
    <row r="581" spans="2:13" x14ac:dyDescent="0.3">
      <c r="B581" s="119" t="s">
        <v>220</v>
      </c>
      <c r="C581" s="91" t="s">
        <v>347</v>
      </c>
      <c r="D581" s="87">
        <v>18</v>
      </c>
      <c r="E581" s="88">
        <v>20</v>
      </c>
      <c r="F581" s="87">
        <v>23</v>
      </c>
      <c r="G581" s="92">
        <v>20</v>
      </c>
      <c r="H581" s="92">
        <v>17</v>
      </c>
      <c r="I581" s="92">
        <v>8</v>
      </c>
      <c r="J581" s="92">
        <v>9</v>
      </c>
      <c r="K581" s="92">
        <v>8</v>
      </c>
      <c r="L581" s="92">
        <v>4</v>
      </c>
      <c r="M581" s="92">
        <v>4</v>
      </c>
    </row>
    <row r="582" spans="2:13" x14ac:dyDescent="0.3">
      <c r="B582" s="119" t="s">
        <v>146</v>
      </c>
      <c r="C582" s="91" t="s">
        <v>345</v>
      </c>
      <c r="D582" s="87">
        <v>174872</v>
      </c>
      <c r="E582" s="88">
        <v>175172</v>
      </c>
      <c r="F582" s="87">
        <v>169672</v>
      </c>
      <c r="G582" s="92">
        <v>165761.00000000006</v>
      </c>
      <c r="H582" s="92">
        <v>164432.00000000108</v>
      </c>
      <c r="I582" s="92">
        <v>163807.00000000116</v>
      </c>
      <c r="J582" s="92">
        <v>162354</v>
      </c>
      <c r="K582" s="92">
        <v>160382</v>
      </c>
      <c r="L582" s="92">
        <v>156956</v>
      </c>
      <c r="M582" s="92">
        <v>159287</v>
      </c>
    </row>
    <row r="583" spans="2:13" x14ac:dyDescent="0.3">
      <c r="B583" s="119" t="s">
        <v>146</v>
      </c>
      <c r="C583" s="91" t="s">
        <v>375</v>
      </c>
      <c r="D583" s="87">
        <v>134</v>
      </c>
      <c r="E583" s="88">
        <v>155</v>
      </c>
      <c r="F583" s="87">
        <v>176</v>
      </c>
      <c r="G583" s="92">
        <v>206</v>
      </c>
      <c r="H583" s="92">
        <v>164.00000000000017</v>
      </c>
      <c r="I583" s="92">
        <v>220.99999999999991</v>
      </c>
      <c r="J583" s="92">
        <v>300</v>
      </c>
      <c r="K583" s="92">
        <v>229</v>
      </c>
      <c r="L583" s="92">
        <v>213</v>
      </c>
      <c r="M583" s="92">
        <v>202</v>
      </c>
    </row>
    <row r="584" spans="2:13" x14ac:dyDescent="0.3">
      <c r="B584" s="119" t="s">
        <v>146</v>
      </c>
      <c r="C584" s="91" t="s">
        <v>346</v>
      </c>
      <c r="D584" s="87">
        <v>278</v>
      </c>
      <c r="E584" s="88">
        <v>370</v>
      </c>
      <c r="F584" s="87">
        <v>338</v>
      </c>
      <c r="G584" s="92">
        <v>325.00000000000006</v>
      </c>
      <c r="H584" s="92">
        <v>392.00000000000023</v>
      </c>
      <c r="I584" s="92">
        <v>372.00000000000006</v>
      </c>
      <c r="J584" s="92">
        <v>377</v>
      </c>
      <c r="K584" s="92">
        <v>394</v>
      </c>
      <c r="L584" s="92">
        <v>382</v>
      </c>
      <c r="M584" s="92">
        <v>426</v>
      </c>
    </row>
    <row r="585" spans="2:13" x14ac:dyDescent="0.3">
      <c r="B585" s="119" t="s">
        <v>146</v>
      </c>
      <c r="C585" s="91" t="s">
        <v>403</v>
      </c>
      <c r="D585" s="87">
        <v>1</v>
      </c>
      <c r="E585" s="88">
        <v>1</v>
      </c>
      <c r="F585" s="87">
        <v>1</v>
      </c>
      <c r="G585" s="92">
        <v>0</v>
      </c>
      <c r="H585" s="92">
        <v>0</v>
      </c>
      <c r="I585" s="92">
        <v>0</v>
      </c>
      <c r="J585" s="92">
        <v>0</v>
      </c>
      <c r="K585" s="92">
        <v>0</v>
      </c>
      <c r="L585" s="92">
        <v>0</v>
      </c>
      <c r="M585" s="92">
        <v>0</v>
      </c>
    </row>
    <row r="586" spans="2:13" x14ac:dyDescent="0.3">
      <c r="B586" s="119" t="s">
        <v>146</v>
      </c>
      <c r="C586" s="91" t="s">
        <v>347</v>
      </c>
      <c r="D586" s="87">
        <v>4</v>
      </c>
      <c r="E586" s="88">
        <v>9</v>
      </c>
      <c r="F586" s="87">
        <v>16</v>
      </c>
      <c r="G586" s="92">
        <v>9</v>
      </c>
      <c r="H586" s="92">
        <v>10</v>
      </c>
      <c r="I586" s="92">
        <v>8</v>
      </c>
      <c r="J586" s="92">
        <v>5</v>
      </c>
      <c r="K586" s="92">
        <v>2</v>
      </c>
      <c r="L586" s="92">
        <v>2</v>
      </c>
      <c r="M586" s="92">
        <v>0</v>
      </c>
    </row>
    <row r="587" spans="2:13" x14ac:dyDescent="0.3">
      <c r="B587" s="119" t="s">
        <v>147</v>
      </c>
      <c r="C587" s="91" t="s">
        <v>345</v>
      </c>
      <c r="D587" s="87">
        <v>64253</v>
      </c>
      <c r="E587" s="88">
        <v>63539</v>
      </c>
      <c r="F587" s="87">
        <v>63502</v>
      </c>
      <c r="G587" s="92">
        <v>63356.000000000386</v>
      </c>
      <c r="H587" s="92">
        <v>63870.999999999971</v>
      </c>
      <c r="I587" s="92">
        <v>63560.999999999891</v>
      </c>
      <c r="J587" s="92">
        <v>64321</v>
      </c>
      <c r="K587" s="92">
        <v>64351</v>
      </c>
      <c r="L587" s="92">
        <v>63966</v>
      </c>
      <c r="M587" s="92">
        <v>62430</v>
      </c>
    </row>
    <row r="588" spans="2:13" x14ac:dyDescent="0.3">
      <c r="B588" s="119" t="s">
        <v>147</v>
      </c>
      <c r="C588" s="91" t="s">
        <v>375</v>
      </c>
      <c r="D588" s="87">
        <v>5342</v>
      </c>
      <c r="E588" s="88">
        <v>5421</v>
      </c>
      <c r="F588" s="87">
        <v>6211</v>
      </c>
      <c r="G588" s="92">
        <v>5995.0000000000027</v>
      </c>
      <c r="H588" s="92">
        <v>5671.0000000000073</v>
      </c>
      <c r="I588" s="92">
        <v>5531.9999999999982</v>
      </c>
      <c r="J588" s="92">
        <v>5258</v>
      </c>
      <c r="K588" s="92">
        <v>5487</v>
      </c>
      <c r="L588" s="92">
        <v>5240</v>
      </c>
      <c r="M588" s="92">
        <v>4952</v>
      </c>
    </row>
    <row r="589" spans="2:13" x14ac:dyDescent="0.3">
      <c r="B589" s="119" t="s">
        <v>147</v>
      </c>
      <c r="C589" s="91" t="s">
        <v>346</v>
      </c>
      <c r="D589" s="87">
        <v>146</v>
      </c>
      <c r="E589" s="88">
        <v>172</v>
      </c>
      <c r="F589" s="87">
        <v>155</v>
      </c>
      <c r="G589" s="92">
        <v>180</v>
      </c>
      <c r="H589" s="92">
        <v>247.99999999999991</v>
      </c>
      <c r="I589" s="92">
        <v>276.99999999999977</v>
      </c>
      <c r="J589" s="92">
        <v>326</v>
      </c>
      <c r="K589" s="92">
        <v>390</v>
      </c>
      <c r="L589" s="92">
        <v>390</v>
      </c>
      <c r="M589" s="92">
        <v>389</v>
      </c>
    </row>
    <row r="590" spans="2:13" x14ac:dyDescent="0.3">
      <c r="B590" s="119" t="s">
        <v>147</v>
      </c>
      <c r="C590" s="91" t="s">
        <v>403</v>
      </c>
      <c r="D590" s="87">
        <v>1</v>
      </c>
      <c r="E590" s="88">
        <v>1</v>
      </c>
      <c r="F590" s="87">
        <v>0</v>
      </c>
      <c r="G590" s="92">
        <v>0</v>
      </c>
      <c r="H590" s="92">
        <v>0</v>
      </c>
      <c r="I590" s="92">
        <v>0</v>
      </c>
      <c r="J590" s="92">
        <v>0</v>
      </c>
      <c r="K590" s="92">
        <v>0</v>
      </c>
      <c r="L590" s="92">
        <v>0</v>
      </c>
      <c r="M590" s="92">
        <v>0</v>
      </c>
    </row>
    <row r="591" spans="2:13" x14ac:dyDescent="0.3">
      <c r="B591" s="119" t="s">
        <v>147</v>
      </c>
      <c r="C591" s="91" t="s">
        <v>347</v>
      </c>
      <c r="D591" s="87">
        <v>7</v>
      </c>
      <c r="E591" s="88">
        <v>9</v>
      </c>
      <c r="F591" s="87">
        <v>6</v>
      </c>
      <c r="G591" s="92">
        <v>5</v>
      </c>
      <c r="H591" s="92">
        <v>2</v>
      </c>
      <c r="I591" s="92">
        <v>3</v>
      </c>
      <c r="J591" s="92">
        <v>3</v>
      </c>
      <c r="K591" s="92">
        <v>3</v>
      </c>
      <c r="L591" s="92">
        <v>0</v>
      </c>
      <c r="M591" s="92">
        <v>0</v>
      </c>
    </row>
    <row r="592" spans="2:13" x14ac:dyDescent="0.3">
      <c r="B592" s="119" t="s">
        <v>148</v>
      </c>
      <c r="C592" s="91" t="s">
        <v>345</v>
      </c>
      <c r="D592" s="87">
        <v>111420</v>
      </c>
      <c r="E592" s="88">
        <v>106909</v>
      </c>
      <c r="F592" s="87">
        <v>104827</v>
      </c>
      <c r="G592" s="92">
        <v>109157.99999999884</v>
      </c>
      <c r="H592" s="92">
        <v>115164.99999999937</v>
      </c>
      <c r="I592" s="92">
        <v>121833.00000000175</v>
      </c>
      <c r="J592" s="92">
        <v>128022</v>
      </c>
      <c r="K592" s="92">
        <v>133100</v>
      </c>
      <c r="L592" s="92">
        <v>135335</v>
      </c>
      <c r="M592" s="92">
        <v>132934</v>
      </c>
    </row>
    <row r="593" spans="2:13" x14ac:dyDescent="0.3">
      <c r="B593" s="119" t="s">
        <v>148</v>
      </c>
      <c r="C593" s="91" t="s">
        <v>375</v>
      </c>
      <c r="D593" s="87">
        <v>439</v>
      </c>
      <c r="E593" s="88">
        <v>508</v>
      </c>
      <c r="F593" s="87">
        <v>465</v>
      </c>
      <c r="G593" s="92">
        <v>326.00000000000023</v>
      </c>
      <c r="H593" s="92">
        <v>413.00000000000006</v>
      </c>
      <c r="I593" s="92">
        <v>621.99999999999989</v>
      </c>
      <c r="J593" s="92">
        <v>429</v>
      </c>
      <c r="K593" s="92">
        <v>443</v>
      </c>
      <c r="L593" s="92">
        <v>420</v>
      </c>
      <c r="M593" s="92">
        <v>519</v>
      </c>
    </row>
    <row r="594" spans="2:13" x14ac:dyDescent="0.3">
      <c r="B594" s="119" t="s">
        <v>148</v>
      </c>
      <c r="C594" s="91" t="s">
        <v>346</v>
      </c>
      <c r="D594" s="87">
        <v>97</v>
      </c>
      <c r="E594" s="88">
        <v>134</v>
      </c>
      <c r="F594" s="87">
        <v>143</v>
      </c>
      <c r="G594" s="92">
        <v>153.00000000000006</v>
      </c>
      <c r="H594" s="92">
        <v>181.00000000000017</v>
      </c>
      <c r="I594" s="92">
        <v>223.00000000000003</v>
      </c>
      <c r="J594" s="92">
        <v>319</v>
      </c>
      <c r="K594" s="92">
        <v>445</v>
      </c>
      <c r="L594" s="92">
        <v>494</v>
      </c>
      <c r="M594" s="92">
        <v>498</v>
      </c>
    </row>
    <row r="595" spans="2:13" x14ac:dyDescent="0.3">
      <c r="B595" s="119" t="s">
        <v>148</v>
      </c>
      <c r="C595" s="91" t="s">
        <v>403</v>
      </c>
      <c r="D595" s="87">
        <v>9</v>
      </c>
      <c r="E595" s="88">
        <v>8</v>
      </c>
      <c r="F595" s="87">
        <v>7</v>
      </c>
      <c r="G595" s="92">
        <v>6</v>
      </c>
      <c r="H595" s="92">
        <v>5</v>
      </c>
      <c r="I595" s="92">
        <v>2</v>
      </c>
      <c r="J595" s="92">
        <v>2</v>
      </c>
      <c r="K595" s="92">
        <v>1</v>
      </c>
      <c r="L595" s="92">
        <v>2</v>
      </c>
      <c r="M595" s="92">
        <v>2</v>
      </c>
    </row>
    <row r="596" spans="2:13" x14ac:dyDescent="0.3">
      <c r="B596" s="119" t="s">
        <v>148</v>
      </c>
      <c r="C596" s="91" t="s">
        <v>347</v>
      </c>
      <c r="D596" s="87">
        <v>154</v>
      </c>
      <c r="E596" s="88">
        <v>150</v>
      </c>
      <c r="F596" s="87">
        <v>155</v>
      </c>
      <c r="G596" s="92">
        <v>17</v>
      </c>
      <c r="H596" s="92">
        <v>9</v>
      </c>
      <c r="I596" s="92">
        <v>3</v>
      </c>
      <c r="J596" s="92">
        <v>8</v>
      </c>
      <c r="K596" s="92">
        <v>6</v>
      </c>
      <c r="L596" s="92">
        <v>4</v>
      </c>
      <c r="M596" s="92">
        <v>1</v>
      </c>
    </row>
    <row r="597" spans="2:13" x14ac:dyDescent="0.3">
      <c r="B597" s="119" t="s">
        <v>149</v>
      </c>
      <c r="C597" s="91" t="s">
        <v>345</v>
      </c>
      <c r="D597" s="87">
        <v>31642</v>
      </c>
      <c r="E597" s="88">
        <v>30889</v>
      </c>
      <c r="F597" s="87">
        <v>30200</v>
      </c>
      <c r="G597" s="92">
        <v>30264.999999999964</v>
      </c>
      <c r="H597" s="92">
        <v>30665.999999999905</v>
      </c>
      <c r="I597" s="92">
        <v>29838.000000000058</v>
      </c>
      <c r="J597" s="92">
        <v>30025</v>
      </c>
      <c r="K597" s="92">
        <v>30430</v>
      </c>
      <c r="L597" s="92">
        <v>29011</v>
      </c>
      <c r="M597" s="92">
        <v>29201</v>
      </c>
    </row>
    <row r="598" spans="2:13" x14ac:dyDescent="0.3">
      <c r="B598" s="119" t="s">
        <v>149</v>
      </c>
      <c r="C598" s="91" t="s">
        <v>375</v>
      </c>
      <c r="D598" s="87">
        <v>31</v>
      </c>
      <c r="E598" s="88">
        <v>38</v>
      </c>
      <c r="F598" s="87">
        <v>42</v>
      </c>
      <c r="G598" s="92">
        <v>33.000000000000014</v>
      </c>
      <c r="H598" s="92">
        <v>34.999999999999993</v>
      </c>
      <c r="I598" s="92">
        <v>31</v>
      </c>
      <c r="J598" s="92">
        <v>36</v>
      </c>
      <c r="K598" s="92">
        <v>40</v>
      </c>
      <c r="L598" s="92">
        <v>34</v>
      </c>
      <c r="M598" s="92">
        <v>33</v>
      </c>
    </row>
    <row r="599" spans="2:13" x14ac:dyDescent="0.3">
      <c r="B599" s="119" t="s">
        <v>149</v>
      </c>
      <c r="C599" s="91" t="s">
        <v>346</v>
      </c>
      <c r="D599" s="87">
        <v>5</v>
      </c>
      <c r="E599" s="88">
        <v>4</v>
      </c>
      <c r="F599" s="87">
        <v>9</v>
      </c>
      <c r="G599" s="92">
        <v>15</v>
      </c>
      <c r="H599" s="92">
        <v>21</v>
      </c>
      <c r="I599" s="92">
        <v>18</v>
      </c>
      <c r="J599" s="92">
        <v>22</v>
      </c>
      <c r="K599" s="92">
        <v>25</v>
      </c>
      <c r="L599" s="92">
        <v>20</v>
      </c>
      <c r="M599" s="92">
        <v>19</v>
      </c>
    </row>
    <row r="600" spans="2:13" x14ac:dyDescent="0.3">
      <c r="B600" s="119" t="s">
        <v>149</v>
      </c>
      <c r="C600" s="91" t="s">
        <v>403</v>
      </c>
      <c r="D600" s="87">
        <v>1</v>
      </c>
      <c r="E600" s="88">
        <v>0</v>
      </c>
      <c r="F600" s="87">
        <v>0</v>
      </c>
      <c r="G600" s="92">
        <v>0</v>
      </c>
      <c r="H600" s="92">
        <v>0</v>
      </c>
      <c r="I600" s="92">
        <v>0</v>
      </c>
      <c r="J600" s="92">
        <v>0</v>
      </c>
      <c r="K600" s="92">
        <v>0</v>
      </c>
      <c r="L600" s="92">
        <v>0</v>
      </c>
      <c r="M600" s="92">
        <v>0</v>
      </c>
    </row>
    <row r="601" spans="2:13" x14ac:dyDescent="0.3">
      <c r="B601" s="119" t="s">
        <v>149</v>
      </c>
      <c r="C601" s="91" t="s">
        <v>347</v>
      </c>
      <c r="D601" s="87">
        <v>1</v>
      </c>
      <c r="E601" s="88">
        <v>2</v>
      </c>
      <c r="F601" s="87">
        <v>2</v>
      </c>
      <c r="G601" s="92">
        <v>0</v>
      </c>
      <c r="H601" s="92">
        <v>0</v>
      </c>
      <c r="I601" s="92">
        <v>0</v>
      </c>
      <c r="J601" s="92">
        <v>0</v>
      </c>
      <c r="K601" s="92">
        <v>0</v>
      </c>
      <c r="L601" s="92">
        <v>0</v>
      </c>
      <c r="M601" s="92">
        <v>0</v>
      </c>
    </row>
    <row r="602" spans="2:13" x14ac:dyDescent="0.3">
      <c r="B602" s="119" t="s">
        <v>150</v>
      </c>
      <c r="C602" s="91" t="s">
        <v>345</v>
      </c>
      <c r="D602" s="87">
        <v>107114</v>
      </c>
      <c r="E602" s="88">
        <v>104385</v>
      </c>
      <c r="F602" s="87">
        <v>103112</v>
      </c>
      <c r="G602" s="92">
        <v>102870.99999999981</v>
      </c>
      <c r="H602" s="92">
        <v>104492.99999999991</v>
      </c>
      <c r="I602" s="92">
        <v>109000.9999999999</v>
      </c>
      <c r="J602" s="92">
        <v>115826</v>
      </c>
      <c r="K602" s="92">
        <v>121571</v>
      </c>
      <c r="L602" s="92">
        <v>127070</v>
      </c>
      <c r="M602" s="92">
        <v>131706</v>
      </c>
    </row>
    <row r="603" spans="2:13" x14ac:dyDescent="0.3">
      <c r="B603" s="119" t="s">
        <v>150</v>
      </c>
      <c r="C603" s="91" t="s">
        <v>375</v>
      </c>
      <c r="D603" s="87">
        <v>86</v>
      </c>
      <c r="E603" s="88">
        <v>108</v>
      </c>
      <c r="F603" s="87">
        <v>138</v>
      </c>
      <c r="G603" s="92">
        <v>197</v>
      </c>
      <c r="H603" s="92">
        <v>186.99999999999997</v>
      </c>
      <c r="I603" s="92">
        <v>226.99999999999989</v>
      </c>
      <c r="J603" s="92">
        <v>273</v>
      </c>
      <c r="K603" s="92">
        <v>267</v>
      </c>
      <c r="L603" s="92">
        <v>310</v>
      </c>
      <c r="M603" s="92">
        <v>350</v>
      </c>
    </row>
    <row r="604" spans="2:13" x14ac:dyDescent="0.3">
      <c r="B604" s="119" t="s">
        <v>150</v>
      </c>
      <c r="C604" s="91" t="s">
        <v>346</v>
      </c>
      <c r="D604" s="87">
        <v>150</v>
      </c>
      <c r="E604" s="88">
        <v>217</v>
      </c>
      <c r="F604" s="87">
        <v>214</v>
      </c>
      <c r="G604" s="92">
        <v>246.00000000000011</v>
      </c>
      <c r="H604" s="92">
        <v>361.99999999999943</v>
      </c>
      <c r="I604" s="92">
        <v>418.00000000000057</v>
      </c>
      <c r="J604" s="92">
        <v>534</v>
      </c>
      <c r="K604" s="92">
        <v>590</v>
      </c>
      <c r="L604" s="92">
        <v>700</v>
      </c>
      <c r="M604" s="92">
        <v>751</v>
      </c>
    </row>
    <row r="605" spans="2:13" x14ac:dyDescent="0.3">
      <c r="B605" s="119" t="s">
        <v>150</v>
      </c>
      <c r="C605" s="91" t="s">
        <v>403</v>
      </c>
      <c r="D605" s="87">
        <v>0</v>
      </c>
      <c r="E605" s="88">
        <v>0</v>
      </c>
      <c r="F605" s="87">
        <v>0</v>
      </c>
      <c r="G605" s="92">
        <v>0</v>
      </c>
      <c r="H605" s="92">
        <v>0</v>
      </c>
      <c r="I605" s="92">
        <v>0</v>
      </c>
      <c r="J605" s="92">
        <v>0</v>
      </c>
      <c r="K605" s="92">
        <v>0</v>
      </c>
      <c r="L605" s="92">
        <v>0</v>
      </c>
      <c r="M605" s="92">
        <v>0</v>
      </c>
    </row>
    <row r="606" spans="2:13" x14ac:dyDescent="0.3">
      <c r="B606" s="119" t="s">
        <v>150</v>
      </c>
      <c r="C606" s="91" t="s">
        <v>347</v>
      </c>
      <c r="D606" s="87">
        <v>3</v>
      </c>
      <c r="E606" s="88">
        <v>7</v>
      </c>
      <c r="F606" s="87">
        <v>12</v>
      </c>
      <c r="G606" s="92">
        <v>16</v>
      </c>
      <c r="H606" s="92">
        <v>15</v>
      </c>
      <c r="I606" s="92">
        <v>13</v>
      </c>
      <c r="J606" s="92">
        <v>12</v>
      </c>
      <c r="K606" s="92">
        <v>9</v>
      </c>
      <c r="L606" s="92">
        <v>1</v>
      </c>
      <c r="M606" s="92">
        <v>2</v>
      </c>
    </row>
    <row r="607" spans="2:13" x14ac:dyDescent="0.3">
      <c r="B607" s="119" t="s">
        <v>151</v>
      </c>
      <c r="C607" s="91" t="s">
        <v>345</v>
      </c>
      <c r="D607" s="87">
        <v>137964</v>
      </c>
      <c r="E607" s="88">
        <v>144790</v>
      </c>
      <c r="F607" s="87">
        <v>134832</v>
      </c>
      <c r="G607" s="92">
        <v>133303.00000000084</v>
      </c>
      <c r="H607" s="92">
        <v>125691.99999999978</v>
      </c>
      <c r="I607" s="92">
        <v>125730.00000000095</v>
      </c>
      <c r="J607" s="92">
        <v>125319</v>
      </c>
      <c r="K607" s="92">
        <v>125390</v>
      </c>
      <c r="L607" s="92">
        <v>119245</v>
      </c>
      <c r="M607" s="92">
        <v>120668</v>
      </c>
    </row>
    <row r="608" spans="2:13" x14ac:dyDescent="0.3">
      <c r="B608" s="119" t="s">
        <v>151</v>
      </c>
      <c r="C608" s="91" t="s">
        <v>375</v>
      </c>
      <c r="D608" s="87">
        <v>16155</v>
      </c>
      <c r="E608" s="88">
        <v>17399</v>
      </c>
      <c r="F608" s="87">
        <v>17943</v>
      </c>
      <c r="G608" s="92">
        <v>17570.999999999967</v>
      </c>
      <c r="H608" s="92">
        <v>16296.999999999998</v>
      </c>
      <c r="I608" s="92">
        <v>16098.000000000015</v>
      </c>
      <c r="J608" s="92">
        <v>15493</v>
      </c>
      <c r="K608" s="92">
        <v>15125</v>
      </c>
      <c r="L608" s="92">
        <v>16326</v>
      </c>
      <c r="M608" s="92">
        <v>16132</v>
      </c>
    </row>
    <row r="609" spans="2:13" x14ac:dyDescent="0.3">
      <c r="B609" s="119" t="s">
        <v>151</v>
      </c>
      <c r="C609" s="91" t="s">
        <v>346</v>
      </c>
      <c r="D609" s="87">
        <v>8925</v>
      </c>
      <c r="E609" s="88">
        <v>9400</v>
      </c>
      <c r="F609" s="87">
        <v>8330</v>
      </c>
      <c r="G609" s="92">
        <v>7442.9999999999845</v>
      </c>
      <c r="H609" s="92">
        <v>13885.000000000069</v>
      </c>
      <c r="I609" s="92">
        <v>13947.000000000027</v>
      </c>
      <c r="J609" s="92">
        <v>15480</v>
      </c>
      <c r="K609" s="92">
        <v>14852</v>
      </c>
      <c r="L609" s="92">
        <v>19590</v>
      </c>
      <c r="M609" s="92">
        <v>19312</v>
      </c>
    </row>
    <row r="610" spans="2:13" x14ac:dyDescent="0.3">
      <c r="B610" s="119" t="s">
        <v>151</v>
      </c>
      <c r="C610" s="91" t="s">
        <v>403</v>
      </c>
      <c r="D610" s="87">
        <v>0</v>
      </c>
      <c r="E610" s="88">
        <v>0</v>
      </c>
      <c r="F610" s="87">
        <v>0</v>
      </c>
      <c r="G610" s="92">
        <v>0</v>
      </c>
      <c r="H610" s="92">
        <v>0</v>
      </c>
      <c r="I610" s="92">
        <v>0</v>
      </c>
      <c r="J610" s="92">
        <v>0</v>
      </c>
      <c r="K610" s="92">
        <v>0</v>
      </c>
      <c r="L610" s="92">
        <v>0</v>
      </c>
      <c r="M610" s="92">
        <v>0</v>
      </c>
    </row>
    <row r="611" spans="2:13" x14ac:dyDescent="0.3">
      <c r="B611" s="119" t="s">
        <v>151</v>
      </c>
      <c r="C611" s="91" t="s">
        <v>347</v>
      </c>
      <c r="D611" s="87">
        <v>42</v>
      </c>
      <c r="E611" s="88">
        <v>42</v>
      </c>
      <c r="F611" s="87">
        <v>56</v>
      </c>
      <c r="G611" s="92">
        <v>23</v>
      </c>
      <c r="H611" s="92">
        <v>18</v>
      </c>
      <c r="I611" s="92">
        <v>9</v>
      </c>
      <c r="J611" s="92">
        <v>7</v>
      </c>
      <c r="K611" s="92">
        <v>6</v>
      </c>
      <c r="L611" s="92">
        <v>4</v>
      </c>
      <c r="M611" s="92">
        <v>3</v>
      </c>
    </row>
    <row r="612" spans="2:13" x14ac:dyDescent="0.3">
      <c r="B612" s="119" t="s">
        <v>152</v>
      </c>
      <c r="C612" s="91" t="s">
        <v>345</v>
      </c>
      <c r="D612" s="87">
        <v>193354</v>
      </c>
      <c r="E612" s="88">
        <v>201337</v>
      </c>
      <c r="F612" s="87">
        <v>185538</v>
      </c>
      <c r="G612" s="92">
        <v>181098.00000000061</v>
      </c>
      <c r="H612" s="92">
        <v>175460.99999999761</v>
      </c>
      <c r="I612" s="92">
        <v>172201.00000000023</v>
      </c>
      <c r="J612" s="92">
        <v>169131</v>
      </c>
      <c r="K612" s="92">
        <v>163849</v>
      </c>
      <c r="L612" s="92">
        <v>160666</v>
      </c>
      <c r="M612" s="92">
        <v>162131</v>
      </c>
    </row>
    <row r="613" spans="2:13" x14ac:dyDescent="0.3">
      <c r="B613" s="119" t="s">
        <v>152</v>
      </c>
      <c r="C613" s="91" t="s">
        <v>375</v>
      </c>
      <c r="D613" s="87">
        <v>6431</v>
      </c>
      <c r="E613" s="88">
        <v>6214</v>
      </c>
      <c r="F613" s="87">
        <v>5496</v>
      </c>
      <c r="G613" s="92">
        <v>6120.0000000000136</v>
      </c>
      <c r="H613" s="92">
        <v>7504.9999999999909</v>
      </c>
      <c r="I613" s="92">
        <v>7764.9999999999918</v>
      </c>
      <c r="J613" s="92">
        <v>7897</v>
      </c>
      <c r="K613" s="92">
        <v>8266</v>
      </c>
      <c r="L613" s="92">
        <v>8133</v>
      </c>
      <c r="M613" s="92">
        <v>8220</v>
      </c>
    </row>
    <row r="614" spans="2:13" x14ac:dyDescent="0.3">
      <c r="B614" s="119" t="s">
        <v>152</v>
      </c>
      <c r="C614" s="91" t="s">
        <v>346</v>
      </c>
      <c r="D614" s="87">
        <v>86</v>
      </c>
      <c r="E614" s="88">
        <v>103</v>
      </c>
      <c r="F614" s="87">
        <v>115</v>
      </c>
      <c r="G614" s="92">
        <v>134</v>
      </c>
      <c r="H614" s="92">
        <v>153</v>
      </c>
      <c r="I614" s="92">
        <v>169.00000000000006</v>
      </c>
      <c r="J614" s="92">
        <v>175</v>
      </c>
      <c r="K614" s="92">
        <v>189</v>
      </c>
      <c r="L614" s="92">
        <v>186</v>
      </c>
      <c r="M614" s="92">
        <v>188</v>
      </c>
    </row>
    <row r="615" spans="2:13" x14ac:dyDescent="0.3">
      <c r="B615" s="119" t="s">
        <v>152</v>
      </c>
      <c r="C615" s="91" t="s">
        <v>403</v>
      </c>
      <c r="D615" s="87">
        <v>1</v>
      </c>
      <c r="E615" s="88">
        <v>1</v>
      </c>
      <c r="F615" s="87">
        <v>0</v>
      </c>
      <c r="G615" s="92">
        <v>0</v>
      </c>
      <c r="H615" s="92">
        <v>0</v>
      </c>
      <c r="I615" s="92">
        <v>0</v>
      </c>
      <c r="J615" s="92">
        <v>1</v>
      </c>
      <c r="K615" s="92">
        <v>1</v>
      </c>
      <c r="L615" s="92">
        <v>0</v>
      </c>
      <c r="M615" s="92">
        <v>0</v>
      </c>
    </row>
    <row r="616" spans="2:13" x14ac:dyDescent="0.3">
      <c r="B616" s="119" t="s">
        <v>152</v>
      </c>
      <c r="C616" s="91" t="s">
        <v>347</v>
      </c>
      <c r="D616" s="87">
        <v>111</v>
      </c>
      <c r="E616" s="88">
        <v>120</v>
      </c>
      <c r="F616" s="87">
        <v>762</v>
      </c>
      <c r="G616" s="92">
        <v>263</v>
      </c>
      <c r="H616" s="92">
        <v>149.00000000000003</v>
      </c>
      <c r="I616" s="92">
        <v>113.00000000000006</v>
      </c>
      <c r="J616" s="92">
        <v>86</v>
      </c>
      <c r="K616" s="92">
        <v>44</v>
      </c>
      <c r="L616" s="92">
        <v>4</v>
      </c>
      <c r="M616" s="92">
        <v>8</v>
      </c>
    </row>
    <row r="617" spans="2:13" x14ac:dyDescent="0.3">
      <c r="B617" s="119" t="s">
        <v>153</v>
      </c>
      <c r="C617" s="91" t="s">
        <v>345</v>
      </c>
      <c r="D617" s="87">
        <v>45735</v>
      </c>
      <c r="E617" s="88">
        <v>43202</v>
      </c>
      <c r="F617" s="87">
        <v>41141</v>
      </c>
      <c r="G617" s="92">
        <v>40165.000000000116</v>
      </c>
      <c r="H617" s="92">
        <v>38817.999999999891</v>
      </c>
      <c r="I617" s="92">
        <v>37806.999999999964</v>
      </c>
      <c r="J617" s="92">
        <v>36953</v>
      </c>
      <c r="K617" s="92">
        <v>36915</v>
      </c>
      <c r="L617" s="92">
        <v>34820</v>
      </c>
      <c r="M617" s="92">
        <v>33839</v>
      </c>
    </row>
    <row r="618" spans="2:13" x14ac:dyDescent="0.3">
      <c r="B618" s="119" t="s">
        <v>153</v>
      </c>
      <c r="C618" s="91" t="s">
        <v>375</v>
      </c>
      <c r="D618" s="87">
        <v>174</v>
      </c>
      <c r="E618" s="88">
        <v>175</v>
      </c>
      <c r="F618" s="87">
        <v>202</v>
      </c>
      <c r="G618" s="92">
        <v>368.00000000000006</v>
      </c>
      <c r="H618" s="92">
        <v>205.00000000000006</v>
      </c>
      <c r="I618" s="92">
        <v>206.99999999999997</v>
      </c>
      <c r="J618" s="92">
        <v>203</v>
      </c>
      <c r="K618" s="92">
        <v>198</v>
      </c>
      <c r="L618" s="92">
        <v>165</v>
      </c>
      <c r="M618" s="92">
        <v>161</v>
      </c>
    </row>
    <row r="619" spans="2:13" x14ac:dyDescent="0.3">
      <c r="B619" s="119" t="s">
        <v>153</v>
      </c>
      <c r="C619" s="91" t="s">
        <v>346</v>
      </c>
      <c r="D619" s="87">
        <v>2201</v>
      </c>
      <c r="E619" s="88">
        <v>2124</v>
      </c>
      <c r="F619" s="87">
        <v>2029</v>
      </c>
      <c r="G619" s="92">
        <v>1966.0000000000018</v>
      </c>
      <c r="H619" s="92">
        <v>2022.0000000000043</v>
      </c>
      <c r="I619" s="92">
        <v>2856.9999999999955</v>
      </c>
      <c r="J619" s="92">
        <v>2577</v>
      </c>
      <c r="K619" s="92">
        <v>2407</v>
      </c>
      <c r="L619" s="92">
        <v>2070</v>
      </c>
      <c r="M619" s="92">
        <v>1877</v>
      </c>
    </row>
    <row r="620" spans="2:13" x14ac:dyDescent="0.3">
      <c r="B620" s="119" t="s">
        <v>153</v>
      </c>
      <c r="C620" s="91" t="s">
        <v>403</v>
      </c>
      <c r="D620" s="87">
        <v>0</v>
      </c>
      <c r="E620" s="88">
        <v>0</v>
      </c>
      <c r="F620" s="87">
        <v>0</v>
      </c>
      <c r="G620" s="92">
        <v>0</v>
      </c>
      <c r="H620" s="92">
        <v>0</v>
      </c>
      <c r="I620" s="92">
        <v>0</v>
      </c>
      <c r="J620" s="92">
        <v>0</v>
      </c>
      <c r="K620" s="92">
        <v>0</v>
      </c>
      <c r="L620" s="92">
        <v>0</v>
      </c>
      <c r="M620" s="92">
        <v>0</v>
      </c>
    </row>
    <row r="621" spans="2:13" x14ac:dyDescent="0.3">
      <c r="B621" s="119" t="s">
        <v>153</v>
      </c>
      <c r="C621" s="91" t="s">
        <v>347</v>
      </c>
      <c r="D621" s="87">
        <v>6</v>
      </c>
      <c r="E621" s="88">
        <v>8</v>
      </c>
      <c r="F621" s="87">
        <v>14</v>
      </c>
      <c r="G621" s="92">
        <v>7</v>
      </c>
      <c r="H621" s="92">
        <v>5</v>
      </c>
      <c r="I621" s="92">
        <v>5</v>
      </c>
      <c r="J621" s="92">
        <v>3</v>
      </c>
      <c r="K621" s="92">
        <v>3</v>
      </c>
      <c r="L621" s="92">
        <v>2</v>
      </c>
      <c r="M621" s="92">
        <v>0</v>
      </c>
    </row>
    <row r="622" spans="2:13" x14ac:dyDescent="0.3">
      <c r="B622" s="119" t="s">
        <v>154</v>
      </c>
      <c r="C622" s="91" t="s">
        <v>345</v>
      </c>
      <c r="D622" s="87">
        <v>12795</v>
      </c>
      <c r="E622" s="88">
        <v>10721</v>
      </c>
      <c r="F622" s="87">
        <v>11659</v>
      </c>
      <c r="G622" s="92">
        <v>12019.999999999982</v>
      </c>
      <c r="H622" s="92">
        <v>13101.999999999995</v>
      </c>
      <c r="I622" s="92">
        <v>15849.000000000007</v>
      </c>
      <c r="J622" s="92">
        <v>16706</v>
      </c>
      <c r="K622" s="92">
        <v>17725</v>
      </c>
      <c r="L622" s="92">
        <v>18710</v>
      </c>
      <c r="M622" s="92">
        <v>19728</v>
      </c>
    </row>
    <row r="623" spans="2:13" x14ac:dyDescent="0.3">
      <c r="B623" s="119" t="s">
        <v>154</v>
      </c>
      <c r="C623" s="91" t="s">
        <v>375</v>
      </c>
      <c r="D623" s="87">
        <v>2388</v>
      </c>
      <c r="E623" s="88">
        <v>2827</v>
      </c>
      <c r="F623" s="87">
        <v>2812</v>
      </c>
      <c r="G623" s="92">
        <v>3303.0000000000014</v>
      </c>
      <c r="H623" s="92">
        <v>2560.0000000000005</v>
      </c>
      <c r="I623" s="92">
        <v>2829.0000000000027</v>
      </c>
      <c r="J623" s="92">
        <v>3147</v>
      </c>
      <c r="K623" s="92">
        <v>3080</v>
      </c>
      <c r="L623" s="92">
        <v>2982</v>
      </c>
      <c r="M623" s="92">
        <v>3075</v>
      </c>
    </row>
    <row r="624" spans="2:13" x14ac:dyDescent="0.3">
      <c r="B624" s="119" t="s">
        <v>154</v>
      </c>
      <c r="C624" s="91" t="s">
        <v>346</v>
      </c>
      <c r="D624" s="87">
        <v>49576</v>
      </c>
      <c r="E624" s="88">
        <v>45536</v>
      </c>
      <c r="F624" s="87">
        <v>44383</v>
      </c>
      <c r="G624" s="92">
        <v>41553.999999999891</v>
      </c>
      <c r="H624" s="92">
        <v>36765.999999999993</v>
      </c>
      <c r="I624" s="92">
        <v>36563.999999999825</v>
      </c>
      <c r="J624" s="92">
        <v>32830</v>
      </c>
      <c r="K624" s="92">
        <v>30887</v>
      </c>
      <c r="L624" s="92">
        <v>30187</v>
      </c>
      <c r="M624" s="92">
        <v>28870</v>
      </c>
    </row>
    <row r="625" spans="2:13" x14ac:dyDescent="0.3">
      <c r="B625" s="119" t="s">
        <v>154</v>
      </c>
      <c r="C625" s="91" t="s">
        <v>403</v>
      </c>
      <c r="D625" s="87">
        <v>14</v>
      </c>
      <c r="E625" s="88">
        <v>2</v>
      </c>
      <c r="F625" s="87">
        <v>4</v>
      </c>
      <c r="G625" s="92">
        <v>4</v>
      </c>
      <c r="H625" s="92">
        <v>1</v>
      </c>
      <c r="I625" s="92">
        <v>0</v>
      </c>
      <c r="J625" s="92">
        <v>0</v>
      </c>
      <c r="K625" s="92">
        <v>0</v>
      </c>
      <c r="L625" s="92">
        <v>0</v>
      </c>
      <c r="M625" s="92">
        <v>0</v>
      </c>
    </row>
    <row r="626" spans="2:13" x14ac:dyDescent="0.3">
      <c r="B626" s="119" t="s">
        <v>154</v>
      </c>
      <c r="C626" s="91" t="s">
        <v>347</v>
      </c>
      <c r="D626" s="87">
        <v>9</v>
      </c>
      <c r="E626" s="88">
        <v>5</v>
      </c>
      <c r="F626" s="87">
        <v>12</v>
      </c>
      <c r="G626" s="92">
        <v>11</v>
      </c>
      <c r="H626" s="92">
        <v>7</v>
      </c>
      <c r="I626" s="92">
        <v>9</v>
      </c>
      <c r="J626" s="92">
        <v>11</v>
      </c>
      <c r="K626" s="92">
        <v>2</v>
      </c>
      <c r="L626" s="92">
        <v>2</v>
      </c>
      <c r="M626" s="92">
        <v>2</v>
      </c>
    </row>
    <row r="627" spans="2:13" x14ac:dyDescent="0.3">
      <c r="B627" s="119" t="s">
        <v>155</v>
      </c>
      <c r="C627" s="91" t="s">
        <v>345</v>
      </c>
      <c r="D627" s="87">
        <v>39776</v>
      </c>
      <c r="E627" s="88">
        <v>40558</v>
      </c>
      <c r="F627" s="87">
        <v>39417</v>
      </c>
      <c r="G627" s="92">
        <v>39837.000000000051</v>
      </c>
      <c r="H627" s="92">
        <v>40044.999999999942</v>
      </c>
      <c r="I627" s="92">
        <v>39889.999999999942</v>
      </c>
      <c r="J627" s="92">
        <v>39665</v>
      </c>
      <c r="K627" s="92">
        <v>39984</v>
      </c>
      <c r="L627" s="92">
        <v>38966</v>
      </c>
      <c r="M627" s="92">
        <v>36765</v>
      </c>
    </row>
    <row r="628" spans="2:13" x14ac:dyDescent="0.3">
      <c r="B628" s="119" t="s">
        <v>155</v>
      </c>
      <c r="C628" s="91" t="s">
        <v>375</v>
      </c>
      <c r="D628" s="87">
        <v>10</v>
      </c>
      <c r="E628" s="88">
        <v>14</v>
      </c>
      <c r="F628" s="87">
        <v>15</v>
      </c>
      <c r="G628" s="92">
        <v>22</v>
      </c>
      <c r="H628" s="92">
        <v>16</v>
      </c>
      <c r="I628" s="92">
        <v>24</v>
      </c>
      <c r="J628" s="92">
        <v>26</v>
      </c>
      <c r="K628" s="92">
        <v>32</v>
      </c>
      <c r="L628" s="92">
        <v>31</v>
      </c>
      <c r="M628" s="92">
        <v>30</v>
      </c>
    </row>
    <row r="629" spans="2:13" x14ac:dyDescent="0.3">
      <c r="B629" s="119" t="s">
        <v>155</v>
      </c>
      <c r="C629" s="91" t="s">
        <v>346</v>
      </c>
      <c r="D629" s="87">
        <v>11</v>
      </c>
      <c r="E629" s="88">
        <v>14</v>
      </c>
      <c r="F629" s="87">
        <v>19</v>
      </c>
      <c r="G629" s="92">
        <v>17</v>
      </c>
      <c r="H629" s="92">
        <v>27.000000000000004</v>
      </c>
      <c r="I629" s="92">
        <v>27.000000000000004</v>
      </c>
      <c r="J629" s="92">
        <v>37</v>
      </c>
      <c r="K629" s="92">
        <v>29</v>
      </c>
      <c r="L629" s="92">
        <v>29</v>
      </c>
      <c r="M629" s="92">
        <v>18</v>
      </c>
    </row>
    <row r="630" spans="2:13" x14ac:dyDescent="0.3">
      <c r="B630" s="119" t="s">
        <v>155</v>
      </c>
      <c r="C630" s="91" t="s">
        <v>403</v>
      </c>
      <c r="D630" s="87">
        <v>0</v>
      </c>
      <c r="E630" s="88">
        <v>0</v>
      </c>
      <c r="F630" s="87">
        <v>0</v>
      </c>
      <c r="G630" s="92">
        <v>0</v>
      </c>
      <c r="H630" s="92">
        <v>0</v>
      </c>
      <c r="I630" s="92">
        <v>0</v>
      </c>
      <c r="J630" s="92">
        <v>0</v>
      </c>
      <c r="K630" s="92">
        <v>0</v>
      </c>
      <c r="L630" s="92">
        <v>0</v>
      </c>
      <c r="M630" s="92">
        <v>0</v>
      </c>
    </row>
    <row r="631" spans="2:13" x14ac:dyDescent="0.3">
      <c r="B631" s="119" t="s">
        <v>155</v>
      </c>
      <c r="C631" s="91" t="s">
        <v>347</v>
      </c>
      <c r="D631" s="87">
        <v>9</v>
      </c>
      <c r="E631" s="88">
        <v>51</v>
      </c>
      <c r="F631" s="87">
        <v>66</v>
      </c>
      <c r="G631" s="92">
        <v>29.000000000000004</v>
      </c>
      <c r="H631" s="92">
        <v>24.000000000000004</v>
      </c>
      <c r="I631" s="92">
        <v>19</v>
      </c>
      <c r="J631" s="92">
        <v>12</v>
      </c>
      <c r="K631" s="92">
        <v>10</v>
      </c>
      <c r="L631" s="92">
        <v>1</v>
      </c>
      <c r="M631" s="92">
        <v>2</v>
      </c>
    </row>
    <row r="632" spans="2:13" x14ac:dyDescent="0.3">
      <c r="B632" s="119" t="s">
        <v>156</v>
      </c>
      <c r="C632" s="91" t="s">
        <v>345</v>
      </c>
      <c r="D632" s="87">
        <v>36119</v>
      </c>
      <c r="E632" s="88">
        <v>35540</v>
      </c>
      <c r="F632" s="87">
        <v>28307</v>
      </c>
      <c r="G632" s="92">
        <v>22358.999999999971</v>
      </c>
      <c r="H632" s="92">
        <v>22605.999999999956</v>
      </c>
      <c r="I632" s="92">
        <v>20519.000000000007</v>
      </c>
      <c r="J632" s="92">
        <v>19173</v>
      </c>
      <c r="K632" s="92">
        <v>19238</v>
      </c>
      <c r="L632" s="92">
        <v>21658</v>
      </c>
      <c r="M632" s="92">
        <v>21387</v>
      </c>
    </row>
    <row r="633" spans="2:13" x14ac:dyDescent="0.3">
      <c r="B633" s="119" t="s">
        <v>156</v>
      </c>
      <c r="C633" s="91" t="s">
        <v>375</v>
      </c>
      <c r="D633" s="87">
        <v>567</v>
      </c>
      <c r="E633" s="88">
        <v>483</v>
      </c>
      <c r="F633" s="87">
        <v>8684</v>
      </c>
      <c r="G633" s="92">
        <v>13787.999999999989</v>
      </c>
      <c r="H633" s="92">
        <v>569.99999999999989</v>
      </c>
      <c r="I633" s="92">
        <v>643</v>
      </c>
      <c r="J633" s="92">
        <v>549</v>
      </c>
      <c r="K633" s="92">
        <v>625</v>
      </c>
      <c r="L633" s="92">
        <v>904</v>
      </c>
      <c r="M633" s="92">
        <v>1189</v>
      </c>
    </row>
    <row r="634" spans="2:13" x14ac:dyDescent="0.3">
      <c r="B634" s="119" t="s">
        <v>156</v>
      </c>
      <c r="C634" s="91" t="s">
        <v>346</v>
      </c>
      <c r="D634" s="87">
        <v>10065</v>
      </c>
      <c r="E634" s="88">
        <v>9312</v>
      </c>
      <c r="F634" s="87">
        <v>7038</v>
      </c>
      <c r="G634" s="92">
        <v>6584.9999999999873</v>
      </c>
      <c r="H634" s="92">
        <v>20668.999999999931</v>
      </c>
      <c r="I634" s="92">
        <v>23016.000000000029</v>
      </c>
      <c r="J634" s="92">
        <v>23040</v>
      </c>
      <c r="K634" s="92">
        <v>23067</v>
      </c>
      <c r="L634" s="92">
        <v>22094</v>
      </c>
      <c r="M634" s="92">
        <v>22059</v>
      </c>
    </row>
    <row r="635" spans="2:13" x14ac:dyDescent="0.3">
      <c r="B635" s="119" t="s">
        <v>156</v>
      </c>
      <c r="C635" s="91" t="s">
        <v>403</v>
      </c>
      <c r="D635" s="87">
        <v>0</v>
      </c>
      <c r="E635" s="88">
        <v>0</v>
      </c>
      <c r="F635" s="87">
        <v>0</v>
      </c>
      <c r="G635" s="92">
        <v>0</v>
      </c>
      <c r="H635" s="92">
        <v>1</v>
      </c>
      <c r="I635" s="92">
        <v>1</v>
      </c>
      <c r="J635" s="92">
        <v>0</v>
      </c>
      <c r="K635" s="92">
        <v>0</v>
      </c>
      <c r="L635" s="92">
        <v>1</v>
      </c>
      <c r="M635" s="92">
        <v>2</v>
      </c>
    </row>
    <row r="636" spans="2:13" x14ac:dyDescent="0.3">
      <c r="B636" s="119" t="s">
        <v>156</v>
      </c>
      <c r="C636" s="91" t="s">
        <v>347</v>
      </c>
      <c r="D636" s="87">
        <v>7</v>
      </c>
      <c r="E636" s="88">
        <v>31</v>
      </c>
      <c r="F636" s="87">
        <v>284</v>
      </c>
      <c r="G636" s="92">
        <v>63</v>
      </c>
      <c r="H636" s="92">
        <v>22</v>
      </c>
      <c r="I636" s="92">
        <v>13</v>
      </c>
      <c r="J636" s="92">
        <v>7</v>
      </c>
      <c r="K636" s="92">
        <v>8</v>
      </c>
      <c r="L636" s="92">
        <v>7</v>
      </c>
      <c r="M636" s="92">
        <v>3</v>
      </c>
    </row>
    <row r="637" spans="2:13" x14ac:dyDescent="0.3">
      <c r="B637" s="119" t="s">
        <v>157</v>
      </c>
      <c r="C637" s="91" t="s">
        <v>345</v>
      </c>
      <c r="D637" s="87">
        <v>2798</v>
      </c>
      <c r="E637" s="88">
        <v>3131</v>
      </c>
      <c r="F637" s="87">
        <v>3768</v>
      </c>
      <c r="G637" s="92">
        <v>4399.0000000000027</v>
      </c>
      <c r="H637" s="92">
        <v>4623.0000000000109</v>
      </c>
      <c r="I637" s="92">
        <v>5283.0000000000127</v>
      </c>
      <c r="J637" s="92">
        <v>6397</v>
      </c>
      <c r="K637" s="92">
        <v>7873</v>
      </c>
      <c r="L637" s="92">
        <v>8507</v>
      </c>
      <c r="M637" s="92">
        <v>10709</v>
      </c>
    </row>
    <row r="638" spans="2:13" x14ac:dyDescent="0.3">
      <c r="B638" s="119" t="s">
        <v>157</v>
      </c>
      <c r="C638" s="91" t="s">
        <v>375</v>
      </c>
      <c r="D638" s="87">
        <v>26847</v>
      </c>
      <c r="E638" s="88">
        <v>26257</v>
      </c>
      <c r="F638" s="87">
        <v>30369</v>
      </c>
      <c r="G638" s="92">
        <v>33867.000000000109</v>
      </c>
      <c r="H638" s="92">
        <v>34353.999999999993</v>
      </c>
      <c r="I638" s="92">
        <v>34611.999999999971</v>
      </c>
      <c r="J638" s="92">
        <v>36748</v>
      </c>
      <c r="K638" s="92">
        <v>38203</v>
      </c>
      <c r="L638" s="92">
        <v>42073</v>
      </c>
      <c r="M638" s="92">
        <v>52703</v>
      </c>
    </row>
    <row r="639" spans="2:13" x14ac:dyDescent="0.3">
      <c r="B639" s="119" t="s">
        <v>157</v>
      </c>
      <c r="C639" s="91" t="s">
        <v>346</v>
      </c>
      <c r="D639" s="87">
        <v>0</v>
      </c>
      <c r="E639" s="88">
        <v>4</v>
      </c>
      <c r="F639" s="87">
        <v>3</v>
      </c>
      <c r="G639" s="92">
        <v>2</v>
      </c>
      <c r="H639" s="92">
        <v>1</v>
      </c>
      <c r="I639" s="92">
        <v>6</v>
      </c>
      <c r="J639" s="92">
        <v>10</v>
      </c>
      <c r="K639" s="92">
        <v>8</v>
      </c>
      <c r="L639" s="92">
        <v>47</v>
      </c>
      <c r="M639" s="92">
        <v>48</v>
      </c>
    </row>
    <row r="640" spans="2:13" x14ac:dyDescent="0.3">
      <c r="B640" s="119" t="s">
        <v>157</v>
      </c>
      <c r="C640" s="91" t="s">
        <v>403</v>
      </c>
      <c r="D640" s="87">
        <v>0</v>
      </c>
      <c r="E640" s="88">
        <v>0</v>
      </c>
      <c r="F640" s="87">
        <v>0</v>
      </c>
      <c r="G640" s="92">
        <v>0</v>
      </c>
      <c r="H640" s="92">
        <v>0</v>
      </c>
      <c r="I640" s="92">
        <v>1</v>
      </c>
      <c r="J640" s="92">
        <v>1</v>
      </c>
      <c r="K640" s="92">
        <v>1</v>
      </c>
      <c r="L640" s="92">
        <v>0</v>
      </c>
      <c r="M640" s="92">
        <v>1</v>
      </c>
    </row>
    <row r="641" spans="2:13" x14ac:dyDescent="0.3">
      <c r="B641" s="119" t="s">
        <v>157</v>
      </c>
      <c r="C641" s="91" t="s">
        <v>347</v>
      </c>
      <c r="D641" s="87">
        <v>2</v>
      </c>
      <c r="E641" s="88">
        <v>0</v>
      </c>
      <c r="F641" s="87">
        <v>0</v>
      </c>
      <c r="G641" s="92">
        <v>0</v>
      </c>
      <c r="H641" s="92">
        <v>0</v>
      </c>
      <c r="I641" s="92">
        <v>2</v>
      </c>
      <c r="J641" s="92">
        <v>1</v>
      </c>
      <c r="K641" s="92">
        <v>0</v>
      </c>
      <c r="L641" s="92">
        <v>0</v>
      </c>
      <c r="M641" s="92">
        <v>0</v>
      </c>
    </row>
    <row r="642" spans="2:13" x14ac:dyDescent="0.3">
      <c r="B642" s="119" t="s">
        <v>158</v>
      </c>
      <c r="C642" s="91" t="s">
        <v>345</v>
      </c>
      <c r="D642" s="87">
        <v>161631</v>
      </c>
      <c r="E642" s="88">
        <v>158029</v>
      </c>
      <c r="F642" s="87">
        <v>150956</v>
      </c>
      <c r="G642" s="92">
        <v>142164.99999999945</v>
      </c>
      <c r="H642" s="92">
        <v>144807.99999999933</v>
      </c>
      <c r="I642" s="92">
        <v>142403.0000000002</v>
      </c>
      <c r="J642" s="92">
        <v>141767</v>
      </c>
      <c r="K642" s="92">
        <v>139909</v>
      </c>
      <c r="L642" s="92">
        <v>137807</v>
      </c>
      <c r="M642" s="92">
        <v>139326</v>
      </c>
    </row>
    <row r="643" spans="2:13" x14ac:dyDescent="0.3">
      <c r="B643" s="119" t="s">
        <v>158</v>
      </c>
      <c r="C643" s="91" t="s">
        <v>375</v>
      </c>
      <c r="D643" s="87">
        <v>2523</v>
      </c>
      <c r="E643" s="88">
        <v>3473</v>
      </c>
      <c r="F643" s="87">
        <v>4391</v>
      </c>
      <c r="G643" s="92">
        <v>4046.0000000000077</v>
      </c>
      <c r="H643" s="92">
        <v>2868.0000000000023</v>
      </c>
      <c r="I643" s="92">
        <v>2771.0000000000023</v>
      </c>
      <c r="J643" s="92">
        <v>3119</v>
      </c>
      <c r="K643" s="92">
        <v>3064</v>
      </c>
      <c r="L643" s="92">
        <v>2890</v>
      </c>
      <c r="M643" s="92">
        <v>3190</v>
      </c>
    </row>
    <row r="644" spans="2:13" x14ac:dyDescent="0.3">
      <c r="B644" s="119" t="s">
        <v>158</v>
      </c>
      <c r="C644" s="91" t="s">
        <v>346</v>
      </c>
      <c r="D644" s="87">
        <v>17430</v>
      </c>
      <c r="E644" s="88">
        <v>17069</v>
      </c>
      <c r="F644" s="87">
        <v>15672</v>
      </c>
      <c r="G644" s="92">
        <v>13712.000000000015</v>
      </c>
      <c r="H644" s="92">
        <v>14896.99999999996</v>
      </c>
      <c r="I644" s="92">
        <v>13806.999999999975</v>
      </c>
      <c r="J644" s="92">
        <v>13029</v>
      </c>
      <c r="K644" s="92">
        <v>12036</v>
      </c>
      <c r="L644" s="92">
        <v>12155</v>
      </c>
      <c r="M644" s="92">
        <v>11636</v>
      </c>
    </row>
    <row r="645" spans="2:13" x14ac:dyDescent="0.3">
      <c r="B645" s="119" t="s">
        <v>158</v>
      </c>
      <c r="C645" s="91" t="s">
        <v>403</v>
      </c>
      <c r="D645" s="87">
        <v>1</v>
      </c>
      <c r="E645" s="88">
        <v>0</v>
      </c>
      <c r="F645" s="87">
        <v>0</v>
      </c>
      <c r="G645" s="92">
        <v>2</v>
      </c>
      <c r="H645" s="92">
        <v>2</v>
      </c>
      <c r="I645" s="92">
        <v>2</v>
      </c>
      <c r="J645" s="92">
        <v>5</v>
      </c>
      <c r="K645" s="92">
        <v>5</v>
      </c>
      <c r="L645" s="92">
        <v>9</v>
      </c>
      <c r="M645" s="92">
        <v>12</v>
      </c>
    </row>
    <row r="646" spans="2:13" x14ac:dyDescent="0.3">
      <c r="B646" s="119" t="s">
        <v>158</v>
      </c>
      <c r="C646" s="91" t="s">
        <v>347</v>
      </c>
      <c r="D646" s="87">
        <v>678</v>
      </c>
      <c r="E646" s="88">
        <v>745</v>
      </c>
      <c r="F646" s="87">
        <v>676</v>
      </c>
      <c r="G646" s="92">
        <v>373.00000000000011</v>
      </c>
      <c r="H646" s="92">
        <v>220.00000000000006</v>
      </c>
      <c r="I646" s="92">
        <v>88</v>
      </c>
      <c r="J646" s="92">
        <v>62</v>
      </c>
      <c r="K646" s="92">
        <v>43</v>
      </c>
      <c r="L646" s="92">
        <v>19</v>
      </c>
      <c r="M646" s="92">
        <v>16</v>
      </c>
    </row>
    <row r="647" spans="2:13" x14ac:dyDescent="0.3">
      <c r="B647" s="119" t="s">
        <v>159</v>
      </c>
      <c r="C647" s="91" t="s">
        <v>345</v>
      </c>
      <c r="D647" s="87">
        <v>104279</v>
      </c>
      <c r="E647" s="88">
        <v>104207</v>
      </c>
      <c r="F647" s="87">
        <v>103335</v>
      </c>
      <c r="G647" s="92">
        <v>102711.00000000007</v>
      </c>
      <c r="H647" s="92">
        <v>104454.00000000079</v>
      </c>
      <c r="I647" s="92">
        <v>107329.99999999935</v>
      </c>
      <c r="J647" s="92">
        <v>110021</v>
      </c>
      <c r="K647" s="92">
        <v>112547</v>
      </c>
      <c r="L647" s="92">
        <v>113335</v>
      </c>
      <c r="M647" s="92">
        <v>108565</v>
      </c>
    </row>
    <row r="648" spans="2:13" x14ac:dyDescent="0.3">
      <c r="B648" s="119" t="s">
        <v>159</v>
      </c>
      <c r="C648" s="91" t="s">
        <v>375</v>
      </c>
      <c r="D648" s="87">
        <v>3586</v>
      </c>
      <c r="E648" s="88">
        <v>3456</v>
      </c>
      <c r="F648" s="87">
        <v>3482</v>
      </c>
      <c r="G648" s="92">
        <v>4205.0000000000118</v>
      </c>
      <c r="H648" s="92">
        <v>3889.0000000000036</v>
      </c>
      <c r="I648" s="92">
        <v>4319.9999999999955</v>
      </c>
      <c r="J648" s="92">
        <v>4541</v>
      </c>
      <c r="K648" s="92">
        <v>4854</v>
      </c>
      <c r="L648" s="92">
        <v>4947</v>
      </c>
      <c r="M648" s="92">
        <v>4920</v>
      </c>
    </row>
    <row r="649" spans="2:13" x14ac:dyDescent="0.3">
      <c r="B649" s="119" t="s">
        <v>159</v>
      </c>
      <c r="C649" s="91" t="s">
        <v>346</v>
      </c>
      <c r="D649" s="87">
        <v>1176</v>
      </c>
      <c r="E649" s="88">
        <v>1352</v>
      </c>
      <c r="F649" s="87">
        <v>1503</v>
      </c>
      <c r="G649" s="92">
        <v>1629.0000000000005</v>
      </c>
      <c r="H649" s="92">
        <v>2282.9999999999995</v>
      </c>
      <c r="I649" s="92">
        <v>2847.0000000000005</v>
      </c>
      <c r="J649" s="92">
        <v>2950</v>
      </c>
      <c r="K649" s="92">
        <v>3065</v>
      </c>
      <c r="L649" s="92">
        <v>2989</v>
      </c>
      <c r="M649" s="92">
        <v>2831</v>
      </c>
    </row>
    <row r="650" spans="2:13" x14ac:dyDescent="0.3">
      <c r="B650" s="119" t="s">
        <v>159</v>
      </c>
      <c r="C650" s="91" t="s">
        <v>403</v>
      </c>
      <c r="D650" s="87">
        <v>1</v>
      </c>
      <c r="E650" s="88">
        <v>0</v>
      </c>
      <c r="F650" s="87">
        <v>0</v>
      </c>
      <c r="G650" s="92">
        <v>0</v>
      </c>
      <c r="H650" s="92">
        <v>0</v>
      </c>
      <c r="I650" s="92">
        <v>0</v>
      </c>
      <c r="J650" s="92">
        <v>1</v>
      </c>
      <c r="K650" s="92">
        <v>1</v>
      </c>
      <c r="L650" s="92">
        <v>1</v>
      </c>
      <c r="M650" s="92">
        <v>1</v>
      </c>
    </row>
    <row r="651" spans="2:13" x14ac:dyDescent="0.3">
      <c r="B651" s="119" t="s">
        <v>159</v>
      </c>
      <c r="C651" s="91" t="s">
        <v>347</v>
      </c>
      <c r="D651" s="87">
        <v>224</v>
      </c>
      <c r="E651" s="88">
        <v>187</v>
      </c>
      <c r="F651" s="87">
        <v>157</v>
      </c>
      <c r="G651" s="92">
        <v>134</v>
      </c>
      <c r="H651" s="92">
        <v>57.000000000000007</v>
      </c>
      <c r="I651" s="92">
        <v>45.000000000000014</v>
      </c>
      <c r="J651" s="92">
        <v>26</v>
      </c>
      <c r="K651" s="92">
        <v>42</v>
      </c>
      <c r="L651" s="92">
        <v>32</v>
      </c>
      <c r="M651" s="92">
        <v>21</v>
      </c>
    </row>
    <row r="652" spans="2:13" x14ac:dyDescent="0.3">
      <c r="B652" s="119" t="s">
        <v>160</v>
      </c>
      <c r="C652" s="91" t="s">
        <v>345</v>
      </c>
      <c r="D652" s="87">
        <v>1163</v>
      </c>
      <c r="E652" s="88">
        <v>1169</v>
      </c>
      <c r="F652" s="87">
        <v>1180</v>
      </c>
      <c r="G652" s="92">
        <v>1407.9999999999993</v>
      </c>
      <c r="H652" s="92">
        <v>1557.9999999999993</v>
      </c>
      <c r="I652" s="92">
        <v>1744.9999999999986</v>
      </c>
      <c r="J652" s="92">
        <v>1694</v>
      </c>
      <c r="K652" s="92">
        <v>1824</v>
      </c>
      <c r="L652" s="92">
        <v>1921</v>
      </c>
      <c r="M652" s="92">
        <v>1989</v>
      </c>
    </row>
    <row r="653" spans="2:13" x14ac:dyDescent="0.3">
      <c r="B653" s="119" t="s">
        <v>160</v>
      </c>
      <c r="C653" s="91" t="s">
        <v>375</v>
      </c>
      <c r="D653" s="87">
        <v>7394</v>
      </c>
      <c r="E653" s="88">
        <v>7368</v>
      </c>
      <c r="F653" s="87">
        <v>7308</v>
      </c>
      <c r="G653" s="92">
        <v>7484.9999999999936</v>
      </c>
      <c r="H653" s="92">
        <v>7501.0000000000182</v>
      </c>
      <c r="I653" s="92">
        <v>7662.0000000000055</v>
      </c>
      <c r="J653" s="92">
        <v>7197</v>
      </c>
      <c r="K653" s="92">
        <v>7505</v>
      </c>
      <c r="L653" s="92">
        <v>7877</v>
      </c>
      <c r="M653" s="92">
        <v>8585</v>
      </c>
    </row>
    <row r="654" spans="2:13" x14ac:dyDescent="0.3">
      <c r="B654" s="119" t="s">
        <v>160</v>
      </c>
      <c r="C654" s="91" t="s">
        <v>346</v>
      </c>
      <c r="D654" s="87">
        <v>41</v>
      </c>
      <c r="E654" s="88">
        <v>39</v>
      </c>
      <c r="F654" s="87">
        <v>36</v>
      </c>
      <c r="G654" s="92">
        <v>36.000000000000007</v>
      </c>
      <c r="H654" s="92">
        <v>42.999999999999993</v>
      </c>
      <c r="I654" s="92">
        <v>40</v>
      </c>
      <c r="J654" s="92">
        <v>36</v>
      </c>
      <c r="K654" s="92">
        <v>47</v>
      </c>
      <c r="L654" s="92">
        <v>48</v>
      </c>
      <c r="M654" s="92">
        <v>44</v>
      </c>
    </row>
    <row r="655" spans="2:13" x14ac:dyDescent="0.3">
      <c r="B655" s="119" t="s">
        <v>160</v>
      </c>
      <c r="C655" s="91" t="s">
        <v>403</v>
      </c>
      <c r="D655" s="87">
        <v>0</v>
      </c>
      <c r="E655" s="88">
        <v>0</v>
      </c>
      <c r="F655" s="87">
        <v>0</v>
      </c>
      <c r="G655" s="92">
        <v>0</v>
      </c>
      <c r="H655" s="92">
        <v>0</v>
      </c>
      <c r="I655" s="92">
        <v>0</v>
      </c>
      <c r="J655" s="92">
        <v>1</v>
      </c>
      <c r="K655" s="92">
        <v>0</v>
      </c>
      <c r="L655" s="92">
        <v>1</v>
      </c>
      <c r="M655" s="92">
        <v>0</v>
      </c>
    </row>
    <row r="656" spans="2:13" x14ac:dyDescent="0.3">
      <c r="B656" s="119" t="s">
        <v>160</v>
      </c>
      <c r="C656" s="91" t="s">
        <v>347</v>
      </c>
      <c r="D656" s="87">
        <v>682</v>
      </c>
      <c r="E656" s="88">
        <v>849</v>
      </c>
      <c r="F656" s="87">
        <v>905</v>
      </c>
      <c r="G656" s="92">
        <v>784.00000000000011</v>
      </c>
      <c r="H656" s="92">
        <v>613.99999999999989</v>
      </c>
      <c r="I656" s="92">
        <v>471.0000000000004</v>
      </c>
      <c r="J656" s="92">
        <v>258</v>
      </c>
      <c r="K656" s="92">
        <v>192</v>
      </c>
      <c r="L656" s="92">
        <v>186</v>
      </c>
      <c r="M656" s="92">
        <v>138</v>
      </c>
    </row>
    <row r="657" spans="2:13" x14ac:dyDescent="0.3">
      <c r="B657" s="119" t="s">
        <v>161</v>
      </c>
      <c r="C657" s="91" t="s">
        <v>345</v>
      </c>
      <c r="D657" s="87">
        <v>9234</v>
      </c>
      <c r="E657" s="88">
        <v>10942</v>
      </c>
      <c r="F657" s="87">
        <v>9848</v>
      </c>
      <c r="G657" s="92">
        <v>10034.000000000033</v>
      </c>
      <c r="H657" s="92">
        <v>9200.0000000000036</v>
      </c>
      <c r="I657" s="92">
        <v>9671.99999999998</v>
      </c>
      <c r="J657" s="92">
        <v>9168</v>
      </c>
      <c r="K657" s="92">
        <v>8813</v>
      </c>
      <c r="L657" s="92">
        <v>9520</v>
      </c>
      <c r="M657" s="92">
        <v>9981</v>
      </c>
    </row>
    <row r="658" spans="2:13" x14ac:dyDescent="0.3">
      <c r="B658" s="119" t="s">
        <v>161</v>
      </c>
      <c r="C658" s="91" t="s">
        <v>375</v>
      </c>
      <c r="D658" s="87">
        <v>6367</v>
      </c>
      <c r="E658" s="88">
        <v>6837</v>
      </c>
      <c r="F658" s="87">
        <v>8059</v>
      </c>
      <c r="G658" s="92">
        <v>8847.9999999999673</v>
      </c>
      <c r="H658" s="92">
        <v>10069</v>
      </c>
      <c r="I658" s="92">
        <v>10986.999999999995</v>
      </c>
      <c r="J658" s="92">
        <v>11216</v>
      </c>
      <c r="K658" s="92">
        <v>11906</v>
      </c>
      <c r="L658" s="92">
        <v>12649</v>
      </c>
      <c r="M658" s="92">
        <v>14305</v>
      </c>
    </row>
    <row r="659" spans="2:13" x14ac:dyDescent="0.3">
      <c r="B659" s="119" t="s">
        <v>161</v>
      </c>
      <c r="C659" s="91" t="s">
        <v>346</v>
      </c>
      <c r="D659" s="87">
        <v>18</v>
      </c>
      <c r="E659" s="88">
        <v>27</v>
      </c>
      <c r="F659" s="87">
        <v>46</v>
      </c>
      <c r="G659" s="92">
        <v>45</v>
      </c>
      <c r="H659" s="92">
        <v>88.999999999999943</v>
      </c>
      <c r="I659" s="92">
        <v>82.000000000000028</v>
      </c>
      <c r="J659" s="92">
        <v>100</v>
      </c>
      <c r="K659" s="92">
        <v>103</v>
      </c>
      <c r="L659" s="92">
        <v>107</v>
      </c>
      <c r="M659" s="92">
        <v>94</v>
      </c>
    </row>
    <row r="660" spans="2:13" x14ac:dyDescent="0.3">
      <c r="B660" s="119" t="s">
        <v>161</v>
      </c>
      <c r="C660" s="91" t="s">
        <v>403</v>
      </c>
      <c r="D660" s="87">
        <v>0</v>
      </c>
      <c r="E660" s="88">
        <v>0</v>
      </c>
      <c r="F660" s="87">
        <v>0</v>
      </c>
      <c r="G660" s="92">
        <v>1</v>
      </c>
      <c r="H660" s="92">
        <v>1</v>
      </c>
      <c r="I660" s="92">
        <v>0</v>
      </c>
      <c r="J660" s="92">
        <v>0</v>
      </c>
      <c r="K660" s="92">
        <v>0</v>
      </c>
      <c r="L660" s="92">
        <v>0</v>
      </c>
      <c r="M660" s="92">
        <v>0</v>
      </c>
    </row>
    <row r="661" spans="2:13" x14ac:dyDescent="0.3">
      <c r="B661" s="119" t="s">
        <v>161</v>
      </c>
      <c r="C661" s="91" t="s">
        <v>347</v>
      </c>
      <c r="D661" s="87">
        <v>4</v>
      </c>
      <c r="E661" s="88">
        <v>4</v>
      </c>
      <c r="F661" s="87">
        <v>6</v>
      </c>
      <c r="G661" s="92">
        <v>1</v>
      </c>
      <c r="H661" s="92">
        <v>0</v>
      </c>
      <c r="I661" s="92">
        <v>0</v>
      </c>
      <c r="J661" s="92">
        <v>0</v>
      </c>
      <c r="K661" s="92">
        <v>0</v>
      </c>
      <c r="L661" s="92">
        <v>0</v>
      </c>
      <c r="M661" s="92">
        <v>0</v>
      </c>
    </row>
    <row r="662" spans="2:13" x14ac:dyDescent="0.3">
      <c r="B662" s="119" t="s">
        <v>162</v>
      </c>
      <c r="C662" s="91" t="s">
        <v>345</v>
      </c>
      <c r="D662" s="87">
        <v>105646</v>
      </c>
      <c r="E662" s="88">
        <v>112972</v>
      </c>
      <c r="F662" s="87">
        <v>112693</v>
      </c>
      <c r="G662" s="92">
        <v>110507.99999999942</v>
      </c>
      <c r="H662" s="92">
        <v>113922.99999999951</v>
      </c>
      <c r="I662" s="92">
        <v>112627.99999999838</v>
      </c>
      <c r="J662" s="92">
        <v>113163</v>
      </c>
      <c r="K662" s="92">
        <v>118604</v>
      </c>
      <c r="L662" s="92">
        <v>113378</v>
      </c>
      <c r="M662" s="92">
        <v>107478</v>
      </c>
    </row>
    <row r="663" spans="2:13" x14ac:dyDescent="0.3">
      <c r="B663" s="119" t="s">
        <v>162</v>
      </c>
      <c r="C663" s="91" t="s">
        <v>375</v>
      </c>
      <c r="D663" s="87">
        <v>448</v>
      </c>
      <c r="E663" s="88">
        <v>788</v>
      </c>
      <c r="F663" s="87">
        <v>746</v>
      </c>
      <c r="G663" s="92">
        <v>690.00000000000034</v>
      </c>
      <c r="H663" s="92">
        <v>701.99999999999943</v>
      </c>
      <c r="I663" s="92">
        <v>682.00000000000057</v>
      </c>
      <c r="J663" s="92">
        <v>693</v>
      </c>
      <c r="K663" s="92">
        <v>679</v>
      </c>
      <c r="L663" s="92">
        <v>616</v>
      </c>
      <c r="M663" s="92">
        <v>615</v>
      </c>
    </row>
    <row r="664" spans="2:13" x14ac:dyDescent="0.3">
      <c r="B664" s="119" t="s">
        <v>162</v>
      </c>
      <c r="C664" s="91" t="s">
        <v>346</v>
      </c>
      <c r="D664" s="87">
        <v>443</v>
      </c>
      <c r="E664" s="88">
        <v>439</v>
      </c>
      <c r="F664" s="87">
        <v>474</v>
      </c>
      <c r="G664" s="92">
        <v>466.99999999999983</v>
      </c>
      <c r="H664" s="92">
        <v>525.99999999999989</v>
      </c>
      <c r="I664" s="92">
        <v>533.99999999999977</v>
      </c>
      <c r="J664" s="92">
        <v>542</v>
      </c>
      <c r="K664" s="92">
        <v>622</v>
      </c>
      <c r="L664" s="92">
        <v>605</v>
      </c>
      <c r="M664" s="92">
        <v>532</v>
      </c>
    </row>
    <row r="665" spans="2:13" x14ac:dyDescent="0.3">
      <c r="B665" s="119" t="s">
        <v>162</v>
      </c>
      <c r="C665" s="91" t="s">
        <v>403</v>
      </c>
      <c r="D665" s="87">
        <v>1</v>
      </c>
      <c r="E665" s="88">
        <v>1</v>
      </c>
      <c r="F665" s="87">
        <v>0</v>
      </c>
      <c r="G665" s="92">
        <v>0</v>
      </c>
      <c r="H665" s="92">
        <v>0</v>
      </c>
      <c r="I665" s="92">
        <v>0</v>
      </c>
      <c r="J665" s="92">
        <v>0</v>
      </c>
      <c r="K665" s="92">
        <v>2</v>
      </c>
      <c r="L665" s="92">
        <v>1</v>
      </c>
      <c r="M665" s="92">
        <v>1</v>
      </c>
    </row>
    <row r="666" spans="2:13" x14ac:dyDescent="0.3">
      <c r="B666" s="119" t="s">
        <v>162</v>
      </c>
      <c r="C666" s="91" t="s">
        <v>347</v>
      </c>
      <c r="D666" s="87">
        <v>16</v>
      </c>
      <c r="E666" s="88">
        <v>22</v>
      </c>
      <c r="F666" s="87">
        <v>32</v>
      </c>
      <c r="G666" s="92">
        <v>30.000000000000007</v>
      </c>
      <c r="H666" s="92">
        <v>24.000000000000004</v>
      </c>
      <c r="I666" s="92">
        <v>20.000000000000004</v>
      </c>
      <c r="J666" s="92">
        <v>19</v>
      </c>
      <c r="K666" s="92">
        <v>10</v>
      </c>
      <c r="L666" s="92">
        <v>4</v>
      </c>
      <c r="M666" s="92">
        <v>2</v>
      </c>
    </row>
    <row r="667" spans="2:13" x14ac:dyDescent="0.3">
      <c r="B667" s="119" t="s">
        <v>163</v>
      </c>
      <c r="C667" s="91" t="s">
        <v>345</v>
      </c>
      <c r="D667" s="87">
        <v>39584</v>
      </c>
      <c r="E667" s="88">
        <v>41301</v>
      </c>
      <c r="F667" s="87">
        <v>41835</v>
      </c>
      <c r="G667" s="92">
        <v>42229.999999999898</v>
      </c>
      <c r="H667" s="92">
        <v>40596.999999999964</v>
      </c>
      <c r="I667" s="92">
        <v>40915.000000000073</v>
      </c>
      <c r="J667" s="92">
        <v>40460</v>
      </c>
      <c r="K667" s="92">
        <v>41348</v>
      </c>
      <c r="L667" s="92">
        <v>41573</v>
      </c>
      <c r="M667" s="92">
        <v>40452</v>
      </c>
    </row>
    <row r="668" spans="2:13" x14ac:dyDescent="0.3">
      <c r="B668" s="119" t="s">
        <v>163</v>
      </c>
      <c r="C668" s="91" t="s">
        <v>375</v>
      </c>
      <c r="D668" s="87">
        <v>55</v>
      </c>
      <c r="E668" s="88">
        <v>97</v>
      </c>
      <c r="F668" s="87">
        <v>115</v>
      </c>
      <c r="G668" s="92">
        <v>139</v>
      </c>
      <c r="H668" s="92">
        <v>80</v>
      </c>
      <c r="I668" s="92">
        <v>83</v>
      </c>
      <c r="J668" s="92">
        <v>99</v>
      </c>
      <c r="K668" s="92">
        <v>97</v>
      </c>
      <c r="L668" s="92">
        <v>101</v>
      </c>
      <c r="M668" s="92">
        <v>75</v>
      </c>
    </row>
    <row r="669" spans="2:13" x14ac:dyDescent="0.3">
      <c r="B669" s="119" t="s">
        <v>163</v>
      </c>
      <c r="C669" s="91" t="s">
        <v>346</v>
      </c>
      <c r="D669" s="87">
        <v>73</v>
      </c>
      <c r="E669" s="88">
        <v>104</v>
      </c>
      <c r="F669" s="87">
        <v>106</v>
      </c>
      <c r="G669" s="92">
        <v>126</v>
      </c>
      <c r="H669" s="92">
        <v>146</v>
      </c>
      <c r="I669" s="92">
        <v>135</v>
      </c>
      <c r="J669" s="92">
        <v>129</v>
      </c>
      <c r="K669" s="92">
        <v>132</v>
      </c>
      <c r="L669" s="92">
        <v>132</v>
      </c>
      <c r="M669" s="92">
        <v>114</v>
      </c>
    </row>
    <row r="670" spans="2:13" x14ac:dyDescent="0.3">
      <c r="B670" s="119" t="s">
        <v>163</v>
      </c>
      <c r="C670" s="91" t="s">
        <v>403</v>
      </c>
      <c r="D670" s="87">
        <v>0</v>
      </c>
      <c r="E670" s="88">
        <v>0</v>
      </c>
      <c r="F670" s="87">
        <v>0</v>
      </c>
      <c r="G670" s="92">
        <v>0</v>
      </c>
      <c r="H670" s="92">
        <v>0</v>
      </c>
      <c r="I670" s="92">
        <v>0</v>
      </c>
      <c r="J670" s="92">
        <v>0</v>
      </c>
      <c r="K670" s="92">
        <v>1</v>
      </c>
      <c r="L670" s="92">
        <v>0</v>
      </c>
      <c r="M670" s="92">
        <v>0</v>
      </c>
    </row>
    <row r="671" spans="2:13" x14ac:dyDescent="0.3">
      <c r="B671" s="119" t="s">
        <v>163</v>
      </c>
      <c r="C671" s="91" t="s">
        <v>347</v>
      </c>
      <c r="D671" s="87">
        <v>2</v>
      </c>
      <c r="E671" s="88">
        <v>3</v>
      </c>
      <c r="F671" s="87">
        <v>3</v>
      </c>
      <c r="G671" s="92">
        <v>4</v>
      </c>
      <c r="H671" s="92">
        <v>3</v>
      </c>
      <c r="I671" s="92">
        <v>2</v>
      </c>
      <c r="J671" s="92">
        <v>1</v>
      </c>
      <c r="K671" s="92">
        <v>1</v>
      </c>
      <c r="L671" s="92">
        <v>0</v>
      </c>
      <c r="M671" s="92">
        <v>0</v>
      </c>
    </row>
    <row r="672" spans="2:13" x14ac:dyDescent="0.3">
      <c r="B672" s="119" t="s">
        <v>262</v>
      </c>
      <c r="C672" s="91" t="s">
        <v>345</v>
      </c>
      <c r="D672" s="87">
        <v>25373</v>
      </c>
      <c r="E672" s="88">
        <v>24249</v>
      </c>
      <c r="F672" s="87">
        <v>23826</v>
      </c>
      <c r="G672" s="92">
        <v>22789.000000000022</v>
      </c>
      <c r="H672" s="92">
        <v>23017.000000000015</v>
      </c>
      <c r="I672" s="92">
        <v>22777.000000000062</v>
      </c>
      <c r="J672" s="92">
        <v>22721</v>
      </c>
      <c r="K672" s="92">
        <v>23045</v>
      </c>
      <c r="L672" s="92">
        <v>23340</v>
      </c>
      <c r="M672" s="92">
        <v>22731</v>
      </c>
    </row>
    <row r="673" spans="2:13" x14ac:dyDescent="0.3">
      <c r="B673" s="119" t="s">
        <v>262</v>
      </c>
      <c r="C673" s="91" t="s">
        <v>375</v>
      </c>
      <c r="D673" s="87">
        <v>67</v>
      </c>
      <c r="E673" s="88">
        <v>72</v>
      </c>
      <c r="F673" s="87">
        <v>90</v>
      </c>
      <c r="G673" s="92">
        <v>617.99999999999955</v>
      </c>
      <c r="H673" s="92">
        <v>87</v>
      </c>
      <c r="I673" s="92">
        <v>100.00000000000001</v>
      </c>
      <c r="J673" s="92">
        <v>99</v>
      </c>
      <c r="K673" s="92">
        <v>99</v>
      </c>
      <c r="L673" s="92">
        <v>97</v>
      </c>
      <c r="M673" s="92">
        <v>80</v>
      </c>
    </row>
    <row r="674" spans="2:13" x14ac:dyDescent="0.3">
      <c r="B674" s="119" t="s">
        <v>262</v>
      </c>
      <c r="C674" s="91" t="s">
        <v>346</v>
      </c>
      <c r="D674" s="87">
        <v>597</v>
      </c>
      <c r="E674" s="88">
        <v>575</v>
      </c>
      <c r="F674" s="87">
        <v>601</v>
      </c>
      <c r="G674" s="92">
        <v>465.99999999999966</v>
      </c>
      <c r="H674" s="92">
        <v>955.99999999999886</v>
      </c>
      <c r="I674" s="92">
        <v>899.99999999999977</v>
      </c>
      <c r="J674" s="92">
        <v>845</v>
      </c>
      <c r="K674" s="92">
        <v>782</v>
      </c>
      <c r="L674" s="92">
        <v>620</v>
      </c>
      <c r="M674" s="92">
        <v>533</v>
      </c>
    </row>
    <row r="675" spans="2:13" x14ac:dyDescent="0.3">
      <c r="B675" s="119" t="s">
        <v>262</v>
      </c>
      <c r="C675" s="91" t="s">
        <v>403</v>
      </c>
      <c r="D675" s="87">
        <v>0</v>
      </c>
      <c r="E675" s="88">
        <v>0</v>
      </c>
      <c r="F675" s="87">
        <v>0</v>
      </c>
      <c r="G675" s="92">
        <v>0</v>
      </c>
      <c r="H675" s="92">
        <v>0</v>
      </c>
      <c r="I675" s="92">
        <v>0</v>
      </c>
      <c r="J675" s="92">
        <v>0</v>
      </c>
      <c r="K675" s="92">
        <v>0</v>
      </c>
      <c r="L675" s="92">
        <v>0</v>
      </c>
      <c r="M675" s="92">
        <v>0</v>
      </c>
    </row>
    <row r="676" spans="2:13" x14ac:dyDescent="0.3">
      <c r="B676" s="119" t="s">
        <v>262</v>
      </c>
      <c r="C676" s="91" t="s">
        <v>347</v>
      </c>
      <c r="D676" s="87">
        <v>20</v>
      </c>
      <c r="E676" s="88">
        <v>21</v>
      </c>
      <c r="F676" s="87">
        <v>13</v>
      </c>
      <c r="G676" s="92">
        <v>13.000000000000002</v>
      </c>
      <c r="H676" s="92">
        <v>11</v>
      </c>
      <c r="I676" s="92">
        <v>8</v>
      </c>
      <c r="J676" s="92">
        <v>6</v>
      </c>
      <c r="K676" s="92">
        <v>4</v>
      </c>
      <c r="L676" s="92">
        <v>2</v>
      </c>
      <c r="M676" s="92">
        <v>2</v>
      </c>
    </row>
    <row r="677" spans="2:13" x14ac:dyDescent="0.3">
      <c r="B677" s="119" t="s">
        <v>164</v>
      </c>
      <c r="C677" s="91" t="s">
        <v>345</v>
      </c>
      <c r="D677" s="87">
        <v>26036</v>
      </c>
      <c r="E677" s="88">
        <v>25803</v>
      </c>
      <c r="F677" s="87">
        <v>25723</v>
      </c>
      <c r="G677" s="92">
        <v>26062.000000000018</v>
      </c>
      <c r="H677" s="92">
        <v>26343.999999999942</v>
      </c>
      <c r="I677" s="92">
        <v>26573.000000000127</v>
      </c>
      <c r="J677" s="92">
        <v>26577</v>
      </c>
      <c r="K677" s="92">
        <v>26949</v>
      </c>
      <c r="L677" s="92">
        <v>26986</v>
      </c>
      <c r="M677" s="92">
        <v>25871</v>
      </c>
    </row>
    <row r="678" spans="2:13" x14ac:dyDescent="0.3">
      <c r="B678" s="119" t="s">
        <v>164</v>
      </c>
      <c r="C678" s="91" t="s">
        <v>375</v>
      </c>
      <c r="D678" s="87">
        <v>5</v>
      </c>
      <c r="E678" s="88">
        <v>13</v>
      </c>
      <c r="F678" s="87">
        <v>13</v>
      </c>
      <c r="G678" s="92">
        <v>11</v>
      </c>
      <c r="H678" s="92">
        <v>18</v>
      </c>
      <c r="I678" s="92">
        <v>29</v>
      </c>
      <c r="J678" s="92">
        <v>24</v>
      </c>
      <c r="K678" s="92">
        <v>18</v>
      </c>
      <c r="L678" s="92">
        <v>22</v>
      </c>
      <c r="M678" s="92">
        <v>23</v>
      </c>
    </row>
    <row r="679" spans="2:13" x14ac:dyDescent="0.3">
      <c r="B679" s="119" t="s">
        <v>164</v>
      </c>
      <c r="C679" s="91" t="s">
        <v>346</v>
      </c>
      <c r="D679" s="87">
        <v>13</v>
      </c>
      <c r="E679" s="88">
        <v>19</v>
      </c>
      <c r="F679" s="87">
        <v>18</v>
      </c>
      <c r="G679" s="92">
        <v>20</v>
      </c>
      <c r="H679" s="92">
        <v>27</v>
      </c>
      <c r="I679" s="92">
        <v>23</v>
      </c>
      <c r="J679" s="92">
        <v>12</v>
      </c>
      <c r="K679" s="92">
        <v>10</v>
      </c>
      <c r="L679" s="92">
        <v>16</v>
      </c>
      <c r="M679" s="92">
        <v>16</v>
      </c>
    </row>
    <row r="680" spans="2:13" x14ac:dyDescent="0.3">
      <c r="B680" s="119" t="s">
        <v>164</v>
      </c>
      <c r="C680" s="91" t="s">
        <v>403</v>
      </c>
      <c r="D680" s="87">
        <v>0</v>
      </c>
      <c r="E680" s="88">
        <v>0</v>
      </c>
      <c r="F680" s="87">
        <v>0</v>
      </c>
      <c r="G680" s="92">
        <v>0</v>
      </c>
      <c r="H680" s="92">
        <v>0</v>
      </c>
      <c r="I680" s="92">
        <v>0</v>
      </c>
      <c r="J680" s="92">
        <v>0</v>
      </c>
      <c r="K680" s="92">
        <v>0</v>
      </c>
      <c r="L680" s="92">
        <v>0</v>
      </c>
      <c r="M680" s="92">
        <v>0</v>
      </c>
    </row>
    <row r="681" spans="2:13" ht="15" thickBot="1" x14ac:dyDescent="0.35">
      <c r="B681" s="665" t="s">
        <v>164</v>
      </c>
      <c r="C681" s="666" t="s">
        <v>347</v>
      </c>
      <c r="D681" s="667">
        <v>0</v>
      </c>
      <c r="E681" s="668">
        <v>0</v>
      </c>
      <c r="F681" s="667">
        <v>0</v>
      </c>
      <c r="G681" s="669">
        <v>0</v>
      </c>
      <c r="H681" s="669">
        <v>0</v>
      </c>
      <c r="I681" s="669">
        <v>0</v>
      </c>
      <c r="J681" s="669">
        <v>0</v>
      </c>
      <c r="K681" s="669">
        <v>0</v>
      </c>
      <c r="L681" s="669">
        <v>0</v>
      </c>
      <c r="M681" s="669">
        <v>0</v>
      </c>
    </row>
    <row r="682" spans="2:13" x14ac:dyDescent="0.3">
      <c r="B682" s="670" t="s">
        <v>73</v>
      </c>
      <c r="C682" s="671" t="s">
        <v>345</v>
      </c>
      <c r="D682" s="89">
        <v>9832329</v>
      </c>
      <c r="E682" s="89">
        <v>9759676</v>
      </c>
      <c r="F682" s="89">
        <v>9449712</v>
      </c>
      <c r="G682" s="90">
        <v>9342536.9999995809</v>
      </c>
      <c r="H682" s="90">
        <v>9291655.0000002831</v>
      </c>
      <c r="I682" s="120">
        <v>9196802.9999996983</v>
      </c>
      <c r="J682" s="120">
        <v>9169810.9999999832</v>
      </c>
      <c r="K682" s="120">
        <v>9202404</v>
      </c>
      <c r="L682" s="120">
        <v>9084983</v>
      </c>
      <c r="M682" s="120">
        <v>8984393</v>
      </c>
    </row>
    <row r="683" spans="2:13" x14ac:dyDescent="0.3">
      <c r="B683" s="672" t="s">
        <v>73</v>
      </c>
      <c r="C683" s="91" t="s">
        <v>375</v>
      </c>
      <c r="D683" s="89">
        <v>369520</v>
      </c>
      <c r="E683" s="89">
        <v>400776</v>
      </c>
      <c r="F683" s="89">
        <v>440491</v>
      </c>
      <c r="G683" s="90">
        <v>471200.00000000244</v>
      </c>
      <c r="H683" s="90">
        <v>413399.00000000669</v>
      </c>
      <c r="I683" s="120">
        <v>419059.99999999604</v>
      </c>
      <c r="J683" s="120">
        <v>424574.00000000407</v>
      </c>
      <c r="K683" s="120">
        <v>439074</v>
      </c>
      <c r="L683" s="120">
        <v>439468</v>
      </c>
      <c r="M683" s="120">
        <v>466367</v>
      </c>
    </row>
    <row r="684" spans="2:13" x14ac:dyDescent="0.3">
      <c r="B684" s="672" t="s">
        <v>73</v>
      </c>
      <c r="C684" s="91" t="s">
        <v>346</v>
      </c>
      <c r="D684" s="89">
        <v>463520</v>
      </c>
      <c r="E684" s="89">
        <v>454643</v>
      </c>
      <c r="F684" s="89">
        <v>434413</v>
      </c>
      <c r="G684" s="90">
        <v>412783.00000000693</v>
      </c>
      <c r="H684" s="90">
        <v>479574.99999999546</v>
      </c>
      <c r="I684" s="120">
        <v>487003.00000000029</v>
      </c>
      <c r="J684" s="120">
        <v>505853.00000000186</v>
      </c>
      <c r="K684" s="120">
        <v>514375</v>
      </c>
      <c r="L684" s="120">
        <v>497397</v>
      </c>
      <c r="M684" s="120">
        <v>485820</v>
      </c>
    </row>
    <row r="685" spans="2:13" x14ac:dyDescent="0.3">
      <c r="B685" s="672" t="s">
        <v>73</v>
      </c>
      <c r="C685" s="91" t="s">
        <v>403</v>
      </c>
      <c r="D685" s="89">
        <v>172</v>
      </c>
      <c r="E685" s="89">
        <v>164</v>
      </c>
      <c r="F685" s="89">
        <v>134</v>
      </c>
      <c r="G685" s="90">
        <v>193</v>
      </c>
      <c r="H685" s="90">
        <v>189.99999999999997</v>
      </c>
      <c r="I685" s="120">
        <v>155.99999999999997</v>
      </c>
      <c r="J685" s="120">
        <v>152</v>
      </c>
      <c r="K685" s="120">
        <v>208</v>
      </c>
      <c r="L685" s="120">
        <v>209</v>
      </c>
      <c r="M685" s="120">
        <v>209</v>
      </c>
    </row>
    <row r="686" spans="2:13" ht="15" thickBot="1" x14ac:dyDescent="0.35">
      <c r="B686" s="673" t="s">
        <v>73</v>
      </c>
      <c r="C686" s="674" t="s">
        <v>347</v>
      </c>
      <c r="D686" s="89">
        <v>9068</v>
      </c>
      <c r="E686" s="89">
        <v>14306</v>
      </c>
      <c r="F686" s="89">
        <v>16273</v>
      </c>
      <c r="G686" s="90">
        <v>12431.999999999984</v>
      </c>
      <c r="H686" s="90">
        <v>10060.999999999973</v>
      </c>
      <c r="I686" s="120">
        <v>6272.9999999999864</v>
      </c>
      <c r="J686" s="120">
        <v>4306.9999999999955</v>
      </c>
      <c r="K686" s="120">
        <v>3153</v>
      </c>
      <c r="L686" s="120">
        <v>2173</v>
      </c>
      <c r="M686" s="120">
        <v>1625</v>
      </c>
    </row>
    <row r="687" spans="2:13" ht="15" thickBot="1" x14ac:dyDescent="0.35">
      <c r="C687" s="118"/>
      <c r="K687" s="546"/>
    </row>
    <row r="688" spans="2:13" ht="15" thickBot="1" x14ac:dyDescent="0.35">
      <c r="D688" s="799">
        <f t="shared" ref="D688:K688" si="4">SUM(D202:D681)</f>
        <v>10674609</v>
      </c>
      <c r="E688" s="799">
        <f t="shared" si="4"/>
        <v>10629565</v>
      </c>
      <c r="F688" s="800">
        <f t="shared" si="4"/>
        <v>10341023</v>
      </c>
      <c r="G688" s="800">
        <f t="shared" si="4"/>
        <v>10239144.99999998</v>
      </c>
      <c r="H688" s="663">
        <f t="shared" si="4"/>
        <v>10194880.000000019</v>
      </c>
      <c r="I688" s="663">
        <f t="shared" si="4"/>
        <v>10109294.999999985</v>
      </c>
      <c r="J688" s="663">
        <f t="shared" si="4"/>
        <v>10104697</v>
      </c>
      <c r="K688" s="663">
        <f t="shared" si="4"/>
        <v>10159214</v>
      </c>
      <c r="L688" s="664">
        <f t="shared" ref="L688:M688" si="5">SUM(L202:L681)</f>
        <v>10024230</v>
      </c>
      <c r="M688" s="701">
        <f t="shared" si="5"/>
        <v>9938414</v>
      </c>
    </row>
    <row r="689" spans="3:13" ht="15" thickBot="1" x14ac:dyDescent="0.35">
      <c r="C689" s="118"/>
      <c r="E689" s="349"/>
      <c r="F689" s="349"/>
      <c r="G689" s="349"/>
      <c r="H689" s="349"/>
      <c r="I689" s="349"/>
      <c r="J689" s="349"/>
      <c r="K689" s="546"/>
      <c r="L689" s="546"/>
      <c r="M689" s="702"/>
    </row>
    <row r="690" spans="3:13" ht="15" thickBot="1" x14ac:dyDescent="0.35">
      <c r="D690" s="799">
        <f t="shared" ref="D690:K690" si="6">SUM(D682:D686)</f>
        <v>10674609</v>
      </c>
      <c r="E690" s="799">
        <f t="shared" si="6"/>
        <v>10629565</v>
      </c>
      <c r="F690" s="800">
        <f t="shared" si="6"/>
        <v>10341023</v>
      </c>
      <c r="G690" s="800">
        <f t="shared" si="6"/>
        <v>10239144.99999959</v>
      </c>
      <c r="H690" s="663">
        <f t="shared" si="6"/>
        <v>10194880.000000287</v>
      </c>
      <c r="I690" s="663">
        <f t="shared" si="6"/>
        <v>10109294.999999695</v>
      </c>
      <c r="J690" s="663">
        <f t="shared" si="6"/>
        <v>10104696.999999989</v>
      </c>
      <c r="K690" s="663">
        <f t="shared" si="6"/>
        <v>10159214</v>
      </c>
      <c r="L690" s="664">
        <f t="shared" ref="L690:M690" si="7">SUM(L682:L686)</f>
        <v>10024230</v>
      </c>
      <c r="M690" s="701">
        <f t="shared" si="7"/>
        <v>9938414</v>
      </c>
    </row>
  </sheetData>
  <sheetProtection password="CDDD" sheet="1" objects="1" scenarios="1"/>
  <autoFilter ref="A201:N686" xr:uid="{00000000-0009-0000-0000-000009000000}"/>
  <sortState xmlns:xlrd2="http://schemas.microsoft.com/office/spreadsheetml/2017/richdata2" ref="A200:A294">
    <sortCondition ref="A200:A294"/>
  </sortState>
  <phoneticPr fontId="84" type="noConversion"/>
  <dataValidations count="1">
    <dataValidation type="list" allowBlank="1" showInputMessage="1" showErrorMessage="1" sqref="B4" xr:uid="{00000000-0002-0000-0900-000000000000}">
      <formula1>$A$202:$A$298</formula1>
    </dataValidation>
  </dataValidations>
  <hyperlinks>
    <hyperlink ref="M1" location="INDICE!B2" display="Indice" xr:uid="{00000000-0004-0000-0900-000000000000}"/>
  </hyperlink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0">
    <tabColor theme="6" tint="0.59999389629810485"/>
  </sheetPr>
  <dimension ref="A1:AI2627"/>
  <sheetViews>
    <sheetView topLeftCell="B1" zoomScale="80" zoomScaleNormal="80" workbookViewId="0">
      <pane xSplit="2" ySplit="4" topLeftCell="K5" activePane="bottomRight" state="frozen"/>
      <selection activeCell="B1" sqref="B1"/>
      <selection pane="topRight" activeCell="D1" sqref="D1"/>
      <selection pane="bottomLeft" activeCell="B5" sqref="B5"/>
      <selection pane="bottomRight" activeCell="B4" sqref="B4"/>
    </sheetView>
  </sheetViews>
  <sheetFormatPr baseColWidth="10" defaultColWidth="15.109375" defaultRowHeight="14.4" x14ac:dyDescent="0.3"/>
  <cols>
    <col min="1" max="1" width="8.6640625" style="4" hidden="1" customWidth="1"/>
    <col min="2" max="2" width="17.5546875" style="2" customWidth="1"/>
    <col min="3" max="3" width="30.33203125" style="2" customWidth="1"/>
    <col min="4" max="4" width="11" style="4" bestFit="1" customWidth="1"/>
    <col min="5" max="6" width="10.109375" style="4" bestFit="1" customWidth="1"/>
    <col min="7" max="7" width="11" style="4" bestFit="1" customWidth="1"/>
    <col min="8" max="8" width="9.88671875" style="4" customWidth="1"/>
    <col min="9" max="9" width="10.109375" style="4" customWidth="1"/>
    <col min="10" max="10" width="12.44140625" style="4" customWidth="1"/>
    <col min="11" max="11" width="10.6640625" style="4" customWidth="1"/>
    <col min="12" max="12" width="10.109375" style="4" bestFit="1" customWidth="1"/>
    <col min="13" max="14" width="10.109375" style="30" bestFit="1" customWidth="1"/>
    <col min="15" max="16" width="10.109375" style="4" bestFit="1" customWidth="1"/>
    <col min="17" max="17" width="9.88671875" style="4" customWidth="1"/>
    <col min="18" max="19" width="10.109375" style="4" bestFit="1" customWidth="1"/>
    <col min="20" max="20" width="10.109375" style="4" customWidth="1"/>
    <col min="21" max="22" width="10.109375" style="4" bestFit="1" customWidth="1"/>
    <col min="23" max="23" width="12.109375" style="4" bestFit="1" customWidth="1"/>
    <col min="24" max="24" width="5.6640625" style="4" customWidth="1"/>
    <col min="25" max="25" width="14.33203125" style="4" customWidth="1"/>
    <col min="26" max="26" width="15.44140625" style="4" customWidth="1"/>
    <col min="27" max="27" width="15" style="4" customWidth="1"/>
    <col min="28" max="16384" width="15.109375" style="4"/>
  </cols>
  <sheetData>
    <row r="1" spans="2:33" ht="30.75" customHeight="1" x14ac:dyDescent="0.3">
      <c r="B1" s="390" t="s">
        <v>450</v>
      </c>
      <c r="C1" s="396"/>
      <c r="M1" s="4"/>
      <c r="N1" s="4"/>
      <c r="W1" s="389" t="s">
        <v>521</v>
      </c>
    </row>
    <row r="2" spans="2:33" ht="22.5" customHeight="1" x14ac:dyDescent="0.3">
      <c r="B2" s="390" t="str">
        <f>+'1 ESTAB'!B2</f>
        <v>Corte agosto 2021  información preliminar</v>
      </c>
      <c r="C2" s="396"/>
      <c r="M2" s="4"/>
      <c r="N2" s="4"/>
    </row>
    <row r="3" spans="2:33" ht="18" thickBot="1" x14ac:dyDescent="0.35">
      <c r="B3" s="157" t="s">
        <v>0</v>
      </c>
      <c r="D3" s="900" t="s">
        <v>354</v>
      </c>
      <c r="E3" s="901"/>
      <c r="F3" s="901"/>
      <c r="G3" s="901"/>
      <c r="H3" s="901"/>
      <c r="I3" s="901"/>
      <c r="J3" s="901"/>
      <c r="K3" s="901"/>
      <c r="M3" s="4"/>
      <c r="N3" s="4"/>
    </row>
    <row r="4" spans="2:33" ht="27.75" customHeight="1" x14ac:dyDescent="0.3">
      <c r="B4" s="749" t="s">
        <v>219</v>
      </c>
      <c r="C4" s="161" t="s">
        <v>405</v>
      </c>
      <c r="D4" s="162">
        <v>2</v>
      </c>
      <c r="E4" s="162">
        <v>3</v>
      </c>
      <c r="F4" s="162">
        <v>4</v>
      </c>
      <c r="G4" s="162">
        <v>5</v>
      </c>
      <c r="H4" s="162">
        <v>6</v>
      </c>
      <c r="I4" s="162">
        <v>7</v>
      </c>
      <c r="J4" s="162">
        <v>8</v>
      </c>
      <c r="K4" s="162">
        <v>9</v>
      </c>
      <c r="L4" s="162">
        <v>10</v>
      </c>
      <c r="M4" s="162">
        <v>11</v>
      </c>
      <c r="N4" s="162">
        <v>12</v>
      </c>
      <c r="O4" s="162">
        <v>13</v>
      </c>
      <c r="P4" s="162">
        <v>14</v>
      </c>
      <c r="Q4" s="162">
        <v>15</v>
      </c>
      <c r="R4" s="162">
        <v>16</v>
      </c>
      <c r="S4" s="162">
        <v>17</v>
      </c>
      <c r="T4" s="162">
        <v>18</v>
      </c>
      <c r="U4" s="162">
        <v>19</v>
      </c>
      <c r="V4" s="162" t="s">
        <v>353</v>
      </c>
      <c r="W4" s="132" t="s">
        <v>187</v>
      </c>
    </row>
    <row r="5" spans="2:33" ht="21.75" customHeight="1" thickBot="1" x14ac:dyDescent="0.35">
      <c r="B5" s="4"/>
      <c r="C5" s="163" t="s">
        <v>223</v>
      </c>
      <c r="D5" s="204">
        <f t="shared" ref="D5:D27" si="0">+SUMIFS($D$201:$D$2431,$B$201:$B$2431,$B$4,$C$201:$C$2431,C5)</f>
        <v>2</v>
      </c>
      <c r="E5" s="205">
        <f t="shared" ref="E5:E27" si="1">+SUMIFS($E$201:$E$2431,$B$201:$B$2431,$B$4,$C$201:$C$2431,C5)</f>
        <v>48</v>
      </c>
      <c r="F5" s="206">
        <f t="shared" ref="F5:F27" si="2">+SUMIFS($F$201:$F$2431,$B$201:$B$2431,$B$4,$C$201:$C$2431,C5)</f>
        <v>1</v>
      </c>
      <c r="G5" s="206">
        <f t="shared" ref="G5:G27" si="3">+SUMIFS($G$201:$G$2431,$B$201:$B$2431,$B$4,$C$201:$C$2431,C5)</f>
        <v>0</v>
      </c>
      <c r="H5" s="207">
        <f t="shared" ref="H5:H27" si="4">+SUMIFS($H$201:$H$2431,$B$201:$B$2431,$B$4,$C$201:$C$2431,C5)</f>
        <v>0</v>
      </c>
      <c r="I5" s="207">
        <f t="shared" ref="I5:I27" si="5">+SUMIFS($I$201:$I$2431,$B$201:$B$2431,$B$4,$C$201:$C$2431,C5)</f>
        <v>0</v>
      </c>
      <c r="J5" s="207">
        <f t="shared" ref="J5:J27" si="6">+SUMIFS($J$201:$J$2431,$B$201:$B$2431,$B$4,$C$201:$C$2431,C5)</f>
        <v>0</v>
      </c>
      <c r="K5" s="208">
        <f t="shared" ref="K5:K27" si="7">+SUMIFS($K$201:$K$2431,$B$201:$B$2431,$B$4,$C$201:$C$2431,C5)</f>
        <v>0</v>
      </c>
      <c r="L5" s="208">
        <f t="shared" ref="L5:L27" si="8">+SUMIFS($L$201:$L$2431,$B$201:$B$2431,$B$4,$C$201:$C$2431,C5)</f>
        <v>0</v>
      </c>
      <c r="M5" s="204">
        <f t="shared" ref="M5:M27" si="9">+SUMIFS($M$201:$M$2431,$B$201:$B$2431,$B$4,$C$201:$C$2431,C5)</f>
        <v>0</v>
      </c>
      <c r="N5" s="204">
        <f t="shared" ref="N5:N27" si="10">+SUMIFS($N$201:$N$2431,$B$201:$B$2431,$B$4,$C$201:$C$2431,C5)</f>
        <v>0</v>
      </c>
      <c r="O5" s="204">
        <f t="shared" ref="O5:O27" si="11">+SUMIFS($O$201:$O$2431,$B$201:$B$2431,$B$4,$C$201:$C$2431,C5)</f>
        <v>0</v>
      </c>
      <c r="P5" s="204">
        <f t="shared" ref="P5:P27" si="12">+SUMIFS($P$201:$P$2431,$B$201:$B$2431,$B$4,$C$201:$C$2431,C5)</f>
        <v>0</v>
      </c>
      <c r="Q5" s="204">
        <f t="shared" ref="Q5:Q27" si="13">+SUMIFS($Q$201:$Q$2431,$B$201:$B$2431,$B$4,$C$201:$C$2431,C5)</f>
        <v>0</v>
      </c>
      <c r="R5" s="204">
        <f t="shared" ref="R5:R27" si="14">+SUMIFS($R$201:$R$2431,$B$201:$B$2431,$B$4,$C$201:$C$2431,C5)</f>
        <v>0</v>
      </c>
      <c r="S5" s="204">
        <f t="shared" ref="S5:S27" si="15">+SUMIFS($S$201:$S$2431,$B$201:$B$2431,$B$4,$C$201:$C$2431,C5)</f>
        <v>0</v>
      </c>
      <c r="T5" s="204">
        <f t="shared" ref="T5:T27" si="16">+SUMIFS($T$201:$T$2431,$B$201:$B$2431,$B$4,$C$201:$C$2431,C5)</f>
        <v>0</v>
      </c>
      <c r="U5" s="204">
        <f t="shared" ref="U5:U27" si="17">+SUMIFS($U$201:$U$2431,$B$201:$B$2431,$B$4,$C$201:$C$2431,C5)</f>
        <v>0</v>
      </c>
      <c r="V5" s="204">
        <f t="shared" ref="V5:V27" si="18">+SUMIFS($V$201:$V$2431,$B$201:$B$2431,$B$4,$C$201:$C$2431,C5)</f>
        <v>0</v>
      </c>
      <c r="W5" s="145">
        <f>SUM(D5:V5)</f>
        <v>51</v>
      </c>
    </row>
    <row r="6" spans="2:33" ht="24.6" customHeight="1" thickBot="1" x14ac:dyDescent="0.35">
      <c r="C6" s="164" t="s">
        <v>286</v>
      </c>
      <c r="D6" s="209">
        <f t="shared" si="0"/>
        <v>0</v>
      </c>
      <c r="E6" s="210">
        <f t="shared" si="1"/>
        <v>8</v>
      </c>
      <c r="F6" s="211">
        <f t="shared" si="2"/>
        <v>187</v>
      </c>
      <c r="G6" s="210">
        <f t="shared" si="3"/>
        <v>4</v>
      </c>
      <c r="H6" s="210">
        <f t="shared" si="4"/>
        <v>0</v>
      </c>
      <c r="I6" s="212">
        <f t="shared" si="5"/>
        <v>0</v>
      </c>
      <c r="J6" s="212">
        <f t="shared" si="6"/>
        <v>0</v>
      </c>
      <c r="K6" s="212">
        <f t="shared" si="7"/>
        <v>0</v>
      </c>
      <c r="L6" s="213">
        <f t="shared" si="8"/>
        <v>0</v>
      </c>
      <c r="M6" s="213">
        <f t="shared" si="9"/>
        <v>0</v>
      </c>
      <c r="N6" s="209">
        <f t="shared" si="10"/>
        <v>0</v>
      </c>
      <c r="O6" s="209">
        <f t="shared" si="11"/>
        <v>0</v>
      </c>
      <c r="P6" s="209">
        <f t="shared" si="12"/>
        <v>0</v>
      </c>
      <c r="Q6" s="209">
        <f t="shared" si="13"/>
        <v>0</v>
      </c>
      <c r="R6" s="209">
        <f t="shared" si="14"/>
        <v>0</v>
      </c>
      <c r="S6" s="209">
        <f t="shared" si="15"/>
        <v>0</v>
      </c>
      <c r="T6" s="209">
        <f t="shared" si="16"/>
        <v>0</v>
      </c>
      <c r="U6" s="209">
        <f t="shared" si="17"/>
        <v>0</v>
      </c>
      <c r="V6" s="209">
        <f t="shared" si="18"/>
        <v>0</v>
      </c>
      <c r="W6" s="165">
        <f t="shared" ref="W6:W27" si="19">SUM(D6:V6)</f>
        <v>199</v>
      </c>
      <c r="Y6" s="195"/>
      <c r="Z6" s="214" t="s">
        <v>358</v>
      </c>
      <c r="AA6" s="215" t="s">
        <v>359</v>
      </c>
      <c r="AB6" s="143"/>
      <c r="AC6" s="143"/>
      <c r="AD6" s="143"/>
      <c r="AE6" s="143"/>
      <c r="AF6" s="143"/>
      <c r="AG6" s="143"/>
    </row>
    <row r="7" spans="2:33" x14ac:dyDescent="0.3">
      <c r="C7" s="154" t="s">
        <v>370</v>
      </c>
      <c r="D7" s="216">
        <f t="shared" si="0"/>
        <v>0</v>
      </c>
      <c r="E7" s="217">
        <f t="shared" si="1"/>
        <v>0</v>
      </c>
      <c r="F7" s="218">
        <f t="shared" si="2"/>
        <v>80</v>
      </c>
      <c r="G7" s="219">
        <f t="shared" si="3"/>
        <v>703</v>
      </c>
      <c r="H7" s="218">
        <f t="shared" si="4"/>
        <v>39</v>
      </c>
      <c r="I7" s="218">
        <f t="shared" si="5"/>
        <v>0</v>
      </c>
      <c r="J7" s="217">
        <f t="shared" si="6"/>
        <v>0</v>
      </c>
      <c r="K7" s="217">
        <f t="shared" si="7"/>
        <v>0</v>
      </c>
      <c r="L7" s="217">
        <f t="shared" si="8"/>
        <v>0</v>
      </c>
      <c r="M7" s="220">
        <f t="shared" si="9"/>
        <v>0</v>
      </c>
      <c r="N7" s="220">
        <f t="shared" si="10"/>
        <v>0</v>
      </c>
      <c r="O7" s="220">
        <f t="shared" si="11"/>
        <v>0</v>
      </c>
      <c r="P7" s="216">
        <f t="shared" si="12"/>
        <v>0</v>
      </c>
      <c r="Q7" s="216">
        <f t="shared" si="13"/>
        <v>0</v>
      </c>
      <c r="R7" s="216">
        <f t="shared" si="14"/>
        <v>0</v>
      </c>
      <c r="S7" s="216">
        <f t="shared" si="15"/>
        <v>0</v>
      </c>
      <c r="T7" s="216">
        <f t="shared" si="16"/>
        <v>0</v>
      </c>
      <c r="U7" s="216">
        <f t="shared" si="17"/>
        <v>0</v>
      </c>
      <c r="V7" s="216">
        <f t="shared" si="18"/>
        <v>1</v>
      </c>
      <c r="W7" s="144">
        <f t="shared" si="19"/>
        <v>823</v>
      </c>
      <c r="Y7" s="430" t="s">
        <v>370</v>
      </c>
      <c r="Z7" s="433">
        <f>+SUM(J7:V7)</f>
        <v>1</v>
      </c>
      <c r="AA7" s="221">
        <f>+Z7/W7</f>
        <v>1.215066828675577E-3</v>
      </c>
      <c r="AB7" s="143"/>
      <c r="AC7" s="143"/>
      <c r="AD7" s="143"/>
      <c r="AE7" s="143"/>
      <c r="AF7" s="143"/>
      <c r="AG7" s="143"/>
    </row>
    <row r="8" spans="2:33" x14ac:dyDescent="0.3">
      <c r="C8" s="155" t="s">
        <v>224</v>
      </c>
      <c r="D8" s="204">
        <f t="shared" si="0"/>
        <v>0</v>
      </c>
      <c r="E8" s="208">
        <f t="shared" si="1"/>
        <v>0</v>
      </c>
      <c r="F8" s="207">
        <f t="shared" si="2"/>
        <v>0</v>
      </c>
      <c r="G8" s="206">
        <f t="shared" si="3"/>
        <v>118</v>
      </c>
      <c r="H8" s="222">
        <f t="shared" si="4"/>
        <v>724</v>
      </c>
      <c r="I8" s="206">
        <f t="shared" si="5"/>
        <v>77</v>
      </c>
      <c r="J8" s="206">
        <f t="shared" si="6"/>
        <v>11</v>
      </c>
      <c r="K8" s="207">
        <f t="shared" si="7"/>
        <v>3</v>
      </c>
      <c r="L8" s="207">
        <f t="shared" si="8"/>
        <v>0</v>
      </c>
      <c r="M8" s="207">
        <f t="shared" si="9"/>
        <v>0</v>
      </c>
      <c r="N8" s="208">
        <f t="shared" si="10"/>
        <v>0</v>
      </c>
      <c r="O8" s="208">
        <f t="shared" si="11"/>
        <v>0</v>
      </c>
      <c r="P8" s="208">
        <f t="shared" si="12"/>
        <v>0</v>
      </c>
      <c r="Q8" s="208">
        <f t="shared" si="13"/>
        <v>0</v>
      </c>
      <c r="R8" s="208">
        <f t="shared" si="14"/>
        <v>0</v>
      </c>
      <c r="S8" s="208">
        <f t="shared" si="15"/>
        <v>0</v>
      </c>
      <c r="T8" s="208">
        <f t="shared" si="16"/>
        <v>0</v>
      </c>
      <c r="U8" s="208">
        <f t="shared" si="17"/>
        <v>0</v>
      </c>
      <c r="V8" s="208">
        <f t="shared" si="18"/>
        <v>0</v>
      </c>
      <c r="W8" s="145">
        <f t="shared" si="19"/>
        <v>933</v>
      </c>
      <c r="Y8" s="431" t="s">
        <v>224</v>
      </c>
      <c r="Z8" s="434">
        <f>+SUM(K8:V8)</f>
        <v>3</v>
      </c>
      <c r="AA8" s="223">
        <f t="shared" ref="AA8:AA18" si="20">+Z8/W8</f>
        <v>3.2154340836012861E-3</v>
      </c>
      <c r="AB8" s="143"/>
      <c r="AC8" s="143"/>
      <c r="AD8" s="143"/>
      <c r="AE8" s="143"/>
      <c r="AF8" s="143"/>
      <c r="AG8" s="143"/>
    </row>
    <row r="9" spans="2:33" x14ac:dyDescent="0.3">
      <c r="C9" s="155" t="s">
        <v>225</v>
      </c>
      <c r="D9" s="204">
        <f t="shared" si="0"/>
        <v>0</v>
      </c>
      <c r="E9" s="208">
        <f t="shared" si="1"/>
        <v>0</v>
      </c>
      <c r="F9" s="208">
        <f t="shared" si="2"/>
        <v>0</v>
      </c>
      <c r="G9" s="207">
        <f t="shared" si="3"/>
        <v>0</v>
      </c>
      <c r="H9" s="206">
        <f t="shared" si="4"/>
        <v>95</v>
      </c>
      <c r="I9" s="222">
        <f t="shared" si="5"/>
        <v>693</v>
      </c>
      <c r="J9" s="206">
        <f t="shared" si="6"/>
        <v>127</v>
      </c>
      <c r="K9" s="206">
        <f t="shared" si="7"/>
        <v>41</v>
      </c>
      <c r="L9" s="207">
        <f t="shared" si="8"/>
        <v>2</v>
      </c>
      <c r="M9" s="207">
        <f t="shared" si="9"/>
        <v>0</v>
      </c>
      <c r="N9" s="207">
        <f t="shared" si="10"/>
        <v>0</v>
      </c>
      <c r="O9" s="208">
        <f t="shared" si="11"/>
        <v>0</v>
      </c>
      <c r="P9" s="208">
        <f t="shared" si="12"/>
        <v>0</v>
      </c>
      <c r="Q9" s="208">
        <f t="shared" si="13"/>
        <v>0</v>
      </c>
      <c r="R9" s="208">
        <f t="shared" si="14"/>
        <v>0</v>
      </c>
      <c r="S9" s="208">
        <f t="shared" si="15"/>
        <v>0</v>
      </c>
      <c r="T9" s="208">
        <f t="shared" si="16"/>
        <v>0</v>
      </c>
      <c r="U9" s="208">
        <f t="shared" si="17"/>
        <v>0</v>
      </c>
      <c r="V9" s="208">
        <f t="shared" si="18"/>
        <v>0</v>
      </c>
      <c r="W9" s="145">
        <f t="shared" si="19"/>
        <v>958</v>
      </c>
      <c r="Y9" s="431" t="s">
        <v>225</v>
      </c>
      <c r="Z9" s="434">
        <f>+SUM(L9:V9)</f>
        <v>2</v>
      </c>
      <c r="AA9" s="223">
        <f t="shared" si="20"/>
        <v>2.0876826722338203E-3</v>
      </c>
      <c r="AB9" s="143"/>
      <c r="AC9" s="143"/>
      <c r="AD9" s="143"/>
      <c r="AE9" s="143"/>
      <c r="AF9" s="143"/>
      <c r="AG9" s="143"/>
    </row>
    <row r="10" spans="2:33" x14ac:dyDescent="0.3">
      <c r="C10" s="155" t="s">
        <v>226</v>
      </c>
      <c r="D10" s="204">
        <f t="shared" si="0"/>
        <v>0</v>
      </c>
      <c r="E10" s="204">
        <f t="shared" si="1"/>
        <v>0</v>
      </c>
      <c r="F10" s="208">
        <f t="shared" si="2"/>
        <v>0</v>
      </c>
      <c r="G10" s="208">
        <f t="shared" si="3"/>
        <v>0</v>
      </c>
      <c r="H10" s="207">
        <f t="shared" si="4"/>
        <v>1</v>
      </c>
      <c r="I10" s="206">
        <f t="shared" si="5"/>
        <v>120</v>
      </c>
      <c r="J10" s="222">
        <f t="shared" si="6"/>
        <v>582</v>
      </c>
      <c r="K10" s="206">
        <f t="shared" si="7"/>
        <v>175</v>
      </c>
      <c r="L10" s="206">
        <f t="shared" si="8"/>
        <v>38</v>
      </c>
      <c r="M10" s="207">
        <f t="shared" si="9"/>
        <v>12</v>
      </c>
      <c r="N10" s="207">
        <f t="shared" si="10"/>
        <v>0</v>
      </c>
      <c r="O10" s="207">
        <f t="shared" si="11"/>
        <v>0</v>
      </c>
      <c r="P10" s="208">
        <f t="shared" si="12"/>
        <v>0</v>
      </c>
      <c r="Q10" s="208">
        <f t="shared" si="13"/>
        <v>0</v>
      </c>
      <c r="R10" s="208">
        <f t="shared" si="14"/>
        <v>0</v>
      </c>
      <c r="S10" s="208">
        <f t="shared" si="15"/>
        <v>0</v>
      </c>
      <c r="T10" s="208">
        <f t="shared" si="16"/>
        <v>0</v>
      </c>
      <c r="U10" s="208">
        <f t="shared" si="17"/>
        <v>0</v>
      </c>
      <c r="V10" s="208">
        <f t="shared" si="18"/>
        <v>0</v>
      </c>
      <c r="W10" s="145">
        <f t="shared" si="19"/>
        <v>928</v>
      </c>
      <c r="Y10" s="431" t="s">
        <v>226</v>
      </c>
      <c r="Z10" s="434">
        <f>+SUM(M10:V10)</f>
        <v>12</v>
      </c>
      <c r="AA10" s="223">
        <f t="shared" si="20"/>
        <v>1.2931034482758621E-2</v>
      </c>
      <c r="AB10" s="143"/>
      <c r="AC10" s="143"/>
      <c r="AD10" s="143"/>
      <c r="AE10" s="143"/>
      <c r="AF10" s="143"/>
      <c r="AG10" s="143"/>
    </row>
    <row r="11" spans="2:33" x14ac:dyDescent="0.3">
      <c r="C11" s="155" t="s">
        <v>227</v>
      </c>
      <c r="D11" s="204">
        <f t="shared" si="0"/>
        <v>0</v>
      </c>
      <c r="E11" s="204">
        <f t="shared" si="1"/>
        <v>0</v>
      </c>
      <c r="F11" s="204">
        <f t="shared" si="2"/>
        <v>0</v>
      </c>
      <c r="G11" s="208">
        <f t="shared" si="3"/>
        <v>0</v>
      </c>
      <c r="H11" s="208">
        <f t="shared" si="4"/>
        <v>0</v>
      </c>
      <c r="I11" s="207">
        <f t="shared" si="5"/>
        <v>1</v>
      </c>
      <c r="J11" s="206">
        <f t="shared" si="6"/>
        <v>127</v>
      </c>
      <c r="K11" s="222">
        <f t="shared" si="7"/>
        <v>570</v>
      </c>
      <c r="L11" s="206">
        <f t="shared" si="8"/>
        <v>143</v>
      </c>
      <c r="M11" s="206">
        <f t="shared" si="9"/>
        <v>38</v>
      </c>
      <c r="N11" s="207">
        <f t="shared" si="10"/>
        <v>10</v>
      </c>
      <c r="O11" s="207">
        <f t="shared" si="11"/>
        <v>5</v>
      </c>
      <c r="P11" s="207">
        <f t="shared" si="12"/>
        <v>0</v>
      </c>
      <c r="Q11" s="208">
        <f t="shared" si="13"/>
        <v>1</v>
      </c>
      <c r="R11" s="208">
        <f t="shared" si="14"/>
        <v>0</v>
      </c>
      <c r="S11" s="208">
        <f t="shared" si="15"/>
        <v>0</v>
      </c>
      <c r="T11" s="208">
        <f t="shared" si="16"/>
        <v>0</v>
      </c>
      <c r="U11" s="208">
        <f t="shared" si="17"/>
        <v>0</v>
      </c>
      <c r="V11" s="208">
        <f t="shared" si="18"/>
        <v>0</v>
      </c>
      <c r="W11" s="145">
        <f t="shared" si="19"/>
        <v>895</v>
      </c>
      <c r="Y11" s="431" t="s">
        <v>227</v>
      </c>
      <c r="Z11" s="434">
        <f>+SUM(N11:V11)</f>
        <v>16</v>
      </c>
      <c r="AA11" s="223">
        <f t="shared" si="20"/>
        <v>1.7877094972067038E-2</v>
      </c>
      <c r="AB11" s="143"/>
      <c r="AC11" s="143"/>
      <c r="AD11" s="143"/>
      <c r="AE11" s="143"/>
      <c r="AF11" s="143"/>
      <c r="AG11" s="143"/>
    </row>
    <row r="12" spans="2:33" x14ac:dyDescent="0.3">
      <c r="C12" s="155" t="s">
        <v>228</v>
      </c>
      <c r="D12" s="204">
        <f t="shared" si="0"/>
        <v>0</v>
      </c>
      <c r="E12" s="204">
        <f t="shared" si="1"/>
        <v>0</v>
      </c>
      <c r="F12" s="204">
        <f t="shared" si="2"/>
        <v>0</v>
      </c>
      <c r="G12" s="204">
        <f t="shared" si="3"/>
        <v>0</v>
      </c>
      <c r="H12" s="208">
        <f t="shared" si="4"/>
        <v>0</v>
      </c>
      <c r="I12" s="208">
        <f t="shared" si="5"/>
        <v>0</v>
      </c>
      <c r="J12" s="207">
        <f t="shared" si="6"/>
        <v>0</v>
      </c>
      <c r="K12" s="206">
        <f t="shared" si="7"/>
        <v>133</v>
      </c>
      <c r="L12" s="222">
        <f t="shared" si="8"/>
        <v>506</v>
      </c>
      <c r="M12" s="206">
        <f t="shared" si="9"/>
        <v>179</v>
      </c>
      <c r="N12" s="206">
        <f t="shared" si="10"/>
        <v>59</v>
      </c>
      <c r="O12" s="207">
        <f t="shared" si="11"/>
        <v>30</v>
      </c>
      <c r="P12" s="207">
        <f t="shared" si="12"/>
        <v>5</v>
      </c>
      <c r="Q12" s="207">
        <f t="shared" si="13"/>
        <v>0</v>
      </c>
      <c r="R12" s="208">
        <f t="shared" si="14"/>
        <v>2</v>
      </c>
      <c r="S12" s="208">
        <f t="shared" si="15"/>
        <v>0</v>
      </c>
      <c r="T12" s="208">
        <f t="shared" si="16"/>
        <v>0</v>
      </c>
      <c r="U12" s="208">
        <f t="shared" si="17"/>
        <v>1</v>
      </c>
      <c r="V12" s="208">
        <f t="shared" si="18"/>
        <v>0</v>
      </c>
      <c r="W12" s="145">
        <f t="shared" si="19"/>
        <v>915</v>
      </c>
      <c r="Y12" s="431" t="s">
        <v>228</v>
      </c>
      <c r="Z12" s="434">
        <f>+SUM(O12:V12)</f>
        <v>38</v>
      </c>
      <c r="AA12" s="223">
        <f t="shared" si="20"/>
        <v>4.1530054644808745E-2</v>
      </c>
      <c r="AB12" s="143"/>
      <c r="AC12" s="143"/>
      <c r="AD12" s="143"/>
      <c r="AE12" s="143"/>
      <c r="AF12" s="143"/>
      <c r="AG12" s="143"/>
    </row>
    <row r="13" spans="2:33" x14ac:dyDescent="0.3">
      <c r="C13" s="155" t="s">
        <v>229</v>
      </c>
      <c r="D13" s="204">
        <f t="shared" si="0"/>
        <v>0</v>
      </c>
      <c r="E13" s="204">
        <f t="shared" si="1"/>
        <v>0</v>
      </c>
      <c r="F13" s="204">
        <f t="shared" si="2"/>
        <v>0</v>
      </c>
      <c r="G13" s="204">
        <f t="shared" si="3"/>
        <v>0</v>
      </c>
      <c r="H13" s="204">
        <f t="shared" si="4"/>
        <v>0</v>
      </c>
      <c r="I13" s="208">
        <f t="shared" si="5"/>
        <v>0</v>
      </c>
      <c r="J13" s="208">
        <f t="shared" si="6"/>
        <v>0</v>
      </c>
      <c r="K13" s="207">
        <f t="shared" si="7"/>
        <v>1</v>
      </c>
      <c r="L13" s="206">
        <f t="shared" si="8"/>
        <v>122</v>
      </c>
      <c r="M13" s="222">
        <f t="shared" si="9"/>
        <v>507</v>
      </c>
      <c r="N13" s="206">
        <f t="shared" si="10"/>
        <v>206</v>
      </c>
      <c r="O13" s="206">
        <f t="shared" si="11"/>
        <v>99</v>
      </c>
      <c r="P13" s="207">
        <f t="shared" si="12"/>
        <v>49</v>
      </c>
      <c r="Q13" s="207">
        <f t="shared" si="13"/>
        <v>29</v>
      </c>
      <c r="R13" s="207">
        <f t="shared" si="14"/>
        <v>7</v>
      </c>
      <c r="S13" s="208">
        <f t="shared" si="15"/>
        <v>3</v>
      </c>
      <c r="T13" s="208">
        <f t="shared" si="16"/>
        <v>1</v>
      </c>
      <c r="U13" s="208">
        <f t="shared" si="17"/>
        <v>1</v>
      </c>
      <c r="V13" s="208">
        <f t="shared" si="18"/>
        <v>0</v>
      </c>
      <c r="W13" s="145">
        <f t="shared" si="19"/>
        <v>1025</v>
      </c>
      <c r="Y13" s="431" t="s">
        <v>229</v>
      </c>
      <c r="Z13" s="434">
        <f>+SUM(P13:V13)</f>
        <v>90</v>
      </c>
      <c r="AA13" s="223">
        <f t="shared" si="20"/>
        <v>8.7804878048780483E-2</v>
      </c>
      <c r="AB13" s="143"/>
      <c r="AC13" s="143"/>
      <c r="AD13" s="143"/>
      <c r="AE13" s="143"/>
      <c r="AF13" s="143"/>
      <c r="AG13" s="143"/>
    </row>
    <row r="14" spans="2:33" x14ac:dyDescent="0.3">
      <c r="C14" s="155" t="s">
        <v>287</v>
      </c>
      <c r="D14" s="204">
        <f t="shared" si="0"/>
        <v>0</v>
      </c>
      <c r="E14" s="204">
        <f t="shared" si="1"/>
        <v>0</v>
      </c>
      <c r="F14" s="204">
        <f t="shared" si="2"/>
        <v>0</v>
      </c>
      <c r="G14" s="204">
        <f t="shared" si="3"/>
        <v>0</v>
      </c>
      <c r="H14" s="204">
        <f t="shared" si="4"/>
        <v>0</v>
      </c>
      <c r="I14" s="204">
        <f t="shared" si="5"/>
        <v>0</v>
      </c>
      <c r="J14" s="208">
        <f t="shared" si="6"/>
        <v>0</v>
      </c>
      <c r="K14" s="208">
        <f t="shared" si="7"/>
        <v>0</v>
      </c>
      <c r="L14" s="207">
        <f t="shared" si="8"/>
        <v>1</v>
      </c>
      <c r="M14" s="206">
        <f t="shared" si="9"/>
        <v>139</v>
      </c>
      <c r="N14" s="222">
        <f t="shared" si="10"/>
        <v>503</v>
      </c>
      <c r="O14" s="206">
        <f t="shared" si="11"/>
        <v>212</v>
      </c>
      <c r="P14" s="206">
        <f t="shared" si="12"/>
        <v>125</v>
      </c>
      <c r="Q14" s="207">
        <f t="shared" si="13"/>
        <v>55</v>
      </c>
      <c r="R14" s="207">
        <f t="shared" si="14"/>
        <v>15</v>
      </c>
      <c r="S14" s="207">
        <f t="shared" si="15"/>
        <v>3</v>
      </c>
      <c r="T14" s="208">
        <f t="shared" si="16"/>
        <v>2</v>
      </c>
      <c r="U14" s="208">
        <f t="shared" si="17"/>
        <v>1</v>
      </c>
      <c r="V14" s="208">
        <f t="shared" si="18"/>
        <v>0</v>
      </c>
      <c r="W14" s="145">
        <f t="shared" si="19"/>
        <v>1056</v>
      </c>
      <c r="Y14" s="431" t="s">
        <v>287</v>
      </c>
      <c r="Z14" s="434">
        <f>+SUM(Q14:V14)</f>
        <v>76</v>
      </c>
      <c r="AA14" s="223">
        <f t="shared" si="20"/>
        <v>7.1969696969696975E-2</v>
      </c>
      <c r="AB14" s="143"/>
      <c r="AC14" s="143"/>
      <c r="AD14" s="143"/>
      <c r="AE14" s="143"/>
      <c r="AF14" s="143"/>
      <c r="AG14" s="143"/>
    </row>
    <row r="15" spans="2:33" x14ac:dyDescent="0.3">
      <c r="C15" s="155" t="s">
        <v>230</v>
      </c>
      <c r="D15" s="204">
        <f t="shared" si="0"/>
        <v>0</v>
      </c>
      <c r="E15" s="204">
        <f t="shared" si="1"/>
        <v>0</v>
      </c>
      <c r="F15" s="204">
        <f t="shared" si="2"/>
        <v>0</v>
      </c>
      <c r="G15" s="204">
        <f t="shared" si="3"/>
        <v>0</v>
      </c>
      <c r="H15" s="204">
        <f t="shared" si="4"/>
        <v>0</v>
      </c>
      <c r="I15" s="204">
        <f t="shared" si="5"/>
        <v>0</v>
      </c>
      <c r="J15" s="204">
        <f t="shared" si="6"/>
        <v>0</v>
      </c>
      <c r="K15" s="208">
        <f t="shared" si="7"/>
        <v>0</v>
      </c>
      <c r="L15" s="208">
        <f t="shared" si="8"/>
        <v>0</v>
      </c>
      <c r="M15" s="207">
        <f t="shared" si="9"/>
        <v>2</v>
      </c>
      <c r="N15" s="206">
        <f t="shared" si="10"/>
        <v>99</v>
      </c>
      <c r="O15" s="222">
        <f t="shared" si="11"/>
        <v>401</v>
      </c>
      <c r="P15" s="206">
        <f t="shared" si="12"/>
        <v>229</v>
      </c>
      <c r="Q15" s="206">
        <f t="shared" si="13"/>
        <v>129</v>
      </c>
      <c r="R15" s="207">
        <f t="shared" si="14"/>
        <v>36</v>
      </c>
      <c r="S15" s="207">
        <f t="shared" si="15"/>
        <v>8</v>
      </c>
      <c r="T15" s="207">
        <f t="shared" si="16"/>
        <v>5</v>
      </c>
      <c r="U15" s="208">
        <f t="shared" si="17"/>
        <v>0</v>
      </c>
      <c r="V15" s="208">
        <f t="shared" si="18"/>
        <v>0</v>
      </c>
      <c r="W15" s="145">
        <f t="shared" si="19"/>
        <v>909</v>
      </c>
      <c r="Y15" s="431" t="s">
        <v>230</v>
      </c>
      <c r="Z15" s="434">
        <f>+SUM(R15:V15)</f>
        <v>49</v>
      </c>
      <c r="AA15" s="223">
        <f t="shared" si="20"/>
        <v>5.3905390539053903E-2</v>
      </c>
      <c r="AB15" s="143"/>
      <c r="AC15" s="143"/>
      <c r="AD15" s="143"/>
      <c r="AE15" s="143"/>
      <c r="AF15" s="143"/>
      <c r="AG15" s="143"/>
    </row>
    <row r="16" spans="2:33" x14ac:dyDescent="0.3">
      <c r="C16" s="155" t="s">
        <v>231</v>
      </c>
      <c r="D16" s="204">
        <f t="shared" si="0"/>
        <v>0</v>
      </c>
      <c r="E16" s="204">
        <f t="shared" si="1"/>
        <v>0</v>
      </c>
      <c r="F16" s="204">
        <f t="shared" si="2"/>
        <v>0</v>
      </c>
      <c r="G16" s="204">
        <f t="shared" si="3"/>
        <v>0</v>
      </c>
      <c r="H16" s="204">
        <f t="shared" si="4"/>
        <v>0</v>
      </c>
      <c r="I16" s="204">
        <f t="shared" si="5"/>
        <v>0</v>
      </c>
      <c r="J16" s="204">
        <f t="shared" si="6"/>
        <v>0</v>
      </c>
      <c r="K16" s="204">
        <f t="shared" si="7"/>
        <v>0</v>
      </c>
      <c r="L16" s="208">
        <f t="shared" si="8"/>
        <v>1</v>
      </c>
      <c r="M16" s="208">
        <f t="shared" si="9"/>
        <v>0</v>
      </c>
      <c r="N16" s="207">
        <f t="shared" si="10"/>
        <v>2</v>
      </c>
      <c r="O16" s="206">
        <f t="shared" si="11"/>
        <v>80</v>
      </c>
      <c r="P16" s="222">
        <f t="shared" si="12"/>
        <v>427</v>
      </c>
      <c r="Q16" s="206">
        <f t="shared" si="13"/>
        <v>199</v>
      </c>
      <c r="R16" s="206">
        <f t="shared" si="14"/>
        <v>111</v>
      </c>
      <c r="S16" s="207">
        <f t="shared" si="15"/>
        <v>33</v>
      </c>
      <c r="T16" s="207">
        <f t="shared" si="16"/>
        <v>8</v>
      </c>
      <c r="U16" s="207">
        <f t="shared" si="17"/>
        <v>1</v>
      </c>
      <c r="V16" s="208">
        <f t="shared" si="18"/>
        <v>0</v>
      </c>
      <c r="W16" s="145">
        <f t="shared" si="19"/>
        <v>862</v>
      </c>
      <c r="Y16" s="431" t="s">
        <v>231</v>
      </c>
      <c r="Z16" s="434">
        <f>+SUM(S16:V16)</f>
        <v>42</v>
      </c>
      <c r="AA16" s="223">
        <f t="shared" si="20"/>
        <v>4.8723897911832945E-2</v>
      </c>
      <c r="AB16" s="143"/>
      <c r="AC16" s="143"/>
      <c r="AD16" s="143"/>
      <c r="AE16" s="143"/>
      <c r="AF16" s="143"/>
      <c r="AG16" s="143"/>
    </row>
    <row r="17" spans="3:33" x14ac:dyDescent="0.3">
      <c r="C17" s="155" t="s">
        <v>288</v>
      </c>
      <c r="D17" s="204">
        <f t="shared" si="0"/>
        <v>0</v>
      </c>
      <c r="E17" s="204">
        <f t="shared" si="1"/>
        <v>0</v>
      </c>
      <c r="F17" s="204">
        <f t="shared" si="2"/>
        <v>0</v>
      </c>
      <c r="G17" s="204">
        <f t="shared" si="3"/>
        <v>0</v>
      </c>
      <c r="H17" s="204">
        <f t="shared" si="4"/>
        <v>0</v>
      </c>
      <c r="I17" s="204">
        <f t="shared" si="5"/>
        <v>0</v>
      </c>
      <c r="J17" s="204">
        <f t="shared" si="6"/>
        <v>0</v>
      </c>
      <c r="K17" s="204">
        <f t="shared" si="7"/>
        <v>0</v>
      </c>
      <c r="L17" s="204">
        <f t="shared" si="8"/>
        <v>0</v>
      </c>
      <c r="M17" s="208">
        <f t="shared" si="9"/>
        <v>0</v>
      </c>
      <c r="N17" s="208">
        <f t="shared" si="10"/>
        <v>1</v>
      </c>
      <c r="O17" s="207">
        <f t="shared" si="11"/>
        <v>0</v>
      </c>
      <c r="P17" s="206">
        <f t="shared" si="12"/>
        <v>34</v>
      </c>
      <c r="Q17" s="222">
        <f t="shared" si="13"/>
        <v>398</v>
      </c>
      <c r="R17" s="206">
        <f t="shared" si="14"/>
        <v>162</v>
      </c>
      <c r="S17" s="206">
        <f t="shared" si="15"/>
        <v>93</v>
      </c>
      <c r="T17" s="207">
        <f t="shared" si="16"/>
        <v>27</v>
      </c>
      <c r="U17" s="207">
        <f t="shared" si="17"/>
        <v>3</v>
      </c>
      <c r="V17" s="207">
        <f t="shared" si="18"/>
        <v>1</v>
      </c>
      <c r="W17" s="145">
        <f t="shared" si="19"/>
        <v>719</v>
      </c>
      <c r="Y17" s="431" t="s">
        <v>288</v>
      </c>
      <c r="Z17" s="434">
        <f>+SUM(T17:V17)</f>
        <v>31</v>
      </c>
      <c r="AA17" s="223">
        <f t="shared" si="20"/>
        <v>4.3115438108484005E-2</v>
      </c>
      <c r="AB17" s="143"/>
      <c r="AC17" s="143"/>
      <c r="AD17" s="143"/>
      <c r="AE17" s="143"/>
      <c r="AF17" s="143"/>
      <c r="AG17" s="143"/>
    </row>
    <row r="18" spans="3:33" ht="15" thickBot="1" x14ac:dyDescent="0.35">
      <c r="C18" s="155" t="s">
        <v>232</v>
      </c>
      <c r="D18" s="204">
        <f t="shared" si="0"/>
        <v>0</v>
      </c>
      <c r="E18" s="204">
        <f t="shared" si="1"/>
        <v>0</v>
      </c>
      <c r="F18" s="204">
        <f t="shared" si="2"/>
        <v>0</v>
      </c>
      <c r="G18" s="204">
        <f t="shared" si="3"/>
        <v>0</v>
      </c>
      <c r="H18" s="204">
        <f t="shared" si="4"/>
        <v>0</v>
      </c>
      <c r="I18" s="204">
        <f t="shared" si="5"/>
        <v>0</v>
      </c>
      <c r="J18" s="204">
        <f t="shared" si="6"/>
        <v>0</v>
      </c>
      <c r="K18" s="204">
        <f t="shared" si="7"/>
        <v>0</v>
      </c>
      <c r="L18" s="204">
        <f t="shared" si="8"/>
        <v>0</v>
      </c>
      <c r="M18" s="204">
        <f t="shared" si="9"/>
        <v>0</v>
      </c>
      <c r="N18" s="208">
        <f t="shared" si="10"/>
        <v>0</v>
      </c>
      <c r="O18" s="208">
        <f t="shared" si="11"/>
        <v>0</v>
      </c>
      <c r="P18" s="207">
        <f t="shared" si="12"/>
        <v>1</v>
      </c>
      <c r="Q18" s="206">
        <f t="shared" si="13"/>
        <v>38</v>
      </c>
      <c r="R18" s="222">
        <f t="shared" si="14"/>
        <v>343</v>
      </c>
      <c r="S18" s="206">
        <f t="shared" si="15"/>
        <v>148</v>
      </c>
      <c r="T18" s="206">
        <f t="shared" si="16"/>
        <v>50</v>
      </c>
      <c r="U18" s="207">
        <f t="shared" si="17"/>
        <v>12</v>
      </c>
      <c r="V18" s="207">
        <f t="shared" si="18"/>
        <v>2</v>
      </c>
      <c r="W18" s="145">
        <f t="shared" si="19"/>
        <v>594</v>
      </c>
      <c r="Y18" s="432" t="s">
        <v>232</v>
      </c>
      <c r="Z18" s="435">
        <f>+SUM(U18:V18)</f>
        <v>14</v>
      </c>
      <c r="AA18" s="224">
        <f t="shared" si="20"/>
        <v>2.3569023569023569E-2</v>
      </c>
      <c r="AB18" s="143"/>
      <c r="AC18" s="143"/>
      <c r="AD18" s="143"/>
      <c r="AE18" s="143"/>
      <c r="AF18" s="143"/>
      <c r="AG18" s="143"/>
    </row>
    <row r="19" spans="3:33" ht="15" thickBot="1" x14ac:dyDescent="0.35">
      <c r="C19" s="166" t="s">
        <v>355</v>
      </c>
      <c r="D19" s="225">
        <f t="shared" si="0"/>
        <v>0</v>
      </c>
      <c r="E19" s="225">
        <f t="shared" si="1"/>
        <v>0</v>
      </c>
      <c r="F19" s="225">
        <f t="shared" si="2"/>
        <v>0</v>
      </c>
      <c r="G19" s="225">
        <f t="shared" si="3"/>
        <v>0</v>
      </c>
      <c r="H19" s="225">
        <f t="shared" si="4"/>
        <v>0</v>
      </c>
      <c r="I19" s="225">
        <f t="shared" si="5"/>
        <v>0</v>
      </c>
      <c r="J19" s="225">
        <f t="shared" si="6"/>
        <v>0</v>
      </c>
      <c r="K19" s="225">
        <f t="shared" si="7"/>
        <v>0</v>
      </c>
      <c r="L19" s="225">
        <f t="shared" si="8"/>
        <v>0</v>
      </c>
      <c r="M19" s="225">
        <f t="shared" si="9"/>
        <v>0</v>
      </c>
      <c r="N19" s="225">
        <f t="shared" si="10"/>
        <v>0</v>
      </c>
      <c r="O19" s="225">
        <f t="shared" si="11"/>
        <v>0</v>
      </c>
      <c r="P19" s="226">
        <f t="shared" si="12"/>
        <v>0</v>
      </c>
      <c r="Q19" s="227">
        <f t="shared" si="13"/>
        <v>0</v>
      </c>
      <c r="R19" s="228">
        <f t="shared" si="14"/>
        <v>0</v>
      </c>
      <c r="S19" s="229">
        <f t="shared" si="15"/>
        <v>0</v>
      </c>
      <c r="T19" s="228">
        <f t="shared" si="16"/>
        <v>0</v>
      </c>
      <c r="U19" s="228">
        <f t="shared" si="17"/>
        <v>0</v>
      </c>
      <c r="V19" s="227">
        <f t="shared" si="18"/>
        <v>0</v>
      </c>
      <c r="W19" s="167">
        <f t="shared" si="19"/>
        <v>0</v>
      </c>
      <c r="Y19" s="230" t="s">
        <v>371</v>
      </c>
      <c r="Z19" s="231">
        <f>SUM(Z7:Z18)</f>
        <v>374</v>
      </c>
      <c r="AA19" s="232">
        <f>+Z19/Y20</f>
        <v>3.5226523500047097E-2</v>
      </c>
      <c r="AB19" s="143"/>
      <c r="AC19" s="143"/>
      <c r="AD19" s="143"/>
      <c r="AE19" s="143"/>
      <c r="AF19" s="143"/>
      <c r="AG19" s="143"/>
    </row>
    <row r="20" spans="3:33" ht="18" customHeight="1" x14ac:dyDescent="0.3">
      <c r="C20" s="163" t="s">
        <v>356</v>
      </c>
      <c r="D20" s="204">
        <f t="shared" si="0"/>
        <v>0</v>
      </c>
      <c r="E20" s="204">
        <f t="shared" si="1"/>
        <v>0</v>
      </c>
      <c r="F20" s="204">
        <f t="shared" si="2"/>
        <v>0</v>
      </c>
      <c r="G20" s="204">
        <f t="shared" si="3"/>
        <v>0</v>
      </c>
      <c r="H20" s="204">
        <f t="shared" si="4"/>
        <v>0</v>
      </c>
      <c r="I20" s="204">
        <f t="shared" si="5"/>
        <v>0</v>
      </c>
      <c r="J20" s="204">
        <f t="shared" si="6"/>
        <v>0</v>
      </c>
      <c r="K20" s="204">
        <f t="shared" si="7"/>
        <v>0</v>
      </c>
      <c r="L20" s="204">
        <f t="shared" si="8"/>
        <v>0</v>
      </c>
      <c r="M20" s="204">
        <f t="shared" si="9"/>
        <v>0</v>
      </c>
      <c r="N20" s="204">
        <f t="shared" si="10"/>
        <v>0</v>
      </c>
      <c r="O20" s="204">
        <f t="shared" si="11"/>
        <v>0</v>
      </c>
      <c r="P20" s="208">
        <f t="shared" si="12"/>
        <v>0</v>
      </c>
      <c r="Q20" s="208">
        <f t="shared" si="13"/>
        <v>0</v>
      </c>
      <c r="R20" s="207">
        <f t="shared" si="14"/>
        <v>0</v>
      </c>
      <c r="S20" s="206">
        <f t="shared" si="15"/>
        <v>0</v>
      </c>
      <c r="T20" s="205">
        <f t="shared" si="16"/>
        <v>0</v>
      </c>
      <c r="U20" s="206">
        <f t="shared" si="17"/>
        <v>0</v>
      </c>
      <c r="V20" s="206">
        <f t="shared" si="18"/>
        <v>0</v>
      </c>
      <c r="W20" s="145">
        <f t="shared" si="19"/>
        <v>0</v>
      </c>
      <c r="Y20" s="784">
        <f>SUM(W7:W18)</f>
        <v>10617</v>
      </c>
      <c r="AB20" s="143"/>
      <c r="AC20" s="143"/>
      <c r="AD20" s="143"/>
      <c r="AE20" s="143"/>
      <c r="AF20" s="143"/>
      <c r="AG20" s="143"/>
    </row>
    <row r="21" spans="3:33" ht="18" customHeight="1" thickBot="1" x14ac:dyDescent="0.35">
      <c r="C21" s="163" t="s">
        <v>289</v>
      </c>
      <c r="D21" s="204">
        <f t="shared" si="0"/>
        <v>0</v>
      </c>
      <c r="E21" s="204">
        <f t="shared" si="1"/>
        <v>0</v>
      </c>
      <c r="F21" s="204">
        <f t="shared" si="2"/>
        <v>0</v>
      </c>
      <c r="G21" s="204">
        <f t="shared" si="3"/>
        <v>0</v>
      </c>
      <c r="H21" s="204">
        <f t="shared" si="4"/>
        <v>0</v>
      </c>
      <c r="I21" s="204">
        <f t="shared" si="5"/>
        <v>0</v>
      </c>
      <c r="J21" s="204">
        <f t="shared" si="6"/>
        <v>0</v>
      </c>
      <c r="K21" s="208">
        <f t="shared" si="7"/>
        <v>0</v>
      </c>
      <c r="L21" s="208">
        <f t="shared" si="8"/>
        <v>0</v>
      </c>
      <c r="M21" s="207">
        <f t="shared" si="9"/>
        <v>0</v>
      </c>
      <c r="N21" s="207">
        <f t="shared" si="10"/>
        <v>0</v>
      </c>
      <c r="O21" s="206">
        <f t="shared" si="11"/>
        <v>0</v>
      </c>
      <c r="P21" s="206">
        <f t="shared" si="12"/>
        <v>0</v>
      </c>
      <c r="Q21" s="206">
        <f t="shared" si="13"/>
        <v>0</v>
      </c>
      <c r="R21" s="206">
        <f t="shared" si="14"/>
        <v>0</v>
      </c>
      <c r="S21" s="206">
        <f t="shared" si="15"/>
        <v>0</v>
      </c>
      <c r="T21" s="206">
        <f t="shared" si="16"/>
        <v>0</v>
      </c>
      <c r="U21" s="206">
        <f t="shared" si="17"/>
        <v>0</v>
      </c>
      <c r="V21" s="206">
        <f t="shared" si="18"/>
        <v>0</v>
      </c>
      <c r="W21" s="145">
        <f t="shared" si="19"/>
        <v>0</v>
      </c>
      <c r="Y21" s="143"/>
      <c r="Z21" s="777"/>
      <c r="AB21" s="143"/>
      <c r="AC21" s="143"/>
      <c r="AD21" s="143"/>
      <c r="AE21" s="143"/>
      <c r="AF21" s="143"/>
      <c r="AG21" s="143"/>
    </row>
    <row r="22" spans="3:33" ht="20.25" customHeight="1" thickBot="1" x14ac:dyDescent="0.35">
      <c r="C22" s="163" t="s">
        <v>290</v>
      </c>
      <c r="D22" s="204">
        <f t="shared" si="0"/>
        <v>0</v>
      </c>
      <c r="E22" s="204">
        <f t="shared" si="1"/>
        <v>0</v>
      </c>
      <c r="F22" s="204">
        <f t="shared" si="2"/>
        <v>0</v>
      </c>
      <c r="G22" s="204">
        <f t="shared" si="3"/>
        <v>0</v>
      </c>
      <c r="H22" s="204">
        <f t="shared" si="4"/>
        <v>0</v>
      </c>
      <c r="I22" s="204">
        <f t="shared" si="5"/>
        <v>0</v>
      </c>
      <c r="J22" s="204">
        <f t="shared" si="6"/>
        <v>0</v>
      </c>
      <c r="K22" s="208">
        <f t="shared" si="7"/>
        <v>0</v>
      </c>
      <c r="L22" s="208">
        <f t="shared" si="8"/>
        <v>0</v>
      </c>
      <c r="M22" s="208">
        <f t="shared" si="9"/>
        <v>0</v>
      </c>
      <c r="N22" s="207">
        <f t="shared" si="10"/>
        <v>0</v>
      </c>
      <c r="O22" s="207">
        <f t="shared" si="11"/>
        <v>0</v>
      </c>
      <c r="P22" s="206">
        <f t="shared" si="12"/>
        <v>0</v>
      </c>
      <c r="Q22" s="206">
        <f t="shared" si="13"/>
        <v>0</v>
      </c>
      <c r="R22" s="206">
        <f t="shared" si="14"/>
        <v>0</v>
      </c>
      <c r="S22" s="206">
        <f t="shared" si="15"/>
        <v>0</v>
      </c>
      <c r="T22" s="206">
        <f t="shared" si="16"/>
        <v>0</v>
      </c>
      <c r="U22" s="206">
        <f t="shared" si="17"/>
        <v>0</v>
      </c>
      <c r="V22" s="206">
        <f t="shared" si="18"/>
        <v>0</v>
      </c>
      <c r="W22" s="145">
        <f t="shared" si="19"/>
        <v>0</v>
      </c>
      <c r="Y22" s="233"/>
      <c r="Z22" s="441" t="s">
        <v>360</v>
      </c>
      <c r="AA22" s="234" t="s">
        <v>361</v>
      </c>
      <c r="AB22" s="234" t="s">
        <v>362</v>
      </c>
      <c r="AC22" s="234" t="s">
        <v>363</v>
      </c>
      <c r="AD22" s="234" t="s">
        <v>364</v>
      </c>
      <c r="AE22" s="234" t="s">
        <v>212</v>
      </c>
      <c r="AF22" s="235" t="s">
        <v>269</v>
      </c>
    </row>
    <row r="23" spans="3:33" x14ac:dyDescent="0.3">
      <c r="C23" s="163" t="s">
        <v>291</v>
      </c>
      <c r="D23" s="204">
        <f t="shared" si="0"/>
        <v>0</v>
      </c>
      <c r="E23" s="204">
        <f t="shared" si="1"/>
        <v>0</v>
      </c>
      <c r="F23" s="204">
        <f t="shared" si="2"/>
        <v>0</v>
      </c>
      <c r="G23" s="204">
        <f t="shared" si="3"/>
        <v>0</v>
      </c>
      <c r="H23" s="204">
        <f t="shared" si="4"/>
        <v>0</v>
      </c>
      <c r="I23" s="204">
        <f t="shared" si="5"/>
        <v>0</v>
      </c>
      <c r="J23" s="204">
        <f t="shared" si="6"/>
        <v>0</v>
      </c>
      <c r="K23" s="208">
        <f t="shared" si="7"/>
        <v>0</v>
      </c>
      <c r="L23" s="208">
        <f t="shared" si="8"/>
        <v>0</v>
      </c>
      <c r="M23" s="208">
        <f t="shared" si="9"/>
        <v>0</v>
      </c>
      <c r="N23" s="208">
        <f t="shared" si="10"/>
        <v>0</v>
      </c>
      <c r="O23" s="207">
        <f t="shared" si="11"/>
        <v>0</v>
      </c>
      <c r="P23" s="207">
        <f t="shared" si="12"/>
        <v>0</v>
      </c>
      <c r="Q23" s="206">
        <f t="shared" si="13"/>
        <v>12</v>
      </c>
      <c r="R23" s="206">
        <f t="shared" si="14"/>
        <v>19</v>
      </c>
      <c r="S23" s="206">
        <f t="shared" si="15"/>
        <v>14</v>
      </c>
      <c r="T23" s="206">
        <f t="shared" si="16"/>
        <v>1</v>
      </c>
      <c r="U23" s="206">
        <f t="shared" si="17"/>
        <v>4</v>
      </c>
      <c r="V23" s="206">
        <f t="shared" si="18"/>
        <v>3</v>
      </c>
      <c r="W23" s="145">
        <f t="shared" si="19"/>
        <v>53</v>
      </c>
      <c r="Y23" s="436" t="s">
        <v>365</v>
      </c>
      <c r="Z23" s="442">
        <f>E5+F6</f>
        <v>235</v>
      </c>
      <c r="AA23" s="236">
        <f>G7+H8+I9+J10+K11+L12+M13+N14+O15+P16+Q17+R18</f>
        <v>6357</v>
      </c>
      <c r="AB23" s="236">
        <f>S19+T20</f>
        <v>0</v>
      </c>
      <c r="AC23" s="237">
        <v>0</v>
      </c>
      <c r="AD23" s="237">
        <v>0</v>
      </c>
      <c r="AE23" s="238">
        <f>SUM(Z23:AD23)</f>
        <v>6592</v>
      </c>
      <c r="AF23" s="239">
        <f>AE23/AE$28</f>
        <v>0.58773181169757494</v>
      </c>
    </row>
    <row r="24" spans="3:33" x14ac:dyDescent="0.3">
      <c r="C24" s="163" t="s">
        <v>292</v>
      </c>
      <c r="D24" s="204">
        <f t="shared" si="0"/>
        <v>0</v>
      </c>
      <c r="E24" s="204">
        <f t="shared" si="1"/>
        <v>0</v>
      </c>
      <c r="F24" s="204">
        <f t="shared" si="2"/>
        <v>0</v>
      </c>
      <c r="G24" s="204">
        <f t="shared" si="3"/>
        <v>0</v>
      </c>
      <c r="H24" s="204">
        <f t="shared" si="4"/>
        <v>0</v>
      </c>
      <c r="I24" s="204">
        <f t="shared" si="5"/>
        <v>0</v>
      </c>
      <c r="J24" s="204">
        <f t="shared" si="6"/>
        <v>0</v>
      </c>
      <c r="K24" s="208">
        <f t="shared" si="7"/>
        <v>0</v>
      </c>
      <c r="L24" s="208">
        <f t="shared" si="8"/>
        <v>0</v>
      </c>
      <c r="M24" s="208">
        <f t="shared" si="9"/>
        <v>0</v>
      </c>
      <c r="N24" s="208">
        <f t="shared" si="10"/>
        <v>0</v>
      </c>
      <c r="O24" s="208">
        <f t="shared" si="11"/>
        <v>0</v>
      </c>
      <c r="P24" s="207">
        <f t="shared" si="12"/>
        <v>1</v>
      </c>
      <c r="Q24" s="207">
        <f t="shared" si="13"/>
        <v>1</v>
      </c>
      <c r="R24" s="206">
        <f t="shared" si="14"/>
        <v>19</v>
      </c>
      <c r="S24" s="206">
        <f t="shared" si="15"/>
        <v>12</v>
      </c>
      <c r="T24" s="206">
        <f t="shared" si="16"/>
        <v>4</v>
      </c>
      <c r="U24" s="206">
        <f t="shared" si="17"/>
        <v>5</v>
      </c>
      <c r="V24" s="206">
        <f t="shared" si="18"/>
        <v>24</v>
      </c>
      <c r="W24" s="145">
        <f t="shared" si="19"/>
        <v>66</v>
      </c>
      <c r="Y24" s="437" t="s">
        <v>366</v>
      </c>
      <c r="Z24" s="443">
        <f>E6+F5+G5+G6+H6</f>
        <v>13</v>
      </c>
      <c r="AA24" s="240">
        <f>F7+G8+H9+I10+J11+K12+L13+M14+N15+O16+P17+Q18+S18+T18+R17+S17+Q16+R16+P15+Q15+O14+P14+N13+O13+M12+N12+L11+M11+K10+L10+J9+K9+I8+J8+H7+I7</f>
        <v>3875</v>
      </c>
      <c r="AB24" s="240">
        <f>R19+S20+T19+U19+U20+V20</f>
        <v>0</v>
      </c>
      <c r="AC24" s="240">
        <f>SUM(O27:V27)</f>
        <v>28</v>
      </c>
      <c r="AD24" s="240">
        <f>SUM(T21:V26)+SUM(O21:S21)+SUM(P22:S22)+SUM(Q23:S23)+SUM(R24:S24)+S25</f>
        <v>209</v>
      </c>
      <c r="AE24" s="241">
        <f>SUM(Z24:AD24)</f>
        <v>4125</v>
      </c>
      <c r="AF24" s="239">
        <f>AE24/AE$28</f>
        <v>0.36777817403708984</v>
      </c>
    </row>
    <row r="25" spans="3:33" x14ac:dyDescent="0.3">
      <c r="C25" s="163" t="s">
        <v>293</v>
      </c>
      <c r="D25" s="204">
        <f t="shared" si="0"/>
        <v>0</v>
      </c>
      <c r="E25" s="204">
        <f t="shared" si="1"/>
        <v>0</v>
      </c>
      <c r="F25" s="204">
        <f t="shared" si="2"/>
        <v>0</v>
      </c>
      <c r="G25" s="204">
        <f t="shared" si="3"/>
        <v>0</v>
      </c>
      <c r="H25" s="204">
        <f t="shared" si="4"/>
        <v>0</v>
      </c>
      <c r="I25" s="204">
        <f t="shared" si="5"/>
        <v>0</v>
      </c>
      <c r="J25" s="204">
        <f t="shared" si="6"/>
        <v>0</v>
      </c>
      <c r="K25" s="208">
        <f t="shared" si="7"/>
        <v>0</v>
      </c>
      <c r="L25" s="208">
        <f t="shared" si="8"/>
        <v>0</v>
      </c>
      <c r="M25" s="208">
        <f t="shared" si="9"/>
        <v>0</v>
      </c>
      <c r="N25" s="208">
        <f t="shared" si="10"/>
        <v>0</v>
      </c>
      <c r="O25" s="208">
        <f t="shared" si="11"/>
        <v>0</v>
      </c>
      <c r="P25" s="208">
        <f t="shared" si="12"/>
        <v>0</v>
      </c>
      <c r="Q25" s="207">
        <f t="shared" si="13"/>
        <v>0</v>
      </c>
      <c r="R25" s="207">
        <f t="shared" si="14"/>
        <v>2</v>
      </c>
      <c r="S25" s="206">
        <f t="shared" si="15"/>
        <v>4</v>
      </c>
      <c r="T25" s="206">
        <f t="shared" si="16"/>
        <v>26</v>
      </c>
      <c r="U25" s="206">
        <f t="shared" si="17"/>
        <v>13</v>
      </c>
      <c r="V25" s="206">
        <f t="shared" si="18"/>
        <v>25</v>
      </c>
      <c r="W25" s="145">
        <f t="shared" si="19"/>
        <v>70</v>
      </c>
      <c r="Y25" s="438" t="s">
        <v>367</v>
      </c>
      <c r="Z25" s="443">
        <f>H5+I5+J5+I6+J6+K6</f>
        <v>0</v>
      </c>
      <c r="AA25" s="240">
        <f>E7+F8+G9+H10+I11+J12+K13+L14+M15+N16+O17+P18+SUM(U18:V18)+SUM(T17:V17)+SUM(S16:U16)+SUM(R15:T15)+SUM(Q14:S14)+SUM(P13:R13)+SUM(O12:Q12)+SUM(N11:P11)+SUM(M10:O10)+SUM(L9:N9)+SUM(K8:M8)+SUM(J7:L7)</f>
        <v>370</v>
      </c>
      <c r="AB25" s="240">
        <f>Q19+R20+V19</f>
        <v>0</v>
      </c>
      <c r="AC25" s="240">
        <f>+SUM(M27:N27)</f>
        <v>51</v>
      </c>
      <c r="AD25" s="240">
        <f>M21+N21+N22+O22+O23+P23+P24+Q24+Q25+R25+R26+S26</f>
        <v>22</v>
      </c>
      <c r="AE25" s="241">
        <f>SUM(Z25:AD25)</f>
        <v>443</v>
      </c>
      <c r="AF25" s="239">
        <f>AE25/AE$28</f>
        <v>3.9497146932952927E-2</v>
      </c>
    </row>
    <row r="26" spans="3:33" x14ac:dyDescent="0.3">
      <c r="C26" s="163" t="s">
        <v>294</v>
      </c>
      <c r="D26" s="204">
        <f t="shared" si="0"/>
        <v>0</v>
      </c>
      <c r="E26" s="204">
        <f t="shared" si="1"/>
        <v>0</v>
      </c>
      <c r="F26" s="204">
        <f t="shared" si="2"/>
        <v>0</v>
      </c>
      <c r="G26" s="204">
        <f t="shared" si="3"/>
        <v>0</v>
      </c>
      <c r="H26" s="204">
        <f t="shared" si="4"/>
        <v>0</v>
      </c>
      <c r="I26" s="204">
        <f t="shared" si="5"/>
        <v>0</v>
      </c>
      <c r="J26" s="204">
        <f t="shared" si="6"/>
        <v>0</v>
      </c>
      <c r="K26" s="208">
        <f t="shared" si="7"/>
        <v>0</v>
      </c>
      <c r="L26" s="208">
        <f t="shared" si="8"/>
        <v>0</v>
      </c>
      <c r="M26" s="208">
        <f t="shared" si="9"/>
        <v>0</v>
      </c>
      <c r="N26" s="208">
        <f t="shared" si="10"/>
        <v>0</v>
      </c>
      <c r="O26" s="208">
        <f t="shared" si="11"/>
        <v>0</v>
      </c>
      <c r="P26" s="208">
        <f t="shared" si="12"/>
        <v>0</v>
      </c>
      <c r="Q26" s="208">
        <f t="shared" si="13"/>
        <v>0</v>
      </c>
      <c r="R26" s="207">
        <f t="shared" si="14"/>
        <v>4</v>
      </c>
      <c r="S26" s="207">
        <f t="shared" si="15"/>
        <v>14</v>
      </c>
      <c r="T26" s="206">
        <f t="shared" si="16"/>
        <v>11</v>
      </c>
      <c r="U26" s="206">
        <f t="shared" si="17"/>
        <v>6</v>
      </c>
      <c r="V26" s="206">
        <f t="shared" si="18"/>
        <v>7</v>
      </c>
      <c r="W26" s="145">
        <f t="shared" si="19"/>
        <v>42</v>
      </c>
      <c r="Y26" s="439" t="s">
        <v>368</v>
      </c>
      <c r="Z26" s="443">
        <f>SUM(K5:L5)+SUM(L6:M6)</f>
        <v>0</v>
      </c>
      <c r="AA26" s="240">
        <f>SUM(E8:E9)+SUM(F9:F10)+SUM(G10:G11)+SUM(H11:H12)+SUM(I12:I13)+SUM(J13:J14)+SUM(K14:K15)+SUM(L15:L16)+SUM(M16:M17)+SUM(N17:N18)+O18+SUM(M7:O7)+SUM(N8:V8)+SUM(O9:V9)+SUM(P10:V10)+SUM(Q11:V11)+SUM(R12:V12)+SUM(S13:V13)+SUM(T14:V14)+SUM(U15:V15)+SUM(V16:V16)</f>
        <v>14</v>
      </c>
      <c r="AB26" s="240">
        <f>SUM(P19:P20)+Q20</f>
        <v>0</v>
      </c>
      <c r="AC26" s="240">
        <f>0+SUM(K27:L27)</f>
        <v>36</v>
      </c>
      <c r="AD26" s="240">
        <f>SUM(K21:L26)+SUM(M22:M26)+SUM(N23:N26)+SUM(O24:O26)+SUM(P25:P26)+Q26</f>
        <v>0</v>
      </c>
      <c r="AE26" s="241">
        <f>SUM(Z26:AD26)</f>
        <v>50</v>
      </c>
      <c r="AF26" s="239">
        <f>AE26/AE$28</f>
        <v>4.4579172610556351E-3</v>
      </c>
    </row>
    <row r="27" spans="3:33" ht="15" thickBot="1" x14ac:dyDescent="0.35">
      <c r="C27" s="163" t="s">
        <v>357</v>
      </c>
      <c r="D27" s="204">
        <f t="shared" si="0"/>
        <v>0</v>
      </c>
      <c r="E27" s="204">
        <f t="shared" si="1"/>
        <v>0</v>
      </c>
      <c r="F27" s="204">
        <f t="shared" si="2"/>
        <v>0</v>
      </c>
      <c r="G27" s="204">
        <f t="shared" si="3"/>
        <v>0</v>
      </c>
      <c r="H27" s="204">
        <f t="shared" si="4"/>
        <v>0</v>
      </c>
      <c r="I27" s="204">
        <f t="shared" si="5"/>
        <v>0</v>
      </c>
      <c r="J27" s="204">
        <f t="shared" si="6"/>
        <v>3</v>
      </c>
      <c r="K27" s="208">
        <f t="shared" si="7"/>
        <v>16</v>
      </c>
      <c r="L27" s="208">
        <f t="shared" si="8"/>
        <v>20</v>
      </c>
      <c r="M27" s="207">
        <f t="shared" si="9"/>
        <v>29</v>
      </c>
      <c r="N27" s="207">
        <f t="shared" si="10"/>
        <v>22</v>
      </c>
      <c r="O27" s="206">
        <f t="shared" si="11"/>
        <v>9</v>
      </c>
      <c r="P27" s="206">
        <f t="shared" si="12"/>
        <v>10</v>
      </c>
      <c r="Q27" s="206">
        <f t="shared" si="13"/>
        <v>6</v>
      </c>
      <c r="R27" s="206">
        <f t="shared" si="14"/>
        <v>2</v>
      </c>
      <c r="S27" s="206">
        <f t="shared" si="15"/>
        <v>0</v>
      </c>
      <c r="T27" s="206">
        <f t="shared" si="16"/>
        <v>0</v>
      </c>
      <c r="U27" s="206">
        <f t="shared" si="17"/>
        <v>1</v>
      </c>
      <c r="V27" s="206">
        <f t="shared" si="18"/>
        <v>0</v>
      </c>
      <c r="W27" s="145">
        <f t="shared" si="19"/>
        <v>118</v>
      </c>
      <c r="Y27" s="440" t="s">
        <v>369</v>
      </c>
      <c r="Z27" s="444">
        <f>SUM(M5:V5)+SUM(N6:V6)+SUM(D5:D6)</f>
        <v>2</v>
      </c>
      <c r="AA27" s="242">
        <f>SUM(E10:E18)+SUM(F11:F18)+SUM(G12:G18)+SUM(H13:H18)+SUM(I14:I18)+SUM(J15:J18)+SUM(K16:K18)+SUM(L17:L18)+M18+SUM(P7:V7)+SUM(D7:D18)</f>
        <v>1</v>
      </c>
      <c r="AB27" s="242">
        <f>SUM(D19:O20)</f>
        <v>0</v>
      </c>
      <c r="AC27" s="242">
        <f>+SUM(D27:J27)</f>
        <v>3</v>
      </c>
      <c r="AD27" s="242">
        <f>SUM(D21:J26)</f>
        <v>0</v>
      </c>
      <c r="AE27" s="243">
        <f>SUM(Z27:AD27)</f>
        <v>6</v>
      </c>
      <c r="AF27" s="239">
        <f>AE27/AE$28</f>
        <v>5.3495007132667619E-4</v>
      </c>
    </row>
    <row r="28" spans="3:33" ht="15" thickBot="1" x14ac:dyDescent="0.35">
      <c r="C28" s="168" t="s">
        <v>212</v>
      </c>
      <c r="D28" s="169">
        <f>SUM(D5:D27)</f>
        <v>2</v>
      </c>
      <c r="E28" s="169">
        <f t="shared" ref="E28:W28" si="21">SUM(E5:E27)</f>
        <v>56</v>
      </c>
      <c r="F28" s="169">
        <f t="shared" si="21"/>
        <v>268</v>
      </c>
      <c r="G28" s="169">
        <f t="shared" si="21"/>
        <v>825</v>
      </c>
      <c r="H28" s="169">
        <f t="shared" si="21"/>
        <v>859</v>
      </c>
      <c r="I28" s="169">
        <f t="shared" si="21"/>
        <v>891</v>
      </c>
      <c r="J28" s="169">
        <f t="shared" si="21"/>
        <v>850</v>
      </c>
      <c r="K28" s="169">
        <f t="shared" si="21"/>
        <v>939</v>
      </c>
      <c r="L28" s="169">
        <f t="shared" si="21"/>
        <v>833</v>
      </c>
      <c r="M28" s="169">
        <f t="shared" si="21"/>
        <v>906</v>
      </c>
      <c r="N28" s="169">
        <f t="shared" si="21"/>
        <v>902</v>
      </c>
      <c r="O28" s="169">
        <f t="shared" si="21"/>
        <v>836</v>
      </c>
      <c r="P28" s="169">
        <f t="shared" si="21"/>
        <v>881</v>
      </c>
      <c r="Q28" s="169">
        <f t="shared" si="21"/>
        <v>868</v>
      </c>
      <c r="R28" s="169">
        <f t="shared" si="21"/>
        <v>722</v>
      </c>
      <c r="S28" s="169">
        <f t="shared" si="21"/>
        <v>332</v>
      </c>
      <c r="T28" s="169">
        <f t="shared" si="21"/>
        <v>135</v>
      </c>
      <c r="U28" s="169">
        <f t="shared" si="21"/>
        <v>48</v>
      </c>
      <c r="V28" s="169">
        <f t="shared" si="21"/>
        <v>63</v>
      </c>
      <c r="W28" s="170">
        <f t="shared" si="21"/>
        <v>11216</v>
      </c>
      <c r="Y28" s="244"/>
      <c r="Z28" s="445">
        <f t="shared" ref="Z28:AF28" si="22">SUM(Z23:Z27)</f>
        <v>250</v>
      </c>
      <c r="AA28" s="245">
        <f t="shared" si="22"/>
        <v>10617</v>
      </c>
      <c r="AB28" s="245">
        <f t="shared" si="22"/>
        <v>0</v>
      </c>
      <c r="AC28" s="245">
        <f t="shared" si="22"/>
        <v>118</v>
      </c>
      <c r="AD28" s="245">
        <f t="shared" si="22"/>
        <v>231</v>
      </c>
      <c r="AE28" s="245">
        <f t="shared" si="22"/>
        <v>11216</v>
      </c>
      <c r="AF28" s="246">
        <f t="shared" si="22"/>
        <v>0.99999999999999989</v>
      </c>
    </row>
    <row r="29" spans="3:33" ht="20.25" customHeight="1" x14ac:dyDescent="0.3">
      <c r="C29" s="3" t="s">
        <v>607</v>
      </c>
      <c r="M29" s="4"/>
      <c r="N29" s="4"/>
      <c r="Y29" s="331"/>
    </row>
    <row r="30" spans="3:33" ht="18.75" customHeight="1" x14ac:dyDescent="0.3"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196"/>
      <c r="T30" s="196"/>
      <c r="U30" s="196"/>
      <c r="V30" s="196"/>
      <c r="W30" s="196"/>
      <c r="X30" s="196"/>
      <c r="Y30" s="196"/>
    </row>
    <row r="31" spans="3:33" ht="20.25" customHeight="1" x14ac:dyDescent="0.3">
      <c r="M31" s="4"/>
      <c r="N31" s="4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3:33" x14ac:dyDescent="0.3">
      <c r="M32" s="4"/>
      <c r="N32" s="4"/>
      <c r="S32" s="196"/>
    </row>
    <row r="33" spans="2:33" x14ac:dyDescent="0.3">
      <c r="M33" s="4"/>
      <c r="N33" s="4"/>
      <c r="S33" s="23"/>
    </row>
    <row r="34" spans="2:33" x14ac:dyDescent="0.3">
      <c r="M34" s="4"/>
      <c r="N34" s="4"/>
    </row>
    <row r="35" spans="2:33" x14ac:dyDescent="0.3">
      <c r="M35" s="4"/>
      <c r="N35" s="4"/>
    </row>
    <row r="36" spans="2:33" s="8" customFormat="1" x14ac:dyDescent="0.3">
      <c r="B36" s="3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2:33" x14ac:dyDescent="0.3">
      <c r="C37" s="4"/>
      <c r="M37" s="4"/>
      <c r="N37" s="4"/>
    </row>
    <row r="38" spans="2:33" x14ac:dyDescent="0.3">
      <c r="C38" s="4"/>
      <c r="M38" s="4"/>
      <c r="N38" s="4"/>
    </row>
    <row r="39" spans="2:33" x14ac:dyDescent="0.3">
      <c r="C39" s="4"/>
      <c r="M39" s="4"/>
      <c r="N39" s="4"/>
    </row>
    <row r="40" spans="2:33" x14ac:dyDescent="0.3">
      <c r="C40" s="4"/>
      <c r="M40" s="4"/>
      <c r="N40" s="4"/>
    </row>
    <row r="41" spans="2:33" x14ac:dyDescent="0.3">
      <c r="C41" s="4"/>
      <c r="M41" s="4"/>
      <c r="N41" s="4"/>
    </row>
    <row r="42" spans="2:33" x14ac:dyDescent="0.3">
      <c r="C42" s="4"/>
      <c r="M42" s="4"/>
      <c r="N42" s="4"/>
    </row>
    <row r="43" spans="2:33" x14ac:dyDescent="0.3">
      <c r="C43" s="4"/>
      <c r="M43" s="4"/>
      <c r="N43" s="4"/>
    </row>
    <row r="44" spans="2:33" x14ac:dyDescent="0.3">
      <c r="C44" s="4"/>
      <c r="M44" s="4"/>
      <c r="N44" s="4"/>
    </row>
    <row r="45" spans="2:33" x14ac:dyDescent="0.3">
      <c r="C45" s="4"/>
      <c r="M45" s="4"/>
      <c r="N45" s="4"/>
    </row>
    <row r="46" spans="2:33" x14ac:dyDescent="0.3">
      <c r="C46" s="4"/>
      <c r="M46" s="4"/>
      <c r="N46" s="4"/>
    </row>
    <row r="47" spans="2:33" x14ac:dyDescent="0.3">
      <c r="C47" s="4"/>
      <c r="M47" s="4"/>
      <c r="N47" s="4"/>
    </row>
    <row r="48" spans="2:33" x14ac:dyDescent="0.3">
      <c r="C48" s="4"/>
      <c r="M48" s="4"/>
      <c r="N48" s="4"/>
    </row>
    <row r="49" spans="3:14" x14ac:dyDescent="0.3">
      <c r="C49" s="4"/>
      <c r="M49" s="4"/>
      <c r="N49" s="4"/>
    </row>
    <row r="50" spans="3:14" x14ac:dyDescent="0.3">
      <c r="C50" s="4"/>
      <c r="M50" s="4"/>
      <c r="N50" s="4"/>
    </row>
    <row r="51" spans="3:14" x14ac:dyDescent="0.3">
      <c r="C51" s="4"/>
      <c r="M51" s="4"/>
      <c r="N51" s="4"/>
    </row>
    <row r="52" spans="3:14" x14ac:dyDescent="0.3">
      <c r="C52" s="4"/>
      <c r="M52" s="4"/>
      <c r="N52" s="4"/>
    </row>
    <row r="53" spans="3:14" x14ac:dyDescent="0.3">
      <c r="C53" s="4"/>
      <c r="M53" s="4"/>
      <c r="N53" s="4"/>
    </row>
    <row r="54" spans="3:14" x14ac:dyDescent="0.3">
      <c r="C54" s="4"/>
      <c r="M54" s="4"/>
      <c r="N54" s="4"/>
    </row>
    <row r="55" spans="3:14" x14ac:dyDescent="0.3">
      <c r="C55" s="4"/>
      <c r="M55" s="4"/>
      <c r="N55" s="4"/>
    </row>
    <row r="56" spans="3:14" x14ac:dyDescent="0.3">
      <c r="C56" s="4"/>
      <c r="M56" s="4"/>
      <c r="N56" s="4"/>
    </row>
    <row r="57" spans="3:14" x14ac:dyDescent="0.3">
      <c r="C57" s="4"/>
      <c r="M57" s="4"/>
      <c r="N57" s="4"/>
    </row>
    <row r="58" spans="3:14" x14ac:dyDescent="0.3">
      <c r="C58" s="4"/>
      <c r="M58" s="4"/>
      <c r="N58" s="4"/>
    </row>
    <row r="59" spans="3:14" x14ac:dyDescent="0.3">
      <c r="C59" s="4"/>
      <c r="M59" s="4"/>
      <c r="N59" s="4"/>
    </row>
    <row r="60" spans="3:14" x14ac:dyDescent="0.3">
      <c r="C60" s="4"/>
      <c r="M60" s="4"/>
      <c r="N60" s="4"/>
    </row>
    <row r="61" spans="3:14" x14ac:dyDescent="0.3">
      <c r="C61" s="4"/>
      <c r="M61" s="4"/>
      <c r="N61" s="4"/>
    </row>
    <row r="62" spans="3:14" x14ac:dyDescent="0.3">
      <c r="C62" s="4"/>
      <c r="M62" s="4"/>
      <c r="N62" s="4"/>
    </row>
    <row r="63" spans="3:14" x14ac:dyDescent="0.3">
      <c r="C63" s="4"/>
      <c r="M63" s="4"/>
      <c r="N63" s="4"/>
    </row>
    <row r="64" spans="3:14" x14ac:dyDescent="0.3">
      <c r="C64" s="4"/>
      <c r="M64" s="4"/>
      <c r="N64" s="4"/>
    </row>
    <row r="65" spans="3:14" x14ac:dyDescent="0.3">
      <c r="C65" s="4"/>
      <c r="M65" s="4"/>
      <c r="N65" s="4"/>
    </row>
    <row r="66" spans="3:14" x14ac:dyDescent="0.3">
      <c r="C66" s="4"/>
      <c r="M66" s="4"/>
      <c r="N66" s="4"/>
    </row>
    <row r="67" spans="3:14" x14ac:dyDescent="0.3">
      <c r="C67" s="4"/>
      <c r="M67" s="4"/>
      <c r="N67" s="4"/>
    </row>
    <row r="68" spans="3:14" x14ac:dyDescent="0.3">
      <c r="C68" s="4"/>
      <c r="M68" s="4"/>
      <c r="N68" s="4"/>
    </row>
    <row r="69" spans="3:14" x14ac:dyDescent="0.3">
      <c r="C69" s="4"/>
      <c r="M69" s="4"/>
      <c r="N69" s="4"/>
    </row>
    <row r="70" spans="3:14" x14ac:dyDescent="0.3">
      <c r="C70" s="4"/>
      <c r="M70" s="4"/>
      <c r="N70" s="4"/>
    </row>
    <row r="71" spans="3:14" x14ac:dyDescent="0.3">
      <c r="C71" s="4"/>
      <c r="M71" s="4"/>
      <c r="N71" s="4"/>
    </row>
    <row r="72" spans="3:14" x14ac:dyDescent="0.3">
      <c r="C72" s="4"/>
      <c r="M72" s="4"/>
      <c r="N72" s="4"/>
    </row>
    <row r="73" spans="3:14" x14ac:dyDescent="0.3">
      <c r="C73" s="4"/>
      <c r="M73" s="4"/>
      <c r="N73" s="4"/>
    </row>
    <row r="74" spans="3:14" x14ac:dyDescent="0.3">
      <c r="C74" s="4"/>
      <c r="M74" s="4"/>
      <c r="N74" s="4"/>
    </row>
    <row r="75" spans="3:14" x14ac:dyDescent="0.3">
      <c r="C75" s="4"/>
      <c r="M75" s="4"/>
      <c r="N75" s="4"/>
    </row>
    <row r="76" spans="3:14" x14ac:dyDescent="0.3">
      <c r="C76" s="4"/>
      <c r="M76" s="4"/>
      <c r="N76" s="4"/>
    </row>
    <row r="77" spans="3:14" x14ac:dyDescent="0.3">
      <c r="C77" s="4"/>
      <c r="M77" s="4"/>
      <c r="N77" s="4"/>
    </row>
    <row r="78" spans="3:14" x14ac:dyDescent="0.3">
      <c r="C78" s="4"/>
      <c r="M78" s="4"/>
      <c r="N78" s="4"/>
    </row>
    <row r="79" spans="3:14" x14ac:dyDescent="0.3">
      <c r="C79" s="4"/>
      <c r="M79" s="4"/>
      <c r="N79" s="4"/>
    </row>
    <row r="80" spans="3:14" x14ac:dyDescent="0.3">
      <c r="C80" s="4"/>
      <c r="M80" s="4"/>
      <c r="N80" s="4"/>
    </row>
    <row r="81" spans="3:14" x14ac:dyDescent="0.3">
      <c r="C81" s="4"/>
      <c r="M81" s="4"/>
      <c r="N81" s="4"/>
    </row>
    <row r="82" spans="3:14" x14ac:dyDescent="0.3">
      <c r="C82" s="4"/>
      <c r="M82" s="4"/>
      <c r="N82" s="4"/>
    </row>
    <row r="83" spans="3:14" x14ac:dyDescent="0.3">
      <c r="C83" s="4"/>
      <c r="M83" s="4"/>
      <c r="N83" s="4"/>
    </row>
    <row r="84" spans="3:14" x14ac:dyDescent="0.3">
      <c r="C84" s="4"/>
      <c r="M84" s="4"/>
      <c r="N84" s="4"/>
    </row>
    <row r="85" spans="3:14" x14ac:dyDescent="0.3">
      <c r="C85" s="4"/>
      <c r="M85" s="4"/>
      <c r="N85" s="4"/>
    </row>
    <row r="86" spans="3:14" x14ac:dyDescent="0.3">
      <c r="C86" s="4"/>
      <c r="M86" s="4"/>
      <c r="N86" s="4"/>
    </row>
    <row r="87" spans="3:14" x14ac:dyDescent="0.3">
      <c r="C87" s="4"/>
      <c r="M87" s="4"/>
      <c r="N87" s="4"/>
    </row>
    <row r="88" spans="3:14" x14ac:dyDescent="0.3">
      <c r="C88" s="4"/>
      <c r="M88" s="4"/>
      <c r="N88" s="4"/>
    </row>
    <row r="89" spans="3:14" x14ac:dyDescent="0.3">
      <c r="C89" s="4"/>
      <c r="M89" s="4"/>
      <c r="N89" s="4"/>
    </row>
    <row r="90" spans="3:14" x14ac:dyDescent="0.3">
      <c r="C90" s="4"/>
      <c r="M90" s="4"/>
      <c r="N90" s="4"/>
    </row>
    <row r="91" spans="3:14" x14ac:dyDescent="0.3">
      <c r="C91" s="4"/>
      <c r="M91" s="4"/>
      <c r="N91" s="4"/>
    </row>
    <row r="92" spans="3:14" x14ac:dyDescent="0.3">
      <c r="C92" s="4"/>
      <c r="M92" s="4"/>
      <c r="N92" s="4"/>
    </row>
    <row r="93" spans="3:14" x14ac:dyDescent="0.3">
      <c r="C93" s="4"/>
      <c r="M93" s="4"/>
      <c r="N93" s="4"/>
    </row>
    <row r="94" spans="3:14" x14ac:dyDescent="0.3">
      <c r="C94" s="4"/>
      <c r="M94" s="4"/>
      <c r="N94" s="4"/>
    </row>
    <row r="95" spans="3:14" x14ac:dyDescent="0.3">
      <c r="C95" s="4"/>
      <c r="M95" s="4"/>
      <c r="N95" s="4"/>
    </row>
    <row r="96" spans="3:14" x14ac:dyDescent="0.3">
      <c r="C96" s="4"/>
      <c r="M96" s="4"/>
      <c r="N96" s="4"/>
    </row>
    <row r="97" spans="3:14" x14ac:dyDescent="0.3">
      <c r="C97" s="4"/>
      <c r="M97" s="4"/>
      <c r="N97" s="4"/>
    </row>
    <row r="98" spans="3:14" x14ac:dyDescent="0.3">
      <c r="C98" s="4"/>
      <c r="M98" s="4"/>
      <c r="N98" s="4"/>
    </row>
    <row r="99" spans="3:14" x14ac:dyDescent="0.3">
      <c r="C99" s="4"/>
      <c r="M99" s="4"/>
      <c r="N99" s="4"/>
    </row>
    <row r="100" spans="3:14" x14ac:dyDescent="0.3">
      <c r="C100" s="4"/>
      <c r="M100" s="4"/>
      <c r="N100" s="4"/>
    </row>
    <row r="101" spans="3:14" x14ac:dyDescent="0.3">
      <c r="C101" s="4"/>
      <c r="M101" s="4"/>
      <c r="N101" s="4"/>
    </row>
    <row r="102" spans="3:14" x14ac:dyDescent="0.3">
      <c r="C102" s="4"/>
      <c r="M102" s="4"/>
      <c r="N102" s="4"/>
    </row>
    <row r="103" spans="3:14" x14ac:dyDescent="0.3">
      <c r="C103" s="4"/>
      <c r="M103" s="4"/>
      <c r="N103" s="4"/>
    </row>
    <row r="104" spans="3:14" x14ac:dyDescent="0.3">
      <c r="C104" s="4"/>
      <c r="M104" s="4"/>
      <c r="N104" s="4"/>
    </row>
    <row r="105" spans="3:14" x14ac:dyDescent="0.3">
      <c r="C105" s="4"/>
      <c r="M105" s="4"/>
      <c r="N105" s="4"/>
    </row>
    <row r="106" spans="3:14" x14ac:dyDescent="0.3">
      <c r="C106" s="4"/>
      <c r="M106" s="4"/>
      <c r="N106" s="4"/>
    </row>
    <row r="107" spans="3:14" x14ac:dyDescent="0.3">
      <c r="C107" s="4"/>
      <c r="M107" s="4"/>
      <c r="N107" s="4"/>
    </row>
    <row r="108" spans="3:14" x14ac:dyDescent="0.3">
      <c r="C108" s="4"/>
      <c r="M108" s="4"/>
      <c r="N108" s="4"/>
    </row>
    <row r="109" spans="3:14" x14ac:dyDescent="0.3">
      <c r="C109" s="4"/>
      <c r="M109" s="4"/>
      <c r="N109" s="4"/>
    </row>
    <row r="110" spans="3:14" x14ac:dyDescent="0.3">
      <c r="C110" s="4"/>
      <c r="M110" s="4"/>
      <c r="N110" s="4"/>
    </row>
    <row r="111" spans="3:14" x14ac:dyDescent="0.3">
      <c r="C111" s="4"/>
      <c r="M111" s="4"/>
      <c r="N111" s="4"/>
    </row>
    <row r="112" spans="3:14" x14ac:dyDescent="0.3">
      <c r="C112" s="4"/>
      <c r="M112" s="4"/>
      <c r="N112" s="4"/>
    </row>
    <row r="113" spans="3:14" x14ac:dyDescent="0.3">
      <c r="C113" s="4"/>
      <c r="M113" s="4"/>
      <c r="N113" s="4"/>
    </row>
    <row r="114" spans="3:14" x14ac:dyDescent="0.3">
      <c r="C114" s="4"/>
      <c r="M114" s="4"/>
      <c r="N114" s="4"/>
    </row>
    <row r="115" spans="3:14" x14ac:dyDescent="0.3">
      <c r="C115" s="4"/>
      <c r="M115" s="4"/>
      <c r="N115" s="4"/>
    </row>
    <row r="116" spans="3:14" x14ac:dyDescent="0.3">
      <c r="C116" s="4"/>
      <c r="M116" s="4"/>
      <c r="N116" s="4"/>
    </row>
    <row r="117" spans="3:14" x14ac:dyDescent="0.3">
      <c r="C117" s="4"/>
      <c r="M117" s="4"/>
      <c r="N117" s="4"/>
    </row>
    <row r="118" spans="3:14" x14ac:dyDescent="0.3">
      <c r="C118" s="4"/>
      <c r="M118" s="4"/>
      <c r="N118" s="4"/>
    </row>
    <row r="119" spans="3:14" x14ac:dyDescent="0.3">
      <c r="C119" s="4"/>
      <c r="M119" s="4"/>
      <c r="N119" s="4"/>
    </row>
    <row r="120" spans="3:14" x14ac:dyDescent="0.3">
      <c r="C120" s="4"/>
      <c r="M120" s="4"/>
      <c r="N120" s="4"/>
    </row>
    <row r="121" spans="3:14" x14ac:dyDescent="0.3">
      <c r="C121" s="4"/>
      <c r="M121" s="4"/>
      <c r="N121" s="4"/>
    </row>
    <row r="122" spans="3:14" x14ac:dyDescent="0.3">
      <c r="C122" s="4"/>
      <c r="M122" s="4"/>
      <c r="N122" s="4"/>
    </row>
    <row r="123" spans="3:14" x14ac:dyDescent="0.3">
      <c r="C123" s="4"/>
      <c r="M123" s="4"/>
      <c r="N123" s="4"/>
    </row>
    <row r="124" spans="3:14" x14ac:dyDescent="0.3">
      <c r="C124" s="4"/>
      <c r="M124" s="4"/>
      <c r="N124" s="4"/>
    </row>
    <row r="125" spans="3:14" x14ac:dyDescent="0.3">
      <c r="C125" s="4"/>
      <c r="M125" s="4"/>
      <c r="N125" s="4"/>
    </row>
    <row r="126" spans="3:14" x14ac:dyDescent="0.3">
      <c r="C126" s="4"/>
      <c r="M126" s="4"/>
      <c r="N126" s="4"/>
    </row>
    <row r="127" spans="3:14" x14ac:dyDescent="0.3">
      <c r="C127" s="4"/>
      <c r="M127" s="4"/>
      <c r="N127" s="4"/>
    </row>
    <row r="128" spans="3:14" x14ac:dyDescent="0.3">
      <c r="C128" s="4"/>
      <c r="M128" s="4"/>
      <c r="N128" s="4"/>
    </row>
    <row r="129" spans="3:14" x14ac:dyDescent="0.3">
      <c r="C129" s="4"/>
      <c r="M129" s="4"/>
      <c r="N129" s="4"/>
    </row>
    <row r="130" spans="3:14" x14ac:dyDescent="0.3">
      <c r="C130" s="4"/>
      <c r="M130" s="4"/>
      <c r="N130" s="4"/>
    </row>
    <row r="131" spans="3:14" x14ac:dyDescent="0.3">
      <c r="C131" s="4"/>
      <c r="M131" s="4"/>
      <c r="N131" s="4"/>
    </row>
    <row r="132" spans="3:14" x14ac:dyDescent="0.3">
      <c r="C132" s="4"/>
      <c r="M132" s="4"/>
      <c r="N132" s="4"/>
    </row>
    <row r="133" spans="3:14" x14ac:dyDescent="0.3">
      <c r="C133" s="4"/>
      <c r="M133" s="4"/>
      <c r="N133" s="4"/>
    </row>
    <row r="134" spans="3:14" x14ac:dyDescent="0.3">
      <c r="C134" s="4"/>
      <c r="M134" s="4"/>
      <c r="N134" s="4"/>
    </row>
    <row r="135" spans="3:14" x14ac:dyDescent="0.3">
      <c r="C135" s="4"/>
      <c r="M135" s="4"/>
      <c r="N135" s="4"/>
    </row>
    <row r="136" spans="3:14" x14ac:dyDescent="0.3">
      <c r="C136" s="4"/>
      <c r="M136" s="4"/>
      <c r="N136" s="4"/>
    </row>
    <row r="137" spans="3:14" x14ac:dyDescent="0.3">
      <c r="C137" s="4"/>
      <c r="M137" s="4"/>
      <c r="N137" s="4"/>
    </row>
    <row r="138" spans="3:14" x14ac:dyDescent="0.3">
      <c r="C138" s="4"/>
      <c r="M138" s="4"/>
      <c r="N138" s="4"/>
    </row>
    <row r="139" spans="3:14" x14ac:dyDescent="0.3">
      <c r="C139" s="4"/>
      <c r="M139" s="4"/>
      <c r="N139" s="4"/>
    </row>
    <row r="140" spans="3:14" x14ac:dyDescent="0.3">
      <c r="C140" s="4"/>
      <c r="M140" s="4"/>
      <c r="N140" s="4"/>
    </row>
    <row r="141" spans="3:14" x14ac:dyDescent="0.3">
      <c r="C141" s="4"/>
      <c r="M141" s="4"/>
      <c r="N141" s="4"/>
    </row>
    <row r="142" spans="3:14" x14ac:dyDescent="0.3">
      <c r="C142" s="4"/>
      <c r="M142" s="4"/>
      <c r="N142" s="4"/>
    </row>
    <row r="143" spans="3:14" x14ac:dyDescent="0.3">
      <c r="C143" s="4"/>
      <c r="M143" s="4"/>
      <c r="N143" s="4"/>
    </row>
    <row r="144" spans="3:14" x14ac:dyDescent="0.3">
      <c r="C144" s="4"/>
      <c r="M144" s="4"/>
      <c r="N144" s="4"/>
    </row>
    <row r="145" spans="3:14" x14ac:dyDescent="0.3">
      <c r="C145" s="4"/>
      <c r="M145" s="4"/>
      <c r="N145" s="4"/>
    </row>
    <row r="146" spans="3:14" x14ac:dyDescent="0.3">
      <c r="C146" s="4"/>
      <c r="M146" s="4"/>
      <c r="N146" s="4"/>
    </row>
    <row r="147" spans="3:14" x14ac:dyDescent="0.3">
      <c r="C147" s="4"/>
      <c r="M147" s="4"/>
      <c r="N147" s="4"/>
    </row>
    <row r="148" spans="3:14" x14ac:dyDescent="0.3">
      <c r="C148" s="4"/>
      <c r="M148" s="4"/>
      <c r="N148" s="4"/>
    </row>
    <row r="149" spans="3:14" x14ac:dyDescent="0.3">
      <c r="C149" s="4"/>
      <c r="M149" s="4"/>
      <c r="N149" s="4"/>
    </row>
    <row r="150" spans="3:14" x14ac:dyDescent="0.3">
      <c r="C150" s="4"/>
      <c r="M150" s="4"/>
      <c r="N150" s="4"/>
    </row>
    <row r="151" spans="3:14" x14ac:dyDescent="0.3">
      <c r="C151" s="4"/>
      <c r="M151" s="4"/>
      <c r="N151" s="4"/>
    </row>
    <row r="152" spans="3:14" x14ac:dyDescent="0.3">
      <c r="C152" s="4"/>
      <c r="M152" s="4"/>
      <c r="N152" s="4"/>
    </row>
    <row r="153" spans="3:14" x14ac:dyDescent="0.3">
      <c r="C153" s="4"/>
      <c r="M153" s="4"/>
      <c r="N153" s="4"/>
    </row>
    <row r="154" spans="3:14" x14ac:dyDescent="0.3">
      <c r="C154" s="4"/>
      <c r="M154" s="4"/>
      <c r="N154" s="4"/>
    </row>
    <row r="155" spans="3:14" x14ac:dyDescent="0.3">
      <c r="C155" s="4"/>
      <c r="M155" s="4"/>
      <c r="N155" s="4"/>
    </row>
    <row r="156" spans="3:14" x14ac:dyDescent="0.3">
      <c r="C156" s="4"/>
      <c r="M156" s="4"/>
      <c r="N156" s="4"/>
    </row>
    <row r="157" spans="3:14" x14ac:dyDescent="0.3">
      <c r="C157" s="4"/>
      <c r="M157" s="4"/>
      <c r="N157" s="4"/>
    </row>
    <row r="158" spans="3:14" x14ac:dyDescent="0.3">
      <c r="C158" s="4"/>
      <c r="M158" s="4"/>
      <c r="N158" s="4"/>
    </row>
    <row r="159" spans="3:14" x14ac:dyDescent="0.3">
      <c r="C159" s="4"/>
      <c r="M159" s="4"/>
      <c r="N159" s="4"/>
    </row>
    <row r="160" spans="3:14" x14ac:dyDescent="0.3">
      <c r="C160" s="4"/>
      <c r="M160" s="4"/>
      <c r="N160" s="4"/>
    </row>
    <row r="161" spans="3:14" x14ac:dyDescent="0.3">
      <c r="C161" s="4"/>
      <c r="M161" s="4"/>
      <c r="N161" s="4"/>
    </row>
    <row r="162" spans="3:14" x14ac:dyDescent="0.3">
      <c r="C162" s="4"/>
      <c r="M162" s="4"/>
      <c r="N162" s="4"/>
    </row>
    <row r="163" spans="3:14" x14ac:dyDescent="0.3">
      <c r="C163" s="4"/>
      <c r="M163" s="4"/>
      <c r="N163" s="4"/>
    </row>
    <row r="164" spans="3:14" x14ac:dyDescent="0.3">
      <c r="C164" s="4"/>
      <c r="M164" s="4"/>
      <c r="N164" s="4"/>
    </row>
    <row r="165" spans="3:14" x14ac:dyDescent="0.3">
      <c r="C165" s="4"/>
      <c r="M165" s="4"/>
      <c r="N165" s="4"/>
    </row>
    <row r="166" spans="3:14" x14ac:dyDescent="0.3">
      <c r="C166" s="4"/>
      <c r="M166" s="4"/>
      <c r="N166" s="4"/>
    </row>
    <row r="167" spans="3:14" x14ac:dyDescent="0.3">
      <c r="C167" s="4"/>
      <c r="M167" s="4"/>
      <c r="N167" s="4"/>
    </row>
    <row r="168" spans="3:14" x14ac:dyDescent="0.3">
      <c r="C168" s="4"/>
      <c r="M168" s="4"/>
      <c r="N168" s="4"/>
    </row>
    <row r="169" spans="3:14" x14ac:dyDescent="0.3">
      <c r="C169" s="4"/>
      <c r="M169" s="4"/>
      <c r="N169" s="4"/>
    </row>
    <row r="170" spans="3:14" x14ac:dyDescent="0.3">
      <c r="C170" s="4"/>
      <c r="M170" s="4"/>
      <c r="N170" s="4"/>
    </row>
    <row r="171" spans="3:14" x14ac:dyDescent="0.3">
      <c r="C171" s="4"/>
      <c r="M171" s="4"/>
      <c r="N171" s="4"/>
    </row>
    <row r="172" spans="3:14" x14ac:dyDescent="0.3">
      <c r="C172" s="4"/>
      <c r="M172" s="4"/>
      <c r="N172" s="4"/>
    </row>
    <row r="173" spans="3:14" x14ac:dyDescent="0.3">
      <c r="C173" s="4"/>
      <c r="M173" s="4"/>
      <c r="N173" s="4"/>
    </row>
    <row r="174" spans="3:14" x14ac:dyDescent="0.3">
      <c r="C174" s="4"/>
      <c r="M174" s="4"/>
      <c r="N174" s="4"/>
    </row>
    <row r="175" spans="3:14" x14ac:dyDescent="0.3">
      <c r="C175" s="4"/>
      <c r="M175" s="4"/>
      <c r="N175" s="4"/>
    </row>
    <row r="176" spans="3:14" x14ac:dyDescent="0.3">
      <c r="C176" s="4"/>
      <c r="M176" s="4"/>
      <c r="N176" s="4"/>
    </row>
    <row r="177" spans="3:14" x14ac:dyDescent="0.3">
      <c r="C177" s="4"/>
      <c r="M177" s="4"/>
      <c r="N177" s="4"/>
    </row>
    <row r="178" spans="3:14" x14ac:dyDescent="0.3">
      <c r="C178" s="4"/>
      <c r="M178" s="4"/>
      <c r="N178" s="4"/>
    </row>
    <row r="179" spans="3:14" x14ac:dyDescent="0.3">
      <c r="C179" s="4"/>
      <c r="M179" s="4"/>
      <c r="N179" s="4"/>
    </row>
    <row r="180" spans="3:14" x14ac:dyDescent="0.3">
      <c r="C180" s="4"/>
      <c r="M180" s="4"/>
      <c r="N180" s="4"/>
    </row>
    <row r="181" spans="3:14" x14ac:dyDescent="0.3">
      <c r="C181" s="4"/>
      <c r="M181" s="4"/>
      <c r="N181" s="4"/>
    </row>
    <row r="182" spans="3:14" x14ac:dyDescent="0.3">
      <c r="C182" s="4"/>
      <c r="M182" s="4"/>
      <c r="N182" s="4"/>
    </row>
    <row r="183" spans="3:14" x14ac:dyDescent="0.3">
      <c r="C183" s="4"/>
      <c r="M183" s="4"/>
      <c r="N183" s="4"/>
    </row>
    <row r="184" spans="3:14" x14ac:dyDescent="0.3">
      <c r="C184" s="4"/>
      <c r="M184" s="4"/>
      <c r="N184" s="4"/>
    </row>
    <row r="185" spans="3:14" x14ac:dyDescent="0.3">
      <c r="C185" s="4"/>
      <c r="M185" s="4"/>
      <c r="N185" s="4"/>
    </row>
    <row r="186" spans="3:14" x14ac:dyDescent="0.3">
      <c r="C186" s="4"/>
      <c r="M186" s="4"/>
      <c r="N186" s="4"/>
    </row>
    <row r="198" spans="1:24" x14ac:dyDescent="0.3">
      <c r="A198" s="31"/>
      <c r="B198" s="100"/>
      <c r="C198" s="101"/>
      <c r="M198" s="4"/>
      <c r="N198" s="4"/>
    </row>
    <row r="199" spans="1:24" ht="14.25" customHeight="1" x14ac:dyDescent="0.3">
      <c r="A199" s="26"/>
      <c r="B199" s="94"/>
      <c r="M199" s="4"/>
      <c r="N199" s="4"/>
    </row>
    <row r="200" spans="1:24" x14ac:dyDescent="0.3">
      <c r="A200" s="4" t="s">
        <v>315</v>
      </c>
      <c r="B200" s="98" t="s">
        <v>0</v>
      </c>
      <c r="C200" s="98" t="s">
        <v>233</v>
      </c>
      <c r="D200" s="140">
        <v>2</v>
      </c>
      <c r="E200" s="97">
        <v>3</v>
      </c>
      <c r="F200" s="97">
        <v>4</v>
      </c>
      <c r="G200" s="97">
        <v>5</v>
      </c>
      <c r="H200" s="97">
        <v>6</v>
      </c>
      <c r="I200" s="97">
        <v>7</v>
      </c>
      <c r="J200" s="97">
        <v>8</v>
      </c>
      <c r="K200" s="97">
        <v>9</v>
      </c>
      <c r="L200" s="97">
        <v>10</v>
      </c>
      <c r="M200" s="97">
        <v>11</v>
      </c>
      <c r="N200" s="97">
        <v>12</v>
      </c>
      <c r="O200" s="97">
        <v>13</v>
      </c>
      <c r="P200" s="97">
        <v>14</v>
      </c>
      <c r="Q200" s="124">
        <v>15</v>
      </c>
      <c r="R200" s="124">
        <v>16</v>
      </c>
      <c r="S200" s="124">
        <v>17</v>
      </c>
      <c r="T200" s="124">
        <v>18</v>
      </c>
      <c r="U200" s="124">
        <v>19</v>
      </c>
      <c r="V200" s="124" t="s">
        <v>353</v>
      </c>
    </row>
    <row r="201" spans="1:24" x14ac:dyDescent="0.3">
      <c r="A201" s="26" t="s">
        <v>74</v>
      </c>
      <c r="B201" s="96" t="s">
        <v>74</v>
      </c>
      <c r="C201" s="102" t="s">
        <v>223</v>
      </c>
      <c r="D201" s="203">
        <v>2</v>
      </c>
      <c r="E201" s="203">
        <v>21</v>
      </c>
      <c r="F201" s="203">
        <v>1</v>
      </c>
      <c r="G201" s="203">
        <v>0</v>
      </c>
      <c r="H201" s="203">
        <v>0</v>
      </c>
      <c r="I201" s="203">
        <v>0</v>
      </c>
      <c r="J201" s="203">
        <v>0</v>
      </c>
      <c r="K201" s="203">
        <v>0</v>
      </c>
      <c r="L201" s="203">
        <v>0</v>
      </c>
      <c r="M201" s="203">
        <v>0</v>
      </c>
      <c r="N201" s="203">
        <v>0</v>
      </c>
      <c r="O201" s="203">
        <v>0</v>
      </c>
      <c r="P201" s="203">
        <v>0</v>
      </c>
      <c r="Q201" s="203">
        <v>0</v>
      </c>
      <c r="R201" s="203">
        <v>0</v>
      </c>
      <c r="S201" s="203">
        <v>0</v>
      </c>
      <c r="T201" s="203">
        <v>0</v>
      </c>
      <c r="U201" s="203">
        <v>0</v>
      </c>
      <c r="V201" s="203">
        <v>0</v>
      </c>
      <c r="W201" s="4" t="s">
        <v>74</v>
      </c>
      <c r="X201" s="4">
        <f>+IF(B201=W201,1,0)</f>
        <v>1</v>
      </c>
    </row>
    <row r="202" spans="1:24" x14ac:dyDescent="0.3">
      <c r="A202" s="26" t="s">
        <v>75</v>
      </c>
      <c r="B202" s="96" t="s">
        <v>74</v>
      </c>
      <c r="C202" s="102" t="s">
        <v>286</v>
      </c>
      <c r="D202" s="203">
        <v>5</v>
      </c>
      <c r="E202" s="203">
        <v>14</v>
      </c>
      <c r="F202" s="203">
        <v>44</v>
      </c>
      <c r="G202" s="203">
        <v>3</v>
      </c>
      <c r="H202" s="203">
        <v>0</v>
      </c>
      <c r="I202" s="203">
        <v>0</v>
      </c>
      <c r="J202" s="203">
        <v>0</v>
      </c>
      <c r="K202" s="203">
        <v>0</v>
      </c>
      <c r="L202" s="203">
        <v>0</v>
      </c>
      <c r="M202" s="203">
        <v>0</v>
      </c>
      <c r="N202" s="203">
        <v>0</v>
      </c>
      <c r="O202" s="203">
        <v>0</v>
      </c>
      <c r="P202" s="203">
        <v>0</v>
      </c>
      <c r="Q202" s="203">
        <v>0</v>
      </c>
      <c r="R202" s="203">
        <v>0</v>
      </c>
      <c r="S202" s="203">
        <v>0</v>
      </c>
      <c r="T202" s="203">
        <v>0</v>
      </c>
      <c r="U202" s="203">
        <v>0</v>
      </c>
      <c r="V202" s="203">
        <v>1</v>
      </c>
    </row>
    <row r="203" spans="1:24" x14ac:dyDescent="0.3">
      <c r="A203" s="26" t="s">
        <v>76</v>
      </c>
      <c r="B203" s="96" t="s">
        <v>74</v>
      </c>
      <c r="C203" s="102" t="s">
        <v>370</v>
      </c>
      <c r="D203" s="203">
        <v>0</v>
      </c>
      <c r="E203" s="203">
        <v>11</v>
      </c>
      <c r="F203" s="203">
        <v>401</v>
      </c>
      <c r="G203" s="203">
        <v>1055</v>
      </c>
      <c r="H203" s="203">
        <v>153</v>
      </c>
      <c r="I203" s="203">
        <v>21</v>
      </c>
      <c r="J203" s="203">
        <v>9</v>
      </c>
      <c r="K203" s="203">
        <v>4</v>
      </c>
      <c r="L203" s="203">
        <v>1</v>
      </c>
      <c r="M203" s="203">
        <v>0</v>
      </c>
      <c r="N203" s="203">
        <v>0</v>
      </c>
      <c r="O203" s="203">
        <v>0</v>
      </c>
      <c r="P203" s="203">
        <v>0</v>
      </c>
      <c r="Q203" s="203">
        <v>0</v>
      </c>
      <c r="R203" s="203">
        <v>0</v>
      </c>
      <c r="S203" s="203">
        <v>0</v>
      </c>
      <c r="T203" s="203">
        <v>0</v>
      </c>
      <c r="U203" s="203">
        <v>0</v>
      </c>
      <c r="V203" s="203">
        <v>0</v>
      </c>
    </row>
    <row r="204" spans="1:24" x14ac:dyDescent="0.3">
      <c r="A204" s="26" t="s">
        <v>77</v>
      </c>
      <c r="B204" s="96" t="s">
        <v>74</v>
      </c>
      <c r="C204" s="102" t="s">
        <v>224</v>
      </c>
      <c r="D204" s="203">
        <v>1</v>
      </c>
      <c r="E204" s="203">
        <v>1</v>
      </c>
      <c r="F204" s="203">
        <v>9</v>
      </c>
      <c r="G204" s="203">
        <v>525</v>
      </c>
      <c r="H204" s="203">
        <v>1031</v>
      </c>
      <c r="I204" s="203">
        <v>325</v>
      </c>
      <c r="J204" s="203">
        <v>120</v>
      </c>
      <c r="K204" s="203">
        <v>48</v>
      </c>
      <c r="L204" s="203">
        <v>13</v>
      </c>
      <c r="M204" s="203">
        <v>6</v>
      </c>
      <c r="N204" s="203">
        <v>3</v>
      </c>
      <c r="O204" s="203">
        <v>2</v>
      </c>
      <c r="P204" s="203">
        <v>0</v>
      </c>
      <c r="Q204" s="203">
        <v>1</v>
      </c>
      <c r="R204" s="203">
        <v>0</v>
      </c>
      <c r="S204" s="203">
        <v>1</v>
      </c>
      <c r="T204" s="203">
        <v>0</v>
      </c>
      <c r="U204" s="203">
        <v>0</v>
      </c>
      <c r="V204" s="203">
        <v>0</v>
      </c>
    </row>
    <row r="205" spans="1:24" x14ac:dyDescent="0.3">
      <c r="A205" s="26" t="s">
        <v>78</v>
      </c>
      <c r="B205" s="96" t="s">
        <v>74</v>
      </c>
      <c r="C205" s="102" t="s">
        <v>225</v>
      </c>
      <c r="D205" s="203">
        <v>0</v>
      </c>
      <c r="E205" s="203">
        <v>0</v>
      </c>
      <c r="F205" s="203">
        <v>1</v>
      </c>
      <c r="G205" s="203">
        <v>10</v>
      </c>
      <c r="H205" s="203">
        <v>496</v>
      </c>
      <c r="I205" s="203">
        <v>946</v>
      </c>
      <c r="J205" s="203">
        <v>388</v>
      </c>
      <c r="K205" s="203">
        <v>169</v>
      </c>
      <c r="L205" s="203">
        <v>70</v>
      </c>
      <c r="M205" s="203">
        <v>33</v>
      </c>
      <c r="N205" s="203">
        <v>12</v>
      </c>
      <c r="O205" s="203">
        <v>6</v>
      </c>
      <c r="P205" s="203">
        <v>3</v>
      </c>
      <c r="Q205" s="203">
        <v>1</v>
      </c>
      <c r="R205" s="203">
        <v>1</v>
      </c>
      <c r="S205" s="203">
        <v>1</v>
      </c>
      <c r="T205" s="203">
        <v>1</v>
      </c>
      <c r="U205" s="203">
        <v>0</v>
      </c>
      <c r="V205" s="203">
        <v>0</v>
      </c>
    </row>
    <row r="206" spans="1:24" x14ac:dyDescent="0.3">
      <c r="A206" s="26" t="s">
        <v>79</v>
      </c>
      <c r="B206" s="96" t="s">
        <v>74</v>
      </c>
      <c r="C206" s="102" t="s">
        <v>226</v>
      </c>
      <c r="D206" s="203">
        <v>0</v>
      </c>
      <c r="E206" s="203">
        <v>0</v>
      </c>
      <c r="F206" s="203">
        <v>0</v>
      </c>
      <c r="G206" s="203">
        <v>0</v>
      </c>
      <c r="H206" s="203">
        <v>6</v>
      </c>
      <c r="I206" s="203">
        <v>317</v>
      </c>
      <c r="J206" s="203">
        <v>832</v>
      </c>
      <c r="K206" s="203">
        <v>453</v>
      </c>
      <c r="L206" s="203">
        <v>229</v>
      </c>
      <c r="M206" s="203">
        <v>107</v>
      </c>
      <c r="N206" s="203">
        <v>52</v>
      </c>
      <c r="O206" s="203">
        <v>32</v>
      </c>
      <c r="P206" s="203">
        <v>9</v>
      </c>
      <c r="Q206" s="203">
        <v>3</v>
      </c>
      <c r="R206" s="203">
        <v>3</v>
      </c>
      <c r="S206" s="203">
        <v>2</v>
      </c>
      <c r="T206" s="203">
        <v>3</v>
      </c>
      <c r="U206" s="203">
        <v>1</v>
      </c>
      <c r="V206" s="203">
        <v>2</v>
      </c>
    </row>
    <row r="207" spans="1:24" x14ac:dyDescent="0.3">
      <c r="A207" s="26" t="s">
        <v>80</v>
      </c>
      <c r="B207" s="96" t="s">
        <v>74</v>
      </c>
      <c r="C207" s="102" t="s">
        <v>227</v>
      </c>
      <c r="D207" s="203">
        <v>0</v>
      </c>
      <c r="E207" s="203">
        <v>0</v>
      </c>
      <c r="F207" s="203">
        <v>0</v>
      </c>
      <c r="G207" s="203">
        <v>0</v>
      </c>
      <c r="H207" s="203">
        <v>0</v>
      </c>
      <c r="I207" s="203">
        <v>3</v>
      </c>
      <c r="J207" s="203">
        <v>356</v>
      </c>
      <c r="K207" s="203">
        <v>706</v>
      </c>
      <c r="L207" s="203">
        <v>407</v>
      </c>
      <c r="M207" s="203">
        <v>227</v>
      </c>
      <c r="N207" s="203">
        <v>111</v>
      </c>
      <c r="O207" s="203">
        <v>60</v>
      </c>
      <c r="P207" s="203">
        <v>29</v>
      </c>
      <c r="Q207" s="203">
        <v>11</v>
      </c>
      <c r="R207" s="203">
        <v>5</v>
      </c>
      <c r="S207" s="203">
        <v>3</v>
      </c>
      <c r="T207" s="203">
        <v>2</v>
      </c>
      <c r="U207" s="203">
        <v>1</v>
      </c>
      <c r="V207" s="203">
        <v>0</v>
      </c>
    </row>
    <row r="208" spans="1:24" x14ac:dyDescent="0.3">
      <c r="A208" s="26" t="s">
        <v>81</v>
      </c>
      <c r="B208" s="96" t="s">
        <v>74</v>
      </c>
      <c r="C208" s="102" t="s">
        <v>228</v>
      </c>
      <c r="D208" s="203">
        <v>0</v>
      </c>
      <c r="E208" s="203">
        <v>0</v>
      </c>
      <c r="F208" s="203">
        <v>0</v>
      </c>
      <c r="G208" s="203">
        <v>0</v>
      </c>
      <c r="H208" s="203">
        <v>0</v>
      </c>
      <c r="I208" s="203">
        <v>0</v>
      </c>
      <c r="J208" s="203">
        <v>5</v>
      </c>
      <c r="K208" s="203">
        <v>264</v>
      </c>
      <c r="L208" s="203">
        <v>667</v>
      </c>
      <c r="M208" s="203">
        <v>376</v>
      </c>
      <c r="N208" s="203">
        <v>212</v>
      </c>
      <c r="O208" s="203">
        <v>117</v>
      </c>
      <c r="P208" s="203">
        <v>48</v>
      </c>
      <c r="Q208" s="203">
        <v>31</v>
      </c>
      <c r="R208" s="203">
        <v>8</v>
      </c>
      <c r="S208" s="203">
        <v>4</v>
      </c>
      <c r="T208" s="203">
        <v>3</v>
      </c>
      <c r="U208" s="203">
        <v>0</v>
      </c>
      <c r="V208" s="203">
        <v>3</v>
      </c>
    </row>
    <row r="209" spans="1:22" x14ac:dyDescent="0.3">
      <c r="A209" s="26" t="s">
        <v>82</v>
      </c>
      <c r="B209" s="96" t="s">
        <v>74</v>
      </c>
      <c r="C209" s="102" t="s">
        <v>229</v>
      </c>
      <c r="D209" s="203">
        <v>0</v>
      </c>
      <c r="E209" s="203">
        <v>0</v>
      </c>
      <c r="F209" s="203">
        <v>0</v>
      </c>
      <c r="G209" s="203">
        <v>0</v>
      </c>
      <c r="H209" s="203">
        <v>0</v>
      </c>
      <c r="I209" s="203">
        <v>0</v>
      </c>
      <c r="J209" s="203">
        <v>0</v>
      </c>
      <c r="K209" s="203">
        <v>4</v>
      </c>
      <c r="L209" s="203">
        <v>214</v>
      </c>
      <c r="M209" s="203">
        <v>605</v>
      </c>
      <c r="N209" s="203">
        <v>507</v>
      </c>
      <c r="O209" s="203">
        <v>333</v>
      </c>
      <c r="P209" s="203">
        <v>236</v>
      </c>
      <c r="Q209" s="203">
        <v>135</v>
      </c>
      <c r="R209" s="203">
        <v>56</v>
      </c>
      <c r="S209" s="203">
        <v>24</v>
      </c>
      <c r="T209" s="203">
        <v>5</v>
      </c>
      <c r="U209" s="203">
        <v>3</v>
      </c>
      <c r="V209" s="203">
        <v>3</v>
      </c>
    </row>
    <row r="210" spans="1:22" x14ac:dyDescent="0.3">
      <c r="A210" s="26" t="s">
        <v>83</v>
      </c>
      <c r="B210" s="96" t="s">
        <v>74</v>
      </c>
      <c r="C210" s="102" t="s">
        <v>287</v>
      </c>
      <c r="D210" s="203">
        <v>0</v>
      </c>
      <c r="E210" s="203">
        <v>0</v>
      </c>
      <c r="F210" s="203">
        <v>0</v>
      </c>
      <c r="G210" s="203">
        <v>0</v>
      </c>
      <c r="H210" s="203">
        <v>0</v>
      </c>
      <c r="I210" s="203">
        <v>0</v>
      </c>
      <c r="J210" s="203">
        <v>0</v>
      </c>
      <c r="K210" s="203">
        <v>0</v>
      </c>
      <c r="L210" s="203">
        <v>5</v>
      </c>
      <c r="M210" s="203">
        <v>170</v>
      </c>
      <c r="N210" s="203">
        <v>484</v>
      </c>
      <c r="O210" s="203">
        <v>387</v>
      </c>
      <c r="P210" s="203">
        <v>295</v>
      </c>
      <c r="Q210" s="203">
        <v>197</v>
      </c>
      <c r="R210" s="203">
        <v>123</v>
      </c>
      <c r="S210" s="203">
        <v>41</v>
      </c>
      <c r="T210" s="203">
        <v>17</v>
      </c>
      <c r="U210" s="203">
        <v>7</v>
      </c>
      <c r="V210" s="203">
        <v>4</v>
      </c>
    </row>
    <row r="211" spans="1:22" x14ac:dyDescent="0.3">
      <c r="A211" s="26" t="s">
        <v>84</v>
      </c>
      <c r="B211" s="96" t="s">
        <v>74</v>
      </c>
      <c r="C211" s="102" t="s">
        <v>230</v>
      </c>
      <c r="D211" s="203">
        <v>0</v>
      </c>
      <c r="E211" s="203">
        <v>0</v>
      </c>
      <c r="F211" s="203">
        <v>0</v>
      </c>
      <c r="G211" s="203">
        <v>0</v>
      </c>
      <c r="H211" s="203">
        <v>0</v>
      </c>
      <c r="I211" s="203">
        <v>0</v>
      </c>
      <c r="J211" s="203">
        <v>0</v>
      </c>
      <c r="K211" s="203">
        <v>0</v>
      </c>
      <c r="L211" s="203">
        <v>0</v>
      </c>
      <c r="M211" s="203">
        <v>4</v>
      </c>
      <c r="N211" s="203">
        <v>182</v>
      </c>
      <c r="O211" s="203">
        <v>403</v>
      </c>
      <c r="P211" s="203">
        <v>325</v>
      </c>
      <c r="Q211" s="203">
        <v>249</v>
      </c>
      <c r="R211" s="203">
        <v>190</v>
      </c>
      <c r="S211" s="203">
        <v>76</v>
      </c>
      <c r="T211" s="203">
        <v>24</v>
      </c>
      <c r="U211" s="203">
        <v>7</v>
      </c>
      <c r="V211" s="203">
        <v>8</v>
      </c>
    </row>
    <row r="212" spans="1:22" x14ac:dyDescent="0.3">
      <c r="A212" s="26" t="s">
        <v>85</v>
      </c>
      <c r="B212" s="96" t="s">
        <v>74</v>
      </c>
      <c r="C212" s="102" t="s">
        <v>231</v>
      </c>
      <c r="D212" s="203">
        <v>0</v>
      </c>
      <c r="E212" s="203">
        <v>0</v>
      </c>
      <c r="F212" s="203">
        <v>0</v>
      </c>
      <c r="G212" s="203">
        <v>0</v>
      </c>
      <c r="H212" s="203">
        <v>0</v>
      </c>
      <c r="I212" s="203">
        <v>0</v>
      </c>
      <c r="J212" s="203">
        <v>0</v>
      </c>
      <c r="K212" s="203">
        <v>0</v>
      </c>
      <c r="L212" s="203">
        <v>0</v>
      </c>
      <c r="M212" s="203">
        <v>1</v>
      </c>
      <c r="N212" s="203">
        <v>3</v>
      </c>
      <c r="O212" s="203">
        <v>152</v>
      </c>
      <c r="P212" s="203">
        <v>366</v>
      </c>
      <c r="Q212" s="203">
        <v>304</v>
      </c>
      <c r="R212" s="203">
        <v>260</v>
      </c>
      <c r="S212" s="203">
        <v>134</v>
      </c>
      <c r="T212" s="203">
        <v>62</v>
      </c>
      <c r="U212" s="203">
        <v>26</v>
      </c>
      <c r="V212" s="203">
        <v>16</v>
      </c>
    </row>
    <row r="213" spans="1:22" x14ac:dyDescent="0.3">
      <c r="A213" s="26" t="s">
        <v>86</v>
      </c>
      <c r="B213" s="96" t="s">
        <v>74</v>
      </c>
      <c r="C213" s="102" t="s">
        <v>288</v>
      </c>
      <c r="D213" s="203">
        <v>0</v>
      </c>
      <c r="E213" s="203">
        <v>0</v>
      </c>
      <c r="F213" s="203">
        <v>0</v>
      </c>
      <c r="G213" s="203">
        <v>0</v>
      </c>
      <c r="H213" s="203">
        <v>1</v>
      </c>
      <c r="I213" s="203">
        <v>0</v>
      </c>
      <c r="J213" s="203">
        <v>0</v>
      </c>
      <c r="K213" s="203">
        <v>0</v>
      </c>
      <c r="L213" s="203">
        <v>0</v>
      </c>
      <c r="M213" s="203">
        <v>0</v>
      </c>
      <c r="N213" s="203">
        <v>0</v>
      </c>
      <c r="O213" s="203">
        <v>3</v>
      </c>
      <c r="P213" s="203">
        <v>53</v>
      </c>
      <c r="Q213" s="203">
        <v>313</v>
      </c>
      <c r="R213" s="203">
        <v>327</v>
      </c>
      <c r="S213" s="203">
        <v>198</v>
      </c>
      <c r="T213" s="203">
        <v>128</v>
      </c>
      <c r="U213" s="203">
        <v>55</v>
      </c>
      <c r="V213" s="203">
        <v>52</v>
      </c>
    </row>
    <row r="214" spans="1:22" x14ac:dyDescent="0.3">
      <c r="A214" s="26" t="s">
        <v>87</v>
      </c>
      <c r="B214" s="96" t="s">
        <v>74</v>
      </c>
      <c r="C214" s="102" t="s">
        <v>232</v>
      </c>
      <c r="D214" s="203">
        <v>0</v>
      </c>
      <c r="E214" s="203">
        <v>0</v>
      </c>
      <c r="F214" s="203">
        <v>0</v>
      </c>
      <c r="G214" s="203">
        <v>0</v>
      </c>
      <c r="H214" s="203">
        <v>0</v>
      </c>
      <c r="I214" s="203">
        <v>0</v>
      </c>
      <c r="J214" s="203">
        <v>0</v>
      </c>
      <c r="K214" s="203">
        <v>0</v>
      </c>
      <c r="L214" s="203">
        <v>0</v>
      </c>
      <c r="M214" s="203">
        <v>0</v>
      </c>
      <c r="N214" s="203">
        <v>0</v>
      </c>
      <c r="O214" s="203">
        <v>0</v>
      </c>
      <c r="P214" s="203">
        <v>2</v>
      </c>
      <c r="Q214" s="203">
        <v>45</v>
      </c>
      <c r="R214" s="203">
        <v>299</v>
      </c>
      <c r="S214" s="203">
        <v>185</v>
      </c>
      <c r="T214" s="203">
        <v>130</v>
      </c>
      <c r="U214" s="203">
        <v>46</v>
      </c>
      <c r="V214" s="203">
        <v>52</v>
      </c>
    </row>
    <row r="215" spans="1:22" x14ac:dyDescent="0.3">
      <c r="A215" s="26" t="s">
        <v>88</v>
      </c>
      <c r="B215" s="96" t="s">
        <v>74</v>
      </c>
      <c r="C215" s="102" t="s">
        <v>355</v>
      </c>
      <c r="D215" s="203">
        <v>0</v>
      </c>
      <c r="E215" s="203">
        <v>0</v>
      </c>
      <c r="F215" s="203">
        <v>0</v>
      </c>
      <c r="G215" s="203">
        <v>0</v>
      </c>
      <c r="H215" s="203">
        <v>0</v>
      </c>
      <c r="I215" s="203">
        <v>0</v>
      </c>
      <c r="J215" s="203">
        <v>0</v>
      </c>
      <c r="K215" s="203">
        <v>0</v>
      </c>
      <c r="L215" s="203">
        <v>0</v>
      </c>
      <c r="M215" s="203">
        <v>0</v>
      </c>
      <c r="N215" s="203">
        <v>0</v>
      </c>
      <c r="O215" s="203">
        <v>0</v>
      </c>
      <c r="P215" s="203">
        <v>0</v>
      </c>
      <c r="Q215" s="203">
        <v>0</v>
      </c>
      <c r="R215" s="203">
        <v>3</v>
      </c>
      <c r="S215" s="203">
        <v>3</v>
      </c>
      <c r="T215" s="203">
        <v>7</v>
      </c>
      <c r="U215" s="203">
        <v>6</v>
      </c>
      <c r="V215" s="203">
        <v>34</v>
      </c>
    </row>
    <row r="216" spans="1:22" x14ac:dyDescent="0.3">
      <c r="A216" s="26" t="s">
        <v>89</v>
      </c>
      <c r="B216" s="96" t="s">
        <v>74</v>
      </c>
      <c r="C216" s="102" t="s">
        <v>356</v>
      </c>
      <c r="D216" s="203">
        <v>0</v>
      </c>
      <c r="E216" s="203">
        <v>0</v>
      </c>
      <c r="F216" s="203">
        <v>0</v>
      </c>
      <c r="G216" s="203">
        <v>0</v>
      </c>
      <c r="H216" s="203">
        <v>0</v>
      </c>
      <c r="I216" s="203">
        <v>0</v>
      </c>
      <c r="J216" s="203">
        <v>0</v>
      </c>
      <c r="K216" s="203">
        <v>0</v>
      </c>
      <c r="L216" s="203">
        <v>0</v>
      </c>
      <c r="M216" s="203">
        <v>0</v>
      </c>
      <c r="N216" s="203">
        <v>0</v>
      </c>
      <c r="O216" s="203">
        <v>0</v>
      </c>
      <c r="P216" s="203">
        <v>0</v>
      </c>
      <c r="Q216" s="203">
        <v>0</v>
      </c>
      <c r="R216" s="203">
        <v>0</v>
      </c>
      <c r="S216" s="203">
        <v>0</v>
      </c>
      <c r="T216" s="203">
        <v>1</v>
      </c>
      <c r="U216" s="203">
        <v>3</v>
      </c>
      <c r="V216" s="203">
        <v>19</v>
      </c>
    </row>
    <row r="217" spans="1:22" x14ac:dyDescent="0.3">
      <c r="A217" s="26" t="s">
        <v>90</v>
      </c>
      <c r="B217" s="96" t="s">
        <v>74</v>
      </c>
      <c r="C217" s="102" t="s">
        <v>289</v>
      </c>
      <c r="D217" s="203">
        <v>0</v>
      </c>
      <c r="E217" s="203">
        <v>0</v>
      </c>
      <c r="F217" s="203">
        <v>0</v>
      </c>
      <c r="G217" s="203">
        <v>0</v>
      </c>
      <c r="H217" s="203">
        <v>0</v>
      </c>
      <c r="I217" s="203">
        <v>0</v>
      </c>
      <c r="J217" s="203">
        <v>0</v>
      </c>
      <c r="K217" s="203">
        <v>1</v>
      </c>
      <c r="L217" s="203">
        <v>0</v>
      </c>
      <c r="M217" s="203">
        <v>0</v>
      </c>
      <c r="N217" s="203">
        <v>0</v>
      </c>
      <c r="O217" s="203">
        <v>2</v>
      </c>
      <c r="P217" s="203">
        <v>3</v>
      </c>
      <c r="Q217" s="203">
        <v>1</v>
      </c>
      <c r="R217" s="203">
        <v>3</v>
      </c>
      <c r="S217" s="203">
        <v>3</v>
      </c>
      <c r="T217" s="203">
        <v>4</v>
      </c>
      <c r="U217" s="203">
        <v>2</v>
      </c>
      <c r="V217" s="203">
        <v>21</v>
      </c>
    </row>
    <row r="218" spans="1:22" x14ac:dyDescent="0.3">
      <c r="A218" s="26" t="s">
        <v>91</v>
      </c>
      <c r="B218" s="96" t="s">
        <v>74</v>
      </c>
      <c r="C218" s="102" t="s">
        <v>290</v>
      </c>
      <c r="D218" s="203">
        <v>0</v>
      </c>
      <c r="E218" s="203">
        <v>0</v>
      </c>
      <c r="F218" s="203">
        <v>0</v>
      </c>
      <c r="G218" s="203">
        <v>0</v>
      </c>
      <c r="H218" s="203">
        <v>0</v>
      </c>
      <c r="I218" s="203">
        <v>0</v>
      </c>
      <c r="J218" s="203">
        <v>0</v>
      </c>
      <c r="K218" s="203">
        <v>0</v>
      </c>
      <c r="L218" s="203">
        <v>1</v>
      </c>
      <c r="M218" s="203">
        <v>0</v>
      </c>
      <c r="N218" s="203">
        <v>1</v>
      </c>
      <c r="O218" s="203">
        <v>1</v>
      </c>
      <c r="P218" s="203">
        <v>4</v>
      </c>
      <c r="Q218" s="203">
        <v>4</v>
      </c>
      <c r="R218" s="203">
        <v>2</v>
      </c>
      <c r="S218" s="203">
        <v>8</v>
      </c>
      <c r="T218" s="203">
        <v>3</v>
      </c>
      <c r="U218" s="203">
        <v>2</v>
      </c>
      <c r="V218" s="203">
        <v>30</v>
      </c>
    </row>
    <row r="219" spans="1:22" x14ac:dyDescent="0.3">
      <c r="A219" s="26" t="s">
        <v>92</v>
      </c>
      <c r="B219" s="96" t="s">
        <v>74</v>
      </c>
      <c r="C219" s="102" t="s">
        <v>291</v>
      </c>
      <c r="D219" s="203">
        <v>0</v>
      </c>
      <c r="E219" s="203">
        <v>0</v>
      </c>
      <c r="F219" s="203">
        <v>0</v>
      </c>
      <c r="G219" s="203">
        <v>0</v>
      </c>
      <c r="H219" s="203">
        <v>0</v>
      </c>
      <c r="I219" s="203">
        <v>0</v>
      </c>
      <c r="J219" s="203">
        <v>0</v>
      </c>
      <c r="K219" s="203">
        <v>0</v>
      </c>
      <c r="L219" s="203">
        <v>1</v>
      </c>
      <c r="M219" s="203">
        <v>2</v>
      </c>
      <c r="N219" s="203">
        <v>0</v>
      </c>
      <c r="O219" s="203">
        <v>0</v>
      </c>
      <c r="P219" s="203">
        <v>14</v>
      </c>
      <c r="Q219" s="203">
        <v>35</v>
      </c>
      <c r="R219" s="203">
        <v>60</v>
      </c>
      <c r="S219" s="203">
        <v>68</v>
      </c>
      <c r="T219" s="203">
        <v>27</v>
      </c>
      <c r="U219" s="203">
        <v>21</v>
      </c>
      <c r="V219" s="203">
        <v>185</v>
      </c>
    </row>
    <row r="220" spans="1:22" x14ac:dyDescent="0.3">
      <c r="A220" s="26" t="s">
        <v>93</v>
      </c>
      <c r="B220" s="96" t="s">
        <v>74</v>
      </c>
      <c r="C220" s="102" t="s">
        <v>292</v>
      </c>
      <c r="D220" s="203">
        <v>0</v>
      </c>
      <c r="E220" s="203">
        <v>0</v>
      </c>
      <c r="F220" s="203">
        <v>0</v>
      </c>
      <c r="G220" s="203">
        <v>0</v>
      </c>
      <c r="H220" s="203">
        <v>0</v>
      </c>
      <c r="I220" s="203">
        <v>0</v>
      </c>
      <c r="J220" s="203">
        <v>0</v>
      </c>
      <c r="K220" s="203">
        <v>0</v>
      </c>
      <c r="L220" s="203">
        <v>0</v>
      </c>
      <c r="M220" s="203">
        <v>0</v>
      </c>
      <c r="N220" s="203">
        <v>1</v>
      </c>
      <c r="O220" s="203">
        <v>0</v>
      </c>
      <c r="P220" s="203">
        <v>2</v>
      </c>
      <c r="Q220" s="203">
        <v>13</v>
      </c>
      <c r="R220" s="203">
        <v>40</v>
      </c>
      <c r="S220" s="203">
        <v>54</v>
      </c>
      <c r="T220" s="203">
        <v>48</v>
      </c>
      <c r="U220" s="203">
        <v>47</v>
      </c>
      <c r="V220" s="203">
        <v>196</v>
      </c>
    </row>
    <row r="221" spans="1:22" x14ac:dyDescent="0.3">
      <c r="A221" s="26" t="s">
        <v>94</v>
      </c>
      <c r="B221" s="96" t="s">
        <v>74</v>
      </c>
      <c r="C221" s="102" t="s">
        <v>293</v>
      </c>
      <c r="D221" s="203">
        <v>0</v>
      </c>
      <c r="E221" s="203">
        <v>0</v>
      </c>
      <c r="F221" s="203">
        <v>0</v>
      </c>
      <c r="G221" s="203">
        <v>0</v>
      </c>
      <c r="H221" s="203">
        <v>0</v>
      </c>
      <c r="I221" s="203">
        <v>0</v>
      </c>
      <c r="J221" s="203">
        <v>0</v>
      </c>
      <c r="K221" s="203">
        <v>0</v>
      </c>
      <c r="L221" s="203">
        <v>0</v>
      </c>
      <c r="M221" s="203">
        <v>0</v>
      </c>
      <c r="N221" s="203">
        <v>0</v>
      </c>
      <c r="O221" s="203">
        <v>0</v>
      </c>
      <c r="P221" s="203">
        <v>0</v>
      </c>
      <c r="Q221" s="203">
        <v>3</v>
      </c>
      <c r="R221" s="203">
        <v>16</v>
      </c>
      <c r="S221" s="203">
        <v>24</v>
      </c>
      <c r="T221" s="203">
        <v>46</v>
      </c>
      <c r="U221" s="203">
        <v>48</v>
      </c>
      <c r="V221" s="203">
        <v>229</v>
      </c>
    </row>
    <row r="222" spans="1:22" x14ac:dyDescent="0.3">
      <c r="A222" s="26" t="s">
        <v>95</v>
      </c>
      <c r="B222" s="96" t="s">
        <v>74</v>
      </c>
      <c r="C222" s="102" t="s">
        <v>294</v>
      </c>
      <c r="D222" s="203">
        <v>0</v>
      </c>
      <c r="E222" s="203">
        <v>0</v>
      </c>
      <c r="F222" s="203">
        <v>0</v>
      </c>
      <c r="G222" s="203">
        <v>0</v>
      </c>
      <c r="H222" s="203">
        <v>0</v>
      </c>
      <c r="I222" s="203">
        <v>0</v>
      </c>
      <c r="J222" s="203">
        <v>0</v>
      </c>
      <c r="K222" s="203">
        <v>0</v>
      </c>
      <c r="L222" s="203">
        <v>0</v>
      </c>
      <c r="M222" s="203">
        <v>0</v>
      </c>
      <c r="N222" s="203">
        <v>0</v>
      </c>
      <c r="O222" s="203">
        <v>0</v>
      </c>
      <c r="P222" s="203">
        <v>0</v>
      </c>
      <c r="Q222" s="203">
        <v>0</v>
      </c>
      <c r="R222" s="203">
        <v>1</v>
      </c>
      <c r="S222" s="203">
        <v>6</v>
      </c>
      <c r="T222" s="203">
        <v>23</v>
      </c>
      <c r="U222" s="203">
        <v>25</v>
      </c>
      <c r="V222" s="203">
        <v>201</v>
      </c>
    </row>
    <row r="223" spans="1:22" x14ac:dyDescent="0.3">
      <c r="A223" s="26" t="s">
        <v>96</v>
      </c>
      <c r="B223" s="96" t="s">
        <v>74</v>
      </c>
      <c r="C223" s="102" t="s">
        <v>357</v>
      </c>
      <c r="D223" s="203">
        <v>0</v>
      </c>
      <c r="E223" s="203">
        <v>0</v>
      </c>
      <c r="F223" s="203">
        <v>0</v>
      </c>
      <c r="G223" s="203">
        <v>0</v>
      </c>
      <c r="H223" s="203">
        <v>0</v>
      </c>
      <c r="I223" s="203">
        <v>0</v>
      </c>
      <c r="J223" s="203">
        <v>0</v>
      </c>
      <c r="K223" s="203">
        <v>0</v>
      </c>
      <c r="L223" s="203">
        <v>0</v>
      </c>
      <c r="M223" s="203">
        <v>2</v>
      </c>
      <c r="N223" s="203">
        <v>3</v>
      </c>
      <c r="O223" s="203">
        <v>4</v>
      </c>
      <c r="P223" s="203">
        <v>1</v>
      </c>
      <c r="Q223" s="203">
        <v>5</v>
      </c>
      <c r="R223" s="203">
        <v>1</v>
      </c>
      <c r="S223" s="203">
        <v>1</v>
      </c>
      <c r="T223" s="203">
        <v>0</v>
      </c>
      <c r="U223" s="203">
        <v>0</v>
      </c>
      <c r="V223" s="203">
        <v>0</v>
      </c>
    </row>
    <row r="224" spans="1:22" x14ac:dyDescent="0.3">
      <c r="A224" s="26" t="s">
        <v>215</v>
      </c>
      <c r="B224" s="96" t="s">
        <v>75</v>
      </c>
      <c r="C224" s="102" t="s">
        <v>223</v>
      </c>
      <c r="D224" s="203">
        <v>49</v>
      </c>
      <c r="E224" s="203">
        <v>1094</v>
      </c>
      <c r="F224" s="203">
        <v>213</v>
      </c>
      <c r="G224" s="203">
        <v>13</v>
      </c>
      <c r="H224" s="203">
        <v>0</v>
      </c>
      <c r="I224" s="203">
        <v>0</v>
      </c>
      <c r="J224" s="203">
        <v>0</v>
      </c>
      <c r="K224" s="203">
        <v>0</v>
      </c>
      <c r="L224" s="203">
        <v>0</v>
      </c>
      <c r="M224" s="203">
        <v>0</v>
      </c>
      <c r="N224" s="203">
        <v>0</v>
      </c>
      <c r="O224" s="203">
        <v>0</v>
      </c>
      <c r="P224" s="203">
        <v>0</v>
      </c>
      <c r="Q224" s="203">
        <v>0</v>
      </c>
      <c r="R224" s="203">
        <v>0</v>
      </c>
      <c r="S224" s="203">
        <v>0</v>
      </c>
      <c r="T224" s="203">
        <v>0</v>
      </c>
      <c r="U224" s="203">
        <v>0</v>
      </c>
      <c r="V224" s="203">
        <v>0</v>
      </c>
    </row>
    <row r="225" spans="1:22" x14ac:dyDescent="0.3">
      <c r="A225" s="26" t="s">
        <v>97</v>
      </c>
      <c r="B225" s="96" t="s">
        <v>75</v>
      </c>
      <c r="C225" s="102" t="s">
        <v>286</v>
      </c>
      <c r="D225" s="203">
        <v>1</v>
      </c>
      <c r="E225" s="203">
        <v>128</v>
      </c>
      <c r="F225" s="203">
        <v>1613</v>
      </c>
      <c r="G225" s="203">
        <v>271</v>
      </c>
      <c r="H225" s="203">
        <v>23</v>
      </c>
      <c r="I225" s="203">
        <v>2</v>
      </c>
      <c r="J225" s="203">
        <v>0</v>
      </c>
      <c r="K225" s="203">
        <v>0</v>
      </c>
      <c r="L225" s="203">
        <v>0</v>
      </c>
      <c r="M225" s="203">
        <v>0</v>
      </c>
      <c r="N225" s="203">
        <v>0</v>
      </c>
      <c r="O225" s="203">
        <v>2</v>
      </c>
      <c r="P225" s="203">
        <v>0</v>
      </c>
      <c r="Q225" s="203">
        <v>0</v>
      </c>
      <c r="R225" s="203">
        <v>0</v>
      </c>
      <c r="S225" s="203">
        <v>0</v>
      </c>
      <c r="T225" s="203">
        <v>0</v>
      </c>
      <c r="U225" s="203">
        <v>0</v>
      </c>
      <c r="V225" s="203">
        <v>0</v>
      </c>
    </row>
    <row r="226" spans="1:22" x14ac:dyDescent="0.3">
      <c r="A226" s="26" t="s">
        <v>98</v>
      </c>
      <c r="B226" s="96" t="s">
        <v>75</v>
      </c>
      <c r="C226" s="102" t="s">
        <v>370</v>
      </c>
      <c r="D226" s="203">
        <v>0</v>
      </c>
      <c r="E226" s="203">
        <v>40</v>
      </c>
      <c r="F226" s="203">
        <v>5927</v>
      </c>
      <c r="G226" s="203">
        <v>26254</v>
      </c>
      <c r="H226" s="203">
        <v>1366</v>
      </c>
      <c r="I226" s="203">
        <v>106</v>
      </c>
      <c r="J226" s="203">
        <v>13</v>
      </c>
      <c r="K226" s="203">
        <v>6</v>
      </c>
      <c r="L226" s="203">
        <v>3</v>
      </c>
      <c r="M226" s="203">
        <v>5</v>
      </c>
      <c r="N226" s="203">
        <v>1</v>
      </c>
      <c r="O226" s="203">
        <v>2</v>
      </c>
      <c r="P226" s="203">
        <v>2</v>
      </c>
      <c r="Q226" s="203">
        <v>7</v>
      </c>
      <c r="R226" s="203">
        <v>0</v>
      </c>
      <c r="S226" s="203">
        <v>0</v>
      </c>
      <c r="T226" s="203">
        <v>0</v>
      </c>
      <c r="U226" s="203">
        <v>0</v>
      </c>
      <c r="V226" s="203">
        <v>4</v>
      </c>
    </row>
    <row r="227" spans="1:22" x14ac:dyDescent="0.3">
      <c r="A227" s="26" t="s">
        <v>99</v>
      </c>
      <c r="B227" s="96" t="s">
        <v>75</v>
      </c>
      <c r="C227" s="102" t="s">
        <v>224</v>
      </c>
      <c r="D227" s="203">
        <v>0</v>
      </c>
      <c r="E227" s="203">
        <v>0</v>
      </c>
      <c r="F227" s="203">
        <v>33</v>
      </c>
      <c r="G227" s="203">
        <v>6804</v>
      </c>
      <c r="H227" s="203">
        <v>28129</v>
      </c>
      <c r="I227" s="203">
        <v>5442</v>
      </c>
      <c r="J227" s="203">
        <v>1773</v>
      </c>
      <c r="K227" s="203">
        <v>708</v>
      </c>
      <c r="L227" s="203">
        <v>310</v>
      </c>
      <c r="M227" s="203">
        <v>125</v>
      </c>
      <c r="N227" s="203">
        <v>70</v>
      </c>
      <c r="O227" s="203">
        <v>36</v>
      </c>
      <c r="P227" s="203">
        <v>14</v>
      </c>
      <c r="Q227" s="203">
        <v>15</v>
      </c>
      <c r="R227" s="203">
        <v>7</v>
      </c>
      <c r="S227" s="203">
        <v>1</v>
      </c>
      <c r="T227" s="203">
        <v>1</v>
      </c>
      <c r="U227" s="203">
        <v>2</v>
      </c>
      <c r="V227" s="203">
        <v>6</v>
      </c>
    </row>
    <row r="228" spans="1:22" x14ac:dyDescent="0.3">
      <c r="A228" s="26" t="s">
        <v>100</v>
      </c>
      <c r="B228" s="96" t="s">
        <v>75</v>
      </c>
      <c r="C228" s="102" t="s">
        <v>225</v>
      </c>
      <c r="D228" s="203">
        <v>0</v>
      </c>
      <c r="E228" s="203">
        <v>0</v>
      </c>
      <c r="F228" s="203">
        <v>0</v>
      </c>
      <c r="G228" s="203">
        <v>43</v>
      </c>
      <c r="H228" s="203">
        <v>6199</v>
      </c>
      <c r="I228" s="203">
        <v>24904</v>
      </c>
      <c r="J228" s="203">
        <v>7259</v>
      </c>
      <c r="K228" s="203">
        <v>2737</v>
      </c>
      <c r="L228" s="203">
        <v>1164</v>
      </c>
      <c r="M228" s="203">
        <v>567</v>
      </c>
      <c r="N228" s="203">
        <v>341</v>
      </c>
      <c r="O228" s="203">
        <v>152</v>
      </c>
      <c r="P228" s="203">
        <v>76</v>
      </c>
      <c r="Q228" s="203">
        <v>38</v>
      </c>
      <c r="R228" s="203">
        <v>25</v>
      </c>
      <c r="S228" s="203">
        <v>9</v>
      </c>
      <c r="T228" s="203">
        <v>4</v>
      </c>
      <c r="U228" s="203">
        <v>3</v>
      </c>
      <c r="V228" s="203">
        <v>2</v>
      </c>
    </row>
    <row r="229" spans="1:22" x14ac:dyDescent="0.3">
      <c r="A229" s="26" t="s">
        <v>101</v>
      </c>
      <c r="B229" s="96" t="s">
        <v>75</v>
      </c>
      <c r="C229" s="102" t="s">
        <v>226</v>
      </c>
      <c r="D229" s="203">
        <v>1</v>
      </c>
      <c r="E229" s="203">
        <v>0</v>
      </c>
      <c r="F229" s="203">
        <v>0</v>
      </c>
      <c r="G229" s="203">
        <v>4</v>
      </c>
      <c r="H229" s="203">
        <v>32</v>
      </c>
      <c r="I229" s="203">
        <v>5463</v>
      </c>
      <c r="J229" s="203">
        <v>23137</v>
      </c>
      <c r="K229" s="203">
        <v>7794</v>
      </c>
      <c r="L229" s="203">
        <v>3369</v>
      </c>
      <c r="M229" s="203">
        <v>1734</v>
      </c>
      <c r="N229" s="203">
        <v>856</v>
      </c>
      <c r="O229" s="203">
        <v>466</v>
      </c>
      <c r="P229" s="203">
        <v>224</v>
      </c>
      <c r="Q229" s="203">
        <v>116</v>
      </c>
      <c r="R229" s="203">
        <v>51</v>
      </c>
      <c r="S229" s="203">
        <v>27</v>
      </c>
      <c r="T229" s="203">
        <v>6</v>
      </c>
      <c r="U229" s="203">
        <v>1</v>
      </c>
      <c r="V229" s="203">
        <v>6</v>
      </c>
    </row>
    <row r="230" spans="1:22" x14ac:dyDescent="0.3">
      <c r="A230" s="26" t="s">
        <v>102</v>
      </c>
      <c r="B230" s="96" t="s">
        <v>75</v>
      </c>
      <c r="C230" s="102" t="s">
        <v>227</v>
      </c>
      <c r="D230" s="203">
        <v>0</v>
      </c>
      <c r="E230" s="203">
        <v>0</v>
      </c>
      <c r="F230" s="203">
        <v>0</v>
      </c>
      <c r="G230" s="203">
        <v>0</v>
      </c>
      <c r="H230" s="203">
        <v>2</v>
      </c>
      <c r="I230" s="203">
        <v>26</v>
      </c>
      <c r="J230" s="203">
        <v>5725</v>
      </c>
      <c r="K230" s="203">
        <v>21603</v>
      </c>
      <c r="L230" s="203">
        <v>7793</v>
      </c>
      <c r="M230" s="203">
        <v>4134</v>
      </c>
      <c r="N230" s="203">
        <v>2119</v>
      </c>
      <c r="O230" s="203">
        <v>1103</v>
      </c>
      <c r="P230" s="203">
        <v>542</v>
      </c>
      <c r="Q230" s="203">
        <v>253</v>
      </c>
      <c r="R230" s="203">
        <v>111</v>
      </c>
      <c r="S230" s="203">
        <v>40</v>
      </c>
      <c r="T230" s="203">
        <v>11</v>
      </c>
      <c r="U230" s="203">
        <v>9</v>
      </c>
      <c r="V230" s="203">
        <v>27</v>
      </c>
    </row>
    <row r="231" spans="1:22" x14ac:dyDescent="0.3">
      <c r="A231" s="26" t="s">
        <v>103</v>
      </c>
      <c r="B231" s="96" t="s">
        <v>75</v>
      </c>
      <c r="C231" s="102" t="s">
        <v>228</v>
      </c>
      <c r="D231" s="203">
        <v>0</v>
      </c>
      <c r="E231" s="203">
        <v>0</v>
      </c>
      <c r="F231" s="203">
        <v>0</v>
      </c>
      <c r="G231" s="203">
        <v>0</v>
      </c>
      <c r="H231" s="203">
        <v>0</v>
      </c>
      <c r="I231" s="203">
        <v>2</v>
      </c>
      <c r="J231" s="203">
        <v>43</v>
      </c>
      <c r="K231" s="203">
        <v>5242</v>
      </c>
      <c r="L231" s="203">
        <v>20074</v>
      </c>
      <c r="M231" s="203">
        <v>8500</v>
      </c>
      <c r="N231" s="203">
        <v>4487</v>
      </c>
      <c r="O231" s="203">
        <v>2310</v>
      </c>
      <c r="P231" s="203">
        <v>1194</v>
      </c>
      <c r="Q231" s="203">
        <v>484</v>
      </c>
      <c r="R231" s="203">
        <v>234</v>
      </c>
      <c r="S231" s="203">
        <v>94</v>
      </c>
      <c r="T231" s="203">
        <v>27</v>
      </c>
      <c r="U231" s="203">
        <v>14</v>
      </c>
      <c r="V231" s="203">
        <v>23</v>
      </c>
    </row>
    <row r="232" spans="1:22" x14ac:dyDescent="0.3">
      <c r="A232" s="26" t="s">
        <v>104</v>
      </c>
      <c r="B232" s="96" t="s">
        <v>75</v>
      </c>
      <c r="C232" s="102" t="s">
        <v>229</v>
      </c>
      <c r="D232" s="203">
        <v>0</v>
      </c>
      <c r="E232" s="203">
        <v>1</v>
      </c>
      <c r="F232" s="203">
        <v>1</v>
      </c>
      <c r="G232" s="203">
        <v>0</v>
      </c>
      <c r="H232" s="203">
        <v>0</v>
      </c>
      <c r="I232" s="203">
        <v>1</v>
      </c>
      <c r="J232" s="203">
        <v>3</v>
      </c>
      <c r="K232" s="203">
        <v>44</v>
      </c>
      <c r="L232" s="203">
        <v>4538</v>
      </c>
      <c r="M232" s="203">
        <v>20587</v>
      </c>
      <c r="N232" s="203">
        <v>9828</v>
      </c>
      <c r="O232" s="203">
        <v>6084</v>
      </c>
      <c r="P232" s="203">
        <v>3835</v>
      </c>
      <c r="Q232" s="203">
        <v>1894</v>
      </c>
      <c r="R232" s="203">
        <v>745</v>
      </c>
      <c r="S232" s="203">
        <v>258</v>
      </c>
      <c r="T232" s="203">
        <v>88</v>
      </c>
      <c r="U232" s="203">
        <v>32</v>
      </c>
      <c r="V232" s="203">
        <v>111</v>
      </c>
    </row>
    <row r="233" spans="1:22" x14ac:dyDescent="0.3">
      <c r="A233" s="26" t="s">
        <v>105</v>
      </c>
      <c r="B233" s="96" t="s">
        <v>75</v>
      </c>
      <c r="C233" s="102" t="s">
        <v>287</v>
      </c>
      <c r="D233" s="203">
        <v>0</v>
      </c>
      <c r="E233" s="203">
        <v>0</v>
      </c>
      <c r="F233" s="203">
        <v>0</v>
      </c>
      <c r="G233" s="203">
        <v>0</v>
      </c>
      <c r="H233" s="203">
        <v>0</v>
      </c>
      <c r="I233" s="203">
        <v>0</v>
      </c>
      <c r="J233" s="203">
        <v>2</v>
      </c>
      <c r="K233" s="203">
        <v>3</v>
      </c>
      <c r="L233" s="203">
        <v>44</v>
      </c>
      <c r="M233" s="203">
        <v>4378</v>
      </c>
      <c r="N233" s="203">
        <v>19679</v>
      </c>
      <c r="O233" s="203">
        <v>10016</v>
      </c>
      <c r="P233" s="203">
        <v>6756</v>
      </c>
      <c r="Q233" s="203">
        <v>3576</v>
      </c>
      <c r="R233" s="203">
        <v>1690</v>
      </c>
      <c r="S233" s="203">
        <v>535</v>
      </c>
      <c r="T233" s="203">
        <v>160</v>
      </c>
      <c r="U233" s="203">
        <v>66</v>
      </c>
      <c r="V233" s="203">
        <v>127</v>
      </c>
    </row>
    <row r="234" spans="1:22" x14ac:dyDescent="0.3">
      <c r="A234" s="26" t="s">
        <v>106</v>
      </c>
      <c r="B234" s="96" t="s">
        <v>75</v>
      </c>
      <c r="C234" s="102" t="s">
        <v>230</v>
      </c>
      <c r="D234" s="203">
        <v>0</v>
      </c>
      <c r="E234" s="203">
        <v>0</v>
      </c>
      <c r="F234" s="203">
        <v>0</v>
      </c>
      <c r="G234" s="203">
        <v>0</v>
      </c>
      <c r="H234" s="203">
        <v>1</v>
      </c>
      <c r="I234" s="203">
        <v>0</v>
      </c>
      <c r="J234" s="203">
        <v>0</v>
      </c>
      <c r="K234" s="203">
        <v>2</v>
      </c>
      <c r="L234" s="203">
        <v>1</v>
      </c>
      <c r="M234" s="203">
        <v>44</v>
      </c>
      <c r="N234" s="203">
        <v>4061</v>
      </c>
      <c r="O234" s="203">
        <v>17846</v>
      </c>
      <c r="P234" s="203">
        <v>9683</v>
      </c>
      <c r="Q234" s="203">
        <v>5858</v>
      </c>
      <c r="R234" s="203">
        <v>2739</v>
      </c>
      <c r="S234" s="203">
        <v>1013</v>
      </c>
      <c r="T234" s="203">
        <v>362</v>
      </c>
      <c r="U234" s="203">
        <v>136</v>
      </c>
      <c r="V234" s="203">
        <v>157</v>
      </c>
    </row>
    <row r="235" spans="1:22" x14ac:dyDescent="0.3">
      <c r="A235" s="26" t="s">
        <v>107</v>
      </c>
      <c r="B235" s="96" t="s">
        <v>75</v>
      </c>
      <c r="C235" s="102" t="s">
        <v>231</v>
      </c>
      <c r="D235" s="203">
        <v>0</v>
      </c>
      <c r="E235" s="203">
        <v>0</v>
      </c>
      <c r="F235" s="203">
        <v>0</v>
      </c>
      <c r="G235" s="203">
        <v>0</v>
      </c>
      <c r="H235" s="203">
        <v>1</v>
      </c>
      <c r="I235" s="203">
        <v>0</v>
      </c>
      <c r="J235" s="203">
        <v>0</v>
      </c>
      <c r="K235" s="203">
        <v>1</v>
      </c>
      <c r="L235" s="203">
        <v>1</v>
      </c>
      <c r="M235" s="203">
        <v>1</v>
      </c>
      <c r="N235" s="203">
        <v>82</v>
      </c>
      <c r="O235" s="203">
        <v>3508</v>
      </c>
      <c r="P235" s="203">
        <v>16731</v>
      </c>
      <c r="Q235" s="203">
        <v>8838</v>
      </c>
      <c r="R235" s="203">
        <v>5095</v>
      </c>
      <c r="S235" s="203">
        <v>2202</v>
      </c>
      <c r="T235" s="203">
        <v>709</v>
      </c>
      <c r="U235" s="203">
        <v>222</v>
      </c>
      <c r="V235" s="203">
        <v>190</v>
      </c>
    </row>
    <row r="236" spans="1:22" x14ac:dyDescent="0.3">
      <c r="A236" s="4" t="s">
        <v>351</v>
      </c>
      <c r="B236" s="96" t="s">
        <v>75</v>
      </c>
      <c r="C236" s="102" t="s">
        <v>288</v>
      </c>
      <c r="D236" s="203">
        <v>0</v>
      </c>
      <c r="E236" s="203">
        <v>0</v>
      </c>
      <c r="F236" s="203">
        <v>0</v>
      </c>
      <c r="G236" s="203">
        <v>0</v>
      </c>
      <c r="H236" s="203">
        <v>0</v>
      </c>
      <c r="I236" s="203">
        <v>1</v>
      </c>
      <c r="J236" s="203">
        <v>0</v>
      </c>
      <c r="K236" s="203">
        <v>0</v>
      </c>
      <c r="L236" s="203">
        <v>0</v>
      </c>
      <c r="M236" s="203">
        <v>0</v>
      </c>
      <c r="N236" s="203">
        <v>3</v>
      </c>
      <c r="O236" s="203">
        <v>61</v>
      </c>
      <c r="P236" s="203">
        <v>2324</v>
      </c>
      <c r="Q236" s="203">
        <v>14925</v>
      </c>
      <c r="R236" s="203">
        <v>7849</v>
      </c>
      <c r="S236" s="203">
        <v>3731</v>
      </c>
      <c r="T236" s="203">
        <v>1329</v>
      </c>
      <c r="U236" s="203">
        <v>376</v>
      </c>
      <c r="V236" s="203">
        <v>290</v>
      </c>
    </row>
    <row r="237" spans="1:22" x14ac:dyDescent="0.3">
      <c r="A237" s="26" t="s">
        <v>108</v>
      </c>
      <c r="B237" s="96" t="s">
        <v>75</v>
      </c>
      <c r="C237" s="102" t="s">
        <v>232</v>
      </c>
      <c r="D237" s="203">
        <v>0</v>
      </c>
      <c r="E237" s="203">
        <v>0</v>
      </c>
      <c r="F237" s="203">
        <v>0</v>
      </c>
      <c r="G237" s="203">
        <v>0</v>
      </c>
      <c r="H237" s="203">
        <v>0</v>
      </c>
      <c r="I237" s="203">
        <v>0</v>
      </c>
      <c r="J237" s="203">
        <v>0</v>
      </c>
      <c r="K237" s="203">
        <v>0</v>
      </c>
      <c r="L237" s="203">
        <v>0</v>
      </c>
      <c r="M237" s="203">
        <v>0</v>
      </c>
      <c r="N237" s="203">
        <v>0</v>
      </c>
      <c r="O237" s="203">
        <v>1</v>
      </c>
      <c r="P237" s="203">
        <v>53</v>
      </c>
      <c r="Q237" s="203">
        <v>2034</v>
      </c>
      <c r="R237" s="203">
        <v>12990</v>
      </c>
      <c r="S237" s="203">
        <v>6365</v>
      </c>
      <c r="T237" s="203">
        <v>2721</v>
      </c>
      <c r="U237" s="203">
        <v>850</v>
      </c>
      <c r="V237" s="203">
        <v>517</v>
      </c>
    </row>
    <row r="238" spans="1:22" x14ac:dyDescent="0.3">
      <c r="A238" s="26" t="s">
        <v>109</v>
      </c>
      <c r="B238" s="96" t="s">
        <v>75</v>
      </c>
      <c r="C238" s="102" t="s">
        <v>355</v>
      </c>
      <c r="D238" s="203">
        <v>0</v>
      </c>
      <c r="E238" s="203">
        <v>0</v>
      </c>
      <c r="F238" s="203">
        <v>0</v>
      </c>
      <c r="G238" s="203">
        <v>0</v>
      </c>
      <c r="H238" s="203">
        <v>0</v>
      </c>
      <c r="I238" s="203">
        <v>0</v>
      </c>
      <c r="J238" s="203">
        <v>0</v>
      </c>
      <c r="K238" s="203">
        <v>0</v>
      </c>
      <c r="L238" s="203">
        <v>0</v>
      </c>
      <c r="M238" s="203">
        <v>0</v>
      </c>
      <c r="N238" s="203">
        <v>0</v>
      </c>
      <c r="O238" s="203">
        <v>0</v>
      </c>
      <c r="P238" s="203">
        <v>0</v>
      </c>
      <c r="Q238" s="203">
        <v>1</v>
      </c>
      <c r="R238" s="203">
        <v>23</v>
      </c>
      <c r="S238" s="203">
        <v>117</v>
      </c>
      <c r="T238" s="203">
        <v>82</v>
      </c>
      <c r="U238" s="203">
        <v>43</v>
      </c>
      <c r="V238" s="203">
        <v>180</v>
      </c>
    </row>
    <row r="239" spans="1:22" x14ac:dyDescent="0.3">
      <c r="A239" s="26" t="s">
        <v>110</v>
      </c>
      <c r="B239" s="96" t="s">
        <v>75</v>
      </c>
      <c r="C239" s="102" t="s">
        <v>356</v>
      </c>
      <c r="D239" s="203">
        <v>0</v>
      </c>
      <c r="E239" s="203">
        <v>0</v>
      </c>
      <c r="F239" s="203">
        <v>0</v>
      </c>
      <c r="G239" s="203">
        <v>0</v>
      </c>
      <c r="H239" s="203">
        <v>0</v>
      </c>
      <c r="I239" s="203">
        <v>0</v>
      </c>
      <c r="J239" s="203">
        <v>0</v>
      </c>
      <c r="K239" s="203">
        <v>0</v>
      </c>
      <c r="L239" s="203">
        <v>0</v>
      </c>
      <c r="M239" s="203">
        <v>0</v>
      </c>
      <c r="N239" s="203">
        <v>0</v>
      </c>
      <c r="O239" s="203">
        <v>0</v>
      </c>
      <c r="P239" s="203">
        <v>0</v>
      </c>
      <c r="Q239" s="203">
        <v>0</v>
      </c>
      <c r="R239" s="203">
        <v>0</v>
      </c>
      <c r="S239" s="203">
        <v>15</v>
      </c>
      <c r="T239" s="203">
        <v>86</v>
      </c>
      <c r="U239" s="203">
        <v>67</v>
      </c>
      <c r="V239" s="203">
        <v>182</v>
      </c>
    </row>
    <row r="240" spans="1:22" x14ac:dyDescent="0.3">
      <c r="A240" s="26" t="s">
        <v>111</v>
      </c>
      <c r="B240" s="96" t="s">
        <v>75</v>
      </c>
      <c r="C240" s="102" t="s">
        <v>289</v>
      </c>
      <c r="D240" s="203">
        <v>0</v>
      </c>
      <c r="E240" s="203">
        <v>0</v>
      </c>
      <c r="F240" s="203">
        <v>0</v>
      </c>
      <c r="G240" s="203">
        <v>0</v>
      </c>
      <c r="H240" s="203">
        <v>0</v>
      </c>
      <c r="I240" s="203">
        <v>0</v>
      </c>
      <c r="J240" s="203">
        <v>0</v>
      </c>
      <c r="K240" s="203">
        <v>0</v>
      </c>
      <c r="L240" s="203">
        <v>0</v>
      </c>
      <c r="M240" s="203">
        <v>0</v>
      </c>
      <c r="N240" s="203">
        <v>1</v>
      </c>
      <c r="O240" s="203">
        <v>1</v>
      </c>
      <c r="P240" s="203">
        <v>2</v>
      </c>
      <c r="Q240" s="203">
        <v>3</v>
      </c>
      <c r="R240" s="203">
        <v>1</v>
      </c>
      <c r="S240" s="203">
        <v>4</v>
      </c>
      <c r="T240" s="203">
        <v>1</v>
      </c>
      <c r="U240" s="203">
        <v>0</v>
      </c>
      <c r="V240" s="203">
        <v>180</v>
      </c>
    </row>
    <row r="241" spans="1:22" x14ac:dyDescent="0.3">
      <c r="A241" s="26" t="s">
        <v>112</v>
      </c>
      <c r="B241" s="96" t="s">
        <v>75</v>
      </c>
      <c r="C241" s="102" t="s">
        <v>290</v>
      </c>
      <c r="D241" s="203">
        <v>0</v>
      </c>
      <c r="E241" s="203">
        <v>0</v>
      </c>
      <c r="F241" s="203">
        <v>0</v>
      </c>
      <c r="G241" s="203">
        <v>0</v>
      </c>
      <c r="H241" s="203">
        <v>0</v>
      </c>
      <c r="I241" s="203">
        <v>0</v>
      </c>
      <c r="J241" s="203">
        <v>0</v>
      </c>
      <c r="K241" s="203">
        <v>0</v>
      </c>
      <c r="L241" s="203">
        <v>1</v>
      </c>
      <c r="M241" s="203">
        <v>0</v>
      </c>
      <c r="N241" s="203">
        <v>7</v>
      </c>
      <c r="O241" s="203">
        <v>26</v>
      </c>
      <c r="P241" s="203">
        <v>67</v>
      </c>
      <c r="Q241" s="203">
        <v>77</v>
      </c>
      <c r="R241" s="203">
        <v>82</v>
      </c>
      <c r="S241" s="203">
        <v>63</v>
      </c>
      <c r="T241" s="203">
        <v>51</v>
      </c>
      <c r="U241" s="203">
        <v>36</v>
      </c>
      <c r="V241" s="203">
        <v>779</v>
      </c>
    </row>
    <row r="242" spans="1:22" x14ac:dyDescent="0.3">
      <c r="A242" s="26" t="s">
        <v>113</v>
      </c>
      <c r="B242" s="96" t="s">
        <v>75</v>
      </c>
      <c r="C242" s="102" t="s">
        <v>291</v>
      </c>
      <c r="D242" s="203">
        <v>0</v>
      </c>
      <c r="E242" s="203">
        <v>0</v>
      </c>
      <c r="F242" s="203">
        <v>1</v>
      </c>
      <c r="G242" s="203">
        <v>0</v>
      </c>
      <c r="H242" s="203">
        <v>0</v>
      </c>
      <c r="I242" s="203">
        <v>0</v>
      </c>
      <c r="J242" s="203">
        <v>1</v>
      </c>
      <c r="K242" s="203">
        <v>0</v>
      </c>
      <c r="L242" s="203">
        <v>2</v>
      </c>
      <c r="M242" s="203">
        <v>2</v>
      </c>
      <c r="N242" s="203">
        <v>6</v>
      </c>
      <c r="O242" s="203">
        <v>36</v>
      </c>
      <c r="P242" s="203">
        <v>301</v>
      </c>
      <c r="Q242" s="203">
        <v>1274</v>
      </c>
      <c r="R242" s="203">
        <v>1548</v>
      </c>
      <c r="S242" s="203">
        <v>1137</v>
      </c>
      <c r="T242" s="203">
        <v>677</v>
      </c>
      <c r="U242" s="203">
        <v>442</v>
      </c>
      <c r="V242" s="203">
        <v>2906</v>
      </c>
    </row>
    <row r="243" spans="1:22" x14ac:dyDescent="0.3">
      <c r="A243" s="26" t="s">
        <v>114</v>
      </c>
      <c r="B243" s="96" t="s">
        <v>75</v>
      </c>
      <c r="C243" s="102" t="s">
        <v>292</v>
      </c>
      <c r="D243" s="203">
        <v>0</v>
      </c>
      <c r="E243" s="203">
        <v>0</v>
      </c>
      <c r="F243" s="203">
        <v>0</v>
      </c>
      <c r="G243" s="203">
        <v>0</v>
      </c>
      <c r="H243" s="203">
        <v>0</v>
      </c>
      <c r="I243" s="203">
        <v>0</v>
      </c>
      <c r="J243" s="203">
        <v>0</v>
      </c>
      <c r="K243" s="203">
        <v>0</v>
      </c>
      <c r="L243" s="203">
        <v>1</v>
      </c>
      <c r="M243" s="203">
        <v>1</v>
      </c>
      <c r="N243" s="203">
        <v>0</v>
      </c>
      <c r="O243" s="203">
        <v>11</v>
      </c>
      <c r="P243" s="203">
        <v>66</v>
      </c>
      <c r="Q243" s="203">
        <v>574</v>
      </c>
      <c r="R243" s="203">
        <v>1848</v>
      </c>
      <c r="S243" s="203">
        <v>2180</v>
      </c>
      <c r="T243" s="203">
        <v>1408</v>
      </c>
      <c r="U243" s="203">
        <v>855</v>
      </c>
      <c r="V243" s="203">
        <v>3892</v>
      </c>
    </row>
    <row r="244" spans="1:22" x14ac:dyDescent="0.3">
      <c r="A244" s="26" t="s">
        <v>115</v>
      </c>
      <c r="B244" s="96" t="s">
        <v>75</v>
      </c>
      <c r="C244" s="102" t="s">
        <v>293</v>
      </c>
      <c r="D244" s="203">
        <v>0</v>
      </c>
      <c r="E244" s="203">
        <v>0</v>
      </c>
      <c r="F244" s="203">
        <v>0</v>
      </c>
      <c r="G244" s="203">
        <v>0</v>
      </c>
      <c r="H244" s="203">
        <v>0</v>
      </c>
      <c r="I244" s="203">
        <v>0</v>
      </c>
      <c r="J244" s="203">
        <v>0</v>
      </c>
      <c r="K244" s="203">
        <v>0</v>
      </c>
      <c r="L244" s="203">
        <v>0</v>
      </c>
      <c r="M244" s="203">
        <v>0</v>
      </c>
      <c r="N244" s="203">
        <v>0</v>
      </c>
      <c r="O244" s="203">
        <v>0</v>
      </c>
      <c r="P244" s="203">
        <v>3</v>
      </c>
      <c r="Q244" s="203">
        <v>62</v>
      </c>
      <c r="R244" s="203">
        <v>386</v>
      </c>
      <c r="S244" s="203">
        <v>1042</v>
      </c>
      <c r="T244" s="203">
        <v>1198</v>
      </c>
      <c r="U244" s="203">
        <v>732</v>
      </c>
      <c r="V244" s="203">
        <v>3024</v>
      </c>
    </row>
    <row r="245" spans="1:22" x14ac:dyDescent="0.3">
      <c r="A245" s="26" t="s">
        <v>116</v>
      </c>
      <c r="B245" s="96" t="s">
        <v>75</v>
      </c>
      <c r="C245" s="102" t="s">
        <v>294</v>
      </c>
      <c r="D245" s="203">
        <v>0</v>
      </c>
      <c r="E245" s="203">
        <v>0</v>
      </c>
      <c r="F245" s="203">
        <v>0</v>
      </c>
      <c r="G245" s="203">
        <v>0</v>
      </c>
      <c r="H245" s="203">
        <v>0</v>
      </c>
      <c r="I245" s="203">
        <v>0</v>
      </c>
      <c r="J245" s="203">
        <v>0</v>
      </c>
      <c r="K245" s="203">
        <v>0</v>
      </c>
      <c r="L245" s="203">
        <v>0</v>
      </c>
      <c r="M245" s="203">
        <v>0</v>
      </c>
      <c r="N245" s="203">
        <v>0</v>
      </c>
      <c r="O245" s="203">
        <v>1</v>
      </c>
      <c r="P245" s="203">
        <v>5</v>
      </c>
      <c r="Q245" s="203">
        <v>80</v>
      </c>
      <c r="R245" s="203">
        <v>443</v>
      </c>
      <c r="S245" s="203">
        <v>1608</v>
      </c>
      <c r="T245" s="203">
        <v>1630</v>
      </c>
      <c r="U245" s="203">
        <v>960</v>
      </c>
      <c r="V245" s="203">
        <v>3025</v>
      </c>
    </row>
    <row r="246" spans="1:22" x14ac:dyDescent="0.3">
      <c r="A246" s="26" t="s">
        <v>216</v>
      </c>
      <c r="B246" s="96" t="s">
        <v>75</v>
      </c>
      <c r="C246" s="102" t="s">
        <v>357</v>
      </c>
      <c r="D246" s="203">
        <v>0</v>
      </c>
      <c r="E246" s="203">
        <v>0</v>
      </c>
      <c r="F246" s="203">
        <v>0</v>
      </c>
      <c r="G246" s="203">
        <v>2</v>
      </c>
      <c r="H246" s="203">
        <v>1</v>
      </c>
      <c r="I246" s="203">
        <v>9</v>
      </c>
      <c r="J246" s="203">
        <v>36</v>
      </c>
      <c r="K246" s="203">
        <v>82</v>
      </c>
      <c r="L246" s="203">
        <v>167</v>
      </c>
      <c r="M246" s="203">
        <v>281</v>
      </c>
      <c r="N246" s="203">
        <v>268</v>
      </c>
      <c r="O246" s="203">
        <v>163</v>
      </c>
      <c r="P246" s="203">
        <v>133</v>
      </c>
      <c r="Q246" s="203">
        <v>55</v>
      </c>
      <c r="R246" s="203">
        <v>25</v>
      </c>
      <c r="S246" s="203">
        <v>12</v>
      </c>
      <c r="T246" s="203">
        <v>1</v>
      </c>
      <c r="U246" s="203">
        <v>2</v>
      </c>
      <c r="V246" s="203">
        <v>1</v>
      </c>
    </row>
    <row r="247" spans="1:22" x14ac:dyDescent="0.3">
      <c r="A247" s="26" t="s">
        <v>117</v>
      </c>
      <c r="B247" s="96" t="s">
        <v>76</v>
      </c>
      <c r="C247" s="102" t="s">
        <v>223</v>
      </c>
      <c r="D247" s="203">
        <v>2</v>
      </c>
      <c r="E247" s="203">
        <v>157</v>
      </c>
      <c r="F247" s="203">
        <v>3</v>
      </c>
      <c r="G247" s="203">
        <v>0</v>
      </c>
      <c r="H247" s="203">
        <v>0</v>
      </c>
      <c r="I247" s="203">
        <v>0</v>
      </c>
      <c r="J247" s="203">
        <v>0</v>
      </c>
      <c r="K247" s="203">
        <v>0</v>
      </c>
      <c r="L247" s="203">
        <v>0</v>
      </c>
      <c r="M247" s="203">
        <v>0</v>
      </c>
      <c r="N247" s="203">
        <v>0</v>
      </c>
      <c r="O247" s="203">
        <v>0</v>
      </c>
      <c r="P247" s="203">
        <v>0</v>
      </c>
      <c r="Q247" s="203">
        <v>0</v>
      </c>
      <c r="R247" s="203">
        <v>0</v>
      </c>
      <c r="S247" s="203">
        <v>0</v>
      </c>
      <c r="T247" s="203">
        <v>0</v>
      </c>
      <c r="U247" s="203">
        <v>0</v>
      </c>
      <c r="V247" s="203">
        <v>0</v>
      </c>
    </row>
    <row r="248" spans="1:22" x14ac:dyDescent="0.3">
      <c r="A248" s="26" t="s">
        <v>118</v>
      </c>
      <c r="B248" s="96" t="s">
        <v>76</v>
      </c>
      <c r="C248" s="102" t="s">
        <v>286</v>
      </c>
      <c r="D248" s="203">
        <v>0</v>
      </c>
      <c r="E248" s="203">
        <v>9</v>
      </c>
      <c r="F248" s="203">
        <v>202</v>
      </c>
      <c r="G248" s="203">
        <v>2</v>
      </c>
      <c r="H248" s="203">
        <v>0</v>
      </c>
      <c r="I248" s="203">
        <v>0</v>
      </c>
      <c r="J248" s="203">
        <v>0</v>
      </c>
      <c r="K248" s="203">
        <v>0</v>
      </c>
      <c r="L248" s="203">
        <v>0</v>
      </c>
      <c r="M248" s="203">
        <v>0</v>
      </c>
      <c r="N248" s="203">
        <v>0</v>
      </c>
      <c r="O248" s="203">
        <v>0</v>
      </c>
      <c r="P248" s="203">
        <v>0</v>
      </c>
      <c r="Q248" s="203">
        <v>0</v>
      </c>
      <c r="R248" s="203">
        <v>0</v>
      </c>
      <c r="S248" s="203">
        <v>0</v>
      </c>
      <c r="T248" s="203">
        <v>0</v>
      </c>
      <c r="U248" s="203">
        <v>0</v>
      </c>
      <c r="V248" s="203">
        <v>0</v>
      </c>
    </row>
    <row r="249" spans="1:22" x14ac:dyDescent="0.3">
      <c r="A249" s="26" t="s">
        <v>119</v>
      </c>
      <c r="B249" s="96" t="s">
        <v>76</v>
      </c>
      <c r="C249" s="102" t="s">
        <v>370</v>
      </c>
      <c r="D249" s="203">
        <v>0</v>
      </c>
      <c r="E249" s="203">
        <v>1</v>
      </c>
      <c r="F249" s="203">
        <v>542</v>
      </c>
      <c r="G249" s="203">
        <v>1478</v>
      </c>
      <c r="H249" s="203">
        <v>37</v>
      </c>
      <c r="I249" s="203">
        <v>2</v>
      </c>
      <c r="J249" s="203">
        <v>1</v>
      </c>
      <c r="K249" s="203">
        <v>0</v>
      </c>
      <c r="L249" s="203">
        <v>0</v>
      </c>
      <c r="M249" s="203">
        <v>0</v>
      </c>
      <c r="N249" s="203">
        <v>0</v>
      </c>
      <c r="O249" s="203">
        <v>1</v>
      </c>
      <c r="P249" s="203">
        <v>0</v>
      </c>
      <c r="Q249" s="203">
        <v>1</v>
      </c>
      <c r="R249" s="203">
        <v>1</v>
      </c>
      <c r="S249" s="203">
        <v>0</v>
      </c>
      <c r="T249" s="203">
        <v>0</v>
      </c>
      <c r="U249" s="203">
        <v>0</v>
      </c>
      <c r="V249" s="203">
        <v>1</v>
      </c>
    </row>
    <row r="250" spans="1:22" x14ac:dyDescent="0.3">
      <c r="A250" s="26" t="s">
        <v>120</v>
      </c>
      <c r="B250" s="96" t="s">
        <v>76</v>
      </c>
      <c r="C250" s="102" t="s">
        <v>224</v>
      </c>
      <c r="D250" s="203">
        <v>0</v>
      </c>
      <c r="E250" s="203">
        <v>0</v>
      </c>
      <c r="F250" s="203">
        <v>3</v>
      </c>
      <c r="G250" s="203">
        <v>643</v>
      </c>
      <c r="H250" s="203">
        <v>1626</v>
      </c>
      <c r="I250" s="203">
        <v>190</v>
      </c>
      <c r="J250" s="203">
        <v>49</v>
      </c>
      <c r="K250" s="203">
        <v>13</v>
      </c>
      <c r="L250" s="203">
        <v>4</v>
      </c>
      <c r="M250" s="203">
        <v>1</v>
      </c>
      <c r="N250" s="203">
        <v>2</v>
      </c>
      <c r="O250" s="203">
        <v>2</v>
      </c>
      <c r="P250" s="203">
        <v>0</v>
      </c>
      <c r="Q250" s="203">
        <v>0</v>
      </c>
      <c r="R250" s="203">
        <v>1</v>
      </c>
      <c r="S250" s="203">
        <v>0</v>
      </c>
      <c r="T250" s="203">
        <v>0</v>
      </c>
      <c r="U250" s="203">
        <v>1</v>
      </c>
      <c r="V250" s="203">
        <v>0</v>
      </c>
    </row>
    <row r="251" spans="1:22" x14ac:dyDescent="0.3">
      <c r="A251" s="26" t="s">
        <v>121</v>
      </c>
      <c r="B251" s="96" t="s">
        <v>76</v>
      </c>
      <c r="C251" s="102" t="s">
        <v>225</v>
      </c>
      <c r="D251" s="203">
        <v>0</v>
      </c>
      <c r="E251" s="203">
        <v>0</v>
      </c>
      <c r="F251" s="203">
        <v>0</v>
      </c>
      <c r="G251" s="203">
        <v>2</v>
      </c>
      <c r="H251" s="203">
        <v>529</v>
      </c>
      <c r="I251" s="203">
        <v>1401</v>
      </c>
      <c r="J251" s="203">
        <v>275</v>
      </c>
      <c r="K251" s="203">
        <v>99</v>
      </c>
      <c r="L251" s="203">
        <v>27</v>
      </c>
      <c r="M251" s="203">
        <v>13</v>
      </c>
      <c r="N251" s="203">
        <v>5</v>
      </c>
      <c r="O251" s="203">
        <v>3</v>
      </c>
      <c r="P251" s="203">
        <v>4</v>
      </c>
      <c r="Q251" s="203">
        <v>1</v>
      </c>
      <c r="R251" s="203">
        <v>0</v>
      </c>
      <c r="S251" s="203">
        <v>0</v>
      </c>
      <c r="T251" s="203">
        <v>1</v>
      </c>
      <c r="U251" s="203">
        <v>0</v>
      </c>
      <c r="V251" s="203">
        <v>3</v>
      </c>
    </row>
    <row r="252" spans="1:22" x14ac:dyDescent="0.3">
      <c r="A252" s="26" t="s">
        <v>122</v>
      </c>
      <c r="B252" s="96" t="s">
        <v>76</v>
      </c>
      <c r="C252" s="102" t="s">
        <v>226</v>
      </c>
      <c r="D252" s="203">
        <v>0</v>
      </c>
      <c r="E252" s="203">
        <v>0</v>
      </c>
      <c r="F252" s="203">
        <v>0</v>
      </c>
      <c r="G252" s="203">
        <v>0</v>
      </c>
      <c r="H252" s="203">
        <v>1</v>
      </c>
      <c r="I252" s="203">
        <v>516</v>
      </c>
      <c r="J252" s="203">
        <v>1312</v>
      </c>
      <c r="K252" s="203">
        <v>356</v>
      </c>
      <c r="L252" s="203">
        <v>126</v>
      </c>
      <c r="M252" s="203">
        <v>39</v>
      </c>
      <c r="N252" s="203">
        <v>22</v>
      </c>
      <c r="O252" s="203">
        <v>8</v>
      </c>
      <c r="P252" s="203">
        <v>8</v>
      </c>
      <c r="Q252" s="203">
        <v>3</v>
      </c>
      <c r="R252" s="203">
        <v>0</v>
      </c>
      <c r="S252" s="203">
        <v>1</v>
      </c>
      <c r="T252" s="203">
        <v>1</v>
      </c>
      <c r="U252" s="203">
        <v>0</v>
      </c>
      <c r="V252" s="203">
        <v>0</v>
      </c>
    </row>
    <row r="253" spans="1:22" x14ac:dyDescent="0.3">
      <c r="A253" s="26" t="s">
        <v>123</v>
      </c>
      <c r="B253" s="96" t="s">
        <v>76</v>
      </c>
      <c r="C253" s="102" t="s">
        <v>227</v>
      </c>
      <c r="D253" s="203">
        <v>0</v>
      </c>
      <c r="E253" s="203">
        <v>0</v>
      </c>
      <c r="F253" s="203">
        <v>0</v>
      </c>
      <c r="G253" s="203">
        <v>0</v>
      </c>
      <c r="H253" s="203">
        <v>0</v>
      </c>
      <c r="I253" s="203">
        <v>6</v>
      </c>
      <c r="J253" s="203">
        <v>532</v>
      </c>
      <c r="K253" s="203">
        <v>1258</v>
      </c>
      <c r="L253" s="203">
        <v>387</v>
      </c>
      <c r="M253" s="203">
        <v>153</v>
      </c>
      <c r="N253" s="203">
        <v>57</v>
      </c>
      <c r="O253" s="203">
        <v>23</v>
      </c>
      <c r="P253" s="203">
        <v>15</v>
      </c>
      <c r="Q253" s="203">
        <v>5</v>
      </c>
      <c r="R253" s="203">
        <v>3</v>
      </c>
      <c r="S253" s="203">
        <v>0</v>
      </c>
      <c r="T253" s="203">
        <v>0</v>
      </c>
      <c r="U253" s="203">
        <v>1</v>
      </c>
      <c r="V253" s="203">
        <v>3</v>
      </c>
    </row>
    <row r="254" spans="1:22" x14ac:dyDescent="0.3">
      <c r="A254" s="26" t="s">
        <v>124</v>
      </c>
      <c r="B254" s="96" t="s">
        <v>76</v>
      </c>
      <c r="C254" s="102" t="s">
        <v>228</v>
      </c>
      <c r="D254" s="203">
        <v>0</v>
      </c>
      <c r="E254" s="203">
        <v>0</v>
      </c>
      <c r="F254" s="203">
        <v>0</v>
      </c>
      <c r="G254" s="203">
        <v>0</v>
      </c>
      <c r="H254" s="203">
        <v>0</v>
      </c>
      <c r="I254" s="203">
        <v>0</v>
      </c>
      <c r="J254" s="203">
        <v>3</v>
      </c>
      <c r="K254" s="203">
        <v>465</v>
      </c>
      <c r="L254" s="203">
        <v>1115</v>
      </c>
      <c r="M254" s="203">
        <v>394</v>
      </c>
      <c r="N254" s="203">
        <v>209</v>
      </c>
      <c r="O254" s="203">
        <v>84</v>
      </c>
      <c r="P254" s="203">
        <v>29</v>
      </c>
      <c r="Q254" s="203">
        <v>15</v>
      </c>
      <c r="R254" s="203">
        <v>6</v>
      </c>
      <c r="S254" s="203">
        <v>5</v>
      </c>
      <c r="T254" s="203">
        <v>3</v>
      </c>
      <c r="U254" s="203">
        <v>2</v>
      </c>
      <c r="V254" s="203">
        <v>2</v>
      </c>
    </row>
    <row r="255" spans="1:22" x14ac:dyDescent="0.3">
      <c r="A255" s="26" t="s">
        <v>125</v>
      </c>
      <c r="B255" s="96" t="s">
        <v>76</v>
      </c>
      <c r="C255" s="102" t="s">
        <v>229</v>
      </c>
      <c r="D255" s="203">
        <v>0</v>
      </c>
      <c r="E255" s="203">
        <v>0</v>
      </c>
      <c r="F255" s="203">
        <v>0</v>
      </c>
      <c r="G255" s="203">
        <v>0</v>
      </c>
      <c r="H255" s="203">
        <v>0</v>
      </c>
      <c r="I255" s="203">
        <v>0</v>
      </c>
      <c r="J255" s="203">
        <v>0</v>
      </c>
      <c r="K255" s="203">
        <v>7</v>
      </c>
      <c r="L255" s="203">
        <v>420</v>
      </c>
      <c r="M255" s="203">
        <v>1212</v>
      </c>
      <c r="N255" s="203">
        <v>501</v>
      </c>
      <c r="O255" s="203">
        <v>280</v>
      </c>
      <c r="P255" s="203">
        <v>165</v>
      </c>
      <c r="Q255" s="203">
        <v>82</v>
      </c>
      <c r="R255" s="203">
        <v>29</v>
      </c>
      <c r="S255" s="203">
        <v>9</v>
      </c>
      <c r="T255" s="203">
        <v>7</v>
      </c>
      <c r="U255" s="203">
        <v>0</v>
      </c>
      <c r="V255" s="203">
        <v>9</v>
      </c>
    </row>
    <row r="256" spans="1:22" x14ac:dyDescent="0.3">
      <c r="A256" s="26" t="s">
        <v>126</v>
      </c>
      <c r="B256" s="96" t="s">
        <v>76</v>
      </c>
      <c r="C256" s="102" t="s">
        <v>287</v>
      </c>
      <c r="D256" s="203">
        <v>0</v>
      </c>
      <c r="E256" s="203">
        <v>0</v>
      </c>
      <c r="F256" s="203">
        <v>0</v>
      </c>
      <c r="G256" s="203">
        <v>0</v>
      </c>
      <c r="H256" s="203">
        <v>0</v>
      </c>
      <c r="I256" s="203">
        <v>0</v>
      </c>
      <c r="J256" s="203">
        <v>0</v>
      </c>
      <c r="K256" s="203">
        <v>0</v>
      </c>
      <c r="L256" s="203">
        <v>7</v>
      </c>
      <c r="M256" s="203">
        <v>434</v>
      </c>
      <c r="N256" s="203">
        <v>1241</v>
      </c>
      <c r="O256" s="203">
        <v>608</v>
      </c>
      <c r="P256" s="203">
        <v>420</v>
      </c>
      <c r="Q256" s="203">
        <v>197</v>
      </c>
      <c r="R256" s="203">
        <v>107</v>
      </c>
      <c r="S256" s="203">
        <v>33</v>
      </c>
      <c r="T256" s="203">
        <v>15</v>
      </c>
      <c r="U256" s="203">
        <v>4</v>
      </c>
      <c r="V256" s="203">
        <v>5</v>
      </c>
    </row>
    <row r="257" spans="1:22" x14ac:dyDescent="0.3">
      <c r="A257" s="26" t="s">
        <v>127</v>
      </c>
      <c r="B257" s="96" t="s">
        <v>76</v>
      </c>
      <c r="C257" s="102" t="s">
        <v>230</v>
      </c>
      <c r="D257" s="203">
        <v>0</v>
      </c>
      <c r="E257" s="203">
        <v>0</v>
      </c>
      <c r="F257" s="203">
        <v>0</v>
      </c>
      <c r="G257" s="203">
        <v>0</v>
      </c>
      <c r="H257" s="203">
        <v>0</v>
      </c>
      <c r="I257" s="203">
        <v>0</v>
      </c>
      <c r="J257" s="203">
        <v>0</v>
      </c>
      <c r="K257" s="203">
        <v>0</v>
      </c>
      <c r="L257" s="203">
        <v>0</v>
      </c>
      <c r="M257" s="203">
        <v>4</v>
      </c>
      <c r="N257" s="203">
        <v>365</v>
      </c>
      <c r="O257" s="203">
        <v>1247</v>
      </c>
      <c r="P257" s="203">
        <v>518</v>
      </c>
      <c r="Q257" s="203">
        <v>294</v>
      </c>
      <c r="R257" s="203">
        <v>124</v>
      </c>
      <c r="S257" s="203">
        <v>57</v>
      </c>
      <c r="T257" s="203">
        <v>18</v>
      </c>
      <c r="U257" s="203">
        <v>4</v>
      </c>
      <c r="V257" s="203">
        <v>3</v>
      </c>
    </row>
    <row r="258" spans="1:22" x14ac:dyDescent="0.3">
      <c r="A258" s="26" t="s">
        <v>128</v>
      </c>
      <c r="B258" s="96" t="s">
        <v>76</v>
      </c>
      <c r="C258" s="102" t="s">
        <v>231</v>
      </c>
      <c r="D258" s="203">
        <v>0</v>
      </c>
      <c r="E258" s="203">
        <v>0</v>
      </c>
      <c r="F258" s="203">
        <v>0</v>
      </c>
      <c r="G258" s="203">
        <v>0</v>
      </c>
      <c r="H258" s="203">
        <v>0</v>
      </c>
      <c r="I258" s="203">
        <v>0</v>
      </c>
      <c r="J258" s="203">
        <v>0</v>
      </c>
      <c r="K258" s="203">
        <v>0</v>
      </c>
      <c r="L258" s="203">
        <v>0</v>
      </c>
      <c r="M258" s="203">
        <v>0</v>
      </c>
      <c r="N258" s="203">
        <v>7</v>
      </c>
      <c r="O258" s="203">
        <v>269</v>
      </c>
      <c r="P258" s="203">
        <v>1174</v>
      </c>
      <c r="Q258" s="203">
        <v>614</v>
      </c>
      <c r="R258" s="203">
        <v>385</v>
      </c>
      <c r="S258" s="203">
        <v>140</v>
      </c>
      <c r="T258" s="203">
        <v>41</v>
      </c>
      <c r="U258" s="203">
        <v>9</v>
      </c>
      <c r="V258" s="203">
        <v>5</v>
      </c>
    </row>
    <row r="259" spans="1:22" x14ac:dyDescent="0.3">
      <c r="A259" s="26" t="s">
        <v>129</v>
      </c>
      <c r="B259" s="96" t="s">
        <v>76</v>
      </c>
      <c r="C259" s="102" t="s">
        <v>288</v>
      </c>
      <c r="D259" s="203">
        <v>0</v>
      </c>
      <c r="E259" s="203">
        <v>0</v>
      </c>
      <c r="F259" s="203">
        <v>0</v>
      </c>
      <c r="G259" s="203">
        <v>0</v>
      </c>
      <c r="H259" s="203">
        <v>0</v>
      </c>
      <c r="I259" s="203">
        <v>0</v>
      </c>
      <c r="J259" s="203">
        <v>0</v>
      </c>
      <c r="K259" s="203">
        <v>0</v>
      </c>
      <c r="L259" s="203">
        <v>0</v>
      </c>
      <c r="M259" s="203">
        <v>0</v>
      </c>
      <c r="N259" s="203">
        <v>1</v>
      </c>
      <c r="O259" s="203">
        <v>8</v>
      </c>
      <c r="P259" s="203">
        <v>204</v>
      </c>
      <c r="Q259" s="203">
        <v>994</v>
      </c>
      <c r="R259" s="203">
        <v>557</v>
      </c>
      <c r="S259" s="203">
        <v>248</v>
      </c>
      <c r="T259" s="203">
        <v>83</v>
      </c>
      <c r="U259" s="203">
        <v>17</v>
      </c>
      <c r="V259" s="203">
        <v>15</v>
      </c>
    </row>
    <row r="260" spans="1:22" x14ac:dyDescent="0.3">
      <c r="A260" s="26" t="s">
        <v>217</v>
      </c>
      <c r="B260" s="96" t="s">
        <v>76</v>
      </c>
      <c r="C260" s="102" t="s">
        <v>232</v>
      </c>
      <c r="D260" s="203">
        <v>0</v>
      </c>
      <c r="E260" s="203">
        <v>0</v>
      </c>
      <c r="F260" s="203">
        <v>0</v>
      </c>
      <c r="G260" s="203">
        <v>0</v>
      </c>
      <c r="H260" s="203">
        <v>0</v>
      </c>
      <c r="I260" s="203">
        <v>0</v>
      </c>
      <c r="J260" s="203">
        <v>0</v>
      </c>
      <c r="K260" s="203">
        <v>0</v>
      </c>
      <c r="L260" s="203">
        <v>0</v>
      </c>
      <c r="M260" s="203">
        <v>0</v>
      </c>
      <c r="N260" s="203">
        <v>0</v>
      </c>
      <c r="O260" s="203">
        <v>0</v>
      </c>
      <c r="P260" s="203">
        <v>5</v>
      </c>
      <c r="Q260" s="203">
        <v>199</v>
      </c>
      <c r="R260" s="203">
        <v>789</v>
      </c>
      <c r="S260" s="203">
        <v>357</v>
      </c>
      <c r="T260" s="203">
        <v>150</v>
      </c>
      <c r="U260" s="203">
        <v>44</v>
      </c>
      <c r="V260" s="203">
        <v>18</v>
      </c>
    </row>
    <row r="261" spans="1:22" x14ac:dyDescent="0.3">
      <c r="A261" s="26" t="s">
        <v>131</v>
      </c>
      <c r="B261" s="96" t="s">
        <v>76</v>
      </c>
      <c r="C261" s="102" t="s">
        <v>355</v>
      </c>
      <c r="D261" s="203">
        <v>0</v>
      </c>
      <c r="E261" s="203">
        <v>0</v>
      </c>
      <c r="F261" s="203">
        <v>0</v>
      </c>
      <c r="G261" s="203">
        <v>0</v>
      </c>
      <c r="H261" s="203">
        <v>0</v>
      </c>
      <c r="I261" s="203">
        <v>0</v>
      </c>
      <c r="J261" s="203">
        <v>0</v>
      </c>
      <c r="K261" s="203">
        <v>0</v>
      </c>
      <c r="L261" s="203">
        <v>0</v>
      </c>
      <c r="M261" s="203">
        <v>0</v>
      </c>
      <c r="N261" s="203">
        <v>0</v>
      </c>
      <c r="O261" s="203">
        <v>0</v>
      </c>
      <c r="P261" s="203">
        <v>0</v>
      </c>
      <c r="Q261" s="203">
        <v>0</v>
      </c>
      <c r="R261" s="203">
        <v>0</v>
      </c>
      <c r="S261" s="203">
        <v>0</v>
      </c>
      <c r="T261" s="203">
        <v>0</v>
      </c>
      <c r="U261" s="203">
        <v>0</v>
      </c>
      <c r="V261" s="203">
        <v>0</v>
      </c>
    </row>
    <row r="262" spans="1:22" x14ac:dyDescent="0.3">
      <c r="A262" s="26" t="s">
        <v>132</v>
      </c>
      <c r="B262" s="96" t="s">
        <v>76</v>
      </c>
      <c r="C262" s="102" t="s">
        <v>356</v>
      </c>
      <c r="D262" s="203">
        <v>0</v>
      </c>
      <c r="E262" s="203">
        <v>0</v>
      </c>
      <c r="F262" s="203">
        <v>0</v>
      </c>
      <c r="G262" s="203">
        <v>0</v>
      </c>
      <c r="H262" s="203">
        <v>0</v>
      </c>
      <c r="I262" s="203">
        <v>0</v>
      </c>
      <c r="J262" s="203">
        <v>0</v>
      </c>
      <c r="K262" s="203">
        <v>0</v>
      </c>
      <c r="L262" s="203">
        <v>0</v>
      </c>
      <c r="M262" s="203">
        <v>0</v>
      </c>
      <c r="N262" s="203">
        <v>0</v>
      </c>
      <c r="O262" s="203">
        <v>0</v>
      </c>
      <c r="P262" s="203">
        <v>0</v>
      </c>
      <c r="Q262" s="203">
        <v>0</v>
      </c>
      <c r="R262" s="203">
        <v>0</v>
      </c>
      <c r="S262" s="203">
        <v>0</v>
      </c>
      <c r="T262" s="203">
        <v>0</v>
      </c>
      <c r="U262" s="203">
        <v>0</v>
      </c>
      <c r="V262" s="203">
        <v>0</v>
      </c>
    </row>
    <row r="263" spans="1:22" x14ac:dyDescent="0.3">
      <c r="A263" s="26" t="s">
        <v>133</v>
      </c>
      <c r="B263" s="96" t="s">
        <v>76</v>
      </c>
      <c r="C263" s="102" t="s">
        <v>289</v>
      </c>
      <c r="D263" s="203">
        <v>0</v>
      </c>
      <c r="E263" s="203">
        <v>0</v>
      </c>
      <c r="F263" s="203">
        <v>0</v>
      </c>
      <c r="G263" s="203">
        <v>0</v>
      </c>
      <c r="H263" s="203">
        <v>0</v>
      </c>
      <c r="I263" s="203">
        <v>0</v>
      </c>
      <c r="J263" s="203">
        <v>0</v>
      </c>
      <c r="K263" s="203">
        <v>0</v>
      </c>
      <c r="L263" s="203">
        <v>0</v>
      </c>
      <c r="M263" s="203">
        <v>0</v>
      </c>
      <c r="N263" s="203">
        <v>0</v>
      </c>
      <c r="O263" s="203">
        <v>0</v>
      </c>
      <c r="P263" s="203">
        <v>0</v>
      </c>
      <c r="Q263" s="203">
        <v>0</v>
      </c>
      <c r="R263" s="203">
        <v>0</v>
      </c>
      <c r="S263" s="203">
        <v>0</v>
      </c>
      <c r="T263" s="203">
        <v>0</v>
      </c>
      <c r="U263" s="203">
        <v>0</v>
      </c>
      <c r="V263" s="203">
        <v>2</v>
      </c>
    </row>
    <row r="264" spans="1:22" x14ac:dyDescent="0.3">
      <c r="A264" s="26" t="s">
        <v>134</v>
      </c>
      <c r="B264" s="96" t="s">
        <v>76</v>
      </c>
      <c r="C264" s="102" t="s">
        <v>290</v>
      </c>
      <c r="D264" s="203">
        <v>0</v>
      </c>
      <c r="E264" s="203">
        <v>0</v>
      </c>
      <c r="F264" s="203">
        <v>0</v>
      </c>
      <c r="G264" s="203">
        <v>0</v>
      </c>
      <c r="H264" s="203">
        <v>0</v>
      </c>
      <c r="I264" s="203">
        <v>0</v>
      </c>
      <c r="J264" s="203">
        <v>0</v>
      </c>
      <c r="K264" s="203">
        <v>0</v>
      </c>
      <c r="L264" s="203">
        <v>0</v>
      </c>
      <c r="M264" s="203">
        <v>0</v>
      </c>
      <c r="N264" s="203">
        <v>0</v>
      </c>
      <c r="O264" s="203">
        <v>0</v>
      </c>
      <c r="P264" s="203">
        <v>2</v>
      </c>
      <c r="Q264" s="203">
        <v>9</v>
      </c>
      <c r="R264" s="203">
        <v>6</v>
      </c>
      <c r="S264" s="203">
        <v>5</v>
      </c>
      <c r="T264" s="203">
        <v>7</v>
      </c>
      <c r="U264" s="203">
        <v>5</v>
      </c>
      <c r="V264" s="203">
        <v>164</v>
      </c>
    </row>
    <row r="265" spans="1:22" x14ac:dyDescent="0.3">
      <c r="A265" s="26" t="s">
        <v>135</v>
      </c>
      <c r="B265" s="96" t="s">
        <v>76</v>
      </c>
      <c r="C265" s="102" t="s">
        <v>291</v>
      </c>
      <c r="D265" s="203">
        <v>0</v>
      </c>
      <c r="E265" s="203">
        <v>0</v>
      </c>
      <c r="F265" s="203">
        <v>0</v>
      </c>
      <c r="G265" s="203">
        <v>0</v>
      </c>
      <c r="H265" s="203">
        <v>0</v>
      </c>
      <c r="I265" s="203">
        <v>0</v>
      </c>
      <c r="J265" s="203">
        <v>0</v>
      </c>
      <c r="K265" s="203">
        <v>0</v>
      </c>
      <c r="L265" s="203">
        <v>0</v>
      </c>
      <c r="M265" s="203">
        <v>0</v>
      </c>
      <c r="N265" s="203">
        <v>0</v>
      </c>
      <c r="O265" s="203">
        <v>0</v>
      </c>
      <c r="P265" s="203">
        <v>4</v>
      </c>
      <c r="Q265" s="203">
        <v>42</v>
      </c>
      <c r="R265" s="203">
        <v>70</v>
      </c>
      <c r="S265" s="203">
        <v>89</v>
      </c>
      <c r="T265" s="203">
        <v>65</v>
      </c>
      <c r="U265" s="203">
        <v>31</v>
      </c>
      <c r="V265" s="203">
        <v>364</v>
      </c>
    </row>
    <row r="266" spans="1:22" x14ac:dyDescent="0.3">
      <c r="A266" s="26" t="s">
        <v>136</v>
      </c>
      <c r="B266" s="96" t="s">
        <v>76</v>
      </c>
      <c r="C266" s="102" t="s">
        <v>292</v>
      </c>
      <c r="D266" s="203">
        <v>0</v>
      </c>
      <c r="E266" s="203">
        <v>0</v>
      </c>
      <c r="F266" s="203">
        <v>0</v>
      </c>
      <c r="G266" s="203">
        <v>0</v>
      </c>
      <c r="H266" s="203">
        <v>0</v>
      </c>
      <c r="I266" s="203">
        <v>0</v>
      </c>
      <c r="J266" s="203">
        <v>0</v>
      </c>
      <c r="K266" s="203">
        <v>0</v>
      </c>
      <c r="L266" s="203">
        <v>0</v>
      </c>
      <c r="M266" s="203">
        <v>0</v>
      </c>
      <c r="N266" s="203">
        <v>0</v>
      </c>
      <c r="O266" s="203">
        <v>0</v>
      </c>
      <c r="P266" s="203">
        <v>3</v>
      </c>
      <c r="Q266" s="203">
        <v>16</v>
      </c>
      <c r="R266" s="203">
        <v>108</v>
      </c>
      <c r="S266" s="203">
        <v>138</v>
      </c>
      <c r="T266" s="203">
        <v>126</v>
      </c>
      <c r="U266" s="203">
        <v>91</v>
      </c>
      <c r="V266" s="203">
        <v>435</v>
      </c>
    </row>
    <row r="267" spans="1:22" x14ac:dyDescent="0.3">
      <c r="A267" s="26" t="s">
        <v>137</v>
      </c>
      <c r="B267" s="96" t="s">
        <v>76</v>
      </c>
      <c r="C267" s="102" t="s">
        <v>293</v>
      </c>
      <c r="D267" s="203">
        <v>0</v>
      </c>
      <c r="E267" s="203">
        <v>0</v>
      </c>
      <c r="F267" s="203">
        <v>0</v>
      </c>
      <c r="G267" s="203">
        <v>0</v>
      </c>
      <c r="H267" s="203">
        <v>0</v>
      </c>
      <c r="I267" s="203">
        <v>0</v>
      </c>
      <c r="J267" s="203">
        <v>0</v>
      </c>
      <c r="K267" s="203">
        <v>0</v>
      </c>
      <c r="L267" s="203">
        <v>0</v>
      </c>
      <c r="M267" s="203">
        <v>0</v>
      </c>
      <c r="N267" s="203">
        <v>0</v>
      </c>
      <c r="O267" s="203">
        <v>0</v>
      </c>
      <c r="P267" s="203">
        <v>0</v>
      </c>
      <c r="Q267" s="203">
        <v>0</v>
      </c>
      <c r="R267" s="203">
        <v>12</v>
      </c>
      <c r="S267" s="203">
        <v>68</v>
      </c>
      <c r="T267" s="203">
        <v>69</v>
      </c>
      <c r="U267" s="203">
        <v>56</v>
      </c>
      <c r="V267" s="203">
        <v>224</v>
      </c>
    </row>
    <row r="268" spans="1:22" x14ac:dyDescent="0.3">
      <c r="A268" s="26" t="s">
        <v>218</v>
      </c>
      <c r="B268" s="96" t="s">
        <v>76</v>
      </c>
      <c r="C268" s="102" t="s">
        <v>294</v>
      </c>
      <c r="D268" s="203">
        <v>0</v>
      </c>
      <c r="E268" s="203">
        <v>0</v>
      </c>
      <c r="F268" s="203">
        <v>0</v>
      </c>
      <c r="G268" s="203">
        <v>0</v>
      </c>
      <c r="H268" s="203">
        <v>0</v>
      </c>
      <c r="I268" s="203">
        <v>0</v>
      </c>
      <c r="J268" s="203">
        <v>0</v>
      </c>
      <c r="K268" s="203">
        <v>0</v>
      </c>
      <c r="L268" s="203">
        <v>0</v>
      </c>
      <c r="M268" s="203">
        <v>0</v>
      </c>
      <c r="N268" s="203">
        <v>0</v>
      </c>
      <c r="O268" s="203">
        <v>0</v>
      </c>
      <c r="P268" s="203">
        <v>0</v>
      </c>
      <c r="Q268" s="203">
        <v>2</v>
      </c>
      <c r="R268" s="203">
        <v>22</v>
      </c>
      <c r="S268" s="203">
        <v>148</v>
      </c>
      <c r="T268" s="203">
        <v>145</v>
      </c>
      <c r="U268" s="203">
        <v>79</v>
      </c>
      <c r="V268" s="203">
        <v>332</v>
      </c>
    </row>
    <row r="269" spans="1:22" x14ac:dyDescent="0.3">
      <c r="A269" s="26" t="s">
        <v>138</v>
      </c>
      <c r="B269" s="96" t="s">
        <v>76</v>
      </c>
      <c r="C269" s="102" t="s">
        <v>357</v>
      </c>
      <c r="D269" s="203">
        <v>0</v>
      </c>
      <c r="E269" s="203">
        <v>0</v>
      </c>
      <c r="F269" s="203">
        <v>0</v>
      </c>
      <c r="G269" s="203">
        <v>0</v>
      </c>
      <c r="H269" s="203">
        <v>0</v>
      </c>
      <c r="I269" s="203">
        <v>10</v>
      </c>
      <c r="J269" s="203">
        <v>25</v>
      </c>
      <c r="K269" s="203">
        <v>44</v>
      </c>
      <c r="L269" s="203">
        <v>52</v>
      </c>
      <c r="M269" s="203">
        <v>63</v>
      </c>
      <c r="N269" s="203">
        <v>55</v>
      </c>
      <c r="O269" s="203">
        <v>60</v>
      </c>
      <c r="P269" s="203">
        <v>20</v>
      </c>
      <c r="Q269" s="203">
        <v>10</v>
      </c>
      <c r="R269" s="203">
        <v>0</v>
      </c>
      <c r="S269" s="203">
        <v>3</v>
      </c>
      <c r="T269" s="203">
        <v>0</v>
      </c>
      <c r="U269" s="203">
        <v>0</v>
      </c>
      <c r="V269" s="203">
        <v>1</v>
      </c>
    </row>
    <row r="270" spans="1:22" x14ac:dyDescent="0.3">
      <c r="A270" s="26" t="s">
        <v>139</v>
      </c>
      <c r="B270" s="96" t="s">
        <v>77</v>
      </c>
      <c r="C270" s="102" t="s">
        <v>223</v>
      </c>
      <c r="D270" s="203">
        <v>6</v>
      </c>
      <c r="E270" s="203">
        <v>48</v>
      </c>
      <c r="F270" s="203">
        <v>3</v>
      </c>
      <c r="G270" s="203">
        <v>1</v>
      </c>
      <c r="H270" s="203">
        <v>1</v>
      </c>
      <c r="I270" s="203">
        <v>1</v>
      </c>
      <c r="J270" s="203">
        <v>0</v>
      </c>
      <c r="K270" s="203">
        <v>0</v>
      </c>
      <c r="L270" s="203">
        <v>0</v>
      </c>
      <c r="M270" s="203">
        <v>0</v>
      </c>
      <c r="N270" s="203">
        <v>0</v>
      </c>
      <c r="O270" s="203">
        <v>0</v>
      </c>
      <c r="P270" s="203">
        <v>0</v>
      </c>
      <c r="Q270" s="203">
        <v>0</v>
      </c>
      <c r="R270" s="203">
        <v>0</v>
      </c>
      <c r="S270" s="203">
        <v>0</v>
      </c>
      <c r="T270" s="203">
        <v>0</v>
      </c>
      <c r="U270" s="203">
        <v>0</v>
      </c>
      <c r="V270" s="203">
        <v>0</v>
      </c>
    </row>
    <row r="271" spans="1:22" x14ac:dyDescent="0.3">
      <c r="A271" s="26" t="s">
        <v>140</v>
      </c>
      <c r="B271" s="96" t="s">
        <v>77</v>
      </c>
      <c r="C271" s="102" t="s">
        <v>286</v>
      </c>
      <c r="D271" s="203">
        <v>2</v>
      </c>
      <c r="E271" s="203">
        <v>27</v>
      </c>
      <c r="F271" s="203">
        <v>142</v>
      </c>
      <c r="G271" s="203">
        <v>4</v>
      </c>
      <c r="H271" s="203">
        <v>1</v>
      </c>
      <c r="I271" s="203">
        <v>0</v>
      </c>
      <c r="J271" s="203">
        <v>0</v>
      </c>
      <c r="K271" s="203">
        <v>0</v>
      </c>
      <c r="L271" s="203">
        <v>0</v>
      </c>
      <c r="M271" s="203">
        <v>0</v>
      </c>
      <c r="N271" s="203">
        <v>0</v>
      </c>
      <c r="O271" s="203">
        <v>0</v>
      </c>
      <c r="P271" s="203">
        <v>1</v>
      </c>
      <c r="Q271" s="203">
        <v>0</v>
      </c>
      <c r="R271" s="203">
        <v>0</v>
      </c>
      <c r="S271" s="203">
        <v>0</v>
      </c>
      <c r="T271" s="203">
        <v>0</v>
      </c>
      <c r="U271" s="203">
        <v>0</v>
      </c>
      <c r="V271" s="203">
        <v>0</v>
      </c>
    </row>
    <row r="272" spans="1:22" x14ac:dyDescent="0.3">
      <c r="A272" s="26" t="s">
        <v>141</v>
      </c>
      <c r="B272" s="96" t="s">
        <v>77</v>
      </c>
      <c r="C272" s="102" t="s">
        <v>370</v>
      </c>
      <c r="D272" s="203">
        <v>0</v>
      </c>
      <c r="E272" s="203">
        <v>16</v>
      </c>
      <c r="F272" s="203">
        <v>1506</v>
      </c>
      <c r="G272" s="203">
        <v>3782</v>
      </c>
      <c r="H272" s="203">
        <v>397</v>
      </c>
      <c r="I272" s="203">
        <v>53</v>
      </c>
      <c r="J272" s="203">
        <v>23</v>
      </c>
      <c r="K272" s="203">
        <v>9</v>
      </c>
      <c r="L272" s="203">
        <v>6</v>
      </c>
      <c r="M272" s="203">
        <v>5</v>
      </c>
      <c r="N272" s="203">
        <v>1</v>
      </c>
      <c r="O272" s="203">
        <v>1</v>
      </c>
      <c r="P272" s="203">
        <v>1</v>
      </c>
      <c r="Q272" s="203">
        <v>0</v>
      </c>
      <c r="R272" s="203">
        <v>0</v>
      </c>
      <c r="S272" s="203">
        <v>0</v>
      </c>
      <c r="T272" s="203">
        <v>0</v>
      </c>
      <c r="U272" s="203">
        <v>0</v>
      </c>
      <c r="V272" s="203">
        <v>0</v>
      </c>
    </row>
    <row r="273" spans="1:22" x14ac:dyDescent="0.3">
      <c r="A273" s="26" t="s">
        <v>142</v>
      </c>
      <c r="B273" s="96" t="s">
        <v>77</v>
      </c>
      <c r="C273" s="102" t="s">
        <v>224</v>
      </c>
      <c r="D273" s="203">
        <v>0</v>
      </c>
      <c r="E273" s="203">
        <v>0</v>
      </c>
      <c r="F273" s="203">
        <v>22</v>
      </c>
      <c r="G273" s="203">
        <v>1406</v>
      </c>
      <c r="H273" s="203">
        <v>3826</v>
      </c>
      <c r="I273" s="203">
        <v>1183</v>
      </c>
      <c r="J273" s="203">
        <v>431</v>
      </c>
      <c r="K273" s="203">
        <v>188</v>
      </c>
      <c r="L273" s="203">
        <v>72</v>
      </c>
      <c r="M273" s="203">
        <v>49</v>
      </c>
      <c r="N273" s="203">
        <v>26</v>
      </c>
      <c r="O273" s="203">
        <v>15</v>
      </c>
      <c r="P273" s="203">
        <v>14</v>
      </c>
      <c r="Q273" s="203">
        <v>2</v>
      </c>
      <c r="R273" s="203">
        <v>2</v>
      </c>
      <c r="S273" s="203">
        <v>4</v>
      </c>
      <c r="T273" s="203">
        <v>4</v>
      </c>
      <c r="U273" s="203">
        <v>2</v>
      </c>
      <c r="V273" s="203">
        <v>10</v>
      </c>
    </row>
    <row r="274" spans="1:22" x14ac:dyDescent="0.3">
      <c r="A274" s="26" t="s">
        <v>143</v>
      </c>
      <c r="B274" s="96" t="s">
        <v>77</v>
      </c>
      <c r="C274" s="102" t="s">
        <v>225</v>
      </c>
      <c r="D274" s="203">
        <v>0</v>
      </c>
      <c r="E274" s="203">
        <v>0</v>
      </c>
      <c r="F274" s="203">
        <v>0</v>
      </c>
      <c r="G274" s="203">
        <v>14</v>
      </c>
      <c r="H274" s="203">
        <v>1162</v>
      </c>
      <c r="I274" s="203">
        <v>3071</v>
      </c>
      <c r="J274" s="203">
        <v>1343</v>
      </c>
      <c r="K274" s="203">
        <v>585</v>
      </c>
      <c r="L274" s="203">
        <v>253</v>
      </c>
      <c r="M274" s="203">
        <v>124</v>
      </c>
      <c r="N274" s="203">
        <v>72</v>
      </c>
      <c r="O274" s="203">
        <v>37</v>
      </c>
      <c r="P274" s="203">
        <v>12</v>
      </c>
      <c r="Q274" s="203">
        <v>9</v>
      </c>
      <c r="R274" s="203">
        <v>3</v>
      </c>
      <c r="S274" s="203">
        <v>3</v>
      </c>
      <c r="T274" s="203">
        <v>1</v>
      </c>
      <c r="U274" s="203">
        <v>1</v>
      </c>
      <c r="V274" s="203">
        <v>5</v>
      </c>
    </row>
    <row r="275" spans="1:22" x14ac:dyDescent="0.3">
      <c r="A275" s="26" t="s">
        <v>219</v>
      </c>
      <c r="B275" s="96" t="s">
        <v>77</v>
      </c>
      <c r="C275" s="102" t="s">
        <v>226</v>
      </c>
      <c r="D275" s="203">
        <v>0</v>
      </c>
      <c r="E275" s="203">
        <v>0</v>
      </c>
      <c r="F275" s="203">
        <v>1</v>
      </c>
      <c r="G275" s="203">
        <v>2</v>
      </c>
      <c r="H275" s="203">
        <v>15</v>
      </c>
      <c r="I275" s="203">
        <v>1015</v>
      </c>
      <c r="J275" s="203">
        <v>2863</v>
      </c>
      <c r="K275" s="203">
        <v>1315</v>
      </c>
      <c r="L275" s="203">
        <v>692</v>
      </c>
      <c r="M275" s="203">
        <v>314</v>
      </c>
      <c r="N275" s="203">
        <v>166</v>
      </c>
      <c r="O275" s="203">
        <v>83</v>
      </c>
      <c r="P275" s="203">
        <v>37</v>
      </c>
      <c r="Q275" s="203">
        <v>22</v>
      </c>
      <c r="R275" s="203">
        <v>9</v>
      </c>
      <c r="S275" s="203">
        <v>7</v>
      </c>
      <c r="T275" s="203">
        <v>6</v>
      </c>
      <c r="U275" s="203">
        <v>5</v>
      </c>
      <c r="V275" s="203">
        <v>9</v>
      </c>
    </row>
    <row r="276" spans="1:22" x14ac:dyDescent="0.3">
      <c r="A276" s="26" t="s">
        <v>220</v>
      </c>
      <c r="B276" s="96" t="s">
        <v>77</v>
      </c>
      <c r="C276" s="102" t="s">
        <v>227</v>
      </c>
      <c r="D276" s="203">
        <v>0</v>
      </c>
      <c r="E276" s="203">
        <v>0</v>
      </c>
      <c r="F276" s="203">
        <v>0</v>
      </c>
      <c r="G276" s="203">
        <v>0</v>
      </c>
      <c r="H276" s="203">
        <v>2</v>
      </c>
      <c r="I276" s="203">
        <v>15</v>
      </c>
      <c r="J276" s="203">
        <v>1006</v>
      </c>
      <c r="K276" s="203">
        <v>2582</v>
      </c>
      <c r="L276" s="203">
        <v>1213</v>
      </c>
      <c r="M276" s="203">
        <v>673</v>
      </c>
      <c r="N276" s="203">
        <v>336</v>
      </c>
      <c r="O276" s="203">
        <v>177</v>
      </c>
      <c r="P276" s="203">
        <v>71</v>
      </c>
      <c r="Q276" s="203">
        <v>53</v>
      </c>
      <c r="R276" s="203">
        <v>17</v>
      </c>
      <c r="S276" s="203">
        <v>12</v>
      </c>
      <c r="T276" s="203">
        <v>11</v>
      </c>
      <c r="U276" s="203">
        <v>5</v>
      </c>
      <c r="V276" s="203">
        <v>13</v>
      </c>
    </row>
    <row r="277" spans="1:22" x14ac:dyDescent="0.3">
      <c r="A277" s="26" t="s">
        <v>146</v>
      </c>
      <c r="B277" s="96" t="s">
        <v>77</v>
      </c>
      <c r="C277" s="102" t="s">
        <v>228</v>
      </c>
      <c r="D277" s="203">
        <v>0</v>
      </c>
      <c r="E277" s="203">
        <v>0</v>
      </c>
      <c r="F277" s="203">
        <v>0</v>
      </c>
      <c r="G277" s="203">
        <v>0</v>
      </c>
      <c r="H277" s="203">
        <v>3</v>
      </c>
      <c r="I277" s="203">
        <v>0</v>
      </c>
      <c r="J277" s="203">
        <v>14</v>
      </c>
      <c r="K277" s="203">
        <v>947</v>
      </c>
      <c r="L277" s="203">
        <v>2409</v>
      </c>
      <c r="M277" s="203">
        <v>1285</v>
      </c>
      <c r="N277" s="203">
        <v>722</v>
      </c>
      <c r="O277" s="203">
        <v>358</v>
      </c>
      <c r="P277" s="203">
        <v>174</v>
      </c>
      <c r="Q277" s="203">
        <v>68</v>
      </c>
      <c r="R277" s="203">
        <v>48</v>
      </c>
      <c r="S277" s="203">
        <v>29</v>
      </c>
      <c r="T277" s="203">
        <v>23</v>
      </c>
      <c r="U277" s="203">
        <v>10</v>
      </c>
      <c r="V277" s="203">
        <v>27</v>
      </c>
    </row>
    <row r="278" spans="1:22" x14ac:dyDescent="0.3">
      <c r="A278" s="26" t="s">
        <v>147</v>
      </c>
      <c r="B278" s="96" t="s">
        <v>77</v>
      </c>
      <c r="C278" s="102" t="s">
        <v>229</v>
      </c>
      <c r="D278" s="203">
        <v>0</v>
      </c>
      <c r="E278" s="203">
        <v>0</v>
      </c>
      <c r="F278" s="203">
        <v>0</v>
      </c>
      <c r="G278" s="203">
        <v>0</v>
      </c>
      <c r="H278" s="203">
        <v>1</v>
      </c>
      <c r="I278" s="203">
        <v>0</v>
      </c>
      <c r="J278" s="203">
        <v>0</v>
      </c>
      <c r="K278" s="203">
        <v>14</v>
      </c>
      <c r="L278" s="203">
        <v>839</v>
      </c>
      <c r="M278" s="203">
        <v>2344</v>
      </c>
      <c r="N278" s="203">
        <v>1438</v>
      </c>
      <c r="O278" s="203">
        <v>886</v>
      </c>
      <c r="P278" s="203">
        <v>454</v>
      </c>
      <c r="Q278" s="203">
        <v>163</v>
      </c>
      <c r="R278" s="203">
        <v>67</v>
      </c>
      <c r="S278" s="203">
        <v>33</v>
      </c>
      <c r="T278" s="203">
        <v>15</v>
      </c>
      <c r="U278" s="203">
        <v>7</v>
      </c>
      <c r="V278" s="203">
        <v>35</v>
      </c>
    </row>
    <row r="279" spans="1:22" x14ac:dyDescent="0.3">
      <c r="A279" s="26" t="s">
        <v>148</v>
      </c>
      <c r="B279" s="96" t="s">
        <v>77</v>
      </c>
      <c r="C279" s="102" t="s">
        <v>287</v>
      </c>
      <c r="D279" s="203">
        <v>0</v>
      </c>
      <c r="E279" s="203">
        <v>0</v>
      </c>
      <c r="F279" s="203">
        <v>1</v>
      </c>
      <c r="G279" s="203">
        <v>0</v>
      </c>
      <c r="H279" s="203">
        <v>2</v>
      </c>
      <c r="I279" s="203">
        <v>0</v>
      </c>
      <c r="J279" s="203">
        <v>0</v>
      </c>
      <c r="K279" s="203">
        <v>1</v>
      </c>
      <c r="L279" s="203">
        <v>12</v>
      </c>
      <c r="M279" s="203">
        <v>742</v>
      </c>
      <c r="N279" s="203">
        <v>2104</v>
      </c>
      <c r="O279" s="203">
        <v>1359</v>
      </c>
      <c r="P279" s="203">
        <v>968</v>
      </c>
      <c r="Q279" s="203">
        <v>450</v>
      </c>
      <c r="R279" s="203">
        <v>158</v>
      </c>
      <c r="S279" s="203">
        <v>46</v>
      </c>
      <c r="T279" s="203">
        <v>20</v>
      </c>
      <c r="U279" s="203">
        <v>13</v>
      </c>
      <c r="V279" s="203">
        <v>26</v>
      </c>
    </row>
    <row r="280" spans="1:22" x14ac:dyDescent="0.3">
      <c r="A280" s="26" t="s">
        <v>149</v>
      </c>
      <c r="B280" s="96" t="s">
        <v>77</v>
      </c>
      <c r="C280" s="102" t="s">
        <v>230</v>
      </c>
      <c r="D280" s="203">
        <v>0</v>
      </c>
      <c r="E280" s="203">
        <v>0</v>
      </c>
      <c r="F280" s="203">
        <v>0</v>
      </c>
      <c r="G280" s="203">
        <v>0</v>
      </c>
      <c r="H280" s="203">
        <v>0</v>
      </c>
      <c r="I280" s="203">
        <v>0</v>
      </c>
      <c r="J280" s="203">
        <v>0</v>
      </c>
      <c r="K280" s="203">
        <v>0</v>
      </c>
      <c r="L280" s="203">
        <v>0</v>
      </c>
      <c r="M280" s="203">
        <v>11</v>
      </c>
      <c r="N280" s="203">
        <v>763</v>
      </c>
      <c r="O280" s="203">
        <v>1778</v>
      </c>
      <c r="P280" s="203">
        <v>1182</v>
      </c>
      <c r="Q280" s="203">
        <v>675</v>
      </c>
      <c r="R280" s="203">
        <v>260</v>
      </c>
      <c r="S280" s="203">
        <v>98</v>
      </c>
      <c r="T280" s="203">
        <v>17</v>
      </c>
      <c r="U280" s="203">
        <v>11</v>
      </c>
      <c r="V280" s="203">
        <v>25</v>
      </c>
    </row>
    <row r="281" spans="1:22" x14ac:dyDescent="0.3">
      <c r="A281" s="26" t="s">
        <v>150</v>
      </c>
      <c r="B281" s="96" t="s">
        <v>77</v>
      </c>
      <c r="C281" s="102" t="s">
        <v>231</v>
      </c>
      <c r="D281" s="203">
        <v>0</v>
      </c>
      <c r="E281" s="203">
        <v>0</v>
      </c>
      <c r="F281" s="203">
        <v>0</v>
      </c>
      <c r="G281" s="203">
        <v>0</v>
      </c>
      <c r="H281" s="203">
        <v>0</v>
      </c>
      <c r="I281" s="203">
        <v>0</v>
      </c>
      <c r="J281" s="203">
        <v>0</v>
      </c>
      <c r="K281" s="203">
        <v>0</v>
      </c>
      <c r="L281" s="203">
        <v>0</v>
      </c>
      <c r="M281" s="203">
        <v>0</v>
      </c>
      <c r="N281" s="203">
        <v>21</v>
      </c>
      <c r="O281" s="203">
        <v>597</v>
      </c>
      <c r="P281" s="203">
        <v>1763</v>
      </c>
      <c r="Q281" s="203">
        <v>1171</v>
      </c>
      <c r="R281" s="203">
        <v>665</v>
      </c>
      <c r="S281" s="203">
        <v>240</v>
      </c>
      <c r="T281" s="203">
        <v>66</v>
      </c>
      <c r="U281" s="203">
        <v>18</v>
      </c>
      <c r="V281" s="203">
        <v>25</v>
      </c>
    </row>
    <row r="282" spans="1:22" x14ac:dyDescent="0.3">
      <c r="A282" s="26" t="s">
        <v>151</v>
      </c>
      <c r="B282" s="96" t="s">
        <v>77</v>
      </c>
      <c r="C282" s="102" t="s">
        <v>288</v>
      </c>
      <c r="D282" s="203">
        <v>0</v>
      </c>
      <c r="E282" s="203">
        <v>0</v>
      </c>
      <c r="F282" s="203">
        <v>0</v>
      </c>
      <c r="G282" s="203">
        <v>0</v>
      </c>
      <c r="H282" s="203">
        <v>0</v>
      </c>
      <c r="I282" s="203">
        <v>0</v>
      </c>
      <c r="J282" s="203">
        <v>0</v>
      </c>
      <c r="K282" s="203">
        <v>0</v>
      </c>
      <c r="L282" s="203">
        <v>0</v>
      </c>
      <c r="M282" s="203">
        <v>0</v>
      </c>
      <c r="N282" s="203">
        <v>0</v>
      </c>
      <c r="O282" s="203">
        <v>14</v>
      </c>
      <c r="P282" s="203">
        <v>449</v>
      </c>
      <c r="Q282" s="203">
        <v>1401</v>
      </c>
      <c r="R282" s="203">
        <v>911</v>
      </c>
      <c r="S282" s="203">
        <v>438</v>
      </c>
      <c r="T282" s="203">
        <v>166</v>
      </c>
      <c r="U282" s="203">
        <v>30</v>
      </c>
      <c r="V282" s="203">
        <v>21</v>
      </c>
    </row>
    <row r="283" spans="1:22" x14ac:dyDescent="0.3">
      <c r="A283" s="26" t="s">
        <v>152</v>
      </c>
      <c r="B283" s="96" t="s">
        <v>77</v>
      </c>
      <c r="C283" s="102" t="s">
        <v>232</v>
      </c>
      <c r="D283" s="203">
        <v>0</v>
      </c>
      <c r="E283" s="203">
        <v>0</v>
      </c>
      <c r="F283" s="203">
        <v>0</v>
      </c>
      <c r="G283" s="203">
        <v>0</v>
      </c>
      <c r="H283" s="203">
        <v>0</v>
      </c>
      <c r="I283" s="203">
        <v>0</v>
      </c>
      <c r="J283" s="203">
        <v>0</v>
      </c>
      <c r="K283" s="203">
        <v>0</v>
      </c>
      <c r="L283" s="203">
        <v>0</v>
      </c>
      <c r="M283" s="203">
        <v>0</v>
      </c>
      <c r="N283" s="203">
        <v>0</v>
      </c>
      <c r="O283" s="203">
        <v>0</v>
      </c>
      <c r="P283" s="203">
        <v>8</v>
      </c>
      <c r="Q283" s="203">
        <v>353</v>
      </c>
      <c r="R283" s="203">
        <v>1170</v>
      </c>
      <c r="S283" s="203">
        <v>710</v>
      </c>
      <c r="T283" s="203">
        <v>300</v>
      </c>
      <c r="U283" s="203">
        <v>60</v>
      </c>
      <c r="V283" s="203">
        <v>27</v>
      </c>
    </row>
    <row r="284" spans="1:22" x14ac:dyDescent="0.3">
      <c r="A284" s="26" t="s">
        <v>153</v>
      </c>
      <c r="B284" s="96" t="s">
        <v>77</v>
      </c>
      <c r="C284" s="102" t="s">
        <v>355</v>
      </c>
      <c r="D284" s="203">
        <v>0</v>
      </c>
      <c r="E284" s="203">
        <v>0</v>
      </c>
      <c r="F284" s="203">
        <v>0</v>
      </c>
      <c r="G284" s="203">
        <v>0</v>
      </c>
      <c r="H284" s="203">
        <v>0</v>
      </c>
      <c r="I284" s="203">
        <v>0</v>
      </c>
      <c r="J284" s="203">
        <v>0</v>
      </c>
      <c r="K284" s="203">
        <v>0</v>
      </c>
      <c r="L284" s="203">
        <v>0</v>
      </c>
      <c r="M284" s="203">
        <v>0</v>
      </c>
      <c r="N284" s="203">
        <v>0</v>
      </c>
      <c r="O284" s="203">
        <v>0</v>
      </c>
      <c r="P284" s="203">
        <v>0</v>
      </c>
      <c r="Q284" s="203">
        <v>0</v>
      </c>
      <c r="R284" s="203">
        <v>4</v>
      </c>
      <c r="S284" s="203">
        <v>13</v>
      </c>
      <c r="T284" s="203">
        <v>12</v>
      </c>
      <c r="U284" s="203">
        <v>16</v>
      </c>
      <c r="V284" s="203">
        <v>51</v>
      </c>
    </row>
    <row r="285" spans="1:22" x14ac:dyDescent="0.3">
      <c r="A285" s="26" t="s">
        <v>154</v>
      </c>
      <c r="B285" s="96" t="s">
        <v>77</v>
      </c>
      <c r="C285" s="102" t="s">
        <v>356</v>
      </c>
      <c r="D285" s="203">
        <v>0</v>
      </c>
      <c r="E285" s="203">
        <v>0</v>
      </c>
      <c r="F285" s="203">
        <v>0</v>
      </c>
      <c r="G285" s="203">
        <v>0</v>
      </c>
      <c r="H285" s="203">
        <v>0</v>
      </c>
      <c r="I285" s="203">
        <v>0</v>
      </c>
      <c r="J285" s="203">
        <v>0</v>
      </c>
      <c r="K285" s="203">
        <v>0</v>
      </c>
      <c r="L285" s="203">
        <v>0</v>
      </c>
      <c r="M285" s="203">
        <v>0</v>
      </c>
      <c r="N285" s="203">
        <v>0</v>
      </c>
      <c r="O285" s="203">
        <v>0</v>
      </c>
      <c r="P285" s="203">
        <v>0</v>
      </c>
      <c r="Q285" s="203">
        <v>0</v>
      </c>
      <c r="R285" s="203">
        <v>0</v>
      </c>
      <c r="S285" s="203">
        <v>0</v>
      </c>
      <c r="T285" s="203">
        <v>6</v>
      </c>
      <c r="U285" s="203">
        <v>4</v>
      </c>
      <c r="V285" s="203">
        <v>38</v>
      </c>
    </row>
    <row r="286" spans="1:22" x14ac:dyDescent="0.3">
      <c r="A286" s="26" t="s">
        <v>155</v>
      </c>
      <c r="B286" s="96" t="s">
        <v>77</v>
      </c>
      <c r="C286" s="102" t="s">
        <v>289</v>
      </c>
      <c r="D286" s="203">
        <v>0</v>
      </c>
      <c r="E286" s="203">
        <v>0</v>
      </c>
      <c r="F286" s="203">
        <v>0</v>
      </c>
      <c r="G286" s="203">
        <v>0</v>
      </c>
      <c r="H286" s="203">
        <v>0</v>
      </c>
      <c r="I286" s="203">
        <v>0</v>
      </c>
      <c r="J286" s="203">
        <v>0</v>
      </c>
      <c r="K286" s="203">
        <v>1</v>
      </c>
      <c r="L286" s="203">
        <v>0</v>
      </c>
      <c r="M286" s="203">
        <v>2</v>
      </c>
      <c r="N286" s="203">
        <v>3</v>
      </c>
      <c r="O286" s="203">
        <v>1</v>
      </c>
      <c r="P286" s="203">
        <v>9</v>
      </c>
      <c r="Q286" s="203">
        <v>5</v>
      </c>
      <c r="R286" s="203">
        <v>9</v>
      </c>
      <c r="S286" s="203">
        <v>20</v>
      </c>
      <c r="T286" s="203">
        <v>15</v>
      </c>
      <c r="U286" s="203">
        <v>11</v>
      </c>
      <c r="V286" s="203">
        <v>1033</v>
      </c>
    </row>
    <row r="287" spans="1:22" x14ac:dyDescent="0.3">
      <c r="A287" s="26" t="s">
        <v>156</v>
      </c>
      <c r="B287" s="96" t="s">
        <v>77</v>
      </c>
      <c r="C287" s="102" t="s">
        <v>290</v>
      </c>
      <c r="D287" s="203">
        <v>0</v>
      </c>
      <c r="E287" s="203">
        <v>0</v>
      </c>
      <c r="F287" s="203">
        <v>0</v>
      </c>
      <c r="G287" s="203">
        <v>0</v>
      </c>
      <c r="H287" s="203">
        <v>0</v>
      </c>
      <c r="I287" s="203">
        <v>0</v>
      </c>
      <c r="J287" s="203">
        <v>0</v>
      </c>
      <c r="K287" s="203">
        <v>0</v>
      </c>
      <c r="L287" s="203">
        <v>1</v>
      </c>
      <c r="M287" s="203">
        <v>0</v>
      </c>
      <c r="N287" s="203">
        <v>1</v>
      </c>
      <c r="O287" s="203">
        <v>1</v>
      </c>
      <c r="P287" s="203">
        <v>1</v>
      </c>
      <c r="Q287" s="203">
        <v>6</v>
      </c>
      <c r="R287" s="203">
        <v>4</v>
      </c>
      <c r="S287" s="203">
        <v>3</v>
      </c>
      <c r="T287" s="203">
        <v>5</v>
      </c>
      <c r="U287" s="203">
        <v>6</v>
      </c>
      <c r="V287" s="203">
        <v>67</v>
      </c>
    </row>
    <row r="288" spans="1:22" x14ac:dyDescent="0.3">
      <c r="A288" s="26" t="s">
        <v>157</v>
      </c>
      <c r="B288" s="96" t="s">
        <v>77</v>
      </c>
      <c r="C288" s="102" t="s">
        <v>291</v>
      </c>
      <c r="D288" s="203">
        <v>0</v>
      </c>
      <c r="E288" s="203">
        <v>0</v>
      </c>
      <c r="F288" s="203">
        <v>0</v>
      </c>
      <c r="G288" s="203">
        <v>0</v>
      </c>
      <c r="H288" s="203">
        <v>0</v>
      </c>
      <c r="I288" s="203">
        <v>0</v>
      </c>
      <c r="J288" s="203">
        <v>0</v>
      </c>
      <c r="K288" s="203">
        <v>0</v>
      </c>
      <c r="L288" s="203">
        <v>0</v>
      </c>
      <c r="M288" s="203">
        <v>2</v>
      </c>
      <c r="N288" s="203">
        <v>1</v>
      </c>
      <c r="O288" s="203">
        <v>3</v>
      </c>
      <c r="P288" s="203">
        <v>34</v>
      </c>
      <c r="Q288" s="203">
        <v>206</v>
      </c>
      <c r="R288" s="203">
        <v>191</v>
      </c>
      <c r="S288" s="203">
        <v>139</v>
      </c>
      <c r="T288" s="203">
        <v>58</v>
      </c>
      <c r="U288" s="203">
        <v>39</v>
      </c>
      <c r="V288" s="203">
        <v>353</v>
      </c>
    </row>
    <row r="289" spans="1:22" x14ac:dyDescent="0.3">
      <c r="A289" s="26" t="s">
        <v>158</v>
      </c>
      <c r="B289" s="96" t="s">
        <v>77</v>
      </c>
      <c r="C289" s="102" t="s">
        <v>292</v>
      </c>
      <c r="D289" s="203">
        <v>0</v>
      </c>
      <c r="E289" s="203">
        <v>0</v>
      </c>
      <c r="F289" s="203">
        <v>0</v>
      </c>
      <c r="G289" s="203">
        <v>0</v>
      </c>
      <c r="H289" s="203">
        <v>0</v>
      </c>
      <c r="I289" s="203">
        <v>0</v>
      </c>
      <c r="J289" s="203">
        <v>0</v>
      </c>
      <c r="K289" s="203">
        <v>0</v>
      </c>
      <c r="L289" s="203">
        <v>0</v>
      </c>
      <c r="M289" s="203">
        <v>0</v>
      </c>
      <c r="N289" s="203">
        <v>0</v>
      </c>
      <c r="O289" s="203">
        <v>3</v>
      </c>
      <c r="P289" s="203">
        <v>11</v>
      </c>
      <c r="Q289" s="203">
        <v>116</v>
      </c>
      <c r="R289" s="203">
        <v>263</v>
      </c>
      <c r="S289" s="203">
        <v>276</v>
      </c>
      <c r="T289" s="203">
        <v>153</v>
      </c>
      <c r="U289" s="203">
        <v>80</v>
      </c>
      <c r="V289" s="203">
        <v>451</v>
      </c>
    </row>
    <row r="290" spans="1:22" x14ac:dyDescent="0.3">
      <c r="A290" s="26" t="s">
        <v>159</v>
      </c>
      <c r="B290" s="96" t="s">
        <v>77</v>
      </c>
      <c r="C290" s="102" t="s">
        <v>293</v>
      </c>
      <c r="D290" s="203">
        <v>0</v>
      </c>
      <c r="E290" s="203">
        <v>0</v>
      </c>
      <c r="F290" s="203">
        <v>0</v>
      </c>
      <c r="G290" s="203">
        <v>0</v>
      </c>
      <c r="H290" s="203">
        <v>0</v>
      </c>
      <c r="I290" s="203">
        <v>0</v>
      </c>
      <c r="J290" s="203">
        <v>0</v>
      </c>
      <c r="K290" s="203">
        <v>0</v>
      </c>
      <c r="L290" s="203">
        <v>0</v>
      </c>
      <c r="M290" s="203">
        <v>0</v>
      </c>
      <c r="N290" s="203">
        <v>0</v>
      </c>
      <c r="O290" s="203">
        <v>0</v>
      </c>
      <c r="P290" s="203">
        <v>0</v>
      </c>
      <c r="Q290" s="203">
        <v>18</v>
      </c>
      <c r="R290" s="203">
        <v>74</v>
      </c>
      <c r="S290" s="203">
        <v>129</v>
      </c>
      <c r="T290" s="203">
        <v>114</v>
      </c>
      <c r="U290" s="203">
        <v>48</v>
      </c>
      <c r="V290" s="203">
        <v>238</v>
      </c>
    </row>
    <row r="291" spans="1:22" x14ac:dyDescent="0.3">
      <c r="A291" s="26" t="s">
        <v>160</v>
      </c>
      <c r="B291" s="96" t="s">
        <v>77</v>
      </c>
      <c r="C291" s="102" t="s">
        <v>294</v>
      </c>
      <c r="D291" s="203">
        <v>0</v>
      </c>
      <c r="E291" s="203">
        <v>0</v>
      </c>
      <c r="F291" s="203">
        <v>0</v>
      </c>
      <c r="G291" s="203">
        <v>0</v>
      </c>
      <c r="H291" s="203">
        <v>0</v>
      </c>
      <c r="I291" s="203">
        <v>0</v>
      </c>
      <c r="J291" s="203">
        <v>0</v>
      </c>
      <c r="K291" s="203">
        <v>0</v>
      </c>
      <c r="L291" s="203">
        <v>0</v>
      </c>
      <c r="M291" s="203">
        <v>0</v>
      </c>
      <c r="N291" s="203">
        <v>0</v>
      </c>
      <c r="O291" s="203">
        <v>1</v>
      </c>
      <c r="P291" s="203">
        <v>0</v>
      </c>
      <c r="Q291" s="203">
        <v>13</v>
      </c>
      <c r="R291" s="203">
        <v>144</v>
      </c>
      <c r="S291" s="203">
        <v>297</v>
      </c>
      <c r="T291" s="203">
        <v>322</v>
      </c>
      <c r="U291" s="203">
        <v>173</v>
      </c>
      <c r="V291" s="203">
        <v>810</v>
      </c>
    </row>
    <row r="292" spans="1:22" x14ac:dyDescent="0.3">
      <c r="A292" s="26" t="s">
        <v>161</v>
      </c>
      <c r="B292" s="96" t="s">
        <v>77</v>
      </c>
      <c r="C292" s="102" t="s">
        <v>357</v>
      </c>
      <c r="D292" s="203">
        <v>0</v>
      </c>
      <c r="E292" s="203">
        <v>0</v>
      </c>
      <c r="F292" s="203">
        <v>1</v>
      </c>
      <c r="G292" s="203">
        <v>0</v>
      </c>
      <c r="H292" s="203">
        <v>0</v>
      </c>
      <c r="I292" s="203">
        <v>1</v>
      </c>
      <c r="J292" s="203">
        <v>10</v>
      </c>
      <c r="K292" s="203">
        <v>19</v>
      </c>
      <c r="L292" s="203">
        <v>49</v>
      </c>
      <c r="M292" s="203">
        <v>55</v>
      </c>
      <c r="N292" s="203">
        <v>72</v>
      </c>
      <c r="O292" s="203">
        <v>59</v>
      </c>
      <c r="P292" s="203">
        <v>29</v>
      </c>
      <c r="Q292" s="203">
        <v>11</v>
      </c>
      <c r="R292" s="203">
        <v>12</v>
      </c>
      <c r="S292" s="203">
        <v>3</v>
      </c>
      <c r="T292" s="203">
        <v>1</v>
      </c>
      <c r="U292" s="203">
        <v>0</v>
      </c>
      <c r="V292" s="203">
        <v>11</v>
      </c>
    </row>
    <row r="293" spans="1:22" x14ac:dyDescent="0.3">
      <c r="A293" s="26" t="s">
        <v>162</v>
      </c>
      <c r="B293" s="96" t="s">
        <v>78</v>
      </c>
      <c r="C293" s="102" t="s">
        <v>223</v>
      </c>
      <c r="D293" s="203">
        <v>20</v>
      </c>
      <c r="E293" s="203">
        <v>261</v>
      </c>
      <c r="F293" s="203">
        <v>12</v>
      </c>
      <c r="G293" s="203">
        <v>1</v>
      </c>
      <c r="H293" s="203">
        <v>0</v>
      </c>
      <c r="I293" s="203">
        <v>0</v>
      </c>
      <c r="J293" s="203">
        <v>0</v>
      </c>
      <c r="K293" s="203">
        <v>0</v>
      </c>
      <c r="L293" s="203">
        <v>0</v>
      </c>
      <c r="M293" s="203">
        <v>0</v>
      </c>
      <c r="N293" s="203">
        <v>0</v>
      </c>
      <c r="O293" s="203">
        <v>0</v>
      </c>
      <c r="P293" s="203">
        <v>0</v>
      </c>
      <c r="Q293" s="203">
        <v>0</v>
      </c>
      <c r="R293" s="203">
        <v>0</v>
      </c>
      <c r="S293" s="203">
        <v>0</v>
      </c>
      <c r="T293" s="203">
        <v>0</v>
      </c>
      <c r="U293" s="203">
        <v>0</v>
      </c>
      <c r="V293" s="203">
        <v>0</v>
      </c>
    </row>
    <row r="294" spans="1:22" x14ac:dyDescent="0.3">
      <c r="A294" s="26" t="s">
        <v>163</v>
      </c>
      <c r="B294" s="96" t="s">
        <v>78</v>
      </c>
      <c r="C294" s="102" t="s">
        <v>286</v>
      </c>
      <c r="D294" s="203">
        <v>2</v>
      </c>
      <c r="E294" s="203">
        <v>44</v>
      </c>
      <c r="F294" s="203">
        <v>423</v>
      </c>
      <c r="G294" s="203">
        <v>26</v>
      </c>
      <c r="H294" s="203">
        <v>0</v>
      </c>
      <c r="I294" s="203">
        <v>0</v>
      </c>
      <c r="J294" s="203">
        <v>0</v>
      </c>
      <c r="K294" s="203">
        <v>0</v>
      </c>
      <c r="L294" s="203">
        <v>0</v>
      </c>
      <c r="M294" s="203">
        <v>0</v>
      </c>
      <c r="N294" s="203">
        <v>0</v>
      </c>
      <c r="O294" s="203">
        <v>0</v>
      </c>
      <c r="P294" s="203">
        <v>0</v>
      </c>
      <c r="Q294" s="203">
        <v>0</v>
      </c>
      <c r="R294" s="203">
        <v>1</v>
      </c>
      <c r="S294" s="203">
        <v>0</v>
      </c>
      <c r="T294" s="203">
        <v>0</v>
      </c>
      <c r="U294" s="203">
        <v>0</v>
      </c>
      <c r="V294" s="203">
        <v>0</v>
      </c>
    </row>
    <row r="295" spans="1:22" x14ac:dyDescent="0.3">
      <c r="A295" s="26" t="s">
        <v>262</v>
      </c>
      <c r="B295" s="96" t="s">
        <v>78</v>
      </c>
      <c r="C295" s="102" t="s">
        <v>370</v>
      </c>
      <c r="D295" s="203">
        <v>0</v>
      </c>
      <c r="E295" s="203">
        <v>4</v>
      </c>
      <c r="F295" s="203">
        <v>462</v>
      </c>
      <c r="G295" s="203">
        <v>2617</v>
      </c>
      <c r="H295" s="203">
        <v>119</v>
      </c>
      <c r="I295" s="203">
        <v>8</v>
      </c>
      <c r="J295" s="203">
        <v>1</v>
      </c>
      <c r="K295" s="203">
        <v>1</v>
      </c>
      <c r="L295" s="203">
        <v>0</v>
      </c>
      <c r="M295" s="203">
        <v>0</v>
      </c>
      <c r="N295" s="203">
        <v>0</v>
      </c>
      <c r="O295" s="203">
        <v>0</v>
      </c>
      <c r="P295" s="203">
        <v>0</v>
      </c>
      <c r="Q295" s="203">
        <v>0</v>
      </c>
      <c r="R295" s="203">
        <v>1</v>
      </c>
      <c r="S295" s="203">
        <v>0</v>
      </c>
      <c r="T295" s="203">
        <v>0</v>
      </c>
      <c r="U295" s="203">
        <v>0</v>
      </c>
      <c r="V295" s="203">
        <v>0</v>
      </c>
    </row>
    <row r="296" spans="1:22" x14ac:dyDescent="0.3">
      <c r="A296" s="26" t="s">
        <v>164</v>
      </c>
      <c r="B296" s="96" t="s">
        <v>78</v>
      </c>
      <c r="C296" s="102" t="s">
        <v>224</v>
      </c>
      <c r="D296" s="203">
        <v>0</v>
      </c>
      <c r="E296" s="203">
        <v>0</v>
      </c>
      <c r="F296" s="203">
        <v>2</v>
      </c>
      <c r="G296" s="203">
        <v>571</v>
      </c>
      <c r="H296" s="203">
        <v>2704</v>
      </c>
      <c r="I296" s="203">
        <v>277</v>
      </c>
      <c r="J296" s="203">
        <v>47</v>
      </c>
      <c r="K296" s="203">
        <v>21</v>
      </c>
      <c r="L296" s="203">
        <v>7</v>
      </c>
      <c r="M296" s="203">
        <v>1</v>
      </c>
      <c r="N296" s="203">
        <v>1</v>
      </c>
      <c r="O296" s="203">
        <v>0</v>
      </c>
      <c r="P296" s="203">
        <v>0</v>
      </c>
      <c r="Q296" s="203">
        <v>0</v>
      </c>
      <c r="R296" s="203">
        <v>0</v>
      </c>
      <c r="S296" s="203">
        <v>0</v>
      </c>
      <c r="T296" s="203">
        <v>0</v>
      </c>
      <c r="U296" s="203">
        <v>0</v>
      </c>
      <c r="V296" s="203">
        <v>0</v>
      </c>
    </row>
    <row r="297" spans="1:22" x14ac:dyDescent="0.3">
      <c r="A297" s="26" t="s">
        <v>73</v>
      </c>
      <c r="B297" s="96" t="s">
        <v>78</v>
      </c>
      <c r="C297" s="102" t="s">
        <v>225</v>
      </c>
      <c r="D297" s="203">
        <v>0</v>
      </c>
      <c r="E297" s="203">
        <v>0</v>
      </c>
      <c r="F297" s="203">
        <v>0</v>
      </c>
      <c r="G297" s="203">
        <v>1</v>
      </c>
      <c r="H297" s="203">
        <v>628</v>
      </c>
      <c r="I297" s="203">
        <v>2415</v>
      </c>
      <c r="J297" s="203">
        <v>409</v>
      </c>
      <c r="K297" s="203">
        <v>88</v>
      </c>
      <c r="L297" s="203">
        <v>35</v>
      </c>
      <c r="M297" s="203">
        <v>7</v>
      </c>
      <c r="N297" s="203">
        <v>1</v>
      </c>
      <c r="O297" s="203">
        <v>1</v>
      </c>
      <c r="P297" s="203">
        <v>2</v>
      </c>
      <c r="Q297" s="203">
        <v>0</v>
      </c>
      <c r="R297" s="203">
        <v>0</v>
      </c>
      <c r="S297" s="203">
        <v>0</v>
      </c>
      <c r="T297" s="203">
        <v>0</v>
      </c>
      <c r="U297" s="203">
        <v>0</v>
      </c>
      <c r="V297" s="203">
        <v>0</v>
      </c>
    </row>
    <row r="298" spans="1:22" x14ac:dyDescent="0.3">
      <c r="B298" s="96" t="s">
        <v>78</v>
      </c>
      <c r="C298" s="102" t="s">
        <v>226</v>
      </c>
      <c r="D298" s="203">
        <v>0</v>
      </c>
      <c r="E298" s="203">
        <v>0</v>
      </c>
      <c r="F298" s="203">
        <v>0</v>
      </c>
      <c r="G298" s="203">
        <v>0</v>
      </c>
      <c r="H298" s="203">
        <v>2</v>
      </c>
      <c r="I298" s="203">
        <v>656</v>
      </c>
      <c r="J298" s="203">
        <v>2204</v>
      </c>
      <c r="K298" s="203">
        <v>443</v>
      </c>
      <c r="L298" s="203">
        <v>108</v>
      </c>
      <c r="M298" s="203">
        <v>27</v>
      </c>
      <c r="N298" s="203">
        <v>7</v>
      </c>
      <c r="O298" s="203">
        <v>2</v>
      </c>
      <c r="P298" s="203">
        <v>0</v>
      </c>
      <c r="Q298" s="203">
        <v>0</v>
      </c>
      <c r="R298" s="203">
        <v>1</v>
      </c>
      <c r="S298" s="203">
        <v>0</v>
      </c>
      <c r="T298" s="203">
        <v>0</v>
      </c>
      <c r="U298" s="203">
        <v>0</v>
      </c>
      <c r="V298" s="203">
        <v>1</v>
      </c>
    </row>
    <row r="299" spans="1:22" x14ac:dyDescent="0.3">
      <c r="B299" s="96" t="s">
        <v>78</v>
      </c>
      <c r="C299" s="102" t="s">
        <v>227</v>
      </c>
      <c r="D299" s="203">
        <v>0</v>
      </c>
      <c r="E299" s="203">
        <v>0</v>
      </c>
      <c r="F299" s="203">
        <v>0</v>
      </c>
      <c r="G299" s="203">
        <v>1</v>
      </c>
      <c r="H299" s="203">
        <v>0</v>
      </c>
      <c r="I299" s="203">
        <v>2</v>
      </c>
      <c r="J299" s="203">
        <v>687</v>
      </c>
      <c r="K299" s="203">
        <v>2080</v>
      </c>
      <c r="L299" s="203">
        <v>419</v>
      </c>
      <c r="M299" s="203">
        <v>122</v>
      </c>
      <c r="N299" s="203">
        <v>29</v>
      </c>
      <c r="O299" s="203">
        <v>8</v>
      </c>
      <c r="P299" s="203">
        <v>3</v>
      </c>
      <c r="Q299" s="203">
        <v>1</v>
      </c>
      <c r="R299" s="203">
        <v>0</v>
      </c>
      <c r="S299" s="203">
        <v>0</v>
      </c>
      <c r="T299" s="203">
        <v>0</v>
      </c>
      <c r="U299" s="203">
        <v>0</v>
      </c>
      <c r="V299" s="203">
        <v>1</v>
      </c>
    </row>
    <row r="300" spans="1:22" x14ac:dyDescent="0.3">
      <c r="B300" s="96" t="s">
        <v>78</v>
      </c>
      <c r="C300" s="102" t="s">
        <v>228</v>
      </c>
      <c r="D300" s="203">
        <v>0</v>
      </c>
      <c r="E300" s="203">
        <v>0</v>
      </c>
      <c r="F300" s="203">
        <v>0</v>
      </c>
      <c r="G300" s="203">
        <v>0</v>
      </c>
      <c r="H300" s="203">
        <v>1</v>
      </c>
      <c r="I300" s="203">
        <v>0</v>
      </c>
      <c r="J300" s="203">
        <v>3</v>
      </c>
      <c r="K300" s="203">
        <v>667</v>
      </c>
      <c r="L300" s="203">
        <v>1999</v>
      </c>
      <c r="M300" s="203">
        <v>483</v>
      </c>
      <c r="N300" s="203">
        <v>158</v>
      </c>
      <c r="O300" s="203">
        <v>45</v>
      </c>
      <c r="P300" s="203">
        <v>10</v>
      </c>
      <c r="Q300" s="203">
        <v>4</v>
      </c>
      <c r="R300" s="203">
        <v>1</v>
      </c>
      <c r="S300" s="203">
        <v>3</v>
      </c>
      <c r="T300" s="203">
        <v>0</v>
      </c>
      <c r="U300" s="203">
        <v>0</v>
      </c>
      <c r="V300" s="203">
        <v>0</v>
      </c>
    </row>
    <row r="301" spans="1:22" x14ac:dyDescent="0.3">
      <c r="B301" s="96" t="s">
        <v>78</v>
      </c>
      <c r="C301" s="102" t="s">
        <v>229</v>
      </c>
      <c r="D301" s="203">
        <v>0</v>
      </c>
      <c r="E301" s="203">
        <v>0</v>
      </c>
      <c r="F301" s="203">
        <v>0</v>
      </c>
      <c r="G301" s="203">
        <v>0</v>
      </c>
      <c r="H301" s="203">
        <v>0</v>
      </c>
      <c r="I301" s="203">
        <v>0</v>
      </c>
      <c r="J301" s="203">
        <v>0</v>
      </c>
      <c r="K301" s="203">
        <v>6</v>
      </c>
      <c r="L301" s="203">
        <v>708</v>
      </c>
      <c r="M301" s="203">
        <v>2008</v>
      </c>
      <c r="N301" s="203">
        <v>627</v>
      </c>
      <c r="O301" s="203">
        <v>263</v>
      </c>
      <c r="P301" s="203">
        <v>82</v>
      </c>
      <c r="Q301" s="203">
        <v>18</v>
      </c>
      <c r="R301" s="203">
        <v>8</v>
      </c>
      <c r="S301" s="203">
        <v>3</v>
      </c>
      <c r="T301" s="203">
        <v>1</v>
      </c>
      <c r="U301" s="203">
        <v>0</v>
      </c>
      <c r="V301" s="203">
        <v>0</v>
      </c>
    </row>
    <row r="302" spans="1:22" x14ac:dyDescent="0.3">
      <c r="B302" s="96" t="s">
        <v>78</v>
      </c>
      <c r="C302" s="102" t="s">
        <v>287</v>
      </c>
      <c r="D302" s="203">
        <v>0</v>
      </c>
      <c r="E302" s="203">
        <v>0</v>
      </c>
      <c r="F302" s="203">
        <v>0</v>
      </c>
      <c r="G302" s="203">
        <v>0</v>
      </c>
      <c r="H302" s="203">
        <v>0</v>
      </c>
      <c r="I302" s="203">
        <v>0</v>
      </c>
      <c r="J302" s="203">
        <v>0</v>
      </c>
      <c r="K302" s="203">
        <v>0</v>
      </c>
      <c r="L302" s="203">
        <v>5</v>
      </c>
      <c r="M302" s="203">
        <v>754</v>
      </c>
      <c r="N302" s="203">
        <v>1911</v>
      </c>
      <c r="O302" s="203">
        <v>731</v>
      </c>
      <c r="P302" s="203">
        <v>372</v>
      </c>
      <c r="Q302" s="203">
        <v>161</v>
      </c>
      <c r="R302" s="203">
        <v>92</v>
      </c>
      <c r="S302" s="203">
        <v>24</v>
      </c>
      <c r="T302" s="203">
        <v>3</v>
      </c>
      <c r="U302" s="203">
        <v>1</v>
      </c>
      <c r="V302" s="203">
        <v>3</v>
      </c>
    </row>
    <row r="303" spans="1:22" x14ac:dyDescent="0.3">
      <c r="B303" s="96" t="s">
        <v>78</v>
      </c>
      <c r="C303" s="102" t="s">
        <v>230</v>
      </c>
      <c r="D303" s="203">
        <v>0</v>
      </c>
      <c r="E303" s="203">
        <v>0</v>
      </c>
      <c r="F303" s="203">
        <v>0</v>
      </c>
      <c r="G303" s="203">
        <v>0</v>
      </c>
      <c r="H303" s="203">
        <v>0</v>
      </c>
      <c r="I303" s="203">
        <v>0</v>
      </c>
      <c r="J303" s="203">
        <v>0</v>
      </c>
      <c r="K303" s="203">
        <v>0</v>
      </c>
      <c r="L303" s="203">
        <v>0</v>
      </c>
      <c r="M303" s="203">
        <v>5</v>
      </c>
      <c r="N303" s="203">
        <v>738</v>
      </c>
      <c r="O303" s="203">
        <v>1895</v>
      </c>
      <c r="P303" s="203">
        <v>733</v>
      </c>
      <c r="Q303" s="203">
        <v>308</v>
      </c>
      <c r="R303" s="203">
        <v>77</v>
      </c>
      <c r="S303" s="203">
        <v>15</v>
      </c>
      <c r="T303" s="203">
        <v>5</v>
      </c>
      <c r="U303" s="203">
        <v>2</v>
      </c>
      <c r="V303" s="203">
        <v>0</v>
      </c>
    </row>
    <row r="304" spans="1:22" x14ac:dyDescent="0.3">
      <c r="B304" s="96" t="s">
        <v>78</v>
      </c>
      <c r="C304" s="102" t="s">
        <v>231</v>
      </c>
      <c r="D304" s="203">
        <v>0</v>
      </c>
      <c r="E304" s="203">
        <v>0</v>
      </c>
      <c r="F304" s="203">
        <v>0</v>
      </c>
      <c r="G304" s="203">
        <v>0</v>
      </c>
      <c r="H304" s="203">
        <v>0</v>
      </c>
      <c r="I304" s="203">
        <v>0</v>
      </c>
      <c r="J304" s="203">
        <v>0</v>
      </c>
      <c r="K304" s="203">
        <v>0</v>
      </c>
      <c r="L304" s="203">
        <v>0</v>
      </c>
      <c r="M304" s="203">
        <v>0</v>
      </c>
      <c r="N304" s="203">
        <v>8</v>
      </c>
      <c r="O304" s="203">
        <v>685</v>
      </c>
      <c r="P304" s="203">
        <v>1934</v>
      </c>
      <c r="Q304" s="203">
        <v>860</v>
      </c>
      <c r="R304" s="203">
        <v>448</v>
      </c>
      <c r="S304" s="203">
        <v>166</v>
      </c>
      <c r="T304" s="203">
        <v>36</v>
      </c>
      <c r="U304" s="203">
        <v>8</v>
      </c>
      <c r="V304" s="203">
        <v>5</v>
      </c>
    </row>
    <row r="305" spans="2:22" x14ac:dyDescent="0.3">
      <c r="B305" s="96" t="s">
        <v>78</v>
      </c>
      <c r="C305" s="102" t="s">
        <v>288</v>
      </c>
      <c r="D305" s="203">
        <v>0</v>
      </c>
      <c r="E305" s="203">
        <v>0</v>
      </c>
      <c r="F305" s="203">
        <v>0</v>
      </c>
      <c r="G305" s="203">
        <v>0</v>
      </c>
      <c r="H305" s="203">
        <v>0</v>
      </c>
      <c r="I305" s="203">
        <v>0</v>
      </c>
      <c r="J305" s="203">
        <v>0</v>
      </c>
      <c r="K305" s="203">
        <v>0</v>
      </c>
      <c r="L305" s="203">
        <v>0</v>
      </c>
      <c r="M305" s="203">
        <v>0</v>
      </c>
      <c r="N305" s="203">
        <v>0</v>
      </c>
      <c r="O305" s="203">
        <v>6</v>
      </c>
      <c r="P305" s="203">
        <v>442</v>
      </c>
      <c r="Q305" s="203">
        <v>1830</v>
      </c>
      <c r="R305" s="203">
        <v>712</v>
      </c>
      <c r="S305" s="203">
        <v>243</v>
      </c>
      <c r="T305" s="203">
        <v>44</v>
      </c>
      <c r="U305" s="203">
        <v>8</v>
      </c>
      <c r="V305" s="203">
        <v>0</v>
      </c>
    </row>
    <row r="306" spans="2:22" x14ac:dyDescent="0.3">
      <c r="B306" s="96" t="s">
        <v>78</v>
      </c>
      <c r="C306" s="102" t="s">
        <v>232</v>
      </c>
      <c r="D306" s="203">
        <v>0</v>
      </c>
      <c r="E306" s="203">
        <v>0</v>
      </c>
      <c r="F306" s="203">
        <v>0</v>
      </c>
      <c r="G306" s="203">
        <v>0</v>
      </c>
      <c r="H306" s="203">
        <v>0</v>
      </c>
      <c r="I306" s="203">
        <v>0</v>
      </c>
      <c r="J306" s="203">
        <v>0</v>
      </c>
      <c r="K306" s="203">
        <v>0</v>
      </c>
      <c r="L306" s="203">
        <v>0</v>
      </c>
      <c r="M306" s="203">
        <v>0</v>
      </c>
      <c r="N306" s="203">
        <v>0</v>
      </c>
      <c r="O306" s="203">
        <v>0</v>
      </c>
      <c r="P306" s="203">
        <v>11</v>
      </c>
      <c r="Q306" s="203">
        <v>370</v>
      </c>
      <c r="R306" s="203">
        <v>1785</v>
      </c>
      <c r="S306" s="203">
        <v>806</v>
      </c>
      <c r="T306" s="203">
        <v>241</v>
      </c>
      <c r="U306" s="203">
        <v>33</v>
      </c>
      <c r="V306" s="203">
        <v>5</v>
      </c>
    </row>
    <row r="307" spans="2:22" x14ac:dyDescent="0.3">
      <c r="B307" s="96" t="s">
        <v>78</v>
      </c>
      <c r="C307" s="102" t="s">
        <v>355</v>
      </c>
      <c r="D307" s="203">
        <v>0</v>
      </c>
      <c r="E307" s="203">
        <v>0</v>
      </c>
      <c r="F307" s="203">
        <v>0</v>
      </c>
      <c r="G307" s="203">
        <v>0</v>
      </c>
      <c r="H307" s="203">
        <v>0</v>
      </c>
      <c r="I307" s="203">
        <v>0</v>
      </c>
      <c r="J307" s="203">
        <v>0</v>
      </c>
      <c r="K307" s="203">
        <v>0</v>
      </c>
      <c r="L307" s="203">
        <v>0</v>
      </c>
      <c r="M307" s="203">
        <v>0</v>
      </c>
      <c r="N307" s="203">
        <v>0</v>
      </c>
      <c r="O307" s="203">
        <v>0</v>
      </c>
      <c r="P307" s="203">
        <v>0</v>
      </c>
      <c r="Q307" s="203">
        <v>0</v>
      </c>
      <c r="R307" s="203">
        <v>10</v>
      </c>
      <c r="S307" s="203">
        <v>20</v>
      </c>
      <c r="T307" s="203">
        <v>11</v>
      </c>
      <c r="U307" s="203">
        <v>2</v>
      </c>
      <c r="V307" s="203">
        <v>17</v>
      </c>
    </row>
    <row r="308" spans="2:22" x14ac:dyDescent="0.3">
      <c r="B308" s="96" t="s">
        <v>78</v>
      </c>
      <c r="C308" s="102" t="s">
        <v>356</v>
      </c>
      <c r="D308" s="203">
        <v>0</v>
      </c>
      <c r="E308" s="203">
        <v>0</v>
      </c>
      <c r="F308" s="203">
        <v>0</v>
      </c>
      <c r="G308" s="203">
        <v>0</v>
      </c>
      <c r="H308" s="203">
        <v>0</v>
      </c>
      <c r="I308" s="203">
        <v>0</v>
      </c>
      <c r="J308" s="203">
        <v>0</v>
      </c>
      <c r="K308" s="203">
        <v>0</v>
      </c>
      <c r="L308" s="203">
        <v>0</v>
      </c>
      <c r="M308" s="203">
        <v>0</v>
      </c>
      <c r="N308" s="203">
        <v>0</v>
      </c>
      <c r="O308" s="203">
        <v>0</v>
      </c>
      <c r="P308" s="203">
        <v>0</v>
      </c>
      <c r="Q308" s="203">
        <v>0</v>
      </c>
      <c r="R308" s="203">
        <v>0</v>
      </c>
      <c r="S308" s="203">
        <v>6</v>
      </c>
      <c r="T308" s="203">
        <v>24</v>
      </c>
      <c r="U308" s="203">
        <v>19</v>
      </c>
      <c r="V308" s="203">
        <v>45</v>
      </c>
    </row>
    <row r="309" spans="2:22" x14ac:dyDescent="0.3">
      <c r="B309" s="96" t="s">
        <v>78</v>
      </c>
      <c r="C309" s="102" t="s">
        <v>289</v>
      </c>
      <c r="D309" s="203">
        <v>0</v>
      </c>
      <c r="E309" s="203">
        <v>0</v>
      </c>
      <c r="F309" s="203">
        <v>0</v>
      </c>
      <c r="G309" s="203">
        <v>0</v>
      </c>
      <c r="H309" s="203">
        <v>0</v>
      </c>
      <c r="I309" s="203">
        <v>0</v>
      </c>
      <c r="J309" s="203">
        <v>0</v>
      </c>
      <c r="K309" s="203">
        <v>0</v>
      </c>
      <c r="L309" s="203">
        <v>0</v>
      </c>
      <c r="M309" s="203">
        <v>0</v>
      </c>
      <c r="N309" s="203">
        <v>0</v>
      </c>
      <c r="O309" s="203">
        <v>0</v>
      </c>
      <c r="P309" s="203">
        <v>0</v>
      </c>
      <c r="Q309" s="203">
        <v>0</v>
      </c>
      <c r="R309" s="203">
        <v>0</v>
      </c>
      <c r="S309" s="203">
        <v>0</v>
      </c>
      <c r="T309" s="203">
        <v>0</v>
      </c>
      <c r="U309" s="203">
        <v>0</v>
      </c>
      <c r="V309" s="203">
        <v>39</v>
      </c>
    </row>
    <row r="310" spans="2:22" x14ac:dyDescent="0.3">
      <c r="B310" s="96" t="s">
        <v>78</v>
      </c>
      <c r="C310" s="102" t="s">
        <v>290</v>
      </c>
      <c r="D310" s="203">
        <v>0</v>
      </c>
      <c r="E310" s="203">
        <v>0</v>
      </c>
      <c r="F310" s="203">
        <v>0</v>
      </c>
      <c r="G310" s="203">
        <v>0</v>
      </c>
      <c r="H310" s="203">
        <v>0</v>
      </c>
      <c r="I310" s="203">
        <v>0</v>
      </c>
      <c r="J310" s="203">
        <v>0</v>
      </c>
      <c r="K310" s="203">
        <v>0</v>
      </c>
      <c r="L310" s="203">
        <v>0</v>
      </c>
      <c r="M310" s="203">
        <v>0</v>
      </c>
      <c r="N310" s="203">
        <v>0</v>
      </c>
      <c r="O310" s="203">
        <v>0</v>
      </c>
      <c r="P310" s="203">
        <v>0</v>
      </c>
      <c r="Q310" s="203">
        <v>0</v>
      </c>
      <c r="R310" s="203">
        <v>2</v>
      </c>
      <c r="S310" s="203">
        <v>3</v>
      </c>
      <c r="T310" s="203">
        <v>2</v>
      </c>
      <c r="U310" s="203">
        <v>2</v>
      </c>
      <c r="V310" s="203">
        <v>84</v>
      </c>
    </row>
    <row r="311" spans="2:22" x14ac:dyDescent="0.3">
      <c r="B311" s="96" t="s">
        <v>78</v>
      </c>
      <c r="C311" s="102" t="s">
        <v>291</v>
      </c>
      <c r="D311" s="203">
        <v>0</v>
      </c>
      <c r="E311" s="203">
        <v>0</v>
      </c>
      <c r="F311" s="203">
        <v>0</v>
      </c>
      <c r="G311" s="203">
        <v>0</v>
      </c>
      <c r="H311" s="203">
        <v>0</v>
      </c>
      <c r="I311" s="203">
        <v>0</v>
      </c>
      <c r="J311" s="203">
        <v>0</v>
      </c>
      <c r="K311" s="203">
        <v>0</v>
      </c>
      <c r="L311" s="203">
        <v>0</v>
      </c>
      <c r="M311" s="203">
        <v>0</v>
      </c>
      <c r="N311" s="203">
        <v>0</v>
      </c>
      <c r="O311" s="203">
        <v>2</v>
      </c>
      <c r="P311" s="203">
        <v>4</v>
      </c>
      <c r="Q311" s="203">
        <v>10</v>
      </c>
      <c r="R311" s="203">
        <v>20</v>
      </c>
      <c r="S311" s="203">
        <v>21</v>
      </c>
      <c r="T311" s="203">
        <v>22</v>
      </c>
      <c r="U311" s="203">
        <v>6</v>
      </c>
      <c r="V311" s="203">
        <v>154</v>
      </c>
    </row>
    <row r="312" spans="2:22" x14ac:dyDescent="0.3">
      <c r="B312" s="96" t="s">
        <v>78</v>
      </c>
      <c r="C312" s="102" t="s">
        <v>292</v>
      </c>
      <c r="D312" s="203">
        <v>0</v>
      </c>
      <c r="E312" s="203">
        <v>0</v>
      </c>
      <c r="F312" s="203">
        <v>0</v>
      </c>
      <c r="G312" s="203">
        <v>0</v>
      </c>
      <c r="H312" s="203">
        <v>0</v>
      </c>
      <c r="I312" s="203">
        <v>0</v>
      </c>
      <c r="J312" s="203">
        <v>0</v>
      </c>
      <c r="K312" s="203">
        <v>0</v>
      </c>
      <c r="L312" s="203">
        <v>0</v>
      </c>
      <c r="M312" s="203">
        <v>0</v>
      </c>
      <c r="N312" s="203">
        <v>0</v>
      </c>
      <c r="O312" s="203">
        <v>0</v>
      </c>
      <c r="P312" s="203">
        <v>6</v>
      </c>
      <c r="Q312" s="203">
        <v>21</v>
      </c>
      <c r="R312" s="203">
        <v>52</v>
      </c>
      <c r="S312" s="203">
        <v>54</v>
      </c>
      <c r="T312" s="203">
        <v>46</v>
      </c>
      <c r="U312" s="203">
        <v>36</v>
      </c>
      <c r="V312" s="203">
        <v>189</v>
      </c>
    </row>
    <row r="313" spans="2:22" x14ac:dyDescent="0.3">
      <c r="B313" s="96" t="s">
        <v>78</v>
      </c>
      <c r="C313" s="102" t="s">
        <v>293</v>
      </c>
      <c r="D313" s="203">
        <v>0</v>
      </c>
      <c r="E313" s="203">
        <v>0</v>
      </c>
      <c r="F313" s="203">
        <v>0</v>
      </c>
      <c r="G313" s="203">
        <v>0</v>
      </c>
      <c r="H313" s="203">
        <v>0</v>
      </c>
      <c r="I313" s="203">
        <v>0</v>
      </c>
      <c r="J313" s="203">
        <v>0</v>
      </c>
      <c r="K313" s="203">
        <v>0</v>
      </c>
      <c r="L313" s="203">
        <v>0</v>
      </c>
      <c r="M313" s="203">
        <v>0</v>
      </c>
      <c r="N313" s="203">
        <v>0</v>
      </c>
      <c r="O313" s="203">
        <v>0</v>
      </c>
      <c r="P313" s="203">
        <v>3</v>
      </c>
      <c r="Q313" s="203">
        <v>8</v>
      </c>
      <c r="R313" s="203">
        <v>12</v>
      </c>
      <c r="S313" s="203">
        <v>24</v>
      </c>
      <c r="T313" s="203">
        <v>29</v>
      </c>
      <c r="U313" s="203">
        <v>16</v>
      </c>
      <c r="V313" s="203">
        <v>54</v>
      </c>
    </row>
    <row r="314" spans="2:22" x14ac:dyDescent="0.3">
      <c r="B314" s="96" t="s">
        <v>78</v>
      </c>
      <c r="C314" s="102" t="s">
        <v>294</v>
      </c>
      <c r="D314" s="203">
        <v>0</v>
      </c>
      <c r="E314" s="203">
        <v>0</v>
      </c>
      <c r="F314" s="203">
        <v>0</v>
      </c>
      <c r="G314" s="203">
        <v>0</v>
      </c>
      <c r="H314" s="203">
        <v>0</v>
      </c>
      <c r="I314" s="203">
        <v>0</v>
      </c>
      <c r="J314" s="203">
        <v>0</v>
      </c>
      <c r="K314" s="203">
        <v>0</v>
      </c>
      <c r="L314" s="203">
        <v>0</v>
      </c>
      <c r="M314" s="203">
        <v>0</v>
      </c>
      <c r="N314" s="203">
        <v>0</v>
      </c>
      <c r="O314" s="203">
        <v>0</v>
      </c>
      <c r="P314" s="203">
        <v>0</v>
      </c>
      <c r="Q314" s="203">
        <v>6</v>
      </c>
      <c r="R314" s="203">
        <v>31</v>
      </c>
      <c r="S314" s="203">
        <v>109</v>
      </c>
      <c r="T314" s="203">
        <v>115</v>
      </c>
      <c r="U314" s="203">
        <v>68</v>
      </c>
      <c r="V314" s="203">
        <v>257</v>
      </c>
    </row>
    <row r="315" spans="2:22" x14ac:dyDescent="0.3">
      <c r="B315" s="96" t="s">
        <v>78</v>
      </c>
      <c r="C315" s="102" t="s">
        <v>357</v>
      </c>
      <c r="D315" s="203">
        <v>0</v>
      </c>
      <c r="E315" s="203">
        <v>0</v>
      </c>
      <c r="F315" s="203">
        <v>0</v>
      </c>
      <c r="G315" s="203">
        <v>0</v>
      </c>
      <c r="H315" s="203">
        <v>0</v>
      </c>
      <c r="I315" s="203">
        <v>0</v>
      </c>
      <c r="J315" s="203">
        <v>2</v>
      </c>
      <c r="K315" s="203">
        <v>15</v>
      </c>
      <c r="L315" s="203">
        <v>39</v>
      </c>
      <c r="M315" s="203">
        <v>54</v>
      </c>
      <c r="N315" s="203">
        <v>67</v>
      </c>
      <c r="O315" s="203">
        <v>35</v>
      </c>
      <c r="P315" s="203">
        <v>26</v>
      </c>
      <c r="Q315" s="203">
        <v>16</v>
      </c>
      <c r="R315" s="203">
        <v>6</v>
      </c>
      <c r="S315" s="203">
        <v>3</v>
      </c>
      <c r="T315" s="203">
        <v>1</v>
      </c>
      <c r="U315" s="203">
        <v>0</v>
      </c>
      <c r="V315" s="203">
        <v>0</v>
      </c>
    </row>
    <row r="316" spans="2:22" x14ac:dyDescent="0.3">
      <c r="B316" s="96" t="s">
        <v>79</v>
      </c>
      <c r="C316" s="102" t="s">
        <v>223</v>
      </c>
      <c r="D316" s="203">
        <v>12</v>
      </c>
      <c r="E316" s="203">
        <v>137</v>
      </c>
      <c r="F316" s="203">
        <v>177</v>
      </c>
      <c r="G316" s="203">
        <v>96</v>
      </c>
      <c r="H316" s="203">
        <v>1</v>
      </c>
      <c r="I316" s="203">
        <v>0</v>
      </c>
      <c r="J316" s="203">
        <v>0</v>
      </c>
      <c r="K316" s="203">
        <v>0</v>
      </c>
      <c r="L316" s="203">
        <v>0</v>
      </c>
      <c r="M316" s="203">
        <v>0</v>
      </c>
      <c r="N316" s="203">
        <v>0</v>
      </c>
      <c r="O316" s="203">
        <v>0</v>
      </c>
      <c r="P316" s="203">
        <v>0</v>
      </c>
      <c r="Q316" s="203">
        <v>0</v>
      </c>
      <c r="R316" s="203">
        <v>0</v>
      </c>
      <c r="S316" s="203">
        <v>0</v>
      </c>
      <c r="T316" s="203">
        <v>0</v>
      </c>
      <c r="U316" s="203">
        <v>0</v>
      </c>
      <c r="V316" s="203">
        <v>0</v>
      </c>
    </row>
    <row r="317" spans="2:22" x14ac:dyDescent="0.3">
      <c r="B317" s="96" t="s">
        <v>79</v>
      </c>
      <c r="C317" s="102" t="s">
        <v>286</v>
      </c>
      <c r="D317" s="203">
        <v>0</v>
      </c>
      <c r="E317" s="203">
        <v>35</v>
      </c>
      <c r="F317" s="203">
        <v>557</v>
      </c>
      <c r="G317" s="203">
        <v>257</v>
      </c>
      <c r="H317" s="203">
        <v>98</v>
      </c>
      <c r="I317" s="203">
        <v>2</v>
      </c>
      <c r="J317" s="203">
        <v>0</v>
      </c>
      <c r="K317" s="203">
        <v>0</v>
      </c>
      <c r="L317" s="203">
        <v>0</v>
      </c>
      <c r="M317" s="203">
        <v>0</v>
      </c>
      <c r="N317" s="203">
        <v>0</v>
      </c>
      <c r="O317" s="203">
        <v>0</v>
      </c>
      <c r="P317" s="203">
        <v>0</v>
      </c>
      <c r="Q317" s="203">
        <v>0</v>
      </c>
      <c r="R317" s="203">
        <v>0</v>
      </c>
      <c r="S317" s="203">
        <v>0</v>
      </c>
      <c r="T317" s="203">
        <v>0</v>
      </c>
      <c r="U317" s="203">
        <v>0</v>
      </c>
      <c r="V317" s="203">
        <v>0</v>
      </c>
    </row>
    <row r="318" spans="2:22" x14ac:dyDescent="0.3">
      <c r="B318" s="96" t="s">
        <v>79</v>
      </c>
      <c r="C318" s="102" t="s">
        <v>370</v>
      </c>
      <c r="D318" s="203">
        <v>0</v>
      </c>
      <c r="E318" s="203">
        <v>14</v>
      </c>
      <c r="F318" s="203">
        <v>1879</v>
      </c>
      <c r="G318" s="203">
        <v>6660</v>
      </c>
      <c r="H318" s="203">
        <v>946</v>
      </c>
      <c r="I318" s="203">
        <v>160</v>
      </c>
      <c r="J318" s="203">
        <v>10</v>
      </c>
      <c r="K318" s="203">
        <v>2</v>
      </c>
      <c r="L318" s="203">
        <v>3</v>
      </c>
      <c r="M318" s="203">
        <v>0</v>
      </c>
      <c r="N318" s="203">
        <v>1</v>
      </c>
      <c r="O318" s="203">
        <v>0</v>
      </c>
      <c r="P318" s="203">
        <v>0</v>
      </c>
      <c r="Q318" s="203">
        <v>0</v>
      </c>
      <c r="R318" s="203">
        <v>0</v>
      </c>
      <c r="S318" s="203">
        <v>0</v>
      </c>
      <c r="T318" s="203">
        <v>0</v>
      </c>
      <c r="U318" s="203">
        <v>0</v>
      </c>
      <c r="V318" s="203">
        <v>1</v>
      </c>
    </row>
    <row r="319" spans="2:22" x14ac:dyDescent="0.3">
      <c r="B319" s="96" t="s">
        <v>79</v>
      </c>
      <c r="C319" s="102" t="s">
        <v>224</v>
      </c>
      <c r="D319" s="203">
        <v>0</v>
      </c>
      <c r="E319" s="203">
        <v>0</v>
      </c>
      <c r="F319" s="203">
        <v>20</v>
      </c>
      <c r="G319" s="203">
        <v>2356</v>
      </c>
      <c r="H319" s="203">
        <v>7405</v>
      </c>
      <c r="I319" s="203">
        <v>1819</v>
      </c>
      <c r="J319" s="203">
        <v>553</v>
      </c>
      <c r="K319" s="203">
        <v>131</v>
      </c>
      <c r="L319" s="203">
        <v>52</v>
      </c>
      <c r="M319" s="203">
        <v>15</v>
      </c>
      <c r="N319" s="203">
        <v>7</v>
      </c>
      <c r="O319" s="203">
        <v>3</v>
      </c>
      <c r="P319" s="203">
        <v>1</v>
      </c>
      <c r="Q319" s="203">
        <v>1</v>
      </c>
      <c r="R319" s="203">
        <v>0</v>
      </c>
      <c r="S319" s="203">
        <v>0</v>
      </c>
      <c r="T319" s="203">
        <v>0</v>
      </c>
      <c r="U319" s="203">
        <v>0</v>
      </c>
      <c r="V319" s="203">
        <v>0</v>
      </c>
    </row>
    <row r="320" spans="2:22" x14ac:dyDescent="0.3">
      <c r="B320" s="96" t="s">
        <v>79</v>
      </c>
      <c r="C320" s="102" t="s">
        <v>225</v>
      </c>
      <c r="D320" s="203">
        <v>0</v>
      </c>
      <c r="E320" s="203">
        <v>0</v>
      </c>
      <c r="F320" s="203">
        <v>1</v>
      </c>
      <c r="G320" s="203">
        <v>18</v>
      </c>
      <c r="H320" s="203">
        <v>1900</v>
      </c>
      <c r="I320" s="203">
        <v>6645</v>
      </c>
      <c r="J320" s="203">
        <v>2397</v>
      </c>
      <c r="K320" s="203">
        <v>879</v>
      </c>
      <c r="L320" s="203">
        <v>277</v>
      </c>
      <c r="M320" s="203">
        <v>119</v>
      </c>
      <c r="N320" s="203">
        <v>55</v>
      </c>
      <c r="O320" s="203">
        <v>28</v>
      </c>
      <c r="P320" s="203">
        <v>4</v>
      </c>
      <c r="Q320" s="203">
        <v>1</v>
      </c>
      <c r="R320" s="203">
        <v>0</v>
      </c>
      <c r="S320" s="203">
        <v>1</v>
      </c>
      <c r="T320" s="203">
        <v>0</v>
      </c>
      <c r="U320" s="203">
        <v>0</v>
      </c>
      <c r="V320" s="203">
        <v>0</v>
      </c>
    </row>
    <row r="321" spans="2:22" x14ac:dyDescent="0.3">
      <c r="B321" s="96" t="s">
        <v>79</v>
      </c>
      <c r="C321" s="102" t="s">
        <v>226</v>
      </c>
      <c r="D321" s="203">
        <v>0</v>
      </c>
      <c r="E321" s="203">
        <v>0</v>
      </c>
      <c r="F321" s="203">
        <v>0</v>
      </c>
      <c r="G321" s="203">
        <v>1</v>
      </c>
      <c r="H321" s="203">
        <v>21</v>
      </c>
      <c r="I321" s="203">
        <v>1822</v>
      </c>
      <c r="J321" s="203">
        <v>5885</v>
      </c>
      <c r="K321" s="203">
        <v>2378</v>
      </c>
      <c r="L321" s="203">
        <v>979</v>
      </c>
      <c r="M321" s="203">
        <v>429</v>
      </c>
      <c r="N321" s="203">
        <v>193</v>
      </c>
      <c r="O321" s="203">
        <v>66</v>
      </c>
      <c r="P321" s="203">
        <v>35</v>
      </c>
      <c r="Q321" s="203">
        <v>9</v>
      </c>
      <c r="R321" s="203">
        <v>3</v>
      </c>
      <c r="S321" s="203">
        <v>3</v>
      </c>
      <c r="T321" s="203">
        <v>0</v>
      </c>
      <c r="U321" s="203">
        <v>0</v>
      </c>
      <c r="V321" s="203">
        <v>1</v>
      </c>
    </row>
    <row r="322" spans="2:22" x14ac:dyDescent="0.3">
      <c r="B322" s="96" t="s">
        <v>79</v>
      </c>
      <c r="C322" s="102" t="s">
        <v>227</v>
      </c>
      <c r="D322" s="203">
        <v>0</v>
      </c>
      <c r="E322" s="203">
        <v>0</v>
      </c>
      <c r="F322" s="203">
        <v>0</v>
      </c>
      <c r="G322" s="203">
        <v>0</v>
      </c>
      <c r="H322" s="203">
        <v>0</v>
      </c>
      <c r="I322" s="203">
        <v>14</v>
      </c>
      <c r="J322" s="203">
        <v>1837</v>
      </c>
      <c r="K322" s="203">
        <v>5430</v>
      </c>
      <c r="L322" s="203">
        <v>2298</v>
      </c>
      <c r="M322" s="203">
        <v>1147</v>
      </c>
      <c r="N322" s="203">
        <v>477</v>
      </c>
      <c r="O322" s="203">
        <v>206</v>
      </c>
      <c r="P322" s="203">
        <v>103</v>
      </c>
      <c r="Q322" s="203">
        <v>31</v>
      </c>
      <c r="R322" s="203">
        <v>8</v>
      </c>
      <c r="S322" s="203">
        <v>4</v>
      </c>
      <c r="T322" s="203">
        <v>0</v>
      </c>
      <c r="U322" s="203">
        <v>0</v>
      </c>
      <c r="V322" s="203">
        <v>1</v>
      </c>
    </row>
    <row r="323" spans="2:22" x14ac:dyDescent="0.3">
      <c r="B323" s="96" t="s">
        <v>79</v>
      </c>
      <c r="C323" s="102" t="s">
        <v>228</v>
      </c>
      <c r="D323" s="203">
        <v>0</v>
      </c>
      <c r="E323" s="203">
        <v>0</v>
      </c>
      <c r="F323" s="203">
        <v>0</v>
      </c>
      <c r="G323" s="203">
        <v>1</v>
      </c>
      <c r="H323" s="203">
        <v>0</v>
      </c>
      <c r="I323" s="203">
        <v>1</v>
      </c>
      <c r="J323" s="203">
        <v>24</v>
      </c>
      <c r="K323" s="203">
        <v>1788</v>
      </c>
      <c r="L323" s="203">
        <v>4836</v>
      </c>
      <c r="M323" s="203">
        <v>2337</v>
      </c>
      <c r="N323" s="203">
        <v>1096</v>
      </c>
      <c r="O323" s="203">
        <v>521</v>
      </c>
      <c r="P323" s="203">
        <v>219</v>
      </c>
      <c r="Q323" s="203">
        <v>92</v>
      </c>
      <c r="R323" s="203">
        <v>26</v>
      </c>
      <c r="S323" s="203">
        <v>13</v>
      </c>
      <c r="T323" s="203">
        <v>3</v>
      </c>
      <c r="U323" s="203">
        <v>1</v>
      </c>
      <c r="V323" s="203">
        <v>3</v>
      </c>
    </row>
    <row r="324" spans="2:22" x14ac:dyDescent="0.3">
      <c r="B324" s="96" t="s">
        <v>79</v>
      </c>
      <c r="C324" s="102" t="s">
        <v>229</v>
      </c>
      <c r="D324" s="203">
        <v>0</v>
      </c>
      <c r="E324" s="203">
        <v>0</v>
      </c>
      <c r="F324" s="203">
        <v>0</v>
      </c>
      <c r="G324" s="203">
        <v>0</v>
      </c>
      <c r="H324" s="203">
        <v>0</v>
      </c>
      <c r="I324" s="203">
        <v>0</v>
      </c>
      <c r="J324" s="203">
        <v>3</v>
      </c>
      <c r="K324" s="203">
        <v>26</v>
      </c>
      <c r="L324" s="203">
        <v>1610</v>
      </c>
      <c r="M324" s="203">
        <v>5054</v>
      </c>
      <c r="N324" s="203">
        <v>2560</v>
      </c>
      <c r="O324" s="203">
        <v>1484</v>
      </c>
      <c r="P324" s="203">
        <v>778</v>
      </c>
      <c r="Q324" s="203">
        <v>402</v>
      </c>
      <c r="R324" s="203">
        <v>180</v>
      </c>
      <c r="S324" s="203">
        <v>63</v>
      </c>
      <c r="T324" s="203">
        <v>17</v>
      </c>
      <c r="U324" s="203">
        <v>2</v>
      </c>
      <c r="V324" s="203">
        <v>6</v>
      </c>
    </row>
    <row r="325" spans="2:22" x14ac:dyDescent="0.3">
      <c r="B325" s="96" t="s">
        <v>79</v>
      </c>
      <c r="C325" s="102" t="s">
        <v>287</v>
      </c>
      <c r="D325" s="203">
        <v>0</v>
      </c>
      <c r="E325" s="203">
        <v>0</v>
      </c>
      <c r="F325" s="203">
        <v>0</v>
      </c>
      <c r="G325" s="203">
        <v>0</v>
      </c>
      <c r="H325" s="203">
        <v>0</v>
      </c>
      <c r="I325" s="203">
        <v>0</v>
      </c>
      <c r="J325" s="203">
        <v>1</v>
      </c>
      <c r="K325" s="203">
        <v>4</v>
      </c>
      <c r="L325" s="203">
        <v>34</v>
      </c>
      <c r="M325" s="203">
        <v>1570</v>
      </c>
      <c r="N325" s="203">
        <v>4972</v>
      </c>
      <c r="O325" s="203">
        <v>2445</v>
      </c>
      <c r="P325" s="203">
        <v>1436</v>
      </c>
      <c r="Q325" s="203">
        <v>740</v>
      </c>
      <c r="R325" s="203">
        <v>357</v>
      </c>
      <c r="S325" s="203">
        <v>128</v>
      </c>
      <c r="T325" s="203">
        <v>33</v>
      </c>
      <c r="U325" s="203">
        <v>7</v>
      </c>
      <c r="V325" s="203">
        <v>8</v>
      </c>
    </row>
    <row r="326" spans="2:22" x14ac:dyDescent="0.3">
      <c r="B326" s="96" t="s">
        <v>79</v>
      </c>
      <c r="C326" s="102" t="s">
        <v>230</v>
      </c>
      <c r="D326" s="203">
        <v>0</v>
      </c>
      <c r="E326" s="203">
        <v>0</v>
      </c>
      <c r="F326" s="203">
        <v>1</v>
      </c>
      <c r="G326" s="203">
        <v>0</v>
      </c>
      <c r="H326" s="203">
        <v>0</v>
      </c>
      <c r="I326" s="203">
        <v>0</v>
      </c>
      <c r="J326" s="203">
        <v>1</v>
      </c>
      <c r="K326" s="203">
        <v>0</v>
      </c>
      <c r="L326" s="203">
        <v>2</v>
      </c>
      <c r="M326" s="203">
        <v>37</v>
      </c>
      <c r="N326" s="203">
        <v>1551</v>
      </c>
      <c r="O326" s="203">
        <v>4304</v>
      </c>
      <c r="P326" s="203">
        <v>2224</v>
      </c>
      <c r="Q326" s="203">
        <v>1263</v>
      </c>
      <c r="R326" s="203">
        <v>625</v>
      </c>
      <c r="S326" s="203">
        <v>250</v>
      </c>
      <c r="T326" s="203">
        <v>62</v>
      </c>
      <c r="U326" s="203">
        <v>16</v>
      </c>
      <c r="V326" s="203">
        <v>9</v>
      </c>
    </row>
    <row r="327" spans="2:22" x14ac:dyDescent="0.3">
      <c r="B327" s="96" t="s">
        <v>79</v>
      </c>
      <c r="C327" s="102" t="s">
        <v>231</v>
      </c>
      <c r="D327" s="203">
        <v>0</v>
      </c>
      <c r="E327" s="203">
        <v>0</v>
      </c>
      <c r="F327" s="203">
        <v>0</v>
      </c>
      <c r="G327" s="203">
        <v>0</v>
      </c>
      <c r="H327" s="203">
        <v>0</v>
      </c>
      <c r="I327" s="203">
        <v>0</v>
      </c>
      <c r="J327" s="203">
        <v>1</v>
      </c>
      <c r="K327" s="203">
        <v>0</v>
      </c>
      <c r="L327" s="203">
        <v>1</v>
      </c>
      <c r="M327" s="203">
        <v>4</v>
      </c>
      <c r="N327" s="203">
        <v>41</v>
      </c>
      <c r="O327" s="203">
        <v>1474</v>
      </c>
      <c r="P327" s="203">
        <v>3943</v>
      </c>
      <c r="Q327" s="203">
        <v>2143</v>
      </c>
      <c r="R327" s="203">
        <v>1135</v>
      </c>
      <c r="S327" s="203">
        <v>472</v>
      </c>
      <c r="T327" s="203">
        <v>167</v>
      </c>
      <c r="U327" s="203">
        <v>49</v>
      </c>
      <c r="V327" s="203">
        <v>16</v>
      </c>
    </row>
    <row r="328" spans="2:22" x14ac:dyDescent="0.3">
      <c r="B328" s="96" t="s">
        <v>79</v>
      </c>
      <c r="C328" s="102" t="s">
        <v>288</v>
      </c>
      <c r="D328" s="203">
        <v>0</v>
      </c>
      <c r="E328" s="203">
        <v>0</v>
      </c>
      <c r="F328" s="203">
        <v>0</v>
      </c>
      <c r="G328" s="203">
        <v>0</v>
      </c>
      <c r="H328" s="203">
        <v>1</v>
      </c>
      <c r="I328" s="203">
        <v>0</v>
      </c>
      <c r="J328" s="203">
        <v>2</v>
      </c>
      <c r="K328" s="203">
        <v>1</v>
      </c>
      <c r="L328" s="203">
        <v>0</v>
      </c>
      <c r="M328" s="203">
        <v>2</v>
      </c>
      <c r="N328" s="203">
        <v>1</v>
      </c>
      <c r="O328" s="203">
        <v>38</v>
      </c>
      <c r="P328" s="203">
        <v>1287</v>
      </c>
      <c r="Q328" s="203">
        <v>3489</v>
      </c>
      <c r="R328" s="203">
        <v>2051</v>
      </c>
      <c r="S328" s="203">
        <v>1018</v>
      </c>
      <c r="T328" s="203">
        <v>368</v>
      </c>
      <c r="U328" s="203">
        <v>100</v>
      </c>
      <c r="V328" s="203">
        <v>50</v>
      </c>
    </row>
    <row r="329" spans="2:22" x14ac:dyDescent="0.3">
      <c r="B329" s="96" t="s">
        <v>79</v>
      </c>
      <c r="C329" s="102" t="s">
        <v>232</v>
      </c>
      <c r="D329" s="203">
        <v>0</v>
      </c>
      <c r="E329" s="203">
        <v>0</v>
      </c>
      <c r="F329" s="203">
        <v>0</v>
      </c>
      <c r="G329" s="203">
        <v>0</v>
      </c>
      <c r="H329" s="203">
        <v>0</v>
      </c>
      <c r="I329" s="203">
        <v>0</v>
      </c>
      <c r="J329" s="203">
        <v>1</v>
      </c>
      <c r="K329" s="203">
        <v>0</v>
      </c>
      <c r="L329" s="203">
        <v>1</v>
      </c>
      <c r="M329" s="203">
        <v>0</v>
      </c>
      <c r="N329" s="203">
        <v>1</v>
      </c>
      <c r="O329" s="203">
        <v>0</v>
      </c>
      <c r="P329" s="203">
        <v>36</v>
      </c>
      <c r="Q329" s="203">
        <v>1327</v>
      </c>
      <c r="R329" s="203">
        <v>3277</v>
      </c>
      <c r="S329" s="203">
        <v>1792</v>
      </c>
      <c r="T329" s="203">
        <v>767</v>
      </c>
      <c r="U329" s="203">
        <v>249</v>
      </c>
      <c r="V329" s="203">
        <v>98</v>
      </c>
    </row>
    <row r="330" spans="2:22" x14ac:dyDescent="0.3">
      <c r="B330" s="96" t="s">
        <v>79</v>
      </c>
      <c r="C330" s="102" t="s">
        <v>355</v>
      </c>
      <c r="D330" s="203">
        <v>0</v>
      </c>
      <c r="E330" s="203">
        <v>0</v>
      </c>
      <c r="F330" s="203">
        <v>0</v>
      </c>
      <c r="G330" s="203">
        <v>0</v>
      </c>
      <c r="H330" s="203">
        <v>0</v>
      </c>
      <c r="I330" s="203">
        <v>0</v>
      </c>
      <c r="J330" s="203">
        <v>0</v>
      </c>
      <c r="K330" s="203">
        <v>0</v>
      </c>
      <c r="L330" s="203">
        <v>0</v>
      </c>
      <c r="M330" s="203">
        <v>0</v>
      </c>
      <c r="N330" s="203">
        <v>0</v>
      </c>
      <c r="O330" s="203">
        <v>0</v>
      </c>
      <c r="P330" s="203">
        <v>1</v>
      </c>
      <c r="Q330" s="203">
        <v>0</v>
      </c>
      <c r="R330" s="203">
        <v>19</v>
      </c>
      <c r="S330" s="203">
        <v>58</v>
      </c>
      <c r="T330" s="203">
        <v>34</v>
      </c>
      <c r="U330" s="203">
        <v>39</v>
      </c>
      <c r="V330" s="203">
        <v>161</v>
      </c>
    </row>
    <row r="331" spans="2:22" x14ac:dyDescent="0.3">
      <c r="B331" s="96" t="s">
        <v>79</v>
      </c>
      <c r="C331" s="102" t="s">
        <v>356</v>
      </c>
      <c r="D331" s="203">
        <v>0</v>
      </c>
      <c r="E331" s="203">
        <v>0</v>
      </c>
      <c r="F331" s="203">
        <v>0</v>
      </c>
      <c r="G331" s="203">
        <v>0</v>
      </c>
      <c r="H331" s="203">
        <v>0</v>
      </c>
      <c r="I331" s="203">
        <v>0</v>
      </c>
      <c r="J331" s="203">
        <v>0</v>
      </c>
      <c r="K331" s="203">
        <v>0</v>
      </c>
      <c r="L331" s="203">
        <v>0</v>
      </c>
      <c r="M331" s="203">
        <v>0</v>
      </c>
      <c r="N331" s="203">
        <v>0</v>
      </c>
      <c r="O331" s="203">
        <v>0</v>
      </c>
      <c r="P331" s="203">
        <v>0</v>
      </c>
      <c r="Q331" s="203">
        <v>0</v>
      </c>
      <c r="R331" s="203">
        <v>0</v>
      </c>
      <c r="S331" s="203">
        <v>18</v>
      </c>
      <c r="T331" s="203">
        <v>69</v>
      </c>
      <c r="U331" s="203">
        <v>31</v>
      </c>
      <c r="V331" s="203">
        <v>77</v>
      </c>
    </row>
    <row r="332" spans="2:22" x14ac:dyDescent="0.3">
      <c r="B332" s="96" t="s">
        <v>79</v>
      </c>
      <c r="C332" s="102" t="s">
        <v>289</v>
      </c>
      <c r="D332" s="203">
        <v>0</v>
      </c>
      <c r="E332" s="203">
        <v>0</v>
      </c>
      <c r="F332" s="203">
        <v>0</v>
      </c>
      <c r="G332" s="203">
        <v>0</v>
      </c>
      <c r="H332" s="203">
        <v>0</v>
      </c>
      <c r="I332" s="203">
        <v>0</v>
      </c>
      <c r="J332" s="203">
        <v>0</v>
      </c>
      <c r="K332" s="203">
        <v>1</v>
      </c>
      <c r="L332" s="203">
        <v>0</v>
      </c>
      <c r="M332" s="203">
        <v>5</v>
      </c>
      <c r="N332" s="203">
        <v>4</v>
      </c>
      <c r="O332" s="203">
        <v>8</v>
      </c>
      <c r="P332" s="203">
        <v>10</v>
      </c>
      <c r="Q332" s="203">
        <v>8</v>
      </c>
      <c r="R332" s="203">
        <v>6</v>
      </c>
      <c r="S332" s="203">
        <v>4</v>
      </c>
      <c r="T332" s="203">
        <v>1</v>
      </c>
      <c r="U332" s="203">
        <v>2</v>
      </c>
      <c r="V332" s="203">
        <v>28</v>
      </c>
    </row>
    <row r="333" spans="2:22" x14ac:dyDescent="0.3">
      <c r="B333" s="96" t="s">
        <v>79</v>
      </c>
      <c r="C333" s="102" t="s">
        <v>290</v>
      </c>
      <c r="D333" s="203">
        <v>0</v>
      </c>
      <c r="E333" s="203">
        <v>0</v>
      </c>
      <c r="F333" s="203">
        <v>0</v>
      </c>
      <c r="G333" s="203">
        <v>0</v>
      </c>
      <c r="H333" s="203">
        <v>0</v>
      </c>
      <c r="I333" s="203">
        <v>0</v>
      </c>
      <c r="J333" s="203">
        <v>1</v>
      </c>
      <c r="K333" s="203">
        <v>0</v>
      </c>
      <c r="L333" s="203">
        <v>2</v>
      </c>
      <c r="M333" s="203">
        <v>1</v>
      </c>
      <c r="N333" s="203">
        <v>6</v>
      </c>
      <c r="O333" s="203">
        <v>9</v>
      </c>
      <c r="P333" s="203">
        <v>18</v>
      </c>
      <c r="Q333" s="203">
        <v>14</v>
      </c>
      <c r="R333" s="203">
        <v>34</v>
      </c>
      <c r="S333" s="203">
        <v>8</v>
      </c>
      <c r="T333" s="203">
        <v>9</v>
      </c>
      <c r="U333" s="203">
        <v>7</v>
      </c>
      <c r="V333" s="203">
        <v>47</v>
      </c>
    </row>
    <row r="334" spans="2:22" x14ac:dyDescent="0.3">
      <c r="B334" s="96" t="s">
        <v>79</v>
      </c>
      <c r="C334" s="102" t="s">
        <v>291</v>
      </c>
      <c r="D334" s="203">
        <v>0</v>
      </c>
      <c r="E334" s="203">
        <v>0</v>
      </c>
      <c r="F334" s="203">
        <v>0</v>
      </c>
      <c r="G334" s="203">
        <v>0</v>
      </c>
      <c r="H334" s="203">
        <v>0</v>
      </c>
      <c r="I334" s="203">
        <v>0</v>
      </c>
      <c r="J334" s="203">
        <v>0</v>
      </c>
      <c r="K334" s="203">
        <v>0</v>
      </c>
      <c r="L334" s="203">
        <v>0</v>
      </c>
      <c r="M334" s="203">
        <v>0</v>
      </c>
      <c r="N334" s="203">
        <v>4</v>
      </c>
      <c r="O334" s="203">
        <v>7</v>
      </c>
      <c r="P334" s="203">
        <v>46</v>
      </c>
      <c r="Q334" s="203">
        <v>97</v>
      </c>
      <c r="R334" s="203">
        <v>126</v>
      </c>
      <c r="S334" s="203">
        <v>99</v>
      </c>
      <c r="T334" s="203">
        <v>78</v>
      </c>
      <c r="U334" s="203">
        <v>39</v>
      </c>
      <c r="V334" s="203">
        <v>99</v>
      </c>
    </row>
    <row r="335" spans="2:22" x14ac:dyDescent="0.3">
      <c r="B335" s="96" t="s">
        <v>79</v>
      </c>
      <c r="C335" s="102" t="s">
        <v>292</v>
      </c>
      <c r="D335" s="203">
        <v>0</v>
      </c>
      <c r="E335" s="203">
        <v>0</v>
      </c>
      <c r="F335" s="203">
        <v>0</v>
      </c>
      <c r="G335" s="203">
        <v>0</v>
      </c>
      <c r="H335" s="203">
        <v>0</v>
      </c>
      <c r="I335" s="203">
        <v>0</v>
      </c>
      <c r="J335" s="203">
        <v>0</v>
      </c>
      <c r="K335" s="203">
        <v>0</v>
      </c>
      <c r="L335" s="203">
        <v>0</v>
      </c>
      <c r="M335" s="203">
        <v>0</v>
      </c>
      <c r="N335" s="203">
        <v>0</v>
      </c>
      <c r="O335" s="203">
        <v>2</v>
      </c>
      <c r="P335" s="203">
        <v>21</v>
      </c>
      <c r="Q335" s="203">
        <v>66</v>
      </c>
      <c r="R335" s="203">
        <v>163</v>
      </c>
      <c r="S335" s="203">
        <v>190</v>
      </c>
      <c r="T335" s="203">
        <v>130</v>
      </c>
      <c r="U335" s="203">
        <v>80</v>
      </c>
      <c r="V335" s="203">
        <v>161</v>
      </c>
    </row>
    <row r="336" spans="2:22" x14ac:dyDescent="0.3">
      <c r="B336" s="96" t="s">
        <v>79</v>
      </c>
      <c r="C336" s="102" t="s">
        <v>293</v>
      </c>
      <c r="D336" s="203">
        <v>0</v>
      </c>
      <c r="E336" s="203">
        <v>0</v>
      </c>
      <c r="F336" s="203">
        <v>0</v>
      </c>
      <c r="G336" s="203">
        <v>0</v>
      </c>
      <c r="H336" s="203">
        <v>0</v>
      </c>
      <c r="I336" s="203">
        <v>0</v>
      </c>
      <c r="J336" s="203">
        <v>0</v>
      </c>
      <c r="K336" s="203">
        <v>0</v>
      </c>
      <c r="L336" s="203">
        <v>0</v>
      </c>
      <c r="M336" s="203">
        <v>0</v>
      </c>
      <c r="N336" s="203">
        <v>0</v>
      </c>
      <c r="O336" s="203">
        <v>0</v>
      </c>
      <c r="P336" s="203">
        <v>2</v>
      </c>
      <c r="Q336" s="203">
        <v>30</v>
      </c>
      <c r="R336" s="203">
        <v>91</v>
      </c>
      <c r="S336" s="203">
        <v>166</v>
      </c>
      <c r="T336" s="203">
        <v>216</v>
      </c>
      <c r="U336" s="203">
        <v>126</v>
      </c>
      <c r="V336" s="203">
        <v>275</v>
      </c>
    </row>
    <row r="337" spans="2:22" x14ac:dyDescent="0.3">
      <c r="B337" s="96" t="s">
        <v>79</v>
      </c>
      <c r="C337" s="102" t="s">
        <v>294</v>
      </c>
      <c r="D337" s="203">
        <v>0</v>
      </c>
      <c r="E337" s="203">
        <v>0</v>
      </c>
      <c r="F337" s="203">
        <v>0</v>
      </c>
      <c r="G337" s="203">
        <v>0</v>
      </c>
      <c r="H337" s="203">
        <v>0</v>
      </c>
      <c r="I337" s="203">
        <v>0</v>
      </c>
      <c r="J337" s="203">
        <v>0</v>
      </c>
      <c r="K337" s="203">
        <v>0</v>
      </c>
      <c r="L337" s="203">
        <v>0</v>
      </c>
      <c r="M337" s="203">
        <v>0</v>
      </c>
      <c r="N337" s="203">
        <v>0</v>
      </c>
      <c r="O337" s="203">
        <v>0</v>
      </c>
      <c r="P337" s="203">
        <v>0</v>
      </c>
      <c r="Q337" s="203">
        <v>2</v>
      </c>
      <c r="R337" s="203">
        <v>20</v>
      </c>
      <c r="S337" s="203">
        <v>62</v>
      </c>
      <c r="T337" s="203">
        <v>102</v>
      </c>
      <c r="U337" s="203">
        <v>67</v>
      </c>
      <c r="V337" s="203">
        <v>203</v>
      </c>
    </row>
    <row r="338" spans="2:22" x14ac:dyDescent="0.3">
      <c r="B338" s="96" t="s">
        <v>79</v>
      </c>
      <c r="C338" s="102" t="s">
        <v>357</v>
      </c>
      <c r="D338" s="203">
        <v>0</v>
      </c>
      <c r="E338" s="203">
        <v>0</v>
      </c>
      <c r="F338" s="203">
        <v>0</v>
      </c>
      <c r="G338" s="203">
        <v>0</v>
      </c>
      <c r="H338" s="203">
        <v>0</v>
      </c>
      <c r="I338" s="203">
        <v>2</v>
      </c>
      <c r="J338" s="203">
        <v>16</v>
      </c>
      <c r="K338" s="203">
        <v>82</v>
      </c>
      <c r="L338" s="203">
        <v>112</v>
      </c>
      <c r="M338" s="203">
        <v>156</v>
      </c>
      <c r="N338" s="203">
        <v>156</v>
      </c>
      <c r="O338" s="203">
        <v>118</v>
      </c>
      <c r="P338" s="203">
        <v>85</v>
      </c>
      <c r="Q338" s="203">
        <v>33</v>
      </c>
      <c r="R338" s="203">
        <v>9</v>
      </c>
      <c r="S338" s="203">
        <v>8</v>
      </c>
      <c r="T338" s="203">
        <v>0</v>
      </c>
      <c r="U338" s="203">
        <v>1</v>
      </c>
      <c r="V338" s="203">
        <v>1</v>
      </c>
    </row>
    <row r="339" spans="2:22" x14ac:dyDescent="0.3">
      <c r="B339" s="96" t="s">
        <v>80</v>
      </c>
      <c r="C339" s="102" t="s">
        <v>223</v>
      </c>
      <c r="D339" s="203">
        <v>4</v>
      </c>
      <c r="E339" s="203">
        <v>129</v>
      </c>
      <c r="F339" s="203">
        <v>11</v>
      </c>
      <c r="G339" s="203">
        <v>2</v>
      </c>
      <c r="H339" s="203">
        <v>0</v>
      </c>
      <c r="I339" s="203">
        <v>0</v>
      </c>
      <c r="J339" s="203">
        <v>1</v>
      </c>
      <c r="K339" s="203">
        <v>0</v>
      </c>
      <c r="L339" s="203">
        <v>0</v>
      </c>
      <c r="M339" s="203">
        <v>0</v>
      </c>
      <c r="N339" s="203">
        <v>0</v>
      </c>
      <c r="O339" s="203">
        <v>0</v>
      </c>
      <c r="P339" s="203">
        <v>0</v>
      </c>
      <c r="Q339" s="203">
        <v>0</v>
      </c>
      <c r="R339" s="203">
        <v>0</v>
      </c>
      <c r="S339" s="203">
        <v>0</v>
      </c>
      <c r="T339" s="203">
        <v>0</v>
      </c>
      <c r="U339" s="203">
        <v>0</v>
      </c>
      <c r="V339" s="203">
        <v>0</v>
      </c>
    </row>
    <row r="340" spans="2:22" x14ac:dyDescent="0.3">
      <c r="B340" s="96" t="s">
        <v>80</v>
      </c>
      <c r="C340" s="102" t="s">
        <v>286</v>
      </c>
      <c r="D340" s="203">
        <v>1</v>
      </c>
      <c r="E340" s="203">
        <v>55</v>
      </c>
      <c r="F340" s="203">
        <v>473</v>
      </c>
      <c r="G340" s="203">
        <v>47</v>
      </c>
      <c r="H340" s="203">
        <v>2</v>
      </c>
      <c r="I340" s="203">
        <v>0</v>
      </c>
      <c r="J340" s="203">
        <v>0</v>
      </c>
      <c r="K340" s="203">
        <v>0</v>
      </c>
      <c r="L340" s="203">
        <v>0</v>
      </c>
      <c r="M340" s="203">
        <v>0</v>
      </c>
      <c r="N340" s="203">
        <v>0</v>
      </c>
      <c r="O340" s="203">
        <v>0</v>
      </c>
      <c r="P340" s="203">
        <v>0</v>
      </c>
      <c r="Q340" s="203">
        <v>0</v>
      </c>
      <c r="R340" s="203">
        <v>0</v>
      </c>
      <c r="S340" s="203">
        <v>0</v>
      </c>
      <c r="T340" s="203">
        <v>0</v>
      </c>
      <c r="U340" s="203">
        <v>0</v>
      </c>
      <c r="V340" s="203">
        <v>0</v>
      </c>
    </row>
    <row r="341" spans="2:22" x14ac:dyDescent="0.3">
      <c r="B341" s="96" t="s">
        <v>80</v>
      </c>
      <c r="C341" s="102" t="s">
        <v>370</v>
      </c>
      <c r="D341" s="203">
        <v>0</v>
      </c>
      <c r="E341" s="203">
        <v>0</v>
      </c>
      <c r="F341" s="203">
        <v>697</v>
      </c>
      <c r="G341" s="203">
        <v>2831</v>
      </c>
      <c r="H341" s="203">
        <v>239</v>
      </c>
      <c r="I341" s="203">
        <v>16</v>
      </c>
      <c r="J341" s="203">
        <v>3</v>
      </c>
      <c r="K341" s="203">
        <v>2</v>
      </c>
      <c r="L341" s="203">
        <v>1</v>
      </c>
      <c r="M341" s="203">
        <v>0</v>
      </c>
      <c r="N341" s="203">
        <v>2</v>
      </c>
      <c r="O341" s="203">
        <v>2</v>
      </c>
      <c r="P341" s="203">
        <v>1</v>
      </c>
      <c r="Q341" s="203">
        <v>1</v>
      </c>
      <c r="R341" s="203">
        <v>0</v>
      </c>
      <c r="S341" s="203">
        <v>0</v>
      </c>
      <c r="T341" s="203">
        <v>0</v>
      </c>
      <c r="U341" s="203">
        <v>0</v>
      </c>
      <c r="V341" s="203">
        <v>0</v>
      </c>
    </row>
    <row r="342" spans="2:22" x14ac:dyDescent="0.3">
      <c r="B342" s="96" t="s">
        <v>80</v>
      </c>
      <c r="C342" s="102" t="s">
        <v>224</v>
      </c>
      <c r="D342" s="203">
        <v>0</v>
      </c>
      <c r="E342" s="203">
        <v>0</v>
      </c>
      <c r="F342" s="203">
        <v>6</v>
      </c>
      <c r="G342" s="203">
        <v>798</v>
      </c>
      <c r="H342" s="203">
        <v>2863</v>
      </c>
      <c r="I342" s="203">
        <v>555</v>
      </c>
      <c r="J342" s="203">
        <v>138</v>
      </c>
      <c r="K342" s="203">
        <v>38</v>
      </c>
      <c r="L342" s="203">
        <v>14</v>
      </c>
      <c r="M342" s="203">
        <v>3</v>
      </c>
      <c r="N342" s="203">
        <v>1</v>
      </c>
      <c r="O342" s="203">
        <v>0</v>
      </c>
      <c r="P342" s="203">
        <v>0</v>
      </c>
      <c r="Q342" s="203">
        <v>0</v>
      </c>
      <c r="R342" s="203">
        <v>0</v>
      </c>
      <c r="S342" s="203">
        <v>0</v>
      </c>
      <c r="T342" s="203">
        <v>0</v>
      </c>
      <c r="U342" s="203">
        <v>0</v>
      </c>
      <c r="V342" s="203">
        <v>0</v>
      </c>
    </row>
    <row r="343" spans="2:22" x14ac:dyDescent="0.3">
      <c r="B343" s="96" t="s">
        <v>80</v>
      </c>
      <c r="C343" s="102" t="s">
        <v>225</v>
      </c>
      <c r="D343" s="203">
        <v>0</v>
      </c>
      <c r="E343" s="203">
        <v>0</v>
      </c>
      <c r="F343" s="203">
        <v>1</v>
      </c>
      <c r="G343" s="203">
        <v>3</v>
      </c>
      <c r="H343" s="203">
        <v>980</v>
      </c>
      <c r="I343" s="203">
        <v>2729</v>
      </c>
      <c r="J343" s="203">
        <v>722</v>
      </c>
      <c r="K343" s="203">
        <v>202</v>
      </c>
      <c r="L343" s="203">
        <v>55</v>
      </c>
      <c r="M343" s="203">
        <v>20</v>
      </c>
      <c r="N343" s="203">
        <v>3</v>
      </c>
      <c r="O343" s="203">
        <v>3</v>
      </c>
      <c r="P343" s="203">
        <v>2</v>
      </c>
      <c r="Q343" s="203">
        <v>0</v>
      </c>
      <c r="R343" s="203">
        <v>0</v>
      </c>
      <c r="S343" s="203">
        <v>0</v>
      </c>
      <c r="T343" s="203">
        <v>0</v>
      </c>
      <c r="U343" s="203">
        <v>0</v>
      </c>
      <c r="V343" s="203">
        <v>0</v>
      </c>
    </row>
    <row r="344" spans="2:22" x14ac:dyDescent="0.3">
      <c r="B344" s="96" t="s">
        <v>80</v>
      </c>
      <c r="C344" s="102" t="s">
        <v>226</v>
      </c>
      <c r="D344" s="203">
        <v>0</v>
      </c>
      <c r="E344" s="203">
        <v>0</v>
      </c>
      <c r="F344" s="203">
        <v>0</v>
      </c>
      <c r="G344" s="203">
        <v>1</v>
      </c>
      <c r="H344" s="203">
        <v>6</v>
      </c>
      <c r="I344" s="203">
        <v>899</v>
      </c>
      <c r="J344" s="203">
        <v>2616</v>
      </c>
      <c r="K344" s="203">
        <v>796</v>
      </c>
      <c r="L344" s="203">
        <v>270</v>
      </c>
      <c r="M344" s="203">
        <v>110</v>
      </c>
      <c r="N344" s="203">
        <v>41</v>
      </c>
      <c r="O344" s="203">
        <v>15</v>
      </c>
      <c r="P344" s="203">
        <v>4</v>
      </c>
      <c r="Q344" s="203">
        <v>6</v>
      </c>
      <c r="R344" s="203">
        <v>2</v>
      </c>
      <c r="S344" s="203">
        <v>0</v>
      </c>
      <c r="T344" s="203">
        <v>0</v>
      </c>
      <c r="U344" s="203">
        <v>0</v>
      </c>
      <c r="V344" s="203">
        <v>0</v>
      </c>
    </row>
    <row r="345" spans="2:22" x14ac:dyDescent="0.3">
      <c r="B345" s="96" t="s">
        <v>80</v>
      </c>
      <c r="C345" s="102" t="s">
        <v>227</v>
      </c>
      <c r="D345" s="203">
        <v>0</v>
      </c>
      <c r="E345" s="203">
        <v>0</v>
      </c>
      <c r="F345" s="203">
        <v>0</v>
      </c>
      <c r="G345" s="203">
        <v>0</v>
      </c>
      <c r="H345" s="203">
        <v>0</v>
      </c>
      <c r="I345" s="203">
        <v>5</v>
      </c>
      <c r="J345" s="203">
        <v>900</v>
      </c>
      <c r="K345" s="203">
        <v>2400</v>
      </c>
      <c r="L345" s="203">
        <v>771</v>
      </c>
      <c r="M345" s="203">
        <v>374</v>
      </c>
      <c r="N345" s="203">
        <v>146</v>
      </c>
      <c r="O345" s="203">
        <v>44</v>
      </c>
      <c r="P345" s="203">
        <v>11</v>
      </c>
      <c r="Q345" s="203">
        <v>9</v>
      </c>
      <c r="R345" s="203">
        <v>3</v>
      </c>
      <c r="S345" s="203">
        <v>0</v>
      </c>
      <c r="T345" s="203">
        <v>1</v>
      </c>
      <c r="U345" s="203">
        <v>0</v>
      </c>
      <c r="V345" s="203">
        <v>0</v>
      </c>
    </row>
    <row r="346" spans="2:22" x14ac:dyDescent="0.3">
      <c r="B346" s="96" t="s">
        <v>80</v>
      </c>
      <c r="C346" s="102" t="s">
        <v>228</v>
      </c>
      <c r="D346" s="203">
        <v>0</v>
      </c>
      <c r="E346" s="203">
        <v>0</v>
      </c>
      <c r="F346" s="203">
        <v>0</v>
      </c>
      <c r="G346" s="203">
        <v>0</v>
      </c>
      <c r="H346" s="203">
        <v>0</v>
      </c>
      <c r="I346" s="203">
        <v>0</v>
      </c>
      <c r="J346" s="203">
        <v>4</v>
      </c>
      <c r="K346" s="203">
        <v>929</v>
      </c>
      <c r="L346" s="203">
        <v>2179</v>
      </c>
      <c r="M346" s="203">
        <v>826</v>
      </c>
      <c r="N346" s="203">
        <v>366</v>
      </c>
      <c r="O346" s="203">
        <v>149</v>
      </c>
      <c r="P346" s="203">
        <v>54</v>
      </c>
      <c r="Q346" s="203">
        <v>18</v>
      </c>
      <c r="R346" s="203">
        <v>5</v>
      </c>
      <c r="S346" s="203">
        <v>2</v>
      </c>
      <c r="T346" s="203">
        <v>1</v>
      </c>
      <c r="U346" s="203">
        <v>2</v>
      </c>
      <c r="V346" s="203">
        <v>1</v>
      </c>
    </row>
    <row r="347" spans="2:22" x14ac:dyDescent="0.3">
      <c r="B347" s="96" t="s">
        <v>80</v>
      </c>
      <c r="C347" s="102" t="s">
        <v>229</v>
      </c>
      <c r="D347" s="203">
        <v>0</v>
      </c>
      <c r="E347" s="203">
        <v>0</v>
      </c>
      <c r="F347" s="203">
        <v>0</v>
      </c>
      <c r="G347" s="203">
        <v>0</v>
      </c>
      <c r="H347" s="203">
        <v>0</v>
      </c>
      <c r="I347" s="203">
        <v>0</v>
      </c>
      <c r="J347" s="203">
        <v>2</v>
      </c>
      <c r="K347" s="203">
        <v>5</v>
      </c>
      <c r="L347" s="203">
        <v>753</v>
      </c>
      <c r="M347" s="203">
        <v>2208</v>
      </c>
      <c r="N347" s="203">
        <v>937</v>
      </c>
      <c r="O347" s="203">
        <v>540</v>
      </c>
      <c r="P347" s="203">
        <v>256</v>
      </c>
      <c r="Q347" s="203">
        <v>93</v>
      </c>
      <c r="R347" s="203">
        <v>23</v>
      </c>
      <c r="S347" s="203">
        <v>9</v>
      </c>
      <c r="T347" s="203">
        <v>4</v>
      </c>
      <c r="U347" s="203">
        <v>1</v>
      </c>
      <c r="V347" s="203">
        <v>1</v>
      </c>
    </row>
    <row r="348" spans="2:22" x14ac:dyDescent="0.3">
      <c r="B348" s="96" t="s">
        <v>80</v>
      </c>
      <c r="C348" s="102" t="s">
        <v>287</v>
      </c>
      <c r="D348" s="203">
        <v>0</v>
      </c>
      <c r="E348" s="203">
        <v>0</v>
      </c>
      <c r="F348" s="203">
        <v>0</v>
      </c>
      <c r="G348" s="203">
        <v>0</v>
      </c>
      <c r="H348" s="203">
        <v>0</v>
      </c>
      <c r="I348" s="203">
        <v>1</v>
      </c>
      <c r="J348" s="203">
        <v>0</v>
      </c>
      <c r="K348" s="203">
        <v>0</v>
      </c>
      <c r="L348" s="203">
        <v>10</v>
      </c>
      <c r="M348" s="203">
        <v>798</v>
      </c>
      <c r="N348" s="203">
        <v>2008</v>
      </c>
      <c r="O348" s="203">
        <v>993</v>
      </c>
      <c r="P348" s="203">
        <v>640</v>
      </c>
      <c r="Q348" s="203">
        <v>268</v>
      </c>
      <c r="R348" s="203">
        <v>81</v>
      </c>
      <c r="S348" s="203">
        <v>18</v>
      </c>
      <c r="T348" s="203">
        <v>4</v>
      </c>
      <c r="U348" s="203">
        <v>2</v>
      </c>
      <c r="V348" s="203">
        <v>4</v>
      </c>
    </row>
    <row r="349" spans="2:22" x14ac:dyDescent="0.3">
      <c r="B349" s="96" t="s">
        <v>80</v>
      </c>
      <c r="C349" s="102" t="s">
        <v>230</v>
      </c>
      <c r="D349" s="203">
        <v>0</v>
      </c>
      <c r="E349" s="203">
        <v>0</v>
      </c>
      <c r="F349" s="203">
        <v>0</v>
      </c>
      <c r="G349" s="203">
        <v>0</v>
      </c>
      <c r="H349" s="203">
        <v>0</v>
      </c>
      <c r="I349" s="203">
        <v>0</v>
      </c>
      <c r="J349" s="203">
        <v>1</v>
      </c>
      <c r="K349" s="203">
        <v>0</v>
      </c>
      <c r="L349" s="203">
        <v>0</v>
      </c>
      <c r="M349" s="203">
        <v>6</v>
      </c>
      <c r="N349" s="203">
        <v>806</v>
      </c>
      <c r="O349" s="203">
        <v>1755</v>
      </c>
      <c r="P349" s="203">
        <v>908</v>
      </c>
      <c r="Q349" s="203">
        <v>564</v>
      </c>
      <c r="R349" s="203">
        <v>227</v>
      </c>
      <c r="S349" s="203">
        <v>60</v>
      </c>
      <c r="T349" s="203">
        <v>15</v>
      </c>
      <c r="U349" s="203">
        <v>2</v>
      </c>
      <c r="V349" s="203">
        <v>4</v>
      </c>
    </row>
    <row r="350" spans="2:22" x14ac:dyDescent="0.3">
      <c r="B350" s="96" t="s">
        <v>80</v>
      </c>
      <c r="C350" s="102" t="s">
        <v>231</v>
      </c>
      <c r="D350" s="203">
        <v>0</v>
      </c>
      <c r="E350" s="203">
        <v>0</v>
      </c>
      <c r="F350" s="203">
        <v>0</v>
      </c>
      <c r="G350" s="203">
        <v>0</v>
      </c>
      <c r="H350" s="203">
        <v>0</v>
      </c>
      <c r="I350" s="203">
        <v>0</v>
      </c>
      <c r="J350" s="203">
        <v>0</v>
      </c>
      <c r="K350" s="203">
        <v>0</v>
      </c>
      <c r="L350" s="203">
        <v>0</v>
      </c>
      <c r="M350" s="203">
        <v>0</v>
      </c>
      <c r="N350" s="203">
        <v>0</v>
      </c>
      <c r="O350" s="203">
        <v>596</v>
      </c>
      <c r="P350" s="203">
        <v>1703</v>
      </c>
      <c r="Q350" s="203">
        <v>865</v>
      </c>
      <c r="R350" s="203">
        <v>512</v>
      </c>
      <c r="S350" s="203">
        <v>167</v>
      </c>
      <c r="T350" s="203">
        <v>52</v>
      </c>
      <c r="U350" s="203">
        <v>12</v>
      </c>
      <c r="V350" s="203">
        <v>4</v>
      </c>
    </row>
    <row r="351" spans="2:22" x14ac:dyDescent="0.3">
      <c r="B351" s="96" t="s">
        <v>80</v>
      </c>
      <c r="C351" s="102" t="s">
        <v>288</v>
      </c>
      <c r="D351" s="203">
        <v>0</v>
      </c>
      <c r="E351" s="203">
        <v>0</v>
      </c>
      <c r="F351" s="203">
        <v>0</v>
      </c>
      <c r="G351" s="203">
        <v>0</v>
      </c>
      <c r="H351" s="203">
        <v>0</v>
      </c>
      <c r="I351" s="203">
        <v>0</v>
      </c>
      <c r="J351" s="203">
        <v>0</v>
      </c>
      <c r="K351" s="203">
        <v>0</v>
      </c>
      <c r="L351" s="203">
        <v>0</v>
      </c>
      <c r="M351" s="203">
        <v>1</v>
      </c>
      <c r="N351" s="203">
        <v>0</v>
      </c>
      <c r="O351" s="203">
        <v>6</v>
      </c>
      <c r="P351" s="203">
        <v>313</v>
      </c>
      <c r="Q351" s="203">
        <v>1365</v>
      </c>
      <c r="R351" s="203">
        <v>681</v>
      </c>
      <c r="S351" s="203">
        <v>336</v>
      </c>
      <c r="T351" s="203">
        <v>89</v>
      </c>
      <c r="U351" s="203">
        <v>26</v>
      </c>
      <c r="V351" s="203">
        <v>9</v>
      </c>
    </row>
    <row r="352" spans="2:22" x14ac:dyDescent="0.3">
      <c r="B352" s="96" t="s">
        <v>80</v>
      </c>
      <c r="C352" s="102" t="s">
        <v>232</v>
      </c>
      <c r="D352" s="203">
        <v>0</v>
      </c>
      <c r="E352" s="203">
        <v>0</v>
      </c>
      <c r="F352" s="203">
        <v>0</v>
      </c>
      <c r="G352" s="203">
        <v>0</v>
      </c>
      <c r="H352" s="203">
        <v>0</v>
      </c>
      <c r="I352" s="203">
        <v>0</v>
      </c>
      <c r="J352" s="203">
        <v>0</v>
      </c>
      <c r="K352" s="203">
        <v>0</v>
      </c>
      <c r="L352" s="203">
        <v>0</v>
      </c>
      <c r="M352" s="203">
        <v>0</v>
      </c>
      <c r="N352" s="203">
        <v>0</v>
      </c>
      <c r="O352" s="203">
        <v>1</v>
      </c>
      <c r="P352" s="203">
        <v>4</v>
      </c>
      <c r="Q352" s="203">
        <v>355</v>
      </c>
      <c r="R352" s="203">
        <v>1175</v>
      </c>
      <c r="S352" s="203">
        <v>690</v>
      </c>
      <c r="T352" s="203">
        <v>344</v>
      </c>
      <c r="U352" s="203">
        <v>113</v>
      </c>
      <c r="V352" s="203">
        <v>22</v>
      </c>
    </row>
    <row r="353" spans="2:22" x14ac:dyDescent="0.3">
      <c r="B353" s="96" t="s">
        <v>80</v>
      </c>
      <c r="C353" s="102" t="s">
        <v>355</v>
      </c>
      <c r="D353" s="203">
        <v>0</v>
      </c>
      <c r="E353" s="203">
        <v>0</v>
      </c>
      <c r="F353" s="203">
        <v>0</v>
      </c>
      <c r="G353" s="203">
        <v>0</v>
      </c>
      <c r="H353" s="203">
        <v>0</v>
      </c>
      <c r="I353" s="203">
        <v>0</v>
      </c>
      <c r="J353" s="203">
        <v>0</v>
      </c>
      <c r="K353" s="203">
        <v>0</v>
      </c>
      <c r="L353" s="203">
        <v>0</v>
      </c>
      <c r="M353" s="203">
        <v>0</v>
      </c>
      <c r="N353" s="203">
        <v>0</v>
      </c>
      <c r="O353" s="203">
        <v>0</v>
      </c>
      <c r="P353" s="203">
        <v>0</v>
      </c>
      <c r="Q353" s="203">
        <v>0</v>
      </c>
      <c r="R353" s="203">
        <v>6</v>
      </c>
      <c r="S353" s="203">
        <v>30</v>
      </c>
      <c r="T353" s="203">
        <v>31</v>
      </c>
      <c r="U353" s="203">
        <v>11</v>
      </c>
      <c r="V353" s="203">
        <v>24</v>
      </c>
    </row>
    <row r="354" spans="2:22" x14ac:dyDescent="0.3">
      <c r="B354" s="96" t="s">
        <v>80</v>
      </c>
      <c r="C354" s="102" t="s">
        <v>356</v>
      </c>
      <c r="D354" s="203">
        <v>0</v>
      </c>
      <c r="E354" s="203">
        <v>0</v>
      </c>
      <c r="F354" s="203">
        <v>0</v>
      </c>
      <c r="G354" s="203">
        <v>0</v>
      </c>
      <c r="H354" s="203">
        <v>0</v>
      </c>
      <c r="I354" s="203">
        <v>0</v>
      </c>
      <c r="J354" s="203">
        <v>0</v>
      </c>
      <c r="K354" s="203">
        <v>0</v>
      </c>
      <c r="L354" s="203">
        <v>0</v>
      </c>
      <c r="M354" s="203">
        <v>0</v>
      </c>
      <c r="N354" s="203">
        <v>0</v>
      </c>
      <c r="O354" s="203">
        <v>0</v>
      </c>
      <c r="P354" s="203">
        <v>0</v>
      </c>
      <c r="Q354" s="203">
        <v>0</v>
      </c>
      <c r="R354" s="203">
        <v>0</v>
      </c>
      <c r="S354" s="203">
        <v>3</v>
      </c>
      <c r="T354" s="203">
        <v>12</v>
      </c>
      <c r="U354" s="203">
        <v>19</v>
      </c>
      <c r="V354" s="203">
        <v>32</v>
      </c>
    </row>
    <row r="355" spans="2:22" x14ac:dyDescent="0.3">
      <c r="B355" s="96" t="s">
        <v>80</v>
      </c>
      <c r="C355" s="102" t="s">
        <v>289</v>
      </c>
      <c r="D355" s="203">
        <v>0</v>
      </c>
      <c r="E355" s="203">
        <v>0</v>
      </c>
      <c r="F355" s="203">
        <v>0</v>
      </c>
      <c r="G355" s="203">
        <v>0</v>
      </c>
      <c r="H355" s="203">
        <v>0</v>
      </c>
      <c r="I355" s="203">
        <v>0</v>
      </c>
      <c r="J355" s="203">
        <v>0</v>
      </c>
      <c r="K355" s="203">
        <v>0</v>
      </c>
      <c r="L355" s="203">
        <v>0</v>
      </c>
      <c r="M355" s="203">
        <v>0</v>
      </c>
      <c r="N355" s="203">
        <v>0</v>
      </c>
      <c r="O355" s="203">
        <v>0</v>
      </c>
      <c r="P355" s="203">
        <v>0</v>
      </c>
      <c r="Q355" s="203">
        <v>0</v>
      </c>
      <c r="R355" s="203">
        <v>0</v>
      </c>
      <c r="S355" s="203">
        <v>0</v>
      </c>
      <c r="T355" s="203">
        <v>0</v>
      </c>
      <c r="U355" s="203">
        <v>1</v>
      </c>
      <c r="V355" s="203">
        <v>19</v>
      </c>
    </row>
    <row r="356" spans="2:22" x14ac:dyDescent="0.3">
      <c r="B356" s="96" t="s">
        <v>80</v>
      </c>
      <c r="C356" s="102" t="s">
        <v>290</v>
      </c>
      <c r="D356" s="203">
        <v>0</v>
      </c>
      <c r="E356" s="203">
        <v>0</v>
      </c>
      <c r="F356" s="203">
        <v>0</v>
      </c>
      <c r="G356" s="203">
        <v>0</v>
      </c>
      <c r="H356" s="203">
        <v>0</v>
      </c>
      <c r="I356" s="203">
        <v>0</v>
      </c>
      <c r="J356" s="203">
        <v>0</v>
      </c>
      <c r="K356" s="203">
        <v>0</v>
      </c>
      <c r="L356" s="203">
        <v>0</v>
      </c>
      <c r="M356" s="203">
        <v>0</v>
      </c>
      <c r="N356" s="203">
        <v>0</v>
      </c>
      <c r="O356" s="203">
        <v>0</v>
      </c>
      <c r="P356" s="203">
        <v>1</v>
      </c>
      <c r="Q356" s="203">
        <v>2</v>
      </c>
      <c r="R356" s="203">
        <v>2</v>
      </c>
      <c r="S356" s="203">
        <v>1</v>
      </c>
      <c r="T356" s="203">
        <v>0</v>
      </c>
      <c r="U356" s="203">
        <v>0</v>
      </c>
      <c r="V356" s="203">
        <v>20</v>
      </c>
    </row>
    <row r="357" spans="2:22" x14ac:dyDescent="0.3">
      <c r="B357" s="96" t="s">
        <v>80</v>
      </c>
      <c r="C357" s="102" t="s">
        <v>291</v>
      </c>
      <c r="D357" s="203">
        <v>0</v>
      </c>
      <c r="E357" s="203">
        <v>0</v>
      </c>
      <c r="F357" s="203">
        <v>0</v>
      </c>
      <c r="G357" s="203">
        <v>0</v>
      </c>
      <c r="H357" s="203">
        <v>0</v>
      </c>
      <c r="I357" s="203">
        <v>0</v>
      </c>
      <c r="J357" s="203">
        <v>0</v>
      </c>
      <c r="K357" s="203">
        <v>0</v>
      </c>
      <c r="L357" s="203">
        <v>0</v>
      </c>
      <c r="M357" s="203">
        <v>1</v>
      </c>
      <c r="N357" s="203">
        <v>2</v>
      </c>
      <c r="O357" s="203">
        <v>7</v>
      </c>
      <c r="P357" s="203">
        <v>47</v>
      </c>
      <c r="Q357" s="203">
        <v>91</v>
      </c>
      <c r="R357" s="203">
        <v>79</v>
      </c>
      <c r="S357" s="203">
        <v>51</v>
      </c>
      <c r="T357" s="203">
        <v>18</v>
      </c>
      <c r="U357" s="203">
        <v>6</v>
      </c>
      <c r="V357" s="203">
        <v>57</v>
      </c>
    </row>
    <row r="358" spans="2:22" x14ac:dyDescent="0.3">
      <c r="B358" s="96" t="s">
        <v>80</v>
      </c>
      <c r="C358" s="102" t="s">
        <v>292</v>
      </c>
      <c r="D358" s="203">
        <v>0</v>
      </c>
      <c r="E358" s="203">
        <v>0</v>
      </c>
      <c r="F358" s="203">
        <v>0</v>
      </c>
      <c r="G358" s="203">
        <v>0</v>
      </c>
      <c r="H358" s="203">
        <v>0</v>
      </c>
      <c r="I358" s="203">
        <v>0</v>
      </c>
      <c r="J358" s="203">
        <v>0</v>
      </c>
      <c r="K358" s="203">
        <v>0</v>
      </c>
      <c r="L358" s="203">
        <v>0</v>
      </c>
      <c r="M358" s="203">
        <v>1</v>
      </c>
      <c r="N358" s="203">
        <v>1</v>
      </c>
      <c r="O358" s="203">
        <v>1</v>
      </c>
      <c r="P358" s="203">
        <v>28</v>
      </c>
      <c r="Q358" s="203">
        <v>123</v>
      </c>
      <c r="R358" s="203">
        <v>186</v>
      </c>
      <c r="S358" s="203">
        <v>116</v>
      </c>
      <c r="T358" s="203">
        <v>56</v>
      </c>
      <c r="U358" s="203">
        <v>16</v>
      </c>
      <c r="V358" s="203">
        <v>47</v>
      </c>
    </row>
    <row r="359" spans="2:22" x14ac:dyDescent="0.3">
      <c r="B359" s="96" t="s">
        <v>80</v>
      </c>
      <c r="C359" s="102" t="s">
        <v>293</v>
      </c>
      <c r="D359" s="203">
        <v>0</v>
      </c>
      <c r="E359" s="203">
        <v>0</v>
      </c>
      <c r="F359" s="203">
        <v>0</v>
      </c>
      <c r="G359" s="203">
        <v>0</v>
      </c>
      <c r="H359" s="203">
        <v>0</v>
      </c>
      <c r="I359" s="203">
        <v>0</v>
      </c>
      <c r="J359" s="203">
        <v>0</v>
      </c>
      <c r="K359" s="203">
        <v>0</v>
      </c>
      <c r="L359" s="203">
        <v>0</v>
      </c>
      <c r="M359" s="203">
        <v>0</v>
      </c>
      <c r="N359" s="203">
        <v>0</v>
      </c>
      <c r="O359" s="203">
        <v>2</v>
      </c>
      <c r="P359" s="203">
        <v>3</v>
      </c>
      <c r="Q359" s="203">
        <v>33</v>
      </c>
      <c r="R359" s="203">
        <v>112</v>
      </c>
      <c r="S359" s="203">
        <v>172</v>
      </c>
      <c r="T359" s="203">
        <v>102</v>
      </c>
      <c r="U359" s="203">
        <v>49</v>
      </c>
      <c r="V359" s="203">
        <v>115</v>
      </c>
    </row>
    <row r="360" spans="2:22" x14ac:dyDescent="0.3">
      <c r="B360" s="96" t="s">
        <v>80</v>
      </c>
      <c r="C360" s="102" t="s">
        <v>294</v>
      </c>
      <c r="D360" s="203">
        <v>0</v>
      </c>
      <c r="E360" s="203">
        <v>0</v>
      </c>
      <c r="F360" s="203">
        <v>0</v>
      </c>
      <c r="G360" s="203">
        <v>0</v>
      </c>
      <c r="H360" s="203">
        <v>0</v>
      </c>
      <c r="I360" s="203">
        <v>0</v>
      </c>
      <c r="J360" s="203">
        <v>0</v>
      </c>
      <c r="K360" s="203">
        <v>0</v>
      </c>
      <c r="L360" s="203">
        <v>0</v>
      </c>
      <c r="M360" s="203">
        <v>0</v>
      </c>
      <c r="N360" s="203">
        <v>1</v>
      </c>
      <c r="O360" s="203">
        <v>0</v>
      </c>
      <c r="P360" s="203">
        <v>3</v>
      </c>
      <c r="Q360" s="203">
        <v>18</v>
      </c>
      <c r="R360" s="203">
        <v>90</v>
      </c>
      <c r="S360" s="203">
        <v>231</v>
      </c>
      <c r="T360" s="203">
        <v>177</v>
      </c>
      <c r="U360" s="203">
        <v>133</v>
      </c>
      <c r="V360" s="203">
        <v>437</v>
      </c>
    </row>
    <row r="361" spans="2:22" x14ac:dyDescent="0.3">
      <c r="B361" s="96" t="s">
        <v>80</v>
      </c>
      <c r="C361" s="102" t="s">
        <v>357</v>
      </c>
      <c r="D361" s="203">
        <v>0</v>
      </c>
      <c r="E361" s="203">
        <v>0</v>
      </c>
      <c r="F361" s="203">
        <v>1</v>
      </c>
      <c r="G361" s="203">
        <v>0</v>
      </c>
      <c r="H361" s="203">
        <v>1</v>
      </c>
      <c r="I361" s="203">
        <v>0</v>
      </c>
      <c r="J361" s="203">
        <v>3</v>
      </c>
      <c r="K361" s="203">
        <v>3</v>
      </c>
      <c r="L361" s="203">
        <v>7</v>
      </c>
      <c r="M361" s="203">
        <v>12</v>
      </c>
      <c r="N361" s="203">
        <v>16</v>
      </c>
      <c r="O361" s="203">
        <v>14</v>
      </c>
      <c r="P361" s="203">
        <v>9</v>
      </c>
      <c r="Q361" s="203">
        <v>5</v>
      </c>
      <c r="R361" s="203">
        <v>0</v>
      </c>
      <c r="S361" s="203">
        <v>1</v>
      </c>
      <c r="T361" s="203">
        <v>0</v>
      </c>
      <c r="U361" s="203">
        <v>0</v>
      </c>
      <c r="V361" s="203">
        <v>0</v>
      </c>
    </row>
    <row r="362" spans="2:22" x14ac:dyDescent="0.3">
      <c r="B362" s="96" t="s">
        <v>81</v>
      </c>
      <c r="C362" s="102" t="s">
        <v>223</v>
      </c>
      <c r="D362" s="203">
        <v>64</v>
      </c>
      <c r="E362" s="203">
        <v>1132</v>
      </c>
      <c r="F362" s="203">
        <v>366</v>
      </c>
      <c r="G362" s="203">
        <v>78</v>
      </c>
      <c r="H362" s="203">
        <v>9</v>
      </c>
      <c r="I362" s="203">
        <v>20</v>
      </c>
      <c r="J362" s="203">
        <v>10</v>
      </c>
      <c r="K362" s="203">
        <v>12</v>
      </c>
      <c r="L362" s="203">
        <v>6</v>
      </c>
      <c r="M362" s="203">
        <v>9</v>
      </c>
      <c r="N362" s="203">
        <v>5</v>
      </c>
      <c r="O362" s="203">
        <v>9</v>
      </c>
      <c r="P362" s="203">
        <v>4</v>
      </c>
      <c r="Q362" s="203">
        <v>1</v>
      </c>
      <c r="R362" s="203">
        <v>2</v>
      </c>
      <c r="S362" s="203">
        <v>0</v>
      </c>
      <c r="T362" s="203">
        <v>1</v>
      </c>
      <c r="U362" s="203">
        <v>0</v>
      </c>
      <c r="V362" s="203">
        <v>0</v>
      </c>
    </row>
    <row r="363" spans="2:22" x14ac:dyDescent="0.3">
      <c r="B363" s="96" t="s">
        <v>81</v>
      </c>
      <c r="C363" s="102" t="s">
        <v>286</v>
      </c>
      <c r="D363" s="203">
        <v>2</v>
      </c>
      <c r="E363" s="203">
        <v>264</v>
      </c>
      <c r="F363" s="203">
        <v>2198</v>
      </c>
      <c r="G363" s="203">
        <v>509</v>
      </c>
      <c r="H363" s="203">
        <v>100</v>
      </c>
      <c r="I363" s="203">
        <v>7</v>
      </c>
      <c r="J363" s="203">
        <v>8</v>
      </c>
      <c r="K363" s="203">
        <v>4</v>
      </c>
      <c r="L363" s="203">
        <v>4</v>
      </c>
      <c r="M363" s="203">
        <v>5</v>
      </c>
      <c r="N363" s="203">
        <v>4</v>
      </c>
      <c r="O363" s="203">
        <v>3</v>
      </c>
      <c r="P363" s="203">
        <v>1</v>
      </c>
      <c r="Q363" s="203">
        <v>2</v>
      </c>
      <c r="R363" s="203">
        <v>2</v>
      </c>
      <c r="S363" s="203">
        <v>0</v>
      </c>
      <c r="T363" s="203">
        <v>0</v>
      </c>
      <c r="U363" s="203">
        <v>0</v>
      </c>
      <c r="V363" s="203">
        <v>1</v>
      </c>
    </row>
    <row r="364" spans="2:22" x14ac:dyDescent="0.3">
      <c r="B364" s="96" t="s">
        <v>81</v>
      </c>
      <c r="C364" s="102" t="s">
        <v>370</v>
      </c>
      <c r="D364" s="203">
        <v>2</v>
      </c>
      <c r="E364" s="203">
        <v>25</v>
      </c>
      <c r="F364" s="203">
        <v>2002</v>
      </c>
      <c r="G364" s="203">
        <v>13438</v>
      </c>
      <c r="H364" s="203">
        <v>2792</v>
      </c>
      <c r="I364" s="203">
        <v>338</v>
      </c>
      <c r="J364" s="203">
        <v>36</v>
      </c>
      <c r="K364" s="203">
        <v>9</v>
      </c>
      <c r="L364" s="203">
        <v>1</v>
      </c>
      <c r="M364" s="203">
        <v>3</v>
      </c>
      <c r="N364" s="203">
        <v>2</v>
      </c>
      <c r="O364" s="203">
        <v>4</v>
      </c>
      <c r="P364" s="203">
        <v>5</v>
      </c>
      <c r="Q364" s="203">
        <v>6</v>
      </c>
      <c r="R364" s="203">
        <v>4</v>
      </c>
      <c r="S364" s="203">
        <v>1</v>
      </c>
      <c r="T364" s="203">
        <v>0</v>
      </c>
      <c r="U364" s="203">
        <v>0</v>
      </c>
      <c r="V364" s="203">
        <v>0</v>
      </c>
    </row>
    <row r="365" spans="2:22" x14ac:dyDescent="0.3">
      <c r="B365" s="96" t="s">
        <v>81</v>
      </c>
      <c r="C365" s="102" t="s">
        <v>224</v>
      </c>
      <c r="D365" s="203">
        <v>0</v>
      </c>
      <c r="E365" s="203">
        <v>2</v>
      </c>
      <c r="F365" s="203">
        <v>18</v>
      </c>
      <c r="G365" s="203">
        <v>2647</v>
      </c>
      <c r="H365" s="203">
        <v>13767</v>
      </c>
      <c r="I365" s="203">
        <v>4108</v>
      </c>
      <c r="J365" s="203">
        <v>990</v>
      </c>
      <c r="K365" s="203">
        <v>189</v>
      </c>
      <c r="L365" s="203">
        <v>31</v>
      </c>
      <c r="M365" s="203">
        <v>14</v>
      </c>
      <c r="N365" s="203">
        <v>5</v>
      </c>
      <c r="O365" s="203">
        <v>3</v>
      </c>
      <c r="P365" s="203">
        <v>3</v>
      </c>
      <c r="Q365" s="203">
        <v>3</v>
      </c>
      <c r="R365" s="203">
        <v>1</v>
      </c>
      <c r="S365" s="203">
        <v>0</v>
      </c>
      <c r="T365" s="203">
        <v>1</v>
      </c>
      <c r="U365" s="203">
        <v>1</v>
      </c>
      <c r="V365" s="203">
        <v>2</v>
      </c>
    </row>
    <row r="366" spans="2:22" x14ac:dyDescent="0.3">
      <c r="B366" s="96" t="s">
        <v>81</v>
      </c>
      <c r="C366" s="102" t="s">
        <v>225</v>
      </c>
      <c r="D366" s="203">
        <v>0</v>
      </c>
      <c r="E366" s="203">
        <v>2</v>
      </c>
      <c r="F366" s="203">
        <v>3</v>
      </c>
      <c r="G366" s="203">
        <v>10</v>
      </c>
      <c r="H366" s="203">
        <v>2479</v>
      </c>
      <c r="I366" s="203">
        <v>13006</v>
      </c>
      <c r="J366" s="203">
        <v>4434</v>
      </c>
      <c r="K366" s="203">
        <v>1285</v>
      </c>
      <c r="L366" s="203">
        <v>231</v>
      </c>
      <c r="M366" s="203">
        <v>66</v>
      </c>
      <c r="N366" s="203">
        <v>14</v>
      </c>
      <c r="O366" s="203">
        <v>11</v>
      </c>
      <c r="P366" s="203">
        <v>5</v>
      </c>
      <c r="Q366" s="203">
        <v>3</v>
      </c>
      <c r="R366" s="203">
        <v>2</v>
      </c>
      <c r="S366" s="203">
        <v>3</v>
      </c>
      <c r="T366" s="203">
        <v>1</v>
      </c>
      <c r="U366" s="203">
        <v>0</v>
      </c>
      <c r="V366" s="203">
        <v>15</v>
      </c>
    </row>
    <row r="367" spans="2:22" x14ac:dyDescent="0.3">
      <c r="B367" s="96" t="s">
        <v>81</v>
      </c>
      <c r="C367" s="102" t="s">
        <v>226</v>
      </c>
      <c r="D367" s="203">
        <v>0</v>
      </c>
      <c r="E367" s="203">
        <v>1</v>
      </c>
      <c r="F367" s="203">
        <v>0</v>
      </c>
      <c r="G367" s="203">
        <v>2</v>
      </c>
      <c r="H367" s="203">
        <v>11</v>
      </c>
      <c r="I367" s="203">
        <v>2283</v>
      </c>
      <c r="J367" s="203">
        <v>12190</v>
      </c>
      <c r="K367" s="203">
        <v>4620</v>
      </c>
      <c r="L367" s="203">
        <v>1471</v>
      </c>
      <c r="M367" s="203">
        <v>447</v>
      </c>
      <c r="N367" s="203">
        <v>92</v>
      </c>
      <c r="O367" s="203">
        <v>17</v>
      </c>
      <c r="P367" s="203">
        <v>7</v>
      </c>
      <c r="Q367" s="203">
        <v>2</v>
      </c>
      <c r="R367" s="203">
        <v>2</v>
      </c>
      <c r="S367" s="203">
        <v>1</v>
      </c>
      <c r="T367" s="203">
        <v>2</v>
      </c>
      <c r="U367" s="203">
        <v>0</v>
      </c>
      <c r="V367" s="203">
        <v>4</v>
      </c>
    </row>
    <row r="368" spans="2:22" x14ac:dyDescent="0.3">
      <c r="B368" s="96" t="s">
        <v>81</v>
      </c>
      <c r="C368" s="102" t="s">
        <v>227</v>
      </c>
      <c r="D368" s="203">
        <v>0</v>
      </c>
      <c r="E368" s="203">
        <v>1</v>
      </c>
      <c r="F368" s="203">
        <v>0</v>
      </c>
      <c r="G368" s="203">
        <v>0</v>
      </c>
      <c r="H368" s="203">
        <v>2</v>
      </c>
      <c r="I368" s="203">
        <v>13</v>
      </c>
      <c r="J368" s="203">
        <v>2321</v>
      </c>
      <c r="K368" s="203">
        <v>11438</v>
      </c>
      <c r="L368" s="203">
        <v>4471</v>
      </c>
      <c r="M368" s="203">
        <v>1857</v>
      </c>
      <c r="N368" s="203">
        <v>488</v>
      </c>
      <c r="O368" s="203">
        <v>105</v>
      </c>
      <c r="P368" s="203">
        <v>33</v>
      </c>
      <c r="Q368" s="203">
        <v>15</v>
      </c>
      <c r="R368" s="203">
        <v>8</v>
      </c>
      <c r="S368" s="203">
        <v>5</v>
      </c>
      <c r="T368" s="203">
        <v>4</v>
      </c>
      <c r="U368" s="203">
        <v>3</v>
      </c>
      <c r="V368" s="203">
        <v>9</v>
      </c>
    </row>
    <row r="369" spans="2:22" x14ac:dyDescent="0.3">
      <c r="B369" s="96" t="s">
        <v>81</v>
      </c>
      <c r="C369" s="102" t="s">
        <v>228</v>
      </c>
      <c r="D369" s="203">
        <v>0</v>
      </c>
      <c r="E369" s="203">
        <v>0</v>
      </c>
      <c r="F369" s="203">
        <v>0</v>
      </c>
      <c r="G369" s="203">
        <v>0</v>
      </c>
      <c r="H369" s="203">
        <v>1</v>
      </c>
      <c r="I369" s="203">
        <v>4</v>
      </c>
      <c r="J369" s="203">
        <v>30</v>
      </c>
      <c r="K369" s="203">
        <v>2291</v>
      </c>
      <c r="L369" s="203">
        <v>10520</v>
      </c>
      <c r="M369" s="203">
        <v>4942</v>
      </c>
      <c r="N369" s="203">
        <v>1970</v>
      </c>
      <c r="O369" s="203">
        <v>566</v>
      </c>
      <c r="P369" s="203">
        <v>145</v>
      </c>
      <c r="Q369" s="203">
        <v>38</v>
      </c>
      <c r="R369" s="203">
        <v>15</v>
      </c>
      <c r="S369" s="203">
        <v>8</v>
      </c>
      <c r="T369" s="203">
        <v>4</v>
      </c>
      <c r="U369" s="203">
        <v>3</v>
      </c>
      <c r="V369" s="203">
        <v>6</v>
      </c>
    </row>
    <row r="370" spans="2:22" x14ac:dyDescent="0.3">
      <c r="B370" s="96" t="s">
        <v>81</v>
      </c>
      <c r="C370" s="102" t="s">
        <v>229</v>
      </c>
      <c r="D370" s="203">
        <v>0</v>
      </c>
      <c r="E370" s="203">
        <v>0</v>
      </c>
      <c r="F370" s="203">
        <v>0</v>
      </c>
      <c r="G370" s="203">
        <v>0</v>
      </c>
      <c r="H370" s="203">
        <v>0</v>
      </c>
      <c r="I370" s="203">
        <v>0</v>
      </c>
      <c r="J370" s="203">
        <v>5</v>
      </c>
      <c r="K370" s="203">
        <v>43</v>
      </c>
      <c r="L370" s="203">
        <v>2269</v>
      </c>
      <c r="M370" s="203">
        <v>11220</v>
      </c>
      <c r="N370" s="203">
        <v>5529</v>
      </c>
      <c r="O370" s="203">
        <v>2805</v>
      </c>
      <c r="P370" s="203">
        <v>1264</v>
      </c>
      <c r="Q370" s="203">
        <v>263</v>
      </c>
      <c r="R370" s="203">
        <v>72</v>
      </c>
      <c r="S370" s="203">
        <v>41</v>
      </c>
      <c r="T370" s="203">
        <v>22</v>
      </c>
      <c r="U370" s="203">
        <v>7</v>
      </c>
      <c r="V370" s="203">
        <v>11</v>
      </c>
    </row>
    <row r="371" spans="2:22" x14ac:dyDescent="0.3">
      <c r="B371" s="96" t="s">
        <v>81</v>
      </c>
      <c r="C371" s="102" t="s">
        <v>287</v>
      </c>
      <c r="D371" s="203">
        <v>0</v>
      </c>
      <c r="E371" s="203">
        <v>0</v>
      </c>
      <c r="F371" s="203">
        <v>1</v>
      </c>
      <c r="G371" s="203">
        <v>0</v>
      </c>
      <c r="H371" s="203">
        <v>0</v>
      </c>
      <c r="I371" s="203">
        <v>1</v>
      </c>
      <c r="J371" s="203">
        <v>1</v>
      </c>
      <c r="K371" s="203">
        <v>1</v>
      </c>
      <c r="L371" s="203">
        <v>31</v>
      </c>
      <c r="M371" s="203">
        <v>2586</v>
      </c>
      <c r="N371" s="203">
        <v>10964</v>
      </c>
      <c r="O371" s="203">
        <v>5236</v>
      </c>
      <c r="P371" s="203">
        <v>2668</v>
      </c>
      <c r="Q371" s="203">
        <v>1019</v>
      </c>
      <c r="R371" s="203">
        <v>215</v>
      </c>
      <c r="S371" s="203">
        <v>39</v>
      </c>
      <c r="T371" s="203">
        <v>14</v>
      </c>
      <c r="U371" s="203">
        <v>14</v>
      </c>
      <c r="V371" s="203">
        <v>14</v>
      </c>
    </row>
    <row r="372" spans="2:22" x14ac:dyDescent="0.3">
      <c r="B372" s="96" t="s">
        <v>81</v>
      </c>
      <c r="C372" s="102" t="s">
        <v>230</v>
      </c>
      <c r="D372" s="203">
        <v>0</v>
      </c>
      <c r="E372" s="203">
        <v>0</v>
      </c>
      <c r="F372" s="203">
        <v>0</v>
      </c>
      <c r="G372" s="203">
        <v>1</v>
      </c>
      <c r="H372" s="203">
        <v>0</v>
      </c>
      <c r="I372" s="203">
        <v>0</v>
      </c>
      <c r="J372" s="203">
        <v>0</v>
      </c>
      <c r="K372" s="203">
        <v>0</v>
      </c>
      <c r="L372" s="203">
        <v>4</v>
      </c>
      <c r="M372" s="203">
        <v>39</v>
      </c>
      <c r="N372" s="203">
        <v>2684</v>
      </c>
      <c r="O372" s="203">
        <v>9824</v>
      </c>
      <c r="P372" s="203">
        <v>5088</v>
      </c>
      <c r="Q372" s="203">
        <v>2441</v>
      </c>
      <c r="R372" s="203">
        <v>817</v>
      </c>
      <c r="S372" s="203">
        <v>157</v>
      </c>
      <c r="T372" s="203">
        <v>59</v>
      </c>
      <c r="U372" s="203">
        <v>23</v>
      </c>
      <c r="V372" s="203">
        <v>19</v>
      </c>
    </row>
    <row r="373" spans="2:22" x14ac:dyDescent="0.3">
      <c r="B373" s="96" t="s">
        <v>81</v>
      </c>
      <c r="C373" s="102" t="s">
        <v>231</v>
      </c>
      <c r="D373" s="203">
        <v>0</v>
      </c>
      <c r="E373" s="203">
        <v>0</v>
      </c>
      <c r="F373" s="203">
        <v>0</v>
      </c>
      <c r="G373" s="203">
        <v>0</v>
      </c>
      <c r="H373" s="203">
        <v>0</v>
      </c>
      <c r="I373" s="203">
        <v>1</v>
      </c>
      <c r="J373" s="203">
        <v>0</v>
      </c>
      <c r="K373" s="203">
        <v>0</v>
      </c>
      <c r="L373" s="203">
        <v>0</v>
      </c>
      <c r="M373" s="203">
        <v>1</v>
      </c>
      <c r="N373" s="203">
        <v>58</v>
      </c>
      <c r="O373" s="203">
        <v>2377</v>
      </c>
      <c r="P373" s="203">
        <v>9002</v>
      </c>
      <c r="Q373" s="203">
        <v>4534</v>
      </c>
      <c r="R373" s="203">
        <v>2161</v>
      </c>
      <c r="S373" s="203">
        <v>578</v>
      </c>
      <c r="T373" s="203">
        <v>119</v>
      </c>
      <c r="U373" s="203">
        <v>17</v>
      </c>
      <c r="V373" s="203">
        <v>11</v>
      </c>
    </row>
    <row r="374" spans="2:22" x14ac:dyDescent="0.3">
      <c r="B374" s="96" t="s">
        <v>81</v>
      </c>
      <c r="C374" s="102" t="s">
        <v>288</v>
      </c>
      <c r="D374" s="203">
        <v>0</v>
      </c>
      <c r="E374" s="203">
        <v>0</v>
      </c>
      <c r="F374" s="203">
        <v>0</v>
      </c>
      <c r="G374" s="203">
        <v>0</v>
      </c>
      <c r="H374" s="203">
        <v>0</v>
      </c>
      <c r="I374" s="203">
        <v>0</v>
      </c>
      <c r="J374" s="203">
        <v>3</v>
      </c>
      <c r="K374" s="203">
        <v>0</v>
      </c>
      <c r="L374" s="203">
        <v>0</v>
      </c>
      <c r="M374" s="203">
        <v>0</v>
      </c>
      <c r="N374" s="203">
        <v>2</v>
      </c>
      <c r="O374" s="203">
        <v>55</v>
      </c>
      <c r="P374" s="203">
        <v>2278</v>
      </c>
      <c r="Q374" s="203">
        <v>8137</v>
      </c>
      <c r="R374" s="203">
        <v>4333</v>
      </c>
      <c r="S374" s="203">
        <v>1732</v>
      </c>
      <c r="T374" s="203">
        <v>347</v>
      </c>
      <c r="U374" s="203">
        <v>50</v>
      </c>
      <c r="V374" s="203">
        <v>28</v>
      </c>
    </row>
    <row r="375" spans="2:22" x14ac:dyDescent="0.3">
      <c r="B375" s="96" t="s">
        <v>81</v>
      </c>
      <c r="C375" s="102" t="s">
        <v>232</v>
      </c>
      <c r="D375" s="203">
        <v>0</v>
      </c>
      <c r="E375" s="203">
        <v>0</v>
      </c>
      <c r="F375" s="203">
        <v>0</v>
      </c>
      <c r="G375" s="203">
        <v>0</v>
      </c>
      <c r="H375" s="203">
        <v>0</v>
      </c>
      <c r="I375" s="203">
        <v>0</v>
      </c>
      <c r="J375" s="203">
        <v>0</v>
      </c>
      <c r="K375" s="203">
        <v>2</v>
      </c>
      <c r="L375" s="203">
        <v>0</v>
      </c>
      <c r="M375" s="203">
        <v>1</v>
      </c>
      <c r="N375" s="203">
        <v>0</v>
      </c>
      <c r="O375" s="203">
        <v>6</v>
      </c>
      <c r="P375" s="203">
        <v>38</v>
      </c>
      <c r="Q375" s="203">
        <v>2313</v>
      </c>
      <c r="R375" s="203">
        <v>8054</v>
      </c>
      <c r="S375" s="203">
        <v>3887</v>
      </c>
      <c r="T375" s="203">
        <v>1415</v>
      </c>
      <c r="U375" s="203">
        <v>243</v>
      </c>
      <c r="V375" s="203">
        <v>84</v>
      </c>
    </row>
    <row r="376" spans="2:22" x14ac:dyDescent="0.3">
      <c r="B376" s="96" t="s">
        <v>81</v>
      </c>
      <c r="C376" s="102" t="s">
        <v>355</v>
      </c>
      <c r="D376" s="203">
        <v>0</v>
      </c>
      <c r="E376" s="203">
        <v>0</v>
      </c>
      <c r="F376" s="203">
        <v>0</v>
      </c>
      <c r="G376" s="203">
        <v>0</v>
      </c>
      <c r="H376" s="203">
        <v>0</v>
      </c>
      <c r="I376" s="203">
        <v>0</v>
      </c>
      <c r="J376" s="203">
        <v>0</v>
      </c>
      <c r="K376" s="203">
        <v>0</v>
      </c>
      <c r="L376" s="203">
        <v>0</v>
      </c>
      <c r="M376" s="203">
        <v>0</v>
      </c>
      <c r="N376" s="203">
        <v>0</v>
      </c>
      <c r="O376" s="203">
        <v>0</v>
      </c>
      <c r="P376" s="203">
        <v>0</v>
      </c>
      <c r="Q376" s="203">
        <v>0</v>
      </c>
      <c r="R376" s="203">
        <v>12</v>
      </c>
      <c r="S376" s="203">
        <v>74</v>
      </c>
      <c r="T376" s="203">
        <v>52</v>
      </c>
      <c r="U376" s="203">
        <v>24</v>
      </c>
      <c r="V376" s="203">
        <v>156</v>
      </c>
    </row>
    <row r="377" spans="2:22" x14ac:dyDescent="0.3">
      <c r="B377" s="96" t="s">
        <v>81</v>
      </c>
      <c r="C377" s="102" t="s">
        <v>356</v>
      </c>
      <c r="D377" s="203">
        <v>0</v>
      </c>
      <c r="E377" s="203">
        <v>0</v>
      </c>
      <c r="F377" s="203">
        <v>0</v>
      </c>
      <c r="G377" s="203">
        <v>0</v>
      </c>
      <c r="H377" s="203">
        <v>0</v>
      </c>
      <c r="I377" s="203">
        <v>0</v>
      </c>
      <c r="J377" s="203">
        <v>0</v>
      </c>
      <c r="K377" s="203">
        <v>0</v>
      </c>
      <c r="L377" s="203">
        <v>0</v>
      </c>
      <c r="M377" s="203">
        <v>0</v>
      </c>
      <c r="N377" s="203">
        <v>0</v>
      </c>
      <c r="O377" s="203">
        <v>0</v>
      </c>
      <c r="P377" s="203">
        <v>0</v>
      </c>
      <c r="Q377" s="203">
        <v>0</v>
      </c>
      <c r="R377" s="203">
        <v>1</v>
      </c>
      <c r="S377" s="203">
        <v>11</v>
      </c>
      <c r="T377" s="203">
        <v>52</v>
      </c>
      <c r="U377" s="203">
        <v>40</v>
      </c>
      <c r="V377" s="203">
        <v>214</v>
      </c>
    </row>
    <row r="378" spans="2:22" x14ac:dyDescent="0.3">
      <c r="B378" s="96" t="s">
        <v>81</v>
      </c>
      <c r="C378" s="102" t="s">
        <v>289</v>
      </c>
      <c r="D378" s="203">
        <v>0</v>
      </c>
      <c r="E378" s="203">
        <v>0</v>
      </c>
      <c r="F378" s="203">
        <v>0</v>
      </c>
      <c r="G378" s="203">
        <v>0</v>
      </c>
      <c r="H378" s="203">
        <v>0</v>
      </c>
      <c r="I378" s="203">
        <v>0</v>
      </c>
      <c r="J378" s="203">
        <v>0</v>
      </c>
      <c r="K378" s="203">
        <v>0</v>
      </c>
      <c r="L378" s="203">
        <v>0</v>
      </c>
      <c r="M378" s="203">
        <v>0</v>
      </c>
      <c r="N378" s="203">
        <v>0</v>
      </c>
      <c r="O378" s="203">
        <v>0</v>
      </c>
      <c r="P378" s="203">
        <v>1</v>
      </c>
      <c r="Q378" s="203">
        <v>0</v>
      </c>
      <c r="R378" s="203">
        <v>0</v>
      </c>
      <c r="S378" s="203">
        <v>1</v>
      </c>
      <c r="T378" s="203">
        <v>0</v>
      </c>
      <c r="U378" s="203">
        <v>0</v>
      </c>
      <c r="V378" s="203">
        <v>1</v>
      </c>
    </row>
    <row r="379" spans="2:22" x14ac:dyDescent="0.3">
      <c r="B379" s="96" t="s">
        <v>81</v>
      </c>
      <c r="C379" s="102" t="s">
        <v>290</v>
      </c>
      <c r="D379" s="203">
        <v>0</v>
      </c>
      <c r="E379" s="203">
        <v>0</v>
      </c>
      <c r="F379" s="203">
        <v>0</v>
      </c>
      <c r="G379" s="203">
        <v>0</v>
      </c>
      <c r="H379" s="203">
        <v>0</v>
      </c>
      <c r="I379" s="203">
        <v>0</v>
      </c>
      <c r="J379" s="203">
        <v>0</v>
      </c>
      <c r="K379" s="203">
        <v>0</v>
      </c>
      <c r="L379" s="203">
        <v>0</v>
      </c>
      <c r="M379" s="203">
        <v>1</v>
      </c>
      <c r="N379" s="203">
        <v>1</v>
      </c>
      <c r="O379" s="203">
        <v>12</v>
      </c>
      <c r="P379" s="203">
        <v>17</v>
      </c>
      <c r="Q379" s="203">
        <v>32</v>
      </c>
      <c r="R379" s="203">
        <v>40</v>
      </c>
      <c r="S379" s="203">
        <v>29</v>
      </c>
      <c r="T379" s="203">
        <v>38</v>
      </c>
      <c r="U379" s="203">
        <v>26</v>
      </c>
      <c r="V379" s="203">
        <v>324</v>
      </c>
    </row>
    <row r="380" spans="2:22" x14ac:dyDescent="0.3">
      <c r="B380" s="96" t="s">
        <v>81</v>
      </c>
      <c r="C380" s="102" t="s">
        <v>291</v>
      </c>
      <c r="D380" s="203">
        <v>0</v>
      </c>
      <c r="E380" s="203">
        <v>0</v>
      </c>
      <c r="F380" s="203">
        <v>0</v>
      </c>
      <c r="G380" s="203">
        <v>0</v>
      </c>
      <c r="H380" s="203">
        <v>0</v>
      </c>
      <c r="I380" s="203">
        <v>0</v>
      </c>
      <c r="J380" s="203">
        <v>0</v>
      </c>
      <c r="K380" s="203">
        <v>0</v>
      </c>
      <c r="L380" s="203">
        <v>0</v>
      </c>
      <c r="M380" s="203">
        <v>1</v>
      </c>
      <c r="N380" s="203">
        <v>4</v>
      </c>
      <c r="O380" s="203">
        <v>65</v>
      </c>
      <c r="P380" s="203">
        <v>345</v>
      </c>
      <c r="Q380" s="203">
        <v>693</v>
      </c>
      <c r="R380" s="203">
        <v>554</v>
      </c>
      <c r="S380" s="203">
        <v>287</v>
      </c>
      <c r="T380" s="203">
        <v>131</v>
      </c>
      <c r="U380" s="203">
        <v>82</v>
      </c>
      <c r="V380" s="203">
        <v>425</v>
      </c>
    </row>
    <row r="381" spans="2:22" x14ac:dyDescent="0.3">
      <c r="B381" s="96" t="s">
        <v>81</v>
      </c>
      <c r="C381" s="102" t="s">
        <v>292</v>
      </c>
      <c r="D381" s="203">
        <v>0</v>
      </c>
      <c r="E381" s="203">
        <v>0</v>
      </c>
      <c r="F381" s="203">
        <v>0</v>
      </c>
      <c r="G381" s="203">
        <v>0</v>
      </c>
      <c r="H381" s="203">
        <v>0</v>
      </c>
      <c r="I381" s="203">
        <v>0</v>
      </c>
      <c r="J381" s="203">
        <v>0</v>
      </c>
      <c r="K381" s="203">
        <v>1</v>
      </c>
      <c r="L381" s="203">
        <v>2</v>
      </c>
      <c r="M381" s="203">
        <v>2</v>
      </c>
      <c r="N381" s="203">
        <v>6</v>
      </c>
      <c r="O381" s="203">
        <v>15</v>
      </c>
      <c r="P381" s="203">
        <v>70</v>
      </c>
      <c r="Q381" s="203">
        <v>437</v>
      </c>
      <c r="R381" s="203">
        <v>914</v>
      </c>
      <c r="S381" s="203">
        <v>762</v>
      </c>
      <c r="T381" s="203">
        <v>394</v>
      </c>
      <c r="U381" s="203">
        <v>152</v>
      </c>
      <c r="V381" s="203">
        <v>467</v>
      </c>
    </row>
    <row r="382" spans="2:22" x14ac:dyDescent="0.3">
      <c r="B382" s="96" t="s">
        <v>81</v>
      </c>
      <c r="C382" s="102" t="s">
        <v>293</v>
      </c>
      <c r="D382" s="203">
        <v>0</v>
      </c>
      <c r="E382" s="203">
        <v>0</v>
      </c>
      <c r="F382" s="203">
        <v>0</v>
      </c>
      <c r="G382" s="203">
        <v>0</v>
      </c>
      <c r="H382" s="203">
        <v>0</v>
      </c>
      <c r="I382" s="203">
        <v>0</v>
      </c>
      <c r="J382" s="203">
        <v>0</v>
      </c>
      <c r="K382" s="203">
        <v>0</v>
      </c>
      <c r="L382" s="203">
        <v>0</v>
      </c>
      <c r="M382" s="203">
        <v>1</v>
      </c>
      <c r="N382" s="203">
        <v>0</v>
      </c>
      <c r="O382" s="203">
        <v>2</v>
      </c>
      <c r="P382" s="203">
        <v>16</v>
      </c>
      <c r="Q382" s="203">
        <v>77</v>
      </c>
      <c r="R382" s="203">
        <v>434</v>
      </c>
      <c r="S382" s="203">
        <v>1011</v>
      </c>
      <c r="T382" s="203">
        <v>908</v>
      </c>
      <c r="U382" s="203">
        <v>440</v>
      </c>
      <c r="V382" s="203">
        <v>897</v>
      </c>
    </row>
    <row r="383" spans="2:22" x14ac:dyDescent="0.3">
      <c r="B383" s="96" t="s">
        <v>81</v>
      </c>
      <c r="C383" s="102" t="s">
        <v>294</v>
      </c>
      <c r="D383" s="203">
        <v>0</v>
      </c>
      <c r="E383" s="203">
        <v>0</v>
      </c>
      <c r="F383" s="203">
        <v>0</v>
      </c>
      <c r="G383" s="203">
        <v>0</v>
      </c>
      <c r="H383" s="203">
        <v>0</v>
      </c>
      <c r="I383" s="203">
        <v>0</v>
      </c>
      <c r="J383" s="203">
        <v>0</v>
      </c>
      <c r="K383" s="203">
        <v>0</v>
      </c>
      <c r="L383" s="203">
        <v>0</v>
      </c>
      <c r="M383" s="203">
        <v>0</v>
      </c>
      <c r="N383" s="203">
        <v>0</v>
      </c>
      <c r="O383" s="203">
        <v>0</v>
      </c>
      <c r="P383" s="203">
        <v>10</v>
      </c>
      <c r="Q383" s="203">
        <v>37</v>
      </c>
      <c r="R383" s="203">
        <v>179</v>
      </c>
      <c r="S383" s="203">
        <v>469</v>
      </c>
      <c r="T383" s="203">
        <v>661</v>
      </c>
      <c r="U383" s="203">
        <v>353</v>
      </c>
      <c r="V383" s="203">
        <v>627</v>
      </c>
    </row>
    <row r="384" spans="2:22" x14ac:dyDescent="0.3">
      <c r="B384" s="96" t="s">
        <v>81</v>
      </c>
      <c r="C384" s="102" t="s">
        <v>357</v>
      </c>
      <c r="D384" s="203">
        <v>0</v>
      </c>
      <c r="E384" s="203">
        <v>0</v>
      </c>
      <c r="F384" s="203">
        <v>1</v>
      </c>
      <c r="G384" s="203">
        <v>4</v>
      </c>
      <c r="H384" s="203">
        <v>12</v>
      </c>
      <c r="I384" s="203">
        <v>31</v>
      </c>
      <c r="J384" s="203">
        <v>228</v>
      </c>
      <c r="K384" s="203">
        <v>469</v>
      </c>
      <c r="L384" s="203">
        <v>733</v>
      </c>
      <c r="M384" s="203">
        <v>849</v>
      </c>
      <c r="N384" s="203">
        <v>887</v>
      </c>
      <c r="O384" s="203">
        <v>758</v>
      </c>
      <c r="P384" s="203">
        <v>415</v>
      </c>
      <c r="Q384" s="203">
        <v>215</v>
      </c>
      <c r="R384" s="203">
        <v>106</v>
      </c>
      <c r="S384" s="203">
        <v>53</v>
      </c>
      <c r="T384" s="203">
        <v>30</v>
      </c>
      <c r="U384" s="203">
        <v>10</v>
      </c>
      <c r="V384" s="203">
        <v>24</v>
      </c>
    </row>
    <row r="385" spans="2:22" x14ac:dyDescent="0.3">
      <c r="B385" s="96" t="s">
        <v>82</v>
      </c>
      <c r="C385" s="102" t="s">
        <v>223</v>
      </c>
      <c r="D385" s="203">
        <v>12</v>
      </c>
      <c r="E385" s="203">
        <v>628</v>
      </c>
      <c r="F385" s="203">
        <v>15</v>
      </c>
      <c r="G385" s="203">
        <v>2</v>
      </c>
      <c r="H385" s="203">
        <v>1</v>
      </c>
      <c r="I385" s="203">
        <v>0</v>
      </c>
      <c r="J385" s="203">
        <v>0</v>
      </c>
      <c r="K385" s="203">
        <v>0</v>
      </c>
      <c r="L385" s="203">
        <v>1</v>
      </c>
      <c r="M385" s="203">
        <v>0</v>
      </c>
      <c r="N385" s="203">
        <v>0</v>
      </c>
      <c r="O385" s="203">
        <v>0</v>
      </c>
      <c r="P385" s="203">
        <v>0</v>
      </c>
      <c r="Q385" s="203">
        <v>0</v>
      </c>
      <c r="R385" s="203">
        <v>0</v>
      </c>
      <c r="S385" s="203">
        <v>0</v>
      </c>
      <c r="T385" s="203">
        <v>0</v>
      </c>
      <c r="U385" s="203">
        <v>0</v>
      </c>
      <c r="V385" s="203">
        <v>0</v>
      </c>
    </row>
    <row r="386" spans="2:22" x14ac:dyDescent="0.3">
      <c r="B386" s="96" t="s">
        <v>82</v>
      </c>
      <c r="C386" s="102" t="s">
        <v>286</v>
      </c>
      <c r="D386" s="203">
        <v>0</v>
      </c>
      <c r="E386" s="203">
        <v>34</v>
      </c>
      <c r="F386" s="203">
        <v>1041</v>
      </c>
      <c r="G386" s="203">
        <v>27</v>
      </c>
      <c r="H386" s="203">
        <v>2</v>
      </c>
      <c r="I386" s="203">
        <v>3</v>
      </c>
      <c r="J386" s="203">
        <v>0</v>
      </c>
      <c r="K386" s="203">
        <v>0</v>
      </c>
      <c r="L386" s="203">
        <v>0</v>
      </c>
      <c r="M386" s="203">
        <v>0</v>
      </c>
      <c r="N386" s="203">
        <v>0</v>
      </c>
      <c r="O386" s="203">
        <v>0</v>
      </c>
      <c r="P386" s="203">
        <v>0</v>
      </c>
      <c r="Q386" s="203">
        <v>0</v>
      </c>
      <c r="R386" s="203">
        <v>0</v>
      </c>
      <c r="S386" s="203">
        <v>0</v>
      </c>
      <c r="T386" s="203">
        <v>0</v>
      </c>
      <c r="U386" s="203">
        <v>0</v>
      </c>
      <c r="V386" s="203">
        <v>0</v>
      </c>
    </row>
    <row r="387" spans="2:22" x14ac:dyDescent="0.3">
      <c r="B387" s="96" t="s">
        <v>82</v>
      </c>
      <c r="C387" s="102" t="s">
        <v>370</v>
      </c>
      <c r="D387" s="203">
        <v>1</v>
      </c>
      <c r="E387" s="203">
        <v>10</v>
      </c>
      <c r="F387" s="203">
        <v>560</v>
      </c>
      <c r="G387" s="203">
        <v>4733</v>
      </c>
      <c r="H387" s="203">
        <v>311</v>
      </c>
      <c r="I387" s="203">
        <v>31</v>
      </c>
      <c r="J387" s="203">
        <v>4</v>
      </c>
      <c r="K387" s="203">
        <v>3</v>
      </c>
      <c r="L387" s="203">
        <v>1</v>
      </c>
      <c r="M387" s="203">
        <v>1</v>
      </c>
      <c r="N387" s="203">
        <v>1</v>
      </c>
      <c r="O387" s="203">
        <v>2</v>
      </c>
      <c r="P387" s="203">
        <v>0</v>
      </c>
      <c r="Q387" s="203">
        <v>2</v>
      </c>
      <c r="R387" s="203">
        <v>0</v>
      </c>
      <c r="S387" s="203">
        <v>0</v>
      </c>
      <c r="T387" s="203">
        <v>0</v>
      </c>
      <c r="U387" s="203">
        <v>0</v>
      </c>
      <c r="V387" s="203">
        <v>0</v>
      </c>
    </row>
    <row r="388" spans="2:22" x14ac:dyDescent="0.3">
      <c r="B388" s="96" t="s">
        <v>82</v>
      </c>
      <c r="C388" s="102" t="s">
        <v>224</v>
      </c>
      <c r="D388" s="203">
        <v>0</v>
      </c>
      <c r="E388" s="203">
        <v>2</v>
      </c>
      <c r="F388" s="203">
        <v>5</v>
      </c>
      <c r="G388" s="203">
        <v>560</v>
      </c>
      <c r="H388" s="203">
        <v>5002</v>
      </c>
      <c r="I388" s="203">
        <v>852</v>
      </c>
      <c r="J388" s="203">
        <v>236</v>
      </c>
      <c r="K388" s="203">
        <v>71</v>
      </c>
      <c r="L388" s="203">
        <v>15</v>
      </c>
      <c r="M388" s="203">
        <v>12</v>
      </c>
      <c r="N388" s="203">
        <v>6</v>
      </c>
      <c r="O388" s="203">
        <v>2</v>
      </c>
      <c r="P388" s="203">
        <v>3</v>
      </c>
      <c r="Q388" s="203">
        <v>2</v>
      </c>
      <c r="R388" s="203">
        <v>2</v>
      </c>
      <c r="S388" s="203">
        <v>1</v>
      </c>
      <c r="T388" s="203">
        <v>1</v>
      </c>
      <c r="U388" s="203">
        <v>1</v>
      </c>
      <c r="V388" s="203">
        <v>3</v>
      </c>
    </row>
    <row r="389" spans="2:22" x14ac:dyDescent="0.3">
      <c r="B389" s="96" t="s">
        <v>82</v>
      </c>
      <c r="C389" s="102" t="s">
        <v>225</v>
      </c>
      <c r="D389" s="203">
        <v>0</v>
      </c>
      <c r="E389" s="203">
        <v>0</v>
      </c>
      <c r="F389" s="203">
        <v>3</v>
      </c>
      <c r="G389" s="203">
        <v>6</v>
      </c>
      <c r="H389" s="203">
        <v>565</v>
      </c>
      <c r="I389" s="203">
        <v>4394</v>
      </c>
      <c r="J389" s="203">
        <v>1043</v>
      </c>
      <c r="K389" s="203">
        <v>302</v>
      </c>
      <c r="L389" s="203">
        <v>74</v>
      </c>
      <c r="M389" s="203">
        <v>29</v>
      </c>
      <c r="N389" s="203">
        <v>11</v>
      </c>
      <c r="O389" s="203">
        <v>12</v>
      </c>
      <c r="P389" s="203">
        <v>6</v>
      </c>
      <c r="Q389" s="203">
        <v>5</v>
      </c>
      <c r="R389" s="203">
        <v>3</v>
      </c>
      <c r="S389" s="203">
        <v>1</v>
      </c>
      <c r="T389" s="203">
        <v>2</v>
      </c>
      <c r="U389" s="203">
        <v>0</v>
      </c>
      <c r="V389" s="203">
        <v>0</v>
      </c>
    </row>
    <row r="390" spans="2:22" x14ac:dyDescent="0.3">
      <c r="B390" s="96" t="s">
        <v>82</v>
      </c>
      <c r="C390" s="102" t="s">
        <v>226</v>
      </c>
      <c r="D390" s="203">
        <v>0</v>
      </c>
      <c r="E390" s="203">
        <v>0</v>
      </c>
      <c r="F390" s="203">
        <v>0</v>
      </c>
      <c r="G390" s="203">
        <v>0</v>
      </c>
      <c r="H390" s="203">
        <v>5</v>
      </c>
      <c r="I390" s="203">
        <v>577</v>
      </c>
      <c r="J390" s="203">
        <v>4362</v>
      </c>
      <c r="K390" s="203">
        <v>1161</v>
      </c>
      <c r="L390" s="203">
        <v>379</v>
      </c>
      <c r="M390" s="203">
        <v>157</v>
      </c>
      <c r="N390" s="203">
        <v>49</v>
      </c>
      <c r="O390" s="203">
        <v>27</v>
      </c>
      <c r="P390" s="203">
        <v>18</v>
      </c>
      <c r="Q390" s="203">
        <v>9</v>
      </c>
      <c r="R390" s="203">
        <v>6</v>
      </c>
      <c r="S390" s="203">
        <v>3</v>
      </c>
      <c r="T390" s="203">
        <v>2</v>
      </c>
      <c r="U390" s="203">
        <v>0</v>
      </c>
      <c r="V390" s="203">
        <v>1</v>
      </c>
    </row>
    <row r="391" spans="2:22" x14ac:dyDescent="0.3">
      <c r="B391" s="96" t="s">
        <v>82</v>
      </c>
      <c r="C391" s="102" t="s">
        <v>227</v>
      </c>
      <c r="D391" s="203">
        <v>0</v>
      </c>
      <c r="E391" s="203">
        <v>0</v>
      </c>
      <c r="F391" s="203">
        <v>0</v>
      </c>
      <c r="G391" s="203">
        <v>1</v>
      </c>
      <c r="H391" s="203">
        <v>3</v>
      </c>
      <c r="I391" s="203">
        <v>1</v>
      </c>
      <c r="J391" s="203">
        <v>547</v>
      </c>
      <c r="K391" s="203">
        <v>3813</v>
      </c>
      <c r="L391" s="203">
        <v>1205</v>
      </c>
      <c r="M391" s="203">
        <v>531</v>
      </c>
      <c r="N391" s="203">
        <v>200</v>
      </c>
      <c r="O391" s="203">
        <v>58</v>
      </c>
      <c r="P391" s="203">
        <v>34</v>
      </c>
      <c r="Q391" s="203">
        <v>23</v>
      </c>
      <c r="R391" s="203">
        <v>5</v>
      </c>
      <c r="S391" s="203">
        <v>5</v>
      </c>
      <c r="T391" s="203">
        <v>4</v>
      </c>
      <c r="U391" s="203">
        <v>3</v>
      </c>
      <c r="V391" s="203">
        <v>4</v>
      </c>
    </row>
    <row r="392" spans="2:22" x14ac:dyDescent="0.3">
      <c r="B392" s="96" t="s">
        <v>82</v>
      </c>
      <c r="C392" s="102" t="s">
        <v>228</v>
      </c>
      <c r="D392" s="203">
        <v>0</v>
      </c>
      <c r="E392" s="203">
        <v>0</v>
      </c>
      <c r="F392" s="203">
        <v>0</v>
      </c>
      <c r="G392" s="203">
        <v>1</v>
      </c>
      <c r="H392" s="203">
        <v>0</v>
      </c>
      <c r="I392" s="203">
        <v>1</v>
      </c>
      <c r="J392" s="203">
        <v>6</v>
      </c>
      <c r="K392" s="203">
        <v>559</v>
      </c>
      <c r="L392" s="203">
        <v>3578</v>
      </c>
      <c r="M392" s="203">
        <v>1320</v>
      </c>
      <c r="N392" s="203">
        <v>578</v>
      </c>
      <c r="O392" s="203">
        <v>228</v>
      </c>
      <c r="P392" s="203">
        <v>113</v>
      </c>
      <c r="Q392" s="203">
        <v>41</v>
      </c>
      <c r="R392" s="203">
        <v>10</v>
      </c>
      <c r="S392" s="203">
        <v>8</v>
      </c>
      <c r="T392" s="203">
        <v>1</v>
      </c>
      <c r="U392" s="203">
        <v>2</v>
      </c>
      <c r="V392" s="203">
        <v>4</v>
      </c>
    </row>
    <row r="393" spans="2:22" x14ac:dyDescent="0.3">
      <c r="B393" s="96" t="s">
        <v>82</v>
      </c>
      <c r="C393" s="102" t="s">
        <v>229</v>
      </c>
      <c r="D393" s="203">
        <v>0</v>
      </c>
      <c r="E393" s="203">
        <v>0</v>
      </c>
      <c r="F393" s="203">
        <v>0</v>
      </c>
      <c r="G393" s="203">
        <v>0</v>
      </c>
      <c r="H393" s="203">
        <v>0</v>
      </c>
      <c r="I393" s="203">
        <v>0</v>
      </c>
      <c r="J393" s="203">
        <v>2</v>
      </c>
      <c r="K393" s="203">
        <v>7</v>
      </c>
      <c r="L393" s="203">
        <v>545</v>
      </c>
      <c r="M393" s="203">
        <v>3769</v>
      </c>
      <c r="N393" s="203">
        <v>1716</v>
      </c>
      <c r="O393" s="203">
        <v>1102</v>
      </c>
      <c r="P393" s="203">
        <v>602</v>
      </c>
      <c r="Q393" s="203">
        <v>352</v>
      </c>
      <c r="R393" s="203">
        <v>163</v>
      </c>
      <c r="S393" s="203">
        <v>90</v>
      </c>
      <c r="T393" s="203">
        <v>29</v>
      </c>
      <c r="U393" s="203">
        <v>12</v>
      </c>
      <c r="V393" s="203">
        <v>8</v>
      </c>
    </row>
    <row r="394" spans="2:22" x14ac:dyDescent="0.3">
      <c r="B394" s="96" t="s">
        <v>82</v>
      </c>
      <c r="C394" s="102" t="s">
        <v>287</v>
      </c>
      <c r="D394" s="203">
        <v>0</v>
      </c>
      <c r="E394" s="203">
        <v>0</v>
      </c>
      <c r="F394" s="203">
        <v>0</v>
      </c>
      <c r="G394" s="203">
        <v>0</v>
      </c>
      <c r="H394" s="203">
        <v>0</v>
      </c>
      <c r="I394" s="203">
        <v>0</v>
      </c>
      <c r="J394" s="203">
        <v>1</v>
      </c>
      <c r="K394" s="203">
        <v>0</v>
      </c>
      <c r="L394" s="203">
        <v>5</v>
      </c>
      <c r="M394" s="203">
        <v>582</v>
      </c>
      <c r="N394" s="203">
        <v>3448</v>
      </c>
      <c r="O394" s="203">
        <v>1730</v>
      </c>
      <c r="P394" s="203">
        <v>994</v>
      </c>
      <c r="Q394" s="203">
        <v>433</v>
      </c>
      <c r="R394" s="203">
        <v>158</v>
      </c>
      <c r="S394" s="203">
        <v>82</v>
      </c>
      <c r="T394" s="203">
        <v>43</v>
      </c>
      <c r="U394" s="203">
        <v>12</v>
      </c>
      <c r="V394" s="203">
        <v>7</v>
      </c>
    </row>
    <row r="395" spans="2:22" x14ac:dyDescent="0.3">
      <c r="B395" s="96" t="s">
        <v>82</v>
      </c>
      <c r="C395" s="102" t="s">
        <v>230</v>
      </c>
      <c r="D395" s="203">
        <v>0</v>
      </c>
      <c r="E395" s="203">
        <v>1</v>
      </c>
      <c r="F395" s="203">
        <v>0</v>
      </c>
      <c r="G395" s="203">
        <v>0</v>
      </c>
      <c r="H395" s="203">
        <v>0</v>
      </c>
      <c r="I395" s="203">
        <v>1</v>
      </c>
      <c r="J395" s="203">
        <v>0</v>
      </c>
      <c r="K395" s="203">
        <v>0</v>
      </c>
      <c r="L395" s="203">
        <v>1</v>
      </c>
      <c r="M395" s="203">
        <v>7</v>
      </c>
      <c r="N395" s="203">
        <v>663</v>
      </c>
      <c r="O395" s="203">
        <v>3039</v>
      </c>
      <c r="P395" s="203">
        <v>1583</v>
      </c>
      <c r="Q395" s="203">
        <v>1095</v>
      </c>
      <c r="R395" s="203">
        <v>504</v>
      </c>
      <c r="S395" s="203">
        <v>192</v>
      </c>
      <c r="T395" s="203">
        <v>77</v>
      </c>
      <c r="U395" s="203">
        <v>24</v>
      </c>
      <c r="V395" s="203">
        <v>15</v>
      </c>
    </row>
    <row r="396" spans="2:22" x14ac:dyDescent="0.3">
      <c r="B396" s="96" t="s">
        <v>82</v>
      </c>
      <c r="C396" s="102" t="s">
        <v>231</v>
      </c>
      <c r="D396" s="203">
        <v>0</v>
      </c>
      <c r="E396" s="203">
        <v>0</v>
      </c>
      <c r="F396" s="203">
        <v>0</v>
      </c>
      <c r="G396" s="203">
        <v>0</v>
      </c>
      <c r="H396" s="203">
        <v>0</v>
      </c>
      <c r="I396" s="203">
        <v>0</v>
      </c>
      <c r="J396" s="203">
        <v>0</v>
      </c>
      <c r="K396" s="203">
        <v>0</v>
      </c>
      <c r="L396" s="203">
        <v>1</v>
      </c>
      <c r="M396" s="203">
        <v>3</v>
      </c>
      <c r="N396" s="203">
        <v>11</v>
      </c>
      <c r="O396" s="203">
        <v>532</v>
      </c>
      <c r="P396" s="203">
        <v>2893</v>
      </c>
      <c r="Q396" s="203">
        <v>1458</v>
      </c>
      <c r="R396" s="203">
        <v>800</v>
      </c>
      <c r="S396" s="203">
        <v>292</v>
      </c>
      <c r="T396" s="203">
        <v>84</v>
      </c>
      <c r="U396" s="203">
        <v>28</v>
      </c>
      <c r="V396" s="203">
        <v>18</v>
      </c>
    </row>
    <row r="397" spans="2:22" x14ac:dyDescent="0.3">
      <c r="B397" s="96" t="s">
        <v>82</v>
      </c>
      <c r="C397" s="102" t="s">
        <v>288</v>
      </c>
      <c r="D397" s="203">
        <v>0</v>
      </c>
      <c r="E397" s="203">
        <v>0</v>
      </c>
      <c r="F397" s="203">
        <v>0</v>
      </c>
      <c r="G397" s="203">
        <v>0</v>
      </c>
      <c r="H397" s="203">
        <v>0</v>
      </c>
      <c r="I397" s="203">
        <v>0</v>
      </c>
      <c r="J397" s="203">
        <v>0</v>
      </c>
      <c r="K397" s="203">
        <v>1</v>
      </c>
      <c r="L397" s="203">
        <v>0</v>
      </c>
      <c r="M397" s="203">
        <v>3</v>
      </c>
      <c r="N397" s="203">
        <v>2</v>
      </c>
      <c r="O397" s="203">
        <v>10</v>
      </c>
      <c r="P397" s="203">
        <v>311</v>
      </c>
      <c r="Q397" s="203">
        <v>2663</v>
      </c>
      <c r="R397" s="203">
        <v>1400</v>
      </c>
      <c r="S397" s="203">
        <v>652</v>
      </c>
      <c r="T397" s="203">
        <v>207</v>
      </c>
      <c r="U397" s="203">
        <v>48</v>
      </c>
      <c r="V397" s="203">
        <v>27</v>
      </c>
    </row>
    <row r="398" spans="2:22" x14ac:dyDescent="0.3">
      <c r="B398" s="96" t="s">
        <v>82</v>
      </c>
      <c r="C398" s="102" t="s">
        <v>232</v>
      </c>
      <c r="D398" s="203">
        <v>0</v>
      </c>
      <c r="E398" s="203">
        <v>0</v>
      </c>
      <c r="F398" s="203">
        <v>0</v>
      </c>
      <c r="G398" s="203">
        <v>0</v>
      </c>
      <c r="H398" s="203">
        <v>0</v>
      </c>
      <c r="I398" s="203">
        <v>1</v>
      </c>
      <c r="J398" s="203">
        <v>0</v>
      </c>
      <c r="K398" s="203">
        <v>1</v>
      </c>
      <c r="L398" s="203">
        <v>0</v>
      </c>
      <c r="M398" s="203">
        <v>1</v>
      </c>
      <c r="N398" s="203">
        <v>0</v>
      </c>
      <c r="O398" s="203">
        <v>1</v>
      </c>
      <c r="P398" s="203">
        <v>11</v>
      </c>
      <c r="Q398" s="203">
        <v>337</v>
      </c>
      <c r="R398" s="203">
        <v>2413</v>
      </c>
      <c r="S398" s="203">
        <v>1099</v>
      </c>
      <c r="T398" s="203">
        <v>503</v>
      </c>
      <c r="U398" s="203">
        <v>107</v>
      </c>
      <c r="V398" s="203">
        <v>35</v>
      </c>
    </row>
    <row r="399" spans="2:22" x14ac:dyDescent="0.3">
      <c r="B399" s="96" t="s">
        <v>82</v>
      </c>
      <c r="C399" s="102" t="s">
        <v>355</v>
      </c>
      <c r="D399" s="203">
        <v>0</v>
      </c>
      <c r="E399" s="203">
        <v>0</v>
      </c>
      <c r="F399" s="203">
        <v>0</v>
      </c>
      <c r="G399" s="203">
        <v>0</v>
      </c>
      <c r="H399" s="203">
        <v>0</v>
      </c>
      <c r="I399" s="203">
        <v>0</v>
      </c>
      <c r="J399" s="203">
        <v>0</v>
      </c>
      <c r="K399" s="203">
        <v>0</v>
      </c>
      <c r="L399" s="203">
        <v>0</v>
      </c>
      <c r="M399" s="203">
        <v>0</v>
      </c>
      <c r="N399" s="203">
        <v>0</v>
      </c>
      <c r="O399" s="203">
        <v>0</v>
      </c>
      <c r="P399" s="203">
        <v>0</v>
      </c>
      <c r="Q399" s="203">
        <v>0</v>
      </c>
      <c r="R399" s="203">
        <v>0</v>
      </c>
      <c r="S399" s="203">
        <v>0</v>
      </c>
      <c r="T399" s="203">
        <v>0</v>
      </c>
      <c r="U399" s="203">
        <v>0</v>
      </c>
      <c r="V399" s="203">
        <v>0</v>
      </c>
    </row>
    <row r="400" spans="2:22" x14ac:dyDescent="0.3">
      <c r="B400" s="96" t="s">
        <v>82</v>
      </c>
      <c r="C400" s="102" t="s">
        <v>356</v>
      </c>
      <c r="D400" s="203">
        <v>0</v>
      </c>
      <c r="E400" s="203">
        <v>0</v>
      </c>
      <c r="F400" s="203">
        <v>0</v>
      </c>
      <c r="G400" s="203">
        <v>0</v>
      </c>
      <c r="H400" s="203">
        <v>0</v>
      </c>
      <c r="I400" s="203">
        <v>0</v>
      </c>
      <c r="J400" s="203">
        <v>0</v>
      </c>
      <c r="K400" s="203">
        <v>0</v>
      </c>
      <c r="L400" s="203">
        <v>0</v>
      </c>
      <c r="M400" s="203">
        <v>0</v>
      </c>
      <c r="N400" s="203">
        <v>0</v>
      </c>
      <c r="O400" s="203">
        <v>0</v>
      </c>
      <c r="P400" s="203">
        <v>0</v>
      </c>
      <c r="Q400" s="203">
        <v>0</v>
      </c>
      <c r="R400" s="203">
        <v>0</v>
      </c>
      <c r="S400" s="203">
        <v>0</v>
      </c>
      <c r="T400" s="203">
        <v>0</v>
      </c>
      <c r="U400" s="203">
        <v>0</v>
      </c>
      <c r="V400" s="203">
        <v>0</v>
      </c>
    </row>
    <row r="401" spans="2:22" x14ac:dyDescent="0.3">
      <c r="B401" s="96" t="s">
        <v>82</v>
      </c>
      <c r="C401" s="102" t="s">
        <v>289</v>
      </c>
      <c r="D401" s="203">
        <v>0</v>
      </c>
      <c r="E401" s="203">
        <v>0</v>
      </c>
      <c r="F401" s="203">
        <v>0</v>
      </c>
      <c r="G401" s="203">
        <v>0</v>
      </c>
      <c r="H401" s="203">
        <v>0</v>
      </c>
      <c r="I401" s="203">
        <v>2</v>
      </c>
      <c r="J401" s="203">
        <v>4</v>
      </c>
      <c r="K401" s="203">
        <v>0</v>
      </c>
      <c r="L401" s="203">
        <v>0</v>
      </c>
      <c r="M401" s="203">
        <v>0</v>
      </c>
      <c r="N401" s="203">
        <v>4</v>
      </c>
      <c r="O401" s="203">
        <v>1</v>
      </c>
      <c r="P401" s="203">
        <v>2</v>
      </c>
      <c r="Q401" s="203">
        <v>3</v>
      </c>
      <c r="R401" s="203">
        <v>1</v>
      </c>
      <c r="S401" s="203">
        <v>2</v>
      </c>
      <c r="T401" s="203">
        <v>0</v>
      </c>
      <c r="U401" s="203">
        <v>3</v>
      </c>
      <c r="V401" s="203">
        <v>8</v>
      </c>
    </row>
    <row r="402" spans="2:22" x14ac:dyDescent="0.3">
      <c r="B402" s="96" t="s">
        <v>82</v>
      </c>
      <c r="C402" s="102" t="s">
        <v>290</v>
      </c>
      <c r="D402" s="203">
        <v>0</v>
      </c>
      <c r="E402" s="203">
        <v>0</v>
      </c>
      <c r="F402" s="203">
        <v>0</v>
      </c>
      <c r="G402" s="203">
        <v>0</v>
      </c>
      <c r="H402" s="203">
        <v>0</v>
      </c>
      <c r="I402" s="203">
        <v>0</v>
      </c>
      <c r="J402" s="203">
        <v>0</v>
      </c>
      <c r="K402" s="203">
        <v>1</v>
      </c>
      <c r="L402" s="203">
        <v>0</v>
      </c>
      <c r="M402" s="203">
        <v>3</v>
      </c>
      <c r="N402" s="203">
        <v>2</v>
      </c>
      <c r="O402" s="203">
        <v>2</v>
      </c>
      <c r="P402" s="203">
        <v>2</v>
      </c>
      <c r="Q402" s="203">
        <v>10</v>
      </c>
      <c r="R402" s="203">
        <v>14</v>
      </c>
      <c r="S402" s="203">
        <v>4</v>
      </c>
      <c r="T402" s="203">
        <v>3</v>
      </c>
      <c r="U402" s="203">
        <v>5</v>
      </c>
      <c r="V402" s="203">
        <v>83</v>
      </c>
    </row>
    <row r="403" spans="2:22" x14ac:dyDescent="0.3">
      <c r="B403" s="96" t="s">
        <v>82</v>
      </c>
      <c r="C403" s="102" t="s">
        <v>291</v>
      </c>
      <c r="D403" s="203">
        <v>0</v>
      </c>
      <c r="E403" s="203">
        <v>0</v>
      </c>
      <c r="F403" s="203">
        <v>0</v>
      </c>
      <c r="G403" s="203">
        <v>0</v>
      </c>
      <c r="H403" s="203">
        <v>0</v>
      </c>
      <c r="I403" s="203">
        <v>0</v>
      </c>
      <c r="J403" s="203">
        <v>0</v>
      </c>
      <c r="K403" s="203">
        <v>0</v>
      </c>
      <c r="L403" s="203">
        <v>0</v>
      </c>
      <c r="M403" s="203">
        <v>1</v>
      </c>
      <c r="N403" s="203">
        <v>1</v>
      </c>
      <c r="O403" s="203">
        <v>6</v>
      </c>
      <c r="P403" s="203">
        <v>21</v>
      </c>
      <c r="Q403" s="203">
        <v>110</v>
      </c>
      <c r="R403" s="203">
        <v>98</v>
      </c>
      <c r="S403" s="203">
        <v>91</v>
      </c>
      <c r="T403" s="203">
        <v>47</v>
      </c>
      <c r="U403" s="203">
        <v>34</v>
      </c>
      <c r="V403" s="203">
        <v>211</v>
      </c>
    </row>
    <row r="404" spans="2:22" x14ac:dyDescent="0.3">
      <c r="B404" s="96" t="s">
        <v>82</v>
      </c>
      <c r="C404" s="102" t="s">
        <v>292</v>
      </c>
      <c r="D404" s="203">
        <v>0</v>
      </c>
      <c r="E404" s="203">
        <v>0</v>
      </c>
      <c r="F404" s="203">
        <v>0</v>
      </c>
      <c r="G404" s="203">
        <v>0</v>
      </c>
      <c r="H404" s="203">
        <v>0</v>
      </c>
      <c r="I404" s="203">
        <v>0</v>
      </c>
      <c r="J404" s="203">
        <v>0</v>
      </c>
      <c r="K404" s="203">
        <v>0</v>
      </c>
      <c r="L404" s="203">
        <v>0</v>
      </c>
      <c r="M404" s="203">
        <v>0</v>
      </c>
      <c r="N404" s="203">
        <v>0</v>
      </c>
      <c r="O404" s="203">
        <v>0</v>
      </c>
      <c r="P404" s="203">
        <v>13</v>
      </c>
      <c r="Q404" s="203">
        <v>117</v>
      </c>
      <c r="R404" s="203">
        <v>392</v>
      </c>
      <c r="S404" s="203">
        <v>407</v>
      </c>
      <c r="T404" s="203">
        <v>182</v>
      </c>
      <c r="U404" s="203">
        <v>98</v>
      </c>
      <c r="V404" s="203">
        <v>353</v>
      </c>
    </row>
    <row r="405" spans="2:22" x14ac:dyDescent="0.3">
      <c r="B405" s="96" t="s">
        <v>82</v>
      </c>
      <c r="C405" s="102" t="s">
        <v>293</v>
      </c>
      <c r="D405" s="203">
        <v>0</v>
      </c>
      <c r="E405" s="203">
        <v>0</v>
      </c>
      <c r="F405" s="203">
        <v>0</v>
      </c>
      <c r="G405" s="203">
        <v>0</v>
      </c>
      <c r="H405" s="203">
        <v>0</v>
      </c>
      <c r="I405" s="203">
        <v>0</v>
      </c>
      <c r="J405" s="203">
        <v>0</v>
      </c>
      <c r="K405" s="203">
        <v>0</v>
      </c>
      <c r="L405" s="203">
        <v>0</v>
      </c>
      <c r="M405" s="203">
        <v>0</v>
      </c>
      <c r="N405" s="203">
        <v>1</v>
      </c>
      <c r="O405" s="203">
        <v>2</v>
      </c>
      <c r="P405" s="203">
        <v>2</v>
      </c>
      <c r="Q405" s="203">
        <v>11</v>
      </c>
      <c r="R405" s="203">
        <v>130</v>
      </c>
      <c r="S405" s="203">
        <v>209</v>
      </c>
      <c r="T405" s="203">
        <v>193</v>
      </c>
      <c r="U405" s="203">
        <v>91</v>
      </c>
      <c r="V405" s="203">
        <v>199</v>
      </c>
    </row>
    <row r="406" spans="2:22" x14ac:dyDescent="0.3">
      <c r="B406" s="96" t="s">
        <v>82</v>
      </c>
      <c r="C406" s="102" t="s">
        <v>294</v>
      </c>
      <c r="D406" s="203">
        <v>0</v>
      </c>
      <c r="E406" s="203">
        <v>0</v>
      </c>
      <c r="F406" s="203">
        <v>0</v>
      </c>
      <c r="G406" s="203">
        <v>0</v>
      </c>
      <c r="H406" s="203">
        <v>0</v>
      </c>
      <c r="I406" s="203">
        <v>0</v>
      </c>
      <c r="J406" s="203">
        <v>0</v>
      </c>
      <c r="K406" s="203">
        <v>2</v>
      </c>
      <c r="L406" s="203">
        <v>0</v>
      </c>
      <c r="M406" s="203">
        <v>0</v>
      </c>
      <c r="N406" s="203">
        <v>0</v>
      </c>
      <c r="O406" s="203">
        <v>1</v>
      </c>
      <c r="P406" s="203">
        <v>3</v>
      </c>
      <c r="Q406" s="203">
        <v>13</v>
      </c>
      <c r="R406" s="203">
        <v>124</v>
      </c>
      <c r="S406" s="203">
        <v>462</v>
      </c>
      <c r="T406" s="203">
        <v>431</v>
      </c>
      <c r="U406" s="203">
        <v>227</v>
      </c>
      <c r="V406" s="203">
        <v>394</v>
      </c>
    </row>
    <row r="407" spans="2:22" x14ac:dyDescent="0.3">
      <c r="B407" s="96" t="s">
        <v>82</v>
      </c>
      <c r="C407" s="102" t="s">
        <v>357</v>
      </c>
      <c r="D407" s="203">
        <v>0</v>
      </c>
      <c r="E407" s="203">
        <v>0</v>
      </c>
      <c r="F407" s="203">
        <v>0</v>
      </c>
      <c r="G407" s="203">
        <v>0</v>
      </c>
      <c r="H407" s="203">
        <v>0</v>
      </c>
      <c r="I407" s="203">
        <v>1</v>
      </c>
      <c r="J407" s="203">
        <v>5</v>
      </c>
      <c r="K407" s="203">
        <v>31</v>
      </c>
      <c r="L407" s="203">
        <v>72</v>
      </c>
      <c r="M407" s="203">
        <v>119</v>
      </c>
      <c r="N407" s="203">
        <v>109</v>
      </c>
      <c r="O407" s="203">
        <v>77</v>
      </c>
      <c r="P407" s="203">
        <v>65</v>
      </c>
      <c r="Q407" s="203">
        <v>30</v>
      </c>
      <c r="R407" s="203">
        <v>17</v>
      </c>
      <c r="S407" s="203">
        <v>12</v>
      </c>
      <c r="T407" s="203">
        <v>8</v>
      </c>
      <c r="U407" s="203">
        <v>1</v>
      </c>
      <c r="V407" s="203">
        <v>35</v>
      </c>
    </row>
    <row r="408" spans="2:22" x14ac:dyDescent="0.3">
      <c r="B408" s="96" t="s">
        <v>83</v>
      </c>
      <c r="C408" s="102" t="s">
        <v>223</v>
      </c>
      <c r="D408" s="203">
        <v>243</v>
      </c>
      <c r="E408" s="203">
        <v>14934</v>
      </c>
      <c r="F408" s="203">
        <v>2587</v>
      </c>
      <c r="G408" s="203">
        <v>380</v>
      </c>
      <c r="H408" s="203">
        <v>11</v>
      </c>
      <c r="I408" s="203">
        <v>2</v>
      </c>
      <c r="J408" s="203">
        <v>4</v>
      </c>
      <c r="K408" s="203">
        <v>2</v>
      </c>
      <c r="L408" s="203">
        <v>2</v>
      </c>
      <c r="M408" s="203">
        <v>0</v>
      </c>
      <c r="N408" s="203">
        <v>0</v>
      </c>
      <c r="O408" s="203">
        <v>0</v>
      </c>
      <c r="P408" s="203">
        <v>0</v>
      </c>
      <c r="Q408" s="203">
        <v>0</v>
      </c>
      <c r="R408" s="203">
        <v>0</v>
      </c>
      <c r="S408" s="203">
        <v>0</v>
      </c>
      <c r="T408" s="203">
        <v>0</v>
      </c>
      <c r="U408" s="203">
        <v>0</v>
      </c>
      <c r="V408" s="203">
        <v>1</v>
      </c>
    </row>
    <row r="409" spans="2:22" x14ac:dyDescent="0.3">
      <c r="B409" s="96" t="s">
        <v>83</v>
      </c>
      <c r="C409" s="102" t="s">
        <v>286</v>
      </c>
      <c r="D409" s="203">
        <v>15</v>
      </c>
      <c r="E409" s="203">
        <v>1741</v>
      </c>
      <c r="F409" s="203">
        <v>32384</v>
      </c>
      <c r="G409" s="203">
        <v>4575</v>
      </c>
      <c r="H409" s="203">
        <v>532</v>
      </c>
      <c r="I409" s="203">
        <v>38</v>
      </c>
      <c r="J409" s="203">
        <v>33</v>
      </c>
      <c r="K409" s="203">
        <v>5</v>
      </c>
      <c r="L409" s="203">
        <v>10</v>
      </c>
      <c r="M409" s="203">
        <v>6</v>
      </c>
      <c r="N409" s="203">
        <v>2</v>
      </c>
      <c r="O409" s="203">
        <v>1</v>
      </c>
      <c r="P409" s="203">
        <v>5</v>
      </c>
      <c r="Q409" s="203">
        <v>2</v>
      </c>
      <c r="R409" s="203">
        <v>1</v>
      </c>
      <c r="S409" s="203">
        <v>1</v>
      </c>
      <c r="T409" s="203">
        <v>1</v>
      </c>
      <c r="U409" s="203">
        <v>0</v>
      </c>
      <c r="V409" s="203">
        <v>9</v>
      </c>
    </row>
    <row r="410" spans="2:22" x14ac:dyDescent="0.3">
      <c r="B410" s="96" t="s">
        <v>83</v>
      </c>
      <c r="C410" s="102" t="s">
        <v>370</v>
      </c>
      <c r="D410" s="203">
        <v>21</v>
      </c>
      <c r="E410" s="203">
        <v>163</v>
      </c>
      <c r="F410" s="203">
        <v>5724</v>
      </c>
      <c r="G410" s="203">
        <v>62216</v>
      </c>
      <c r="H410" s="203">
        <v>7872</v>
      </c>
      <c r="I410" s="203">
        <v>686</v>
      </c>
      <c r="J410" s="203">
        <v>84</v>
      </c>
      <c r="K410" s="203">
        <v>27</v>
      </c>
      <c r="L410" s="203">
        <v>24</v>
      </c>
      <c r="M410" s="203">
        <v>13</v>
      </c>
      <c r="N410" s="203">
        <v>5</v>
      </c>
      <c r="O410" s="203">
        <v>9</v>
      </c>
      <c r="P410" s="203">
        <v>10</v>
      </c>
      <c r="Q410" s="203">
        <v>10</v>
      </c>
      <c r="R410" s="203">
        <v>2</v>
      </c>
      <c r="S410" s="203">
        <v>1</v>
      </c>
      <c r="T410" s="203">
        <v>2</v>
      </c>
      <c r="U410" s="203">
        <v>0</v>
      </c>
      <c r="V410" s="203">
        <v>19</v>
      </c>
    </row>
    <row r="411" spans="2:22" x14ac:dyDescent="0.3">
      <c r="B411" s="96" t="s">
        <v>83</v>
      </c>
      <c r="C411" s="102" t="s">
        <v>224</v>
      </c>
      <c r="D411" s="203">
        <v>0</v>
      </c>
      <c r="E411" s="203">
        <v>7</v>
      </c>
      <c r="F411" s="203">
        <v>136</v>
      </c>
      <c r="G411" s="203">
        <v>7348</v>
      </c>
      <c r="H411" s="203">
        <v>69811</v>
      </c>
      <c r="I411" s="203">
        <v>13515</v>
      </c>
      <c r="J411" s="203">
        <v>2011</v>
      </c>
      <c r="K411" s="203">
        <v>249</v>
      </c>
      <c r="L411" s="203">
        <v>55</v>
      </c>
      <c r="M411" s="203">
        <v>27</v>
      </c>
      <c r="N411" s="203">
        <v>26</v>
      </c>
      <c r="O411" s="203">
        <v>22</v>
      </c>
      <c r="P411" s="203">
        <v>9</v>
      </c>
      <c r="Q411" s="203">
        <v>24</v>
      </c>
      <c r="R411" s="203">
        <v>18</v>
      </c>
      <c r="S411" s="203">
        <v>14</v>
      </c>
      <c r="T411" s="203">
        <v>6</v>
      </c>
      <c r="U411" s="203">
        <v>8</v>
      </c>
      <c r="V411" s="203">
        <v>33</v>
      </c>
    </row>
    <row r="412" spans="2:22" x14ac:dyDescent="0.3">
      <c r="B412" s="96" t="s">
        <v>83</v>
      </c>
      <c r="C412" s="102" t="s">
        <v>225</v>
      </c>
      <c r="D412" s="203">
        <v>0</v>
      </c>
      <c r="E412" s="203">
        <v>2</v>
      </c>
      <c r="F412" s="203">
        <v>11</v>
      </c>
      <c r="G412" s="203">
        <v>123</v>
      </c>
      <c r="H412" s="203">
        <v>7818</v>
      </c>
      <c r="I412" s="203">
        <v>65639</v>
      </c>
      <c r="J412" s="203">
        <v>16778</v>
      </c>
      <c r="K412" s="203">
        <v>3178</v>
      </c>
      <c r="L412" s="203">
        <v>455</v>
      </c>
      <c r="M412" s="203">
        <v>104</v>
      </c>
      <c r="N412" s="203">
        <v>40</v>
      </c>
      <c r="O412" s="203">
        <v>25</v>
      </c>
      <c r="P412" s="203">
        <v>11</v>
      </c>
      <c r="Q412" s="203">
        <v>7</v>
      </c>
      <c r="R412" s="203">
        <v>9</v>
      </c>
      <c r="S412" s="203">
        <v>12</v>
      </c>
      <c r="T412" s="203">
        <v>6</v>
      </c>
      <c r="U412" s="203">
        <v>3</v>
      </c>
      <c r="V412" s="203">
        <v>33</v>
      </c>
    </row>
    <row r="413" spans="2:22" x14ac:dyDescent="0.3">
      <c r="B413" s="96" t="s">
        <v>83</v>
      </c>
      <c r="C413" s="102" t="s">
        <v>226</v>
      </c>
      <c r="D413" s="203">
        <v>0</v>
      </c>
      <c r="E413" s="203">
        <v>0</v>
      </c>
      <c r="F413" s="203">
        <v>4</v>
      </c>
      <c r="G413" s="203">
        <v>21</v>
      </c>
      <c r="H413" s="203">
        <v>89</v>
      </c>
      <c r="I413" s="203">
        <v>8238</v>
      </c>
      <c r="J413" s="203">
        <v>63898</v>
      </c>
      <c r="K413" s="203">
        <v>18660</v>
      </c>
      <c r="L413" s="203">
        <v>4330</v>
      </c>
      <c r="M413" s="203">
        <v>772</v>
      </c>
      <c r="N413" s="203">
        <v>199</v>
      </c>
      <c r="O413" s="203">
        <v>71</v>
      </c>
      <c r="P413" s="203">
        <v>41</v>
      </c>
      <c r="Q413" s="203">
        <v>13</v>
      </c>
      <c r="R413" s="203">
        <v>7</v>
      </c>
      <c r="S413" s="203">
        <v>10</v>
      </c>
      <c r="T413" s="203">
        <v>20</v>
      </c>
      <c r="U413" s="203">
        <v>9</v>
      </c>
      <c r="V413" s="203">
        <v>40</v>
      </c>
    </row>
    <row r="414" spans="2:22" x14ac:dyDescent="0.3">
      <c r="B414" s="96" t="s">
        <v>83</v>
      </c>
      <c r="C414" s="102" t="s">
        <v>227</v>
      </c>
      <c r="D414" s="203">
        <v>0</v>
      </c>
      <c r="E414" s="203">
        <v>0</v>
      </c>
      <c r="F414" s="203">
        <v>1</v>
      </c>
      <c r="G414" s="203">
        <v>5</v>
      </c>
      <c r="H414" s="203">
        <v>23</v>
      </c>
      <c r="I414" s="203">
        <v>94</v>
      </c>
      <c r="J414" s="203">
        <v>8288</v>
      </c>
      <c r="K414" s="203">
        <v>60573</v>
      </c>
      <c r="L414" s="203">
        <v>20168</v>
      </c>
      <c r="M414" s="203">
        <v>5462</v>
      </c>
      <c r="N414" s="203">
        <v>1150</v>
      </c>
      <c r="O414" s="203">
        <v>311</v>
      </c>
      <c r="P414" s="203">
        <v>129</v>
      </c>
      <c r="Q414" s="203">
        <v>53</v>
      </c>
      <c r="R414" s="203">
        <v>28</v>
      </c>
      <c r="S414" s="203">
        <v>16</v>
      </c>
      <c r="T414" s="203">
        <v>12</v>
      </c>
      <c r="U414" s="203">
        <v>9</v>
      </c>
      <c r="V414" s="203">
        <v>12</v>
      </c>
    </row>
    <row r="415" spans="2:22" x14ac:dyDescent="0.3">
      <c r="B415" s="96" t="s">
        <v>83</v>
      </c>
      <c r="C415" s="102" t="s">
        <v>228</v>
      </c>
      <c r="D415" s="203">
        <v>0</v>
      </c>
      <c r="E415" s="203">
        <v>1</v>
      </c>
      <c r="F415" s="203">
        <v>1</v>
      </c>
      <c r="G415" s="203">
        <v>1</v>
      </c>
      <c r="H415" s="203">
        <v>7</v>
      </c>
      <c r="I415" s="203">
        <v>11</v>
      </c>
      <c r="J415" s="203">
        <v>135</v>
      </c>
      <c r="K415" s="203">
        <v>7826</v>
      </c>
      <c r="L415" s="203">
        <v>60460</v>
      </c>
      <c r="M415" s="203">
        <v>21640</v>
      </c>
      <c r="N415" s="203">
        <v>6229</v>
      </c>
      <c r="O415" s="203">
        <v>1523</v>
      </c>
      <c r="P415" s="203">
        <v>356</v>
      </c>
      <c r="Q415" s="203">
        <v>132</v>
      </c>
      <c r="R415" s="203">
        <v>50</v>
      </c>
      <c r="S415" s="203">
        <v>17</v>
      </c>
      <c r="T415" s="203">
        <v>14</v>
      </c>
      <c r="U415" s="203">
        <v>12</v>
      </c>
      <c r="V415" s="203">
        <v>38</v>
      </c>
    </row>
    <row r="416" spans="2:22" x14ac:dyDescent="0.3">
      <c r="B416" s="96" t="s">
        <v>83</v>
      </c>
      <c r="C416" s="102" t="s">
        <v>229</v>
      </c>
      <c r="D416" s="203">
        <v>0</v>
      </c>
      <c r="E416" s="203">
        <v>0</v>
      </c>
      <c r="F416" s="203">
        <v>0</v>
      </c>
      <c r="G416" s="203">
        <v>4</v>
      </c>
      <c r="H416" s="203">
        <v>2</v>
      </c>
      <c r="I416" s="203">
        <v>13</v>
      </c>
      <c r="J416" s="203">
        <v>29</v>
      </c>
      <c r="K416" s="203">
        <v>142</v>
      </c>
      <c r="L416" s="203">
        <v>7781</v>
      </c>
      <c r="M416" s="203">
        <v>60695</v>
      </c>
      <c r="N416" s="203">
        <v>24456</v>
      </c>
      <c r="O416" s="203">
        <v>9639</v>
      </c>
      <c r="P416" s="203">
        <v>3441</v>
      </c>
      <c r="Q416" s="203">
        <v>979</v>
      </c>
      <c r="R416" s="203">
        <v>249</v>
      </c>
      <c r="S416" s="203">
        <v>82</v>
      </c>
      <c r="T416" s="203">
        <v>55</v>
      </c>
      <c r="U416" s="203">
        <v>32</v>
      </c>
      <c r="V416" s="203">
        <v>118</v>
      </c>
    </row>
    <row r="417" spans="2:22" x14ac:dyDescent="0.3">
      <c r="B417" s="96" t="s">
        <v>83</v>
      </c>
      <c r="C417" s="102" t="s">
        <v>287</v>
      </c>
      <c r="D417" s="203">
        <v>0</v>
      </c>
      <c r="E417" s="203">
        <v>1</v>
      </c>
      <c r="F417" s="203">
        <v>1</v>
      </c>
      <c r="G417" s="203">
        <v>1</v>
      </c>
      <c r="H417" s="203">
        <v>0</v>
      </c>
      <c r="I417" s="203">
        <v>4</v>
      </c>
      <c r="J417" s="203">
        <v>12</v>
      </c>
      <c r="K417" s="203">
        <v>19</v>
      </c>
      <c r="L417" s="203">
        <v>134</v>
      </c>
      <c r="M417" s="203">
        <v>8800</v>
      </c>
      <c r="N417" s="203">
        <v>57811</v>
      </c>
      <c r="O417" s="203">
        <v>26166</v>
      </c>
      <c r="P417" s="203">
        <v>11316</v>
      </c>
      <c r="Q417" s="203">
        <v>3715</v>
      </c>
      <c r="R417" s="203">
        <v>1016</v>
      </c>
      <c r="S417" s="203">
        <v>259</v>
      </c>
      <c r="T417" s="203">
        <v>94</v>
      </c>
      <c r="U417" s="203">
        <v>44</v>
      </c>
      <c r="V417" s="203">
        <v>163</v>
      </c>
    </row>
    <row r="418" spans="2:22" x14ac:dyDescent="0.3">
      <c r="B418" s="96" t="s">
        <v>83</v>
      </c>
      <c r="C418" s="102" t="s">
        <v>230</v>
      </c>
      <c r="D418" s="203">
        <v>0</v>
      </c>
      <c r="E418" s="203">
        <v>0</v>
      </c>
      <c r="F418" s="203">
        <v>1</v>
      </c>
      <c r="G418" s="203">
        <v>3</v>
      </c>
      <c r="H418" s="203">
        <v>4</v>
      </c>
      <c r="I418" s="203">
        <v>4</v>
      </c>
      <c r="J418" s="203">
        <v>6</v>
      </c>
      <c r="K418" s="203">
        <v>16</v>
      </c>
      <c r="L418" s="203">
        <v>33</v>
      </c>
      <c r="M418" s="203">
        <v>219</v>
      </c>
      <c r="N418" s="203">
        <v>9169</v>
      </c>
      <c r="O418" s="203">
        <v>53392</v>
      </c>
      <c r="P418" s="203">
        <v>24946</v>
      </c>
      <c r="Q418" s="203">
        <v>11095</v>
      </c>
      <c r="R418" s="203">
        <v>3415</v>
      </c>
      <c r="S418" s="203">
        <v>808</v>
      </c>
      <c r="T418" s="203">
        <v>252</v>
      </c>
      <c r="U418" s="203">
        <v>110</v>
      </c>
      <c r="V418" s="203">
        <v>300</v>
      </c>
    </row>
    <row r="419" spans="2:22" x14ac:dyDescent="0.3">
      <c r="B419" s="96" t="s">
        <v>83</v>
      </c>
      <c r="C419" s="102" t="s">
        <v>231</v>
      </c>
      <c r="D419" s="203">
        <v>0</v>
      </c>
      <c r="E419" s="203">
        <v>0</v>
      </c>
      <c r="F419" s="203">
        <v>0</v>
      </c>
      <c r="G419" s="203">
        <v>1</v>
      </c>
      <c r="H419" s="203">
        <v>3</v>
      </c>
      <c r="I419" s="203">
        <v>3</v>
      </c>
      <c r="J419" s="203">
        <v>2</v>
      </c>
      <c r="K419" s="203">
        <v>3</v>
      </c>
      <c r="L419" s="203">
        <v>13</v>
      </c>
      <c r="M419" s="203">
        <v>29</v>
      </c>
      <c r="N419" s="203">
        <v>196</v>
      </c>
      <c r="O419" s="203">
        <v>7960</v>
      </c>
      <c r="P419" s="203">
        <v>49058</v>
      </c>
      <c r="Q419" s="203">
        <v>23106</v>
      </c>
      <c r="R419" s="203">
        <v>10267</v>
      </c>
      <c r="S419" s="203">
        <v>2951</v>
      </c>
      <c r="T419" s="203">
        <v>623</v>
      </c>
      <c r="U419" s="203">
        <v>191</v>
      </c>
      <c r="V419" s="203">
        <v>312</v>
      </c>
    </row>
    <row r="420" spans="2:22" x14ac:dyDescent="0.3">
      <c r="B420" s="96" t="s">
        <v>83</v>
      </c>
      <c r="C420" s="102" t="s">
        <v>288</v>
      </c>
      <c r="D420" s="203">
        <v>0</v>
      </c>
      <c r="E420" s="203">
        <v>0</v>
      </c>
      <c r="F420" s="203">
        <v>0</v>
      </c>
      <c r="G420" s="203">
        <v>3</v>
      </c>
      <c r="H420" s="203">
        <v>1</v>
      </c>
      <c r="I420" s="203">
        <v>5</v>
      </c>
      <c r="J420" s="203">
        <v>3</v>
      </c>
      <c r="K420" s="203">
        <v>2</v>
      </c>
      <c r="L420" s="203">
        <v>2</v>
      </c>
      <c r="M420" s="203">
        <v>11</v>
      </c>
      <c r="N420" s="203">
        <v>27</v>
      </c>
      <c r="O420" s="203">
        <v>183</v>
      </c>
      <c r="P420" s="203">
        <v>6573</v>
      </c>
      <c r="Q420" s="203">
        <v>44893</v>
      </c>
      <c r="R420" s="203">
        <v>22721</v>
      </c>
      <c r="S420" s="203">
        <v>9954</v>
      </c>
      <c r="T420" s="203">
        <v>2659</v>
      </c>
      <c r="U420" s="203">
        <v>489</v>
      </c>
      <c r="V420" s="203">
        <v>389</v>
      </c>
    </row>
    <row r="421" spans="2:22" x14ac:dyDescent="0.3">
      <c r="B421" s="96" t="s">
        <v>83</v>
      </c>
      <c r="C421" s="102" t="s">
        <v>232</v>
      </c>
      <c r="D421" s="203">
        <v>0</v>
      </c>
      <c r="E421" s="203">
        <v>0</v>
      </c>
      <c r="F421" s="203">
        <v>0</v>
      </c>
      <c r="G421" s="203">
        <v>1</v>
      </c>
      <c r="H421" s="203">
        <v>1</v>
      </c>
      <c r="I421" s="203">
        <v>2</v>
      </c>
      <c r="J421" s="203">
        <v>3</v>
      </c>
      <c r="K421" s="203">
        <v>7</v>
      </c>
      <c r="L421" s="203">
        <v>3</v>
      </c>
      <c r="M421" s="203">
        <v>5</v>
      </c>
      <c r="N421" s="203">
        <v>11</v>
      </c>
      <c r="O421" s="203">
        <v>16</v>
      </c>
      <c r="P421" s="203">
        <v>182</v>
      </c>
      <c r="Q421" s="203">
        <v>6276</v>
      </c>
      <c r="R421" s="203">
        <v>41420</v>
      </c>
      <c r="S421" s="203">
        <v>20266</v>
      </c>
      <c r="T421" s="203">
        <v>7982</v>
      </c>
      <c r="U421" s="203">
        <v>1873</v>
      </c>
      <c r="V421" s="203">
        <v>712</v>
      </c>
    </row>
    <row r="422" spans="2:22" x14ac:dyDescent="0.3">
      <c r="B422" s="96" t="s">
        <v>83</v>
      </c>
      <c r="C422" s="102" t="s">
        <v>355</v>
      </c>
      <c r="D422" s="203">
        <v>0</v>
      </c>
      <c r="E422" s="203">
        <v>0</v>
      </c>
      <c r="F422" s="203">
        <v>0</v>
      </c>
      <c r="G422" s="203">
        <v>0</v>
      </c>
      <c r="H422" s="203">
        <v>0</v>
      </c>
      <c r="I422" s="203">
        <v>0</v>
      </c>
      <c r="J422" s="203">
        <v>0</v>
      </c>
      <c r="K422" s="203">
        <v>0</v>
      </c>
      <c r="L422" s="203">
        <v>0</v>
      </c>
      <c r="M422" s="203">
        <v>0</v>
      </c>
      <c r="N422" s="203">
        <v>0</v>
      </c>
      <c r="O422" s="203">
        <v>0</v>
      </c>
      <c r="P422" s="203">
        <v>0</v>
      </c>
      <c r="Q422" s="203">
        <v>0</v>
      </c>
      <c r="R422" s="203">
        <v>5</v>
      </c>
      <c r="S422" s="203">
        <v>11</v>
      </c>
      <c r="T422" s="203">
        <v>4</v>
      </c>
      <c r="U422" s="203">
        <v>4</v>
      </c>
      <c r="V422" s="203">
        <v>24</v>
      </c>
    </row>
    <row r="423" spans="2:22" x14ac:dyDescent="0.3">
      <c r="B423" s="96" t="s">
        <v>83</v>
      </c>
      <c r="C423" s="102" t="s">
        <v>356</v>
      </c>
      <c r="D423" s="203">
        <v>0</v>
      </c>
      <c r="E423" s="203">
        <v>0</v>
      </c>
      <c r="F423" s="203">
        <v>0</v>
      </c>
      <c r="G423" s="203">
        <v>0</v>
      </c>
      <c r="H423" s="203">
        <v>0</v>
      </c>
      <c r="I423" s="203">
        <v>0</v>
      </c>
      <c r="J423" s="203">
        <v>0</v>
      </c>
      <c r="K423" s="203">
        <v>0</v>
      </c>
      <c r="L423" s="203">
        <v>0</v>
      </c>
      <c r="M423" s="203">
        <v>0</v>
      </c>
      <c r="N423" s="203">
        <v>0</v>
      </c>
      <c r="O423" s="203">
        <v>0</v>
      </c>
      <c r="P423" s="203">
        <v>0</v>
      </c>
      <c r="Q423" s="203">
        <v>0</v>
      </c>
      <c r="R423" s="203">
        <v>0</v>
      </c>
      <c r="S423" s="203">
        <v>2</v>
      </c>
      <c r="T423" s="203">
        <v>16</v>
      </c>
      <c r="U423" s="203">
        <v>15</v>
      </c>
      <c r="V423" s="203">
        <v>22</v>
      </c>
    </row>
    <row r="424" spans="2:22" x14ac:dyDescent="0.3">
      <c r="B424" s="96" t="s">
        <v>83</v>
      </c>
      <c r="C424" s="102" t="s">
        <v>289</v>
      </c>
      <c r="D424" s="203">
        <v>0</v>
      </c>
      <c r="E424" s="203">
        <v>0</v>
      </c>
      <c r="F424" s="203">
        <v>0</v>
      </c>
      <c r="G424" s="203">
        <v>0</v>
      </c>
      <c r="H424" s="203">
        <v>0</v>
      </c>
      <c r="I424" s="203">
        <v>0</v>
      </c>
      <c r="J424" s="203">
        <v>1</v>
      </c>
      <c r="K424" s="203">
        <v>0</v>
      </c>
      <c r="L424" s="203">
        <v>0</v>
      </c>
      <c r="M424" s="203">
        <v>0</v>
      </c>
      <c r="N424" s="203">
        <v>2</v>
      </c>
      <c r="O424" s="203">
        <v>4</v>
      </c>
      <c r="P424" s="203">
        <v>16</v>
      </c>
      <c r="Q424" s="203">
        <v>20</v>
      </c>
      <c r="R424" s="203">
        <v>20</v>
      </c>
      <c r="S424" s="203">
        <v>11</v>
      </c>
      <c r="T424" s="203">
        <v>9</v>
      </c>
      <c r="U424" s="203">
        <v>4</v>
      </c>
      <c r="V424" s="203">
        <v>548</v>
      </c>
    </row>
    <row r="425" spans="2:22" x14ac:dyDescent="0.3">
      <c r="B425" s="96" t="s">
        <v>83</v>
      </c>
      <c r="C425" s="102" t="s">
        <v>290</v>
      </c>
      <c r="D425" s="203">
        <v>0</v>
      </c>
      <c r="E425" s="203">
        <v>0</v>
      </c>
      <c r="F425" s="203">
        <v>0</v>
      </c>
      <c r="G425" s="203">
        <v>0</v>
      </c>
      <c r="H425" s="203">
        <v>0</v>
      </c>
      <c r="I425" s="203">
        <v>0</v>
      </c>
      <c r="J425" s="203">
        <v>0</v>
      </c>
      <c r="K425" s="203">
        <v>0</v>
      </c>
      <c r="L425" s="203">
        <v>2</v>
      </c>
      <c r="M425" s="203">
        <v>5</v>
      </c>
      <c r="N425" s="203">
        <v>14</v>
      </c>
      <c r="O425" s="203">
        <v>20</v>
      </c>
      <c r="P425" s="203">
        <v>76</v>
      </c>
      <c r="Q425" s="203">
        <v>81</v>
      </c>
      <c r="R425" s="203">
        <v>85</v>
      </c>
      <c r="S425" s="203">
        <v>48</v>
      </c>
      <c r="T425" s="203">
        <v>24</v>
      </c>
      <c r="U425" s="203">
        <v>28</v>
      </c>
      <c r="V425" s="203">
        <v>1206</v>
      </c>
    </row>
    <row r="426" spans="2:22" x14ac:dyDescent="0.3">
      <c r="B426" s="96" t="s">
        <v>83</v>
      </c>
      <c r="C426" s="102" t="s">
        <v>291</v>
      </c>
      <c r="D426" s="203">
        <v>0</v>
      </c>
      <c r="E426" s="203">
        <v>0</v>
      </c>
      <c r="F426" s="203">
        <v>0</v>
      </c>
      <c r="G426" s="203">
        <v>0</v>
      </c>
      <c r="H426" s="203">
        <v>1</v>
      </c>
      <c r="I426" s="203">
        <v>1</v>
      </c>
      <c r="J426" s="203">
        <v>0</v>
      </c>
      <c r="K426" s="203">
        <v>2</v>
      </c>
      <c r="L426" s="203">
        <v>3</v>
      </c>
      <c r="M426" s="203">
        <v>7</v>
      </c>
      <c r="N426" s="203">
        <v>39</v>
      </c>
      <c r="O426" s="203">
        <v>149</v>
      </c>
      <c r="P426" s="203">
        <v>528</v>
      </c>
      <c r="Q426" s="203">
        <v>1226</v>
      </c>
      <c r="R426" s="203">
        <v>1177</v>
      </c>
      <c r="S426" s="203">
        <v>708</v>
      </c>
      <c r="T426" s="203">
        <v>323</v>
      </c>
      <c r="U426" s="203">
        <v>227</v>
      </c>
      <c r="V426" s="203">
        <v>2568</v>
      </c>
    </row>
    <row r="427" spans="2:22" x14ac:dyDescent="0.3">
      <c r="B427" s="96" t="s">
        <v>83</v>
      </c>
      <c r="C427" s="102" t="s">
        <v>292</v>
      </c>
      <c r="D427" s="203">
        <v>0</v>
      </c>
      <c r="E427" s="203">
        <v>0</v>
      </c>
      <c r="F427" s="203">
        <v>0</v>
      </c>
      <c r="G427" s="203">
        <v>0</v>
      </c>
      <c r="H427" s="203">
        <v>0</v>
      </c>
      <c r="I427" s="203">
        <v>2</v>
      </c>
      <c r="J427" s="203">
        <v>0</v>
      </c>
      <c r="K427" s="203">
        <v>1</v>
      </c>
      <c r="L427" s="203">
        <v>1</v>
      </c>
      <c r="M427" s="203">
        <v>4</v>
      </c>
      <c r="N427" s="203">
        <v>10</v>
      </c>
      <c r="O427" s="203">
        <v>82</v>
      </c>
      <c r="P427" s="203">
        <v>410</v>
      </c>
      <c r="Q427" s="203">
        <v>1551</v>
      </c>
      <c r="R427" s="203">
        <v>2630</v>
      </c>
      <c r="S427" s="203">
        <v>2118</v>
      </c>
      <c r="T427" s="203">
        <v>1102</v>
      </c>
      <c r="U427" s="203">
        <v>564</v>
      </c>
      <c r="V427" s="203">
        <v>3545</v>
      </c>
    </row>
    <row r="428" spans="2:22" x14ac:dyDescent="0.3">
      <c r="B428" s="96" t="s">
        <v>83</v>
      </c>
      <c r="C428" s="102" t="s">
        <v>293</v>
      </c>
      <c r="D428" s="203">
        <v>0</v>
      </c>
      <c r="E428" s="203">
        <v>0</v>
      </c>
      <c r="F428" s="203">
        <v>0</v>
      </c>
      <c r="G428" s="203">
        <v>0</v>
      </c>
      <c r="H428" s="203">
        <v>0</v>
      </c>
      <c r="I428" s="203">
        <v>0</v>
      </c>
      <c r="J428" s="203">
        <v>1</v>
      </c>
      <c r="K428" s="203">
        <v>0</v>
      </c>
      <c r="L428" s="203">
        <v>0</v>
      </c>
      <c r="M428" s="203">
        <v>0</v>
      </c>
      <c r="N428" s="203">
        <v>2</v>
      </c>
      <c r="O428" s="203">
        <v>16</v>
      </c>
      <c r="P428" s="203">
        <v>91</v>
      </c>
      <c r="Q428" s="203">
        <v>503</v>
      </c>
      <c r="R428" s="203">
        <v>1536</v>
      </c>
      <c r="S428" s="203">
        <v>2451</v>
      </c>
      <c r="T428" s="203">
        <v>1716</v>
      </c>
      <c r="U428" s="203">
        <v>792</v>
      </c>
      <c r="V428" s="203">
        <v>3006</v>
      </c>
    </row>
    <row r="429" spans="2:22" x14ac:dyDescent="0.3">
      <c r="B429" s="96" t="s">
        <v>83</v>
      </c>
      <c r="C429" s="102" t="s">
        <v>294</v>
      </c>
      <c r="D429" s="203">
        <v>0</v>
      </c>
      <c r="E429" s="203">
        <v>0</v>
      </c>
      <c r="F429" s="203">
        <v>1</v>
      </c>
      <c r="G429" s="203">
        <v>0</v>
      </c>
      <c r="H429" s="203">
        <v>0</v>
      </c>
      <c r="I429" s="203">
        <v>1</v>
      </c>
      <c r="J429" s="203">
        <v>0</v>
      </c>
      <c r="K429" s="203">
        <v>1</v>
      </c>
      <c r="L429" s="203">
        <v>1</v>
      </c>
      <c r="M429" s="203">
        <v>4</v>
      </c>
      <c r="N429" s="203">
        <v>4</v>
      </c>
      <c r="O429" s="203">
        <v>5</v>
      </c>
      <c r="P429" s="203">
        <v>63</v>
      </c>
      <c r="Q429" s="203">
        <v>402</v>
      </c>
      <c r="R429" s="203">
        <v>1779</v>
      </c>
      <c r="S429" s="203">
        <v>4235</v>
      </c>
      <c r="T429" s="203">
        <v>4181</v>
      </c>
      <c r="U429" s="203">
        <v>2557</v>
      </c>
      <c r="V429" s="203">
        <v>9612</v>
      </c>
    </row>
    <row r="430" spans="2:22" x14ac:dyDescent="0.3">
      <c r="B430" s="96" t="s">
        <v>83</v>
      </c>
      <c r="C430" s="102" t="s">
        <v>357</v>
      </c>
      <c r="D430" s="203">
        <v>0</v>
      </c>
      <c r="E430" s="203">
        <v>0</v>
      </c>
      <c r="F430" s="203">
        <v>0</v>
      </c>
      <c r="G430" s="203">
        <v>8</v>
      </c>
      <c r="H430" s="203">
        <v>44</v>
      </c>
      <c r="I430" s="203">
        <v>100</v>
      </c>
      <c r="J430" s="203">
        <v>276</v>
      </c>
      <c r="K430" s="203">
        <v>501</v>
      </c>
      <c r="L430" s="203">
        <v>707</v>
      </c>
      <c r="M430" s="203">
        <v>812</v>
      </c>
      <c r="N430" s="203">
        <v>831</v>
      </c>
      <c r="O430" s="203">
        <v>931</v>
      </c>
      <c r="P430" s="203">
        <v>1340</v>
      </c>
      <c r="Q430" s="203">
        <v>1540</v>
      </c>
      <c r="R430" s="203">
        <v>1051</v>
      </c>
      <c r="S430" s="203">
        <v>372</v>
      </c>
      <c r="T430" s="203">
        <v>62</v>
      </c>
      <c r="U430" s="203">
        <v>6</v>
      </c>
      <c r="V430" s="203">
        <v>23</v>
      </c>
    </row>
    <row r="431" spans="2:22" x14ac:dyDescent="0.3">
      <c r="B431" s="96" t="s">
        <v>84</v>
      </c>
      <c r="C431" s="102" t="s">
        <v>223</v>
      </c>
      <c r="D431" s="203">
        <v>13</v>
      </c>
      <c r="E431" s="203">
        <v>189</v>
      </c>
      <c r="F431" s="203">
        <v>32</v>
      </c>
      <c r="G431" s="203">
        <v>3</v>
      </c>
      <c r="H431" s="203">
        <v>0</v>
      </c>
      <c r="I431" s="203">
        <v>0</v>
      </c>
      <c r="J431" s="203">
        <v>0</v>
      </c>
      <c r="K431" s="203">
        <v>0</v>
      </c>
      <c r="L431" s="203">
        <v>0</v>
      </c>
      <c r="M431" s="203">
        <v>0</v>
      </c>
      <c r="N431" s="203">
        <v>0</v>
      </c>
      <c r="O431" s="203">
        <v>0</v>
      </c>
      <c r="P431" s="203">
        <v>0</v>
      </c>
      <c r="Q431" s="203">
        <v>0</v>
      </c>
      <c r="R431" s="203">
        <v>0</v>
      </c>
      <c r="S431" s="203">
        <v>0</v>
      </c>
      <c r="T431" s="203">
        <v>0</v>
      </c>
      <c r="U431" s="203">
        <v>0</v>
      </c>
      <c r="V431" s="203">
        <v>0</v>
      </c>
    </row>
    <row r="432" spans="2:22" x14ac:dyDescent="0.3">
      <c r="B432" s="96" t="s">
        <v>84</v>
      </c>
      <c r="C432" s="102" t="s">
        <v>286</v>
      </c>
      <c r="D432" s="203">
        <v>2</v>
      </c>
      <c r="E432" s="203">
        <v>102</v>
      </c>
      <c r="F432" s="203">
        <v>416</v>
      </c>
      <c r="G432" s="203">
        <v>52</v>
      </c>
      <c r="H432" s="203">
        <v>5</v>
      </c>
      <c r="I432" s="203">
        <v>0</v>
      </c>
      <c r="J432" s="203">
        <v>0</v>
      </c>
      <c r="K432" s="203">
        <v>0</v>
      </c>
      <c r="L432" s="203">
        <v>0</v>
      </c>
      <c r="M432" s="203">
        <v>0</v>
      </c>
      <c r="N432" s="203">
        <v>0</v>
      </c>
      <c r="O432" s="203">
        <v>0</v>
      </c>
      <c r="P432" s="203">
        <v>0</v>
      </c>
      <c r="Q432" s="203">
        <v>0</v>
      </c>
      <c r="R432" s="203">
        <v>0</v>
      </c>
      <c r="S432" s="203">
        <v>0</v>
      </c>
      <c r="T432" s="203">
        <v>0</v>
      </c>
      <c r="U432" s="203">
        <v>0</v>
      </c>
      <c r="V432" s="203">
        <v>0</v>
      </c>
    </row>
    <row r="433" spans="2:22" x14ac:dyDescent="0.3">
      <c r="B433" s="96" t="s">
        <v>84</v>
      </c>
      <c r="C433" s="102" t="s">
        <v>370</v>
      </c>
      <c r="D433" s="203">
        <v>2</v>
      </c>
      <c r="E433" s="203">
        <v>136</v>
      </c>
      <c r="F433" s="203">
        <v>4830</v>
      </c>
      <c r="G433" s="203">
        <v>11519</v>
      </c>
      <c r="H433" s="203">
        <v>1423</v>
      </c>
      <c r="I433" s="203">
        <v>178</v>
      </c>
      <c r="J433" s="203">
        <v>41</v>
      </c>
      <c r="K433" s="203">
        <v>12</v>
      </c>
      <c r="L433" s="203">
        <v>6</v>
      </c>
      <c r="M433" s="203">
        <v>2</v>
      </c>
      <c r="N433" s="203">
        <v>1</v>
      </c>
      <c r="O433" s="203">
        <v>0</v>
      </c>
      <c r="P433" s="203">
        <v>2</v>
      </c>
      <c r="Q433" s="203">
        <v>2</v>
      </c>
      <c r="R433" s="203">
        <v>1</v>
      </c>
      <c r="S433" s="203">
        <v>0</v>
      </c>
      <c r="T433" s="203">
        <v>0</v>
      </c>
      <c r="U433" s="203">
        <v>1</v>
      </c>
      <c r="V433" s="203">
        <v>4</v>
      </c>
    </row>
    <row r="434" spans="2:22" x14ac:dyDescent="0.3">
      <c r="B434" s="96" t="s">
        <v>84</v>
      </c>
      <c r="C434" s="102" t="s">
        <v>224</v>
      </c>
      <c r="D434" s="203">
        <v>1</v>
      </c>
      <c r="E434" s="203">
        <v>1</v>
      </c>
      <c r="F434" s="203">
        <v>62</v>
      </c>
      <c r="G434" s="203">
        <v>4751</v>
      </c>
      <c r="H434" s="203">
        <v>12325</v>
      </c>
      <c r="I434" s="203">
        <v>2922</v>
      </c>
      <c r="J434" s="203">
        <v>875</v>
      </c>
      <c r="K434" s="203">
        <v>303</v>
      </c>
      <c r="L434" s="203">
        <v>114</v>
      </c>
      <c r="M434" s="203">
        <v>52</v>
      </c>
      <c r="N434" s="203">
        <v>21</v>
      </c>
      <c r="O434" s="203">
        <v>10</v>
      </c>
      <c r="P434" s="203">
        <v>8</v>
      </c>
      <c r="Q434" s="203">
        <v>3</v>
      </c>
      <c r="R434" s="203">
        <v>3</v>
      </c>
      <c r="S434" s="203">
        <v>1</v>
      </c>
      <c r="T434" s="203">
        <v>2</v>
      </c>
      <c r="U434" s="203">
        <v>0</v>
      </c>
      <c r="V434" s="203">
        <v>1</v>
      </c>
    </row>
    <row r="435" spans="2:22" x14ac:dyDescent="0.3">
      <c r="B435" s="96" t="s">
        <v>84</v>
      </c>
      <c r="C435" s="102" t="s">
        <v>225</v>
      </c>
      <c r="D435" s="203">
        <v>0</v>
      </c>
      <c r="E435" s="203">
        <v>0</v>
      </c>
      <c r="F435" s="203">
        <v>0</v>
      </c>
      <c r="G435" s="203">
        <v>50</v>
      </c>
      <c r="H435" s="203">
        <v>4220</v>
      </c>
      <c r="I435" s="203">
        <v>11772</v>
      </c>
      <c r="J435" s="203">
        <v>4399</v>
      </c>
      <c r="K435" s="203">
        <v>1645</v>
      </c>
      <c r="L435" s="203">
        <v>632</v>
      </c>
      <c r="M435" s="203">
        <v>331</v>
      </c>
      <c r="N435" s="203">
        <v>150</v>
      </c>
      <c r="O435" s="203">
        <v>68</v>
      </c>
      <c r="P435" s="203">
        <v>24</v>
      </c>
      <c r="Q435" s="203">
        <v>8</v>
      </c>
      <c r="R435" s="203">
        <v>11</v>
      </c>
      <c r="S435" s="203">
        <v>1</v>
      </c>
      <c r="T435" s="203">
        <v>2</v>
      </c>
      <c r="U435" s="203">
        <v>4</v>
      </c>
      <c r="V435" s="203">
        <v>3</v>
      </c>
    </row>
    <row r="436" spans="2:22" x14ac:dyDescent="0.3">
      <c r="B436" s="96" t="s">
        <v>84</v>
      </c>
      <c r="C436" s="102" t="s">
        <v>226</v>
      </c>
      <c r="D436" s="203">
        <v>0</v>
      </c>
      <c r="E436" s="203">
        <v>0</v>
      </c>
      <c r="F436" s="203">
        <v>0</v>
      </c>
      <c r="G436" s="203">
        <v>2</v>
      </c>
      <c r="H436" s="203">
        <v>49</v>
      </c>
      <c r="I436" s="203">
        <v>3675</v>
      </c>
      <c r="J436" s="203">
        <v>10881</v>
      </c>
      <c r="K436" s="203">
        <v>4622</v>
      </c>
      <c r="L436" s="203">
        <v>2025</v>
      </c>
      <c r="M436" s="203">
        <v>1072</v>
      </c>
      <c r="N436" s="203">
        <v>565</v>
      </c>
      <c r="O436" s="203">
        <v>246</v>
      </c>
      <c r="P436" s="203">
        <v>132</v>
      </c>
      <c r="Q436" s="203">
        <v>55</v>
      </c>
      <c r="R436" s="203">
        <v>24</v>
      </c>
      <c r="S436" s="203">
        <v>7</v>
      </c>
      <c r="T436" s="203">
        <v>1</v>
      </c>
      <c r="U436" s="203">
        <v>2</v>
      </c>
      <c r="V436" s="203">
        <v>6</v>
      </c>
    </row>
    <row r="437" spans="2:22" x14ac:dyDescent="0.3">
      <c r="B437" s="96" t="s">
        <v>84</v>
      </c>
      <c r="C437" s="102" t="s">
        <v>227</v>
      </c>
      <c r="D437" s="203">
        <v>0</v>
      </c>
      <c r="E437" s="203">
        <v>0</v>
      </c>
      <c r="F437" s="203">
        <v>1</v>
      </c>
      <c r="G437" s="203">
        <v>3</v>
      </c>
      <c r="H437" s="203">
        <v>1</v>
      </c>
      <c r="I437" s="203">
        <v>44</v>
      </c>
      <c r="J437" s="203">
        <v>3610</v>
      </c>
      <c r="K437" s="203">
        <v>9742</v>
      </c>
      <c r="L437" s="203">
        <v>4114</v>
      </c>
      <c r="M437" s="203">
        <v>2321</v>
      </c>
      <c r="N437" s="203">
        <v>1204</v>
      </c>
      <c r="O437" s="203">
        <v>718</v>
      </c>
      <c r="P437" s="203">
        <v>351</v>
      </c>
      <c r="Q437" s="203">
        <v>144</v>
      </c>
      <c r="R437" s="203">
        <v>47</v>
      </c>
      <c r="S437" s="203">
        <v>24</v>
      </c>
      <c r="T437" s="203">
        <v>8</v>
      </c>
      <c r="U437" s="203">
        <v>5</v>
      </c>
      <c r="V437" s="203">
        <v>5</v>
      </c>
    </row>
    <row r="438" spans="2:22" x14ac:dyDescent="0.3">
      <c r="B438" s="96" t="s">
        <v>84</v>
      </c>
      <c r="C438" s="102" t="s">
        <v>228</v>
      </c>
      <c r="D438" s="203">
        <v>0</v>
      </c>
      <c r="E438" s="203">
        <v>0</v>
      </c>
      <c r="F438" s="203">
        <v>0</v>
      </c>
      <c r="G438" s="203">
        <v>1</v>
      </c>
      <c r="H438" s="203">
        <v>2</v>
      </c>
      <c r="I438" s="203">
        <v>2</v>
      </c>
      <c r="J438" s="203">
        <v>49</v>
      </c>
      <c r="K438" s="203">
        <v>3403</v>
      </c>
      <c r="L438" s="203">
        <v>8234</v>
      </c>
      <c r="M438" s="203">
        <v>4272</v>
      </c>
      <c r="N438" s="203">
        <v>2595</v>
      </c>
      <c r="O438" s="203">
        <v>1315</v>
      </c>
      <c r="P438" s="203">
        <v>717</v>
      </c>
      <c r="Q438" s="203">
        <v>340</v>
      </c>
      <c r="R438" s="203">
        <v>148</v>
      </c>
      <c r="S438" s="203">
        <v>51</v>
      </c>
      <c r="T438" s="203">
        <v>26</v>
      </c>
      <c r="U438" s="203">
        <v>14</v>
      </c>
      <c r="V438" s="203">
        <v>13</v>
      </c>
    </row>
    <row r="439" spans="2:22" x14ac:dyDescent="0.3">
      <c r="B439" s="96" t="s">
        <v>84</v>
      </c>
      <c r="C439" s="102" t="s">
        <v>229</v>
      </c>
      <c r="D439" s="203">
        <v>0</v>
      </c>
      <c r="E439" s="203">
        <v>0</v>
      </c>
      <c r="F439" s="203">
        <v>0</v>
      </c>
      <c r="G439" s="203">
        <v>0</v>
      </c>
      <c r="H439" s="203">
        <v>0</v>
      </c>
      <c r="I439" s="203">
        <v>0</v>
      </c>
      <c r="J439" s="203">
        <v>3</v>
      </c>
      <c r="K439" s="203">
        <v>73</v>
      </c>
      <c r="L439" s="203">
        <v>2737</v>
      </c>
      <c r="M439" s="203">
        <v>8174</v>
      </c>
      <c r="N439" s="203">
        <v>4390</v>
      </c>
      <c r="O439" s="203">
        <v>2854</v>
      </c>
      <c r="P439" s="203">
        <v>1743</v>
      </c>
      <c r="Q439" s="203">
        <v>904</v>
      </c>
      <c r="R439" s="203">
        <v>442</v>
      </c>
      <c r="S439" s="203">
        <v>143</v>
      </c>
      <c r="T439" s="203">
        <v>38</v>
      </c>
      <c r="U439" s="203">
        <v>21</v>
      </c>
      <c r="V439" s="203">
        <v>29</v>
      </c>
    </row>
    <row r="440" spans="2:22" x14ac:dyDescent="0.3">
      <c r="B440" s="96" t="s">
        <v>84</v>
      </c>
      <c r="C440" s="102" t="s">
        <v>287</v>
      </c>
      <c r="D440" s="203">
        <v>0</v>
      </c>
      <c r="E440" s="203">
        <v>0</v>
      </c>
      <c r="F440" s="203">
        <v>0</v>
      </c>
      <c r="G440" s="203">
        <v>0</v>
      </c>
      <c r="H440" s="203">
        <v>1</v>
      </c>
      <c r="I440" s="203">
        <v>0</v>
      </c>
      <c r="J440" s="203">
        <v>0</v>
      </c>
      <c r="K440" s="203">
        <v>4</v>
      </c>
      <c r="L440" s="203">
        <v>52</v>
      </c>
      <c r="M440" s="203">
        <v>2777</v>
      </c>
      <c r="N440" s="203">
        <v>7517</v>
      </c>
      <c r="O440" s="203">
        <v>4295</v>
      </c>
      <c r="P440" s="203">
        <v>2988</v>
      </c>
      <c r="Q440" s="203">
        <v>1797</v>
      </c>
      <c r="R440" s="203">
        <v>847</v>
      </c>
      <c r="S440" s="203">
        <v>333</v>
      </c>
      <c r="T440" s="203">
        <v>120</v>
      </c>
      <c r="U440" s="203">
        <v>48</v>
      </c>
      <c r="V440" s="203">
        <v>34</v>
      </c>
    </row>
    <row r="441" spans="2:22" x14ac:dyDescent="0.3">
      <c r="B441" s="96" t="s">
        <v>84</v>
      </c>
      <c r="C441" s="102" t="s">
        <v>230</v>
      </c>
      <c r="D441" s="203">
        <v>0</v>
      </c>
      <c r="E441" s="203">
        <v>0</v>
      </c>
      <c r="F441" s="203">
        <v>0</v>
      </c>
      <c r="G441" s="203">
        <v>0</v>
      </c>
      <c r="H441" s="203">
        <v>0</v>
      </c>
      <c r="I441" s="203">
        <v>0</v>
      </c>
      <c r="J441" s="203">
        <v>1</v>
      </c>
      <c r="K441" s="203">
        <v>1</v>
      </c>
      <c r="L441" s="203">
        <v>3</v>
      </c>
      <c r="M441" s="203">
        <v>61</v>
      </c>
      <c r="N441" s="203">
        <v>2773</v>
      </c>
      <c r="O441" s="203">
        <v>6700</v>
      </c>
      <c r="P441" s="203">
        <v>3873</v>
      </c>
      <c r="Q441" s="203">
        <v>2590</v>
      </c>
      <c r="R441" s="203">
        <v>1380</v>
      </c>
      <c r="S441" s="203">
        <v>673</v>
      </c>
      <c r="T441" s="203">
        <v>245</v>
      </c>
      <c r="U441" s="203">
        <v>72</v>
      </c>
      <c r="V441" s="203">
        <v>60</v>
      </c>
    </row>
    <row r="442" spans="2:22" x14ac:dyDescent="0.3">
      <c r="B442" s="96" t="s">
        <v>84</v>
      </c>
      <c r="C442" s="102" t="s">
        <v>231</v>
      </c>
      <c r="D442" s="203">
        <v>0</v>
      </c>
      <c r="E442" s="203">
        <v>0</v>
      </c>
      <c r="F442" s="203">
        <v>0</v>
      </c>
      <c r="G442" s="203">
        <v>0</v>
      </c>
      <c r="H442" s="203">
        <v>0</v>
      </c>
      <c r="I442" s="203">
        <v>0</v>
      </c>
      <c r="J442" s="203">
        <v>0</v>
      </c>
      <c r="K442" s="203">
        <v>1</v>
      </c>
      <c r="L442" s="203">
        <v>1</v>
      </c>
      <c r="M442" s="203">
        <v>4</v>
      </c>
      <c r="N442" s="203">
        <v>69</v>
      </c>
      <c r="O442" s="203">
        <v>2372</v>
      </c>
      <c r="P442" s="203">
        <v>6379</v>
      </c>
      <c r="Q442" s="203">
        <v>3609</v>
      </c>
      <c r="R442" s="203">
        <v>2309</v>
      </c>
      <c r="S442" s="203">
        <v>1123</v>
      </c>
      <c r="T442" s="203">
        <v>506</v>
      </c>
      <c r="U442" s="203">
        <v>151</v>
      </c>
      <c r="V442" s="203">
        <v>85</v>
      </c>
    </row>
    <row r="443" spans="2:22" x14ac:dyDescent="0.3">
      <c r="B443" s="96" t="s">
        <v>84</v>
      </c>
      <c r="C443" s="102" t="s">
        <v>288</v>
      </c>
      <c r="D443" s="203">
        <v>0</v>
      </c>
      <c r="E443" s="203">
        <v>0</v>
      </c>
      <c r="F443" s="203">
        <v>0</v>
      </c>
      <c r="G443" s="203">
        <v>0</v>
      </c>
      <c r="H443" s="203">
        <v>0</v>
      </c>
      <c r="I443" s="203">
        <v>2</v>
      </c>
      <c r="J443" s="203">
        <v>0</v>
      </c>
      <c r="K443" s="203">
        <v>2</v>
      </c>
      <c r="L443" s="203">
        <v>0</v>
      </c>
      <c r="M443" s="203">
        <v>0</v>
      </c>
      <c r="N443" s="203">
        <v>2</v>
      </c>
      <c r="O443" s="203">
        <v>43</v>
      </c>
      <c r="P443" s="203">
        <v>1826</v>
      </c>
      <c r="Q443" s="203">
        <v>5760</v>
      </c>
      <c r="R443" s="203">
        <v>3303</v>
      </c>
      <c r="S443" s="203">
        <v>1754</v>
      </c>
      <c r="T443" s="203">
        <v>783</v>
      </c>
      <c r="U443" s="203">
        <v>304</v>
      </c>
      <c r="V443" s="203">
        <v>164</v>
      </c>
    </row>
    <row r="444" spans="2:22" x14ac:dyDescent="0.3">
      <c r="B444" s="96" t="s">
        <v>84</v>
      </c>
      <c r="C444" s="102" t="s">
        <v>232</v>
      </c>
      <c r="D444" s="203">
        <v>0</v>
      </c>
      <c r="E444" s="203">
        <v>0</v>
      </c>
      <c r="F444" s="203">
        <v>0</v>
      </c>
      <c r="G444" s="203">
        <v>0</v>
      </c>
      <c r="H444" s="203">
        <v>0</v>
      </c>
      <c r="I444" s="203">
        <v>0</v>
      </c>
      <c r="J444" s="203">
        <v>1</v>
      </c>
      <c r="K444" s="203">
        <v>0</v>
      </c>
      <c r="L444" s="203">
        <v>0</v>
      </c>
      <c r="M444" s="203">
        <v>0</v>
      </c>
      <c r="N444" s="203">
        <v>2</v>
      </c>
      <c r="O444" s="203">
        <v>0</v>
      </c>
      <c r="P444" s="203">
        <v>54</v>
      </c>
      <c r="Q444" s="203">
        <v>1645</v>
      </c>
      <c r="R444" s="203">
        <v>5224</v>
      </c>
      <c r="S444" s="203">
        <v>2749</v>
      </c>
      <c r="T444" s="203">
        <v>1402</v>
      </c>
      <c r="U444" s="203">
        <v>529</v>
      </c>
      <c r="V444" s="203">
        <v>296</v>
      </c>
    </row>
    <row r="445" spans="2:22" x14ac:dyDescent="0.3">
      <c r="B445" s="96" t="s">
        <v>84</v>
      </c>
      <c r="C445" s="102" t="s">
        <v>355</v>
      </c>
      <c r="D445" s="203">
        <v>0</v>
      </c>
      <c r="E445" s="203">
        <v>0</v>
      </c>
      <c r="F445" s="203">
        <v>0</v>
      </c>
      <c r="G445" s="203">
        <v>0</v>
      </c>
      <c r="H445" s="203">
        <v>0</v>
      </c>
      <c r="I445" s="203">
        <v>0</v>
      </c>
      <c r="J445" s="203">
        <v>0</v>
      </c>
      <c r="K445" s="203">
        <v>0</v>
      </c>
      <c r="L445" s="203">
        <v>0</v>
      </c>
      <c r="M445" s="203">
        <v>0</v>
      </c>
      <c r="N445" s="203">
        <v>0</v>
      </c>
      <c r="O445" s="203">
        <v>0</v>
      </c>
      <c r="P445" s="203">
        <v>0</v>
      </c>
      <c r="Q445" s="203">
        <v>2</v>
      </c>
      <c r="R445" s="203">
        <v>8</v>
      </c>
      <c r="S445" s="203">
        <v>22</v>
      </c>
      <c r="T445" s="203">
        <v>7</v>
      </c>
      <c r="U445" s="203">
        <v>5</v>
      </c>
      <c r="V445" s="203">
        <v>23</v>
      </c>
    </row>
    <row r="446" spans="2:22" x14ac:dyDescent="0.3">
      <c r="B446" s="96" t="s">
        <v>84</v>
      </c>
      <c r="C446" s="102" t="s">
        <v>356</v>
      </c>
      <c r="D446" s="203">
        <v>0</v>
      </c>
      <c r="E446" s="203">
        <v>0</v>
      </c>
      <c r="F446" s="203">
        <v>0</v>
      </c>
      <c r="G446" s="203">
        <v>0</v>
      </c>
      <c r="H446" s="203">
        <v>0</v>
      </c>
      <c r="I446" s="203">
        <v>0</v>
      </c>
      <c r="J446" s="203">
        <v>0</v>
      </c>
      <c r="K446" s="203">
        <v>0</v>
      </c>
      <c r="L446" s="203">
        <v>0</v>
      </c>
      <c r="M446" s="203">
        <v>0</v>
      </c>
      <c r="N446" s="203">
        <v>0</v>
      </c>
      <c r="O446" s="203">
        <v>0</v>
      </c>
      <c r="P446" s="203">
        <v>0</v>
      </c>
      <c r="Q446" s="203">
        <v>0</v>
      </c>
      <c r="R446" s="203">
        <v>0</v>
      </c>
      <c r="S446" s="203">
        <v>13</v>
      </c>
      <c r="T446" s="203">
        <v>27</v>
      </c>
      <c r="U446" s="203">
        <v>13</v>
      </c>
      <c r="V446" s="203">
        <v>43</v>
      </c>
    </row>
    <row r="447" spans="2:22" x14ac:dyDescent="0.3">
      <c r="B447" s="96" t="s">
        <v>84</v>
      </c>
      <c r="C447" s="102" t="s">
        <v>289</v>
      </c>
      <c r="D447" s="203">
        <v>0</v>
      </c>
      <c r="E447" s="203">
        <v>0</v>
      </c>
      <c r="F447" s="203">
        <v>0</v>
      </c>
      <c r="G447" s="203">
        <v>0</v>
      </c>
      <c r="H447" s="203">
        <v>0</v>
      </c>
      <c r="I447" s="203">
        <v>0</v>
      </c>
      <c r="J447" s="203">
        <v>0</v>
      </c>
      <c r="K447" s="203">
        <v>0</v>
      </c>
      <c r="L447" s="203">
        <v>1</v>
      </c>
      <c r="M447" s="203">
        <v>2</v>
      </c>
      <c r="N447" s="203">
        <v>3</v>
      </c>
      <c r="O447" s="203">
        <v>1</v>
      </c>
      <c r="P447" s="203">
        <v>2</v>
      </c>
      <c r="Q447" s="203">
        <v>6</v>
      </c>
      <c r="R447" s="203">
        <v>10</v>
      </c>
      <c r="S447" s="203">
        <v>6</v>
      </c>
      <c r="T447" s="203">
        <v>4</v>
      </c>
      <c r="U447" s="203">
        <v>4</v>
      </c>
      <c r="V447" s="203">
        <v>917</v>
      </c>
    </row>
    <row r="448" spans="2:22" x14ac:dyDescent="0.3">
      <c r="B448" s="96" t="s">
        <v>84</v>
      </c>
      <c r="C448" s="102" t="s">
        <v>290</v>
      </c>
      <c r="D448" s="203">
        <v>0</v>
      </c>
      <c r="E448" s="203">
        <v>0</v>
      </c>
      <c r="F448" s="203">
        <v>0</v>
      </c>
      <c r="G448" s="203">
        <v>0</v>
      </c>
      <c r="H448" s="203">
        <v>0</v>
      </c>
      <c r="I448" s="203">
        <v>1</v>
      </c>
      <c r="J448" s="203">
        <v>0</v>
      </c>
      <c r="K448" s="203">
        <v>1</v>
      </c>
      <c r="L448" s="203">
        <v>2</v>
      </c>
      <c r="M448" s="203">
        <v>3</v>
      </c>
      <c r="N448" s="203">
        <v>14</v>
      </c>
      <c r="O448" s="203">
        <v>29</v>
      </c>
      <c r="P448" s="203">
        <v>40</v>
      </c>
      <c r="Q448" s="203">
        <v>52</v>
      </c>
      <c r="R448" s="203">
        <v>60</v>
      </c>
      <c r="S448" s="203">
        <v>53</v>
      </c>
      <c r="T448" s="203">
        <v>31</v>
      </c>
      <c r="U448" s="203">
        <v>22</v>
      </c>
      <c r="V448" s="203">
        <v>735</v>
      </c>
    </row>
    <row r="449" spans="2:22" x14ac:dyDescent="0.3">
      <c r="B449" s="96" t="s">
        <v>84</v>
      </c>
      <c r="C449" s="102" t="s">
        <v>291</v>
      </c>
      <c r="D449" s="203">
        <v>0</v>
      </c>
      <c r="E449" s="203">
        <v>0</v>
      </c>
      <c r="F449" s="203">
        <v>0</v>
      </c>
      <c r="G449" s="203">
        <v>0</v>
      </c>
      <c r="H449" s="203">
        <v>0</v>
      </c>
      <c r="I449" s="203">
        <v>0</v>
      </c>
      <c r="J449" s="203">
        <v>0</v>
      </c>
      <c r="K449" s="203">
        <v>0</v>
      </c>
      <c r="L449" s="203">
        <v>0</v>
      </c>
      <c r="M449" s="203">
        <v>1</v>
      </c>
      <c r="N449" s="203">
        <v>4</v>
      </c>
      <c r="O449" s="203">
        <v>36</v>
      </c>
      <c r="P449" s="203">
        <v>137</v>
      </c>
      <c r="Q449" s="203">
        <v>327</v>
      </c>
      <c r="R449" s="203">
        <v>392</v>
      </c>
      <c r="S449" s="203">
        <v>354</v>
      </c>
      <c r="T449" s="203">
        <v>259</v>
      </c>
      <c r="U449" s="203">
        <v>174</v>
      </c>
      <c r="V449" s="203">
        <v>1470</v>
      </c>
    </row>
    <row r="450" spans="2:22" x14ac:dyDescent="0.3">
      <c r="B450" s="96" t="s">
        <v>84</v>
      </c>
      <c r="C450" s="102" t="s">
        <v>292</v>
      </c>
      <c r="D450" s="203">
        <v>0</v>
      </c>
      <c r="E450" s="203">
        <v>0</v>
      </c>
      <c r="F450" s="203">
        <v>0</v>
      </c>
      <c r="G450" s="203">
        <v>0</v>
      </c>
      <c r="H450" s="203">
        <v>0</v>
      </c>
      <c r="I450" s="203">
        <v>0</v>
      </c>
      <c r="J450" s="203">
        <v>0</v>
      </c>
      <c r="K450" s="203">
        <v>0</v>
      </c>
      <c r="L450" s="203">
        <v>0</v>
      </c>
      <c r="M450" s="203">
        <v>0</v>
      </c>
      <c r="N450" s="203">
        <v>0</v>
      </c>
      <c r="O450" s="203">
        <v>6</v>
      </c>
      <c r="P450" s="203">
        <v>61</v>
      </c>
      <c r="Q450" s="203">
        <v>287</v>
      </c>
      <c r="R450" s="203">
        <v>589</v>
      </c>
      <c r="S450" s="203">
        <v>729</v>
      </c>
      <c r="T450" s="203">
        <v>636</v>
      </c>
      <c r="U450" s="203">
        <v>457</v>
      </c>
      <c r="V450" s="203">
        <v>1968</v>
      </c>
    </row>
    <row r="451" spans="2:22" x14ac:dyDescent="0.3">
      <c r="B451" s="96" t="s">
        <v>84</v>
      </c>
      <c r="C451" s="102" t="s">
        <v>293</v>
      </c>
      <c r="D451" s="203">
        <v>0</v>
      </c>
      <c r="E451" s="203">
        <v>0</v>
      </c>
      <c r="F451" s="203">
        <v>0</v>
      </c>
      <c r="G451" s="203">
        <v>0</v>
      </c>
      <c r="H451" s="203">
        <v>0</v>
      </c>
      <c r="I451" s="203">
        <v>0</v>
      </c>
      <c r="J451" s="203">
        <v>0</v>
      </c>
      <c r="K451" s="203">
        <v>0</v>
      </c>
      <c r="L451" s="203">
        <v>0</v>
      </c>
      <c r="M451" s="203">
        <v>0</v>
      </c>
      <c r="N451" s="203">
        <v>0</v>
      </c>
      <c r="O451" s="203">
        <v>1</v>
      </c>
      <c r="P451" s="203">
        <v>15</v>
      </c>
      <c r="Q451" s="203">
        <v>64</v>
      </c>
      <c r="R451" s="203">
        <v>232</v>
      </c>
      <c r="S451" s="203">
        <v>487</v>
      </c>
      <c r="T451" s="203">
        <v>579</v>
      </c>
      <c r="U451" s="203">
        <v>503</v>
      </c>
      <c r="V451" s="203">
        <v>2006</v>
      </c>
    </row>
    <row r="452" spans="2:22" x14ac:dyDescent="0.3">
      <c r="B452" s="96" t="s">
        <v>84</v>
      </c>
      <c r="C452" s="102" t="s">
        <v>294</v>
      </c>
      <c r="D452" s="203">
        <v>0</v>
      </c>
      <c r="E452" s="203">
        <v>0</v>
      </c>
      <c r="F452" s="203">
        <v>0</v>
      </c>
      <c r="G452" s="203">
        <v>0</v>
      </c>
      <c r="H452" s="203">
        <v>0</v>
      </c>
      <c r="I452" s="203">
        <v>0</v>
      </c>
      <c r="J452" s="203">
        <v>0</v>
      </c>
      <c r="K452" s="203">
        <v>0</v>
      </c>
      <c r="L452" s="203">
        <v>0</v>
      </c>
      <c r="M452" s="203">
        <v>0</v>
      </c>
      <c r="N452" s="203">
        <v>0</v>
      </c>
      <c r="O452" s="203">
        <v>2</v>
      </c>
      <c r="P452" s="203">
        <v>3</v>
      </c>
      <c r="Q452" s="203">
        <v>39</v>
      </c>
      <c r="R452" s="203">
        <v>245</v>
      </c>
      <c r="S452" s="203">
        <v>526</v>
      </c>
      <c r="T452" s="203">
        <v>730</v>
      </c>
      <c r="U452" s="203">
        <v>558</v>
      </c>
      <c r="V452" s="203">
        <v>2342</v>
      </c>
    </row>
    <row r="453" spans="2:22" x14ac:dyDescent="0.3">
      <c r="B453" s="96" t="s">
        <v>84</v>
      </c>
      <c r="C453" s="102" t="s">
        <v>357</v>
      </c>
      <c r="D453" s="203">
        <v>0</v>
      </c>
      <c r="E453" s="203">
        <v>0</v>
      </c>
      <c r="F453" s="203">
        <v>0</v>
      </c>
      <c r="G453" s="203">
        <v>0</v>
      </c>
      <c r="H453" s="203">
        <v>0</v>
      </c>
      <c r="I453" s="203">
        <v>0</v>
      </c>
      <c r="J453" s="203">
        <v>1</v>
      </c>
      <c r="K453" s="203">
        <v>1</v>
      </c>
      <c r="L453" s="203">
        <v>12</v>
      </c>
      <c r="M453" s="203">
        <v>15</v>
      </c>
      <c r="N453" s="203">
        <v>29</v>
      </c>
      <c r="O453" s="203">
        <v>35</v>
      </c>
      <c r="P453" s="203">
        <v>29</v>
      </c>
      <c r="Q453" s="203">
        <v>17</v>
      </c>
      <c r="R453" s="203">
        <v>8</v>
      </c>
      <c r="S453" s="203">
        <v>5</v>
      </c>
      <c r="T453" s="203">
        <v>1</v>
      </c>
      <c r="U453" s="203">
        <v>2</v>
      </c>
      <c r="V453" s="203">
        <v>0</v>
      </c>
    </row>
    <row r="454" spans="2:22" x14ac:dyDescent="0.3">
      <c r="B454" s="96" t="s">
        <v>85</v>
      </c>
      <c r="C454" s="102" t="s">
        <v>223</v>
      </c>
      <c r="D454" s="203">
        <v>12</v>
      </c>
      <c r="E454" s="203">
        <v>88</v>
      </c>
      <c r="F454" s="203">
        <v>5</v>
      </c>
      <c r="G454" s="203">
        <v>0</v>
      </c>
      <c r="H454" s="203">
        <v>0</v>
      </c>
      <c r="I454" s="203">
        <v>0</v>
      </c>
      <c r="J454" s="203">
        <v>0</v>
      </c>
      <c r="K454" s="203">
        <v>0</v>
      </c>
      <c r="L454" s="203">
        <v>0</v>
      </c>
      <c r="M454" s="203">
        <v>0</v>
      </c>
      <c r="N454" s="203">
        <v>0</v>
      </c>
      <c r="O454" s="203">
        <v>0</v>
      </c>
      <c r="P454" s="203">
        <v>0</v>
      </c>
      <c r="Q454" s="203">
        <v>0</v>
      </c>
      <c r="R454" s="203">
        <v>0</v>
      </c>
      <c r="S454" s="203">
        <v>0</v>
      </c>
      <c r="T454" s="203">
        <v>0</v>
      </c>
      <c r="U454" s="203">
        <v>0</v>
      </c>
      <c r="V454" s="203">
        <v>0</v>
      </c>
    </row>
    <row r="455" spans="2:22" x14ac:dyDescent="0.3">
      <c r="B455" s="96" t="s">
        <v>85</v>
      </c>
      <c r="C455" s="102" t="s">
        <v>286</v>
      </c>
      <c r="D455" s="203">
        <v>1</v>
      </c>
      <c r="E455" s="203">
        <v>81</v>
      </c>
      <c r="F455" s="203">
        <v>392</v>
      </c>
      <c r="G455" s="203">
        <v>29</v>
      </c>
      <c r="H455" s="203">
        <v>2</v>
      </c>
      <c r="I455" s="203">
        <v>0</v>
      </c>
      <c r="J455" s="203">
        <v>0</v>
      </c>
      <c r="K455" s="203">
        <v>0</v>
      </c>
      <c r="L455" s="203">
        <v>0</v>
      </c>
      <c r="M455" s="203">
        <v>0</v>
      </c>
      <c r="N455" s="203">
        <v>0</v>
      </c>
      <c r="O455" s="203">
        <v>0</v>
      </c>
      <c r="P455" s="203">
        <v>0</v>
      </c>
      <c r="Q455" s="203">
        <v>0</v>
      </c>
      <c r="R455" s="203">
        <v>0</v>
      </c>
      <c r="S455" s="203">
        <v>0</v>
      </c>
      <c r="T455" s="203">
        <v>0</v>
      </c>
      <c r="U455" s="203">
        <v>0</v>
      </c>
      <c r="V455" s="203">
        <v>0</v>
      </c>
    </row>
    <row r="456" spans="2:22" x14ac:dyDescent="0.3">
      <c r="B456" s="96" t="s">
        <v>85</v>
      </c>
      <c r="C456" s="102" t="s">
        <v>370</v>
      </c>
      <c r="D456" s="203">
        <v>0</v>
      </c>
      <c r="E456" s="203">
        <v>12</v>
      </c>
      <c r="F456" s="203">
        <v>1529</v>
      </c>
      <c r="G456" s="203">
        <v>8572</v>
      </c>
      <c r="H456" s="203">
        <v>538</v>
      </c>
      <c r="I456" s="203">
        <v>57</v>
      </c>
      <c r="J456" s="203">
        <v>10</v>
      </c>
      <c r="K456" s="203">
        <v>11</v>
      </c>
      <c r="L456" s="203">
        <v>2</v>
      </c>
      <c r="M456" s="203">
        <v>3</v>
      </c>
      <c r="N456" s="203">
        <v>2</v>
      </c>
      <c r="O456" s="203">
        <v>4</v>
      </c>
      <c r="P456" s="203">
        <v>2</v>
      </c>
      <c r="Q456" s="203">
        <v>2</v>
      </c>
      <c r="R456" s="203">
        <v>0</v>
      </c>
      <c r="S456" s="203">
        <v>0</v>
      </c>
      <c r="T456" s="203">
        <v>0</v>
      </c>
      <c r="U456" s="203">
        <v>0</v>
      </c>
      <c r="V456" s="203">
        <v>0</v>
      </c>
    </row>
    <row r="457" spans="2:22" x14ac:dyDescent="0.3">
      <c r="B457" s="96" t="s">
        <v>85</v>
      </c>
      <c r="C457" s="102" t="s">
        <v>224</v>
      </c>
      <c r="D457" s="203">
        <v>0</v>
      </c>
      <c r="E457" s="203">
        <v>0</v>
      </c>
      <c r="F457" s="203">
        <v>8</v>
      </c>
      <c r="G457" s="203">
        <v>1730</v>
      </c>
      <c r="H457" s="203">
        <v>8635</v>
      </c>
      <c r="I457" s="203">
        <v>1296</v>
      </c>
      <c r="J457" s="203">
        <v>304</v>
      </c>
      <c r="K457" s="203">
        <v>74</v>
      </c>
      <c r="L457" s="203">
        <v>37</v>
      </c>
      <c r="M457" s="203">
        <v>27</v>
      </c>
      <c r="N457" s="203">
        <v>14</v>
      </c>
      <c r="O457" s="203">
        <v>7</v>
      </c>
      <c r="P457" s="203">
        <v>3</v>
      </c>
      <c r="Q457" s="203">
        <v>2</v>
      </c>
      <c r="R457" s="203">
        <v>1</v>
      </c>
      <c r="S457" s="203">
        <v>0</v>
      </c>
      <c r="T457" s="203">
        <v>0</v>
      </c>
      <c r="U457" s="203">
        <v>0</v>
      </c>
      <c r="V457" s="203">
        <v>0</v>
      </c>
    </row>
    <row r="458" spans="2:22" x14ac:dyDescent="0.3">
      <c r="B458" s="96" t="s">
        <v>85</v>
      </c>
      <c r="C458" s="102" t="s">
        <v>225</v>
      </c>
      <c r="D458" s="203">
        <v>0</v>
      </c>
      <c r="E458" s="203">
        <v>0</v>
      </c>
      <c r="F458" s="203">
        <v>0</v>
      </c>
      <c r="G458" s="203">
        <v>1</v>
      </c>
      <c r="H458" s="203">
        <v>1639</v>
      </c>
      <c r="I458" s="203">
        <v>8270</v>
      </c>
      <c r="J458" s="203">
        <v>1599</v>
      </c>
      <c r="K458" s="203">
        <v>413</v>
      </c>
      <c r="L458" s="203">
        <v>134</v>
      </c>
      <c r="M458" s="203">
        <v>75</v>
      </c>
      <c r="N458" s="203">
        <v>19</v>
      </c>
      <c r="O458" s="203">
        <v>15</v>
      </c>
      <c r="P458" s="203">
        <v>15</v>
      </c>
      <c r="Q458" s="203">
        <v>8</v>
      </c>
      <c r="R458" s="203">
        <v>2</v>
      </c>
      <c r="S458" s="203">
        <v>0</v>
      </c>
      <c r="T458" s="203">
        <v>1</v>
      </c>
      <c r="U458" s="203">
        <v>1</v>
      </c>
      <c r="V458" s="203">
        <v>1</v>
      </c>
    </row>
    <row r="459" spans="2:22" x14ac:dyDescent="0.3">
      <c r="B459" s="96" t="s">
        <v>85</v>
      </c>
      <c r="C459" s="102" t="s">
        <v>226</v>
      </c>
      <c r="D459" s="203">
        <v>0</v>
      </c>
      <c r="E459" s="203">
        <v>0</v>
      </c>
      <c r="F459" s="203">
        <v>0</v>
      </c>
      <c r="G459" s="203">
        <v>0</v>
      </c>
      <c r="H459" s="203">
        <v>6</v>
      </c>
      <c r="I459" s="203">
        <v>1575</v>
      </c>
      <c r="J459" s="203">
        <v>8217</v>
      </c>
      <c r="K459" s="203">
        <v>1808</v>
      </c>
      <c r="L459" s="203">
        <v>503</v>
      </c>
      <c r="M459" s="203">
        <v>166</v>
      </c>
      <c r="N459" s="203">
        <v>78</v>
      </c>
      <c r="O459" s="203">
        <v>36</v>
      </c>
      <c r="P459" s="203">
        <v>26</v>
      </c>
      <c r="Q459" s="203">
        <v>11</v>
      </c>
      <c r="R459" s="203">
        <v>6</v>
      </c>
      <c r="S459" s="203">
        <v>1</v>
      </c>
      <c r="T459" s="203">
        <v>1</v>
      </c>
      <c r="U459" s="203">
        <v>2</v>
      </c>
      <c r="V459" s="203">
        <v>0</v>
      </c>
    </row>
    <row r="460" spans="2:22" x14ac:dyDescent="0.3">
      <c r="B460" s="96" t="s">
        <v>85</v>
      </c>
      <c r="C460" s="102" t="s">
        <v>227</v>
      </c>
      <c r="D460" s="203">
        <v>0</v>
      </c>
      <c r="E460" s="203">
        <v>0</v>
      </c>
      <c r="F460" s="203">
        <v>0</v>
      </c>
      <c r="G460" s="203">
        <v>1</v>
      </c>
      <c r="H460" s="203">
        <v>1</v>
      </c>
      <c r="I460" s="203">
        <v>13</v>
      </c>
      <c r="J460" s="203">
        <v>1635</v>
      </c>
      <c r="K460" s="203">
        <v>7923</v>
      </c>
      <c r="L460" s="203">
        <v>1943</v>
      </c>
      <c r="M460" s="203">
        <v>659</v>
      </c>
      <c r="N460" s="203">
        <v>221</v>
      </c>
      <c r="O460" s="203">
        <v>96</v>
      </c>
      <c r="P460" s="203">
        <v>40</v>
      </c>
      <c r="Q460" s="203">
        <v>15</v>
      </c>
      <c r="R460" s="203">
        <v>7</v>
      </c>
      <c r="S460" s="203">
        <v>1</v>
      </c>
      <c r="T460" s="203">
        <v>1</v>
      </c>
      <c r="U460" s="203">
        <v>1</v>
      </c>
      <c r="V460" s="203">
        <v>2</v>
      </c>
    </row>
    <row r="461" spans="2:22" x14ac:dyDescent="0.3">
      <c r="B461" s="96" t="s">
        <v>85</v>
      </c>
      <c r="C461" s="102" t="s">
        <v>228</v>
      </c>
      <c r="D461" s="203">
        <v>0</v>
      </c>
      <c r="E461" s="203">
        <v>0</v>
      </c>
      <c r="F461" s="203">
        <v>0</v>
      </c>
      <c r="G461" s="203">
        <v>0</v>
      </c>
      <c r="H461" s="203">
        <v>0</v>
      </c>
      <c r="I461" s="203">
        <v>0</v>
      </c>
      <c r="J461" s="203">
        <v>17</v>
      </c>
      <c r="K461" s="203">
        <v>1530</v>
      </c>
      <c r="L461" s="203">
        <v>7844</v>
      </c>
      <c r="M461" s="203">
        <v>2142</v>
      </c>
      <c r="N461" s="203">
        <v>767</v>
      </c>
      <c r="O461" s="203">
        <v>310</v>
      </c>
      <c r="P461" s="203">
        <v>105</v>
      </c>
      <c r="Q461" s="203">
        <v>38</v>
      </c>
      <c r="R461" s="203">
        <v>13</v>
      </c>
      <c r="S461" s="203">
        <v>7</v>
      </c>
      <c r="T461" s="203">
        <v>3</v>
      </c>
      <c r="U461" s="203">
        <v>0</v>
      </c>
      <c r="V461" s="203">
        <v>3</v>
      </c>
    </row>
    <row r="462" spans="2:22" x14ac:dyDescent="0.3">
      <c r="B462" s="96" t="s">
        <v>85</v>
      </c>
      <c r="C462" s="102" t="s">
        <v>229</v>
      </c>
      <c r="D462" s="203">
        <v>0</v>
      </c>
      <c r="E462" s="203">
        <v>0</v>
      </c>
      <c r="F462" s="203">
        <v>0</v>
      </c>
      <c r="G462" s="203">
        <v>0</v>
      </c>
      <c r="H462" s="203">
        <v>0</v>
      </c>
      <c r="I462" s="203">
        <v>0</v>
      </c>
      <c r="J462" s="203">
        <v>0</v>
      </c>
      <c r="K462" s="203">
        <v>5</v>
      </c>
      <c r="L462" s="203">
        <v>1491</v>
      </c>
      <c r="M462" s="203">
        <v>8031</v>
      </c>
      <c r="N462" s="203">
        <v>2934</v>
      </c>
      <c r="O462" s="203">
        <v>1318</v>
      </c>
      <c r="P462" s="203">
        <v>740</v>
      </c>
      <c r="Q462" s="203">
        <v>307</v>
      </c>
      <c r="R462" s="203">
        <v>95</v>
      </c>
      <c r="S462" s="203">
        <v>27</v>
      </c>
      <c r="T462" s="203">
        <v>6</v>
      </c>
      <c r="U462" s="203">
        <v>3</v>
      </c>
      <c r="V462" s="203">
        <v>0</v>
      </c>
    </row>
    <row r="463" spans="2:22" x14ac:dyDescent="0.3">
      <c r="B463" s="96" t="s">
        <v>85</v>
      </c>
      <c r="C463" s="102" t="s">
        <v>287</v>
      </c>
      <c r="D463" s="203">
        <v>0</v>
      </c>
      <c r="E463" s="203">
        <v>0</v>
      </c>
      <c r="F463" s="203">
        <v>0</v>
      </c>
      <c r="G463" s="203">
        <v>0</v>
      </c>
      <c r="H463" s="203">
        <v>0</v>
      </c>
      <c r="I463" s="203">
        <v>0</v>
      </c>
      <c r="J463" s="203">
        <v>0</v>
      </c>
      <c r="K463" s="203">
        <v>0</v>
      </c>
      <c r="L463" s="203">
        <v>10</v>
      </c>
      <c r="M463" s="203">
        <v>1327</v>
      </c>
      <c r="N463" s="203">
        <v>7475</v>
      </c>
      <c r="O463" s="203">
        <v>2946</v>
      </c>
      <c r="P463" s="203">
        <v>1554</v>
      </c>
      <c r="Q463" s="203">
        <v>740</v>
      </c>
      <c r="R463" s="203">
        <v>258</v>
      </c>
      <c r="S463" s="203">
        <v>76</v>
      </c>
      <c r="T463" s="203">
        <v>14</v>
      </c>
      <c r="U463" s="203">
        <v>6</v>
      </c>
      <c r="V463" s="203">
        <v>2</v>
      </c>
    </row>
    <row r="464" spans="2:22" x14ac:dyDescent="0.3">
      <c r="B464" s="96" t="s">
        <v>85</v>
      </c>
      <c r="C464" s="102" t="s">
        <v>230</v>
      </c>
      <c r="D464" s="203">
        <v>0</v>
      </c>
      <c r="E464" s="203">
        <v>0</v>
      </c>
      <c r="F464" s="203">
        <v>0</v>
      </c>
      <c r="G464" s="203">
        <v>0</v>
      </c>
      <c r="H464" s="203">
        <v>0</v>
      </c>
      <c r="I464" s="203">
        <v>0</v>
      </c>
      <c r="J464" s="203">
        <v>0</v>
      </c>
      <c r="K464" s="203">
        <v>1</v>
      </c>
      <c r="L464" s="203">
        <v>1</v>
      </c>
      <c r="M464" s="203">
        <v>13</v>
      </c>
      <c r="N464" s="203">
        <v>1110</v>
      </c>
      <c r="O464" s="203">
        <v>7009</v>
      </c>
      <c r="P464" s="203">
        <v>2932</v>
      </c>
      <c r="Q464" s="203">
        <v>1622</v>
      </c>
      <c r="R464" s="203">
        <v>723</v>
      </c>
      <c r="S464" s="203">
        <v>221</v>
      </c>
      <c r="T464" s="203">
        <v>57</v>
      </c>
      <c r="U464" s="203">
        <v>19</v>
      </c>
      <c r="V464" s="203">
        <v>13</v>
      </c>
    </row>
    <row r="465" spans="2:22" x14ac:dyDescent="0.3">
      <c r="B465" s="96" t="s">
        <v>85</v>
      </c>
      <c r="C465" s="102" t="s">
        <v>231</v>
      </c>
      <c r="D465" s="203">
        <v>0</v>
      </c>
      <c r="E465" s="203">
        <v>0</v>
      </c>
      <c r="F465" s="203">
        <v>0</v>
      </c>
      <c r="G465" s="203">
        <v>0</v>
      </c>
      <c r="H465" s="203">
        <v>0</v>
      </c>
      <c r="I465" s="203">
        <v>0</v>
      </c>
      <c r="J465" s="203">
        <v>0</v>
      </c>
      <c r="K465" s="203">
        <v>0</v>
      </c>
      <c r="L465" s="203">
        <v>0</v>
      </c>
      <c r="M465" s="203">
        <v>0</v>
      </c>
      <c r="N465" s="203">
        <v>18</v>
      </c>
      <c r="O465" s="203">
        <v>931</v>
      </c>
      <c r="P465" s="203">
        <v>6766</v>
      </c>
      <c r="Q465" s="203">
        <v>3106</v>
      </c>
      <c r="R465" s="203">
        <v>1448</v>
      </c>
      <c r="S465" s="203">
        <v>596</v>
      </c>
      <c r="T465" s="203">
        <v>160</v>
      </c>
      <c r="U465" s="203">
        <v>40</v>
      </c>
      <c r="V465" s="203">
        <v>7</v>
      </c>
    </row>
    <row r="466" spans="2:22" x14ac:dyDescent="0.3">
      <c r="B466" s="96" t="s">
        <v>85</v>
      </c>
      <c r="C466" s="102" t="s">
        <v>288</v>
      </c>
      <c r="D466" s="203">
        <v>0</v>
      </c>
      <c r="E466" s="203">
        <v>0</v>
      </c>
      <c r="F466" s="203">
        <v>0</v>
      </c>
      <c r="G466" s="203">
        <v>0</v>
      </c>
      <c r="H466" s="203">
        <v>0</v>
      </c>
      <c r="I466" s="203">
        <v>0</v>
      </c>
      <c r="J466" s="203">
        <v>0</v>
      </c>
      <c r="K466" s="203">
        <v>0</v>
      </c>
      <c r="L466" s="203">
        <v>0</v>
      </c>
      <c r="M466" s="203">
        <v>0</v>
      </c>
      <c r="N466" s="203">
        <v>0</v>
      </c>
      <c r="O466" s="203">
        <v>13</v>
      </c>
      <c r="P466" s="203">
        <v>630</v>
      </c>
      <c r="Q466" s="203">
        <v>5540</v>
      </c>
      <c r="R466" s="203">
        <v>2799</v>
      </c>
      <c r="S466" s="203">
        <v>1331</v>
      </c>
      <c r="T466" s="203">
        <v>489</v>
      </c>
      <c r="U466" s="203">
        <v>153</v>
      </c>
      <c r="V466" s="203">
        <v>67</v>
      </c>
    </row>
    <row r="467" spans="2:22" x14ac:dyDescent="0.3">
      <c r="B467" s="96" t="s">
        <v>85</v>
      </c>
      <c r="C467" s="102" t="s">
        <v>232</v>
      </c>
      <c r="D467" s="203">
        <v>0</v>
      </c>
      <c r="E467" s="203">
        <v>0</v>
      </c>
      <c r="F467" s="203">
        <v>0</v>
      </c>
      <c r="G467" s="203">
        <v>0</v>
      </c>
      <c r="H467" s="203">
        <v>0</v>
      </c>
      <c r="I467" s="203">
        <v>0</v>
      </c>
      <c r="J467" s="203">
        <v>0</v>
      </c>
      <c r="K467" s="203">
        <v>0</v>
      </c>
      <c r="L467" s="203">
        <v>0</v>
      </c>
      <c r="M467" s="203">
        <v>0</v>
      </c>
      <c r="N467" s="203">
        <v>0</v>
      </c>
      <c r="O467" s="203">
        <v>0</v>
      </c>
      <c r="P467" s="203">
        <v>16</v>
      </c>
      <c r="Q467" s="203">
        <v>791</v>
      </c>
      <c r="R467" s="203">
        <v>5156</v>
      </c>
      <c r="S467" s="203">
        <v>2200</v>
      </c>
      <c r="T467" s="203">
        <v>945</v>
      </c>
      <c r="U467" s="203">
        <v>327</v>
      </c>
      <c r="V467" s="203">
        <v>125</v>
      </c>
    </row>
    <row r="468" spans="2:22" x14ac:dyDescent="0.3">
      <c r="B468" s="96" t="s">
        <v>85</v>
      </c>
      <c r="C468" s="102" t="s">
        <v>355</v>
      </c>
      <c r="D468" s="203">
        <v>0</v>
      </c>
      <c r="E468" s="203">
        <v>0</v>
      </c>
      <c r="F468" s="203">
        <v>0</v>
      </c>
      <c r="G468" s="203">
        <v>0</v>
      </c>
      <c r="H468" s="203">
        <v>0</v>
      </c>
      <c r="I468" s="203">
        <v>0</v>
      </c>
      <c r="J468" s="203">
        <v>0</v>
      </c>
      <c r="K468" s="203">
        <v>0</v>
      </c>
      <c r="L468" s="203">
        <v>0</v>
      </c>
      <c r="M468" s="203">
        <v>0</v>
      </c>
      <c r="N468" s="203">
        <v>0</v>
      </c>
      <c r="O468" s="203">
        <v>0</v>
      </c>
      <c r="P468" s="203">
        <v>0</v>
      </c>
      <c r="Q468" s="203">
        <v>0</v>
      </c>
      <c r="R468" s="203">
        <v>20</v>
      </c>
      <c r="S468" s="203">
        <v>57</v>
      </c>
      <c r="T468" s="203">
        <v>44</v>
      </c>
      <c r="U468" s="203">
        <v>17</v>
      </c>
      <c r="V468" s="203">
        <v>110</v>
      </c>
    </row>
    <row r="469" spans="2:22" x14ac:dyDescent="0.3">
      <c r="B469" s="96" t="s">
        <v>85</v>
      </c>
      <c r="C469" s="102" t="s">
        <v>356</v>
      </c>
      <c r="D469" s="203">
        <v>0</v>
      </c>
      <c r="E469" s="203">
        <v>0</v>
      </c>
      <c r="F469" s="203">
        <v>0</v>
      </c>
      <c r="G469" s="203">
        <v>0</v>
      </c>
      <c r="H469" s="203">
        <v>0</v>
      </c>
      <c r="I469" s="203">
        <v>0</v>
      </c>
      <c r="J469" s="203">
        <v>0</v>
      </c>
      <c r="K469" s="203">
        <v>0</v>
      </c>
      <c r="L469" s="203">
        <v>0</v>
      </c>
      <c r="M469" s="203">
        <v>0</v>
      </c>
      <c r="N469" s="203">
        <v>0</v>
      </c>
      <c r="O469" s="203">
        <v>0</v>
      </c>
      <c r="P469" s="203">
        <v>0</v>
      </c>
      <c r="Q469" s="203">
        <v>0</v>
      </c>
      <c r="R469" s="203">
        <v>1</v>
      </c>
      <c r="S469" s="203">
        <v>16</v>
      </c>
      <c r="T469" s="203">
        <v>51</v>
      </c>
      <c r="U469" s="203">
        <v>42</v>
      </c>
      <c r="V469" s="203">
        <v>84</v>
      </c>
    </row>
    <row r="470" spans="2:22" x14ac:dyDescent="0.3">
      <c r="B470" s="96" t="s">
        <v>85</v>
      </c>
      <c r="C470" s="102" t="s">
        <v>289</v>
      </c>
      <c r="D470" s="203">
        <v>0</v>
      </c>
      <c r="E470" s="203">
        <v>0</v>
      </c>
      <c r="F470" s="203">
        <v>0</v>
      </c>
      <c r="G470" s="203">
        <v>0</v>
      </c>
      <c r="H470" s="203">
        <v>0</v>
      </c>
      <c r="I470" s="203">
        <v>0</v>
      </c>
      <c r="J470" s="203">
        <v>0</v>
      </c>
      <c r="K470" s="203">
        <v>0</v>
      </c>
      <c r="L470" s="203">
        <v>0</v>
      </c>
      <c r="M470" s="203">
        <v>2</v>
      </c>
      <c r="N470" s="203">
        <v>0</v>
      </c>
      <c r="O470" s="203">
        <v>1</v>
      </c>
      <c r="P470" s="203">
        <v>1</v>
      </c>
      <c r="Q470" s="203">
        <v>0</v>
      </c>
      <c r="R470" s="203">
        <v>1</v>
      </c>
      <c r="S470" s="203">
        <v>1</v>
      </c>
      <c r="T470" s="203">
        <v>3</v>
      </c>
      <c r="U470" s="203">
        <v>2</v>
      </c>
      <c r="V470" s="203">
        <v>1080</v>
      </c>
    </row>
    <row r="471" spans="2:22" x14ac:dyDescent="0.3">
      <c r="B471" s="96" t="s">
        <v>85</v>
      </c>
      <c r="C471" s="102" t="s">
        <v>290</v>
      </c>
      <c r="D471" s="203">
        <v>0</v>
      </c>
      <c r="E471" s="203">
        <v>0</v>
      </c>
      <c r="F471" s="203">
        <v>0</v>
      </c>
      <c r="G471" s="203">
        <v>0</v>
      </c>
      <c r="H471" s="203">
        <v>0</v>
      </c>
      <c r="I471" s="203">
        <v>0</v>
      </c>
      <c r="J471" s="203">
        <v>0</v>
      </c>
      <c r="K471" s="203">
        <v>0</v>
      </c>
      <c r="L471" s="203">
        <v>0</v>
      </c>
      <c r="M471" s="203">
        <v>1</v>
      </c>
      <c r="N471" s="203">
        <v>1</v>
      </c>
      <c r="O471" s="203">
        <v>1</v>
      </c>
      <c r="P471" s="203">
        <v>5</v>
      </c>
      <c r="Q471" s="203">
        <v>6</v>
      </c>
      <c r="R471" s="203">
        <v>9</v>
      </c>
      <c r="S471" s="203">
        <v>2</v>
      </c>
      <c r="T471" s="203">
        <v>1</v>
      </c>
      <c r="U471" s="203">
        <v>1</v>
      </c>
      <c r="V471" s="203">
        <v>257</v>
      </c>
    </row>
    <row r="472" spans="2:22" x14ac:dyDescent="0.3">
      <c r="B472" s="96" t="s">
        <v>85</v>
      </c>
      <c r="C472" s="102" t="s">
        <v>291</v>
      </c>
      <c r="D472" s="203">
        <v>0</v>
      </c>
      <c r="E472" s="203">
        <v>0</v>
      </c>
      <c r="F472" s="203">
        <v>0</v>
      </c>
      <c r="G472" s="203">
        <v>0</v>
      </c>
      <c r="H472" s="203">
        <v>0</v>
      </c>
      <c r="I472" s="203">
        <v>0</v>
      </c>
      <c r="J472" s="203">
        <v>0</v>
      </c>
      <c r="K472" s="203">
        <v>0</v>
      </c>
      <c r="L472" s="203">
        <v>0</v>
      </c>
      <c r="M472" s="203">
        <v>0</v>
      </c>
      <c r="N472" s="203">
        <v>2</v>
      </c>
      <c r="O472" s="203">
        <v>5</v>
      </c>
      <c r="P472" s="203">
        <v>34</v>
      </c>
      <c r="Q472" s="203">
        <v>110</v>
      </c>
      <c r="R472" s="203">
        <v>138</v>
      </c>
      <c r="S472" s="203">
        <v>98</v>
      </c>
      <c r="T472" s="203">
        <v>58</v>
      </c>
      <c r="U472" s="203">
        <v>30</v>
      </c>
      <c r="V472" s="203">
        <v>802</v>
      </c>
    </row>
    <row r="473" spans="2:22" x14ac:dyDescent="0.3">
      <c r="B473" s="96" t="s">
        <v>85</v>
      </c>
      <c r="C473" s="102" t="s">
        <v>292</v>
      </c>
      <c r="D473" s="203">
        <v>0</v>
      </c>
      <c r="E473" s="203">
        <v>0</v>
      </c>
      <c r="F473" s="203">
        <v>0</v>
      </c>
      <c r="G473" s="203">
        <v>0</v>
      </c>
      <c r="H473" s="203">
        <v>0</v>
      </c>
      <c r="I473" s="203">
        <v>0</v>
      </c>
      <c r="J473" s="203">
        <v>0</v>
      </c>
      <c r="K473" s="203">
        <v>0</v>
      </c>
      <c r="L473" s="203">
        <v>0</v>
      </c>
      <c r="M473" s="203">
        <v>0</v>
      </c>
      <c r="N473" s="203">
        <v>0</v>
      </c>
      <c r="O473" s="203">
        <v>1</v>
      </c>
      <c r="P473" s="203">
        <v>15</v>
      </c>
      <c r="Q473" s="203">
        <v>53</v>
      </c>
      <c r="R473" s="203">
        <v>125</v>
      </c>
      <c r="S473" s="203">
        <v>161</v>
      </c>
      <c r="T473" s="203">
        <v>142</v>
      </c>
      <c r="U473" s="203">
        <v>101</v>
      </c>
      <c r="V473" s="203">
        <v>952</v>
      </c>
    </row>
    <row r="474" spans="2:22" x14ac:dyDescent="0.3">
      <c r="B474" s="96" t="s">
        <v>85</v>
      </c>
      <c r="C474" s="102" t="s">
        <v>293</v>
      </c>
      <c r="D474" s="203">
        <v>0</v>
      </c>
      <c r="E474" s="203">
        <v>0</v>
      </c>
      <c r="F474" s="203">
        <v>0</v>
      </c>
      <c r="G474" s="203">
        <v>0</v>
      </c>
      <c r="H474" s="203">
        <v>0</v>
      </c>
      <c r="I474" s="203">
        <v>0</v>
      </c>
      <c r="J474" s="203">
        <v>0</v>
      </c>
      <c r="K474" s="203">
        <v>0</v>
      </c>
      <c r="L474" s="203">
        <v>0</v>
      </c>
      <c r="M474" s="203">
        <v>0</v>
      </c>
      <c r="N474" s="203">
        <v>0</v>
      </c>
      <c r="O474" s="203">
        <v>0</v>
      </c>
      <c r="P474" s="203">
        <v>1</v>
      </c>
      <c r="Q474" s="203">
        <v>11</v>
      </c>
      <c r="R474" s="203">
        <v>33</v>
      </c>
      <c r="S474" s="203">
        <v>90</v>
      </c>
      <c r="T474" s="203">
        <v>114</v>
      </c>
      <c r="U474" s="203">
        <v>95</v>
      </c>
      <c r="V474" s="203">
        <v>902</v>
      </c>
    </row>
    <row r="475" spans="2:22" x14ac:dyDescent="0.3">
      <c r="B475" s="96" t="s">
        <v>85</v>
      </c>
      <c r="C475" s="102" t="s">
        <v>294</v>
      </c>
      <c r="D475" s="203">
        <v>0</v>
      </c>
      <c r="E475" s="203">
        <v>0</v>
      </c>
      <c r="F475" s="203">
        <v>0</v>
      </c>
      <c r="G475" s="203">
        <v>0</v>
      </c>
      <c r="H475" s="203">
        <v>0</v>
      </c>
      <c r="I475" s="203">
        <v>0</v>
      </c>
      <c r="J475" s="203">
        <v>0</v>
      </c>
      <c r="K475" s="203">
        <v>0</v>
      </c>
      <c r="L475" s="203">
        <v>0</v>
      </c>
      <c r="M475" s="203">
        <v>0</v>
      </c>
      <c r="N475" s="203">
        <v>0</v>
      </c>
      <c r="O475" s="203">
        <v>0</v>
      </c>
      <c r="P475" s="203">
        <v>1</v>
      </c>
      <c r="Q475" s="203">
        <v>7</v>
      </c>
      <c r="R475" s="203">
        <v>43</v>
      </c>
      <c r="S475" s="203">
        <v>121</v>
      </c>
      <c r="T475" s="203">
        <v>125</v>
      </c>
      <c r="U475" s="203">
        <v>98</v>
      </c>
      <c r="V475" s="203">
        <v>656</v>
      </c>
    </row>
    <row r="476" spans="2:22" x14ac:dyDescent="0.3">
      <c r="B476" s="96" t="s">
        <v>85</v>
      </c>
      <c r="C476" s="102" t="s">
        <v>357</v>
      </c>
      <c r="D476" s="203">
        <v>0</v>
      </c>
      <c r="E476" s="203">
        <v>0</v>
      </c>
      <c r="F476" s="203">
        <v>0</v>
      </c>
      <c r="G476" s="203">
        <v>0</v>
      </c>
      <c r="H476" s="203">
        <v>0</v>
      </c>
      <c r="I476" s="203">
        <v>0</v>
      </c>
      <c r="J476" s="203">
        <v>0</v>
      </c>
      <c r="K476" s="203">
        <v>0</v>
      </c>
      <c r="L476" s="203">
        <v>0</v>
      </c>
      <c r="M476" s="203">
        <v>0</v>
      </c>
      <c r="N476" s="203">
        <v>0</v>
      </c>
      <c r="O476" s="203">
        <v>0</v>
      </c>
      <c r="P476" s="203">
        <v>0</v>
      </c>
      <c r="Q476" s="203">
        <v>0</v>
      </c>
      <c r="R476" s="203">
        <v>0</v>
      </c>
      <c r="S476" s="203">
        <v>0</v>
      </c>
      <c r="T476" s="203">
        <v>0</v>
      </c>
      <c r="U476" s="203">
        <v>0</v>
      </c>
      <c r="V476" s="203">
        <v>0</v>
      </c>
    </row>
    <row r="477" spans="2:22" x14ac:dyDescent="0.3">
      <c r="B477" s="96" t="s">
        <v>86</v>
      </c>
      <c r="C477" s="102" t="s">
        <v>223</v>
      </c>
      <c r="D477" s="203">
        <v>33</v>
      </c>
      <c r="E477" s="203">
        <v>489</v>
      </c>
      <c r="F477" s="203">
        <v>107</v>
      </c>
      <c r="G477" s="203">
        <v>3</v>
      </c>
      <c r="H477" s="203">
        <v>2</v>
      </c>
      <c r="I477" s="203">
        <v>0</v>
      </c>
      <c r="J477" s="203">
        <v>0</v>
      </c>
      <c r="K477" s="203">
        <v>0</v>
      </c>
      <c r="L477" s="203">
        <v>1</v>
      </c>
      <c r="M477" s="203">
        <v>0</v>
      </c>
      <c r="N477" s="203">
        <v>0</v>
      </c>
      <c r="O477" s="203">
        <v>1</v>
      </c>
      <c r="P477" s="203">
        <v>0</v>
      </c>
      <c r="Q477" s="203">
        <v>0</v>
      </c>
      <c r="R477" s="203">
        <v>0</v>
      </c>
      <c r="S477" s="203">
        <v>0</v>
      </c>
      <c r="T477" s="203">
        <v>0</v>
      </c>
      <c r="U477" s="203">
        <v>0</v>
      </c>
      <c r="V477" s="203">
        <v>0</v>
      </c>
    </row>
    <row r="478" spans="2:22" x14ac:dyDescent="0.3">
      <c r="B478" s="96" t="s">
        <v>86</v>
      </c>
      <c r="C478" s="102" t="s">
        <v>286</v>
      </c>
      <c r="D478" s="203">
        <v>2</v>
      </c>
      <c r="E478" s="203">
        <v>106</v>
      </c>
      <c r="F478" s="203">
        <v>1096</v>
      </c>
      <c r="G478" s="203">
        <v>168</v>
      </c>
      <c r="H478" s="203">
        <v>15</v>
      </c>
      <c r="I478" s="203">
        <v>1</v>
      </c>
      <c r="J478" s="203">
        <v>1</v>
      </c>
      <c r="K478" s="203">
        <v>0</v>
      </c>
      <c r="L478" s="203">
        <v>1</v>
      </c>
      <c r="M478" s="203">
        <v>0</v>
      </c>
      <c r="N478" s="203">
        <v>0</v>
      </c>
      <c r="O478" s="203">
        <v>0</v>
      </c>
      <c r="P478" s="203">
        <v>0</v>
      </c>
      <c r="Q478" s="203">
        <v>0</v>
      </c>
      <c r="R478" s="203">
        <v>0</v>
      </c>
      <c r="S478" s="203">
        <v>0</v>
      </c>
      <c r="T478" s="203">
        <v>0</v>
      </c>
      <c r="U478" s="203">
        <v>0</v>
      </c>
      <c r="V478" s="203">
        <v>0</v>
      </c>
    </row>
    <row r="479" spans="2:22" x14ac:dyDescent="0.3">
      <c r="B479" s="96" t="s">
        <v>86</v>
      </c>
      <c r="C479" s="102" t="s">
        <v>370</v>
      </c>
      <c r="D479" s="203">
        <v>0</v>
      </c>
      <c r="E479" s="203">
        <v>24</v>
      </c>
      <c r="F479" s="203">
        <v>1534</v>
      </c>
      <c r="G479" s="203">
        <v>5624</v>
      </c>
      <c r="H479" s="203">
        <v>577</v>
      </c>
      <c r="I479" s="203">
        <v>53</v>
      </c>
      <c r="J479" s="203">
        <v>4</v>
      </c>
      <c r="K479" s="203">
        <v>4</v>
      </c>
      <c r="L479" s="203">
        <v>3</v>
      </c>
      <c r="M479" s="203">
        <v>0</v>
      </c>
      <c r="N479" s="203">
        <v>1</v>
      </c>
      <c r="O479" s="203">
        <v>1</v>
      </c>
      <c r="P479" s="203">
        <v>0</v>
      </c>
      <c r="Q479" s="203">
        <v>2</v>
      </c>
      <c r="R479" s="203">
        <v>0</v>
      </c>
      <c r="S479" s="203">
        <v>1</v>
      </c>
      <c r="T479" s="203">
        <v>0</v>
      </c>
      <c r="U479" s="203">
        <v>0</v>
      </c>
      <c r="V479" s="203">
        <v>0</v>
      </c>
    </row>
    <row r="480" spans="2:22" x14ac:dyDescent="0.3">
      <c r="B480" s="96" t="s">
        <v>86</v>
      </c>
      <c r="C480" s="102" t="s">
        <v>224</v>
      </c>
      <c r="D480" s="203">
        <v>0</v>
      </c>
      <c r="E480" s="203">
        <v>0</v>
      </c>
      <c r="F480" s="203">
        <v>8</v>
      </c>
      <c r="G480" s="203">
        <v>1608</v>
      </c>
      <c r="H480" s="203">
        <v>5873</v>
      </c>
      <c r="I480" s="203">
        <v>1059</v>
      </c>
      <c r="J480" s="203">
        <v>165</v>
      </c>
      <c r="K480" s="203">
        <v>37</v>
      </c>
      <c r="L480" s="203">
        <v>9</v>
      </c>
      <c r="M480" s="203">
        <v>4</v>
      </c>
      <c r="N480" s="203">
        <v>1</v>
      </c>
      <c r="O480" s="203">
        <v>1</v>
      </c>
      <c r="P480" s="203">
        <v>0</v>
      </c>
      <c r="Q480" s="203">
        <v>3</v>
      </c>
      <c r="R480" s="203">
        <v>0</v>
      </c>
      <c r="S480" s="203">
        <v>0</v>
      </c>
      <c r="T480" s="203">
        <v>0</v>
      </c>
      <c r="U480" s="203">
        <v>0</v>
      </c>
      <c r="V480" s="203">
        <v>0</v>
      </c>
    </row>
    <row r="481" spans="2:22" x14ac:dyDescent="0.3">
      <c r="B481" s="96" t="s">
        <v>86</v>
      </c>
      <c r="C481" s="102" t="s">
        <v>225</v>
      </c>
      <c r="D481" s="203">
        <v>0</v>
      </c>
      <c r="E481" s="203">
        <v>0</v>
      </c>
      <c r="F481" s="203">
        <v>0</v>
      </c>
      <c r="G481" s="203">
        <v>5</v>
      </c>
      <c r="H481" s="203">
        <v>1365</v>
      </c>
      <c r="I481" s="203">
        <v>5618</v>
      </c>
      <c r="J481" s="203">
        <v>1366</v>
      </c>
      <c r="K481" s="203">
        <v>286</v>
      </c>
      <c r="L481" s="203">
        <v>79</v>
      </c>
      <c r="M481" s="203">
        <v>21</v>
      </c>
      <c r="N481" s="203">
        <v>5</v>
      </c>
      <c r="O481" s="203">
        <v>3</v>
      </c>
      <c r="P481" s="203">
        <v>2</v>
      </c>
      <c r="Q481" s="203">
        <v>1</v>
      </c>
      <c r="R481" s="203">
        <v>0</v>
      </c>
      <c r="S481" s="203">
        <v>0</v>
      </c>
      <c r="T481" s="203">
        <v>0</v>
      </c>
      <c r="U481" s="203">
        <v>1</v>
      </c>
      <c r="V481" s="203">
        <v>0</v>
      </c>
    </row>
    <row r="482" spans="2:22" x14ac:dyDescent="0.3">
      <c r="B482" s="96" t="s">
        <v>86</v>
      </c>
      <c r="C482" s="102" t="s">
        <v>226</v>
      </c>
      <c r="D482" s="203">
        <v>0</v>
      </c>
      <c r="E482" s="203">
        <v>0</v>
      </c>
      <c r="F482" s="203">
        <v>0</v>
      </c>
      <c r="G482" s="203">
        <v>0</v>
      </c>
      <c r="H482" s="203">
        <v>9</v>
      </c>
      <c r="I482" s="203">
        <v>1283</v>
      </c>
      <c r="J482" s="203">
        <v>5369</v>
      </c>
      <c r="K482" s="203">
        <v>1348</v>
      </c>
      <c r="L482" s="203">
        <v>416</v>
      </c>
      <c r="M482" s="203">
        <v>117</v>
      </c>
      <c r="N482" s="203">
        <v>32</v>
      </c>
      <c r="O482" s="203">
        <v>14</v>
      </c>
      <c r="P482" s="203">
        <v>4</v>
      </c>
      <c r="Q482" s="203">
        <v>4</v>
      </c>
      <c r="R482" s="203">
        <v>0</v>
      </c>
      <c r="S482" s="203">
        <v>0</v>
      </c>
      <c r="T482" s="203">
        <v>0</v>
      </c>
      <c r="U482" s="203">
        <v>0</v>
      </c>
      <c r="V482" s="203">
        <v>1</v>
      </c>
    </row>
    <row r="483" spans="2:22" x14ac:dyDescent="0.3">
      <c r="B483" s="96" t="s">
        <v>86</v>
      </c>
      <c r="C483" s="102" t="s">
        <v>227</v>
      </c>
      <c r="D483" s="203">
        <v>0</v>
      </c>
      <c r="E483" s="203">
        <v>0</v>
      </c>
      <c r="F483" s="203">
        <v>0</v>
      </c>
      <c r="G483" s="203">
        <v>5</v>
      </c>
      <c r="H483" s="203">
        <v>3</v>
      </c>
      <c r="I483" s="203">
        <v>9</v>
      </c>
      <c r="J483" s="203">
        <v>1355</v>
      </c>
      <c r="K483" s="203">
        <v>5031</v>
      </c>
      <c r="L483" s="203">
        <v>1515</v>
      </c>
      <c r="M483" s="203">
        <v>465</v>
      </c>
      <c r="N483" s="203">
        <v>155</v>
      </c>
      <c r="O483" s="203">
        <v>56</v>
      </c>
      <c r="P483" s="203">
        <v>15</v>
      </c>
      <c r="Q483" s="203">
        <v>10</v>
      </c>
      <c r="R483" s="203">
        <v>3</v>
      </c>
      <c r="S483" s="203">
        <v>0</v>
      </c>
      <c r="T483" s="203">
        <v>0</v>
      </c>
      <c r="U483" s="203">
        <v>1</v>
      </c>
      <c r="V483" s="203">
        <v>1</v>
      </c>
    </row>
    <row r="484" spans="2:22" x14ac:dyDescent="0.3">
      <c r="B484" s="96" t="s">
        <v>86</v>
      </c>
      <c r="C484" s="102" t="s">
        <v>228</v>
      </c>
      <c r="D484" s="203">
        <v>0</v>
      </c>
      <c r="E484" s="203">
        <v>0</v>
      </c>
      <c r="F484" s="203">
        <v>0</v>
      </c>
      <c r="G484" s="203">
        <v>0</v>
      </c>
      <c r="H484" s="203">
        <v>0</v>
      </c>
      <c r="I484" s="203">
        <v>0</v>
      </c>
      <c r="J484" s="203">
        <v>11</v>
      </c>
      <c r="K484" s="203">
        <v>1289</v>
      </c>
      <c r="L484" s="203">
        <v>4938</v>
      </c>
      <c r="M484" s="203">
        <v>1568</v>
      </c>
      <c r="N484" s="203">
        <v>557</v>
      </c>
      <c r="O484" s="203">
        <v>173</v>
      </c>
      <c r="P484" s="203">
        <v>62</v>
      </c>
      <c r="Q484" s="203">
        <v>14</v>
      </c>
      <c r="R484" s="203">
        <v>4</v>
      </c>
      <c r="S484" s="203">
        <v>3</v>
      </c>
      <c r="T484" s="203">
        <v>0</v>
      </c>
      <c r="U484" s="203">
        <v>0</v>
      </c>
      <c r="V484" s="203">
        <v>1</v>
      </c>
    </row>
    <row r="485" spans="2:22" x14ac:dyDescent="0.3">
      <c r="B485" s="96" t="s">
        <v>86</v>
      </c>
      <c r="C485" s="102" t="s">
        <v>229</v>
      </c>
      <c r="D485" s="203">
        <v>0</v>
      </c>
      <c r="E485" s="203">
        <v>0</v>
      </c>
      <c r="F485" s="203">
        <v>0</v>
      </c>
      <c r="G485" s="203">
        <v>0</v>
      </c>
      <c r="H485" s="203">
        <v>0</v>
      </c>
      <c r="I485" s="203">
        <v>1</v>
      </c>
      <c r="J485" s="203">
        <v>2</v>
      </c>
      <c r="K485" s="203">
        <v>12</v>
      </c>
      <c r="L485" s="203">
        <v>1282</v>
      </c>
      <c r="M485" s="203">
        <v>4739</v>
      </c>
      <c r="N485" s="203">
        <v>1830</v>
      </c>
      <c r="O485" s="203">
        <v>847</v>
      </c>
      <c r="P485" s="203">
        <v>382</v>
      </c>
      <c r="Q485" s="203">
        <v>103</v>
      </c>
      <c r="R485" s="203">
        <v>30</v>
      </c>
      <c r="S485" s="203">
        <v>11</v>
      </c>
      <c r="T485" s="203">
        <v>2</v>
      </c>
      <c r="U485" s="203">
        <v>1</v>
      </c>
      <c r="V485" s="203">
        <v>2</v>
      </c>
    </row>
    <row r="486" spans="2:22" x14ac:dyDescent="0.3">
      <c r="B486" s="96" t="s">
        <v>86</v>
      </c>
      <c r="C486" s="102" t="s">
        <v>287</v>
      </c>
      <c r="D486" s="203">
        <v>0</v>
      </c>
      <c r="E486" s="203">
        <v>0</v>
      </c>
      <c r="F486" s="203">
        <v>0</v>
      </c>
      <c r="G486" s="203">
        <v>0</v>
      </c>
      <c r="H486" s="203">
        <v>0</v>
      </c>
      <c r="I486" s="203">
        <v>1</v>
      </c>
      <c r="J486" s="203">
        <v>0</v>
      </c>
      <c r="K486" s="203">
        <v>0</v>
      </c>
      <c r="L486" s="203">
        <v>12</v>
      </c>
      <c r="M486" s="203">
        <v>1378</v>
      </c>
      <c r="N486" s="203">
        <v>4441</v>
      </c>
      <c r="O486" s="203">
        <v>1976</v>
      </c>
      <c r="P486" s="203">
        <v>934</v>
      </c>
      <c r="Q486" s="203">
        <v>329</v>
      </c>
      <c r="R486" s="203">
        <v>65</v>
      </c>
      <c r="S486" s="203">
        <v>22</v>
      </c>
      <c r="T486" s="203">
        <v>3</v>
      </c>
      <c r="U486" s="203">
        <v>1</v>
      </c>
      <c r="V486" s="203">
        <v>1</v>
      </c>
    </row>
    <row r="487" spans="2:22" x14ac:dyDescent="0.3">
      <c r="B487" s="96" t="s">
        <v>86</v>
      </c>
      <c r="C487" s="102" t="s">
        <v>230</v>
      </c>
      <c r="D487" s="203">
        <v>0</v>
      </c>
      <c r="E487" s="203">
        <v>0</v>
      </c>
      <c r="F487" s="203">
        <v>0</v>
      </c>
      <c r="G487" s="203">
        <v>0</v>
      </c>
      <c r="H487" s="203">
        <v>0</v>
      </c>
      <c r="I487" s="203">
        <v>0</v>
      </c>
      <c r="J487" s="203">
        <v>1</v>
      </c>
      <c r="K487" s="203">
        <v>0</v>
      </c>
      <c r="L487" s="203">
        <v>0</v>
      </c>
      <c r="M487" s="203">
        <v>14</v>
      </c>
      <c r="N487" s="203">
        <v>1430</v>
      </c>
      <c r="O487" s="203">
        <v>4252</v>
      </c>
      <c r="P487" s="203">
        <v>1915</v>
      </c>
      <c r="Q487" s="203">
        <v>917</v>
      </c>
      <c r="R487" s="203">
        <v>311</v>
      </c>
      <c r="S487" s="203">
        <v>58</v>
      </c>
      <c r="T487" s="203">
        <v>10</v>
      </c>
      <c r="U487" s="203">
        <v>3</v>
      </c>
      <c r="V487" s="203">
        <v>2</v>
      </c>
    </row>
    <row r="488" spans="2:22" x14ac:dyDescent="0.3">
      <c r="B488" s="96" t="s">
        <v>86</v>
      </c>
      <c r="C488" s="102" t="s">
        <v>231</v>
      </c>
      <c r="D488" s="203">
        <v>0</v>
      </c>
      <c r="E488" s="203">
        <v>0</v>
      </c>
      <c r="F488" s="203">
        <v>0</v>
      </c>
      <c r="G488" s="203">
        <v>0</v>
      </c>
      <c r="H488" s="203">
        <v>0</v>
      </c>
      <c r="I488" s="203">
        <v>0</v>
      </c>
      <c r="J488" s="203">
        <v>1</v>
      </c>
      <c r="K488" s="203">
        <v>0</v>
      </c>
      <c r="L488" s="203">
        <v>1</v>
      </c>
      <c r="M488" s="203">
        <v>1</v>
      </c>
      <c r="N488" s="203">
        <v>17</v>
      </c>
      <c r="O488" s="203">
        <v>1276</v>
      </c>
      <c r="P488" s="203">
        <v>3992</v>
      </c>
      <c r="Q488" s="203">
        <v>1781</v>
      </c>
      <c r="R488" s="203">
        <v>801</v>
      </c>
      <c r="S488" s="203">
        <v>196</v>
      </c>
      <c r="T488" s="203">
        <v>35</v>
      </c>
      <c r="U488" s="203">
        <v>6</v>
      </c>
      <c r="V488" s="203">
        <v>4</v>
      </c>
    </row>
    <row r="489" spans="2:22" x14ac:dyDescent="0.3">
      <c r="B489" s="96" t="s">
        <v>86</v>
      </c>
      <c r="C489" s="102" t="s">
        <v>288</v>
      </c>
      <c r="D489" s="203">
        <v>0</v>
      </c>
      <c r="E489" s="203">
        <v>0</v>
      </c>
      <c r="F489" s="203">
        <v>0</v>
      </c>
      <c r="G489" s="203">
        <v>0</v>
      </c>
      <c r="H489" s="203">
        <v>1</v>
      </c>
      <c r="I489" s="203">
        <v>0</v>
      </c>
      <c r="J489" s="203">
        <v>1</v>
      </c>
      <c r="K489" s="203">
        <v>0</v>
      </c>
      <c r="L489" s="203">
        <v>0</v>
      </c>
      <c r="M489" s="203">
        <v>1</v>
      </c>
      <c r="N489" s="203">
        <v>2</v>
      </c>
      <c r="O489" s="203">
        <v>6</v>
      </c>
      <c r="P489" s="203">
        <v>871</v>
      </c>
      <c r="Q489" s="203">
        <v>3503</v>
      </c>
      <c r="R489" s="203">
        <v>1711</v>
      </c>
      <c r="S489" s="203">
        <v>673</v>
      </c>
      <c r="T489" s="203">
        <v>147</v>
      </c>
      <c r="U489" s="203">
        <v>24</v>
      </c>
      <c r="V489" s="203">
        <v>8</v>
      </c>
    </row>
    <row r="490" spans="2:22" x14ac:dyDescent="0.3">
      <c r="B490" s="96" t="s">
        <v>86</v>
      </c>
      <c r="C490" s="102" t="s">
        <v>232</v>
      </c>
      <c r="D490" s="203">
        <v>0</v>
      </c>
      <c r="E490" s="203">
        <v>0</v>
      </c>
      <c r="F490" s="203">
        <v>0</v>
      </c>
      <c r="G490" s="203">
        <v>0</v>
      </c>
      <c r="H490" s="203">
        <v>0</v>
      </c>
      <c r="I490" s="203">
        <v>1</v>
      </c>
      <c r="J490" s="203">
        <v>1</v>
      </c>
      <c r="K490" s="203">
        <v>0</v>
      </c>
      <c r="L490" s="203">
        <v>0</v>
      </c>
      <c r="M490" s="203">
        <v>0</v>
      </c>
      <c r="N490" s="203">
        <v>0</v>
      </c>
      <c r="O490" s="203">
        <v>0</v>
      </c>
      <c r="P490" s="203">
        <v>7</v>
      </c>
      <c r="Q490" s="203">
        <v>949</v>
      </c>
      <c r="R490" s="203">
        <v>3180</v>
      </c>
      <c r="S490" s="203">
        <v>1458</v>
      </c>
      <c r="T490" s="203">
        <v>548</v>
      </c>
      <c r="U490" s="203">
        <v>134</v>
      </c>
      <c r="V490" s="203">
        <v>38</v>
      </c>
    </row>
    <row r="491" spans="2:22" x14ac:dyDescent="0.3">
      <c r="B491" s="96" t="s">
        <v>86</v>
      </c>
      <c r="C491" s="102" t="s">
        <v>355</v>
      </c>
      <c r="D491" s="203">
        <v>0</v>
      </c>
      <c r="E491" s="203">
        <v>0</v>
      </c>
      <c r="F491" s="203">
        <v>0</v>
      </c>
      <c r="G491" s="203">
        <v>1</v>
      </c>
      <c r="H491" s="203">
        <v>0</v>
      </c>
      <c r="I491" s="203">
        <v>0</v>
      </c>
      <c r="J491" s="203">
        <v>0</v>
      </c>
      <c r="K491" s="203">
        <v>1</v>
      </c>
      <c r="L491" s="203">
        <v>1</v>
      </c>
      <c r="M491" s="203">
        <v>2</v>
      </c>
      <c r="N491" s="203">
        <v>0</v>
      </c>
      <c r="O491" s="203">
        <v>0</v>
      </c>
      <c r="P491" s="203">
        <v>0</v>
      </c>
      <c r="Q491" s="203">
        <v>0</v>
      </c>
      <c r="R491" s="203">
        <v>12</v>
      </c>
      <c r="S491" s="203">
        <v>37</v>
      </c>
      <c r="T491" s="203">
        <v>26</v>
      </c>
      <c r="U491" s="203">
        <v>19</v>
      </c>
      <c r="V491" s="203">
        <v>38</v>
      </c>
    </row>
    <row r="492" spans="2:22" x14ac:dyDescent="0.3">
      <c r="B492" s="96" t="s">
        <v>86</v>
      </c>
      <c r="C492" s="102" t="s">
        <v>356</v>
      </c>
      <c r="D492" s="203">
        <v>0</v>
      </c>
      <c r="E492" s="203">
        <v>0</v>
      </c>
      <c r="F492" s="203">
        <v>0</v>
      </c>
      <c r="G492" s="203">
        <v>0</v>
      </c>
      <c r="H492" s="203">
        <v>0</v>
      </c>
      <c r="I492" s="203">
        <v>0</v>
      </c>
      <c r="J492" s="203">
        <v>0</v>
      </c>
      <c r="K492" s="203">
        <v>0</v>
      </c>
      <c r="L492" s="203">
        <v>0</v>
      </c>
      <c r="M492" s="203">
        <v>0</v>
      </c>
      <c r="N492" s="203">
        <v>0</v>
      </c>
      <c r="O492" s="203">
        <v>0</v>
      </c>
      <c r="P492" s="203">
        <v>0</v>
      </c>
      <c r="Q492" s="203">
        <v>0</v>
      </c>
      <c r="R492" s="203">
        <v>1</v>
      </c>
      <c r="S492" s="203">
        <v>10</v>
      </c>
      <c r="T492" s="203">
        <v>34</v>
      </c>
      <c r="U492" s="203">
        <v>35</v>
      </c>
      <c r="V492" s="203">
        <v>98</v>
      </c>
    </row>
    <row r="493" spans="2:22" x14ac:dyDescent="0.3">
      <c r="B493" s="96" t="s">
        <v>86</v>
      </c>
      <c r="C493" s="102" t="s">
        <v>289</v>
      </c>
      <c r="D493" s="203">
        <v>0</v>
      </c>
      <c r="E493" s="203">
        <v>0</v>
      </c>
      <c r="F493" s="203">
        <v>0</v>
      </c>
      <c r="G493" s="203">
        <v>0</v>
      </c>
      <c r="H493" s="203">
        <v>2</v>
      </c>
      <c r="I493" s="203">
        <v>9</v>
      </c>
      <c r="J493" s="203">
        <v>9</v>
      </c>
      <c r="K493" s="203">
        <v>10</v>
      </c>
      <c r="L493" s="203">
        <v>1</v>
      </c>
      <c r="M493" s="203">
        <v>1</v>
      </c>
      <c r="N493" s="203">
        <v>0</v>
      </c>
      <c r="O493" s="203">
        <v>2</v>
      </c>
      <c r="P493" s="203">
        <v>0</v>
      </c>
      <c r="Q493" s="203">
        <v>1</v>
      </c>
      <c r="R493" s="203">
        <v>1</v>
      </c>
      <c r="S493" s="203">
        <v>1</v>
      </c>
      <c r="T493" s="203">
        <v>0</v>
      </c>
      <c r="U493" s="203">
        <v>1</v>
      </c>
      <c r="V493" s="203">
        <v>14</v>
      </c>
    </row>
    <row r="494" spans="2:22" x14ac:dyDescent="0.3">
      <c r="B494" s="96" t="s">
        <v>86</v>
      </c>
      <c r="C494" s="102" t="s">
        <v>290</v>
      </c>
      <c r="D494" s="203">
        <v>0</v>
      </c>
      <c r="E494" s="203">
        <v>0</v>
      </c>
      <c r="F494" s="203">
        <v>0</v>
      </c>
      <c r="G494" s="203">
        <v>0</v>
      </c>
      <c r="H494" s="203">
        <v>1</v>
      </c>
      <c r="I494" s="203">
        <v>0</v>
      </c>
      <c r="J494" s="203">
        <v>0</v>
      </c>
      <c r="K494" s="203">
        <v>3</v>
      </c>
      <c r="L494" s="203">
        <v>6</v>
      </c>
      <c r="M494" s="203">
        <v>6</v>
      </c>
      <c r="N494" s="203">
        <v>5</v>
      </c>
      <c r="O494" s="203">
        <v>4</v>
      </c>
      <c r="P494" s="203">
        <v>3</v>
      </c>
      <c r="Q494" s="203">
        <v>13</v>
      </c>
      <c r="R494" s="203">
        <v>6</v>
      </c>
      <c r="S494" s="203">
        <v>4</v>
      </c>
      <c r="T494" s="203">
        <v>2</v>
      </c>
      <c r="U494" s="203">
        <v>1</v>
      </c>
      <c r="V494" s="203">
        <v>109</v>
      </c>
    </row>
    <row r="495" spans="2:22" x14ac:dyDescent="0.3">
      <c r="B495" s="96" t="s">
        <v>86</v>
      </c>
      <c r="C495" s="102" t="s">
        <v>291</v>
      </c>
      <c r="D495" s="203">
        <v>0</v>
      </c>
      <c r="E495" s="203">
        <v>0</v>
      </c>
      <c r="F495" s="203">
        <v>0</v>
      </c>
      <c r="G495" s="203">
        <v>0</v>
      </c>
      <c r="H495" s="203">
        <v>0</v>
      </c>
      <c r="I495" s="203">
        <v>0</v>
      </c>
      <c r="J495" s="203">
        <v>0</v>
      </c>
      <c r="K495" s="203">
        <v>1</v>
      </c>
      <c r="L495" s="203">
        <v>1</v>
      </c>
      <c r="M495" s="203">
        <v>8</v>
      </c>
      <c r="N495" s="203">
        <v>4</v>
      </c>
      <c r="O495" s="203">
        <v>13</v>
      </c>
      <c r="P495" s="203">
        <v>100</v>
      </c>
      <c r="Q495" s="203">
        <v>195</v>
      </c>
      <c r="R495" s="203">
        <v>196</v>
      </c>
      <c r="S495" s="203">
        <v>95</v>
      </c>
      <c r="T495" s="203">
        <v>39</v>
      </c>
      <c r="U495" s="203">
        <v>17</v>
      </c>
      <c r="V495" s="203">
        <v>193</v>
      </c>
    </row>
    <row r="496" spans="2:22" x14ac:dyDescent="0.3">
      <c r="B496" s="96" t="s">
        <v>86</v>
      </c>
      <c r="C496" s="102" t="s">
        <v>292</v>
      </c>
      <c r="D496" s="203">
        <v>0</v>
      </c>
      <c r="E496" s="203">
        <v>0</v>
      </c>
      <c r="F496" s="203">
        <v>0</v>
      </c>
      <c r="G496" s="203">
        <v>0</v>
      </c>
      <c r="H496" s="203">
        <v>0</v>
      </c>
      <c r="I496" s="203">
        <v>0</v>
      </c>
      <c r="J496" s="203">
        <v>0</v>
      </c>
      <c r="K496" s="203">
        <v>0</v>
      </c>
      <c r="L496" s="203">
        <v>0</v>
      </c>
      <c r="M496" s="203">
        <v>0</v>
      </c>
      <c r="N496" s="203">
        <v>3</v>
      </c>
      <c r="O496" s="203">
        <v>4</v>
      </c>
      <c r="P496" s="203">
        <v>33</v>
      </c>
      <c r="Q496" s="203">
        <v>205</v>
      </c>
      <c r="R496" s="203">
        <v>413</v>
      </c>
      <c r="S496" s="203">
        <v>297</v>
      </c>
      <c r="T496" s="203">
        <v>112</v>
      </c>
      <c r="U496" s="203">
        <v>45</v>
      </c>
      <c r="V496" s="203">
        <v>211</v>
      </c>
    </row>
    <row r="497" spans="2:22" x14ac:dyDescent="0.3">
      <c r="B497" s="96" t="s">
        <v>86</v>
      </c>
      <c r="C497" s="102" t="s">
        <v>293</v>
      </c>
      <c r="D497" s="203">
        <v>0</v>
      </c>
      <c r="E497" s="203">
        <v>0</v>
      </c>
      <c r="F497" s="203">
        <v>0</v>
      </c>
      <c r="G497" s="203">
        <v>0</v>
      </c>
      <c r="H497" s="203">
        <v>0</v>
      </c>
      <c r="I497" s="203">
        <v>0</v>
      </c>
      <c r="J497" s="203">
        <v>0</v>
      </c>
      <c r="K497" s="203">
        <v>0</v>
      </c>
      <c r="L497" s="203">
        <v>0</v>
      </c>
      <c r="M497" s="203">
        <v>0</v>
      </c>
      <c r="N497" s="203">
        <v>0</v>
      </c>
      <c r="O497" s="203">
        <v>0</v>
      </c>
      <c r="P497" s="203">
        <v>5</v>
      </c>
      <c r="Q497" s="203">
        <v>40</v>
      </c>
      <c r="R497" s="203">
        <v>156</v>
      </c>
      <c r="S497" s="203">
        <v>225</v>
      </c>
      <c r="T497" s="203">
        <v>111</v>
      </c>
      <c r="U497" s="203">
        <v>50</v>
      </c>
      <c r="V497" s="203">
        <v>190</v>
      </c>
    </row>
    <row r="498" spans="2:22" x14ac:dyDescent="0.3">
      <c r="B498" s="96" t="s">
        <v>86</v>
      </c>
      <c r="C498" s="102" t="s">
        <v>294</v>
      </c>
      <c r="D498" s="203">
        <v>0</v>
      </c>
      <c r="E498" s="203">
        <v>0</v>
      </c>
      <c r="F498" s="203">
        <v>0</v>
      </c>
      <c r="G498" s="203">
        <v>0</v>
      </c>
      <c r="H498" s="203">
        <v>0</v>
      </c>
      <c r="I498" s="203">
        <v>0</v>
      </c>
      <c r="J498" s="203">
        <v>0</v>
      </c>
      <c r="K498" s="203">
        <v>0</v>
      </c>
      <c r="L498" s="203">
        <v>0</v>
      </c>
      <c r="M498" s="203">
        <v>0</v>
      </c>
      <c r="N498" s="203">
        <v>0</v>
      </c>
      <c r="O498" s="203">
        <v>0</v>
      </c>
      <c r="P498" s="203">
        <v>1</v>
      </c>
      <c r="Q498" s="203">
        <v>16</v>
      </c>
      <c r="R498" s="203">
        <v>179</v>
      </c>
      <c r="S498" s="203">
        <v>482</v>
      </c>
      <c r="T498" s="203">
        <v>368</v>
      </c>
      <c r="U498" s="203">
        <v>225</v>
      </c>
      <c r="V498" s="203">
        <v>678</v>
      </c>
    </row>
    <row r="499" spans="2:22" x14ac:dyDescent="0.3">
      <c r="B499" s="96" t="s">
        <v>86</v>
      </c>
      <c r="C499" s="102" t="s">
        <v>357</v>
      </c>
      <c r="D499" s="203">
        <v>0</v>
      </c>
      <c r="E499" s="203">
        <v>0</v>
      </c>
      <c r="F499" s="203">
        <v>0</v>
      </c>
      <c r="G499" s="203">
        <v>0</v>
      </c>
      <c r="H499" s="203">
        <v>0</v>
      </c>
      <c r="I499" s="203">
        <v>0</v>
      </c>
      <c r="J499" s="203">
        <v>0</v>
      </c>
      <c r="K499" s="203">
        <v>3</v>
      </c>
      <c r="L499" s="203">
        <v>12</v>
      </c>
      <c r="M499" s="203">
        <v>22</v>
      </c>
      <c r="N499" s="203">
        <v>28</v>
      </c>
      <c r="O499" s="203">
        <v>21</v>
      </c>
      <c r="P499" s="203">
        <v>21</v>
      </c>
      <c r="Q499" s="203">
        <v>7</v>
      </c>
      <c r="R499" s="203">
        <v>12</v>
      </c>
      <c r="S499" s="203">
        <v>5</v>
      </c>
      <c r="T499" s="203">
        <v>0</v>
      </c>
      <c r="U499" s="203">
        <v>0</v>
      </c>
      <c r="V499" s="203">
        <v>0</v>
      </c>
    </row>
    <row r="500" spans="2:22" x14ac:dyDescent="0.3">
      <c r="B500" s="96" t="s">
        <v>87</v>
      </c>
      <c r="C500" s="102" t="s">
        <v>223</v>
      </c>
      <c r="D500" s="203">
        <v>1</v>
      </c>
      <c r="E500" s="203">
        <v>12</v>
      </c>
      <c r="F500" s="203">
        <v>16</v>
      </c>
      <c r="G500" s="203">
        <v>4</v>
      </c>
      <c r="H500" s="203">
        <v>0</v>
      </c>
      <c r="I500" s="203">
        <v>0</v>
      </c>
      <c r="J500" s="203">
        <v>0</v>
      </c>
      <c r="K500" s="203">
        <v>0</v>
      </c>
      <c r="L500" s="203">
        <v>0</v>
      </c>
      <c r="M500" s="203">
        <v>0</v>
      </c>
      <c r="N500" s="203">
        <v>0</v>
      </c>
      <c r="O500" s="203">
        <v>0</v>
      </c>
      <c r="P500" s="203">
        <v>0</v>
      </c>
      <c r="Q500" s="203">
        <v>0</v>
      </c>
      <c r="R500" s="203">
        <v>0</v>
      </c>
      <c r="S500" s="203">
        <v>0</v>
      </c>
      <c r="T500" s="203">
        <v>0</v>
      </c>
      <c r="U500" s="203">
        <v>0</v>
      </c>
      <c r="V500" s="203">
        <v>0</v>
      </c>
    </row>
    <row r="501" spans="2:22" x14ac:dyDescent="0.3">
      <c r="B501" s="96" t="s">
        <v>87</v>
      </c>
      <c r="C501" s="102" t="s">
        <v>286</v>
      </c>
      <c r="D501" s="203">
        <v>11</v>
      </c>
      <c r="E501" s="203">
        <v>27</v>
      </c>
      <c r="F501" s="203">
        <v>74</v>
      </c>
      <c r="G501" s="203">
        <v>49</v>
      </c>
      <c r="H501" s="203">
        <v>8</v>
      </c>
      <c r="I501" s="203">
        <v>1</v>
      </c>
      <c r="J501" s="203">
        <v>0</v>
      </c>
      <c r="K501" s="203">
        <v>0</v>
      </c>
      <c r="L501" s="203">
        <v>2</v>
      </c>
      <c r="M501" s="203">
        <v>0</v>
      </c>
      <c r="N501" s="203">
        <v>0</v>
      </c>
      <c r="O501" s="203">
        <v>0</v>
      </c>
      <c r="P501" s="203">
        <v>0</v>
      </c>
      <c r="Q501" s="203">
        <v>0</v>
      </c>
      <c r="R501" s="203">
        <v>0</v>
      </c>
      <c r="S501" s="203">
        <v>0</v>
      </c>
      <c r="T501" s="203">
        <v>0</v>
      </c>
      <c r="U501" s="203">
        <v>0</v>
      </c>
      <c r="V501" s="203">
        <v>0</v>
      </c>
    </row>
    <row r="502" spans="2:22" x14ac:dyDescent="0.3">
      <c r="B502" s="96" t="s">
        <v>87</v>
      </c>
      <c r="C502" s="102" t="s">
        <v>370</v>
      </c>
      <c r="D502" s="203">
        <v>5</v>
      </c>
      <c r="E502" s="203">
        <v>73</v>
      </c>
      <c r="F502" s="203">
        <v>968</v>
      </c>
      <c r="G502" s="203">
        <v>3196</v>
      </c>
      <c r="H502" s="203">
        <v>649</v>
      </c>
      <c r="I502" s="203">
        <v>113</v>
      </c>
      <c r="J502" s="203">
        <v>20</v>
      </c>
      <c r="K502" s="203">
        <v>10</v>
      </c>
      <c r="L502" s="203">
        <v>4</v>
      </c>
      <c r="M502" s="203">
        <v>2</v>
      </c>
      <c r="N502" s="203">
        <v>1</v>
      </c>
      <c r="O502" s="203">
        <v>2</v>
      </c>
      <c r="P502" s="203">
        <v>4</v>
      </c>
      <c r="Q502" s="203">
        <v>1</v>
      </c>
      <c r="R502" s="203">
        <v>0</v>
      </c>
      <c r="S502" s="203">
        <v>1</v>
      </c>
      <c r="T502" s="203">
        <v>0</v>
      </c>
      <c r="U502" s="203">
        <v>0</v>
      </c>
      <c r="V502" s="203">
        <v>0</v>
      </c>
    </row>
    <row r="503" spans="2:22" x14ac:dyDescent="0.3">
      <c r="B503" s="96" t="s">
        <v>87</v>
      </c>
      <c r="C503" s="102" t="s">
        <v>224</v>
      </c>
      <c r="D503" s="203">
        <v>0</v>
      </c>
      <c r="E503" s="203">
        <v>0</v>
      </c>
      <c r="F503" s="203">
        <v>48</v>
      </c>
      <c r="G503" s="203">
        <v>1027</v>
      </c>
      <c r="H503" s="203">
        <v>3557</v>
      </c>
      <c r="I503" s="203">
        <v>1361</v>
      </c>
      <c r="J503" s="203">
        <v>534</v>
      </c>
      <c r="K503" s="203">
        <v>234</v>
      </c>
      <c r="L503" s="203">
        <v>113</v>
      </c>
      <c r="M503" s="203">
        <v>65</v>
      </c>
      <c r="N503" s="203">
        <v>45</v>
      </c>
      <c r="O503" s="203">
        <v>18</v>
      </c>
      <c r="P503" s="203">
        <v>18</v>
      </c>
      <c r="Q503" s="203">
        <v>5</v>
      </c>
      <c r="R503" s="203">
        <v>5</v>
      </c>
      <c r="S503" s="203">
        <v>3</v>
      </c>
      <c r="T503" s="203">
        <v>2</v>
      </c>
      <c r="U503" s="203">
        <v>0</v>
      </c>
      <c r="V503" s="203">
        <v>6</v>
      </c>
    </row>
    <row r="504" spans="2:22" x14ac:dyDescent="0.3">
      <c r="B504" s="96" t="s">
        <v>87</v>
      </c>
      <c r="C504" s="102" t="s">
        <v>225</v>
      </c>
      <c r="D504" s="203">
        <v>1</v>
      </c>
      <c r="E504" s="203">
        <v>0</v>
      </c>
      <c r="F504" s="203">
        <v>0</v>
      </c>
      <c r="G504" s="203">
        <v>18</v>
      </c>
      <c r="H504" s="203">
        <v>867</v>
      </c>
      <c r="I504" s="203">
        <v>3110</v>
      </c>
      <c r="J504" s="203">
        <v>1493</v>
      </c>
      <c r="K504" s="203">
        <v>744</v>
      </c>
      <c r="L504" s="203">
        <v>346</v>
      </c>
      <c r="M504" s="203">
        <v>196</v>
      </c>
      <c r="N504" s="203">
        <v>124</v>
      </c>
      <c r="O504" s="203">
        <v>54</v>
      </c>
      <c r="P504" s="203">
        <v>41</v>
      </c>
      <c r="Q504" s="203">
        <v>16</v>
      </c>
      <c r="R504" s="203">
        <v>10</v>
      </c>
      <c r="S504" s="203">
        <v>4</v>
      </c>
      <c r="T504" s="203">
        <v>3</v>
      </c>
      <c r="U504" s="203">
        <v>2</v>
      </c>
      <c r="V504" s="203">
        <v>6</v>
      </c>
    </row>
    <row r="505" spans="2:22" x14ac:dyDescent="0.3">
      <c r="B505" s="96" t="s">
        <v>87</v>
      </c>
      <c r="C505" s="102" t="s">
        <v>226</v>
      </c>
      <c r="D505" s="203">
        <v>0</v>
      </c>
      <c r="E505" s="203">
        <v>0</v>
      </c>
      <c r="F505" s="203">
        <v>1</v>
      </c>
      <c r="G505" s="203">
        <v>2</v>
      </c>
      <c r="H505" s="203">
        <v>13</v>
      </c>
      <c r="I505" s="203">
        <v>774</v>
      </c>
      <c r="J505" s="203">
        <v>2705</v>
      </c>
      <c r="K505" s="203">
        <v>1455</v>
      </c>
      <c r="L505" s="203">
        <v>753</v>
      </c>
      <c r="M505" s="203">
        <v>472</v>
      </c>
      <c r="N505" s="203">
        <v>316</v>
      </c>
      <c r="O505" s="203">
        <v>175</v>
      </c>
      <c r="P505" s="203">
        <v>81</v>
      </c>
      <c r="Q505" s="203">
        <v>41</v>
      </c>
      <c r="R505" s="203">
        <v>23</v>
      </c>
      <c r="S505" s="203">
        <v>10</v>
      </c>
      <c r="T505" s="203">
        <v>5</v>
      </c>
      <c r="U505" s="203">
        <v>2</v>
      </c>
      <c r="V505" s="203">
        <v>9</v>
      </c>
    </row>
    <row r="506" spans="2:22" x14ac:dyDescent="0.3">
      <c r="B506" s="96" t="s">
        <v>87</v>
      </c>
      <c r="C506" s="102" t="s">
        <v>227</v>
      </c>
      <c r="D506" s="203">
        <v>0</v>
      </c>
      <c r="E506" s="203">
        <v>0</v>
      </c>
      <c r="F506" s="203">
        <v>0</v>
      </c>
      <c r="G506" s="203">
        <v>0</v>
      </c>
      <c r="H506" s="203">
        <v>4</v>
      </c>
      <c r="I506" s="203">
        <v>26</v>
      </c>
      <c r="J506" s="203">
        <v>814</v>
      </c>
      <c r="K506" s="203">
        <v>2438</v>
      </c>
      <c r="L506" s="203">
        <v>1222</v>
      </c>
      <c r="M506" s="203">
        <v>886</v>
      </c>
      <c r="N506" s="203">
        <v>488</v>
      </c>
      <c r="O506" s="203">
        <v>279</v>
      </c>
      <c r="P506" s="203">
        <v>154</v>
      </c>
      <c r="Q506" s="203">
        <v>57</v>
      </c>
      <c r="R506" s="203">
        <v>34</v>
      </c>
      <c r="S506" s="203">
        <v>22</v>
      </c>
      <c r="T506" s="203">
        <v>6</v>
      </c>
      <c r="U506" s="203">
        <v>1</v>
      </c>
      <c r="V506" s="203">
        <v>4</v>
      </c>
    </row>
    <row r="507" spans="2:22" x14ac:dyDescent="0.3">
      <c r="B507" s="96" t="s">
        <v>87</v>
      </c>
      <c r="C507" s="102" t="s">
        <v>228</v>
      </c>
      <c r="D507" s="203">
        <v>0</v>
      </c>
      <c r="E507" s="203">
        <v>0</v>
      </c>
      <c r="F507" s="203">
        <v>1</v>
      </c>
      <c r="G507" s="203">
        <v>0</v>
      </c>
      <c r="H507" s="203">
        <v>0</v>
      </c>
      <c r="I507" s="203">
        <v>3</v>
      </c>
      <c r="J507" s="203">
        <v>29</v>
      </c>
      <c r="K507" s="203">
        <v>744</v>
      </c>
      <c r="L507" s="203">
        <v>2079</v>
      </c>
      <c r="M507" s="203">
        <v>1216</v>
      </c>
      <c r="N507" s="203">
        <v>882</v>
      </c>
      <c r="O507" s="203">
        <v>528</v>
      </c>
      <c r="P507" s="203">
        <v>292</v>
      </c>
      <c r="Q507" s="203">
        <v>139</v>
      </c>
      <c r="R507" s="203">
        <v>77</v>
      </c>
      <c r="S507" s="203">
        <v>25</v>
      </c>
      <c r="T507" s="203">
        <v>13</v>
      </c>
      <c r="U507" s="203">
        <v>9</v>
      </c>
      <c r="V507" s="203">
        <v>33</v>
      </c>
    </row>
    <row r="508" spans="2:22" x14ac:dyDescent="0.3">
      <c r="B508" s="96" t="s">
        <v>87</v>
      </c>
      <c r="C508" s="102" t="s">
        <v>229</v>
      </c>
      <c r="D508" s="203">
        <v>0</v>
      </c>
      <c r="E508" s="203">
        <v>0</v>
      </c>
      <c r="F508" s="203">
        <v>0</v>
      </c>
      <c r="G508" s="203">
        <v>1</v>
      </c>
      <c r="H508" s="203">
        <v>2</v>
      </c>
      <c r="I508" s="203">
        <v>1</v>
      </c>
      <c r="J508" s="203">
        <v>3</v>
      </c>
      <c r="K508" s="203">
        <v>24</v>
      </c>
      <c r="L508" s="203">
        <v>688</v>
      </c>
      <c r="M508" s="203">
        <v>1843</v>
      </c>
      <c r="N508" s="203">
        <v>1417</v>
      </c>
      <c r="O508" s="203">
        <v>1071</v>
      </c>
      <c r="P508" s="203">
        <v>699</v>
      </c>
      <c r="Q508" s="203">
        <v>326</v>
      </c>
      <c r="R508" s="203">
        <v>193</v>
      </c>
      <c r="S508" s="203">
        <v>96</v>
      </c>
      <c r="T508" s="203">
        <v>42</v>
      </c>
      <c r="U508" s="203">
        <v>22</v>
      </c>
      <c r="V508" s="203">
        <v>42</v>
      </c>
    </row>
    <row r="509" spans="2:22" x14ac:dyDescent="0.3">
      <c r="B509" s="96" t="s">
        <v>87</v>
      </c>
      <c r="C509" s="102" t="s">
        <v>287</v>
      </c>
      <c r="D509" s="203">
        <v>0</v>
      </c>
      <c r="E509" s="203">
        <v>0</v>
      </c>
      <c r="F509" s="203">
        <v>0</v>
      </c>
      <c r="G509" s="203">
        <v>1</v>
      </c>
      <c r="H509" s="203">
        <v>0</v>
      </c>
      <c r="I509" s="203">
        <v>0</v>
      </c>
      <c r="J509" s="203">
        <v>1</v>
      </c>
      <c r="K509" s="203">
        <v>4</v>
      </c>
      <c r="L509" s="203">
        <v>30</v>
      </c>
      <c r="M509" s="203">
        <v>712</v>
      </c>
      <c r="N509" s="203">
        <v>1784</v>
      </c>
      <c r="O509" s="203">
        <v>1499</v>
      </c>
      <c r="P509" s="203">
        <v>1218</v>
      </c>
      <c r="Q509" s="203">
        <v>654</v>
      </c>
      <c r="R509" s="203">
        <v>400</v>
      </c>
      <c r="S509" s="203">
        <v>169</v>
      </c>
      <c r="T509" s="203">
        <v>77</v>
      </c>
      <c r="U509" s="203">
        <v>22</v>
      </c>
      <c r="V509" s="203">
        <v>41</v>
      </c>
    </row>
    <row r="510" spans="2:22" x14ac:dyDescent="0.3">
      <c r="B510" s="96" t="s">
        <v>87</v>
      </c>
      <c r="C510" s="102" t="s">
        <v>230</v>
      </c>
      <c r="D510" s="203">
        <v>0</v>
      </c>
      <c r="E510" s="203">
        <v>0</v>
      </c>
      <c r="F510" s="203">
        <v>0</v>
      </c>
      <c r="G510" s="203">
        <v>0</v>
      </c>
      <c r="H510" s="203">
        <v>0</v>
      </c>
      <c r="I510" s="203">
        <v>1</v>
      </c>
      <c r="J510" s="203">
        <v>0</v>
      </c>
      <c r="K510" s="203">
        <v>3</v>
      </c>
      <c r="L510" s="203">
        <v>4</v>
      </c>
      <c r="M510" s="203">
        <v>21</v>
      </c>
      <c r="N510" s="203">
        <v>697</v>
      </c>
      <c r="O510" s="203">
        <v>1777</v>
      </c>
      <c r="P510" s="203">
        <v>1285</v>
      </c>
      <c r="Q510" s="203">
        <v>939</v>
      </c>
      <c r="R510" s="203">
        <v>517</v>
      </c>
      <c r="S510" s="203">
        <v>275</v>
      </c>
      <c r="T510" s="203">
        <v>129</v>
      </c>
      <c r="U510" s="203">
        <v>39</v>
      </c>
      <c r="V510" s="203">
        <v>30</v>
      </c>
    </row>
    <row r="511" spans="2:22" x14ac:dyDescent="0.3">
      <c r="B511" s="96" t="s">
        <v>87</v>
      </c>
      <c r="C511" s="102" t="s">
        <v>231</v>
      </c>
      <c r="D511" s="203">
        <v>0</v>
      </c>
      <c r="E511" s="203">
        <v>0</v>
      </c>
      <c r="F511" s="203">
        <v>0</v>
      </c>
      <c r="G511" s="203">
        <v>1</v>
      </c>
      <c r="H511" s="203">
        <v>1</v>
      </c>
      <c r="I511" s="203">
        <v>1</v>
      </c>
      <c r="J511" s="203">
        <v>1</v>
      </c>
      <c r="K511" s="203">
        <v>2</v>
      </c>
      <c r="L511" s="203">
        <v>1</v>
      </c>
      <c r="M511" s="203">
        <v>13</v>
      </c>
      <c r="N511" s="203">
        <v>52</v>
      </c>
      <c r="O511" s="203">
        <v>742</v>
      </c>
      <c r="P511" s="203">
        <v>1674</v>
      </c>
      <c r="Q511" s="203">
        <v>1207</v>
      </c>
      <c r="R511" s="203">
        <v>983</v>
      </c>
      <c r="S511" s="203">
        <v>491</v>
      </c>
      <c r="T511" s="203">
        <v>213</v>
      </c>
      <c r="U511" s="203">
        <v>88</v>
      </c>
      <c r="V511" s="203">
        <v>92</v>
      </c>
    </row>
    <row r="512" spans="2:22" x14ac:dyDescent="0.3">
      <c r="B512" s="96" t="s">
        <v>87</v>
      </c>
      <c r="C512" s="102" t="s">
        <v>288</v>
      </c>
      <c r="D512" s="203">
        <v>0</v>
      </c>
      <c r="E512" s="203">
        <v>0</v>
      </c>
      <c r="F512" s="203">
        <v>0</v>
      </c>
      <c r="G512" s="203">
        <v>0</v>
      </c>
      <c r="H512" s="203">
        <v>0</v>
      </c>
      <c r="I512" s="203">
        <v>1</v>
      </c>
      <c r="J512" s="203">
        <v>1</v>
      </c>
      <c r="K512" s="203">
        <v>0</v>
      </c>
      <c r="L512" s="203">
        <v>0</v>
      </c>
      <c r="M512" s="203">
        <v>6</v>
      </c>
      <c r="N512" s="203">
        <v>5</v>
      </c>
      <c r="O512" s="203">
        <v>50</v>
      </c>
      <c r="P512" s="203">
        <v>767</v>
      </c>
      <c r="Q512" s="203">
        <v>1500</v>
      </c>
      <c r="R512" s="203">
        <v>1200</v>
      </c>
      <c r="S512" s="203">
        <v>799</v>
      </c>
      <c r="T512" s="203">
        <v>356</v>
      </c>
      <c r="U512" s="203">
        <v>152</v>
      </c>
      <c r="V512" s="203">
        <v>112</v>
      </c>
    </row>
    <row r="513" spans="2:22" x14ac:dyDescent="0.3">
      <c r="B513" s="96" t="s">
        <v>87</v>
      </c>
      <c r="C513" s="102" t="s">
        <v>232</v>
      </c>
      <c r="D513" s="203">
        <v>0</v>
      </c>
      <c r="E513" s="203">
        <v>0</v>
      </c>
      <c r="F513" s="203">
        <v>0</v>
      </c>
      <c r="G513" s="203">
        <v>0</v>
      </c>
      <c r="H513" s="203">
        <v>0</v>
      </c>
      <c r="I513" s="203">
        <v>1</v>
      </c>
      <c r="J513" s="203">
        <v>0</v>
      </c>
      <c r="K513" s="203">
        <v>0</v>
      </c>
      <c r="L513" s="203">
        <v>0</v>
      </c>
      <c r="M513" s="203">
        <v>1</v>
      </c>
      <c r="N513" s="203">
        <v>0</v>
      </c>
      <c r="O513" s="203">
        <v>12</v>
      </c>
      <c r="P513" s="203">
        <v>40</v>
      </c>
      <c r="Q513" s="203">
        <v>575</v>
      </c>
      <c r="R513" s="203">
        <v>1409</v>
      </c>
      <c r="S513" s="203">
        <v>897</v>
      </c>
      <c r="T513" s="203">
        <v>529</v>
      </c>
      <c r="U513" s="203">
        <v>227</v>
      </c>
      <c r="V513" s="203">
        <v>186</v>
      </c>
    </row>
    <row r="514" spans="2:22" x14ac:dyDescent="0.3">
      <c r="B514" s="96" t="s">
        <v>87</v>
      </c>
      <c r="C514" s="102" t="s">
        <v>355</v>
      </c>
      <c r="D514" s="203">
        <v>0</v>
      </c>
      <c r="E514" s="203">
        <v>0</v>
      </c>
      <c r="F514" s="203">
        <v>0</v>
      </c>
      <c r="G514" s="203">
        <v>0</v>
      </c>
      <c r="H514" s="203">
        <v>0</v>
      </c>
      <c r="I514" s="203">
        <v>0</v>
      </c>
      <c r="J514" s="203">
        <v>0</v>
      </c>
      <c r="K514" s="203">
        <v>0</v>
      </c>
      <c r="L514" s="203">
        <v>0</v>
      </c>
      <c r="M514" s="203">
        <v>0</v>
      </c>
      <c r="N514" s="203">
        <v>0</v>
      </c>
      <c r="O514" s="203">
        <v>0</v>
      </c>
      <c r="P514" s="203">
        <v>0</v>
      </c>
      <c r="Q514" s="203">
        <v>0</v>
      </c>
      <c r="R514" s="203">
        <v>3</v>
      </c>
      <c r="S514" s="203">
        <v>11</v>
      </c>
      <c r="T514" s="203">
        <v>20</v>
      </c>
      <c r="U514" s="203">
        <v>14</v>
      </c>
      <c r="V514" s="203">
        <v>38</v>
      </c>
    </row>
    <row r="515" spans="2:22" x14ac:dyDescent="0.3">
      <c r="B515" s="96" t="s">
        <v>87</v>
      </c>
      <c r="C515" s="102" t="s">
        <v>356</v>
      </c>
      <c r="D515" s="203">
        <v>0</v>
      </c>
      <c r="E515" s="203">
        <v>0</v>
      </c>
      <c r="F515" s="203">
        <v>0</v>
      </c>
      <c r="G515" s="203">
        <v>0</v>
      </c>
      <c r="H515" s="203">
        <v>0</v>
      </c>
      <c r="I515" s="203">
        <v>0</v>
      </c>
      <c r="J515" s="203">
        <v>0</v>
      </c>
      <c r="K515" s="203">
        <v>0</v>
      </c>
      <c r="L515" s="203">
        <v>0</v>
      </c>
      <c r="M515" s="203">
        <v>0</v>
      </c>
      <c r="N515" s="203">
        <v>0</v>
      </c>
      <c r="O515" s="203">
        <v>0</v>
      </c>
      <c r="P515" s="203">
        <v>0</v>
      </c>
      <c r="Q515" s="203">
        <v>0</v>
      </c>
      <c r="R515" s="203">
        <v>0</v>
      </c>
      <c r="S515" s="203">
        <v>1</v>
      </c>
      <c r="T515" s="203">
        <v>11</v>
      </c>
      <c r="U515" s="203">
        <v>15</v>
      </c>
      <c r="V515" s="203">
        <v>55</v>
      </c>
    </row>
    <row r="516" spans="2:22" x14ac:dyDescent="0.3">
      <c r="B516" s="96" t="s">
        <v>87</v>
      </c>
      <c r="C516" s="102" t="s">
        <v>289</v>
      </c>
      <c r="D516" s="203">
        <v>0</v>
      </c>
      <c r="E516" s="203">
        <v>0</v>
      </c>
      <c r="F516" s="203">
        <v>0</v>
      </c>
      <c r="G516" s="203">
        <v>0</v>
      </c>
      <c r="H516" s="203">
        <v>0</v>
      </c>
      <c r="I516" s="203">
        <v>0</v>
      </c>
      <c r="J516" s="203">
        <v>0</v>
      </c>
      <c r="K516" s="203">
        <v>0</v>
      </c>
      <c r="L516" s="203">
        <v>1</v>
      </c>
      <c r="M516" s="203">
        <v>0</v>
      </c>
      <c r="N516" s="203">
        <v>0</v>
      </c>
      <c r="O516" s="203">
        <v>3</v>
      </c>
      <c r="P516" s="203">
        <v>4</v>
      </c>
      <c r="Q516" s="203">
        <v>5</v>
      </c>
      <c r="R516" s="203">
        <v>11</v>
      </c>
      <c r="S516" s="203">
        <v>2</v>
      </c>
      <c r="T516" s="203">
        <v>5</v>
      </c>
      <c r="U516" s="203">
        <v>8</v>
      </c>
      <c r="V516" s="203">
        <v>334</v>
      </c>
    </row>
    <row r="517" spans="2:22" x14ac:dyDescent="0.3">
      <c r="B517" s="96" t="s">
        <v>87</v>
      </c>
      <c r="C517" s="102" t="s">
        <v>290</v>
      </c>
      <c r="D517" s="203">
        <v>0</v>
      </c>
      <c r="E517" s="203">
        <v>0</v>
      </c>
      <c r="F517" s="203">
        <v>0</v>
      </c>
      <c r="G517" s="203">
        <v>0</v>
      </c>
      <c r="H517" s="203">
        <v>0</v>
      </c>
      <c r="I517" s="203">
        <v>0</v>
      </c>
      <c r="J517" s="203">
        <v>0</v>
      </c>
      <c r="K517" s="203">
        <v>0</v>
      </c>
      <c r="L517" s="203">
        <v>0</v>
      </c>
      <c r="M517" s="203">
        <v>0</v>
      </c>
      <c r="N517" s="203">
        <v>2</v>
      </c>
      <c r="O517" s="203">
        <v>2</v>
      </c>
      <c r="P517" s="203">
        <v>7</v>
      </c>
      <c r="Q517" s="203">
        <v>19</v>
      </c>
      <c r="R517" s="203">
        <v>10</v>
      </c>
      <c r="S517" s="203">
        <v>25</v>
      </c>
      <c r="T517" s="203">
        <v>17</v>
      </c>
      <c r="U517" s="203">
        <v>18</v>
      </c>
      <c r="V517" s="203">
        <v>689</v>
      </c>
    </row>
    <row r="518" spans="2:22" x14ac:dyDescent="0.3">
      <c r="B518" s="96" t="s">
        <v>87</v>
      </c>
      <c r="C518" s="102" t="s">
        <v>291</v>
      </c>
      <c r="D518" s="203">
        <v>0</v>
      </c>
      <c r="E518" s="203">
        <v>0</v>
      </c>
      <c r="F518" s="203">
        <v>0</v>
      </c>
      <c r="G518" s="203">
        <v>0</v>
      </c>
      <c r="H518" s="203">
        <v>0</v>
      </c>
      <c r="I518" s="203">
        <v>0</v>
      </c>
      <c r="J518" s="203">
        <v>0</v>
      </c>
      <c r="K518" s="203">
        <v>1</v>
      </c>
      <c r="L518" s="203">
        <v>0</v>
      </c>
      <c r="M518" s="203">
        <v>1</v>
      </c>
      <c r="N518" s="203">
        <v>1</v>
      </c>
      <c r="O518" s="203">
        <v>3</v>
      </c>
      <c r="P518" s="203">
        <v>17</v>
      </c>
      <c r="Q518" s="203">
        <v>40</v>
      </c>
      <c r="R518" s="203">
        <v>78</v>
      </c>
      <c r="S518" s="203">
        <v>132</v>
      </c>
      <c r="T518" s="203">
        <v>101</v>
      </c>
      <c r="U518" s="203">
        <v>83</v>
      </c>
      <c r="V518" s="203">
        <v>885</v>
      </c>
    </row>
    <row r="519" spans="2:22" x14ac:dyDescent="0.3">
      <c r="B519" s="96" t="s">
        <v>87</v>
      </c>
      <c r="C519" s="102" t="s">
        <v>292</v>
      </c>
      <c r="D519" s="203">
        <v>0</v>
      </c>
      <c r="E519" s="203">
        <v>0</v>
      </c>
      <c r="F519" s="203">
        <v>0</v>
      </c>
      <c r="G519" s="203">
        <v>0</v>
      </c>
      <c r="H519" s="203">
        <v>0</v>
      </c>
      <c r="I519" s="203">
        <v>0</v>
      </c>
      <c r="J519" s="203">
        <v>1</v>
      </c>
      <c r="K519" s="203">
        <v>1</v>
      </c>
      <c r="L519" s="203">
        <v>2</v>
      </c>
      <c r="M519" s="203">
        <v>1</v>
      </c>
      <c r="N519" s="203">
        <v>0</v>
      </c>
      <c r="O519" s="203">
        <v>4</v>
      </c>
      <c r="P519" s="203">
        <v>10</v>
      </c>
      <c r="Q519" s="203">
        <v>37</v>
      </c>
      <c r="R519" s="203">
        <v>80</v>
      </c>
      <c r="S519" s="203">
        <v>177</v>
      </c>
      <c r="T519" s="203">
        <v>198</v>
      </c>
      <c r="U519" s="203">
        <v>152</v>
      </c>
      <c r="V519" s="203">
        <v>814</v>
      </c>
    </row>
    <row r="520" spans="2:22" x14ac:dyDescent="0.3">
      <c r="B520" s="96" t="s">
        <v>87</v>
      </c>
      <c r="C520" s="102" t="s">
        <v>293</v>
      </c>
      <c r="D520" s="203">
        <v>0</v>
      </c>
      <c r="E520" s="203">
        <v>0</v>
      </c>
      <c r="F520" s="203">
        <v>0</v>
      </c>
      <c r="G520" s="203">
        <v>0</v>
      </c>
      <c r="H520" s="203">
        <v>0</v>
      </c>
      <c r="I520" s="203">
        <v>0</v>
      </c>
      <c r="J520" s="203">
        <v>0</v>
      </c>
      <c r="K520" s="203">
        <v>0</v>
      </c>
      <c r="L520" s="203">
        <v>0</v>
      </c>
      <c r="M520" s="203">
        <v>1</v>
      </c>
      <c r="N520" s="203">
        <v>1</v>
      </c>
      <c r="O520" s="203">
        <v>2</v>
      </c>
      <c r="P520" s="203">
        <v>5</v>
      </c>
      <c r="Q520" s="203">
        <v>9</v>
      </c>
      <c r="R520" s="203">
        <v>41</v>
      </c>
      <c r="S520" s="203">
        <v>181</v>
      </c>
      <c r="T520" s="203">
        <v>264</v>
      </c>
      <c r="U520" s="203">
        <v>207</v>
      </c>
      <c r="V520" s="203">
        <v>935</v>
      </c>
    </row>
    <row r="521" spans="2:22" x14ac:dyDescent="0.3">
      <c r="B521" s="96" t="s">
        <v>87</v>
      </c>
      <c r="C521" s="102" t="s">
        <v>294</v>
      </c>
      <c r="D521" s="203">
        <v>0</v>
      </c>
      <c r="E521" s="203">
        <v>0</v>
      </c>
      <c r="F521" s="203">
        <v>0</v>
      </c>
      <c r="G521" s="203">
        <v>0</v>
      </c>
      <c r="H521" s="203">
        <v>0</v>
      </c>
      <c r="I521" s="203">
        <v>0</v>
      </c>
      <c r="J521" s="203">
        <v>0</v>
      </c>
      <c r="K521" s="203">
        <v>0</v>
      </c>
      <c r="L521" s="203">
        <v>0</v>
      </c>
      <c r="M521" s="203">
        <v>0</v>
      </c>
      <c r="N521" s="203">
        <v>0</v>
      </c>
      <c r="O521" s="203">
        <v>1</v>
      </c>
      <c r="P521" s="203">
        <v>1</v>
      </c>
      <c r="Q521" s="203">
        <v>5</v>
      </c>
      <c r="R521" s="203">
        <v>29</v>
      </c>
      <c r="S521" s="203">
        <v>92</v>
      </c>
      <c r="T521" s="203">
        <v>175</v>
      </c>
      <c r="U521" s="203">
        <v>126</v>
      </c>
      <c r="V521" s="203">
        <v>603</v>
      </c>
    </row>
    <row r="522" spans="2:22" x14ac:dyDescent="0.3">
      <c r="B522" s="96" t="s">
        <v>87</v>
      </c>
      <c r="C522" s="102" t="s">
        <v>357</v>
      </c>
      <c r="D522" s="203">
        <v>0</v>
      </c>
      <c r="E522" s="203">
        <v>0</v>
      </c>
      <c r="F522" s="203">
        <v>1</v>
      </c>
      <c r="G522" s="203">
        <v>0</v>
      </c>
      <c r="H522" s="203">
        <v>0</v>
      </c>
      <c r="I522" s="203">
        <v>3</v>
      </c>
      <c r="J522" s="203">
        <v>25</v>
      </c>
      <c r="K522" s="203">
        <v>44</v>
      </c>
      <c r="L522" s="203">
        <v>60</v>
      </c>
      <c r="M522" s="203">
        <v>80</v>
      </c>
      <c r="N522" s="203">
        <v>144</v>
      </c>
      <c r="O522" s="203">
        <v>135</v>
      </c>
      <c r="P522" s="203">
        <v>101</v>
      </c>
      <c r="Q522" s="203">
        <v>57</v>
      </c>
      <c r="R522" s="203">
        <v>19</v>
      </c>
      <c r="S522" s="203">
        <v>10</v>
      </c>
      <c r="T522" s="203">
        <v>0</v>
      </c>
      <c r="U522" s="203">
        <v>2</v>
      </c>
      <c r="V522" s="203">
        <v>8</v>
      </c>
    </row>
    <row r="523" spans="2:22" x14ac:dyDescent="0.3">
      <c r="B523" s="96" t="s">
        <v>88</v>
      </c>
      <c r="C523" s="102" t="s">
        <v>223</v>
      </c>
      <c r="D523" s="203">
        <v>20</v>
      </c>
      <c r="E523" s="203">
        <v>197</v>
      </c>
      <c r="F523" s="203">
        <v>6</v>
      </c>
      <c r="G523" s="203">
        <v>0</v>
      </c>
      <c r="H523" s="203">
        <v>0</v>
      </c>
      <c r="I523" s="203">
        <v>0</v>
      </c>
      <c r="J523" s="203">
        <v>0</v>
      </c>
      <c r="K523" s="203">
        <v>0</v>
      </c>
      <c r="L523" s="203">
        <v>1</v>
      </c>
      <c r="M523" s="203">
        <v>0</v>
      </c>
      <c r="N523" s="203">
        <v>0</v>
      </c>
      <c r="O523" s="203">
        <v>0</v>
      </c>
      <c r="P523" s="203">
        <v>0</v>
      </c>
      <c r="Q523" s="203">
        <v>0</v>
      </c>
      <c r="R523" s="203">
        <v>0</v>
      </c>
      <c r="S523" s="203">
        <v>0</v>
      </c>
      <c r="T523" s="203">
        <v>0</v>
      </c>
      <c r="U523" s="203">
        <v>0</v>
      </c>
      <c r="V523" s="203">
        <v>0</v>
      </c>
    </row>
    <row r="524" spans="2:22" x14ac:dyDescent="0.3">
      <c r="B524" s="96" t="s">
        <v>88</v>
      </c>
      <c r="C524" s="102" t="s">
        <v>286</v>
      </c>
      <c r="D524" s="203">
        <v>0</v>
      </c>
      <c r="E524" s="203">
        <v>65</v>
      </c>
      <c r="F524" s="203">
        <v>305</v>
      </c>
      <c r="G524" s="203">
        <v>19</v>
      </c>
      <c r="H524" s="203">
        <v>1</v>
      </c>
      <c r="I524" s="203">
        <v>0</v>
      </c>
      <c r="J524" s="203">
        <v>0</v>
      </c>
      <c r="K524" s="203">
        <v>0</v>
      </c>
      <c r="L524" s="203">
        <v>0</v>
      </c>
      <c r="M524" s="203">
        <v>0</v>
      </c>
      <c r="N524" s="203">
        <v>0</v>
      </c>
      <c r="O524" s="203">
        <v>0</v>
      </c>
      <c r="P524" s="203">
        <v>0</v>
      </c>
      <c r="Q524" s="203">
        <v>0</v>
      </c>
      <c r="R524" s="203">
        <v>0</v>
      </c>
      <c r="S524" s="203">
        <v>0</v>
      </c>
      <c r="T524" s="203">
        <v>0</v>
      </c>
      <c r="U524" s="203">
        <v>0</v>
      </c>
      <c r="V524" s="203">
        <v>0</v>
      </c>
    </row>
    <row r="525" spans="2:22" x14ac:dyDescent="0.3">
      <c r="B525" s="96" t="s">
        <v>88</v>
      </c>
      <c r="C525" s="102" t="s">
        <v>370</v>
      </c>
      <c r="D525" s="203">
        <v>0</v>
      </c>
      <c r="E525" s="203">
        <v>6</v>
      </c>
      <c r="F525" s="203">
        <v>388</v>
      </c>
      <c r="G525" s="203">
        <v>945</v>
      </c>
      <c r="H525" s="203">
        <v>86</v>
      </c>
      <c r="I525" s="203">
        <v>6</v>
      </c>
      <c r="J525" s="203">
        <v>2</v>
      </c>
      <c r="K525" s="203">
        <v>0</v>
      </c>
      <c r="L525" s="203">
        <v>0</v>
      </c>
      <c r="M525" s="203">
        <v>2</v>
      </c>
      <c r="N525" s="203">
        <v>0</v>
      </c>
      <c r="O525" s="203">
        <v>0</v>
      </c>
      <c r="P525" s="203">
        <v>0</v>
      </c>
      <c r="Q525" s="203">
        <v>0</v>
      </c>
      <c r="R525" s="203">
        <v>0</v>
      </c>
      <c r="S525" s="203">
        <v>0</v>
      </c>
      <c r="T525" s="203">
        <v>0</v>
      </c>
      <c r="U525" s="203">
        <v>0</v>
      </c>
      <c r="V525" s="203">
        <v>0</v>
      </c>
    </row>
    <row r="526" spans="2:22" x14ac:dyDescent="0.3">
      <c r="B526" s="96" t="s">
        <v>88</v>
      </c>
      <c r="C526" s="102" t="s">
        <v>224</v>
      </c>
      <c r="D526" s="203">
        <v>0</v>
      </c>
      <c r="E526" s="203">
        <v>0</v>
      </c>
      <c r="F526" s="203">
        <v>2</v>
      </c>
      <c r="G526" s="203">
        <v>346</v>
      </c>
      <c r="H526" s="203">
        <v>1067</v>
      </c>
      <c r="I526" s="203">
        <v>198</v>
      </c>
      <c r="J526" s="203">
        <v>60</v>
      </c>
      <c r="K526" s="203">
        <v>13</v>
      </c>
      <c r="L526" s="203">
        <v>6</v>
      </c>
      <c r="M526" s="203">
        <v>5</v>
      </c>
      <c r="N526" s="203">
        <v>4</v>
      </c>
      <c r="O526" s="203">
        <v>2</v>
      </c>
      <c r="P526" s="203">
        <v>2</v>
      </c>
      <c r="Q526" s="203">
        <v>3</v>
      </c>
      <c r="R526" s="203">
        <v>0</v>
      </c>
      <c r="S526" s="203">
        <v>1</v>
      </c>
      <c r="T526" s="203">
        <v>1</v>
      </c>
      <c r="U526" s="203">
        <v>0</v>
      </c>
      <c r="V526" s="203">
        <v>0</v>
      </c>
    </row>
    <row r="527" spans="2:22" x14ac:dyDescent="0.3">
      <c r="B527" s="96" t="s">
        <v>88</v>
      </c>
      <c r="C527" s="102" t="s">
        <v>225</v>
      </c>
      <c r="D527" s="203">
        <v>0</v>
      </c>
      <c r="E527" s="203">
        <v>0</v>
      </c>
      <c r="F527" s="203">
        <v>0</v>
      </c>
      <c r="G527" s="203">
        <v>2</v>
      </c>
      <c r="H527" s="203">
        <v>271</v>
      </c>
      <c r="I527" s="203">
        <v>1010</v>
      </c>
      <c r="J527" s="203">
        <v>281</v>
      </c>
      <c r="K527" s="203">
        <v>73</v>
      </c>
      <c r="L527" s="203">
        <v>32</v>
      </c>
      <c r="M527" s="203">
        <v>8</v>
      </c>
      <c r="N527" s="203">
        <v>3</v>
      </c>
      <c r="O527" s="203">
        <v>1</v>
      </c>
      <c r="P527" s="203">
        <v>3</v>
      </c>
      <c r="Q527" s="203">
        <v>0</v>
      </c>
      <c r="R527" s="203">
        <v>0</v>
      </c>
      <c r="S527" s="203">
        <v>1</v>
      </c>
      <c r="T527" s="203">
        <v>0</v>
      </c>
      <c r="U527" s="203">
        <v>0</v>
      </c>
      <c r="V527" s="203">
        <v>0</v>
      </c>
    </row>
    <row r="528" spans="2:22" x14ac:dyDescent="0.3">
      <c r="B528" s="96" t="s">
        <v>88</v>
      </c>
      <c r="C528" s="102" t="s">
        <v>226</v>
      </c>
      <c r="D528" s="203">
        <v>0</v>
      </c>
      <c r="E528" s="203">
        <v>0</v>
      </c>
      <c r="F528" s="203">
        <v>0</v>
      </c>
      <c r="G528" s="203">
        <v>0</v>
      </c>
      <c r="H528" s="203">
        <v>4</v>
      </c>
      <c r="I528" s="203">
        <v>312</v>
      </c>
      <c r="J528" s="203">
        <v>959</v>
      </c>
      <c r="K528" s="203">
        <v>232</v>
      </c>
      <c r="L528" s="203">
        <v>89</v>
      </c>
      <c r="M528" s="203">
        <v>45</v>
      </c>
      <c r="N528" s="203">
        <v>14</v>
      </c>
      <c r="O528" s="203">
        <v>6</v>
      </c>
      <c r="P528" s="203">
        <v>6</v>
      </c>
      <c r="Q528" s="203">
        <v>1</v>
      </c>
      <c r="R528" s="203">
        <v>0</v>
      </c>
      <c r="S528" s="203">
        <v>1</v>
      </c>
      <c r="T528" s="203">
        <v>0</v>
      </c>
      <c r="U528" s="203">
        <v>0</v>
      </c>
      <c r="V528" s="203">
        <v>0</v>
      </c>
    </row>
    <row r="529" spans="2:22" x14ac:dyDescent="0.3">
      <c r="B529" s="96" t="s">
        <v>88</v>
      </c>
      <c r="C529" s="102" t="s">
        <v>227</v>
      </c>
      <c r="D529" s="203">
        <v>0</v>
      </c>
      <c r="E529" s="203">
        <v>0</v>
      </c>
      <c r="F529" s="203">
        <v>0</v>
      </c>
      <c r="G529" s="203">
        <v>0</v>
      </c>
      <c r="H529" s="203">
        <v>0</v>
      </c>
      <c r="I529" s="203">
        <v>2</v>
      </c>
      <c r="J529" s="203">
        <v>322</v>
      </c>
      <c r="K529" s="203">
        <v>976</v>
      </c>
      <c r="L529" s="203">
        <v>266</v>
      </c>
      <c r="M529" s="203">
        <v>112</v>
      </c>
      <c r="N529" s="203">
        <v>40</v>
      </c>
      <c r="O529" s="203">
        <v>12</v>
      </c>
      <c r="P529" s="203">
        <v>6</v>
      </c>
      <c r="Q529" s="203">
        <v>2</v>
      </c>
      <c r="R529" s="203">
        <v>1</v>
      </c>
      <c r="S529" s="203">
        <v>1</v>
      </c>
      <c r="T529" s="203">
        <v>0</v>
      </c>
      <c r="U529" s="203">
        <v>1</v>
      </c>
      <c r="V529" s="203">
        <v>0</v>
      </c>
    </row>
    <row r="530" spans="2:22" x14ac:dyDescent="0.3">
      <c r="B530" s="96" t="s">
        <v>88</v>
      </c>
      <c r="C530" s="102" t="s">
        <v>228</v>
      </c>
      <c r="D530" s="203">
        <v>0</v>
      </c>
      <c r="E530" s="203">
        <v>0</v>
      </c>
      <c r="F530" s="203">
        <v>0</v>
      </c>
      <c r="G530" s="203">
        <v>0</v>
      </c>
      <c r="H530" s="203">
        <v>0</v>
      </c>
      <c r="I530" s="203">
        <v>0</v>
      </c>
      <c r="J530" s="203">
        <v>1</v>
      </c>
      <c r="K530" s="203">
        <v>272</v>
      </c>
      <c r="L530" s="203">
        <v>867</v>
      </c>
      <c r="M530" s="203">
        <v>297</v>
      </c>
      <c r="N530" s="203">
        <v>117</v>
      </c>
      <c r="O530" s="203">
        <v>63</v>
      </c>
      <c r="P530" s="203">
        <v>22</v>
      </c>
      <c r="Q530" s="203">
        <v>7</v>
      </c>
      <c r="R530" s="203">
        <v>3</v>
      </c>
      <c r="S530" s="203">
        <v>0</v>
      </c>
      <c r="T530" s="203">
        <v>0</v>
      </c>
      <c r="U530" s="203">
        <v>0</v>
      </c>
      <c r="V530" s="203">
        <v>1</v>
      </c>
    </row>
    <row r="531" spans="2:22" x14ac:dyDescent="0.3">
      <c r="B531" s="96" t="s">
        <v>88</v>
      </c>
      <c r="C531" s="102" t="s">
        <v>229</v>
      </c>
      <c r="D531" s="203">
        <v>0</v>
      </c>
      <c r="E531" s="203">
        <v>0</v>
      </c>
      <c r="F531" s="203">
        <v>0</v>
      </c>
      <c r="G531" s="203">
        <v>0</v>
      </c>
      <c r="H531" s="203">
        <v>0</v>
      </c>
      <c r="I531" s="203">
        <v>0</v>
      </c>
      <c r="J531" s="203">
        <v>0</v>
      </c>
      <c r="K531" s="203">
        <v>3</v>
      </c>
      <c r="L531" s="203">
        <v>305</v>
      </c>
      <c r="M531" s="203">
        <v>897</v>
      </c>
      <c r="N531" s="203">
        <v>337</v>
      </c>
      <c r="O531" s="203">
        <v>183</v>
      </c>
      <c r="P531" s="203">
        <v>105</v>
      </c>
      <c r="Q531" s="203">
        <v>54</v>
      </c>
      <c r="R531" s="203">
        <v>25</v>
      </c>
      <c r="S531" s="203">
        <v>12</v>
      </c>
      <c r="T531" s="203">
        <v>2</v>
      </c>
      <c r="U531" s="203">
        <v>0</v>
      </c>
      <c r="V531" s="203">
        <v>2</v>
      </c>
    </row>
    <row r="532" spans="2:22" x14ac:dyDescent="0.3">
      <c r="B532" s="96" t="s">
        <v>88</v>
      </c>
      <c r="C532" s="102" t="s">
        <v>287</v>
      </c>
      <c r="D532" s="203">
        <v>0</v>
      </c>
      <c r="E532" s="203">
        <v>0</v>
      </c>
      <c r="F532" s="203">
        <v>0</v>
      </c>
      <c r="G532" s="203">
        <v>0</v>
      </c>
      <c r="H532" s="203">
        <v>0</v>
      </c>
      <c r="I532" s="203">
        <v>0</v>
      </c>
      <c r="J532" s="203">
        <v>0</v>
      </c>
      <c r="K532" s="203">
        <v>0</v>
      </c>
      <c r="L532" s="203">
        <v>1</v>
      </c>
      <c r="M532" s="203">
        <v>311</v>
      </c>
      <c r="N532" s="203">
        <v>878</v>
      </c>
      <c r="O532" s="203">
        <v>355</v>
      </c>
      <c r="P532" s="203">
        <v>215</v>
      </c>
      <c r="Q532" s="203">
        <v>97</v>
      </c>
      <c r="R532" s="203">
        <v>45</v>
      </c>
      <c r="S532" s="203">
        <v>10</v>
      </c>
      <c r="T532" s="203">
        <v>7</v>
      </c>
      <c r="U532" s="203">
        <v>2</v>
      </c>
      <c r="V532" s="203">
        <v>1</v>
      </c>
    </row>
    <row r="533" spans="2:22" x14ac:dyDescent="0.3">
      <c r="B533" s="96" t="s">
        <v>88</v>
      </c>
      <c r="C533" s="102" t="s">
        <v>230</v>
      </c>
      <c r="D533" s="203">
        <v>0</v>
      </c>
      <c r="E533" s="203">
        <v>0</v>
      </c>
      <c r="F533" s="203">
        <v>0</v>
      </c>
      <c r="G533" s="203">
        <v>0</v>
      </c>
      <c r="H533" s="203">
        <v>0</v>
      </c>
      <c r="I533" s="203">
        <v>0</v>
      </c>
      <c r="J533" s="203">
        <v>0</v>
      </c>
      <c r="K533" s="203">
        <v>0</v>
      </c>
      <c r="L533" s="203">
        <v>0</v>
      </c>
      <c r="M533" s="203">
        <v>2</v>
      </c>
      <c r="N533" s="203">
        <v>290</v>
      </c>
      <c r="O533" s="203">
        <v>779</v>
      </c>
      <c r="P533" s="203">
        <v>366</v>
      </c>
      <c r="Q533" s="203">
        <v>175</v>
      </c>
      <c r="R533" s="203">
        <v>60</v>
      </c>
      <c r="S533" s="203">
        <v>16</v>
      </c>
      <c r="T533" s="203">
        <v>10</v>
      </c>
      <c r="U533" s="203">
        <v>2</v>
      </c>
      <c r="V533" s="203">
        <v>1</v>
      </c>
    </row>
    <row r="534" spans="2:22" x14ac:dyDescent="0.3">
      <c r="B534" s="96" t="s">
        <v>88</v>
      </c>
      <c r="C534" s="102" t="s">
        <v>231</v>
      </c>
      <c r="D534" s="203">
        <v>0</v>
      </c>
      <c r="E534" s="203">
        <v>0</v>
      </c>
      <c r="F534" s="203">
        <v>0</v>
      </c>
      <c r="G534" s="203">
        <v>0</v>
      </c>
      <c r="H534" s="203">
        <v>0</v>
      </c>
      <c r="I534" s="203">
        <v>0</v>
      </c>
      <c r="J534" s="203">
        <v>0</v>
      </c>
      <c r="K534" s="203">
        <v>0</v>
      </c>
      <c r="L534" s="203">
        <v>0</v>
      </c>
      <c r="M534" s="203">
        <v>0</v>
      </c>
      <c r="N534" s="203">
        <v>6</v>
      </c>
      <c r="O534" s="203">
        <v>231</v>
      </c>
      <c r="P534" s="203">
        <v>715</v>
      </c>
      <c r="Q534" s="203">
        <v>382</v>
      </c>
      <c r="R534" s="203">
        <v>170</v>
      </c>
      <c r="S534" s="203">
        <v>59</v>
      </c>
      <c r="T534" s="203">
        <v>13</v>
      </c>
      <c r="U534" s="203">
        <v>5</v>
      </c>
      <c r="V534" s="203">
        <v>2</v>
      </c>
    </row>
    <row r="535" spans="2:22" x14ac:dyDescent="0.3">
      <c r="B535" s="96" t="s">
        <v>88</v>
      </c>
      <c r="C535" s="102" t="s">
        <v>288</v>
      </c>
      <c r="D535" s="203">
        <v>0</v>
      </c>
      <c r="E535" s="203">
        <v>0</v>
      </c>
      <c r="F535" s="203">
        <v>1</v>
      </c>
      <c r="G535" s="203">
        <v>0</v>
      </c>
      <c r="H535" s="203">
        <v>0</v>
      </c>
      <c r="I535" s="203">
        <v>0</v>
      </c>
      <c r="J535" s="203">
        <v>0</v>
      </c>
      <c r="K535" s="203">
        <v>0</v>
      </c>
      <c r="L535" s="203">
        <v>0</v>
      </c>
      <c r="M535" s="203">
        <v>2</v>
      </c>
      <c r="N535" s="203">
        <v>0</v>
      </c>
      <c r="O535" s="203">
        <v>7</v>
      </c>
      <c r="P535" s="203">
        <v>239</v>
      </c>
      <c r="Q535" s="203">
        <v>749</v>
      </c>
      <c r="R535" s="203">
        <v>333</v>
      </c>
      <c r="S535" s="203">
        <v>139</v>
      </c>
      <c r="T535" s="203">
        <v>29</v>
      </c>
      <c r="U535" s="203">
        <v>10</v>
      </c>
      <c r="V535" s="203">
        <v>5</v>
      </c>
    </row>
    <row r="536" spans="2:22" x14ac:dyDescent="0.3">
      <c r="B536" s="96" t="s">
        <v>88</v>
      </c>
      <c r="C536" s="102" t="s">
        <v>232</v>
      </c>
      <c r="D536" s="203">
        <v>0</v>
      </c>
      <c r="E536" s="203">
        <v>0</v>
      </c>
      <c r="F536" s="203">
        <v>0</v>
      </c>
      <c r="G536" s="203">
        <v>0</v>
      </c>
      <c r="H536" s="203">
        <v>0</v>
      </c>
      <c r="I536" s="203">
        <v>0</v>
      </c>
      <c r="J536" s="203">
        <v>0</v>
      </c>
      <c r="K536" s="203">
        <v>0</v>
      </c>
      <c r="L536" s="203">
        <v>0</v>
      </c>
      <c r="M536" s="203">
        <v>0</v>
      </c>
      <c r="N536" s="203">
        <v>0</v>
      </c>
      <c r="O536" s="203">
        <v>1</v>
      </c>
      <c r="P536" s="203">
        <v>6</v>
      </c>
      <c r="Q536" s="203">
        <v>170</v>
      </c>
      <c r="R536" s="203">
        <v>653</v>
      </c>
      <c r="S536" s="203">
        <v>346</v>
      </c>
      <c r="T536" s="203">
        <v>112</v>
      </c>
      <c r="U536" s="203">
        <v>26</v>
      </c>
      <c r="V536" s="203">
        <v>6</v>
      </c>
    </row>
    <row r="537" spans="2:22" x14ac:dyDescent="0.3">
      <c r="B537" s="96" t="s">
        <v>88</v>
      </c>
      <c r="C537" s="102" t="s">
        <v>355</v>
      </c>
      <c r="D537" s="203">
        <v>0</v>
      </c>
      <c r="E537" s="203">
        <v>0</v>
      </c>
      <c r="F537" s="203">
        <v>0</v>
      </c>
      <c r="G537" s="203">
        <v>0</v>
      </c>
      <c r="H537" s="203">
        <v>0</v>
      </c>
      <c r="I537" s="203">
        <v>0</v>
      </c>
      <c r="J537" s="203">
        <v>0</v>
      </c>
      <c r="K537" s="203">
        <v>0</v>
      </c>
      <c r="L537" s="203">
        <v>0</v>
      </c>
      <c r="M537" s="203">
        <v>0</v>
      </c>
      <c r="N537" s="203">
        <v>0</v>
      </c>
      <c r="O537" s="203">
        <v>0</v>
      </c>
      <c r="P537" s="203">
        <v>0</v>
      </c>
      <c r="Q537" s="203">
        <v>0</v>
      </c>
      <c r="R537" s="203">
        <v>0</v>
      </c>
      <c r="S537" s="203">
        <v>0</v>
      </c>
      <c r="T537" s="203">
        <v>0</v>
      </c>
      <c r="U537" s="203">
        <v>0</v>
      </c>
      <c r="V537" s="203">
        <v>0</v>
      </c>
    </row>
    <row r="538" spans="2:22" x14ac:dyDescent="0.3">
      <c r="B538" s="96" t="s">
        <v>88</v>
      </c>
      <c r="C538" s="102" t="s">
        <v>356</v>
      </c>
      <c r="D538" s="203">
        <v>0</v>
      </c>
      <c r="E538" s="203">
        <v>0</v>
      </c>
      <c r="F538" s="203">
        <v>0</v>
      </c>
      <c r="G538" s="203">
        <v>0</v>
      </c>
      <c r="H538" s="203">
        <v>0</v>
      </c>
      <c r="I538" s="203">
        <v>0</v>
      </c>
      <c r="J538" s="203">
        <v>0</v>
      </c>
      <c r="K538" s="203">
        <v>0</v>
      </c>
      <c r="L538" s="203">
        <v>0</v>
      </c>
      <c r="M538" s="203">
        <v>0</v>
      </c>
      <c r="N538" s="203">
        <v>0</v>
      </c>
      <c r="O538" s="203">
        <v>0</v>
      </c>
      <c r="P538" s="203">
        <v>0</v>
      </c>
      <c r="Q538" s="203">
        <v>0</v>
      </c>
      <c r="R538" s="203">
        <v>0</v>
      </c>
      <c r="S538" s="203">
        <v>0</v>
      </c>
      <c r="T538" s="203">
        <v>0</v>
      </c>
      <c r="U538" s="203">
        <v>0</v>
      </c>
      <c r="V538" s="203">
        <v>0</v>
      </c>
    </row>
    <row r="539" spans="2:22" x14ac:dyDescent="0.3">
      <c r="B539" s="96" t="s">
        <v>88</v>
      </c>
      <c r="C539" s="102" t="s">
        <v>289</v>
      </c>
      <c r="D539" s="203">
        <v>0</v>
      </c>
      <c r="E539" s="203">
        <v>0</v>
      </c>
      <c r="F539" s="203">
        <v>0</v>
      </c>
      <c r="G539" s="203">
        <v>0</v>
      </c>
      <c r="H539" s="203">
        <v>0</v>
      </c>
      <c r="I539" s="203">
        <v>0</v>
      </c>
      <c r="J539" s="203">
        <v>0</v>
      </c>
      <c r="K539" s="203">
        <v>0</v>
      </c>
      <c r="L539" s="203">
        <v>0</v>
      </c>
      <c r="M539" s="203">
        <v>1</v>
      </c>
      <c r="N539" s="203">
        <v>0</v>
      </c>
      <c r="O539" s="203">
        <v>0</v>
      </c>
      <c r="P539" s="203">
        <v>1</v>
      </c>
      <c r="Q539" s="203">
        <v>2</v>
      </c>
      <c r="R539" s="203">
        <v>1</v>
      </c>
      <c r="S539" s="203">
        <v>1</v>
      </c>
      <c r="T539" s="203">
        <v>0</v>
      </c>
      <c r="U539" s="203">
        <v>1</v>
      </c>
      <c r="V539" s="203">
        <v>51</v>
      </c>
    </row>
    <row r="540" spans="2:22" x14ac:dyDescent="0.3">
      <c r="B540" s="96" t="s">
        <v>88</v>
      </c>
      <c r="C540" s="102" t="s">
        <v>290</v>
      </c>
      <c r="D540" s="203">
        <v>0</v>
      </c>
      <c r="E540" s="203">
        <v>0</v>
      </c>
      <c r="F540" s="203">
        <v>0</v>
      </c>
      <c r="G540" s="203">
        <v>0</v>
      </c>
      <c r="H540" s="203">
        <v>0</v>
      </c>
      <c r="I540" s="203">
        <v>0</v>
      </c>
      <c r="J540" s="203">
        <v>0</v>
      </c>
      <c r="K540" s="203">
        <v>0</v>
      </c>
      <c r="L540" s="203">
        <v>0</v>
      </c>
      <c r="M540" s="203">
        <v>0</v>
      </c>
      <c r="N540" s="203">
        <v>1</v>
      </c>
      <c r="O540" s="203">
        <v>1</v>
      </c>
      <c r="P540" s="203">
        <v>1</v>
      </c>
      <c r="Q540" s="203">
        <v>4</v>
      </c>
      <c r="R540" s="203">
        <v>3</v>
      </c>
      <c r="S540" s="203">
        <v>2</v>
      </c>
      <c r="T540" s="203">
        <v>3</v>
      </c>
      <c r="U540" s="203">
        <v>2</v>
      </c>
      <c r="V540" s="203">
        <v>57</v>
      </c>
    </row>
    <row r="541" spans="2:22" x14ac:dyDescent="0.3">
      <c r="B541" s="96" t="s">
        <v>88</v>
      </c>
      <c r="C541" s="102" t="s">
        <v>291</v>
      </c>
      <c r="D541" s="203">
        <v>0</v>
      </c>
      <c r="E541" s="203">
        <v>0</v>
      </c>
      <c r="F541" s="203">
        <v>0</v>
      </c>
      <c r="G541" s="203">
        <v>0</v>
      </c>
      <c r="H541" s="203">
        <v>0</v>
      </c>
      <c r="I541" s="203">
        <v>0</v>
      </c>
      <c r="J541" s="203">
        <v>0</v>
      </c>
      <c r="K541" s="203">
        <v>0</v>
      </c>
      <c r="L541" s="203">
        <v>0</v>
      </c>
      <c r="M541" s="203">
        <v>0</v>
      </c>
      <c r="N541" s="203">
        <v>0</v>
      </c>
      <c r="O541" s="203">
        <v>10</v>
      </c>
      <c r="P541" s="203">
        <v>28</v>
      </c>
      <c r="Q541" s="203">
        <v>65</v>
      </c>
      <c r="R541" s="203">
        <v>57</v>
      </c>
      <c r="S541" s="203">
        <v>34</v>
      </c>
      <c r="T541" s="203">
        <v>23</v>
      </c>
      <c r="U541" s="203">
        <v>12</v>
      </c>
      <c r="V541" s="203">
        <v>144</v>
      </c>
    </row>
    <row r="542" spans="2:22" x14ac:dyDescent="0.3">
      <c r="B542" s="96" t="s">
        <v>88</v>
      </c>
      <c r="C542" s="102" t="s">
        <v>292</v>
      </c>
      <c r="D542" s="203">
        <v>0</v>
      </c>
      <c r="E542" s="203">
        <v>0</v>
      </c>
      <c r="F542" s="203">
        <v>0</v>
      </c>
      <c r="G542" s="203">
        <v>0</v>
      </c>
      <c r="H542" s="203">
        <v>0</v>
      </c>
      <c r="I542" s="203">
        <v>0</v>
      </c>
      <c r="J542" s="203">
        <v>0</v>
      </c>
      <c r="K542" s="203">
        <v>0</v>
      </c>
      <c r="L542" s="203">
        <v>0</v>
      </c>
      <c r="M542" s="203">
        <v>0</v>
      </c>
      <c r="N542" s="203">
        <v>0</v>
      </c>
      <c r="O542" s="203">
        <v>2</v>
      </c>
      <c r="P542" s="203">
        <v>18</v>
      </c>
      <c r="Q542" s="203">
        <v>77</v>
      </c>
      <c r="R542" s="203">
        <v>83</v>
      </c>
      <c r="S542" s="203">
        <v>91</v>
      </c>
      <c r="T542" s="203">
        <v>46</v>
      </c>
      <c r="U542" s="203">
        <v>26</v>
      </c>
      <c r="V542" s="203">
        <v>129</v>
      </c>
    </row>
    <row r="543" spans="2:22" x14ac:dyDescent="0.3">
      <c r="B543" s="96" t="s">
        <v>88</v>
      </c>
      <c r="C543" s="102" t="s">
        <v>293</v>
      </c>
      <c r="D543" s="203">
        <v>0</v>
      </c>
      <c r="E543" s="203">
        <v>0</v>
      </c>
      <c r="F543" s="203">
        <v>0</v>
      </c>
      <c r="G543" s="203">
        <v>0</v>
      </c>
      <c r="H543" s="203">
        <v>0</v>
      </c>
      <c r="I543" s="203">
        <v>0</v>
      </c>
      <c r="J543" s="203">
        <v>0</v>
      </c>
      <c r="K543" s="203">
        <v>0</v>
      </c>
      <c r="L543" s="203">
        <v>0</v>
      </c>
      <c r="M543" s="203">
        <v>0</v>
      </c>
      <c r="N543" s="203">
        <v>0</v>
      </c>
      <c r="O543" s="203">
        <v>0</v>
      </c>
      <c r="P543" s="203">
        <v>5</v>
      </c>
      <c r="Q543" s="203">
        <v>22</v>
      </c>
      <c r="R543" s="203">
        <v>59</v>
      </c>
      <c r="S543" s="203">
        <v>92</v>
      </c>
      <c r="T543" s="203">
        <v>55</v>
      </c>
      <c r="U543" s="203">
        <v>32</v>
      </c>
      <c r="V543" s="203">
        <v>137</v>
      </c>
    </row>
    <row r="544" spans="2:22" x14ac:dyDescent="0.3">
      <c r="B544" s="96" t="s">
        <v>88</v>
      </c>
      <c r="C544" s="102" t="s">
        <v>294</v>
      </c>
      <c r="D544" s="203">
        <v>0</v>
      </c>
      <c r="E544" s="203">
        <v>0</v>
      </c>
      <c r="F544" s="203">
        <v>0</v>
      </c>
      <c r="G544" s="203">
        <v>0</v>
      </c>
      <c r="H544" s="203">
        <v>0</v>
      </c>
      <c r="I544" s="203">
        <v>0</v>
      </c>
      <c r="J544" s="203">
        <v>0</v>
      </c>
      <c r="K544" s="203">
        <v>0</v>
      </c>
      <c r="L544" s="203">
        <v>0</v>
      </c>
      <c r="M544" s="203">
        <v>0</v>
      </c>
      <c r="N544" s="203">
        <v>0</v>
      </c>
      <c r="O544" s="203">
        <v>0</v>
      </c>
      <c r="P544" s="203">
        <v>1</v>
      </c>
      <c r="Q544" s="203">
        <v>5</v>
      </c>
      <c r="R544" s="203">
        <v>38</v>
      </c>
      <c r="S544" s="203">
        <v>71</v>
      </c>
      <c r="T544" s="203">
        <v>54</v>
      </c>
      <c r="U544" s="203">
        <v>40</v>
      </c>
      <c r="V544" s="203">
        <v>88</v>
      </c>
    </row>
    <row r="545" spans="2:22" x14ac:dyDescent="0.3">
      <c r="B545" s="96" t="s">
        <v>88</v>
      </c>
      <c r="C545" s="102" t="s">
        <v>357</v>
      </c>
      <c r="D545" s="203">
        <v>0</v>
      </c>
      <c r="E545" s="203">
        <v>0</v>
      </c>
      <c r="F545" s="203">
        <v>0</v>
      </c>
      <c r="G545" s="203">
        <v>0</v>
      </c>
      <c r="H545" s="203">
        <v>0</v>
      </c>
      <c r="I545" s="203">
        <v>0</v>
      </c>
      <c r="J545" s="203">
        <v>0</v>
      </c>
      <c r="K545" s="203">
        <v>0</v>
      </c>
      <c r="L545" s="203">
        <v>1</v>
      </c>
      <c r="M545" s="203">
        <v>5</v>
      </c>
      <c r="N545" s="203">
        <v>11</v>
      </c>
      <c r="O545" s="203">
        <v>11</v>
      </c>
      <c r="P545" s="203">
        <v>7</v>
      </c>
      <c r="Q545" s="203">
        <v>5</v>
      </c>
      <c r="R545" s="203">
        <v>5</v>
      </c>
      <c r="S545" s="203">
        <v>0</v>
      </c>
      <c r="T545" s="203">
        <v>0</v>
      </c>
      <c r="U545" s="203">
        <v>0</v>
      </c>
      <c r="V545" s="203">
        <v>0</v>
      </c>
    </row>
    <row r="546" spans="2:22" x14ac:dyDescent="0.3">
      <c r="B546" s="96" t="s">
        <v>89</v>
      </c>
      <c r="C546" s="102" t="s">
        <v>223</v>
      </c>
      <c r="D546" s="203">
        <v>21</v>
      </c>
      <c r="E546" s="203">
        <v>149</v>
      </c>
      <c r="F546" s="203">
        <v>56</v>
      </c>
      <c r="G546" s="203">
        <v>18</v>
      </c>
      <c r="H546" s="203">
        <v>1</v>
      </c>
      <c r="I546" s="203">
        <v>0</v>
      </c>
      <c r="J546" s="203">
        <v>0</v>
      </c>
      <c r="K546" s="203">
        <v>0</v>
      </c>
      <c r="L546" s="203">
        <v>0</v>
      </c>
      <c r="M546" s="203">
        <v>0</v>
      </c>
      <c r="N546" s="203">
        <v>0</v>
      </c>
      <c r="O546" s="203">
        <v>0</v>
      </c>
      <c r="P546" s="203">
        <v>0</v>
      </c>
      <c r="Q546" s="203">
        <v>0</v>
      </c>
      <c r="R546" s="203">
        <v>0</v>
      </c>
      <c r="S546" s="203">
        <v>0</v>
      </c>
      <c r="T546" s="203">
        <v>0</v>
      </c>
      <c r="U546" s="203">
        <v>0</v>
      </c>
      <c r="V546" s="203">
        <v>0</v>
      </c>
    </row>
    <row r="547" spans="2:22" x14ac:dyDescent="0.3">
      <c r="B547" s="96" t="s">
        <v>89</v>
      </c>
      <c r="C547" s="102" t="s">
        <v>286</v>
      </c>
      <c r="D547" s="203">
        <v>2</v>
      </c>
      <c r="E547" s="203">
        <v>75</v>
      </c>
      <c r="F547" s="203">
        <v>352</v>
      </c>
      <c r="G547" s="203">
        <v>57</v>
      </c>
      <c r="H547" s="203">
        <v>21</v>
      </c>
      <c r="I547" s="203">
        <v>0</v>
      </c>
      <c r="J547" s="203">
        <v>1</v>
      </c>
      <c r="K547" s="203">
        <v>0</v>
      </c>
      <c r="L547" s="203">
        <v>0</v>
      </c>
      <c r="M547" s="203">
        <v>0</v>
      </c>
      <c r="N547" s="203">
        <v>0</v>
      </c>
      <c r="O547" s="203">
        <v>0</v>
      </c>
      <c r="P547" s="203">
        <v>0</v>
      </c>
      <c r="Q547" s="203">
        <v>0</v>
      </c>
      <c r="R547" s="203">
        <v>0</v>
      </c>
      <c r="S547" s="203">
        <v>0</v>
      </c>
      <c r="T547" s="203">
        <v>0</v>
      </c>
      <c r="U547" s="203">
        <v>0</v>
      </c>
      <c r="V547" s="203">
        <v>0</v>
      </c>
    </row>
    <row r="548" spans="2:22" x14ac:dyDescent="0.3">
      <c r="B548" s="96" t="s">
        <v>89</v>
      </c>
      <c r="C548" s="102" t="s">
        <v>370</v>
      </c>
      <c r="D548" s="203">
        <v>3</v>
      </c>
      <c r="E548" s="203">
        <v>18</v>
      </c>
      <c r="F548" s="203">
        <v>906</v>
      </c>
      <c r="G548" s="203">
        <v>5294</v>
      </c>
      <c r="H548" s="203">
        <v>294</v>
      </c>
      <c r="I548" s="203">
        <v>37</v>
      </c>
      <c r="J548" s="203">
        <v>5</v>
      </c>
      <c r="K548" s="203">
        <v>3</v>
      </c>
      <c r="L548" s="203">
        <v>2</v>
      </c>
      <c r="M548" s="203">
        <v>3</v>
      </c>
      <c r="N548" s="203">
        <v>0</v>
      </c>
      <c r="O548" s="203">
        <v>3</v>
      </c>
      <c r="P548" s="203">
        <v>1</v>
      </c>
      <c r="Q548" s="203">
        <v>2</v>
      </c>
      <c r="R548" s="203">
        <v>0</v>
      </c>
      <c r="S548" s="203">
        <v>0</v>
      </c>
      <c r="T548" s="203">
        <v>0</v>
      </c>
      <c r="U548" s="203">
        <v>0</v>
      </c>
      <c r="V548" s="203">
        <v>1</v>
      </c>
    </row>
    <row r="549" spans="2:22" x14ac:dyDescent="0.3">
      <c r="B549" s="96" t="s">
        <v>89</v>
      </c>
      <c r="C549" s="102" t="s">
        <v>224</v>
      </c>
      <c r="D549" s="203">
        <v>0</v>
      </c>
      <c r="E549" s="203">
        <v>0</v>
      </c>
      <c r="F549" s="203">
        <v>8</v>
      </c>
      <c r="G549" s="203">
        <v>1088</v>
      </c>
      <c r="H549" s="203">
        <v>5458</v>
      </c>
      <c r="I549" s="203">
        <v>1050</v>
      </c>
      <c r="J549" s="203">
        <v>294</v>
      </c>
      <c r="K549" s="203">
        <v>101</v>
      </c>
      <c r="L549" s="203">
        <v>36</v>
      </c>
      <c r="M549" s="203">
        <v>10</v>
      </c>
      <c r="N549" s="203">
        <v>6</v>
      </c>
      <c r="O549" s="203">
        <v>3</v>
      </c>
      <c r="P549" s="203">
        <v>2</v>
      </c>
      <c r="Q549" s="203">
        <v>3</v>
      </c>
      <c r="R549" s="203">
        <v>4</v>
      </c>
      <c r="S549" s="203">
        <v>2</v>
      </c>
      <c r="T549" s="203">
        <v>0</v>
      </c>
      <c r="U549" s="203">
        <v>2</v>
      </c>
      <c r="V549" s="203">
        <v>6</v>
      </c>
    </row>
    <row r="550" spans="2:22" x14ac:dyDescent="0.3">
      <c r="B550" s="96" t="s">
        <v>89</v>
      </c>
      <c r="C550" s="102" t="s">
        <v>225</v>
      </c>
      <c r="D550" s="203">
        <v>0</v>
      </c>
      <c r="E550" s="203">
        <v>0</v>
      </c>
      <c r="F550" s="203">
        <v>2</v>
      </c>
      <c r="G550" s="203">
        <v>3</v>
      </c>
      <c r="H550" s="203">
        <v>953</v>
      </c>
      <c r="I550" s="203">
        <v>4872</v>
      </c>
      <c r="J550" s="203">
        <v>1234</v>
      </c>
      <c r="K550" s="203">
        <v>415</v>
      </c>
      <c r="L550" s="203">
        <v>146</v>
      </c>
      <c r="M550" s="203">
        <v>71</v>
      </c>
      <c r="N550" s="203">
        <v>32</v>
      </c>
      <c r="O550" s="203">
        <v>27</v>
      </c>
      <c r="P550" s="203">
        <v>6</v>
      </c>
      <c r="Q550" s="203">
        <v>4</v>
      </c>
      <c r="R550" s="203">
        <v>1</v>
      </c>
      <c r="S550" s="203">
        <v>0</v>
      </c>
      <c r="T550" s="203">
        <v>0</v>
      </c>
      <c r="U550" s="203">
        <v>0</v>
      </c>
      <c r="V550" s="203">
        <v>0</v>
      </c>
    </row>
    <row r="551" spans="2:22" x14ac:dyDescent="0.3">
      <c r="B551" s="96" t="s">
        <v>89</v>
      </c>
      <c r="C551" s="102" t="s">
        <v>226</v>
      </c>
      <c r="D551" s="203">
        <v>0</v>
      </c>
      <c r="E551" s="203">
        <v>0</v>
      </c>
      <c r="F551" s="203">
        <v>0</v>
      </c>
      <c r="G551" s="203">
        <v>2</v>
      </c>
      <c r="H551" s="203">
        <v>8</v>
      </c>
      <c r="I551" s="203">
        <v>824</v>
      </c>
      <c r="J551" s="203">
        <v>4575</v>
      </c>
      <c r="K551" s="203">
        <v>1307</v>
      </c>
      <c r="L551" s="203">
        <v>527</v>
      </c>
      <c r="M551" s="203">
        <v>215</v>
      </c>
      <c r="N551" s="203">
        <v>108</v>
      </c>
      <c r="O551" s="203">
        <v>37</v>
      </c>
      <c r="P551" s="203">
        <v>31</v>
      </c>
      <c r="Q551" s="203">
        <v>8</v>
      </c>
      <c r="R551" s="203">
        <v>3</v>
      </c>
      <c r="S551" s="203">
        <v>3</v>
      </c>
      <c r="T551" s="203">
        <v>0</v>
      </c>
      <c r="U551" s="203">
        <v>4</v>
      </c>
      <c r="V551" s="203">
        <v>7</v>
      </c>
    </row>
    <row r="552" spans="2:22" x14ac:dyDescent="0.3">
      <c r="B552" s="96" t="s">
        <v>89</v>
      </c>
      <c r="C552" s="102" t="s">
        <v>227</v>
      </c>
      <c r="D552" s="203">
        <v>0</v>
      </c>
      <c r="E552" s="203">
        <v>0</v>
      </c>
      <c r="F552" s="203">
        <v>0</v>
      </c>
      <c r="G552" s="203">
        <v>0</v>
      </c>
      <c r="H552" s="203">
        <v>0</v>
      </c>
      <c r="I552" s="203">
        <v>10</v>
      </c>
      <c r="J552" s="203">
        <v>693</v>
      </c>
      <c r="K552" s="203">
        <v>4399</v>
      </c>
      <c r="L552" s="203">
        <v>1401</v>
      </c>
      <c r="M552" s="203">
        <v>592</v>
      </c>
      <c r="N552" s="203">
        <v>338</v>
      </c>
      <c r="O552" s="203">
        <v>117</v>
      </c>
      <c r="P552" s="203">
        <v>68</v>
      </c>
      <c r="Q552" s="203">
        <v>21</v>
      </c>
      <c r="R552" s="203">
        <v>5</v>
      </c>
      <c r="S552" s="203">
        <v>5</v>
      </c>
      <c r="T552" s="203">
        <v>2</v>
      </c>
      <c r="U552" s="203">
        <v>3</v>
      </c>
      <c r="V552" s="203">
        <v>7</v>
      </c>
    </row>
    <row r="553" spans="2:22" x14ac:dyDescent="0.3">
      <c r="B553" s="96" t="s">
        <v>89</v>
      </c>
      <c r="C553" s="102" t="s">
        <v>228</v>
      </c>
      <c r="D553" s="203">
        <v>0</v>
      </c>
      <c r="E553" s="203">
        <v>0</v>
      </c>
      <c r="F553" s="203">
        <v>0</v>
      </c>
      <c r="G553" s="203">
        <v>0</v>
      </c>
      <c r="H553" s="203">
        <v>1</v>
      </c>
      <c r="I553" s="203">
        <v>0</v>
      </c>
      <c r="J553" s="203">
        <v>2</v>
      </c>
      <c r="K553" s="203">
        <v>920</v>
      </c>
      <c r="L553" s="203">
        <v>4125</v>
      </c>
      <c r="M553" s="203">
        <v>1549</v>
      </c>
      <c r="N553" s="203">
        <v>761</v>
      </c>
      <c r="O553" s="203">
        <v>326</v>
      </c>
      <c r="P553" s="203">
        <v>153</v>
      </c>
      <c r="Q553" s="203">
        <v>57</v>
      </c>
      <c r="R553" s="203">
        <v>20</v>
      </c>
      <c r="S553" s="203">
        <v>13</v>
      </c>
      <c r="T553" s="203">
        <v>4</v>
      </c>
      <c r="U553" s="203">
        <v>4</v>
      </c>
      <c r="V553" s="203">
        <v>4</v>
      </c>
    </row>
    <row r="554" spans="2:22" x14ac:dyDescent="0.3">
      <c r="B554" s="96" t="s">
        <v>89</v>
      </c>
      <c r="C554" s="102" t="s">
        <v>229</v>
      </c>
      <c r="D554" s="203">
        <v>0</v>
      </c>
      <c r="E554" s="203">
        <v>0</v>
      </c>
      <c r="F554" s="203">
        <v>0</v>
      </c>
      <c r="G554" s="203">
        <v>0</v>
      </c>
      <c r="H554" s="203">
        <v>0</v>
      </c>
      <c r="I554" s="203">
        <v>0</v>
      </c>
      <c r="J554" s="203">
        <v>1</v>
      </c>
      <c r="K554" s="203">
        <v>5</v>
      </c>
      <c r="L554" s="203">
        <v>871</v>
      </c>
      <c r="M554" s="203">
        <v>4027</v>
      </c>
      <c r="N554" s="203">
        <v>1759</v>
      </c>
      <c r="O554" s="203">
        <v>994</v>
      </c>
      <c r="P554" s="203">
        <v>564</v>
      </c>
      <c r="Q554" s="203">
        <v>325</v>
      </c>
      <c r="R554" s="203">
        <v>124</v>
      </c>
      <c r="S554" s="203">
        <v>43</v>
      </c>
      <c r="T554" s="203">
        <v>15</v>
      </c>
      <c r="U554" s="203">
        <v>1</v>
      </c>
      <c r="V554" s="203">
        <v>8</v>
      </c>
    </row>
    <row r="555" spans="2:22" x14ac:dyDescent="0.3">
      <c r="B555" s="96" t="s">
        <v>89</v>
      </c>
      <c r="C555" s="102" t="s">
        <v>287</v>
      </c>
      <c r="D555" s="203">
        <v>0</v>
      </c>
      <c r="E555" s="203">
        <v>0</v>
      </c>
      <c r="F555" s="203">
        <v>0</v>
      </c>
      <c r="G555" s="203">
        <v>0</v>
      </c>
      <c r="H555" s="203">
        <v>0</v>
      </c>
      <c r="I555" s="203">
        <v>0</v>
      </c>
      <c r="J555" s="203">
        <v>0</v>
      </c>
      <c r="K555" s="203">
        <v>2</v>
      </c>
      <c r="L555" s="203">
        <v>10</v>
      </c>
      <c r="M555" s="203">
        <v>876</v>
      </c>
      <c r="N555" s="203">
        <v>3922</v>
      </c>
      <c r="O555" s="203">
        <v>1886</v>
      </c>
      <c r="P555" s="203">
        <v>1109</v>
      </c>
      <c r="Q555" s="203">
        <v>658</v>
      </c>
      <c r="R555" s="203">
        <v>298</v>
      </c>
      <c r="S555" s="203">
        <v>111</v>
      </c>
      <c r="T555" s="203">
        <v>21</v>
      </c>
      <c r="U555" s="203">
        <v>9</v>
      </c>
      <c r="V555" s="203">
        <v>9</v>
      </c>
    </row>
    <row r="556" spans="2:22" x14ac:dyDescent="0.3">
      <c r="B556" s="96" t="s">
        <v>89</v>
      </c>
      <c r="C556" s="102" t="s">
        <v>230</v>
      </c>
      <c r="D556" s="203">
        <v>0</v>
      </c>
      <c r="E556" s="203">
        <v>0</v>
      </c>
      <c r="F556" s="203">
        <v>0</v>
      </c>
      <c r="G556" s="203">
        <v>0</v>
      </c>
      <c r="H556" s="203">
        <v>0</v>
      </c>
      <c r="I556" s="203">
        <v>0</v>
      </c>
      <c r="J556" s="203">
        <v>1</v>
      </c>
      <c r="K556" s="203">
        <v>2</v>
      </c>
      <c r="L556" s="203">
        <v>1</v>
      </c>
      <c r="M556" s="203">
        <v>12</v>
      </c>
      <c r="N556" s="203">
        <v>959</v>
      </c>
      <c r="O556" s="203">
        <v>3731</v>
      </c>
      <c r="P556" s="203">
        <v>1828</v>
      </c>
      <c r="Q556" s="203">
        <v>1041</v>
      </c>
      <c r="R556" s="203">
        <v>605</v>
      </c>
      <c r="S556" s="203">
        <v>248</v>
      </c>
      <c r="T556" s="203">
        <v>51</v>
      </c>
      <c r="U556" s="203">
        <v>22</v>
      </c>
      <c r="V556" s="203">
        <v>19</v>
      </c>
    </row>
    <row r="557" spans="2:22" x14ac:dyDescent="0.3">
      <c r="B557" s="96" t="s">
        <v>89</v>
      </c>
      <c r="C557" s="102" t="s">
        <v>231</v>
      </c>
      <c r="D557" s="203">
        <v>0</v>
      </c>
      <c r="E557" s="203">
        <v>0</v>
      </c>
      <c r="F557" s="203">
        <v>0</v>
      </c>
      <c r="G557" s="203">
        <v>0</v>
      </c>
      <c r="H557" s="203">
        <v>0</v>
      </c>
      <c r="I557" s="203">
        <v>0</v>
      </c>
      <c r="J557" s="203">
        <v>0</v>
      </c>
      <c r="K557" s="203">
        <v>0</v>
      </c>
      <c r="L557" s="203">
        <v>0</v>
      </c>
      <c r="M557" s="203">
        <v>1</v>
      </c>
      <c r="N557" s="203">
        <v>8</v>
      </c>
      <c r="O557" s="203">
        <v>804</v>
      </c>
      <c r="P557" s="203">
        <v>3538</v>
      </c>
      <c r="Q557" s="203">
        <v>1674</v>
      </c>
      <c r="R557" s="203">
        <v>988</v>
      </c>
      <c r="S557" s="203">
        <v>483</v>
      </c>
      <c r="T557" s="203">
        <v>159</v>
      </c>
      <c r="U557" s="203">
        <v>43</v>
      </c>
      <c r="V557" s="203">
        <v>23</v>
      </c>
    </row>
    <row r="558" spans="2:22" x14ac:dyDescent="0.3">
      <c r="B558" s="96" t="s">
        <v>89</v>
      </c>
      <c r="C558" s="102" t="s">
        <v>288</v>
      </c>
      <c r="D558" s="203">
        <v>0</v>
      </c>
      <c r="E558" s="203">
        <v>0</v>
      </c>
      <c r="F558" s="203">
        <v>0</v>
      </c>
      <c r="G558" s="203">
        <v>0</v>
      </c>
      <c r="H558" s="203">
        <v>0</v>
      </c>
      <c r="I558" s="203">
        <v>0</v>
      </c>
      <c r="J558" s="203">
        <v>0</v>
      </c>
      <c r="K558" s="203">
        <v>0</v>
      </c>
      <c r="L558" s="203">
        <v>1</v>
      </c>
      <c r="M558" s="203">
        <v>0</v>
      </c>
      <c r="N558" s="203">
        <v>1</v>
      </c>
      <c r="O558" s="203">
        <v>8</v>
      </c>
      <c r="P558" s="203">
        <v>479</v>
      </c>
      <c r="Q558" s="203">
        <v>3309</v>
      </c>
      <c r="R558" s="203">
        <v>1702</v>
      </c>
      <c r="S558" s="203">
        <v>890</v>
      </c>
      <c r="T558" s="203">
        <v>342</v>
      </c>
      <c r="U558" s="203">
        <v>114</v>
      </c>
      <c r="V558" s="203">
        <v>47</v>
      </c>
    </row>
    <row r="559" spans="2:22" x14ac:dyDescent="0.3">
      <c r="B559" s="96" t="s">
        <v>89</v>
      </c>
      <c r="C559" s="102" t="s">
        <v>232</v>
      </c>
      <c r="D559" s="203">
        <v>0</v>
      </c>
      <c r="E559" s="203">
        <v>0</v>
      </c>
      <c r="F559" s="203">
        <v>0</v>
      </c>
      <c r="G559" s="203">
        <v>0</v>
      </c>
      <c r="H559" s="203">
        <v>0</v>
      </c>
      <c r="I559" s="203">
        <v>0</v>
      </c>
      <c r="J559" s="203">
        <v>0</v>
      </c>
      <c r="K559" s="203">
        <v>1</v>
      </c>
      <c r="L559" s="203">
        <v>0</v>
      </c>
      <c r="M559" s="203">
        <v>1</v>
      </c>
      <c r="N559" s="203">
        <v>1</v>
      </c>
      <c r="O559" s="203">
        <v>0</v>
      </c>
      <c r="P559" s="203">
        <v>9</v>
      </c>
      <c r="Q559" s="203">
        <v>404</v>
      </c>
      <c r="R559" s="203">
        <v>3031</v>
      </c>
      <c r="S559" s="203">
        <v>1462</v>
      </c>
      <c r="T559" s="203">
        <v>693</v>
      </c>
      <c r="U559" s="203">
        <v>263</v>
      </c>
      <c r="V559" s="203">
        <v>117</v>
      </c>
    </row>
    <row r="560" spans="2:22" x14ac:dyDescent="0.3">
      <c r="B560" s="96" t="s">
        <v>89</v>
      </c>
      <c r="C560" s="102" t="s">
        <v>355</v>
      </c>
      <c r="D560" s="203">
        <v>0</v>
      </c>
      <c r="E560" s="203">
        <v>0</v>
      </c>
      <c r="F560" s="203">
        <v>0</v>
      </c>
      <c r="G560" s="203">
        <v>0</v>
      </c>
      <c r="H560" s="203">
        <v>0</v>
      </c>
      <c r="I560" s="203">
        <v>0</v>
      </c>
      <c r="J560" s="203">
        <v>0</v>
      </c>
      <c r="K560" s="203">
        <v>0</v>
      </c>
      <c r="L560" s="203">
        <v>0</v>
      </c>
      <c r="M560" s="203">
        <v>0</v>
      </c>
      <c r="N560" s="203">
        <v>0</v>
      </c>
      <c r="O560" s="203">
        <v>0</v>
      </c>
      <c r="P560" s="203">
        <v>0</v>
      </c>
      <c r="Q560" s="203">
        <v>2</v>
      </c>
      <c r="R560" s="203">
        <v>9</v>
      </c>
      <c r="S560" s="203">
        <v>53</v>
      </c>
      <c r="T560" s="203">
        <v>44</v>
      </c>
      <c r="U560" s="203">
        <v>18</v>
      </c>
      <c r="V560" s="203">
        <v>50</v>
      </c>
    </row>
    <row r="561" spans="2:22" x14ac:dyDescent="0.3">
      <c r="B561" s="96" t="s">
        <v>89</v>
      </c>
      <c r="C561" s="102" t="s">
        <v>356</v>
      </c>
      <c r="D561" s="203">
        <v>0</v>
      </c>
      <c r="E561" s="203">
        <v>0</v>
      </c>
      <c r="F561" s="203">
        <v>0</v>
      </c>
      <c r="G561" s="203">
        <v>0</v>
      </c>
      <c r="H561" s="203">
        <v>0</v>
      </c>
      <c r="I561" s="203">
        <v>0</v>
      </c>
      <c r="J561" s="203">
        <v>0</v>
      </c>
      <c r="K561" s="203">
        <v>0</v>
      </c>
      <c r="L561" s="203">
        <v>0</v>
      </c>
      <c r="M561" s="203">
        <v>0</v>
      </c>
      <c r="N561" s="203">
        <v>0</v>
      </c>
      <c r="O561" s="203">
        <v>0</v>
      </c>
      <c r="P561" s="203">
        <v>0</v>
      </c>
      <c r="Q561" s="203">
        <v>0</v>
      </c>
      <c r="R561" s="203">
        <v>0</v>
      </c>
      <c r="S561" s="203">
        <v>7</v>
      </c>
      <c r="T561" s="203">
        <v>49</v>
      </c>
      <c r="U561" s="203">
        <v>34</v>
      </c>
      <c r="V561" s="203">
        <v>92</v>
      </c>
    </row>
    <row r="562" spans="2:22" x14ac:dyDescent="0.3">
      <c r="B562" s="96" t="s">
        <v>89</v>
      </c>
      <c r="C562" s="102" t="s">
        <v>289</v>
      </c>
      <c r="D562" s="203">
        <v>0</v>
      </c>
      <c r="E562" s="203">
        <v>0</v>
      </c>
      <c r="F562" s="203">
        <v>0</v>
      </c>
      <c r="G562" s="203">
        <v>0</v>
      </c>
      <c r="H562" s="203">
        <v>0</v>
      </c>
      <c r="I562" s="203">
        <v>0</v>
      </c>
      <c r="J562" s="203">
        <v>0</v>
      </c>
      <c r="K562" s="203">
        <v>0</v>
      </c>
      <c r="L562" s="203">
        <v>1</v>
      </c>
      <c r="M562" s="203">
        <v>0</v>
      </c>
      <c r="N562" s="203">
        <v>2</v>
      </c>
      <c r="O562" s="203">
        <v>3</v>
      </c>
      <c r="P562" s="203">
        <v>0</v>
      </c>
      <c r="Q562" s="203">
        <v>5</v>
      </c>
      <c r="R562" s="203">
        <v>2</v>
      </c>
      <c r="S562" s="203">
        <v>1</v>
      </c>
      <c r="T562" s="203">
        <v>4</v>
      </c>
      <c r="U562" s="203">
        <v>4</v>
      </c>
      <c r="V562" s="203">
        <v>337</v>
      </c>
    </row>
    <row r="563" spans="2:22" x14ac:dyDescent="0.3">
      <c r="B563" s="96" t="s">
        <v>89</v>
      </c>
      <c r="C563" s="102" t="s">
        <v>290</v>
      </c>
      <c r="D563" s="203">
        <v>0</v>
      </c>
      <c r="E563" s="203">
        <v>0</v>
      </c>
      <c r="F563" s="203">
        <v>0</v>
      </c>
      <c r="G563" s="203">
        <v>0</v>
      </c>
      <c r="H563" s="203">
        <v>0</v>
      </c>
      <c r="I563" s="203">
        <v>0</v>
      </c>
      <c r="J563" s="203">
        <v>0</v>
      </c>
      <c r="K563" s="203">
        <v>0</v>
      </c>
      <c r="L563" s="203">
        <v>0</v>
      </c>
      <c r="M563" s="203">
        <v>1</v>
      </c>
      <c r="N563" s="203">
        <v>1</v>
      </c>
      <c r="O563" s="203">
        <v>4</v>
      </c>
      <c r="P563" s="203">
        <v>14</v>
      </c>
      <c r="Q563" s="203">
        <v>13</v>
      </c>
      <c r="R563" s="203">
        <v>14</v>
      </c>
      <c r="S563" s="203">
        <v>11</v>
      </c>
      <c r="T563" s="203">
        <v>4</v>
      </c>
      <c r="U563" s="203">
        <v>6</v>
      </c>
      <c r="V563" s="203">
        <v>222</v>
      </c>
    </row>
    <row r="564" spans="2:22" x14ac:dyDescent="0.3">
      <c r="B564" s="96" t="s">
        <v>89</v>
      </c>
      <c r="C564" s="102" t="s">
        <v>291</v>
      </c>
      <c r="D564" s="203">
        <v>0</v>
      </c>
      <c r="E564" s="203">
        <v>0</v>
      </c>
      <c r="F564" s="203">
        <v>0</v>
      </c>
      <c r="G564" s="203">
        <v>0</v>
      </c>
      <c r="H564" s="203">
        <v>0</v>
      </c>
      <c r="I564" s="203">
        <v>0</v>
      </c>
      <c r="J564" s="203">
        <v>0</v>
      </c>
      <c r="K564" s="203">
        <v>0</v>
      </c>
      <c r="L564" s="203">
        <v>0</v>
      </c>
      <c r="M564" s="203">
        <v>1</v>
      </c>
      <c r="N564" s="203">
        <v>0</v>
      </c>
      <c r="O564" s="203">
        <v>0</v>
      </c>
      <c r="P564" s="203">
        <v>12</v>
      </c>
      <c r="Q564" s="203">
        <v>77</v>
      </c>
      <c r="R564" s="203">
        <v>138</v>
      </c>
      <c r="S564" s="203">
        <v>126</v>
      </c>
      <c r="T564" s="203">
        <v>77</v>
      </c>
      <c r="U564" s="203">
        <v>55</v>
      </c>
      <c r="V564" s="203">
        <v>651</v>
      </c>
    </row>
    <row r="565" spans="2:22" x14ac:dyDescent="0.3">
      <c r="B565" s="96" t="s">
        <v>89</v>
      </c>
      <c r="C565" s="102" t="s">
        <v>292</v>
      </c>
      <c r="D565" s="203">
        <v>0</v>
      </c>
      <c r="E565" s="203">
        <v>0</v>
      </c>
      <c r="F565" s="203">
        <v>0</v>
      </c>
      <c r="G565" s="203">
        <v>0</v>
      </c>
      <c r="H565" s="203">
        <v>0</v>
      </c>
      <c r="I565" s="203">
        <v>0</v>
      </c>
      <c r="J565" s="203">
        <v>0</v>
      </c>
      <c r="K565" s="203">
        <v>1</v>
      </c>
      <c r="L565" s="203">
        <v>0</v>
      </c>
      <c r="M565" s="203">
        <v>1</v>
      </c>
      <c r="N565" s="203">
        <v>0</v>
      </c>
      <c r="O565" s="203">
        <v>1</v>
      </c>
      <c r="P565" s="203">
        <v>4</v>
      </c>
      <c r="Q565" s="203">
        <v>47</v>
      </c>
      <c r="R565" s="203">
        <v>167</v>
      </c>
      <c r="S565" s="203">
        <v>260</v>
      </c>
      <c r="T565" s="203">
        <v>222</v>
      </c>
      <c r="U565" s="203">
        <v>149</v>
      </c>
      <c r="V565" s="203">
        <v>844</v>
      </c>
    </row>
    <row r="566" spans="2:22" x14ac:dyDescent="0.3">
      <c r="B566" s="96" t="s">
        <v>89</v>
      </c>
      <c r="C566" s="102" t="s">
        <v>293</v>
      </c>
      <c r="D566" s="203">
        <v>0</v>
      </c>
      <c r="E566" s="203">
        <v>0</v>
      </c>
      <c r="F566" s="203">
        <v>0</v>
      </c>
      <c r="G566" s="203">
        <v>0</v>
      </c>
      <c r="H566" s="203">
        <v>0</v>
      </c>
      <c r="I566" s="203">
        <v>0</v>
      </c>
      <c r="J566" s="203">
        <v>0</v>
      </c>
      <c r="K566" s="203">
        <v>0</v>
      </c>
      <c r="L566" s="203">
        <v>0</v>
      </c>
      <c r="M566" s="203">
        <v>0</v>
      </c>
      <c r="N566" s="203">
        <v>0</v>
      </c>
      <c r="O566" s="203">
        <v>0</v>
      </c>
      <c r="P566" s="203">
        <v>1</v>
      </c>
      <c r="Q566" s="203">
        <v>9</v>
      </c>
      <c r="R566" s="203">
        <v>56</v>
      </c>
      <c r="S566" s="203">
        <v>194</v>
      </c>
      <c r="T566" s="203">
        <v>266</v>
      </c>
      <c r="U566" s="203">
        <v>167</v>
      </c>
      <c r="V566" s="203">
        <v>794</v>
      </c>
    </row>
    <row r="567" spans="2:22" x14ac:dyDescent="0.3">
      <c r="B567" s="96" t="s">
        <v>89</v>
      </c>
      <c r="C567" s="102" t="s">
        <v>294</v>
      </c>
      <c r="D567" s="203">
        <v>0</v>
      </c>
      <c r="E567" s="203">
        <v>0</v>
      </c>
      <c r="F567" s="203">
        <v>0</v>
      </c>
      <c r="G567" s="203">
        <v>0</v>
      </c>
      <c r="H567" s="203">
        <v>0</v>
      </c>
      <c r="I567" s="203">
        <v>0</v>
      </c>
      <c r="J567" s="203">
        <v>0</v>
      </c>
      <c r="K567" s="203">
        <v>0</v>
      </c>
      <c r="L567" s="203">
        <v>0</v>
      </c>
      <c r="M567" s="203">
        <v>0</v>
      </c>
      <c r="N567" s="203">
        <v>0</v>
      </c>
      <c r="O567" s="203">
        <v>0</v>
      </c>
      <c r="P567" s="203">
        <v>0</v>
      </c>
      <c r="Q567" s="203">
        <v>3</v>
      </c>
      <c r="R567" s="203">
        <v>33</v>
      </c>
      <c r="S567" s="203">
        <v>116</v>
      </c>
      <c r="T567" s="203">
        <v>155</v>
      </c>
      <c r="U567" s="203">
        <v>155</v>
      </c>
      <c r="V567" s="203">
        <v>676</v>
      </c>
    </row>
    <row r="568" spans="2:22" x14ac:dyDescent="0.3">
      <c r="B568" s="96" t="s">
        <v>89</v>
      </c>
      <c r="C568" s="102" t="s">
        <v>357</v>
      </c>
      <c r="D568" s="203">
        <v>0</v>
      </c>
      <c r="E568" s="203">
        <v>0</v>
      </c>
      <c r="F568" s="203">
        <v>0</v>
      </c>
      <c r="G568" s="203">
        <v>0</v>
      </c>
      <c r="H568" s="203">
        <v>0</v>
      </c>
      <c r="I568" s="203">
        <v>0</v>
      </c>
      <c r="J568" s="203">
        <v>0</v>
      </c>
      <c r="K568" s="203">
        <v>0</v>
      </c>
      <c r="L568" s="203">
        <v>0</v>
      </c>
      <c r="M568" s="203">
        <v>2</v>
      </c>
      <c r="N568" s="203">
        <v>1</v>
      </c>
      <c r="O568" s="203">
        <v>4</v>
      </c>
      <c r="P568" s="203">
        <v>4</v>
      </c>
      <c r="Q568" s="203">
        <v>2</v>
      </c>
      <c r="R568" s="203">
        <v>0</v>
      </c>
      <c r="S568" s="203">
        <v>1</v>
      </c>
      <c r="T568" s="203">
        <v>0</v>
      </c>
      <c r="U568" s="203">
        <v>0</v>
      </c>
      <c r="V568" s="203">
        <v>0</v>
      </c>
    </row>
    <row r="569" spans="2:22" x14ac:dyDescent="0.3">
      <c r="B569" s="96" t="s">
        <v>90</v>
      </c>
      <c r="C569" s="102" t="s">
        <v>223</v>
      </c>
      <c r="D569" s="203">
        <v>108</v>
      </c>
      <c r="E569" s="203">
        <v>1247</v>
      </c>
      <c r="F569" s="203">
        <v>381</v>
      </c>
      <c r="G569" s="203">
        <v>117</v>
      </c>
      <c r="H569" s="203">
        <v>2</v>
      </c>
      <c r="I569" s="203">
        <v>0</v>
      </c>
      <c r="J569" s="203">
        <v>0</v>
      </c>
      <c r="K569" s="203">
        <v>0</v>
      </c>
      <c r="L569" s="203">
        <v>0</v>
      </c>
      <c r="M569" s="203">
        <v>0</v>
      </c>
      <c r="N569" s="203">
        <v>0</v>
      </c>
      <c r="O569" s="203">
        <v>0</v>
      </c>
      <c r="P569" s="203">
        <v>1</v>
      </c>
      <c r="Q569" s="203">
        <v>0</v>
      </c>
      <c r="R569" s="203">
        <v>0</v>
      </c>
      <c r="S569" s="203">
        <v>0</v>
      </c>
      <c r="T569" s="203">
        <v>0</v>
      </c>
      <c r="U569" s="203">
        <v>0</v>
      </c>
      <c r="V569" s="203">
        <v>0</v>
      </c>
    </row>
    <row r="570" spans="2:22" x14ac:dyDescent="0.3">
      <c r="B570" s="96" t="s">
        <v>90</v>
      </c>
      <c r="C570" s="102" t="s">
        <v>286</v>
      </c>
      <c r="D570" s="203">
        <v>10</v>
      </c>
      <c r="E570" s="203">
        <v>306</v>
      </c>
      <c r="F570" s="203">
        <v>3335</v>
      </c>
      <c r="G570" s="203">
        <v>713</v>
      </c>
      <c r="H570" s="203">
        <v>168</v>
      </c>
      <c r="I570" s="203">
        <v>7</v>
      </c>
      <c r="J570" s="203">
        <v>0</v>
      </c>
      <c r="K570" s="203">
        <v>1</v>
      </c>
      <c r="L570" s="203">
        <v>0</v>
      </c>
      <c r="M570" s="203">
        <v>0</v>
      </c>
      <c r="N570" s="203">
        <v>0</v>
      </c>
      <c r="O570" s="203">
        <v>0</v>
      </c>
      <c r="P570" s="203">
        <v>0</v>
      </c>
      <c r="Q570" s="203">
        <v>0</v>
      </c>
      <c r="R570" s="203">
        <v>0</v>
      </c>
      <c r="S570" s="203">
        <v>0</v>
      </c>
      <c r="T570" s="203">
        <v>0</v>
      </c>
      <c r="U570" s="203">
        <v>0</v>
      </c>
      <c r="V570" s="203">
        <v>0</v>
      </c>
    </row>
    <row r="571" spans="2:22" x14ac:dyDescent="0.3">
      <c r="B571" s="96" t="s">
        <v>90</v>
      </c>
      <c r="C571" s="102" t="s">
        <v>370</v>
      </c>
      <c r="D571" s="203">
        <v>3</v>
      </c>
      <c r="E571" s="203">
        <v>22</v>
      </c>
      <c r="F571" s="203">
        <v>2118</v>
      </c>
      <c r="G571" s="203">
        <v>17666</v>
      </c>
      <c r="H571" s="203">
        <v>1966</v>
      </c>
      <c r="I571" s="203">
        <v>262</v>
      </c>
      <c r="J571" s="203">
        <v>60</v>
      </c>
      <c r="K571" s="203">
        <v>49</v>
      </c>
      <c r="L571" s="203">
        <v>37</v>
      </c>
      <c r="M571" s="203">
        <v>51</v>
      </c>
      <c r="N571" s="203">
        <v>34</v>
      </c>
      <c r="O571" s="203">
        <v>28</v>
      </c>
      <c r="P571" s="203">
        <v>38</v>
      </c>
      <c r="Q571" s="203">
        <v>22</v>
      </c>
      <c r="R571" s="203">
        <v>27</v>
      </c>
      <c r="S571" s="203">
        <v>25</v>
      </c>
      <c r="T571" s="203">
        <v>22</v>
      </c>
      <c r="U571" s="203">
        <v>16</v>
      </c>
      <c r="V571" s="203">
        <v>57</v>
      </c>
    </row>
    <row r="572" spans="2:22" x14ac:dyDescent="0.3">
      <c r="B572" s="96" t="s">
        <v>90</v>
      </c>
      <c r="C572" s="102" t="s">
        <v>224</v>
      </c>
      <c r="D572" s="203">
        <v>0</v>
      </c>
      <c r="E572" s="203">
        <v>1</v>
      </c>
      <c r="F572" s="203">
        <v>23</v>
      </c>
      <c r="G572" s="203">
        <v>2699</v>
      </c>
      <c r="H572" s="203">
        <v>18323</v>
      </c>
      <c r="I572" s="203">
        <v>3745</v>
      </c>
      <c r="J572" s="203">
        <v>784</v>
      </c>
      <c r="K572" s="203">
        <v>138</v>
      </c>
      <c r="L572" s="203">
        <v>38</v>
      </c>
      <c r="M572" s="203">
        <v>13</v>
      </c>
      <c r="N572" s="203">
        <v>3</v>
      </c>
      <c r="O572" s="203">
        <v>1</v>
      </c>
      <c r="P572" s="203">
        <v>0</v>
      </c>
      <c r="Q572" s="203">
        <v>1</v>
      </c>
      <c r="R572" s="203">
        <v>1</v>
      </c>
      <c r="S572" s="203">
        <v>0</v>
      </c>
      <c r="T572" s="203">
        <v>0</v>
      </c>
      <c r="U572" s="203">
        <v>0</v>
      </c>
      <c r="V572" s="203">
        <v>1</v>
      </c>
    </row>
    <row r="573" spans="2:22" x14ac:dyDescent="0.3">
      <c r="B573" s="96" t="s">
        <v>90</v>
      </c>
      <c r="C573" s="102" t="s">
        <v>225</v>
      </c>
      <c r="D573" s="203">
        <v>0</v>
      </c>
      <c r="E573" s="203">
        <v>1</v>
      </c>
      <c r="F573" s="203">
        <v>3</v>
      </c>
      <c r="G573" s="203">
        <v>136</v>
      </c>
      <c r="H573" s="203">
        <v>4042</v>
      </c>
      <c r="I573" s="203">
        <v>18024</v>
      </c>
      <c r="J573" s="203">
        <v>4926</v>
      </c>
      <c r="K573" s="203">
        <v>1324</v>
      </c>
      <c r="L573" s="203">
        <v>276</v>
      </c>
      <c r="M573" s="203">
        <v>72</v>
      </c>
      <c r="N573" s="203">
        <v>32</v>
      </c>
      <c r="O573" s="203">
        <v>14</v>
      </c>
      <c r="P573" s="203">
        <v>5</v>
      </c>
      <c r="Q573" s="203">
        <v>5</v>
      </c>
      <c r="R573" s="203">
        <v>1</v>
      </c>
      <c r="S573" s="203">
        <v>1</v>
      </c>
      <c r="T573" s="203">
        <v>0</v>
      </c>
      <c r="U573" s="203">
        <v>0</v>
      </c>
      <c r="V573" s="203">
        <v>2</v>
      </c>
    </row>
    <row r="574" spans="2:22" x14ac:dyDescent="0.3">
      <c r="B574" s="96" t="s">
        <v>90</v>
      </c>
      <c r="C574" s="102" t="s">
        <v>226</v>
      </c>
      <c r="D574" s="203">
        <v>0</v>
      </c>
      <c r="E574" s="203">
        <v>0</v>
      </c>
      <c r="F574" s="203">
        <v>2</v>
      </c>
      <c r="G574" s="203">
        <v>2</v>
      </c>
      <c r="H574" s="203">
        <v>24</v>
      </c>
      <c r="I574" s="203">
        <v>3779</v>
      </c>
      <c r="J574" s="203">
        <v>16714</v>
      </c>
      <c r="K574" s="203">
        <v>5531</v>
      </c>
      <c r="L574" s="203">
        <v>1592</v>
      </c>
      <c r="M574" s="203">
        <v>481</v>
      </c>
      <c r="N574" s="203">
        <v>111</v>
      </c>
      <c r="O574" s="203">
        <v>39</v>
      </c>
      <c r="P574" s="203">
        <v>13</v>
      </c>
      <c r="Q574" s="203">
        <v>6</v>
      </c>
      <c r="R574" s="203">
        <v>3</v>
      </c>
      <c r="S574" s="203">
        <v>2</v>
      </c>
      <c r="T574" s="203">
        <v>0</v>
      </c>
      <c r="U574" s="203">
        <v>0</v>
      </c>
      <c r="V574" s="203">
        <v>4</v>
      </c>
    </row>
    <row r="575" spans="2:22" x14ac:dyDescent="0.3">
      <c r="B575" s="96" t="s">
        <v>90</v>
      </c>
      <c r="C575" s="102" t="s">
        <v>227</v>
      </c>
      <c r="D575" s="203">
        <v>0</v>
      </c>
      <c r="E575" s="203">
        <v>0</v>
      </c>
      <c r="F575" s="203">
        <v>0</v>
      </c>
      <c r="G575" s="203">
        <v>1</v>
      </c>
      <c r="H575" s="203">
        <v>5</v>
      </c>
      <c r="I575" s="203">
        <v>26</v>
      </c>
      <c r="J575" s="203">
        <v>3928</v>
      </c>
      <c r="K575" s="203">
        <v>15552</v>
      </c>
      <c r="L575" s="203">
        <v>5424</v>
      </c>
      <c r="M575" s="203">
        <v>1960</v>
      </c>
      <c r="N575" s="203">
        <v>558</v>
      </c>
      <c r="O575" s="203">
        <v>155</v>
      </c>
      <c r="P575" s="203">
        <v>54</v>
      </c>
      <c r="Q575" s="203">
        <v>15</v>
      </c>
      <c r="R575" s="203">
        <v>6</v>
      </c>
      <c r="S575" s="203">
        <v>4</v>
      </c>
      <c r="T575" s="203">
        <v>2</v>
      </c>
      <c r="U575" s="203">
        <v>8</v>
      </c>
      <c r="V575" s="203">
        <v>2</v>
      </c>
    </row>
    <row r="576" spans="2:22" x14ac:dyDescent="0.3">
      <c r="B576" s="96" t="s">
        <v>90</v>
      </c>
      <c r="C576" s="102" t="s">
        <v>228</v>
      </c>
      <c r="D576" s="203">
        <v>0</v>
      </c>
      <c r="E576" s="203">
        <v>0</v>
      </c>
      <c r="F576" s="203">
        <v>1</v>
      </c>
      <c r="G576" s="203">
        <v>0</v>
      </c>
      <c r="H576" s="203">
        <v>0</v>
      </c>
      <c r="I576" s="203">
        <v>2</v>
      </c>
      <c r="J576" s="203">
        <v>37</v>
      </c>
      <c r="K576" s="203">
        <v>4101</v>
      </c>
      <c r="L576" s="203">
        <v>14599</v>
      </c>
      <c r="M576" s="203">
        <v>5727</v>
      </c>
      <c r="N576" s="203">
        <v>2238</v>
      </c>
      <c r="O576" s="203">
        <v>575</v>
      </c>
      <c r="P576" s="203">
        <v>153</v>
      </c>
      <c r="Q576" s="203">
        <v>41</v>
      </c>
      <c r="R576" s="203">
        <v>19</v>
      </c>
      <c r="S576" s="203">
        <v>9</v>
      </c>
      <c r="T576" s="203">
        <v>7</v>
      </c>
      <c r="U576" s="203">
        <v>2</v>
      </c>
      <c r="V576" s="203">
        <v>6</v>
      </c>
    </row>
    <row r="577" spans="2:22" x14ac:dyDescent="0.3">
      <c r="B577" s="96" t="s">
        <v>90</v>
      </c>
      <c r="C577" s="102" t="s">
        <v>229</v>
      </c>
      <c r="D577" s="203">
        <v>0</v>
      </c>
      <c r="E577" s="203">
        <v>0</v>
      </c>
      <c r="F577" s="203">
        <v>0</v>
      </c>
      <c r="G577" s="203">
        <v>0</v>
      </c>
      <c r="H577" s="203">
        <v>0</v>
      </c>
      <c r="I577" s="203">
        <v>0</v>
      </c>
      <c r="J577" s="203">
        <v>2</v>
      </c>
      <c r="K577" s="203">
        <v>44</v>
      </c>
      <c r="L577" s="203">
        <v>4260</v>
      </c>
      <c r="M577" s="203">
        <v>14758</v>
      </c>
      <c r="N577" s="203">
        <v>6523</v>
      </c>
      <c r="O577" s="203">
        <v>3129</v>
      </c>
      <c r="P577" s="203">
        <v>1219</v>
      </c>
      <c r="Q577" s="203">
        <v>425</v>
      </c>
      <c r="R577" s="203">
        <v>127</v>
      </c>
      <c r="S577" s="203">
        <v>65</v>
      </c>
      <c r="T577" s="203">
        <v>31</v>
      </c>
      <c r="U577" s="203">
        <v>18</v>
      </c>
      <c r="V577" s="203">
        <v>11</v>
      </c>
    </row>
    <row r="578" spans="2:22" x14ac:dyDescent="0.3">
      <c r="B578" s="96" t="s">
        <v>90</v>
      </c>
      <c r="C578" s="102" t="s">
        <v>287</v>
      </c>
      <c r="D578" s="203">
        <v>0</v>
      </c>
      <c r="E578" s="203">
        <v>0</v>
      </c>
      <c r="F578" s="203">
        <v>0</v>
      </c>
      <c r="G578" s="203">
        <v>0</v>
      </c>
      <c r="H578" s="203">
        <v>1</v>
      </c>
      <c r="I578" s="203">
        <v>0</v>
      </c>
      <c r="J578" s="203">
        <v>0</v>
      </c>
      <c r="K578" s="203">
        <v>3</v>
      </c>
      <c r="L578" s="203">
        <v>66</v>
      </c>
      <c r="M578" s="203">
        <v>4455</v>
      </c>
      <c r="N578" s="203">
        <v>14853</v>
      </c>
      <c r="O578" s="203">
        <v>7654</v>
      </c>
      <c r="P578" s="203">
        <v>3910</v>
      </c>
      <c r="Q578" s="203">
        <v>1708</v>
      </c>
      <c r="R578" s="203">
        <v>521</v>
      </c>
      <c r="S578" s="203">
        <v>142</v>
      </c>
      <c r="T578" s="203">
        <v>50</v>
      </c>
      <c r="U578" s="203">
        <v>23</v>
      </c>
      <c r="V578" s="203">
        <v>19</v>
      </c>
    </row>
    <row r="579" spans="2:22" x14ac:dyDescent="0.3">
      <c r="B579" s="96" t="s">
        <v>90</v>
      </c>
      <c r="C579" s="102" t="s">
        <v>230</v>
      </c>
      <c r="D579" s="203">
        <v>0</v>
      </c>
      <c r="E579" s="203">
        <v>0</v>
      </c>
      <c r="F579" s="203">
        <v>0</v>
      </c>
      <c r="G579" s="203">
        <v>0</v>
      </c>
      <c r="H579" s="203">
        <v>1</v>
      </c>
      <c r="I579" s="203">
        <v>0</v>
      </c>
      <c r="J579" s="203">
        <v>1</v>
      </c>
      <c r="K579" s="203">
        <v>1</v>
      </c>
      <c r="L579" s="203">
        <v>2</v>
      </c>
      <c r="M579" s="203">
        <v>64</v>
      </c>
      <c r="N579" s="203">
        <v>3948</v>
      </c>
      <c r="O579" s="203">
        <v>12955</v>
      </c>
      <c r="P579" s="203">
        <v>6670</v>
      </c>
      <c r="Q579" s="203">
        <v>3378</v>
      </c>
      <c r="R579" s="203">
        <v>1176</v>
      </c>
      <c r="S579" s="203">
        <v>309</v>
      </c>
      <c r="T579" s="203">
        <v>91</v>
      </c>
      <c r="U579" s="203">
        <v>19</v>
      </c>
      <c r="V579" s="203">
        <v>23</v>
      </c>
    </row>
    <row r="580" spans="2:22" x14ac:dyDescent="0.3">
      <c r="B580" s="96" t="s">
        <v>90</v>
      </c>
      <c r="C580" s="102" t="s">
        <v>231</v>
      </c>
      <c r="D580" s="203">
        <v>0</v>
      </c>
      <c r="E580" s="203">
        <v>0</v>
      </c>
      <c r="F580" s="203">
        <v>0</v>
      </c>
      <c r="G580" s="203">
        <v>0</v>
      </c>
      <c r="H580" s="203">
        <v>0</v>
      </c>
      <c r="I580" s="203">
        <v>0</v>
      </c>
      <c r="J580" s="203">
        <v>0</v>
      </c>
      <c r="K580" s="203">
        <v>0</v>
      </c>
      <c r="L580" s="203">
        <v>0</v>
      </c>
      <c r="M580" s="203">
        <v>5</v>
      </c>
      <c r="N580" s="203">
        <v>81</v>
      </c>
      <c r="O580" s="203">
        <v>3580</v>
      </c>
      <c r="P580" s="203">
        <v>13084</v>
      </c>
      <c r="Q580" s="203">
        <v>7175</v>
      </c>
      <c r="R580" s="203">
        <v>3506</v>
      </c>
      <c r="S580" s="203">
        <v>1071</v>
      </c>
      <c r="T580" s="203">
        <v>246</v>
      </c>
      <c r="U580" s="203">
        <v>55</v>
      </c>
      <c r="V580" s="203">
        <v>29</v>
      </c>
    </row>
    <row r="581" spans="2:22" x14ac:dyDescent="0.3">
      <c r="B581" s="96" t="s">
        <v>90</v>
      </c>
      <c r="C581" s="102" t="s">
        <v>288</v>
      </c>
      <c r="D581" s="203">
        <v>0</v>
      </c>
      <c r="E581" s="203">
        <v>0</v>
      </c>
      <c r="F581" s="203">
        <v>0</v>
      </c>
      <c r="G581" s="203">
        <v>2</v>
      </c>
      <c r="H581" s="203">
        <v>0</v>
      </c>
      <c r="I581" s="203">
        <v>0</v>
      </c>
      <c r="J581" s="203">
        <v>1</v>
      </c>
      <c r="K581" s="203">
        <v>2</v>
      </c>
      <c r="L581" s="203">
        <v>2</v>
      </c>
      <c r="M581" s="203">
        <v>2</v>
      </c>
      <c r="N581" s="203">
        <v>9</v>
      </c>
      <c r="O581" s="203">
        <v>91</v>
      </c>
      <c r="P581" s="203">
        <v>2814</v>
      </c>
      <c r="Q581" s="203">
        <v>12373</v>
      </c>
      <c r="R581" s="203">
        <v>7008</v>
      </c>
      <c r="S581" s="203">
        <v>3032</v>
      </c>
      <c r="T581" s="203">
        <v>762</v>
      </c>
      <c r="U581" s="203">
        <v>132</v>
      </c>
      <c r="V581" s="203">
        <v>58</v>
      </c>
    </row>
    <row r="582" spans="2:22" x14ac:dyDescent="0.3">
      <c r="B582" s="96" t="s">
        <v>90</v>
      </c>
      <c r="C582" s="102" t="s">
        <v>232</v>
      </c>
      <c r="D582" s="203">
        <v>0</v>
      </c>
      <c r="E582" s="203">
        <v>0</v>
      </c>
      <c r="F582" s="203">
        <v>1</v>
      </c>
      <c r="G582" s="203">
        <v>2</v>
      </c>
      <c r="H582" s="203">
        <v>0</v>
      </c>
      <c r="I582" s="203">
        <v>1</v>
      </c>
      <c r="J582" s="203">
        <v>0</v>
      </c>
      <c r="K582" s="203">
        <v>0</v>
      </c>
      <c r="L582" s="203">
        <v>2</v>
      </c>
      <c r="M582" s="203">
        <v>1</v>
      </c>
      <c r="N582" s="203">
        <v>1</v>
      </c>
      <c r="O582" s="203">
        <v>5</v>
      </c>
      <c r="P582" s="203">
        <v>76</v>
      </c>
      <c r="Q582" s="203">
        <v>2167</v>
      </c>
      <c r="R582" s="203">
        <v>10803</v>
      </c>
      <c r="S582" s="203">
        <v>6381</v>
      </c>
      <c r="T582" s="203">
        <v>2402</v>
      </c>
      <c r="U582" s="203">
        <v>545</v>
      </c>
      <c r="V582" s="203">
        <v>161</v>
      </c>
    </row>
    <row r="583" spans="2:22" x14ac:dyDescent="0.3">
      <c r="B583" s="96" t="s">
        <v>90</v>
      </c>
      <c r="C583" s="102" t="s">
        <v>355</v>
      </c>
      <c r="D583" s="203">
        <v>0</v>
      </c>
      <c r="E583" s="203">
        <v>0</v>
      </c>
      <c r="F583" s="203">
        <v>0</v>
      </c>
      <c r="G583" s="203">
        <v>0</v>
      </c>
      <c r="H583" s="203">
        <v>0</v>
      </c>
      <c r="I583" s="203">
        <v>0</v>
      </c>
      <c r="J583" s="203">
        <v>0</v>
      </c>
      <c r="K583" s="203">
        <v>0</v>
      </c>
      <c r="L583" s="203">
        <v>0</v>
      </c>
      <c r="M583" s="203">
        <v>0</v>
      </c>
      <c r="N583" s="203">
        <v>0</v>
      </c>
      <c r="O583" s="203">
        <v>0</v>
      </c>
      <c r="P583" s="203">
        <v>0</v>
      </c>
      <c r="Q583" s="203">
        <v>1</v>
      </c>
      <c r="R583" s="203">
        <v>17</v>
      </c>
      <c r="S583" s="203">
        <v>61</v>
      </c>
      <c r="T583" s="203">
        <v>49</v>
      </c>
      <c r="U583" s="203">
        <v>26</v>
      </c>
      <c r="V583" s="203">
        <v>104</v>
      </c>
    </row>
    <row r="584" spans="2:22" x14ac:dyDescent="0.3">
      <c r="B584" s="96" t="s">
        <v>90</v>
      </c>
      <c r="C584" s="102" t="s">
        <v>356</v>
      </c>
      <c r="D584" s="203">
        <v>0</v>
      </c>
      <c r="E584" s="203">
        <v>0</v>
      </c>
      <c r="F584" s="203">
        <v>0</v>
      </c>
      <c r="G584" s="203">
        <v>0</v>
      </c>
      <c r="H584" s="203">
        <v>0</v>
      </c>
      <c r="I584" s="203">
        <v>0</v>
      </c>
      <c r="J584" s="203">
        <v>0</v>
      </c>
      <c r="K584" s="203">
        <v>0</v>
      </c>
      <c r="L584" s="203">
        <v>0</v>
      </c>
      <c r="M584" s="203">
        <v>0</v>
      </c>
      <c r="N584" s="203">
        <v>0</v>
      </c>
      <c r="O584" s="203">
        <v>0</v>
      </c>
      <c r="P584" s="203">
        <v>0</v>
      </c>
      <c r="Q584" s="203">
        <v>0</v>
      </c>
      <c r="R584" s="203">
        <v>1</v>
      </c>
      <c r="S584" s="203">
        <v>10</v>
      </c>
      <c r="T584" s="203">
        <v>35</v>
      </c>
      <c r="U584" s="203">
        <v>39</v>
      </c>
      <c r="V584" s="203">
        <v>86</v>
      </c>
    </row>
    <row r="585" spans="2:22" x14ac:dyDescent="0.3">
      <c r="B585" s="96" t="s">
        <v>90</v>
      </c>
      <c r="C585" s="102" t="s">
        <v>289</v>
      </c>
      <c r="D585" s="203">
        <v>0</v>
      </c>
      <c r="E585" s="203">
        <v>0</v>
      </c>
      <c r="F585" s="203">
        <v>0</v>
      </c>
      <c r="G585" s="203">
        <v>0</v>
      </c>
      <c r="H585" s="203">
        <v>0</v>
      </c>
      <c r="I585" s="203">
        <v>0</v>
      </c>
      <c r="J585" s="203">
        <v>1</v>
      </c>
      <c r="K585" s="203">
        <v>0</v>
      </c>
      <c r="L585" s="203">
        <v>1</v>
      </c>
      <c r="M585" s="203">
        <v>1</v>
      </c>
      <c r="N585" s="203">
        <v>1</v>
      </c>
      <c r="O585" s="203">
        <v>3</v>
      </c>
      <c r="P585" s="203">
        <v>1</v>
      </c>
      <c r="Q585" s="203">
        <v>6</v>
      </c>
      <c r="R585" s="203">
        <v>2</v>
      </c>
      <c r="S585" s="203">
        <v>4</v>
      </c>
      <c r="T585" s="203">
        <v>3</v>
      </c>
      <c r="U585" s="203">
        <v>2</v>
      </c>
      <c r="V585" s="203">
        <v>92</v>
      </c>
    </row>
    <row r="586" spans="2:22" x14ac:dyDescent="0.3">
      <c r="B586" s="96" t="s">
        <v>90</v>
      </c>
      <c r="C586" s="102" t="s">
        <v>290</v>
      </c>
      <c r="D586" s="203">
        <v>0</v>
      </c>
      <c r="E586" s="203">
        <v>1</v>
      </c>
      <c r="F586" s="203">
        <v>0</v>
      </c>
      <c r="G586" s="203">
        <v>0</v>
      </c>
      <c r="H586" s="203">
        <v>0</v>
      </c>
      <c r="I586" s="203">
        <v>0</v>
      </c>
      <c r="J586" s="203">
        <v>0</v>
      </c>
      <c r="K586" s="203">
        <v>0</v>
      </c>
      <c r="L586" s="203">
        <v>0</v>
      </c>
      <c r="M586" s="203">
        <v>2</v>
      </c>
      <c r="N586" s="203">
        <v>1</v>
      </c>
      <c r="O586" s="203">
        <v>14</v>
      </c>
      <c r="P586" s="203">
        <v>40</v>
      </c>
      <c r="Q586" s="203">
        <v>78</v>
      </c>
      <c r="R586" s="203">
        <v>45</v>
      </c>
      <c r="S586" s="203">
        <v>47</v>
      </c>
      <c r="T586" s="203">
        <v>22</v>
      </c>
      <c r="U586" s="203">
        <v>20</v>
      </c>
      <c r="V586" s="203">
        <v>615</v>
      </c>
    </row>
    <row r="587" spans="2:22" x14ac:dyDescent="0.3">
      <c r="B587" s="96" t="s">
        <v>90</v>
      </c>
      <c r="C587" s="102" t="s">
        <v>291</v>
      </c>
      <c r="D587" s="203">
        <v>0</v>
      </c>
      <c r="E587" s="203">
        <v>0</v>
      </c>
      <c r="F587" s="203">
        <v>0</v>
      </c>
      <c r="G587" s="203">
        <v>0</v>
      </c>
      <c r="H587" s="203">
        <v>1</v>
      </c>
      <c r="I587" s="203">
        <v>0</v>
      </c>
      <c r="J587" s="203">
        <v>0</v>
      </c>
      <c r="K587" s="203">
        <v>0</v>
      </c>
      <c r="L587" s="203">
        <v>0</v>
      </c>
      <c r="M587" s="203">
        <v>3</v>
      </c>
      <c r="N587" s="203">
        <v>9</v>
      </c>
      <c r="O587" s="203">
        <v>44</v>
      </c>
      <c r="P587" s="203">
        <v>166</v>
      </c>
      <c r="Q587" s="203">
        <v>496</v>
      </c>
      <c r="R587" s="203">
        <v>656</v>
      </c>
      <c r="S587" s="203">
        <v>396</v>
      </c>
      <c r="T587" s="203">
        <v>194</v>
      </c>
      <c r="U587" s="203">
        <v>98</v>
      </c>
      <c r="V587" s="203">
        <v>825</v>
      </c>
    </row>
    <row r="588" spans="2:22" x14ac:dyDescent="0.3">
      <c r="B588" s="96" t="s">
        <v>90</v>
      </c>
      <c r="C588" s="102" t="s">
        <v>292</v>
      </c>
      <c r="D588" s="203">
        <v>0</v>
      </c>
      <c r="E588" s="203">
        <v>0</v>
      </c>
      <c r="F588" s="203">
        <v>0</v>
      </c>
      <c r="G588" s="203">
        <v>0</v>
      </c>
      <c r="H588" s="203">
        <v>0</v>
      </c>
      <c r="I588" s="203">
        <v>0</v>
      </c>
      <c r="J588" s="203">
        <v>0</v>
      </c>
      <c r="K588" s="203">
        <v>1</v>
      </c>
      <c r="L588" s="203">
        <v>1</v>
      </c>
      <c r="M588" s="203">
        <v>1</v>
      </c>
      <c r="N588" s="203">
        <v>4</v>
      </c>
      <c r="O588" s="203">
        <v>13</v>
      </c>
      <c r="P588" s="203">
        <v>101</v>
      </c>
      <c r="Q588" s="203">
        <v>426</v>
      </c>
      <c r="R588" s="203">
        <v>1035</v>
      </c>
      <c r="S588" s="203">
        <v>1028</v>
      </c>
      <c r="T588" s="203">
        <v>553</v>
      </c>
      <c r="U588" s="203">
        <v>257</v>
      </c>
      <c r="V588" s="203">
        <v>940</v>
      </c>
    </row>
    <row r="589" spans="2:22" x14ac:dyDescent="0.3">
      <c r="B589" s="96" t="s">
        <v>90</v>
      </c>
      <c r="C589" s="102" t="s">
        <v>293</v>
      </c>
      <c r="D589" s="203">
        <v>0</v>
      </c>
      <c r="E589" s="203">
        <v>0</v>
      </c>
      <c r="F589" s="203">
        <v>1</v>
      </c>
      <c r="G589" s="203">
        <v>0</v>
      </c>
      <c r="H589" s="203">
        <v>0</v>
      </c>
      <c r="I589" s="203">
        <v>1</v>
      </c>
      <c r="J589" s="203">
        <v>0</v>
      </c>
      <c r="K589" s="203">
        <v>0</v>
      </c>
      <c r="L589" s="203">
        <v>0</v>
      </c>
      <c r="M589" s="203">
        <v>0</v>
      </c>
      <c r="N589" s="203">
        <v>0</v>
      </c>
      <c r="O589" s="203">
        <v>2</v>
      </c>
      <c r="P589" s="203">
        <v>9</v>
      </c>
      <c r="Q589" s="203">
        <v>134</v>
      </c>
      <c r="R589" s="203">
        <v>444</v>
      </c>
      <c r="S589" s="203">
        <v>944</v>
      </c>
      <c r="T589" s="203">
        <v>776</v>
      </c>
      <c r="U589" s="203">
        <v>399</v>
      </c>
      <c r="V589" s="203">
        <v>1068</v>
      </c>
    </row>
    <row r="590" spans="2:22" x14ac:dyDescent="0.3">
      <c r="B590" s="96" t="s">
        <v>90</v>
      </c>
      <c r="C590" s="102" t="s">
        <v>294</v>
      </c>
      <c r="D590" s="203">
        <v>0</v>
      </c>
      <c r="E590" s="203">
        <v>0</v>
      </c>
      <c r="F590" s="203">
        <v>0</v>
      </c>
      <c r="G590" s="203">
        <v>0</v>
      </c>
      <c r="H590" s="203">
        <v>0</v>
      </c>
      <c r="I590" s="203">
        <v>0</v>
      </c>
      <c r="J590" s="203">
        <v>0</v>
      </c>
      <c r="K590" s="203">
        <v>0</v>
      </c>
      <c r="L590" s="203">
        <v>0</v>
      </c>
      <c r="M590" s="203">
        <v>0</v>
      </c>
      <c r="N590" s="203">
        <v>0</v>
      </c>
      <c r="O590" s="203">
        <v>1</v>
      </c>
      <c r="P590" s="203">
        <v>8</v>
      </c>
      <c r="Q590" s="203">
        <v>70</v>
      </c>
      <c r="R590" s="203">
        <v>438</v>
      </c>
      <c r="S590" s="203">
        <v>1202</v>
      </c>
      <c r="T590" s="203">
        <v>1278</v>
      </c>
      <c r="U590" s="203">
        <v>830</v>
      </c>
      <c r="V590" s="203">
        <v>2700</v>
      </c>
    </row>
    <row r="591" spans="2:22" x14ac:dyDescent="0.3">
      <c r="B591" s="96" t="s">
        <v>90</v>
      </c>
      <c r="C591" s="102" t="s">
        <v>357</v>
      </c>
      <c r="D591" s="203">
        <v>0</v>
      </c>
      <c r="E591" s="203">
        <v>0</v>
      </c>
      <c r="F591" s="203">
        <v>0</v>
      </c>
      <c r="G591" s="203">
        <v>0</v>
      </c>
      <c r="H591" s="203">
        <v>0</v>
      </c>
      <c r="I591" s="203">
        <v>8</v>
      </c>
      <c r="J591" s="203">
        <v>44</v>
      </c>
      <c r="K591" s="203">
        <v>130</v>
      </c>
      <c r="L591" s="203">
        <v>256</v>
      </c>
      <c r="M591" s="203">
        <v>293</v>
      </c>
      <c r="N591" s="203">
        <v>339</v>
      </c>
      <c r="O591" s="203">
        <v>333</v>
      </c>
      <c r="P591" s="203">
        <v>172</v>
      </c>
      <c r="Q591" s="203">
        <v>62</v>
      </c>
      <c r="R591" s="203">
        <v>38</v>
      </c>
      <c r="S591" s="203">
        <v>20</v>
      </c>
      <c r="T591" s="203">
        <v>13</v>
      </c>
      <c r="U591" s="203">
        <v>6</v>
      </c>
      <c r="V591" s="203">
        <v>2</v>
      </c>
    </row>
    <row r="592" spans="2:22" x14ac:dyDescent="0.3">
      <c r="B592" s="96" t="s">
        <v>91</v>
      </c>
      <c r="C592" s="102" t="s">
        <v>223</v>
      </c>
      <c r="D592" s="203">
        <v>5</v>
      </c>
      <c r="E592" s="203">
        <v>33</v>
      </c>
      <c r="F592" s="203">
        <v>2</v>
      </c>
      <c r="G592" s="203">
        <v>0</v>
      </c>
      <c r="H592" s="203">
        <v>0</v>
      </c>
      <c r="I592" s="203">
        <v>0</v>
      </c>
      <c r="J592" s="203">
        <v>0</v>
      </c>
      <c r="K592" s="203">
        <v>0</v>
      </c>
      <c r="L592" s="203">
        <v>0</v>
      </c>
      <c r="M592" s="203">
        <v>0</v>
      </c>
      <c r="N592" s="203">
        <v>0</v>
      </c>
      <c r="O592" s="203">
        <v>0</v>
      </c>
      <c r="P592" s="203">
        <v>0</v>
      </c>
      <c r="Q592" s="203">
        <v>0</v>
      </c>
      <c r="R592" s="203">
        <v>0</v>
      </c>
      <c r="S592" s="203">
        <v>0</v>
      </c>
      <c r="T592" s="203">
        <v>0</v>
      </c>
      <c r="U592" s="203">
        <v>0</v>
      </c>
      <c r="V592" s="203">
        <v>0</v>
      </c>
    </row>
    <row r="593" spans="2:22" x14ac:dyDescent="0.3">
      <c r="B593" s="96" t="s">
        <v>91</v>
      </c>
      <c r="C593" s="102" t="s">
        <v>286</v>
      </c>
      <c r="D593" s="203">
        <v>0</v>
      </c>
      <c r="E593" s="203">
        <v>14</v>
      </c>
      <c r="F593" s="203">
        <v>44</v>
      </c>
      <c r="G593" s="203">
        <v>1</v>
      </c>
      <c r="H593" s="203">
        <v>0</v>
      </c>
      <c r="I593" s="203">
        <v>0</v>
      </c>
      <c r="J593" s="203">
        <v>0</v>
      </c>
      <c r="K593" s="203">
        <v>0</v>
      </c>
      <c r="L593" s="203">
        <v>0</v>
      </c>
      <c r="M593" s="203">
        <v>0</v>
      </c>
      <c r="N593" s="203">
        <v>0</v>
      </c>
      <c r="O593" s="203">
        <v>0</v>
      </c>
      <c r="P593" s="203">
        <v>0</v>
      </c>
      <c r="Q593" s="203">
        <v>0</v>
      </c>
      <c r="R593" s="203">
        <v>0</v>
      </c>
      <c r="S593" s="203">
        <v>0</v>
      </c>
      <c r="T593" s="203">
        <v>0</v>
      </c>
      <c r="U593" s="203">
        <v>0</v>
      </c>
      <c r="V593" s="203">
        <v>0</v>
      </c>
    </row>
    <row r="594" spans="2:22" x14ac:dyDescent="0.3">
      <c r="B594" s="96" t="s">
        <v>91</v>
      </c>
      <c r="C594" s="102" t="s">
        <v>370</v>
      </c>
      <c r="D594" s="203">
        <v>0</v>
      </c>
      <c r="E594" s="203">
        <v>21</v>
      </c>
      <c r="F594" s="203">
        <v>1155</v>
      </c>
      <c r="G594" s="203">
        <v>2542</v>
      </c>
      <c r="H594" s="203">
        <v>242</v>
      </c>
      <c r="I594" s="203">
        <v>31</v>
      </c>
      <c r="J594" s="203">
        <v>6</v>
      </c>
      <c r="K594" s="203">
        <v>3</v>
      </c>
      <c r="L594" s="203">
        <v>1</v>
      </c>
      <c r="M594" s="203">
        <v>2</v>
      </c>
      <c r="N594" s="203">
        <v>1</v>
      </c>
      <c r="O594" s="203">
        <v>0</v>
      </c>
      <c r="P594" s="203">
        <v>1</v>
      </c>
      <c r="Q594" s="203">
        <v>1</v>
      </c>
      <c r="R594" s="203">
        <v>0</v>
      </c>
      <c r="S594" s="203">
        <v>0</v>
      </c>
      <c r="T594" s="203">
        <v>0</v>
      </c>
      <c r="U594" s="203">
        <v>0</v>
      </c>
      <c r="V594" s="203">
        <v>0</v>
      </c>
    </row>
    <row r="595" spans="2:22" x14ac:dyDescent="0.3">
      <c r="B595" s="96" t="s">
        <v>91</v>
      </c>
      <c r="C595" s="102" t="s">
        <v>224</v>
      </c>
      <c r="D595" s="203">
        <v>0</v>
      </c>
      <c r="E595" s="203">
        <v>2</v>
      </c>
      <c r="F595" s="203">
        <v>25</v>
      </c>
      <c r="G595" s="203">
        <v>1298</v>
      </c>
      <c r="H595" s="203">
        <v>3021</v>
      </c>
      <c r="I595" s="203">
        <v>1112</v>
      </c>
      <c r="J595" s="203">
        <v>408</v>
      </c>
      <c r="K595" s="203">
        <v>167</v>
      </c>
      <c r="L595" s="203">
        <v>79</v>
      </c>
      <c r="M595" s="203">
        <v>45</v>
      </c>
      <c r="N595" s="203">
        <v>10</v>
      </c>
      <c r="O595" s="203">
        <v>14</v>
      </c>
      <c r="P595" s="203">
        <v>3</v>
      </c>
      <c r="Q595" s="203">
        <v>3</v>
      </c>
      <c r="R595" s="203">
        <v>1</v>
      </c>
      <c r="S595" s="203">
        <v>0</v>
      </c>
      <c r="T595" s="203">
        <v>0</v>
      </c>
      <c r="U595" s="203">
        <v>0</v>
      </c>
      <c r="V595" s="203">
        <v>0</v>
      </c>
    </row>
    <row r="596" spans="2:22" x14ac:dyDescent="0.3">
      <c r="B596" s="96" t="s">
        <v>91</v>
      </c>
      <c r="C596" s="102" t="s">
        <v>225</v>
      </c>
      <c r="D596" s="203">
        <v>0</v>
      </c>
      <c r="E596" s="203">
        <v>0</v>
      </c>
      <c r="F596" s="203">
        <v>0</v>
      </c>
      <c r="G596" s="203">
        <v>12</v>
      </c>
      <c r="H596" s="203">
        <v>892</v>
      </c>
      <c r="I596" s="203">
        <v>2477</v>
      </c>
      <c r="J596" s="203">
        <v>1148</v>
      </c>
      <c r="K596" s="203">
        <v>534</v>
      </c>
      <c r="L596" s="203">
        <v>239</v>
      </c>
      <c r="M596" s="203">
        <v>127</v>
      </c>
      <c r="N596" s="203">
        <v>61</v>
      </c>
      <c r="O596" s="203">
        <v>27</v>
      </c>
      <c r="P596" s="203">
        <v>13</v>
      </c>
      <c r="Q596" s="203">
        <v>2</v>
      </c>
      <c r="R596" s="203">
        <v>3</v>
      </c>
      <c r="S596" s="203">
        <v>6</v>
      </c>
      <c r="T596" s="203">
        <v>0</v>
      </c>
      <c r="U596" s="203">
        <v>0</v>
      </c>
      <c r="V596" s="203">
        <v>0</v>
      </c>
    </row>
    <row r="597" spans="2:22" x14ac:dyDescent="0.3">
      <c r="B597" s="96" t="s">
        <v>91</v>
      </c>
      <c r="C597" s="102" t="s">
        <v>226</v>
      </c>
      <c r="D597" s="203">
        <v>0</v>
      </c>
      <c r="E597" s="203">
        <v>0</v>
      </c>
      <c r="F597" s="203">
        <v>0</v>
      </c>
      <c r="G597" s="203">
        <v>1</v>
      </c>
      <c r="H597" s="203">
        <v>19</v>
      </c>
      <c r="I597" s="203">
        <v>849</v>
      </c>
      <c r="J597" s="203">
        <v>2252</v>
      </c>
      <c r="K597" s="203">
        <v>1175</v>
      </c>
      <c r="L597" s="203">
        <v>607</v>
      </c>
      <c r="M597" s="203">
        <v>318</v>
      </c>
      <c r="N597" s="203">
        <v>185</v>
      </c>
      <c r="O597" s="203">
        <v>81</v>
      </c>
      <c r="P597" s="203">
        <v>45</v>
      </c>
      <c r="Q597" s="203">
        <v>22</v>
      </c>
      <c r="R597" s="203">
        <v>11</v>
      </c>
      <c r="S597" s="203">
        <v>1</v>
      </c>
      <c r="T597" s="203">
        <v>1</v>
      </c>
      <c r="U597" s="203">
        <v>0</v>
      </c>
      <c r="V597" s="203">
        <v>4</v>
      </c>
    </row>
    <row r="598" spans="2:22" x14ac:dyDescent="0.3">
      <c r="B598" s="96" t="s">
        <v>91</v>
      </c>
      <c r="C598" s="102" t="s">
        <v>227</v>
      </c>
      <c r="D598" s="203">
        <v>0</v>
      </c>
      <c r="E598" s="203">
        <v>0</v>
      </c>
      <c r="F598" s="203">
        <v>0</v>
      </c>
      <c r="G598" s="203">
        <v>0</v>
      </c>
      <c r="H598" s="203">
        <v>1</v>
      </c>
      <c r="I598" s="203">
        <v>16</v>
      </c>
      <c r="J598" s="203">
        <v>842</v>
      </c>
      <c r="K598" s="203">
        <v>2043</v>
      </c>
      <c r="L598" s="203">
        <v>1123</v>
      </c>
      <c r="M598" s="203">
        <v>653</v>
      </c>
      <c r="N598" s="203">
        <v>376</v>
      </c>
      <c r="O598" s="203">
        <v>163</v>
      </c>
      <c r="P598" s="203">
        <v>83</v>
      </c>
      <c r="Q598" s="203">
        <v>31</v>
      </c>
      <c r="R598" s="203">
        <v>22</v>
      </c>
      <c r="S598" s="203">
        <v>8</v>
      </c>
      <c r="T598" s="203">
        <v>5</v>
      </c>
      <c r="U598" s="203">
        <v>2</v>
      </c>
      <c r="V598" s="203">
        <v>1</v>
      </c>
    </row>
    <row r="599" spans="2:22" x14ac:dyDescent="0.3">
      <c r="B599" s="96" t="s">
        <v>91</v>
      </c>
      <c r="C599" s="102" t="s">
        <v>228</v>
      </c>
      <c r="D599" s="203">
        <v>0</v>
      </c>
      <c r="E599" s="203">
        <v>0</v>
      </c>
      <c r="F599" s="203">
        <v>0</v>
      </c>
      <c r="G599" s="203">
        <v>0</v>
      </c>
      <c r="H599" s="203">
        <v>0</v>
      </c>
      <c r="I599" s="203">
        <v>0</v>
      </c>
      <c r="J599" s="203">
        <v>19</v>
      </c>
      <c r="K599" s="203">
        <v>656</v>
      </c>
      <c r="L599" s="203">
        <v>1883</v>
      </c>
      <c r="M599" s="203">
        <v>1137</v>
      </c>
      <c r="N599" s="203">
        <v>717</v>
      </c>
      <c r="O599" s="203">
        <v>367</v>
      </c>
      <c r="P599" s="203">
        <v>192</v>
      </c>
      <c r="Q599" s="203">
        <v>103</v>
      </c>
      <c r="R599" s="203">
        <v>40</v>
      </c>
      <c r="S599" s="203">
        <v>23</v>
      </c>
      <c r="T599" s="203">
        <v>7</v>
      </c>
      <c r="U599" s="203">
        <v>2</v>
      </c>
      <c r="V599" s="203">
        <v>5</v>
      </c>
    </row>
    <row r="600" spans="2:22" x14ac:dyDescent="0.3">
      <c r="B600" s="96" t="s">
        <v>91</v>
      </c>
      <c r="C600" s="102" t="s">
        <v>229</v>
      </c>
      <c r="D600" s="203">
        <v>0</v>
      </c>
      <c r="E600" s="203">
        <v>0</v>
      </c>
      <c r="F600" s="203">
        <v>0</v>
      </c>
      <c r="G600" s="203">
        <v>0</v>
      </c>
      <c r="H600" s="203">
        <v>0</v>
      </c>
      <c r="I600" s="203">
        <v>0</v>
      </c>
      <c r="J600" s="203">
        <v>0</v>
      </c>
      <c r="K600" s="203">
        <v>18</v>
      </c>
      <c r="L600" s="203">
        <v>678</v>
      </c>
      <c r="M600" s="203">
        <v>1719</v>
      </c>
      <c r="N600" s="203">
        <v>1277</v>
      </c>
      <c r="O600" s="203">
        <v>869</v>
      </c>
      <c r="P600" s="203">
        <v>503</v>
      </c>
      <c r="Q600" s="203">
        <v>303</v>
      </c>
      <c r="R600" s="203">
        <v>97</v>
      </c>
      <c r="S600" s="203">
        <v>45</v>
      </c>
      <c r="T600" s="203">
        <v>20</v>
      </c>
      <c r="U600" s="203">
        <v>5</v>
      </c>
      <c r="V600" s="203">
        <v>6</v>
      </c>
    </row>
    <row r="601" spans="2:22" x14ac:dyDescent="0.3">
      <c r="B601" s="96" t="s">
        <v>91</v>
      </c>
      <c r="C601" s="102" t="s">
        <v>287</v>
      </c>
      <c r="D601" s="203">
        <v>0</v>
      </c>
      <c r="E601" s="203">
        <v>0</v>
      </c>
      <c r="F601" s="203">
        <v>0</v>
      </c>
      <c r="G601" s="203">
        <v>0</v>
      </c>
      <c r="H601" s="203">
        <v>0</v>
      </c>
      <c r="I601" s="203">
        <v>0</v>
      </c>
      <c r="J601" s="203">
        <v>0</v>
      </c>
      <c r="K601" s="203">
        <v>2</v>
      </c>
      <c r="L601" s="203">
        <v>19</v>
      </c>
      <c r="M601" s="203">
        <v>583</v>
      </c>
      <c r="N601" s="203">
        <v>1522</v>
      </c>
      <c r="O601" s="203">
        <v>1148</v>
      </c>
      <c r="P601" s="203">
        <v>775</v>
      </c>
      <c r="Q601" s="203">
        <v>449</v>
      </c>
      <c r="R601" s="203">
        <v>226</v>
      </c>
      <c r="S601" s="203">
        <v>91</v>
      </c>
      <c r="T601" s="203">
        <v>29</v>
      </c>
      <c r="U601" s="203">
        <v>11</v>
      </c>
      <c r="V601" s="203">
        <v>9</v>
      </c>
    </row>
    <row r="602" spans="2:22" x14ac:dyDescent="0.3">
      <c r="B602" s="96" t="s">
        <v>91</v>
      </c>
      <c r="C602" s="102" t="s">
        <v>230</v>
      </c>
      <c r="D602" s="203">
        <v>0</v>
      </c>
      <c r="E602" s="203">
        <v>0</v>
      </c>
      <c r="F602" s="203">
        <v>0</v>
      </c>
      <c r="G602" s="203">
        <v>0</v>
      </c>
      <c r="H602" s="203">
        <v>0</v>
      </c>
      <c r="I602" s="203">
        <v>0</v>
      </c>
      <c r="J602" s="203">
        <v>0</v>
      </c>
      <c r="K602" s="203">
        <v>1</v>
      </c>
      <c r="L602" s="203">
        <v>2</v>
      </c>
      <c r="M602" s="203">
        <v>20</v>
      </c>
      <c r="N602" s="203">
        <v>522</v>
      </c>
      <c r="O602" s="203">
        <v>1341</v>
      </c>
      <c r="P602" s="203">
        <v>960</v>
      </c>
      <c r="Q602" s="203">
        <v>691</v>
      </c>
      <c r="R602" s="203">
        <v>338</v>
      </c>
      <c r="S602" s="203">
        <v>135</v>
      </c>
      <c r="T602" s="203">
        <v>45</v>
      </c>
      <c r="U602" s="203">
        <v>17</v>
      </c>
      <c r="V602" s="203">
        <v>16</v>
      </c>
    </row>
    <row r="603" spans="2:22" x14ac:dyDescent="0.3">
      <c r="B603" s="96" t="s">
        <v>91</v>
      </c>
      <c r="C603" s="102" t="s">
        <v>231</v>
      </c>
      <c r="D603" s="203">
        <v>0</v>
      </c>
      <c r="E603" s="203">
        <v>0</v>
      </c>
      <c r="F603" s="203">
        <v>0</v>
      </c>
      <c r="G603" s="203">
        <v>0</v>
      </c>
      <c r="H603" s="203">
        <v>0</v>
      </c>
      <c r="I603" s="203">
        <v>0</v>
      </c>
      <c r="J603" s="203">
        <v>0</v>
      </c>
      <c r="K603" s="203">
        <v>0</v>
      </c>
      <c r="L603" s="203">
        <v>0</v>
      </c>
      <c r="M603" s="203">
        <v>1</v>
      </c>
      <c r="N603" s="203">
        <v>21</v>
      </c>
      <c r="O603" s="203">
        <v>457</v>
      </c>
      <c r="P603" s="203">
        <v>1161</v>
      </c>
      <c r="Q603" s="203">
        <v>937</v>
      </c>
      <c r="R603" s="203">
        <v>553</v>
      </c>
      <c r="S603" s="203">
        <v>249</v>
      </c>
      <c r="T603" s="203">
        <v>94</v>
      </c>
      <c r="U603" s="203">
        <v>24</v>
      </c>
      <c r="V603" s="203">
        <v>20</v>
      </c>
    </row>
    <row r="604" spans="2:22" x14ac:dyDescent="0.3">
      <c r="B604" s="96" t="s">
        <v>91</v>
      </c>
      <c r="C604" s="102" t="s">
        <v>288</v>
      </c>
      <c r="D604" s="203">
        <v>0</v>
      </c>
      <c r="E604" s="203">
        <v>0</v>
      </c>
      <c r="F604" s="203">
        <v>0</v>
      </c>
      <c r="G604" s="203">
        <v>0</v>
      </c>
      <c r="H604" s="203">
        <v>0</v>
      </c>
      <c r="I604" s="203">
        <v>0</v>
      </c>
      <c r="J604" s="203">
        <v>0</v>
      </c>
      <c r="K604" s="203">
        <v>0</v>
      </c>
      <c r="L604" s="203">
        <v>0</v>
      </c>
      <c r="M604" s="203">
        <v>0</v>
      </c>
      <c r="N604" s="203">
        <v>0</v>
      </c>
      <c r="O604" s="203">
        <v>14</v>
      </c>
      <c r="P604" s="203">
        <v>284</v>
      </c>
      <c r="Q604" s="203">
        <v>961</v>
      </c>
      <c r="R604" s="203">
        <v>700</v>
      </c>
      <c r="S604" s="203">
        <v>421</v>
      </c>
      <c r="T604" s="203">
        <v>178</v>
      </c>
      <c r="U604" s="203">
        <v>43</v>
      </c>
      <c r="V604" s="203">
        <v>23</v>
      </c>
    </row>
    <row r="605" spans="2:22" x14ac:dyDescent="0.3">
      <c r="B605" s="96" t="s">
        <v>91</v>
      </c>
      <c r="C605" s="102" t="s">
        <v>232</v>
      </c>
      <c r="D605" s="203">
        <v>0</v>
      </c>
      <c r="E605" s="203">
        <v>0</v>
      </c>
      <c r="F605" s="203">
        <v>0</v>
      </c>
      <c r="G605" s="203">
        <v>0</v>
      </c>
      <c r="H605" s="203">
        <v>0</v>
      </c>
      <c r="I605" s="203">
        <v>0</v>
      </c>
      <c r="J605" s="203">
        <v>0</v>
      </c>
      <c r="K605" s="203">
        <v>0</v>
      </c>
      <c r="L605" s="203">
        <v>0</v>
      </c>
      <c r="M605" s="203">
        <v>0</v>
      </c>
      <c r="N605" s="203">
        <v>0</v>
      </c>
      <c r="O605" s="203">
        <v>1</v>
      </c>
      <c r="P605" s="203">
        <v>10</v>
      </c>
      <c r="Q605" s="203">
        <v>281</v>
      </c>
      <c r="R605" s="203">
        <v>747</v>
      </c>
      <c r="S605" s="203">
        <v>544</v>
      </c>
      <c r="T605" s="203">
        <v>251</v>
      </c>
      <c r="U605" s="203">
        <v>96</v>
      </c>
      <c r="V605" s="203">
        <v>63</v>
      </c>
    </row>
    <row r="606" spans="2:22" x14ac:dyDescent="0.3">
      <c r="B606" s="96" t="s">
        <v>91</v>
      </c>
      <c r="C606" s="102" t="s">
        <v>355</v>
      </c>
      <c r="D606" s="203">
        <v>0</v>
      </c>
      <c r="E606" s="203">
        <v>0</v>
      </c>
      <c r="F606" s="203">
        <v>0</v>
      </c>
      <c r="G606" s="203">
        <v>0</v>
      </c>
      <c r="H606" s="203">
        <v>0</v>
      </c>
      <c r="I606" s="203">
        <v>0</v>
      </c>
      <c r="J606" s="203">
        <v>0</v>
      </c>
      <c r="K606" s="203">
        <v>0</v>
      </c>
      <c r="L606" s="203">
        <v>0</v>
      </c>
      <c r="M606" s="203">
        <v>0</v>
      </c>
      <c r="N606" s="203">
        <v>0</v>
      </c>
      <c r="O606" s="203">
        <v>0</v>
      </c>
      <c r="P606" s="203">
        <v>0</v>
      </c>
      <c r="Q606" s="203">
        <v>0</v>
      </c>
      <c r="R606" s="203">
        <v>0</v>
      </c>
      <c r="S606" s="203">
        <v>0</v>
      </c>
      <c r="T606" s="203">
        <v>0</v>
      </c>
      <c r="U606" s="203">
        <v>0</v>
      </c>
      <c r="V606" s="203">
        <v>0</v>
      </c>
    </row>
    <row r="607" spans="2:22" x14ac:dyDescent="0.3">
      <c r="B607" s="96" t="s">
        <v>91</v>
      </c>
      <c r="C607" s="102" t="s">
        <v>356</v>
      </c>
      <c r="D607" s="203">
        <v>0</v>
      </c>
      <c r="E607" s="203">
        <v>0</v>
      </c>
      <c r="F607" s="203">
        <v>0</v>
      </c>
      <c r="G607" s="203">
        <v>0</v>
      </c>
      <c r="H607" s="203">
        <v>0</v>
      </c>
      <c r="I607" s="203">
        <v>0</v>
      </c>
      <c r="J607" s="203">
        <v>0</v>
      </c>
      <c r="K607" s="203">
        <v>0</v>
      </c>
      <c r="L607" s="203">
        <v>0</v>
      </c>
      <c r="M607" s="203">
        <v>0</v>
      </c>
      <c r="N607" s="203">
        <v>0</v>
      </c>
      <c r="O607" s="203">
        <v>0</v>
      </c>
      <c r="P607" s="203">
        <v>0</v>
      </c>
      <c r="Q607" s="203">
        <v>0</v>
      </c>
      <c r="R607" s="203">
        <v>0</v>
      </c>
      <c r="S607" s="203">
        <v>0</v>
      </c>
      <c r="T607" s="203">
        <v>0</v>
      </c>
      <c r="U607" s="203">
        <v>0</v>
      </c>
      <c r="V607" s="203">
        <v>0</v>
      </c>
    </row>
    <row r="608" spans="2:22" x14ac:dyDescent="0.3">
      <c r="B608" s="96" t="s">
        <v>91</v>
      </c>
      <c r="C608" s="102" t="s">
        <v>289</v>
      </c>
      <c r="D608" s="203">
        <v>0</v>
      </c>
      <c r="E608" s="203">
        <v>0</v>
      </c>
      <c r="F608" s="203">
        <v>0</v>
      </c>
      <c r="G608" s="203">
        <v>0</v>
      </c>
      <c r="H608" s="203">
        <v>0</v>
      </c>
      <c r="I608" s="203">
        <v>0</v>
      </c>
      <c r="J608" s="203">
        <v>0</v>
      </c>
      <c r="K608" s="203">
        <v>0</v>
      </c>
      <c r="L608" s="203">
        <v>0</v>
      </c>
      <c r="M608" s="203">
        <v>0</v>
      </c>
      <c r="N608" s="203">
        <v>0</v>
      </c>
      <c r="O608" s="203">
        <v>0</v>
      </c>
      <c r="P608" s="203">
        <v>0</v>
      </c>
      <c r="Q608" s="203">
        <v>0</v>
      </c>
      <c r="R608" s="203">
        <v>0</v>
      </c>
      <c r="S608" s="203">
        <v>0</v>
      </c>
      <c r="T608" s="203">
        <v>0</v>
      </c>
      <c r="U608" s="203">
        <v>0</v>
      </c>
      <c r="V608" s="203">
        <v>0</v>
      </c>
    </row>
    <row r="609" spans="2:22" x14ac:dyDescent="0.3">
      <c r="B609" s="96" t="s">
        <v>91</v>
      </c>
      <c r="C609" s="102" t="s">
        <v>290</v>
      </c>
      <c r="D609" s="203">
        <v>0</v>
      </c>
      <c r="E609" s="203">
        <v>0</v>
      </c>
      <c r="F609" s="203">
        <v>0</v>
      </c>
      <c r="G609" s="203">
        <v>0</v>
      </c>
      <c r="H609" s="203">
        <v>0</v>
      </c>
      <c r="I609" s="203">
        <v>0</v>
      </c>
      <c r="J609" s="203">
        <v>0</v>
      </c>
      <c r="K609" s="203">
        <v>0</v>
      </c>
      <c r="L609" s="203">
        <v>0</v>
      </c>
      <c r="M609" s="203">
        <v>0</v>
      </c>
      <c r="N609" s="203">
        <v>0</v>
      </c>
      <c r="O609" s="203">
        <v>0</v>
      </c>
      <c r="P609" s="203">
        <v>0</v>
      </c>
      <c r="Q609" s="203">
        <v>0</v>
      </c>
      <c r="R609" s="203">
        <v>0</v>
      </c>
      <c r="S609" s="203">
        <v>0</v>
      </c>
      <c r="T609" s="203">
        <v>5</v>
      </c>
      <c r="U609" s="203">
        <v>1</v>
      </c>
      <c r="V609" s="203">
        <v>19</v>
      </c>
    </row>
    <row r="610" spans="2:22" x14ac:dyDescent="0.3">
      <c r="B610" s="96" t="s">
        <v>91</v>
      </c>
      <c r="C610" s="102" t="s">
        <v>291</v>
      </c>
      <c r="D610" s="203">
        <v>0</v>
      </c>
      <c r="E610" s="203">
        <v>0</v>
      </c>
      <c r="F610" s="203">
        <v>0</v>
      </c>
      <c r="G610" s="203">
        <v>0</v>
      </c>
      <c r="H610" s="203">
        <v>0</v>
      </c>
      <c r="I610" s="203">
        <v>0</v>
      </c>
      <c r="J610" s="203">
        <v>0</v>
      </c>
      <c r="K610" s="203">
        <v>0</v>
      </c>
      <c r="L610" s="203">
        <v>0</v>
      </c>
      <c r="M610" s="203">
        <v>0</v>
      </c>
      <c r="N610" s="203">
        <v>1</v>
      </c>
      <c r="O610" s="203">
        <v>3</v>
      </c>
      <c r="P610" s="203">
        <v>29</v>
      </c>
      <c r="Q610" s="203">
        <v>75</v>
      </c>
      <c r="R610" s="203">
        <v>91</v>
      </c>
      <c r="S610" s="203">
        <v>64</v>
      </c>
      <c r="T610" s="203">
        <v>52</v>
      </c>
      <c r="U610" s="203">
        <v>31</v>
      </c>
      <c r="V610" s="203">
        <v>148</v>
      </c>
    </row>
    <row r="611" spans="2:22" x14ac:dyDescent="0.3">
      <c r="B611" s="96" t="s">
        <v>91</v>
      </c>
      <c r="C611" s="102" t="s">
        <v>292</v>
      </c>
      <c r="D611" s="203">
        <v>0</v>
      </c>
      <c r="E611" s="203">
        <v>0</v>
      </c>
      <c r="F611" s="203">
        <v>0</v>
      </c>
      <c r="G611" s="203">
        <v>0</v>
      </c>
      <c r="H611" s="203">
        <v>0</v>
      </c>
      <c r="I611" s="203">
        <v>0</v>
      </c>
      <c r="J611" s="203">
        <v>0</v>
      </c>
      <c r="K611" s="203">
        <v>0</v>
      </c>
      <c r="L611" s="203">
        <v>0</v>
      </c>
      <c r="M611" s="203">
        <v>0</v>
      </c>
      <c r="N611" s="203">
        <v>0</v>
      </c>
      <c r="O611" s="203">
        <v>2</v>
      </c>
      <c r="P611" s="203">
        <v>13</v>
      </c>
      <c r="Q611" s="203">
        <v>68</v>
      </c>
      <c r="R611" s="203">
        <v>126</v>
      </c>
      <c r="S611" s="203">
        <v>121</v>
      </c>
      <c r="T611" s="203">
        <v>93</v>
      </c>
      <c r="U611" s="203">
        <v>58</v>
      </c>
      <c r="V611" s="203">
        <v>231</v>
      </c>
    </row>
    <row r="612" spans="2:22" x14ac:dyDescent="0.3">
      <c r="B612" s="96" t="s">
        <v>91</v>
      </c>
      <c r="C612" s="102" t="s">
        <v>293</v>
      </c>
      <c r="D612" s="203">
        <v>0</v>
      </c>
      <c r="E612" s="203">
        <v>0</v>
      </c>
      <c r="F612" s="203">
        <v>0</v>
      </c>
      <c r="G612" s="203">
        <v>0</v>
      </c>
      <c r="H612" s="203">
        <v>0</v>
      </c>
      <c r="I612" s="203">
        <v>0</v>
      </c>
      <c r="J612" s="203">
        <v>0</v>
      </c>
      <c r="K612" s="203">
        <v>0</v>
      </c>
      <c r="L612" s="203">
        <v>0</v>
      </c>
      <c r="M612" s="203">
        <v>0</v>
      </c>
      <c r="N612" s="203">
        <v>0</v>
      </c>
      <c r="O612" s="203">
        <v>0</v>
      </c>
      <c r="P612" s="203">
        <v>3</v>
      </c>
      <c r="Q612" s="203">
        <v>10</v>
      </c>
      <c r="R612" s="203">
        <v>37</v>
      </c>
      <c r="S612" s="203">
        <v>98</v>
      </c>
      <c r="T612" s="203">
        <v>99</v>
      </c>
      <c r="U612" s="203">
        <v>61</v>
      </c>
      <c r="V612" s="203">
        <v>179</v>
      </c>
    </row>
    <row r="613" spans="2:22" x14ac:dyDescent="0.3">
      <c r="B613" s="96" t="s">
        <v>91</v>
      </c>
      <c r="C613" s="102" t="s">
        <v>294</v>
      </c>
      <c r="D613" s="203">
        <v>0</v>
      </c>
      <c r="E613" s="203">
        <v>0</v>
      </c>
      <c r="F613" s="203">
        <v>0</v>
      </c>
      <c r="G613" s="203">
        <v>0</v>
      </c>
      <c r="H613" s="203">
        <v>0</v>
      </c>
      <c r="I613" s="203">
        <v>0</v>
      </c>
      <c r="J613" s="203">
        <v>0</v>
      </c>
      <c r="K613" s="203">
        <v>0</v>
      </c>
      <c r="L613" s="203">
        <v>0</v>
      </c>
      <c r="M613" s="203">
        <v>0</v>
      </c>
      <c r="N613" s="203">
        <v>0</v>
      </c>
      <c r="O613" s="203">
        <v>0</v>
      </c>
      <c r="P613" s="203">
        <v>3</v>
      </c>
      <c r="Q613" s="203">
        <v>22</v>
      </c>
      <c r="R613" s="203">
        <v>66</v>
      </c>
      <c r="S613" s="203">
        <v>87</v>
      </c>
      <c r="T613" s="203">
        <v>58</v>
      </c>
      <c r="U613" s="203">
        <v>35</v>
      </c>
      <c r="V613" s="203">
        <v>81</v>
      </c>
    </row>
    <row r="614" spans="2:22" x14ac:dyDescent="0.3">
      <c r="B614" s="96" t="s">
        <v>91</v>
      </c>
      <c r="C614" s="102" t="s">
        <v>357</v>
      </c>
      <c r="D614" s="203">
        <v>0</v>
      </c>
      <c r="E614" s="203">
        <v>0</v>
      </c>
      <c r="F614" s="203">
        <v>0</v>
      </c>
      <c r="G614" s="203">
        <v>0</v>
      </c>
      <c r="H614" s="203">
        <v>0</v>
      </c>
      <c r="I614" s="203">
        <v>0</v>
      </c>
      <c r="J614" s="203">
        <v>1</v>
      </c>
      <c r="K614" s="203">
        <v>4</v>
      </c>
      <c r="L614" s="203">
        <v>12</v>
      </c>
      <c r="M614" s="203">
        <v>29</v>
      </c>
      <c r="N614" s="203">
        <v>39</v>
      </c>
      <c r="O614" s="203">
        <v>24</v>
      </c>
      <c r="P614" s="203">
        <v>17</v>
      </c>
      <c r="Q614" s="203">
        <v>7</v>
      </c>
      <c r="R614" s="203">
        <v>8</v>
      </c>
      <c r="S614" s="203">
        <v>6</v>
      </c>
      <c r="T614" s="203">
        <v>0</v>
      </c>
      <c r="U614" s="203">
        <v>1</v>
      </c>
      <c r="V614" s="203">
        <v>1</v>
      </c>
    </row>
    <row r="615" spans="2:22" x14ac:dyDescent="0.3">
      <c r="B615" s="96" t="s">
        <v>92</v>
      </c>
      <c r="C615" s="102" t="s">
        <v>223</v>
      </c>
      <c r="D615" s="203">
        <v>48</v>
      </c>
      <c r="E615" s="203">
        <v>576</v>
      </c>
      <c r="F615" s="203">
        <v>163</v>
      </c>
      <c r="G615" s="203">
        <v>28</v>
      </c>
      <c r="H615" s="203">
        <v>1</v>
      </c>
      <c r="I615" s="203">
        <v>0</v>
      </c>
      <c r="J615" s="203">
        <v>1</v>
      </c>
      <c r="K615" s="203">
        <v>0</v>
      </c>
      <c r="L615" s="203">
        <v>0</v>
      </c>
      <c r="M615" s="203">
        <v>0</v>
      </c>
      <c r="N615" s="203">
        <v>0</v>
      </c>
      <c r="O615" s="203">
        <v>0</v>
      </c>
      <c r="P615" s="203">
        <v>0</v>
      </c>
      <c r="Q615" s="203">
        <v>0</v>
      </c>
      <c r="R615" s="203">
        <v>0</v>
      </c>
      <c r="S615" s="203">
        <v>0</v>
      </c>
      <c r="T615" s="203">
        <v>0</v>
      </c>
      <c r="U615" s="203">
        <v>0</v>
      </c>
      <c r="V615" s="203">
        <v>0</v>
      </c>
    </row>
    <row r="616" spans="2:22" x14ac:dyDescent="0.3">
      <c r="B616" s="96" t="s">
        <v>92</v>
      </c>
      <c r="C616" s="102" t="s">
        <v>286</v>
      </c>
      <c r="D616" s="203">
        <v>0</v>
      </c>
      <c r="E616" s="203">
        <v>254</v>
      </c>
      <c r="F616" s="203">
        <v>1537</v>
      </c>
      <c r="G616" s="203">
        <v>257</v>
      </c>
      <c r="H616" s="203">
        <v>36</v>
      </c>
      <c r="I616" s="203">
        <v>2</v>
      </c>
      <c r="J616" s="203">
        <v>2</v>
      </c>
      <c r="K616" s="203">
        <v>1</v>
      </c>
      <c r="L616" s="203">
        <v>0</v>
      </c>
      <c r="M616" s="203">
        <v>0</v>
      </c>
      <c r="N616" s="203">
        <v>0</v>
      </c>
      <c r="O616" s="203">
        <v>0</v>
      </c>
      <c r="P616" s="203">
        <v>0</v>
      </c>
      <c r="Q616" s="203">
        <v>0</v>
      </c>
      <c r="R616" s="203">
        <v>0</v>
      </c>
      <c r="S616" s="203">
        <v>0</v>
      </c>
      <c r="T616" s="203">
        <v>0</v>
      </c>
      <c r="U616" s="203">
        <v>0</v>
      </c>
      <c r="V616" s="203">
        <v>0</v>
      </c>
    </row>
    <row r="617" spans="2:22" x14ac:dyDescent="0.3">
      <c r="B617" s="96" t="s">
        <v>92</v>
      </c>
      <c r="C617" s="102" t="s">
        <v>370</v>
      </c>
      <c r="D617" s="203">
        <v>2</v>
      </c>
      <c r="E617" s="203">
        <v>59</v>
      </c>
      <c r="F617" s="203">
        <v>3174</v>
      </c>
      <c r="G617" s="203">
        <v>11612</v>
      </c>
      <c r="H617" s="203">
        <v>1164</v>
      </c>
      <c r="I617" s="203">
        <v>129</v>
      </c>
      <c r="J617" s="203">
        <v>29</v>
      </c>
      <c r="K617" s="203">
        <v>3</v>
      </c>
      <c r="L617" s="203">
        <v>4</v>
      </c>
      <c r="M617" s="203">
        <v>4</v>
      </c>
      <c r="N617" s="203">
        <v>2</v>
      </c>
      <c r="O617" s="203">
        <v>2</v>
      </c>
      <c r="P617" s="203">
        <v>2</v>
      </c>
      <c r="Q617" s="203">
        <v>0</v>
      </c>
      <c r="R617" s="203">
        <v>0</v>
      </c>
      <c r="S617" s="203">
        <v>0</v>
      </c>
      <c r="T617" s="203">
        <v>0</v>
      </c>
      <c r="U617" s="203">
        <v>0</v>
      </c>
      <c r="V617" s="203">
        <v>0</v>
      </c>
    </row>
    <row r="618" spans="2:22" x14ac:dyDescent="0.3">
      <c r="B618" s="96" t="s">
        <v>92</v>
      </c>
      <c r="C618" s="102" t="s">
        <v>224</v>
      </c>
      <c r="D618" s="203">
        <v>0</v>
      </c>
      <c r="E618" s="203">
        <v>0</v>
      </c>
      <c r="F618" s="203">
        <v>31</v>
      </c>
      <c r="G618" s="203">
        <v>3438</v>
      </c>
      <c r="H618" s="203">
        <v>13164</v>
      </c>
      <c r="I618" s="203">
        <v>2362</v>
      </c>
      <c r="J618" s="203">
        <v>434</v>
      </c>
      <c r="K618" s="203">
        <v>105</v>
      </c>
      <c r="L618" s="203">
        <v>27</v>
      </c>
      <c r="M618" s="203">
        <v>22</v>
      </c>
      <c r="N618" s="203">
        <v>16</v>
      </c>
      <c r="O618" s="203">
        <v>5</v>
      </c>
      <c r="P618" s="203">
        <v>3</v>
      </c>
      <c r="Q618" s="203">
        <v>1</v>
      </c>
      <c r="R618" s="203">
        <v>0</v>
      </c>
      <c r="S618" s="203">
        <v>0</v>
      </c>
      <c r="T618" s="203">
        <v>0</v>
      </c>
      <c r="U618" s="203">
        <v>0</v>
      </c>
      <c r="V618" s="203">
        <v>2</v>
      </c>
    </row>
    <row r="619" spans="2:22" x14ac:dyDescent="0.3">
      <c r="B619" s="96" t="s">
        <v>92</v>
      </c>
      <c r="C619" s="102" t="s">
        <v>225</v>
      </c>
      <c r="D619" s="203">
        <v>0</v>
      </c>
      <c r="E619" s="203">
        <v>0</v>
      </c>
      <c r="F619" s="203">
        <v>6</v>
      </c>
      <c r="G619" s="203">
        <v>18</v>
      </c>
      <c r="H619" s="203">
        <v>3433</v>
      </c>
      <c r="I619" s="203">
        <v>12640</v>
      </c>
      <c r="J619" s="203">
        <v>3295</v>
      </c>
      <c r="K619" s="203">
        <v>835</v>
      </c>
      <c r="L619" s="203">
        <v>236</v>
      </c>
      <c r="M619" s="203">
        <v>78</v>
      </c>
      <c r="N619" s="203">
        <v>34</v>
      </c>
      <c r="O619" s="203">
        <v>18</v>
      </c>
      <c r="P619" s="203">
        <v>11</v>
      </c>
      <c r="Q619" s="203">
        <v>1</v>
      </c>
      <c r="R619" s="203">
        <v>2</v>
      </c>
      <c r="S619" s="203">
        <v>0</v>
      </c>
      <c r="T619" s="203">
        <v>1</v>
      </c>
      <c r="U619" s="203">
        <v>2</v>
      </c>
      <c r="V619" s="203">
        <v>1</v>
      </c>
    </row>
    <row r="620" spans="2:22" x14ac:dyDescent="0.3">
      <c r="B620" s="96" t="s">
        <v>92</v>
      </c>
      <c r="C620" s="102" t="s">
        <v>226</v>
      </c>
      <c r="D620" s="203">
        <v>0</v>
      </c>
      <c r="E620" s="203">
        <v>0</v>
      </c>
      <c r="F620" s="203">
        <v>2</v>
      </c>
      <c r="G620" s="203">
        <v>2</v>
      </c>
      <c r="H620" s="203">
        <v>18</v>
      </c>
      <c r="I620" s="203">
        <v>3186</v>
      </c>
      <c r="J620" s="203">
        <v>11971</v>
      </c>
      <c r="K620" s="203">
        <v>3822</v>
      </c>
      <c r="L620" s="203">
        <v>1163</v>
      </c>
      <c r="M620" s="203">
        <v>415</v>
      </c>
      <c r="N620" s="203">
        <v>155</v>
      </c>
      <c r="O620" s="203">
        <v>51</v>
      </c>
      <c r="P620" s="203">
        <v>24</v>
      </c>
      <c r="Q620" s="203">
        <v>7</v>
      </c>
      <c r="R620" s="203">
        <v>3</v>
      </c>
      <c r="S620" s="203">
        <v>0</v>
      </c>
      <c r="T620" s="203">
        <v>0</v>
      </c>
      <c r="U620" s="203">
        <v>0</v>
      </c>
      <c r="V620" s="203">
        <v>1</v>
      </c>
    </row>
    <row r="621" spans="2:22" x14ac:dyDescent="0.3">
      <c r="B621" s="96" t="s">
        <v>92</v>
      </c>
      <c r="C621" s="102" t="s">
        <v>227</v>
      </c>
      <c r="D621" s="203">
        <v>0</v>
      </c>
      <c r="E621" s="203">
        <v>0</v>
      </c>
      <c r="F621" s="203">
        <v>0</v>
      </c>
      <c r="G621" s="203">
        <v>5</v>
      </c>
      <c r="H621" s="203">
        <v>7</v>
      </c>
      <c r="I621" s="203">
        <v>39</v>
      </c>
      <c r="J621" s="203">
        <v>3113</v>
      </c>
      <c r="K621" s="203">
        <v>11412</v>
      </c>
      <c r="L621" s="203">
        <v>3590</v>
      </c>
      <c r="M621" s="203">
        <v>1567</v>
      </c>
      <c r="N621" s="203">
        <v>515</v>
      </c>
      <c r="O621" s="203">
        <v>209</v>
      </c>
      <c r="P621" s="203">
        <v>84</v>
      </c>
      <c r="Q621" s="203">
        <v>44</v>
      </c>
      <c r="R621" s="203">
        <v>16</v>
      </c>
      <c r="S621" s="203">
        <v>16</v>
      </c>
      <c r="T621" s="203">
        <v>14</v>
      </c>
      <c r="U621" s="203">
        <v>8</v>
      </c>
      <c r="V621" s="203">
        <v>64</v>
      </c>
    </row>
    <row r="622" spans="2:22" x14ac:dyDescent="0.3">
      <c r="B622" s="96" t="s">
        <v>92</v>
      </c>
      <c r="C622" s="102" t="s">
        <v>228</v>
      </c>
      <c r="D622" s="203">
        <v>0</v>
      </c>
      <c r="E622" s="203">
        <v>0</v>
      </c>
      <c r="F622" s="203">
        <v>0</v>
      </c>
      <c r="G622" s="203">
        <v>0</v>
      </c>
      <c r="H622" s="203">
        <v>0</v>
      </c>
      <c r="I622" s="203">
        <v>1</v>
      </c>
      <c r="J622" s="203">
        <v>31</v>
      </c>
      <c r="K622" s="203">
        <v>3167</v>
      </c>
      <c r="L622" s="203">
        <v>10155</v>
      </c>
      <c r="M622" s="203">
        <v>3853</v>
      </c>
      <c r="N622" s="203">
        <v>1659</v>
      </c>
      <c r="O622" s="203">
        <v>615</v>
      </c>
      <c r="P622" s="203">
        <v>242</v>
      </c>
      <c r="Q622" s="203">
        <v>104</v>
      </c>
      <c r="R622" s="203">
        <v>55</v>
      </c>
      <c r="S622" s="203">
        <v>25</v>
      </c>
      <c r="T622" s="203">
        <v>12</v>
      </c>
      <c r="U622" s="203">
        <v>11</v>
      </c>
      <c r="V622" s="203">
        <v>8</v>
      </c>
    </row>
    <row r="623" spans="2:22" x14ac:dyDescent="0.3">
      <c r="B623" s="96" t="s">
        <v>92</v>
      </c>
      <c r="C623" s="102" t="s">
        <v>229</v>
      </c>
      <c r="D623" s="203">
        <v>0</v>
      </c>
      <c r="E623" s="203">
        <v>0</v>
      </c>
      <c r="F623" s="203">
        <v>0</v>
      </c>
      <c r="G623" s="203">
        <v>0</v>
      </c>
      <c r="H623" s="203">
        <v>0</v>
      </c>
      <c r="I623" s="203">
        <v>2</v>
      </c>
      <c r="J623" s="203">
        <v>2</v>
      </c>
      <c r="K623" s="203">
        <v>24</v>
      </c>
      <c r="L623" s="203">
        <v>2857</v>
      </c>
      <c r="M623" s="203">
        <v>10323</v>
      </c>
      <c r="N623" s="203">
        <v>4367</v>
      </c>
      <c r="O623" s="203">
        <v>1920</v>
      </c>
      <c r="P623" s="203">
        <v>909</v>
      </c>
      <c r="Q623" s="203">
        <v>284</v>
      </c>
      <c r="R623" s="203">
        <v>105</v>
      </c>
      <c r="S623" s="203">
        <v>36</v>
      </c>
      <c r="T623" s="203">
        <v>3</v>
      </c>
      <c r="U623" s="203">
        <v>1</v>
      </c>
      <c r="V623" s="203">
        <v>2</v>
      </c>
    </row>
    <row r="624" spans="2:22" x14ac:dyDescent="0.3">
      <c r="B624" s="96" t="s">
        <v>92</v>
      </c>
      <c r="C624" s="102" t="s">
        <v>287</v>
      </c>
      <c r="D624" s="203">
        <v>0</v>
      </c>
      <c r="E624" s="203">
        <v>0</v>
      </c>
      <c r="F624" s="203">
        <v>0</v>
      </c>
      <c r="G624" s="203">
        <v>0</v>
      </c>
      <c r="H624" s="203">
        <v>0</v>
      </c>
      <c r="I624" s="203">
        <v>0</v>
      </c>
      <c r="J624" s="203">
        <v>1</v>
      </c>
      <c r="K624" s="203">
        <v>2</v>
      </c>
      <c r="L624" s="203">
        <v>37</v>
      </c>
      <c r="M624" s="203">
        <v>3030</v>
      </c>
      <c r="N624" s="203">
        <v>9868</v>
      </c>
      <c r="O624" s="203">
        <v>4332</v>
      </c>
      <c r="P624" s="203">
        <v>2291</v>
      </c>
      <c r="Q624" s="203">
        <v>1012</v>
      </c>
      <c r="R624" s="203">
        <v>316</v>
      </c>
      <c r="S624" s="203">
        <v>104</v>
      </c>
      <c r="T624" s="203">
        <v>13</v>
      </c>
      <c r="U624" s="203">
        <v>6</v>
      </c>
      <c r="V624" s="203">
        <v>5</v>
      </c>
    </row>
    <row r="625" spans="2:22" x14ac:dyDescent="0.3">
      <c r="B625" s="96" t="s">
        <v>92</v>
      </c>
      <c r="C625" s="102" t="s">
        <v>230</v>
      </c>
      <c r="D625" s="203">
        <v>0</v>
      </c>
      <c r="E625" s="203">
        <v>0</v>
      </c>
      <c r="F625" s="203">
        <v>0</v>
      </c>
      <c r="G625" s="203">
        <v>0</v>
      </c>
      <c r="H625" s="203">
        <v>1</v>
      </c>
      <c r="I625" s="203">
        <v>0</v>
      </c>
      <c r="J625" s="203">
        <v>0</v>
      </c>
      <c r="K625" s="203">
        <v>0</v>
      </c>
      <c r="L625" s="203">
        <v>2</v>
      </c>
      <c r="M625" s="203">
        <v>47</v>
      </c>
      <c r="N625" s="203">
        <v>3055</v>
      </c>
      <c r="O625" s="203">
        <v>8862</v>
      </c>
      <c r="P625" s="203">
        <v>4235</v>
      </c>
      <c r="Q625" s="203">
        <v>2116</v>
      </c>
      <c r="R625" s="203">
        <v>907</v>
      </c>
      <c r="S625" s="203">
        <v>248</v>
      </c>
      <c r="T625" s="203">
        <v>57</v>
      </c>
      <c r="U625" s="203">
        <v>6</v>
      </c>
      <c r="V625" s="203">
        <v>4</v>
      </c>
    </row>
    <row r="626" spans="2:22" x14ac:dyDescent="0.3">
      <c r="B626" s="96" t="s">
        <v>92</v>
      </c>
      <c r="C626" s="102" t="s">
        <v>231</v>
      </c>
      <c r="D626" s="203">
        <v>0</v>
      </c>
      <c r="E626" s="203">
        <v>0</v>
      </c>
      <c r="F626" s="203">
        <v>0</v>
      </c>
      <c r="G626" s="203">
        <v>0</v>
      </c>
      <c r="H626" s="203">
        <v>0</v>
      </c>
      <c r="I626" s="203">
        <v>0</v>
      </c>
      <c r="J626" s="203">
        <v>0</v>
      </c>
      <c r="K626" s="203">
        <v>1</v>
      </c>
      <c r="L626" s="203">
        <v>1</v>
      </c>
      <c r="M626" s="203">
        <v>0</v>
      </c>
      <c r="N626" s="203">
        <v>56</v>
      </c>
      <c r="O626" s="203">
        <v>2545</v>
      </c>
      <c r="P626" s="203">
        <v>8317</v>
      </c>
      <c r="Q626" s="203">
        <v>3971</v>
      </c>
      <c r="R626" s="203">
        <v>2121</v>
      </c>
      <c r="S626" s="203">
        <v>736</v>
      </c>
      <c r="T626" s="203">
        <v>158</v>
      </c>
      <c r="U626" s="203">
        <v>41</v>
      </c>
      <c r="V626" s="203">
        <v>19</v>
      </c>
    </row>
    <row r="627" spans="2:22" x14ac:dyDescent="0.3">
      <c r="B627" s="96" t="s">
        <v>92</v>
      </c>
      <c r="C627" s="102" t="s">
        <v>288</v>
      </c>
      <c r="D627" s="203">
        <v>0</v>
      </c>
      <c r="E627" s="203">
        <v>0</v>
      </c>
      <c r="F627" s="203">
        <v>0</v>
      </c>
      <c r="G627" s="203">
        <v>0</v>
      </c>
      <c r="H627" s="203">
        <v>0</v>
      </c>
      <c r="I627" s="203">
        <v>1</v>
      </c>
      <c r="J627" s="203">
        <v>0</v>
      </c>
      <c r="K627" s="203">
        <v>1</v>
      </c>
      <c r="L627" s="203">
        <v>0</v>
      </c>
      <c r="M627" s="203">
        <v>0</v>
      </c>
      <c r="N627" s="203">
        <v>4</v>
      </c>
      <c r="O627" s="203">
        <v>47</v>
      </c>
      <c r="P627" s="203">
        <v>2362</v>
      </c>
      <c r="Q627" s="203">
        <v>7182</v>
      </c>
      <c r="R627" s="203">
        <v>3749</v>
      </c>
      <c r="S627" s="203">
        <v>1733</v>
      </c>
      <c r="T627" s="203">
        <v>466</v>
      </c>
      <c r="U627" s="203">
        <v>107</v>
      </c>
      <c r="V627" s="203">
        <v>26</v>
      </c>
    </row>
    <row r="628" spans="2:22" x14ac:dyDescent="0.3">
      <c r="B628" s="96" t="s">
        <v>92</v>
      </c>
      <c r="C628" s="102" t="s">
        <v>232</v>
      </c>
      <c r="D628" s="203">
        <v>0</v>
      </c>
      <c r="E628" s="203">
        <v>0</v>
      </c>
      <c r="F628" s="203">
        <v>0</v>
      </c>
      <c r="G628" s="203">
        <v>0</v>
      </c>
      <c r="H628" s="203">
        <v>0</v>
      </c>
      <c r="I628" s="203">
        <v>0</v>
      </c>
      <c r="J628" s="203">
        <v>1</v>
      </c>
      <c r="K628" s="203">
        <v>0</v>
      </c>
      <c r="L628" s="203">
        <v>0</v>
      </c>
      <c r="M628" s="203">
        <v>0</v>
      </c>
      <c r="N628" s="203">
        <v>0</v>
      </c>
      <c r="O628" s="203">
        <v>1</v>
      </c>
      <c r="P628" s="203">
        <v>29</v>
      </c>
      <c r="Q628" s="203">
        <v>2126</v>
      </c>
      <c r="R628" s="203">
        <v>6742</v>
      </c>
      <c r="S628" s="203">
        <v>3230</v>
      </c>
      <c r="T628" s="203">
        <v>1353</v>
      </c>
      <c r="U628" s="203">
        <v>291</v>
      </c>
      <c r="V628" s="203">
        <v>78</v>
      </c>
    </row>
    <row r="629" spans="2:22" x14ac:dyDescent="0.3">
      <c r="B629" s="96" t="s">
        <v>92</v>
      </c>
      <c r="C629" s="102" t="s">
        <v>355</v>
      </c>
      <c r="D629" s="203">
        <v>0</v>
      </c>
      <c r="E629" s="203">
        <v>0</v>
      </c>
      <c r="F629" s="203">
        <v>0</v>
      </c>
      <c r="G629" s="203">
        <v>0</v>
      </c>
      <c r="H629" s="203">
        <v>0</v>
      </c>
      <c r="I629" s="203">
        <v>0</v>
      </c>
      <c r="J629" s="203">
        <v>0</v>
      </c>
      <c r="K629" s="203">
        <v>0</v>
      </c>
      <c r="L629" s="203">
        <v>0</v>
      </c>
      <c r="M629" s="203">
        <v>0</v>
      </c>
      <c r="N629" s="203">
        <v>0</v>
      </c>
      <c r="O629" s="203">
        <v>0</v>
      </c>
      <c r="P629" s="203">
        <v>0</v>
      </c>
      <c r="Q629" s="203">
        <v>0</v>
      </c>
      <c r="R629" s="203">
        <v>13</v>
      </c>
      <c r="S629" s="203">
        <v>35</v>
      </c>
      <c r="T629" s="203">
        <v>30</v>
      </c>
      <c r="U629" s="203">
        <v>12</v>
      </c>
      <c r="V629" s="203">
        <v>61</v>
      </c>
    </row>
    <row r="630" spans="2:22" x14ac:dyDescent="0.3">
      <c r="B630" s="96" t="s">
        <v>92</v>
      </c>
      <c r="C630" s="102" t="s">
        <v>356</v>
      </c>
      <c r="D630" s="203">
        <v>0</v>
      </c>
      <c r="E630" s="203">
        <v>0</v>
      </c>
      <c r="F630" s="203">
        <v>0</v>
      </c>
      <c r="G630" s="203">
        <v>0</v>
      </c>
      <c r="H630" s="203">
        <v>0</v>
      </c>
      <c r="I630" s="203">
        <v>0</v>
      </c>
      <c r="J630" s="203">
        <v>0</v>
      </c>
      <c r="K630" s="203">
        <v>0</v>
      </c>
      <c r="L630" s="203">
        <v>0</v>
      </c>
      <c r="M630" s="203">
        <v>0</v>
      </c>
      <c r="N630" s="203">
        <v>0</v>
      </c>
      <c r="O630" s="203">
        <v>0</v>
      </c>
      <c r="P630" s="203">
        <v>0</v>
      </c>
      <c r="Q630" s="203">
        <v>0</v>
      </c>
      <c r="R630" s="203">
        <v>0</v>
      </c>
      <c r="S630" s="203">
        <v>8</v>
      </c>
      <c r="T630" s="203">
        <v>18</v>
      </c>
      <c r="U630" s="203">
        <v>27</v>
      </c>
      <c r="V630" s="203">
        <v>61</v>
      </c>
    </row>
    <row r="631" spans="2:22" x14ac:dyDescent="0.3">
      <c r="B631" s="96" t="s">
        <v>92</v>
      </c>
      <c r="C631" s="102" t="s">
        <v>289</v>
      </c>
      <c r="D631" s="203">
        <v>0</v>
      </c>
      <c r="E631" s="203">
        <v>0</v>
      </c>
      <c r="F631" s="203">
        <v>0</v>
      </c>
      <c r="G631" s="203">
        <v>0</v>
      </c>
      <c r="H631" s="203">
        <v>0</v>
      </c>
      <c r="I631" s="203">
        <v>0</v>
      </c>
      <c r="J631" s="203">
        <v>0</v>
      </c>
      <c r="K631" s="203">
        <v>0</v>
      </c>
      <c r="L631" s="203">
        <v>0</v>
      </c>
      <c r="M631" s="203">
        <v>0</v>
      </c>
      <c r="N631" s="203">
        <v>0</v>
      </c>
      <c r="O631" s="203">
        <v>2</v>
      </c>
      <c r="P631" s="203">
        <v>5</v>
      </c>
      <c r="Q631" s="203">
        <v>12</v>
      </c>
      <c r="R631" s="203">
        <v>8</v>
      </c>
      <c r="S631" s="203">
        <v>4</v>
      </c>
      <c r="T631" s="203">
        <v>7</v>
      </c>
      <c r="U631" s="203">
        <v>6</v>
      </c>
      <c r="V631" s="203">
        <v>327</v>
      </c>
    </row>
    <row r="632" spans="2:22" x14ac:dyDescent="0.3">
      <c r="B632" s="96" t="s">
        <v>92</v>
      </c>
      <c r="C632" s="102" t="s">
        <v>290</v>
      </c>
      <c r="D632" s="203">
        <v>0</v>
      </c>
      <c r="E632" s="203">
        <v>0</v>
      </c>
      <c r="F632" s="203">
        <v>0</v>
      </c>
      <c r="G632" s="203">
        <v>0</v>
      </c>
      <c r="H632" s="203">
        <v>0</v>
      </c>
      <c r="I632" s="203">
        <v>0</v>
      </c>
      <c r="J632" s="203">
        <v>0</v>
      </c>
      <c r="K632" s="203">
        <v>0</v>
      </c>
      <c r="L632" s="203">
        <v>1</v>
      </c>
      <c r="M632" s="203">
        <v>0</v>
      </c>
      <c r="N632" s="203">
        <v>2</v>
      </c>
      <c r="O632" s="203">
        <v>23</v>
      </c>
      <c r="P632" s="203">
        <v>29</v>
      </c>
      <c r="Q632" s="203">
        <v>42</v>
      </c>
      <c r="R632" s="203">
        <v>35</v>
      </c>
      <c r="S632" s="203">
        <v>23</v>
      </c>
      <c r="T632" s="203">
        <v>15</v>
      </c>
      <c r="U632" s="203">
        <v>12</v>
      </c>
      <c r="V632" s="203">
        <v>241</v>
      </c>
    </row>
    <row r="633" spans="2:22" x14ac:dyDescent="0.3">
      <c r="B633" s="96" t="s">
        <v>92</v>
      </c>
      <c r="C633" s="102" t="s">
        <v>291</v>
      </c>
      <c r="D633" s="203">
        <v>0</v>
      </c>
      <c r="E633" s="203">
        <v>0</v>
      </c>
      <c r="F633" s="203">
        <v>0</v>
      </c>
      <c r="G633" s="203">
        <v>0</v>
      </c>
      <c r="H633" s="203">
        <v>0</v>
      </c>
      <c r="I633" s="203">
        <v>0</v>
      </c>
      <c r="J633" s="203">
        <v>0</v>
      </c>
      <c r="K633" s="203">
        <v>0</v>
      </c>
      <c r="L633" s="203">
        <v>0</v>
      </c>
      <c r="M633" s="203">
        <v>1</v>
      </c>
      <c r="N633" s="203">
        <v>4</v>
      </c>
      <c r="O633" s="203">
        <v>27</v>
      </c>
      <c r="P633" s="203">
        <v>88</v>
      </c>
      <c r="Q633" s="203">
        <v>261</v>
      </c>
      <c r="R633" s="203">
        <v>385</v>
      </c>
      <c r="S633" s="203">
        <v>246</v>
      </c>
      <c r="T633" s="203">
        <v>142</v>
      </c>
      <c r="U633" s="203">
        <v>72</v>
      </c>
      <c r="V633" s="203">
        <v>422</v>
      </c>
    </row>
    <row r="634" spans="2:22" x14ac:dyDescent="0.3">
      <c r="B634" s="96" t="s">
        <v>92</v>
      </c>
      <c r="C634" s="102" t="s">
        <v>292</v>
      </c>
      <c r="D634" s="203">
        <v>0</v>
      </c>
      <c r="E634" s="203">
        <v>0</v>
      </c>
      <c r="F634" s="203">
        <v>0</v>
      </c>
      <c r="G634" s="203">
        <v>0</v>
      </c>
      <c r="H634" s="203">
        <v>0</v>
      </c>
      <c r="I634" s="203">
        <v>0</v>
      </c>
      <c r="J634" s="203">
        <v>0</v>
      </c>
      <c r="K634" s="203">
        <v>0</v>
      </c>
      <c r="L634" s="203">
        <v>0</v>
      </c>
      <c r="M634" s="203">
        <v>0</v>
      </c>
      <c r="N634" s="203">
        <v>0</v>
      </c>
      <c r="O634" s="203">
        <v>7</v>
      </c>
      <c r="P634" s="203">
        <v>45</v>
      </c>
      <c r="Q634" s="203">
        <v>190</v>
      </c>
      <c r="R634" s="203">
        <v>530</v>
      </c>
      <c r="S634" s="203">
        <v>559</v>
      </c>
      <c r="T634" s="203">
        <v>403</v>
      </c>
      <c r="U634" s="203">
        <v>229</v>
      </c>
      <c r="V634" s="203">
        <v>573</v>
      </c>
    </row>
    <row r="635" spans="2:22" x14ac:dyDescent="0.3">
      <c r="B635" s="96" t="s">
        <v>92</v>
      </c>
      <c r="C635" s="102" t="s">
        <v>293</v>
      </c>
      <c r="D635" s="203">
        <v>0</v>
      </c>
      <c r="E635" s="203">
        <v>0</v>
      </c>
      <c r="F635" s="203">
        <v>0</v>
      </c>
      <c r="G635" s="203">
        <v>0</v>
      </c>
      <c r="H635" s="203">
        <v>0</v>
      </c>
      <c r="I635" s="203">
        <v>0</v>
      </c>
      <c r="J635" s="203">
        <v>0</v>
      </c>
      <c r="K635" s="203">
        <v>0</v>
      </c>
      <c r="L635" s="203">
        <v>0</v>
      </c>
      <c r="M635" s="203">
        <v>0</v>
      </c>
      <c r="N635" s="203">
        <v>0</v>
      </c>
      <c r="O635" s="203">
        <v>0</v>
      </c>
      <c r="P635" s="203">
        <v>2</v>
      </c>
      <c r="Q635" s="203">
        <v>27</v>
      </c>
      <c r="R635" s="203">
        <v>124</v>
      </c>
      <c r="S635" s="203">
        <v>203</v>
      </c>
      <c r="T635" s="203">
        <v>201</v>
      </c>
      <c r="U635" s="203">
        <v>95</v>
      </c>
      <c r="V635" s="203">
        <v>205</v>
      </c>
    </row>
    <row r="636" spans="2:22" x14ac:dyDescent="0.3">
      <c r="B636" s="96" t="s">
        <v>92</v>
      </c>
      <c r="C636" s="102" t="s">
        <v>294</v>
      </c>
      <c r="D636" s="203">
        <v>0</v>
      </c>
      <c r="E636" s="203">
        <v>0</v>
      </c>
      <c r="F636" s="203">
        <v>0</v>
      </c>
      <c r="G636" s="203">
        <v>0</v>
      </c>
      <c r="H636" s="203">
        <v>0</v>
      </c>
      <c r="I636" s="203">
        <v>0</v>
      </c>
      <c r="J636" s="203">
        <v>0</v>
      </c>
      <c r="K636" s="203">
        <v>0</v>
      </c>
      <c r="L636" s="203">
        <v>0</v>
      </c>
      <c r="M636" s="203">
        <v>1</v>
      </c>
      <c r="N636" s="203">
        <v>1</v>
      </c>
      <c r="O636" s="203">
        <v>1</v>
      </c>
      <c r="P636" s="203">
        <v>1</v>
      </c>
      <c r="Q636" s="203">
        <v>27</v>
      </c>
      <c r="R636" s="203">
        <v>196</v>
      </c>
      <c r="S636" s="203">
        <v>707</v>
      </c>
      <c r="T636" s="203">
        <v>802</v>
      </c>
      <c r="U636" s="203">
        <v>537</v>
      </c>
      <c r="V636" s="203">
        <v>1103</v>
      </c>
    </row>
    <row r="637" spans="2:22" x14ac:dyDescent="0.3">
      <c r="B637" s="96" t="s">
        <v>92</v>
      </c>
      <c r="C637" s="102" t="s">
        <v>357</v>
      </c>
      <c r="D637" s="203">
        <v>0</v>
      </c>
      <c r="E637" s="203">
        <v>0</v>
      </c>
      <c r="F637" s="203">
        <v>0</v>
      </c>
      <c r="G637" s="203">
        <v>3</v>
      </c>
      <c r="H637" s="203">
        <v>3</v>
      </c>
      <c r="I637" s="203">
        <v>17</v>
      </c>
      <c r="J637" s="203">
        <v>53</v>
      </c>
      <c r="K637" s="203">
        <v>62</v>
      </c>
      <c r="L637" s="203">
        <v>106</v>
      </c>
      <c r="M637" s="203">
        <v>133</v>
      </c>
      <c r="N637" s="203">
        <v>147</v>
      </c>
      <c r="O637" s="203">
        <v>150</v>
      </c>
      <c r="P637" s="203">
        <v>118</v>
      </c>
      <c r="Q637" s="203">
        <v>78</v>
      </c>
      <c r="R637" s="203">
        <v>30</v>
      </c>
      <c r="S637" s="203">
        <v>11</v>
      </c>
      <c r="T637" s="203">
        <v>1</v>
      </c>
      <c r="U637" s="203">
        <v>3</v>
      </c>
      <c r="V637" s="203">
        <v>1</v>
      </c>
    </row>
    <row r="638" spans="2:22" x14ac:dyDescent="0.3">
      <c r="B638" s="96" t="s">
        <v>93</v>
      </c>
      <c r="C638" s="102" t="s">
        <v>223</v>
      </c>
      <c r="D638" s="203">
        <v>14</v>
      </c>
      <c r="E638" s="203">
        <v>136</v>
      </c>
      <c r="F638" s="203">
        <v>5</v>
      </c>
      <c r="G638" s="203">
        <v>1</v>
      </c>
      <c r="H638" s="203">
        <v>0</v>
      </c>
      <c r="I638" s="203">
        <v>0</v>
      </c>
      <c r="J638" s="203">
        <v>0</v>
      </c>
      <c r="K638" s="203">
        <v>0</v>
      </c>
      <c r="L638" s="203">
        <v>0</v>
      </c>
      <c r="M638" s="203">
        <v>0</v>
      </c>
      <c r="N638" s="203">
        <v>0</v>
      </c>
      <c r="O638" s="203">
        <v>0</v>
      </c>
      <c r="P638" s="203">
        <v>0</v>
      </c>
      <c r="Q638" s="203">
        <v>0</v>
      </c>
      <c r="R638" s="203">
        <v>0</v>
      </c>
      <c r="S638" s="203">
        <v>0</v>
      </c>
      <c r="T638" s="203">
        <v>0</v>
      </c>
      <c r="U638" s="203">
        <v>0</v>
      </c>
      <c r="V638" s="203">
        <v>0</v>
      </c>
    </row>
    <row r="639" spans="2:22" x14ac:dyDescent="0.3">
      <c r="B639" s="96" t="s">
        <v>93</v>
      </c>
      <c r="C639" s="102" t="s">
        <v>286</v>
      </c>
      <c r="D639" s="203">
        <v>0</v>
      </c>
      <c r="E639" s="203">
        <v>20</v>
      </c>
      <c r="F639" s="203">
        <v>186</v>
      </c>
      <c r="G639" s="203">
        <v>4</v>
      </c>
      <c r="H639" s="203">
        <v>0</v>
      </c>
      <c r="I639" s="203">
        <v>0</v>
      </c>
      <c r="J639" s="203">
        <v>0</v>
      </c>
      <c r="K639" s="203">
        <v>0</v>
      </c>
      <c r="L639" s="203">
        <v>0</v>
      </c>
      <c r="M639" s="203">
        <v>0</v>
      </c>
      <c r="N639" s="203">
        <v>0</v>
      </c>
      <c r="O639" s="203">
        <v>0</v>
      </c>
      <c r="P639" s="203">
        <v>0</v>
      </c>
      <c r="Q639" s="203">
        <v>0</v>
      </c>
      <c r="R639" s="203">
        <v>0</v>
      </c>
      <c r="S639" s="203">
        <v>0</v>
      </c>
      <c r="T639" s="203">
        <v>0</v>
      </c>
      <c r="U639" s="203">
        <v>0</v>
      </c>
      <c r="V639" s="203">
        <v>0</v>
      </c>
    </row>
    <row r="640" spans="2:22" x14ac:dyDescent="0.3">
      <c r="B640" s="96" t="s">
        <v>93</v>
      </c>
      <c r="C640" s="102" t="s">
        <v>370</v>
      </c>
      <c r="D640" s="203">
        <v>0</v>
      </c>
      <c r="E640" s="203">
        <v>0</v>
      </c>
      <c r="F640" s="203">
        <v>270</v>
      </c>
      <c r="G640" s="203">
        <v>1025</v>
      </c>
      <c r="H640" s="203">
        <v>60</v>
      </c>
      <c r="I640" s="203">
        <v>9</v>
      </c>
      <c r="J640" s="203">
        <v>0</v>
      </c>
      <c r="K640" s="203">
        <v>1</v>
      </c>
      <c r="L640" s="203">
        <v>0</v>
      </c>
      <c r="M640" s="203">
        <v>0</v>
      </c>
      <c r="N640" s="203">
        <v>0</v>
      </c>
      <c r="O640" s="203">
        <v>1</v>
      </c>
      <c r="P640" s="203">
        <v>0</v>
      </c>
      <c r="Q640" s="203">
        <v>0</v>
      </c>
      <c r="R640" s="203">
        <v>0</v>
      </c>
      <c r="S640" s="203">
        <v>0</v>
      </c>
      <c r="T640" s="203">
        <v>0</v>
      </c>
      <c r="U640" s="203">
        <v>0</v>
      </c>
      <c r="V640" s="203">
        <v>0</v>
      </c>
    </row>
    <row r="641" spans="2:22" x14ac:dyDescent="0.3">
      <c r="B641" s="96" t="s">
        <v>93</v>
      </c>
      <c r="C641" s="102" t="s">
        <v>224</v>
      </c>
      <c r="D641" s="203">
        <v>0</v>
      </c>
      <c r="E641" s="203">
        <v>0</v>
      </c>
      <c r="F641" s="203">
        <v>0</v>
      </c>
      <c r="G641" s="203">
        <v>270</v>
      </c>
      <c r="H641" s="203">
        <v>1078</v>
      </c>
      <c r="I641" s="203">
        <v>163</v>
      </c>
      <c r="J641" s="203">
        <v>30</v>
      </c>
      <c r="K641" s="203">
        <v>17</v>
      </c>
      <c r="L641" s="203">
        <v>2</v>
      </c>
      <c r="M641" s="203">
        <v>1</v>
      </c>
      <c r="N641" s="203">
        <v>1</v>
      </c>
      <c r="O641" s="203">
        <v>1</v>
      </c>
      <c r="P641" s="203">
        <v>1</v>
      </c>
      <c r="Q641" s="203">
        <v>0</v>
      </c>
      <c r="R641" s="203">
        <v>1</v>
      </c>
      <c r="S641" s="203">
        <v>0</v>
      </c>
      <c r="T641" s="203">
        <v>0</v>
      </c>
      <c r="U641" s="203">
        <v>0</v>
      </c>
      <c r="V641" s="203">
        <v>0</v>
      </c>
    </row>
    <row r="642" spans="2:22" x14ac:dyDescent="0.3">
      <c r="B642" s="96" t="s">
        <v>93</v>
      </c>
      <c r="C642" s="102" t="s">
        <v>225</v>
      </c>
      <c r="D642" s="203">
        <v>0</v>
      </c>
      <c r="E642" s="203">
        <v>0</v>
      </c>
      <c r="F642" s="203">
        <v>0</v>
      </c>
      <c r="G642" s="203">
        <v>1</v>
      </c>
      <c r="H642" s="203">
        <v>305</v>
      </c>
      <c r="I642" s="203">
        <v>1094</v>
      </c>
      <c r="J642" s="203">
        <v>225</v>
      </c>
      <c r="K642" s="203">
        <v>71</v>
      </c>
      <c r="L642" s="203">
        <v>11</v>
      </c>
      <c r="M642" s="203">
        <v>3</v>
      </c>
      <c r="N642" s="203">
        <v>0</v>
      </c>
      <c r="O642" s="203">
        <v>0</v>
      </c>
      <c r="P642" s="203">
        <v>0</v>
      </c>
      <c r="Q642" s="203">
        <v>1</v>
      </c>
      <c r="R642" s="203">
        <v>0</v>
      </c>
      <c r="S642" s="203">
        <v>1</v>
      </c>
      <c r="T642" s="203">
        <v>0</v>
      </c>
      <c r="U642" s="203">
        <v>0</v>
      </c>
      <c r="V642" s="203">
        <v>0</v>
      </c>
    </row>
    <row r="643" spans="2:22" x14ac:dyDescent="0.3">
      <c r="B643" s="96" t="s">
        <v>93</v>
      </c>
      <c r="C643" s="102" t="s">
        <v>226</v>
      </c>
      <c r="D643" s="203">
        <v>0</v>
      </c>
      <c r="E643" s="203">
        <v>0</v>
      </c>
      <c r="F643" s="203">
        <v>0</v>
      </c>
      <c r="G643" s="203">
        <v>0</v>
      </c>
      <c r="H643" s="203">
        <v>0</v>
      </c>
      <c r="I643" s="203">
        <v>266</v>
      </c>
      <c r="J643" s="203">
        <v>1047</v>
      </c>
      <c r="K643" s="203">
        <v>249</v>
      </c>
      <c r="L643" s="203">
        <v>78</v>
      </c>
      <c r="M643" s="203">
        <v>31</v>
      </c>
      <c r="N643" s="203">
        <v>10</v>
      </c>
      <c r="O643" s="203">
        <v>3</v>
      </c>
      <c r="P643" s="203">
        <v>2</v>
      </c>
      <c r="Q643" s="203">
        <v>0</v>
      </c>
      <c r="R643" s="203">
        <v>1</v>
      </c>
      <c r="S643" s="203">
        <v>0</v>
      </c>
      <c r="T643" s="203">
        <v>0</v>
      </c>
      <c r="U643" s="203">
        <v>0</v>
      </c>
      <c r="V643" s="203">
        <v>0</v>
      </c>
    </row>
    <row r="644" spans="2:22" x14ac:dyDescent="0.3">
      <c r="B644" s="96" t="s">
        <v>93</v>
      </c>
      <c r="C644" s="102" t="s">
        <v>227</v>
      </c>
      <c r="D644" s="203">
        <v>0</v>
      </c>
      <c r="E644" s="203">
        <v>0</v>
      </c>
      <c r="F644" s="203">
        <v>0</v>
      </c>
      <c r="G644" s="203">
        <v>0</v>
      </c>
      <c r="H644" s="203">
        <v>0</v>
      </c>
      <c r="I644" s="203">
        <v>0</v>
      </c>
      <c r="J644" s="203">
        <v>283</v>
      </c>
      <c r="K644" s="203">
        <v>989</v>
      </c>
      <c r="L644" s="203">
        <v>232</v>
      </c>
      <c r="M644" s="203">
        <v>103</v>
      </c>
      <c r="N644" s="203">
        <v>34</v>
      </c>
      <c r="O644" s="203">
        <v>8</v>
      </c>
      <c r="P644" s="203">
        <v>1</v>
      </c>
      <c r="Q644" s="203">
        <v>3</v>
      </c>
      <c r="R644" s="203">
        <v>0</v>
      </c>
      <c r="S644" s="203">
        <v>0</v>
      </c>
      <c r="T644" s="203">
        <v>0</v>
      </c>
      <c r="U644" s="203">
        <v>0</v>
      </c>
      <c r="V644" s="203">
        <v>0</v>
      </c>
    </row>
    <row r="645" spans="2:22" x14ac:dyDescent="0.3">
      <c r="B645" s="96" t="s">
        <v>93</v>
      </c>
      <c r="C645" s="102" t="s">
        <v>228</v>
      </c>
      <c r="D645" s="203">
        <v>0</v>
      </c>
      <c r="E645" s="203">
        <v>0</v>
      </c>
      <c r="F645" s="203">
        <v>0</v>
      </c>
      <c r="G645" s="203">
        <v>0</v>
      </c>
      <c r="H645" s="203">
        <v>0</v>
      </c>
      <c r="I645" s="203">
        <v>0</v>
      </c>
      <c r="J645" s="203">
        <v>2</v>
      </c>
      <c r="K645" s="203">
        <v>299</v>
      </c>
      <c r="L645" s="203">
        <v>919</v>
      </c>
      <c r="M645" s="203">
        <v>288</v>
      </c>
      <c r="N645" s="203">
        <v>94</v>
      </c>
      <c r="O645" s="203">
        <v>41</v>
      </c>
      <c r="P645" s="203">
        <v>15</v>
      </c>
      <c r="Q645" s="203">
        <v>8</v>
      </c>
      <c r="R645" s="203">
        <v>5</v>
      </c>
      <c r="S645" s="203">
        <v>1</v>
      </c>
      <c r="T645" s="203">
        <v>1</v>
      </c>
      <c r="U645" s="203">
        <v>0</v>
      </c>
      <c r="V645" s="203">
        <v>0</v>
      </c>
    </row>
    <row r="646" spans="2:22" x14ac:dyDescent="0.3">
      <c r="B646" s="96" t="s">
        <v>93</v>
      </c>
      <c r="C646" s="102" t="s">
        <v>229</v>
      </c>
      <c r="D646" s="203">
        <v>0</v>
      </c>
      <c r="E646" s="203">
        <v>0</v>
      </c>
      <c r="F646" s="203">
        <v>0</v>
      </c>
      <c r="G646" s="203">
        <v>0</v>
      </c>
      <c r="H646" s="203">
        <v>0</v>
      </c>
      <c r="I646" s="203">
        <v>1</v>
      </c>
      <c r="J646" s="203">
        <v>0</v>
      </c>
      <c r="K646" s="203">
        <v>1</v>
      </c>
      <c r="L646" s="203">
        <v>271</v>
      </c>
      <c r="M646" s="203">
        <v>950</v>
      </c>
      <c r="N646" s="203">
        <v>312</v>
      </c>
      <c r="O646" s="203">
        <v>165</v>
      </c>
      <c r="P646" s="203">
        <v>101</v>
      </c>
      <c r="Q646" s="203">
        <v>55</v>
      </c>
      <c r="R646" s="203">
        <v>19</v>
      </c>
      <c r="S646" s="203">
        <v>5</v>
      </c>
      <c r="T646" s="203">
        <v>2</v>
      </c>
      <c r="U646" s="203">
        <v>0</v>
      </c>
      <c r="V646" s="203">
        <v>0</v>
      </c>
    </row>
    <row r="647" spans="2:22" x14ac:dyDescent="0.3">
      <c r="B647" s="96" t="s">
        <v>93</v>
      </c>
      <c r="C647" s="102" t="s">
        <v>287</v>
      </c>
      <c r="D647" s="203">
        <v>0</v>
      </c>
      <c r="E647" s="203">
        <v>0</v>
      </c>
      <c r="F647" s="203">
        <v>0</v>
      </c>
      <c r="G647" s="203">
        <v>0</v>
      </c>
      <c r="H647" s="203">
        <v>0</v>
      </c>
      <c r="I647" s="203">
        <v>0</v>
      </c>
      <c r="J647" s="203">
        <v>0</v>
      </c>
      <c r="K647" s="203">
        <v>0</v>
      </c>
      <c r="L647" s="203">
        <v>1</v>
      </c>
      <c r="M647" s="203">
        <v>287</v>
      </c>
      <c r="N647" s="203">
        <v>917</v>
      </c>
      <c r="O647" s="203">
        <v>415</v>
      </c>
      <c r="P647" s="203">
        <v>238</v>
      </c>
      <c r="Q647" s="203">
        <v>147</v>
      </c>
      <c r="R647" s="203">
        <v>41</v>
      </c>
      <c r="S647" s="203">
        <v>10</v>
      </c>
      <c r="T647" s="203">
        <v>6</v>
      </c>
      <c r="U647" s="203">
        <v>1</v>
      </c>
      <c r="V647" s="203">
        <v>0</v>
      </c>
    </row>
    <row r="648" spans="2:22" x14ac:dyDescent="0.3">
      <c r="B648" s="96" t="s">
        <v>93</v>
      </c>
      <c r="C648" s="102" t="s">
        <v>230</v>
      </c>
      <c r="D648" s="203">
        <v>0</v>
      </c>
      <c r="E648" s="203">
        <v>0</v>
      </c>
      <c r="F648" s="203">
        <v>0</v>
      </c>
      <c r="G648" s="203">
        <v>0</v>
      </c>
      <c r="H648" s="203">
        <v>0</v>
      </c>
      <c r="I648" s="203">
        <v>0</v>
      </c>
      <c r="J648" s="203">
        <v>0</v>
      </c>
      <c r="K648" s="203">
        <v>0</v>
      </c>
      <c r="L648" s="203">
        <v>0</v>
      </c>
      <c r="M648" s="203">
        <v>2</v>
      </c>
      <c r="N648" s="203">
        <v>268</v>
      </c>
      <c r="O648" s="203">
        <v>922</v>
      </c>
      <c r="P648" s="203">
        <v>416</v>
      </c>
      <c r="Q648" s="203">
        <v>229</v>
      </c>
      <c r="R648" s="203">
        <v>123</v>
      </c>
      <c r="S648" s="203">
        <v>35</v>
      </c>
      <c r="T648" s="203">
        <v>11</v>
      </c>
      <c r="U648" s="203">
        <v>3</v>
      </c>
      <c r="V648" s="203">
        <v>0</v>
      </c>
    </row>
    <row r="649" spans="2:22" x14ac:dyDescent="0.3">
      <c r="B649" s="96" t="s">
        <v>93</v>
      </c>
      <c r="C649" s="102" t="s">
        <v>231</v>
      </c>
      <c r="D649" s="203">
        <v>0</v>
      </c>
      <c r="E649" s="203">
        <v>0</v>
      </c>
      <c r="F649" s="203">
        <v>0</v>
      </c>
      <c r="G649" s="203">
        <v>0</v>
      </c>
      <c r="H649" s="203">
        <v>0</v>
      </c>
      <c r="I649" s="203">
        <v>0</v>
      </c>
      <c r="J649" s="203">
        <v>0</v>
      </c>
      <c r="K649" s="203">
        <v>0</v>
      </c>
      <c r="L649" s="203">
        <v>1</v>
      </c>
      <c r="M649" s="203">
        <v>0</v>
      </c>
      <c r="N649" s="203">
        <v>2</v>
      </c>
      <c r="O649" s="203">
        <v>184</v>
      </c>
      <c r="P649" s="203">
        <v>868</v>
      </c>
      <c r="Q649" s="203">
        <v>355</v>
      </c>
      <c r="R649" s="203">
        <v>185</v>
      </c>
      <c r="S649" s="203">
        <v>85</v>
      </c>
      <c r="T649" s="203">
        <v>15</v>
      </c>
      <c r="U649" s="203">
        <v>1</v>
      </c>
      <c r="V649" s="203">
        <v>3</v>
      </c>
    </row>
    <row r="650" spans="2:22" x14ac:dyDescent="0.3">
      <c r="B650" s="96" t="s">
        <v>93</v>
      </c>
      <c r="C650" s="102" t="s">
        <v>288</v>
      </c>
      <c r="D650" s="203">
        <v>0</v>
      </c>
      <c r="E650" s="203">
        <v>0</v>
      </c>
      <c r="F650" s="203">
        <v>0</v>
      </c>
      <c r="G650" s="203">
        <v>0</v>
      </c>
      <c r="H650" s="203">
        <v>0</v>
      </c>
      <c r="I650" s="203">
        <v>0</v>
      </c>
      <c r="J650" s="203">
        <v>0</v>
      </c>
      <c r="K650" s="203">
        <v>0</v>
      </c>
      <c r="L650" s="203">
        <v>0</v>
      </c>
      <c r="M650" s="203">
        <v>0</v>
      </c>
      <c r="N650" s="203">
        <v>0</v>
      </c>
      <c r="O650" s="203">
        <v>7</v>
      </c>
      <c r="P650" s="203">
        <v>125</v>
      </c>
      <c r="Q650" s="203">
        <v>856</v>
      </c>
      <c r="R650" s="203">
        <v>418</v>
      </c>
      <c r="S650" s="203">
        <v>220</v>
      </c>
      <c r="T650" s="203">
        <v>50</v>
      </c>
      <c r="U650" s="203">
        <v>11</v>
      </c>
      <c r="V650" s="203">
        <v>3</v>
      </c>
    </row>
    <row r="651" spans="2:22" x14ac:dyDescent="0.3">
      <c r="B651" s="96" t="s">
        <v>93</v>
      </c>
      <c r="C651" s="102" t="s">
        <v>232</v>
      </c>
      <c r="D651" s="203">
        <v>0</v>
      </c>
      <c r="E651" s="203">
        <v>0</v>
      </c>
      <c r="F651" s="203">
        <v>0</v>
      </c>
      <c r="G651" s="203">
        <v>0</v>
      </c>
      <c r="H651" s="203">
        <v>0</v>
      </c>
      <c r="I651" s="203">
        <v>0</v>
      </c>
      <c r="J651" s="203">
        <v>0</v>
      </c>
      <c r="K651" s="203">
        <v>0</v>
      </c>
      <c r="L651" s="203">
        <v>0</v>
      </c>
      <c r="M651" s="203">
        <v>0</v>
      </c>
      <c r="N651" s="203">
        <v>0</v>
      </c>
      <c r="O651" s="203">
        <v>0</v>
      </c>
      <c r="P651" s="203">
        <v>2</v>
      </c>
      <c r="Q651" s="203">
        <v>76</v>
      </c>
      <c r="R651" s="203">
        <v>713</v>
      </c>
      <c r="S651" s="203">
        <v>428</v>
      </c>
      <c r="T651" s="203">
        <v>154</v>
      </c>
      <c r="U651" s="203">
        <v>44</v>
      </c>
      <c r="V651" s="203">
        <v>18</v>
      </c>
    </row>
    <row r="652" spans="2:22" x14ac:dyDescent="0.3">
      <c r="B652" s="96" t="s">
        <v>93</v>
      </c>
      <c r="C652" s="102" t="s">
        <v>355</v>
      </c>
      <c r="D652" s="203">
        <v>0</v>
      </c>
      <c r="E652" s="203">
        <v>0</v>
      </c>
      <c r="F652" s="203">
        <v>0</v>
      </c>
      <c r="G652" s="203">
        <v>0</v>
      </c>
      <c r="H652" s="203">
        <v>0</v>
      </c>
      <c r="I652" s="203">
        <v>0</v>
      </c>
      <c r="J652" s="203">
        <v>0</v>
      </c>
      <c r="K652" s="203">
        <v>0</v>
      </c>
      <c r="L652" s="203">
        <v>0</v>
      </c>
      <c r="M652" s="203">
        <v>0</v>
      </c>
      <c r="N652" s="203">
        <v>0</v>
      </c>
      <c r="O652" s="203">
        <v>0</v>
      </c>
      <c r="P652" s="203">
        <v>0</v>
      </c>
      <c r="Q652" s="203">
        <v>0</v>
      </c>
      <c r="R652" s="203">
        <v>0</v>
      </c>
      <c r="S652" s="203">
        <v>0</v>
      </c>
      <c r="T652" s="203">
        <v>0</v>
      </c>
      <c r="U652" s="203">
        <v>0</v>
      </c>
      <c r="V652" s="203">
        <v>0</v>
      </c>
    </row>
    <row r="653" spans="2:22" x14ac:dyDescent="0.3">
      <c r="B653" s="96" t="s">
        <v>93</v>
      </c>
      <c r="C653" s="102" t="s">
        <v>356</v>
      </c>
      <c r="D653" s="203">
        <v>0</v>
      </c>
      <c r="E653" s="203">
        <v>0</v>
      </c>
      <c r="F653" s="203">
        <v>0</v>
      </c>
      <c r="G653" s="203">
        <v>0</v>
      </c>
      <c r="H653" s="203">
        <v>0</v>
      </c>
      <c r="I653" s="203">
        <v>0</v>
      </c>
      <c r="J653" s="203">
        <v>0</v>
      </c>
      <c r="K653" s="203">
        <v>0</v>
      </c>
      <c r="L653" s="203">
        <v>0</v>
      </c>
      <c r="M653" s="203">
        <v>0</v>
      </c>
      <c r="N653" s="203">
        <v>0</v>
      </c>
      <c r="O653" s="203">
        <v>0</v>
      </c>
      <c r="P653" s="203">
        <v>0</v>
      </c>
      <c r="Q653" s="203">
        <v>0</v>
      </c>
      <c r="R653" s="203">
        <v>0</v>
      </c>
      <c r="S653" s="203">
        <v>0</v>
      </c>
      <c r="T653" s="203">
        <v>0</v>
      </c>
      <c r="U653" s="203">
        <v>0</v>
      </c>
      <c r="V653" s="203">
        <v>0</v>
      </c>
    </row>
    <row r="654" spans="2:22" x14ac:dyDescent="0.3">
      <c r="B654" s="96" t="s">
        <v>93</v>
      </c>
      <c r="C654" s="102" t="s">
        <v>289</v>
      </c>
      <c r="D654" s="203">
        <v>0</v>
      </c>
      <c r="E654" s="203">
        <v>0</v>
      </c>
      <c r="F654" s="203">
        <v>0</v>
      </c>
      <c r="G654" s="203">
        <v>0</v>
      </c>
      <c r="H654" s="203">
        <v>0</v>
      </c>
      <c r="I654" s="203">
        <v>0</v>
      </c>
      <c r="J654" s="203">
        <v>0</v>
      </c>
      <c r="K654" s="203">
        <v>0</v>
      </c>
      <c r="L654" s="203">
        <v>0</v>
      </c>
      <c r="M654" s="203">
        <v>0</v>
      </c>
      <c r="N654" s="203">
        <v>0</v>
      </c>
      <c r="O654" s="203">
        <v>0</v>
      </c>
      <c r="P654" s="203">
        <v>0</v>
      </c>
      <c r="Q654" s="203">
        <v>0</v>
      </c>
      <c r="R654" s="203">
        <v>0</v>
      </c>
      <c r="S654" s="203">
        <v>0</v>
      </c>
      <c r="T654" s="203">
        <v>0</v>
      </c>
      <c r="U654" s="203">
        <v>0</v>
      </c>
      <c r="V654" s="203">
        <v>0</v>
      </c>
    </row>
    <row r="655" spans="2:22" x14ac:dyDescent="0.3">
      <c r="B655" s="96" t="s">
        <v>93</v>
      </c>
      <c r="C655" s="102" t="s">
        <v>290</v>
      </c>
      <c r="D655" s="203">
        <v>0</v>
      </c>
      <c r="E655" s="203">
        <v>0</v>
      </c>
      <c r="F655" s="203">
        <v>0</v>
      </c>
      <c r="G655" s="203">
        <v>0</v>
      </c>
      <c r="H655" s="203">
        <v>0</v>
      </c>
      <c r="I655" s="203">
        <v>0</v>
      </c>
      <c r="J655" s="203">
        <v>0</v>
      </c>
      <c r="K655" s="203">
        <v>0</v>
      </c>
      <c r="L655" s="203">
        <v>0</v>
      </c>
      <c r="M655" s="203">
        <v>0</v>
      </c>
      <c r="N655" s="203">
        <v>0</v>
      </c>
      <c r="O655" s="203">
        <v>1</v>
      </c>
      <c r="P655" s="203">
        <v>3</v>
      </c>
      <c r="Q655" s="203">
        <v>1</v>
      </c>
      <c r="R655" s="203">
        <v>4</v>
      </c>
      <c r="S655" s="203">
        <v>5</v>
      </c>
      <c r="T655" s="203">
        <v>3</v>
      </c>
      <c r="U655" s="203">
        <v>1</v>
      </c>
      <c r="V655" s="203">
        <v>59</v>
      </c>
    </row>
    <row r="656" spans="2:22" x14ac:dyDescent="0.3">
      <c r="B656" s="96" t="s">
        <v>93</v>
      </c>
      <c r="C656" s="102" t="s">
        <v>291</v>
      </c>
      <c r="D656" s="203">
        <v>0</v>
      </c>
      <c r="E656" s="203">
        <v>0</v>
      </c>
      <c r="F656" s="203">
        <v>0</v>
      </c>
      <c r="G656" s="203">
        <v>0</v>
      </c>
      <c r="H656" s="203">
        <v>0</v>
      </c>
      <c r="I656" s="203">
        <v>0</v>
      </c>
      <c r="J656" s="203">
        <v>0</v>
      </c>
      <c r="K656" s="203">
        <v>0</v>
      </c>
      <c r="L656" s="203">
        <v>0</v>
      </c>
      <c r="M656" s="203">
        <v>0</v>
      </c>
      <c r="N656" s="203">
        <v>0</v>
      </c>
      <c r="O656" s="203">
        <v>0</v>
      </c>
      <c r="P656" s="203">
        <v>3</v>
      </c>
      <c r="Q656" s="203">
        <v>24</v>
      </c>
      <c r="R656" s="203">
        <v>47</v>
      </c>
      <c r="S656" s="203">
        <v>68</v>
      </c>
      <c r="T656" s="203">
        <v>22</v>
      </c>
      <c r="U656" s="203">
        <v>13</v>
      </c>
      <c r="V656" s="203">
        <v>153</v>
      </c>
    </row>
    <row r="657" spans="2:22" x14ac:dyDescent="0.3">
      <c r="B657" s="96" t="s">
        <v>93</v>
      </c>
      <c r="C657" s="102" t="s">
        <v>292</v>
      </c>
      <c r="D657" s="203">
        <v>0</v>
      </c>
      <c r="E657" s="203">
        <v>0</v>
      </c>
      <c r="F657" s="203">
        <v>0</v>
      </c>
      <c r="G657" s="203">
        <v>0</v>
      </c>
      <c r="H657" s="203">
        <v>0</v>
      </c>
      <c r="I657" s="203">
        <v>0</v>
      </c>
      <c r="J657" s="203">
        <v>0</v>
      </c>
      <c r="K657" s="203">
        <v>0</v>
      </c>
      <c r="L657" s="203">
        <v>0</v>
      </c>
      <c r="M657" s="203">
        <v>0</v>
      </c>
      <c r="N657" s="203">
        <v>0</v>
      </c>
      <c r="O657" s="203">
        <v>0</v>
      </c>
      <c r="P657" s="203">
        <v>0</v>
      </c>
      <c r="Q657" s="203">
        <v>2</v>
      </c>
      <c r="R657" s="203">
        <v>67</v>
      </c>
      <c r="S657" s="203">
        <v>79</v>
      </c>
      <c r="T657" s="203">
        <v>56</v>
      </c>
      <c r="U657" s="203">
        <v>23</v>
      </c>
      <c r="V657" s="203">
        <v>159</v>
      </c>
    </row>
    <row r="658" spans="2:22" x14ac:dyDescent="0.3">
      <c r="B658" s="96" t="s">
        <v>93</v>
      </c>
      <c r="C658" s="102" t="s">
        <v>293</v>
      </c>
      <c r="D658" s="203">
        <v>0</v>
      </c>
      <c r="E658" s="203">
        <v>0</v>
      </c>
      <c r="F658" s="203">
        <v>0</v>
      </c>
      <c r="G658" s="203">
        <v>0</v>
      </c>
      <c r="H658" s="203">
        <v>0</v>
      </c>
      <c r="I658" s="203">
        <v>0</v>
      </c>
      <c r="J658" s="203">
        <v>0</v>
      </c>
      <c r="K658" s="203">
        <v>0</v>
      </c>
      <c r="L658" s="203">
        <v>0</v>
      </c>
      <c r="M658" s="203">
        <v>0</v>
      </c>
      <c r="N658" s="203">
        <v>0</v>
      </c>
      <c r="O658" s="203">
        <v>0</v>
      </c>
      <c r="P658" s="203">
        <v>0</v>
      </c>
      <c r="Q658" s="203">
        <v>0</v>
      </c>
      <c r="R658" s="203">
        <v>2</v>
      </c>
      <c r="S658" s="203">
        <v>44</v>
      </c>
      <c r="T658" s="203">
        <v>61</v>
      </c>
      <c r="U658" s="203">
        <v>30</v>
      </c>
      <c r="V658" s="203">
        <v>88</v>
      </c>
    </row>
    <row r="659" spans="2:22" x14ac:dyDescent="0.3">
      <c r="B659" s="96" t="s">
        <v>93</v>
      </c>
      <c r="C659" s="102" t="s">
        <v>294</v>
      </c>
      <c r="D659" s="203">
        <v>0</v>
      </c>
      <c r="E659" s="203">
        <v>0</v>
      </c>
      <c r="F659" s="203">
        <v>0</v>
      </c>
      <c r="G659" s="203">
        <v>0</v>
      </c>
      <c r="H659" s="203">
        <v>0</v>
      </c>
      <c r="I659" s="203">
        <v>0</v>
      </c>
      <c r="J659" s="203">
        <v>0</v>
      </c>
      <c r="K659" s="203">
        <v>0</v>
      </c>
      <c r="L659" s="203">
        <v>0</v>
      </c>
      <c r="M659" s="203">
        <v>0</v>
      </c>
      <c r="N659" s="203">
        <v>0</v>
      </c>
      <c r="O659" s="203">
        <v>0</v>
      </c>
      <c r="P659" s="203">
        <v>0</v>
      </c>
      <c r="Q659" s="203">
        <v>0</v>
      </c>
      <c r="R659" s="203">
        <v>1</v>
      </c>
      <c r="S659" s="203">
        <v>44</v>
      </c>
      <c r="T659" s="203">
        <v>55</v>
      </c>
      <c r="U659" s="203">
        <v>26</v>
      </c>
      <c r="V659" s="203">
        <v>83</v>
      </c>
    </row>
    <row r="660" spans="2:22" x14ac:dyDescent="0.3">
      <c r="B660" s="96" t="s">
        <v>93</v>
      </c>
      <c r="C660" s="102" t="s">
        <v>357</v>
      </c>
      <c r="D660" s="203">
        <v>0</v>
      </c>
      <c r="E660" s="203">
        <v>0</v>
      </c>
      <c r="F660" s="203">
        <v>0</v>
      </c>
      <c r="G660" s="203">
        <v>0</v>
      </c>
      <c r="H660" s="203">
        <v>0</v>
      </c>
      <c r="I660" s="203">
        <v>0</v>
      </c>
      <c r="J660" s="203">
        <v>2</v>
      </c>
      <c r="K660" s="203">
        <v>4</v>
      </c>
      <c r="L660" s="203">
        <v>16</v>
      </c>
      <c r="M660" s="203">
        <v>10</v>
      </c>
      <c r="N660" s="203">
        <v>13</v>
      </c>
      <c r="O660" s="203">
        <v>16</v>
      </c>
      <c r="P660" s="203">
        <v>5</v>
      </c>
      <c r="Q660" s="203">
        <v>8</v>
      </c>
      <c r="R660" s="203">
        <v>1</v>
      </c>
      <c r="S660" s="203">
        <v>0</v>
      </c>
      <c r="T660" s="203">
        <v>0</v>
      </c>
      <c r="U660" s="203">
        <v>1</v>
      </c>
      <c r="V660" s="203">
        <v>0</v>
      </c>
    </row>
    <row r="661" spans="2:22" x14ac:dyDescent="0.3">
      <c r="B661" s="96" t="s">
        <v>94</v>
      </c>
      <c r="C661" s="102" t="s">
        <v>223</v>
      </c>
      <c r="D661" s="203">
        <v>2</v>
      </c>
      <c r="E661" s="203">
        <v>10</v>
      </c>
      <c r="F661" s="203">
        <v>0</v>
      </c>
      <c r="G661" s="203">
        <v>0</v>
      </c>
      <c r="H661" s="203">
        <v>0</v>
      </c>
      <c r="I661" s="203">
        <v>0</v>
      </c>
      <c r="J661" s="203">
        <v>0</v>
      </c>
      <c r="K661" s="203">
        <v>0</v>
      </c>
      <c r="L661" s="203">
        <v>0</v>
      </c>
      <c r="M661" s="203">
        <v>0</v>
      </c>
      <c r="N661" s="203">
        <v>0</v>
      </c>
      <c r="O661" s="203">
        <v>0</v>
      </c>
      <c r="P661" s="203">
        <v>0</v>
      </c>
      <c r="Q661" s="203">
        <v>0</v>
      </c>
      <c r="R661" s="203">
        <v>0</v>
      </c>
      <c r="S661" s="203">
        <v>0</v>
      </c>
      <c r="T661" s="203">
        <v>0</v>
      </c>
      <c r="U661" s="203">
        <v>0</v>
      </c>
      <c r="V661" s="203">
        <v>0</v>
      </c>
    </row>
    <row r="662" spans="2:22" x14ac:dyDescent="0.3">
      <c r="B662" s="96" t="s">
        <v>94</v>
      </c>
      <c r="C662" s="102" t="s">
        <v>286</v>
      </c>
      <c r="D662" s="203">
        <v>0</v>
      </c>
      <c r="E662" s="203">
        <v>14</v>
      </c>
      <c r="F662" s="203">
        <v>64</v>
      </c>
      <c r="G662" s="203">
        <v>0</v>
      </c>
      <c r="H662" s="203">
        <v>1</v>
      </c>
      <c r="I662" s="203">
        <v>0</v>
      </c>
      <c r="J662" s="203">
        <v>0</v>
      </c>
      <c r="K662" s="203">
        <v>0</v>
      </c>
      <c r="L662" s="203">
        <v>0</v>
      </c>
      <c r="M662" s="203">
        <v>0</v>
      </c>
      <c r="N662" s="203">
        <v>0</v>
      </c>
      <c r="O662" s="203">
        <v>0</v>
      </c>
      <c r="P662" s="203">
        <v>0</v>
      </c>
      <c r="Q662" s="203">
        <v>0</v>
      </c>
      <c r="R662" s="203">
        <v>0</v>
      </c>
      <c r="S662" s="203">
        <v>0</v>
      </c>
      <c r="T662" s="203">
        <v>0</v>
      </c>
      <c r="U662" s="203">
        <v>0</v>
      </c>
      <c r="V662" s="203">
        <v>0</v>
      </c>
    </row>
    <row r="663" spans="2:22" x14ac:dyDescent="0.3">
      <c r="B663" s="96" t="s">
        <v>94</v>
      </c>
      <c r="C663" s="102" t="s">
        <v>370</v>
      </c>
      <c r="D663" s="203">
        <v>0</v>
      </c>
      <c r="E663" s="203">
        <v>6</v>
      </c>
      <c r="F663" s="203">
        <v>803</v>
      </c>
      <c r="G663" s="203">
        <v>3160</v>
      </c>
      <c r="H663" s="203">
        <v>218</v>
      </c>
      <c r="I663" s="203">
        <v>25</v>
      </c>
      <c r="J663" s="203">
        <v>7</v>
      </c>
      <c r="K663" s="203">
        <v>3</v>
      </c>
      <c r="L663" s="203">
        <v>2</v>
      </c>
      <c r="M663" s="203">
        <v>0</v>
      </c>
      <c r="N663" s="203">
        <v>1</v>
      </c>
      <c r="O663" s="203">
        <v>0</v>
      </c>
      <c r="P663" s="203">
        <v>0</v>
      </c>
      <c r="Q663" s="203">
        <v>2</v>
      </c>
      <c r="R663" s="203">
        <v>0</v>
      </c>
      <c r="S663" s="203">
        <v>0</v>
      </c>
      <c r="T663" s="203">
        <v>0</v>
      </c>
      <c r="U663" s="203">
        <v>0</v>
      </c>
      <c r="V663" s="203">
        <v>0</v>
      </c>
    </row>
    <row r="664" spans="2:22" x14ac:dyDescent="0.3">
      <c r="B664" s="96" t="s">
        <v>94</v>
      </c>
      <c r="C664" s="102" t="s">
        <v>224</v>
      </c>
      <c r="D664" s="203">
        <v>0</v>
      </c>
      <c r="E664" s="203">
        <v>0</v>
      </c>
      <c r="F664" s="203">
        <v>7</v>
      </c>
      <c r="G664" s="203">
        <v>971</v>
      </c>
      <c r="H664" s="203">
        <v>3477</v>
      </c>
      <c r="I664" s="203">
        <v>656</v>
      </c>
      <c r="J664" s="203">
        <v>202</v>
      </c>
      <c r="K664" s="203">
        <v>73</v>
      </c>
      <c r="L664" s="203">
        <v>28</v>
      </c>
      <c r="M664" s="203">
        <v>19</v>
      </c>
      <c r="N664" s="203">
        <v>6</v>
      </c>
      <c r="O664" s="203">
        <v>5</v>
      </c>
      <c r="P664" s="203">
        <v>1</v>
      </c>
      <c r="Q664" s="203">
        <v>1</v>
      </c>
      <c r="R664" s="203">
        <v>0</v>
      </c>
      <c r="S664" s="203">
        <v>0</v>
      </c>
      <c r="T664" s="203">
        <v>0</v>
      </c>
      <c r="U664" s="203">
        <v>1</v>
      </c>
      <c r="V664" s="203">
        <v>0</v>
      </c>
    </row>
    <row r="665" spans="2:22" x14ac:dyDescent="0.3">
      <c r="B665" s="96" t="s">
        <v>94</v>
      </c>
      <c r="C665" s="102" t="s">
        <v>225</v>
      </c>
      <c r="D665" s="203">
        <v>0</v>
      </c>
      <c r="E665" s="203">
        <v>0</v>
      </c>
      <c r="F665" s="203">
        <v>1</v>
      </c>
      <c r="G665" s="203">
        <v>8</v>
      </c>
      <c r="H665" s="203">
        <v>818</v>
      </c>
      <c r="I665" s="203">
        <v>3015</v>
      </c>
      <c r="J665" s="203">
        <v>837</v>
      </c>
      <c r="K665" s="203">
        <v>256</v>
      </c>
      <c r="L665" s="203">
        <v>99</v>
      </c>
      <c r="M665" s="203">
        <v>44</v>
      </c>
      <c r="N665" s="203">
        <v>22</v>
      </c>
      <c r="O665" s="203">
        <v>21</v>
      </c>
      <c r="P665" s="203">
        <v>4</v>
      </c>
      <c r="Q665" s="203">
        <v>1</v>
      </c>
      <c r="R665" s="203">
        <v>0</v>
      </c>
      <c r="S665" s="203">
        <v>0</v>
      </c>
      <c r="T665" s="203">
        <v>1</v>
      </c>
      <c r="U665" s="203">
        <v>1</v>
      </c>
      <c r="V665" s="203">
        <v>2</v>
      </c>
    </row>
    <row r="666" spans="2:22" x14ac:dyDescent="0.3">
      <c r="B666" s="96" t="s">
        <v>94</v>
      </c>
      <c r="C666" s="102" t="s">
        <v>226</v>
      </c>
      <c r="D666" s="203">
        <v>0</v>
      </c>
      <c r="E666" s="203">
        <v>0</v>
      </c>
      <c r="F666" s="203">
        <v>0</v>
      </c>
      <c r="G666" s="203">
        <v>0</v>
      </c>
      <c r="H666" s="203">
        <v>5</v>
      </c>
      <c r="I666" s="203">
        <v>812</v>
      </c>
      <c r="J666" s="203">
        <v>2974</v>
      </c>
      <c r="K666" s="203">
        <v>787</v>
      </c>
      <c r="L666" s="203">
        <v>326</v>
      </c>
      <c r="M666" s="203">
        <v>146</v>
      </c>
      <c r="N666" s="203">
        <v>69</v>
      </c>
      <c r="O666" s="203">
        <v>31</v>
      </c>
      <c r="P666" s="203">
        <v>13</v>
      </c>
      <c r="Q666" s="203">
        <v>7</v>
      </c>
      <c r="R666" s="203">
        <v>8</v>
      </c>
      <c r="S666" s="203">
        <v>3</v>
      </c>
      <c r="T666" s="203">
        <v>3</v>
      </c>
      <c r="U666" s="203">
        <v>0</v>
      </c>
      <c r="V666" s="203">
        <v>16</v>
      </c>
    </row>
    <row r="667" spans="2:22" x14ac:dyDescent="0.3">
      <c r="B667" s="96" t="s">
        <v>94</v>
      </c>
      <c r="C667" s="102" t="s">
        <v>227</v>
      </c>
      <c r="D667" s="203">
        <v>0</v>
      </c>
      <c r="E667" s="203">
        <v>0</v>
      </c>
      <c r="F667" s="203">
        <v>0</v>
      </c>
      <c r="G667" s="203">
        <v>0</v>
      </c>
      <c r="H667" s="203">
        <v>0</v>
      </c>
      <c r="I667" s="203">
        <v>8</v>
      </c>
      <c r="J667" s="203">
        <v>868</v>
      </c>
      <c r="K667" s="203">
        <v>2696</v>
      </c>
      <c r="L667" s="203">
        <v>835</v>
      </c>
      <c r="M667" s="203">
        <v>362</v>
      </c>
      <c r="N667" s="203">
        <v>184</v>
      </c>
      <c r="O667" s="203">
        <v>75</v>
      </c>
      <c r="P667" s="203">
        <v>36</v>
      </c>
      <c r="Q667" s="203">
        <v>15</v>
      </c>
      <c r="R667" s="203">
        <v>8</v>
      </c>
      <c r="S667" s="203">
        <v>6</v>
      </c>
      <c r="T667" s="203">
        <v>3</v>
      </c>
      <c r="U667" s="203">
        <v>3</v>
      </c>
      <c r="V667" s="203">
        <v>16</v>
      </c>
    </row>
    <row r="668" spans="2:22" x14ac:dyDescent="0.3">
      <c r="B668" s="96" t="s">
        <v>94</v>
      </c>
      <c r="C668" s="102" t="s">
        <v>228</v>
      </c>
      <c r="D668" s="203">
        <v>0</v>
      </c>
      <c r="E668" s="203">
        <v>0</v>
      </c>
      <c r="F668" s="203">
        <v>0</v>
      </c>
      <c r="G668" s="203">
        <v>0</v>
      </c>
      <c r="H668" s="203">
        <v>0</v>
      </c>
      <c r="I668" s="203">
        <v>0</v>
      </c>
      <c r="J668" s="203">
        <v>8</v>
      </c>
      <c r="K668" s="203">
        <v>787</v>
      </c>
      <c r="L668" s="203">
        <v>2457</v>
      </c>
      <c r="M668" s="203">
        <v>883</v>
      </c>
      <c r="N668" s="203">
        <v>396</v>
      </c>
      <c r="O668" s="203">
        <v>175</v>
      </c>
      <c r="P668" s="203">
        <v>81</v>
      </c>
      <c r="Q668" s="203">
        <v>33</v>
      </c>
      <c r="R668" s="203">
        <v>12</v>
      </c>
      <c r="S668" s="203">
        <v>7</v>
      </c>
      <c r="T668" s="203">
        <v>11</v>
      </c>
      <c r="U668" s="203">
        <v>3</v>
      </c>
      <c r="V668" s="203">
        <v>22</v>
      </c>
    </row>
    <row r="669" spans="2:22" x14ac:dyDescent="0.3">
      <c r="B669" s="96" t="s">
        <v>94</v>
      </c>
      <c r="C669" s="102" t="s">
        <v>229</v>
      </c>
      <c r="D669" s="203">
        <v>0</v>
      </c>
      <c r="E669" s="203">
        <v>0</v>
      </c>
      <c r="F669" s="203">
        <v>0</v>
      </c>
      <c r="G669" s="203">
        <v>0</v>
      </c>
      <c r="H669" s="203">
        <v>0</v>
      </c>
      <c r="I669" s="203">
        <v>0</v>
      </c>
      <c r="J669" s="203">
        <v>1</v>
      </c>
      <c r="K669" s="203">
        <v>6</v>
      </c>
      <c r="L669" s="203">
        <v>731</v>
      </c>
      <c r="M669" s="203">
        <v>2443</v>
      </c>
      <c r="N669" s="203">
        <v>997</v>
      </c>
      <c r="O669" s="203">
        <v>565</v>
      </c>
      <c r="P669" s="203">
        <v>315</v>
      </c>
      <c r="Q669" s="203">
        <v>121</v>
      </c>
      <c r="R669" s="203">
        <v>61</v>
      </c>
      <c r="S669" s="203">
        <v>25</v>
      </c>
      <c r="T669" s="203">
        <v>13</v>
      </c>
      <c r="U669" s="203">
        <v>12</v>
      </c>
      <c r="V669" s="203">
        <v>19</v>
      </c>
    </row>
    <row r="670" spans="2:22" x14ac:dyDescent="0.3">
      <c r="B670" s="96" t="s">
        <v>94</v>
      </c>
      <c r="C670" s="102" t="s">
        <v>287</v>
      </c>
      <c r="D670" s="203">
        <v>0</v>
      </c>
      <c r="E670" s="203">
        <v>0</v>
      </c>
      <c r="F670" s="203">
        <v>0</v>
      </c>
      <c r="G670" s="203">
        <v>0</v>
      </c>
      <c r="H670" s="203">
        <v>0</v>
      </c>
      <c r="I670" s="203">
        <v>0</v>
      </c>
      <c r="J670" s="203">
        <v>0</v>
      </c>
      <c r="K670" s="203">
        <v>0</v>
      </c>
      <c r="L670" s="203">
        <v>12</v>
      </c>
      <c r="M670" s="203">
        <v>646</v>
      </c>
      <c r="N670" s="203">
        <v>2211</v>
      </c>
      <c r="O670" s="203">
        <v>1081</v>
      </c>
      <c r="P670" s="203">
        <v>602</v>
      </c>
      <c r="Q670" s="203">
        <v>289</v>
      </c>
      <c r="R670" s="203">
        <v>103</v>
      </c>
      <c r="S670" s="203">
        <v>37</v>
      </c>
      <c r="T670" s="203">
        <v>12</v>
      </c>
      <c r="U670" s="203">
        <v>6</v>
      </c>
      <c r="V670" s="203">
        <v>30</v>
      </c>
    </row>
    <row r="671" spans="2:22" x14ac:dyDescent="0.3">
      <c r="B671" s="96" t="s">
        <v>94</v>
      </c>
      <c r="C671" s="102" t="s">
        <v>230</v>
      </c>
      <c r="D671" s="203">
        <v>0</v>
      </c>
      <c r="E671" s="203">
        <v>0</v>
      </c>
      <c r="F671" s="203">
        <v>0</v>
      </c>
      <c r="G671" s="203">
        <v>0</v>
      </c>
      <c r="H671" s="203">
        <v>0</v>
      </c>
      <c r="I671" s="203">
        <v>0</v>
      </c>
      <c r="J671" s="203">
        <v>0</v>
      </c>
      <c r="K671" s="203">
        <v>0</v>
      </c>
      <c r="L671" s="203">
        <v>0</v>
      </c>
      <c r="M671" s="203">
        <v>8</v>
      </c>
      <c r="N671" s="203">
        <v>632</v>
      </c>
      <c r="O671" s="203">
        <v>2082</v>
      </c>
      <c r="P671" s="203">
        <v>1051</v>
      </c>
      <c r="Q671" s="203">
        <v>616</v>
      </c>
      <c r="R671" s="203">
        <v>266</v>
      </c>
      <c r="S671" s="203">
        <v>89</v>
      </c>
      <c r="T671" s="203">
        <v>31</v>
      </c>
      <c r="U671" s="203">
        <v>19</v>
      </c>
      <c r="V671" s="203">
        <v>27</v>
      </c>
    </row>
    <row r="672" spans="2:22" x14ac:dyDescent="0.3">
      <c r="B672" s="96" t="s">
        <v>94</v>
      </c>
      <c r="C672" s="102" t="s">
        <v>231</v>
      </c>
      <c r="D672" s="203">
        <v>0</v>
      </c>
      <c r="E672" s="203">
        <v>0</v>
      </c>
      <c r="F672" s="203">
        <v>0</v>
      </c>
      <c r="G672" s="203">
        <v>0</v>
      </c>
      <c r="H672" s="203">
        <v>0</v>
      </c>
      <c r="I672" s="203">
        <v>0</v>
      </c>
      <c r="J672" s="203">
        <v>0</v>
      </c>
      <c r="K672" s="203">
        <v>0</v>
      </c>
      <c r="L672" s="203">
        <v>0</v>
      </c>
      <c r="M672" s="203">
        <v>0</v>
      </c>
      <c r="N672" s="203">
        <v>9</v>
      </c>
      <c r="O672" s="203">
        <v>528</v>
      </c>
      <c r="P672" s="203">
        <v>1891</v>
      </c>
      <c r="Q672" s="203">
        <v>893</v>
      </c>
      <c r="R672" s="203">
        <v>502</v>
      </c>
      <c r="S672" s="203">
        <v>217</v>
      </c>
      <c r="T672" s="203">
        <v>56</v>
      </c>
      <c r="U672" s="203">
        <v>28</v>
      </c>
      <c r="V672" s="203">
        <v>43</v>
      </c>
    </row>
    <row r="673" spans="2:22" x14ac:dyDescent="0.3">
      <c r="B673" s="96" t="s">
        <v>94</v>
      </c>
      <c r="C673" s="102" t="s">
        <v>288</v>
      </c>
      <c r="D673" s="203">
        <v>0</v>
      </c>
      <c r="E673" s="203">
        <v>0</v>
      </c>
      <c r="F673" s="203">
        <v>0</v>
      </c>
      <c r="G673" s="203">
        <v>1</v>
      </c>
      <c r="H673" s="203">
        <v>0</v>
      </c>
      <c r="I673" s="203">
        <v>0</v>
      </c>
      <c r="J673" s="203">
        <v>0</v>
      </c>
      <c r="K673" s="203">
        <v>0</v>
      </c>
      <c r="L673" s="203">
        <v>0</v>
      </c>
      <c r="M673" s="203">
        <v>0</v>
      </c>
      <c r="N673" s="203">
        <v>0</v>
      </c>
      <c r="O673" s="203">
        <v>9</v>
      </c>
      <c r="P673" s="203">
        <v>374</v>
      </c>
      <c r="Q673" s="203">
        <v>1621</v>
      </c>
      <c r="R673" s="203">
        <v>807</v>
      </c>
      <c r="S673" s="203">
        <v>393</v>
      </c>
      <c r="T673" s="203">
        <v>123</v>
      </c>
      <c r="U673" s="203">
        <v>48</v>
      </c>
      <c r="V673" s="203">
        <v>67</v>
      </c>
    </row>
    <row r="674" spans="2:22" x14ac:dyDescent="0.3">
      <c r="B674" s="96" t="s">
        <v>94</v>
      </c>
      <c r="C674" s="102" t="s">
        <v>232</v>
      </c>
      <c r="D674" s="203">
        <v>0</v>
      </c>
      <c r="E674" s="203">
        <v>0</v>
      </c>
      <c r="F674" s="203">
        <v>0</v>
      </c>
      <c r="G674" s="203">
        <v>0</v>
      </c>
      <c r="H674" s="203">
        <v>0</v>
      </c>
      <c r="I674" s="203">
        <v>0</v>
      </c>
      <c r="J674" s="203">
        <v>0</v>
      </c>
      <c r="K674" s="203">
        <v>0</v>
      </c>
      <c r="L674" s="203">
        <v>0</v>
      </c>
      <c r="M674" s="203">
        <v>0</v>
      </c>
      <c r="N674" s="203">
        <v>0</v>
      </c>
      <c r="O674" s="203">
        <v>0</v>
      </c>
      <c r="P674" s="203">
        <v>6</v>
      </c>
      <c r="Q674" s="203">
        <v>369</v>
      </c>
      <c r="R674" s="203">
        <v>1380</v>
      </c>
      <c r="S674" s="203">
        <v>694</v>
      </c>
      <c r="T674" s="203">
        <v>312</v>
      </c>
      <c r="U674" s="203">
        <v>85</v>
      </c>
      <c r="V674" s="203">
        <v>66</v>
      </c>
    </row>
    <row r="675" spans="2:22" x14ac:dyDescent="0.3">
      <c r="B675" s="96" t="s">
        <v>94</v>
      </c>
      <c r="C675" s="102" t="s">
        <v>355</v>
      </c>
      <c r="D675" s="203">
        <v>0</v>
      </c>
      <c r="E675" s="203">
        <v>0</v>
      </c>
      <c r="F675" s="203">
        <v>0</v>
      </c>
      <c r="G675" s="203">
        <v>0</v>
      </c>
      <c r="H675" s="203">
        <v>0</v>
      </c>
      <c r="I675" s="203">
        <v>0</v>
      </c>
      <c r="J675" s="203">
        <v>0</v>
      </c>
      <c r="K675" s="203">
        <v>0</v>
      </c>
      <c r="L675" s="203">
        <v>0</v>
      </c>
      <c r="M675" s="203">
        <v>0</v>
      </c>
      <c r="N675" s="203">
        <v>0</v>
      </c>
      <c r="O675" s="203">
        <v>0</v>
      </c>
      <c r="P675" s="203">
        <v>0</v>
      </c>
      <c r="Q675" s="203">
        <v>0</v>
      </c>
      <c r="R675" s="203">
        <v>1</v>
      </c>
      <c r="S675" s="203">
        <v>5</v>
      </c>
      <c r="T675" s="203">
        <v>6</v>
      </c>
      <c r="U675" s="203">
        <v>5</v>
      </c>
      <c r="V675" s="203">
        <v>13</v>
      </c>
    </row>
    <row r="676" spans="2:22" x14ac:dyDescent="0.3">
      <c r="B676" s="96" t="s">
        <v>94</v>
      </c>
      <c r="C676" s="102" t="s">
        <v>356</v>
      </c>
      <c r="D676" s="203">
        <v>0</v>
      </c>
      <c r="E676" s="203">
        <v>0</v>
      </c>
      <c r="F676" s="203">
        <v>0</v>
      </c>
      <c r="G676" s="203">
        <v>0</v>
      </c>
      <c r="H676" s="203">
        <v>0</v>
      </c>
      <c r="I676" s="203">
        <v>0</v>
      </c>
      <c r="J676" s="203">
        <v>0</v>
      </c>
      <c r="K676" s="203">
        <v>0</v>
      </c>
      <c r="L676" s="203">
        <v>0</v>
      </c>
      <c r="M676" s="203">
        <v>0</v>
      </c>
      <c r="N676" s="203">
        <v>0</v>
      </c>
      <c r="O676" s="203">
        <v>0</v>
      </c>
      <c r="P676" s="203">
        <v>0</v>
      </c>
      <c r="Q676" s="203">
        <v>0</v>
      </c>
      <c r="R676" s="203">
        <v>0</v>
      </c>
      <c r="S676" s="203">
        <v>3</v>
      </c>
      <c r="T676" s="203">
        <v>13</v>
      </c>
      <c r="U676" s="203">
        <v>8</v>
      </c>
      <c r="V676" s="203">
        <v>22</v>
      </c>
    </row>
    <row r="677" spans="2:22" x14ac:dyDescent="0.3">
      <c r="B677" s="96" t="s">
        <v>94</v>
      </c>
      <c r="C677" s="102" t="s">
        <v>289</v>
      </c>
      <c r="D677" s="203">
        <v>0</v>
      </c>
      <c r="E677" s="203">
        <v>0</v>
      </c>
      <c r="F677" s="203">
        <v>0</v>
      </c>
      <c r="G677" s="203">
        <v>0</v>
      </c>
      <c r="H677" s="203">
        <v>0</v>
      </c>
      <c r="I677" s="203">
        <v>0</v>
      </c>
      <c r="J677" s="203">
        <v>2</v>
      </c>
      <c r="K677" s="203">
        <v>3</v>
      </c>
      <c r="L677" s="203">
        <v>3</v>
      </c>
      <c r="M677" s="203">
        <v>4</v>
      </c>
      <c r="N677" s="203">
        <v>0</v>
      </c>
      <c r="O677" s="203">
        <v>0</v>
      </c>
      <c r="P677" s="203">
        <v>3</v>
      </c>
      <c r="Q677" s="203">
        <v>4</v>
      </c>
      <c r="R677" s="203">
        <v>7</v>
      </c>
      <c r="S677" s="203">
        <v>7</v>
      </c>
      <c r="T677" s="203">
        <v>3</v>
      </c>
      <c r="U677" s="203">
        <v>8</v>
      </c>
      <c r="V677" s="203">
        <v>1008</v>
      </c>
    </row>
    <row r="678" spans="2:22" x14ac:dyDescent="0.3">
      <c r="B678" s="96" t="s">
        <v>94</v>
      </c>
      <c r="C678" s="102" t="s">
        <v>290</v>
      </c>
      <c r="D678" s="203">
        <v>0</v>
      </c>
      <c r="E678" s="203">
        <v>0</v>
      </c>
      <c r="F678" s="203">
        <v>0</v>
      </c>
      <c r="G678" s="203">
        <v>0</v>
      </c>
      <c r="H678" s="203">
        <v>0</v>
      </c>
      <c r="I678" s="203">
        <v>0</v>
      </c>
      <c r="J678" s="203">
        <v>0</v>
      </c>
      <c r="K678" s="203">
        <v>2</v>
      </c>
      <c r="L678" s="203">
        <v>0</v>
      </c>
      <c r="M678" s="203">
        <v>1</v>
      </c>
      <c r="N678" s="203">
        <v>4</v>
      </c>
      <c r="O678" s="203">
        <v>4</v>
      </c>
      <c r="P678" s="203">
        <v>3</v>
      </c>
      <c r="Q678" s="203">
        <v>4</v>
      </c>
      <c r="R678" s="203">
        <v>3</v>
      </c>
      <c r="S678" s="203">
        <v>2</v>
      </c>
      <c r="T678" s="203">
        <v>2</v>
      </c>
      <c r="U678" s="203">
        <v>1</v>
      </c>
      <c r="V678" s="203">
        <v>16</v>
      </c>
    </row>
    <row r="679" spans="2:22" x14ac:dyDescent="0.3">
      <c r="B679" s="96" t="s">
        <v>94</v>
      </c>
      <c r="C679" s="102" t="s">
        <v>291</v>
      </c>
      <c r="D679" s="203">
        <v>0</v>
      </c>
      <c r="E679" s="203">
        <v>0</v>
      </c>
      <c r="F679" s="203">
        <v>0</v>
      </c>
      <c r="G679" s="203">
        <v>0</v>
      </c>
      <c r="H679" s="203">
        <v>0</v>
      </c>
      <c r="I679" s="203">
        <v>0</v>
      </c>
      <c r="J679" s="203">
        <v>0</v>
      </c>
      <c r="K679" s="203">
        <v>0</v>
      </c>
      <c r="L679" s="203">
        <v>0</v>
      </c>
      <c r="M679" s="203">
        <v>1</v>
      </c>
      <c r="N679" s="203">
        <v>1</v>
      </c>
      <c r="O679" s="203">
        <v>19</v>
      </c>
      <c r="P679" s="203">
        <v>47</v>
      </c>
      <c r="Q679" s="203">
        <v>111</v>
      </c>
      <c r="R679" s="203">
        <v>118</v>
      </c>
      <c r="S679" s="203">
        <v>73</v>
      </c>
      <c r="T679" s="203">
        <v>39</v>
      </c>
      <c r="U679" s="203">
        <v>35</v>
      </c>
      <c r="V679" s="203">
        <v>270</v>
      </c>
    </row>
    <row r="680" spans="2:22" x14ac:dyDescent="0.3">
      <c r="B680" s="96" t="s">
        <v>94</v>
      </c>
      <c r="C680" s="102" t="s">
        <v>292</v>
      </c>
      <c r="D680" s="203">
        <v>0</v>
      </c>
      <c r="E680" s="203">
        <v>0</v>
      </c>
      <c r="F680" s="203">
        <v>0</v>
      </c>
      <c r="G680" s="203">
        <v>0</v>
      </c>
      <c r="H680" s="203">
        <v>0</v>
      </c>
      <c r="I680" s="203">
        <v>0</v>
      </c>
      <c r="J680" s="203">
        <v>0</v>
      </c>
      <c r="K680" s="203">
        <v>0</v>
      </c>
      <c r="L680" s="203">
        <v>0</v>
      </c>
      <c r="M680" s="203">
        <v>0</v>
      </c>
      <c r="N680" s="203">
        <v>0</v>
      </c>
      <c r="O680" s="203">
        <v>5</v>
      </c>
      <c r="P680" s="203">
        <v>28</v>
      </c>
      <c r="Q680" s="203">
        <v>87</v>
      </c>
      <c r="R680" s="203">
        <v>182</v>
      </c>
      <c r="S680" s="203">
        <v>185</v>
      </c>
      <c r="T680" s="203">
        <v>91</v>
      </c>
      <c r="U680" s="203">
        <v>56</v>
      </c>
      <c r="V680" s="203">
        <v>275</v>
      </c>
    </row>
    <row r="681" spans="2:22" x14ac:dyDescent="0.3">
      <c r="B681" s="96" t="s">
        <v>94</v>
      </c>
      <c r="C681" s="102" t="s">
        <v>293</v>
      </c>
      <c r="D681" s="203">
        <v>0</v>
      </c>
      <c r="E681" s="203">
        <v>0</v>
      </c>
      <c r="F681" s="203">
        <v>0</v>
      </c>
      <c r="G681" s="203">
        <v>0</v>
      </c>
      <c r="H681" s="203">
        <v>0</v>
      </c>
      <c r="I681" s="203">
        <v>0</v>
      </c>
      <c r="J681" s="203">
        <v>0</v>
      </c>
      <c r="K681" s="203">
        <v>0</v>
      </c>
      <c r="L681" s="203">
        <v>0</v>
      </c>
      <c r="M681" s="203">
        <v>0</v>
      </c>
      <c r="N681" s="203">
        <v>0</v>
      </c>
      <c r="O681" s="203">
        <v>1</v>
      </c>
      <c r="P681" s="203">
        <v>3</v>
      </c>
      <c r="Q681" s="203">
        <v>14</v>
      </c>
      <c r="R681" s="203">
        <v>46</v>
      </c>
      <c r="S681" s="203">
        <v>92</v>
      </c>
      <c r="T681" s="203">
        <v>73</v>
      </c>
      <c r="U681" s="203">
        <v>39</v>
      </c>
      <c r="V681" s="203">
        <v>207</v>
      </c>
    </row>
    <row r="682" spans="2:22" x14ac:dyDescent="0.3">
      <c r="B682" s="96" t="s">
        <v>94</v>
      </c>
      <c r="C682" s="102" t="s">
        <v>294</v>
      </c>
      <c r="D682" s="203">
        <v>0</v>
      </c>
      <c r="E682" s="203">
        <v>0</v>
      </c>
      <c r="F682" s="203">
        <v>0</v>
      </c>
      <c r="G682" s="203">
        <v>0</v>
      </c>
      <c r="H682" s="203">
        <v>0</v>
      </c>
      <c r="I682" s="203">
        <v>0</v>
      </c>
      <c r="J682" s="203">
        <v>0</v>
      </c>
      <c r="K682" s="203">
        <v>0</v>
      </c>
      <c r="L682" s="203">
        <v>0</v>
      </c>
      <c r="M682" s="203">
        <v>0</v>
      </c>
      <c r="N682" s="203">
        <v>0</v>
      </c>
      <c r="O682" s="203">
        <v>0</v>
      </c>
      <c r="P682" s="203">
        <v>4</v>
      </c>
      <c r="Q682" s="203">
        <v>24</v>
      </c>
      <c r="R682" s="203">
        <v>77</v>
      </c>
      <c r="S682" s="203">
        <v>129</v>
      </c>
      <c r="T682" s="203">
        <v>122</v>
      </c>
      <c r="U682" s="203">
        <v>83</v>
      </c>
      <c r="V682" s="203">
        <v>330</v>
      </c>
    </row>
    <row r="683" spans="2:22" x14ac:dyDescent="0.3">
      <c r="B683" s="96" t="s">
        <v>94</v>
      </c>
      <c r="C683" s="102" t="s">
        <v>357</v>
      </c>
      <c r="D683" s="203">
        <v>0</v>
      </c>
      <c r="E683" s="203">
        <v>0</v>
      </c>
      <c r="F683" s="203">
        <v>0</v>
      </c>
      <c r="G683" s="203">
        <v>0</v>
      </c>
      <c r="H683" s="203">
        <v>0</v>
      </c>
      <c r="I683" s="203">
        <v>0</v>
      </c>
      <c r="J683" s="203">
        <v>1</v>
      </c>
      <c r="K683" s="203">
        <v>2</v>
      </c>
      <c r="L683" s="203">
        <v>9</v>
      </c>
      <c r="M683" s="203">
        <v>12</v>
      </c>
      <c r="N683" s="203">
        <v>14</v>
      </c>
      <c r="O683" s="203">
        <v>10</v>
      </c>
      <c r="P683" s="203">
        <v>11</v>
      </c>
      <c r="Q683" s="203">
        <v>3</v>
      </c>
      <c r="R683" s="203">
        <v>1</v>
      </c>
      <c r="S683" s="203">
        <v>1</v>
      </c>
      <c r="T683" s="203">
        <v>0</v>
      </c>
      <c r="U683" s="203">
        <v>0</v>
      </c>
      <c r="V683" s="203">
        <v>0</v>
      </c>
    </row>
    <row r="684" spans="2:22" x14ac:dyDescent="0.3">
      <c r="B684" s="96" t="s">
        <v>95</v>
      </c>
      <c r="C684" s="102" t="s">
        <v>223</v>
      </c>
      <c r="D684" s="203">
        <v>3</v>
      </c>
      <c r="E684" s="203">
        <v>9</v>
      </c>
      <c r="F684" s="203">
        <v>9</v>
      </c>
      <c r="G684" s="203">
        <v>0</v>
      </c>
      <c r="H684" s="203">
        <v>0</v>
      </c>
      <c r="I684" s="203">
        <v>0</v>
      </c>
      <c r="J684" s="203">
        <v>0</v>
      </c>
      <c r="K684" s="203">
        <v>0</v>
      </c>
      <c r="L684" s="203">
        <v>0</v>
      </c>
      <c r="M684" s="203">
        <v>0</v>
      </c>
      <c r="N684" s="203">
        <v>0</v>
      </c>
      <c r="O684" s="203">
        <v>0</v>
      </c>
      <c r="P684" s="203">
        <v>0</v>
      </c>
      <c r="Q684" s="203">
        <v>0</v>
      </c>
      <c r="R684" s="203">
        <v>0</v>
      </c>
      <c r="S684" s="203">
        <v>0</v>
      </c>
      <c r="T684" s="203">
        <v>0</v>
      </c>
      <c r="U684" s="203">
        <v>0</v>
      </c>
      <c r="V684" s="203">
        <v>1</v>
      </c>
    </row>
    <row r="685" spans="2:22" x14ac:dyDescent="0.3">
      <c r="B685" s="96" t="s">
        <v>95</v>
      </c>
      <c r="C685" s="102" t="s">
        <v>286</v>
      </c>
      <c r="D685" s="203">
        <v>0</v>
      </c>
      <c r="E685" s="203">
        <v>31</v>
      </c>
      <c r="F685" s="203">
        <v>121</v>
      </c>
      <c r="G685" s="203">
        <v>7</v>
      </c>
      <c r="H685" s="203">
        <v>0</v>
      </c>
      <c r="I685" s="203">
        <v>0</v>
      </c>
      <c r="J685" s="203">
        <v>0</v>
      </c>
      <c r="K685" s="203">
        <v>0</v>
      </c>
      <c r="L685" s="203">
        <v>1</v>
      </c>
      <c r="M685" s="203">
        <v>0</v>
      </c>
      <c r="N685" s="203">
        <v>0</v>
      </c>
      <c r="O685" s="203">
        <v>0</v>
      </c>
      <c r="P685" s="203">
        <v>0</v>
      </c>
      <c r="Q685" s="203">
        <v>0</v>
      </c>
      <c r="R685" s="203">
        <v>0</v>
      </c>
      <c r="S685" s="203">
        <v>0</v>
      </c>
      <c r="T685" s="203">
        <v>0</v>
      </c>
      <c r="U685" s="203">
        <v>0</v>
      </c>
      <c r="V685" s="203">
        <v>0</v>
      </c>
    </row>
    <row r="686" spans="2:22" x14ac:dyDescent="0.3">
      <c r="B686" s="96" t="s">
        <v>95</v>
      </c>
      <c r="C686" s="102" t="s">
        <v>370</v>
      </c>
      <c r="D686" s="203">
        <v>1</v>
      </c>
      <c r="E686" s="203">
        <v>118</v>
      </c>
      <c r="F686" s="203">
        <v>5240</v>
      </c>
      <c r="G686" s="203">
        <v>10179</v>
      </c>
      <c r="H686" s="203">
        <v>800</v>
      </c>
      <c r="I686" s="203">
        <v>86</v>
      </c>
      <c r="J686" s="203">
        <v>19</v>
      </c>
      <c r="K686" s="203">
        <v>15</v>
      </c>
      <c r="L686" s="203">
        <v>12</v>
      </c>
      <c r="M686" s="203">
        <v>3</v>
      </c>
      <c r="N686" s="203">
        <v>0</v>
      </c>
      <c r="O686" s="203">
        <v>3</v>
      </c>
      <c r="P686" s="203">
        <v>5</v>
      </c>
      <c r="Q686" s="203">
        <v>3</v>
      </c>
      <c r="R686" s="203">
        <v>1</v>
      </c>
      <c r="S686" s="203">
        <v>0</v>
      </c>
      <c r="T686" s="203">
        <v>0</v>
      </c>
      <c r="U686" s="203">
        <v>1</v>
      </c>
      <c r="V686" s="203">
        <v>0</v>
      </c>
    </row>
    <row r="687" spans="2:22" x14ac:dyDescent="0.3">
      <c r="B687" s="96" t="s">
        <v>95</v>
      </c>
      <c r="C687" s="102" t="s">
        <v>224</v>
      </c>
      <c r="D687" s="203">
        <v>0</v>
      </c>
      <c r="E687" s="203">
        <v>2</v>
      </c>
      <c r="F687" s="203">
        <v>104</v>
      </c>
      <c r="G687" s="203">
        <v>5599</v>
      </c>
      <c r="H687" s="203">
        <v>11296</v>
      </c>
      <c r="I687" s="203">
        <v>2475</v>
      </c>
      <c r="J687" s="203">
        <v>724</v>
      </c>
      <c r="K687" s="203">
        <v>245</v>
      </c>
      <c r="L687" s="203">
        <v>136</v>
      </c>
      <c r="M687" s="203">
        <v>55</v>
      </c>
      <c r="N687" s="203">
        <v>31</v>
      </c>
      <c r="O687" s="203">
        <v>25</v>
      </c>
      <c r="P687" s="203">
        <v>6</v>
      </c>
      <c r="Q687" s="203">
        <v>8</v>
      </c>
      <c r="R687" s="203">
        <v>6</v>
      </c>
      <c r="S687" s="203">
        <v>3</v>
      </c>
      <c r="T687" s="203">
        <v>0</v>
      </c>
      <c r="U687" s="203">
        <v>1</v>
      </c>
      <c r="V687" s="203">
        <v>6</v>
      </c>
    </row>
    <row r="688" spans="2:22" x14ac:dyDescent="0.3">
      <c r="B688" s="96" t="s">
        <v>95</v>
      </c>
      <c r="C688" s="102" t="s">
        <v>225</v>
      </c>
      <c r="D688" s="203">
        <v>0</v>
      </c>
      <c r="E688" s="203">
        <v>0</v>
      </c>
      <c r="F688" s="203">
        <v>4</v>
      </c>
      <c r="G688" s="203">
        <v>76</v>
      </c>
      <c r="H688" s="203">
        <v>4914</v>
      </c>
      <c r="I688" s="203">
        <v>10299</v>
      </c>
      <c r="J688" s="203">
        <v>3197</v>
      </c>
      <c r="K688" s="203">
        <v>1076</v>
      </c>
      <c r="L688" s="203">
        <v>451</v>
      </c>
      <c r="M688" s="203">
        <v>223</v>
      </c>
      <c r="N688" s="203">
        <v>116</v>
      </c>
      <c r="O688" s="203">
        <v>69</v>
      </c>
      <c r="P688" s="203">
        <v>48</v>
      </c>
      <c r="Q688" s="203">
        <v>26</v>
      </c>
      <c r="R688" s="203">
        <v>14</v>
      </c>
      <c r="S688" s="203">
        <v>7</v>
      </c>
      <c r="T688" s="203">
        <v>5</v>
      </c>
      <c r="U688" s="203">
        <v>4</v>
      </c>
      <c r="V688" s="203">
        <v>7</v>
      </c>
    </row>
    <row r="689" spans="2:22" x14ac:dyDescent="0.3">
      <c r="B689" s="96" t="s">
        <v>95</v>
      </c>
      <c r="C689" s="102" t="s">
        <v>226</v>
      </c>
      <c r="D689" s="203">
        <v>0</v>
      </c>
      <c r="E689" s="203">
        <v>0</v>
      </c>
      <c r="F689" s="203">
        <v>0</v>
      </c>
      <c r="G689" s="203">
        <v>2</v>
      </c>
      <c r="H689" s="203">
        <v>65</v>
      </c>
      <c r="I689" s="203">
        <v>4331</v>
      </c>
      <c r="J689" s="203">
        <v>9974</v>
      </c>
      <c r="K689" s="203">
        <v>3495</v>
      </c>
      <c r="L689" s="203">
        <v>1515</v>
      </c>
      <c r="M689" s="203">
        <v>652</v>
      </c>
      <c r="N689" s="203">
        <v>354</v>
      </c>
      <c r="O689" s="203">
        <v>203</v>
      </c>
      <c r="P689" s="203">
        <v>116</v>
      </c>
      <c r="Q689" s="203">
        <v>69</v>
      </c>
      <c r="R689" s="203">
        <v>42</v>
      </c>
      <c r="S689" s="203">
        <v>18</v>
      </c>
      <c r="T689" s="203">
        <v>12</v>
      </c>
      <c r="U689" s="203">
        <v>6</v>
      </c>
      <c r="V689" s="203">
        <v>9</v>
      </c>
    </row>
    <row r="690" spans="2:22" x14ac:dyDescent="0.3">
      <c r="B690" s="96" t="s">
        <v>95</v>
      </c>
      <c r="C690" s="102" t="s">
        <v>227</v>
      </c>
      <c r="D690" s="203">
        <v>0</v>
      </c>
      <c r="E690" s="203">
        <v>0</v>
      </c>
      <c r="F690" s="203">
        <v>0</v>
      </c>
      <c r="G690" s="203">
        <v>1</v>
      </c>
      <c r="H690" s="203">
        <v>3</v>
      </c>
      <c r="I690" s="203">
        <v>61</v>
      </c>
      <c r="J690" s="203">
        <v>3945</v>
      </c>
      <c r="K690" s="203">
        <v>8964</v>
      </c>
      <c r="L690" s="203">
        <v>3609</v>
      </c>
      <c r="M690" s="203">
        <v>1724</v>
      </c>
      <c r="N690" s="203">
        <v>859</v>
      </c>
      <c r="O690" s="203">
        <v>440</v>
      </c>
      <c r="P690" s="203">
        <v>219</v>
      </c>
      <c r="Q690" s="203">
        <v>133</v>
      </c>
      <c r="R690" s="203">
        <v>62</v>
      </c>
      <c r="S690" s="203">
        <v>42</v>
      </c>
      <c r="T690" s="203">
        <v>19</v>
      </c>
      <c r="U690" s="203">
        <v>14</v>
      </c>
      <c r="V690" s="203">
        <v>24</v>
      </c>
    </row>
    <row r="691" spans="2:22" x14ac:dyDescent="0.3">
      <c r="B691" s="96" t="s">
        <v>95</v>
      </c>
      <c r="C691" s="102" t="s">
        <v>228</v>
      </c>
      <c r="D691" s="203">
        <v>0</v>
      </c>
      <c r="E691" s="203">
        <v>0</v>
      </c>
      <c r="F691" s="203">
        <v>1</v>
      </c>
      <c r="G691" s="203">
        <v>0</v>
      </c>
      <c r="H691" s="203">
        <v>0</v>
      </c>
      <c r="I691" s="203">
        <v>4</v>
      </c>
      <c r="J691" s="203">
        <v>74</v>
      </c>
      <c r="K691" s="203">
        <v>3765</v>
      </c>
      <c r="L691" s="203">
        <v>8483</v>
      </c>
      <c r="M691" s="203">
        <v>3804</v>
      </c>
      <c r="N691" s="203">
        <v>1945</v>
      </c>
      <c r="O691" s="203">
        <v>1008</v>
      </c>
      <c r="P691" s="203">
        <v>575</v>
      </c>
      <c r="Q691" s="203">
        <v>268</v>
      </c>
      <c r="R691" s="203">
        <v>157</v>
      </c>
      <c r="S691" s="203">
        <v>84</v>
      </c>
      <c r="T691" s="203">
        <v>40</v>
      </c>
      <c r="U691" s="203">
        <v>32</v>
      </c>
      <c r="V691" s="203">
        <v>35</v>
      </c>
    </row>
    <row r="692" spans="2:22" x14ac:dyDescent="0.3">
      <c r="B692" s="96" t="s">
        <v>95</v>
      </c>
      <c r="C692" s="102" t="s">
        <v>229</v>
      </c>
      <c r="D692" s="203">
        <v>0</v>
      </c>
      <c r="E692" s="203">
        <v>0</v>
      </c>
      <c r="F692" s="203">
        <v>0</v>
      </c>
      <c r="G692" s="203">
        <v>1</v>
      </c>
      <c r="H692" s="203">
        <v>0</v>
      </c>
      <c r="I692" s="203">
        <v>6</v>
      </c>
      <c r="J692" s="203">
        <v>4</v>
      </c>
      <c r="K692" s="203">
        <v>70</v>
      </c>
      <c r="L692" s="203">
        <v>3504</v>
      </c>
      <c r="M692" s="203">
        <v>7532</v>
      </c>
      <c r="N692" s="203">
        <v>4050</v>
      </c>
      <c r="O692" s="203">
        <v>2235</v>
      </c>
      <c r="P692" s="203">
        <v>1360</v>
      </c>
      <c r="Q692" s="203">
        <v>690</v>
      </c>
      <c r="R692" s="203">
        <v>342</v>
      </c>
      <c r="S692" s="203">
        <v>154</v>
      </c>
      <c r="T692" s="203">
        <v>62</v>
      </c>
      <c r="U692" s="203">
        <v>41</v>
      </c>
      <c r="V692" s="203">
        <v>56</v>
      </c>
    </row>
    <row r="693" spans="2:22" x14ac:dyDescent="0.3">
      <c r="B693" s="96" t="s">
        <v>95</v>
      </c>
      <c r="C693" s="102" t="s">
        <v>287</v>
      </c>
      <c r="D693" s="203">
        <v>0</v>
      </c>
      <c r="E693" s="203">
        <v>0</v>
      </c>
      <c r="F693" s="203">
        <v>0</v>
      </c>
      <c r="G693" s="203">
        <v>0</v>
      </c>
      <c r="H693" s="203">
        <v>1</v>
      </c>
      <c r="I693" s="203">
        <v>0</v>
      </c>
      <c r="J693" s="203">
        <v>2</v>
      </c>
      <c r="K693" s="203">
        <v>2</v>
      </c>
      <c r="L693" s="203">
        <v>61</v>
      </c>
      <c r="M693" s="203">
        <v>3356</v>
      </c>
      <c r="N693" s="203">
        <v>7017</v>
      </c>
      <c r="O693" s="203">
        <v>3944</v>
      </c>
      <c r="P693" s="203">
        <v>2420</v>
      </c>
      <c r="Q693" s="203">
        <v>1373</v>
      </c>
      <c r="R693" s="203">
        <v>635</v>
      </c>
      <c r="S693" s="203">
        <v>334</v>
      </c>
      <c r="T693" s="203">
        <v>124</v>
      </c>
      <c r="U693" s="203">
        <v>61</v>
      </c>
      <c r="V693" s="203">
        <v>77</v>
      </c>
    </row>
    <row r="694" spans="2:22" x14ac:dyDescent="0.3">
      <c r="B694" s="96" t="s">
        <v>95</v>
      </c>
      <c r="C694" s="102" t="s">
        <v>230</v>
      </c>
      <c r="D694" s="203">
        <v>0</v>
      </c>
      <c r="E694" s="203">
        <v>0</v>
      </c>
      <c r="F694" s="203">
        <v>0</v>
      </c>
      <c r="G694" s="203">
        <v>0</v>
      </c>
      <c r="H694" s="203">
        <v>0</v>
      </c>
      <c r="I694" s="203">
        <v>0</v>
      </c>
      <c r="J694" s="203">
        <v>1</v>
      </c>
      <c r="K694" s="203">
        <v>2</v>
      </c>
      <c r="L694" s="203">
        <v>5</v>
      </c>
      <c r="M694" s="203">
        <v>88</v>
      </c>
      <c r="N694" s="203">
        <v>3071</v>
      </c>
      <c r="O694" s="203">
        <v>6507</v>
      </c>
      <c r="P694" s="203">
        <v>3941</v>
      </c>
      <c r="Q694" s="203">
        <v>2272</v>
      </c>
      <c r="R694" s="203">
        <v>1228</v>
      </c>
      <c r="S694" s="203">
        <v>566</v>
      </c>
      <c r="T694" s="203">
        <v>268</v>
      </c>
      <c r="U694" s="203">
        <v>95</v>
      </c>
      <c r="V694" s="203">
        <v>152</v>
      </c>
    </row>
    <row r="695" spans="2:22" x14ac:dyDescent="0.3">
      <c r="B695" s="96" t="s">
        <v>95</v>
      </c>
      <c r="C695" s="102" t="s">
        <v>231</v>
      </c>
      <c r="D695" s="203">
        <v>0</v>
      </c>
      <c r="E695" s="203">
        <v>0</v>
      </c>
      <c r="F695" s="203">
        <v>0</v>
      </c>
      <c r="G695" s="203">
        <v>1</v>
      </c>
      <c r="H695" s="203">
        <v>0</v>
      </c>
      <c r="I695" s="203">
        <v>0</v>
      </c>
      <c r="J695" s="203">
        <v>1</v>
      </c>
      <c r="K695" s="203">
        <v>1</v>
      </c>
      <c r="L695" s="203">
        <v>3</v>
      </c>
      <c r="M695" s="203">
        <v>7</v>
      </c>
      <c r="N695" s="203">
        <v>98</v>
      </c>
      <c r="O695" s="203">
        <v>2688</v>
      </c>
      <c r="P695" s="203">
        <v>6097</v>
      </c>
      <c r="Q695" s="203">
        <v>3420</v>
      </c>
      <c r="R695" s="203">
        <v>2019</v>
      </c>
      <c r="S695" s="203">
        <v>1028</v>
      </c>
      <c r="T695" s="203">
        <v>423</v>
      </c>
      <c r="U695" s="203">
        <v>196</v>
      </c>
      <c r="V695" s="203">
        <v>210</v>
      </c>
    </row>
    <row r="696" spans="2:22" x14ac:dyDescent="0.3">
      <c r="B696" s="96" t="s">
        <v>95</v>
      </c>
      <c r="C696" s="102" t="s">
        <v>288</v>
      </c>
      <c r="D696" s="203">
        <v>0</v>
      </c>
      <c r="E696" s="203">
        <v>0</v>
      </c>
      <c r="F696" s="203">
        <v>0</v>
      </c>
      <c r="G696" s="203">
        <v>0</v>
      </c>
      <c r="H696" s="203">
        <v>0</v>
      </c>
      <c r="I696" s="203">
        <v>0</v>
      </c>
      <c r="J696" s="203">
        <v>1</v>
      </c>
      <c r="K696" s="203">
        <v>2</v>
      </c>
      <c r="L696" s="203">
        <v>2</v>
      </c>
      <c r="M696" s="203">
        <v>1</v>
      </c>
      <c r="N696" s="203">
        <v>8</v>
      </c>
      <c r="O696" s="203">
        <v>66</v>
      </c>
      <c r="P696" s="203">
        <v>1883</v>
      </c>
      <c r="Q696" s="203">
        <v>5389</v>
      </c>
      <c r="R696" s="203">
        <v>3177</v>
      </c>
      <c r="S696" s="203">
        <v>1814</v>
      </c>
      <c r="T696" s="203">
        <v>855</v>
      </c>
      <c r="U696" s="203">
        <v>390</v>
      </c>
      <c r="V696" s="203">
        <v>372</v>
      </c>
    </row>
    <row r="697" spans="2:22" x14ac:dyDescent="0.3">
      <c r="B697" s="96" t="s">
        <v>95</v>
      </c>
      <c r="C697" s="102" t="s">
        <v>232</v>
      </c>
      <c r="D697" s="203">
        <v>0</v>
      </c>
      <c r="E697" s="203">
        <v>0</v>
      </c>
      <c r="F697" s="203">
        <v>0</v>
      </c>
      <c r="G697" s="203">
        <v>0</v>
      </c>
      <c r="H697" s="203">
        <v>0</v>
      </c>
      <c r="I697" s="203">
        <v>0</v>
      </c>
      <c r="J697" s="203">
        <v>3</v>
      </c>
      <c r="K697" s="203">
        <v>4</v>
      </c>
      <c r="L697" s="203">
        <v>1</v>
      </c>
      <c r="M697" s="203">
        <v>1</v>
      </c>
      <c r="N697" s="203">
        <v>0</v>
      </c>
      <c r="O697" s="203">
        <v>2</v>
      </c>
      <c r="P697" s="203">
        <v>66</v>
      </c>
      <c r="Q697" s="203">
        <v>1627</v>
      </c>
      <c r="R697" s="203">
        <v>4787</v>
      </c>
      <c r="S697" s="203">
        <v>2612</v>
      </c>
      <c r="T697" s="203">
        <v>1381</v>
      </c>
      <c r="U697" s="203">
        <v>649</v>
      </c>
      <c r="V697" s="203">
        <v>496</v>
      </c>
    </row>
    <row r="698" spans="2:22" x14ac:dyDescent="0.3">
      <c r="B698" s="96" t="s">
        <v>95</v>
      </c>
      <c r="C698" s="102" t="s">
        <v>355</v>
      </c>
      <c r="D698" s="203">
        <v>0</v>
      </c>
      <c r="E698" s="203">
        <v>0</v>
      </c>
      <c r="F698" s="203">
        <v>0</v>
      </c>
      <c r="G698" s="203">
        <v>0</v>
      </c>
      <c r="H698" s="203">
        <v>0</v>
      </c>
      <c r="I698" s="203">
        <v>0</v>
      </c>
      <c r="J698" s="203">
        <v>0</v>
      </c>
      <c r="K698" s="203">
        <v>0</v>
      </c>
      <c r="L698" s="203">
        <v>0</v>
      </c>
      <c r="M698" s="203">
        <v>0</v>
      </c>
      <c r="N698" s="203">
        <v>0</v>
      </c>
      <c r="O698" s="203">
        <v>0</v>
      </c>
      <c r="P698" s="203">
        <v>0</v>
      </c>
      <c r="Q698" s="203">
        <v>0</v>
      </c>
      <c r="R698" s="203">
        <v>8</v>
      </c>
      <c r="S698" s="203">
        <v>34</v>
      </c>
      <c r="T698" s="203">
        <v>32</v>
      </c>
      <c r="U698" s="203">
        <v>21</v>
      </c>
      <c r="V698" s="203">
        <v>83</v>
      </c>
    </row>
    <row r="699" spans="2:22" x14ac:dyDescent="0.3">
      <c r="B699" s="96" t="s">
        <v>95</v>
      </c>
      <c r="C699" s="102" t="s">
        <v>356</v>
      </c>
      <c r="D699" s="203">
        <v>0</v>
      </c>
      <c r="E699" s="203">
        <v>0</v>
      </c>
      <c r="F699" s="203">
        <v>0</v>
      </c>
      <c r="G699" s="203">
        <v>0</v>
      </c>
      <c r="H699" s="203">
        <v>0</v>
      </c>
      <c r="I699" s="203">
        <v>0</v>
      </c>
      <c r="J699" s="203">
        <v>0</v>
      </c>
      <c r="K699" s="203">
        <v>0</v>
      </c>
      <c r="L699" s="203">
        <v>0</v>
      </c>
      <c r="M699" s="203">
        <v>0</v>
      </c>
      <c r="N699" s="203">
        <v>0</v>
      </c>
      <c r="O699" s="203">
        <v>0</v>
      </c>
      <c r="P699" s="203">
        <v>0</v>
      </c>
      <c r="Q699" s="203">
        <v>0</v>
      </c>
      <c r="R699" s="203">
        <v>0</v>
      </c>
      <c r="S699" s="203">
        <v>5</v>
      </c>
      <c r="T699" s="203">
        <v>14</v>
      </c>
      <c r="U699" s="203">
        <v>8</v>
      </c>
      <c r="V699" s="203">
        <v>56</v>
      </c>
    </row>
    <row r="700" spans="2:22" x14ac:dyDescent="0.3">
      <c r="B700" s="96" t="s">
        <v>95</v>
      </c>
      <c r="C700" s="102" t="s">
        <v>289</v>
      </c>
      <c r="D700" s="203">
        <v>0</v>
      </c>
      <c r="E700" s="203">
        <v>0</v>
      </c>
      <c r="F700" s="203">
        <v>0</v>
      </c>
      <c r="G700" s="203">
        <v>0</v>
      </c>
      <c r="H700" s="203">
        <v>0</v>
      </c>
      <c r="I700" s="203">
        <v>0</v>
      </c>
      <c r="J700" s="203">
        <v>0</v>
      </c>
      <c r="K700" s="203">
        <v>0</v>
      </c>
      <c r="L700" s="203">
        <v>1</v>
      </c>
      <c r="M700" s="203">
        <v>0</v>
      </c>
      <c r="N700" s="203">
        <v>1</v>
      </c>
      <c r="O700" s="203">
        <v>1</v>
      </c>
      <c r="P700" s="203">
        <v>1</v>
      </c>
      <c r="Q700" s="203">
        <v>0</v>
      </c>
      <c r="R700" s="203">
        <v>1</v>
      </c>
      <c r="S700" s="203">
        <v>0</v>
      </c>
      <c r="T700" s="203">
        <v>3</v>
      </c>
      <c r="U700" s="203">
        <v>7</v>
      </c>
      <c r="V700" s="203">
        <v>995</v>
      </c>
    </row>
    <row r="701" spans="2:22" x14ac:dyDescent="0.3">
      <c r="B701" s="96" t="s">
        <v>95</v>
      </c>
      <c r="C701" s="102" t="s">
        <v>290</v>
      </c>
      <c r="D701" s="203">
        <v>0</v>
      </c>
      <c r="E701" s="203">
        <v>0</v>
      </c>
      <c r="F701" s="203">
        <v>0</v>
      </c>
      <c r="G701" s="203">
        <v>0</v>
      </c>
      <c r="H701" s="203">
        <v>0</v>
      </c>
      <c r="I701" s="203">
        <v>0</v>
      </c>
      <c r="J701" s="203">
        <v>0</v>
      </c>
      <c r="K701" s="203">
        <v>0</v>
      </c>
      <c r="L701" s="203">
        <v>0</v>
      </c>
      <c r="M701" s="203">
        <v>0</v>
      </c>
      <c r="N701" s="203">
        <v>1</v>
      </c>
      <c r="O701" s="203">
        <v>1</v>
      </c>
      <c r="P701" s="203">
        <v>2</v>
      </c>
      <c r="Q701" s="203">
        <v>12</v>
      </c>
      <c r="R701" s="203">
        <v>8</v>
      </c>
      <c r="S701" s="203">
        <v>2</v>
      </c>
      <c r="T701" s="203">
        <v>6</v>
      </c>
      <c r="U701" s="203">
        <v>8</v>
      </c>
      <c r="V701" s="203">
        <v>398</v>
      </c>
    </row>
    <row r="702" spans="2:22" x14ac:dyDescent="0.3">
      <c r="B702" s="96" t="s">
        <v>95</v>
      </c>
      <c r="C702" s="102" t="s">
        <v>291</v>
      </c>
      <c r="D702" s="203">
        <v>0</v>
      </c>
      <c r="E702" s="203">
        <v>0</v>
      </c>
      <c r="F702" s="203">
        <v>0</v>
      </c>
      <c r="G702" s="203">
        <v>0</v>
      </c>
      <c r="H702" s="203">
        <v>0</v>
      </c>
      <c r="I702" s="203">
        <v>0</v>
      </c>
      <c r="J702" s="203">
        <v>0</v>
      </c>
      <c r="K702" s="203">
        <v>0</v>
      </c>
      <c r="L702" s="203">
        <v>0</v>
      </c>
      <c r="M702" s="203">
        <v>0</v>
      </c>
      <c r="N702" s="203">
        <v>4</v>
      </c>
      <c r="O702" s="203">
        <v>4</v>
      </c>
      <c r="P702" s="203">
        <v>31</v>
      </c>
      <c r="Q702" s="203">
        <v>81</v>
      </c>
      <c r="R702" s="203">
        <v>126</v>
      </c>
      <c r="S702" s="203">
        <v>101</v>
      </c>
      <c r="T702" s="203">
        <v>71</v>
      </c>
      <c r="U702" s="203">
        <v>55</v>
      </c>
      <c r="V702" s="203">
        <v>708</v>
      </c>
    </row>
    <row r="703" spans="2:22" x14ac:dyDescent="0.3">
      <c r="B703" s="96" t="s">
        <v>95</v>
      </c>
      <c r="C703" s="102" t="s">
        <v>292</v>
      </c>
      <c r="D703" s="203">
        <v>0</v>
      </c>
      <c r="E703" s="203">
        <v>0</v>
      </c>
      <c r="F703" s="203">
        <v>0</v>
      </c>
      <c r="G703" s="203">
        <v>0</v>
      </c>
      <c r="H703" s="203">
        <v>0</v>
      </c>
      <c r="I703" s="203">
        <v>0</v>
      </c>
      <c r="J703" s="203">
        <v>0</v>
      </c>
      <c r="K703" s="203">
        <v>0</v>
      </c>
      <c r="L703" s="203">
        <v>0</v>
      </c>
      <c r="M703" s="203">
        <v>0</v>
      </c>
      <c r="N703" s="203">
        <v>0</v>
      </c>
      <c r="O703" s="203">
        <v>0</v>
      </c>
      <c r="P703" s="203">
        <v>9</v>
      </c>
      <c r="Q703" s="203">
        <v>58</v>
      </c>
      <c r="R703" s="203">
        <v>206</v>
      </c>
      <c r="S703" s="203">
        <v>251</v>
      </c>
      <c r="T703" s="203">
        <v>175</v>
      </c>
      <c r="U703" s="203">
        <v>154</v>
      </c>
      <c r="V703" s="203">
        <v>773</v>
      </c>
    </row>
    <row r="704" spans="2:22" x14ac:dyDescent="0.3">
      <c r="B704" s="96" t="s">
        <v>95</v>
      </c>
      <c r="C704" s="102" t="s">
        <v>293</v>
      </c>
      <c r="D704" s="203">
        <v>0</v>
      </c>
      <c r="E704" s="203">
        <v>0</v>
      </c>
      <c r="F704" s="203">
        <v>0</v>
      </c>
      <c r="G704" s="203">
        <v>0</v>
      </c>
      <c r="H704" s="203">
        <v>0</v>
      </c>
      <c r="I704" s="203">
        <v>0</v>
      </c>
      <c r="J704" s="203">
        <v>0</v>
      </c>
      <c r="K704" s="203">
        <v>0</v>
      </c>
      <c r="L704" s="203">
        <v>0</v>
      </c>
      <c r="M704" s="203">
        <v>0</v>
      </c>
      <c r="N704" s="203">
        <v>0</v>
      </c>
      <c r="O704" s="203">
        <v>0</v>
      </c>
      <c r="P704" s="203">
        <v>1</v>
      </c>
      <c r="Q704" s="203">
        <v>10</v>
      </c>
      <c r="R704" s="203">
        <v>60</v>
      </c>
      <c r="S704" s="203">
        <v>153</v>
      </c>
      <c r="T704" s="203">
        <v>206</v>
      </c>
      <c r="U704" s="203">
        <v>156</v>
      </c>
      <c r="V704" s="203">
        <v>855</v>
      </c>
    </row>
    <row r="705" spans="2:22" x14ac:dyDescent="0.3">
      <c r="B705" s="96" t="s">
        <v>95</v>
      </c>
      <c r="C705" s="102" t="s">
        <v>294</v>
      </c>
      <c r="D705" s="203">
        <v>0</v>
      </c>
      <c r="E705" s="203">
        <v>0</v>
      </c>
      <c r="F705" s="203">
        <v>0</v>
      </c>
      <c r="G705" s="203">
        <v>0</v>
      </c>
      <c r="H705" s="203">
        <v>0</v>
      </c>
      <c r="I705" s="203">
        <v>0</v>
      </c>
      <c r="J705" s="203">
        <v>0</v>
      </c>
      <c r="K705" s="203">
        <v>0</v>
      </c>
      <c r="L705" s="203">
        <v>0</v>
      </c>
      <c r="M705" s="203">
        <v>0</v>
      </c>
      <c r="N705" s="203">
        <v>0</v>
      </c>
      <c r="O705" s="203">
        <v>0</v>
      </c>
      <c r="P705" s="203">
        <v>1</v>
      </c>
      <c r="Q705" s="203">
        <v>3</v>
      </c>
      <c r="R705" s="203">
        <v>34</v>
      </c>
      <c r="S705" s="203">
        <v>121</v>
      </c>
      <c r="T705" s="203">
        <v>232</v>
      </c>
      <c r="U705" s="203">
        <v>203</v>
      </c>
      <c r="V705" s="203">
        <v>1004</v>
      </c>
    </row>
    <row r="706" spans="2:22" x14ac:dyDescent="0.3">
      <c r="B706" s="96" t="s">
        <v>95</v>
      </c>
      <c r="C706" s="102" t="s">
        <v>357</v>
      </c>
      <c r="D706" s="203">
        <v>0</v>
      </c>
      <c r="E706" s="203">
        <v>0</v>
      </c>
      <c r="F706" s="203">
        <v>0</v>
      </c>
      <c r="G706" s="203">
        <v>0</v>
      </c>
      <c r="H706" s="203">
        <v>0</v>
      </c>
      <c r="I706" s="203">
        <v>0</v>
      </c>
      <c r="J706" s="203">
        <v>0</v>
      </c>
      <c r="K706" s="203">
        <v>0</v>
      </c>
      <c r="L706" s="203">
        <v>0</v>
      </c>
      <c r="M706" s="203">
        <v>0</v>
      </c>
      <c r="N706" s="203">
        <v>0</v>
      </c>
      <c r="O706" s="203">
        <v>0</v>
      </c>
      <c r="P706" s="203">
        <v>0</v>
      </c>
      <c r="Q706" s="203">
        <v>0</v>
      </c>
      <c r="R706" s="203">
        <v>0</v>
      </c>
      <c r="S706" s="203">
        <v>0</v>
      </c>
      <c r="T706" s="203">
        <v>0</v>
      </c>
      <c r="U706" s="203">
        <v>0</v>
      </c>
      <c r="V706" s="203">
        <v>0</v>
      </c>
    </row>
    <row r="707" spans="2:22" x14ac:dyDescent="0.3">
      <c r="B707" s="96" t="s">
        <v>96</v>
      </c>
      <c r="C707" s="102" t="s">
        <v>223</v>
      </c>
      <c r="D707" s="203">
        <v>30</v>
      </c>
      <c r="E707" s="203">
        <v>244</v>
      </c>
      <c r="F707" s="203">
        <v>60</v>
      </c>
      <c r="G707" s="203">
        <v>27</v>
      </c>
      <c r="H707" s="203">
        <v>3</v>
      </c>
      <c r="I707" s="203">
        <v>0</v>
      </c>
      <c r="J707" s="203">
        <v>0</v>
      </c>
      <c r="K707" s="203">
        <v>0</v>
      </c>
      <c r="L707" s="203">
        <v>0</v>
      </c>
      <c r="M707" s="203">
        <v>0</v>
      </c>
      <c r="N707" s="203">
        <v>0</v>
      </c>
      <c r="O707" s="203">
        <v>0</v>
      </c>
      <c r="P707" s="203">
        <v>0</v>
      </c>
      <c r="Q707" s="203">
        <v>0</v>
      </c>
      <c r="R707" s="203">
        <v>0</v>
      </c>
      <c r="S707" s="203">
        <v>0</v>
      </c>
      <c r="T707" s="203">
        <v>0</v>
      </c>
      <c r="U707" s="203">
        <v>0</v>
      </c>
      <c r="V707" s="203">
        <v>0</v>
      </c>
    </row>
    <row r="708" spans="2:22" x14ac:dyDescent="0.3">
      <c r="B708" s="96" t="s">
        <v>96</v>
      </c>
      <c r="C708" s="102" t="s">
        <v>286</v>
      </c>
      <c r="D708" s="203">
        <v>1</v>
      </c>
      <c r="E708" s="203">
        <v>129</v>
      </c>
      <c r="F708" s="203">
        <v>592</v>
      </c>
      <c r="G708" s="203">
        <v>84</v>
      </c>
      <c r="H708" s="203">
        <v>4</v>
      </c>
      <c r="I708" s="203">
        <v>1</v>
      </c>
      <c r="J708" s="203">
        <v>0</v>
      </c>
      <c r="K708" s="203">
        <v>1</v>
      </c>
      <c r="L708" s="203">
        <v>0</v>
      </c>
      <c r="M708" s="203">
        <v>0</v>
      </c>
      <c r="N708" s="203">
        <v>0</v>
      </c>
      <c r="O708" s="203">
        <v>0</v>
      </c>
      <c r="P708" s="203">
        <v>0</v>
      </c>
      <c r="Q708" s="203">
        <v>0</v>
      </c>
      <c r="R708" s="203">
        <v>0</v>
      </c>
      <c r="S708" s="203">
        <v>0</v>
      </c>
      <c r="T708" s="203">
        <v>0</v>
      </c>
      <c r="U708" s="203">
        <v>0</v>
      </c>
      <c r="V708" s="203">
        <v>0</v>
      </c>
    </row>
    <row r="709" spans="2:22" x14ac:dyDescent="0.3">
      <c r="B709" s="96" t="s">
        <v>96</v>
      </c>
      <c r="C709" s="102" t="s">
        <v>370</v>
      </c>
      <c r="D709" s="203">
        <v>0</v>
      </c>
      <c r="E709" s="203">
        <v>51</v>
      </c>
      <c r="F709" s="203">
        <v>4360</v>
      </c>
      <c r="G709" s="203">
        <v>8363</v>
      </c>
      <c r="H709" s="203">
        <v>1277</v>
      </c>
      <c r="I709" s="203">
        <v>202</v>
      </c>
      <c r="J709" s="203">
        <v>48</v>
      </c>
      <c r="K709" s="203">
        <v>15</v>
      </c>
      <c r="L709" s="203">
        <v>15</v>
      </c>
      <c r="M709" s="203">
        <v>6</v>
      </c>
      <c r="N709" s="203">
        <v>2</v>
      </c>
      <c r="O709" s="203">
        <v>3</v>
      </c>
      <c r="P709" s="203">
        <v>2</v>
      </c>
      <c r="Q709" s="203">
        <v>1</v>
      </c>
      <c r="R709" s="203">
        <v>0</v>
      </c>
      <c r="S709" s="203">
        <v>0</v>
      </c>
      <c r="T709" s="203">
        <v>0</v>
      </c>
      <c r="U709" s="203">
        <v>0</v>
      </c>
      <c r="V709" s="203">
        <v>1</v>
      </c>
    </row>
    <row r="710" spans="2:22" x14ac:dyDescent="0.3">
      <c r="B710" s="96" t="s">
        <v>96</v>
      </c>
      <c r="C710" s="102" t="s">
        <v>224</v>
      </c>
      <c r="D710" s="203">
        <v>0</v>
      </c>
      <c r="E710" s="203">
        <v>4</v>
      </c>
      <c r="F710" s="203">
        <v>51</v>
      </c>
      <c r="G710" s="203">
        <v>4453</v>
      </c>
      <c r="H710" s="203">
        <v>9003</v>
      </c>
      <c r="I710" s="203">
        <v>2574</v>
      </c>
      <c r="J710" s="203">
        <v>891</v>
      </c>
      <c r="K710" s="203">
        <v>376</v>
      </c>
      <c r="L710" s="203">
        <v>151</v>
      </c>
      <c r="M710" s="203">
        <v>74</v>
      </c>
      <c r="N710" s="203">
        <v>54</v>
      </c>
      <c r="O710" s="203">
        <v>33</v>
      </c>
      <c r="P710" s="203">
        <v>19</v>
      </c>
      <c r="Q710" s="203">
        <v>10</v>
      </c>
      <c r="R710" s="203">
        <v>11</v>
      </c>
      <c r="S710" s="203">
        <v>1</v>
      </c>
      <c r="T710" s="203">
        <v>2</v>
      </c>
      <c r="U710" s="203">
        <v>0</v>
      </c>
      <c r="V710" s="203">
        <v>1</v>
      </c>
    </row>
    <row r="711" spans="2:22" x14ac:dyDescent="0.3">
      <c r="B711" s="96" t="s">
        <v>96</v>
      </c>
      <c r="C711" s="102" t="s">
        <v>225</v>
      </c>
      <c r="D711" s="203">
        <v>0</v>
      </c>
      <c r="E711" s="203">
        <v>0</v>
      </c>
      <c r="F711" s="203">
        <v>1</v>
      </c>
      <c r="G711" s="203">
        <v>49</v>
      </c>
      <c r="H711" s="203">
        <v>3856</v>
      </c>
      <c r="I711" s="203">
        <v>8190</v>
      </c>
      <c r="J711" s="203">
        <v>3365</v>
      </c>
      <c r="K711" s="203">
        <v>1435</v>
      </c>
      <c r="L711" s="203">
        <v>627</v>
      </c>
      <c r="M711" s="203">
        <v>359</v>
      </c>
      <c r="N711" s="203">
        <v>167</v>
      </c>
      <c r="O711" s="203">
        <v>92</v>
      </c>
      <c r="P711" s="203">
        <v>49</v>
      </c>
      <c r="Q711" s="203">
        <v>20</v>
      </c>
      <c r="R711" s="203">
        <v>11</v>
      </c>
      <c r="S711" s="203">
        <v>8</v>
      </c>
      <c r="T711" s="203">
        <v>4</v>
      </c>
      <c r="U711" s="203">
        <v>4</v>
      </c>
      <c r="V711" s="203">
        <v>4</v>
      </c>
    </row>
    <row r="712" spans="2:22" x14ac:dyDescent="0.3">
      <c r="B712" s="96" t="s">
        <v>96</v>
      </c>
      <c r="C712" s="102" t="s">
        <v>226</v>
      </c>
      <c r="D712" s="203">
        <v>0</v>
      </c>
      <c r="E712" s="203">
        <v>0</v>
      </c>
      <c r="F712" s="203">
        <v>1</v>
      </c>
      <c r="G712" s="203">
        <v>1</v>
      </c>
      <c r="H712" s="203">
        <v>26</v>
      </c>
      <c r="I712" s="203">
        <v>3353</v>
      </c>
      <c r="J712" s="203">
        <v>7542</v>
      </c>
      <c r="K712" s="203">
        <v>3344</v>
      </c>
      <c r="L712" s="203">
        <v>1725</v>
      </c>
      <c r="M712" s="203">
        <v>867</v>
      </c>
      <c r="N712" s="203">
        <v>497</v>
      </c>
      <c r="O712" s="203">
        <v>251</v>
      </c>
      <c r="P712" s="203">
        <v>127</v>
      </c>
      <c r="Q712" s="203">
        <v>49</v>
      </c>
      <c r="R712" s="203">
        <v>30</v>
      </c>
      <c r="S712" s="203">
        <v>17</v>
      </c>
      <c r="T712" s="203">
        <v>5</v>
      </c>
      <c r="U712" s="203">
        <v>2</v>
      </c>
      <c r="V712" s="203">
        <v>8</v>
      </c>
    </row>
    <row r="713" spans="2:22" x14ac:dyDescent="0.3">
      <c r="B713" s="96" t="s">
        <v>96</v>
      </c>
      <c r="C713" s="102" t="s">
        <v>227</v>
      </c>
      <c r="D713" s="203">
        <v>0</v>
      </c>
      <c r="E713" s="203">
        <v>0</v>
      </c>
      <c r="F713" s="203">
        <v>0</v>
      </c>
      <c r="G713" s="203">
        <v>1</v>
      </c>
      <c r="H713" s="203">
        <v>2</v>
      </c>
      <c r="I713" s="203">
        <v>59</v>
      </c>
      <c r="J713" s="203">
        <v>3180</v>
      </c>
      <c r="K713" s="203">
        <v>7034</v>
      </c>
      <c r="L713" s="203">
        <v>3173</v>
      </c>
      <c r="M713" s="203">
        <v>1789</v>
      </c>
      <c r="N713" s="203">
        <v>1046</v>
      </c>
      <c r="O713" s="203">
        <v>515</v>
      </c>
      <c r="P713" s="203">
        <v>261</v>
      </c>
      <c r="Q713" s="203">
        <v>113</v>
      </c>
      <c r="R713" s="203">
        <v>50</v>
      </c>
      <c r="S713" s="203">
        <v>22</v>
      </c>
      <c r="T713" s="203">
        <v>17</v>
      </c>
      <c r="U713" s="203">
        <v>5</v>
      </c>
      <c r="V713" s="203">
        <v>13</v>
      </c>
    </row>
    <row r="714" spans="2:22" x14ac:dyDescent="0.3">
      <c r="B714" s="96" t="s">
        <v>96</v>
      </c>
      <c r="C714" s="102" t="s">
        <v>228</v>
      </c>
      <c r="D714" s="203">
        <v>0</v>
      </c>
      <c r="E714" s="203">
        <v>0</v>
      </c>
      <c r="F714" s="203">
        <v>0</v>
      </c>
      <c r="G714" s="203">
        <v>0</v>
      </c>
      <c r="H714" s="203">
        <v>0</v>
      </c>
      <c r="I714" s="203">
        <v>3</v>
      </c>
      <c r="J714" s="203">
        <v>53</v>
      </c>
      <c r="K714" s="203">
        <v>3014</v>
      </c>
      <c r="L714" s="203">
        <v>5929</v>
      </c>
      <c r="M714" s="203">
        <v>3512</v>
      </c>
      <c r="N714" s="203">
        <v>1943</v>
      </c>
      <c r="O714" s="203">
        <v>1036</v>
      </c>
      <c r="P714" s="203">
        <v>603</v>
      </c>
      <c r="Q714" s="203">
        <v>272</v>
      </c>
      <c r="R714" s="203">
        <v>154</v>
      </c>
      <c r="S714" s="203">
        <v>61</v>
      </c>
      <c r="T714" s="203">
        <v>26</v>
      </c>
      <c r="U714" s="203">
        <v>14</v>
      </c>
      <c r="V714" s="203">
        <v>22</v>
      </c>
    </row>
    <row r="715" spans="2:22" x14ac:dyDescent="0.3">
      <c r="B715" s="96" t="s">
        <v>96</v>
      </c>
      <c r="C715" s="102" t="s">
        <v>229</v>
      </c>
      <c r="D715" s="203">
        <v>0</v>
      </c>
      <c r="E715" s="203">
        <v>0</v>
      </c>
      <c r="F715" s="203">
        <v>0</v>
      </c>
      <c r="G715" s="203">
        <v>2</v>
      </c>
      <c r="H715" s="203">
        <v>0</v>
      </c>
      <c r="I715" s="203">
        <v>2</v>
      </c>
      <c r="J715" s="203">
        <v>5</v>
      </c>
      <c r="K715" s="203">
        <v>57</v>
      </c>
      <c r="L715" s="203">
        <v>2487</v>
      </c>
      <c r="M715" s="203">
        <v>6088</v>
      </c>
      <c r="N715" s="203">
        <v>3590</v>
      </c>
      <c r="O715" s="203">
        <v>2349</v>
      </c>
      <c r="P715" s="203">
        <v>1461</v>
      </c>
      <c r="Q715" s="203">
        <v>724</v>
      </c>
      <c r="R715" s="203">
        <v>340</v>
      </c>
      <c r="S715" s="203">
        <v>127</v>
      </c>
      <c r="T715" s="203">
        <v>43</v>
      </c>
      <c r="U715" s="203">
        <v>23</v>
      </c>
      <c r="V715" s="203">
        <v>35</v>
      </c>
    </row>
    <row r="716" spans="2:22" x14ac:dyDescent="0.3">
      <c r="B716" s="96" t="s">
        <v>96</v>
      </c>
      <c r="C716" s="102" t="s">
        <v>287</v>
      </c>
      <c r="D716" s="203">
        <v>0</v>
      </c>
      <c r="E716" s="203">
        <v>0</v>
      </c>
      <c r="F716" s="203">
        <v>0</v>
      </c>
      <c r="G716" s="203">
        <v>0</v>
      </c>
      <c r="H716" s="203">
        <v>0</v>
      </c>
      <c r="I716" s="203">
        <v>0</v>
      </c>
      <c r="J716" s="203">
        <v>0</v>
      </c>
      <c r="K716" s="203">
        <v>7</v>
      </c>
      <c r="L716" s="203">
        <v>56</v>
      </c>
      <c r="M716" s="203">
        <v>2554</v>
      </c>
      <c r="N716" s="203">
        <v>5445</v>
      </c>
      <c r="O716" s="203">
        <v>3470</v>
      </c>
      <c r="P716" s="203">
        <v>2433</v>
      </c>
      <c r="Q716" s="203">
        <v>1370</v>
      </c>
      <c r="R716" s="203">
        <v>653</v>
      </c>
      <c r="S716" s="203">
        <v>237</v>
      </c>
      <c r="T716" s="203">
        <v>80</v>
      </c>
      <c r="U716" s="203">
        <v>32</v>
      </c>
      <c r="V716" s="203">
        <v>43</v>
      </c>
    </row>
    <row r="717" spans="2:22" x14ac:dyDescent="0.3">
      <c r="B717" s="96" t="s">
        <v>96</v>
      </c>
      <c r="C717" s="102" t="s">
        <v>230</v>
      </c>
      <c r="D717" s="203">
        <v>0</v>
      </c>
      <c r="E717" s="203">
        <v>0</v>
      </c>
      <c r="F717" s="203">
        <v>0</v>
      </c>
      <c r="G717" s="203">
        <v>0</v>
      </c>
      <c r="H717" s="203">
        <v>0</v>
      </c>
      <c r="I717" s="203">
        <v>0</v>
      </c>
      <c r="J717" s="203">
        <v>0</v>
      </c>
      <c r="K717" s="203">
        <v>1</v>
      </c>
      <c r="L717" s="203">
        <v>1</v>
      </c>
      <c r="M717" s="203">
        <v>77</v>
      </c>
      <c r="N717" s="203">
        <v>2286</v>
      </c>
      <c r="O717" s="203">
        <v>4587</v>
      </c>
      <c r="P717" s="203">
        <v>3050</v>
      </c>
      <c r="Q717" s="203">
        <v>2101</v>
      </c>
      <c r="R717" s="203">
        <v>1119</v>
      </c>
      <c r="S717" s="203">
        <v>411</v>
      </c>
      <c r="T717" s="203">
        <v>143</v>
      </c>
      <c r="U717" s="203">
        <v>42</v>
      </c>
      <c r="V717" s="203">
        <v>58</v>
      </c>
    </row>
    <row r="718" spans="2:22" x14ac:dyDescent="0.3">
      <c r="B718" s="96" t="s">
        <v>96</v>
      </c>
      <c r="C718" s="102" t="s">
        <v>231</v>
      </c>
      <c r="D718" s="203">
        <v>0</v>
      </c>
      <c r="E718" s="203">
        <v>0</v>
      </c>
      <c r="F718" s="203">
        <v>0</v>
      </c>
      <c r="G718" s="203">
        <v>0</v>
      </c>
      <c r="H718" s="203">
        <v>0</v>
      </c>
      <c r="I718" s="203">
        <v>0</v>
      </c>
      <c r="J718" s="203">
        <v>0</v>
      </c>
      <c r="K718" s="203">
        <v>0</v>
      </c>
      <c r="L718" s="203">
        <v>1</v>
      </c>
      <c r="M718" s="203">
        <v>0</v>
      </c>
      <c r="N718" s="203">
        <v>64</v>
      </c>
      <c r="O718" s="203">
        <v>1767</v>
      </c>
      <c r="P718" s="203">
        <v>4563</v>
      </c>
      <c r="Q718" s="203">
        <v>2842</v>
      </c>
      <c r="R718" s="203">
        <v>1686</v>
      </c>
      <c r="S718" s="203">
        <v>741</v>
      </c>
      <c r="T718" s="203">
        <v>264</v>
      </c>
      <c r="U718" s="203">
        <v>80</v>
      </c>
      <c r="V718" s="203">
        <v>77</v>
      </c>
    </row>
    <row r="719" spans="2:22" x14ac:dyDescent="0.3">
      <c r="B719" s="96" t="s">
        <v>96</v>
      </c>
      <c r="C719" s="102" t="s">
        <v>288</v>
      </c>
      <c r="D719" s="203">
        <v>0</v>
      </c>
      <c r="E719" s="203">
        <v>0</v>
      </c>
      <c r="F719" s="203">
        <v>0</v>
      </c>
      <c r="G719" s="203">
        <v>0</v>
      </c>
      <c r="H719" s="203">
        <v>0</v>
      </c>
      <c r="I719" s="203">
        <v>0</v>
      </c>
      <c r="J719" s="203">
        <v>0</v>
      </c>
      <c r="K719" s="203">
        <v>0</v>
      </c>
      <c r="L719" s="203">
        <v>0</v>
      </c>
      <c r="M719" s="203">
        <v>1</v>
      </c>
      <c r="N719" s="203">
        <v>3</v>
      </c>
      <c r="O719" s="203">
        <v>39</v>
      </c>
      <c r="P719" s="203">
        <v>1125</v>
      </c>
      <c r="Q719" s="203">
        <v>3847</v>
      </c>
      <c r="R719" s="203">
        <v>2456</v>
      </c>
      <c r="S719" s="203">
        <v>1272</v>
      </c>
      <c r="T719" s="203">
        <v>428</v>
      </c>
      <c r="U719" s="203">
        <v>151</v>
      </c>
      <c r="V719" s="203">
        <v>85</v>
      </c>
    </row>
    <row r="720" spans="2:22" x14ac:dyDescent="0.3">
      <c r="B720" s="96" t="s">
        <v>96</v>
      </c>
      <c r="C720" s="102" t="s">
        <v>232</v>
      </c>
      <c r="D720" s="203">
        <v>0</v>
      </c>
      <c r="E720" s="203">
        <v>0</v>
      </c>
      <c r="F720" s="203">
        <v>0</v>
      </c>
      <c r="G720" s="203">
        <v>0</v>
      </c>
      <c r="H720" s="203">
        <v>0</v>
      </c>
      <c r="I720" s="203">
        <v>0</v>
      </c>
      <c r="J720" s="203">
        <v>1</v>
      </c>
      <c r="K720" s="203">
        <v>0</v>
      </c>
      <c r="L720" s="203">
        <v>0</v>
      </c>
      <c r="M720" s="203">
        <v>0</v>
      </c>
      <c r="N720" s="203">
        <v>0</v>
      </c>
      <c r="O720" s="203">
        <v>1</v>
      </c>
      <c r="P720" s="203">
        <v>42</v>
      </c>
      <c r="Q720" s="203">
        <v>1063</v>
      </c>
      <c r="R720" s="203">
        <v>3243</v>
      </c>
      <c r="S720" s="203">
        <v>1900</v>
      </c>
      <c r="T720" s="203">
        <v>888</v>
      </c>
      <c r="U720" s="203">
        <v>295</v>
      </c>
      <c r="V720" s="203">
        <v>157</v>
      </c>
    </row>
    <row r="721" spans="2:22" x14ac:dyDescent="0.3">
      <c r="B721" s="96" t="s">
        <v>96</v>
      </c>
      <c r="C721" s="102" t="s">
        <v>355</v>
      </c>
      <c r="D721" s="203">
        <v>0</v>
      </c>
      <c r="E721" s="203">
        <v>0</v>
      </c>
      <c r="F721" s="203">
        <v>0</v>
      </c>
      <c r="G721" s="203">
        <v>0</v>
      </c>
      <c r="H721" s="203">
        <v>0</v>
      </c>
      <c r="I721" s="203">
        <v>0</v>
      </c>
      <c r="J721" s="203">
        <v>0</v>
      </c>
      <c r="K721" s="203">
        <v>0</v>
      </c>
      <c r="L721" s="203">
        <v>0</v>
      </c>
      <c r="M721" s="203">
        <v>0</v>
      </c>
      <c r="N721" s="203">
        <v>0</v>
      </c>
      <c r="O721" s="203">
        <v>0</v>
      </c>
      <c r="P721" s="203">
        <v>0</v>
      </c>
      <c r="Q721" s="203">
        <v>1</v>
      </c>
      <c r="R721" s="203">
        <v>14</v>
      </c>
      <c r="S721" s="203">
        <v>27</v>
      </c>
      <c r="T721" s="203">
        <v>20</v>
      </c>
      <c r="U721" s="203">
        <v>8</v>
      </c>
      <c r="V721" s="203">
        <v>20</v>
      </c>
    </row>
    <row r="722" spans="2:22" x14ac:dyDescent="0.3">
      <c r="B722" s="96" t="s">
        <v>96</v>
      </c>
      <c r="C722" s="102" t="s">
        <v>356</v>
      </c>
      <c r="D722" s="203">
        <v>0</v>
      </c>
      <c r="E722" s="203">
        <v>0</v>
      </c>
      <c r="F722" s="203">
        <v>0</v>
      </c>
      <c r="G722" s="203">
        <v>0</v>
      </c>
      <c r="H722" s="203">
        <v>0</v>
      </c>
      <c r="I722" s="203">
        <v>0</v>
      </c>
      <c r="J722" s="203">
        <v>0</v>
      </c>
      <c r="K722" s="203">
        <v>0</v>
      </c>
      <c r="L722" s="203">
        <v>0</v>
      </c>
      <c r="M722" s="203">
        <v>0</v>
      </c>
      <c r="N722" s="203">
        <v>0</v>
      </c>
      <c r="O722" s="203">
        <v>0</v>
      </c>
      <c r="P722" s="203">
        <v>0</v>
      </c>
      <c r="Q722" s="203">
        <v>0</v>
      </c>
      <c r="R722" s="203">
        <v>1</v>
      </c>
      <c r="S722" s="203">
        <v>5</v>
      </c>
      <c r="T722" s="203">
        <v>14</v>
      </c>
      <c r="U722" s="203">
        <v>15</v>
      </c>
      <c r="V722" s="203">
        <v>16</v>
      </c>
    </row>
    <row r="723" spans="2:22" x14ac:dyDescent="0.3">
      <c r="B723" s="96" t="s">
        <v>96</v>
      </c>
      <c r="C723" s="102" t="s">
        <v>289</v>
      </c>
      <c r="D723" s="203">
        <v>0</v>
      </c>
      <c r="E723" s="203">
        <v>0</v>
      </c>
      <c r="F723" s="203">
        <v>0</v>
      </c>
      <c r="G723" s="203">
        <v>0</v>
      </c>
      <c r="H723" s="203">
        <v>0</v>
      </c>
      <c r="I723" s="203">
        <v>0</v>
      </c>
      <c r="J723" s="203">
        <v>0</v>
      </c>
      <c r="K723" s="203">
        <v>0</v>
      </c>
      <c r="L723" s="203">
        <v>0</v>
      </c>
      <c r="M723" s="203">
        <v>0</v>
      </c>
      <c r="N723" s="203">
        <v>0</v>
      </c>
      <c r="O723" s="203">
        <v>0</v>
      </c>
      <c r="P723" s="203">
        <v>3</v>
      </c>
      <c r="Q723" s="203">
        <v>3</v>
      </c>
      <c r="R723" s="203">
        <v>0</v>
      </c>
      <c r="S723" s="203">
        <v>4</v>
      </c>
      <c r="T723" s="203">
        <v>2</v>
      </c>
      <c r="U723" s="203">
        <v>2</v>
      </c>
      <c r="V723" s="203">
        <v>402</v>
      </c>
    </row>
    <row r="724" spans="2:22" x14ac:dyDescent="0.3">
      <c r="B724" s="96" t="s">
        <v>96</v>
      </c>
      <c r="C724" s="102" t="s">
        <v>290</v>
      </c>
      <c r="D724" s="203">
        <v>0</v>
      </c>
      <c r="E724" s="203">
        <v>0</v>
      </c>
      <c r="F724" s="203">
        <v>0</v>
      </c>
      <c r="G724" s="203">
        <v>0</v>
      </c>
      <c r="H724" s="203">
        <v>0</v>
      </c>
      <c r="I724" s="203">
        <v>0</v>
      </c>
      <c r="J724" s="203">
        <v>0</v>
      </c>
      <c r="K724" s="203">
        <v>0</v>
      </c>
      <c r="L724" s="203">
        <v>0</v>
      </c>
      <c r="M724" s="203">
        <v>0</v>
      </c>
      <c r="N724" s="203">
        <v>4</v>
      </c>
      <c r="O724" s="203">
        <v>10</v>
      </c>
      <c r="P724" s="203">
        <v>25</v>
      </c>
      <c r="Q724" s="203">
        <v>32</v>
      </c>
      <c r="R724" s="203">
        <v>26</v>
      </c>
      <c r="S724" s="203">
        <v>13</v>
      </c>
      <c r="T724" s="203">
        <v>12</v>
      </c>
      <c r="U724" s="203">
        <v>9</v>
      </c>
      <c r="V724" s="203">
        <v>218</v>
      </c>
    </row>
    <row r="725" spans="2:22" x14ac:dyDescent="0.3">
      <c r="B725" s="96" t="s">
        <v>96</v>
      </c>
      <c r="C725" s="102" t="s">
        <v>291</v>
      </c>
      <c r="D725" s="203">
        <v>0</v>
      </c>
      <c r="E725" s="203">
        <v>0</v>
      </c>
      <c r="F725" s="203">
        <v>0</v>
      </c>
      <c r="G725" s="203">
        <v>0</v>
      </c>
      <c r="H725" s="203">
        <v>0</v>
      </c>
      <c r="I725" s="203">
        <v>0</v>
      </c>
      <c r="J725" s="203">
        <v>0</v>
      </c>
      <c r="K725" s="203">
        <v>0</v>
      </c>
      <c r="L725" s="203">
        <v>1</v>
      </c>
      <c r="M725" s="203">
        <v>1</v>
      </c>
      <c r="N725" s="203">
        <v>6</v>
      </c>
      <c r="O725" s="203">
        <v>12</v>
      </c>
      <c r="P725" s="203">
        <v>72</v>
      </c>
      <c r="Q725" s="203">
        <v>234</v>
      </c>
      <c r="R725" s="203">
        <v>310</v>
      </c>
      <c r="S725" s="203">
        <v>231</v>
      </c>
      <c r="T725" s="203">
        <v>91</v>
      </c>
      <c r="U725" s="203">
        <v>48</v>
      </c>
      <c r="V725" s="203">
        <v>320</v>
      </c>
    </row>
    <row r="726" spans="2:22" x14ac:dyDescent="0.3">
      <c r="B726" s="96" t="s">
        <v>96</v>
      </c>
      <c r="C726" s="102" t="s">
        <v>292</v>
      </c>
      <c r="D726" s="203">
        <v>0</v>
      </c>
      <c r="E726" s="203">
        <v>0</v>
      </c>
      <c r="F726" s="203">
        <v>0</v>
      </c>
      <c r="G726" s="203">
        <v>0</v>
      </c>
      <c r="H726" s="203">
        <v>0</v>
      </c>
      <c r="I726" s="203">
        <v>0</v>
      </c>
      <c r="J726" s="203">
        <v>0</v>
      </c>
      <c r="K726" s="203">
        <v>1</v>
      </c>
      <c r="L726" s="203">
        <v>0</v>
      </c>
      <c r="M726" s="203">
        <v>0</v>
      </c>
      <c r="N726" s="203">
        <v>1</v>
      </c>
      <c r="O726" s="203">
        <v>5</v>
      </c>
      <c r="P726" s="203">
        <v>37</v>
      </c>
      <c r="Q726" s="203">
        <v>198</v>
      </c>
      <c r="R726" s="203">
        <v>453</v>
      </c>
      <c r="S726" s="203">
        <v>403</v>
      </c>
      <c r="T726" s="203">
        <v>241</v>
      </c>
      <c r="U726" s="203">
        <v>141</v>
      </c>
      <c r="V726" s="203">
        <v>480</v>
      </c>
    </row>
    <row r="727" spans="2:22" x14ac:dyDescent="0.3">
      <c r="B727" s="96" t="s">
        <v>96</v>
      </c>
      <c r="C727" s="102" t="s">
        <v>293</v>
      </c>
      <c r="D727" s="203">
        <v>0</v>
      </c>
      <c r="E727" s="203">
        <v>0</v>
      </c>
      <c r="F727" s="203">
        <v>0</v>
      </c>
      <c r="G727" s="203">
        <v>0</v>
      </c>
      <c r="H727" s="203">
        <v>0</v>
      </c>
      <c r="I727" s="203">
        <v>0</v>
      </c>
      <c r="J727" s="203">
        <v>0</v>
      </c>
      <c r="K727" s="203">
        <v>0</v>
      </c>
      <c r="L727" s="203">
        <v>0</v>
      </c>
      <c r="M727" s="203">
        <v>0</v>
      </c>
      <c r="N727" s="203">
        <v>1</v>
      </c>
      <c r="O727" s="203">
        <v>0</v>
      </c>
      <c r="P727" s="203">
        <v>8</v>
      </c>
      <c r="Q727" s="203">
        <v>63</v>
      </c>
      <c r="R727" s="203">
        <v>146</v>
      </c>
      <c r="S727" s="203">
        <v>311</v>
      </c>
      <c r="T727" s="203">
        <v>282</v>
      </c>
      <c r="U727" s="203">
        <v>189</v>
      </c>
      <c r="V727" s="203">
        <v>520</v>
      </c>
    </row>
    <row r="728" spans="2:22" x14ac:dyDescent="0.3">
      <c r="B728" s="96" t="s">
        <v>96</v>
      </c>
      <c r="C728" s="102" t="s">
        <v>294</v>
      </c>
      <c r="D728" s="203">
        <v>0</v>
      </c>
      <c r="E728" s="203">
        <v>0</v>
      </c>
      <c r="F728" s="203">
        <v>0</v>
      </c>
      <c r="G728" s="203">
        <v>0</v>
      </c>
      <c r="H728" s="203">
        <v>0</v>
      </c>
      <c r="I728" s="203">
        <v>0</v>
      </c>
      <c r="J728" s="203">
        <v>0</v>
      </c>
      <c r="K728" s="203">
        <v>0</v>
      </c>
      <c r="L728" s="203">
        <v>0</v>
      </c>
      <c r="M728" s="203">
        <v>0</v>
      </c>
      <c r="N728" s="203">
        <v>1</v>
      </c>
      <c r="O728" s="203">
        <v>1</v>
      </c>
      <c r="P728" s="203">
        <v>5</v>
      </c>
      <c r="Q728" s="203">
        <v>43</v>
      </c>
      <c r="R728" s="203">
        <v>124</v>
      </c>
      <c r="S728" s="203">
        <v>281</v>
      </c>
      <c r="T728" s="203">
        <v>225</v>
      </c>
      <c r="U728" s="203">
        <v>132</v>
      </c>
      <c r="V728" s="203">
        <v>344</v>
      </c>
    </row>
    <row r="729" spans="2:22" x14ac:dyDescent="0.3">
      <c r="B729" s="96" t="s">
        <v>96</v>
      </c>
      <c r="C729" s="102" t="s">
        <v>357</v>
      </c>
      <c r="D729" s="203">
        <v>0</v>
      </c>
      <c r="E729" s="203">
        <v>0</v>
      </c>
      <c r="F729" s="203">
        <v>0</v>
      </c>
      <c r="G729" s="203">
        <v>0</v>
      </c>
      <c r="H729" s="203">
        <v>0</v>
      </c>
      <c r="I729" s="203">
        <v>0</v>
      </c>
      <c r="J729" s="203">
        <v>3</v>
      </c>
      <c r="K729" s="203">
        <v>6</v>
      </c>
      <c r="L729" s="203">
        <v>6</v>
      </c>
      <c r="M729" s="203">
        <v>12</v>
      </c>
      <c r="N729" s="203">
        <v>29</v>
      </c>
      <c r="O729" s="203">
        <v>19</v>
      </c>
      <c r="P729" s="203">
        <v>11</v>
      </c>
      <c r="Q729" s="203">
        <v>7</v>
      </c>
      <c r="R729" s="203">
        <v>2</v>
      </c>
      <c r="S729" s="203">
        <v>2</v>
      </c>
      <c r="T729" s="203">
        <v>0</v>
      </c>
      <c r="U729" s="203">
        <v>0</v>
      </c>
      <c r="V729" s="203">
        <v>0</v>
      </c>
    </row>
    <row r="730" spans="2:22" x14ac:dyDescent="0.3">
      <c r="B730" s="96" t="s">
        <v>215</v>
      </c>
      <c r="C730" s="102" t="s">
        <v>223</v>
      </c>
      <c r="D730" s="203">
        <v>10</v>
      </c>
      <c r="E730" s="203">
        <v>179</v>
      </c>
      <c r="F730" s="203">
        <v>123</v>
      </c>
      <c r="G730" s="203">
        <v>20</v>
      </c>
      <c r="H730" s="203">
        <v>0</v>
      </c>
      <c r="I730" s="203">
        <v>0</v>
      </c>
      <c r="J730" s="203">
        <v>0</v>
      </c>
      <c r="K730" s="203">
        <v>0</v>
      </c>
      <c r="L730" s="203">
        <v>0</v>
      </c>
      <c r="M730" s="203">
        <v>0</v>
      </c>
      <c r="N730" s="203">
        <v>0</v>
      </c>
      <c r="O730" s="203">
        <v>0</v>
      </c>
      <c r="P730" s="203">
        <v>0</v>
      </c>
      <c r="Q730" s="203">
        <v>0</v>
      </c>
      <c r="R730" s="203">
        <v>0</v>
      </c>
      <c r="S730" s="203">
        <v>0</v>
      </c>
      <c r="T730" s="203">
        <v>0</v>
      </c>
      <c r="U730" s="203">
        <v>0</v>
      </c>
      <c r="V730" s="203">
        <v>0</v>
      </c>
    </row>
    <row r="731" spans="2:22" x14ac:dyDescent="0.3">
      <c r="B731" s="96" t="s">
        <v>215</v>
      </c>
      <c r="C731" s="102" t="s">
        <v>286</v>
      </c>
      <c r="D731" s="203">
        <v>0</v>
      </c>
      <c r="E731" s="203">
        <v>32</v>
      </c>
      <c r="F731" s="203">
        <v>339</v>
      </c>
      <c r="G731" s="203">
        <v>203</v>
      </c>
      <c r="H731" s="203">
        <v>26</v>
      </c>
      <c r="I731" s="203">
        <v>2</v>
      </c>
      <c r="J731" s="203">
        <v>0</v>
      </c>
      <c r="K731" s="203">
        <v>0</v>
      </c>
      <c r="L731" s="203">
        <v>0</v>
      </c>
      <c r="M731" s="203">
        <v>0</v>
      </c>
      <c r="N731" s="203">
        <v>0</v>
      </c>
      <c r="O731" s="203">
        <v>0</v>
      </c>
      <c r="P731" s="203">
        <v>0</v>
      </c>
      <c r="Q731" s="203">
        <v>0</v>
      </c>
      <c r="R731" s="203">
        <v>0</v>
      </c>
      <c r="S731" s="203">
        <v>0</v>
      </c>
      <c r="T731" s="203">
        <v>0</v>
      </c>
      <c r="U731" s="203">
        <v>0</v>
      </c>
      <c r="V731" s="203">
        <v>0</v>
      </c>
    </row>
    <row r="732" spans="2:22" x14ac:dyDescent="0.3">
      <c r="B732" s="96" t="s">
        <v>215</v>
      </c>
      <c r="C732" s="102" t="s">
        <v>370</v>
      </c>
      <c r="D732" s="203">
        <v>0</v>
      </c>
      <c r="E732" s="203">
        <v>1</v>
      </c>
      <c r="F732" s="203">
        <v>245</v>
      </c>
      <c r="G732" s="203">
        <v>1333</v>
      </c>
      <c r="H732" s="203">
        <v>386</v>
      </c>
      <c r="I732" s="203">
        <v>47</v>
      </c>
      <c r="J732" s="203">
        <v>2</v>
      </c>
      <c r="K732" s="203">
        <v>1</v>
      </c>
      <c r="L732" s="203">
        <v>0</v>
      </c>
      <c r="M732" s="203">
        <v>0</v>
      </c>
      <c r="N732" s="203">
        <v>0</v>
      </c>
      <c r="O732" s="203">
        <v>0</v>
      </c>
      <c r="P732" s="203">
        <v>0</v>
      </c>
      <c r="Q732" s="203">
        <v>0</v>
      </c>
      <c r="R732" s="203">
        <v>0</v>
      </c>
      <c r="S732" s="203">
        <v>0</v>
      </c>
      <c r="T732" s="203">
        <v>0</v>
      </c>
      <c r="U732" s="203">
        <v>0</v>
      </c>
      <c r="V732" s="203">
        <v>0</v>
      </c>
    </row>
    <row r="733" spans="2:22" x14ac:dyDescent="0.3">
      <c r="B733" s="96" t="s">
        <v>215</v>
      </c>
      <c r="C733" s="102" t="s">
        <v>224</v>
      </c>
      <c r="D733" s="203">
        <v>0</v>
      </c>
      <c r="E733" s="203">
        <v>0</v>
      </c>
      <c r="F733" s="203">
        <v>5</v>
      </c>
      <c r="G733" s="203">
        <v>254</v>
      </c>
      <c r="H733" s="203">
        <v>1431</v>
      </c>
      <c r="I733" s="203">
        <v>511</v>
      </c>
      <c r="J733" s="203">
        <v>55</v>
      </c>
      <c r="K733" s="203">
        <v>6</v>
      </c>
      <c r="L733" s="203">
        <v>4</v>
      </c>
      <c r="M733" s="203">
        <v>4</v>
      </c>
      <c r="N733" s="203">
        <v>1</v>
      </c>
      <c r="O733" s="203">
        <v>0</v>
      </c>
      <c r="P733" s="203">
        <v>1</v>
      </c>
      <c r="Q733" s="203">
        <v>2</v>
      </c>
      <c r="R733" s="203">
        <v>1</v>
      </c>
      <c r="S733" s="203">
        <v>1</v>
      </c>
      <c r="T733" s="203">
        <v>2</v>
      </c>
      <c r="U733" s="203">
        <v>1</v>
      </c>
      <c r="V733" s="203">
        <v>3</v>
      </c>
    </row>
    <row r="734" spans="2:22" x14ac:dyDescent="0.3">
      <c r="B734" s="96" t="s">
        <v>215</v>
      </c>
      <c r="C734" s="102" t="s">
        <v>225</v>
      </c>
      <c r="D734" s="203">
        <v>0</v>
      </c>
      <c r="E734" s="203">
        <v>0</v>
      </c>
      <c r="F734" s="203">
        <v>0</v>
      </c>
      <c r="G734" s="203">
        <v>2</v>
      </c>
      <c r="H734" s="203">
        <v>267</v>
      </c>
      <c r="I734" s="203">
        <v>1315</v>
      </c>
      <c r="J734" s="203">
        <v>498</v>
      </c>
      <c r="K734" s="203">
        <v>100</v>
      </c>
      <c r="L734" s="203">
        <v>16</v>
      </c>
      <c r="M734" s="203">
        <v>4</v>
      </c>
      <c r="N734" s="203">
        <v>1</v>
      </c>
      <c r="O734" s="203">
        <v>1</v>
      </c>
      <c r="P734" s="203">
        <v>1</v>
      </c>
      <c r="Q734" s="203">
        <v>0</v>
      </c>
      <c r="R734" s="203">
        <v>0</v>
      </c>
      <c r="S734" s="203">
        <v>0</v>
      </c>
      <c r="T734" s="203">
        <v>0</v>
      </c>
      <c r="U734" s="203">
        <v>0</v>
      </c>
      <c r="V734" s="203">
        <v>0</v>
      </c>
    </row>
    <row r="735" spans="2:22" x14ac:dyDescent="0.3">
      <c r="B735" s="96" t="s">
        <v>215</v>
      </c>
      <c r="C735" s="102" t="s">
        <v>226</v>
      </c>
      <c r="D735" s="203">
        <v>0</v>
      </c>
      <c r="E735" s="203">
        <v>0</v>
      </c>
      <c r="F735" s="203">
        <v>0</v>
      </c>
      <c r="G735" s="203">
        <v>0</v>
      </c>
      <c r="H735" s="203">
        <v>2</v>
      </c>
      <c r="I735" s="203">
        <v>207</v>
      </c>
      <c r="J735" s="203">
        <v>1303</v>
      </c>
      <c r="K735" s="203">
        <v>553</v>
      </c>
      <c r="L735" s="203">
        <v>101</v>
      </c>
      <c r="M735" s="203">
        <v>18</v>
      </c>
      <c r="N735" s="203">
        <v>12</v>
      </c>
      <c r="O735" s="203">
        <v>0</v>
      </c>
      <c r="P735" s="203">
        <v>3</v>
      </c>
      <c r="Q735" s="203">
        <v>0</v>
      </c>
      <c r="R735" s="203">
        <v>0</v>
      </c>
      <c r="S735" s="203">
        <v>0</v>
      </c>
      <c r="T735" s="203">
        <v>0</v>
      </c>
      <c r="U735" s="203">
        <v>0</v>
      </c>
      <c r="V735" s="203">
        <v>1</v>
      </c>
    </row>
    <row r="736" spans="2:22" x14ac:dyDescent="0.3">
      <c r="B736" s="96" t="s">
        <v>215</v>
      </c>
      <c r="C736" s="102" t="s">
        <v>227</v>
      </c>
      <c r="D736" s="203">
        <v>0</v>
      </c>
      <c r="E736" s="203">
        <v>0</v>
      </c>
      <c r="F736" s="203">
        <v>0</v>
      </c>
      <c r="G736" s="203">
        <v>0</v>
      </c>
      <c r="H736" s="203">
        <v>0</v>
      </c>
      <c r="I736" s="203">
        <v>2</v>
      </c>
      <c r="J736" s="203">
        <v>228</v>
      </c>
      <c r="K736" s="203">
        <v>1292</v>
      </c>
      <c r="L736" s="203">
        <v>624</v>
      </c>
      <c r="M736" s="203">
        <v>139</v>
      </c>
      <c r="N736" s="203">
        <v>24</v>
      </c>
      <c r="O736" s="203">
        <v>12</v>
      </c>
      <c r="P736" s="203">
        <v>3</v>
      </c>
      <c r="Q736" s="203">
        <v>1</v>
      </c>
      <c r="R736" s="203">
        <v>1</v>
      </c>
      <c r="S736" s="203">
        <v>0</v>
      </c>
      <c r="T736" s="203">
        <v>0</v>
      </c>
      <c r="U736" s="203">
        <v>0</v>
      </c>
      <c r="V736" s="203">
        <v>1</v>
      </c>
    </row>
    <row r="737" spans="2:22" x14ac:dyDescent="0.3">
      <c r="B737" s="96" t="s">
        <v>215</v>
      </c>
      <c r="C737" s="102" t="s">
        <v>228</v>
      </c>
      <c r="D737" s="203">
        <v>0</v>
      </c>
      <c r="E737" s="203">
        <v>0</v>
      </c>
      <c r="F737" s="203">
        <v>0</v>
      </c>
      <c r="G737" s="203">
        <v>0</v>
      </c>
      <c r="H737" s="203">
        <v>0</v>
      </c>
      <c r="I737" s="203">
        <v>0</v>
      </c>
      <c r="J737" s="203">
        <v>2</v>
      </c>
      <c r="K737" s="203">
        <v>227</v>
      </c>
      <c r="L737" s="203">
        <v>1353</v>
      </c>
      <c r="M737" s="203">
        <v>614</v>
      </c>
      <c r="N737" s="203">
        <v>163</v>
      </c>
      <c r="O737" s="203">
        <v>34</v>
      </c>
      <c r="P737" s="203">
        <v>13</v>
      </c>
      <c r="Q737" s="203">
        <v>3</v>
      </c>
      <c r="R737" s="203">
        <v>0</v>
      </c>
      <c r="S737" s="203">
        <v>0</v>
      </c>
      <c r="T737" s="203">
        <v>0</v>
      </c>
      <c r="U737" s="203">
        <v>1</v>
      </c>
      <c r="V737" s="203">
        <v>1</v>
      </c>
    </row>
    <row r="738" spans="2:22" x14ac:dyDescent="0.3">
      <c r="B738" s="96" t="s">
        <v>215</v>
      </c>
      <c r="C738" s="102" t="s">
        <v>229</v>
      </c>
      <c r="D738" s="203">
        <v>0</v>
      </c>
      <c r="E738" s="203">
        <v>0</v>
      </c>
      <c r="F738" s="203">
        <v>0</v>
      </c>
      <c r="G738" s="203">
        <v>0</v>
      </c>
      <c r="H738" s="203">
        <v>0</v>
      </c>
      <c r="I738" s="203">
        <v>0</v>
      </c>
      <c r="J738" s="203">
        <v>2</v>
      </c>
      <c r="K738" s="203">
        <v>1</v>
      </c>
      <c r="L738" s="203">
        <v>243</v>
      </c>
      <c r="M738" s="203">
        <v>1359</v>
      </c>
      <c r="N738" s="203">
        <v>693</v>
      </c>
      <c r="O738" s="203">
        <v>244</v>
      </c>
      <c r="P738" s="203">
        <v>82</v>
      </c>
      <c r="Q738" s="203">
        <v>26</v>
      </c>
      <c r="R738" s="203">
        <v>5</v>
      </c>
      <c r="S738" s="203">
        <v>0</v>
      </c>
      <c r="T738" s="203">
        <v>0</v>
      </c>
      <c r="U738" s="203">
        <v>0</v>
      </c>
      <c r="V738" s="203">
        <v>0</v>
      </c>
    </row>
    <row r="739" spans="2:22" x14ac:dyDescent="0.3">
      <c r="B739" s="96" t="s">
        <v>215</v>
      </c>
      <c r="C739" s="102" t="s">
        <v>287</v>
      </c>
      <c r="D739" s="203">
        <v>0</v>
      </c>
      <c r="E739" s="203">
        <v>0</v>
      </c>
      <c r="F739" s="203">
        <v>0</v>
      </c>
      <c r="G739" s="203">
        <v>0</v>
      </c>
      <c r="H739" s="203">
        <v>0</v>
      </c>
      <c r="I739" s="203">
        <v>0</v>
      </c>
      <c r="J739" s="203">
        <v>0</v>
      </c>
      <c r="K739" s="203">
        <v>0</v>
      </c>
      <c r="L739" s="203">
        <v>3</v>
      </c>
      <c r="M739" s="203">
        <v>238</v>
      </c>
      <c r="N739" s="203">
        <v>1313</v>
      </c>
      <c r="O739" s="203">
        <v>673</v>
      </c>
      <c r="P739" s="203">
        <v>325</v>
      </c>
      <c r="Q739" s="203">
        <v>90</v>
      </c>
      <c r="R739" s="203">
        <v>23</v>
      </c>
      <c r="S739" s="203">
        <v>8</v>
      </c>
      <c r="T739" s="203">
        <v>2</v>
      </c>
      <c r="U739" s="203">
        <v>0</v>
      </c>
      <c r="V739" s="203">
        <v>2</v>
      </c>
    </row>
    <row r="740" spans="2:22" x14ac:dyDescent="0.3">
      <c r="B740" s="96" t="s">
        <v>215</v>
      </c>
      <c r="C740" s="102" t="s">
        <v>230</v>
      </c>
      <c r="D740" s="203">
        <v>0</v>
      </c>
      <c r="E740" s="203">
        <v>0</v>
      </c>
      <c r="F740" s="203">
        <v>0</v>
      </c>
      <c r="G740" s="203">
        <v>0</v>
      </c>
      <c r="H740" s="203">
        <v>0</v>
      </c>
      <c r="I740" s="203">
        <v>0</v>
      </c>
      <c r="J740" s="203">
        <v>0</v>
      </c>
      <c r="K740" s="203">
        <v>0</v>
      </c>
      <c r="L740" s="203">
        <v>0</v>
      </c>
      <c r="M740" s="203">
        <v>3</v>
      </c>
      <c r="N740" s="203">
        <v>233</v>
      </c>
      <c r="O740" s="203">
        <v>1170</v>
      </c>
      <c r="P740" s="203">
        <v>710</v>
      </c>
      <c r="Q740" s="203">
        <v>305</v>
      </c>
      <c r="R740" s="203">
        <v>101</v>
      </c>
      <c r="S740" s="203">
        <v>22</v>
      </c>
      <c r="T740" s="203">
        <v>4</v>
      </c>
      <c r="U740" s="203">
        <v>1</v>
      </c>
      <c r="V740" s="203">
        <v>1</v>
      </c>
    </row>
    <row r="741" spans="2:22" x14ac:dyDescent="0.3">
      <c r="B741" s="96" t="s">
        <v>215</v>
      </c>
      <c r="C741" s="102" t="s">
        <v>231</v>
      </c>
      <c r="D741" s="203">
        <v>0</v>
      </c>
      <c r="E741" s="203">
        <v>0</v>
      </c>
      <c r="F741" s="203">
        <v>0</v>
      </c>
      <c r="G741" s="203">
        <v>0</v>
      </c>
      <c r="H741" s="203">
        <v>0</v>
      </c>
      <c r="I741" s="203">
        <v>0</v>
      </c>
      <c r="J741" s="203">
        <v>0</v>
      </c>
      <c r="K741" s="203">
        <v>0</v>
      </c>
      <c r="L741" s="203">
        <v>0</v>
      </c>
      <c r="M741" s="203">
        <v>0</v>
      </c>
      <c r="N741" s="203">
        <v>3</v>
      </c>
      <c r="O741" s="203">
        <v>242</v>
      </c>
      <c r="P741" s="203">
        <v>1111</v>
      </c>
      <c r="Q741" s="203">
        <v>677</v>
      </c>
      <c r="R741" s="203">
        <v>266</v>
      </c>
      <c r="S741" s="203">
        <v>64</v>
      </c>
      <c r="T741" s="203">
        <v>16</v>
      </c>
      <c r="U741" s="203">
        <v>1</v>
      </c>
      <c r="V741" s="203">
        <v>2</v>
      </c>
    </row>
    <row r="742" spans="2:22" x14ac:dyDescent="0.3">
      <c r="B742" s="96" t="s">
        <v>215</v>
      </c>
      <c r="C742" s="102" t="s">
        <v>288</v>
      </c>
      <c r="D742" s="203">
        <v>0</v>
      </c>
      <c r="E742" s="203">
        <v>0</v>
      </c>
      <c r="F742" s="203">
        <v>0</v>
      </c>
      <c r="G742" s="203">
        <v>0</v>
      </c>
      <c r="H742" s="203">
        <v>0</v>
      </c>
      <c r="I742" s="203">
        <v>0</v>
      </c>
      <c r="J742" s="203">
        <v>1</v>
      </c>
      <c r="K742" s="203">
        <v>0</v>
      </c>
      <c r="L742" s="203">
        <v>0</v>
      </c>
      <c r="M742" s="203">
        <v>1</v>
      </c>
      <c r="N742" s="203">
        <v>1</v>
      </c>
      <c r="O742" s="203">
        <v>4</v>
      </c>
      <c r="P742" s="203">
        <v>133</v>
      </c>
      <c r="Q742" s="203">
        <v>1066</v>
      </c>
      <c r="R742" s="203">
        <v>651</v>
      </c>
      <c r="S742" s="203">
        <v>255</v>
      </c>
      <c r="T742" s="203">
        <v>62</v>
      </c>
      <c r="U742" s="203">
        <v>13</v>
      </c>
      <c r="V742" s="203">
        <v>4</v>
      </c>
    </row>
    <row r="743" spans="2:22" x14ac:dyDescent="0.3">
      <c r="B743" s="96" t="s">
        <v>215</v>
      </c>
      <c r="C743" s="102" t="s">
        <v>232</v>
      </c>
      <c r="D743" s="203">
        <v>0</v>
      </c>
      <c r="E743" s="203">
        <v>0</v>
      </c>
      <c r="F743" s="203">
        <v>0</v>
      </c>
      <c r="G743" s="203">
        <v>0</v>
      </c>
      <c r="H743" s="203">
        <v>0</v>
      </c>
      <c r="I743" s="203">
        <v>0</v>
      </c>
      <c r="J743" s="203">
        <v>0</v>
      </c>
      <c r="K743" s="203">
        <v>1</v>
      </c>
      <c r="L743" s="203">
        <v>0</v>
      </c>
      <c r="M743" s="203">
        <v>0</v>
      </c>
      <c r="N743" s="203">
        <v>0</v>
      </c>
      <c r="O743" s="203">
        <v>0</v>
      </c>
      <c r="P743" s="203">
        <v>0</v>
      </c>
      <c r="Q743" s="203">
        <v>139</v>
      </c>
      <c r="R743" s="203">
        <v>981</v>
      </c>
      <c r="S743" s="203">
        <v>668</v>
      </c>
      <c r="T743" s="203">
        <v>228</v>
      </c>
      <c r="U743" s="203">
        <v>48</v>
      </c>
      <c r="V743" s="203">
        <v>14</v>
      </c>
    </row>
    <row r="744" spans="2:22" x14ac:dyDescent="0.3">
      <c r="B744" s="96" t="s">
        <v>215</v>
      </c>
      <c r="C744" s="102" t="s">
        <v>355</v>
      </c>
      <c r="D744" s="203">
        <v>0</v>
      </c>
      <c r="E744" s="203">
        <v>0</v>
      </c>
      <c r="F744" s="203">
        <v>0</v>
      </c>
      <c r="G744" s="203">
        <v>0</v>
      </c>
      <c r="H744" s="203">
        <v>0</v>
      </c>
      <c r="I744" s="203">
        <v>0</v>
      </c>
      <c r="J744" s="203">
        <v>0</v>
      </c>
      <c r="K744" s="203">
        <v>0</v>
      </c>
      <c r="L744" s="203">
        <v>0</v>
      </c>
      <c r="M744" s="203">
        <v>0</v>
      </c>
      <c r="N744" s="203">
        <v>0</v>
      </c>
      <c r="O744" s="203">
        <v>0</v>
      </c>
      <c r="P744" s="203">
        <v>0</v>
      </c>
      <c r="Q744" s="203">
        <v>0</v>
      </c>
      <c r="R744" s="203">
        <v>0</v>
      </c>
      <c r="S744" s="203">
        <v>0</v>
      </c>
      <c r="T744" s="203">
        <v>0</v>
      </c>
      <c r="U744" s="203">
        <v>0</v>
      </c>
      <c r="V744" s="203">
        <v>0</v>
      </c>
    </row>
    <row r="745" spans="2:22" x14ac:dyDescent="0.3">
      <c r="B745" s="96" t="s">
        <v>215</v>
      </c>
      <c r="C745" s="102" t="s">
        <v>356</v>
      </c>
      <c r="D745" s="203">
        <v>0</v>
      </c>
      <c r="E745" s="203">
        <v>0</v>
      </c>
      <c r="F745" s="203">
        <v>0</v>
      </c>
      <c r="G745" s="203">
        <v>0</v>
      </c>
      <c r="H745" s="203">
        <v>0</v>
      </c>
      <c r="I745" s="203">
        <v>0</v>
      </c>
      <c r="J745" s="203">
        <v>0</v>
      </c>
      <c r="K745" s="203">
        <v>0</v>
      </c>
      <c r="L745" s="203">
        <v>0</v>
      </c>
      <c r="M745" s="203">
        <v>0</v>
      </c>
      <c r="N745" s="203">
        <v>0</v>
      </c>
      <c r="O745" s="203">
        <v>0</v>
      </c>
      <c r="P745" s="203">
        <v>0</v>
      </c>
      <c r="Q745" s="203">
        <v>0</v>
      </c>
      <c r="R745" s="203">
        <v>0</v>
      </c>
      <c r="S745" s="203">
        <v>0</v>
      </c>
      <c r="T745" s="203">
        <v>0</v>
      </c>
      <c r="U745" s="203">
        <v>0</v>
      </c>
      <c r="V745" s="203">
        <v>0</v>
      </c>
    </row>
    <row r="746" spans="2:22" x14ac:dyDescent="0.3">
      <c r="B746" s="96" t="s">
        <v>215</v>
      </c>
      <c r="C746" s="102" t="s">
        <v>289</v>
      </c>
      <c r="D746" s="203">
        <v>0</v>
      </c>
      <c r="E746" s="203">
        <v>0</v>
      </c>
      <c r="F746" s="203">
        <v>0</v>
      </c>
      <c r="G746" s="203">
        <v>0</v>
      </c>
      <c r="H746" s="203">
        <v>0</v>
      </c>
      <c r="I746" s="203">
        <v>0</v>
      </c>
      <c r="J746" s="203">
        <v>0</v>
      </c>
      <c r="K746" s="203">
        <v>0</v>
      </c>
      <c r="L746" s="203">
        <v>0</v>
      </c>
      <c r="M746" s="203">
        <v>0</v>
      </c>
      <c r="N746" s="203">
        <v>0</v>
      </c>
      <c r="O746" s="203">
        <v>0</v>
      </c>
      <c r="P746" s="203">
        <v>0</v>
      </c>
      <c r="Q746" s="203">
        <v>0</v>
      </c>
      <c r="R746" s="203">
        <v>0</v>
      </c>
      <c r="S746" s="203">
        <v>0</v>
      </c>
      <c r="T746" s="203">
        <v>0</v>
      </c>
      <c r="U746" s="203">
        <v>0</v>
      </c>
      <c r="V746" s="203">
        <v>1</v>
      </c>
    </row>
    <row r="747" spans="2:22" x14ac:dyDescent="0.3">
      <c r="B747" s="96" t="s">
        <v>215</v>
      </c>
      <c r="C747" s="102" t="s">
        <v>290</v>
      </c>
      <c r="D747" s="203">
        <v>0</v>
      </c>
      <c r="E747" s="203">
        <v>0</v>
      </c>
      <c r="F747" s="203">
        <v>0</v>
      </c>
      <c r="G747" s="203">
        <v>0</v>
      </c>
      <c r="H747" s="203">
        <v>0</v>
      </c>
      <c r="I747" s="203">
        <v>0</v>
      </c>
      <c r="J747" s="203">
        <v>0</v>
      </c>
      <c r="K747" s="203">
        <v>0</v>
      </c>
      <c r="L747" s="203">
        <v>0</v>
      </c>
      <c r="M747" s="203">
        <v>2</v>
      </c>
      <c r="N747" s="203">
        <v>2</v>
      </c>
      <c r="O747" s="203">
        <v>5</v>
      </c>
      <c r="P747" s="203">
        <v>4</v>
      </c>
      <c r="Q747" s="203">
        <v>3</v>
      </c>
      <c r="R747" s="203">
        <v>3</v>
      </c>
      <c r="S747" s="203">
        <v>5</v>
      </c>
      <c r="T747" s="203">
        <v>0</v>
      </c>
      <c r="U747" s="203">
        <v>1</v>
      </c>
      <c r="V747" s="203">
        <v>22</v>
      </c>
    </row>
    <row r="748" spans="2:22" x14ac:dyDescent="0.3">
      <c r="B748" s="96" t="s">
        <v>215</v>
      </c>
      <c r="C748" s="102" t="s">
        <v>291</v>
      </c>
      <c r="D748" s="203">
        <v>0</v>
      </c>
      <c r="E748" s="203">
        <v>0</v>
      </c>
      <c r="F748" s="203">
        <v>0</v>
      </c>
      <c r="G748" s="203">
        <v>0</v>
      </c>
      <c r="H748" s="203">
        <v>0</v>
      </c>
      <c r="I748" s="203">
        <v>0</v>
      </c>
      <c r="J748" s="203">
        <v>0</v>
      </c>
      <c r="K748" s="203">
        <v>0</v>
      </c>
      <c r="L748" s="203">
        <v>0</v>
      </c>
      <c r="M748" s="203">
        <v>0</v>
      </c>
      <c r="N748" s="203">
        <v>0</v>
      </c>
      <c r="O748" s="203">
        <v>1</v>
      </c>
      <c r="P748" s="203">
        <v>10</v>
      </c>
      <c r="Q748" s="203">
        <v>27</v>
      </c>
      <c r="R748" s="203">
        <v>36</v>
      </c>
      <c r="S748" s="203">
        <v>23</v>
      </c>
      <c r="T748" s="203">
        <v>5</v>
      </c>
      <c r="U748" s="203">
        <v>5</v>
      </c>
      <c r="V748" s="203">
        <v>48</v>
      </c>
    </row>
    <row r="749" spans="2:22" x14ac:dyDescent="0.3">
      <c r="B749" s="96" t="s">
        <v>215</v>
      </c>
      <c r="C749" s="102" t="s">
        <v>292</v>
      </c>
      <c r="D749" s="203">
        <v>0</v>
      </c>
      <c r="E749" s="203">
        <v>0</v>
      </c>
      <c r="F749" s="203">
        <v>0</v>
      </c>
      <c r="G749" s="203">
        <v>0</v>
      </c>
      <c r="H749" s="203">
        <v>0</v>
      </c>
      <c r="I749" s="203">
        <v>0</v>
      </c>
      <c r="J749" s="203">
        <v>0</v>
      </c>
      <c r="K749" s="203">
        <v>0</v>
      </c>
      <c r="L749" s="203">
        <v>1</v>
      </c>
      <c r="M749" s="203">
        <v>0</v>
      </c>
      <c r="N749" s="203">
        <v>0</v>
      </c>
      <c r="O749" s="203">
        <v>1</v>
      </c>
      <c r="P749" s="203">
        <v>6</v>
      </c>
      <c r="Q749" s="203">
        <v>31</v>
      </c>
      <c r="R749" s="203">
        <v>64</v>
      </c>
      <c r="S749" s="203">
        <v>51</v>
      </c>
      <c r="T749" s="203">
        <v>29</v>
      </c>
      <c r="U749" s="203">
        <v>14</v>
      </c>
      <c r="V749" s="203">
        <v>84</v>
      </c>
    </row>
    <row r="750" spans="2:22" x14ac:dyDescent="0.3">
      <c r="B750" s="96" t="s">
        <v>215</v>
      </c>
      <c r="C750" s="102" t="s">
        <v>293</v>
      </c>
      <c r="D750" s="203">
        <v>0</v>
      </c>
      <c r="E750" s="203">
        <v>0</v>
      </c>
      <c r="F750" s="203">
        <v>0</v>
      </c>
      <c r="G750" s="203">
        <v>0</v>
      </c>
      <c r="H750" s="203">
        <v>0</v>
      </c>
      <c r="I750" s="203">
        <v>0</v>
      </c>
      <c r="J750" s="203">
        <v>0</v>
      </c>
      <c r="K750" s="203">
        <v>0</v>
      </c>
      <c r="L750" s="203">
        <v>1</v>
      </c>
      <c r="M750" s="203">
        <v>0</v>
      </c>
      <c r="N750" s="203">
        <v>0</v>
      </c>
      <c r="O750" s="203">
        <v>0</v>
      </c>
      <c r="P750" s="203">
        <v>1</v>
      </c>
      <c r="Q750" s="203">
        <v>5</v>
      </c>
      <c r="R750" s="203">
        <v>31</v>
      </c>
      <c r="S750" s="203">
        <v>50</v>
      </c>
      <c r="T750" s="203">
        <v>29</v>
      </c>
      <c r="U750" s="203">
        <v>15</v>
      </c>
      <c r="V750" s="203">
        <v>107</v>
      </c>
    </row>
    <row r="751" spans="2:22" x14ac:dyDescent="0.3">
      <c r="B751" s="96" t="s">
        <v>215</v>
      </c>
      <c r="C751" s="102" t="s">
        <v>294</v>
      </c>
      <c r="D751" s="203">
        <v>0</v>
      </c>
      <c r="E751" s="203">
        <v>0</v>
      </c>
      <c r="F751" s="203">
        <v>0</v>
      </c>
      <c r="G751" s="203">
        <v>0</v>
      </c>
      <c r="H751" s="203">
        <v>0</v>
      </c>
      <c r="I751" s="203">
        <v>0</v>
      </c>
      <c r="J751" s="203">
        <v>0</v>
      </c>
      <c r="K751" s="203">
        <v>0</v>
      </c>
      <c r="L751" s="203">
        <v>0</v>
      </c>
      <c r="M751" s="203">
        <v>0</v>
      </c>
      <c r="N751" s="203">
        <v>1</v>
      </c>
      <c r="O751" s="203">
        <v>0</v>
      </c>
      <c r="P751" s="203">
        <v>1</v>
      </c>
      <c r="Q751" s="203">
        <v>7</v>
      </c>
      <c r="R751" s="203">
        <v>45</v>
      </c>
      <c r="S751" s="203">
        <v>94</v>
      </c>
      <c r="T751" s="203">
        <v>84</v>
      </c>
      <c r="U751" s="203">
        <v>51</v>
      </c>
      <c r="V751" s="203">
        <v>130</v>
      </c>
    </row>
    <row r="752" spans="2:22" x14ac:dyDescent="0.3">
      <c r="B752" s="96" t="s">
        <v>215</v>
      </c>
      <c r="C752" s="102" t="s">
        <v>357</v>
      </c>
      <c r="D752" s="203">
        <v>0</v>
      </c>
      <c r="E752" s="203">
        <v>0</v>
      </c>
      <c r="F752" s="203">
        <v>0</v>
      </c>
      <c r="G752" s="203">
        <v>0</v>
      </c>
      <c r="H752" s="203">
        <v>0</v>
      </c>
      <c r="I752" s="203">
        <v>0</v>
      </c>
      <c r="J752" s="203">
        <v>0</v>
      </c>
      <c r="K752" s="203">
        <v>0</v>
      </c>
      <c r="L752" s="203">
        <v>0</v>
      </c>
      <c r="M752" s="203">
        <v>0</v>
      </c>
      <c r="N752" s="203">
        <v>0</v>
      </c>
      <c r="O752" s="203">
        <v>0</v>
      </c>
      <c r="P752" s="203">
        <v>0</v>
      </c>
      <c r="Q752" s="203">
        <v>0</v>
      </c>
      <c r="R752" s="203">
        <v>0</v>
      </c>
      <c r="S752" s="203">
        <v>0</v>
      </c>
      <c r="T752" s="203">
        <v>0</v>
      </c>
      <c r="U752" s="203">
        <v>0</v>
      </c>
      <c r="V752" s="203">
        <v>0</v>
      </c>
    </row>
    <row r="753" spans="2:22" x14ac:dyDescent="0.3">
      <c r="B753" s="96" t="s">
        <v>97</v>
      </c>
      <c r="C753" s="102" t="s">
        <v>223</v>
      </c>
      <c r="D753" s="203">
        <v>0</v>
      </c>
      <c r="E753" s="203">
        <v>6</v>
      </c>
      <c r="F753" s="203">
        <v>1</v>
      </c>
      <c r="G753" s="203">
        <v>0</v>
      </c>
      <c r="H753" s="203">
        <v>0</v>
      </c>
      <c r="I753" s="203">
        <v>0</v>
      </c>
      <c r="J753" s="203">
        <v>0</v>
      </c>
      <c r="K753" s="203">
        <v>0</v>
      </c>
      <c r="L753" s="203">
        <v>0</v>
      </c>
      <c r="M753" s="203">
        <v>0</v>
      </c>
      <c r="N753" s="203">
        <v>0</v>
      </c>
      <c r="O753" s="203">
        <v>0</v>
      </c>
      <c r="P753" s="203">
        <v>0</v>
      </c>
      <c r="Q753" s="203">
        <v>0</v>
      </c>
      <c r="R753" s="203">
        <v>0</v>
      </c>
      <c r="S753" s="203">
        <v>0</v>
      </c>
      <c r="T753" s="203">
        <v>0</v>
      </c>
      <c r="U753" s="203">
        <v>0</v>
      </c>
      <c r="V753" s="203">
        <v>0</v>
      </c>
    </row>
    <row r="754" spans="2:22" x14ac:dyDescent="0.3">
      <c r="B754" s="96" t="s">
        <v>97</v>
      </c>
      <c r="C754" s="102" t="s">
        <v>286</v>
      </c>
      <c r="D754" s="203">
        <v>0</v>
      </c>
      <c r="E754" s="203">
        <v>21</v>
      </c>
      <c r="F754" s="203">
        <v>20</v>
      </c>
      <c r="G754" s="203">
        <v>0</v>
      </c>
      <c r="H754" s="203">
        <v>0</v>
      </c>
      <c r="I754" s="203">
        <v>0</v>
      </c>
      <c r="J754" s="203">
        <v>0</v>
      </c>
      <c r="K754" s="203">
        <v>0</v>
      </c>
      <c r="L754" s="203">
        <v>0</v>
      </c>
      <c r="M754" s="203">
        <v>0</v>
      </c>
      <c r="N754" s="203">
        <v>0</v>
      </c>
      <c r="O754" s="203">
        <v>0</v>
      </c>
      <c r="P754" s="203">
        <v>0</v>
      </c>
      <c r="Q754" s="203">
        <v>0</v>
      </c>
      <c r="R754" s="203">
        <v>0</v>
      </c>
      <c r="S754" s="203">
        <v>0</v>
      </c>
      <c r="T754" s="203">
        <v>0</v>
      </c>
      <c r="U754" s="203">
        <v>0</v>
      </c>
      <c r="V754" s="203">
        <v>0</v>
      </c>
    </row>
    <row r="755" spans="2:22" x14ac:dyDescent="0.3">
      <c r="B755" s="96" t="s">
        <v>97</v>
      </c>
      <c r="C755" s="102" t="s">
        <v>370</v>
      </c>
      <c r="D755" s="203">
        <v>0</v>
      </c>
      <c r="E755" s="203">
        <v>3</v>
      </c>
      <c r="F755" s="203">
        <v>2515</v>
      </c>
      <c r="G755" s="203">
        <v>4337</v>
      </c>
      <c r="H755" s="203">
        <v>347</v>
      </c>
      <c r="I755" s="203">
        <v>51</v>
      </c>
      <c r="J755" s="203">
        <v>18</v>
      </c>
      <c r="K755" s="203">
        <v>4</v>
      </c>
      <c r="L755" s="203">
        <v>1</v>
      </c>
      <c r="M755" s="203">
        <v>0</v>
      </c>
      <c r="N755" s="203">
        <v>1</v>
      </c>
      <c r="O755" s="203">
        <v>2</v>
      </c>
      <c r="P755" s="203">
        <v>5</v>
      </c>
      <c r="Q755" s="203">
        <v>0</v>
      </c>
      <c r="R755" s="203">
        <v>0</v>
      </c>
      <c r="S755" s="203">
        <v>0</v>
      </c>
      <c r="T755" s="203">
        <v>0</v>
      </c>
      <c r="U755" s="203">
        <v>0</v>
      </c>
      <c r="V755" s="203">
        <v>1</v>
      </c>
    </row>
    <row r="756" spans="2:22" x14ac:dyDescent="0.3">
      <c r="B756" s="96" t="s">
        <v>97</v>
      </c>
      <c r="C756" s="102" t="s">
        <v>224</v>
      </c>
      <c r="D756" s="203">
        <v>0</v>
      </c>
      <c r="E756" s="203">
        <v>0</v>
      </c>
      <c r="F756" s="203">
        <v>11</v>
      </c>
      <c r="G756" s="203">
        <v>2916</v>
      </c>
      <c r="H756" s="203">
        <v>5023</v>
      </c>
      <c r="I756" s="203">
        <v>1290</v>
      </c>
      <c r="J756" s="203">
        <v>447</v>
      </c>
      <c r="K756" s="203">
        <v>241</v>
      </c>
      <c r="L756" s="203">
        <v>126</v>
      </c>
      <c r="M756" s="203">
        <v>50</v>
      </c>
      <c r="N756" s="203">
        <v>34</v>
      </c>
      <c r="O756" s="203">
        <v>16</v>
      </c>
      <c r="P756" s="203">
        <v>14</v>
      </c>
      <c r="Q756" s="203">
        <v>5</v>
      </c>
      <c r="R756" s="203">
        <v>3</v>
      </c>
      <c r="S756" s="203">
        <v>2</v>
      </c>
      <c r="T756" s="203">
        <v>0</v>
      </c>
      <c r="U756" s="203">
        <v>0</v>
      </c>
      <c r="V756" s="203">
        <v>0</v>
      </c>
    </row>
    <row r="757" spans="2:22" x14ac:dyDescent="0.3">
      <c r="B757" s="96" t="s">
        <v>97</v>
      </c>
      <c r="C757" s="102" t="s">
        <v>225</v>
      </c>
      <c r="D757" s="203">
        <v>0</v>
      </c>
      <c r="E757" s="203">
        <v>0</v>
      </c>
      <c r="F757" s="203">
        <v>0</v>
      </c>
      <c r="G757" s="203">
        <v>18</v>
      </c>
      <c r="H757" s="203">
        <v>2622</v>
      </c>
      <c r="I757" s="203">
        <v>4805</v>
      </c>
      <c r="J757" s="203">
        <v>1865</v>
      </c>
      <c r="K757" s="203">
        <v>887</v>
      </c>
      <c r="L757" s="203">
        <v>421</v>
      </c>
      <c r="M757" s="203">
        <v>217</v>
      </c>
      <c r="N757" s="203">
        <v>127</v>
      </c>
      <c r="O757" s="203">
        <v>67</v>
      </c>
      <c r="P757" s="203">
        <v>46</v>
      </c>
      <c r="Q757" s="203">
        <v>22</v>
      </c>
      <c r="R757" s="203">
        <v>11</v>
      </c>
      <c r="S757" s="203">
        <v>6</v>
      </c>
      <c r="T757" s="203">
        <v>1</v>
      </c>
      <c r="U757" s="203">
        <v>0</v>
      </c>
      <c r="V757" s="203">
        <v>2</v>
      </c>
    </row>
    <row r="758" spans="2:22" x14ac:dyDescent="0.3">
      <c r="B758" s="96" t="s">
        <v>97</v>
      </c>
      <c r="C758" s="102" t="s">
        <v>226</v>
      </c>
      <c r="D758" s="203">
        <v>0</v>
      </c>
      <c r="E758" s="203">
        <v>0</v>
      </c>
      <c r="F758" s="203">
        <v>0</v>
      </c>
      <c r="G758" s="203">
        <v>3</v>
      </c>
      <c r="H758" s="203">
        <v>10</v>
      </c>
      <c r="I758" s="203">
        <v>2289</v>
      </c>
      <c r="J758" s="203">
        <v>4331</v>
      </c>
      <c r="K758" s="203">
        <v>2154</v>
      </c>
      <c r="L758" s="203">
        <v>1111</v>
      </c>
      <c r="M758" s="203">
        <v>589</v>
      </c>
      <c r="N758" s="203">
        <v>378</v>
      </c>
      <c r="O758" s="203">
        <v>205</v>
      </c>
      <c r="P758" s="203">
        <v>118</v>
      </c>
      <c r="Q758" s="203">
        <v>54</v>
      </c>
      <c r="R758" s="203">
        <v>32</v>
      </c>
      <c r="S758" s="203">
        <v>18</v>
      </c>
      <c r="T758" s="203">
        <v>5</v>
      </c>
      <c r="U758" s="203">
        <v>0</v>
      </c>
      <c r="V758" s="203">
        <v>1</v>
      </c>
    </row>
    <row r="759" spans="2:22" x14ac:dyDescent="0.3">
      <c r="B759" s="96" t="s">
        <v>97</v>
      </c>
      <c r="C759" s="102" t="s">
        <v>227</v>
      </c>
      <c r="D759" s="203">
        <v>0</v>
      </c>
      <c r="E759" s="203">
        <v>0</v>
      </c>
      <c r="F759" s="203">
        <v>0</v>
      </c>
      <c r="G759" s="203">
        <v>1</v>
      </c>
      <c r="H759" s="203">
        <v>0</v>
      </c>
      <c r="I759" s="203">
        <v>20</v>
      </c>
      <c r="J759" s="203">
        <v>1797</v>
      </c>
      <c r="K759" s="203">
        <v>3633</v>
      </c>
      <c r="L759" s="203">
        <v>2016</v>
      </c>
      <c r="M759" s="203">
        <v>1279</v>
      </c>
      <c r="N759" s="203">
        <v>786</v>
      </c>
      <c r="O759" s="203">
        <v>455</v>
      </c>
      <c r="P759" s="203">
        <v>313</v>
      </c>
      <c r="Q759" s="203">
        <v>167</v>
      </c>
      <c r="R759" s="203">
        <v>87</v>
      </c>
      <c r="S759" s="203">
        <v>42</v>
      </c>
      <c r="T759" s="203">
        <v>13</v>
      </c>
      <c r="U759" s="203">
        <v>5</v>
      </c>
      <c r="V759" s="203">
        <v>7</v>
      </c>
    </row>
    <row r="760" spans="2:22" x14ac:dyDescent="0.3">
      <c r="B760" s="96" t="s">
        <v>97</v>
      </c>
      <c r="C760" s="102" t="s">
        <v>228</v>
      </c>
      <c r="D760" s="203">
        <v>0</v>
      </c>
      <c r="E760" s="203">
        <v>0</v>
      </c>
      <c r="F760" s="203">
        <v>0</v>
      </c>
      <c r="G760" s="203">
        <v>0</v>
      </c>
      <c r="H760" s="203">
        <v>0</v>
      </c>
      <c r="I760" s="203">
        <v>0</v>
      </c>
      <c r="J760" s="203">
        <v>9</v>
      </c>
      <c r="K760" s="203">
        <v>1432</v>
      </c>
      <c r="L760" s="203">
        <v>3001</v>
      </c>
      <c r="M760" s="203">
        <v>1909</v>
      </c>
      <c r="N760" s="203">
        <v>1424</v>
      </c>
      <c r="O760" s="203">
        <v>845</v>
      </c>
      <c r="P760" s="203">
        <v>566</v>
      </c>
      <c r="Q760" s="203">
        <v>366</v>
      </c>
      <c r="R760" s="203">
        <v>216</v>
      </c>
      <c r="S760" s="203">
        <v>93</v>
      </c>
      <c r="T760" s="203">
        <v>40</v>
      </c>
      <c r="U760" s="203">
        <v>9</v>
      </c>
      <c r="V760" s="203">
        <v>7</v>
      </c>
    </row>
    <row r="761" spans="2:22" x14ac:dyDescent="0.3">
      <c r="B761" s="96" t="s">
        <v>97</v>
      </c>
      <c r="C761" s="102" t="s">
        <v>229</v>
      </c>
      <c r="D761" s="203">
        <v>0</v>
      </c>
      <c r="E761" s="203">
        <v>0</v>
      </c>
      <c r="F761" s="203">
        <v>0</v>
      </c>
      <c r="G761" s="203">
        <v>0</v>
      </c>
      <c r="H761" s="203">
        <v>0</v>
      </c>
      <c r="I761" s="203">
        <v>0</v>
      </c>
      <c r="J761" s="203">
        <v>1</v>
      </c>
      <c r="K761" s="203">
        <v>15</v>
      </c>
      <c r="L761" s="203">
        <v>1045</v>
      </c>
      <c r="M761" s="203">
        <v>2681</v>
      </c>
      <c r="N761" s="203">
        <v>1986</v>
      </c>
      <c r="O761" s="203">
        <v>1551</v>
      </c>
      <c r="P761" s="203">
        <v>1172</v>
      </c>
      <c r="Q761" s="203">
        <v>761</v>
      </c>
      <c r="R761" s="203">
        <v>497</v>
      </c>
      <c r="S761" s="203">
        <v>290</v>
      </c>
      <c r="T761" s="203">
        <v>85</v>
      </c>
      <c r="U761" s="203">
        <v>25</v>
      </c>
      <c r="V761" s="203">
        <v>25</v>
      </c>
    </row>
    <row r="762" spans="2:22" x14ac:dyDescent="0.3">
      <c r="B762" s="96" t="s">
        <v>97</v>
      </c>
      <c r="C762" s="102" t="s">
        <v>287</v>
      </c>
      <c r="D762" s="203">
        <v>0</v>
      </c>
      <c r="E762" s="203">
        <v>0</v>
      </c>
      <c r="F762" s="203">
        <v>0</v>
      </c>
      <c r="G762" s="203">
        <v>0</v>
      </c>
      <c r="H762" s="203">
        <v>0</v>
      </c>
      <c r="I762" s="203">
        <v>3</v>
      </c>
      <c r="J762" s="203">
        <v>0</v>
      </c>
      <c r="K762" s="203">
        <v>5</v>
      </c>
      <c r="L762" s="203">
        <v>11</v>
      </c>
      <c r="M762" s="203">
        <v>870</v>
      </c>
      <c r="N762" s="203">
        <v>2332</v>
      </c>
      <c r="O762" s="203">
        <v>1701</v>
      </c>
      <c r="P762" s="203">
        <v>1399</v>
      </c>
      <c r="Q762" s="203">
        <v>950</v>
      </c>
      <c r="R762" s="203">
        <v>699</v>
      </c>
      <c r="S762" s="203">
        <v>450</v>
      </c>
      <c r="T762" s="203">
        <v>178</v>
      </c>
      <c r="U762" s="203">
        <v>66</v>
      </c>
      <c r="V762" s="203">
        <v>48</v>
      </c>
    </row>
    <row r="763" spans="2:22" x14ac:dyDescent="0.3">
      <c r="B763" s="96" t="s">
        <v>97</v>
      </c>
      <c r="C763" s="102" t="s">
        <v>230</v>
      </c>
      <c r="D763" s="203">
        <v>0</v>
      </c>
      <c r="E763" s="203">
        <v>0</v>
      </c>
      <c r="F763" s="203">
        <v>0</v>
      </c>
      <c r="G763" s="203">
        <v>0</v>
      </c>
      <c r="H763" s="203">
        <v>0</v>
      </c>
      <c r="I763" s="203">
        <v>0</v>
      </c>
      <c r="J763" s="203">
        <v>0</v>
      </c>
      <c r="K763" s="203">
        <v>0</v>
      </c>
      <c r="L763" s="203">
        <v>3</v>
      </c>
      <c r="M763" s="203">
        <v>13</v>
      </c>
      <c r="N763" s="203">
        <v>809</v>
      </c>
      <c r="O763" s="203">
        <v>2019</v>
      </c>
      <c r="P763" s="203">
        <v>1502</v>
      </c>
      <c r="Q763" s="203">
        <v>1090</v>
      </c>
      <c r="R763" s="203">
        <v>850</v>
      </c>
      <c r="S763" s="203">
        <v>537</v>
      </c>
      <c r="T763" s="203">
        <v>431</v>
      </c>
      <c r="U763" s="203">
        <v>132</v>
      </c>
      <c r="V763" s="203">
        <v>122</v>
      </c>
    </row>
    <row r="764" spans="2:22" x14ac:dyDescent="0.3">
      <c r="B764" s="96" t="s">
        <v>97</v>
      </c>
      <c r="C764" s="102" t="s">
        <v>231</v>
      </c>
      <c r="D764" s="203">
        <v>0</v>
      </c>
      <c r="E764" s="203">
        <v>0</v>
      </c>
      <c r="F764" s="203">
        <v>0</v>
      </c>
      <c r="G764" s="203">
        <v>0</v>
      </c>
      <c r="H764" s="203">
        <v>0</v>
      </c>
      <c r="I764" s="203">
        <v>0</v>
      </c>
      <c r="J764" s="203">
        <v>0</v>
      </c>
      <c r="K764" s="203">
        <v>0</v>
      </c>
      <c r="L764" s="203">
        <v>0</v>
      </c>
      <c r="M764" s="203">
        <v>2</v>
      </c>
      <c r="N764" s="203">
        <v>13</v>
      </c>
      <c r="O764" s="203">
        <v>568</v>
      </c>
      <c r="P764" s="203">
        <v>1862</v>
      </c>
      <c r="Q764" s="203">
        <v>1266</v>
      </c>
      <c r="R764" s="203">
        <v>973</v>
      </c>
      <c r="S764" s="203">
        <v>592</v>
      </c>
      <c r="T764" s="203">
        <v>401</v>
      </c>
      <c r="U764" s="203">
        <v>259</v>
      </c>
      <c r="V764" s="203">
        <v>190</v>
      </c>
    </row>
    <row r="765" spans="2:22" x14ac:dyDescent="0.3">
      <c r="B765" s="96" t="s">
        <v>97</v>
      </c>
      <c r="C765" s="102" t="s">
        <v>288</v>
      </c>
      <c r="D765" s="203">
        <v>0</v>
      </c>
      <c r="E765" s="203">
        <v>0</v>
      </c>
      <c r="F765" s="203">
        <v>0</v>
      </c>
      <c r="G765" s="203">
        <v>0</v>
      </c>
      <c r="H765" s="203">
        <v>0</v>
      </c>
      <c r="I765" s="203">
        <v>0</v>
      </c>
      <c r="J765" s="203">
        <v>0</v>
      </c>
      <c r="K765" s="203">
        <v>0</v>
      </c>
      <c r="L765" s="203">
        <v>0</v>
      </c>
      <c r="M765" s="203">
        <v>0</v>
      </c>
      <c r="N765" s="203">
        <v>0</v>
      </c>
      <c r="O765" s="203">
        <v>12</v>
      </c>
      <c r="P765" s="203">
        <v>466</v>
      </c>
      <c r="Q765" s="203">
        <v>1505</v>
      </c>
      <c r="R765" s="203">
        <v>1085</v>
      </c>
      <c r="S765" s="203">
        <v>727</v>
      </c>
      <c r="T765" s="203">
        <v>466</v>
      </c>
      <c r="U765" s="203">
        <v>278</v>
      </c>
      <c r="V765" s="203">
        <v>406</v>
      </c>
    </row>
    <row r="766" spans="2:22" x14ac:dyDescent="0.3">
      <c r="B766" s="96" t="s">
        <v>97</v>
      </c>
      <c r="C766" s="102" t="s">
        <v>232</v>
      </c>
      <c r="D766" s="203">
        <v>0</v>
      </c>
      <c r="E766" s="203">
        <v>0</v>
      </c>
      <c r="F766" s="203">
        <v>0</v>
      </c>
      <c r="G766" s="203">
        <v>0</v>
      </c>
      <c r="H766" s="203">
        <v>0</v>
      </c>
      <c r="I766" s="203">
        <v>0</v>
      </c>
      <c r="J766" s="203">
        <v>0</v>
      </c>
      <c r="K766" s="203">
        <v>0</v>
      </c>
      <c r="L766" s="203">
        <v>0</v>
      </c>
      <c r="M766" s="203">
        <v>0</v>
      </c>
      <c r="N766" s="203">
        <v>0</v>
      </c>
      <c r="O766" s="203">
        <v>0</v>
      </c>
      <c r="P766" s="203">
        <v>9</v>
      </c>
      <c r="Q766" s="203">
        <v>457</v>
      </c>
      <c r="R766" s="203">
        <v>1251</v>
      </c>
      <c r="S766" s="203">
        <v>853</v>
      </c>
      <c r="T766" s="203">
        <v>574</v>
      </c>
      <c r="U766" s="203">
        <v>352</v>
      </c>
      <c r="V766" s="203">
        <v>577</v>
      </c>
    </row>
    <row r="767" spans="2:22" x14ac:dyDescent="0.3">
      <c r="B767" s="96" t="s">
        <v>97</v>
      </c>
      <c r="C767" s="102" t="s">
        <v>355</v>
      </c>
      <c r="D767" s="203">
        <v>0</v>
      </c>
      <c r="E767" s="203">
        <v>0</v>
      </c>
      <c r="F767" s="203">
        <v>0</v>
      </c>
      <c r="G767" s="203">
        <v>0</v>
      </c>
      <c r="H767" s="203">
        <v>0</v>
      </c>
      <c r="I767" s="203">
        <v>0</v>
      </c>
      <c r="J767" s="203">
        <v>0</v>
      </c>
      <c r="K767" s="203">
        <v>0</v>
      </c>
      <c r="L767" s="203">
        <v>0</v>
      </c>
      <c r="M767" s="203">
        <v>0</v>
      </c>
      <c r="N767" s="203">
        <v>0</v>
      </c>
      <c r="O767" s="203">
        <v>0</v>
      </c>
      <c r="P767" s="203">
        <v>0</v>
      </c>
      <c r="Q767" s="203">
        <v>0</v>
      </c>
      <c r="R767" s="203">
        <v>4</v>
      </c>
      <c r="S767" s="203">
        <v>10</v>
      </c>
      <c r="T767" s="203">
        <v>8</v>
      </c>
      <c r="U767" s="203">
        <v>11</v>
      </c>
      <c r="V767" s="203">
        <v>78</v>
      </c>
    </row>
    <row r="768" spans="2:22" x14ac:dyDescent="0.3">
      <c r="B768" s="96" t="s">
        <v>97</v>
      </c>
      <c r="C768" s="102" t="s">
        <v>356</v>
      </c>
      <c r="D768" s="203">
        <v>0</v>
      </c>
      <c r="E768" s="203">
        <v>0</v>
      </c>
      <c r="F768" s="203">
        <v>0</v>
      </c>
      <c r="G768" s="203">
        <v>0</v>
      </c>
      <c r="H768" s="203">
        <v>0</v>
      </c>
      <c r="I768" s="203">
        <v>0</v>
      </c>
      <c r="J768" s="203">
        <v>0</v>
      </c>
      <c r="K768" s="203">
        <v>0</v>
      </c>
      <c r="L768" s="203">
        <v>0</v>
      </c>
      <c r="M768" s="203">
        <v>0</v>
      </c>
      <c r="N768" s="203">
        <v>0</v>
      </c>
      <c r="O768" s="203">
        <v>0</v>
      </c>
      <c r="P768" s="203">
        <v>0</v>
      </c>
      <c r="Q768" s="203">
        <v>0</v>
      </c>
      <c r="R768" s="203">
        <v>0</v>
      </c>
      <c r="S768" s="203">
        <v>8</v>
      </c>
      <c r="T768" s="203">
        <v>13</v>
      </c>
      <c r="U768" s="203">
        <v>15</v>
      </c>
      <c r="V768" s="203">
        <v>83</v>
      </c>
    </row>
    <row r="769" spans="2:22" x14ac:dyDescent="0.3">
      <c r="B769" s="96" t="s">
        <v>97</v>
      </c>
      <c r="C769" s="102" t="s">
        <v>289</v>
      </c>
      <c r="D769" s="203">
        <v>0</v>
      </c>
      <c r="E769" s="203">
        <v>0</v>
      </c>
      <c r="F769" s="203">
        <v>0</v>
      </c>
      <c r="G769" s="203">
        <v>0</v>
      </c>
      <c r="H769" s="203">
        <v>0</v>
      </c>
      <c r="I769" s="203">
        <v>0</v>
      </c>
      <c r="J769" s="203">
        <v>0</v>
      </c>
      <c r="K769" s="203">
        <v>0</v>
      </c>
      <c r="L769" s="203">
        <v>0</v>
      </c>
      <c r="M769" s="203">
        <v>0</v>
      </c>
      <c r="N769" s="203">
        <v>0</v>
      </c>
      <c r="O769" s="203">
        <v>0</v>
      </c>
      <c r="P769" s="203">
        <v>0</v>
      </c>
      <c r="Q769" s="203">
        <v>0</v>
      </c>
      <c r="R769" s="203">
        <v>0</v>
      </c>
      <c r="S769" s="203">
        <v>0</v>
      </c>
      <c r="T769" s="203">
        <v>5</v>
      </c>
      <c r="U769" s="203">
        <v>4</v>
      </c>
      <c r="V769" s="203">
        <v>19</v>
      </c>
    </row>
    <row r="770" spans="2:22" x14ac:dyDescent="0.3">
      <c r="B770" s="96" t="s">
        <v>97</v>
      </c>
      <c r="C770" s="102" t="s">
        <v>290</v>
      </c>
      <c r="D770" s="203">
        <v>0</v>
      </c>
      <c r="E770" s="203">
        <v>0</v>
      </c>
      <c r="F770" s="203">
        <v>0</v>
      </c>
      <c r="G770" s="203">
        <v>0</v>
      </c>
      <c r="H770" s="203">
        <v>0</v>
      </c>
      <c r="I770" s="203">
        <v>0</v>
      </c>
      <c r="J770" s="203">
        <v>0</v>
      </c>
      <c r="K770" s="203">
        <v>0</v>
      </c>
      <c r="L770" s="203">
        <v>0</v>
      </c>
      <c r="M770" s="203">
        <v>0</v>
      </c>
      <c r="N770" s="203">
        <v>1</v>
      </c>
      <c r="O770" s="203">
        <v>0</v>
      </c>
      <c r="P770" s="203">
        <v>2</v>
      </c>
      <c r="Q770" s="203">
        <v>2</v>
      </c>
      <c r="R770" s="203">
        <v>4</v>
      </c>
      <c r="S770" s="203">
        <v>11</v>
      </c>
      <c r="T770" s="203">
        <v>38</v>
      </c>
      <c r="U770" s="203">
        <v>25</v>
      </c>
      <c r="V770" s="203">
        <v>876</v>
      </c>
    </row>
    <row r="771" spans="2:22" x14ac:dyDescent="0.3">
      <c r="B771" s="96" t="s">
        <v>97</v>
      </c>
      <c r="C771" s="102" t="s">
        <v>291</v>
      </c>
      <c r="D771" s="203">
        <v>0</v>
      </c>
      <c r="E771" s="203">
        <v>0</v>
      </c>
      <c r="F771" s="203">
        <v>0</v>
      </c>
      <c r="G771" s="203">
        <v>0</v>
      </c>
      <c r="H771" s="203">
        <v>0</v>
      </c>
      <c r="I771" s="203">
        <v>0</v>
      </c>
      <c r="J771" s="203">
        <v>0</v>
      </c>
      <c r="K771" s="203">
        <v>0</v>
      </c>
      <c r="L771" s="203">
        <v>0</v>
      </c>
      <c r="M771" s="203">
        <v>0</v>
      </c>
      <c r="N771" s="203">
        <v>0</v>
      </c>
      <c r="O771" s="203">
        <v>1</v>
      </c>
      <c r="P771" s="203">
        <v>0</v>
      </c>
      <c r="Q771" s="203">
        <v>4</v>
      </c>
      <c r="R771" s="203">
        <v>8</v>
      </c>
      <c r="S771" s="203">
        <v>32</v>
      </c>
      <c r="T771" s="203">
        <v>130</v>
      </c>
      <c r="U771" s="203">
        <v>121</v>
      </c>
      <c r="V771" s="203">
        <v>1421</v>
      </c>
    </row>
    <row r="772" spans="2:22" x14ac:dyDescent="0.3">
      <c r="B772" s="96" t="s">
        <v>97</v>
      </c>
      <c r="C772" s="102" t="s">
        <v>292</v>
      </c>
      <c r="D772" s="203">
        <v>0</v>
      </c>
      <c r="E772" s="203">
        <v>0</v>
      </c>
      <c r="F772" s="203">
        <v>0</v>
      </c>
      <c r="G772" s="203">
        <v>0</v>
      </c>
      <c r="H772" s="203">
        <v>0</v>
      </c>
      <c r="I772" s="203">
        <v>0</v>
      </c>
      <c r="J772" s="203">
        <v>0</v>
      </c>
      <c r="K772" s="203">
        <v>0</v>
      </c>
      <c r="L772" s="203">
        <v>0</v>
      </c>
      <c r="M772" s="203">
        <v>1</v>
      </c>
      <c r="N772" s="203">
        <v>1</v>
      </c>
      <c r="O772" s="203">
        <v>0</v>
      </c>
      <c r="P772" s="203">
        <v>2</v>
      </c>
      <c r="Q772" s="203">
        <v>0</v>
      </c>
      <c r="R772" s="203">
        <v>2</v>
      </c>
      <c r="S772" s="203">
        <v>12</v>
      </c>
      <c r="T772" s="203">
        <v>23</v>
      </c>
      <c r="U772" s="203">
        <v>87</v>
      </c>
      <c r="V772" s="203">
        <v>923</v>
      </c>
    </row>
    <row r="773" spans="2:22" x14ac:dyDescent="0.3">
      <c r="B773" s="96" t="s">
        <v>97</v>
      </c>
      <c r="C773" s="102" t="s">
        <v>293</v>
      </c>
      <c r="D773" s="203">
        <v>0</v>
      </c>
      <c r="E773" s="203">
        <v>0</v>
      </c>
      <c r="F773" s="203">
        <v>0</v>
      </c>
      <c r="G773" s="203">
        <v>0</v>
      </c>
      <c r="H773" s="203">
        <v>0</v>
      </c>
      <c r="I773" s="203">
        <v>0</v>
      </c>
      <c r="J773" s="203">
        <v>0</v>
      </c>
      <c r="K773" s="203">
        <v>0</v>
      </c>
      <c r="L773" s="203">
        <v>0</v>
      </c>
      <c r="M773" s="203">
        <v>0</v>
      </c>
      <c r="N773" s="203">
        <v>0</v>
      </c>
      <c r="O773" s="203">
        <v>0</v>
      </c>
      <c r="P773" s="203">
        <v>0</v>
      </c>
      <c r="Q773" s="203">
        <v>0</v>
      </c>
      <c r="R773" s="203">
        <v>0</v>
      </c>
      <c r="S773" s="203">
        <v>7</v>
      </c>
      <c r="T773" s="203">
        <v>10</v>
      </c>
      <c r="U773" s="203">
        <v>11</v>
      </c>
      <c r="V773" s="203">
        <v>476</v>
      </c>
    </row>
    <row r="774" spans="2:22" x14ac:dyDescent="0.3">
      <c r="B774" s="96" t="s">
        <v>97</v>
      </c>
      <c r="C774" s="102" t="s">
        <v>294</v>
      </c>
      <c r="D774" s="203">
        <v>0</v>
      </c>
      <c r="E774" s="203">
        <v>0</v>
      </c>
      <c r="F774" s="203">
        <v>0</v>
      </c>
      <c r="G774" s="203">
        <v>0</v>
      </c>
      <c r="H774" s="203">
        <v>0</v>
      </c>
      <c r="I774" s="203">
        <v>0</v>
      </c>
      <c r="J774" s="203">
        <v>0</v>
      </c>
      <c r="K774" s="203">
        <v>0</v>
      </c>
      <c r="L774" s="203">
        <v>0</v>
      </c>
      <c r="M774" s="203">
        <v>0</v>
      </c>
      <c r="N774" s="203">
        <v>1</v>
      </c>
      <c r="O774" s="203">
        <v>0</v>
      </c>
      <c r="P774" s="203">
        <v>0</v>
      </c>
      <c r="Q774" s="203">
        <v>0</v>
      </c>
      <c r="R774" s="203">
        <v>2</v>
      </c>
      <c r="S774" s="203">
        <v>5</v>
      </c>
      <c r="T774" s="203">
        <v>6</v>
      </c>
      <c r="U774" s="203">
        <v>7</v>
      </c>
      <c r="V774" s="203">
        <v>327</v>
      </c>
    </row>
    <row r="775" spans="2:22" x14ac:dyDescent="0.3">
      <c r="B775" s="96" t="s">
        <v>97</v>
      </c>
      <c r="C775" s="102" t="s">
        <v>357</v>
      </c>
      <c r="D775" s="203">
        <v>0</v>
      </c>
      <c r="E775" s="203">
        <v>0</v>
      </c>
      <c r="F775" s="203">
        <v>0</v>
      </c>
      <c r="G775" s="203">
        <v>0</v>
      </c>
      <c r="H775" s="203">
        <v>0</v>
      </c>
      <c r="I775" s="203">
        <v>0</v>
      </c>
      <c r="J775" s="203">
        <v>0</v>
      </c>
      <c r="K775" s="203">
        <v>4</v>
      </c>
      <c r="L775" s="203">
        <v>40</v>
      </c>
      <c r="M775" s="203">
        <v>30</v>
      </c>
      <c r="N775" s="203">
        <v>54</v>
      </c>
      <c r="O775" s="203">
        <v>47</v>
      </c>
      <c r="P775" s="203">
        <v>45</v>
      </c>
      <c r="Q775" s="203">
        <v>27</v>
      </c>
      <c r="R775" s="203">
        <v>15</v>
      </c>
      <c r="S775" s="203">
        <v>10</v>
      </c>
      <c r="T775" s="203">
        <v>0</v>
      </c>
      <c r="U775" s="203">
        <v>2</v>
      </c>
      <c r="V775" s="203">
        <v>0</v>
      </c>
    </row>
    <row r="776" spans="2:22" x14ac:dyDescent="0.3">
      <c r="B776" s="96" t="s">
        <v>98</v>
      </c>
      <c r="C776" s="102" t="s">
        <v>223</v>
      </c>
      <c r="D776" s="203">
        <v>2</v>
      </c>
      <c r="E776" s="203">
        <v>128</v>
      </c>
      <c r="F776" s="203">
        <v>30</v>
      </c>
      <c r="G776" s="203">
        <v>6</v>
      </c>
      <c r="H776" s="203">
        <v>3</v>
      </c>
      <c r="I776" s="203">
        <v>0</v>
      </c>
      <c r="J776" s="203">
        <v>0</v>
      </c>
      <c r="K776" s="203">
        <v>0</v>
      </c>
      <c r="L776" s="203">
        <v>0</v>
      </c>
      <c r="M776" s="203">
        <v>0</v>
      </c>
      <c r="N776" s="203">
        <v>0</v>
      </c>
      <c r="O776" s="203">
        <v>0</v>
      </c>
      <c r="P776" s="203">
        <v>0</v>
      </c>
      <c r="Q776" s="203">
        <v>0</v>
      </c>
      <c r="R776" s="203">
        <v>0</v>
      </c>
      <c r="S776" s="203">
        <v>0</v>
      </c>
      <c r="T776" s="203">
        <v>0</v>
      </c>
      <c r="U776" s="203">
        <v>0</v>
      </c>
      <c r="V776" s="203">
        <v>0</v>
      </c>
    </row>
    <row r="777" spans="2:22" x14ac:dyDescent="0.3">
      <c r="B777" s="96" t="s">
        <v>98</v>
      </c>
      <c r="C777" s="102" t="s">
        <v>286</v>
      </c>
      <c r="D777" s="203">
        <v>1</v>
      </c>
      <c r="E777" s="203">
        <v>46</v>
      </c>
      <c r="F777" s="203">
        <v>224</v>
      </c>
      <c r="G777" s="203">
        <v>65</v>
      </c>
      <c r="H777" s="203">
        <v>12</v>
      </c>
      <c r="I777" s="203">
        <v>1</v>
      </c>
      <c r="J777" s="203">
        <v>2</v>
      </c>
      <c r="K777" s="203">
        <v>0</v>
      </c>
      <c r="L777" s="203">
        <v>0</v>
      </c>
      <c r="M777" s="203">
        <v>0</v>
      </c>
      <c r="N777" s="203">
        <v>0</v>
      </c>
      <c r="O777" s="203">
        <v>0</v>
      </c>
      <c r="P777" s="203">
        <v>0</v>
      </c>
      <c r="Q777" s="203">
        <v>0</v>
      </c>
      <c r="R777" s="203">
        <v>0</v>
      </c>
      <c r="S777" s="203">
        <v>0</v>
      </c>
      <c r="T777" s="203">
        <v>0</v>
      </c>
      <c r="U777" s="203">
        <v>0</v>
      </c>
      <c r="V777" s="203">
        <v>0</v>
      </c>
    </row>
    <row r="778" spans="2:22" x14ac:dyDescent="0.3">
      <c r="B778" s="96" t="s">
        <v>98</v>
      </c>
      <c r="C778" s="102" t="s">
        <v>370</v>
      </c>
      <c r="D778" s="203">
        <v>0</v>
      </c>
      <c r="E778" s="203">
        <v>28</v>
      </c>
      <c r="F778" s="203">
        <v>496</v>
      </c>
      <c r="G778" s="203">
        <v>1542</v>
      </c>
      <c r="H778" s="203">
        <v>488</v>
      </c>
      <c r="I778" s="203">
        <v>67</v>
      </c>
      <c r="J778" s="203">
        <v>19</v>
      </c>
      <c r="K778" s="203">
        <v>6</v>
      </c>
      <c r="L778" s="203">
        <v>1</v>
      </c>
      <c r="M778" s="203">
        <v>2</v>
      </c>
      <c r="N778" s="203">
        <v>1</v>
      </c>
      <c r="O778" s="203">
        <v>0</v>
      </c>
      <c r="P778" s="203">
        <v>0</v>
      </c>
      <c r="Q778" s="203">
        <v>1</v>
      </c>
      <c r="R778" s="203">
        <v>0</v>
      </c>
      <c r="S778" s="203">
        <v>0</v>
      </c>
      <c r="T778" s="203">
        <v>0</v>
      </c>
      <c r="U778" s="203">
        <v>1</v>
      </c>
      <c r="V778" s="203">
        <v>0</v>
      </c>
    </row>
    <row r="779" spans="2:22" x14ac:dyDescent="0.3">
      <c r="B779" s="96" t="s">
        <v>98</v>
      </c>
      <c r="C779" s="102" t="s">
        <v>224</v>
      </c>
      <c r="D779" s="203">
        <v>0</v>
      </c>
      <c r="E779" s="203">
        <v>2</v>
      </c>
      <c r="F779" s="203">
        <v>24</v>
      </c>
      <c r="G779" s="203">
        <v>382</v>
      </c>
      <c r="H779" s="203">
        <v>1443</v>
      </c>
      <c r="I779" s="203">
        <v>671</v>
      </c>
      <c r="J779" s="203">
        <v>233</v>
      </c>
      <c r="K779" s="203">
        <v>74</v>
      </c>
      <c r="L779" s="203">
        <v>23</v>
      </c>
      <c r="M779" s="203">
        <v>12</v>
      </c>
      <c r="N779" s="203">
        <v>3</v>
      </c>
      <c r="O779" s="203">
        <v>0</v>
      </c>
      <c r="P779" s="203">
        <v>2</v>
      </c>
      <c r="Q779" s="203">
        <v>0</v>
      </c>
      <c r="R779" s="203">
        <v>0</v>
      </c>
      <c r="S779" s="203">
        <v>0</v>
      </c>
      <c r="T779" s="203">
        <v>0</v>
      </c>
      <c r="U779" s="203">
        <v>0</v>
      </c>
      <c r="V779" s="203">
        <v>0</v>
      </c>
    </row>
    <row r="780" spans="2:22" x14ac:dyDescent="0.3">
      <c r="B780" s="96" t="s">
        <v>98</v>
      </c>
      <c r="C780" s="102" t="s">
        <v>225</v>
      </c>
      <c r="D780" s="203">
        <v>0</v>
      </c>
      <c r="E780" s="203">
        <v>0</v>
      </c>
      <c r="F780" s="203">
        <v>0</v>
      </c>
      <c r="G780" s="203">
        <v>8</v>
      </c>
      <c r="H780" s="203">
        <v>332</v>
      </c>
      <c r="I780" s="203">
        <v>1229</v>
      </c>
      <c r="J780" s="203">
        <v>772</v>
      </c>
      <c r="K780" s="203">
        <v>317</v>
      </c>
      <c r="L780" s="203">
        <v>117</v>
      </c>
      <c r="M780" s="203">
        <v>64</v>
      </c>
      <c r="N780" s="203">
        <v>26</v>
      </c>
      <c r="O780" s="203">
        <v>4</v>
      </c>
      <c r="P780" s="203">
        <v>6</v>
      </c>
      <c r="Q780" s="203">
        <v>2</v>
      </c>
      <c r="R780" s="203">
        <v>1</v>
      </c>
      <c r="S780" s="203">
        <v>0</v>
      </c>
      <c r="T780" s="203">
        <v>1</v>
      </c>
      <c r="U780" s="203">
        <v>0</v>
      </c>
      <c r="V780" s="203">
        <v>0</v>
      </c>
    </row>
    <row r="781" spans="2:22" x14ac:dyDescent="0.3">
      <c r="B781" s="96" t="s">
        <v>98</v>
      </c>
      <c r="C781" s="102" t="s">
        <v>226</v>
      </c>
      <c r="D781" s="203">
        <v>0</v>
      </c>
      <c r="E781" s="203">
        <v>0</v>
      </c>
      <c r="F781" s="203">
        <v>1</v>
      </c>
      <c r="G781" s="203">
        <v>0</v>
      </c>
      <c r="H781" s="203">
        <v>10</v>
      </c>
      <c r="I781" s="203">
        <v>302</v>
      </c>
      <c r="J781" s="203">
        <v>1091</v>
      </c>
      <c r="K781" s="203">
        <v>699</v>
      </c>
      <c r="L781" s="203">
        <v>382</v>
      </c>
      <c r="M781" s="203">
        <v>176</v>
      </c>
      <c r="N781" s="203">
        <v>100</v>
      </c>
      <c r="O781" s="203">
        <v>31</v>
      </c>
      <c r="P781" s="203">
        <v>10</v>
      </c>
      <c r="Q781" s="203">
        <v>12</v>
      </c>
      <c r="R781" s="203">
        <v>6</v>
      </c>
      <c r="S781" s="203">
        <v>3</v>
      </c>
      <c r="T781" s="203">
        <v>1</v>
      </c>
      <c r="U781" s="203">
        <v>0</v>
      </c>
      <c r="V781" s="203">
        <v>0</v>
      </c>
    </row>
    <row r="782" spans="2:22" x14ac:dyDescent="0.3">
      <c r="B782" s="96" t="s">
        <v>98</v>
      </c>
      <c r="C782" s="102" t="s">
        <v>227</v>
      </c>
      <c r="D782" s="203">
        <v>0</v>
      </c>
      <c r="E782" s="203">
        <v>0</v>
      </c>
      <c r="F782" s="203">
        <v>1</v>
      </c>
      <c r="G782" s="203">
        <v>0</v>
      </c>
      <c r="H782" s="203">
        <v>2</v>
      </c>
      <c r="I782" s="203">
        <v>13</v>
      </c>
      <c r="J782" s="203">
        <v>296</v>
      </c>
      <c r="K782" s="203">
        <v>966</v>
      </c>
      <c r="L782" s="203">
        <v>617</v>
      </c>
      <c r="M782" s="203">
        <v>397</v>
      </c>
      <c r="N782" s="203">
        <v>196</v>
      </c>
      <c r="O782" s="203">
        <v>91</v>
      </c>
      <c r="P782" s="203">
        <v>54</v>
      </c>
      <c r="Q782" s="203">
        <v>18</v>
      </c>
      <c r="R782" s="203">
        <v>8</v>
      </c>
      <c r="S782" s="203">
        <v>3</v>
      </c>
      <c r="T782" s="203">
        <v>1</v>
      </c>
      <c r="U782" s="203">
        <v>1</v>
      </c>
      <c r="V782" s="203">
        <v>0</v>
      </c>
    </row>
    <row r="783" spans="2:22" x14ac:dyDescent="0.3">
      <c r="B783" s="96" t="s">
        <v>98</v>
      </c>
      <c r="C783" s="102" t="s">
        <v>228</v>
      </c>
      <c r="D783" s="203">
        <v>0</v>
      </c>
      <c r="E783" s="203">
        <v>0</v>
      </c>
      <c r="F783" s="203">
        <v>1</v>
      </c>
      <c r="G783" s="203">
        <v>0</v>
      </c>
      <c r="H783" s="203">
        <v>0</v>
      </c>
      <c r="I783" s="203">
        <v>1</v>
      </c>
      <c r="J783" s="203">
        <v>12</v>
      </c>
      <c r="K783" s="203">
        <v>331</v>
      </c>
      <c r="L783" s="203">
        <v>976</v>
      </c>
      <c r="M783" s="203">
        <v>650</v>
      </c>
      <c r="N783" s="203">
        <v>354</v>
      </c>
      <c r="O783" s="203">
        <v>188</v>
      </c>
      <c r="P783" s="203">
        <v>100</v>
      </c>
      <c r="Q783" s="203">
        <v>45</v>
      </c>
      <c r="R783" s="203">
        <v>34</v>
      </c>
      <c r="S783" s="203">
        <v>6</v>
      </c>
      <c r="T783" s="203">
        <v>1</v>
      </c>
      <c r="U783" s="203">
        <v>2</v>
      </c>
      <c r="V783" s="203">
        <v>3</v>
      </c>
    </row>
    <row r="784" spans="2:22" x14ac:dyDescent="0.3">
      <c r="B784" s="96" t="s">
        <v>98</v>
      </c>
      <c r="C784" s="102" t="s">
        <v>229</v>
      </c>
      <c r="D784" s="203">
        <v>0</v>
      </c>
      <c r="E784" s="203">
        <v>0</v>
      </c>
      <c r="F784" s="203">
        <v>0</v>
      </c>
      <c r="G784" s="203">
        <v>0</v>
      </c>
      <c r="H784" s="203">
        <v>0</v>
      </c>
      <c r="I784" s="203">
        <v>1</v>
      </c>
      <c r="J784" s="203">
        <v>0</v>
      </c>
      <c r="K784" s="203">
        <v>15</v>
      </c>
      <c r="L784" s="203">
        <v>312</v>
      </c>
      <c r="M784" s="203">
        <v>952</v>
      </c>
      <c r="N784" s="203">
        <v>684</v>
      </c>
      <c r="O784" s="203">
        <v>453</v>
      </c>
      <c r="P784" s="203">
        <v>274</v>
      </c>
      <c r="Q784" s="203">
        <v>171</v>
      </c>
      <c r="R784" s="203">
        <v>87</v>
      </c>
      <c r="S784" s="203">
        <v>30</v>
      </c>
      <c r="T784" s="203">
        <v>11</v>
      </c>
      <c r="U784" s="203">
        <v>3</v>
      </c>
      <c r="V784" s="203">
        <v>3</v>
      </c>
    </row>
    <row r="785" spans="2:22" x14ac:dyDescent="0.3">
      <c r="B785" s="96" t="s">
        <v>98</v>
      </c>
      <c r="C785" s="102" t="s">
        <v>287</v>
      </c>
      <c r="D785" s="203">
        <v>0</v>
      </c>
      <c r="E785" s="203">
        <v>0</v>
      </c>
      <c r="F785" s="203">
        <v>0</v>
      </c>
      <c r="G785" s="203">
        <v>0</v>
      </c>
      <c r="H785" s="203">
        <v>0</v>
      </c>
      <c r="I785" s="203">
        <v>0</v>
      </c>
      <c r="J785" s="203">
        <v>1</v>
      </c>
      <c r="K785" s="203">
        <v>2</v>
      </c>
      <c r="L785" s="203">
        <v>13</v>
      </c>
      <c r="M785" s="203">
        <v>304</v>
      </c>
      <c r="N785" s="203">
        <v>857</v>
      </c>
      <c r="O785" s="203">
        <v>597</v>
      </c>
      <c r="P785" s="203">
        <v>400</v>
      </c>
      <c r="Q785" s="203">
        <v>229</v>
      </c>
      <c r="R785" s="203">
        <v>138</v>
      </c>
      <c r="S785" s="203">
        <v>72</v>
      </c>
      <c r="T785" s="203">
        <v>18</v>
      </c>
      <c r="U785" s="203">
        <v>6</v>
      </c>
      <c r="V785" s="203">
        <v>8</v>
      </c>
    </row>
    <row r="786" spans="2:22" x14ac:dyDescent="0.3">
      <c r="B786" s="96" t="s">
        <v>98</v>
      </c>
      <c r="C786" s="102" t="s">
        <v>230</v>
      </c>
      <c r="D786" s="203">
        <v>0</v>
      </c>
      <c r="E786" s="203">
        <v>0</v>
      </c>
      <c r="F786" s="203">
        <v>0</v>
      </c>
      <c r="G786" s="203">
        <v>0</v>
      </c>
      <c r="H786" s="203">
        <v>0</v>
      </c>
      <c r="I786" s="203">
        <v>0</v>
      </c>
      <c r="J786" s="203">
        <v>0</v>
      </c>
      <c r="K786" s="203">
        <v>0</v>
      </c>
      <c r="L786" s="203">
        <v>1</v>
      </c>
      <c r="M786" s="203">
        <v>5</v>
      </c>
      <c r="N786" s="203">
        <v>310</v>
      </c>
      <c r="O786" s="203">
        <v>776</v>
      </c>
      <c r="P786" s="203">
        <v>569</v>
      </c>
      <c r="Q786" s="203">
        <v>322</v>
      </c>
      <c r="R786" s="203">
        <v>199</v>
      </c>
      <c r="S786" s="203">
        <v>94</v>
      </c>
      <c r="T786" s="203">
        <v>29</v>
      </c>
      <c r="U786" s="203">
        <v>9</v>
      </c>
      <c r="V786" s="203">
        <v>4</v>
      </c>
    </row>
    <row r="787" spans="2:22" x14ac:dyDescent="0.3">
      <c r="B787" s="96" t="s">
        <v>98</v>
      </c>
      <c r="C787" s="102" t="s">
        <v>231</v>
      </c>
      <c r="D787" s="203">
        <v>0</v>
      </c>
      <c r="E787" s="203">
        <v>0</v>
      </c>
      <c r="F787" s="203">
        <v>0</v>
      </c>
      <c r="G787" s="203">
        <v>0</v>
      </c>
      <c r="H787" s="203">
        <v>0</v>
      </c>
      <c r="I787" s="203">
        <v>0</v>
      </c>
      <c r="J787" s="203">
        <v>0</v>
      </c>
      <c r="K787" s="203">
        <v>0</v>
      </c>
      <c r="L787" s="203">
        <v>0</v>
      </c>
      <c r="M787" s="203">
        <v>0</v>
      </c>
      <c r="N787" s="203">
        <v>16</v>
      </c>
      <c r="O787" s="203">
        <v>249</v>
      </c>
      <c r="P787" s="203">
        <v>680</v>
      </c>
      <c r="Q787" s="203">
        <v>477</v>
      </c>
      <c r="R787" s="203">
        <v>291</v>
      </c>
      <c r="S787" s="203">
        <v>170</v>
      </c>
      <c r="T787" s="203">
        <v>59</v>
      </c>
      <c r="U787" s="203">
        <v>27</v>
      </c>
      <c r="V787" s="203">
        <v>14</v>
      </c>
    </row>
    <row r="788" spans="2:22" x14ac:dyDescent="0.3">
      <c r="B788" s="96" t="s">
        <v>98</v>
      </c>
      <c r="C788" s="102" t="s">
        <v>288</v>
      </c>
      <c r="D788" s="203">
        <v>0</v>
      </c>
      <c r="E788" s="203">
        <v>0</v>
      </c>
      <c r="F788" s="203">
        <v>0</v>
      </c>
      <c r="G788" s="203">
        <v>0</v>
      </c>
      <c r="H788" s="203">
        <v>0</v>
      </c>
      <c r="I788" s="203">
        <v>0</v>
      </c>
      <c r="J788" s="203">
        <v>0</v>
      </c>
      <c r="K788" s="203">
        <v>0</v>
      </c>
      <c r="L788" s="203">
        <v>0</v>
      </c>
      <c r="M788" s="203">
        <v>1</v>
      </c>
      <c r="N788" s="203">
        <v>0</v>
      </c>
      <c r="O788" s="203">
        <v>6</v>
      </c>
      <c r="P788" s="203">
        <v>254</v>
      </c>
      <c r="Q788" s="203">
        <v>604</v>
      </c>
      <c r="R788" s="203">
        <v>440</v>
      </c>
      <c r="S788" s="203">
        <v>276</v>
      </c>
      <c r="T788" s="203">
        <v>97</v>
      </c>
      <c r="U788" s="203">
        <v>35</v>
      </c>
      <c r="V788" s="203">
        <v>23</v>
      </c>
    </row>
    <row r="789" spans="2:22" x14ac:dyDescent="0.3">
      <c r="B789" s="96" t="s">
        <v>98</v>
      </c>
      <c r="C789" s="102" t="s">
        <v>232</v>
      </c>
      <c r="D789" s="203">
        <v>0</v>
      </c>
      <c r="E789" s="203">
        <v>0</v>
      </c>
      <c r="F789" s="203">
        <v>0</v>
      </c>
      <c r="G789" s="203">
        <v>0</v>
      </c>
      <c r="H789" s="203">
        <v>0</v>
      </c>
      <c r="I789" s="203">
        <v>0</v>
      </c>
      <c r="J789" s="203">
        <v>0</v>
      </c>
      <c r="K789" s="203">
        <v>0</v>
      </c>
      <c r="L789" s="203">
        <v>0</v>
      </c>
      <c r="M789" s="203">
        <v>0</v>
      </c>
      <c r="N789" s="203">
        <v>0</v>
      </c>
      <c r="O789" s="203">
        <v>1</v>
      </c>
      <c r="P789" s="203">
        <v>15</v>
      </c>
      <c r="Q789" s="203">
        <v>235</v>
      </c>
      <c r="R789" s="203">
        <v>549</v>
      </c>
      <c r="S789" s="203">
        <v>343</v>
      </c>
      <c r="T789" s="203">
        <v>234</v>
      </c>
      <c r="U789" s="203">
        <v>79</v>
      </c>
      <c r="V789" s="203">
        <v>30</v>
      </c>
    </row>
    <row r="790" spans="2:22" x14ac:dyDescent="0.3">
      <c r="B790" s="96" t="s">
        <v>98</v>
      </c>
      <c r="C790" s="102" t="s">
        <v>355</v>
      </c>
      <c r="D790" s="203">
        <v>0</v>
      </c>
      <c r="E790" s="203">
        <v>0</v>
      </c>
      <c r="F790" s="203">
        <v>0</v>
      </c>
      <c r="G790" s="203">
        <v>0</v>
      </c>
      <c r="H790" s="203">
        <v>0</v>
      </c>
      <c r="I790" s="203">
        <v>0</v>
      </c>
      <c r="J790" s="203">
        <v>0</v>
      </c>
      <c r="K790" s="203">
        <v>0</v>
      </c>
      <c r="L790" s="203">
        <v>0</v>
      </c>
      <c r="M790" s="203">
        <v>0</v>
      </c>
      <c r="N790" s="203">
        <v>0</v>
      </c>
      <c r="O790" s="203">
        <v>0</v>
      </c>
      <c r="P790" s="203">
        <v>0</v>
      </c>
      <c r="Q790" s="203">
        <v>0</v>
      </c>
      <c r="R790" s="203">
        <v>0</v>
      </c>
      <c r="S790" s="203">
        <v>0</v>
      </c>
      <c r="T790" s="203">
        <v>0</v>
      </c>
      <c r="U790" s="203">
        <v>0</v>
      </c>
      <c r="V790" s="203">
        <v>0</v>
      </c>
    </row>
    <row r="791" spans="2:22" x14ac:dyDescent="0.3">
      <c r="B791" s="96" t="s">
        <v>98</v>
      </c>
      <c r="C791" s="102" t="s">
        <v>356</v>
      </c>
      <c r="D791" s="203">
        <v>0</v>
      </c>
      <c r="E791" s="203">
        <v>0</v>
      </c>
      <c r="F791" s="203">
        <v>0</v>
      </c>
      <c r="G791" s="203">
        <v>0</v>
      </c>
      <c r="H791" s="203">
        <v>0</v>
      </c>
      <c r="I791" s="203">
        <v>0</v>
      </c>
      <c r="J791" s="203">
        <v>0</v>
      </c>
      <c r="K791" s="203">
        <v>0</v>
      </c>
      <c r="L791" s="203">
        <v>0</v>
      </c>
      <c r="M791" s="203">
        <v>0</v>
      </c>
      <c r="N791" s="203">
        <v>0</v>
      </c>
      <c r="O791" s="203">
        <v>0</v>
      </c>
      <c r="P791" s="203">
        <v>0</v>
      </c>
      <c r="Q791" s="203">
        <v>0</v>
      </c>
      <c r="R791" s="203">
        <v>0</v>
      </c>
      <c r="S791" s="203">
        <v>0</v>
      </c>
      <c r="T791" s="203">
        <v>0</v>
      </c>
      <c r="U791" s="203">
        <v>0</v>
      </c>
      <c r="V791" s="203">
        <v>0</v>
      </c>
    </row>
    <row r="792" spans="2:22" x14ac:dyDescent="0.3">
      <c r="B792" s="96" t="s">
        <v>98</v>
      </c>
      <c r="C792" s="102" t="s">
        <v>289</v>
      </c>
      <c r="D792" s="203">
        <v>0</v>
      </c>
      <c r="E792" s="203">
        <v>0</v>
      </c>
      <c r="F792" s="203">
        <v>0</v>
      </c>
      <c r="G792" s="203">
        <v>0</v>
      </c>
      <c r="H792" s="203">
        <v>0</v>
      </c>
      <c r="I792" s="203">
        <v>0</v>
      </c>
      <c r="J792" s="203">
        <v>0</v>
      </c>
      <c r="K792" s="203">
        <v>0</v>
      </c>
      <c r="L792" s="203">
        <v>0</v>
      </c>
      <c r="M792" s="203">
        <v>0</v>
      </c>
      <c r="N792" s="203">
        <v>0</v>
      </c>
      <c r="O792" s="203">
        <v>0</v>
      </c>
      <c r="P792" s="203">
        <v>0</v>
      </c>
      <c r="Q792" s="203">
        <v>0</v>
      </c>
      <c r="R792" s="203">
        <v>0</v>
      </c>
      <c r="S792" s="203">
        <v>0</v>
      </c>
      <c r="T792" s="203">
        <v>0</v>
      </c>
      <c r="U792" s="203">
        <v>0</v>
      </c>
      <c r="V792" s="203">
        <v>0</v>
      </c>
    </row>
    <row r="793" spans="2:22" x14ac:dyDescent="0.3">
      <c r="B793" s="96" t="s">
        <v>98</v>
      </c>
      <c r="C793" s="102" t="s">
        <v>290</v>
      </c>
      <c r="D793" s="203">
        <v>0</v>
      </c>
      <c r="E793" s="203">
        <v>0</v>
      </c>
      <c r="F793" s="203">
        <v>0</v>
      </c>
      <c r="G793" s="203">
        <v>0</v>
      </c>
      <c r="H793" s="203">
        <v>0</v>
      </c>
      <c r="I793" s="203">
        <v>0</v>
      </c>
      <c r="J793" s="203">
        <v>0</v>
      </c>
      <c r="K793" s="203">
        <v>0</v>
      </c>
      <c r="L793" s="203">
        <v>0</v>
      </c>
      <c r="M793" s="203">
        <v>0</v>
      </c>
      <c r="N793" s="203">
        <v>0</v>
      </c>
      <c r="O793" s="203">
        <v>0</v>
      </c>
      <c r="P793" s="203">
        <v>0</v>
      </c>
      <c r="Q793" s="203">
        <v>1</v>
      </c>
      <c r="R793" s="203">
        <v>4</v>
      </c>
      <c r="S793" s="203">
        <v>3</v>
      </c>
      <c r="T793" s="203">
        <v>3</v>
      </c>
      <c r="U793" s="203">
        <v>1</v>
      </c>
      <c r="V793" s="203">
        <v>2</v>
      </c>
    </row>
    <row r="794" spans="2:22" x14ac:dyDescent="0.3">
      <c r="B794" s="96" t="s">
        <v>98</v>
      </c>
      <c r="C794" s="102" t="s">
        <v>291</v>
      </c>
      <c r="D794" s="203">
        <v>0</v>
      </c>
      <c r="E794" s="203">
        <v>0</v>
      </c>
      <c r="F794" s="203">
        <v>0</v>
      </c>
      <c r="G794" s="203">
        <v>0</v>
      </c>
      <c r="H794" s="203">
        <v>0</v>
      </c>
      <c r="I794" s="203">
        <v>0</v>
      </c>
      <c r="J794" s="203">
        <v>0</v>
      </c>
      <c r="K794" s="203">
        <v>0</v>
      </c>
      <c r="L794" s="203">
        <v>0</v>
      </c>
      <c r="M794" s="203">
        <v>1</v>
      </c>
      <c r="N794" s="203">
        <v>1</v>
      </c>
      <c r="O794" s="203">
        <v>2</v>
      </c>
      <c r="P794" s="203">
        <v>6</v>
      </c>
      <c r="Q794" s="203">
        <v>15</v>
      </c>
      <c r="R794" s="203">
        <v>28</v>
      </c>
      <c r="S794" s="203">
        <v>31</v>
      </c>
      <c r="T794" s="203">
        <v>16</v>
      </c>
      <c r="U794" s="203">
        <v>9</v>
      </c>
      <c r="V794" s="203">
        <v>33</v>
      </c>
    </row>
    <row r="795" spans="2:22" x14ac:dyDescent="0.3">
      <c r="B795" s="96" t="s">
        <v>98</v>
      </c>
      <c r="C795" s="102" t="s">
        <v>292</v>
      </c>
      <c r="D795" s="203">
        <v>0</v>
      </c>
      <c r="E795" s="203">
        <v>0</v>
      </c>
      <c r="F795" s="203">
        <v>0</v>
      </c>
      <c r="G795" s="203">
        <v>0</v>
      </c>
      <c r="H795" s="203">
        <v>0</v>
      </c>
      <c r="I795" s="203">
        <v>0</v>
      </c>
      <c r="J795" s="203">
        <v>0</v>
      </c>
      <c r="K795" s="203">
        <v>1</v>
      </c>
      <c r="L795" s="203">
        <v>0</v>
      </c>
      <c r="M795" s="203">
        <v>0</v>
      </c>
      <c r="N795" s="203">
        <v>0</v>
      </c>
      <c r="O795" s="203">
        <v>0</v>
      </c>
      <c r="P795" s="203">
        <v>3</v>
      </c>
      <c r="Q795" s="203">
        <v>15</v>
      </c>
      <c r="R795" s="203">
        <v>27</v>
      </c>
      <c r="S795" s="203">
        <v>44</v>
      </c>
      <c r="T795" s="203">
        <v>45</v>
      </c>
      <c r="U795" s="203">
        <v>23</v>
      </c>
      <c r="V795" s="203">
        <v>57</v>
      </c>
    </row>
    <row r="796" spans="2:22" x14ac:dyDescent="0.3">
      <c r="B796" s="96" t="s">
        <v>98</v>
      </c>
      <c r="C796" s="102" t="s">
        <v>293</v>
      </c>
      <c r="D796" s="203">
        <v>0</v>
      </c>
      <c r="E796" s="203">
        <v>0</v>
      </c>
      <c r="F796" s="203">
        <v>1</v>
      </c>
      <c r="G796" s="203">
        <v>0</v>
      </c>
      <c r="H796" s="203">
        <v>0</v>
      </c>
      <c r="I796" s="203">
        <v>0</v>
      </c>
      <c r="J796" s="203">
        <v>0</v>
      </c>
      <c r="K796" s="203">
        <v>0</v>
      </c>
      <c r="L796" s="203">
        <v>0</v>
      </c>
      <c r="M796" s="203">
        <v>0</v>
      </c>
      <c r="N796" s="203">
        <v>0</v>
      </c>
      <c r="O796" s="203">
        <v>0</v>
      </c>
      <c r="P796" s="203">
        <v>0</v>
      </c>
      <c r="Q796" s="203">
        <v>6</v>
      </c>
      <c r="R796" s="203">
        <v>22</v>
      </c>
      <c r="S796" s="203">
        <v>43</v>
      </c>
      <c r="T796" s="203">
        <v>90</v>
      </c>
      <c r="U796" s="203">
        <v>51</v>
      </c>
      <c r="V796" s="203">
        <v>123</v>
      </c>
    </row>
    <row r="797" spans="2:22" x14ac:dyDescent="0.3">
      <c r="B797" s="96" t="s">
        <v>98</v>
      </c>
      <c r="C797" s="102" t="s">
        <v>294</v>
      </c>
      <c r="D797" s="203">
        <v>0</v>
      </c>
      <c r="E797" s="203">
        <v>0</v>
      </c>
      <c r="F797" s="203">
        <v>0</v>
      </c>
      <c r="G797" s="203">
        <v>0</v>
      </c>
      <c r="H797" s="203">
        <v>0</v>
      </c>
      <c r="I797" s="203">
        <v>0</v>
      </c>
      <c r="J797" s="203">
        <v>0</v>
      </c>
      <c r="K797" s="203">
        <v>0</v>
      </c>
      <c r="L797" s="203">
        <v>0</v>
      </c>
      <c r="M797" s="203">
        <v>0</v>
      </c>
      <c r="N797" s="203">
        <v>0</v>
      </c>
      <c r="O797" s="203">
        <v>0</v>
      </c>
      <c r="P797" s="203">
        <v>0</v>
      </c>
      <c r="Q797" s="203">
        <v>5</v>
      </c>
      <c r="R797" s="203">
        <v>10</v>
      </c>
      <c r="S797" s="203">
        <v>36</v>
      </c>
      <c r="T797" s="203">
        <v>54</v>
      </c>
      <c r="U797" s="203">
        <v>58</v>
      </c>
      <c r="V797" s="203">
        <v>94</v>
      </c>
    </row>
    <row r="798" spans="2:22" x14ac:dyDescent="0.3">
      <c r="B798" s="96" t="s">
        <v>98</v>
      </c>
      <c r="C798" s="102" t="s">
        <v>357</v>
      </c>
      <c r="D798" s="203">
        <v>0</v>
      </c>
      <c r="E798" s="203">
        <v>0</v>
      </c>
      <c r="F798" s="203">
        <v>0</v>
      </c>
      <c r="G798" s="203">
        <v>0</v>
      </c>
      <c r="H798" s="203">
        <v>1</v>
      </c>
      <c r="I798" s="203">
        <v>1</v>
      </c>
      <c r="J798" s="203">
        <v>4</v>
      </c>
      <c r="K798" s="203">
        <v>9</v>
      </c>
      <c r="L798" s="203">
        <v>18</v>
      </c>
      <c r="M798" s="203">
        <v>24</v>
      </c>
      <c r="N798" s="203">
        <v>36</v>
      </c>
      <c r="O798" s="203">
        <v>26</v>
      </c>
      <c r="P798" s="203">
        <v>36</v>
      </c>
      <c r="Q798" s="203">
        <v>13</v>
      </c>
      <c r="R798" s="203">
        <v>5</v>
      </c>
      <c r="S798" s="203">
        <v>3</v>
      </c>
      <c r="T798" s="203">
        <v>1</v>
      </c>
      <c r="U798" s="203">
        <v>0</v>
      </c>
      <c r="V798" s="203">
        <v>1</v>
      </c>
    </row>
    <row r="799" spans="2:22" x14ac:dyDescent="0.3">
      <c r="B799" s="96" t="s">
        <v>99</v>
      </c>
      <c r="C799" s="102" t="s">
        <v>223</v>
      </c>
      <c r="D799" s="203">
        <v>15</v>
      </c>
      <c r="E799" s="203">
        <v>165</v>
      </c>
      <c r="F799" s="203">
        <v>75</v>
      </c>
      <c r="G799" s="203">
        <v>14</v>
      </c>
      <c r="H799" s="203">
        <v>1</v>
      </c>
      <c r="I799" s="203">
        <v>0</v>
      </c>
      <c r="J799" s="203">
        <v>0</v>
      </c>
      <c r="K799" s="203">
        <v>0</v>
      </c>
      <c r="L799" s="203">
        <v>0</v>
      </c>
      <c r="M799" s="203">
        <v>0</v>
      </c>
      <c r="N799" s="203">
        <v>0</v>
      </c>
      <c r="O799" s="203">
        <v>0</v>
      </c>
      <c r="P799" s="203">
        <v>0</v>
      </c>
      <c r="Q799" s="203">
        <v>0</v>
      </c>
      <c r="R799" s="203">
        <v>0</v>
      </c>
      <c r="S799" s="203">
        <v>0</v>
      </c>
      <c r="T799" s="203">
        <v>0</v>
      </c>
      <c r="U799" s="203">
        <v>0</v>
      </c>
      <c r="V799" s="203">
        <v>0</v>
      </c>
    </row>
    <row r="800" spans="2:22" x14ac:dyDescent="0.3">
      <c r="B800" s="96" t="s">
        <v>99</v>
      </c>
      <c r="C800" s="102" t="s">
        <v>286</v>
      </c>
      <c r="D800" s="203">
        <v>0</v>
      </c>
      <c r="E800" s="203">
        <v>99</v>
      </c>
      <c r="F800" s="203">
        <v>402</v>
      </c>
      <c r="G800" s="203">
        <v>101</v>
      </c>
      <c r="H800" s="203">
        <v>4</v>
      </c>
      <c r="I800" s="203">
        <v>1</v>
      </c>
      <c r="J800" s="203">
        <v>0</v>
      </c>
      <c r="K800" s="203">
        <v>0</v>
      </c>
      <c r="L800" s="203">
        <v>0</v>
      </c>
      <c r="M800" s="203">
        <v>0</v>
      </c>
      <c r="N800" s="203">
        <v>0</v>
      </c>
      <c r="O800" s="203">
        <v>0</v>
      </c>
      <c r="P800" s="203">
        <v>1</v>
      </c>
      <c r="Q800" s="203">
        <v>0</v>
      </c>
      <c r="R800" s="203">
        <v>0</v>
      </c>
      <c r="S800" s="203">
        <v>0</v>
      </c>
      <c r="T800" s="203">
        <v>0</v>
      </c>
      <c r="U800" s="203">
        <v>0</v>
      </c>
      <c r="V800" s="203">
        <v>0</v>
      </c>
    </row>
    <row r="801" spans="2:22" x14ac:dyDescent="0.3">
      <c r="B801" s="96" t="s">
        <v>99</v>
      </c>
      <c r="C801" s="102" t="s">
        <v>370</v>
      </c>
      <c r="D801" s="203">
        <v>2</v>
      </c>
      <c r="E801" s="203">
        <v>135</v>
      </c>
      <c r="F801" s="203">
        <v>6749</v>
      </c>
      <c r="G801" s="203">
        <v>9657</v>
      </c>
      <c r="H801" s="203">
        <v>1002</v>
      </c>
      <c r="I801" s="203">
        <v>94</v>
      </c>
      <c r="J801" s="203">
        <v>10</v>
      </c>
      <c r="K801" s="203">
        <v>3</v>
      </c>
      <c r="L801" s="203">
        <v>6</v>
      </c>
      <c r="M801" s="203">
        <v>1</v>
      </c>
      <c r="N801" s="203">
        <v>0</v>
      </c>
      <c r="O801" s="203">
        <v>1</v>
      </c>
      <c r="P801" s="203">
        <v>2</v>
      </c>
      <c r="Q801" s="203">
        <v>0</v>
      </c>
      <c r="R801" s="203">
        <v>0</v>
      </c>
      <c r="S801" s="203">
        <v>0</v>
      </c>
      <c r="T801" s="203">
        <v>0</v>
      </c>
      <c r="U801" s="203">
        <v>0</v>
      </c>
      <c r="V801" s="203">
        <v>0</v>
      </c>
    </row>
    <row r="802" spans="2:22" x14ac:dyDescent="0.3">
      <c r="B802" s="96" t="s">
        <v>99</v>
      </c>
      <c r="C802" s="102" t="s">
        <v>224</v>
      </c>
      <c r="D802" s="203">
        <v>0</v>
      </c>
      <c r="E802" s="203">
        <v>1</v>
      </c>
      <c r="F802" s="203">
        <v>44</v>
      </c>
      <c r="G802" s="203">
        <v>6372</v>
      </c>
      <c r="H802" s="203">
        <v>10763</v>
      </c>
      <c r="I802" s="203">
        <v>2070</v>
      </c>
      <c r="J802" s="203">
        <v>521</v>
      </c>
      <c r="K802" s="203">
        <v>155</v>
      </c>
      <c r="L802" s="203">
        <v>56</v>
      </c>
      <c r="M802" s="203">
        <v>24</v>
      </c>
      <c r="N802" s="203">
        <v>14</v>
      </c>
      <c r="O802" s="203">
        <v>6</v>
      </c>
      <c r="P802" s="203">
        <v>2</v>
      </c>
      <c r="Q802" s="203">
        <v>1</v>
      </c>
      <c r="R802" s="203">
        <v>0</v>
      </c>
      <c r="S802" s="203">
        <v>0</v>
      </c>
      <c r="T802" s="203">
        <v>0</v>
      </c>
      <c r="U802" s="203">
        <v>0</v>
      </c>
      <c r="V802" s="203">
        <v>0</v>
      </c>
    </row>
    <row r="803" spans="2:22" x14ac:dyDescent="0.3">
      <c r="B803" s="96" t="s">
        <v>99</v>
      </c>
      <c r="C803" s="102" t="s">
        <v>225</v>
      </c>
      <c r="D803" s="203">
        <v>0</v>
      </c>
      <c r="E803" s="203">
        <v>0</v>
      </c>
      <c r="F803" s="203">
        <v>1</v>
      </c>
      <c r="G803" s="203">
        <v>39</v>
      </c>
      <c r="H803" s="203">
        <v>5439</v>
      </c>
      <c r="I803" s="203">
        <v>10589</v>
      </c>
      <c r="J803" s="203">
        <v>3540</v>
      </c>
      <c r="K803" s="203">
        <v>1335</v>
      </c>
      <c r="L803" s="203">
        <v>461</v>
      </c>
      <c r="M803" s="203">
        <v>213</v>
      </c>
      <c r="N803" s="203">
        <v>102</v>
      </c>
      <c r="O803" s="203">
        <v>66</v>
      </c>
      <c r="P803" s="203">
        <v>25</v>
      </c>
      <c r="Q803" s="203">
        <v>7</v>
      </c>
      <c r="R803" s="203">
        <v>13</v>
      </c>
      <c r="S803" s="203">
        <v>5</v>
      </c>
      <c r="T803" s="203">
        <v>5</v>
      </c>
      <c r="U803" s="203">
        <v>0</v>
      </c>
      <c r="V803" s="203">
        <v>4</v>
      </c>
    </row>
    <row r="804" spans="2:22" x14ac:dyDescent="0.3">
      <c r="B804" s="96" t="s">
        <v>99</v>
      </c>
      <c r="C804" s="102" t="s">
        <v>226</v>
      </c>
      <c r="D804" s="203">
        <v>0</v>
      </c>
      <c r="E804" s="203">
        <v>0</v>
      </c>
      <c r="F804" s="203">
        <v>1</v>
      </c>
      <c r="G804" s="203">
        <v>0</v>
      </c>
      <c r="H804" s="203">
        <v>39</v>
      </c>
      <c r="I804" s="203">
        <v>4627</v>
      </c>
      <c r="J804" s="203">
        <v>10131</v>
      </c>
      <c r="K804" s="203">
        <v>3992</v>
      </c>
      <c r="L804" s="203">
        <v>1689</v>
      </c>
      <c r="M804" s="203">
        <v>867</v>
      </c>
      <c r="N804" s="203">
        <v>378</v>
      </c>
      <c r="O804" s="203">
        <v>213</v>
      </c>
      <c r="P804" s="203">
        <v>94</v>
      </c>
      <c r="Q804" s="203">
        <v>38</v>
      </c>
      <c r="R804" s="203">
        <v>27</v>
      </c>
      <c r="S804" s="203">
        <v>14</v>
      </c>
      <c r="T804" s="203">
        <v>3</v>
      </c>
      <c r="U804" s="203">
        <v>1</v>
      </c>
      <c r="V804" s="203">
        <v>4</v>
      </c>
    </row>
    <row r="805" spans="2:22" x14ac:dyDescent="0.3">
      <c r="B805" s="96" t="s">
        <v>99</v>
      </c>
      <c r="C805" s="102" t="s">
        <v>227</v>
      </c>
      <c r="D805" s="203">
        <v>0</v>
      </c>
      <c r="E805" s="203">
        <v>0</v>
      </c>
      <c r="F805" s="203">
        <v>0</v>
      </c>
      <c r="G805" s="203">
        <v>1</v>
      </c>
      <c r="H805" s="203">
        <v>1</v>
      </c>
      <c r="I805" s="203">
        <v>52</v>
      </c>
      <c r="J805" s="203">
        <v>4335</v>
      </c>
      <c r="K805" s="203">
        <v>9719</v>
      </c>
      <c r="L805" s="203">
        <v>3739</v>
      </c>
      <c r="M805" s="203">
        <v>2082</v>
      </c>
      <c r="N805" s="203">
        <v>1076</v>
      </c>
      <c r="O805" s="203">
        <v>554</v>
      </c>
      <c r="P805" s="203">
        <v>308</v>
      </c>
      <c r="Q805" s="203">
        <v>157</v>
      </c>
      <c r="R805" s="203">
        <v>54</v>
      </c>
      <c r="S805" s="203">
        <v>24</v>
      </c>
      <c r="T805" s="203">
        <v>13</v>
      </c>
      <c r="U805" s="203">
        <v>3</v>
      </c>
      <c r="V805" s="203">
        <v>6</v>
      </c>
    </row>
    <row r="806" spans="2:22" x14ac:dyDescent="0.3">
      <c r="B806" s="96" t="s">
        <v>99</v>
      </c>
      <c r="C806" s="102" t="s">
        <v>228</v>
      </c>
      <c r="D806" s="203">
        <v>0</v>
      </c>
      <c r="E806" s="203">
        <v>0</v>
      </c>
      <c r="F806" s="203">
        <v>0</v>
      </c>
      <c r="G806" s="203">
        <v>1</v>
      </c>
      <c r="H806" s="203">
        <v>0</v>
      </c>
      <c r="I806" s="203">
        <v>0</v>
      </c>
      <c r="J806" s="203">
        <v>34</v>
      </c>
      <c r="K806" s="203">
        <v>3985</v>
      </c>
      <c r="L806" s="203">
        <v>8560</v>
      </c>
      <c r="M806" s="203">
        <v>4128</v>
      </c>
      <c r="N806" s="203">
        <v>2253</v>
      </c>
      <c r="O806" s="203">
        <v>1165</v>
      </c>
      <c r="P806" s="203">
        <v>681</v>
      </c>
      <c r="Q806" s="203">
        <v>347</v>
      </c>
      <c r="R806" s="203">
        <v>191</v>
      </c>
      <c r="S806" s="203">
        <v>66</v>
      </c>
      <c r="T806" s="203">
        <v>21</v>
      </c>
      <c r="U806" s="203">
        <v>3</v>
      </c>
      <c r="V806" s="203">
        <v>14</v>
      </c>
    </row>
    <row r="807" spans="2:22" x14ac:dyDescent="0.3">
      <c r="B807" s="96" t="s">
        <v>99</v>
      </c>
      <c r="C807" s="102" t="s">
        <v>229</v>
      </c>
      <c r="D807" s="203">
        <v>0</v>
      </c>
      <c r="E807" s="203">
        <v>0</v>
      </c>
      <c r="F807" s="203">
        <v>0</v>
      </c>
      <c r="G807" s="203">
        <v>0</v>
      </c>
      <c r="H807" s="203">
        <v>0</v>
      </c>
      <c r="I807" s="203">
        <v>0</v>
      </c>
      <c r="J807" s="203">
        <v>4</v>
      </c>
      <c r="K807" s="203">
        <v>53</v>
      </c>
      <c r="L807" s="203">
        <v>3289</v>
      </c>
      <c r="M807" s="203">
        <v>8645</v>
      </c>
      <c r="N807" s="203">
        <v>4414</v>
      </c>
      <c r="O807" s="203">
        <v>2567</v>
      </c>
      <c r="P807" s="203">
        <v>1613</v>
      </c>
      <c r="Q807" s="203">
        <v>901</v>
      </c>
      <c r="R807" s="203">
        <v>488</v>
      </c>
      <c r="S807" s="203">
        <v>205</v>
      </c>
      <c r="T807" s="203">
        <v>47</v>
      </c>
      <c r="U807" s="203">
        <v>19</v>
      </c>
      <c r="V807" s="203">
        <v>22</v>
      </c>
    </row>
    <row r="808" spans="2:22" x14ac:dyDescent="0.3">
      <c r="B808" s="96" t="s">
        <v>99</v>
      </c>
      <c r="C808" s="102" t="s">
        <v>287</v>
      </c>
      <c r="D808" s="203">
        <v>0</v>
      </c>
      <c r="E808" s="203">
        <v>0</v>
      </c>
      <c r="F808" s="203">
        <v>0</v>
      </c>
      <c r="G808" s="203">
        <v>0</v>
      </c>
      <c r="H808" s="203">
        <v>0</v>
      </c>
      <c r="I808" s="203">
        <v>0</v>
      </c>
      <c r="J808" s="203">
        <v>1</v>
      </c>
      <c r="K808" s="203">
        <v>2</v>
      </c>
      <c r="L808" s="203">
        <v>56</v>
      </c>
      <c r="M808" s="203">
        <v>3443</v>
      </c>
      <c r="N808" s="203">
        <v>8271</v>
      </c>
      <c r="O808" s="203">
        <v>4701</v>
      </c>
      <c r="P808" s="203">
        <v>3214</v>
      </c>
      <c r="Q808" s="203">
        <v>1903</v>
      </c>
      <c r="R808" s="203">
        <v>1038</v>
      </c>
      <c r="S808" s="203">
        <v>441</v>
      </c>
      <c r="T808" s="203">
        <v>158</v>
      </c>
      <c r="U808" s="203">
        <v>42</v>
      </c>
      <c r="V808" s="203">
        <v>30</v>
      </c>
    </row>
    <row r="809" spans="2:22" x14ac:dyDescent="0.3">
      <c r="B809" s="96" t="s">
        <v>99</v>
      </c>
      <c r="C809" s="102" t="s">
        <v>230</v>
      </c>
      <c r="D809" s="203">
        <v>0</v>
      </c>
      <c r="E809" s="203">
        <v>0</v>
      </c>
      <c r="F809" s="203">
        <v>0</v>
      </c>
      <c r="G809" s="203">
        <v>0</v>
      </c>
      <c r="H809" s="203">
        <v>0</v>
      </c>
      <c r="I809" s="203">
        <v>0</v>
      </c>
      <c r="J809" s="203">
        <v>0</v>
      </c>
      <c r="K809" s="203">
        <v>1</v>
      </c>
      <c r="L809" s="203">
        <v>2</v>
      </c>
      <c r="M809" s="203">
        <v>54</v>
      </c>
      <c r="N809" s="203">
        <v>3399</v>
      </c>
      <c r="O809" s="203">
        <v>7439</v>
      </c>
      <c r="P809" s="203">
        <v>4530</v>
      </c>
      <c r="Q809" s="203">
        <v>2928</v>
      </c>
      <c r="R809" s="203">
        <v>1611</v>
      </c>
      <c r="S809" s="203">
        <v>778</v>
      </c>
      <c r="T809" s="203">
        <v>317</v>
      </c>
      <c r="U809" s="203">
        <v>96</v>
      </c>
      <c r="V809" s="203">
        <v>67</v>
      </c>
    </row>
    <row r="810" spans="2:22" x14ac:dyDescent="0.3">
      <c r="B810" s="96" t="s">
        <v>99</v>
      </c>
      <c r="C810" s="102" t="s">
        <v>231</v>
      </c>
      <c r="D810" s="203">
        <v>0</v>
      </c>
      <c r="E810" s="203">
        <v>0</v>
      </c>
      <c r="F810" s="203">
        <v>0</v>
      </c>
      <c r="G810" s="203">
        <v>0</v>
      </c>
      <c r="H810" s="203">
        <v>0</v>
      </c>
      <c r="I810" s="203">
        <v>1</v>
      </c>
      <c r="J810" s="203">
        <v>1</v>
      </c>
      <c r="K810" s="203">
        <v>0</v>
      </c>
      <c r="L810" s="203">
        <v>1</v>
      </c>
      <c r="M810" s="203">
        <v>2</v>
      </c>
      <c r="N810" s="203">
        <v>70</v>
      </c>
      <c r="O810" s="203">
        <v>2899</v>
      </c>
      <c r="P810" s="203">
        <v>7344</v>
      </c>
      <c r="Q810" s="203">
        <v>4167</v>
      </c>
      <c r="R810" s="203">
        <v>2657</v>
      </c>
      <c r="S810" s="203">
        <v>1278</v>
      </c>
      <c r="T810" s="203">
        <v>606</v>
      </c>
      <c r="U810" s="203">
        <v>214</v>
      </c>
      <c r="V810" s="203">
        <v>148</v>
      </c>
    </row>
    <row r="811" spans="2:22" x14ac:dyDescent="0.3">
      <c r="B811" s="96" t="s">
        <v>99</v>
      </c>
      <c r="C811" s="102" t="s">
        <v>288</v>
      </c>
      <c r="D811" s="203">
        <v>0</v>
      </c>
      <c r="E811" s="203">
        <v>0</v>
      </c>
      <c r="F811" s="203">
        <v>0</v>
      </c>
      <c r="G811" s="203">
        <v>0</v>
      </c>
      <c r="H811" s="203">
        <v>0</v>
      </c>
      <c r="I811" s="203">
        <v>0</v>
      </c>
      <c r="J811" s="203">
        <v>0</v>
      </c>
      <c r="K811" s="203">
        <v>0</v>
      </c>
      <c r="L811" s="203">
        <v>1</v>
      </c>
      <c r="M811" s="203">
        <v>0</v>
      </c>
      <c r="N811" s="203">
        <v>2</v>
      </c>
      <c r="O811" s="203">
        <v>50</v>
      </c>
      <c r="P811" s="203">
        <v>2288</v>
      </c>
      <c r="Q811" s="203">
        <v>6740</v>
      </c>
      <c r="R811" s="203">
        <v>3864</v>
      </c>
      <c r="S811" s="203">
        <v>2102</v>
      </c>
      <c r="T811" s="203">
        <v>1007</v>
      </c>
      <c r="U811" s="203">
        <v>378</v>
      </c>
      <c r="V811" s="203">
        <v>240</v>
      </c>
    </row>
    <row r="812" spans="2:22" x14ac:dyDescent="0.3">
      <c r="B812" s="96" t="s">
        <v>99</v>
      </c>
      <c r="C812" s="102" t="s">
        <v>232</v>
      </c>
      <c r="D812" s="203">
        <v>0</v>
      </c>
      <c r="E812" s="203">
        <v>0</v>
      </c>
      <c r="F812" s="203">
        <v>0</v>
      </c>
      <c r="G812" s="203">
        <v>0</v>
      </c>
      <c r="H812" s="203">
        <v>0</v>
      </c>
      <c r="I812" s="203">
        <v>0</v>
      </c>
      <c r="J812" s="203">
        <v>0</v>
      </c>
      <c r="K812" s="203">
        <v>0</v>
      </c>
      <c r="L812" s="203">
        <v>0</v>
      </c>
      <c r="M812" s="203">
        <v>0</v>
      </c>
      <c r="N812" s="203">
        <v>3</v>
      </c>
      <c r="O812" s="203">
        <v>1</v>
      </c>
      <c r="P812" s="203">
        <v>78</v>
      </c>
      <c r="Q812" s="203">
        <v>1871</v>
      </c>
      <c r="R812" s="203">
        <v>5925</v>
      </c>
      <c r="S812" s="203">
        <v>3088</v>
      </c>
      <c r="T812" s="203">
        <v>1663</v>
      </c>
      <c r="U812" s="203">
        <v>675</v>
      </c>
      <c r="V812" s="203">
        <v>373</v>
      </c>
    </row>
    <row r="813" spans="2:22" x14ac:dyDescent="0.3">
      <c r="B813" s="96" t="s">
        <v>99</v>
      </c>
      <c r="C813" s="102" t="s">
        <v>355</v>
      </c>
      <c r="D813" s="203">
        <v>0</v>
      </c>
      <c r="E813" s="203">
        <v>0</v>
      </c>
      <c r="F813" s="203">
        <v>0</v>
      </c>
      <c r="G813" s="203">
        <v>0</v>
      </c>
      <c r="H813" s="203">
        <v>0</v>
      </c>
      <c r="I813" s="203">
        <v>0</v>
      </c>
      <c r="J813" s="203">
        <v>0</v>
      </c>
      <c r="K813" s="203">
        <v>0</v>
      </c>
      <c r="L813" s="203">
        <v>0</v>
      </c>
      <c r="M813" s="203">
        <v>0</v>
      </c>
      <c r="N813" s="203">
        <v>0</v>
      </c>
      <c r="O813" s="203">
        <v>0</v>
      </c>
      <c r="P813" s="203">
        <v>0</v>
      </c>
      <c r="Q813" s="203">
        <v>0</v>
      </c>
      <c r="R813" s="203">
        <v>0</v>
      </c>
      <c r="S813" s="203">
        <v>0</v>
      </c>
      <c r="T813" s="203">
        <v>0</v>
      </c>
      <c r="U813" s="203">
        <v>0</v>
      </c>
      <c r="V813" s="203">
        <v>0</v>
      </c>
    </row>
    <row r="814" spans="2:22" x14ac:dyDescent="0.3">
      <c r="B814" s="96" t="s">
        <v>99</v>
      </c>
      <c r="C814" s="102" t="s">
        <v>356</v>
      </c>
      <c r="D814" s="203">
        <v>0</v>
      </c>
      <c r="E814" s="203">
        <v>0</v>
      </c>
      <c r="F814" s="203">
        <v>0</v>
      </c>
      <c r="G814" s="203">
        <v>0</v>
      </c>
      <c r="H814" s="203">
        <v>0</v>
      </c>
      <c r="I814" s="203">
        <v>0</v>
      </c>
      <c r="J814" s="203">
        <v>0</v>
      </c>
      <c r="K814" s="203">
        <v>0</v>
      </c>
      <c r="L814" s="203">
        <v>0</v>
      </c>
      <c r="M814" s="203">
        <v>0</v>
      </c>
      <c r="N814" s="203">
        <v>0</v>
      </c>
      <c r="O814" s="203">
        <v>0</v>
      </c>
      <c r="P814" s="203">
        <v>0</v>
      </c>
      <c r="Q814" s="203">
        <v>0</v>
      </c>
      <c r="R814" s="203">
        <v>0</v>
      </c>
      <c r="S814" s="203">
        <v>0</v>
      </c>
      <c r="T814" s="203">
        <v>0</v>
      </c>
      <c r="U814" s="203">
        <v>0</v>
      </c>
      <c r="V814" s="203">
        <v>0</v>
      </c>
    </row>
    <row r="815" spans="2:22" x14ac:dyDescent="0.3">
      <c r="B815" s="96" t="s">
        <v>99</v>
      </c>
      <c r="C815" s="102" t="s">
        <v>289</v>
      </c>
      <c r="D815" s="203">
        <v>0</v>
      </c>
      <c r="E815" s="203">
        <v>0</v>
      </c>
      <c r="F815" s="203">
        <v>0</v>
      </c>
      <c r="G815" s="203">
        <v>0</v>
      </c>
      <c r="H815" s="203">
        <v>0</v>
      </c>
      <c r="I815" s="203">
        <v>0</v>
      </c>
      <c r="J815" s="203">
        <v>0</v>
      </c>
      <c r="K815" s="203">
        <v>0</v>
      </c>
      <c r="L815" s="203">
        <v>0</v>
      </c>
      <c r="M815" s="203">
        <v>1</v>
      </c>
      <c r="N815" s="203">
        <v>0</v>
      </c>
      <c r="O815" s="203">
        <v>0</v>
      </c>
      <c r="P815" s="203">
        <v>1</v>
      </c>
      <c r="Q815" s="203">
        <v>4</v>
      </c>
      <c r="R815" s="203">
        <v>5</v>
      </c>
      <c r="S815" s="203">
        <v>2</v>
      </c>
      <c r="T815" s="203">
        <v>2</v>
      </c>
      <c r="U815" s="203">
        <v>1</v>
      </c>
      <c r="V815" s="203">
        <v>1001</v>
      </c>
    </row>
    <row r="816" spans="2:22" x14ac:dyDescent="0.3">
      <c r="B816" s="96" t="s">
        <v>99</v>
      </c>
      <c r="C816" s="102" t="s">
        <v>290</v>
      </c>
      <c r="D816" s="203">
        <v>0</v>
      </c>
      <c r="E816" s="203">
        <v>0</v>
      </c>
      <c r="F816" s="203">
        <v>0</v>
      </c>
      <c r="G816" s="203">
        <v>0</v>
      </c>
      <c r="H816" s="203">
        <v>0</v>
      </c>
      <c r="I816" s="203">
        <v>0</v>
      </c>
      <c r="J816" s="203">
        <v>0</v>
      </c>
      <c r="K816" s="203">
        <v>0</v>
      </c>
      <c r="L816" s="203">
        <v>0</v>
      </c>
      <c r="M816" s="203">
        <v>1</v>
      </c>
      <c r="N816" s="203">
        <v>0</v>
      </c>
      <c r="O816" s="203">
        <v>0</v>
      </c>
      <c r="P816" s="203">
        <v>3</v>
      </c>
      <c r="Q816" s="203">
        <v>2</v>
      </c>
      <c r="R816" s="203">
        <v>2</v>
      </c>
      <c r="S816" s="203">
        <v>1</v>
      </c>
      <c r="T816" s="203">
        <v>1</v>
      </c>
      <c r="U816" s="203">
        <v>0</v>
      </c>
      <c r="V816" s="203">
        <v>21</v>
      </c>
    </row>
    <row r="817" spans="2:22" x14ac:dyDescent="0.3">
      <c r="B817" s="96" t="s">
        <v>99</v>
      </c>
      <c r="C817" s="102" t="s">
        <v>291</v>
      </c>
      <c r="D817" s="203">
        <v>0</v>
      </c>
      <c r="E817" s="203">
        <v>0</v>
      </c>
      <c r="F817" s="203">
        <v>0</v>
      </c>
      <c r="G817" s="203">
        <v>0</v>
      </c>
      <c r="H817" s="203">
        <v>0</v>
      </c>
      <c r="I817" s="203">
        <v>0</v>
      </c>
      <c r="J817" s="203">
        <v>0</v>
      </c>
      <c r="K817" s="203">
        <v>0</v>
      </c>
      <c r="L817" s="203">
        <v>0</v>
      </c>
      <c r="M817" s="203">
        <v>0</v>
      </c>
      <c r="N817" s="203">
        <v>0</v>
      </c>
      <c r="O817" s="203">
        <v>5</v>
      </c>
      <c r="P817" s="203">
        <v>33</v>
      </c>
      <c r="Q817" s="203">
        <v>89</v>
      </c>
      <c r="R817" s="203">
        <v>123</v>
      </c>
      <c r="S817" s="203">
        <v>70</v>
      </c>
      <c r="T817" s="203">
        <v>70</v>
      </c>
      <c r="U817" s="203">
        <v>35</v>
      </c>
      <c r="V817" s="203">
        <v>143</v>
      </c>
    </row>
    <row r="818" spans="2:22" x14ac:dyDescent="0.3">
      <c r="B818" s="96" t="s">
        <v>99</v>
      </c>
      <c r="C818" s="102" t="s">
        <v>292</v>
      </c>
      <c r="D818" s="203">
        <v>0</v>
      </c>
      <c r="E818" s="203">
        <v>0</v>
      </c>
      <c r="F818" s="203">
        <v>0</v>
      </c>
      <c r="G818" s="203">
        <v>0</v>
      </c>
      <c r="H818" s="203">
        <v>0</v>
      </c>
      <c r="I818" s="203">
        <v>0</v>
      </c>
      <c r="J818" s="203">
        <v>0</v>
      </c>
      <c r="K818" s="203">
        <v>0</v>
      </c>
      <c r="L818" s="203">
        <v>0</v>
      </c>
      <c r="M818" s="203">
        <v>0</v>
      </c>
      <c r="N818" s="203">
        <v>0</v>
      </c>
      <c r="O818" s="203">
        <v>2</v>
      </c>
      <c r="P818" s="203">
        <v>17</v>
      </c>
      <c r="Q818" s="203">
        <v>85</v>
      </c>
      <c r="R818" s="203">
        <v>260</v>
      </c>
      <c r="S818" s="203">
        <v>301</v>
      </c>
      <c r="T818" s="203">
        <v>228</v>
      </c>
      <c r="U818" s="203">
        <v>138</v>
      </c>
      <c r="V818" s="203">
        <v>437</v>
      </c>
    </row>
    <row r="819" spans="2:22" x14ac:dyDescent="0.3">
      <c r="B819" s="96" t="s">
        <v>99</v>
      </c>
      <c r="C819" s="102" t="s">
        <v>293</v>
      </c>
      <c r="D819" s="203">
        <v>0</v>
      </c>
      <c r="E819" s="203">
        <v>0</v>
      </c>
      <c r="F819" s="203">
        <v>0</v>
      </c>
      <c r="G819" s="203">
        <v>0</v>
      </c>
      <c r="H819" s="203">
        <v>0</v>
      </c>
      <c r="I819" s="203">
        <v>0</v>
      </c>
      <c r="J819" s="203">
        <v>0</v>
      </c>
      <c r="K819" s="203">
        <v>0</v>
      </c>
      <c r="L819" s="203">
        <v>0</v>
      </c>
      <c r="M819" s="203">
        <v>0</v>
      </c>
      <c r="N819" s="203">
        <v>0</v>
      </c>
      <c r="O819" s="203">
        <v>0</v>
      </c>
      <c r="P819" s="203">
        <v>5</v>
      </c>
      <c r="Q819" s="203">
        <v>31</v>
      </c>
      <c r="R819" s="203">
        <v>152</v>
      </c>
      <c r="S819" s="203">
        <v>299</v>
      </c>
      <c r="T819" s="203">
        <v>330</v>
      </c>
      <c r="U819" s="203">
        <v>236</v>
      </c>
      <c r="V819" s="203">
        <v>668</v>
      </c>
    </row>
    <row r="820" spans="2:22" x14ac:dyDescent="0.3">
      <c r="B820" s="96" t="s">
        <v>99</v>
      </c>
      <c r="C820" s="102" t="s">
        <v>294</v>
      </c>
      <c r="D820" s="203">
        <v>0</v>
      </c>
      <c r="E820" s="203">
        <v>0</v>
      </c>
      <c r="F820" s="203">
        <v>0</v>
      </c>
      <c r="G820" s="203">
        <v>0</v>
      </c>
      <c r="H820" s="203">
        <v>0</v>
      </c>
      <c r="I820" s="203">
        <v>0</v>
      </c>
      <c r="J820" s="203">
        <v>0</v>
      </c>
      <c r="K820" s="203">
        <v>0</v>
      </c>
      <c r="L820" s="203">
        <v>0</v>
      </c>
      <c r="M820" s="203">
        <v>1</v>
      </c>
      <c r="N820" s="203">
        <v>0</v>
      </c>
      <c r="O820" s="203">
        <v>0</v>
      </c>
      <c r="P820" s="203">
        <v>2</v>
      </c>
      <c r="Q820" s="203">
        <v>18</v>
      </c>
      <c r="R820" s="203">
        <v>107</v>
      </c>
      <c r="S820" s="203">
        <v>326</v>
      </c>
      <c r="T820" s="203">
        <v>492</v>
      </c>
      <c r="U820" s="203">
        <v>364</v>
      </c>
      <c r="V820" s="203">
        <v>1045</v>
      </c>
    </row>
    <row r="821" spans="2:22" x14ac:dyDescent="0.3">
      <c r="B821" s="96" t="s">
        <v>99</v>
      </c>
      <c r="C821" s="102" t="s">
        <v>357</v>
      </c>
      <c r="D821" s="203">
        <v>0</v>
      </c>
      <c r="E821" s="203">
        <v>0</v>
      </c>
      <c r="F821" s="203">
        <v>0</v>
      </c>
      <c r="G821" s="203">
        <v>0</v>
      </c>
      <c r="H821" s="203">
        <v>0</v>
      </c>
      <c r="I821" s="203">
        <v>0</v>
      </c>
      <c r="J821" s="203">
        <v>2</v>
      </c>
      <c r="K821" s="203">
        <v>13</v>
      </c>
      <c r="L821" s="203">
        <v>31</v>
      </c>
      <c r="M821" s="203">
        <v>46</v>
      </c>
      <c r="N821" s="203">
        <v>43</v>
      </c>
      <c r="O821" s="203">
        <v>36</v>
      </c>
      <c r="P821" s="203">
        <v>30</v>
      </c>
      <c r="Q821" s="203">
        <v>11</v>
      </c>
      <c r="R821" s="203">
        <v>11</v>
      </c>
      <c r="S821" s="203">
        <v>3</v>
      </c>
      <c r="T821" s="203">
        <v>1</v>
      </c>
      <c r="U821" s="203">
        <v>0</v>
      </c>
      <c r="V821" s="203">
        <v>0</v>
      </c>
    </row>
    <row r="822" spans="2:22" x14ac:dyDescent="0.3">
      <c r="B822" s="96" t="s">
        <v>100</v>
      </c>
      <c r="C822" s="102" t="s">
        <v>223</v>
      </c>
      <c r="D822" s="203">
        <v>18</v>
      </c>
      <c r="E822" s="203">
        <v>362</v>
      </c>
      <c r="F822" s="203">
        <v>29</v>
      </c>
      <c r="G822" s="203">
        <v>3</v>
      </c>
      <c r="H822" s="203">
        <v>0</v>
      </c>
      <c r="I822" s="203">
        <v>1</v>
      </c>
      <c r="J822" s="203">
        <v>1</v>
      </c>
      <c r="K822" s="203">
        <v>0</v>
      </c>
      <c r="L822" s="203">
        <v>0</v>
      </c>
      <c r="M822" s="203">
        <v>0</v>
      </c>
      <c r="N822" s="203">
        <v>0</v>
      </c>
      <c r="O822" s="203">
        <v>0</v>
      </c>
      <c r="P822" s="203">
        <v>0</v>
      </c>
      <c r="Q822" s="203">
        <v>0</v>
      </c>
      <c r="R822" s="203">
        <v>0</v>
      </c>
      <c r="S822" s="203">
        <v>0</v>
      </c>
      <c r="T822" s="203">
        <v>0</v>
      </c>
      <c r="U822" s="203">
        <v>0</v>
      </c>
      <c r="V822" s="203">
        <v>0</v>
      </c>
    </row>
    <row r="823" spans="2:22" x14ac:dyDescent="0.3">
      <c r="B823" s="96" t="s">
        <v>100</v>
      </c>
      <c r="C823" s="102" t="s">
        <v>286</v>
      </c>
      <c r="D823" s="203">
        <v>1</v>
      </c>
      <c r="E823" s="203">
        <v>124</v>
      </c>
      <c r="F823" s="203">
        <v>1193</v>
      </c>
      <c r="G823" s="203">
        <v>104</v>
      </c>
      <c r="H823" s="203">
        <v>6</v>
      </c>
      <c r="I823" s="203">
        <v>2</v>
      </c>
      <c r="J823" s="203">
        <v>0</v>
      </c>
      <c r="K823" s="203">
        <v>0</v>
      </c>
      <c r="L823" s="203">
        <v>2</v>
      </c>
      <c r="M823" s="203">
        <v>1</v>
      </c>
      <c r="N823" s="203">
        <v>1</v>
      </c>
      <c r="O823" s="203">
        <v>0</v>
      </c>
      <c r="P823" s="203">
        <v>0</v>
      </c>
      <c r="Q823" s="203">
        <v>0</v>
      </c>
      <c r="R823" s="203">
        <v>0</v>
      </c>
      <c r="S823" s="203">
        <v>0</v>
      </c>
      <c r="T823" s="203">
        <v>0</v>
      </c>
      <c r="U823" s="203">
        <v>0</v>
      </c>
      <c r="V823" s="203">
        <v>0</v>
      </c>
    </row>
    <row r="824" spans="2:22" x14ac:dyDescent="0.3">
      <c r="B824" s="96" t="s">
        <v>100</v>
      </c>
      <c r="C824" s="102" t="s">
        <v>370</v>
      </c>
      <c r="D824" s="203">
        <v>3</v>
      </c>
      <c r="E824" s="203">
        <v>20</v>
      </c>
      <c r="F824" s="203">
        <v>1889</v>
      </c>
      <c r="G824" s="203">
        <v>8518</v>
      </c>
      <c r="H824" s="203">
        <v>1054</v>
      </c>
      <c r="I824" s="203">
        <v>95</v>
      </c>
      <c r="J824" s="203">
        <v>13</v>
      </c>
      <c r="K824" s="203">
        <v>6</v>
      </c>
      <c r="L824" s="203">
        <v>1</v>
      </c>
      <c r="M824" s="203">
        <v>1</v>
      </c>
      <c r="N824" s="203">
        <v>0</v>
      </c>
      <c r="O824" s="203">
        <v>0</v>
      </c>
      <c r="P824" s="203">
        <v>0</v>
      </c>
      <c r="Q824" s="203">
        <v>0</v>
      </c>
      <c r="R824" s="203">
        <v>0</v>
      </c>
      <c r="S824" s="203">
        <v>0</v>
      </c>
      <c r="T824" s="203">
        <v>0</v>
      </c>
      <c r="U824" s="203">
        <v>0</v>
      </c>
      <c r="V824" s="203">
        <v>0</v>
      </c>
    </row>
    <row r="825" spans="2:22" x14ac:dyDescent="0.3">
      <c r="B825" s="96" t="s">
        <v>100</v>
      </c>
      <c r="C825" s="102" t="s">
        <v>224</v>
      </c>
      <c r="D825" s="203">
        <v>0</v>
      </c>
      <c r="E825" s="203">
        <v>1</v>
      </c>
      <c r="F825" s="203">
        <v>11</v>
      </c>
      <c r="G825" s="203">
        <v>1962</v>
      </c>
      <c r="H825" s="203">
        <v>8888</v>
      </c>
      <c r="I825" s="203">
        <v>1993</v>
      </c>
      <c r="J825" s="203">
        <v>552</v>
      </c>
      <c r="K825" s="203">
        <v>164</v>
      </c>
      <c r="L825" s="203">
        <v>54</v>
      </c>
      <c r="M825" s="203">
        <v>21</v>
      </c>
      <c r="N825" s="203">
        <v>10</v>
      </c>
      <c r="O825" s="203">
        <v>2</v>
      </c>
      <c r="P825" s="203">
        <v>2</v>
      </c>
      <c r="Q825" s="203">
        <v>0</v>
      </c>
      <c r="R825" s="203">
        <v>1</v>
      </c>
      <c r="S825" s="203">
        <v>1</v>
      </c>
      <c r="T825" s="203">
        <v>0</v>
      </c>
      <c r="U825" s="203">
        <v>0</v>
      </c>
      <c r="V825" s="203">
        <v>0</v>
      </c>
    </row>
    <row r="826" spans="2:22" x14ac:dyDescent="0.3">
      <c r="B826" s="96" t="s">
        <v>100</v>
      </c>
      <c r="C826" s="102" t="s">
        <v>225</v>
      </c>
      <c r="D826" s="203">
        <v>0</v>
      </c>
      <c r="E826" s="203">
        <v>0</v>
      </c>
      <c r="F826" s="203">
        <v>0</v>
      </c>
      <c r="G826" s="203">
        <v>12</v>
      </c>
      <c r="H826" s="203">
        <v>1862</v>
      </c>
      <c r="I826" s="203">
        <v>7604</v>
      </c>
      <c r="J826" s="203">
        <v>2368</v>
      </c>
      <c r="K826" s="203">
        <v>766</v>
      </c>
      <c r="L826" s="203">
        <v>225</v>
      </c>
      <c r="M826" s="203">
        <v>81</v>
      </c>
      <c r="N826" s="203">
        <v>33</v>
      </c>
      <c r="O826" s="203">
        <v>20</v>
      </c>
      <c r="P826" s="203">
        <v>12</v>
      </c>
      <c r="Q826" s="203">
        <v>5</v>
      </c>
      <c r="R826" s="203">
        <v>2</v>
      </c>
      <c r="S826" s="203">
        <v>0</v>
      </c>
      <c r="T826" s="203">
        <v>0</v>
      </c>
      <c r="U826" s="203">
        <v>1</v>
      </c>
      <c r="V826" s="203">
        <v>2</v>
      </c>
    </row>
    <row r="827" spans="2:22" x14ac:dyDescent="0.3">
      <c r="B827" s="96" t="s">
        <v>100</v>
      </c>
      <c r="C827" s="102" t="s">
        <v>226</v>
      </c>
      <c r="D827" s="203">
        <v>0</v>
      </c>
      <c r="E827" s="203">
        <v>0</v>
      </c>
      <c r="F827" s="203">
        <v>0</v>
      </c>
      <c r="G827" s="203">
        <v>2</v>
      </c>
      <c r="H827" s="203">
        <v>1</v>
      </c>
      <c r="I827" s="203">
        <v>1692</v>
      </c>
      <c r="J827" s="203">
        <v>7276</v>
      </c>
      <c r="K827" s="203">
        <v>2490</v>
      </c>
      <c r="L827" s="203">
        <v>947</v>
      </c>
      <c r="M827" s="203">
        <v>285</v>
      </c>
      <c r="N827" s="203">
        <v>86</v>
      </c>
      <c r="O827" s="203">
        <v>30</v>
      </c>
      <c r="P827" s="203">
        <v>10</v>
      </c>
      <c r="Q827" s="203">
        <v>5</v>
      </c>
      <c r="R827" s="203">
        <v>0</v>
      </c>
      <c r="S827" s="203">
        <v>3</v>
      </c>
      <c r="T827" s="203">
        <v>1</v>
      </c>
      <c r="U827" s="203">
        <v>0</v>
      </c>
      <c r="V827" s="203">
        <v>5</v>
      </c>
    </row>
    <row r="828" spans="2:22" x14ac:dyDescent="0.3">
      <c r="B828" s="96" t="s">
        <v>100</v>
      </c>
      <c r="C828" s="102" t="s">
        <v>227</v>
      </c>
      <c r="D828" s="203">
        <v>0</v>
      </c>
      <c r="E828" s="203">
        <v>0</v>
      </c>
      <c r="F828" s="203">
        <v>0</v>
      </c>
      <c r="G828" s="203">
        <v>0</v>
      </c>
      <c r="H828" s="203">
        <v>2</v>
      </c>
      <c r="I828" s="203">
        <v>13</v>
      </c>
      <c r="J828" s="203">
        <v>1628</v>
      </c>
      <c r="K828" s="203">
        <v>6787</v>
      </c>
      <c r="L828" s="203">
        <v>2462</v>
      </c>
      <c r="M828" s="203">
        <v>1125</v>
      </c>
      <c r="N828" s="203">
        <v>354</v>
      </c>
      <c r="O828" s="203">
        <v>115</v>
      </c>
      <c r="P828" s="203">
        <v>36</v>
      </c>
      <c r="Q828" s="203">
        <v>9</v>
      </c>
      <c r="R828" s="203">
        <v>4</v>
      </c>
      <c r="S828" s="203">
        <v>4</v>
      </c>
      <c r="T828" s="203">
        <v>2</v>
      </c>
      <c r="U828" s="203">
        <v>1</v>
      </c>
      <c r="V828" s="203">
        <v>0</v>
      </c>
    </row>
    <row r="829" spans="2:22" x14ac:dyDescent="0.3">
      <c r="B829" s="96" t="s">
        <v>100</v>
      </c>
      <c r="C829" s="102" t="s">
        <v>228</v>
      </c>
      <c r="D829" s="203">
        <v>0</v>
      </c>
      <c r="E829" s="203">
        <v>0</v>
      </c>
      <c r="F829" s="203">
        <v>0</v>
      </c>
      <c r="G829" s="203">
        <v>0</v>
      </c>
      <c r="H829" s="203">
        <v>1</v>
      </c>
      <c r="I829" s="203">
        <v>12</v>
      </c>
      <c r="J829" s="203">
        <v>26</v>
      </c>
      <c r="K829" s="203">
        <v>1713</v>
      </c>
      <c r="L829" s="203">
        <v>6262</v>
      </c>
      <c r="M829" s="203">
        <v>2650</v>
      </c>
      <c r="N829" s="203">
        <v>1275</v>
      </c>
      <c r="O829" s="203">
        <v>414</v>
      </c>
      <c r="P829" s="203">
        <v>119</v>
      </c>
      <c r="Q829" s="203">
        <v>36</v>
      </c>
      <c r="R829" s="203">
        <v>11</v>
      </c>
      <c r="S829" s="203">
        <v>7</v>
      </c>
      <c r="T829" s="203">
        <v>2</v>
      </c>
      <c r="U829" s="203">
        <v>2</v>
      </c>
      <c r="V829" s="203">
        <v>1</v>
      </c>
    </row>
    <row r="830" spans="2:22" x14ac:dyDescent="0.3">
      <c r="B830" s="96" t="s">
        <v>100</v>
      </c>
      <c r="C830" s="102" t="s">
        <v>229</v>
      </c>
      <c r="D830" s="203">
        <v>0</v>
      </c>
      <c r="E830" s="203">
        <v>0</v>
      </c>
      <c r="F830" s="203">
        <v>0</v>
      </c>
      <c r="G830" s="203">
        <v>1</v>
      </c>
      <c r="H830" s="203">
        <v>0</v>
      </c>
      <c r="I830" s="203">
        <v>1</v>
      </c>
      <c r="J830" s="203">
        <v>2</v>
      </c>
      <c r="K830" s="203">
        <v>9</v>
      </c>
      <c r="L830" s="203">
        <v>1859</v>
      </c>
      <c r="M830" s="203">
        <v>6435</v>
      </c>
      <c r="N830" s="203">
        <v>3035</v>
      </c>
      <c r="O830" s="203">
        <v>1732</v>
      </c>
      <c r="P830" s="203">
        <v>712</v>
      </c>
      <c r="Q830" s="203">
        <v>186</v>
      </c>
      <c r="R830" s="203">
        <v>48</v>
      </c>
      <c r="S830" s="203">
        <v>18</v>
      </c>
      <c r="T830" s="203">
        <v>4</v>
      </c>
      <c r="U830" s="203">
        <v>4</v>
      </c>
      <c r="V830" s="203">
        <v>2</v>
      </c>
    </row>
    <row r="831" spans="2:22" x14ac:dyDescent="0.3">
      <c r="B831" s="96" t="s">
        <v>100</v>
      </c>
      <c r="C831" s="102" t="s">
        <v>287</v>
      </c>
      <c r="D831" s="203">
        <v>0</v>
      </c>
      <c r="E831" s="203">
        <v>0</v>
      </c>
      <c r="F831" s="203">
        <v>0</v>
      </c>
      <c r="G831" s="203">
        <v>2</v>
      </c>
      <c r="H831" s="203">
        <v>0</v>
      </c>
      <c r="I831" s="203">
        <v>0</v>
      </c>
      <c r="J831" s="203">
        <v>0</v>
      </c>
      <c r="K831" s="203">
        <v>1</v>
      </c>
      <c r="L831" s="203">
        <v>9</v>
      </c>
      <c r="M831" s="203">
        <v>1901</v>
      </c>
      <c r="N831" s="203">
        <v>6046</v>
      </c>
      <c r="O831" s="203">
        <v>3019</v>
      </c>
      <c r="P831" s="203">
        <v>1898</v>
      </c>
      <c r="Q831" s="203">
        <v>687</v>
      </c>
      <c r="R831" s="203">
        <v>221</v>
      </c>
      <c r="S831" s="203">
        <v>39</v>
      </c>
      <c r="T831" s="203">
        <v>12</v>
      </c>
      <c r="U831" s="203">
        <v>1</v>
      </c>
      <c r="V831" s="203">
        <v>8</v>
      </c>
    </row>
    <row r="832" spans="2:22" x14ac:dyDescent="0.3">
      <c r="B832" s="96" t="s">
        <v>100</v>
      </c>
      <c r="C832" s="102" t="s">
        <v>230</v>
      </c>
      <c r="D832" s="203">
        <v>0</v>
      </c>
      <c r="E832" s="203">
        <v>0</v>
      </c>
      <c r="F832" s="203">
        <v>0</v>
      </c>
      <c r="G832" s="203">
        <v>0</v>
      </c>
      <c r="H832" s="203">
        <v>0</v>
      </c>
      <c r="I832" s="203">
        <v>0</v>
      </c>
      <c r="J832" s="203">
        <v>0</v>
      </c>
      <c r="K832" s="203">
        <v>0</v>
      </c>
      <c r="L832" s="203">
        <v>0</v>
      </c>
      <c r="M832" s="203">
        <v>16</v>
      </c>
      <c r="N832" s="203">
        <v>1861</v>
      </c>
      <c r="O832" s="203">
        <v>5454</v>
      </c>
      <c r="P832" s="203">
        <v>3155</v>
      </c>
      <c r="Q832" s="203">
        <v>1675</v>
      </c>
      <c r="R832" s="203">
        <v>516</v>
      </c>
      <c r="S832" s="203">
        <v>119</v>
      </c>
      <c r="T832" s="203">
        <v>14</v>
      </c>
      <c r="U832" s="203">
        <v>7</v>
      </c>
      <c r="V832" s="203">
        <v>1</v>
      </c>
    </row>
    <row r="833" spans="2:22" x14ac:dyDescent="0.3">
      <c r="B833" s="96" t="s">
        <v>100</v>
      </c>
      <c r="C833" s="102" t="s">
        <v>231</v>
      </c>
      <c r="D833" s="203">
        <v>0</v>
      </c>
      <c r="E833" s="203">
        <v>0</v>
      </c>
      <c r="F833" s="203">
        <v>0</v>
      </c>
      <c r="G833" s="203">
        <v>0</v>
      </c>
      <c r="H833" s="203">
        <v>0</v>
      </c>
      <c r="I833" s="203">
        <v>0</v>
      </c>
      <c r="J833" s="203">
        <v>0</v>
      </c>
      <c r="K833" s="203">
        <v>0</v>
      </c>
      <c r="L833" s="203">
        <v>0</v>
      </c>
      <c r="M833" s="203">
        <v>3</v>
      </c>
      <c r="N833" s="203">
        <v>26</v>
      </c>
      <c r="O833" s="203">
        <v>1565</v>
      </c>
      <c r="P833" s="203">
        <v>5241</v>
      </c>
      <c r="Q833" s="203">
        <v>2824</v>
      </c>
      <c r="R833" s="203">
        <v>1470</v>
      </c>
      <c r="S833" s="203">
        <v>409</v>
      </c>
      <c r="T833" s="203">
        <v>55</v>
      </c>
      <c r="U833" s="203">
        <v>16</v>
      </c>
      <c r="V833" s="203">
        <v>5</v>
      </c>
    </row>
    <row r="834" spans="2:22" x14ac:dyDescent="0.3">
      <c r="B834" s="96" t="s">
        <v>100</v>
      </c>
      <c r="C834" s="102" t="s">
        <v>288</v>
      </c>
      <c r="D834" s="203">
        <v>0</v>
      </c>
      <c r="E834" s="203">
        <v>0</v>
      </c>
      <c r="F834" s="203">
        <v>0</v>
      </c>
      <c r="G834" s="203">
        <v>0</v>
      </c>
      <c r="H834" s="203">
        <v>1</v>
      </c>
      <c r="I834" s="203">
        <v>0</v>
      </c>
      <c r="J834" s="203">
        <v>0</v>
      </c>
      <c r="K834" s="203">
        <v>0</v>
      </c>
      <c r="L834" s="203">
        <v>0</v>
      </c>
      <c r="M834" s="203">
        <v>1</v>
      </c>
      <c r="N834" s="203">
        <v>0</v>
      </c>
      <c r="O834" s="203">
        <v>18</v>
      </c>
      <c r="P834" s="203">
        <v>847</v>
      </c>
      <c r="Q834" s="203">
        <v>4610</v>
      </c>
      <c r="R834" s="203">
        <v>2612</v>
      </c>
      <c r="S834" s="203">
        <v>1242</v>
      </c>
      <c r="T834" s="203">
        <v>314</v>
      </c>
      <c r="U834" s="203">
        <v>37</v>
      </c>
      <c r="V834" s="203">
        <v>15</v>
      </c>
    </row>
    <row r="835" spans="2:22" x14ac:dyDescent="0.3">
      <c r="B835" s="96" t="s">
        <v>100</v>
      </c>
      <c r="C835" s="102" t="s">
        <v>232</v>
      </c>
      <c r="D835" s="203">
        <v>0</v>
      </c>
      <c r="E835" s="203">
        <v>0</v>
      </c>
      <c r="F835" s="203">
        <v>0</v>
      </c>
      <c r="G835" s="203">
        <v>0</v>
      </c>
      <c r="H835" s="203">
        <v>0</v>
      </c>
      <c r="I835" s="203">
        <v>0</v>
      </c>
      <c r="J835" s="203">
        <v>0</v>
      </c>
      <c r="K835" s="203">
        <v>0</v>
      </c>
      <c r="L835" s="203">
        <v>0</v>
      </c>
      <c r="M835" s="203">
        <v>0</v>
      </c>
      <c r="N835" s="203">
        <v>0</v>
      </c>
      <c r="O835" s="203">
        <v>1</v>
      </c>
      <c r="P835" s="203">
        <v>13</v>
      </c>
      <c r="Q835" s="203">
        <v>837</v>
      </c>
      <c r="R835" s="203">
        <v>4034</v>
      </c>
      <c r="S835" s="203">
        <v>2299</v>
      </c>
      <c r="T835" s="203">
        <v>899</v>
      </c>
      <c r="U835" s="203">
        <v>170</v>
      </c>
      <c r="V835" s="203">
        <v>35</v>
      </c>
    </row>
    <row r="836" spans="2:22" x14ac:dyDescent="0.3">
      <c r="B836" s="96" t="s">
        <v>100</v>
      </c>
      <c r="C836" s="102" t="s">
        <v>355</v>
      </c>
      <c r="D836" s="203">
        <v>0</v>
      </c>
      <c r="E836" s="203">
        <v>0</v>
      </c>
      <c r="F836" s="203">
        <v>0</v>
      </c>
      <c r="G836" s="203">
        <v>0</v>
      </c>
      <c r="H836" s="203">
        <v>0</v>
      </c>
      <c r="I836" s="203">
        <v>0</v>
      </c>
      <c r="J836" s="203">
        <v>0</v>
      </c>
      <c r="K836" s="203">
        <v>0</v>
      </c>
      <c r="L836" s="203">
        <v>0</v>
      </c>
      <c r="M836" s="203">
        <v>0</v>
      </c>
      <c r="N836" s="203">
        <v>0</v>
      </c>
      <c r="O836" s="203">
        <v>0</v>
      </c>
      <c r="P836" s="203">
        <v>0</v>
      </c>
      <c r="Q836" s="203">
        <v>0</v>
      </c>
      <c r="R836" s="203">
        <v>5</v>
      </c>
      <c r="S836" s="203">
        <v>21</v>
      </c>
      <c r="T836" s="203">
        <v>1</v>
      </c>
      <c r="U836" s="203">
        <v>4</v>
      </c>
      <c r="V836" s="203">
        <v>0</v>
      </c>
    </row>
    <row r="837" spans="2:22" x14ac:dyDescent="0.3">
      <c r="B837" s="96" t="s">
        <v>100</v>
      </c>
      <c r="C837" s="102" t="s">
        <v>356</v>
      </c>
      <c r="D837" s="203">
        <v>0</v>
      </c>
      <c r="E837" s="203">
        <v>0</v>
      </c>
      <c r="F837" s="203">
        <v>0</v>
      </c>
      <c r="G837" s="203">
        <v>0</v>
      </c>
      <c r="H837" s="203">
        <v>0</v>
      </c>
      <c r="I837" s="203">
        <v>0</v>
      </c>
      <c r="J837" s="203">
        <v>0</v>
      </c>
      <c r="K837" s="203">
        <v>0</v>
      </c>
      <c r="L837" s="203">
        <v>0</v>
      </c>
      <c r="M837" s="203">
        <v>0</v>
      </c>
      <c r="N837" s="203">
        <v>0</v>
      </c>
      <c r="O837" s="203">
        <v>0</v>
      </c>
      <c r="P837" s="203">
        <v>0</v>
      </c>
      <c r="Q837" s="203">
        <v>0</v>
      </c>
      <c r="R837" s="203">
        <v>0</v>
      </c>
      <c r="S837" s="203">
        <v>6</v>
      </c>
      <c r="T837" s="203">
        <v>16</v>
      </c>
      <c r="U837" s="203">
        <v>6</v>
      </c>
      <c r="V837" s="203">
        <v>1</v>
      </c>
    </row>
    <row r="838" spans="2:22" x14ac:dyDescent="0.3">
      <c r="B838" s="96" t="s">
        <v>100</v>
      </c>
      <c r="C838" s="102" t="s">
        <v>289</v>
      </c>
      <c r="D838" s="203">
        <v>0</v>
      </c>
      <c r="E838" s="203">
        <v>0</v>
      </c>
      <c r="F838" s="203">
        <v>0</v>
      </c>
      <c r="G838" s="203">
        <v>0</v>
      </c>
      <c r="H838" s="203">
        <v>0</v>
      </c>
      <c r="I838" s="203">
        <v>0</v>
      </c>
      <c r="J838" s="203">
        <v>0</v>
      </c>
      <c r="K838" s="203">
        <v>0</v>
      </c>
      <c r="L838" s="203">
        <v>0</v>
      </c>
      <c r="M838" s="203">
        <v>0</v>
      </c>
      <c r="N838" s="203">
        <v>0</v>
      </c>
      <c r="O838" s="203">
        <v>0</v>
      </c>
      <c r="P838" s="203">
        <v>0</v>
      </c>
      <c r="Q838" s="203">
        <v>0</v>
      </c>
      <c r="R838" s="203">
        <v>0</v>
      </c>
      <c r="S838" s="203">
        <v>0</v>
      </c>
      <c r="T838" s="203">
        <v>0</v>
      </c>
      <c r="U838" s="203">
        <v>0</v>
      </c>
      <c r="V838" s="203">
        <v>0</v>
      </c>
    </row>
    <row r="839" spans="2:22" x14ac:dyDescent="0.3">
      <c r="B839" s="96" t="s">
        <v>100</v>
      </c>
      <c r="C839" s="102" t="s">
        <v>290</v>
      </c>
      <c r="D839" s="203">
        <v>0</v>
      </c>
      <c r="E839" s="203">
        <v>0</v>
      </c>
      <c r="F839" s="203">
        <v>0</v>
      </c>
      <c r="G839" s="203">
        <v>0</v>
      </c>
      <c r="H839" s="203">
        <v>0</v>
      </c>
      <c r="I839" s="203">
        <v>1</v>
      </c>
      <c r="J839" s="203">
        <v>0</v>
      </c>
      <c r="K839" s="203">
        <v>0</v>
      </c>
      <c r="L839" s="203">
        <v>0</v>
      </c>
      <c r="M839" s="203">
        <v>0</v>
      </c>
      <c r="N839" s="203">
        <v>2</v>
      </c>
      <c r="O839" s="203">
        <v>5</v>
      </c>
      <c r="P839" s="203">
        <v>6</v>
      </c>
      <c r="Q839" s="203">
        <v>4</v>
      </c>
      <c r="R839" s="203">
        <v>4</v>
      </c>
      <c r="S839" s="203">
        <v>0</v>
      </c>
      <c r="T839" s="203">
        <v>3</v>
      </c>
      <c r="U839" s="203">
        <v>4</v>
      </c>
      <c r="V839" s="203">
        <v>55</v>
      </c>
    </row>
    <row r="840" spans="2:22" x14ac:dyDescent="0.3">
      <c r="B840" s="96" t="s">
        <v>100</v>
      </c>
      <c r="C840" s="102" t="s">
        <v>291</v>
      </c>
      <c r="D840" s="203">
        <v>0</v>
      </c>
      <c r="E840" s="203">
        <v>0</v>
      </c>
      <c r="F840" s="203">
        <v>0</v>
      </c>
      <c r="G840" s="203">
        <v>0</v>
      </c>
      <c r="H840" s="203">
        <v>0</v>
      </c>
      <c r="I840" s="203">
        <v>0</v>
      </c>
      <c r="J840" s="203">
        <v>0</v>
      </c>
      <c r="K840" s="203">
        <v>0</v>
      </c>
      <c r="L840" s="203">
        <v>0</v>
      </c>
      <c r="M840" s="203">
        <v>2</v>
      </c>
      <c r="N840" s="203">
        <v>3</v>
      </c>
      <c r="O840" s="203">
        <v>23</v>
      </c>
      <c r="P840" s="203">
        <v>135</v>
      </c>
      <c r="Q840" s="203">
        <v>282</v>
      </c>
      <c r="R840" s="203">
        <v>167</v>
      </c>
      <c r="S840" s="203">
        <v>81</v>
      </c>
      <c r="T840" s="203">
        <v>27</v>
      </c>
      <c r="U840" s="203">
        <v>16</v>
      </c>
      <c r="V840" s="203">
        <v>167</v>
      </c>
    </row>
    <row r="841" spans="2:22" x14ac:dyDescent="0.3">
      <c r="B841" s="96" t="s">
        <v>100</v>
      </c>
      <c r="C841" s="102" t="s">
        <v>292</v>
      </c>
      <c r="D841" s="203">
        <v>0</v>
      </c>
      <c r="E841" s="203">
        <v>0</v>
      </c>
      <c r="F841" s="203">
        <v>0</v>
      </c>
      <c r="G841" s="203">
        <v>0</v>
      </c>
      <c r="H841" s="203">
        <v>0</v>
      </c>
      <c r="I841" s="203">
        <v>0</v>
      </c>
      <c r="J841" s="203">
        <v>0</v>
      </c>
      <c r="K841" s="203">
        <v>0</v>
      </c>
      <c r="L841" s="203">
        <v>0</v>
      </c>
      <c r="M841" s="203">
        <v>4</v>
      </c>
      <c r="N841" s="203">
        <v>4</v>
      </c>
      <c r="O841" s="203">
        <v>3</v>
      </c>
      <c r="P841" s="203">
        <v>78</v>
      </c>
      <c r="Q841" s="203">
        <v>378</v>
      </c>
      <c r="R841" s="203">
        <v>621</v>
      </c>
      <c r="S841" s="203">
        <v>389</v>
      </c>
      <c r="T841" s="203">
        <v>128</v>
      </c>
      <c r="U841" s="203">
        <v>52</v>
      </c>
      <c r="V841" s="203">
        <v>275</v>
      </c>
    </row>
    <row r="842" spans="2:22" x14ac:dyDescent="0.3">
      <c r="B842" s="96" t="s">
        <v>100</v>
      </c>
      <c r="C842" s="102" t="s">
        <v>293</v>
      </c>
      <c r="D842" s="203">
        <v>0</v>
      </c>
      <c r="E842" s="203">
        <v>0</v>
      </c>
      <c r="F842" s="203">
        <v>0</v>
      </c>
      <c r="G842" s="203">
        <v>0</v>
      </c>
      <c r="H842" s="203">
        <v>0</v>
      </c>
      <c r="I842" s="203">
        <v>0</v>
      </c>
      <c r="J842" s="203">
        <v>0</v>
      </c>
      <c r="K842" s="203">
        <v>0</v>
      </c>
      <c r="L842" s="203">
        <v>0</v>
      </c>
      <c r="M842" s="203">
        <v>1</v>
      </c>
      <c r="N842" s="203">
        <v>0</v>
      </c>
      <c r="O842" s="203">
        <v>3</v>
      </c>
      <c r="P842" s="203">
        <v>3</v>
      </c>
      <c r="Q842" s="203">
        <v>47</v>
      </c>
      <c r="R842" s="203">
        <v>310</v>
      </c>
      <c r="S842" s="203">
        <v>693</v>
      </c>
      <c r="T842" s="203">
        <v>490</v>
      </c>
      <c r="U842" s="203">
        <v>275</v>
      </c>
      <c r="V842" s="203">
        <v>1357</v>
      </c>
    </row>
    <row r="843" spans="2:22" x14ac:dyDescent="0.3">
      <c r="B843" s="96" t="s">
        <v>100</v>
      </c>
      <c r="C843" s="102" t="s">
        <v>294</v>
      </c>
      <c r="D843" s="203">
        <v>0</v>
      </c>
      <c r="E843" s="203">
        <v>0</v>
      </c>
      <c r="F843" s="203">
        <v>0</v>
      </c>
      <c r="G843" s="203">
        <v>0</v>
      </c>
      <c r="H843" s="203">
        <v>0</v>
      </c>
      <c r="I843" s="203">
        <v>0</v>
      </c>
      <c r="J843" s="203">
        <v>0</v>
      </c>
      <c r="K843" s="203">
        <v>0</v>
      </c>
      <c r="L843" s="203">
        <v>0</v>
      </c>
      <c r="M843" s="203">
        <v>0</v>
      </c>
      <c r="N843" s="203">
        <v>2</v>
      </c>
      <c r="O843" s="203">
        <v>2</v>
      </c>
      <c r="P843" s="203">
        <v>3</v>
      </c>
      <c r="Q843" s="203">
        <v>37</v>
      </c>
      <c r="R843" s="203">
        <v>311</v>
      </c>
      <c r="S843" s="203">
        <v>954</v>
      </c>
      <c r="T843" s="203">
        <v>955</v>
      </c>
      <c r="U843" s="203">
        <v>674</v>
      </c>
      <c r="V843" s="203">
        <v>3026</v>
      </c>
    </row>
    <row r="844" spans="2:22" x14ac:dyDescent="0.3">
      <c r="B844" s="96" t="s">
        <v>100</v>
      </c>
      <c r="C844" s="102" t="s">
        <v>357</v>
      </c>
      <c r="D844" s="203">
        <v>1</v>
      </c>
      <c r="E844" s="203">
        <v>0</v>
      </c>
      <c r="F844" s="203">
        <v>0</v>
      </c>
      <c r="G844" s="203">
        <v>2</v>
      </c>
      <c r="H844" s="203">
        <v>0</v>
      </c>
      <c r="I844" s="203">
        <v>3</v>
      </c>
      <c r="J844" s="203">
        <v>15</v>
      </c>
      <c r="K844" s="203">
        <v>33</v>
      </c>
      <c r="L844" s="203">
        <v>78</v>
      </c>
      <c r="M844" s="203">
        <v>122</v>
      </c>
      <c r="N844" s="203">
        <v>135</v>
      </c>
      <c r="O844" s="203">
        <v>116</v>
      </c>
      <c r="P844" s="203">
        <v>58</v>
      </c>
      <c r="Q844" s="203">
        <v>23</v>
      </c>
      <c r="R844" s="203">
        <v>4</v>
      </c>
      <c r="S844" s="203">
        <v>2</v>
      </c>
      <c r="T844" s="203">
        <v>1</v>
      </c>
      <c r="U844" s="203">
        <v>0</v>
      </c>
      <c r="V844" s="203">
        <v>0</v>
      </c>
    </row>
    <row r="845" spans="2:22" x14ac:dyDescent="0.3">
      <c r="B845" s="96" t="s">
        <v>101</v>
      </c>
      <c r="C845" s="102" t="s">
        <v>223</v>
      </c>
      <c r="D845" s="203">
        <v>51</v>
      </c>
      <c r="E845" s="203">
        <v>437</v>
      </c>
      <c r="F845" s="203">
        <v>255</v>
      </c>
      <c r="G845" s="203">
        <v>43</v>
      </c>
      <c r="H845" s="203">
        <v>7</v>
      </c>
      <c r="I845" s="203">
        <v>0</v>
      </c>
      <c r="J845" s="203">
        <v>0</v>
      </c>
      <c r="K845" s="203">
        <v>0</v>
      </c>
      <c r="L845" s="203">
        <v>0</v>
      </c>
      <c r="M845" s="203">
        <v>0</v>
      </c>
      <c r="N845" s="203">
        <v>0</v>
      </c>
      <c r="O845" s="203">
        <v>0</v>
      </c>
      <c r="P845" s="203">
        <v>0</v>
      </c>
      <c r="Q845" s="203">
        <v>0</v>
      </c>
      <c r="R845" s="203">
        <v>0</v>
      </c>
      <c r="S845" s="203">
        <v>0</v>
      </c>
      <c r="T845" s="203">
        <v>0</v>
      </c>
      <c r="U845" s="203">
        <v>0</v>
      </c>
      <c r="V845" s="203">
        <v>0</v>
      </c>
    </row>
    <row r="846" spans="2:22" x14ac:dyDescent="0.3">
      <c r="B846" s="96" t="s">
        <v>101</v>
      </c>
      <c r="C846" s="102" t="s">
        <v>286</v>
      </c>
      <c r="D846" s="203">
        <v>8</v>
      </c>
      <c r="E846" s="203">
        <v>210</v>
      </c>
      <c r="F846" s="203">
        <v>1420</v>
      </c>
      <c r="G846" s="203">
        <v>577</v>
      </c>
      <c r="H846" s="203">
        <v>55</v>
      </c>
      <c r="I846" s="203">
        <v>3</v>
      </c>
      <c r="J846" s="203">
        <v>0</v>
      </c>
      <c r="K846" s="203">
        <v>0</v>
      </c>
      <c r="L846" s="203">
        <v>1</v>
      </c>
      <c r="M846" s="203">
        <v>0</v>
      </c>
      <c r="N846" s="203">
        <v>0</v>
      </c>
      <c r="O846" s="203">
        <v>0</v>
      </c>
      <c r="P846" s="203">
        <v>0</v>
      </c>
      <c r="Q846" s="203">
        <v>0</v>
      </c>
      <c r="R846" s="203">
        <v>0</v>
      </c>
      <c r="S846" s="203">
        <v>0</v>
      </c>
      <c r="T846" s="203">
        <v>0</v>
      </c>
      <c r="U846" s="203">
        <v>0</v>
      </c>
      <c r="V846" s="203">
        <v>0</v>
      </c>
    </row>
    <row r="847" spans="2:22" x14ac:dyDescent="0.3">
      <c r="B847" s="96" t="s">
        <v>101</v>
      </c>
      <c r="C847" s="102" t="s">
        <v>370</v>
      </c>
      <c r="D847" s="203">
        <v>1</v>
      </c>
      <c r="E847" s="203">
        <v>87</v>
      </c>
      <c r="F847" s="203">
        <v>3941</v>
      </c>
      <c r="G847" s="203">
        <v>14326</v>
      </c>
      <c r="H847" s="203">
        <v>1857</v>
      </c>
      <c r="I847" s="203">
        <v>157</v>
      </c>
      <c r="J847" s="203">
        <v>24</v>
      </c>
      <c r="K847" s="203">
        <v>14</v>
      </c>
      <c r="L847" s="203">
        <v>1</v>
      </c>
      <c r="M847" s="203">
        <v>4</v>
      </c>
      <c r="N847" s="203">
        <v>0</v>
      </c>
      <c r="O847" s="203">
        <v>1</v>
      </c>
      <c r="P847" s="203">
        <v>2</v>
      </c>
      <c r="Q847" s="203">
        <v>8</v>
      </c>
      <c r="R847" s="203">
        <v>0</v>
      </c>
      <c r="S847" s="203">
        <v>0</v>
      </c>
      <c r="T847" s="203">
        <v>1</v>
      </c>
      <c r="U847" s="203">
        <v>0</v>
      </c>
      <c r="V847" s="203">
        <v>3</v>
      </c>
    </row>
    <row r="848" spans="2:22" x14ac:dyDescent="0.3">
      <c r="B848" s="96" t="s">
        <v>101</v>
      </c>
      <c r="C848" s="102" t="s">
        <v>224</v>
      </c>
      <c r="D848" s="203">
        <v>0</v>
      </c>
      <c r="E848" s="203">
        <v>1</v>
      </c>
      <c r="F848" s="203">
        <v>63</v>
      </c>
      <c r="G848" s="203">
        <v>4239</v>
      </c>
      <c r="H848" s="203">
        <v>15305</v>
      </c>
      <c r="I848" s="203">
        <v>3657</v>
      </c>
      <c r="J848" s="203">
        <v>703</v>
      </c>
      <c r="K848" s="203">
        <v>202</v>
      </c>
      <c r="L848" s="203">
        <v>53</v>
      </c>
      <c r="M848" s="203">
        <v>31</v>
      </c>
      <c r="N848" s="203">
        <v>16</v>
      </c>
      <c r="O848" s="203">
        <v>3</v>
      </c>
      <c r="P848" s="203">
        <v>1</v>
      </c>
      <c r="Q848" s="203">
        <v>3</v>
      </c>
      <c r="R848" s="203">
        <v>4</v>
      </c>
      <c r="S848" s="203">
        <v>0</v>
      </c>
      <c r="T848" s="203">
        <v>3</v>
      </c>
      <c r="U848" s="203">
        <v>0</v>
      </c>
      <c r="V848" s="203">
        <v>3</v>
      </c>
    </row>
    <row r="849" spans="2:22" x14ac:dyDescent="0.3">
      <c r="B849" s="96" t="s">
        <v>101</v>
      </c>
      <c r="C849" s="102" t="s">
        <v>225</v>
      </c>
      <c r="D849" s="203">
        <v>0</v>
      </c>
      <c r="E849" s="203">
        <v>0</v>
      </c>
      <c r="F849" s="203">
        <v>3</v>
      </c>
      <c r="G849" s="203">
        <v>27</v>
      </c>
      <c r="H849" s="203">
        <v>3546</v>
      </c>
      <c r="I849" s="203">
        <v>14062</v>
      </c>
      <c r="J849" s="203">
        <v>4125</v>
      </c>
      <c r="K849" s="203">
        <v>970</v>
      </c>
      <c r="L849" s="203">
        <v>307</v>
      </c>
      <c r="M849" s="203">
        <v>91</v>
      </c>
      <c r="N849" s="203">
        <v>44</v>
      </c>
      <c r="O849" s="203">
        <v>15</v>
      </c>
      <c r="P849" s="203">
        <v>7</v>
      </c>
      <c r="Q849" s="203">
        <v>3</v>
      </c>
      <c r="R849" s="203">
        <v>7</v>
      </c>
      <c r="S849" s="203">
        <v>2</v>
      </c>
      <c r="T849" s="203">
        <v>2</v>
      </c>
      <c r="U849" s="203">
        <v>2</v>
      </c>
      <c r="V849" s="203">
        <v>17</v>
      </c>
    </row>
    <row r="850" spans="2:22" x14ac:dyDescent="0.3">
      <c r="B850" s="96" t="s">
        <v>101</v>
      </c>
      <c r="C850" s="102" t="s">
        <v>226</v>
      </c>
      <c r="D850" s="203">
        <v>0</v>
      </c>
      <c r="E850" s="203">
        <v>0</v>
      </c>
      <c r="F850" s="203">
        <v>0</v>
      </c>
      <c r="G850" s="203">
        <v>2</v>
      </c>
      <c r="H850" s="203">
        <v>46</v>
      </c>
      <c r="I850" s="203">
        <v>3602</v>
      </c>
      <c r="J850" s="203">
        <v>13584</v>
      </c>
      <c r="K850" s="203">
        <v>4441</v>
      </c>
      <c r="L850" s="203">
        <v>1295</v>
      </c>
      <c r="M850" s="203">
        <v>424</v>
      </c>
      <c r="N850" s="203">
        <v>146</v>
      </c>
      <c r="O850" s="203">
        <v>64</v>
      </c>
      <c r="P850" s="203">
        <v>24</v>
      </c>
      <c r="Q850" s="203">
        <v>12</v>
      </c>
      <c r="R850" s="203">
        <v>2</v>
      </c>
      <c r="S850" s="203">
        <v>4</v>
      </c>
      <c r="T850" s="203">
        <v>2</v>
      </c>
      <c r="U850" s="203">
        <v>2</v>
      </c>
      <c r="V850" s="203">
        <v>2</v>
      </c>
    </row>
    <row r="851" spans="2:22" x14ac:dyDescent="0.3">
      <c r="B851" s="96" t="s">
        <v>101</v>
      </c>
      <c r="C851" s="102" t="s">
        <v>227</v>
      </c>
      <c r="D851" s="203">
        <v>0</v>
      </c>
      <c r="E851" s="203">
        <v>0</v>
      </c>
      <c r="F851" s="203">
        <v>0</v>
      </c>
      <c r="G851" s="203">
        <v>0</v>
      </c>
      <c r="H851" s="203">
        <v>2</v>
      </c>
      <c r="I851" s="203">
        <v>22</v>
      </c>
      <c r="J851" s="203">
        <v>3626</v>
      </c>
      <c r="K851" s="203">
        <v>13263</v>
      </c>
      <c r="L851" s="203">
        <v>4828</v>
      </c>
      <c r="M851" s="203">
        <v>1642</v>
      </c>
      <c r="N851" s="203">
        <v>610</v>
      </c>
      <c r="O851" s="203">
        <v>205</v>
      </c>
      <c r="P851" s="203">
        <v>60</v>
      </c>
      <c r="Q851" s="203">
        <v>25</v>
      </c>
      <c r="R851" s="203">
        <v>9</v>
      </c>
      <c r="S851" s="203">
        <v>2</v>
      </c>
      <c r="T851" s="203">
        <v>3</v>
      </c>
      <c r="U851" s="203">
        <v>1</v>
      </c>
      <c r="V851" s="203">
        <v>6</v>
      </c>
    </row>
    <row r="852" spans="2:22" x14ac:dyDescent="0.3">
      <c r="B852" s="96" t="s">
        <v>101</v>
      </c>
      <c r="C852" s="102" t="s">
        <v>228</v>
      </c>
      <c r="D852" s="203">
        <v>0</v>
      </c>
      <c r="E852" s="203">
        <v>1</v>
      </c>
      <c r="F852" s="203">
        <v>0</v>
      </c>
      <c r="G852" s="203">
        <v>0</v>
      </c>
      <c r="H852" s="203">
        <v>3</v>
      </c>
      <c r="I852" s="203">
        <v>3</v>
      </c>
      <c r="J852" s="203">
        <v>46</v>
      </c>
      <c r="K852" s="203">
        <v>3638</v>
      </c>
      <c r="L852" s="203">
        <v>12845</v>
      </c>
      <c r="M852" s="203">
        <v>5146</v>
      </c>
      <c r="N852" s="203">
        <v>1886</v>
      </c>
      <c r="O852" s="203">
        <v>699</v>
      </c>
      <c r="P852" s="203">
        <v>248</v>
      </c>
      <c r="Q852" s="203">
        <v>59</v>
      </c>
      <c r="R852" s="203">
        <v>35</v>
      </c>
      <c r="S852" s="203">
        <v>4</v>
      </c>
      <c r="T852" s="203">
        <v>5</v>
      </c>
      <c r="U852" s="203">
        <v>3</v>
      </c>
      <c r="V852" s="203">
        <v>3</v>
      </c>
    </row>
    <row r="853" spans="2:22" x14ac:dyDescent="0.3">
      <c r="B853" s="96" t="s">
        <v>101</v>
      </c>
      <c r="C853" s="102" t="s">
        <v>229</v>
      </c>
      <c r="D853" s="203">
        <v>0</v>
      </c>
      <c r="E853" s="203">
        <v>0</v>
      </c>
      <c r="F853" s="203">
        <v>0</v>
      </c>
      <c r="G853" s="203">
        <v>0</v>
      </c>
      <c r="H853" s="203">
        <v>1</v>
      </c>
      <c r="I853" s="203">
        <v>0</v>
      </c>
      <c r="J853" s="203">
        <v>5</v>
      </c>
      <c r="K853" s="203">
        <v>40</v>
      </c>
      <c r="L853" s="203">
        <v>3612</v>
      </c>
      <c r="M853" s="203">
        <v>13172</v>
      </c>
      <c r="N853" s="203">
        <v>6486</v>
      </c>
      <c r="O853" s="203">
        <v>3172</v>
      </c>
      <c r="P853" s="203">
        <v>1599</v>
      </c>
      <c r="Q853" s="203">
        <v>598</v>
      </c>
      <c r="R853" s="203">
        <v>164</v>
      </c>
      <c r="S853" s="203">
        <v>40</v>
      </c>
      <c r="T853" s="203">
        <v>10</v>
      </c>
      <c r="U853" s="203">
        <v>5</v>
      </c>
      <c r="V853" s="203">
        <v>13</v>
      </c>
    </row>
    <row r="854" spans="2:22" x14ac:dyDescent="0.3">
      <c r="B854" s="96" t="s">
        <v>101</v>
      </c>
      <c r="C854" s="102" t="s">
        <v>287</v>
      </c>
      <c r="D854" s="203">
        <v>0</v>
      </c>
      <c r="E854" s="203">
        <v>0</v>
      </c>
      <c r="F854" s="203">
        <v>0</v>
      </c>
      <c r="G854" s="203">
        <v>0</v>
      </c>
      <c r="H854" s="203">
        <v>0</v>
      </c>
      <c r="I854" s="203">
        <v>0</v>
      </c>
      <c r="J854" s="203">
        <v>2</v>
      </c>
      <c r="K854" s="203">
        <v>5</v>
      </c>
      <c r="L854" s="203">
        <v>29</v>
      </c>
      <c r="M854" s="203">
        <v>3309</v>
      </c>
      <c r="N854" s="203">
        <v>12448</v>
      </c>
      <c r="O854" s="203">
        <v>6422</v>
      </c>
      <c r="P854" s="203">
        <v>3219</v>
      </c>
      <c r="Q854" s="203">
        <v>1485</v>
      </c>
      <c r="R854" s="203">
        <v>518</v>
      </c>
      <c r="S854" s="203">
        <v>140</v>
      </c>
      <c r="T854" s="203">
        <v>33</v>
      </c>
      <c r="U854" s="203">
        <v>5</v>
      </c>
      <c r="V854" s="203">
        <v>14</v>
      </c>
    </row>
    <row r="855" spans="2:22" x14ac:dyDescent="0.3">
      <c r="B855" s="96" t="s">
        <v>101</v>
      </c>
      <c r="C855" s="102" t="s">
        <v>230</v>
      </c>
      <c r="D855" s="203">
        <v>0</v>
      </c>
      <c r="E855" s="203">
        <v>0</v>
      </c>
      <c r="F855" s="203">
        <v>0</v>
      </c>
      <c r="G855" s="203">
        <v>0</v>
      </c>
      <c r="H855" s="203">
        <v>0</v>
      </c>
      <c r="I855" s="203">
        <v>0</v>
      </c>
      <c r="J855" s="203">
        <v>2</v>
      </c>
      <c r="K855" s="203">
        <v>1</v>
      </c>
      <c r="L855" s="203">
        <v>6</v>
      </c>
      <c r="M855" s="203">
        <v>49</v>
      </c>
      <c r="N855" s="203">
        <v>2784</v>
      </c>
      <c r="O855" s="203">
        <v>11566</v>
      </c>
      <c r="P855" s="203">
        <v>5906</v>
      </c>
      <c r="Q855" s="203">
        <v>3136</v>
      </c>
      <c r="R855" s="203">
        <v>1256</v>
      </c>
      <c r="S855" s="203">
        <v>387</v>
      </c>
      <c r="T855" s="203">
        <v>101</v>
      </c>
      <c r="U855" s="203">
        <v>36</v>
      </c>
      <c r="V855" s="203">
        <v>12</v>
      </c>
    </row>
    <row r="856" spans="2:22" x14ac:dyDescent="0.3">
      <c r="B856" s="96" t="s">
        <v>101</v>
      </c>
      <c r="C856" s="102" t="s">
        <v>231</v>
      </c>
      <c r="D856" s="203">
        <v>0</v>
      </c>
      <c r="E856" s="203">
        <v>0</v>
      </c>
      <c r="F856" s="203">
        <v>0</v>
      </c>
      <c r="G856" s="203">
        <v>2</v>
      </c>
      <c r="H856" s="203">
        <v>0</v>
      </c>
      <c r="I856" s="203">
        <v>1</v>
      </c>
      <c r="J856" s="203">
        <v>1</v>
      </c>
      <c r="K856" s="203">
        <v>0</v>
      </c>
      <c r="L856" s="203">
        <v>1</v>
      </c>
      <c r="M856" s="203">
        <v>4</v>
      </c>
      <c r="N856" s="203">
        <v>50</v>
      </c>
      <c r="O856" s="203">
        <v>2111</v>
      </c>
      <c r="P856" s="203">
        <v>10360</v>
      </c>
      <c r="Q856" s="203">
        <v>5423</v>
      </c>
      <c r="R856" s="203">
        <v>2749</v>
      </c>
      <c r="S856" s="203">
        <v>1009</v>
      </c>
      <c r="T856" s="203">
        <v>280</v>
      </c>
      <c r="U856" s="203">
        <v>68</v>
      </c>
      <c r="V856" s="203">
        <v>29</v>
      </c>
    </row>
    <row r="857" spans="2:22" x14ac:dyDescent="0.3">
      <c r="B857" s="96" t="s">
        <v>101</v>
      </c>
      <c r="C857" s="102" t="s">
        <v>288</v>
      </c>
      <c r="D857" s="203">
        <v>0</v>
      </c>
      <c r="E857" s="203">
        <v>0</v>
      </c>
      <c r="F857" s="203">
        <v>0</v>
      </c>
      <c r="G857" s="203">
        <v>0</v>
      </c>
      <c r="H857" s="203">
        <v>0</v>
      </c>
      <c r="I857" s="203">
        <v>0</v>
      </c>
      <c r="J857" s="203">
        <v>1</v>
      </c>
      <c r="K857" s="203">
        <v>0</v>
      </c>
      <c r="L857" s="203">
        <v>3</v>
      </c>
      <c r="M857" s="203">
        <v>3</v>
      </c>
      <c r="N857" s="203">
        <v>5</v>
      </c>
      <c r="O857" s="203">
        <v>38</v>
      </c>
      <c r="P857" s="203">
        <v>1678</v>
      </c>
      <c r="Q857" s="203">
        <v>9108</v>
      </c>
      <c r="R857" s="203">
        <v>4861</v>
      </c>
      <c r="S857" s="203">
        <v>2279</v>
      </c>
      <c r="T857" s="203">
        <v>807</v>
      </c>
      <c r="U857" s="203">
        <v>160</v>
      </c>
      <c r="V857" s="203">
        <v>65</v>
      </c>
    </row>
    <row r="858" spans="2:22" x14ac:dyDescent="0.3">
      <c r="B858" s="96" t="s">
        <v>101</v>
      </c>
      <c r="C858" s="102" t="s">
        <v>232</v>
      </c>
      <c r="D858" s="203">
        <v>0</v>
      </c>
      <c r="E858" s="203">
        <v>0</v>
      </c>
      <c r="F858" s="203">
        <v>1</v>
      </c>
      <c r="G858" s="203">
        <v>0</v>
      </c>
      <c r="H858" s="203">
        <v>0</v>
      </c>
      <c r="I858" s="203">
        <v>0</v>
      </c>
      <c r="J858" s="203">
        <v>0</v>
      </c>
      <c r="K858" s="203">
        <v>0</v>
      </c>
      <c r="L858" s="203">
        <v>1</v>
      </c>
      <c r="M858" s="203">
        <v>0</v>
      </c>
      <c r="N858" s="203">
        <v>0</v>
      </c>
      <c r="O858" s="203">
        <v>3</v>
      </c>
      <c r="P858" s="203">
        <v>40</v>
      </c>
      <c r="Q858" s="203">
        <v>1576</v>
      </c>
      <c r="R858" s="203">
        <v>7882</v>
      </c>
      <c r="S858" s="203">
        <v>4193</v>
      </c>
      <c r="T858" s="203">
        <v>1844</v>
      </c>
      <c r="U858" s="203">
        <v>475</v>
      </c>
      <c r="V858" s="203">
        <v>152</v>
      </c>
    </row>
    <row r="859" spans="2:22" x14ac:dyDescent="0.3">
      <c r="B859" s="96" t="s">
        <v>101</v>
      </c>
      <c r="C859" s="102" t="s">
        <v>355</v>
      </c>
      <c r="D859" s="203">
        <v>0</v>
      </c>
      <c r="E859" s="203">
        <v>0</v>
      </c>
      <c r="F859" s="203">
        <v>0</v>
      </c>
      <c r="G859" s="203">
        <v>0</v>
      </c>
      <c r="H859" s="203">
        <v>0</v>
      </c>
      <c r="I859" s="203">
        <v>0</v>
      </c>
      <c r="J859" s="203">
        <v>0</v>
      </c>
      <c r="K859" s="203">
        <v>0</v>
      </c>
      <c r="L859" s="203">
        <v>0</v>
      </c>
      <c r="M859" s="203">
        <v>0</v>
      </c>
      <c r="N859" s="203">
        <v>0</v>
      </c>
      <c r="O859" s="203">
        <v>0</v>
      </c>
      <c r="P859" s="203">
        <v>0</v>
      </c>
      <c r="Q859" s="203">
        <v>0</v>
      </c>
      <c r="R859" s="203">
        <v>23</v>
      </c>
      <c r="S859" s="203">
        <v>64</v>
      </c>
      <c r="T859" s="203">
        <v>40</v>
      </c>
      <c r="U859" s="203">
        <v>36</v>
      </c>
      <c r="V859" s="203">
        <v>123</v>
      </c>
    </row>
    <row r="860" spans="2:22" x14ac:dyDescent="0.3">
      <c r="B860" s="96" t="s">
        <v>101</v>
      </c>
      <c r="C860" s="102" t="s">
        <v>356</v>
      </c>
      <c r="D860" s="203">
        <v>0</v>
      </c>
      <c r="E860" s="203">
        <v>0</v>
      </c>
      <c r="F860" s="203">
        <v>0</v>
      </c>
      <c r="G860" s="203">
        <v>0</v>
      </c>
      <c r="H860" s="203">
        <v>0</v>
      </c>
      <c r="I860" s="203">
        <v>0</v>
      </c>
      <c r="J860" s="203">
        <v>0</v>
      </c>
      <c r="K860" s="203">
        <v>0</v>
      </c>
      <c r="L860" s="203">
        <v>1</v>
      </c>
      <c r="M860" s="203">
        <v>0</v>
      </c>
      <c r="N860" s="203">
        <v>0</v>
      </c>
      <c r="O860" s="203">
        <v>0</v>
      </c>
      <c r="P860" s="203">
        <v>0</v>
      </c>
      <c r="Q860" s="203">
        <v>1</v>
      </c>
      <c r="R860" s="203">
        <v>1</v>
      </c>
      <c r="S860" s="203">
        <v>22</v>
      </c>
      <c r="T860" s="203">
        <v>55</v>
      </c>
      <c r="U860" s="203">
        <v>39</v>
      </c>
      <c r="V860" s="203">
        <v>169</v>
      </c>
    </row>
    <row r="861" spans="2:22" x14ac:dyDescent="0.3">
      <c r="B861" s="96" t="s">
        <v>101</v>
      </c>
      <c r="C861" s="102" t="s">
        <v>289</v>
      </c>
      <c r="D861" s="203">
        <v>0</v>
      </c>
      <c r="E861" s="203">
        <v>0</v>
      </c>
      <c r="F861" s="203">
        <v>0</v>
      </c>
      <c r="G861" s="203">
        <v>0</v>
      </c>
      <c r="H861" s="203">
        <v>0</v>
      </c>
      <c r="I861" s="203">
        <v>0</v>
      </c>
      <c r="J861" s="203">
        <v>0</v>
      </c>
      <c r="K861" s="203">
        <v>0</v>
      </c>
      <c r="L861" s="203">
        <v>4</v>
      </c>
      <c r="M861" s="203">
        <v>8</v>
      </c>
      <c r="N861" s="203">
        <v>2</v>
      </c>
      <c r="O861" s="203">
        <v>12</v>
      </c>
      <c r="P861" s="203">
        <v>16</v>
      </c>
      <c r="Q861" s="203">
        <v>8</v>
      </c>
      <c r="R861" s="203">
        <v>10</v>
      </c>
      <c r="S861" s="203">
        <v>7</v>
      </c>
      <c r="T861" s="203">
        <v>3</v>
      </c>
      <c r="U861" s="203">
        <v>8</v>
      </c>
      <c r="V861" s="203">
        <v>1162</v>
      </c>
    </row>
    <row r="862" spans="2:22" x14ac:dyDescent="0.3">
      <c r="B862" s="96" t="s">
        <v>101</v>
      </c>
      <c r="C862" s="102" t="s">
        <v>290</v>
      </c>
      <c r="D862" s="203">
        <v>0</v>
      </c>
      <c r="E862" s="203">
        <v>0</v>
      </c>
      <c r="F862" s="203">
        <v>0</v>
      </c>
      <c r="G862" s="203">
        <v>0</v>
      </c>
      <c r="H862" s="203">
        <v>0</v>
      </c>
      <c r="I862" s="203">
        <v>0</v>
      </c>
      <c r="J862" s="203">
        <v>0</v>
      </c>
      <c r="K862" s="203">
        <v>0</v>
      </c>
      <c r="L862" s="203">
        <v>7</v>
      </c>
      <c r="M862" s="203">
        <v>7</v>
      </c>
      <c r="N862" s="203">
        <v>16</v>
      </c>
      <c r="O862" s="203">
        <v>30</v>
      </c>
      <c r="P862" s="203">
        <v>47</v>
      </c>
      <c r="Q862" s="203">
        <v>67</v>
      </c>
      <c r="R862" s="203">
        <v>51</v>
      </c>
      <c r="S862" s="203">
        <v>27</v>
      </c>
      <c r="T862" s="203">
        <v>16</v>
      </c>
      <c r="U862" s="203">
        <v>13</v>
      </c>
      <c r="V862" s="203">
        <v>455</v>
      </c>
    </row>
    <row r="863" spans="2:22" x14ac:dyDescent="0.3">
      <c r="B863" s="96" t="s">
        <v>101</v>
      </c>
      <c r="C863" s="102" t="s">
        <v>291</v>
      </c>
      <c r="D863" s="203">
        <v>0</v>
      </c>
      <c r="E863" s="203">
        <v>0</v>
      </c>
      <c r="F863" s="203">
        <v>0</v>
      </c>
      <c r="G863" s="203">
        <v>0</v>
      </c>
      <c r="H863" s="203">
        <v>0</v>
      </c>
      <c r="I863" s="203">
        <v>0</v>
      </c>
      <c r="J863" s="203">
        <v>0</v>
      </c>
      <c r="K863" s="203">
        <v>1</v>
      </c>
      <c r="L863" s="203">
        <v>0</v>
      </c>
      <c r="M863" s="203">
        <v>5</v>
      </c>
      <c r="N863" s="203">
        <v>12</v>
      </c>
      <c r="O863" s="203">
        <v>58</v>
      </c>
      <c r="P863" s="203">
        <v>324</v>
      </c>
      <c r="Q863" s="203">
        <v>721</v>
      </c>
      <c r="R863" s="203">
        <v>769</v>
      </c>
      <c r="S863" s="203">
        <v>480</v>
      </c>
      <c r="T863" s="203">
        <v>235</v>
      </c>
      <c r="U863" s="203">
        <v>134</v>
      </c>
      <c r="V863" s="203">
        <v>1407</v>
      </c>
    </row>
    <row r="864" spans="2:22" x14ac:dyDescent="0.3">
      <c r="B864" s="96" t="s">
        <v>101</v>
      </c>
      <c r="C864" s="102" t="s">
        <v>292</v>
      </c>
      <c r="D864" s="203">
        <v>0</v>
      </c>
      <c r="E864" s="203">
        <v>0</v>
      </c>
      <c r="F864" s="203">
        <v>0</v>
      </c>
      <c r="G864" s="203">
        <v>0</v>
      </c>
      <c r="H864" s="203">
        <v>0</v>
      </c>
      <c r="I864" s="203">
        <v>0</v>
      </c>
      <c r="J864" s="203">
        <v>0</v>
      </c>
      <c r="K864" s="203">
        <v>0</v>
      </c>
      <c r="L864" s="203">
        <v>0</v>
      </c>
      <c r="M864" s="203">
        <v>1</v>
      </c>
      <c r="N864" s="203">
        <v>1</v>
      </c>
      <c r="O864" s="203">
        <v>17</v>
      </c>
      <c r="P864" s="203">
        <v>125</v>
      </c>
      <c r="Q864" s="203">
        <v>491</v>
      </c>
      <c r="R864" s="203">
        <v>982</v>
      </c>
      <c r="S864" s="203">
        <v>963</v>
      </c>
      <c r="T864" s="203">
        <v>548</v>
      </c>
      <c r="U864" s="203">
        <v>308</v>
      </c>
      <c r="V864" s="203">
        <v>1726</v>
      </c>
    </row>
    <row r="865" spans="2:22" x14ac:dyDescent="0.3">
      <c r="B865" s="96" t="s">
        <v>101</v>
      </c>
      <c r="C865" s="102" t="s">
        <v>293</v>
      </c>
      <c r="D865" s="203">
        <v>0</v>
      </c>
      <c r="E865" s="203">
        <v>0</v>
      </c>
      <c r="F865" s="203">
        <v>0</v>
      </c>
      <c r="G865" s="203">
        <v>0</v>
      </c>
      <c r="H865" s="203">
        <v>0</v>
      </c>
      <c r="I865" s="203">
        <v>0</v>
      </c>
      <c r="J865" s="203">
        <v>1</v>
      </c>
      <c r="K865" s="203">
        <v>0</v>
      </c>
      <c r="L865" s="203">
        <v>0</v>
      </c>
      <c r="M865" s="203">
        <v>0</v>
      </c>
      <c r="N865" s="203">
        <v>0</v>
      </c>
      <c r="O865" s="203">
        <v>2</v>
      </c>
      <c r="P865" s="203">
        <v>10</v>
      </c>
      <c r="Q865" s="203">
        <v>78</v>
      </c>
      <c r="R865" s="203">
        <v>342</v>
      </c>
      <c r="S865" s="203">
        <v>662</v>
      </c>
      <c r="T865" s="203">
        <v>624</v>
      </c>
      <c r="U865" s="203">
        <v>362</v>
      </c>
      <c r="V865" s="203">
        <v>1495</v>
      </c>
    </row>
    <row r="866" spans="2:22" x14ac:dyDescent="0.3">
      <c r="B866" s="96" t="s">
        <v>101</v>
      </c>
      <c r="C866" s="102" t="s">
        <v>294</v>
      </c>
      <c r="D866" s="203">
        <v>0</v>
      </c>
      <c r="E866" s="203">
        <v>0</v>
      </c>
      <c r="F866" s="203">
        <v>0</v>
      </c>
      <c r="G866" s="203">
        <v>0</v>
      </c>
      <c r="H866" s="203">
        <v>0</v>
      </c>
      <c r="I866" s="203">
        <v>0</v>
      </c>
      <c r="J866" s="203">
        <v>0</v>
      </c>
      <c r="K866" s="203">
        <v>0</v>
      </c>
      <c r="L866" s="203">
        <v>0</v>
      </c>
      <c r="M866" s="203">
        <v>0</v>
      </c>
      <c r="N866" s="203">
        <v>0</v>
      </c>
      <c r="O866" s="203">
        <v>1</v>
      </c>
      <c r="P866" s="203">
        <v>3</v>
      </c>
      <c r="Q866" s="203">
        <v>50</v>
      </c>
      <c r="R866" s="203">
        <v>297</v>
      </c>
      <c r="S866" s="203">
        <v>689</v>
      </c>
      <c r="T866" s="203">
        <v>680</v>
      </c>
      <c r="U866" s="203">
        <v>476</v>
      </c>
      <c r="V866" s="203">
        <v>1344</v>
      </c>
    </row>
    <row r="867" spans="2:22" x14ac:dyDescent="0.3">
      <c r="B867" s="96" t="s">
        <v>101</v>
      </c>
      <c r="C867" s="102" t="s">
        <v>357</v>
      </c>
      <c r="D867" s="203">
        <v>0</v>
      </c>
      <c r="E867" s="203">
        <v>0</v>
      </c>
      <c r="F867" s="203">
        <v>0</v>
      </c>
      <c r="G867" s="203">
        <v>0</v>
      </c>
      <c r="H867" s="203">
        <v>0</v>
      </c>
      <c r="I867" s="203">
        <v>1</v>
      </c>
      <c r="J867" s="203">
        <v>6</v>
      </c>
      <c r="K867" s="203">
        <v>3</v>
      </c>
      <c r="L867" s="203">
        <v>6</v>
      </c>
      <c r="M867" s="203">
        <v>10</v>
      </c>
      <c r="N867" s="203">
        <v>4</v>
      </c>
      <c r="O867" s="203">
        <v>8</v>
      </c>
      <c r="P867" s="203">
        <v>1</v>
      </c>
      <c r="Q867" s="203">
        <v>1</v>
      </c>
      <c r="R867" s="203">
        <v>0</v>
      </c>
      <c r="S867" s="203">
        <v>0</v>
      </c>
      <c r="T867" s="203">
        <v>0</v>
      </c>
      <c r="U867" s="203">
        <v>0</v>
      </c>
      <c r="V867" s="203">
        <v>0</v>
      </c>
    </row>
    <row r="868" spans="2:22" x14ac:dyDescent="0.3">
      <c r="B868" s="96" t="s">
        <v>102</v>
      </c>
      <c r="C868" s="102" t="s">
        <v>223</v>
      </c>
      <c r="D868" s="203">
        <v>14</v>
      </c>
      <c r="E868" s="203">
        <v>227</v>
      </c>
      <c r="F868" s="203">
        <v>8</v>
      </c>
      <c r="G868" s="203">
        <v>1</v>
      </c>
      <c r="H868" s="203">
        <v>1</v>
      </c>
      <c r="I868" s="203">
        <v>0</v>
      </c>
      <c r="J868" s="203">
        <v>0</v>
      </c>
      <c r="K868" s="203">
        <v>0</v>
      </c>
      <c r="L868" s="203">
        <v>0</v>
      </c>
      <c r="M868" s="203">
        <v>0</v>
      </c>
      <c r="N868" s="203">
        <v>0</v>
      </c>
      <c r="O868" s="203">
        <v>0</v>
      </c>
      <c r="P868" s="203">
        <v>0</v>
      </c>
      <c r="Q868" s="203">
        <v>0</v>
      </c>
      <c r="R868" s="203">
        <v>0</v>
      </c>
      <c r="S868" s="203">
        <v>0</v>
      </c>
      <c r="T868" s="203">
        <v>0</v>
      </c>
      <c r="U868" s="203">
        <v>0</v>
      </c>
      <c r="V868" s="203">
        <v>0</v>
      </c>
    </row>
    <row r="869" spans="2:22" x14ac:dyDescent="0.3">
      <c r="B869" s="96" t="s">
        <v>102</v>
      </c>
      <c r="C869" s="102" t="s">
        <v>286</v>
      </c>
      <c r="D869" s="203">
        <v>0</v>
      </c>
      <c r="E869" s="203">
        <v>71</v>
      </c>
      <c r="F869" s="203">
        <v>455</v>
      </c>
      <c r="G869" s="203">
        <v>17</v>
      </c>
      <c r="H869" s="203">
        <v>2</v>
      </c>
      <c r="I869" s="203">
        <v>0</v>
      </c>
      <c r="J869" s="203">
        <v>1</v>
      </c>
      <c r="K869" s="203">
        <v>0</v>
      </c>
      <c r="L869" s="203">
        <v>0</v>
      </c>
      <c r="M869" s="203">
        <v>0</v>
      </c>
      <c r="N869" s="203">
        <v>0</v>
      </c>
      <c r="O869" s="203">
        <v>0</v>
      </c>
      <c r="P869" s="203">
        <v>0</v>
      </c>
      <c r="Q869" s="203">
        <v>0</v>
      </c>
      <c r="R869" s="203">
        <v>0</v>
      </c>
      <c r="S869" s="203">
        <v>0</v>
      </c>
      <c r="T869" s="203">
        <v>0</v>
      </c>
      <c r="U869" s="203">
        <v>0</v>
      </c>
      <c r="V869" s="203">
        <v>0</v>
      </c>
    </row>
    <row r="870" spans="2:22" x14ac:dyDescent="0.3">
      <c r="B870" s="96" t="s">
        <v>102</v>
      </c>
      <c r="C870" s="102" t="s">
        <v>370</v>
      </c>
      <c r="D870" s="203">
        <v>1</v>
      </c>
      <c r="E870" s="203">
        <v>6</v>
      </c>
      <c r="F870" s="203">
        <v>349</v>
      </c>
      <c r="G870" s="203">
        <v>1817</v>
      </c>
      <c r="H870" s="203">
        <v>137</v>
      </c>
      <c r="I870" s="203">
        <v>5</v>
      </c>
      <c r="J870" s="203">
        <v>3</v>
      </c>
      <c r="K870" s="203">
        <v>0</v>
      </c>
      <c r="L870" s="203">
        <v>0</v>
      </c>
      <c r="M870" s="203">
        <v>1</v>
      </c>
      <c r="N870" s="203">
        <v>0</v>
      </c>
      <c r="O870" s="203">
        <v>2</v>
      </c>
      <c r="P870" s="203">
        <v>0</v>
      </c>
      <c r="Q870" s="203">
        <v>0</v>
      </c>
      <c r="R870" s="203">
        <v>0</v>
      </c>
      <c r="S870" s="203">
        <v>0</v>
      </c>
      <c r="T870" s="203">
        <v>1</v>
      </c>
      <c r="U870" s="203">
        <v>0</v>
      </c>
      <c r="V870" s="203">
        <v>0</v>
      </c>
    </row>
    <row r="871" spans="2:22" x14ac:dyDescent="0.3">
      <c r="B871" s="96" t="s">
        <v>102</v>
      </c>
      <c r="C871" s="102" t="s">
        <v>224</v>
      </c>
      <c r="D871" s="203">
        <v>0</v>
      </c>
      <c r="E871" s="203">
        <v>0</v>
      </c>
      <c r="F871" s="203">
        <v>2</v>
      </c>
      <c r="G871" s="203">
        <v>371</v>
      </c>
      <c r="H871" s="203">
        <v>1896</v>
      </c>
      <c r="I871" s="203">
        <v>315</v>
      </c>
      <c r="J871" s="203">
        <v>66</v>
      </c>
      <c r="K871" s="203">
        <v>29</v>
      </c>
      <c r="L871" s="203">
        <v>4</v>
      </c>
      <c r="M871" s="203">
        <v>2</v>
      </c>
      <c r="N871" s="203">
        <v>1</v>
      </c>
      <c r="O871" s="203">
        <v>0</v>
      </c>
      <c r="P871" s="203">
        <v>0</v>
      </c>
      <c r="Q871" s="203">
        <v>0</v>
      </c>
      <c r="R871" s="203">
        <v>0</v>
      </c>
      <c r="S871" s="203">
        <v>0</v>
      </c>
      <c r="T871" s="203">
        <v>0</v>
      </c>
      <c r="U871" s="203">
        <v>0</v>
      </c>
      <c r="V871" s="203">
        <v>0</v>
      </c>
    </row>
    <row r="872" spans="2:22" x14ac:dyDescent="0.3">
      <c r="B872" s="96" t="s">
        <v>102</v>
      </c>
      <c r="C872" s="102" t="s">
        <v>225</v>
      </c>
      <c r="D872" s="203">
        <v>0</v>
      </c>
      <c r="E872" s="203">
        <v>0</v>
      </c>
      <c r="F872" s="203">
        <v>0</v>
      </c>
      <c r="G872" s="203">
        <v>3</v>
      </c>
      <c r="H872" s="203">
        <v>379</v>
      </c>
      <c r="I872" s="203">
        <v>1654</v>
      </c>
      <c r="J872" s="203">
        <v>377</v>
      </c>
      <c r="K872" s="203">
        <v>106</v>
      </c>
      <c r="L872" s="203">
        <v>43</v>
      </c>
      <c r="M872" s="203">
        <v>11</v>
      </c>
      <c r="N872" s="203">
        <v>2</v>
      </c>
      <c r="O872" s="203">
        <v>0</v>
      </c>
      <c r="P872" s="203">
        <v>0</v>
      </c>
      <c r="Q872" s="203">
        <v>0</v>
      </c>
      <c r="R872" s="203">
        <v>0</v>
      </c>
      <c r="S872" s="203">
        <v>0</v>
      </c>
      <c r="T872" s="203">
        <v>0</v>
      </c>
      <c r="U872" s="203">
        <v>0</v>
      </c>
      <c r="V872" s="203">
        <v>0</v>
      </c>
    </row>
    <row r="873" spans="2:22" x14ac:dyDescent="0.3">
      <c r="B873" s="96" t="s">
        <v>102</v>
      </c>
      <c r="C873" s="102" t="s">
        <v>226</v>
      </c>
      <c r="D873" s="203">
        <v>0</v>
      </c>
      <c r="E873" s="203">
        <v>0</v>
      </c>
      <c r="F873" s="203">
        <v>0</v>
      </c>
      <c r="G873" s="203">
        <v>0</v>
      </c>
      <c r="H873" s="203">
        <v>0</v>
      </c>
      <c r="I873" s="203">
        <v>397</v>
      </c>
      <c r="J873" s="203">
        <v>1649</v>
      </c>
      <c r="K873" s="203">
        <v>450</v>
      </c>
      <c r="L873" s="203">
        <v>132</v>
      </c>
      <c r="M873" s="203">
        <v>47</v>
      </c>
      <c r="N873" s="203">
        <v>12</v>
      </c>
      <c r="O873" s="203">
        <v>10</v>
      </c>
      <c r="P873" s="203">
        <v>1</v>
      </c>
      <c r="Q873" s="203">
        <v>0</v>
      </c>
      <c r="R873" s="203">
        <v>0</v>
      </c>
      <c r="S873" s="203">
        <v>1</v>
      </c>
      <c r="T873" s="203">
        <v>0</v>
      </c>
      <c r="U873" s="203">
        <v>0</v>
      </c>
      <c r="V873" s="203">
        <v>1</v>
      </c>
    </row>
    <row r="874" spans="2:22" x14ac:dyDescent="0.3">
      <c r="B874" s="96" t="s">
        <v>102</v>
      </c>
      <c r="C874" s="102" t="s">
        <v>227</v>
      </c>
      <c r="D874" s="203">
        <v>0</v>
      </c>
      <c r="E874" s="203">
        <v>0</v>
      </c>
      <c r="F874" s="203">
        <v>0</v>
      </c>
      <c r="G874" s="203">
        <v>0</v>
      </c>
      <c r="H874" s="203">
        <v>0</v>
      </c>
      <c r="I874" s="203">
        <v>0</v>
      </c>
      <c r="J874" s="203">
        <v>432</v>
      </c>
      <c r="K874" s="203">
        <v>1597</v>
      </c>
      <c r="L874" s="203">
        <v>404</v>
      </c>
      <c r="M874" s="203">
        <v>151</v>
      </c>
      <c r="N874" s="203">
        <v>64</v>
      </c>
      <c r="O874" s="203">
        <v>18</v>
      </c>
      <c r="P874" s="203">
        <v>6</v>
      </c>
      <c r="Q874" s="203">
        <v>5</v>
      </c>
      <c r="R874" s="203">
        <v>0</v>
      </c>
      <c r="S874" s="203">
        <v>0</v>
      </c>
      <c r="T874" s="203">
        <v>0</v>
      </c>
      <c r="U874" s="203">
        <v>0</v>
      </c>
      <c r="V874" s="203">
        <v>0</v>
      </c>
    </row>
    <row r="875" spans="2:22" x14ac:dyDescent="0.3">
      <c r="B875" s="96" t="s">
        <v>102</v>
      </c>
      <c r="C875" s="102" t="s">
        <v>228</v>
      </c>
      <c r="D875" s="203">
        <v>0</v>
      </c>
      <c r="E875" s="203">
        <v>0</v>
      </c>
      <c r="F875" s="203">
        <v>0</v>
      </c>
      <c r="G875" s="203">
        <v>0</v>
      </c>
      <c r="H875" s="203">
        <v>0</v>
      </c>
      <c r="I875" s="203">
        <v>0</v>
      </c>
      <c r="J875" s="203">
        <v>3</v>
      </c>
      <c r="K875" s="203">
        <v>384</v>
      </c>
      <c r="L875" s="203">
        <v>1518</v>
      </c>
      <c r="M875" s="203">
        <v>475</v>
      </c>
      <c r="N875" s="203">
        <v>194</v>
      </c>
      <c r="O875" s="203">
        <v>56</v>
      </c>
      <c r="P875" s="203">
        <v>23</v>
      </c>
      <c r="Q875" s="203">
        <v>3</v>
      </c>
      <c r="R875" s="203">
        <v>2</v>
      </c>
      <c r="S875" s="203">
        <v>1</v>
      </c>
      <c r="T875" s="203">
        <v>0</v>
      </c>
      <c r="U875" s="203">
        <v>0</v>
      </c>
      <c r="V875" s="203">
        <v>0</v>
      </c>
    </row>
    <row r="876" spans="2:22" x14ac:dyDescent="0.3">
      <c r="B876" s="96" t="s">
        <v>102</v>
      </c>
      <c r="C876" s="102" t="s">
        <v>229</v>
      </c>
      <c r="D876" s="203">
        <v>0</v>
      </c>
      <c r="E876" s="203">
        <v>0</v>
      </c>
      <c r="F876" s="203">
        <v>0</v>
      </c>
      <c r="G876" s="203">
        <v>0</v>
      </c>
      <c r="H876" s="203">
        <v>0</v>
      </c>
      <c r="I876" s="203">
        <v>0</v>
      </c>
      <c r="J876" s="203">
        <v>0</v>
      </c>
      <c r="K876" s="203">
        <v>2</v>
      </c>
      <c r="L876" s="203">
        <v>420</v>
      </c>
      <c r="M876" s="203">
        <v>1554</v>
      </c>
      <c r="N876" s="203">
        <v>562</v>
      </c>
      <c r="O876" s="203">
        <v>313</v>
      </c>
      <c r="P876" s="203">
        <v>117</v>
      </c>
      <c r="Q876" s="203">
        <v>43</v>
      </c>
      <c r="R876" s="203">
        <v>3</v>
      </c>
      <c r="S876" s="203">
        <v>1</v>
      </c>
      <c r="T876" s="203">
        <v>0</v>
      </c>
      <c r="U876" s="203">
        <v>0</v>
      </c>
      <c r="V876" s="203">
        <v>1</v>
      </c>
    </row>
    <row r="877" spans="2:22" x14ac:dyDescent="0.3">
      <c r="B877" s="96" t="s">
        <v>102</v>
      </c>
      <c r="C877" s="102" t="s">
        <v>287</v>
      </c>
      <c r="D877" s="203">
        <v>0</v>
      </c>
      <c r="E877" s="203">
        <v>0</v>
      </c>
      <c r="F877" s="203">
        <v>0</v>
      </c>
      <c r="G877" s="203">
        <v>0</v>
      </c>
      <c r="H877" s="203">
        <v>0</v>
      </c>
      <c r="I877" s="203">
        <v>0</v>
      </c>
      <c r="J877" s="203">
        <v>0</v>
      </c>
      <c r="K877" s="203">
        <v>0</v>
      </c>
      <c r="L877" s="203">
        <v>2</v>
      </c>
      <c r="M877" s="203">
        <v>424</v>
      </c>
      <c r="N877" s="203">
        <v>1450</v>
      </c>
      <c r="O877" s="203">
        <v>729</v>
      </c>
      <c r="P877" s="203">
        <v>362</v>
      </c>
      <c r="Q877" s="203">
        <v>172</v>
      </c>
      <c r="R877" s="203">
        <v>37</v>
      </c>
      <c r="S877" s="203">
        <v>13</v>
      </c>
      <c r="T877" s="203">
        <v>0</v>
      </c>
      <c r="U877" s="203">
        <v>0</v>
      </c>
      <c r="V877" s="203">
        <v>0</v>
      </c>
    </row>
    <row r="878" spans="2:22" x14ac:dyDescent="0.3">
      <c r="B878" s="96" t="s">
        <v>102</v>
      </c>
      <c r="C878" s="102" t="s">
        <v>230</v>
      </c>
      <c r="D878" s="203">
        <v>0</v>
      </c>
      <c r="E878" s="203">
        <v>0</v>
      </c>
      <c r="F878" s="203">
        <v>0</v>
      </c>
      <c r="G878" s="203">
        <v>0</v>
      </c>
      <c r="H878" s="203">
        <v>0</v>
      </c>
      <c r="I878" s="203">
        <v>0</v>
      </c>
      <c r="J878" s="203">
        <v>0</v>
      </c>
      <c r="K878" s="203">
        <v>0</v>
      </c>
      <c r="L878" s="203">
        <v>0</v>
      </c>
      <c r="M878" s="203">
        <v>2</v>
      </c>
      <c r="N878" s="203">
        <v>420</v>
      </c>
      <c r="O878" s="203">
        <v>1271</v>
      </c>
      <c r="P878" s="203">
        <v>656</v>
      </c>
      <c r="Q878" s="203">
        <v>334</v>
      </c>
      <c r="R878" s="203">
        <v>80</v>
      </c>
      <c r="S878" s="203">
        <v>19</v>
      </c>
      <c r="T878" s="203">
        <v>1</v>
      </c>
      <c r="U878" s="203">
        <v>0</v>
      </c>
      <c r="V878" s="203">
        <v>0</v>
      </c>
    </row>
    <row r="879" spans="2:22" x14ac:dyDescent="0.3">
      <c r="B879" s="96" t="s">
        <v>102</v>
      </c>
      <c r="C879" s="102" t="s">
        <v>231</v>
      </c>
      <c r="D879" s="203">
        <v>0</v>
      </c>
      <c r="E879" s="203">
        <v>0</v>
      </c>
      <c r="F879" s="203">
        <v>0</v>
      </c>
      <c r="G879" s="203">
        <v>0</v>
      </c>
      <c r="H879" s="203">
        <v>0</v>
      </c>
      <c r="I879" s="203">
        <v>0</v>
      </c>
      <c r="J879" s="203">
        <v>0</v>
      </c>
      <c r="K879" s="203">
        <v>0</v>
      </c>
      <c r="L879" s="203">
        <v>1</v>
      </c>
      <c r="M879" s="203">
        <v>0</v>
      </c>
      <c r="N879" s="203">
        <v>7</v>
      </c>
      <c r="O879" s="203">
        <v>321</v>
      </c>
      <c r="P879" s="203">
        <v>1187</v>
      </c>
      <c r="Q879" s="203">
        <v>625</v>
      </c>
      <c r="R879" s="203">
        <v>285</v>
      </c>
      <c r="S879" s="203">
        <v>66</v>
      </c>
      <c r="T879" s="203">
        <v>8</v>
      </c>
      <c r="U879" s="203">
        <v>2</v>
      </c>
      <c r="V879" s="203">
        <v>0</v>
      </c>
    </row>
    <row r="880" spans="2:22" x14ac:dyDescent="0.3">
      <c r="B880" s="96" t="s">
        <v>102</v>
      </c>
      <c r="C880" s="102" t="s">
        <v>288</v>
      </c>
      <c r="D880" s="203">
        <v>0</v>
      </c>
      <c r="E880" s="203">
        <v>0</v>
      </c>
      <c r="F880" s="203">
        <v>0</v>
      </c>
      <c r="G880" s="203">
        <v>0</v>
      </c>
      <c r="H880" s="203">
        <v>0</v>
      </c>
      <c r="I880" s="203">
        <v>0</v>
      </c>
      <c r="J880" s="203">
        <v>0</v>
      </c>
      <c r="K880" s="203">
        <v>0</v>
      </c>
      <c r="L880" s="203">
        <v>0</v>
      </c>
      <c r="M880" s="203">
        <v>0</v>
      </c>
      <c r="N880" s="203">
        <v>0</v>
      </c>
      <c r="O880" s="203">
        <v>0</v>
      </c>
      <c r="P880" s="203">
        <v>183</v>
      </c>
      <c r="Q880" s="203">
        <v>1079</v>
      </c>
      <c r="R880" s="203">
        <v>543</v>
      </c>
      <c r="S880" s="203">
        <v>199</v>
      </c>
      <c r="T880" s="203">
        <v>42</v>
      </c>
      <c r="U880" s="203">
        <v>9</v>
      </c>
      <c r="V880" s="203">
        <v>3</v>
      </c>
    </row>
    <row r="881" spans="2:22" x14ac:dyDescent="0.3">
      <c r="B881" s="96" t="s">
        <v>102</v>
      </c>
      <c r="C881" s="102" t="s">
        <v>232</v>
      </c>
      <c r="D881" s="203">
        <v>0</v>
      </c>
      <c r="E881" s="203">
        <v>0</v>
      </c>
      <c r="F881" s="203">
        <v>0</v>
      </c>
      <c r="G881" s="203">
        <v>0</v>
      </c>
      <c r="H881" s="203">
        <v>0</v>
      </c>
      <c r="I881" s="203">
        <v>0</v>
      </c>
      <c r="J881" s="203">
        <v>0</v>
      </c>
      <c r="K881" s="203">
        <v>0</v>
      </c>
      <c r="L881" s="203">
        <v>0</v>
      </c>
      <c r="M881" s="203">
        <v>0</v>
      </c>
      <c r="N881" s="203">
        <v>0</v>
      </c>
      <c r="O881" s="203">
        <v>0</v>
      </c>
      <c r="P881" s="203">
        <v>0</v>
      </c>
      <c r="Q881" s="203">
        <v>163</v>
      </c>
      <c r="R881" s="203">
        <v>984</v>
      </c>
      <c r="S881" s="203">
        <v>500</v>
      </c>
      <c r="T881" s="203">
        <v>151</v>
      </c>
      <c r="U881" s="203">
        <v>28</v>
      </c>
      <c r="V881" s="203">
        <v>10</v>
      </c>
    </row>
    <row r="882" spans="2:22" x14ac:dyDescent="0.3">
      <c r="B882" s="96" t="s">
        <v>102</v>
      </c>
      <c r="C882" s="102" t="s">
        <v>355</v>
      </c>
      <c r="D882" s="203">
        <v>0</v>
      </c>
      <c r="E882" s="203">
        <v>0</v>
      </c>
      <c r="F882" s="203">
        <v>0</v>
      </c>
      <c r="G882" s="203">
        <v>0</v>
      </c>
      <c r="H882" s="203">
        <v>0</v>
      </c>
      <c r="I882" s="203">
        <v>0</v>
      </c>
      <c r="J882" s="203">
        <v>0</v>
      </c>
      <c r="K882" s="203">
        <v>0</v>
      </c>
      <c r="L882" s="203">
        <v>0</v>
      </c>
      <c r="M882" s="203">
        <v>0</v>
      </c>
      <c r="N882" s="203">
        <v>0</v>
      </c>
      <c r="O882" s="203">
        <v>0</v>
      </c>
      <c r="P882" s="203">
        <v>0</v>
      </c>
      <c r="Q882" s="203">
        <v>0</v>
      </c>
      <c r="R882" s="203">
        <v>0</v>
      </c>
      <c r="S882" s="203">
        <v>0</v>
      </c>
      <c r="T882" s="203">
        <v>0</v>
      </c>
      <c r="U882" s="203">
        <v>0</v>
      </c>
      <c r="V882" s="203">
        <v>0</v>
      </c>
    </row>
    <row r="883" spans="2:22" x14ac:dyDescent="0.3">
      <c r="B883" s="96" t="s">
        <v>102</v>
      </c>
      <c r="C883" s="102" t="s">
        <v>356</v>
      </c>
      <c r="D883" s="203">
        <v>0</v>
      </c>
      <c r="E883" s="203">
        <v>0</v>
      </c>
      <c r="F883" s="203">
        <v>0</v>
      </c>
      <c r="G883" s="203">
        <v>0</v>
      </c>
      <c r="H883" s="203">
        <v>0</v>
      </c>
      <c r="I883" s="203">
        <v>0</v>
      </c>
      <c r="J883" s="203">
        <v>0</v>
      </c>
      <c r="K883" s="203">
        <v>0</v>
      </c>
      <c r="L883" s="203">
        <v>0</v>
      </c>
      <c r="M883" s="203">
        <v>0</v>
      </c>
      <c r="N883" s="203">
        <v>0</v>
      </c>
      <c r="O883" s="203">
        <v>0</v>
      </c>
      <c r="P883" s="203">
        <v>0</v>
      </c>
      <c r="Q883" s="203">
        <v>0</v>
      </c>
      <c r="R883" s="203">
        <v>0</v>
      </c>
      <c r="S883" s="203">
        <v>0</v>
      </c>
      <c r="T883" s="203">
        <v>0</v>
      </c>
      <c r="U883" s="203">
        <v>0</v>
      </c>
      <c r="V883" s="203">
        <v>0</v>
      </c>
    </row>
    <row r="884" spans="2:22" x14ac:dyDescent="0.3">
      <c r="B884" s="96" t="s">
        <v>102</v>
      </c>
      <c r="C884" s="102" t="s">
        <v>289</v>
      </c>
      <c r="D884" s="203">
        <v>0</v>
      </c>
      <c r="E884" s="203">
        <v>0</v>
      </c>
      <c r="F884" s="203">
        <v>0</v>
      </c>
      <c r="G884" s="203">
        <v>0</v>
      </c>
      <c r="H884" s="203">
        <v>1</v>
      </c>
      <c r="I884" s="203">
        <v>0</v>
      </c>
      <c r="J884" s="203">
        <v>1</v>
      </c>
      <c r="K884" s="203">
        <v>4</v>
      </c>
      <c r="L884" s="203">
        <v>2</v>
      </c>
      <c r="M884" s="203">
        <v>5</v>
      </c>
      <c r="N884" s="203">
        <v>3</v>
      </c>
      <c r="O884" s="203">
        <v>4</v>
      </c>
      <c r="P884" s="203">
        <v>6</v>
      </c>
      <c r="Q884" s="203">
        <v>3</v>
      </c>
      <c r="R884" s="203">
        <v>5</v>
      </c>
      <c r="S884" s="203">
        <v>4</v>
      </c>
      <c r="T884" s="203">
        <v>2</v>
      </c>
      <c r="U884" s="203">
        <v>1</v>
      </c>
      <c r="V884" s="203">
        <v>38</v>
      </c>
    </row>
    <row r="885" spans="2:22" x14ac:dyDescent="0.3">
      <c r="B885" s="96" t="s">
        <v>102</v>
      </c>
      <c r="C885" s="102" t="s">
        <v>290</v>
      </c>
      <c r="D885" s="203">
        <v>0</v>
      </c>
      <c r="E885" s="203">
        <v>0</v>
      </c>
      <c r="F885" s="203">
        <v>0</v>
      </c>
      <c r="G885" s="203">
        <v>0</v>
      </c>
      <c r="H885" s="203">
        <v>0</v>
      </c>
      <c r="I885" s="203">
        <v>0</v>
      </c>
      <c r="J885" s="203">
        <v>0</v>
      </c>
      <c r="K885" s="203">
        <v>1</v>
      </c>
      <c r="L885" s="203">
        <v>2</v>
      </c>
      <c r="M885" s="203">
        <v>0</v>
      </c>
      <c r="N885" s="203">
        <v>2</v>
      </c>
      <c r="O885" s="203">
        <v>3</v>
      </c>
      <c r="P885" s="203">
        <v>8</v>
      </c>
      <c r="Q885" s="203">
        <v>6</v>
      </c>
      <c r="R885" s="203">
        <v>3</v>
      </c>
      <c r="S885" s="203">
        <v>2</v>
      </c>
      <c r="T885" s="203">
        <v>2</v>
      </c>
      <c r="U885" s="203">
        <v>1</v>
      </c>
      <c r="V885" s="203">
        <v>68</v>
      </c>
    </row>
    <row r="886" spans="2:22" x14ac:dyDescent="0.3">
      <c r="B886" s="96" t="s">
        <v>102</v>
      </c>
      <c r="C886" s="102" t="s">
        <v>291</v>
      </c>
      <c r="D886" s="203">
        <v>0</v>
      </c>
      <c r="E886" s="203">
        <v>0</v>
      </c>
      <c r="F886" s="203">
        <v>0</v>
      </c>
      <c r="G886" s="203">
        <v>0</v>
      </c>
      <c r="H886" s="203">
        <v>0</v>
      </c>
      <c r="I886" s="203">
        <v>0</v>
      </c>
      <c r="J886" s="203">
        <v>0</v>
      </c>
      <c r="K886" s="203">
        <v>0</v>
      </c>
      <c r="L886" s="203">
        <v>0</v>
      </c>
      <c r="M886" s="203">
        <v>0</v>
      </c>
      <c r="N886" s="203">
        <v>0</v>
      </c>
      <c r="O886" s="203">
        <v>0</v>
      </c>
      <c r="P886" s="203">
        <v>5</v>
      </c>
      <c r="Q886" s="203">
        <v>78</v>
      </c>
      <c r="R886" s="203">
        <v>88</v>
      </c>
      <c r="S886" s="203">
        <v>39</v>
      </c>
      <c r="T886" s="203">
        <v>10</v>
      </c>
      <c r="U886" s="203">
        <v>12</v>
      </c>
      <c r="V886" s="203">
        <v>105</v>
      </c>
    </row>
    <row r="887" spans="2:22" x14ac:dyDescent="0.3">
      <c r="B887" s="96" t="s">
        <v>102</v>
      </c>
      <c r="C887" s="102" t="s">
        <v>292</v>
      </c>
      <c r="D887" s="203">
        <v>0</v>
      </c>
      <c r="E887" s="203">
        <v>0</v>
      </c>
      <c r="F887" s="203">
        <v>0</v>
      </c>
      <c r="G887" s="203">
        <v>0</v>
      </c>
      <c r="H887" s="203">
        <v>0</v>
      </c>
      <c r="I887" s="203">
        <v>0</v>
      </c>
      <c r="J887" s="203">
        <v>0</v>
      </c>
      <c r="K887" s="203">
        <v>0</v>
      </c>
      <c r="L887" s="203">
        <v>0</v>
      </c>
      <c r="M887" s="203">
        <v>0</v>
      </c>
      <c r="N887" s="203">
        <v>0</v>
      </c>
      <c r="O887" s="203">
        <v>0</v>
      </c>
      <c r="P887" s="203">
        <v>0</v>
      </c>
      <c r="Q887" s="203">
        <v>42</v>
      </c>
      <c r="R887" s="203">
        <v>156</v>
      </c>
      <c r="S887" s="203">
        <v>127</v>
      </c>
      <c r="T887" s="203">
        <v>56</v>
      </c>
      <c r="U887" s="203">
        <v>25</v>
      </c>
      <c r="V887" s="203">
        <v>118</v>
      </c>
    </row>
    <row r="888" spans="2:22" x14ac:dyDescent="0.3">
      <c r="B888" s="96" t="s">
        <v>102</v>
      </c>
      <c r="C888" s="102" t="s">
        <v>293</v>
      </c>
      <c r="D888" s="203">
        <v>0</v>
      </c>
      <c r="E888" s="203">
        <v>0</v>
      </c>
      <c r="F888" s="203">
        <v>0</v>
      </c>
      <c r="G888" s="203">
        <v>0</v>
      </c>
      <c r="H888" s="203">
        <v>0</v>
      </c>
      <c r="I888" s="203">
        <v>0</v>
      </c>
      <c r="J888" s="203">
        <v>0</v>
      </c>
      <c r="K888" s="203">
        <v>0</v>
      </c>
      <c r="L888" s="203">
        <v>0</v>
      </c>
      <c r="M888" s="203">
        <v>0</v>
      </c>
      <c r="N888" s="203">
        <v>0</v>
      </c>
      <c r="O888" s="203">
        <v>0</v>
      </c>
      <c r="P888" s="203">
        <v>0</v>
      </c>
      <c r="Q888" s="203">
        <v>5</v>
      </c>
      <c r="R888" s="203">
        <v>9</v>
      </c>
      <c r="S888" s="203">
        <v>64</v>
      </c>
      <c r="T888" s="203">
        <v>84</v>
      </c>
      <c r="U888" s="203">
        <v>25</v>
      </c>
      <c r="V888" s="203">
        <v>81</v>
      </c>
    </row>
    <row r="889" spans="2:22" x14ac:dyDescent="0.3">
      <c r="B889" s="96" t="s">
        <v>102</v>
      </c>
      <c r="C889" s="102" t="s">
        <v>294</v>
      </c>
      <c r="D889" s="203">
        <v>0</v>
      </c>
      <c r="E889" s="203">
        <v>0</v>
      </c>
      <c r="F889" s="203">
        <v>0</v>
      </c>
      <c r="G889" s="203">
        <v>0</v>
      </c>
      <c r="H889" s="203">
        <v>0</v>
      </c>
      <c r="I889" s="203">
        <v>0</v>
      </c>
      <c r="J889" s="203">
        <v>0</v>
      </c>
      <c r="K889" s="203">
        <v>0</v>
      </c>
      <c r="L889" s="203">
        <v>0</v>
      </c>
      <c r="M889" s="203">
        <v>0</v>
      </c>
      <c r="N889" s="203">
        <v>0</v>
      </c>
      <c r="O889" s="203">
        <v>0</v>
      </c>
      <c r="P889" s="203">
        <v>0</v>
      </c>
      <c r="Q889" s="203">
        <v>3</v>
      </c>
      <c r="R889" s="203">
        <v>31</v>
      </c>
      <c r="S889" s="203">
        <v>151</v>
      </c>
      <c r="T889" s="203">
        <v>126</v>
      </c>
      <c r="U889" s="203">
        <v>62</v>
      </c>
      <c r="V889" s="203">
        <v>157</v>
      </c>
    </row>
    <row r="890" spans="2:22" x14ac:dyDescent="0.3">
      <c r="B890" s="96" t="s">
        <v>102</v>
      </c>
      <c r="C890" s="102" t="s">
        <v>357</v>
      </c>
      <c r="D890" s="203">
        <v>0</v>
      </c>
      <c r="E890" s="203">
        <v>0</v>
      </c>
      <c r="F890" s="203">
        <v>0</v>
      </c>
      <c r="G890" s="203">
        <v>0</v>
      </c>
      <c r="H890" s="203">
        <v>0</v>
      </c>
      <c r="I890" s="203">
        <v>0</v>
      </c>
      <c r="J890" s="203">
        <v>0</v>
      </c>
      <c r="K890" s="203">
        <v>0</v>
      </c>
      <c r="L890" s="203">
        <v>7</v>
      </c>
      <c r="M890" s="203">
        <v>6</v>
      </c>
      <c r="N890" s="203">
        <v>3</v>
      </c>
      <c r="O890" s="203">
        <v>4</v>
      </c>
      <c r="P890" s="203">
        <v>0</v>
      </c>
      <c r="Q890" s="203">
        <v>0</v>
      </c>
      <c r="R890" s="203">
        <v>0</v>
      </c>
      <c r="S890" s="203">
        <v>0</v>
      </c>
      <c r="T890" s="203">
        <v>0</v>
      </c>
      <c r="U890" s="203">
        <v>0</v>
      </c>
      <c r="V890" s="203">
        <v>0</v>
      </c>
    </row>
    <row r="891" spans="2:22" x14ac:dyDescent="0.3">
      <c r="B891" s="96" t="s">
        <v>103</v>
      </c>
      <c r="C891" s="102" t="s">
        <v>223</v>
      </c>
      <c r="D891" s="203">
        <v>11</v>
      </c>
      <c r="E891" s="203">
        <v>106</v>
      </c>
      <c r="F891" s="203">
        <v>4</v>
      </c>
      <c r="G891" s="203">
        <v>0</v>
      </c>
      <c r="H891" s="203">
        <v>0</v>
      </c>
      <c r="I891" s="203">
        <v>0</v>
      </c>
      <c r="J891" s="203">
        <v>0</v>
      </c>
      <c r="K891" s="203">
        <v>0</v>
      </c>
      <c r="L891" s="203">
        <v>0</v>
      </c>
      <c r="M891" s="203">
        <v>0</v>
      </c>
      <c r="N891" s="203">
        <v>0</v>
      </c>
      <c r="O891" s="203">
        <v>0</v>
      </c>
      <c r="P891" s="203">
        <v>0</v>
      </c>
      <c r="Q891" s="203">
        <v>0</v>
      </c>
      <c r="R891" s="203">
        <v>0</v>
      </c>
      <c r="S891" s="203">
        <v>0</v>
      </c>
      <c r="T891" s="203">
        <v>0</v>
      </c>
      <c r="U891" s="203">
        <v>0</v>
      </c>
      <c r="V891" s="203">
        <v>0</v>
      </c>
    </row>
    <row r="892" spans="2:22" x14ac:dyDescent="0.3">
      <c r="B892" s="96" t="s">
        <v>103</v>
      </c>
      <c r="C892" s="102" t="s">
        <v>286</v>
      </c>
      <c r="D892" s="203">
        <v>0</v>
      </c>
      <c r="E892" s="203">
        <v>29</v>
      </c>
      <c r="F892" s="203">
        <v>287</v>
      </c>
      <c r="G892" s="203">
        <v>19</v>
      </c>
      <c r="H892" s="203">
        <v>1</v>
      </c>
      <c r="I892" s="203">
        <v>0</v>
      </c>
      <c r="J892" s="203">
        <v>0</v>
      </c>
      <c r="K892" s="203">
        <v>0</v>
      </c>
      <c r="L892" s="203">
        <v>0</v>
      </c>
      <c r="M892" s="203">
        <v>0</v>
      </c>
      <c r="N892" s="203">
        <v>0</v>
      </c>
      <c r="O892" s="203">
        <v>0</v>
      </c>
      <c r="P892" s="203">
        <v>0</v>
      </c>
      <c r="Q892" s="203">
        <v>0</v>
      </c>
      <c r="R892" s="203">
        <v>0</v>
      </c>
      <c r="S892" s="203">
        <v>0</v>
      </c>
      <c r="T892" s="203">
        <v>0</v>
      </c>
      <c r="U892" s="203">
        <v>0</v>
      </c>
      <c r="V892" s="203">
        <v>0</v>
      </c>
    </row>
    <row r="893" spans="2:22" x14ac:dyDescent="0.3">
      <c r="B893" s="96" t="s">
        <v>103</v>
      </c>
      <c r="C893" s="102" t="s">
        <v>370</v>
      </c>
      <c r="D893" s="203">
        <v>0</v>
      </c>
      <c r="E893" s="203">
        <v>1</v>
      </c>
      <c r="F893" s="203">
        <v>214</v>
      </c>
      <c r="G893" s="203">
        <v>1336</v>
      </c>
      <c r="H893" s="203">
        <v>98</v>
      </c>
      <c r="I893" s="203">
        <v>3</v>
      </c>
      <c r="J893" s="203">
        <v>0</v>
      </c>
      <c r="K893" s="203">
        <v>0</v>
      </c>
      <c r="L893" s="203">
        <v>0</v>
      </c>
      <c r="M893" s="203">
        <v>0</v>
      </c>
      <c r="N893" s="203">
        <v>0</v>
      </c>
      <c r="O893" s="203">
        <v>0</v>
      </c>
      <c r="P893" s="203">
        <v>0</v>
      </c>
      <c r="Q893" s="203">
        <v>0</v>
      </c>
      <c r="R893" s="203">
        <v>0</v>
      </c>
      <c r="S893" s="203">
        <v>0</v>
      </c>
      <c r="T893" s="203">
        <v>0</v>
      </c>
      <c r="U893" s="203">
        <v>0</v>
      </c>
      <c r="V893" s="203">
        <v>0</v>
      </c>
    </row>
    <row r="894" spans="2:22" x14ac:dyDescent="0.3">
      <c r="B894" s="96" t="s">
        <v>103</v>
      </c>
      <c r="C894" s="102" t="s">
        <v>224</v>
      </c>
      <c r="D894" s="203">
        <v>0</v>
      </c>
      <c r="E894" s="203">
        <v>0</v>
      </c>
      <c r="F894" s="203">
        <v>0</v>
      </c>
      <c r="G894" s="203">
        <v>245</v>
      </c>
      <c r="H894" s="203">
        <v>1334</v>
      </c>
      <c r="I894" s="203">
        <v>152</v>
      </c>
      <c r="J894" s="203">
        <v>22</v>
      </c>
      <c r="K894" s="203">
        <v>5</v>
      </c>
      <c r="L894" s="203">
        <v>2</v>
      </c>
      <c r="M894" s="203">
        <v>1</v>
      </c>
      <c r="N894" s="203">
        <v>0</v>
      </c>
      <c r="O894" s="203">
        <v>0</v>
      </c>
      <c r="P894" s="203">
        <v>0</v>
      </c>
      <c r="Q894" s="203">
        <v>0</v>
      </c>
      <c r="R894" s="203">
        <v>0</v>
      </c>
      <c r="S894" s="203">
        <v>0</v>
      </c>
      <c r="T894" s="203">
        <v>0</v>
      </c>
      <c r="U894" s="203">
        <v>0</v>
      </c>
      <c r="V894" s="203">
        <v>0</v>
      </c>
    </row>
    <row r="895" spans="2:22" x14ac:dyDescent="0.3">
      <c r="B895" s="96" t="s">
        <v>103</v>
      </c>
      <c r="C895" s="102" t="s">
        <v>225</v>
      </c>
      <c r="D895" s="203">
        <v>0</v>
      </c>
      <c r="E895" s="203">
        <v>0</v>
      </c>
      <c r="F895" s="203">
        <v>0</v>
      </c>
      <c r="G895" s="203">
        <v>1</v>
      </c>
      <c r="H895" s="203">
        <v>236</v>
      </c>
      <c r="I895" s="203">
        <v>1387</v>
      </c>
      <c r="J895" s="203">
        <v>203</v>
      </c>
      <c r="K895" s="203">
        <v>43</v>
      </c>
      <c r="L895" s="203">
        <v>9</v>
      </c>
      <c r="M895" s="203">
        <v>0</v>
      </c>
      <c r="N895" s="203">
        <v>0</v>
      </c>
      <c r="O895" s="203">
        <v>0</v>
      </c>
      <c r="P895" s="203">
        <v>0</v>
      </c>
      <c r="Q895" s="203">
        <v>0</v>
      </c>
      <c r="R895" s="203">
        <v>0</v>
      </c>
      <c r="S895" s="203">
        <v>0</v>
      </c>
      <c r="T895" s="203">
        <v>0</v>
      </c>
      <c r="U895" s="203">
        <v>0</v>
      </c>
      <c r="V895" s="203">
        <v>0</v>
      </c>
    </row>
    <row r="896" spans="2:22" x14ac:dyDescent="0.3">
      <c r="B896" s="96" t="s">
        <v>103</v>
      </c>
      <c r="C896" s="102" t="s">
        <v>226</v>
      </c>
      <c r="D896" s="203">
        <v>0</v>
      </c>
      <c r="E896" s="203">
        <v>0</v>
      </c>
      <c r="F896" s="203">
        <v>0</v>
      </c>
      <c r="G896" s="203">
        <v>0</v>
      </c>
      <c r="H896" s="203">
        <v>2</v>
      </c>
      <c r="I896" s="203">
        <v>208</v>
      </c>
      <c r="J896" s="203">
        <v>1379</v>
      </c>
      <c r="K896" s="203">
        <v>240</v>
      </c>
      <c r="L896" s="203">
        <v>62</v>
      </c>
      <c r="M896" s="203">
        <v>5</v>
      </c>
      <c r="N896" s="203">
        <v>3</v>
      </c>
      <c r="O896" s="203">
        <v>0</v>
      </c>
      <c r="P896" s="203">
        <v>0</v>
      </c>
      <c r="Q896" s="203">
        <v>0</v>
      </c>
      <c r="R896" s="203">
        <v>0</v>
      </c>
      <c r="S896" s="203">
        <v>0</v>
      </c>
      <c r="T896" s="203">
        <v>0</v>
      </c>
      <c r="U896" s="203">
        <v>0</v>
      </c>
      <c r="V896" s="203">
        <v>0</v>
      </c>
    </row>
    <row r="897" spans="2:22" x14ac:dyDescent="0.3">
      <c r="B897" s="96" t="s">
        <v>103</v>
      </c>
      <c r="C897" s="102" t="s">
        <v>227</v>
      </c>
      <c r="D897" s="203">
        <v>0</v>
      </c>
      <c r="E897" s="203">
        <v>0</v>
      </c>
      <c r="F897" s="203">
        <v>0</v>
      </c>
      <c r="G897" s="203">
        <v>0</v>
      </c>
      <c r="H897" s="203">
        <v>0</v>
      </c>
      <c r="I897" s="203">
        <v>1</v>
      </c>
      <c r="J897" s="203">
        <v>223</v>
      </c>
      <c r="K897" s="203">
        <v>1255</v>
      </c>
      <c r="L897" s="203">
        <v>261</v>
      </c>
      <c r="M897" s="203">
        <v>62</v>
      </c>
      <c r="N897" s="203">
        <v>19</v>
      </c>
      <c r="O897" s="203">
        <v>3</v>
      </c>
      <c r="P897" s="203">
        <v>2</v>
      </c>
      <c r="Q897" s="203">
        <v>1</v>
      </c>
      <c r="R897" s="203">
        <v>1</v>
      </c>
      <c r="S897" s="203">
        <v>0</v>
      </c>
      <c r="T897" s="203">
        <v>0</v>
      </c>
      <c r="U897" s="203">
        <v>0</v>
      </c>
      <c r="V897" s="203">
        <v>0</v>
      </c>
    </row>
    <row r="898" spans="2:22" x14ac:dyDescent="0.3">
      <c r="B898" s="96" t="s">
        <v>103</v>
      </c>
      <c r="C898" s="102" t="s">
        <v>228</v>
      </c>
      <c r="D898" s="203">
        <v>0</v>
      </c>
      <c r="E898" s="203">
        <v>0</v>
      </c>
      <c r="F898" s="203">
        <v>0</v>
      </c>
      <c r="G898" s="203">
        <v>0</v>
      </c>
      <c r="H898" s="203">
        <v>0</v>
      </c>
      <c r="I898" s="203">
        <v>0</v>
      </c>
      <c r="J898" s="203">
        <v>2</v>
      </c>
      <c r="K898" s="203">
        <v>227</v>
      </c>
      <c r="L898" s="203">
        <v>1306</v>
      </c>
      <c r="M898" s="203">
        <v>286</v>
      </c>
      <c r="N898" s="203">
        <v>103</v>
      </c>
      <c r="O898" s="203">
        <v>29</v>
      </c>
      <c r="P898" s="203">
        <v>7</v>
      </c>
      <c r="Q898" s="203">
        <v>1</v>
      </c>
      <c r="R898" s="203">
        <v>1</v>
      </c>
      <c r="S898" s="203">
        <v>0</v>
      </c>
      <c r="T898" s="203">
        <v>0</v>
      </c>
      <c r="U898" s="203">
        <v>0</v>
      </c>
      <c r="V898" s="203">
        <v>0</v>
      </c>
    </row>
    <row r="899" spans="2:22" x14ac:dyDescent="0.3">
      <c r="B899" s="96" t="s">
        <v>103</v>
      </c>
      <c r="C899" s="102" t="s">
        <v>229</v>
      </c>
      <c r="D899" s="203">
        <v>0</v>
      </c>
      <c r="E899" s="203">
        <v>0</v>
      </c>
      <c r="F899" s="203">
        <v>0</v>
      </c>
      <c r="G899" s="203">
        <v>0</v>
      </c>
      <c r="H899" s="203">
        <v>0</v>
      </c>
      <c r="I899" s="203">
        <v>0</v>
      </c>
      <c r="J899" s="203">
        <v>0</v>
      </c>
      <c r="K899" s="203">
        <v>0</v>
      </c>
      <c r="L899" s="203">
        <v>241</v>
      </c>
      <c r="M899" s="203">
        <v>1336</v>
      </c>
      <c r="N899" s="203">
        <v>378</v>
      </c>
      <c r="O899" s="203">
        <v>165</v>
      </c>
      <c r="P899" s="203">
        <v>56</v>
      </c>
      <c r="Q899" s="203">
        <v>23</v>
      </c>
      <c r="R899" s="203">
        <v>4</v>
      </c>
      <c r="S899" s="203">
        <v>0</v>
      </c>
      <c r="T899" s="203">
        <v>0</v>
      </c>
      <c r="U899" s="203">
        <v>0</v>
      </c>
      <c r="V899" s="203">
        <v>0</v>
      </c>
    </row>
    <row r="900" spans="2:22" x14ac:dyDescent="0.3">
      <c r="B900" s="96" t="s">
        <v>103</v>
      </c>
      <c r="C900" s="102" t="s">
        <v>287</v>
      </c>
      <c r="D900" s="203">
        <v>0</v>
      </c>
      <c r="E900" s="203">
        <v>0</v>
      </c>
      <c r="F900" s="203">
        <v>0</v>
      </c>
      <c r="G900" s="203">
        <v>0</v>
      </c>
      <c r="H900" s="203">
        <v>0</v>
      </c>
      <c r="I900" s="203">
        <v>0</v>
      </c>
      <c r="J900" s="203">
        <v>0</v>
      </c>
      <c r="K900" s="203">
        <v>0</v>
      </c>
      <c r="L900" s="203">
        <v>1</v>
      </c>
      <c r="M900" s="203">
        <v>235</v>
      </c>
      <c r="N900" s="203">
        <v>1325</v>
      </c>
      <c r="O900" s="203">
        <v>446</v>
      </c>
      <c r="P900" s="203">
        <v>203</v>
      </c>
      <c r="Q900" s="203">
        <v>78</v>
      </c>
      <c r="R900" s="203">
        <v>15</v>
      </c>
      <c r="S900" s="203">
        <v>4</v>
      </c>
      <c r="T900" s="203">
        <v>0</v>
      </c>
      <c r="U900" s="203">
        <v>1</v>
      </c>
      <c r="V900" s="203">
        <v>0</v>
      </c>
    </row>
    <row r="901" spans="2:22" x14ac:dyDescent="0.3">
      <c r="B901" s="96" t="s">
        <v>103</v>
      </c>
      <c r="C901" s="102" t="s">
        <v>230</v>
      </c>
      <c r="D901" s="203">
        <v>0</v>
      </c>
      <c r="E901" s="203">
        <v>0</v>
      </c>
      <c r="F901" s="203">
        <v>0</v>
      </c>
      <c r="G901" s="203">
        <v>0</v>
      </c>
      <c r="H901" s="203">
        <v>0</v>
      </c>
      <c r="I901" s="203">
        <v>0</v>
      </c>
      <c r="J901" s="203">
        <v>0</v>
      </c>
      <c r="K901" s="203">
        <v>0</v>
      </c>
      <c r="L901" s="203">
        <v>0</v>
      </c>
      <c r="M901" s="203">
        <v>1</v>
      </c>
      <c r="N901" s="203">
        <v>235</v>
      </c>
      <c r="O901" s="203">
        <v>1251</v>
      </c>
      <c r="P901" s="203">
        <v>411</v>
      </c>
      <c r="Q901" s="203">
        <v>209</v>
      </c>
      <c r="R901" s="203">
        <v>66</v>
      </c>
      <c r="S901" s="203">
        <v>9</v>
      </c>
      <c r="T901" s="203">
        <v>3</v>
      </c>
      <c r="U901" s="203">
        <v>0</v>
      </c>
      <c r="V901" s="203">
        <v>2</v>
      </c>
    </row>
    <row r="902" spans="2:22" x14ac:dyDescent="0.3">
      <c r="B902" s="96" t="s">
        <v>103</v>
      </c>
      <c r="C902" s="102" t="s">
        <v>231</v>
      </c>
      <c r="D902" s="203">
        <v>0</v>
      </c>
      <c r="E902" s="203">
        <v>0</v>
      </c>
      <c r="F902" s="203">
        <v>0</v>
      </c>
      <c r="G902" s="203">
        <v>0</v>
      </c>
      <c r="H902" s="203">
        <v>0</v>
      </c>
      <c r="I902" s="203">
        <v>0</v>
      </c>
      <c r="J902" s="203">
        <v>0</v>
      </c>
      <c r="K902" s="203">
        <v>0</v>
      </c>
      <c r="L902" s="203">
        <v>1</v>
      </c>
      <c r="M902" s="203">
        <v>0</v>
      </c>
      <c r="N902" s="203">
        <v>3</v>
      </c>
      <c r="O902" s="203">
        <v>250</v>
      </c>
      <c r="P902" s="203">
        <v>1173</v>
      </c>
      <c r="Q902" s="203">
        <v>437</v>
      </c>
      <c r="R902" s="203">
        <v>213</v>
      </c>
      <c r="S902" s="203">
        <v>60</v>
      </c>
      <c r="T902" s="203">
        <v>10</v>
      </c>
      <c r="U902" s="203">
        <v>2</v>
      </c>
      <c r="V902" s="203">
        <v>0</v>
      </c>
    </row>
    <row r="903" spans="2:22" x14ac:dyDescent="0.3">
      <c r="B903" s="96" t="s">
        <v>103</v>
      </c>
      <c r="C903" s="102" t="s">
        <v>288</v>
      </c>
      <c r="D903" s="203">
        <v>0</v>
      </c>
      <c r="E903" s="203">
        <v>0</v>
      </c>
      <c r="F903" s="203">
        <v>0</v>
      </c>
      <c r="G903" s="203">
        <v>0</v>
      </c>
      <c r="H903" s="203">
        <v>0</v>
      </c>
      <c r="I903" s="203">
        <v>0</v>
      </c>
      <c r="J903" s="203">
        <v>0</v>
      </c>
      <c r="K903" s="203">
        <v>0</v>
      </c>
      <c r="L903" s="203">
        <v>0</v>
      </c>
      <c r="M903" s="203">
        <v>0</v>
      </c>
      <c r="N903" s="203">
        <v>0</v>
      </c>
      <c r="O903" s="203">
        <v>1</v>
      </c>
      <c r="P903" s="203">
        <v>190</v>
      </c>
      <c r="Q903" s="203">
        <v>1056</v>
      </c>
      <c r="R903" s="203">
        <v>437</v>
      </c>
      <c r="S903" s="203">
        <v>198</v>
      </c>
      <c r="T903" s="203">
        <v>49</v>
      </c>
      <c r="U903" s="203">
        <v>10</v>
      </c>
      <c r="V903" s="203">
        <v>4</v>
      </c>
    </row>
    <row r="904" spans="2:22" x14ac:dyDescent="0.3">
      <c r="B904" s="96" t="s">
        <v>103</v>
      </c>
      <c r="C904" s="102" t="s">
        <v>232</v>
      </c>
      <c r="D904" s="203">
        <v>0</v>
      </c>
      <c r="E904" s="203">
        <v>0</v>
      </c>
      <c r="F904" s="203">
        <v>0</v>
      </c>
      <c r="G904" s="203">
        <v>0</v>
      </c>
      <c r="H904" s="203">
        <v>0</v>
      </c>
      <c r="I904" s="203">
        <v>0</v>
      </c>
      <c r="J904" s="203">
        <v>0</v>
      </c>
      <c r="K904" s="203">
        <v>0</v>
      </c>
      <c r="L904" s="203">
        <v>0</v>
      </c>
      <c r="M904" s="203">
        <v>0</v>
      </c>
      <c r="N904" s="203">
        <v>0</v>
      </c>
      <c r="O904" s="203">
        <v>0</v>
      </c>
      <c r="P904" s="203">
        <v>1</v>
      </c>
      <c r="Q904" s="203">
        <v>202</v>
      </c>
      <c r="R904" s="203">
        <v>912</v>
      </c>
      <c r="S904" s="203">
        <v>450</v>
      </c>
      <c r="T904" s="203">
        <v>182</v>
      </c>
      <c r="U904" s="203">
        <v>42</v>
      </c>
      <c r="V904" s="203">
        <v>8</v>
      </c>
    </row>
    <row r="905" spans="2:22" x14ac:dyDescent="0.3">
      <c r="B905" s="96" t="s">
        <v>103</v>
      </c>
      <c r="C905" s="102" t="s">
        <v>355</v>
      </c>
      <c r="D905" s="203">
        <v>0</v>
      </c>
      <c r="E905" s="203">
        <v>0</v>
      </c>
      <c r="F905" s="203">
        <v>0</v>
      </c>
      <c r="G905" s="203">
        <v>0</v>
      </c>
      <c r="H905" s="203">
        <v>0</v>
      </c>
      <c r="I905" s="203">
        <v>0</v>
      </c>
      <c r="J905" s="203">
        <v>0</v>
      </c>
      <c r="K905" s="203">
        <v>0</v>
      </c>
      <c r="L905" s="203">
        <v>0</v>
      </c>
      <c r="M905" s="203">
        <v>0</v>
      </c>
      <c r="N905" s="203">
        <v>0</v>
      </c>
      <c r="O905" s="203">
        <v>0</v>
      </c>
      <c r="P905" s="203">
        <v>0</v>
      </c>
      <c r="Q905" s="203">
        <v>0</v>
      </c>
      <c r="R905" s="203">
        <v>0</v>
      </c>
      <c r="S905" s="203">
        <v>0</v>
      </c>
      <c r="T905" s="203">
        <v>0</v>
      </c>
      <c r="U905" s="203">
        <v>0</v>
      </c>
      <c r="V905" s="203">
        <v>0</v>
      </c>
    </row>
    <row r="906" spans="2:22" x14ac:dyDescent="0.3">
      <c r="B906" s="96" t="s">
        <v>103</v>
      </c>
      <c r="C906" s="102" t="s">
        <v>356</v>
      </c>
      <c r="D906" s="203">
        <v>0</v>
      </c>
      <c r="E906" s="203">
        <v>0</v>
      </c>
      <c r="F906" s="203">
        <v>0</v>
      </c>
      <c r="G906" s="203">
        <v>0</v>
      </c>
      <c r="H906" s="203">
        <v>0</v>
      </c>
      <c r="I906" s="203">
        <v>0</v>
      </c>
      <c r="J906" s="203">
        <v>0</v>
      </c>
      <c r="K906" s="203">
        <v>0</v>
      </c>
      <c r="L906" s="203">
        <v>0</v>
      </c>
      <c r="M906" s="203">
        <v>0</v>
      </c>
      <c r="N906" s="203">
        <v>0</v>
      </c>
      <c r="O906" s="203">
        <v>0</v>
      </c>
      <c r="P906" s="203">
        <v>0</v>
      </c>
      <c r="Q906" s="203">
        <v>0</v>
      </c>
      <c r="R906" s="203">
        <v>0</v>
      </c>
      <c r="S906" s="203">
        <v>0</v>
      </c>
      <c r="T906" s="203">
        <v>0</v>
      </c>
      <c r="U906" s="203">
        <v>0</v>
      </c>
      <c r="V906" s="203">
        <v>0</v>
      </c>
    </row>
    <row r="907" spans="2:22" x14ac:dyDescent="0.3">
      <c r="B907" s="96" t="s">
        <v>103</v>
      </c>
      <c r="C907" s="102" t="s">
        <v>289</v>
      </c>
      <c r="D907" s="203">
        <v>0</v>
      </c>
      <c r="E907" s="203">
        <v>0</v>
      </c>
      <c r="F907" s="203">
        <v>0</v>
      </c>
      <c r="G907" s="203">
        <v>0</v>
      </c>
      <c r="H907" s="203">
        <v>0</v>
      </c>
      <c r="I907" s="203">
        <v>0</v>
      </c>
      <c r="J907" s="203">
        <v>0</v>
      </c>
      <c r="K907" s="203">
        <v>0</v>
      </c>
      <c r="L907" s="203">
        <v>0</v>
      </c>
      <c r="M907" s="203">
        <v>0</v>
      </c>
      <c r="N907" s="203">
        <v>0</v>
      </c>
      <c r="O907" s="203">
        <v>0</v>
      </c>
      <c r="P907" s="203">
        <v>0</v>
      </c>
      <c r="Q907" s="203">
        <v>1</v>
      </c>
      <c r="R907" s="203">
        <v>3</v>
      </c>
      <c r="S907" s="203">
        <v>0</v>
      </c>
      <c r="T907" s="203">
        <v>0</v>
      </c>
      <c r="U907" s="203">
        <v>0</v>
      </c>
      <c r="V907" s="203">
        <v>0</v>
      </c>
    </row>
    <row r="908" spans="2:22" x14ac:dyDescent="0.3">
      <c r="B908" s="96" t="s">
        <v>103</v>
      </c>
      <c r="C908" s="102" t="s">
        <v>290</v>
      </c>
      <c r="D908" s="203">
        <v>0</v>
      </c>
      <c r="E908" s="203">
        <v>0</v>
      </c>
      <c r="F908" s="203">
        <v>0</v>
      </c>
      <c r="G908" s="203">
        <v>0</v>
      </c>
      <c r="H908" s="203">
        <v>0</v>
      </c>
      <c r="I908" s="203">
        <v>0</v>
      </c>
      <c r="J908" s="203">
        <v>0</v>
      </c>
      <c r="K908" s="203">
        <v>0</v>
      </c>
      <c r="L908" s="203">
        <v>0</v>
      </c>
      <c r="M908" s="203">
        <v>0</v>
      </c>
      <c r="N908" s="203">
        <v>0</v>
      </c>
      <c r="O908" s="203">
        <v>0</v>
      </c>
      <c r="P908" s="203">
        <v>0</v>
      </c>
      <c r="Q908" s="203">
        <v>1</v>
      </c>
      <c r="R908" s="203">
        <v>0</v>
      </c>
      <c r="S908" s="203">
        <v>2</v>
      </c>
      <c r="T908" s="203">
        <v>0</v>
      </c>
      <c r="U908" s="203">
        <v>0</v>
      </c>
      <c r="V908" s="203">
        <v>0</v>
      </c>
    </row>
    <row r="909" spans="2:22" x14ac:dyDescent="0.3">
      <c r="B909" s="96" t="s">
        <v>103</v>
      </c>
      <c r="C909" s="102" t="s">
        <v>291</v>
      </c>
      <c r="D909" s="203">
        <v>0</v>
      </c>
      <c r="E909" s="203">
        <v>0</v>
      </c>
      <c r="F909" s="203">
        <v>0</v>
      </c>
      <c r="G909" s="203">
        <v>0</v>
      </c>
      <c r="H909" s="203">
        <v>0</v>
      </c>
      <c r="I909" s="203">
        <v>0</v>
      </c>
      <c r="J909" s="203">
        <v>0</v>
      </c>
      <c r="K909" s="203">
        <v>0</v>
      </c>
      <c r="L909" s="203">
        <v>0</v>
      </c>
      <c r="M909" s="203">
        <v>0</v>
      </c>
      <c r="N909" s="203">
        <v>0</v>
      </c>
      <c r="O909" s="203">
        <v>1</v>
      </c>
      <c r="P909" s="203">
        <v>17</v>
      </c>
      <c r="Q909" s="203">
        <v>28</v>
      </c>
      <c r="R909" s="203">
        <v>33</v>
      </c>
      <c r="S909" s="203">
        <v>27</v>
      </c>
      <c r="T909" s="203">
        <v>5</v>
      </c>
      <c r="U909" s="203">
        <v>6</v>
      </c>
      <c r="V909" s="203">
        <v>45</v>
      </c>
    </row>
    <row r="910" spans="2:22" x14ac:dyDescent="0.3">
      <c r="B910" s="96" t="s">
        <v>103</v>
      </c>
      <c r="C910" s="102" t="s">
        <v>292</v>
      </c>
      <c r="D910" s="203">
        <v>0</v>
      </c>
      <c r="E910" s="203">
        <v>0</v>
      </c>
      <c r="F910" s="203">
        <v>0</v>
      </c>
      <c r="G910" s="203">
        <v>0</v>
      </c>
      <c r="H910" s="203">
        <v>0</v>
      </c>
      <c r="I910" s="203">
        <v>0</v>
      </c>
      <c r="J910" s="203">
        <v>0</v>
      </c>
      <c r="K910" s="203">
        <v>0</v>
      </c>
      <c r="L910" s="203">
        <v>0</v>
      </c>
      <c r="M910" s="203">
        <v>0</v>
      </c>
      <c r="N910" s="203">
        <v>0</v>
      </c>
      <c r="O910" s="203">
        <v>0</v>
      </c>
      <c r="P910" s="203">
        <v>9</v>
      </c>
      <c r="Q910" s="203">
        <v>50</v>
      </c>
      <c r="R910" s="203">
        <v>89</v>
      </c>
      <c r="S910" s="203">
        <v>66</v>
      </c>
      <c r="T910" s="203">
        <v>29</v>
      </c>
      <c r="U910" s="203">
        <v>20</v>
      </c>
      <c r="V910" s="203">
        <v>66</v>
      </c>
    </row>
    <row r="911" spans="2:22" x14ac:dyDescent="0.3">
      <c r="B911" s="96" t="s">
        <v>103</v>
      </c>
      <c r="C911" s="102" t="s">
        <v>293</v>
      </c>
      <c r="D911" s="203">
        <v>0</v>
      </c>
      <c r="E911" s="203">
        <v>0</v>
      </c>
      <c r="F911" s="203">
        <v>0</v>
      </c>
      <c r="G911" s="203">
        <v>0</v>
      </c>
      <c r="H911" s="203">
        <v>0</v>
      </c>
      <c r="I911" s="203">
        <v>0</v>
      </c>
      <c r="J911" s="203">
        <v>0</v>
      </c>
      <c r="K911" s="203">
        <v>0</v>
      </c>
      <c r="L911" s="203">
        <v>0</v>
      </c>
      <c r="M911" s="203">
        <v>0</v>
      </c>
      <c r="N911" s="203">
        <v>0</v>
      </c>
      <c r="O911" s="203">
        <v>1</v>
      </c>
      <c r="P911" s="203">
        <v>1</v>
      </c>
      <c r="Q911" s="203">
        <v>6</v>
      </c>
      <c r="R911" s="203">
        <v>51</v>
      </c>
      <c r="S911" s="203">
        <v>88</v>
      </c>
      <c r="T911" s="203">
        <v>62</v>
      </c>
      <c r="U911" s="203">
        <v>30</v>
      </c>
      <c r="V911" s="203">
        <v>93</v>
      </c>
    </row>
    <row r="912" spans="2:22" x14ac:dyDescent="0.3">
      <c r="B912" s="96" t="s">
        <v>103</v>
      </c>
      <c r="C912" s="102" t="s">
        <v>294</v>
      </c>
      <c r="D912" s="203">
        <v>0</v>
      </c>
      <c r="E912" s="203">
        <v>0</v>
      </c>
      <c r="F912" s="203">
        <v>0</v>
      </c>
      <c r="G912" s="203">
        <v>0</v>
      </c>
      <c r="H912" s="203">
        <v>0</v>
      </c>
      <c r="I912" s="203">
        <v>0</v>
      </c>
      <c r="J912" s="203">
        <v>0</v>
      </c>
      <c r="K912" s="203">
        <v>0</v>
      </c>
      <c r="L912" s="203">
        <v>0</v>
      </c>
      <c r="M912" s="203">
        <v>0</v>
      </c>
      <c r="N912" s="203">
        <v>0</v>
      </c>
      <c r="O912" s="203">
        <v>0</v>
      </c>
      <c r="P912" s="203">
        <v>0</v>
      </c>
      <c r="Q912" s="203">
        <v>3</v>
      </c>
      <c r="R912" s="203">
        <v>25</v>
      </c>
      <c r="S912" s="203">
        <v>76</v>
      </c>
      <c r="T912" s="203">
        <v>80</v>
      </c>
      <c r="U912" s="203">
        <v>61</v>
      </c>
      <c r="V912" s="203">
        <v>164</v>
      </c>
    </row>
    <row r="913" spans="2:22" x14ac:dyDescent="0.3">
      <c r="B913" s="96" t="s">
        <v>103</v>
      </c>
      <c r="C913" s="102" t="s">
        <v>357</v>
      </c>
      <c r="D913" s="203">
        <v>0</v>
      </c>
      <c r="E913" s="203">
        <v>0</v>
      </c>
      <c r="F913" s="203">
        <v>0</v>
      </c>
      <c r="G913" s="203">
        <v>0</v>
      </c>
      <c r="H913" s="203">
        <v>0</v>
      </c>
      <c r="I913" s="203">
        <v>0</v>
      </c>
      <c r="J913" s="203">
        <v>0</v>
      </c>
      <c r="K913" s="203">
        <v>0</v>
      </c>
      <c r="L913" s="203">
        <v>0</v>
      </c>
      <c r="M913" s="203">
        <v>0</v>
      </c>
      <c r="N913" s="203">
        <v>0</v>
      </c>
      <c r="O913" s="203">
        <v>0</v>
      </c>
      <c r="P913" s="203">
        <v>0</v>
      </c>
      <c r="Q913" s="203">
        <v>0</v>
      </c>
      <c r="R913" s="203">
        <v>0</v>
      </c>
      <c r="S913" s="203">
        <v>0</v>
      </c>
      <c r="T913" s="203">
        <v>0</v>
      </c>
      <c r="U913" s="203">
        <v>0</v>
      </c>
      <c r="V913" s="203">
        <v>0</v>
      </c>
    </row>
    <row r="914" spans="2:22" x14ac:dyDescent="0.3">
      <c r="B914" s="96" t="s">
        <v>104</v>
      </c>
      <c r="C914" s="102" t="s">
        <v>223</v>
      </c>
      <c r="D914" s="203">
        <v>42</v>
      </c>
      <c r="E914" s="203">
        <v>711</v>
      </c>
      <c r="F914" s="203">
        <v>472</v>
      </c>
      <c r="G914" s="203">
        <v>59</v>
      </c>
      <c r="H914" s="203">
        <v>2</v>
      </c>
      <c r="I914" s="203">
        <v>0</v>
      </c>
      <c r="J914" s="203">
        <v>0</v>
      </c>
      <c r="K914" s="203">
        <v>0</v>
      </c>
      <c r="L914" s="203">
        <v>0</v>
      </c>
      <c r="M914" s="203">
        <v>0</v>
      </c>
      <c r="N914" s="203">
        <v>0</v>
      </c>
      <c r="O914" s="203">
        <v>0</v>
      </c>
      <c r="P914" s="203">
        <v>0</v>
      </c>
      <c r="Q914" s="203">
        <v>0</v>
      </c>
      <c r="R914" s="203">
        <v>0</v>
      </c>
      <c r="S914" s="203">
        <v>0</v>
      </c>
      <c r="T914" s="203">
        <v>0</v>
      </c>
      <c r="U914" s="203">
        <v>0</v>
      </c>
      <c r="V914" s="203">
        <v>1</v>
      </c>
    </row>
    <row r="915" spans="2:22" x14ac:dyDescent="0.3">
      <c r="B915" s="96" t="s">
        <v>104</v>
      </c>
      <c r="C915" s="102" t="s">
        <v>286</v>
      </c>
      <c r="D915" s="203">
        <v>0</v>
      </c>
      <c r="E915" s="203">
        <v>23</v>
      </c>
      <c r="F915" s="203">
        <v>717</v>
      </c>
      <c r="G915" s="203">
        <v>502</v>
      </c>
      <c r="H915" s="203">
        <v>61</v>
      </c>
      <c r="I915" s="203">
        <v>0</v>
      </c>
      <c r="J915" s="203">
        <v>0</v>
      </c>
      <c r="K915" s="203">
        <v>0</v>
      </c>
      <c r="L915" s="203">
        <v>0</v>
      </c>
      <c r="M915" s="203">
        <v>0</v>
      </c>
      <c r="N915" s="203">
        <v>0</v>
      </c>
      <c r="O915" s="203">
        <v>0</v>
      </c>
      <c r="P915" s="203">
        <v>0</v>
      </c>
      <c r="Q915" s="203">
        <v>0</v>
      </c>
      <c r="R915" s="203">
        <v>0</v>
      </c>
      <c r="S915" s="203">
        <v>0</v>
      </c>
      <c r="T915" s="203">
        <v>0</v>
      </c>
      <c r="U915" s="203">
        <v>0</v>
      </c>
      <c r="V915" s="203">
        <v>0</v>
      </c>
    </row>
    <row r="916" spans="2:22" x14ac:dyDescent="0.3">
      <c r="B916" s="96" t="s">
        <v>104</v>
      </c>
      <c r="C916" s="102" t="s">
        <v>370</v>
      </c>
      <c r="D916" s="203">
        <v>0</v>
      </c>
      <c r="E916" s="203">
        <v>2</v>
      </c>
      <c r="F916" s="203">
        <v>84</v>
      </c>
      <c r="G916" s="203">
        <v>1399</v>
      </c>
      <c r="H916" s="203">
        <v>518</v>
      </c>
      <c r="I916" s="203">
        <v>89</v>
      </c>
      <c r="J916" s="203">
        <v>2</v>
      </c>
      <c r="K916" s="203">
        <v>0</v>
      </c>
      <c r="L916" s="203">
        <v>0</v>
      </c>
      <c r="M916" s="203">
        <v>0</v>
      </c>
      <c r="N916" s="203">
        <v>0</v>
      </c>
      <c r="O916" s="203">
        <v>0</v>
      </c>
      <c r="P916" s="203">
        <v>0</v>
      </c>
      <c r="Q916" s="203">
        <v>0</v>
      </c>
      <c r="R916" s="203">
        <v>0</v>
      </c>
      <c r="S916" s="203">
        <v>0</v>
      </c>
      <c r="T916" s="203">
        <v>0</v>
      </c>
      <c r="U916" s="203">
        <v>0</v>
      </c>
      <c r="V916" s="203">
        <v>0</v>
      </c>
    </row>
    <row r="917" spans="2:22" x14ac:dyDescent="0.3">
      <c r="B917" s="96" t="s">
        <v>104</v>
      </c>
      <c r="C917" s="102" t="s">
        <v>224</v>
      </c>
      <c r="D917" s="203">
        <v>0</v>
      </c>
      <c r="E917" s="203">
        <v>0</v>
      </c>
      <c r="F917" s="203">
        <v>0</v>
      </c>
      <c r="G917" s="203">
        <v>89</v>
      </c>
      <c r="H917" s="203">
        <v>1587</v>
      </c>
      <c r="I917" s="203">
        <v>572</v>
      </c>
      <c r="J917" s="203">
        <v>82</v>
      </c>
      <c r="K917" s="203">
        <v>2</v>
      </c>
      <c r="L917" s="203">
        <v>0</v>
      </c>
      <c r="M917" s="203">
        <v>1</v>
      </c>
      <c r="N917" s="203">
        <v>0</v>
      </c>
      <c r="O917" s="203">
        <v>0</v>
      </c>
      <c r="P917" s="203">
        <v>0</v>
      </c>
      <c r="Q917" s="203">
        <v>0</v>
      </c>
      <c r="R917" s="203">
        <v>0</v>
      </c>
      <c r="S917" s="203">
        <v>0</v>
      </c>
      <c r="T917" s="203">
        <v>0</v>
      </c>
      <c r="U917" s="203">
        <v>0</v>
      </c>
      <c r="V917" s="203">
        <v>0</v>
      </c>
    </row>
    <row r="918" spans="2:22" x14ac:dyDescent="0.3">
      <c r="B918" s="96" t="s">
        <v>104</v>
      </c>
      <c r="C918" s="102" t="s">
        <v>225</v>
      </c>
      <c r="D918" s="203">
        <v>0</v>
      </c>
      <c r="E918" s="203">
        <v>0</v>
      </c>
      <c r="F918" s="203">
        <v>0</v>
      </c>
      <c r="G918" s="203">
        <v>1</v>
      </c>
      <c r="H918" s="203">
        <v>111</v>
      </c>
      <c r="I918" s="203">
        <v>1379</v>
      </c>
      <c r="J918" s="203">
        <v>610</v>
      </c>
      <c r="K918" s="203">
        <v>103</v>
      </c>
      <c r="L918" s="203">
        <v>12</v>
      </c>
      <c r="M918" s="203">
        <v>2</v>
      </c>
      <c r="N918" s="203">
        <v>0</v>
      </c>
      <c r="O918" s="203">
        <v>0</v>
      </c>
      <c r="P918" s="203">
        <v>0</v>
      </c>
      <c r="Q918" s="203">
        <v>0</v>
      </c>
      <c r="R918" s="203">
        <v>0</v>
      </c>
      <c r="S918" s="203">
        <v>0</v>
      </c>
      <c r="T918" s="203">
        <v>0</v>
      </c>
      <c r="U918" s="203">
        <v>0</v>
      </c>
      <c r="V918" s="203">
        <v>0</v>
      </c>
    </row>
    <row r="919" spans="2:22" x14ac:dyDescent="0.3">
      <c r="B919" s="96" t="s">
        <v>104</v>
      </c>
      <c r="C919" s="102" t="s">
        <v>226</v>
      </c>
      <c r="D919" s="203">
        <v>0</v>
      </c>
      <c r="E919" s="203">
        <v>0</v>
      </c>
      <c r="F919" s="203">
        <v>0</v>
      </c>
      <c r="G919" s="203">
        <v>0</v>
      </c>
      <c r="H919" s="203">
        <v>0</v>
      </c>
      <c r="I919" s="203">
        <v>104</v>
      </c>
      <c r="J919" s="203">
        <v>1388</v>
      </c>
      <c r="K919" s="203">
        <v>595</v>
      </c>
      <c r="L919" s="203">
        <v>120</v>
      </c>
      <c r="M919" s="203">
        <v>14</v>
      </c>
      <c r="N919" s="203">
        <v>4</v>
      </c>
      <c r="O919" s="203">
        <v>1</v>
      </c>
      <c r="P919" s="203">
        <v>1</v>
      </c>
      <c r="Q919" s="203">
        <v>0</v>
      </c>
      <c r="R919" s="203">
        <v>0</v>
      </c>
      <c r="S919" s="203">
        <v>0</v>
      </c>
      <c r="T919" s="203">
        <v>0</v>
      </c>
      <c r="U919" s="203">
        <v>0</v>
      </c>
      <c r="V919" s="203">
        <v>0</v>
      </c>
    </row>
    <row r="920" spans="2:22" x14ac:dyDescent="0.3">
      <c r="B920" s="96" t="s">
        <v>104</v>
      </c>
      <c r="C920" s="102" t="s">
        <v>227</v>
      </c>
      <c r="D920" s="203">
        <v>0</v>
      </c>
      <c r="E920" s="203">
        <v>0</v>
      </c>
      <c r="F920" s="203">
        <v>0</v>
      </c>
      <c r="G920" s="203">
        <v>0</v>
      </c>
      <c r="H920" s="203">
        <v>1</v>
      </c>
      <c r="I920" s="203">
        <v>0</v>
      </c>
      <c r="J920" s="203">
        <v>119</v>
      </c>
      <c r="K920" s="203">
        <v>1430</v>
      </c>
      <c r="L920" s="203">
        <v>654</v>
      </c>
      <c r="M920" s="203">
        <v>128</v>
      </c>
      <c r="N920" s="203">
        <v>21</v>
      </c>
      <c r="O920" s="203">
        <v>3</v>
      </c>
      <c r="P920" s="203">
        <v>4</v>
      </c>
      <c r="Q920" s="203">
        <v>1</v>
      </c>
      <c r="R920" s="203">
        <v>0</v>
      </c>
      <c r="S920" s="203">
        <v>0</v>
      </c>
      <c r="T920" s="203">
        <v>0</v>
      </c>
      <c r="U920" s="203">
        <v>0</v>
      </c>
      <c r="V920" s="203">
        <v>0</v>
      </c>
    </row>
    <row r="921" spans="2:22" x14ac:dyDescent="0.3">
      <c r="B921" s="96" t="s">
        <v>104</v>
      </c>
      <c r="C921" s="102" t="s">
        <v>228</v>
      </c>
      <c r="D921" s="203">
        <v>0</v>
      </c>
      <c r="E921" s="203">
        <v>0</v>
      </c>
      <c r="F921" s="203">
        <v>0</v>
      </c>
      <c r="G921" s="203">
        <v>0</v>
      </c>
      <c r="H921" s="203">
        <v>0</v>
      </c>
      <c r="I921" s="203">
        <v>0</v>
      </c>
      <c r="J921" s="203">
        <v>0</v>
      </c>
      <c r="K921" s="203">
        <v>114</v>
      </c>
      <c r="L921" s="203">
        <v>1353</v>
      </c>
      <c r="M921" s="203">
        <v>651</v>
      </c>
      <c r="N921" s="203">
        <v>145</v>
      </c>
      <c r="O921" s="203">
        <v>28</v>
      </c>
      <c r="P921" s="203">
        <v>9</v>
      </c>
      <c r="Q921" s="203">
        <v>2</v>
      </c>
      <c r="R921" s="203">
        <v>0</v>
      </c>
      <c r="S921" s="203">
        <v>1</v>
      </c>
      <c r="T921" s="203">
        <v>0</v>
      </c>
      <c r="U921" s="203">
        <v>0</v>
      </c>
      <c r="V921" s="203">
        <v>0</v>
      </c>
    </row>
    <row r="922" spans="2:22" x14ac:dyDescent="0.3">
      <c r="B922" s="96" t="s">
        <v>104</v>
      </c>
      <c r="C922" s="102" t="s">
        <v>229</v>
      </c>
      <c r="D922" s="203">
        <v>0</v>
      </c>
      <c r="E922" s="203">
        <v>0</v>
      </c>
      <c r="F922" s="203">
        <v>0</v>
      </c>
      <c r="G922" s="203">
        <v>0</v>
      </c>
      <c r="H922" s="203">
        <v>0</v>
      </c>
      <c r="I922" s="203">
        <v>0</v>
      </c>
      <c r="J922" s="203">
        <v>0</v>
      </c>
      <c r="K922" s="203">
        <v>0</v>
      </c>
      <c r="L922" s="203">
        <v>137</v>
      </c>
      <c r="M922" s="203">
        <v>1386</v>
      </c>
      <c r="N922" s="203">
        <v>709</v>
      </c>
      <c r="O922" s="203">
        <v>212</v>
      </c>
      <c r="P922" s="203">
        <v>67</v>
      </c>
      <c r="Q922" s="203">
        <v>17</v>
      </c>
      <c r="R922" s="203">
        <v>2</v>
      </c>
      <c r="S922" s="203">
        <v>0</v>
      </c>
      <c r="T922" s="203">
        <v>0</v>
      </c>
      <c r="U922" s="203">
        <v>0</v>
      </c>
      <c r="V922" s="203">
        <v>1</v>
      </c>
    </row>
    <row r="923" spans="2:22" x14ac:dyDescent="0.3">
      <c r="B923" s="96" t="s">
        <v>104</v>
      </c>
      <c r="C923" s="102" t="s">
        <v>287</v>
      </c>
      <c r="D923" s="203">
        <v>0</v>
      </c>
      <c r="E923" s="203">
        <v>0</v>
      </c>
      <c r="F923" s="203">
        <v>0</v>
      </c>
      <c r="G923" s="203">
        <v>0</v>
      </c>
      <c r="H923" s="203">
        <v>0</v>
      </c>
      <c r="I923" s="203">
        <v>0</v>
      </c>
      <c r="J923" s="203">
        <v>0</v>
      </c>
      <c r="K923" s="203">
        <v>0</v>
      </c>
      <c r="L923" s="203">
        <v>3</v>
      </c>
      <c r="M923" s="203">
        <v>139</v>
      </c>
      <c r="N923" s="203">
        <v>1459</v>
      </c>
      <c r="O923" s="203">
        <v>807</v>
      </c>
      <c r="P923" s="203">
        <v>245</v>
      </c>
      <c r="Q923" s="203">
        <v>115</v>
      </c>
      <c r="R923" s="203">
        <v>31</v>
      </c>
      <c r="S923" s="203">
        <v>14</v>
      </c>
      <c r="T923" s="203">
        <v>0</v>
      </c>
      <c r="U923" s="203">
        <v>0</v>
      </c>
      <c r="V923" s="203">
        <v>0</v>
      </c>
    </row>
    <row r="924" spans="2:22" x14ac:dyDescent="0.3">
      <c r="B924" s="96" t="s">
        <v>104</v>
      </c>
      <c r="C924" s="102" t="s">
        <v>230</v>
      </c>
      <c r="D924" s="203">
        <v>0</v>
      </c>
      <c r="E924" s="203">
        <v>0</v>
      </c>
      <c r="F924" s="203">
        <v>0</v>
      </c>
      <c r="G924" s="203">
        <v>0</v>
      </c>
      <c r="H924" s="203">
        <v>0</v>
      </c>
      <c r="I924" s="203">
        <v>0</v>
      </c>
      <c r="J924" s="203">
        <v>0</v>
      </c>
      <c r="K924" s="203">
        <v>0</v>
      </c>
      <c r="L924" s="203">
        <v>0</v>
      </c>
      <c r="M924" s="203">
        <v>0</v>
      </c>
      <c r="N924" s="203">
        <v>136</v>
      </c>
      <c r="O924" s="203">
        <v>1302</v>
      </c>
      <c r="P924" s="203">
        <v>776</v>
      </c>
      <c r="Q924" s="203">
        <v>261</v>
      </c>
      <c r="R924" s="203">
        <v>101</v>
      </c>
      <c r="S924" s="203">
        <v>29</v>
      </c>
      <c r="T924" s="203">
        <v>3</v>
      </c>
      <c r="U924" s="203">
        <v>0</v>
      </c>
      <c r="V924" s="203">
        <v>0</v>
      </c>
    </row>
    <row r="925" spans="2:22" x14ac:dyDescent="0.3">
      <c r="B925" s="96" t="s">
        <v>104</v>
      </c>
      <c r="C925" s="102" t="s">
        <v>231</v>
      </c>
      <c r="D925" s="203">
        <v>0</v>
      </c>
      <c r="E925" s="203">
        <v>0</v>
      </c>
      <c r="F925" s="203">
        <v>0</v>
      </c>
      <c r="G925" s="203">
        <v>0</v>
      </c>
      <c r="H925" s="203">
        <v>0</v>
      </c>
      <c r="I925" s="203">
        <v>0</v>
      </c>
      <c r="J925" s="203">
        <v>0</v>
      </c>
      <c r="K925" s="203">
        <v>0</v>
      </c>
      <c r="L925" s="203">
        <v>0</v>
      </c>
      <c r="M925" s="203">
        <v>0</v>
      </c>
      <c r="N925" s="203">
        <v>1</v>
      </c>
      <c r="O925" s="203">
        <v>123</v>
      </c>
      <c r="P925" s="203">
        <v>1204</v>
      </c>
      <c r="Q925" s="203">
        <v>800</v>
      </c>
      <c r="R925" s="203">
        <v>280</v>
      </c>
      <c r="S925" s="203">
        <v>75</v>
      </c>
      <c r="T925" s="203">
        <v>26</v>
      </c>
      <c r="U925" s="203">
        <v>2</v>
      </c>
      <c r="V925" s="203">
        <v>0</v>
      </c>
    </row>
    <row r="926" spans="2:22" x14ac:dyDescent="0.3">
      <c r="B926" s="96" t="s">
        <v>104</v>
      </c>
      <c r="C926" s="102" t="s">
        <v>288</v>
      </c>
      <c r="D926" s="203">
        <v>0</v>
      </c>
      <c r="E926" s="203">
        <v>0</v>
      </c>
      <c r="F926" s="203">
        <v>0</v>
      </c>
      <c r="G926" s="203">
        <v>0</v>
      </c>
      <c r="H926" s="203">
        <v>1</v>
      </c>
      <c r="I926" s="203">
        <v>0</v>
      </c>
      <c r="J926" s="203">
        <v>0</v>
      </c>
      <c r="K926" s="203">
        <v>0</v>
      </c>
      <c r="L926" s="203">
        <v>0</v>
      </c>
      <c r="M926" s="203">
        <v>0</v>
      </c>
      <c r="N926" s="203">
        <v>0</v>
      </c>
      <c r="O926" s="203">
        <v>0</v>
      </c>
      <c r="P926" s="203">
        <v>91</v>
      </c>
      <c r="Q926" s="203">
        <v>1263</v>
      </c>
      <c r="R926" s="203">
        <v>829</v>
      </c>
      <c r="S926" s="203">
        <v>271</v>
      </c>
      <c r="T926" s="203">
        <v>61</v>
      </c>
      <c r="U926" s="203">
        <v>17</v>
      </c>
      <c r="V926" s="203">
        <v>5</v>
      </c>
    </row>
    <row r="927" spans="2:22" x14ac:dyDescent="0.3">
      <c r="B927" s="96" t="s">
        <v>104</v>
      </c>
      <c r="C927" s="102" t="s">
        <v>232</v>
      </c>
      <c r="D927" s="203">
        <v>0</v>
      </c>
      <c r="E927" s="203">
        <v>0</v>
      </c>
      <c r="F927" s="203">
        <v>0</v>
      </c>
      <c r="G927" s="203">
        <v>0</v>
      </c>
      <c r="H927" s="203">
        <v>0</v>
      </c>
      <c r="I927" s="203">
        <v>0</v>
      </c>
      <c r="J927" s="203">
        <v>0</v>
      </c>
      <c r="K927" s="203">
        <v>0</v>
      </c>
      <c r="L927" s="203">
        <v>0</v>
      </c>
      <c r="M927" s="203">
        <v>0</v>
      </c>
      <c r="N927" s="203">
        <v>0</v>
      </c>
      <c r="O927" s="203">
        <v>0</v>
      </c>
      <c r="P927" s="203">
        <v>1</v>
      </c>
      <c r="Q927" s="203">
        <v>79</v>
      </c>
      <c r="R927" s="203">
        <v>1093</v>
      </c>
      <c r="S927" s="203">
        <v>740</v>
      </c>
      <c r="T927" s="203">
        <v>240</v>
      </c>
      <c r="U927" s="203">
        <v>61</v>
      </c>
      <c r="V927" s="203">
        <v>12</v>
      </c>
    </row>
    <row r="928" spans="2:22" x14ac:dyDescent="0.3">
      <c r="B928" s="96" t="s">
        <v>104</v>
      </c>
      <c r="C928" s="102" t="s">
        <v>355</v>
      </c>
      <c r="D928" s="203">
        <v>0</v>
      </c>
      <c r="E928" s="203">
        <v>0</v>
      </c>
      <c r="F928" s="203">
        <v>0</v>
      </c>
      <c r="G928" s="203">
        <v>0</v>
      </c>
      <c r="H928" s="203">
        <v>0</v>
      </c>
      <c r="I928" s="203">
        <v>0</v>
      </c>
      <c r="J928" s="203">
        <v>0</v>
      </c>
      <c r="K928" s="203">
        <v>0</v>
      </c>
      <c r="L928" s="203">
        <v>0</v>
      </c>
      <c r="M928" s="203">
        <v>0</v>
      </c>
      <c r="N928" s="203">
        <v>0</v>
      </c>
      <c r="O928" s="203">
        <v>0</v>
      </c>
      <c r="P928" s="203">
        <v>0</v>
      </c>
      <c r="Q928" s="203">
        <v>0</v>
      </c>
      <c r="R928" s="203">
        <v>1</v>
      </c>
      <c r="S928" s="203">
        <v>15</v>
      </c>
      <c r="T928" s="203">
        <v>14</v>
      </c>
      <c r="U928" s="203">
        <v>6</v>
      </c>
      <c r="V928" s="203">
        <v>32</v>
      </c>
    </row>
    <row r="929" spans="2:22" x14ac:dyDescent="0.3">
      <c r="B929" s="96" t="s">
        <v>104</v>
      </c>
      <c r="C929" s="102" t="s">
        <v>356</v>
      </c>
      <c r="D929" s="203">
        <v>0</v>
      </c>
      <c r="E929" s="203">
        <v>0</v>
      </c>
      <c r="F929" s="203">
        <v>0</v>
      </c>
      <c r="G929" s="203">
        <v>0</v>
      </c>
      <c r="H929" s="203">
        <v>0</v>
      </c>
      <c r="I929" s="203">
        <v>0</v>
      </c>
      <c r="J929" s="203">
        <v>0</v>
      </c>
      <c r="K929" s="203">
        <v>0</v>
      </c>
      <c r="L929" s="203">
        <v>0</v>
      </c>
      <c r="M929" s="203">
        <v>0</v>
      </c>
      <c r="N929" s="203">
        <v>0</v>
      </c>
      <c r="O929" s="203">
        <v>0</v>
      </c>
      <c r="P929" s="203">
        <v>0</v>
      </c>
      <c r="Q929" s="203">
        <v>0</v>
      </c>
      <c r="R929" s="203">
        <v>0</v>
      </c>
      <c r="S929" s="203">
        <v>0</v>
      </c>
      <c r="T929" s="203">
        <v>9</v>
      </c>
      <c r="U929" s="203">
        <v>10</v>
      </c>
      <c r="V929" s="203">
        <v>47</v>
      </c>
    </row>
    <row r="930" spans="2:22" x14ac:dyDescent="0.3">
      <c r="B930" s="96" t="s">
        <v>104</v>
      </c>
      <c r="C930" s="102" t="s">
        <v>289</v>
      </c>
      <c r="D930" s="203">
        <v>0</v>
      </c>
      <c r="E930" s="203">
        <v>0</v>
      </c>
      <c r="F930" s="203">
        <v>0</v>
      </c>
      <c r="G930" s="203">
        <v>0</v>
      </c>
      <c r="H930" s="203">
        <v>0</v>
      </c>
      <c r="I930" s="203">
        <v>0</v>
      </c>
      <c r="J930" s="203">
        <v>0</v>
      </c>
      <c r="K930" s="203">
        <v>0</v>
      </c>
      <c r="L930" s="203">
        <v>0</v>
      </c>
      <c r="M930" s="203">
        <v>0</v>
      </c>
      <c r="N930" s="203">
        <v>0</v>
      </c>
      <c r="O930" s="203">
        <v>0</v>
      </c>
      <c r="P930" s="203">
        <v>0</v>
      </c>
      <c r="Q930" s="203">
        <v>0</v>
      </c>
      <c r="R930" s="203">
        <v>0</v>
      </c>
      <c r="S930" s="203">
        <v>0</v>
      </c>
      <c r="T930" s="203">
        <v>0</v>
      </c>
      <c r="U930" s="203">
        <v>0</v>
      </c>
      <c r="V930" s="203">
        <v>12</v>
      </c>
    </row>
    <row r="931" spans="2:22" x14ac:dyDescent="0.3">
      <c r="B931" s="96" t="s">
        <v>104</v>
      </c>
      <c r="C931" s="102" t="s">
        <v>290</v>
      </c>
      <c r="D931" s="203">
        <v>0</v>
      </c>
      <c r="E931" s="203">
        <v>0</v>
      </c>
      <c r="F931" s="203">
        <v>0</v>
      </c>
      <c r="G931" s="203">
        <v>0</v>
      </c>
      <c r="H931" s="203">
        <v>0</v>
      </c>
      <c r="I931" s="203">
        <v>0</v>
      </c>
      <c r="J931" s="203">
        <v>0</v>
      </c>
      <c r="K931" s="203">
        <v>0</v>
      </c>
      <c r="L931" s="203">
        <v>0</v>
      </c>
      <c r="M931" s="203">
        <v>0</v>
      </c>
      <c r="N931" s="203">
        <v>0</v>
      </c>
      <c r="O931" s="203">
        <v>0</v>
      </c>
      <c r="P931" s="203">
        <v>0</v>
      </c>
      <c r="Q931" s="203">
        <v>2</v>
      </c>
      <c r="R931" s="203">
        <v>0</v>
      </c>
      <c r="S931" s="203">
        <v>0</v>
      </c>
      <c r="T931" s="203">
        <v>0</v>
      </c>
      <c r="U931" s="203">
        <v>0</v>
      </c>
      <c r="V931" s="203">
        <v>6</v>
      </c>
    </row>
    <row r="932" spans="2:22" x14ac:dyDescent="0.3">
      <c r="B932" s="96" t="s">
        <v>104</v>
      </c>
      <c r="C932" s="102" t="s">
        <v>291</v>
      </c>
      <c r="D932" s="203">
        <v>0</v>
      </c>
      <c r="E932" s="203">
        <v>0</v>
      </c>
      <c r="F932" s="203">
        <v>0</v>
      </c>
      <c r="G932" s="203">
        <v>0</v>
      </c>
      <c r="H932" s="203">
        <v>0</v>
      </c>
      <c r="I932" s="203">
        <v>0</v>
      </c>
      <c r="J932" s="203">
        <v>0</v>
      </c>
      <c r="K932" s="203">
        <v>0</v>
      </c>
      <c r="L932" s="203">
        <v>0</v>
      </c>
      <c r="M932" s="203">
        <v>0</v>
      </c>
      <c r="N932" s="203">
        <v>0</v>
      </c>
      <c r="O932" s="203">
        <v>0</v>
      </c>
      <c r="P932" s="203">
        <v>1</v>
      </c>
      <c r="Q932" s="203">
        <v>23</v>
      </c>
      <c r="R932" s="203">
        <v>32</v>
      </c>
      <c r="S932" s="203">
        <v>20</v>
      </c>
      <c r="T932" s="203">
        <v>10</v>
      </c>
      <c r="U932" s="203">
        <v>12</v>
      </c>
      <c r="V932" s="203">
        <v>32</v>
      </c>
    </row>
    <row r="933" spans="2:22" x14ac:dyDescent="0.3">
      <c r="B933" s="96" t="s">
        <v>104</v>
      </c>
      <c r="C933" s="102" t="s">
        <v>292</v>
      </c>
      <c r="D933" s="203">
        <v>0</v>
      </c>
      <c r="E933" s="203">
        <v>0</v>
      </c>
      <c r="F933" s="203">
        <v>0</v>
      </c>
      <c r="G933" s="203">
        <v>0</v>
      </c>
      <c r="H933" s="203">
        <v>0</v>
      </c>
      <c r="I933" s="203">
        <v>0</v>
      </c>
      <c r="J933" s="203">
        <v>0</v>
      </c>
      <c r="K933" s="203">
        <v>0</v>
      </c>
      <c r="L933" s="203">
        <v>0</v>
      </c>
      <c r="M933" s="203">
        <v>1</v>
      </c>
      <c r="N933" s="203">
        <v>0</v>
      </c>
      <c r="O933" s="203">
        <v>0</v>
      </c>
      <c r="P933" s="203">
        <v>0</v>
      </c>
      <c r="Q933" s="203">
        <v>12</v>
      </c>
      <c r="R933" s="203">
        <v>51</v>
      </c>
      <c r="S933" s="203">
        <v>61</v>
      </c>
      <c r="T933" s="203">
        <v>51</v>
      </c>
      <c r="U933" s="203">
        <v>28</v>
      </c>
      <c r="V933" s="203">
        <v>80</v>
      </c>
    </row>
    <row r="934" spans="2:22" x14ac:dyDescent="0.3">
      <c r="B934" s="96" t="s">
        <v>104</v>
      </c>
      <c r="C934" s="102" t="s">
        <v>293</v>
      </c>
      <c r="D934" s="203">
        <v>0</v>
      </c>
      <c r="E934" s="203">
        <v>0</v>
      </c>
      <c r="F934" s="203">
        <v>0</v>
      </c>
      <c r="G934" s="203">
        <v>0</v>
      </c>
      <c r="H934" s="203">
        <v>0</v>
      </c>
      <c r="I934" s="203">
        <v>0</v>
      </c>
      <c r="J934" s="203">
        <v>0</v>
      </c>
      <c r="K934" s="203">
        <v>0</v>
      </c>
      <c r="L934" s="203">
        <v>0</v>
      </c>
      <c r="M934" s="203">
        <v>0</v>
      </c>
      <c r="N934" s="203">
        <v>0</v>
      </c>
      <c r="O934" s="203">
        <v>0</v>
      </c>
      <c r="P934" s="203">
        <v>0</v>
      </c>
      <c r="Q934" s="203">
        <v>0</v>
      </c>
      <c r="R934" s="203">
        <v>0</v>
      </c>
      <c r="S934" s="203">
        <v>30</v>
      </c>
      <c r="T934" s="203">
        <v>42</v>
      </c>
      <c r="U934" s="203">
        <v>19</v>
      </c>
      <c r="V934" s="203">
        <v>26</v>
      </c>
    </row>
    <row r="935" spans="2:22" x14ac:dyDescent="0.3">
      <c r="B935" s="96" t="s">
        <v>104</v>
      </c>
      <c r="C935" s="102" t="s">
        <v>294</v>
      </c>
      <c r="D935" s="203">
        <v>0</v>
      </c>
      <c r="E935" s="203">
        <v>0</v>
      </c>
      <c r="F935" s="203">
        <v>0</v>
      </c>
      <c r="G935" s="203">
        <v>0</v>
      </c>
      <c r="H935" s="203">
        <v>0</v>
      </c>
      <c r="I935" s="203">
        <v>0</v>
      </c>
      <c r="J935" s="203">
        <v>0</v>
      </c>
      <c r="K935" s="203">
        <v>0</v>
      </c>
      <c r="L935" s="203">
        <v>0</v>
      </c>
      <c r="M935" s="203">
        <v>0</v>
      </c>
      <c r="N935" s="203">
        <v>0</v>
      </c>
      <c r="O935" s="203">
        <v>0</v>
      </c>
      <c r="P935" s="203">
        <v>0</v>
      </c>
      <c r="Q935" s="203">
        <v>1</v>
      </c>
      <c r="R935" s="203">
        <v>11</v>
      </c>
      <c r="S935" s="203">
        <v>42</v>
      </c>
      <c r="T935" s="203">
        <v>63</v>
      </c>
      <c r="U935" s="203">
        <v>32</v>
      </c>
      <c r="V935" s="203">
        <v>103</v>
      </c>
    </row>
    <row r="936" spans="2:22" x14ac:dyDescent="0.3">
      <c r="B936" s="96" t="s">
        <v>104</v>
      </c>
      <c r="C936" s="102" t="s">
        <v>357</v>
      </c>
      <c r="D936" s="203">
        <v>0</v>
      </c>
      <c r="E936" s="203">
        <v>0</v>
      </c>
      <c r="F936" s="203">
        <v>0</v>
      </c>
      <c r="G936" s="203">
        <v>0</v>
      </c>
      <c r="H936" s="203">
        <v>0</v>
      </c>
      <c r="I936" s="203">
        <v>0</v>
      </c>
      <c r="J936" s="203">
        <v>2</v>
      </c>
      <c r="K936" s="203">
        <v>2</v>
      </c>
      <c r="L936" s="203">
        <v>5</v>
      </c>
      <c r="M936" s="203">
        <v>9</v>
      </c>
      <c r="N936" s="203">
        <v>4</v>
      </c>
      <c r="O936" s="203">
        <v>5</v>
      </c>
      <c r="P936" s="203">
        <v>6</v>
      </c>
      <c r="Q936" s="203">
        <v>2</v>
      </c>
      <c r="R936" s="203">
        <v>0</v>
      </c>
      <c r="S936" s="203">
        <v>0</v>
      </c>
      <c r="T936" s="203">
        <v>0</v>
      </c>
      <c r="U936" s="203">
        <v>0</v>
      </c>
      <c r="V936" s="203">
        <v>0</v>
      </c>
    </row>
    <row r="937" spans="2:22" x14ac:dyDescent="0.3">
      <c r="B937" s="96" t="s">
        <v>105</v>
      </c>
      <c r="C937" s="102" t="s">
        <v>223</v>
      </c>
      <c r="D937" s="203">
        <v>6</v>
      </c>
      <c r="E937" s="203">
        <v>251</v>
      </c>
      <c r="F937" s="203">
        <v>9</v>
      </c>
      <c r="G937" s="203">
        <v>0</v>
      </c>
      <c r="H937" s="203">
        <v>0</v>
      </c>
      <c r="I937" s="203">
        <v>0</v>
      </c>
      <c r="J937" s="203">
        <v>0</v>
      </c>
      <c r="K937" s="203">
        <v>0</v>
      </c>
      <c r="L937" s="203">
        <v>0</v>
      </c>
      <c r="M937" s="203">
        <v>0</v>
      </c>
      <c r="N937" s="203">
        <v>0</v>
      </c>
      <c r="O937" s="203">
        <v>0</v>
      </c>
      <c r="P937" s="203">
        <v>0</v>
      </c>
      <c r="Q937" s="203">
        <v>0</v>
      </c>
      <c r="R937" s="203">
        <v>0</v>
      </c>
      <c r="S937" s="203">
        <v>0</v>
      </c>
      <c r="T937" s="203">
        <v>0</v>
      </c>
      <c r="U937" s="203">
        <v>0</v>
      </c>
      <c r="V937" s="203">
        <v>0</v>
      </c>
    </row>
    <row r="938" spans="2:22" x14ac:dyDescent="0.3">
      <c r="B938" s="96" t="s">
        <v>105</v>
      </c>
      <c r="C938" s="102" t="s">
        <v>286</v>
      </c>
      <c r="D938" s="203">
        <v>0</v>
      </c>
      <c r="E938" s="203">
        <v>34</v>
      </c>
      <c r="F938" s="203">
        <v>415</v>
      </c>
      <c r="G938" s="203">
        <v>49</v>
      </c>
      <c r="H938" s="203">
        <v>1</v>
      </c>
      <c r="I938" s="203">
        <v>1</v>
      </c>
      <c r="J938" s="203">
        <v>0</v>
      </c>
      <c r="K938" s="203">
        <v>0</v>
      </c>
      <c r="L938" s="203">
        <v>0</v>
      </c>
      <c r="M938" s="203">
        <v>0</v>
      </c>
      <c r="N938" s="203">
        <v>0</v>
      </c>
      <c r="O938" s="203">
        <v>0</v>
      </c>
      <c r="P938" s="203">
        <v>0</v>
      </c>
      <c r="Q938" s="203">
        <v>0</v>
      </c>
      <c r="R938" s="203">
        <v>0</v>
      </c>
      <c r="S938" s="203">
        <v>0</v>
      </c>
      <c r="T938" s="203">
        <v>0</v>
      </c>
      <c r="U938" s="203">
        <v>0</v>
      </c>
      <c r="V938" s="203">
        <v>0</v>
      </c>
    </row>
    <row r="939" spans="2:22" x14ac:dyDescent="0.3">
      <c r="B939" s="96" t="s">
        <v>105</v>
      </c>
      <c r="C939" s="102" t="s">
        <v>370</v>
      </c>
      <c r="D939" s="203">
        <v>0</v>
      </c>
      <c r="E939" s="203">
        <v>5</v>
      </c>
      <c r="F939" s="203">
        <v>236</v>
      </c>
      <c r="G939" s="203">
        <v>1420</v>
      </c>
      <c r="H939" s="203">
        <v>180</v>
      </c>
      <c r="I939" s="203">
        <v>7</v>
      </c>
      <c r="J939" s="203">
        <v>3</v>
      </c>
      <c r="K939" s="203">
        <v>0</v>
      </c>
      <c r="L939" s="203">
        <v>1</v>
      </c>
      <c r="M939" s="203">
        <v>0</v>
      </c>
      <c r="N939" s="203">
        <v>0</v>
      </c>
      <c r="O939" s="203">
        <v>0</v>
      </c>
      <c r="P939" s="203">
        <v>0</v>
      </c>
      <c r="Q939" s="203">
        <v>0</v>
      </c>
      <c r="R939" s="203">
        <v>0</v>
      </c>
      <c r="S939" s="203">
        <v>0</v>
      </c>
      <c r="T939" s="203">
        <v>0</v>
      </c>
      <c r="U939" s="203">
        <v>0</v>
      </c>
      <c r="V939" s="203">
        <v>0</v>
      </c>
    </row>
    <row r="940" spans="2:22" x14ac:dyDescent="0.3">
      <c r="B940" s="96" t="s">
        <v>105</v>
      </c>
      <c r="C940" s="102" t="s">
        <v>224</v>
      </c>
      <c r="D940" s="203">
        <v>0</v>
      </c>
      <c r="E940" s="203">
        <v>0</v>
      </c>
      <c r="F940" s="203">
        <v>1</v>
      </c>
      <c r="G940" s="203">
        <v>291</v>
      </c>
      <c r="H940" s="203">
        <v>1478</v>
      </c>
      <c r="I940" s="203">
        <v>280</v>
      </c>
      <c r="J940" s="203">
        <v>46</v>
      </c>
      <c r="K940" s="203">
        <v>6</v>
      </c>
      <c r="L940" s="203">
        <v>1</v>
      </c>
      <c r="M940" s="203">
        <v>1</v>
      </c>
      <c r="N940" s="203">
        <v>0</v>
      </c>
      <c r="O940" s="203">
        <v>1</v>
      </c>
      <c r="P940" s="203">
        <v>0</v>
      </c>
      <c r="Q940" s="203">
        <v>0</v>
      </c>
      <c r="R940" s="203">
        <v>0</v>
      </c>
      <c r="S940" s="203">
        <v>0</v>
      </c>
      <c r="T940" s="203">
        <v>0</v>
      </c>
      <c r="U940" s="203">
        <v>0</v>
      </c>
      <c r="V940" s="203">
        <v>0</v>
      </c>
    </row>
    <row r="941" spans="2:22" x14ac:dyDescent="0.3">
      <c r="B941" s="96" t="s">
        <v>105</v>
      </c>
      <c r="C941" s="102" t="s">
        <v>225</v>
      </c>
      <c r="D941" s="203">
        <v>0</v>
      </c>
      <c r="E941" s="203">
        <v>0</v>
      </c>
      <c r="F941" s="203">
        <v>0</v>
      </c>
      <c r="G941" s="203">
        <v>1</v>
      </c>
      <c r="H941" s="203">
        <v>285</v>
      </c>
      <c r="I941" s="203">
        <v>1428</v>
      </c>
      <c r="J941" s="203">
        <v>336</v>
      </c>
      <c r="K941" s="203">
        <v>77</v>
      </c>
      <c r="L941" s="203">
        <v>17</v>
      </c>
      <c r="M941" s="203">
        <v>3</v>
      </c>
      <c r="N941" s="203">
        <v>3</v>
      </c>
      <c r="O941" s="203">
        <v>0</v>
      </c>
      <c r="P941" s="203">
        <v>1</v>
      </c>
      <c r="Q941" s="203">
        <v>0</v>
      </c>
      <c r="R941" s="203">
        <v>0</v>
      </c>
      <c r="S941" s="203">
        <v>0</v>
      </c>
      <c r="T941" s="203">
        <v>0</v>
      </c>
      <c r="U941" s="203">
        <v>0</v>
      </c>
      <c r="V941" s="203">
        <v>0</v>
      </c>
    </row>
    <row r="942" spans="2:22" x14ac:dyDescent="0.3">
      <c r="B942" s="96" t="s">
        <v>105</v>
      </c>
      <c r="C942" s="102" t="s">
        <v>226</v>
      </c>
      <c r="D942" s="203">
        <v>0</v>
      </c>
      <c r="E942" s="203">
        <v>0</v>
      </c>
      <c r="F942" s="203">
        <v>0</v>
      </c>
      <c r="G942" s="203">
        <v>1</v>
      </c>
      <c r="H942" s="203">
        <v>0</v>
      </c>
      <c r="I942" s="203">
        <v>266</v>
      </c>
      <c r="J942" s="203">
        <v>1381</v>
      </c>
      <c r="K942" s="203">
        <v>322</v>
      </c>
      <c r="L942" s="203">
        <v>106</v>
      </c>
      <c r="M942" s="203">
        <v>30</v>
      </c>
      <c r="N942" s="203">
        <v>8</v>
      </c>
      <c r="O942" s="203">
        <v>5</v>
      </c>
      <c r="P942" s="203">
        <v>1</v>
      </c>
      <c r="Q942" s="203">
        <v>0</v>
      </c>
      <c r="R942" s="203">
        <v>0</v>
      </c>
      <c r="S942" s="203">
        <v>1</v>
      </c>
      <c r="T942" s="203">
        <v>0</v>
      </c>
      <c r="U942" s="203">
        <v>0</v>
      </c>
      <c r="V942" s="203">
        <v>0</v>
      </c>
    </row>
    <row r="943" spans="2:22" x14ac:dyDescent="0.3">
      <c r="B943" s="96" t="s">
        <v>105</v>
      </c>
      <c r="C943" s="102" t="s">
        <v>227</v>
      </c>
      <c r="D943" s="203">
        <v>0</v>
      </c>
      <c r="E943" s="203">
        <v>0</v>
      </c>
      <c r="F943" s="203">
        <v>0</v>
      </c>
      <c r="G943" s="203">
        <v>0</v>
      </c>
      <c r="H943" s="203">
        <v>0</v>
      </c>
      <c r="I943" s="203">
        <v>6</v>
      </c>
      <c r="J943" s="203">
        <v>275</v>
      </c>
      <c r="K943" s="203">
        <v>1297</v>
      </c>
      <c r="L943" s="203">
        <v>416</v>
      </c>
      <c r="M943" s="203">
        <v>120</v>
      </c>
      <c r="N943" s="203">
        <v>38</v>
      </c>
      <c r="O943" s="203">
        <v>13</v>
      </c>
      <c r="P943" s="203">
        <v>1</v>
      </c>
      <c r="Q943" s="203">
        <v>2</v>
      </c>
      <c r="R943" s="203">
        <v>1</v>
      </c>
      <c r="S943" s="203">
        <v>0</v>
      </c>
      <c r="T943" s="203">
        <v>0</v>
      </c>
      <c r="U943" s="203">
        <v>0</v>
      </c>
      <c r="V943" s="203">
        <v>0</v>
      </c>
    </row>
    <row r="944" spans="2:22" x14ac:dyDescent="0.3">
      <c r="B944" s="96" t="s">
        <v>105</v>
      </c>
      <c r="C944" s="102" t="s">
        <v>228</v>
      </c>
      <c r="D944" s="203">
        <v>0</v>
      </c>
      <c r="E944" s="203">
        <v>0</v>
      </c>
      <c r="F944" s="203">
        <v>0</v>
      </c>
      <c r="G944" s="203">
        <v>0</v>
      </c>
      <c r="H944" s="203">
        <v>0</v>
      </c>
      <c r="I944" s="203">
        <v>1</v>
      </c>
      <c r="J944" s="203">
        <v>6</v>
      </c>
      <c r="K944" s="203">
        <v>237</v>
      </c>
      <c r="L944" s="203">
        <v>1272</v>
      </c>
      <c r="M944" s="203">
        <v>465</v>
      </c>
      <c r="N944" s="203">
        <v>170</v>
      </c>
      <c r="O944" s="203">
        <v>46</v>
      </c>
      <c r="P944" s="203">
        <v>12</v>
      </c>
      <c r="Q944" s="203">
        <v>1</v>
      </c>
      <c r="R944" s="203">
        <v>1</v>
      </c>
      <c r="S944" s="203">
        <v>0</v>
      </c>
      <c r="T944" s="203">
        <v>0</v>
      </c>
      <c r="U944" s="203">
        <v>0</v>
      </c>
      <c r="V944" s="203">
        <v>1</v>
      </c>
    </row>
    <row r="945" spans="2:22" x14ac:dyDescent="0.3">
      <c r="B945" s="96" t="s">
        <v>105</v>
      </c>
      <c r="C945" s="102" t="s">
        <v>229</v>
      </c>
      <c r="D945" s="203">
        <v>0</v>
      </c>
      <c r="E945" s="203">
        <v>0</v>
      </c>
      <c r="F945" s="203">
        <v>0</v>
      </c>
      <c r="G945" s="203">
        <v>0</v>
      </c>
      <c r="H945" s="203">
        <v>0</v>
      </c>
      <c r="I945" s="203">
        <v>0</v>
      </c>
      <c r="J945" s="203">
        <v>0</v>
      </c>
      <c r="K945" s="203">
        <v>2</v>
      </c>
      <c r="L945" s="203">
        <v>253</v>
      </c>
      <c r="M945" s="203">
        <v>1290</v>
      </c>
      <c r="N945" s="203">
        <v>532</v>
      </c>
      <c r="O945" s="203">
        <v>274</v>
      </c>
      <c r="P945" s="203">
        <v>114</v>
      </c>
      <c r="Q945" s="203">
        <v>25</v>
      </c>
      <c r="R945" s="203">
        <v>7</v>
      </c>
      <c r="S945" s="203">
        <v>0</v>
      </c>
      <c r="T945" s="203">
        <v>0</v>
      </c>
      <c r="U945" s="203">
        <v>0</v>
      </c>
      <c r="V945" s="203">
        <v>0</v>
      </c>
    </row>
    <row r="946" spans="2:22" x14ac:dyDescent="0.3">
      <c r="B946" s="96" t="s">
        <v>105</v>
      </c>
      <c r="C946" s="102" t="s">
        <v>287</v>
      </c>
      <c r="D946" s="203">
        <v>0</v>
      </c>
      <c r="E946" s="203">
        <v>0</v>
      </c>
      <c r="F946" s="203">
        <v>0</v>
      </c>
      <c r="G946" s="203">
        <v>0</v>
      </c>
      <c r="H946" s="203">
        <v>0</v>
      </c>
      <c r="I946" s="203">
        <v>0</v>
      </c>
      <c r="J946" s="203">
        <v>0</v>
      </c>
      <c r="K946" s="203">
        <v>0</v>
      </c>
      <c r="L946" s="203">
        <v>2</v>
      </c>
      <c r="M946" s="203">
        <v>233</v>
      </c>
      <c r="N946" s="203">
        <v>1231</v>
      </c>
      <c r="O946" s="203">
        <v>570</v>
      </c>
      <c r="P946" s="203">
        <v>301</v>
      </c>
      <c r="Q946" s="203">
        <v>92</v>
      </c>
      <c r="R946" s="203">
        <v>26</v>
      </c>
      <c r="S946" s="203">
        <v>3</v>
      </c>
      <c r="T946" s="203">
        <v>0</v>
      </c>
      <c r="U946" s="203">
        <v>0</v>
      </c>
      <c r="V946" s="203">
        <v>1</v>
      </c>
    </row>
    <row r="947" spans="2:22" x14ac:dyDescent="0.3">
      <c r="B947" s="96" t="s">
        <v>105</v>
      </c>
      <c r="C947" s="102" t="s">
        <v>230</v>
      </c>
      <c r="D947" s="203">
        <v>0</v>
      </c>
      <c r="E947" s="203">
        <v>0</v>
      </c>
      <c r="F947" s="203">
        <v>0</v>
      </c>
      <c r="G947" s="203">
        <v>0</v>
      </c>
      <c r="H947" s="203">
        <v>0</v>
      </c>
      <c r="I947" s="203">
        <v>0</v>
      </c>
      <c r="J947" s="203">
        <v>0</v>
      </c>
      <c r="K947" s="203">
        <v>0</v>
      </c>
      <c r="L947" s="203">
        <v>0</v>
      </c>
      <c r="M947" s="203">
        <v>3</v>
      </c>
      <c r="N947" s="203">
        <v>223</v>
      </c>
      <c r="O947" s="203">
        <v>1144</v>
      </c>
      <c r="P947" s="203">
        <v>546</v>
      </c>
      <c r="Q947" s="203">
        <v>227</v>
      </c>
      <c r="R947" s="203">
        <v>68</v>
      </c>
      <c r="S947" s="203">
        <v>13</v>
      </c>
      <c r="T947" s="203">
        <v>1</v>
      </c>
      <c r="U947" s="203">
        <v>1</v>
      </c>
      <c r="V947" s="203">
        <v>0</v>
      </c>
    </row>
    <row r="948" spans="2:22" x14ac:dyDescent="0.3">
      <c r="B948" s="96" t="s">
        <v>105</v>
      </c>
      <c r="C948" s="102" t="s">
        <v>231</v>
      </c>
      <c r="D948" s="203">
        <v>0</v>
      </c>
      <c r="E948" s="203">
        <v>0</v>
      </c>
      <c r="F948" s="203">
        <v>0</v>
      </c>
      <c r="G948" s="203">
        <v>0</v>
      </c>
      <c r="H948" s="203">
        <v>0</v>
      </c>
      <c r="I948" s="203">
        <v>0</v>
      </c>
      <c r="J948" s="203">
        <v>0</v>
      </c>
      <c r="K948" s="203">
        <v>0</v>
      </c>
      <c r="L948" s="203">
        <v>0</v>
      </c>
      <c r="M948" s="203">
        <v>1</v>
      </c>
      <c r="N948" s="203">
        <v>1</v>
      </c>
      <c r="O948" s="203">
        <v>196</v>
      </c>
      <c r="P948" s="203">
        <v>1015</v>
      </c>
      <c r="Q948" s="203">
        <v>533</v>
      </c>
      <c r="R948" s="203">
        <v>244</v>
      </c>
      <c r="S948" s="203">
        <v>58</v>
      </c>
      <c r="T948" s="203">
        <v>12</v>
      </c>
      <c r="U948" s="203">
        <v>1</v>
      </c>
      <c r="V948" s="203">
        <v>2</v>
      </c>
    </row>
    <row r="949" spans="2:22" x14ac:dyDescent="0.3">
      <c r="B949" s="96" t="s">
        <v>105</v>
      </c>
      <c r="C949" s="102" t="s">
        <v>288</v>
      </c>
      <c r="D949" s="203">
        <v>0</v>
      </c>
      <c r="E949" s="203">
        <v>0</v>
      </c>
      <c r="F949" s="203">
        <v>0</v>
      </c>
      <c r="G949" s="203">
        <v>0</v>
      </c>
      <c r="H949" s="203">
        <v>0</v>
      </c>
      <c r="I949" s="203">
        <v>0</v>
      </c>
      <c r="J949" s="203">
        <v>0</v>
      </c>
      <c r="K949" s="203">
        <v>0</v>
      </c>
      <c r="L949" s="203">
        <v>0</v>
      </c>
      <c r="M949" s="203">
        <v>0</v>
      </c>
      <c r="N949" s="203">
        <v>1</v>
      </c>
      <c r="O949" s="203">
        <v>3</v>
      </c>
      <c r="P949" s="203">
        <v>136</v>
      </c>
      <c r="Q949" s="203">
        <v>877</v>
      </c>
      <c r="R949" s="203">
        <v>400</v>
      </c>
      <c r="S949" s="203">
        <v>197</v>
      </c>
      <c r="T949" s="203">
        <v>40</v>
      </c>
      <c r="U949" s="203">
        <v>5</v>
      </c>
      <c r="V949" s="203">
        <v>2</v>
      </c>
    </row>
    <row r="950" spans="2:22" x14ac:dyDescent="0.3">
      <c r="B950" s="96" t="s">
        <v>105</v>
      </c>
      <c r="C950" s="102" t="s">
        <v>232</v>
      </c>
      <c r="D950" s="203">
        <v>0</v>
      </c>
      <c r="E950" s="203">
        <v>0</v>
      </c>
      <c r="F950" s="203">
        <v>0</v>
      </c>
      <c r="G950" s="203">
        <v>0</v>
      </c>
      <c r="H950" s="203">
        <v>0</v>
      </c>
      <c r="I950" s="203">
        <v>0</v>
      </c>
      <c r="J950" s="203">
        <v>0</v>
      </c>
      <c r="K950" s="203">
        <v>0</v>
      </c>
      <c r="L950" s="203">
        <v>0</v>
      </c>
      <c r="M950" s="203">
        <v>0</v>
      </c>
      <c r="N950" s="203">
        <v>0</v>
      </c>
      <c r="O950" s="203">
        <v>0</v>
      </c>
      <c r="P950" s="203">
        <v>4</v>
      </c>
      <c r="Q950" s="203">
        <v>153</v>
      </c>
      <c r="R950" s="203">
        <v>776</v>
      </c>
      <c r="S950" s="203">
        <v>399</v>
      </c>
      <c r="T950" s="203">
        <v>135</v>
      </c>
      <c r="U950" s="203">
        <v>24</v>
      </c>
      <c r="V950" s="203">
        <v>6</v>
      </c>
    </row>
    <row r="951" spans="2:22" x14ac:dyDescent="0.3">
      <c r="B951" s="96" t="s">
        <v>105</v>
      </c>
      <c r="C951" s="102" t="s">
        <v>355</v>
      </c>
      <c r="D951" s="203">
        <v>0</v>
      </c>
      <c r="E951" s="203">
        <v>0</v>
      </c>
      <c r="F951" s="203">
        <v>0</v>
      </c>
      <c r="G951" s="203">
        <v>0</v>
      </c>
      <c r="H951" s="203">
        <v>0</v>
      </c>
      <c r="I951" s="203">
        <v>0</v>
      </c>
      <c r="J951" s="203">
        <v>0</v>
      </c>
      <c r="K951" s="203">
        <v>0</v>
      </c>
      <c r="L951" s="203">
        <v>0</v>
      </c>
      <c r="M951" s="203">
        <v>0</v>
      </c>
      <c r="N951" s="203">
        <v>0</v>
      </c>
      <c r="O951" s="203">
        <v>0</v>
      </c>
      <c r="P951" s="203">
        <v>0</v>
      </c>
      <c r="Q951" s="203">
        <v>0</v>
      </c>
      <c r="R951" s="203">
        <v>0</v>
      </c>
      <c r="S951" s="203">
        <v>0</v>
      </c>
      <c r="T951" s="203">
        <v>0</v>
      </c>
      <c r="U951" s="203">
        <v>0</v>
      </c>
      <c r="V951" s="203">
        <v>0</v>
      </c>
    </row>
    <row r="952" spans="2:22" x14ac:dyDescent="0.3">
      <c r="B952" s="96" t="s">
        <v>105</v>
      </c>
      <c r="C952" s="102" t="s">
        <v>356</v>
      </c>
      <c r="D952" s="203">
        <v>0</v>
      </c>
      <c r="E952" s="203">
        <v>0</v>
      </c>
      <c r="F952" s="203">
        <v>0</v>
      </c>
      <c r="G952" s="203">
        <v>0</v>
      </c>
      <c r="H952" s="203">
        <v>0</v>
      </c>
      <c r="I952" s="203">
        <v>0</v>
      </c>
      <c r="J952" s="203">
        <v>0</v>
      </c>
      <c r="K952" s="203">
        <v>0</v>
      </c>
      <c r="L952" s="203">
        <v>0</v>
      </c>
      <c r="M952" s="203">
        <v>0</v>
      </c>
      <c r="N952" s="203">
        <v>0</v>
      </c>
      <c r="O952" s="203">
        <v>0</v>
      </c>
      <c r="P952" s="203">
        <v>0</v>
      </c>
      <c r="Q952" s="203">
        <v>0</v>
      </c>
      <c r="R952" s="203">
        <v>0</v>
      </c>
      <c r="S952" s="203">
        <v>0</v>
      </c>
      <c r="T952" s="203">
        <v>0</v>
      </c>
      <c r="U952" s="203">
        <v>0</v>
      </c>
      <c r="V952" s="203">
        <v>0</v>
      </c>
    </row>
    <row r="953" spans="2:22" x14ac:dyDescent="0.3">
      <c r="B953" s="96" t="s">
        <v>105</v>
      </c>
      <c r="C953" s="102" t="s">
        <v>289</v>
      </c>
      <c r="D953" s="203">
        <v>0</v>
      </c>
      <c r="E953" s="203">
        <v>0</v>
      </c>
      <c r="F953" s="203">
        <v>0</v>
      </c>
      <c r="G953" s="203">
        <v>0</v>
      </c>
      <c r="H953" s="203">
        <v>0</v>
      </c>
      <c r="I953" s="203">
        <v>0</v>
      </c>
      <c r="J953" s="203">
        <v>0</v>
      </c>
      <c r="K953" s="203">
        <v>0</v>
      </c>
      <c r="L953" s="203">
        <v>0</v>
      </c>
      <c r="M953" s="203">
        <v>0</v>
      </c>
      <c r="N953" s="203">
        <v>0</v>
      </c>
      <c r="O953" s="203">
        <v>0</v>
      </c>
      <c r="P953" s="203">
        <v>1</v>
      </c>
      <c r="Q953" s="203">
        <v>0</v>
      </c>
      <c r="R953" s="203">
        <v>1</v>
      </c>
      <c r="S953" s="203">
        <v>0</v>
      </c>
      <c r="T953" s="203">
        <v>0</v>
      </c>
      <c r="U953" s="203">
        <v>0</v>
      </c>
      <c r="V953" s="203">
        <v>0</v>
      </c>
    </row>
    <row r="954" spans="2:22" x14ac:dyDescent="0.3">
      <c r="B954" s="96" t="s">
        <v>105</v>
      </c>
      <c r="C954" s="102" t="s">
        <v>290</v>
      </c>
      <c r="D954" s="203">
        <v>0</v>
      </c>
      <c r="E954" s="203">
        <v>0</v>
      </c>
      <c r="F954" s="203">
        <v>0</v>
      </c>
      <c r="G954" s="203">
        <v>0</v>
      </c>
      <c r="H954" s="203">
        <v>0</v>
      </c>
      <c r="I954" s="203">
        <v>0</v>
      </c>
      <c r="J954" s="203">
        <v>0</v>
      </c>
      <c r="K954" s="203">
        <v>0</v>
      </c>
      <c r="L954" s="203">
        <v>0</v>
      </c>
      <c r="M954" s="203">
        <v>0</v>
      </c>
      <c r="N954" s="203">
        <v>2</v>
      </c>
      <c r="O954" s="203">
        <v>1</v>
      </c>
      <c r="P954" s="203">
        <v>5</v>
      </c>
      <c r="Q954" s="203">
        <v>5</v>
      </c>
      <c r="R954" s="203">
        <v>2</v>
      </c>
      <c r="S954" s="203">
        <v>0</v>
      </c>
      <c r="T954" s="203">
        <v>1</v>
      </c>
      <c r="U954" s="203">
        <v>0</v>
      </c>
      <c r="V954" s="203">
        <v>9</v>
      </c>
    </row>
    <row r="955" spans="2:22" x14ac:dyDescent="0.3">
      <c r="B955" s="96" t="s">
        <v>105</v>
      </c>
      <c r="C955" s="102" t="s">
        <v>291</v>
      </c>
      <c r="D955" s="203">
        <v>0</v>
      </c>
      <c r="E955" s="203">
        <v>0</v>
      </c>
      <c r="F955" s="203">
        <v>0</v>
      </c>
      <c r="G955" s="203">
        <v>0</v>
      </c>
      <c r="H955" s="203">
        <v>0</v>
      </c>
      <c r="I955" s="203">
        <v>0</v>
      </c>
      <c r="J955" s="203">
        <v>0</v>
      </c>
      <c r="K955" s="203">
        <v>1</v>
      </c>
      <c r="L955" s="203">
        <v>0</v>
      </c>
      <c r="M955" s="203">
        <v>0</v>
      </c>
      <c r="N955" s="203">
        <v>0</v>
      </c>
      <c r="O955" s="203">
        <v>10</v>
      </c>
      <c r="P955" s="203">
        <v>39</v>
      </c>
      <c r="Q955" s="203">
        <v>75</v>
      </c>
      <c r="R955" s="203">
        <v>49</v>
      </c>
      <c r="S955" s="203">
        <v>26</v>
      </c>
      <c r="T955" s="203">
        <v>7</v>
      </c>
      <c r="U955" s="203">
        <v>3</v>
      </c>
      <c r="V955" s="203">
        <v>35</v>
      </c>
    </row>
    <row r="956" spans="2:22" x14ac:dyDescent="0.3">
      <c r="B956" s="96" t="s">
        <v>105</v>
      </c>
      <c r="C956" s="102" t="s">
        <v>292</v>
      </c>
      <c r="D956" s="203">
        <v>0</v>
      </c>
      <c r="E956" s="203">
        <v>0</v>
      </c>
      <c r="F956" s="203">
        <v>0</v>
      </c>
      <c r="G956" s="203">
        <v>0</v>
      </c>
      <c r="H956" s="203">
        <v>0</v>
      </c>
      <c r="I956" s="203">
        <v>0</v>
      </c>
      <c r="J956" s="203">
        <v>0</v>
      </c>
      <c r="K956" s="203">
        <v>0</v>
      </c>
      <c r="L956" s="203">
        <v>0</v>
      </c>
      <c r="M956" s="203">
        <v>0</v>
      </c>
      <c r="N956" s="203">
        <v>0</v>
      </c>
      <c r="O956" s="203">
        <v>3</v>
      </c>
      <c r="P956" s="203">
        <v>24</v>
      </c>
      <c r="Q956" s="203">
        <v>81</v>
      </c>
      <c r="R956" s="203">
        <v>147</v>
      </c>
      <c r="S956" s="203">
        <v>83</v>
      </c>
      <c r="T956" s="203">
        <v>30</v>
      </c>
      <c r="U956" s="203">
        <v>16</v>
      </c>
      <c r="V956" s="203">
        <v>56</v>
      </c>
    </row>
    <row r="957" spans="2:22" x14ac:dyDescent="0.3">
      <c r="B957" s="96" t="s">
        <v>105</v>
      </c>
      <c r="C957" s="102" t="s">
        <v>293</v>
      </c>
      <c r="D957" s="203">
        <v>0</v>
      </c>
      <c r="E957" s="203">
        <v>0</v>
      </c>
      <c r="F957" s="203">
        <v>0</v>
      </c>
      <c r="G957" s="203">
        <v>0</v>
      </c>
      <c r="H957" s="203">
        <v>0</v>
      </c>
      <c r="I957" s="203">
        <v>0</v>
      </c>
      <c r="J957" s="203">
        <v>0</v>
      </c>
      <c r="K957" s="203">
        <v>0</v>
      </c>
      <c r="L957" s="203">
        <v>0</v>
      </c>
      <c r="M957" s="203">
        <v>0</v>
      </c>
      <c r="N957" s="203">
        <v>0</v>
      </c>
      <c r="O957" s="203">
        <v>0</v>
      </c>
      <c r="P957" s="203">
        <v>2</v>
      </c>
      <c r="Q957" s="203">
        <v>28</v>
      </c>
      <c r="R957" s="203">
        <v>82</v>
      </c>
      <c r="S957" s="203">
        <v>133</v>
      </c>
      <c r="T957" s="203">
        <v>63</v>
      </c>
      <c r="U957" s="203">
        <v>29</v>
      </c>
      <c r="V957" s="203">
        <v>114</v>
      </c>
    </row>
    <row r="958" spans="2:22" x14ac:dyDescent="0.3">
      <c r="B958" s="96" t="s">
        <v>105</v>
      </c>
      <c r="C958" s="102" t="s">
        <v>294</v>
      </c>
      <c r="D958" s="203">
        <v>0</v>
      </c>
      <c r="E958" s="203">
        <v>0</v>
      </c>
      <c r="F958" s="203">
        <v>0</v>
      </c>
      <c r="G958" s="203">
        <v>0</v>
      </c>
      <c r="H958" s="203">
        <v>0</v>
      </c>
      <c r="I958" s="203">
        <v>0</v>
      </c>
      <c r="J958" s="203">
        <v>0</v>
      </c>
      <c r="K958" s="203">
        <v>0</v>
      </c>
      <c r="L958" s="203">
        <v>0</v>
      </c>
      <c r="M958" s="203">
        <v>0</v>
      </c>
      <c r="N958" s="203">
        <v>0</v>
      </c>
      <c r="O958" s="203">
        <v>0</v>
      </c>
      <c r="P958" s="203">
        <v>5</v>
      </c>
      <c r="Q958" s="203">
        <v>19</v>
      </c>
      <c r="R958" s="203">
        <v>99</v>
      </c>
      <c r="S958" s="203">
        <v>246</v>
      </c>
      <c r="T958" s="203">
        <v>225</v>
      </c>
      <c r="U958" s="203">
        <v>167</v>
      </c>
      <c r="V958" s="203">
        <v>765</v>
      </c>
    </row>
    <row r="959" spans="2:22" x14ac:dyDescent="0.3">
      <c r="B959" s="96" t="s">
        <v>105</v>
      </c>
      <c r="C959" s="102" t="s">
        <v>357</v>
      </c>
      <c r="D959" s="203">
        <v>0</v>
      </c>
      <c r="E959" s="203">
        <v>0</v>
      </c>
      <c r="F959" s="203">
        <v>0</v>
      </c>
      <c r="G959" s="203">
        <v>0</v>
      </c>
      <c r="H959" s="203">
        <v>1</v>
      </c>
      <c r="I959" s="203">
        <v>0</v>
      </c>
      <c r="J959" s="203">
        <v>11</v>
      </c>
      <c r="K959" s="203">
        <v>7</v>
      </c>
      <c r="L959" s="203">
        <v>15</v>
      </c>
      <c r="M959" s="203">
        <v>23</v>
      </c>
      <c r="N959" s="203">
        <v>17</v>
      </c>
      <c r="O959" s="203">
        <v>17</v>
      </c>
      <c r="P959" s="203">
        <v>6</v>
      </c>
      <c r="Q959" s="203">
        <v>10</v>
      </c>
      <c r="R959" s="203">
        <v>3</v>
      </c>
      <c r="S959" s="203">
        <v>6</v>
      </c>
      <c r="T959" s="203">
        <v>0</v>
      </c>
      <c r="U959" s="203">
        <v>0</v>
      </c>
      <c r="V959" s="203">
        <v>0</v>
      </c>
    </row>
    <row r="960" spans="2:22" x14ac:dyDescent="0.3">
      <c r="B960" s="96" t="s">
        <v>106</v>
      </c>
      <c r="C960" s="102" t="s">
        <v>223</v>
      </c>
      <c r="D960" s="203">
        <v>12</v>
      </c>
      <c r="E960" s="203">
        <v>90</v>
      </c>
      <c r="F960" s="203">
        <v>5</v>
      </c>
      <c r="G960" s="203">
        <v>0</v>
      </c>
      <c r="H960" s="203">
        <v>0</v>
      </c>
      <c r="I960" s="203">
        <v>0</v>
      </c>
      <c r="J960" s="203">
        <v>0</v>
      </c>
      <c r="K960" s="203">
        <v>0</v>
      </c>
      <c r="L960" s="203">
        <v>0</v>
      </c>
      <c r="M960" s="203">
        <v>0</v>
      </c>
      <c r="N960" s="203">
        <v>0</v>
      </c>
      <c r="O960" s="203">
        <v>0</v>
      </c>
      <c r="P960" s="203">
        <v>0</v>
      </c>
      <c r="Q960" s="203">
        <v>0</v>
      </c>
      <c r="R960" s="203">
        <v>0</v>
      </c>
      <c r="S960" s="203">
        <v>0</v>
      </c>
      <c r="T960" s="203">
        <v>0</v>
      </c>
      <c r="U960" s="203">
        <v>0</v>
      </c>
      <c r="V960" s="203">
        <v>0</v>
      </c>
    </row>
    <row r="961" spans="2:22" x14ac:dyDescent="0.3">
      <c r="B961" s="96" t="s">
        <v>106</v>
      </c>
      <c r="C961" s="102" t="s">
        <v>286</v>
      </c>
      <c r="D961" s="203">
        <v>0</v>
      </c>
      <c r="E961" s="203">
        <v>58</v>
      </c>
      <c r="F961" s="203">
        <v>224</v>
      </c>
      <c r="G961" s="203">
        <v>8</v>
      </c>
      <c r="H961" s="203">
        <v>2</v>
      </c>
      <c r="I961" s="203">
        <v>0</v>
      </c>
      <c r="J961" s="203">
        <v>0</v>
      </c>
      <c r="K961" s="203">
        <v>0</v>
      </c>
      <c r="L961" s="203">
        <v>0</v>
      </c>
      <c r="M961" s="203">
        <v>0</v>
      </c>
      <c r="N961" s="203">
        <v>0</v>
      </c>
      <c r="O961" s="203">
        <v>0</v>
      </c>
      <c r="P961" s="203">
        <v>0</v>
      </c>
      <c r="Q961" s="203">
        <v>0</v>
      </c>
      <c r="R961" s="203">
        <v>0</v>
      </c>
      <c r="S961" s="203">
        <v>0</v>
      </c>
      <c r="T961" s="203">
        <v>0</v>
      </c>
      <c r="U961" s="203">
        <v>0</v>
      </c>
      <c r="V961" s="203">
        <v>0</v>
      </c>
    </row>
    <row r="962" spans="2:22" x14ac:dyDescent="0.3">
      <c r="B962" s="96" t="s">
        <v>106</v>
      </c>
      <c r="C962" s="102" t="s">
        <v>370</v>
      </c>
      <c r="D962" s="203">
        <v>0</v>
      </c>
      <c r="E962" s="203">
        <v>2</v>
      </c>
      <c r="F962" s="203">
        <v>480</v>
      </c>
      <c r="G962" s="203">
        <v>1935</v>
      </c>
      <c r="H962" s="203">
        <v>147</v>
      </c>
      <c r="I962" s="203">
        <v>5</v>
      </c>
      <c r="J962" s="203">
        <v>4</v>
      </c>
      <c r="K962" s="203">
        <v>3</v>
      </c>
      <c r="L962" s="203">
        <v>0</v>
      </c>
      <c r="M962" s="203">
        <v>0</v>
      </c>
      <c r="N962" s="203">
        <v>0</v>
      </c>
      <c r="O962" s="203">
        <v>1</v>
      </c>
      <c r="P962" s="203">
        <v>1</v>
      </c>
      <c r="Q962" s="203">
        <v>0</v>
      </c>
      <c r="R962" s="203">
        <v>0</v>
      </c>
      <c r="S962" s="203">
        <v>0</v>
      </c>
      <c r="T962" s="203">
        <v>0</v>
      </c>
      <c r="U962" s="203">
        <v>0</v>
      </c>
      <c r="V962" s="203">
        <v>0</v>
      </c>
    </row>
    <row r="963" spans="2:22" x14ac:dyDescent="0.3">
      <c r="B963" s="96" t="s">
        <v>106</v>
      </c>
      <c r="C963" s="102" t="s">
        <v>224</v>
      </c>
      <c r="D963" s="203">
        <v>0</v>
      </c>
      <c r="E963" s="203">
        <v>0</v>
      </c>
      <c r="F963" s="203">
        <v>3</v>
      </c>
      <c r="G963" s="203">
        <v>543</v>
      </c>
      <c r="H963" s="203">
        <v>2111</v>
      </c>
      <c r="I963" s="203">
        <v>472</v>
      </c>
      <c r="J963" s="203">
        <v>141</v>
      </c>
      <c r="K963" s="203">
        <v>52</v>
      </c>
      <c r="L963" s="203">
        <v>14</v>
      </c>
      <c r="M963" s="203">
        <v>6</v>
      </c>
      <c r="N963" s="203">
        <v>3</v>
      </c>
      <c r="O963" s="203">
        <v>0</v>
      </c>
      <c r="P963" s="203">
        <v>3</v>
      </c>
      <c r="Q963" s="203">
        <v>1</v>
      </c>
      <c r="R963" s="203">
        <v>2</v>
      </c>
      <c r="S963" s="203">
        <v>9</v>
      </c>
      <c r="T963" s="203">
        <v>3</v>
      </c>
      <c r="U963" s="203">
        <v>5</v>
      </c>
      <c r="V963" s="203">
        <v>11</v>
      </c>
    </row>
    <row r="964" spans="2:22" x14ac:dyDescent="0.3">
      <c r="B964" s="96" t="s">
        <v>106</v>
      </c>
      <c r="C964" s="102" t="s">
        <v>225</v>
      </c>
      <c r="D964" s="203">
        <v>0</v>
      </c>
      <c r="E964" s="203">
        <v>0</v>
      </c>
      <c r="F964" s="203">
        <v>0</v>
      </c>
      <c r="G964" s="203">
        <v>1</v>
      </c>
      <c r="H964" s="203">
        <v>494</v>
      </c>
      <c r="I964" s="203">
        <v>1841</v>
      </c>
      <c r="J964" s="203">
        <v>531</v>
      </c>
      <c r="K964" s="203">
        <v>199</v>
      </c>
      <c r="L964" s="203">
        <v>100</v>
      </c>
      <c r="M964" s="203">
        <v>32</v>
      </c>
      <c r="N964" s="203">
        <v>17</v>
      </c>
      <c r="O964" s="203">
        <v>8</v>
      </c>
      <c r="P964" s="203">
        <v>3</v>
      </c>
      <c r="Q964" s="203">
        <v>2</v>
      </c>
      <c r="R964" s="203">
        <v>0</v>
      </c>
      <c r="S964" s="203">
        <v>3</v>
      </c>
      <c r="T964" s="203">
        <v>1</v>
      </c>
      <c r="U964" s="203">
        <v>2</v>
      </c>
      <c r="V964" s="203">
        <v>16</v>
      </c>
    </row>
    <row r="965" spans="2:22" x14ac:dyDescent="0.3">
      <c r="B965" s="96" t="s">
        <v>106</v>
      </c>
      <c r="C965" s="102" t="s">
        <v>226</v>
      </c>
      <c r="D965" s="203">
        <v>0</v>
      </c>
      <c r="E965" s="203">
        <v>0</v>
      </c>
      <c r="F965" s="203">
        <v>0</v>
      </c>
      <c r="G965" s="203">
        <v>0</v>
      </c>
      <c r="H965" s="203">
        <v>6</v>
      </c>
      <c r="I965" s="203">
        <v>503</v>
      </c>
      <c r="J965" s="203">
        <v>1730</v>
      </c>
      <c r="K965" s="203">
        <v>627</v>
      </c>
      <c r="L965" s="203">
        <v>248</v>
      </c>
      <c r="M965" s="203">
        <v>126</v>
      </c>
      <c r="N965" s="203">
        <v>44</v>
      </c>
      <c r="O965" s="203">
        <v>23</v>
      </c>
      <c r="P965" s="203">
        <v>14</v>
      </c>
      <c r="Q965" s="203">
        <v>6</v>
      </c>
      <c r="R965" s="203">
        <v>4</v>
      </c>
      <c r="S965" s="203">
        <v>0</v>
      </c>
      <c r="T965" s="203">
        <v>0</v>
      </c>
      <c r="U965" s="203">
        <v>0</v>
      </c>
      <c r="V965" s="203">
        <v>0</v>
      </c>
    </row>
    <row r="966" spans="2:22" x14ac:dyDescent="0.3">
      <c r="B966" s="96" t="s">
        <v>106</v>
      </c>
      <c r="C966" s="102" t="s">
        <v>227</v>
      </c>
      <c r="D966" s="203">
        <v>0</v>
      </c>
      <c r="E966" s="203">
        <v>0</v>
      </c>
      <c r="F966" s="203">
        <v>0</v>
      </c>
      <c r="G966" s="203">
        <v>0</v>
      </c>
      <c r="H966" s="203">
        <v>0</v>
      </c>
      <c r="I966" s="203">
        <v>2</v>
      </c>
      <c r="J966" s="203">
        <v>459</v>
      </c>
      <c r="K966" s="203">
        <v>1530</v>
      </c>
      <c r="L966" s="203">
        <v>595</v>
      </c>
      <c r="M966" s="203">
        <v>275</v>
      </c>
      <c r="N966" s="203">
        <v>119</v>
      </c>
      <c r="O966" s="203">
        <v>47</v>
      </c>
      <c r="P966" s="203">
        <v>18</v>
      </c>
      <c r="Q966" s="203">
        <v>4</v>
      </c>
      <c r="R966" s="203">
        <v>3</v>
      </c>
      <c r="S966" s="203">
        <v>0</v>
      </c>
      <c r="T966" s="203">
        <v>0</v>
      </c>
      <c r="U966" s="203">
        <v>0</v>
      </c>
      <c r="V966" s="203">
        <v>0</v>
      </c>
    </row>
    <row r="967" spans="2:22" x14ac:dyDescent="0.3">
      <c r="B967" s="96" t="s">
        <v>106</v>
      </c>
      <c r="C967" s="102" t="s">
        <v>228</v>
      </c>
      <c r="D967" s="203">
        <v>0</v>
      </c>
      <c r="E967" s="203">
        <v>0</v>
      </c>
      <c r="F967" s="203">
        <v>0</v>
      </c>
      <c r="G967" s="203">
        <v>0</v>
      </c>
      <c r="H967" s="203">
        <v>0</v>
      </c>
      <c r="I967" s="203">
        <v>0</v>
      </c>
      <c r="J967" s="203">
        <v>4</v>
      </c>
      <c r="K967" s="203">
        <v>488</v>
      </c>
      <c r="L967" s="203">
        <v>1556</v>
      </c>
      <c r="M967" s="203">
        <v>591</v>
      </c>
      <c r="N967" s="203">
        <v>356</v>
      </c>
      <c r="O967" s="203">
        <v>172</v>
      </c>
      <c r="P967" s="203">
        <v>67</v>
      </c>
      <c r="Q967" s="203">
        <v>20</v>
      </c>
      <c r="R967" s="203">
        <v>6</v>
      </c>
      <c r="S967" s="203">
        <v>4</v>
      </c>
      <c r="T967" s="203">
        <v>2</v>
      </c>
      <c r="U967" s="203">
        <v>1</v>
      </c>
      <c r="V967" s="203">
        <v>7</v>
      </c>
    </row>
    <row r="968" spans="2:22" x14ac:dyDescent="0.3">
      <c r="B968" s="96" t="s">
        <v>106</v>
      </c>
      <c r="C968" s="102" t="s">
        <v>229</v>
      </c>
      <c r="D968" s="203">
        <v>0</v>
      </c>
      <c r="E968" s="203">
        <v>0</v>
      </c>
      <c r="F968" s="203">
        <v>0</v>
      </c>
      <c r="G968" s="203">
        <v>0</v>
      </c>
      <c r="H968" s="203">
        <v>0</v>
      </c>
      <c r="I968" s="203">
        <v>0</v>
      </c>
      <c r="J968" s="203">
        <v>0</v>
      </c>
      <c r="K968" s="203">
        <v>8</v>
      </c>
      <c r="L968" s="203">
        <v>504</v>
      </c>
      <c r="M968" s="203">
        <v>1363</v>
      </c>
      <c r="N968" s="203">
        <v>743</v>
      </c>
      <c r="O968" s="203">
        <v>533</v>
      </c>
      <c r="P968" s="203">
        <v>306</v>
      </c>
      <c r="Q968" s="203">
        <v>111</v>
      </c>
      <c r="R968" s="203">
        <v>24</v>
      </c>
      <c r="S968" s="203">
        <v>8</v>
      </c>
      <c r="T968" s="203">
        <v>1</v>
      </c>
      <c r="U968" s="203">
        <v>2</v>
      </c>
      <c r="V968" s="203">
        <v>1</v>
      </c>
    </row>
    <row r="969" spans="2:22" x14ac:dyDescent="0.3">
      <c r="B969" s="96" t="s">
        <v>106</v>
      </c>
      <c r="C969" s="102" t="s">
        <v>287</v>
      </c>
      <c r="D969" s="203">
        <v>0</v>
      </c>
      <c r="E969" s="203">
        <v>0</v>
      </c>
      <c r="F969" s="203">
        <v>0</v>
      </c>
      <c r="G969" s="203">
        <v>0</v>
      </c>
      <c r="H969" s="203">
        <v>0</v>
      </c>
      <c r="I969" s="203">
        <v>0</v>
      </c>
      <c r="J969" s="203">
        <v>0</v>
      </c>
      <c r="K969" s="203">
        <v>1</v>
      </c>
      <c r="L969" s="203">
        <v>7</v>
      </c>
      <c r="M969" s="203">
        <v>468</v>
      </c>
      <c r="N969" s="203">
        <v>1234</v>
      </c>
      <c r="O969" s="203">
        <v>775</v>
      </c>
      <c r="P969" s="203">
        <v>509</v>
      </c>
      <c r="Q969" s="203">
        <v>247</v>
      </c>
      <c r="R969" s="203">
        <v>81</v>
      </c>
      <c r="S969" s="203">
        <v>17</v>
      </c>
      <c r="T969" s="203">
        <v>5</v>
      </c>
      <c r="U969" s="203">
        <v>1</v>
      </c>
      <c r="V969" s="203">
        <v>2</v>
      </c>
    </row>
    <row r="970" spans="2:22" x14ac:dyDescent="0.3">
      <c r="B970" s="96" t="s">
        <v>106</v>
      </c>
      <c r="C970" s="102" t="s">
        <v>230</v>
      </c>
      <c r="D970" s="203">
        <v>0</v>
      </c>
      <c r="E970" s="203">
        <v>0</v>
      </c>
      <c r="F970" s="203">
        <v>0</v>
      </c>
      <c r="G970" s="203">
        <v>0</v>
      </c>
      <c r="H970" s="203">
        <v>0</v>
      </c>
      <c r="I970" s="203">
        <v>0</v>
      </c>
      <c r="J970" s="203">
        <v>0</v>
      </c>
      <c r="K970" s="203">
        <v>1</v>
      </c>
      <c r="L970" s="203">
        <v>0</v>
      </c>
      <c r="M970" s="203">
        <v>7</v>
      </c>
      <c r="N970" s="203">
        <v>442</v>
      </c>
      <c r="O970" s="203">
        <v>1071</v>
      </c>
      <c r="P970" s="203">
        <v>676</v>
      </c>
      <c r="Q970" s="203">
        <v>432</v>
      </c>
      <c r="R970" s="203">
        <v>137</v>
      </c>
      <c r="S970" s="203">
        <v>49</v>
      </c>
      <c r="T970" s="203">
        <v>7</v>
      </c>
      <c r="U970" s="203">
        <v>4</v>
      </c>
      <c r="V970" s="203">
        <v>4</v>
      </c>
    </row>
    <row r="971" spans="2:22" x14ac:dyDescent="0.3">
      <c r="B971" s="96" t="s">
        <v>106</v>
      </c>
      <c r="C971" s="102" t="s">
        <v>231</v>
      </c>
      <c r="D971" s="203">
        <v>0</v>
      </c>
      <c r="E971" s="203">
        <v>0</v>
      </c>
      <c r="F971" s="203">
        <v>0</v>
      </c>
      <c r="G971" s="203">
        <v>0</v>
      </c>
      <c r="H971" s="203">
        <v>1</v>
      </c>
      <c r="I971" s="203">
        <v>0</v>
      </c>
      <c r="J971" s="203">
        <v>0</v>
      </c>
      <c r="K971" s="203">
        <v>0</v>
      </c>
      <c r="L971" s="203">
        <v>0</v>
      </c>
      <c r="M971" s="203">
        <v>1</v>
      </c>
      <c r="N971" s="203">
        <v>15</v>
      </c>
      <c r="O971" s="203">
        <v>371</v>
      </c>
      <c r="P971" s="203">
        <v>998</v>
      </c>
      <c r="Q971" s="203">
        <v>646</v>
      </c>
      <c r="R971" s="203">
        <v>345</v>
      </c>
      <c r="S971" s="203">
        <v>136</v>
      </c>
      <c r="T971" s="203">
        <v>33</v>
      </c>
      <c r="U971" s="203">
        <v>9</v>
      </c>
      <c r="V971" s="203">
        <v>3</v>
      </c>
    </row>
    <row r="972" spans="2:22" x14ac:dyDescent="0.3">
      <c r="B972" s="96" t="s">
        <v>106</v>
      </c>
      <c r="C972" s="102" t="s">
        <v>288</v>
      </c>
      <c r="D972" s="203">
        <v>0</v>
      </c>
      <c r="E972" s="203">
        <v>0</v>
      </c>
      <c r="F972" s="203">
        <v>0</v>
      </c>
      <c r="G972" s="203">
        <v>0</v>
      </c>
      <c r="H972" s="203">
        <v>0</v>
      </c>
      <c r="I972" s="203">
        <v>0</v>
      </c>
      <c r="J972" s="203">
        <v>0</v>
      </c>
      <c r="K972" s="203">
        <v>0</v>
      </c>
      <c r="L972" s="203">
        <v>0</v>
      </c>
      <c r="M972" s="203">
        <v>0</v>
      </c>
      <c r="N972" s="203">
        <v>1</v>
      </c>
      <c r="O972" s="203">
        <v>12</v>
      </c>
      <c r="P972" s="203">
        <v>300</v>
      </c>
      <c r="Q972" s="203">
        <v>859</v>
      </c>
      <c r="R972" s="203">
        <v>575</v>
      </c>
      <c r="S972" s="203">
        <v>298</v>
      </c>
      <c r="T972" s="203">
        <v>69</v>
      </c>
      <c r="U972" s="203">
        <v>12</v>
      </c>
      <c r="V972" s="203">
        <v>3</v>
      </c>
    </row>
    <row r="973" spans="2:22" x14ac:dyDescent="0.3">
      <c r="B973" s="96" t="s">
        <v>106</v>
      </c>
      <c r="C973" s="102" t="s">
        <v>232</v>
      </c>
      <c r="D973" s="203">
        <v>0</v>
      </c>
      <c r="E973" s="203">
        <v>0</v>
      </c>
      <c r="F973" s="203">
        <v>0</v>
      </c>
      <c r="G973" s="203">
        <v>0</v>
      </c>
      <c r="H973" s="203">
        <v>0</v>
      </c>
      <c r="I973" s="203">
        <v>0</v>
      </c>
      <c r="J973" s="203">
        <v>0</v>
      </c>
      <c r="K973" s="203">
        <v>0</v>
      </c>
      <c r="L973" s="203">
        <v>0</v>
      </c>
      <c r="M973" s="203">
        <v>0</v>
      </c>
      <c r="N973" s="203">
        <v>0</v>
      </c>
      <c r="O973" s="203">
        <v>0</v>
      </c>
      <c r="P973" s="203">
        <v>8</v>
      </c>
      <c r="Q973" s="203">
        <v>242</v>
      </c>
      <c r="R973" s="203">
        <v>683</v>
      </c>
      <c r="S973" s="203">
        <v>484</v>
      </c>
      <c r="T973" s="203">
        <v>174</v>
      </c>
      <c r="U973" s="203">
        <v>55</v>
      </c>
      <c r="V973" s="203">
        <v>18</v>
      </c>
    </row>
    <row r="974" spans="2:22" x14ac:dyDescent="0.3">
      <c r="B974" s="96" t="s">
        <v>106</v>
      </c>
      <c r="C974" s="102" t="s">
        <v>355</v>
      </c>
      <c r="D974" s="203">
        <v>0</v>
      </c>
      <c r="E974" s="203">
        <v>0</v>
      </c>
      <c r="F974" s="203">
        <v>0</v>
      </c>
      <c r="G974" s="203">
        <v>0</v>
      </c>
      <c r="H974" s="203">
        <v>0</v>
      </c>
      <c r="I974" s="203">
        <v>0</v>
      </c>
      <c r="J974" s="203">
        <v>0</v>
      </c>
      <c r="K974" s="203">
        <v>0</v>
      </c>
      <c r="L974" s="203">
        <v>0</v>
      </c>
      <c r="M974" s="203">
        <v>0</v>
      </c>
      <c r="N974" s="203">
        <v>0</v>
      </c>
      <c r="O974" s="203">
        <v>0</v>
      </c>
      <c r="P974" s="203">
        <v>0</v>
      </c>
      <c r="Q974" s="203">
        <v>0</v>
      </c>
      <c r="R974" s="203">
        <v>7</v>
      </c>
      <c r="S974" s="203">
        <v>12</v>
      </c>
      <c r="T974" s="203">
        <v>8</v>
      </c>
      <c r="U974" s="203">
        <v>8</v>
      </c>
      <c r="V974" s="203">
        <v>22</v>
      </c>
    </row>
    <row r="975" spans="2:22" x14ac:dyDescent="0.3">
      <c r="B975" s="96" t="s">
        <v>106</v>
      </c>
      <c r="C975" s="102" t="s">
        <v>356</v>
      </c>
      <c r="D975" s="203">
        <v>0</v>
      </c>
      <c r="E975" s="203">
        <v>0</v>
      </c>
      <c r="F975" s="203">
        <v>0</v>
      </c>
      <c r="G975" s="203">
        <v>0</v>
      </c>
      <c r="H975" s="203">
        <v>0</v>
      </c>
      <c r="I975" s="203">
        <v>0</v>
      </c>
      <c r="J975" s="203">
        <v>0</v>
      </c>
      <c r="K975" s="203">
        <v>0</v>
      </c>
      <c r="L975" s="203">
        <v>0</v>
      </c>
      <c r="M975" s="203">
        <v>0</v>
      </c>
      <c r="N975" s="203">
        <v>0</v>
      </c>
      <c r="O975" s="203">
        <v>0</v>
      </c>
      <c r="P975" s="203">
        <v>0</v>
      </c>
      <c r="Q975" s="203">
        <v>0</v>
      </c>
      <c r="R975" s="203">
        <v>1</v>
      </c>
      <c r="S975" s="203">
        <v>3</v>
      </c>
      <c r="T975" s="203">
        <v>11</v>
      </c>
      <c r="U975" s="203">
        <v>9</v>
      </c>
      <c r="V975" s="203">
        <v>27</v>
      </c>
    </row>
    <row r="976" spans="2:22" x14ac:dyDescent="0.3">
      <c r="B976" s="96" t="s">
        <v>106</v>
      </c>
      <c r="C976" s="102" t="s">
        <v>289</v>
      </c>
      <c r="D976" s="203">
        <v>0</v>
      </c>
      <c r="E976" s="203">
        <v>0</v>
      </c>
      <c r="F976" s="203">
        <v>0</v>
      </c>
      <c r="G976" s="203">
        <v>0</v>
      </c>
      <c r="H976" s="203">
        <v>0</v>
      </c>
      <c r="I976" s="203">
        <v>0</v>
      </c>
      <c r="J976" s="203">
        <v>0</v>
      </c>
      <c r="K976" s="203">
        <v>0</v>
      </c>
      <c r="L976" s="203">
        <v>0</v>
      </c>
      <c r="M976" s="203">
        <v>0</v>
      </c>
      <c r="N976" s="203">
        <v>0</v>
      </c>
      <c r="O976" s="203">
        <v>0</v>
      </c>
      <c r="P976" s="203">
        <v>0</v>
      </c>
      <c r="Q976" s="203">
        <v>0</v>
      </c>
      <c r="R976" s="203">
        <v>0</v>
      </c>
      <c r="S976" s="203">
        <v>0</v>
      </c>
      <c r="T976" s="203">
        <v>0</v>
      </c>
      <c r="U976" s="203">
        <v>1</v>
      </c>
      <c r="V976" s="203">
        <v>18</v>
      </c>
    </row>
    <row r="977" spans="2:22" x14ac:dyDescent="0.3">
      <c r="B977" s="96" t="s">
        <v>106</v>
      </c>
      <c r="C977" s="102" t="s">
        <v>290</v>
      </c>
      <c r="D977" s="203">
        <v>0</v>
      </c>
      <c r="E977" s="203">
        <v>0</v>
      </c>
      <c r="F977" s="203">
        <v>0</v>
      </c>
      <c r="G977" s="203">
        <v>0</v>
      </c>
      <c r="H977" s="203">
        <v>0</v>
      </c>
      <c r="I977" s="203">
        <v>0</v>
      </c>
      <c r="J977" s="203">
        <v>0</v>
      </c>
      <c r="K977" s="203">
        <v>0</v>
      </c>
      <c r="L977" s="203">
        <v>0</v>
      </c>
      <c r="M977" s="203">
        <v>0</v>
      </c>
      <c r="N977" s="203">
        <v>0</v>
      </c>
      <c r="O977" s="203">
        <v>0</v>
      </c>
      <c r="P977" s="203">
        <v>1</v>
      </c>
      <c r="Q977" s="203">
        <v>0</v>
      </c>
      <c r="R977" s="203">
        <v>0</v>
      </c>
      <c r="S977" s="203">
        <v>1</v>
      </c>
      <c r="T977" s="203">
        <v>1</v>
      </c>
      <c r="U977" s="203">
        <v>0</v>
      </c>
      <c r="V977" s="203">
        <v>117</v>
      </c>
    </row>
    <row r="978" spans="2:22" x14ac:dyDescent="0.3">
      <c r="B978" s="96" t="s">
        <v>106</v>
      </c>
      <c r="C978" s="102" t="s">
        <v>291</v>
      </c>
      <c r="D978" s="203">
        <v>0</v>
      </c>
      <c r="E978" s="203">
        <v>0</v>
      </c>
      <c r="F978" s="203">
        <v>0</v>
      </c>
      <c r="G978" s="203">
        <v>0</v>
      </c>
      <c r="H978" s="203">
        <v>0</v>
      </c>
      <c r="I978" s="203">
        <v>0</v>
      </c>
      <c r="J978" s="203">
        <v>0</v>
      </c>
      <c r="K978" s="203">
        <v>0</v>
      </c>
      <c r="L978" s="203">
        <v>0</v>
      </c>
      <c r="M978" s="203">
        <v>0</v>
      </c>
      <c r="N978" s="203">
        <v>0</v>
      </c>
      <c r="O978" s="203">
        <v>1</v>
      </c>
      <c r="P978" s="203">
        <v>19</v>
      </c>
      <c r="Q978" s="203">
        <v>101</v>
      </c>
      <c r="R978" s="203">
        <v>104</v>
      </c>
      <c r="S978" s="203">
        <v>49</v>
      </c>
      <c r="T978" s="203">
        <v>16</v>
      </c>
      <c r="U978" s="203">
        <v>15</v>
      </c>
      <c r="V978" s="203">
        <v>238</v>
      </c>
    </row>
    <row r="979" spans="2:22" x14ac:dyDescent="0.3">
      <c r="B979" s="96" t="s">
        <v>106</v>
      </c>
      <c r="C979" s="102" t="s">
        <v>292</v>
      </c>
      <c r="D979" s="203">
        <v>0</v>
      </c>
      <c r="E979" s="203">
        <v>0</v>
      </c>
      <c r="F979" s="203">
        <v>0</v>
      </c>
      <c r="G979" s="203">
        <v>0</v>
      </c>
      <c r="H979" s="203">
        <v>0</v>
      </c>
      <c r="I979" s="203">
        <v>0</v>
      </c>
      <c r="J979" s="203">
        <v>0</v>
      </c>
      <c r="K979" s="203">
        <v>0</v>
      </c>
      <c r="L979" s="203">
        <v>0</v>
      </c>
      <c r="M979" s="203">
        <v>0</v>
      </c>
      <c r="N979" s="203">
        <v>0</v>
      </c>
      <c r="O979" s="203">
        <v>1</v>
      </c>
      <c r="P979" s="203">
        <v>7</v>
      </c>
      <c r="Q979" s="203">
        <v>45</v>
      </c>
      <c r="R979" s="203">
        <v>191</v>
      </c>
      <c r="S979" s="203">
        <v>194</v>
      </c>
      <c r="T979" s="203">
        <v>71</v>
      </c>
      <c r="U979" s="203">
        <v>32</v>
      </c>
      <c r="V979" s="203">
        <v>274</v>
      </c>
    </row>
    <row r="980" spans="2:22" x14ac:dyDescent="0.3">
      <c r="B980" s="96" t="s">
        <v>106</v>
      </c>
      <c r="C980" s="102" t="s">
        <v>293</v>
      </c>
      <c r="D980" s="203">
        <v>0</v>
      </c>
      <c r="E980" s="203">
        <v>0</v>
      </c>
      <c r="F980" s="203">
        <v>0</v>
      </c>
      <c r="G980" s="203">
        <v>0</v>
      </c>
      <c r="H980" s="203">
        <v>0</v>
      </c>
      <c r="I980" s="203">
        <v>0</v>
      </c>
      <c r="J980" s="203">
        <v>0</v>
      </c>
      <c r="K980" s="203">
        <v>0</v>
      </c>
      <c r="L980" s="203">
        <v>0</v>
      </c>
      <c r="M980" s="203">
        <v>1</v>
      </c>
      <c r="N980" s="203">
        <v>0</v>
      </c>
      <c r="O980" s="203">
        <v>0</v>
      </c>
      <c r="P980" s="203">
        <v>1</v>
      </c>
      <c r="Q980" s="203">
        <v>9</v>
      </c>
      <c r="R980" s="203">
        <v>24</v>
      </c>
      <c r="S980" s="203">
        <v>111</v>
      </c>
      <c r="T980" s="203">
        <v>126</v>
      </c>
      <c r="U980" s="203">
        <v>56</v>
      </c>
      <c r="V980" s="203">
        <v>243</v>
      </c>
    </row>
    <row r="981" spans="2:22" x14ac:dyDescent="0.3">
      <c r="B981" s="96" t="s">
        <v>106</v>
      </c>
      <c r="C981" s="102" t="s">
        <v>294</v>
      </c>
      <c r="D981" s="203">
        <v>0</v>
      </c>
      <c r="E981" s="203">
        <v>0</v>
      </c>
      <c r="F981" s="203">
        <v>0</v>
      </c>
      <c r="G981" s="203">
        <v>0</v>
      </c>
      <c r="H981" s="203">
        <v>0</v>
      </c>
      <c r="I981" s="203">
        <v>0</v>
      </c>
      <c r="J981" s="203">
        <v>0</v>
      </c>
      <c r="K981" s="203">
        <v>0</v>
      </c>
      <c r="L981" s="203">
        <v>0</v>
      </c>
      <c r="M981" s="203">
        <v>0</v>
      </c>
      <c r="N981" s="203">
        <v>0</v>
      </c>
      <c r="O981" s="203">
        <v>0</v>
      </c>
      <c r="P981" s="203">
        <v>1</v>
      </c>
      <c r="Q981" s="203">
        <v>12</v>
      </c>
      <c r="R981" s="203">
        <v>80</v>
      </c>
      <c r="S981" s="203">
        <v>237</v>
      </c>
      <c r="T981" s="203">
        <v>238</v>
      </c>
      <c r="U981" s="203">
        <v>152</v>
      </c>
      <c r="V981" s="203">
        <v>661</v>
      </c>
    </row>
    <row r="982" spans="2:22" x14ac:dyDescent="0.3">
      <c r="B982" s="96" t="s">
        <v>106</v>
      </c>
      <c r="C982" s="102" t="s">
        <v>357</v>
      </c>
      <c r="D982" s="203">
        <v>0</v>
      </c>
      <c r="E982" s="203">
        <v>0</v>
      </c>
      <c r="F982" s="203">
        <v>0</v>
      </c>
      <c r="G982" s="203">
        <v>0</v>
      </c>
      <c r="H982" s="203">
        <v>1</v>
      </c>
      <c r="I982" s="203">
        <v>3</v>
      </c>
      <c r="J982" s="203">
        <v>10</v>
      </c>
      <c r="K982" s="203">
        <v>24</v>
      </c>
      <c r="L982" s="203">
        <v>40</v>
      </c>
      <c r="M982" s="203">
        <v>40</v>
      </c>
      <c r="N982" s="203">
        <v>61</v>
      </c>
      <c r="O982" s="203">
        <v>52</v>
      </c>
      <c r="P982" s="203">
        <v>30</v>
      </c>
      <c r="Q982" s="203">
        <v>15</v>
      </c>
      <c r="R982" s="203">
        <v>5</v>
      </c>
      <c r="S982" s="203">
        <v>2</v>
      </c>
      <c r="T982" s="203">
        <v>0</v>
      </c>
      <c r="U982" s="203">
        <v>1</v>
      </c>
      <c r="V982" s="203">
        <v>0</v>
      </c>
    </row>
    <row r="983" spans="2:22" x14ac:dyDescent="0.3">
      <c r="B983" s="96" t="s">
        <v>107</v>
      </c>
      <c r="C983" s="102" t="s">
        <v>223</v>
      </c>
      <c r="D983" s="203">
        <v>14</v>
      </c>
      <c r="E983" s="203">
        <v>177</v>
      </c>
      <c r="F983" s="203">
        <v>66</v>
      </c>
      <c r="G983" s="203">
        <v>12</v>
      </c>
      <c r="H983" s="203">
        <v>0</v>
      </c>
      <c r="I983" s="203">
        <v>0</v>
      </c>
      <c r="J983" s="203">
        <v>0</v>
      </c>
      <c r="K983" s="203">
        <v>0</v>
      </c>
      <c r="L983" s="203">
        <v>0</v>
      </c>
      <c r="M983" s="203">
        <v>0</v>
      </c>
      <c r="N983" s="203">
        <v>0</v>
      </c>
      <c r="O983" s="203">
        <v>0</v>
      </c>
      <c r="P983" s="203">
        <v>0</v>
      </c>
      <c r="Q983" s="203">
        <v>0</v>
      </c>
      <c r="R983" s="203">
        <v>0</v>
      </c>
      <c r="S983" s="203">
        <v>0</v>
      </c>
      <c r="T983" s="203">
        <v>0</v>
      </c>
      <c r="U983" s="203">
        <v>0</v>
      </c>
      <c r="V983" s="203">
        <v>0</v>
      </c>
    </row>
    <row r="984" spans="2:22" x14ac:dyDescent="0.3">
      <c r="B984" s="96" t="s">
        <v>107</v>
      </c>
      <c r="C984" s="102" t="s">
        <v>286</v>
      </c>
      <c r="D984" s="203">
        <v>0</v>
      </c>
      <c r="E984" s="203">
        <v>41</v>
      </c>
      <c r="F984" s="203">
        <v>557</v>
      </c>
      <c r="G984" s="203">
        <v>152</v>
      </c>
      <c r="H984" s="203">
        <v>27</v>
      </c>
      <c r="I984" s="203">
        <v>1</v>
      </c>
      <c r="J984" s="203">
        <v>1</v>
      </c>
      <c r="K984" s="203">
        <v>0</v>
      </c>
      <c r="L984" s="203">
        <v>0</v>
      </c>
      <c r="M984" s="203">
        <v>0</v>
      </c>
      <c r="N984" s="203">
        <v>0</v>
      </c>
      <c r="O984" s="203">
        <v>0</v>
      </c>
      <c r="P984" s="203">
        <v>0</v>
      </c>
      <c r="Q984" s="203">
        <v>0</v>
      </c>
      <c r="R984" s="203">
        <v>0</v>
      </c>
      <c r="S984" s="203">
        <v>0</v>
      </c>
      <c r="T984" s="203">
        <v>0</v>
      </c>
      <c r="U984" s="203">
        <v>0</v>
      </c>
      <c r="V984" s="203">
        <v>0</v>
      </c>
    </row>
    <row r="985" spans="2:22" x14ac:dyDescent="0.3">
      <c r="B985" s="96" t="s">
        <v>107</v>
      </c>
      <c r="C985" s="102" t="s">
        <v>370</v>
      </c>
      <c r="D985" s="203">
        <v>0</v>
      </c>
      <c r="E985" s="203">
        <v>4</v>
      </c>
      <c r="F985" s="203">
        <v>322</v>
      </c>
      <c r="G985" s="203">
        <v>2525</v>
      </c>
      <c r="H985" s="203">
        <v>299</v>
      </c>
      <c r="I985" s="203">
        <v>37</v>
      </c>
      <c r="J985" s="203">
        <v>3</v>
      </c>
      <c r="K985" s="203">
        <v>4</v>
      </c>
      <c r="L985" s="203">
        <v>6</v>
      </c>
      <c r="M985" s="203">
        <v>1</v>
      </c>
      <c r="N985" s="203">
        <v>0</v>
      </c>
      <c r="O985" s="203">
        <v>0</v>
      </c>
      <c r="P985" s="203">
        <v>0</v>
      </c>
      <c r="Q985" s="203">
        <v>0</v>
      </c>
      <c r="R985" s="203">
        <v>0</v>
      </c>
      <c r="S985" s="203">
        <v>0</v>
      </c>
      <c r="T985" s="203">
        <v>0</v>
      </c>
      <c r="U985" s="203">
        <v>0</v>
      </c>
      <c r="V985" s="203">
        <v>0</v>
      </c>
    </row>
    <row r="986" spans="2:22" x14ac:dyDescent="0.3">
      <c r="B986" s="96" t="s">
        <v>107</v>
      </c>
      <c r="C986" s="102" t="s">
        <v>224</v>
      </c>
      <c r="D986" s="203">
        <v>0</v>
      </c>
      <c r="E986" s="203">
        <v>1</v>
      </c>
      <c r="F986" s="203">
        <v>5</v>
      </c>
      <c r="G986" s="203">
        <v>415</v>
      </c>
      <c r="H986" s="203">
        <v>2738</v>
      </c>
      <c r="I986" s="203">
        <v>518</v>
      </c>
      <c r="J986" s="203">
        <v>84</v>
      </c>
      <c r="K986" s="203">
        <v>14</v>
      </c>
      <c r="L986" s="203">
        <v>1</v>
      </c>
      <c r="M986" s="203">
        <v>3</v>
      </c>
      <c r="N986" s="203">
        <v>0</v>
      </c>
      <c r="O986" s="203">
        <v>0</v>
      </c>
      <c r="P986" s="203">
        <v>1</v>
      </c>
      <c r="Q986" s="203">
        <v>1</v>
      </c>
      <c r="R986" s="203">
        <v>0</v>
      </c>
      <c r="S986" s="203">
        <v>0</v>
      </c>
      <c r="T986" s="203">
        <v>0</v>
      </c>
      <c r="U986" s="203">
        <v>0</v>
      </c>
      <c r="V986" s="203">
        <v>0</v>
      </c>
    </row>
    <row r="987" spans="2:22" x14ac:dyDescent="0.3">
      <c r="B987" s="96" t="s">
        <v>107</v>
      </c>
      <c r="C987" s="102" t="s">
        <v>225</v>
      </c>
      <c r="D987" s="203">
        <v>0</v>
      </c>
      <c r="E987" s="203">
        <v>0</v>
      </c>
      <c r="F987" s="203">
        <v>0</v>
      </c>
      <c r="G987" s="203">
        <v>8</v>
      </c>
      <c r="H987" s="203">
        <v>409</v>
      </c>
      <c r="I987" s="203">
        <v>2622</v>
      </c>
      <c r="J987" s="203">
        <v>625</v>
      </c>
      <c r="K987" s="203">
        <v>108</v>
      </c>
      <c r="L987" s="203">
        <v>20</v>
      </c>
      <c r="M987" s="203">
        <v>8</v>
      </c>
      <c r="N987" s="203">
        <v>3</v>
      </c>
      <c r="O987" s="203">
        <v>1</v>
      </c>
      <c r="P987" s="203">
        <v>0</v>
      </c>
      <c r="Q987" s="203">
        <v>0</v>
      </c>
      <c r="R987" s="203">
        <v>0</v>
      </c>
      <c r="S987" s="203">
        <v>1</v>
      </c>
      <c r="T987" s="203">
        <v>0</v>
      </c>
      <c r="U987" s="203">
        <v>0</v>
      </c>
      <c r="V987" s="203">
        <v>1</v>
      </c>
    </row>
    <row r="988" spans="2:22" x14ac:dyDescent="0.3">
      <c r="B988" s="96" t="s">
        <v>107</v>
      </c>
      <c r="C988" s="102" t="s">
        <v>226</v>
      </c>
      <c r="D988" s="203">
        <v>0</v>
      </c>
      <c r="E988" s="203">
        <v>0</v>
      </c>
      <c r="F988" s="203">
        <v>0</v>
      </c>
      <c r="G988" s="203">
        <v>1</v>
      </c>
      <c r="H988" s="203">
        <v>5</v>
      </c>
      <c r="I988" s="203">
        <v>470</v>
      </c>
      <c r="J988" s="203">
        <v>2573</v>
      </c>
      <c r="K988" s="203">
        <v>665</v>
      </c>
      <c r="L988" s="203">
        <v>180</v>
      </c>
      <c r="M988" s="203">
        <v>30</v>
      </c>
      <c r="N988" s="203">
        <v>15</v>
      </c>
      <c r="O988" s="203">
        <v>0</v>
      </c>
      <c r="P988" s="203">
        <v>1</v>
      </c>
      <c r="Q988" s="203">
        <v>1</v>
      </c>
      <c r="R988" s="203">
        <v>0</v>
      </c>
      <c r="S988" s="203">
        <v>0</v>
      </c>
      <c r="T988" s="203">
        <v>0</v>
      </c>
      <c r="U988" s="203">
        <v>0</v>
      </c>
      <c r="V988" s="203">
        <v>0</v>
      </c>
    </row>
    <row r="989" spans="2:22" x14ac:dyDescent="0.3">
      <c r="B989" s="96" t="s">
        <v>107</v>
      </c>
      <c r="C989" s="102" t="s">
        <v>227</v>
      </c>
      <c r="D989" s="203">
        <v>0</v>
      </c>
      <c r="E989" s="203">
        <v>0</v>
      </c>
      <c r="F989" s="203">
        <v>0</v>
      </c>
      <c r="G989" s="203">
        <v>1</v>
      </c>
      <c r="H989" s="203">
        <v>0</v>
      </c>
      <c r="I989" s="203">
        <v>5</v>
      </c>
      <c r="J989" s="203">
        <v>466</v>
      </c>
      <c r="K989" s="203">
        <v>2406</v>
      </c>
      <c r="L989" s="203">
        <v>718</v>
      </c>
      <c r="M989" s="203">
        <v>216</v>
      </c>
      <c r="N989" s="203">
        <v>43</v>
      </c>
      <c r="O989" s="203">
        <v>12</v>
      </c>
      <c r="P989" s="203">
        <v>5</v>
      </c>
      <c r="Q989" s="203">
        <v>0</v>
      </c>
      <c r="R989" s="203">
        <v>0</v>
      </c>
      <c r="S989" s="203">
        <v>0</v>
      </c>
      <c r="T989" s="203">
        <v>0</v>
      </c>
      <c r="U989" s="203">
        <v>0</v>
      </c>
      <c r="V989" s="203">
        <v>0</v>
      </c>
    </row>
    <row r="990" spans="2:22" x14ac:dyDescent="0.3">
      <c r="B990" s="96" t="s">
        <v>107</v>
      </c>
      <c r="C990" s="102" t="s">
        <v>228</v>
      </c>
      <c r="D990" s="203">
        <v>0</v>
      </c>
      <c r="E990" s="203">
        <v>0</v>
      </c>
      <c r="F990" s="203">
        <v>0</v>
      </c>
      <c r="G990" s="203">
        <v>0</v>
      </c>
      <c r="H990" s="203">
        <v>1</v>
      </c>
      <c r="I990" s="203">
        <v>0</v>
      </c>
      <c r="J990" s="203">
        <v>6</v>
      </c>
      <c r="K990" s="203">
        <v>525</v>
      </c>
      <c r="L990" s="203">
        <v>2288</v>
      </c>
      <c r="M990" s="203">
        <v>784</v>
      </c>
      <c r="N990" s="203">
        <v>203</v>
      </c>
      <c r="O990" s="203">
        <v>50</v>
      </c>
      <c r="P990" s="203">
        <v>16</v>
      </c>
      <c r="Q990" s="203">
        <v>8</v>
      </c>
      <c r="R990" s="203">
        <v>1</v>
      </c>
      <c r="S990" s="203">
        <v>0</v>
      </c>
      <c r="T990" s="203">
        <v>0</v>
      </c>
      <c r="U990" s="203">
        <v>0</v>
      </c>
      <c r="V990" s="203">
        <v>1</v>
      </c>
    </row>
    <row r="991" spans="2:22" x14ac:dyDescent="0.3">
      <c r="B991" s="96" t="s">
        <v>107</v>
      </c>
      <c r="C991" s="102" t="s">
        <v>229</v>
      </c>
      <c r="D991" s="203">
        <v>0</v>
      </c>
      <c r="E991" s="203">
        <v>0</v>
      </c>
      <c r="F991" s="203">
        <v>0</v>
      </c>
      <c r="G991" s="203">
        <v>0</v>
      </c>
      <c r="H991" s="203">
        <v>0</v>
      </c>
      <c r="I991" s="203">
        <v>0</v>
      </c>
      <c r="J991" s="203">
        <v>4</v>
      </c>
      <c r="K991" s="203">
        <v>4</v>
      </c>
      <c r="L991" s="203">
        <v>510</v>
      </c>
      <c r="M991" s="203">
        <v>2295</v>
      </c>
      <c r="N991" s="203">
        <v>876</v>
      </c>
      <c r="O991" s="203">
        <v>419</v>
      </c>
      <c r="P991" s="203">
        <v>123</v>
      </c>
      <c r="Q991" s="203">
        <v>29</v>
      </c>
      <c r="R991" s="203">
        <v>7</v>
      </c>
      <c r="S991" s="203">
        <v>2</v>
      </c>
      <c r="T991" s="203">
        <v>0</v>
      </c>
      <c r="U991" s="203">
        <v>1</v>
      </c>
      <c r="V991" s="203">
        <v>3</v>
      </c>
    </row>
    <row r="992" spans="2:22" x14ac:dyDescent="0.3">
      <c r="B992" s="96" t="s">
        <v>107</v>
      </c>
      <c r="C992" s="102" t="s">
        <v>287</v>
      </c>
      <c r="D992" s="203">
        <v>0</v>
      </c>
      <c r="E992" s="203">
        <v>0</v>
      </c>
      <c r="F992" s="203">
        <v>0</v>
      </c>
      <c r="G992" s="203">
        <v>0</v>
      </c>
      <c r="H992" s="203">
        <v>0</v>
      </c>
      <c r="I992" s="203">
        <v>0</v>
      </c>
      <c r="J992" s="203">
        <v>0</v>
      </c>
      <c r="K992" s="203">
        <v>0</v>
      </c>
      <c r="L992" s="203">
        <v>5</v>
      </c>
      <c r="M992" s="203">
        <v>528</v>
      </c>
      <c r="N992" s="203">
        <v>2133</v>
      </c>
      <c r="O992" s="203">
        <v>970</v>
      </c>
      <c r="P992" s="203">
        <v>436</v>
      </c>
      <c r="Q992" s="203">
        <v>144</v>
      </c>
      <c r="R992" s="203">
        <v>21</v>
      </c>
      <c r="S992" s="203">
        <v>2</v>
      </c>
      <c r="T992" s="203">
        <v>2</v>
      </c>
      <c r="U992" s="203">
        <v>0</v>
      </c>
      <c r="V992" s="203">
        <v>1</v>
      </c>
    </row>
    <row r="993" spans="2:22" x14ac:dyDescent="0.3">
      <c r="B993" s="96" t="s">
        <v>107</v>
      </c>
      <c r="C993" s="102" t="s">
        <v>230</v>
      </c>
      <c r="D993" s="203">
        <v>0</v>
      </c>
      <c r="E993" s="203">
        <v>0</v>
      </c>
      <c r="F993" s="203">
        <v>0</v>
      </c>
      <c r="G993" s="203">
        <v>0</v>
      </c>
      <c r="H993" s="203">
        <v>0</v>
      </c>
      <c r="I993" s="203">
        <v>0</v>
      </c>
      <c r="J993" s="203">
        <v>3</v>
      </c>
      <c r="K993" s="203">
        <v>1</v>
      </c>
      <c r="L993" s="203">
        <v>2</v>
      </c>
      <c r="M993" s="203">
        <v>13</v>
      </c>
      <c r="N993" s="203">
        <v>512</v>
      </c>
      <c r="O993" s="203">
        <v>1947</v>
      </c>
      <c r="P993" s="203">
        <v>900</v>
      </c>
      <c r="Q993" s="203">
        <v>369</v>
      </c>
      <c r="R993" s="203">
        <v>110</v>
      </c>
      <c r="S993" s="203">
        <v>12</v>
      </c>
      <c r="T993" s="203">
        <v>5</v>
      </c>
      <c r="U993" s="203">
        <v>2</v>
      </c>
      <c r="V993" s="203">
        <v>0</v>
      </c>
    </row>
    <row r="994" spans="2:22" x14ac:dyDescent="0.3">
      <c r="B994" s="96" t="s">
        <v>107</v>
      </c>
      <c r="C994" s="102" t="s">
        <v>231</v>
      </c>
      <c r="D994" s="203">
        <v>0</v>
      </c>
      <c r="E994" s="203">
        <v>0</v>
      </c>
      <c r="F994" s="203">
        <v>0</v>
      </c>
      <c r="G994" s="203">
        <v>0</v>
      </c>
      <c r="H994" s="203">
        <v>0</v>
      </c>
      <c r="I994" s="203">
        <v>0</v>
      </c>
      <c r="J994" s="203">
        <v>0</v>
      </c>
      <c r="K994" s="203">
        <v>0</v>
      </c>
      <c r="L994" s="203">
        <v>2</v>
      </c>
      <c r="M994" s="203">
        <v>1</v>
      </c>
      <c r="N994" s="203">
        <v>12</v>
      </c>
      <c r="O994" s="203">
        <v>438</v>
      </c>
      <c r="P994" s="203">
        <v>1737</v>
      </c>
      <c r="Q994" s="203">
        <v>892</v>
      </c>
      <c r="R994" s="203">
        <v>353</v>
      </c>
      <c r="S994" s="203">
        <v>86</v>
      </c>
      <c r="T994" s="203">
        <v>19</v>
      </c>
      <c r="U994" s="203">
        <v>3</v>
      </c>
      <c r="V994" s="203">
        <v>2</v>
      </c>
    </row>
    <row r="995" spans="2:22" x14ac:dyDescent="0.3">
      <c r="B995" s="96" t="s">
        <v>107</v>
      </c>
      <c r="C995" s="102" t="s">
        <v>288</v>
      </c>
      <c r="D995" s="203">
        <v>0</v>
      </c>
      <c r="E995" s="203">
        <v>0</v>
      </c>
      <c r="F995" s="203">
        <v>0</v>
      </c>
      <c r="G995" s="203">
        <v>0</v>
      </c>
      <c r="H995" s="203">
        <v>0</v>
      </c>
      <c r="I995" s="203">
        <v>0</v>
      </c>
      <c r="J995" s="203">
        <v>0</v>
      </c>
      <c r="K995" s="203">
        <v>0</v>
      </c>
      <c r="L995" s="203">
        <v>2</v>
      </c>
      <c r="M995" s="203">
        <v>1</v>
      </c>
      <c r="N995" s="203">
        <v>1</v>
      </c>
      <c r="O995" s="203">
        <v>12</v>
      </c>
      <c r="P995" s="203">
        <v>348</v>
      </c>
      <c r="Q995" s="203">
        <v>1507</v>
      </c>
      <c r="R995" s="203">
        <v>752</v>
      </c>
      <c r="S995" s="203">
        <v>309</v>
      </c>
      <c r="T995" s="203">
        <v>55</v>
      </c>
      <c r="U995" s="203">
        <v>5</v>
      </c>
      <c r="V995" s="203">
        <v>3</v>
      </c>
    </row>
    <row r="996" spans="2:22" x14ac:dyDescent="0.3">
      <c r="B996" s="96" t="s">
        <v>107</v>
      </c>
      <c r="C996" s="102" t="s">
        <v>232</v>
      </c>
      <c r="D996" s="203">
        <v>0</v>
      </c>
      <c r="E996" s="203">
        <v>0</v>
      </c>
      <c r="F996" s="203">
        <v>0</v>
      </c>
      <c r="G996" s="203">
        <v>0</v>
      </c>
      <c r="H996" s="203">
        <v>0</v>
      </c>
      <c r="I996" s="203">
        <v>0</v>
      </c>
      <c r="J996" s="203">
        <v>0</v>
      </c>
      <c r="K996" s="203">
        <v>0</v>
      </c>
      <c r="L996" s="203">
        <v>0</v>
      </c>
      <c r="M996" s="203">
        <v>1</v>
      </c>
      <c r="N996" s="203">
        <v>1</v>
      </c>
      <c r="O996" s="203">
        <v>2</v>
      </c>
      <c r="P996" s="203">
        <v>5</v>
      </c>
      <c r="Q996" s="203">
        <v>406</v>
      </c>
      <c r="R996" s="203">
        <v>1424</v>
      </c>
      <c r="S996" s="203">
        <v>727</v>
      </c>
      <c r="T996" s="203">
        <v>240</v>
      </c>
      <c r="U996" s="203">
        <v>47</v>
      </c>
      <c r="V996" s="203">
        <v>6</v>
      </c>
    </row>
    <row r="997" spans="2:22" x14ac:dyDescent="0.3">
      <c r="B997" s="96" t="s">
        <v>107</v>
      </c>
      <c r="C997" s="102" t="s">
        <v>355</v>
      </c>
      <c r="D997" s="203">
        <v>0</v>
      </c>
      <c r="E997" s="203">
        <v>0</v>
      </c>
      <c r="F997" s="203">
        <v>0</v>
      </c>
      <c r="G997" s="203">
        <v>0</v>
      </c>
      <c r="H997" s="203">
        <v>0</v>
      </c>
      <c r="I997" s="203">
        <v>0</v>
      </c>
      <c r="J997" s="203">
        <v>0</v>
      </c>
      <c r="K997" s="203">
        <v>0</v>
      </c>
      <c r="L997" s="203">
        <v>0</v>
      </c>
      <c r="M997" s="203">
        <v>0</v>
      </c>
      <c r="N997" s="203">
        <v>0</v>
      </c>
      <c r="O997" s="203">
        <v>0</v>
      </c>
      <c r="P997" s="203">
        <v>0</v>
      </c>
      <c r="Q997" s="203">
        <v>0</v>
      </c>
      <c r="R997" s="203">
        <v>0</v>
      </c>
      <c r="S997" s="203">
        <v>0</v>
      </c>
      <c r="T997" s="203">
        <v>0</v>
      </c>
      <c r="U997" s="203">
        <v>0</v>
      </c>
      <c r="V997" s="203">
        <v>0</v>
      </c>
    </row>
    <row r="998" spans="2:22" x14ac:dyDescent="0.3">
      <c r="B998" s="96" t="s">
        <v>107</v>
      </c>
      <c r="C998" s="102" t="s">
        <v>356</v>
      </c>
      <c r="D998" s="203">
        <v>0</v>
      </c>
      <c r="E998" s="203">
        <v>0</v>
      </c>
      <c r="F998" s="203">
        <v>0</v>
      </c>
      <c r="G998" s="203">
        <v>0</v>
      </c>
      <c r="H998" s="203">
        <v>0</v>
      </c>
      <c r="I998" s="203">
        <v>0</v>
      </c>
      <c r="J998" s="203">
        <v>0</v>
      </c>
      <c r="K998" s="203">
        <v>0</v>
      </c>
      <c r="L998" s="203">
        <v>0</v>
      </c>
      <c r="M998" s="203">
        <v>0</v>
      </c>
      <c r="N998" s="203">
        <v>0</v>
      </c>
      <c r="O998" s="203">
        <v>0</v>
      </c>
      <c r="P998" s="203">
        <v>0</v>
      </c>
      <c r="Q998" s="203">
        <v>0</v>
      </c>
      <c r="R998" s="203">
        <v>0</v>
      </c>
      <c r="S998" s="203">
        <v>0</v>
      </c>
      <c r="T998" s="203">
        <v>0</v>
      </c>
      <c r="U998" s="203">
        <v>0</v>
      </c>
      <c r="V998" s="203">
        <v>0</v>
      </c>
    </row>
    <row r="999" spans="2:22" x14ac:dyDescent="0.3">
      <c r="B999" s="96" t="s">
        <v>107</v>
      </c>
      <c r="C999" s="102" t="s">
        <v>289</v>
      </c>
      <c r="D999" s="203">
        <v>0</v>
      </c>
      <c r="E999" s="203">
        <v>0</v>
      </c>
      <c r="F999" s="203">
        <v>0</v>
      </c>
      <c r="G999" s="203">
        <v>0</v>
      </c>
      <c r="H999" s="203">
        <v>0</v>
      </c>
      <c r="I999" s="203">
        <v>0</v>
      </c>
      <c r="J999" s="203">
        <v>0</v>
      </c>
      <c r="K999" s="203">
        <v>0</v>
      </c>
      <c r="L999" s="203">
        <v>0</v>
      </c>
      <c r="M999" s="203">
        <v>0</v>
      </c>
      <c r="N999" s="203">
        <v>0</v>
      </c>
      <c r="O999" s="203">
        <v>0</v>
      </c>
      <c r="P999" s="203">
        <v>0</v>
      </c>
      <c r="Q999" s="203">
        <v>0</v>
      </c>
      <c r="R999" s="203">
        <v>0</v>
      </c>
      <c r="S999" s="203">
        <v>0</v>
      </c>
      <c r="T999" s="203">
        <v>0</v>
      </c>
      <c r="U999" s="203">
        <v>0</v>
      </c>
      <c r="V999" s="203">
        <v>3</v>
      </c>
    </row>
    <row r="1000" spans="2:22" x14ac:dyDescent="0.3">
      <c r="B1000" s="96" t="s">
        <v>107</v>
      </c>
      <c r="C1000" s="102" t="s">
        <v>290</v>
      </c>
      <c r="D1000" s="203">
        <v>0</v>
      </c>
      <c r="E1000" s="203">
        <v>0</v>
      </c>
      <c r="F1000" s="203">
        <v>0</v>
      </c>
      <c r="G1000" s="203">
        <v>0</v>
      </c>
      <c r="H1000" s="203">
        <v>0</v>
      </c>
      <c r="I1000" s="203">
        <v>0</v>
      </c>
      <c r="J1000" s="203">
        <v>0</v>
      </c>
      <c r="K1000" s="203">
        <v>0</v>
      </c>
      <c r="L1000" s="203">
        <v>0</v>
      </c>
      <c r="M1000" s="203">
        <v>1</v>
      </c>
      <c r="N1000" s="203">
        <v>1</v>
      </c>
      <c r="O1000" s="203">
        <v>6</v>
      </c>
      <c r="P1000" s="203">
        <v>6</v>
      </c>
      <c r="Q1000" s="203">
        <v>7</v>
      </c>
      <c r="R1000" s="203">
        <v>0</v>
      </c>
      <c r="S1000" s="203">
        <v>2</v>
      </c>
      <c r="T1000" s="203">
        <v>4</v>
      </c>
      <c r="U1000" s="203">
        <v>0</v>
      </c>
      <c r="V1000" s="203">
        <v>16</v>
      </c>
    </row>
    <row r="1001" spans="2:22" x14ac:dyDescent="0.3">
      <c r="B1001" s="96" t="s">
        <v>107</v>
      </c>
      <c r="C1001" s="102" t="s">
        <v>291</v>
      </c>
      <c r="D1001" s="203">
        <v>0</v>
      </c>
      <c r="E1001" s="203">
        <v>0</v>
      </c>
      <c r="F1001" s="203">
        <v>0</v>
      </c>
      <c r="G1001" s="203">
        <v>0</v>
      </c>
      <c r="H1001" s="203">
        <v>0</v>
      </c>
      <c r="I1001" s="203">
        <v>0</v>
      </c>
      <c r="J1001" s="203">
        <v>0</v>
      </c>
      <c r="K1001" s="203">
        <v>0</v>
      </c>
      <c r="L1001" s="203">
        <v>0</v>
      </c>
      <c r="M1001" s="203">
        <v>0</v>
      </c>
      <c r="N1001" s="203">
        <v>6</v>
      </c>
      <c r="O1001" s="203">
        <v>31</v>
      </c>
      <c r="P1001" s="203">
        <v>100</v>
      </c>
      <c r="Q1001" s="203">
        <v>119</v>
      </c>
      <c r="R1001" s="203">
        <v>95</v>
      </c>
      <c r="S1001" s="203">
        <v>28</v>
      </c>
      <c r="T1001" s="203">
        <v>13</v>
      </c>
      <c r="U1001" s="203">
        <v>7</v>
      </c>
      <c r="V1001" s="203">
        <v>50</v>
      </c>
    </row>
    <row r="1002" spans="2:22" x14ac:dyDescent="0.3">
      <c r="B1002" s="96" t="s">
        <v>107</v>
      </c>
      <c r="C1002" s="102" t="s">
        <v>292</v>
      </c>
      <c r="D1002" s="203">
        <v>0</v>
      </c>
      <c r="E1002" s="203">
        <v>0</v>
      </c>
      <c r="F1002" s="203">
        <v>0</v>
      </c>
      <c r="G1002" s="203">
        <v>0</v>
      </c>
      <c r="H1002" s="203">
        <v>0</v>
      </c>
      <c r="I1002" s="203">
        <v>0</v>
      </c>
      <c r="J1002" s="203">
        <v>0</v>
      </c>
      <c r="K1002" s="203">
        <v>0</v>
      </c>
      <c r="L1002" s="203">
        <v>0</v>
      </c>
      <c r="M1002" s="203">
        <v>0</v>
      </c>
      <c r="N1002" s="203">
        <v>1</v>
      </c>
      <c r="O1002" s="203">
        <v>2</v>
      </c>
      <c r="P1002" s="203">
        <v>36</v>
      </c>
      <c r="Q1002" s="203">
        <v>139</v>
      </c>
      <c r="R1002" s="203">
        <v>241</v>
      </c>
      <c r="S1002" s="203">
        <v>139</v>
      </c>
      <c r="T1002" s="203">
        <v>61</v>
      </c>
      <c r="U1002" s="203">
        <v>20</v>
      </c>
      <c r="V1002" s="203">
        <v>56</v>
      </c>
    </row>
    <row r="1003" spans="2:22" x14ac:dyDescent="0.3">
      <c r="B1003" s="96" t="s">
        <v>107</v>
      </c>
      <c r="C1003" s="102" t="s">
        <v>293</v>
      </c>
      <c r="D1003" s="203">
        <v>0</v>
      </c>
      <c r="E1003" s="203">
        <v>0</v>
      </c>
      <c r="F1003" s="203">
        <v>0</v>
      </c>
      <c r="G1003" s="203">
        <v>0</v>
      </c>
      <c r="H1003" s="203">
        <v>0</v>
      </c>
      <c r="I1003" s="203">
        <v>1</v>
      </c>
      <c r="J1003" s="203">
        <v>0</v>
      </c>
      <c r="K1003" s="203">
        <v>0</v>
      </c>
      <c r="L1003" s="203">
        <v>0</v>
      </c>
      <c r="M1003" s="203">
        <v>0</v>
      </c>
      <c r="N1003" s="203">
        <v>0</v>
      </c>
      <c r="O1003" s="203">
        <v>0</v>
      </c>
      <c r="P1003" s="203">
        <v>1</v>
      </c>
      <c r="Q1003" s="203">
        <v>17</v>
      </c>
      <c r="R1003" s="203">
        <v>90</v>
      </c>
      <c r="S1003" s="203">
        <v>162</v>
      </c>
      <c r="T1003" s="203">
        <v>104</v>
      </c>
      <c r="U1003" s="203">
        <v>53</v>
      </c>
      <c r="V1003" s="203">
        <v>99</v>
      </c>
    </row>
    <row r="1004" spans="2:22" x14ac:dyDescent="0.3">
      <c r="B1004" s="96" t="s">
        <v>107</v>
      </c>
      <c r="C1004" s="102" t="s">
        <v>294</v>
      </c>
      <c r="D1004" s="203">
        <v>0</v>
      </c>
      <c r="E1004" s="203">
        <v>0</v>
      </c>
      <c r="F1004" s="203">
        <v>0</v>
      </c>
      <c r="G1004" s="203">
        <v>0</v>
      </c>
      <c r="H1004" s="203">
        <v>0</v>
      </c>
      <c r="I1004" s="203">
        <v>0</v>
      </c>
      <c r="J1004" s="203">
        <v>0</v>
      </c>
      <c r="K1004" s="203">
        <v>0</v>
      </c>
      <c r="L1004" s="203">
        <v>0</v>
      </c>
      <c r="M1004" s="203">
        <v>0</v>
      </c>
      <c r="N1004" s="203">
        <v>0</v>
      </c>
      <c r="O1004" s="203">
        <v>0</v>
      </c>
      <c r="P1004" s="203">
        <v>0</v>
      </c>
      <c r="Q1004" s="203">
        <v>15</v>
      </c>
      <c r="R1004" s="203">
        <v>99</v>
      </c>
      <c r="S1004" s="203">
        <v>223</v>
      </c>
      <c r="T1004" s="203">
        <v>197</v>
      </c>
      <c r="U1004" s="203">
        <v>127</v>
      </c>
      <c r="V1004" s="203">
        <v>503</v>
      </c>
    </row>
    <row r="1005" spans="2:22" x14ac:dyDescent="0.3">
      <c r="B1005" s="96" t="s">
        <v>107</v>
      </c>
      <c r="C1005" s="102" t="s">
        <v>357</v>
      </c>
      <c r="D1005" s="203">
        <v>0</v>
      </c>
      <c r="E1005" s="203">
        <v>0</v>
      </c>
      <c r="F1005" s="203">
        <v>0</v>
      </c>
      <c r="G1005" s="203">
        <v>0</v>
      </c>
      <c r="H1005" s="203">
        <v>0</v>
      </c>
      <c r="I1005" s="203">
        <v>3</v>
      </c>
      <c r="J1005" s="203">
        <v>4</v>
      </c>
      <c r="K1005" s="203">
        <v>5</v>
      </c>
      <c r="L1005" s="203">
        <v>11</v>
      </c>
      <c r="M1005" s="203">
        <v>14</v>
      </c>
      <c r="N1005" s="203">
        <v>15</v>
      </c>
      <c r="O1005" s="203">
        <v>13</v>
      </c>
      <c r="P1005" s="203">
        <v>6</v>
      </c>
      <c r="Q1005" s="203">
        <v>0</v>
      </c>
      <c r="R1005" s="203">
        <v>0</v>
      </c>
      <c r="S1005" s="203">
        <v>0</v>
      </c>
      <c r="T1005" s="203">
        <v>0</v>
      </c>
      <c r="U1005" s="203">
        <v>0</v>
      </c>
      <c r="V1005" s="203">
        <v>0</v>
      </c>
    </row>
    <row r="1006" spans="2:22" x14ac:dyDescent="0.3">
      <c r="B1006" s="96" t="s">
        <v>351</v>
      </c>
      <c r="C1006" s="102" t="s">
        <v>223</v>
      </c>
      <c r="D1006" s="203">
        <v>5</v>
      </c>
      <c r="E1006" s="203">
        <v>66</v>
      </c>
      <c r="F1006" s="203">
        <v>5</v>
      </c>
      <c r="G1006" s="203">
        <v>0</v>
      </c>
      <c r="H1006" s="203">
        <v>0</v>
      </c>
      <c r="I1006" s="203">
        <v>0</v>
      </c>
      <c r="J1006" s="203">
        <v>0</v>
      </c>
      <c r="K1006" s="203">
        <v>0</v>
      </c>
      <c r="L1006" s="203">
        <v>0</v>
      </c>
      <c r="M1006" s="203">
        <v>0</v>
      </c>
      <c r="N1006" s="203">
        <v>0</v>
      </c>
      <c r="O1006" s="203">
        <v>0</v>
      </c>
      <c r="P1006" s="203">
        <v>0</v>
      </c>
      <c r="Q1006" s="203">
        <v>0</v>
      </c>
      <c r="R1006" s="203">
        <v>0</v>
      </c>
      <c r="S1006" s="203">
        <v>0</v>
      </c>
      <c r="T1006" s="203">
        <v>0</v>
      </c>
      <c r="U1006" s="203">
        <v>0</v>
      </c>
      <c r="V1006" s="203">
        <v>0</v>
      </c>
    </row>
    <row r="1007" spans="2:22" x14ac:dyDescent="0.3">
      <c r="B1007" s="96" t="s">
        <v>351</v>
      </c>
      <c r="C1007" s="102" t="s">
        <v>286</v>
      </c>
      <c r="D1007" s="203">
        <v>0</v>
      </c>
      <c r="E1007" s="203">
        <v>15</v>
      </c>
      <c r="F1007" s="203">
        <v>168</v>
      </c>
      <c r="G1007" s="203">
        <v>30</v>
      </c>
      <c r="H1007" s="203">
        <v>0</v>
      </c>
      <c r="I1007" s="203">
        <v>0</v>
      </c>
      <c r="J1007" s="203">
        <v>0</v>
      </c>
      <c r="K1007" s="203">
        <v>0</v>
      </c>
      <c r="L1007" s="203">
        <v>0</v>
      </c>
      <c r="M1007" s="203">
        <v>0</v>
      </c>
      <c r="N1007" s="203">
        <v>0</v>
      </c>
      <c r="O1007" s="203">
        <v>0</v>
      </c>
      <c r="P1007" s="203">
        <v>0</v>
      </c>
      <c r="Q1007" s="203">
        <v>0</v>
      </c>
      <c r="R1007" s="203">
        <v>0</v>
      </c>
      <c r="S1007" s="203">
        <v>0</v>
      </c>
      <c r="T1007" s="203">
        <v>0</v>
      </c>
      <c r="U1007" s="203">
        <v>0</v>
      </c>
      <c r="V1007" s="203">
        <v>0</v>
      </c>
    </row>
    <row r="1008" spans="2:22" x14ac:dyDescent="0.3">
      <c r="B1008" s="96" t="s">
        <v>351</v>
      </c>
      <c r="C1008" s="102" t="s">
        <v>370</v>
      </c>
      <c r="D1008" s="203">
        <v>0</v>
      </c>
      <c r="E1008" s="203">
        <v>2</v>
      </c>
      <c r="F1008" s="203">
        <v>67</v>
      </c>
      <c r="G1008" s="203">
        <v>1115</v>
      </c>
      <c r="H1008" s="203">
        <v>152</v>
      </c>
      <c r="I1008" s="203">
        <v>11</v>
      </c>
      <c r="J1008" s="203">
        <v>0</v>
      </c>
      <c r="K1008" s="203">
        <v>1</v>
      </c>
      <c r="L1008" s="203">
        <v>1</v>
      </c>
      <c r="M1008" s="203">
        <v>0</v>
      </c>
      <c r="N1008" s="203">
        <v>0</v>
      </c>
      <c r="O1008" s="203">
        <v>0</v>
      </c>
      <c r="P1008" s="203">
        <v>0</v>
      </c>
      <c r="Q1008" s="203">
        <v>0</v>
      </c>
      <c r="R1008" s="203">
        <v>0</v>
      </c>
      <c r="S1008" s="203">
        <v>0</v>
      </c>
      <c r="T1008" s="203">
        <v>0</v>
      </c>
      <c r="U1008" s="203">
        <v>0</v>
      </c>
      <c r="V1008" s="203">
        <v>0</v>
      </c>
    </row>
    <row r="1009" spans="2:22" x14ac:dyDescent="0.3">
      <c r="B1009" s="96" t="s">
        <v>351</v>
      </c>
      <c r="C1009" s="102" t="s">
        <v>224</v>
      </c>
      <c r="D1009" s="203">
        <v>0</v>
      </c>
      <c r="E1009" s="203">
        <v>0</v>
      </c>
      <c r="F1009" s="203">
        <v>5</v>
      </c>
      <c r="G1009" s="203">
        <v>98</v>
      </c>
      <c r="H1009" s="203">
        <v>1180</v>
      </c>
      <c r="I1009" s="203">
        <v>192</v>
      </c>
      <c r="J1009" s="203">
        <v>33</v>
      </c>
      <c r="K1009" s="203">
        <v>6</v>
      </c>
      <c r="L1009" s="203">
        <v>0</v>
      </c>
      <c r="M1009" s="203">
        <v>0</v>
      </c>
      <c r="N1009" s="203">
        <v>1</v>
      </c>
      <c r="O1009" s="203">
        <v>0</v>
      </c>
      <c r="P1009" s="203">
        <v>0</v>
      </c>
      <c r="Q1009" s="203">
        <v>0</v>
      </c>
      <c r="R1009" s="203">
        <v>0</v>
      </c>
      <c r="S1009" s="203">
        <v>0</v>
      </c>
      <c r="T1009" s="203">
        <v>0</v>
      </c>
      <c r="U1009" s="203">
        <v>0</v>
      </c>
      <c r="V1009" s="203">
        <v>0</v>
      </c>
    </row>
    <row r="1010" spans="2:22" x14ac:dyDescent="0.3">
      <c r="B1010" s="96" t="s">
        <v>351</v>
      </c>
      <c r="C1010" s="102" t="s">
        <v>225</v>
      </c>
      <c r="D1010" s="203">
        <v>0</v>
      </c>
      <c r="E1010" s="203">
        <v>0</v>
      </c>
      <c r="F1010" s="203">
        <v>0</v>
      </c>
      <c r="G1010" s="203">
        <v>3</v>
      </c>
      <c r="H1010" s="203">
        <v>108</v>
      </c>
      <c r="I1010" s="203">
        <v>1077</v>
      </c>
      <c r="J1010" s="203">
        <v>244</v>
      </c>
      <c r="K1010" s="203">
        <v>45</v>
      </c>
      <c r="L1010" s="203">
        <v>7</v>
      </c>
      <c r="M1010" s="203">
        <v>2</v>
      </c>
      <c r="N1010" s="203">
        <v>1</v>
      </c>
      <c r="O1010" s="203">
        <v>0</v>
      </c>
      <c r="P1010" s="203">
        <v>0</v>
      </c>
      <c r="Q1010" s="203">
        <v>0</v>
      </c>
      <c r="R1010" s="203">
        <v>0</v>
      </c>
      <c r="S1010" s="203">
        <v>0</v>
      </c>
      <c r="T1010" s="203">
        <v>0</v>
      </c>
      <c r="U1010" s="203">
        <v>0</v>
      </c>
      <c r="V1010" s="203">
        <v>0</v>
      </c>
    </row>
    <row r="1011" spans="2:22" x14ac:dyDescent="0.3">
      <c r="B1011" s="96" t="s">
        <v>351</v>
      </c>
      <c r="C1011" s="102" t="s">
        <v>226</v>
      </c>
      <c r="D1011" s="203">
        <v>0</v>
      </c>
      <c r="E1011" s="203">
        <v>0</v>
      </c>
      <c r="F1011" s="203">
        <v>0</v>
      </c>
      <c r="G1011" s="203">
        <v>0</v>
      </c>
      <c r="H1011" s="203">
        <v>1</v>
      </c>
      <c r="I1011" s="203">
        <v>135</v>
      </c>
      <c r="J1011" s="203">
        <v>1105</v>
      </c>
      <c r="K1011" s="203">
        <v>301</v>
      </c>
      <c r="L1011" s="203">
        <v>47</v>
      </c>
      <c r="M1011" s="203">
        <v>6</v>
      </c>
      <c r="N1011" s="203">
        <v>2</v>
      </c>
      <c r="O1011" s="203">
        <v>0</v>
      </c>
      <c r="P1011" s="203">
        <v>0</v>
      </c>
      <c r="Q1011" s="203">
        <v>0</v>
      </c>
      <c r="R1011" s="203">
        <v>0</v>
      </c>
      <c r="S1011" s="203">
        <v>0</v>
      </c>
      <c r="T1011" s="203">
        <v>0</v>
      </c>
      <c r="U1011" s="203">
        <v>0</v>
      </c>
      <c r="V1011" s="203">
        <v>0</v>
      </c>
    </row>
    <row r="1012" spans="2:22" x14ac:dyDescent="0.3">
      <c r="B1012" s="96" t="s">
        <v>351</v>
      </c>
      <c r="C1012" s="102" t="s">
        <v>227</v>
      </c>
      <c r="D1012" s="203">
        <v>0</v>
      </c>
      <c r="E1012" s="203">
        <v>0</v>
      </c>
      <c r="F1012" s="203">
        <v>0</v>
      </c>
      <c r="G1012" s="203">
        <v>0</v>
      </c>
      <c r="H1012" s="203">
        <v>0</v>
      </c>
      <c r="I1012" s="203">
        <v>0</v>
      </c>
      <c r="J1012" s="203">
        <v>137</v>
      </c>
      <c r="K1012" s="203">
        <v>1044</v>
      </c>
      <c r="L1012" s="203">
        <v>311</v>
      </c>
      <c r="M1012" s="203">
        <v>78</v>
      </c>
      <c r="N1012" s="203">
        <v>14</v>
      </c>
      <c r="O1012" s="203">
        <v>2</v>
      </c>
      <c r="P1012" s="203">
        <v>1</v>
      </c>
      <c r="Q1012" s="203">
        <v>0</v>
      </c>
      <c r="R1012" s="203">
        <v>0</v>
      </c>
      <c r="S1012" s="203">
        <v>0</v>
      </c>
      <c r="T1012" s="203">
        <v>0</v>
      </c>
      <c r="U1012" s="203">
        <v>0</v>
      </c>
      <c r="V1012" s="203">
        <v>0</v>
      </c>
    </row>
    <row r="1013" spans="2:22" x14ac:dyDescent="0.3">
      <c r="B1013" s="96" t="s">
        <v>351</v>
      </c>
      <c r="C1013" s="102" t="s">
        <v>228</v>
      </c>
      <c r="D1013" s="203">
        <v>0</v>
      </c>
      <c r="E1013" s="203">
        <v>0</v>
      </c>
      <c r="F1013" s="203">
        <v>0</v>
      </c>
      <c r="G1013" s="203">
        <v>0</v>
      </c>
      <c r="H1013" s="203">
        <v>0</v>
      </c>
      <c r="I1013" s="203">
        <v>0</v>
      </c>
      <c r="J1013" s="203">
        <v>3</v>
      </c>
      <c r="K1013" s="203">
        <v>152</v>
      </c>
      <c r="L1013" s="203">
        <v>1042</v>
      </c>
      <c r="M1013" s="203">
        <v>294</v>
      </c>
      <c r="N1013" s="203">
        <v>76</v>
      </c>
      <c r="O1013" s="203">
        <v>17</v>
      </c>
      <c r="P1013" s="203">
        <v>4</v>
      </c>
      <c r="Q1013" s="203">
        <v>1</v>
      </c>
      <c r="R1013" s="203">
        <v>0</v>
      </c>
      <c r="S1013" s="203">
        <v>0</v>
      </c>
      <c r="T1013" s="203">
        <v>0</v>
      </c>
      <c r="U1013" s="203">
        <v>0</v>
      </c>
      <c r="V1013" s="203">
        <v>0</v>
      </c>
    </row>
    <row r="1014" spans="2:22" x14ac:dyDescent="0.3">
      <c r="B1014" s="96" t="s">
        <v>351</v>
      </c>
      <c r="C1014" s="102" t="s">
        <v>229</v>
      </c>
      <c r="D1014" s="203">
        <v>0</v>
      </c>
      <c r="E1014" s="203">
        <v>0</v>
      </c>
      <c r="F1014" s="203">
        <v>0</v>
      </c>
      <c r="G1014" s="203">
        <v>0</v>
      </c>
      <c r="H1014" s="203">
        <v>0</v>
      </c>
      <c r="I1014" s="203">
        <v>0</v>
      </c>
      <c r="J1014" s="203">
        <v>0</v>
      </c>
      <c r="K1014" s="203">
        <v>0</v>
      </c>
      <c r="L1014" s="203">
        <v>181</v>
      </c>
      <c r="M1014" s="203">
        <v>1001</v>
      </c>
      <c r="N1014" s="203">
        <v>363</v>
      </c>
      <c r="O1014" s="203">
        <v>173</v>
      </c>
      <c r="P1014" s="203">
        <v>35</v>
      </c>
      <c r="Q1014" s="203">
        <v>5</v>
      </c>
      <c r="R1014" s="203">
        <v>2</v>
      </c>
      <c r="S1014" s="203">
        <v>0</v>
      </c>
      <c r="T1014" s="203">
        <v>0</v>
      </c>
      <c r="U1014" s="203">
        <v>0</v>
      </c>
      <c r="V1014" s="203">
        <v>0</v>
      </c>
    </row>
    <row r="1015" spans="2:22" x14ac:dyDescent="0.3">
      <c r="B1015" s="96" t="s">
        <v>351</v>
      </c>
      <c r="C1015" s="102" t="s">
        <v>287</v>
      </c>
      <c r="D1015" s="203">
        <v>0</v>
      </c>
      <c r="E1015" s="203">
        <v>0</v>
      </c>
      <c r="F1015" s="203">
        <v>0</v>
      </c>
      <c r="G1015" s="203">
        <v>0</v>
      </c>
      <c r="H1015" s="203">
        <v>0</v>
      </c>
      <c r="I1015" s="203">
        <v>0</v>
      </c>
      <c r="J1015" s="203">
        <v>0</v>
      </c>
      <c r="K1015" s="203">
        <v>0</v>
      </c>
      <c r="L1015" s="203">
        <v>0</v>
      </c>
      <c r="M1015" s="203">
        <v>222</v>
      </c>
      <c r="N1015" s="203">
        <v>1029</v>
      </c>
      <c r="O1015" s="203">
        <v>417</v>
      </c>
      <c r="P1015" s="203">
        <v>160</v>
      </c>
      <c r="Q1015" s="203">
        <v>35</v>
      </c>
      <c r="R1015" s="203">
        <v>7</v>
      </c>
      <c r="S1015" s="203">
        <v>2</v>
      </c>
      <c r="T1015" s="203">
        <v>0</v>
      </c>
      <c r="U1015" s="203">
        <v>0</v>
      </c>
      <c r="V1015" s="203">
        <v>0</v>
      </c>
    </row>
    <row r="1016" spans="2:22" x14ac:dyDescent="0.3">
      <c r="B1016" s="96" t="s">
        <v>351</v>
      </c>
      <c r="C1016" s="102" t="s">
        <v>230</v>
      </c>
      <c r="D1016" s="203">
        <v>0</v>
      </c>
      <c r="E1016" s="203">
        <v>0</v>
      </c>
      <c r="F1016" s="203">
        <v>0</v>
      </c>
      <c r="G1016" s="203">
        <v>0</v>
      </c>
      <c r="H1016" s="203">
        <v>0</v>
      </c>
      <c r="I1016" s="203">
        <v>0</v>
      </c>
      <c r="J1016" s="203">
        <v>0</v>
      </c>
      <c r="K1016" s="203">
        <v>0</v>
      </c>
      <c r="L1016" s="203">
        <v>0</v>
      </c>
      <c r="M1016" s="203">
        <v>2</v>
      </c>
      <c r="N1016" s="203">
        <v>167</v>
      </c>
      <c r="O1016" s="203">
        <v>930</v>
      </c>
      <c r="P1016" s="203">
        <v>382</v>
      </c>
      <c r="Q1016" s="203">
        <v>143</v>
      </c>
      <c r="R1016" s="203">
        <v>21</v>
      </c>
      <c r="S1016" s="203">
        <v>8</v>
      </c>
      <c r="T1016" s="203">
        <v>0</v>
      </c>
      <c r="U1016" s="203">
        <v>0</v>
      </c>
      <c r="V1016" s="203">
        <v>0</v>
      </c>
    </row>
    <row r="1017" spans="2:22" x14ac:dyDescent="0.3">
      <c r="B1017" s="96" t="s">
        <v>351</v>
      </c>
      <c r="C1017" s="102" t="s">
        <v>231</v>
      </c>
      <c r="D1017" s="203">
        <v>0</v>
      </c>
      <c r="E1017" s="203">
        <v>0</v>
      </c>
      <c r="F1017" s="203">
        <v>0</v>
      </c>
      <c r="G1017" s="203">
        <v>0</v>
      </c>
      <c r="H1017" s="203">
        <v>0</v>
      </c>
      <c r="I1017" s="203">
        <v>0</v>
      </c>
      <c r="J1017" s="203">
        <v>0</v>
      </c>
      <c r="K1017" s="203">
        <v>0</v>
      </c>
      <c r="L1017" s="203">
        <v>0</v>
      </c>
      <c r="M1017" s="203">
        <v>0</v>
      </c>
      <c r="N1017" s="203">
        <v>5</v>
      </c>
      <c r="O1017" s="203">
        <v>176</v>
      </c>
      <c r="P1017" s="203">
        <v>945</v>
      </c>
      <c r="Q1017" s="203">
        <v>382</v>
      </c>
      <c r="R1017" s="203">
        <v>127</v>
      </c>
      <c r="S1017" s="203">
        <v>34</v>
      </c>
      <c r="T1017" s="203">
        <v>9</v>
      </c>
      <c r="U1017" s="203">
        <v>0</v>
      </c>
      <c r="V1017" s="203">
        <v>1</v>
      </c>
    </row>
    <row r="1018" spans="2:22" x14ac:dyDescent="0.3">
      <c r="B1018" s="96" t="s">
        <v>351</v>
      </c>
      <c r="C1018" s="102" t="s">
        <v>288</v>
      </c>
      <c r="D1018" s="203">
        <v>0</v>
      </c>
      <c r="E1018" s="203">
        <v>0</v>
      </c>
      <c r="F1018" s="203">
        <v>0</v>
      </c>
      <c r="G1018" s="203">
        <v>0</v>
      </c>
      <c r="H1018" s="203">
        <v>0</v>
      </c>
      <c r="I1018" s="203">
        <v>0</v>
      </c>
      <c r="J1018" s="203">
        <v>0</v>
      </c>
      <c r="K1018" s="203">
        <v>0</v>
      </c>
      <c r="L1018" s="203">
        <v>0</v>
      </c>
      <c r="M1018" s="203">
        <v>0</v>
      </c>
      <c r="N1018" s="203">
        <v>0</v>
      </c>
      <c r="O1018" s="203">
        <v>3</v>
      </c>
      <c r="P1018" s="203">
        <v>138</v>
      </c>
      <c r="Q1018" s="203">
        <v>732</v>
      </c>
      <c r="R1018" s="203">
        <v>326</v>
      </c>
      <c r="S1018" s="203">
        <v>127</v>
      </c>
      <c r="T1018" s="203">
        <v>25</v>
      </c>
      <c r="U1018" s="203">
        <v>1</v>
      </c>
      <c r="V1018" s="203">
        <v>0</v>
      </c>
    </row>
    <row r="1019" spans="2:22" x14ac:dyDescent="0.3">
      <c r="B1019" s="96" t="s">
        <v>351</v>
      </c>
      <c r="C1019" s="102" t="s">
        <v>232</v>
      </c>
      <c r="D1019" s="203">
        <v>0</v>
      </c>
      <c r="E1019" s="203">
        <v>0</v>
      </c>
      <c r="F1019" s="203">
        <v>0</v>
      </c>
      <c r="G1019" s="203">
        <v>0</v>
      </c>
      <c r="H1019" s="203">
        <v>0</v>
      </c>
      <c r="I1019" s="203">
        <v>0</v>
      </c>
      <c r="J1019" s="203">
        <v>0</v>
      </c>
      <c r="K1019" s="203">
        <v>0</v>
      </c>
      <c r="L1019" s="203">
        <v>0</v>
      </c>
      <c r="M1019" s="203">
        <v>0</v>
      </c>
      <c r="N1019" s="203">
        <v>0</v>
      </c>
      <c r="O1019" s="203">
        <v>0</v>
      </c>
      <c r="P1019" s="203">
        <v>4</v>
      </c>
      <c r="Q1019" s="203">
        <v>130</v>
      </c>
      <c r="R1019" s="203">
        <v>589</v>
      </c>
      <c r="S1019" s="203">
        <v>266</v>
      </c>
      <c r="T1019" s="203">
        <v>67</v>
      </c>
      <c r="U1019" s="203">
        <v>18</v>
      </c>
      <c r="V1019" s="203">
        <v>6</v>
      </c>
    </row>
    <row r="1020" spans="2:22" x14ac:dyDescent="0.3">
      <c r="B1020" s="96" t="s">
        <v>351</v>
      </c>
      <c r="C1020" s="102" t="s">
        <v>355</v>
      </c>
      <c r="D1020" s="203">
        <v>0</v>
      </c>
      <c r="E1020" s="203">
        <v>0</v>
      </c>
      <c r="F1020" s="203">
        <v>0</v>
      </c>
      <c r="G1020" s="203">
        <v>0</v>
      </c>
      <c r="H1020" s="203">
        <v>0</v>
      </c>
      <c r="I1020" s="203">
        <v>0</v>
      </c>
      <c r="J1020" s="203">
        <v>0</v>
      </c>
      <c r="K1020" s="203">
        <v>0</v>
      </c>
      <c r="L1020" s="203">
        <v>0</v>
      </c>
      <c r="M1020" s="203">
        <v>0</v>
      </c>
      <c r="N1020" s="203">
        <v>0</v>
      </c>
      <c r="O1020" s="203">
        <v>0</v>
      </c>
      <c r="P1020" s="203">
        <v>0</v>
      </c>
      <c r="Q1020" s="203">
        <v>0</v>
      </c>
      <c r="R1020" s="203">
        <v>0</v>
      </c>
      <c r="S1020" s="203">
        <v>0</v>
      </c>
      <c r="T1020" s="203">
        <v>0</v>
      </c>
      <c r="U1020" s="203">
        <v>0</v>
      </c>
      <c r="V1020" s="203">
        <v>0</v>
      </c>
    </row>
    <row r="1021" spans="2:22" x14ac:dyDescent="0.3">
      <c r="B1021" s="96" t="s">
        <v>351</v>
      </c>
      <c r="C1021" s="102" t="s">
        <v>356</v>
      </c>
      <c r="D1021" s="203">
        <v>0</v>
      </c>
      <c r="E1021" s="203">
        <v>0</v>
      </c>
      <c r="F1021" s="203">
        <v>0</v>
      </c>
      <c r="G1021" s="203">
        <v>0</v>
      </c>
      <c r="H1021" s="203">
        <v>0</v>
      </c>
      <c r="I1021" s="203">
        <v>0</v>
      </c>
      <c r="J1021" s="203">
        <v>0</v>
      </c>
      <c r="K1021" s="203">
        <v>0</v>
      </c>
      <c r="L1021" s="203">
        <v>0</v>
      </c>
      <c r="M1021" s="203">
        <v>0</v>
      </c>
      <c r="N1021" s="203">
        <v>0</v>
      </c>
      <c r="O1021" s="203">
        <v>0</v>
      </c>
      <c r="P1021" s="203">
        <v>0</v>
      </c>
      <c r="Q1021" s="203">
        <v>0</v>
      </c>
      <c r="R1021" s="203">
        <v>0</v>
      </c>
      <c r="S1021" s="203">
        <v>0</v>
      </c>
      <c r="T1021" s="203">
        <v>0</v>
      </c>
      <c r="U1021" s="203">
        <v>0</v>
      </c>
      <c r="V1021" s="203">
        <v>0</v>
      </c>
    </row>
    <row r="1022" spans="2:22" x14ac:dyDescent="0.3">
      <c r="B1022" s="96" t="s">
        <v>351</v>
      </c>
      <c r="C1022" s="102" t="s">
        <v>289</v>
      </c>
      <c r="D1022" s="203">
        <v>0</v>
      </c>
      <c r="E1022" s="203">
        <v>0</v>
      </c>
      <c r="F1022" s="203">
        <v>0</v>
      </c>
      <c r="G1022" s="203">
        <v>0</v>
      </c>
      <c r="H1022" s="203">
        <v>0</v>
      </c>
      <c r="I1022" s="203">
        <v>3</v>
      </c>
      <c r="J1022" s="203">
        <v>3</v>
      </c>
      <c r="K1022" s="203">
        <v>5</v>
      </c>
      <c r="L1022" s="203">
        <v>3</v>
      </c>
      <c r="M1022" s="203">
        <v>2</v>
      </c>
      <c r="N1022" s="203">
        <v>1</v>
      </c>
      <c r="O1022" s="203">
        <v>1</v>
      </c>
      <c r="P1022" s="203">
        <v>1</v>
      </c>
      <c r="Q1022" s="203">
        <v>1</v>
      </c>
      <c r="R1022" s="203">
        <v>0</v>
      </c>
      <c r="S1022" s="203">
        <v>0</v>
      </c>
      <c r="T1022" s="203">
        <v>0</v>
      </c>
      <c r="U1022" s="203">
        <v>0</v>
      </c>
      <c r="V1022" s="203">
        <v>0</v>
      </c>
    </row>
    <row r="1023" spans="2:22" x14ac:dyDescent="0.3">
      <c r="B1023" s="96" t="s">
        <v>351</v>
      </c>
      <c r="C1023" s="102" t="s">
        <v>290</v>
      </c>
      <c r="D1023" s="203">
        <v>0</v>
      </c>
      <c r="E1023" s="203">
        <v>0</v>
      </c>
      <c r="F1023" s="203">
        <v>0</v>
      </c>
      <c r="G1023" s="203">
        <v>0</v>
      </c>
      <c r="H1023" s="203">
        <v>0</v>
      </c>
      <c r="I1023" s="203">
        <v>0</v>
      </c>
      <c r="J1023" s="203">
        <v>0</v>
      </c>
      <c r="K1023" s="203">
        <v>0</v>
      </c>
      <c r="L1023" s="203">
        <v>0</v>
      </c>
      <c r="M1023" s="203">
        <v>0</v>
      </c>
      <c r="N1023" s="203">
        <v>0</v>
      </c>
      <c r="O1023" s="203">
        <v>0</v>
      </c>
      <c r="P1023" s="203">
        <v>0</v>
      </c>
      <c r="Q1023" s="203">
        <v>0</v>
      </c>
      <c r="R1023" s="203">
        <v>0</v>
      </c>
      <c r="S1023" s="203">
        <v>0</v>
      </c>
      <c r="T1023" s="203">
        <v>0</v>
      </c>
      <c r="U1023" s="203">
        <v>0</v>
      </c>
      <c r="V1023" s="203">
        <v>0</v>
      </c>
    </row>
    <row r="1024" spans="2:22" x14ac:dyDescent="0.3">
      <c r="B1024" s="96" t="s">
        <v>351</v>
      </c>
      <c r="C1024" s="102" t="s">
        <v>291</v>
      </c>
      <c r="D1024" s="203">
        <v>0</v>
      </c>
      <c r="E1024" s="203">
        <v>0</v>
      </c>
      <c r="F1024" s="203">
        <v>0</v>
      </c>
      <c r="G1024" s="203">
        <v>0</v>
      </c>
      <c r="H1024" s="203">
        <v>0</v>
      </c>
      <c r="I1024" s="203">
        <v>0</v>
      </c>
      <c r="J1024" s="203">
        <v>0</v>
      </c>
      <c r="K1024" s="203">
        <v>0</v>
      </c>
      <c r="L1024" s="203">
        <v>0</v>
      </c>
      <c r="M1024" s="203">
        <v>0</v>
      </c>
      <c r="N1024" s="203">
        <v>1</v>
      </c>
      <c r="O1024" s="203">
        <v>7</v>
      </c>
      <c r="P1024" s="203">
        <v>16</v>
      </c>
      <c r="Q1024" s="203">
        <v>44</v>
      </c>
      <c r="R1024" s="203">
        <v>22</v>
      </c>
      <c r="S1024" s="203">
        <v>8</v>
      </c>
      <c r="T1024" s="203">
        <v>4</v>
      </c>
      <c r="U1024" s="203">
        <v>1</v>
      </c>
      <c r="V1024" s="203">
        <v>11</v>
      </c>
    </row>
    <row r="1025" spans="2:22" x14ac:dyDescent="0.3">
      <c r="B1025" s="96" t="s">
        <v>351</v>
      </c>
      <c r="C1025" s="102" t="s">
        <v>292</v>
      </c>
      <c r="D1025" s="203">
        <v>0</v>
      </c>
      <c r="E1025" s="203">
        <v>0</v>
      </c>
      <c r="F1025" s="203">
        <v>0</v>
      </c>
      <c r="G1025" s="203">
        <v>0</v>
      </c>
      <c r="H1025" s="203">
        <v>0</v>
      </c>
      <c r="I1025" s="203">
        <v>0</v>
      </c>
      <c r="J1025" s="203">
        <v>0</v>
      </c>
      <c r="K1025" s="203">
        <v>0</v>
      </c>
      <c r="L1025" s="203">
        <v>0</v>
      </c>
      <c r="M1025" s="203">
        <v>0</v>
      </c>
      <c r="N1025" s="203">
        <v>0</v>
      </c>
      <c r="O1025" s="203">
        <v>0</v>
      </c>
      <c r="P1025" s="203">
        <v>19</v>
      </c>
      <c r="Q1025" s="203">
        <v>80</v>
      </c>
      <c r="R1025" s="203">
        <v>80</v>
      </c>
      <c r="S1025" s="203">
        <v>52</v>
      </c>
      <c r="T1025" s="203">
        <v>14</v>
      </c>
      <c r="U1025" s="203">
        <v>5</v>
      </c>
      <c r="V1025" s="203">
        <v>20</v>
      </c>
    </row>
    <row r="1026" spans="2:22" x14ac:dyDescent="0.3">
      <c r="B1026" s="96" t="s">
        <v>351</v>
      </c>
      <c r="C1026" s="102" t="s">
        <v>293</v>
      </c>
      <c r="D1026" s="203">
        <v>0</v>
      </c>
      <c r="E1026" s="203">
        <v>0</v>
      </c>
      <c r="F1026" s="203">
        <v>0</v>
      </c>
      <c r="G1026" s="203">
        <v>0</v>
      </c>
      <c r="H1026" s="203">
        <v>0</v>
      </c>
      <c r="I1026" s="203">
        <v>0</v>
      </c>
      <c r="J1026" s="203">
        <v>0</v>
      </c>
      <c r="K1026" s="203">
        <v>0</v>
      </c>
      <c r="L1026" s="203">
        <v>0</v>
      </c>
      <c r="M1026" s="203">
        <v>0</v>
      </c>
      <c r="N1026" s="203">
        <v>0</v>
      </c>
      <c r="O1026" s="203">
        <v>2</v>
      </c>
      <c r="P1026" s="203">
        <v>1</v>
      </c>
      <c r="Q1026" s="203">
        <v>8</v>
      </c>
      <c r="R1026" s="203">
        <v>69</v>
      </c>
      <c r="S1026" s="203">
        <v>98</v>
      </c>
      <c r="T1026" s="203">
        <v>49</v>
      </c>
      <c r="U1026" s="203">
        <v>13</v>
      </c>
      <c r="V1026" s="203">
        <v>20</v>
      </c>
    </row>
    <row r="1027" spans="2:22" x14ac:dyDescent="0.3">
      <c r="B1027" s="96" t="s">
        <v>351</v>
      </c>
      <c r="C1027" s="102" t="s">
        <v>294</v>
      </c>
      <c r="D1027" s="203">
        <v>0</v>
      </c>
      <c r="E1027" s="203">
        <v>0</v>
      </c>
      <c r="F1027" s="203">
        <v>0</v>
      </c>
      <c r="G1027" s="203">
        <v>0</v>
      </c>
      <c r="H1027" s="203">
        <v>0</v>
      </c>
      <c r="I1027" s="203">
        <v>0</v>
      </c>
      <c r="J1027" s="203">
        <v>0</v>
      </c>
      <c r="K1027" s="203">
        <v>0</v>
      </c>
      <c r="L1027" s="203">
        <v>0</v>
      </c>
      <c r="M1027" s="203">
        <v>0</v>
      </c>
      <c r="N1027" s="203">
        <v>0</v>
      </c>
      <c r="O1027" s="203">
        <v>0</v>
      </c>
      <c r="P1027" s="203">
        <v>0</v>
      </c>
      <c r="Q1027" s="203">
        <v>10</v>
      </c>
      <c r="R1027" s="203">
        <v>46</v>
      </c>
      <c r="S1027" s="203">
        <v>91</v>
      </c>
      <c r="T1027" s="203">
        <v>50</v>
      </c>
      <c r="U1027" s="203">
        <v>16</v>
      </c>
      <c r="V1027" s="203">
        <v>60</v>
      </c>
    </row>
    <row r="1028" spans="2:22" x14ac:dyDescent="0.3">
      <c r="B1028" s="96" t="s">
        <v>351</v>
      </c>
      <c r="C1028" s="102" t="s">
        <v>357</v>
      </c>
      <c r="D1028" s="203">
        <v>0</v>
      </c>
      <c r="E1028" s="203">
        <v>0</v>
      </c>
      <c r="F1028" s="203">
        <v>0</v>
      </c>
      <c r="G1028" s="203">
        <v>0</v>
      </c>
      <c r="H1028" s="203">
        <v>0</v>
      </c>
      <c r="I1028" s="203">
        <v>0</v>
      </c>
      <c r="J1028" s="203">
        <v>0</v>
      </c>
      <c r="K1028" s="203">
        <v>0</v>
      </c>
      <c r="L1028" s="203">
        <v>5</v>
      </c>
      <c r="M1028" s="203">
        <v>4</v>
      </c>
      <c r="N1028" s="203">
        <v>4</v>
      </c>
      <c r="O1028" s="203">
        <v>2</v>
      </c>
      <c r="P1028" s="203">
        <v>0</v>
      </c>
      <c r="Q1028" s="203">
        <v>1</v>
      </c>
      <c r="R1028" s="203">
        <v>1</v>
      </c>
      <c r="S1028" s="203">
        <v>0</v>
      </c>
      <c r="T1028" s="203">
        <v>0</v>
      </c>
      <c r="U1028" s="203">
        <v>0</v>
      </c>
      <c r="V1028" s="203">
        <v>0</v>
      </c>
    </row>
    <row r="1029" spans="2:22" x14ac:dyDescent="0.3">
      <c r="B1029" s="96" t="s">
        <v>108</v>
      </c>
      <c r="C1029" s="102" t="s">
        <v>223</v>
      </c>
      <c r="D1029" s="203">
        <v>8</v>
      </c>
      <c r="E1029" s="203">
        <v>73</v>
      </c>
      <c r="F1029" s="203">
        <v>6</v>
      </c>
      <c r="G1029" s="203">
        <v>0</v>
      </c>
      <c r="H1029" s="203">
        <v>0</v>
      </c>
      <c r="I1029" s="203">
        <v>0</v>
      </c>
      <c r="J1029" s="203">
        <v>0</v>
      </c>
      <c r="K1029" s="203">
        <v>0</v>
      </c>
      <c r="L1029" s="203">
        <v>0</v>
      </c>
      <c r="M1029" s="203">
        <v>0</v>
      </c>
      <c r="N1029" s="203">
        <v>0</v>
      </c>
      <c r="O1029" s="203">
        <v>0</v>
      </c>
      <c r="P1029" s="203">
        <v>0</v>
      </c>
      <c r="Q1029" s="203">
        <v>0</v>
      </c>
      <c r="R1029" s="203">
        <v>0</v>
      </c>
      <c r="S1029" s="203">
        <v>0</v>
      </c>
      <c r="T1029" s="203">
        <v>0</v>
      </c>
      <c r="U1029" s="203">
        <v>0</v>
      </c>
      <c r="V1029" s="203">
        <v>0</v>
      </c>
    </row>
    <row r="1030" spans="2:22" x14ac:dyDescent="0.3">
      <c r="B1030" s="96" t="s">
        <v>108</v>
      </c>
      <c r="C1030" s="102" t="s">
        <v>286</v>
      </c>
      <c r="D1030" s="203">
        <v>2</v>
      </c>
      <c r="E1030" s="203">
        <v>31</v>
      </c>
      <c r="F1030" s="203">
        <v>193</v>
      </c>
      <c r="G1030" s="203">
        <v>22</v>
      </c>
      <c r="H1030" s="203">
        <v>4</v>
      </c>
      <c r="I1030" s="203">
        <v>0</v>
      </c>
      <c r="J1030" s="203">
        <v>0</v>
      </c>
      <c r="K1030" s="203">
        <v>0</v>
      </c>
      <c r="L1030" s="203">
        <v>0</v>
      </c>
      <c r="M1030" s="203">
        <v>0</v>
      </c>
      <c r="N1030" s="203">
        <v>0</v>
      </c>
      <c r="O1030" s="203">
        <v>0</v>
      </c>
      <c r="P1030" s="203">
        <v>0</v>
      </c>
      <c r="Q1030" s="203">
        <v>0</v>
      </c>
      <c r="R1030" s="203">
        <v>0</v>
      </c>
      <c r="S1030" s="203">
        <v>0</v>
      </c>
      <c r="T1030" s="203">
        <v>0</v>
      </c>
      <c r="U1030" s="203">
        <v>0</v>
      </c>
      <c r="V1030" s="203">
        <v>1</v>
      </c>
    </row>
    <row r="1031" spans="2:22" x14ac:dyDescent="0.3">
      <c r="B1031" s="96" t="s">
        <v>108</v>
      </c>
      <c r="C1031" s="102" t="s">
        <v>370</v>
      </c>
      <c r="D1031" s="203">
        <v>1</v>
      </c>
      <c r="E1031" s="203">
        <v>1</v>
      </c>
      <c r="F1031" s="203">
        <v>211</v>
      </c>
      <c r="G1031" s="203">
        <v>1433</v>
      </c>
      <c r="H1031" s="203">
        <v>102</v>
      </c>
      <c r="I1031" s="203">
        <v>7</v>
      </c>
      <c r="J1031" s="203">
        <v>1</v>
      </c>
      <c r="K1031" s="203">
        <v>0</v>
      </c>
      <c r="L1031" s="203">
        <v>0</v>
      </c>
      <c r="M1031" s="203">
        <v>1</v>
      </c>
      <c r="N1031" s="203">
        <v>0</v>
      </c>
      <c r="O1031" s="203">
        <v>0</v>
      </c>
      <c r="P1031" s="203">
        <v>0</v>
      </c>
      <c r="Q1031" s="203">
        <v>1</v>
      </c>
      <c r="R1031" s="203">
        <v>0</v>
      </c>
      <c r="S1031" s="203">
        <v>0</v>
      </c>
      <c r="T1031" s="203">
        <v>0</v>
      </c>
      <c r="U1031" s="203">
        <v>0</v>
      </c>
      <c r="V1031" s="203">
        <v>1</v>
      </c>
    </row>
    <row r="1032" spans="2:22" x14ac:dyDescent="0.3">
      <c r="B1032" s="96" t="s">
        <v>108</v>
      </c>
      <c r="C1032" s="102" t="s">
        <v>224</v>
      </c>
      <c r="D1032" s="203">
        <v>0</v>
      </c>
      <c r="E1032" s="203">
        <v>0</v>
      </c>
      <c r="F1032" s="203">
        <v>1</v>
      </c>
      <c r="G1032" s="203">
        <v>342</v>
      </c>
      <c r="H1032" s="203">
        <v>1413</v>
      </c>
      <c r="I1032" s="203">
        <v>228</v>
      </c>
      <c r="J1032" s="203">
        <v>35</v>
      </c>
      <c r="K1032" s="203">
        <v>15</v>
      </c>
      <c r="L1032" s="203">
        <v>3</v>
      </c>
      <c r="M1032" s="203">
        <v>1</v>
      </c>
      <c r="N1032" s="203">
        <v>0</v>
      </c>
      <c r="O1032" s="203">
        <v>0</v>
      </c>
      <c r="P1032" s="203">
        <v>1</v>
      </c>
      <c r="Q1032" s="203">
        <v>0</v>
      </c>
      <c r="R1032" s="203">
        <v>0</v>
      </c>
      <c r="S1032" s="203">
        <v>0</v>
      </c>
      <c r="T1032" s="203">
        <v>0</v>
      </c>
      <c r="U1032" s="203">
        <v>0</v>
      </c>
      <c r="V1032" s="203">
        <v>0</v>
      </c>
    </row>
    <row r="1033" spans="2:22" x14ac:dyDescent="0.3">
      <c r="B1033" s="96" t="s">
        <v>108</v>
      </c>
      <c r="C1033" s="102" t="s">
        <v>225</v>
      </c>
      <c r="D1033" s="203">
        <v>0</v>
      </c>
      <c r="E1033" s="203">
        <v>0</v>
      </c>
      <c r="F1033" s="203">
        <v>0</v>
      </c>
      <c r="G1033" s="203">
        <v>0</v>
      </c>
      <c r="H1033" s="203">
        <v>356</v>
      </c>
      <c r="I1033" s="203">
        <v>1336</v>
      </c>
      <c r="J1033" s="203">
        <v>348</v>
      </c>
      <c r="K1033" s="203">
        <v>77</v>
      </c>
      <c r="L1033" s="203">
        <v>14</v>
      </c>
      <c r="M1033" s="203">
        <v>3</v>
      </c>
      <c r="N1033" s="203">
        <v>4</v>
      </c>
      <c r="O1033" s="203">
        <v>1</v>
      </c>
      <c r="P1033" s="203">
        <v>0</v>
      </c>
      <c r="Q1033" s="203">
        <v>0</v>
      </c>
      <c r="R1033" s="203">
        <v>0</v>
      </c>
      <c r="S1033" s="203">
        <v>0</v>
      </c>
      <c r="T1033" s="203">
        <v>0</v>
      </c>
      <c r="U1033" s="203">
        <v>0</v>
      </c>
      <c r="V1033" s="203">
        <v>0</v>
      </c>
    </row>
    <row r="1034" spans="2:22" x14ac:dyDescent="0.3">
      <c r="B1034" s="96" t="s">
        <v>108</v>
      </c>
      <c r="C1034" s="102" t="s">
        <v>226</v>
      </c>
      <c r="D1034" s="203">
        <v>0</v>
      </c>
      <c r="E1034" s="203">
        <v>0</v>
      </c>
      <c r="F1034" s="203">
        <v>0</v>
      </c>
      <c r="G1034" s="203">
        <v>0</v>
      </c>
      <c r="H1034" s="203">
        <v>3</v>
      </c>
      <c r="I1034" s="203">
        <v>327</v>
      </c>
      <c r="J1034" s="203">
        <v>1330</v>
      </c>
      <c r="K1034" s="203">
        <v>334</v>
      </c>
      <c r="L1034" s="203">
        <v>107</v>
      </c>
      <c r="M1034" s="203">
        <v>37</v>
      </c>
      <c r="N1034" s="203">
        <v>9</v>
      </c>
      <c r="O1034" s="203">
        <v>5</v>
      </c>
      <c r="P1034" s="203">
        <v>3</v>
      </c>
      <c r="Q1034" s="203">
        <v>1</v>
      </c>
      <c r="R1034" s="203">
        <v>0</v>
      </c>
      <c r="S1034" s="203">
        <v>0</v>
      </c>
      <c r="T1034" s="203">
        <v>1</v>
      </c>
      <c r="U1034" s="203">
        <v>0</v>
      </c>
      <c r="V1034" s="203">
        <v>0</v>
      </c>
    </row>
    <row r="1035" spans="2:22" x14ac:dyDescent="0.3">
      <c r="B1035" s="96" t="s">
        <v>108</v>
      </c>
      <c r="C1035" s="102" t="s">
        <v>227</v>
      </c>
      <c r="D1035" s="203">
        <v>0</v>
      </c>
      <c r="E1035" s="203">
        <v>0</v>
      </c>
      <c r="F1035" s="203">
        <v>0</v>
      </c>
      <c r="G1035" s="203">
        <v>1</v>
      </c>
      <c r="H1035" s="203">
        <v>0</v>
      </c>
      <c r="I1035" s="203">
        <v>2</v>
      </c>
      <c r="J1035" s="203">
        <v>306</v>
      </c>
      <c r="K1035" s="203">
        <v>1235</v>
      </c>
      <c r="L1035" s="203">
        <v>333</v>
      </c>
      <c r="M1035" s="203">
        <v>102</v>
      </c>
      <c r="N1035" s="203">
        <v>34</v>
      </c>
      <c r="O1035" s="203">
        <v>11</v>
      </c>
      <c r="P1035" s="203">
        <v>6</v>
      </c>
      <c r="Q1035" s="203">
        <v>2</v>
      </c>
      <c r="R1035" s="203">
        <v>1</v>
      </c>
      <c r="S1035" s="203">
        <v>0</v>
      </c>
      <c r="T1035" s="203">
        <v>0</v>
      </c>
      <c r="U1035" s="203">
        <v>0</v>
      </c>
      <c r="V1035" s="203">
        <v>0</v>
      </c>
    </row>
    <row r="1036" spans="2:22" x14ac:dyDescent="0.3">
      <c r="B1036" s="96" t="s">
        <v>108</v>
      </c>
      <c r="C1036" s="102" t="s">
        <v>228</v>
      </c>
      <c r="D1036" s="203">
        <v>0</v>
      </c>
      <c r="E1036" s="203">
        <v>0</v>
      </c>
      <c r="F1036" s="203">
        <v>0</v>
      </c>
      <c r="G1036" s="203">
        <v>1</v>
      </c>
      <c r="H1036" s="203">
        <v>1</v>
      </c>
      <c r="I1036" s="203">
        <v>3</v>
      </c>
      <c r="J1036" s="203">
        <v>5</v>
      </c>
      <c r="K1036" s="203">
        <v>366</v>
      </c>
      <c r="L1036" s="203">
        <v>1127</v>
      </c>
      <c r="M1036" s="203">
        <v>360</v>
      </c>
      <c r="N1036" s="203">
        <v>146</v>
      </c>
      <c r="O1036" s="203">
        <v>48</v>
      </c>
      <c r="P1036" s="203">
        <v>8</v>
      </c>
      <c r="Q1036" s="203">
        <v>5</v>
      </c>
      <c r="R1036" s="203">
        <v>4</v>
      </c>
      <c r="S1036" s="203">
        <v>0</v>
      </c>
      <c r="T1036" s="203">
        <v>0</v>
      </c>
      <c r="U1036" s="203">
        <v>1</v>
      </c>
      <c r="V1036" s="203">
        <v>0</v>
      </c>
    </row>
    <row r="1037" spans="2:22" x14ac:dyDescent="0.3">
      <c r="B1037" s="96" t="s">
        <v>108</v>
      </c>
      <c r="C1037" s="102" t="s">
        <v>229</v>
      </c>
      <c r="D1037" s="203">
        <v>0</v>
      </c>
      <c r="E1037" s="203">
        <v>0</v>
      </c>
      <c r="F1037" s="203">
        <v>0</v>
      </c>
      <c r="G1037" s="203">
        <v>0</v>
      </c>
      <c r="H1037" s="203">
        <v>0</v>
      </c>
      <c r="I1037" s="203">
        <v>0</v>
      </c>
      <c r="J1037" s="203">
        <v>0</v>
      </c>
      <c r="K1037" s="203">
        <v>3</v>
      </c>
      <c r="L1037" s="203">
        <v>404</v>
      </c>
      <c r="M1037" s="203">
        <v>1198</v>
      </c>
      <c r="N1037" s="203">
        <v>429</v>
      </c>
      <c r="O1037" s="203">
        <v>196</v>
      </c>
      <c r="P1037" s="203">
        <v>99</v>
      </c>
      <c r="Q1037" s="203">
        <v>17</v>
      </c>
      <c r="R1037" s="203">
        <v>3</v>
      </c>
      <c r="S1037" s="203">
        <v>0</v>
      </c>
      <c r="T1037" s="203">
        <v>1</v>
      </c>
      <c r="U1037" s="203">
        <v>0</v>
      </c>
      <c r="V1037" s="203">
        <v>0</v>
      </c>
    </row>
    <row r="1038" spans="2:22" x14ac:dyDescent="0.3">
      <c r="B1038" s="96" t="s">
        <v>108</v>
      </c>
      <c r="C1038" s="102" t="s">
        <v>287</v>
      </c>
      <c r="D1038" s="203">
        <v>0</v>
      </c>
      <c r="E1038" s="203">
        <v>0</v>
      </c>
      <c r="F1038" s="203">
        <v>0</v>
      </c>
      <c r="G1038" s="203">
        <v>0</v>
      </c>
      <c r="H1038" s="203">
        <v>0</v>
      </c>
      <c r="I1038" s="203">
        <v>0</v>
      </c>
      <c r="J1038" s="203">
        <v>0</v>
      </c>
      <c r="K1038" s="203">
        <v>0</v>
      </c>
      <c r="L1038" s="203">
        <v>2</v>
      </c>
      <c r="M1038" s="203">
        <v>439</v>
      </c>
      <c r="N1038" s="203">
        <v>1122</v>
      </c>
      <c r="O1038" s="203">
        <v>479</v>
      </c>
      <c r="P1038" s="203">
        <v>231</v>
      </c>
      <c r="Q1038" s="203">
        <v>77</v>
      </c>
      <c r="R1038" s="203">
        <v>21</v>
      </c>
      <c r="S1038" s="203">
        <v>6</v>
      </c>
      <c r="T1038" s="203">
        <v>0</v>
      </c>
      <c r="U1038" s="203">
        <v>0</v>
      </c>
      <c r="V1038" s="203">
        <v>0</v>
      </c>
    </row>
    <row r="1039" spans="2:22" x14ac:dyDescent="0.3">
      <c r="B1039" s="96" t="s">
        <v>108</v>
      </c>
      <c r="C1039" s="102" t="s">
        <v>230</v>
      </c>
      <c r="D1039" s="203">
        <v>0</v>
      </c>
      <c r="E1039" s="203">
        <v>0</v>
      </c>
      <c r="F1039" s="203">
        <v>0</v>
      </c>
      <c r="G1039" s="203">
        <v>0</v>
      </c>
      <c r="H1039" s="203">
        <v>0</v>
      </c>
      <c r="I1039" s="203">
        <v>0</v>
      </c>
      <c r="J1039" s="203">
        <v>0</v>
      </c>
      <c r="K1039" s="203">
        <v>0</v>
      </c>
      <c r="L1039" s="203">
        <v>1</v>
      </c>
      <c r="M1039" s="203">
        <v>11</v>
      </c>
      <c r="N1039" s="203">
        <v>352</v>
      </c>
      <c r="O1039" s="203">
        <v>1086</v>
      </c>
      <c r="P1039" s="203">
        <v>496</v>
      </c>
      <c r="Q1039" s="203">
        <v>267</v>
      </c>
      <c r="R1039" s="203">
        <v>69</v>
      </c>
      <c r="S1039" s="203">
        <v>19</v>
      </c>
      <c r="T1039" s="203">
        <v>2</v>
      </c>
      <c r="U1039" s="203">
        <v>0</v>
      </c>
      <c r="V1039" s="203">
        <v>0</v>
      </c>
    </row>
    <row r="1040" spans="2:22" x14ac:dyDescent="0.3">
      <c r="B1040" s="96" t="s">
        <v>108</v>
      </c>
      <c r="C1040" s="102" t="s">
        <v>231</v>
      </c>
      <c r="D1040" s="203">
        <v>0</v>
      </c>
      <c r="E1040" s="203">
        <v>0</v>
      </c>
      <c r="F1040" s="203">
        <v>0</v>
      </c>
      <c r="G1040" s="203">
        <v>0</v>
      </c>
      <c r="H1040" s="203">
        <v>0</v>
      </c>
      <c r="I1040" s="203">
        <v>0</v>
      </c>
      <c r="J1040" s="203">
        <v>0</v>
      </c>
      <c r="K1040" s="203">
        <v>0</v>
      </c>
      <c r="L1040" s="203">
        <v>0</v>
      </c>
      <c r="M1040" s="203">
        <v>0</v>
      </c>
      <c r="N1040" s="203">
        <v>10</v>
      </c>
      <c r="O1040" s="203">
        <v>321</v>
      </c>
      <c r="P1040" s="203">
        <v>1013</v>
      </c>
      <c r="Q1040" s="203">
        <v>459</v>
      </c>
      <c r="R1040" s="203">
        <v>182</v>
      </c>
      <c r="S1040" s="203">
        <v>67</v>
      </c>
      <c r="T1040" s="203">
        <v>13</v>
      </c>
      <c r="U1040" s="203">
        <v>2</v>
      </c>
      <c r="V1040" s="203">
        <v>0</v>
      </c>
    </row>
    <row r="1041" spans="2:22" x14ac:dyDescent="0.3">
      <c r="B1041" s="96" t="s">
        <v>108</v>
      </c>
      <c r="C1041" s="102" t="s">
        <v>288</v>
      </c>
      <c r="D1041" s="203">
        <v>0</v>
      </c>
      <c r="E1041" s="203">
        <v>0</v>
      </c>
      <c r="F1041" s="203">
        <v>0</v>
      </c>
      <c r="G1041" s="203">
        <v>0</v>
      </c>
      <c r="H1041" s="203">
        <v>0</v>
      </c>
      <c r="I1041" s="203">
        <v>0</v>
      </c>
      <c r="J1041" s="203">
        <v>0</v>
      </c>
      <c r="K1041" s="203">
        <v>0</v>
      </c>
      <c r="L1041" s="203">
        <v>0</v>
      </c>
      <c r="M1041" s="203">
        <v>0</v>
      </c>
      <c r="N1041" s="203">
        <v>0</v>
      </c>
      <c r="O1041" s="203">
        <v>1</v>
      </c>
      <c r="P1041" s="203">
        <v>287</v>
      </c>
      <c r="Q1041" s="203">
        <v>960</v>
      </c>
      <c r="R1041" s="203">
        <v>439</v>
      </c>
      <c r="S1041" s="203">
        <v>197</v>
      </c>
      <c r="T1041" s="203">
        <v>48</v>
      </c>
      <c r="U1041" s="203">
        <v>5</v>
      </c>
      <c r="V1041" s="203">
        <v>2</v>
      </c>
    </row>
    <row r="1042" spans="2:22" x14ac:dyDescent="0.3">
      <c r="B1042" s="96" t="s">
        <v>108</v>
      </c>
      <c r="C1042" s="102" t="s">
        <v>232</v>
      </c>
      <c r="D1042" s="203">
        <v>0</v>
      </c>
      <c r="E1042" s="203">
        <v>0</v>
      </c>
      <c r="F1042" s="203">
        <v>0</v>
      </c>
      <c r="G1042" s="203">
        <v>0</v>
      </c>
      <c r="H1042" s="203">
        <v>0</v>
      </c>
      <c r="I1042" s="203">
        <v>0</v>
      </c>
      <c r="J1042" s="203">
        <v>0</v>
      </c>
      <c r="K1042" s="203">
        <v>0</v>
      </c>
      <c r="L1042" s="203">
        <v>0</v>
      </c>
      <c r="M1042" s="203">
        <v>0</v>
      </c>
      <c r="N1042" s="203">
        <v>0</v>
      </c>
      <c r="O1042" s="203">
        <v>0</v>
      </c>
      <c r="P1042" s="203">
        <v>7</v>
      </c>
      <c r="Q1042" s="203">
        <v>281</v>
      </c>
      <c r="R1042" s="203">
        <v>802</v>
      </c>
      <c r="S1042" s="203">
        <v>353</v>
      </c>
      <c r="T1042" s="203">
        <v>130</v>
      </c>
      <c r="U1042" s="203">
        <v>36</v>
      </c>
      <c r="V1042" s="203">
        <v>15</v>
      </c>
    </row>
    <row r="1043" spans="2:22" x14ac:dyDescent="0.3">
      <c r="B1043" s="96" t="s">
        <v>108</v>
      </c>
      <c r="C1043" s="102" t="s">
        <v>355</v>
      </c>
      <c r="D1043" s="203">
        <v>0</v>
      </c>
      <c r="E1043" s="203">
        <v>0</v>
      </c>
      <c r="F1043" s="203">
        <v>0</v>
      </c>
      <c r="G1043" s="203">
        <v>0</v>
      </c>
      <c r="H1043" s="203">
        <v>0</v>
      </c>
      <c r="I1043" s="203">
        <v>0</v>
      </c>
      <c r="J1043" s="203">
        <v>0</v>
      </c>
      <c r="K1043" s="203">
        <v>0</v>
      </c>
      <c r="L1043" s="203">
        <v>0</v>
      </c>
      <c r="M1043" s="203">
        <v>0</v>
      </c>
      <c r="N1043" s="203">
        <v>0</v>
      </c>
      <c r="O1043" s="203">
        <v>0</v>
      </c>
      <c r="P1043" s="203">
        <v>0</v>
      </c>
      <c r="Q1043" s="203">
        <v>0</v>
      </c>
      <c r="R1043" s="203">
        <v>0</v>
      </c>
      <c r="S1043" s="203">
        <v>0</v>
      </c>
      <c r="T1043" s="203">
        <v>0</v>
      </c>
      <c r="U1043" s="203">
        <v>0</v>
      </c>
      <c r="V1043" s="203">
        <v>0</v>
      </c>
    </row>
    <row r="1044" spans="2:22" x14ac:dyDescent="0.3">
      <c r="B1044" s="96" t="s">
        <v>108</v>
      </c>
      <c r="C1044" s="102" t="s">
        <v>356</v>
      </c>
      <c r="D1044" s="203">
        <v>0</v>
      </c>
      <c r="E1044" s="203">
        <v>0</v>
      </c>
      <c r="F1044" s="203">
        <v>0</v>
      </c>
      <c r="G1044" s="203">
        <v>0</v>
      </c>
      <c r="H1044" s="203">
        <v>0</v>
      </c>
      <c r="I1044" s="203">
        <v>0</v>
      </c>
      <c r="J1044" s="203">
        <v>0</v>
      </c>
      <c r="K1044" s="203">
        <v>0</v>
      </c>
      <c r="L1044" s="203">
        <v>0</v>
      </c>
      <c r="M1044" s="203">
        <v>0</v>
      </c>
      <c r="N1044" s="203">
        <v>0</v>
      </c>
      <c r="O1044" s="203">
        <v>0</v>
      </c>
      <c r="P1044" s="203">
        <v>0</v>
      </c>
      <c r="Q1044" s="203">
        <v>0</v>
      </c>
      <c r="R1044" s="203">
        <v>0</v>
      </c>
      <c r="S1044" s="203">
        <v>0</v>
      </c>
      <c r="T1044" s="203">
        <v>0</v>
      </c>
      <c r="U1044" s="203">
        <v>0</v>
      </c>
      <c r="V1044" s="203">
        <v>0</v>
      </c>
    </row>
    <row r="1045" spans="2:22" x14ac:dyDescent="0.3">
      <c r="B1045" s="96" t="s">
        <v>108</v>
      </c>
      <c r="C1045" s="102" t="s">
        <v>289</v>
      </c>
      <c r="D1045" s="203">
        <v>0</v>
      </c>
      <c r="E1045" s="203">
        <v>0</v>
      </c>
      <c r="F1045" s="203">
        <v>0</v>
      </c>
      <c r="G1045" s="203">
        <v>0</v>
      </c>
      <c r="H1045" s="203">
        <v>0</v>
      </c>
      <c r="I1045" s="203">
        <v>0</v>
      </c>
      <c r="J1045" s="203">
        <v>0</v>
      </c>
      <c r="K1045" s="203">
        <v>0</v>
      </c>
      <c r="L1045" s="203">
        <v>0</v>
      </c>
      <c r="M1045" s="203">
        <v>0</v>
      </c>
      <c r="N1045" s="203">
        <v>0</v>
      </c>
      <c r="O1045" s="203">
        <v>0</v>
      </c>
      <c r="P1045" s="203">
        <v>0</v>
      </c>
      <c r="Q1045" s="203">
        <v>1</v>
      </c>
      <c r="R1045" s="203">
        <v>4</v>
      </c>
      <c r="S1045" s="203">
        <v>3</v>
      </c>
      <c r="T1045" s="203">
        <v>3</v>
      </c>
      <c r="U1045" s="203">
        <v>3</v>
      </c>
      <c r="V1045" s="203">
        <v>29</v>
      </c>
    </row>
    <row r="1046" spans="2:22" x14ac:dyDescent="0.3">
      <c r="B1046" s="96" t="s">
        <v>108</v>
      </c>
      <c r="C1046" s="102" t="s">
        <v>290</v>
      </c>
      <c r="D1046" s="203">
        <v>0</v>
      </c>
      <c r="E1046" s="203">
        <v>0</v>
      </c>
      <c r="F1046" s="203">
        <v>0</v>
      </c>
      <c r="G1046" s="203">
        <v>0</v>
      </c>
      <c r="H1046" s="203">
        <v>0</v>
      </c>
      <c r="I1046" s="203">
        <v>0</v>
      </c>
      <c r="J1046" s="203">
        <v>0</v>
      </c>
      <c r="K1046" s="203">
        <v>0</v>
      </c>
      <c r="L1046" s="203">
        <v>0</v>
      </c>
      <c r="M1046" s="203">
        <v>1</v>
      </c>
      <c r="N1046" s="203">
        <v>2</v>
      </c>
      <c r="O1046" s="203">
        <v>2</v>
      </c>
      <c r="P1046" s="203">
        <v>5</v>
      </c>
      <c r="Q1046" s="203">
        <v>3</v>
      </c>
      <c r="R1046" s="203">
        <v>9</v>
      </c>
      <c r="S1046" s="203">
        <v>7</v>
      </c>
      <c r="T1046" s="203">
        <v>1</v>
      </c>
      <c r="U1046" s="203">
        <v>2</v>
      </c>
      <c r="V1046" s="203">
        <v>82</v>
      </c>
    </row>
    <row r="1047" spans="2:22" x14ac:dyDescent="0.3">
      <c r="B1047" s="96" t="s">
        <v>108</v>
      </c>
      <c r="C1047" s="102" t="s">
        <v>291</v>
      </c>
      <c r="D1047" s="203">
        <v>0</v>
      </c>
      <c r="E1047" s="203">
        <v>0</v>
      </c>
      <c r="F1047" s="203">
        <v>0</v>
      </c>
      <c r="G1047" s="203">
        <v>0</v>
      </c>
      <c r="H1047" s="203">
        <v>0</v>
      </c>
      <c r="I1047" s="203">
        <v>0</v>
      </c>
      <c r="J1047" s="203">
        <v>0</v>
      </c>
      <c r="K1047" s="203">
        <v>0</v>
      </c>
      <c r="L1047" s="203">
        <v>0</v>
      </c>
      <c r="M1047" s="203">
        <v>1</v>
      </c>
      <c r="N1047" s="203">
        <v>2</v>
      </c>
      <c r="O1047" s="203">
        <v>14</v>
      </c>
      <c r="P1047" s="203">
        <v>25</v>
      </c>
      <c r="Q1047" s="203">
        <v>78</v>
      </c>
      <c r="R1047" s="203">
        <v>82</v>
      </c>
      <c r="S1047" s="203">
        <v>39</v>
      </c>
      <c r="T1047" s="203">
        <v>20</v>
      </c>
      <c r="U1047" s="203">
        <v>8</v>
      </c>
      <c r="V1047" s="203">
        <v>156</v>
      </c>
    </row>
    <row r="1048" spans="2:22" x14ac:dyDescent="0.3">
      <c r="B1048" s="96" t="s">
        <v>108</v>
      </c>
      <c r="C1048" s="102" t="s">
        <v>292</v>
      </c>
      <c r="D1048" s="203">
        <v>0</v>
      </c>
      <c r="E1048" s="203">
        <v>0</v>
      </c>
      <c r="F1048" s="203">
        <v>0</v>
      </c>
      <c r="G1048" s="203">
        <v>0</v>
      </c>
      <c r="H1048" s="203">
        <v>0</v>
      </c>
      <c r="I1048" s="203">
        <v>0</v>
      </c>
      <c r="J1048" s="203">
        <v>0</v>
      </c>
      <c r="K1048" s="203">
        <v>0</v>
      </c>
      <c r="L1048" s="203">
        <v>0</v>
      </c>
      <c r="M1048" s="203">
        <v>0</v>
      </c>
      <c r="N1048" s="203">
        <v>0</v>
      </c>
      <c r="O1048" s="203">
        <v>0</v>
      </c>
      <c r="P1048" s="203">
        <v>5</v>
      </c>
      <c r="Q1048" s="203">
        <v>52</v>
      </c>
      <c r="R1048" s="203">
        <v>119</v>
      </c>
      <c r="S1048" s="203">
        <v>102</v>
      </c>
      <c r="T1048" s="203">
        <v>45</v>
      </c>
      <c r="U1048" s="203">
        <v>20</v>
      </c>
      <c r="V1048" s="203">
        <v>189</v>
      </c>
    </row>
    <row r="1049" spans="2:22" x14ac:dyDescent="0.3">
      <c r="B1049" s="96" t="s">
        <v>108</v>
      </c>
      <c r="C1049" s="102" t="s">
        <v>293</v>
      </c>
      <c r="D1049" s="203">
        <v>0</v>
      </c>
      <c r="E1049" s="203">
        <v>0</v>
      </c>
      <c r="F1049" s="203">
        <v>0</v>
      </c>
      <c r="G1049" s="203">
        <v>0</v>
      </c>
      <c r="H1049" s="203">
        <v>0</v>
      </c>
      <c r="I1049" s="203">
        <v>0</v>
      </c>
      <c r="J1049" s="203">
        <v>0</v>
      </c>
      <c r="K1049" s="203">
        <v>0</v>
      </c>
      <c r="L1049" s="203">
        <v>0</v>
      </c>
      <c r="M1049" s="203">
        <v>0</v>
      </c>
      <c r="N1049" s="203">
        <v>0</v>
      </c>
      <c r="O1049" s="203">
        <v>0</v>
      </c>
      <c r="P1049" s="203">
        <v>0</v>
      </c>
      <c r="Q1049" s="203">
        <v>4</v>
      </c>
      <c r="R1049" s="203">
        <v>27</v>
      </c>
      <c r="S1049" s="203">
        <v>49</v>
      </c>
      <c r="T1049" s="203">
        <v>66</v>
      </c>
      <c r="U1049" s="203">
        <v>27</v>
      </c>
      <c r="V1049" s="203">
        <v>102</v>
      </c>
    </row>
    <row r="1050" spans="2:22" x14ac:dyDescent="0.3">
      <c r="B1050" s="96" t="s">
        <v>108</v>
      </c>
      <c r="C1050" s="102" t="s">
        <v>294</v>
      </c>
      <c r="D1050" s="203">
        <v>0</v>
      </c>
      <c r="E1050" s="203">
        <v>0</v>
      </c>
      <c r="F1050" s="203">
        <v>0</v>
      </c>
      <c r="G1050" s="203">
        <v>0</v>
      </c>
      <c r="H1050" s="203">
        <v>0</v>
      </c>
      <c r="I1050" s="203">
        <v>0</v>
      </c>
      <c r="J1050" s="203">
        <v>0</v>
      </c>
      <c r="K1050" s="203">
        <v>0</v>
      </c>
      <c r="L1050" s="203">
        <v>0</v>
      </c>
      <c r="M1050" s="203">
        <v>0</v>
      </c>
      <c r="N1050" s="203">
        <v>0</v>
      </c>
      <c r="O1050" s="203">
        <v>0</v>
      </c>
      <c r="P1050" s="203">
        <v>0</v>
      </c>
      <c r="Q1050" s="203">
        <v>10</v>
      </c>
      <c r="R1050" s="203">
        <v>49</v>
      </c>
      <c r="S1050" s="203">
        <v>94</v>
      </c>
      <c r="T1050" s="203">
        <v>99</v>
      </c>
      <c r="U1050" s="203">
        <v>86</v>
      </c>
      <c r="V1050" s="203">
        <v>302</v>
      </c>
    </row>
    <row r="1051" spans="2:22" x14ac:dyDescent="0.3">
      <c r="B1051" s="96" t="s">
        <v>108</v>
      </c>
      <c r="C1051" s="102" t="s">
        <v>357</v>
      </c>
      <c r="D1051" s="203">
        <v>0</v>
      </c>
      <c r="E1051" s="203">
        <v>0</v>
      </c>
      <c r="F1051" s="203">
        <v>0</v>
      </c>
      <c r="G1051" s="203">
        <v>0</v>
      </c>
      <c r="H1051" s="203">
        <v>0</v>
      </c>
      <c r="I1051" s="203">
        <v>0</v>
      </c>
      <c r="J1051" s="203">
        <v>0</v>
      </c>
      <c r="K1051" s="203">
        <v>0</v>
      </c>
      <c r="L1051" s="203">
        <v>2</v>
      </c>
      <c r="M1051" s="203">
        <v>1</v>
      </c>
      <c r="N1051" s="203">
        <v>4</v>
      </c>
      <c r="O1051" s="203">
        <v>1</v>
      </c>
      <c r="P1051" s="203">
        <v>2</v>
      </c>
      <c r="Q1051" s="203">
        <v>2</v>
      </c>
      <c r="R1051" s="203">
        <v>0</v>
      </c>
      <c r="S1051" s="203">
        <v>0</v>
      </c>
      <c r="T1051" s="203">
        <v>0</v>
      </c>
      <c r="U1051" s="203">
        <v>0</v>
      </c>
      <c r="V1051" s="203">
        <v>0</v>
      </c>
    </row>
    <row r="1052" spans="2:22" x14ac:dyDescent="0.3">
      <c r="B1052" s="96" t="s">
        <v>109</v>
      </c>
      <c r="C1052" s="102" t="s">
        <v>223</v>
      </c>
      <c r="D1052" s="203">
        <v>8</v>
      </c>
      <c r="E1052" s="203">
        <v>108</v>
      </c>
      <c r="F1052" s="203">
        <v>13</v>
      </c>
      <c r="G1052" s="203">
        <v>3</v>
      </c>
      <c r="H1052" s="203">
        <v>0</v>
      </c>
      <c r="I1052" s="203">
        <v>0</v>
      </c>
      <c r="J1052" s="203">
        <v>0</v>
      </c>
      <c r="K1052" s="203">
        <v>0</v>
      </c>
      <c r="L1052" s="203">
        <v>0</v>
      </c>
      <c r="M1052" s="203">
        <v>0</v>
      </c>
      <c r="N1052" s="203">
        <v>0</v>
      </c>
      <c r="O1052" s="203">
        <v>0</v>
      </c>
      <c r="P1052" s="203">
        <v>0</v>
      </c>
      <c r="Q1052" s="203">
        <v>0</v>
      </c>
      <c r="R1052" s="203">
        <v>0</v>
      </c>
      <c r="S1052" s="203">
        <v>0</v>
      </c>
      <c r="T1052" s="203">
        <v>0</v>
      </c>
      <c r="U1052" s="203">
        <v>0</v>
      </c>
      <c r="V1052" s="203">
        <v>0</v>
      </c>
    </row>
    <row r="1053" spans="2:22" x14ac:dyDescent="0.3">
      <c r="B1053" s="96" t="s">
        <v>109</v>
      </c>
      <c r="C1053" s="102" t="s">
        <v>286</v>
      </c>
      <c r="D1053" s="203">
        <v>0</v>
      </c>
      <c r="E1053" s="203">
        <v>35</v>
      </c>
      <c r="F1053" s="203">
        <v>223</v>
      </c>
      <c r="G1053" s="203">
        <v>21</v>
      </c>
      <c r="H1053" s="203">
        <v>5</v>
      </c>
      <c r="I1053" s="203">
        <v>0</v>
      </c>
      <c r="J1053" s="203">
        <v>0</v>
      </c>
      <c r="K1053" s="203">
        <v>0</v>
      </c>
      <c r="L1053" s="203">
        <v>0</v>
      </c>
      <c r="M1053" s="203">
        <v>0</v>
      </c>
      <c r="N1053" s="203">
        <v>0</v>
      </c>
      <c r="O1053" s="203">
        <v>0</v>
      </c>
      <c r="P1053" s="203">
        <v>0</v>
      </c>
      <c r="Q1053" s="203">
        <v>0</v>
      </c>
      <c r="R1053" s="203">
        <v>0</v>
      </c>
      <c r="S1053" s="203">
        <v>0</v>
      </c>
      <c r="T1053" s="203">
        <v>0</v>
      </c>
      <c r="U1053" s="203">
        <v>0</v>
      </c>
      <c r="V1053" s="203">
        <v>0</v>
      </c>
    </row>
    <row r="1054" spans="2:22" x14ac:dyDescent="0.3">
      <c r="B1054" s="96" t="s">
        <v>109</v>
      </c>
      <c r="C1054" s="102" t="s">
        <v>370</v>
      </c>
      <c r="D1054" s="203">
        <v>0</v>
      </c>
      <c r="E1054" s="203">
        <v>4</v>
      </c>
      <c r="F1054" s="203">
        <v>235</v>
      </c>
      <c r="G1054" s="203">
        <v>1008</v>
      </c>
      <c r="H1054" s="203">
        <v>94</v>
      </c>
      <c r="I1054" s="203">
        <v>4</v>
      </c>
      <c r="J1054" s="203">
        <v>2</v>
      </c>
      <c r="K1054" s="203">
        <v>2</v>
      </c>
      <c r="L1054" s="203">
        <v>0</v>
      </c>
      <c r="M1054" s="203">
        <v>1</v>
      </c>
      <c r="N1054" s="203">
        <v>0</v>
      </c>
      <c r="O1054" s="203">
        <v>0</v>
      </c>
      <c r="P1054" s="203">
        <v>0</v>
      </c>
      <c r="Q1054" s="203">
        <v>0</v>
      </c>
      <c r="R1054" s="203">
        <v>0</v>
      </c>
      <c r="S1054" s="203">
        <v>0</v>
      </c>
      <c r="T1054" s="203">
        <v>0</v>
      </c>
      <c r="U1054" s="203">
        <v>0</v>
      </c>
      <c r="V1054" s="203">
        <v>1</v>
      </c>
    </row>
    <row r="1055" spans="2:22" x14ac:dyDescent="0.3">
      <c r="B1055" s="96" t="s">
        <v>109</v>
      </c>
      <c r="C1055" s="102" t="s">
        <v>224</v>
      </c>
      <c r="D1055" s="203">
        <v>0</v>
      </c>
      <c r="E1055" s="203">
        <v>0</v>
      </c>
      <c r="F1055" s="203">
        <v>4</v>
      </c>
      <c r="G1055" s="203">
        <v>328</v>
      </c>
      <c r="H1055" s="203">
        <v>1050</v>
      </c>
      <c r="I1055" s="203">
        <v>211</v>
      </c>
      <c r="J1055" s="203">
        <v>37</v>
      </c>
      <c r="K1055" s="203">
        <v>15</v>
      </c>
      <c r="L1055" s="203">
        <v>2</v>
      </c>
      <c r="M1055" s="203">
        <v>1</v>
      </c>
      <c r="N1055" s="203">
        <v>1</v>
      </c>
      <c r="O1055" s="203">
        <v>0</v>
      </c>
      <c r="P1055" s="203">
        <v>2</v>
      </c>
      <c r="Q1055" s="203">
        <v>0</v>
      </c>
      <c r="R1055" s="203">
        <v>0</v>
      </c>
      <c r="S1055" s="203">
        <v>0</v>
      </c>
      <c r="T1055" s="203">
        <v>0</v>
      </c>
      <c r="U1055" s="203">
        <v>0</v>
      </c>
      <c r="V1055" s="203">
        <v>0</v>
      </c>
    </row>
    <row r="1056" spans="2:22" x14ac:dyDescent="0.3">
      <c r="B1056" s="96" t="s">
        <v>109</v>
      </c>
      <c r="C1056" s="102" t="s">
        <v>225</v>
      </c>
      <c r="D1056" s="203">
        <v>0</v>
      </c>
      <c r="E1056" s="203">
        <v>0</v>
      </c>
      <c r="F1056" s="203">
        <v>0</v>
      </c>
      <c r="G1056" s="203">
        <v>1</v>
      </c>
      <c r="H1056" s="203">
        <v>290</v>
      </c>
      <c r="I1056" s="203">
        <v>987</v>
      </c>
      <c r="J1056" s="203">
        <v>265</v>
      </c>
      <c r="K1056" s="203">
        <v>95</v>
      </c>
      <c r="L1056" s="203">
        <v>24</v>
      </c>
      <c r="M1056" s="203">
        <v>9</v>
      </c>
      <c r="N1056" s="203">
        <v>3</v>
      </c>
      <c r="O1056" s="203">
        <v>3</v>
      </c>
      <c r="P1056" s="203">
        <v>1</v>
      </c>
      <c r="Q1056" s="203">
        <v>0</v>
      </c>
      <c r="R1056" s="203">
        <v>0</v>
      </c>
      <c r="S1056" s="203">
        <v>0</v>
      </c>
      <c r="T1056" s="203">
        <v>0</v>
      </c>
      <c r="U1056" s="203">
        <v>0</v>
      </c>
      <c r="V1056" s="203">
        <v>0</v>
      </c>
    </row>
    <row r="1057" spans="2:22" x14ac:dyDescent="0.3">
      <c r="B1057" s="96" t="s">
        <v>109</v>
      </c>
      <c r="C1057" s="102" t="s">
        <v>226</v>
      </c>
      <c r="D1057" s="203">
        <v>0</v>
      </c>
      <c r="E1057" s="203">
        <v>0</v>
      </c>
      <c r="F1057" s="203">
        <v>0</v>
      </c>
      <c r="G1057" s="203">
        <v>1</v>
      </c>
      <c r="H1057" s="203">
        <v>0</v>
      </c>
      <c r="I1057" s="203">
        <v>239</v>
      </c>
      <c r="J1057" s="203">
        <v>919</v>
      </c>
      <c r="K1057" s="203">
        <v>282</v>
      </c>
      <c r="L1057" s="203">
        <v>105</v>
      </c>
      <c r="M1057" s="203">
        <v>35</v>
      </c>
      <c r="N1057" s="203">
        <v>4</v>
      </c>
      <c r="O1057" s="203">
        <v>6</v>
      </c>
      <c r="P1057" s="203">
        <v>0</v>
      </c>
      <c r="Q1057" s="203">
        <v>0</v>
      </c>
      <c r="R1057" s="203">
        <v>0</v>
      </c>
      <c r="S1057" s="203">
        <v>0</v>
      </c>
      <c r="T1057" s="203">
        <v>0</v>
      </c>
      <c r="U1057" s="203">
        <v>0</v>
      </c>
      <c r="V1057" s="203">
        <v>0</v>
      </c>
    </row>
    <row r="1058" spans="2:22" x14ac:dyDescent="0.3">
      <c r="B1058" s="96" t="s">
        <v>109</v>
      </c>
      <c r="C1058" s="102" t="s">
        <v>227</v>
      </c>
      <c r="D1058" s="203">
        <v>0</v>
      </c>
      <c r="E1058" s="203">
        <v>0</v>
      </c>
      <c r="F1058" s="203">
        <v>0</v>
      </c>
      <c r="G1058" s="203">
        <v>0</v>
      </c>
      <c r="H1058" s="203">
        <v>0</v>
      </c>
      <c r="I1058" s="203">
        <v>5</v>
      </c>
      <c r="J1058" s="203">
        <v>324</v>
      </c>
      <c r="K1058" s="203">
        <v>842</v>
      </c>
      <c r="L1058" s="203">
        <v>310</v>
      </c>
      <c r="M1058" s="203">
        <v>121</v>
      </c>
      <c r="N1058" s="203">
        <v>36</v>
      </c>
      <c r="O1058" s="203">
        <v>16</v>
      </c>
      <c r="P1058" s="203">
        <v>2</v>
      </c>
      <c r="Q1058" s="203">
        <v>2</v>
      </c>
      <c r="R1058" s="203">
        <v>0</v>
      </c>
      <c r="S1058" s="203">
        <v>0</v>
      </c>
      <c r="T1058" s="203">
        <v>0</v>
      </c>
      <c r="U1058" s="203">
        <v>0</v>
      </c>
      <c r="V1058" s="203">
        <v>1</v>
      </c>
    </row>
    <row r="1059" spans="2:22" x14ac:dyDescent="0.3">
      <c r="B1059" s="96" t="s">
        <v>109</v>
      </c>
      <c r="C1059" s="102" t="s">
        <v>228</v>
      </c>
      <c r="D1059" s="203">
        <v>0</v>
      </c>
      <c r="E1059" s="203">
        <v>0</v>
      </c>
      <c r="F1059" s="203">
        <v>0</v>
      </c>
      <c r="G1059" s="203">
        <v>0</v>
      </c>
      <c r="H1059" s="203">
        <v>0</v>
      </c>
      <c r="I1059" s="203">
        <v>0</v>
      </c>
      <c r="J1059" s="203">
        <v>1</v>
      </c>
      <c r="K1059" s="203">
        <v>308</v>
      </c>
      <c r="L1059" s="203">
        <v>820</v>
      </c>
      <c r="M1059" s="203">
        <v>312</v>
      </c>
      <c r="N1059" s="203">
        <v>125</v>
      </c>
      <c r="O1059" s="203">
        <v>40</v>
      </c>
      <c r="P1059" s="203">
        <v>11</v>
      </c>
      <c r="Q1059" s="203">
        <v>5</v>
      </c>
      <c r="R1059" s="203">
        <v>1</v>
      </c>
      <c r="S1059" s="203">
        <v>0</v>
      </c>
      <c r="T1059" s="203">
        <v>0</v>
      </c>
      <c r="U1059" s="203">
        <v>0</v>
      </c>
      <c r="V1059" s="203">
        <v>0</v>
      </c>
    </row>
    <row r="1060" spans="2:22" x14ac:dyDescent="0.3">
      <c r="B1060" s="96" t="s">
        <v>109</v>
      </c>
      <c r="C1060" s="102" t="s">
        <v>229</v>
      </c>
      <c r="D1060" s="203">
        <v>0</v>
      </c>
      <c r="E1060" s="203">
        <v>0</v>
      </c>
      <c r="F1060" s="203">
        <v>0</v>
      </c>
      <c r="G1060" s="203">
        <v>0</v>
      </c>
      <c r="H1060" s="203">
        <v>0</v>
      </c>
      <c r="I1060" s="203">
        <v>0</v>
      </c>
      <c r="J1060" s="203">
        <v>0</v>
      </c>
      <c r="K1060" s="203">
        <v>5</v>
      </c>
      <c r="L1060" s="203">
        <v>296</v>
      </c>
      <c r="M1060" s="203">
        <v>839</v>
      </c>
      <c r="N1060" s="203">
        <v>309</v>
      </c>
      <c r="O1060" s="203">
        <v>183</v>
      </c>
      <c r="P1060" s="203">
        <v>64</v>
      </c>
      <c r="Q1060" s="203">
        <v>14</v>
      </c>
      <c r="R1060" s="203">
        <v>4</v>
      </c>
      <c r="S1060" s="203">
        <v>0</v>
      </c>
      <c r="T1060" s="203">
        <v>0</v>
      </c>
      <c r="U1060" s="203">
        <v>0</v>
      </c>
      <c r="V1060" s="203">
        <v>0</v>
      </c>
    </row>
    <row r="1061" spans="2:22" x14ac:dyDescent="0.3">
      <c r="B1061" s="96" t="s">
        <v>109</v>
      </c>
      <c r="C1061" s="102" t="s">
        <v>287</v>
      </c>
      <c r="D1061" s="203">
        <v>0</v>
      </c>
      <c r="E1061" s="203">
        <v>0</v>
      </c>
      <c r="F1061" s="203">
        <v>0</v>
      </c>
      <c r="G1061" s="203">
        <v>0</v>
      </c>
      <c r="H1061" s="203">
        <v>0</v>
      </c>
      <c r="I1061" s="203">
        <v>0</v>
      </c>
      <c r="J1061" s="203">
        <v>0</v>
      </c>
      <c r="K1061" s="203">
        <v>0</v>
      </c>
      <c r="L1061" s="203">
        <v>5</v>
      </c>
      <c r="M1061" s="203">
        <v>368</v>
      </c>
      <c r="N1061" s="203">
        <v>787</v>
      </c>
      <c r="O1061" s="203">
        <v>317</v>
      </c>
      <c r="P1061" s="203">
        <v>165</v>
      </c>
      <c r="Q1061" s="203">
        <v>63</v>
      </c>
      <c r="R1061" s="203">
        <v>13</v>
      </c>
      <c r="S1061" s="203">
        <v>4</v>
      </c>
      <c r="T1061" s="203">
        <v>1</v>
      </c>
      <c r="U1061" s="203">
        <v>0</v>
      </c>
      <c r="V1061" s="203">
        <v>0</v>
      </c>
    </row>
    <row r="1062" spans="2:22" x14ac:dyDescent="0.3">
      <c r="B1062" s="96" t="s">
        <v>109</v>
      </c>
      <c r="C1062" s="102" t="s">
        <v>230</v>
      </c>
      <c r="D1062" s="203">
        <v>0</v>
      </c>
      <c r="E1062" s="203">
        <v>0</v>
      </c>
      <c r="F1062" s="203">
        <v>0</v>
      </c>
      <c r="G1062" s="203">
        <v>0</v>
      </c>
      <c r="H1062" s="203">
        <v>0</v>
      </c>
      <c r="I1062" s="203">
        <v>0</v>
      </c>
      <c r="J1062" s="203">
        <v>0</v>
      </c>
      <c r="K1062" s="203">
        <v>0</v>
      </c>
      <c r="L1062" s="203">
        <v>0</v>
      </c>
      <c r="M1062" s="203">
        <v>8</v>
      </c>
      <c r="N1062" s="203">
        <v>366</v>
      </c>
      <c r="O1062" s="203">
        <v>747</v>
      </c>
      <c r="P1062" s="203">
        <v>308</v>
      </c>
      <c r="Q1062" s="203">
        <v>138</v>
      </c>
      <c r="R1062" s="203">
        <v>51</v>
      </c>
      <c r="S1062" s="203">
        <v>13</v>
      </c>
      <c r="T1062" s="203">
        <v>6</v>
      </c>
      <c r="U1062" s="203">
        <v>0</v>
      </c>
      <c r="V1062" s="203">
        <v>1</v>
      </c>
    </row>
    <row r="1063" spans="2:22" x14ac:dyDescent="0.3">
      <c r="B1063" s="96" t="s">
        <v>109</v>
      </c>
      <c r="C1063" s="102" t="s">
        <v>231</v>
      </c>
      <c r="D1063" s="203">
        <v>0</v>
      </c>
      <c r="E1063" s="203">
        <v>0</v>
      </c>
      <c r="F1063" s="203">
        <v>0</v>
      </c>
      <c r="G1063" s="203">
        <v>0</v>
      </c>
      <c r="H1063" s="203">
        <v>0</v>
      </c>
      <c r="I1063" s="203">
        <v>0</v>
      </c>
      <c r="J1063" s="203">
        <v>0</v>
      </c>
      <c r="K1063" s="203">
        <v>0</v>
      </c>
      <c r="L1063" s="203">
        <v>0</v>
      </c>
      <c r="M1063" s="203">
        <v>0</v>
      </c>
      <c r="N1063" s="203">
        <v>7</v>
      </c>
      <c r="O1063" s="203">
        <v>349</v>
      </c>
      <c r="P1063" s="203">
        <v>683</v>
      </c>
      <c r="Q1063" s="203">
        <v>314</v>
      </c>
      <c r="R1063" s="203">
        <v>141</v>
      </c>
      <c r="S1063" s="203">
        <v>47</v>
      </c>
      <c r="T1063" s="203">
        <v>5</v>
      </c>
      <c r="U1063" s="203">
        <v>2</v>
      </c>
      <c r="V1063" s="203">
        <v>4</v>
      </c>
    </row>
    <row r="1064" spans="2:22" x14ac:dyDescent="0.3">
      <c r="B1064" s="96" t="s">
        <v>109</v>
      </c>
      <c r="C1064" s="102" t="s">
        <v>288</v>
      </c>
      <c r="D1064" s="203">
        <v>0</v>
      </c>
      <c r="E1064" s="203">
        <v>0</v>
      </c>
      <c r="F1064" s="203">
        <v>0</v>
      </c>
      <c r="G1064" s="203">
        <v>0</v>
      </c>
      <c r="H1064" s="203">
        <v>0</v>
      </c>
      <c r="I1064" s="203">
        <v>0</v>
      </c>
      <c r="J1064" s="203">
        <v>0</v>
      </c>
      <c r="K1064" s="203">
        <v>0</v>
      </c>
      <c r="L1064" s="203">
        <v>0</v>
      </c>
      <c r="M1064" s="203">
        <v>0</v>
      </c>
      <c r="N1064" s="203">
        <v>2</v>
      </c>
      <c r="O1064" s="203">
        <v>10</v>
      </c>
      <c r="P1064" s="203">
        <v>268</v>
      </c>
      <c r="Q1064" s="203">
        <v>679</v>
      </c>
      <c r="R1064" s="203">
        <v>289</v>
      </c>
      <c r="S1064" s="203">
        <v>123</v>
      </c>
      <c r="T1064" s="203">
        <v>25</v>
      </c>
      <c r="U1064" s="203">
        <v>6</v>
      </c>
      <c r="V1064" s="203">
        <v>2</v>
      </c>
    </row>
    <row r="1065" spans="2:22" x14ac:dyDescent="0.3">
      <c r="B1065" s="96" t="s">
        <v>109</v>
      </c>
      <c r="C1065" s="102" t="s">
        <v>232</v>
      </c>
      <c r="D1065" s="203">
        <v>0</v>
      </c>
      <c r="E1065" s="203">
        <v>0</v>
      </c>
      <c r="F1065" s="203">
        <v>0</v>
      </c>
      <c r="G1065" s="203">
        <v>0</v>
      </c>
      <c r="H1065" s="203">
        <v>0</v>
      </c>
      <c r="I1065" s="203">
        <v>0</v>
      </c>
      <c r="J1065" s="203">
        <v>0</v>
      </c>
      <c r="K1065" s="203">
        <v>0</v>
      </c>
      <c r="L1065" s="203">
        <v>0</v>
      </c>
      <c r="M1065" s="203">
        <v>0</v>
      </c>
      <c r="N1065" s="203">
        <v>0</v>
      </c>
      <c r="O1065" s="203">
        <v>0</v>
      </c>
      <c r="P1065" s="203">
        <v>10</v>
      </c>
      <c r="Q1065" s="203">
        <v>303</v>
      </c>
      <c r="R1065" s="203">
        <v>496</v>
      </c>
      <c r="S1065" s="203">
        <v>233</v>
      </c>
      <c r="T1065" s="203">
        <v>83</v>
      </c>
      <c r="U1065" s="203">
        <v>31</v>
      </c>
      <c r="V1065" s="203">
        <v>4</v>
      </c>
    </row>
    <row r="1066" spans="2:22" x14ac:dyDescent="0.3">
      <c r="B1066" s="96" t="s">
        <v>109</v>
      </c>
      <c r="C1066" s="102" t="s">
        <v>355</v>
      </c>
      <c r="D1066" s="203">
        <v>0</v>
      </c>
      <c r="E1066" s="203">
        <v>0</v>
      </c>
      <c r="F1066" s="203">
        <v>0</v>
      </c>
      <c r="G1066" s="203">
        <v>0</v>
      </c>
      <c r="H1066" s="203">
        <v>0</v>
      </c>
      <c r="I1066" s="203">
        <v>0</v>
      </c>
      <c r="J1066" s="203">
        <v>0</v>
      </c>
      <c r="K1066" s="203">
        <v>0</v>
      </c>
      <c r="L1066" s="203">
        <v>0</v>
      </c>
      <c r="M1066" s="203">
        <v>0</v>
      </c>
      <c r="N1066" s="203">
        <v>0</v>
      </c>
      <c r="O1066" s="203">
        <v>0</v>
      </c>
      <c r="P1066" s="203">
        <v>0</v>
      </c>
      <c r="Q1066" s="203">
        <v>2</v>
      </c>
      <c r="R1066" s="203">
        <v>18</v>
      </c>
      <c r="S1066" s="203">
        <v>21</v>
      </c>
      <c r="T1066" s="203">
        <v>4</v>
      </c>
      <c r="U1066" s="203">
        <v>4</v>
      </c>
      <c r="V1066" s="203">
        <v>19</v>
      </c>
    </row>
    <row r="1067" spans="2:22" x14ac:dyDescent="0.3">
      <c r="B1067" s="96" t="s">
        <v>109</v>
      </c>
      <c r="C1067" s="102" t="s">
        <v>356</v>
      </c>
      <c r="D1067" s="203">
        <v>0</v>
      </c>
      <c r="E1067" s="203">
        <v>0</v>
      </c>
      <c r="F1067" s="203">
        <v>0</v>
      </c>
      <c r="G1067" s="203">
        <v>0</v>
      </c>
      <c r="H1067" s="203">
        <v>0</v>
      </c>
      <c r="I1067" s="203">
        <v>0</v>
      </c>
      <c r="J1067" s="203">
        <v>0</v>
      </c>
      <c r="K1067" s="203">
        <v>0</v>
      </c>
      <c r="L1067" s="203">
        <v>0</v>
      </c>
      <c r="M1067" s="203">
        <v>0</v>
      </c>
      <c r="N1067" s="203">
        <v>0</v>
      </c>
      <c r="O1067" s="203">
        <v>0</v>
      </c>
      <c r="P1067" s="203">
        <v>0</v>
      </c>
      <c r="Q1067" s="203">
        <v>1</v>
      </c>
      <c r="R1067" s="203">
        <v>2</v>
      </c>
      <c r="S1067" s="203">
        <v>11</v>
      </c>
      <c r="T1067" s="203">
        <v>18</v>
      </c>
      <c r="U1067" s="203">
        <v>7</v>
      </c>
      <c r="V1067" s="203">
        <v>12</v>
      </c>
    </row>
    <row r="1068" spans="2:22" x14ac:dyDescent="0.3">
      <c r="B1068" s="96" t="s">
        <v>109</v>
      </c>
      <c r="C1068" s="102" t="s">
        <v>289</v>
      </c>
      <c r="D1068" s="203">
        <v>0</v>
      </c>
      <c r="E1068" s="203">
        <v>0</v>
      </c>
      <c r="F1068" s="203">
        <v>0</v>
      </c>
      <c r="G1068" s="203">
        <v>0</v>
      </c>
      <c r="H1068" s="203">
        <v>0</v>
      </c>
      <c r="I1068" s="203">
        <v>0</v>
      </c>
      <c r="J1068" s="203">
        <v>0</v>
      </c>
      <c r="K1068" s="203">
        <v>0</v>
      </c>
      <c r="L1068" s="203">
        <v>0</v>
      </c>
      <c r="M1068" s="203">
        <v>0</v>
      </c>
      <c r="N1068" s="203">
        <v>2</v>
      </c>
      <c r="O1068" s="203">
        <v>2</v>
      </c>
      <c r="P1068" s="203">
        <v>1</v>
      </c>
      <c r="Q1068" s="203">
        <v>0</v>
      </c>
      <c r="R1068" s="203">
        <v>2</v>
      </c>
      <c r="S1068" s="203">
        <v>1</v>
      </c>
      <c r="T1068" s="203">
        <v>0</v>
      </c>
      <c r="U1068" s="203">
        <v>1</v>
      </c>
      <c r="V1068" s="203">
        <v>2</v>
      </c>
    </row>
    <row r="1069" spans="2:22" x14ac:dyDescent="0.3">
      <c r="B1069" s="96" t="s">
        <v>109</v>
      </c>
      <c r="C1069" s="102" t="s">
        <v>290</v>
      </c>
      <c r="D1069" s="203">
        <v>0</v>
      </c>
      <c r="E1069" s="203">
        <v>0</v>
      </c>
      <c r="F1069" s="203">
        <v>0</v>
      </c>
      <c r="G1069" s="203">
        <v>0</v>
      </c>
      <c r="H1069" s="203">
        <v>0</v>
      </c>
      <c r="I1069" s="203">
        <v>0</v>
      </c>
      <c r="J1069" s="203">
        <v>0</v>
      </c>
      <c r="K1069" s="203">
        <v>0</v>
      </c>
      <c r="L1069" s="203">
        <v>0</v>
      </c>
      <c r="M1069" s="203">
        <v>0</v>
      </c>
      <c r="N1069" s="203">
        <v>0</v>
      </c>
      <c r="O1069" s="203">
        <v>1</v>
      </c>
      <c r="P1069" s="203">
        <v>4</v>
      </c>
      <c r="Q1069" s="203">
        <v>4</v>
      </c>
      <c r="R1069" s="203">
        <v>5</v>
      </c>
      <c r="S1069" s="203">
        <v>0</v>
      </c>
      <c r="T1069" s="203">
        <v>6</v>
      </c>
      <c r="U1069" s="203">
        <v>2</v>
      </c>
      <c r="V1069" s="203">
        <v>16</v>
      </c>
    </row>
    <row r="1070" spans="2:22" x14ac:dyDescent="0.3">
      <c r="B1070" s="96" t="s">
        <v>109</v>
      </c>
      <c r="C1070" s="102" t="s">
        <v>291</v>
      </c>
      <c r="D1070" s="203">
        <v>0</v>
      </c>
      <c r="E1070" s="203">
        <v>0</v>
      </c>
      <c r="F1070" s="203">
        <v>0</v>
      </c>
      <c r="G1070" s="203">
        <v>0</v>
      </c>
      <c r="H1070" s="203">
        <v>0</v>
      </c>
      <c r="I1070" s="203">
        <v>0</v>
      </c>
      <c r="J1070" s="203">
        <v>0</v>
      </c>
      <c r="K1070" s="203">
        <v>0</v>
      </c>
      <c r="L1070" s="203">
        <v>0</v>
      </c>
      <c r="M1070" s="203">
        <v>1</v>
      </c>
      <c r="N1070" s="203">
        <v>2</v>
      </c>
      <c r="O1070" s="203">
        <v>7</v>
      </c>
      <c r="P1070" s="203">
        <v>13</v>
      </c>
      <c r="Q1070" s="203">
        <v>62</v>
      </c>
      <c r="R1070" s="203">
        <v>38</v>
      </c>
      <c r="S1070" s="203">
        <v>29</v>
      </c>
      <c r="T1070" s="203">
        <v>15</v>
      </c>
      <c r="U1070" s="203">
        <v>11</v>
      </c>
      <c r="V1070" s="203">
        <v>56</v>
      </c>
    </row>
    <row r="1071" spans="2:22" x14ac:dyDescent="0.3">
      <c r="B1071" s="96" t="s">
        <v>109</v>
      </c>
      <c r="C1071" s="102" t="s">
        <v>292</v>
      </c>
      <c r="D1071" s="203">
        <v>0</v>
      </c>
      <c r="E1071" s="203">
        <v>0</v>
      </c>
      <c r="F1071" s="203">
        <v>0</v>
      </c>
      <c r="G1071" s="203">
        <v>0</v>
      </c>
      <c r="H1071" s="203">
        <v>0</v>
      </c>
      <c r="I1071" s="203">
        <v>0</v>
      </c>
      <c r="J1071" s="203">
        <v>0</v>
      </c>
      <c r="K1071" s="203">
        <v>0</v>
      </c>
      <c r="L1071" s="203">
        <v>0</v>
      </c>
      <c r="M1071" s="203">
        <v>0</v>
      </c>
      <c r="N1071" s="203">
        <v>2</v>
      </c>
      <c r="O1071" s="203">
        <v>0</v>
      </c>
      <c r="P1071" s="203">
        <v>8</v>
      </c>
      <c r="Q1071" s="203">
        <v>27</v>
      </c>
      <c r="R1071" s="203">
        <v>67</v>
      </c>
      <c r="S1071" s="203">
        <v>61</v>
      </c>
      <c r="T1071" s="203">
        <v>29</v>
      </c>
      <c r="U1071" s="203">
        <v>24</v>
      </c>
      <c r="V1071" s="203">
        <v>71</v>
      </c>
    </row>
    <row r="1072" spans="2:22" x14ac:dyDescent="0.3">
      <c r="B1072" s="96" t="s">
        <v>109</v>
      </c>
      <c r="C1072" s="102" t="s">
        <v>293</v>
      </c>
      <c r="D1072" s="203">
        <v>0</v>
      </c>
      <c r="E1072" s="203">
        <v>0</v>
      </c>
      <c r="F1072" s="203">
        <v>0</v>
      </c>
      <c r="G1072" s="203">
        <v>0</v>
      </c>
      <c r="H1072" s="203">
        <v>0</v>
      </c>
      <c r="I1072" s="203">
        <v>0</v>
      </c>
      <c r="J1072" s="203">
        <v>0</v>
      </c>
      <c r="K1072" s="203">
        <v>0</v>
      </c>
      <c r="L1072" s="203">
        <v>0</v>
      </c>
      <c r="M1072" s="203">
        <v>0</v>
      </c>
      <c r="N1072" s="203">
        <v>0</v>
      </c>
      <c r="O1072" s="203">
        <v>0</v>
      </c>
      <c r="P1072" s="203">
        <v>1</v>
      </c>
      <c r="Q1072" s="203">
        <v>6</v>
      </c>
      <c r="R1072" s="203">
        <v>41</v>
      </c>
      <c r="S1072" s="203">
        <v>83</v>
      </c>
      <c r="T1072" s="203">
        <v>65</v>
      </c>
      <c r="U1072" s="203">
        <v>79</v>
      </c>
      <c r="V1072" s="203">
        <v>135</v>
      </c>
    </row>
    <row r="1073" spans="2:22" x14ac:dyDescent="0.3">
      <c r="B1073" s="96" t="s">
        <v>109</v>
      </c>
      <c r="C1073" s="102" t="s">
        <v>294</v>
      </c>
      <c r="D1073" s="203">
        <v>0</v>
      </c>
      <c r="E1073" s="203">
        <v>0</v>
      </c>
      <c r="F1073" s="203">
        <v>0</v>
      </c>
      <c r="G1073" s="203">
        <v>0</v>
      </c>
      <c r="H1073" s="203">
        <v>0</v>
      </c>
      <c r="I1073" s="203">
        <v>0</v>
      </c>
      <c r="J1073" s="203">
        <v>0</v>
      </c>
      <c r="K1073" s="203">
        <v>0</v>
      </c>
      <c r="L1073" s="203">
        <v>0</v>
      </c>
      <c r="M1073" s="203">
        <v>0</v>
      </c>
      <c r="N1073" s="203">
        <v>0</v>
      </c>
      <c r="O1073" s="203">
        <v>0</v>
      </c>
      <c r="P1073" s="203">
        <v>1</v>
      </c>
      <c r="Q1073" s="203">
        <v>2</v>
      </c>
      <c r="R1073" s="203">
        <v>20</v>
      </c>
      <c r="S1073" s="203">
        <v>100</v>
      </c>
      <c r="T1073" s="203">
        <v>158</v>
      </c>
      <c r="U1073" s="203">
        <v>230</v>
      </c>
      <c r="V1073" s="203">
        <v>849</v>
      </c>
    </row>
    <row r="1074" spans="2:22" x14ac:dyDescent="0.3">
      <c r="B1074" s="96" t="s">
        <v>109</v>
      </c>
      <c r="C1074" s="102" t="s">
        <v>357</v>
      </c>
      <c r="D1074" s="203">
        <v>0</v>
      </c>
      <c r="E1074" s="203">
        <v>0</v>
      </c>
      <c r="F1074" s="203">
        <v>0</v>
      </c>
      <c r="G1074" s="203">
        <v>0</v>
      </c>
      <c r="H1074" s="203">
        <v>0</v>
      </c>
      <c r="I1074" s="203">
        <v>1</v>
      </c>
      <c r="J1074" s="203">
        <v>1</v>
      </c>
      <c r="K1074" s="203">
        <v>3</v>
      </c>
      <c r="L1074" s="203">
        <v>5</v>
      </c>
      <c r="M1074" s="203">
        <v>14</v>
      </c>
      <c r="N1074" s="203">
        <v>11</v>
      </c>
      <c r="O1074" s="203">
        <v>12</v>
      </c>
      <c r="P1074" s="203">
        <v>8</v>
      </c>
      <c r="Q1074" s="203">
        <v>2</v>
      </c>
      <c r="R1074" s="203">
        <v>3</v>
      </c>
      <c r="S1074" s="203">
        <v>2</v>
      </c>
      <c r="T1074" s="203">
        <v>0</v>
      </c>
      <c r="U1074" s="203">
        <v>0</v>
      </c>
      <c r="V1074" s="203">
        <v>0</v>
      </c>
    </row>
    <row r="1075" spans="2:22" x14ac:dyDescent="0.3">
      <c r="B1075" s="96" t="s">
        <v>110</v>
      </c>
      <c r="C1075" s="102" t="s">
        <v>223</v>
      </c>
      <c r="D1075" s="203">
        <v>1</v>
      </c>
      <c r="E1075" s="203">
        <v>51</v>
      </c>
      <c r="F1075" s="203">
        <v>1</v>
      </c>
      <c r="G1075" s="203">
        <v>0</v>
      </c>
      <c r="H1075" s="203">
        <v>0</v>
      </c>
      <c r="I1075" s="203">
        <v>0</v>
      </c>
      <c r="J1075" s="203">
        <v>0</v>
      </c>
      <c r="K1075" s="203">
        <v>0</v>
      </c>
      <c r="L1075" s="203">
        <v>0</v>
      </c>
      <c r="M1075" s="203">
        <v>0</v>
      </c>
      <c r="N1075" s="203">
        <v>0</v>
      </c>
      <c r="O1075" s="203">
        <v>0</v>
      </c>
      <c r="P1075" s="203">
        <v>0</v>
      </c>
      <c r="Q1075" s="203">
        <v>0</v>
      </c>
      <c r="R1075" s="203">
        <v>0</v>
      </c>
      <c r="S1075" s="203">
        <v>0</v>
      </c>
      <c r="T1075" s="203">
        <v>0</v>
      </c>
      <c r="U1075" s="203">
        <v>0</v>
      </c>
      <c r="V1075" s="203">
        <v>0</v>
      </c>
    </row>
    <row r="1076" spans="2:22" x14ac:dyDescent="0.3">
      <c r="B1076" s="96" t="s">
        <v>110</v>
      </c>
      <c r="C1076" s="102" t="s">
        <v>286</v>
      </c>
      <c r="D1076" s="203">
        <v>0</v>
      </c>
      <c r="E1076" s="203">
        <v>19</v>
      </c>
      <c r="F1076" s="203">
        <v>165</v>
      </c>
      <c r="G1076" s="203">
        <v>7</v>
      </c>
      <c r="H1076" s="203">
        <v>1</v>
      </c>
      <c r="I1076" s="203">
        <v>1</v>
      </c>
      <c r="J1076" s="203">
        <v>0</v>
      </c>
      <c r="K1076" s="203">
        <v>0</v>
      </c>
      <c r="L1076" s="203">
        <v>0</v>
      </c>
      <c r="M1076" s="203">
        <v>0</v>
      </c>
      <c r="N1076" s="203">
        <v>0</v>
      </c>
      <c r="O1076" s="203">
        <v>0</v>
      </c>
      <c r="P1076" s="203">
        <v>1</v>
      </c>
      <c r="Q1076" s="203">
        <v>0</v>
      </c>
      <c r="R1076" s="203">
        <v>0</v>
      </c>
      <c r="S1076" s="203">
        <v>0</v>
      </c>
      <c r="T1076" s="203">
        <v>0</v>
      </c>
      <c r="U1076" s="203">
        <v>0</v>
      </c>
      <c r="V1076" s="203">
        <v>0</v>
      </c>
    </row>
    <row r="1077" spans="2:22" x14ac:dyDescent="0.3">
      <c r="B1077" s="96" t="s">
        <v>110</v>
      </c>
      <c r="C1077" s="102" t="s">
        <v>370</v>
      </c>
      <c r="D1077" s="203">
        <v>0</v>
      </c>
      <c r="E1077" s="203">
        <v>5</v>
      </c>
      <c r="F1077" s="203">
        <v>489</v>
      </c>
      <c r="G1077" s="203">
        <v>1761</v>
      </c>
      <c r="H1077" s="203">
        <v>130</v>
      </c>
      <c r="I1077" s="203">
        <v>7</v>
      </c>
      <c r="J1077" s="203">
        <v>3</v>
      </c>
      <c r="K1077" s="203">
        <v>0</v>
      </c>
      <c r="L1077" s="203">
        <v>1</v>
      </c>
      <c r="M1077" s="203">
        <v>0</v>
      </c>
      <c r="N1077" s="203">
        <v>0</v>
      </c>
      <c r="O1077" s="203">
        <v>0</v>
      </c>
      <c r="P1077" s="203">
        <v>0</v>
      </c>
      <c r="Q1077" s="203">
        <v>0</v>
      </c>
      <c r="R1077" s="203">
        <v>0</v>
      </c>
      <c r="S1077" s="203">
        <v>0</v>
      </c>
      <c r="T1077" s="203">
        <v>0</v>
      </c>
      <c r="U1077" s="203">
        <v>0</v>
      </c>
      <c r="V1077" s="203">
        <v>0</v>
      </c>
    </row>
    <row r="1078" spans="2:22" x14ac:dyDescent="0.3">
      <c r="B1078" s="96" t="s">
        <v>110</v>
      </c>
      <c r="C1078" s="102" t="s">
        <v>224</v>
      </c>
      <c r="D1078" s="203">
        <v>0</v>
      </c>
      <c r="E1078" s="203">
        <v>0</v>
      </c>
      <c r="F1078" s="203">
        <v>1</v>
      </c>
      <c r="G1078" s="203">
        <v>579</v>
      </c>
      <c r="H1078" s="203">
        <v>1947</v>
      </c>
      <c r="I1078" s="203">
        <v>352</v>
      </c>
      <c r="J1078" s="203">
        <v>66</v>
      </c>
      <c r="K1078" s="203">
        <v>17</v>
      </c>
      <c r="L1078" s="203">
        <v>5</v>
      </c>
      <c r="M1078" s="203">
        <v>2</v>
      </c>
      <c r="N1078" s="203">
        <v>1</v>
      </c>
      <c r="O1078" s="203">
        <v>0</v>
      </c>
      <c r="P1078" s="203">
        <v>0</v>
      </c>
      <c r="Q1078" s="203">
        <v>0</v>
      </c>
      <c r="R1078" s="203">
        <v>0</v>
      </c>
      <c r="S1078" s="203">
        <v>0</v>
      </c>
      <c r="T1078" s="203">
        <v>0</v>
      </c>
      <c r="U1078" s="203">
        <v>0</v>
      </c>
      <c r="V1078" s="203">
        <v>1</v>
      </c>
    </row>
    <row r="1079" spans="2:22" x14ac:dyDescent="0.3">
      <c r="B1079" s="96" t="s">
        <v>110</v>
      </c>
      <c r="C1079" s="102" t="s">
        <v>225</v>
      </c>
      <c r="D1079" s="203">
        <v>0</v>
      </c>
      <c r="E1079" s="203">
        <v>0</v>
      </c>
      <c r="F1079" s="203">
        <v>0</v>
      </c>
      <c r="G1079" s="203">
        <v>0</v>
      </c>
      <c r="H1079" s="203">
        <v>595</v>
      </c>
      <c r="I1079" s="203">
        <v>1710</v>
      </c>
      <c r="J1079" s="203">
        <v>394</v>
      </c>
      <c r="K1079" s="203">
        <v>91</v>
      </c>
      <c r="L1079" s="203">
        <v>32</v>
      </c>
      <c r="M1079" s="203">
        <v>8</v>
      </c>
      <c r="N1079" s="203">
        <v>2</v>
      </c>
      <c r="O1079" s="203">
        <v>1</v>
      </c>
      <c r="P1079" s="203">
        <v>0</v>
      </c>
      <c r="Q1079" s="203">
        <v>0</v>
      </c>
      <c r="R1079" s="203">
        <v>0</v>
      </c>
      <c r="S1079" s="203">
        <v>0</v>
      </c>
      <c r="T1079" s="203">
        <v>0</v>
      </c>
      <c r="U1079" s="203">
        <v>0</v>
      </c>
      <c r="V1079" s="203">
        <v>0</v>
      </c>
    </row>
    <row r="1080" spans="2:22" x14ac:dyDescent="0.3">
      <c r="B1080" s="96" t="s">
        <v>110</v>
      </c>
      <c r="C1080" s="102" t="s">
        <v>226</v>
      </c>
      <c r="D1080" s="203">
        <v>0</v>
      </c>
      <c r="E1080" s="203">
        <v>0</v>
      </c>
      <c r="F1080" s="203">
        <v>0</v>
      </c>
      <c r="G1080" s="203">
        <v>0</v>
      </c>
      <c r="H1080" s="203">
        <v>1</v>
      </c>
      <c r="I1080" s="203">
        <v>501</v>
      </c>
      <c r="J1080" s="203">
        <v>1641</v>
      </c>
      <c r="K1080" s="203">
        <v>492</v>
      </c>
      <c r="L1080" s="203">
        <v>142</v>
      </c>
      <c r="M1080" s="203">
        <v>40</v>
      </c>
      <c r="N1080" s="203">
        <v>24</v>
      </c>
      <c r="O1080" s="203">
        <v>3</v>
      </c>
      <c r="P1080" s="203">
        <v>1</v>
      </c>
      <c r="Q1080" s="203">
        <v>0</v>
      </c>
      <c r="R1080" s="203">
        <v>0</v>
      </c>
      <c r="S1080" s="203">
        <v>0</v>
      </c>
      <c r="T1080" s="203">
        <v>0</v>
      </c>
      <c r="U1080" s="203">
        <v>0</v>
      </c>
      <c r="V1080" s="203">
        <v>0</v>
      </c>
    </row>
    <row r="1081" spans="2:22" x14ac:dyDescent="0.3">
      <c r="B1081" s="96" t="s">
        <v>110</v>
      </c>
      <c r="C1081" s="102" t="s">
        <v>227</v>
      </c>
      <c r="D1081" s="203">
        <v>0</v>
      </c>
      <c r="E1081" s="203">
        <v>0</v>
      </c>
      <c r="F1081" s="203">
        <v>0</v>
      </c>
      <c r="G1081" s="203">
        <v>0</v>
      </c>
      <c r="H1081" s="203">
        <v>0</v>
      </c>
      <c r="I1081" s="203">
        <v>4</v>
      </c>
      <c r="J1081" s="203">
        <v>515</v>
      </c>
      <c r="K1081" s="203">
        <v>1589</v>
      </c>
      <c r="L1081" s="203">
        <v>467</v>
      </c>
      <c r="M1081" s="203">
        <v>169</v>
      </c>
      <c r="N1081" s="203">
        <v>57</v>
      </c>
      <c r="O1081" s="203">
        <v>19</v>
      </c>
      <c r="P1081" s="203">
        <v>3</v>
      </c>
      <c r="Q1081" s="203">
        <v>1</v>
      </c>
      <c r="R1081" s="203">
        <v>0</v>
      </c>
      <c r="S1081" s="203">
        <v>0</v>
      </c>
      <c r="T1081" s="203">
        <v>0</v>
      </c>
      <c r="U1081" s="203">
        <v>0</v>
      </c>
      <c r="V1081" s="203">
        <v>0</v>
      </c>
    </row>
    <row r="1082" spans="2:22" x14ac:dyDescent="0.3">
      <c r="B1082" s="96" t="s">
        <v>110</v>
      </c>
      <c r="C1082" s="102" t="s">
        <v>228</v>
      </c>
      <c r="D1082" s="203">
        <v>0</v>
      </c>
      <c r="E1082" s="203">
        <v>0</v>
      </c>
      <c r="F1082" s="203">
        <v>0</v>
      </c>
      <c r="G1082" s="203">
        <v>0</v>
      </c>
      <c r="H1082" s="203">
        <v>0</v>
      </c>
      <c r="I1082" s="203">
        <v>0</v>
      </c>
      <c r="J1082" s="203">
        <v>4</v>
      </c>
      <c r="K1082" s="203">
        <v>499</v>
      </c>
      <c r="L1082" s="203">
        <v>1381</v>
      </c>
      <c r="M1082" s="203">
        <v>447</v>
      </c>
      <c r="N1082" s="203">
        <v>217</v>
      </c>
      <c r="O1082" s="203">
        <v>69</v>
      </c>
      <c r="P1082" s="203">
        <v>26</v>
      </c>
      <c r="Q1082" s="203">
        <v>7</v>
      </c>
      <c r="R1082" s="203">
        <v>0</v>
      </c>
      <c r="S1082" s="203">
        <v>0</v>
      </c>
      <c r="T1082" s="203">
        <v>0</v>
      </c>
      <c r="U1082" s="203">
        <v>0</v>
      </c>
      <c r="V1082" s="203">
        <v>0</v>
      </c>
    </row>
    <row r="1083" spans="2:22" x14ac:dyDescent="0.3">
      <c r="B1083" s="96" t="s">
        <v>110</v>
      </c>
      <c r="C1083" s="102" t="s">
        <v>229</v>
      </c>
      <c r="D1083" s="203">
        <v>0</v>
      </c>
      <c r="E1083" s="203">
        <v>0</v>
      </c>
      <c r="F1083" s="203">
        <v>0</v>
      </c>
      <c r="G1083" s="203">
        <v>0</v>
      </c>
      <c r="H1083" s="203">
        <v>0</v>
      </c>
      <c r="I1083" s="203">
        <v>0</v>
      </c>
      <c r="J1083" s="203">
        <v>0</v>
      </c>
      <c r="K1083" s="203">
        <v>3</v>
      </c>
      <c r="L1083" s="203">
        <v>424</v>
      </c>
      <c r="M1083" s="203">
        <v>1423</v>
      </c>
      <c r="N1083" s="203">
        <v>577</v>
      </c>
      <c r="O1083" s="203">
        <v>329</v>
      </c>
      <c r="P1083" s="203">
        <v>128</v>
      </c>
      <c r="Q1083" s="203">
        <v>36</v>
      </c>
      <c r="R1083" s="203">
        <v>6</v>
      </c>
      <c r="S1083" s="203">
        <v>2</v>
      </c>
      <c r="T1083" s="203">
        <v>0</v>
      </c>
      <c r="U1083" s="203">
        <v>0</v>
      </c>
      <c r="V1083" s="203">
        <v>0</v>
      </c>
    </row>
    <row r="1084" spans="2:22" x14ac:dyDescent="0.3">
      <c r="B1084" s="96" t="s">
        <v>110</v>
      </c>
      <c r="C1084" s="102" t="s">
        <v>287</v>
      </c>
      <c r="D1084" s="203">
        <v>0</v>
      </c>
      <c r="E1084" s="203">
        <v>0</v>
      </c>
      <c r="F1084" s="203">
        <v>0</v>
      </c>
      <c r="G1084" s="203">
        <v>0</v>
      </c>
      <c r="H1084" s="203">
        <v>0</v>
      </c>
      <c r="I1084" s="203">
        <v>0</v>
      </c>
      <c r="J1084" s="203">
        <v>0</v>
      </c>
      <c r="K1084" s="203">
        <v>0</v>
      </c>
      <c r="L1084" s="203">
        <v>8</v>
      </c>
      <c r="M1084" s="203">
        <v>474</v>
      </c>
      <c r="N1084" s="203">
        <v>1315</v>
      </c>
      <c r="O1084" s="203">
        <v>599</v>
      </c>
      <c r="P1084" s="203">
        <v>359</v>
      </c>
      <c r="Q1084" s="203">
        <v>150</v>
      </c>
      <c r="R1084" s="203">
        <v>32</v>
      </c>
      <c r="S1084" s="203">
        <v>0</v>
      </c>
      <c r="T1084" s="203">
        <v>0</v>
      </c>
      <c r="U1084" s="203">
        <v>0</v>
      </c>
      <c r="V1084" s="203">
        <v>0</v>
      </c>
    </row>
    <row r="1085" spans="2:22" x14ac:dyDescent="0.3">
      <c r="B1085" s="96" t="s">
        <v>110</v>
      </c>
      <c r="C1085" s="102" t="s">
        <v>230</v>
      </c>
      <c r="D1085" s="203">
        <v>0</v>
      </c>
      <c r="E1085" s="203">
        <v>0</v>
      </c>
      <c r="F1085" s="203">
        <v>0</v>
      </c>
      <c r="G1085" s="203">
        <v>0</v>
      </c>
      <c r="H1085" s="203">
        <v>0</v>
      </c>
      <c r="I1085" s="203">
        <v>0</v>
      </c>
      <c r="J1085" s="203">
        <v>0</v>
      </c>
      <c r="K1085" s="203">
        <v>1</v>
      </c>
      <c r="L1085" s="203">
        <v>0</v>
      </c>
      <c r="M1085" s="203">
        <v>5</v>
      </c>
      <c r="N1085" s="203">
        <v>429</v>
      </c>
      <c r="O1085" s="203">
        <v>1116</v>
      </c>
      <c r="P1085" s="203">
        <v>593</v>
      </c>
      <c r="Q1085" s="203">
        <v>287</v>
      </c>
      <c r="R1085" s="203">
        <v>136</v>
      </c>
      <c r="S1085" s="203">
        <v>22</v>
      </c>
      <c r="T1085" s="203">
        <v>1</v>
      </c>
      <c r="U1085" s="203">
        <v>0</v>
      </c>
      <c r="V1085" s="203">
        <v>0</v>
      </c>
    </row>
    <row r="1086" spans="2:22" x14ac:dyDescent="0.3">
      <c r="B1086" s="96" t="s">
        <v>110</v>
      </c>
      <c r="C1086" s="102" t="s">
        <v>231</v>
      </c>
      <c r="D1086" s="203">
        <v>0</v>
      </c>
      <c r="E1086" s="203">
        <v>0</v>
      </c>
      <c r="F1086" s="203">
        <v>0</v>
      </c>
      <c r="G1086" s="203">
        <v>0</v>
      </c>
      <c r="H1086" s="203">
        <v>0</v>
      </c>
      <c r="I1086" s="203">
        <v>0</v>
      </c>
      <c r="J1086" s="203">
        <v>0</v>
      </c>
      <c r="K1086" s="203">
        <v>0</v>
      </c>
      <c r="L1086" s="203">
        <v>0</v>
      </c>
      <c r="M1086" s="203">
        <v>0</v>
      </c>
      <c r="N1086" s="203">
        <v>2</v>
      </c>
      <c r="O1086" s="203">
        <v>391</v>
      </c>
      <c r="P1086" s="203">
        <v>963</v>
      </c>
      <c r="Q1086" s="203">
        <v>507</v>
      </c>
      <c r="R1086" s="203">
        <v>261</v>
      </c>
      <c r="S1086" s="203">
        <v>79</v>
      </c>
      <c r="T1086" s="203">
        <v>8</v>
      </c>
      <c r="U1086" s="203">
        <v>1</v>
      </c>
      <c r="V1086" s="203">
        <v>0</v>
      </c>
    </row>
    <row r="1087" spans="2:22" x14ac:dyDescent="0.3">
      <c r="B1087" s="96" t="s">
        <v>110</v>
      </c>
      <c r="C1087" s="102" t="s">
        <v>288</v>
      </c>
      <c r="D1087" s="203">
        <v>0</v>
      </c>
      <c r="E1087" s="203">
        <v>0</v>
      </c>
      <c r="F1087" s="203">
        <v>0</v>
      </c>
      <c r="G1087" s="203">
        <v>0</v>
      </c>
      <c r="H1087" s="203">
        <v>0</v>
      </c>
      <c r="I1087" s="203">
        <v>0</v>
      </c>
      <c r="J1087" s="203">
        <v>1</v>
      </c>
      <c r="K1087" s="203">
        <v>0</v>
      </c>
      <c r="L1087" s="203">
        <v>0</v>
      </c>
      <c r="M1087" s="203">
        <v>0</v>
      </c>
      <c r="N1087" s="203">
        <v>0</v>
      </c>
      <c r="O1087" s="203">
        <v>2</v>
      </c>
      <c r="P1087" s="203">
        <v>231</v>
      </c>
      <c r="Q1087" s="203">
        <v>857</v>
      </c>
      <c r="R1087" s="203">
        <v>453</v>
      </c>
      <c r="S1087" s="203">
        <v>223</v>
      </c>
      <c r="T1087" s="203">
        <v>46</v>
      </c>
      <c r="U1087" s="203">
        <v>7</v>
      </c>
      <c r="V1087" s="203">
        <v>3</v>
      </c>
    </row>
    <row r="1088" spans="2:22" x14ac:dyDescent="0.3">
      <c r="B1088" s="96" t="s">
        <v>110</v>
      </c>
      <c r="C1088" s="102" t="s">
        <v>232</v>
      </c>
      <c r="D1088" s="203">
        <v>0</v>
      </c>
      <c r="E1088" s="203">
        <v>0</v>
      </c>
      <c r="F1088" s="203">
        <v>0</v>
      </c>
      <c r="G1088" s="203">
        <v>0</v>
      </c>
      <c r="H1088" s="203">
        <v>0</v>
      </c>
      <c r="I1088" s="203">
        <v>0</v>
      </c>
      <c r="J1088" s="203">
        <v>1</v>
      </c>
      <c r="K1088" s="203">
        <v>1</v>
      </c>
      <c r="L1088" s="203">
        <v>0</v>
      </c>
      <c r="M1088" s="203">
        <v>0</v>
      </c>
      <c r="N1088" s="203">
        <v>0</v>
      </c>
      <c r="O1088" s="203">
        <v>0</v>
      </c>
      <c r="P1088" s="203">
        <v>5</v>
      </c>
      <c r="Q1088" s="203">
        <v>185</v>
      </c>
      <c r="R1088" s="203">
        <v>828</v>
      </c>
      <c r="S1088" s="203">
        <v>415</v>
      </c>
      <c r="T1088" s="203">
        <v>131</v>
      </c>
      <c r="U1088" s="203">
        <v>35</v>
      </c>
      <c r="V1088" s="203">
        <v>5</v>
      </c>
    </row>
    <row r="1089" spans="2:22" x14ac:dyDescent="0.3">
      <c r="B1089" s="96" t="s">
        <v>110</v>
      </c>
      <c r="C1089" s="102" t="s">
        <v>355</v>
      </c>
      <c r="D1089" s="203">
        <v>0</v>
      </c>
      <c r="E1089" s="203">
        <v>0</v>
      </c>
      <c r="F1089" s="203">
        <v>0</v>
      </c>
      <c r="G1089" s="203">
        <v>0</v>
      </c>
      <c r="H1089" s="203">
        <v>0</v>
      </c>
      <c r="I1089" s="203">
        <v>0</v>
      </c>
      <c r="J1089" s="203">
        <v>0</v>
      </c>
      <c r="K1089" s="203">
        <v>0</v>
      </c>
      <c r="L1089" s="203">
        <v>0</v>
      </c>
      <c r="M1089" s="203">
        <v>0</v>
      </c>
      <c r="N1089" s="203">
        <v>0</v>
      </c>
      <c r="O1089" s="203">
        <v>0</v>
      </c>
      <c r="P1089" s="203">
        <v>0</v>
      </c>
      <c r="Q1089" s="203">
        <v>0</v>
      </c>
      <c r="R1089" s="203">
        <v>0</v>
      </c>
      <c r="S1089" s="203">
        <v>0</v>
      </c>
      <c r="T1089" s="203">
        <v>0</v>
      </c>
      <c r="U1089" s="203">
        <v>0</v>
      </c>
      <c r="V1089" s="203">
        <v>0</v>
      </c>
    </row>
    <row r="1090" spans="2:22" x14ac:dyDescent="0.3">
      <c r="B1090" s="96" t="s">
        <v>110</v>
      </c>
      <c r="C1090" s="102" t="s">
        <v>356</v>
      </c>
      <c r="D1090" s="203">
        <v>0</v>
      </c>
      <c r="E1090" s="203">
        <v>0</v>
      </c>
      <c r="F1090" s="203">
        <v>0</v>
      </c>
      <c r="G1090" s="203">
        <v>0</v>
      </c>
      <c r="H1090" s="203">
        <v>0</v>
      </c>
      <c r="I1090" s="203">
        <v>0</v>
      </c>
      <c r="J1090" s="203">
        <v>0</v>
      </c>
      <c r="K1090" s="203">
        <v>0</v>
      </c>
      <c r="L1090" s="203">
        <v>0</v>
      </c>
      <c r="M1090" s="203">
        <v>0</v>
      </c>
      <c r="N1090" s="203">
        <v>0</v>
      </c>
      <c r="O1090" s="203">
        <v>0</v>
      </c>
      <c r="P1090" s="203">
        <v>0</v>
      </c>
      <c r="Q1090" s="203">
        <v>0</v>
      </c>
      <c r="R1090" s="203">
        <v>0</v>
      </c>
      <c r="S1090" s="203">
        <v>0</v>
      </c>
      <c r="T1090" s="203">
        <v>0</v>
      </c>
      <c r="U1090" s="203">
        <v>0</v>
      </c>
      <c r="V1090" s="203">
        <v>0</v>
      </c>
    </row>
    <row r="1091" spans="2:22" x14ac:dyDescent="0.3">
      <c r="B1091" s="96" t="s">
        <v>110</v>
      </c>
      <c r="C1091" s="102" t="s">
        <v>289</v>
      </c>
      <c r="D1091" s="203">
        <v>0</v>
      </c>
      <c r="E1091" s="203">
        <v>0</v>
      </c>
      <c r="F1091" s="203">
        <v>0</v>
      </c>
      <c r="G1091" s="203">
        <v>0</v>
      </c>
      <c r="H1091" s="203">
        <v>0</v>
      </c>
      <c r="I1091" s="203">
        <v>0</v>
      </c>
      <c r="J1091" s="203">
        <v>0</v>
      </c>
      <c r="K1091" s="203">
        <v>0</v>
      </c>
      <c r="L1091" s="203">
        <v>0</v>
      </c>
      <c r="M1091" s="203">
        <v>0</v>
      </c>
      <c r="N1091" s="203">
        <v>0</v>
      </c>
      <c r="O1091" s="203">
        <v>0</v>
      </c>
      <c r="P1091" s="203">
        <v>0</v>
      </c>
      <c r="Q1091" s="203">
        <v>0</v>
      </c>
      <c r="R1091" s="203">
        <v>0</v>
      </c>
      <c r="S1091" s="203">
        <v>0</v>
      </c>
      <c r="T1091" s="203">
        <v>0</v>
      </c>
      <c r="U1091" s="203">
        <v>0</v>
      </c>
      <c r="V1091" s="203">
        <v>52</v>
      </c>
    </row>
    <row r="1092" spans="2:22" x14ac:dyDescent="0.3">
      <c r="B1092" s="96" t="s">
        <v>110</v>
      </c>
      <c r="C1092" s="102" t="s">
        <v>290</v>
      </c>
      <c r="D1092" s="203">
        <v>0</v>
      </c>
      <c r="E1092" s="203">
        <v>0</v>
      </c>
      <c r="F1092" s="203">
        <v>0</v>
      </c>
      <c r="G1092" s="203">
        <v>0</v>
      </c>
      <c r="H1092" s="203">
        <v>0</v>
      </c>
      <c r="I1092" s="203">
        <v>0</v>
      </c>
      <c r="J1092" s="203">
        <v>0</v>
      </c>
      <c r="K1092" s="203">
        <v>1</v>
      </c>
      <c r="L1092" s="203">
        <v>0</v>
      </c>
      <c r="M1092" s="203">
        <v>0</v>
      </c>
      <c r="N1092" s="203">
        <v>1</v>
      </c>
      <c r="O1092" s="203">
        <v>4</v>
      </c>
      <c r="P1092" s="203">
        <v>12</v>
      </c>
      <c r="Q1092" s="203">
        <v>8</v>
      </c>
      <c r="R1092" s="203">
        <v>6</v>
      </c>
      <c r="S1092" s="203">
        <v>7</v>
      </c>
      <c r="T1092" s="203">
        <v>0</v>
      </c>
      <c r="U1092" s="203">
        <v>2</v>
      </c>
      <c r="V1092" s="203">
        <v>177</v>
      </c>
    </row>
    <row r="1093" spans="2:22" x14ac:dyDescent="0.3">
      <c r="B1093" s="96" t="s">
        <v>110</v>
      </c>
      <c r="C1093" s="102" t="s">
        <v>291</v>
      </c>
      <c r="D1093" s="203">
        <v>0</v>
      </c>
      <c r="E1093" s="203">
        <v>0</v>
      </c>
      <c r="F1093" s="203">
        <v>0</v>
      </c>
      <c r="G1093" s="203">
        <v>0</v>
      </c>
      <c r="H1093" s="203">
        <v>0</v>
      </c>
      <c r="I1093" s="203">
        <v>0</v>
      </c>
      <c r="J1093" s="203">
        <v>0</v>
      </c>
      <c r="K1093" s="203">
        <v>0</v>
      </c>
      <c r="L1093" s="203">
        <v>0</v>
      </c>
      <c r="M1093" s="203">
        <v>0</v>
      </c>
      <c r="N1093" s="203">
        <v>0</v>
      </c>
      <c r="O1093" s="203">
        <v>3</v>
      </c>
      <c r="P1093" s="203">
        <v>22</v>
      </c>
      <c r="Q1093" s="203">
        <v>78</v>
      </c>
      <c r="R1093" s="203">
        <v>65</v>
      </c>
      <c r="S1093" s="203">
        <v>39</v>
      </c>
      <c r="T1093" s="203">
        <v>15</v>
      </c>
      <c r="U1093" s="203">
        <v>4</v>
      </c>
      <c r="V1093" s="203">
        <v>186</v>
      </c>
    </row>
    <row r="1094" spans="2:22" x14ac:dyDescent="0.3">
      <c r="B1094" s="96" t="s">
        <v>110</v>
      </c>
      <c r="C1094" s="102" t="s">
        <v>292</v>
      </c>
      <c r="D1094" s="203">
        <v>0</v>
      </c>
      <c r="E1094" s="203">
        <v>0</v>
      </c>
      <c r="F1094" s="203">
        <v>0</v>
      </c>
      <c r="G1094" s="203">
        <v>0</v>
      </c>
      <c r="H1094" s="203">
        <v>0</v>
      </c>
      <c r="I1094" s="203">
        <v>0</v>
      </c>
      <c r="J1094" s="203">
        <v>0</v>
      </c>
      <c r="K1094" s="203">
        <v>0</v>
      </c>
      <c r="L1094" s="203">
        <v>0</v>
      </c>
      <c r="M1094" s="203">
        <v>0</v>
      </c>
      <c r="N1094" s="203">
        <v>0</v>
      </c>
      <c r="O1094" s="203">
        <v>0</v>
      </c>
      <c r="P1094" s="203">
        <v>6</v>
      </c>
      <c r="Q1094" s="203">
        <v>32</v>
      </c>
      <c r="R1094" s="203">
        <v>110</v>
      </c>
      <c r="S1094" s="203">
        <v>82</v>
      </c>
      <c r="T1094" s="203">
        <v>33</v>
      </c>
      <c r="U1094" s="203">
        <v>15</v>
      </c>
      <c r="V1094" s="203">
        <v>136</v>
      </c>
    </row>
    <row r="1095" spans="2:22" x14ac:dyDescent="0.3">
      <c r="B1095" s="96" t="s">
        <v>110</v>
      </c>
      <c r="C1095" s="102" t="s">
        <v>293</v>
      </c>
      <c r="D1095" s="203">
        <v>0</v>
      </c>
      <c r="E1095" s="203">
        <v>0</v>
      </c>
      <c r="F1095" s="203">
        <v>0</v>
      </c>
      <c r="G1095" s="203">
        <v>0</v>
      </c>
      <c r="H1095" s="203">
        <v>0</v>
      </c>
      <c r="I1095" s="203">
        <v>0</v>
      </c>
      <c r="J1095" s="203">
        <v>0</v>
      </c>
      <c r="K1095" s="203">
        <v>0</v>
      </c>
      <c r="L1095" s="203">
        <v>0</v>
      </c>
      <c r="M1095" s="203">
        <v>0</v>
      </c>
      <c r="N1095" s="203">
        <v>0</v>
      </c>
      <c r="O1095" s="203">
        <v>0</v>
      </c>
      <c r="P1095" s="203">
        <v>0</v>
      </c>
      <c r="Q1095" s="203">
        <v>2</v>
      </c>
      <c r="R1095" s="203">
        <v>16</v>
      </c>
      <c r="S1095" s="203">
        <v>59</v>
      </c>
      <c r="T1095" s="203">
        <v>34</v>
      </c>
      <c r="U1095" s="203">
        <v>14</v>
      </c>
      <c r="V1095" s="203">
        <v>47</v>
      </c>
    </row>
    <row r="1096" spans="2:22" x14ac:dyDescent="0.3">
      <c r="B1096" s="96" t="s">
        <v>110</v>
      </c>
      <c r="C1096" s="102" t="s">
        <v>294</v>
      </c>
      <c r="D1096" s="203">
        <v>0</v>
      </c>
      <c r="E1096" s="203">
        <v>0</v>
      </c>
      <c r="F1096" s="203">
        <v>0</v>
      </c>
      <c r="G1096" s="203">
        <v>0</v>
      </c>
      <c r="H1096" s="203">
        <v>0</v>
      </c>
      <c r="I1096" s="203">
        <v>0</v>
      </c>
      <c r="J1096" s="203">
        <v>0</v>
      </c>
      <c r="K1096" s="203">
        <v>0</v>
      </c>
      <c r="L1096" s="203">
        <v>0</v>
      </c>
      <c r="M1096" s="203">
        <v>0</v>
      </c>
      <c r="N1096" s="203">
        <v>0</v>
      </c>
      <c r="O1096" s="203">
        <v>0</v>
      </c>
      <c r="P1096" s="203">
        <v>0</v>
      </c>
      <c r="Q1096" s="203">
        <v>6</v>
      </c>
      <c r="R1096" s="203">
        <v>36</v>
      </c>
      <c r="S1096" s="203">
        <v>72</v>
      </c>
      <c r="T1096" s="203">
        <v>80</v>
      </c>
      <c r="U1096" s="203">
        <v>39</v>
      </c>
      <c r="V1096" s="203">
        <v>141</v>
      </c>
    </row>
    <row r="1097" spans="2:22" x14ac:dyDescent="0.3">
      <c r="B1097" s="96" t="s">
        <v>110</v>
      </c>
      <c r="C1097" s="102" t="s">
        <v>357</v>
      </c>
      <c r="D1097" s="203">
        <v>0</v>
      </c>
      <c r="E1097" s="203">
        <v>0</v>
      </c>
      <c r="F1097" s="203">
        <v>0</v>
      </c>
      <c r="G1097" s="203">
        <v>0</v>
      </c>
      <c r="H1097" s="203">
        <v>0</v>
      </c>
      <c r="I1097" s="203">
        <v>0</v>
      </c>
      <c r="J1097" s="203">
        <v>0</v>
      </c>
      <c r="K1097" s="203">
        <v>0</v>
      </c>
      <c r="L1097" s="203">
        <v>0</v>
      </c>
      <c r="M1097" s="203">
        <v>0</v>
      </c>
      <c r="N1097" s="203">
        <v>0</v>
      </c>
      <c r="O1097" s="203">
        <v>0</v>
      </c>
      <c r="P1097" s="203">
        <v>0</v>
      </c>
      <c r="Q1097" s="203">
        <v>0</v>
      </c>
      <c r="R1097" s="203">
        <v>0</v>
      </c>
      <c r="S1097" s="203">
        <v>0</v>
      </c>
      <c r="T1097" s="203">
        <v>0</v>
      </c>
      <c r="U1097" s="203">
        <v>0</v>
      </c>
      <c r="V1097" s="203">
        <v>0</v>
      </c>
    </row>
    <row r="1098" spans="2:22" x14ac:dyDescent="0.3">
      <c r="B1098" s="96" t="s">
        <v>111</v>
      </c>
      <c r="C1098" s="102" t="s">
        <v>223</v>
      </c>
      <c r="D1098" s="203">
        <v>23</v>
      </c>
      <c r="E1098" s="203">
        <v>46</v>
      </c>
      <c r="F1098" s="203">
        <v>0</v>
      </c>
      <c r="G1098" s="203">
        <v>0</v>
      </c>
      <c r="H1098" s="203">
        <v>0</v>
      </c>
      <c r="I1098" s="203">
        <v>0</v>
      </c>
      <c r="J1098" s="203">
        <v>0</v>
      </c>
      <c r="K1098" s="203">
        <v>0</v>
      </c>
      <c r="L1098" s="203">
        <v>0</v>
      </c>
      <c r="M1098" s="203">
        <v>0</v>
      </c>
      <c r="N1098" s="203">
        <v>0</v>
      </c>
      <c r="O1098" s="203">
        <v>0</v>
      </c>
      <c r="P1098" s="203">
        <v>0</v>
      </c>
      <c r="Q1098" s="203">
        <v>0</v>
      </c>
      <c r="R1098" s="203">
        <v>0</v>
      </c>
      <c r="S1098" s="203">
        <v>0</v>
      </c>
      <c r="T1098" s="203">
        <v>0</v>
      </c>
      <c r="U1098" s="203">
        <v>0</v>
      </c>
      <c r="V1098" s="203">
        <v>0</v>
      </c>
    </row>
    <row r="1099" spans="2:22" x14ac:dyDescent="0.3">
      <c r="B1099" s="96" t="s">
        <v>111</v>
      </c>
      <c r="C1099" s="102" t="s">
        <v>286</v>
      </c>
      <c r="D1099" s="203">
        <v>0</v>
      </c>
      <c r="E1099" s="203">
        <v>10</v>
      </c>
      <c r="F1099" s="203">
        <v>35</v>
      </c>
      <c r="G1099" s="203">
        <v>0</v>
      </c>
      <c r="H1099" s="203">
        <v>0</v>
      </c>
      <c r="I1099" s="203">
        <v>0</v>
      </c>
      <c r="J1099" s="203">
        <v>0</v>
      </c>
      <c r="K1099" s="203">
        <v>0</v>
      </c>
      <c r="L1099" s="203">
        <v>0</v>
      </c>
      <c r="M1099" s="203">
        <v>0</v>
      </c>
      <c r="N1099" s="203">
        <v>0</v>
      </c>
      <c r="O1099" s="203">
        <v>0</v>
      </c>
      <c r="P1099" s="203">
        <v>0</v>
      </c>
      <c r="Q1099" s="203">
        <v>0</v>
      </c>
      <c r="R1099" s="203">
        <v>0</v>
      </c>
      <c r="S1099" s="203">
        <v>0</v>
      </c>
      <c r="T1099" s="203">
        <v>0</v>
      </c>
      <c r="U1099" s="203">
        <v>0</v>
      </c>
      <c r="V1099" s="203">
        <v>0</v>
      </c>
    </row>
    <row r="1100" spans="2:22" x14ac:dyDescent="0.3">
      <c r="B1100" s="96" t="s">
        <v>111</v>
      </c>
      <c r="C1100" s="102" t="s">
        <v>370</v>
      </c>
      <c r="D1100" s="203">
        <v>0</v>
      </c>
      <c r="E1100" s="203">
        <v>1</v>
      </c>
      <c r="F1100" s="203">
        <v>152</v>
      </c>
      <c r="G1100" s="203">
        <v>721</v>
      </c>
      <c r="H1100" s="203">
        <v>230</v>
      </c>
      <c r="I1100" s="203">
        <v>72</v>
      </c>
      <c r="J1100" s="203">
        <v>30</v>
      </c>
      <c r="K1100" s="203">
        <v>19</v>
      </c>
      <c r="L1100" s="203">
        <v>9</v>
      </c>
      <c r="M1100" s="203">
        <v>1</v>
      </c>
      <c r="N1100" s="203">
        <v>0</v>
      </c>
      <c r="O1100" s="203">
        <v>0</v>
      </c>
      <c r="P1100" s="203">
        <v>0</v>
      </c>
      <c r="Q1100" s="203">
        <v>3</v>
      </c>
      <c r="R1100" s="203">
        <v>0</v>
      </c>
      <c r="S1100" s="203">
        <v>0</v>
      </c>
      <c r="T1100" s="203">
        <v>0</v>
      </c>
      <c r="U1100" s="203">
        <v>0</v>
      </c>
      <c r="V1100" s="203">
        <v>0</v>
      </c>
    </row>
    <row r="1101" spans="2:22" x14ac:dyDescent="0.3">
      <c r="B1101" s="96" t="s">
        <v>111</v>
      </c>
      <c r="C1101" s="102" t="s">
        <v>224</v>
      </c>
      <c r="D1101" s="203">
        <v>0</v>
      </c>
      <c r="E1101" s="203">
        <v>0</v>
      </c>
      <c r="F1101" s="203">
        <v>3</v>
      </c>
      <c r="G1101" s="203">
        <v>185</v>
      </c>
      <c r="H1101" s="203">
        <v>751</v>
      </c>
      <c r="I1101" s="203">
        <v>368</v>
      </c>
      <c r="J1101" s="203">
        <v>201</v>
      </c>
      <c r="K1101" s="203">
        <v>144</v>
      </c>
      <c r="L1101" s="203">
        <v>62</v>
      </c>
      <c r="M1101" s="203">
        <v>30</v>
      </c>
      <c r="N1101" s="203">
        <v>26</v>
      </c>
      <c r="O1101" s="203">
        <v>11</v>
      </c>
      <c r="P1101" s="203">
        <v>7</v>
      </c>
      <c r="Q1101" s="203">
        <v>0</v>
      </c>
      <c r="R1101" s="203">
        <v>0</v>
      </c>
      <c r="S1101" s="203">
        <v>0</v>
      </c>
      <c r="T1101" s="203">
        <v>0</v>
      </c>
      <c r="U1101" s="203">
        <v>0</v>
      </c>
      <c r="V1101" s="203">
        <v>0</v>
      </c>
    </row>
    <row r="1102" spans="2:22" x14ac:dyDescent="0.3">
      <c r="B1102" s="96" t="s">
        <v>111</v>
      </c>
      <c r="C1102" s="102" t="s">
        <v>225</v>
      </c>
      <c r="D1102" s="203">
        <v>0</v>
      </c>
      <c r="E1102" s="203">
        <v>0</v>
      </c>
      <c r="F1102" s="203">
        <v>0</v>
      </c>
      <c r="G1102" s="203">
        <v>7</v>
      </c>
      <c r="H1102" s="203">
        <v>114</v>
      </c>
      <c r="I1102" s="203">
        <v>495</v>
      </c>
      <c r="J1102" s="203">
        <v>404</v>
      </c>
      <c r="K1102" s="203">
        <v>274</v>
      </c>
      <c r="L1102" s="203">
        <v>168</v>
      </c>
      <c r="M1102" s="203">
        <v>100</v>
      </c>
      <c r="N1102" s="203">
        <v>56</v>
      </c>
      <c r="O1102" s="203">
        <v>21</v>
      </c>
      <c r="P1102" s="203">
        <v>14</v>
      </c>
      <c r="Q1102" s="203">
        <v>3</v>
      </c>
      <c r="R1102" s="203">
        <v>1</v>
      </c>
      <c r="S1102" s="203">
        <v>1</v>
      </c>
      <c r="T1102" s="203">
        <v>0</v>
      </c>
      <c r="U1102" s="203">
        <v>0</v>
      </c>
      <c r="V1102" s="203">
        <v>1</v>
      </c>
    </row>
    <row r="1103" spans="2:22" x14ac:dyDescent="0.3">
      <c r="B1103" s="96" t="s">
        <v>111</v>
      </c>
      <c r="C1103" s="102" t="s">
        <v>226</v>
      </c>
      <c r="D1103" s="203">
        <v>0</v>
      </c>
      <c r="E1103" s="203">
        <v>0</v>
      </c>
      <c r="F1103" s="203">
        <v>0</v>
      </c>
      <c r="G1103" s="203">
        <v>1</v>
      </c>
      <c r="H1103" s="203">
        <v>3</v>
      </c>
      <c r="I1103" s="203">
        <v>80</v>
      </c>
      <c r="J1103" s="203">
        <v>370</v>
      </c>
      <c r="K1103" s="203">
        <v>362</v>
      </c>
      <c r="L1103" s="203">
        <v>259</v>
      </c>
      <c r="M1103" s="203">
        <v>182</v>
      </c>
      <c r="N1103" s="203">
        <v>113</v>
      </c>
      <c r="O1103" s="203">
        <v>73</v>
      </c>
      <c r="P1103" s="203">
        <v>31</v>
      </c>
      <c r="Q1103" s="203">
        <v>19</v>
      </c>
      <c r="R1103" s="203">
        <v>2</v>
      </c>
      <c r="S1103" s="203">
        <v>2</v>
      </c>
      <c r="T1103" s="203">
        <v>0</v>
      </c>
      <c r="U1103" s="203">
        <v>0</v>
      </c>
      <c r="V1103" s="203">
        <v>1</v>
      </c>
    </row>
    <row r="1104" spans="2:22" x14ac:dyDescent="0.3">
      <c r="B1104" s="96" t="s">
        <v>111</v>
      </c>
      <c r="C1104" s="102" t="s">
        <v>227</v>
      </c>
      <c r="D1104" s="203">
        <v>0</v>
      </c>
      <c r="E1104" s="203">
        <v>0</v>
      </c>
      <c r="F1104" s="203">
        <v>0</v>
      </c>
      <c r="G1104" s="203">
        <v>0</v>
      </c>
      <c r="H1104" s="203">
        <v>1</v>
      </c>
      <c r="I1104" s="203">
        <v>1</v>
      </c>
      <c r="J1104" s="203">
        <v>64</v>
      </c>
      <c r="K1104" s="203">
        <v>300</v>
      </c>
      <c r="L1104" s="203">
        <v>309</v>
      </c>
      <c r="M1104" s="203">
        <v>259</v>
      </c>
      <c r="N1104" s="203">
        <v>194</v>
      </c>
      <c r="O1104" s="203">
        <v>110</v>
      </c>
      <c r="P1104" s="203">
        <v>74</v>
      </c>
      <c r="Q1104" s="203">
        <v>48</v>
      </c>
      <c r="R1104" s="203">
        <v>11</v>
      </c>
      <c r="S1104" s="203">
        <v>9</v>
      </c>
      <c r="T1104" s="203">
        <v>2</v>
      </c>
      <c r="U1104" s="203">
        <v>1</v>
      </c>
      <c r="V1104" s="203">
        <v>1</v>
      </c>
    </row>
    <row r="1105" spans="2:22" x14ac:dyDescent="0.3">
      <c r="B1105" s="96" t="s">
        <v>111</v>
      </c>
      <c r="C1105" s="102" t="s">
        <v>228</v>
      </c>
      <c r="D1105" s="203">
        <v>0</v>
      </c>
      <c r="E1105" s="203">
        <v>0</v>
      </c>
      <c r="F1105" s="203">
        <v>0</v>
      </c>
      <c r="G1105" s="203">
        <v>0</v>
      </c>
      <c r="H1105" s="203">
        <v>2</v>
      </c>
      <c r="I1105" s="203">
        <v>1</v>
      </c>
      <c r="J1105" s="203">
        <v>3</v>
      </c>
      <c r="K1105" s="203">
        <v>81</v>
      </c>
      <c r="L1105" s="203">
        <v>238</v>
      </c>
      <c r="M1105" s="203">
        <v>246</v>
      </c>
      <c r="N1105" s="203">
        <v>226</v>
      </c>
      <c r="O1105" s="203">
        <v>158</v>
      </c>
      <c r="P1105" s="203">
        <v>120</v>
      </c>
      <c r="Q1105" s="203">
        <v>79</v>
      </c>
      <c r="R1105" s="203">
        <v>45</v>
      </c>
      <c r="S1105" s="203">
        <v>18</v>
      </c>
      <c r="T1105" s="203">
        <v>5</v>
      </c>
      <c r="U1105" s="203">
        <v>4</v>
      </c>
      <c r="V1105" s="203">
        <v>2</v>
      </c>
    </row>
    <row r="1106" spans="2:22" x14ac:dyDescent="0.3">
      <c r="B1106" s="96" t="s">
        <v>111</v>
      </c>
      <c r="C1106" s="102" t="s">
        <v>229</v>
      </c>
      <c r="D1106" s="203">
        <v>0</v>
      </c>
      <c r="E1106" s="203">
        <v>0</v>
      </c>
      <c r="F1106" s="203">
        <v>0</v>
      </c>
      <c r="G1106" s="203">
        <v>0</v>
      </c>
      <c r="H1106" s="203">
        <v>1</v>
      </c>
      <c r="I1106" s="203">
        <v>0</v>
      </c>
      <c r="J1106" s="203">
        <v>1</v>
      </c>
      <c r="K1106" s="203">
        <v>2</v>
      </c>
      <c r="L1106" s="203">
        <v>71</v>
      </c>
      <c r="M1106" s="203">
        <v>199</v>
      </c>
      <c r="N1106" s="203">
        <v>270</v>
      </c>
      <c r="O1106" s="203">
        <v>218</v>
      </c>
      <c r="P1106" s="203">
        <v>216</v>
      </c>
      <c r="Q1106" s="203">
        <v>161</v>
      </c>
      <c r="R1106" s="203">
        <v>80</v>
      </c>
      <c r="S1106" s="203">
        <v>40</v>
      </c>
      <c r="T1106" s="203">
        <v>33</v>
      </c>
      <c r="U1106" s="203">
        <v>7</v>
      </c>
      <c r="V1106" s="203">
        <v>18</v>
      </c>
    </row>
    <row r="1107" spans="2:22" x14ac:dyDescent="0.3">
      <c r="B1107" s="96" t="s">
        <v>111</v>
      </c>
      <c r="C1107" s="102" t="s">
        <v>287</v>
      </c>
      <c r="D1107" s="203">
        <v>0</v>
      </c>
      <c r="E1107" s="203">
        <v>0</v>
      </c>
      <c r="F1107" s="203">
        <v>0</v>
      </c>
      <c r="G1107" s="203">
        <v>0</v>
      </c>
      <c r="H1107" s="203">
        <v>1</v>
      </c>
      <c r="I1107" s="203">
        <v>0</v>
      </c>
      <c r="J1107" s="203">
        <v>0</v>
      </c>
      <c r="K1107" s="203">
        <v>1</v>
      </c>
      <c r="L1107" s="203">
        <v>2</v>
      </c>
      <c r="M1107" s="203">
        <v>61</v>
      </c>
      <c r="N1107" s="203">
        <v>141</v>
      </c>
      <c r="O1107" s="203">
        <v>183</v>
      </c>
      <c r="P1107" s="203">
        <v>184</v>
      </c>
      <c r="Q1107" s="203">
        <v>199</v>
      </c>
      <c r="R1107" s="203">
        <v>137</v>
      </c>
      <c r="S1107" s="203">
        <v>89</v>
      </c>
      <c r="T1107" s="203">
        <v>42</v>
      </c>
      <c r="U1107" s="203">
        <v>23</v>
      </c>
      <c r="V1107" s="203">
        <v>53</v>
      </c>
    </row>
    <row r="1108" spans="2:22" x14ac:dyDescent="0.3">
      <c r="B1108" s="96" t="s">
        <v>111</v>
      </c>
      <c r="C1108" s="102" t="s">
        <v>230</v>
      </c>
      <c r="D1108" s="203">
        <v>0</v>
      </c>
      <c r="E1108" s="203">
        <v>0</v>
      </c>
      <c r="F1108" s="203">
        <v>0</v>
      </c>
      <c r="G1108" s="203">
        <v>0</v>
      </c>
      <c r="H1108" s="203">
        <v>1</v>
      </c>
      <c r="I1108" s="203">
        <v>0</v>
      </c>
      <c r="J1108" s="203">
        <v>0</v>
      </c>
      <c r="K1108" s="203">
        <v>0</v>
      </c>
      <c r="L1108" s="203">
        <v>0</v>
      </c>
      <c r="M1108" s="203">
        <v>3</v>
      </c>
      <c r="N1108" s="203">
        <v>37</v>
      </c>
      <c r="O1108" s="203">
        <v>125</v>
      </c>
      <c r="P1108" s="203">
        <v>151</v>
      </c>
      <c r="Q1108" s="203">
        <v>167</v>
      </c>
      <c r="R1108" s="203">
        <v>136</v>
      </c>
      <c r="S1108" s="203">
        <v>101</v>
      </c>
      <c r="T1108" s="203">
        <v>59</v>
      </c>
      <c r="U1108" s="203">
        <v>53</v>
      </c>
      <c r="V1108" s="203">
        <v>73</v>
      </c>
    </row>
    <row r="1109" spans="2:22" x14ac:dyDescent="0.3">
      <c r="B1109" s="96" t="s">
        <v>111</v>
      </c>
      <c r="C1109" s="102" t="s">
        <v>231</v>
      </c>
      <c r="D1109" s="203">
        <v>0</v>
      </c>
      <c r="E1109" s="203">
        <v>0</v>
      </c>
      <c r="F1109" s="203">
        <v>0</v>
      </c>
      <c r="G1109" s="203">
        <v>0</v>
      </c>
      <c r="H1109" s="203">
        <v>0</v>
      </c>
      <c r="I1109" s="203">
        <v>0</v>
      </c>
      <c r="J1109" s="203">
        <v>0</v>
      </c>
      <c r="K1109" s="203">
        <v>0</v>
      </c>
      <c r="L1109" s="203">
        <v>0</v>
      </c>
      <c r="M1109" s="203">
        <v>3</v>
      </c>
      <c r="N1109" s="203">
        <v>2</v>
      </c>
      <c r="O1109" s="203">
        <v>30</v>
      </c>
      <c r="P1109" s="203">
        <v>76</v>
      </c>
      <c r="Q1109" s="203">
        <v>117</v>
      </c>
      <c r="R1109" s="203">
        <v>101</v>
      </c>
      <c r="S1109" s="203">
        <v>100</v>
      </c>
      <c r="T1109" s="203">
        <v>67</v>
      </c>
      <c r="U1109" s="203">
        <v>44</v>
      </c>
      <c r="V1109" s="203">
        <v>82</v>
      </c>
    </row>
    <row r="1110" spans="2:22" x14ac:dyDescent="0.3">
      <c r="B1110" s="96" t="s">
        <v>111</v>
      </c>
      <c r="C1110" s="102" t="s">
        <v>288</v>
      </c>
      <c r="D1110" s="203">
        <v>0</v>
      </c>
      <c r="E1110" s="203">
        <v>0</v>
      </c>
      <c r="F1110" s="203">
        <v>0</v>
      </c>
      <c r="G1110" s="203">
        <v>0</v>
      </c>
      <c r="H1110" s="203">
        <v>0</v>
      </c>
      <c r="I1110" s="203">
        <v>0</v>
      </c>
      <c r="J1110" s="203">
        <v>0</v>
      </c>
      <c r="K1110" s="203">
        <v>0</v>
      </c>
      <c r="L1110" s="203">
        <v>0</v>
      </c>
      <c r="M1110" s="203">
        <v>0</v>
      </c>
      <c r="N1110" s="203">
        <v>0</v>
      </c>
      <c r="O1110" s="203">
        <v>1</v>
      </c>
      <c r="P1110" s="203">
        <v>17</v>
      </c>
      <c r="Q1110" s="203">
        <v>98</v>
      </c>
      <c r="R1110" s="203">
        <v>96</v>
      </c>
      <c r="S1110" s="203">
        <v>65</v>
      </c>
      <c r="T1110" s="203">
        <v>78</v>
      </c>
      <c r="U1110" s="203">
        <v>57</v>
      </c>
      <c r="V1110" s="203">
        <v>127</v>
      </c>
    </row>
    <row r="1111" spans="2:22" x14ac:dyDescent="0.3">
      <c r="B1111" s="96" t="s">
        <v>111</v>
      </c>
      <c r="C1111" s="102" t="s">
        <v>232</v>
      </c>
      <c r="D1111" s="203">
        <v>0</v>
      </c>
      <c r="E1111" s="203">
        <v>0</v>
      </c>
      <c r="F1111" s="203">
        <v>0</v>
      </c>
      <c r="G1111" s="203">
        <v>0</v>
      </c>
      <c r="H1111" s="203">
        <v>0</v>
      </c>
      <c r="I1111" s="203">
        <v>0</v>
      </c>
      <c r="J1111" s="203">
        <v>0</v>
      </c>
      <c r="K1111" s="203">
        <v>0</v>
      </c>
      <c r="L1111" s="203">
        <v>0</v>
      </c>
      <c r="M1111" s="203">
        <v>0</v>
      </c>
      <c r="N1111" s="203">
        <v>0</v>
      </c>
      <c r="O1111" s="203">
        <v>0</v>
      </c>
      <c r="P1111" s="203">
        <v>1</v>
      </c>
      <c r="Q1111" s="203">
        <v>15</v>
      </c>
      <c r="R1111" s="203">
        <v>61</v>
      </c>
      <c r="S1111" s="203">
        <v>74</v>
      </c>
      <c r="T1111" s="203">
        <v>49</v>
      </c>
      <c r="U1111" s="203">
        <v>34</v>
      </c>
      <c r="V1111" s="203">
        <v>190</v>
      </c>
    </row>
    <row r="1112" spans="2:22" x14ac:dyDescent="0.3">
      <c r="B1112" s="96" t="s">
        <v>111</v>
      </c>
      <c r="C1112" s="102" t="s">
        <v>355</v>
      </c>
      <c r="D1112" s="203">
        <v>0</v>
      </c>
      <c r="E1112" s="203">
        <v>0</v>
      </c>
      <c r="F1112" s="203">
        <v>0</v>
      </c>
      <c r="G1112" s="203">
        <v>0</v>
      </c>
      <c r="H1112" s="203">
        <v>0</v>
      </c>
      <c r="I1112" s="203">
        <v>0</v>
      </c>
      <c r="J1112" s="203">
        <v>0</v>
      </c>
      <c r="K1112" s="203">
        <v>0</v>
      </c>
      <c r="L1112" s="203">
        <v>0</v>
      </c>
      <c r="M1112" s="203">
        <v>0</v>
      </c>
      <c r="N1112" s="203">
        <v>0</v>
      </c>
      <c r="O1112" s="203">
        <v>0</v>
      </c>
      <c r="P1112" s="203">
        <v>0</v>
      </c>
      <c r="Q1112" s="203">
        <v>0</v>
      </c>
      <c r="R1112" s="203">
        <v>0</v>
      </c>
      <c r="S1112" s="203">
        <v>0</v>
      </c>
      <c r="T1112" s="203">
        <v>0</v>
      </c>
      <c r="U1112" s="203">
        <v>0</v>
      </c>
      <c r="V1112" s="203">
        <v>0</v>
      </c>
    </row>
    <row r="1113" spans="2:22" x14ac:dyDescent="0.3">
      <c r="B1113" s="96" t="s">
        <v>111</v>
      </c>
      <c r="C1113" s="102" t="s">
        <v>356</v>
      </c>
      <c r="D1113" s="203">
        <v>0</v>
      </c>
      <c r="E1113" s="203">
        <v>0</v>
      </c>
      <c r="F1113" s="203">
        <v>0</v>
      </c>
      <c r="G1113" s="203">
        <v>0</v>
      </c>
      <c r="H1113" s="203">
        <v>0</v>
      </c>
      <c r="I1113" s="203">
        <v>0</v>
      </c>
      <c r="J1113" s="203">
        <v>0</v>
      </c>
      <c r="K1113" s="203">
        <v>0</v>
      </c>
      <c r="L1113" s="203">
        <v>0</v>
      </c>
      <c r="M1113" s="203">
        <v>0</v>
      </c>
      <c r="N1113" s="203">
        <v>0</v>
      </c>
      <c r="O1113" s="203">
        <v>0</v>
      </c>
      <c r="P1113" s="203">
        <v>0</v>
      </c>
      <c r="Q1113" s="203">
        <v>0</v>
      </c>
      <c r="R1113" s="203">
        <v>0</v>
      </c>
      <c r="S1113" s="203">
        <v>0</v>
      </c>
      <c r="T1113" s="203">
        <v>0</v>
      </c>
      <c r="U1113" s="203">
        <v>0</v>
      </c>
      <c r="V1113" s="203">
        <v>0</v>
      </c>
    </row>
    <row r="1114" spans="2:22" x14ac:dyDescent="0.3">
      <c r="B1114" s="96" t="s">
        <v>111</v>
      </c>
      <c r="C1114" s="102" t="s">
        <v>289</v>
      </c>
      <c r="D1114" s="203">
        <v>0</v>
      </c>
      <c r="E1114" s="203">
        <v>0</v>
      </c>
      <c r="F1114" s="203">
        <v>0</v>
      </c>
      <c r="G1114" s="203">
        <v>0</v>
      </c>
      <c r="H1114" s="203">
        <v>0</v>
      </c>
      <c r="I1114" s="203">
        <v>0</v>
      </c>
      <c r="J1114" s="203">
        <v>0</v>
      </c>
      <c r="K1114" s="203">
        <v>0</v>
      </c>
      <c r="L1114" s="203">
        <v>0</v>
      </c>
      <c r="M1114" s="203">
        <v>0</v>
      </c>
      <c r="N1114" s="203">
        <v>0</v>
      </c>
      <c r="O1114" s="203">
        <v>0</v>
      </c>
      <c r="P1114" s="203">
        <v>0</v>
      </c>
      <c r="Q1114" s="203">
        <v>0</v>
      </c>
      <c r="R1114" s="203">
        <v>0</v>
      </c>
      <c r="S1114" s="203">
        <v>0</v>
      </c>
      <c r="T1114" s="203">
        <v>0</v>
      </c>
      <c r="U1114" s="203">
        <v>0</v>
      </c>
      <c r="V1114" s="203">
        <v>0</v>
      </c>
    </row>
    <row r="1115" spans="2:22" x14ac:dyDescent="0.3">
      <c r="B1115" s="96" t="s">
        <v>111</v>
      </c>
      <c r="C1115" s="102" t="s">
        <v>290</v>
      </c>
      <c r="D1115" s="203">
        <v>0</v>
      </c>
      <c r="E1115" s="203">
        <v>0</v>
      </c>
      <c r="F1115" s="203">
        <v>0</v>
      </c>
      <c r="G1115" s="203">
        <v>0</v>
      </c>
      <c r="H1115" s="203">
        <v>0</v>
      </c>
      <c r="I1115" s="203">
        <v>0</v>
      </c>
      <c r="J1115" s="203">
        <v>0</v>
      </c>
      <c r="K1115" s="203">
        <v>0</v>
      </c>
      <c r="L1115" s="203">
        <v>0</v>
      </c>
      <c r="M1115" s="203">
        <v>0</v>
      </c>
      <c r="N1115" s="203">
        <v>0</v>
      </c>
      <c r="O1115" s="203">
        <v>0</v>
      </c>
      <c r="P1115" s="203">
        <v>0</v>
      </c>
      <c r="Q1115" s="203">
        <v>0</v>
      </c>
      <c r="R1115" s="203">
        <v>0</v>
      </c>
      <c r="S1115" s="203">
        <v>0</v>
      </c>
      <c r="T1115" s="203">
        <v>0</v>
      </c>
      <c r="U1115" s="203">
        <v>0</v>
      </c>
      <c r="V1115" s="203">
        <v>0</v>
      </c>
    </row>
    <row r="1116" spans="2:22" x14ac:dyDescent="0.3">
      <c r="B1116" s="96" t="s">
        <v>111</v>
      </c>
      <c r="C1116" s="102" t="s">
        <v>291</v>
      </c>
      <c r="D1116" s="203">
        <v>0</v>
      </c>
      <c r="E1116" s="203">
        <v>0</v>
      </c>
      <c r="F1116" s="203">
        <v>0</v>
      </c>
      <c r="G1116" s="203">
        <v>0</v>
      </c>
      <c r="H1116" s="203">
        <v>0</v>
      </c>
      <c r="I1116" s="203">
        <v>0</v>
      </c>
      <c r="J1116" s="203">
        <v>0</v>
      </c>
      <c r="K1116" s="203">
        <v>0</v>
      </c>
      <c r="L1116" s="203">
        <v>0</v>
      </c>
      <c r="M1116" s="203">
        <v>0</v>
      </c>
      <c r="N1116" s="203">
        <v>0</v>
      </c>
      <c r="O1116" s="203">
        <v>0</v>
      </c>
      <c r="P1116" s="203">
        <v>1</v>
      </c>
      <c r="Q1116" s="203">
        <v>2</v>
      </c>
      <c r="R1116" s="203">
        <v>7</v>
      </c>
      <c r="S1116" s="203">
        <v>30</v>
      </c>
      <c r="T1116" s="203">
        <v>16</v>
      </c>
      <c r="U1116" s="203">
        <v>21</v>
      </c>
      <c r="V1116" s="203">
        <v>65</v>
      </c>
    </row>
    <row r="1117" spans="2:22" x14ac:dyDescent="0.3">
      <c r="B1117" s="96" t="s">
        <v>111</v>
      </c>
      <c r="C1117" s="102" t="s">
        <v>292</v>
      </c>
      <c r="D1117" s="203">
        <v>0</v>
      </c>
      <c r="E1117" s="203">
        <v>0</v>
      </c>
      <c r="F1117" s="203">
        <v>0</v>
      </c>
      <c r="G1117" s="203">
        <v>0</v>
      </c>
      <c r="H1117" s="203">
        <v>0</v>
      </c>
      <c r="I1117" s="203">
        <v>0</v>
      </c>
      <c r="J1117" s="203">
        <v>0</v>
      </c>
      <c r="K1117" s="203">
        <v>0</v>
      </c>
      <c r="L1117" s="203">
        <v>0</v>
      </c>
      <c r="M1117" s="203">
        <v>0</v>
      </c>
      <c r="N1117" s="203">
        <v>0</v>
      </c>
      <c r="O1117" s="203">
        <v>0</v>
      </c>
      <c r="P1117" s="203">
        <v>1</v>
      </c>
      <c r="Q1117" s="203">
        <v>0</v>
      </c>
      <c r="R1117" s="203">
        <v>0</v>
      </c>
      <c r="S1117" s="203">
        <v>12</v>
      </c>
      <c r="T1117" s="203">
        <v>14</v>
      </c>
      <c r="U1117" s="203">
        <v>24</v>
      </c>
      <c r="V1117" s="203">
        <v>95</v>
      </c>
    </row>
    <row r="1118" spans="2:22" x14ac:dyDescent="0.3">
      <c r="B1118" s="96" t="s">
        <v>111</v>
      </c>
      <c r="C1118" s="102" t="s">
        <v>293</v>
      </c>
      <c r="D1118" s="203">
        <v>0</v>
      </c>
      <c r="E1118" s="203">
        <v>0</v>
      </c>
      <c r="F1118" s="203">
        <v>0</v>
      </c>
      <c r="G1118" s="203">
        <v>0</v>
      </c>
      <c r="H1118" s="203">
        <v>0</v>
      </c>
      <c r="I1118" s="203">
        <v>0</v>
      </c>
      <c r="J1118" s="203">
        <v>0</v>
      </c>
      <c r="K1118" s="203">
        <v>0</v>
      </c>
      <c r="L1118" s="203">
        <v>0</v>
      </c>
      <c r="M1118" s="203">
        <v>0</v>
      </c>
      <c r="N1118" s="203">
        <v>0</v>
      </c>
      <c r="O1118" s="203">
        <v>0</v>
      </c>
      <c r="P1118" s="203">
        <v>0</v>
      </c>
      <c r="Q1118" s="203">
        <v>0</v>
      </c>
      <c r="R1118" s="203">
        <v>0</v>
      </c>
      <c r="S1118" s="203">
        <v>3</v>
      </c>
      <c r="T1118" s="203">
        <v>8</v>
      </c>
      <c r="U1118" s="203">
        <v>14</v>
      </c>
      <c r="V1118" s="203">
        <v>83</v>
      </c>
    </row>
    <row r="1119" spans="2:22" x14ac:dyDescent="0.3">
      <c r="B1119" s="96" t="s">
        <v>111</v>
      </c>
      <c r="C1119" s="102" t="s">
        <v>294</v>
      </c>
      <c r="D1119" s="203">
        <v>0</v>
      </c>
      <c r="E1119" s="203">
        <v>0</v>
      </c>
      <c r="F1119" s="203">
        <v>0</v>
      </c>
      <c r="G1119" s="203">
        <v>0</v>
      </c>
      <c r="H1119" s="203">
        <v>0</v>
      </c>
      <c r="I1119" s="203">
        <v>0</v>
      </c>
      <c r="J1119" s="203">
        <v>0</v>
      </c>
      <c r="K1119" s="203">
        <v>0</v>
      </c>
      <c r="L1119" s="203">
        <v>0</v>
      </c>
      <c r="M1119" s="203">
        <v>0</v>
      </c>
      <c r="N1119" s="203">
        <v>0</v>
      </c>
      <c r="O1119" s="203">
        <v>0</v>
      </c>
      <c r="P1119" s="203">
        <v>0</v>
      </c>
      <c r="Q1119" s="203">
        <v>0</v>
      </c>
      <c r="R1119" s="203">
        <v>0</v>
      </c>
      <c r="S1119" s="203">
        <v>0</v>
      </c>
      <c r="T1119" s="203">
        <v>3</v>
      </c>
      <c r="U1119" s="203">
        <v>4</v>
      </c>
      <c r="V1119" s="203">
        <v>71</v>
      </c>
    </row>
    <row r="1120" spans="2:22" x14ac:dyDescent="0.3">
      <c r="B1120" s="96" t="s">
        <v>111</v>
      </c>
      <c r="C1120" s="102" t="s">
        <v>357</v>
      </c>
      <c r="D1120" s="203">
        <v>0</v>
      </c>
      <c r="E1120" s="203">
        <v>0</v>
      </c>
      <c r="F1120" s="203">
        <v>0</v>
      </c>
      <c r="G1120" s="203">
        <v>0</v>
      </c>
      <c r="H1120" s="203">
        <v>0</v>
      </c>
      <c r="I1120" s="203">
        <v>0</v>
      </c>
      <c r="J1120" s="203">
        <v>0</v>
      </c>
      <c r="K1120" s="203">
        <v>0</v>
      </c>
      <c r="L1120" s="203">
        <v>6</v>
      </c>
      <c r="M1120" s="203">
        <v>9</v>
      </c>
      <c r="N1120" s="203">
        <v>11</v>
      </c>
      <c r="O1120" s="203">
        <v>11</v>
      </c>
      <c r="P1120" s="203">
        <v>12</v>
      </c>
      <c r="Q1120" s="203">
        <v>10</v>
      </c>
      <c r="R1120" s="203">
        <v>2</v>
      </c>
      <c r="S1120" s="203">
        <v>3</v>
      </c>
      <c r="T1120" s="203">
        <v>2</v>
      </c>
      <c r="U1120" s="203">
        <v>0</v>
      </c>
      <c r="V1120" s="203">
        <v>1</v>
      </c>
    </row>
    <row r="1121" spans="2:22" x14ac:dyDescent="0.3">
      <c r="B1121" s="96" t="s">
        <v>112</v>
      </c>
      <c r="C1121" s="102" t="s">
        <v>223</v>
      </c>
      <c r="D1121" s="203">
        <v>9</v>
      </c>
      <c r="E1121" s="203">
        <v>61</v>
      </c>
      <c r="F1121" s="203">
        <v>3</v>
      </c>
      <c r="G1121" s="203">
        <v>0</v>
      </c>
      <c r="H1121" s="203">
        <v>0</v>
      </c>
      <c r="I1121" s="203">
        <v>0</v>
      </c>
      <c r="J1121" s="203">
        <v>2</v>
      </c>
      <c r="K1121" s="203">
        <v>0</v>
      </c>
      <c r="L1121" s="203">
        <v>0</v>
      </c>
      <c r="M1121" s="203">
        <v>0</v>
      </c>
      <c r="N1121" s="203">
        <v>0</v>
      </c>
      <c r="O1121" s="203">
        <v>0</v>
      </c>
      <c r="P1121" s="203">
        <v>0</v>
      </c>
      <c r="Q1121" s="203">
        <v>0</v>
      </c>
      <c r="R1121" s="203">
        <v>0</v>
      </c>
      <c r="S1121" s="203">
        <v>0</v>
      </c>
      <c r="T1121" s="203">
        <v>0</v>
      </c>
      <c r="U1121" s="203">
        <v>0</v>
      </c>
      <c r="V1121" s="203">
        <v>0</v>
      </c>
    </row>
    <row r="1122" spans="2:22" x14ac:dyDescent="0.3">
      <c r="B1122" s="96" t="s">
        <v>112</v>
      </c>
      <c r="C1122" s="102" t="s">
        <v>286</v>
      </c>
      <c r="D1122" s="203">
        <v>0</v>
      </c>
      <c r="E1122" s="203">
        <v>23</v>
      </c>
      <c r="F1122" s="203">
        <v>110</v>
      </c>
      <c r="G1122" s="203">
        <v>5</v>
      </c>
      <c r="H1122" s="203">
        <v>0</v>
      </c>
      <c r="I1122" s="203">
        <v>0</v>
      </c>
      <c r="J1122" s="203">
        <v>0</v>
      </c>
      <c r="K1122" s="203">
        <v>0</v>
      </c>
      <c r="L1122" s="203">
        <v>0</v>
      </c>
      <c r="M1122" s="203">
        <v>0</v>
      </c>
      <c r="N1122" s="203">
        <v>0</v>
      </c>
      <c r="O1122" s="203">
        <v>0</v>
      </c>
      <c r="P1122" s="203">
        <v>0</v>
      </c>
      <c r="Q1122" s="203">
        <v>0</v>
      </c>
      <c r="R1122" s="203">
        <v>0</v>
      </c>
      <c r="S1122" s="203">
        <v>0</v>
      </c>
      <c r="T1122" s="203">
        <v>0</v>
      </c>
      <c r="U1122" s="203">
        <v>0</v>
      </c>
      <c r="V1122" s="203">
        <v>0</v>
      </c>
    </row>
    <row r="1123" spans="2:22" x14ac:dyDescent="0.3">
      <c r="B1123" s="96" t="s">
        <v>112</v>
      </c>
      <c r="C1123" s="102" t="s">
        <v>370</v>
      </c>
      <c r="D1123" s="203">
        <v>1</v>
      </c>
      <c r="E1123" s="203">
        <v>20</v>
      </c>
      <c r="F1123" s="203">
        <v>468</v>
      </c>
      <c r="G1123" s="203">
        <v>807</v>
      </c>
      <c r="H1123" s="203">
        <v>62</v>
      </c>
      <c r="I1123" s="203">
        <v>13</v>
      </c>
      <c r="J1123" s="203">
        <v>5</v>
      </c>
      <c r="K1123" s="203">
        <v>3</v>
      </c>
      <c r="L1123" s="203">
        <v>1</v>
      </c>
      <c r="M1123" s="203">
        <v>0</v>
      </c>
      <c r="N1123" s="203">
        <v>1</v>
      </c>
      <c r="O1123" s="203">
        <v>0</v>
      </c>
      <c r="P1123" s="203">
        <v>1</v>
      </c>
      <c r="Q1123" s="203">
        <v>0</v>
      </c>
      <c r="R1123" s="203">
        <v>0</v>
      </c>
      <c r="S1123" s="203">
        <v>0</v>
      </c>
      <c r="T1123" s="203">
        <v>0</v>
      </c>
      <c r="U1123" s="203">
        <v>0</v>
      </c>
      <c r="V1123" s="203">
        <v>0</v>
      </c>
    </row>
    <row r="1124" spans="2:22" x14ac:dyDescent="0.3">
      <c r="B1124" s="96" t="s">
        <v>112</v>
      </c>
      <c r="C1124" s="102" t="s">
        <v>224</v>
      </c>
      <c r="D1124" s="203">
        <v>0</v>
      </c>
      <c r="E1124" s="203">
        <v>0</v>
      </c>
      <c r="F1124" s="203">
        <v>8</v>
      </c>
      <c r="G1124" s="203">
        <v>441</v>
      </c>
      <c r="H1124" s="203">
        <v>945</v>
      </c>
      <c r="I1124" s="203">
        <v>306</v>
      </c>
      <c r="J1124" s="203">
        <v>125</v>
      </c>
      <c r="K1124" s="203">
        <v>47</v>
      </c>
      <c r="L1124" s="203">
        <v>25</v>
      </c>
      <c r="M1124" s="203">
        <v>14</v>
      </c>
      <c r="N1124" s="203">
        <v>12</v>
      </c>
      <c r="O1124" s="203">
        <v>10</v>
      </c>
      <c r="P1124" s="203">
        <v>2</v>
      </c>
      <c r="Q1124" s="203">
        <v>0</v>
      </c>
      <c r="R1124" s="203">
        <v>2</v>
      </c>
      <c r="S1124" s="203">
        <v>1</v>
      </c>
      <c r="T1124" s="203">
        <v>0</v>
      </c>
      <c r="U1124" s="203">
        <v>0</v>
      </c>
      <c r="V1124" s="203">
        <v>0</v>
      </c>
    </row>
    <row r="1125" spans="2:22" x14ac:dyDescent="0.3">
      <c r="B1125" s="96" t="s">
        <v>112</v>
      </c>
      <c r="C1125" s="102" t="s">
        <v>225</v>
      </c>
      <c r="D1125" s="203">
        <v>0</v>
      </c>
      <c r="E1125" s="203">
        <v>0</v>
      </c>
      <c r="F1125" s="203">
        <v>0</v>
      </c>
      <c r="G1125" s="203">
        <v>14</v>
      </c>
      <c r="H1125" s="203">
        <v>359</v>
      </c>
      <c r="I1125" s="203">
        <v>740</v>
      </c>
      <c r="J1125" s="203">
        <v>406</v>
      </c>
      <c r="K1125" s="203">
        <v>200</v>
      </c>
      <c r="L1125" s="203">
        <v>128</v>
      </c>
      <c r="M1125" s="203">
        <v>107</v>
      </c>
      <c r="N1125" s="203">
        <v>78</v>
      </c>
      <c r="O1125" s="203">
        <v>50</v>
      </c>
      <c r="P1125" s="203">
        <v>60</v>
      </c>
      <c r="Q1125" s="203">
        <v>33</v>
      </c>
      <c r="R1125" s="203">
        <v>29</v>
      </c>
      <c r="S1125" s="203">
        <v>19</v>
      </c>
      <c r="T1125" s="203">
        <v>25</v>
      </c>
      <c r="U1125" s="203">
        <v>15</v>
      </c>
      <c r="V1125" s="203">
        <v>121</v>
      </c>
    </row>
    <row r="1126" spans="2:22" x14ac:dyDescent="0.3">
      <c r="B1126" s="96" t="s">
        <v>112</v>
      </c>
      <c r="C1126" s="102" t="s">
        <v>226</v>
      </c>
      <c r="D1126" s="203">
        <v>0</v>
      </c>
      <c r="E1126" s="203">
        <v>0</v>
      </c>
      <c r="F1126" s="203">
        <v>1</v>
      </c>
      <c r="G1126" s="203">
        <v>1</v>
      </c>
      <c r="H1126" s="203">
        <v>7</v>
      </c>
      <c r="I1126" s="203">
        <v>310</v>
      </c>
      <c r="J1126" s="203">
        <v>713</v>
      </c>
      <c r="K1126" s="203">
        <v>360</v>
      </c>
      <c r="L1126" s="203">
        <v>160</v>
      </c>
      <c r="M1126" s="203">
        <v>83</v>
      </c>
      <c r="N1126" s="203">
        <v>48</v>
      </c>
      <c r="O1126" s="203">
        <v>20</v>
      </c>
      <c r="P1126" s="203">
        <v>17</v>
      </c>
      <c r="Q1126" s="203">
        <v>8</v>
      </c>
      <c r="R1126" s="203">
        <v>2</v>
      </c>
      <c r="S1126" s="203">
        <v>3</v>
      </c>
      <c r="T1126" s="203">
        <v>0</v>
      </c>
      <c r="U1126" s="203">
        <v>0</v>
      </c>
      <c r="V1126" s="203">
        <v>0</v>
      </c>
    </row>
    <row r="1127" spans="2:22" x14ac:dyDescent="0.3">
      <c r="B1127" s="96" t="s">
        <v>112</v>
      </c>
      <c r="C1127" s="102" t="s">
        <v>227</v>
      </c>
      <c r="D1127" s="203">
        <v>0</v>
      </c>
      <c r="E1127" s="203">
        <v>0</v>
      </c>
      <c r="F1127" s="203">
        <v>0</v>
      </c>
      <c r="G1127" s="203">
        <v>0</v>
      </c>
      <c r="H1127" s="203">
        <v>0</v>
      </c>
      <c r="I1127" s="203">
        <v>4</v>
      </c>
      <c r="J1127" s="203">
        <v>308</v>
      </c>
      <c r="K1127" s="203">
        <v>640</v>
      </c>
      <c r="L1127" s="203">
        <v>298</v>
      </c>
      <c r="M1127" s="203">
        <v>184</v>
      </c>
      <c r="N1127" s="203">
        <v>105</v>
      </c>
      <c r="O1127" s="203">
        <v>54</v>
      </c>
      <c r="P1127" s="203">
        <v>21</v>
      </c>
      <c r="Q1127" s="203">
        <v>15</v>
      </c>
      <c r="R1127" s="203">
        <v>9</v>
      </c>
      <c r="S1127" s="203">
        <v>5</v>
      </c>
      <c r="T1127" s="203">
        <v>4</v>
      </c>
      <c r="U1127" s="203">
        <v>0</v>
      </c>
      <c r="V1127" s="203">
        <v>2</v>
      </c>
    </row>
    <row r="1128" spans="2:22" x14ac:dyDescent="0.3">
      <c r="B1128" s="96" t="s">
        <v>112</v>
      </c>
      <c r="C1128" s="102" t="s">
        <v>228</v>
      </c>
      <c r="D1128" s="203">
        <v>0</v>
      </c>
      <c r="E1128" s="203">
        <v>0</v>
      </c>
      <c r="F1128" s="203">
        <v>0</v>
      </c>
      <c r="G1128" s="203">
        <v>1</v>
      </c>
      <c r="H1128" s="203">
        <v>0</v>
      </c>
      <c r="I1128" s="203">
        <v>0</v>
      </c>
      <c r="J1128" s="203">
        <v>8</v>
      </c>
      <c r="K1128" s="203">
        <v>329</v>
      </c>
      <c r="L1128" s="203">
        <v>668</v>
      </c>
      <c r="M1128" s="203">
        <v>363</v>
      </c>
      <c r="N1128" s="203">
        <v>194</v>
      </c>
      <c r="O1128" s="203">
        <v>102</v>
      </c>
      <c r="P1128" s="203">
        <v>53</v>
      </c>
      <c r="Q1128" s="203">
        <v>22</v>
      </c>
      <c r="R1128" s="203">
        <v>13</v>
      </c>
      <c r="S1128" s="203">
        <v>6</v>
      </c>
      <c r="T1128" s="203">
        <v>1</v>
      </c>
      <c r="U1128" s="203">
        <v>2</v>
      </c>
      <c r="V1128" s="203">
        <v>0</v>
      </c>
    </row>
    <row r="1129" spans="2:22" x14ac:dyDescent="0.3">
      <c r="B1129" s="96" t="s">
        <v>112</v>
      </c>
      <c r="C1129" s="102" t="s">
        <v>229</v>
      </c>
      <c r="D1129" s="203">
        <v>0</v>
      </c>
      <c r="E1129" s="203">
        <v>0</v>
      </c>
      <c r="F1129" s="203">
        <v>0</v>
      </c>
      <c r="G1129" s="203">
        <v>0</v>
      </c>
      <c r="H1129" s="203">
        <v>0</v>
      </c>
      <c r="I1129" s="203">
        <v>1</v>
      </c>
      <c r="J1129" s="203">
        <v>0</v>
      </c>
      <c r="K1129" s="203">
        <v>7</v>
      </c>
      <c r="L1129" s="203">
        <v>297</v>
      </c>
      <c r="M1129" s="203">
        <v>654</v>
      </c>
      <c r="N1129" s="203">
        <v>439</v>
      </c>
      <c r="O1129" s="203">
        <v>319</v>
      </c>
      <c r="P1129" s="203">
        <v>165</v>
      </c>
      <c r="Q1129" s="203">
        <v>61</v>
      </c>
      <c r="R1129" s="203">
        <v>22</v>
      </c>
      <c r="S1129" s="203">
        <v>9</v>
      </c>
      <c r="T1129" s="203">
        <v>2</v>
      </c>
      <c r="U1129" s="203">
        <v>1</v>
      </c>
      <c r="V1129" s="203">
        <v>0</v>
      </c>
    </row>
    <row r="1130" spans="2:22" x14ac:dyDescent="0.3">
      <c r="B1130" s="96" t="s">
        <v>112</v>
      </c>
      <c r="C1130" s="102" t="s">
        <v>287</v>
      </c>
      <c r="D1130" s="203">
        <v>0</v>
      </c>
      <c r="E1130" s="203">
        <v>0</v>
      </c>
      <c r="F1130" s="203">
        <v>0</v>
      </c>
      <c r="G1130" s="203">
        <v>0</v>
      </c>
      <c r="H1130" s="203">
        <v>0</v>
      </c>
      <c r="I1130" s="203">
        <v>0</v>
      </c>
      <c r="J1130" s="203">
        <v>0</v>
      </c>
      <c r="K1130" s="203">
        <v>0</v>
      </c>
      <c r="L1130" s="203">
        <v>7</v>
      </c>
      <c r="M1130" s="203">
        <v>228</v>
      </c>
      <c r="N1130" s="203">
        <v>629</v>
      </c>
      <c r="O1130" s="203">
        <v>347</v>
      </c>
      <c r="P1130" s="203">
        <v>308</v>
      </c>
      <c r="Q1130" s="203">
        <v>140</v>
      </c>
      <c r="R1130" s="203">
        <v>52</v>
      </c>
      <c r="S1130" s="203">
        <v>17</v>
      </c>
      <c r="T1130" s="203">
        <v>12</v>
      </c>
      <c r="U1130" s="203">
        <v>7</v>
      </c>
      <c r="V1130" s="203">
        <v>2</v>
      </c>
    </row>
    <row r="1131" spans="2:22" x14ac:dyDescent="0.3">
      <c r="B1131" s="96" t="s">
        <v>112</v>
      </c>
      <c r="C1131" s="102" t="s">
        <v>230</v>
      </c>
      <c r="D1131" s="203">
        <v>0</v>
      </c>
      <c r="E1131" s="203">
        <v>0</v>
      </c>
      <c r="F1131" s="203">
        <v>0</v>
      </c>
      <c r="G1131" s="203">
        <v>0</v>
      </c>
      <c r="H1131" s="203">
        <v>0</v>
      </c>
      <c r="I1131" s="203">
        <v>0</v>
      </c>
      <c r="J1131" s="203">
        <v>0</v>
      </c>
      <c r="K1131" s="203">
        <v>0</v>
      </c>
      <c r="L1131" s="203">
        <v>0</v>
      </c>
      <c r="M1131" s="203">
        <v>4</v>
      </c>
      <c r="N1131" s="203">
        <v>212</v>
      </c>
      <c r="O1131" s="203">
        <v>532</v>
      </c>
      <c r="P1131" s="203">
        <v>395</v>
      </c>
      <c r="Q1131" s="203">
        <v>233</v>
      </c>
      <c r="R1131" s="203">
        <v>113</v>
      </c>
      <c r="S1131" s="203">
        <v>49</v>
      </c>
      <c r="T1131" s="203">
        <v>13</v>
      </c>
      <c r="U1131" s="203">
        <v>3</v>
      </c>
      <c r="V1131" s="203">
        <v>6</v>
      </c>
    </row>
    <row r="1132" spans="2:22" x14ac:dyDescent="0.3">
      <c r="B1132" s="96" t="s">
        <v>112</v>
      </c>
      <c r="C1132" s="102" t="s">
        <v>231</v>
      </c>
      <c r="D1132" s="203">
        <v>0</v>
      </c>
      <c r="E1132" s="203">
        <v>0</v>
      </c>
      <c r="F1132" s="203">
        <v>0</v>
      </c>
      <c r="G1132" s="203">
        <v>0</v>
      </c>
      <c r="H1132" s="203">
        <v>0</v>
      </c>
      <c r="I1132" s="203">
        <v>0</v>
      </c>
      <c r="J1132" s="203">
        <v>0</v>
      </c>
      <c r="K1132" s="203">
        <v>0</v>
      </c>
      <c r="L1132" s="203">
        <v>0</v>
      </c>
      <c r="M1132" s="203">
        <v>0</v>
      </c>
      <c r="N1132" s="203">
        <v>8</v>
      </c>
      <c r="O1132" s="203">
        <v>184</v>
      </c>
      <c r="P1132" s="203">
        <v>453</v>
      </c>
      <c r="Q1132" s="203">
        <v>307</v>
      </c>
      <c r="R1132" s="203">
        <v>210</v>
      </c>
      <c r="S1132" s="203">
        <v>89</v>
      </c>
      <c r="T1132" s="203">
        <v>38</v>
      </c>
      <c r="U1132" s="203">
        <v>5</v>
      </c>
      <c r="V1132" s="203">
        <v>8</v>
      </c>
    </row>
    <row r="1133" spans="2:22" x14ac:dyDescent="0.3">
      <c r="B1133" s="96" t="s">
        <v>112</v>
      </c>
      <c r="C1133" s="102" t="s">
        <v>288</v>
      </c>
      <c r="D1133" s="203">
        <v>0</v>
      </c>
      <c r="E1133" s="203">
        <v>0</v>
      </c>
      <c r="F1133" s="203">
        <v>0</v>
      </c>
      <c r="G1133" s="203">
        <v>0</v>
      </c>
      <c r="H1133" s="203">
        <v>0</v>
      </c>
      <c r="I1133" s="203">
        <v>0</v>
      </c>
      <c r="J1133" s="203">
        <v>0</v>
      </c>
      <c r="K1133" s="203">
        <v>0</v>
      </c>
      <c r="L1133" s="203">
        <v>0</v>
      </c>
      <c r="M1133" s="203">
        <v>0</v>
      </c>
      <c r="N1133" s="203">
        <v>1</v>
      </c>
      <c r="O1133" s="203">
        <v>5</v>
      </c>
      <c r="P1133" s="203">
        <v>129</v>
      </c>
      <c r="Q1133" s="203">
        <v>384</v>
      </c>
      <c r="R1133" s="203">
        <v>270</v>
      </c>
      <c r="S1133" s="203">
        <v>121</v>
      </c>
      <c r="T1133" s="203">
        <v>43</v>
      </c>
      <c r="U1133" s="203">
        <v>11</v>
      </c>
      <c r="V1133" s="203">
        <v>16</v>
      </c>
    </row>
    <row r="1134" spans="2:22" x14ac:dyDescent="0.3">
      <c r="B1134" s="96" t="s">
        <v>112</v>
      </c>
      <c r="C1134" s="102" t="s">
        <v>232</v>
      </c>
      <c r="D1134" s="203">
        <v>0</v>
      </c>
      <c r="E1134" s="203">
        <v>0</v>
      </c>
      <c r="F1134" s="203">
        <v>0</v>
      </c>
      <c r="G1134" s="203">
        <v>0</v>
      </c>
      <c r="H1134" s="203">
        <v>0</v>
      </c>
      <c r="I1134" s="203">
        <v>0</v>
      </c>
      <c r="J1134" s="203">
        <v>0</v>
      </c>
      <c r="K1134" s="203">
        <v>0</v>
      </c>
      <c r="L1134" s="203">
        <v>0</v>
      </c>
      <c r="M1134" s="203">
        <v>0</v>
      </c>
      <c r="N1134" s="203">
        <v>0</v>
      </c>
      <c r="O1134" s="203">
        <v>1</v>
      </c>
      <c r="P1134" s="203">
        <v>2</v>
      </c>
      <c r="Q1134" s="203">
        <v>145</v>
      </c>
      <c r="R1134" s="203">
        <v>367</v>
      </c>
      <c r="S1134" s="203">
        <v>166</v>
      </c>
      <c r="T1134" s="203">
        <v>69</v>
      </c>
      <c r="U1134" s="203">
        <v>24</v>
      </c>
      <c r="V1134" s="203">
        <v>14</v>
      </c>
    </row>
    <row r="1135" spans="2:22" x14ac:dyDescent="0.3">
      <c r="B1135" s="96" t="s">
        <v>112</v>
      </c>
      <c r="C1135" s="102" t="s">
        <v>355</v>
      </c>
      <c r="D1135" s="203">
        <v>0</v>
      </c>
      <c r="E1135" s="203">
        <v>0</v>
      </c>
      <c r="F1135" s="203">
        <v>0</v>
      </c>
      <c r="G1135" s="203">
        <v>0</v>
      </c>
      <c r="H1135" s="203">
        <v>0</v>
      </c>
      <c r="I1135" s="203">
        <v>0</v>
      </c>
      <c r="J1135" s="203">
        <v>0</v>
      </c>
      <c r="K1135" s="203">
        <v>0</v>
      </c>
      <c r="L1135" s="203">
        <v>0</v>
      </c>
      <c r="M1135" s="203">
        <v>0</v>
      </c>
      <c r="N1135" s="203">
        <v>0</v>
      </c>
      <c r="O1135" s="203">
        <v>0</v>
      </c>
      <c r="P1135" s="203">
        <v>0</v>
      </c>
      <c r="Q1135" s="203">
        <v>0</v>
      </c>
      <c r="R1135" s="203">
        <v>0</v>
      </c>
      <c r="S1135" s="203">
        <v>0</v>
      </c>
      <c r="T1135" s="203">
        <v>0</v>
      </c>
      <c r="U1135" s="203">
        <v>0</v>
      </c>
      <c r="V1135" s="203">
        <v>0</v>
      </c>
    </row>
    <row r="1136" spans="2:22" x14ac:dyDescent="0.3">
      <c r="B1136" s="96" t="s">
        <v>112</v>
      </c>
      <c r="C1136" s="102" t="s">
        <v>356</v>
      </c>
      <c r="D1136" s="203">
        <v>0</v>
      </c>
      <c r="E1136" s="203">
        <v>0</v>
      </c>
      <c r="F1136" s="203">
        <v>0</v>
      </c>
      <c r="G1136" s="203">
        <v>0</v>
      </c>
      <c r="H1136" s="203">
        <v>0</v>
      </c>
      <c r="I1136" s="203">
        <v>0</v>
      </c>
      <c r="J1136" s="203">
        <v>0</v>
      </c>
      <c r="K1136" s="203">
        <v>0</v>
      </c>
      <c r="L1136" s="203">
        <v>0</v>
      </c>
      <c r="M1136" s="203">
        <v>0</v>
      </c>
      <c r="N1136" s="203">
        <v>0</v>
      </c>
      <c r="O1136" s="203">
        <v>0</v>
      </c>
      <c r="P1136" s="203">
        <v>0</v>
      </c>
      <c r="Q1136" s="203">
        <v>0</v>
      </c>
      <c r="R1136" s="203">
        <v>0</v>
      </c>
      <c r="S1136" s="203">
        <v>0</v>
      </c>
      <c r="T1136" s="203">
        <v>0</v>
      </c>
      <c r="U1136" s="203">
        <v>0</v>
      </c>
      <c r="V1136" s="203">
        <v>0</v>
      </c>
    </row>
    <row r="1137" spans="2:22" x14ac:dyDescent="0.3">
      <c r="B1137" s="96" t="s">
        <v>112</v>
      </c>
      <c r="C1137" s="102" t="s">
        <v>289</v>
      </c>
      <c r="D1137" s="203">
        <v>0</v>
      </c>
      <c r="E1137" s="203">
        <v>0</v>
      </c>
      <c r="F1137" s="203">
        <v>0</v>
      </c>
      <c r="G1137" s="203">
        <v>0</v>
      </c>
      <c r="H1137" s="203">
        <v>0</v>
      </c>
      <c r="I1137" s="203">
        <v>0</v>
      </c>
      <c r="J1137" s="203">
        <v>0</v>
      </c>
      <c r="K1137" s="203">
        <v>0</v>
      </c>
      <c r="L1137" s="203">
        <v>0</v>
      </c>
      <c r="M1137" s="203">
        <v>0</v>
      </c>
      <c r="N1137" s="203">
        <v>0</v>
      </c>
      <c r="O1137" s="203">
        <v>0</v>
      </c>
      <c r="P1137" s="203">
        <v>0</v>
      </c>
      <c r="Q1137" s="203">
        <v>0</v>
      </c>
      <c r="R1137" s="203">
        <v>0</v>
      </c>
      <c r="S1137" s="203">
        <v>0</v>
      </c>
      <c r="T1137" s="203">
        <v>0</v>
      </c>
      <c r="U1137" s="203">
        <v>0</v>
      </c>
      <c r="V1137" s="203">
        <v>2</v>
      </c>
    </row>
    <row r="1138" spans="2:22" x14ac:dyDescent="0.3">
      <c r="B1138" s="96" t="s">
        <v>112</v>
      </c>
      <c r="C1138" s="102" t="s">
        <v>290</v>
      </c>
      <c r="D1138" s="203">
        <v>0</v>
      </c>
      <c r="E1138" s="203">
        <v>0</v>
      </c>
      <c r="F1138" s="203">
        <v>0</v>
      </c>
      <c r="G1138" s="203">
        <v>0</v>
      </c>
      <c r="H1138" s="203">
        <v>0</v>
      </c>
      <c r="I1138" s="203">
        <v>0</v>
      </c>
      <c r="J1138" s="203">
        <v>0</v>
      </c>
      <c r="K1138" s="203">
        <v>0</v>
      </c>
      <c r="L1138" s="203">
        <v>0</v>
      </c>
      <c r="M1138" s="203">
        <v>0</v>
      </c>
      <c r="N1138" s="203">
        <v>0</v>
      </c>
      <c r="O1138" s="203">
        <v>2</v>
      </c>
      <c r="P1138" s="203">
        <v>4</v>
      </c>
      <c r="Q1138" s="203">
        <v>9</v>
      </c>
      <c r="R1138" s="203">
        <v>6</v>
      </c>
      <c r="S1138" s="203">
        <v>1</v>
      </c>
      <c r="T1138" s="203">
        <v>3</v>
      </c>
      <c r="U1138" s="203">
        <v>3</v>
      </c>
      <c r="V1138" s="203">
        <v>154</v>
      </c>
    </row>
    <row r="1139" spans="2:22" x14ac:dyDescent="0.3">
      <c r="B1139" s="96" t="s">
        <v>112</v>
      </c>
      <c r="C1139" s="102" t="s">
        <v>291</v>
      </c>
      <c r="D1139" s="203">
        <v>0</v>
      </c>
      <c r="E1139" s="203">
        <v>0</v>
      </c>
      <c r="F1139" s="203">
        <v>0</v>
      </c>
      <c r="G1139" s="203">
        <v>0</v>
      </c>
      <c r="H1139" s="203">
        <v>0</v>
      </c>
      <c r="I1139" s="203">
        <v>0</v>
      </c>
      <c r="J1139" s="203">
        <v>0</v>
      </c>
      <c r="K1139" s="203">
        <v>0</v>
      </c>
      <c r="L1139" s="203">
        <v>0</v>
      </c>
      <c r="M1139" s="203">
        <v>0</v>
      </c>
      <c r="N1139" s="203">
        <v>0</v>
      </c>
      <c r="O1139" s="203">
        <v>4</v>
      </c>
      <c r="P1139" s="203">
        <v>28</v>
      </c>
      <c r="Q1139" s="203">
        <v>65</v>
      </c>
      <c r="R1139" s="203">
        <v>93</v>
      </c>
      <c r="S1139" s="203">
        <v>58</v>
      </c>
      <c r="T1139" s="203">
        <v>20</v>
      </c>
      <c r="U1139" s="203">
        <v>28</v>
      </c>
      <c r="V1139" s="203">
        <v>292</v>
      </c>
    </row>
    <row r="1140" spans="2:22" x14ac:dyDescent="0.3">
      <c r="B1140" s="96" t="s">
        <v>112</v>
      </c>
      <c r="C1140" s="102" t="s">
        <v>292</v>
      </c>
      <c r="D1140" s="203">
        <v>0</v>
      </c>
      <c r="E1140" s="203">
        <v>0</v>
      </c>
      <c r="F1140" s="203">
        <v>0</v>
      </c>
      <c r="G1140" s="203">
        <v>0</v>
      </c>
      <c r="H1140" s="203">
        <v>0</v>
      </c>
      <c r="I1140" s="203">
        <v>0</v>
      </c>
      <c r="J1140" s="203">
        <v>0</v>
      </c>
      <c r="K1140" s="203">
        <v>0</v>
      </c>
      <c r="L1140" s="203">
        <v>0</v>
      </c>
      <c r="M1140" s="203">
        <v>0</v>
      </c>
      <c r="N1140" s="203">
        <v>0</v>
      </c>
      <c r="O1140" s="203">
        <v>1</v>
      </c>
      <c r="P1140" s="203">
        <v>14</v>
      </c>
      <c r="Q1140" s="203">
        <v>50</v>
      </c>
      <c r="R1140" s="203">
        <v>100</v>
      </c>
      <c r="S1140" s="203">
        <v>85</v>
      </c>
      <c r="T1140" s="203">
        <v>46</v>
      </c>
      <c r="U1140" s="203">
        <v>44</v>
      </c>
      <c r="V1140" s="203">
        <v>328</v>
      </c>
    </row>
    <row r="1141" spans="2:22" x14ac:dyDescent="0.3">
      <c r="B1141" s="96" t="s">
        <v>112</v>
      </c>
      <c r="C1141" s="102" t="s">
        <v>293</v>
      </c>
      <c r="D1141" s="203">
        <v>0</v>
      </c>
      <c r="E1141" s="203">
        <v>0</v>
      </c>
      <c r="F1141" s="203">
        <v>0</v>
      </c>
      <c r="G1141" s="203">
        <v>0</v>
      </c>
      <c r="H1141" s="203">
        <v>0</v>
      </c>
      <c r="I1141" s="203">
        <v>0</v>
      </c>
      <c r="J1141" s="203">
        <v>0</v>
      </c>
      <c r="K1141" s="203">
        <v>0</v>
      </c>
      <c r="L1141" s="203">
        <v>0</v>
      </c>
      <c r="M1141" s="203">
        <v>0</v>
      </c>
      <c r="N1141" s="203">
        <v>0</v>
      </c>
      <c r="O1141" s="203">
        <v>0</v>
      </c>
      <c r="P1141" s="203">
        <v>1</v>
      </c>
      <c r="Q1141" s="203">
        <v>11</v>
      </c>
      <c r="R1141" s="203">
        <v>51</v>
      </c>
      <c r="S1141" s="203">
        <v>92</v>
      </c>
      <c r="T1141" s="203">
        <v>83</v>
      </c>
      <c r="U1141" s="203">
        <v>52</v>
      </c>
      <c r="V1141" s="203">
        <v>182</v>
      </c>
    </row>
    <row r="1142" spans="2:22" x14ac:dyDescent="0.3">
      <c r="B1142" s="96" t="s">
        <v>112</v>
      </c>
      <c r="C1142" s="102" t="s">
        <v>294</v>
      </c>
      <c r="D1142" s="203">
        <v>0</v>
      </c>
      <c r="E1142" s="203">
        <v>0</v>
      </c>
      <c r="F1142" s="203">
        <v>0</v>
      </c>
      <c r="G1142" s="203">
        <v>0</v>
      </c>
      <c r="H1142" s="203">
        <v>0</v>
      </c>
      <c r="I1142" s="203">
        <v>0</v>
      </c>
      <c r="J1142" s="203">
        <v>0</v>
      </c>
      <c r="K1142" s="203">
        <v>0</v>
      </c>
      <c r="L1142" s="203">
        <v>0</v>
      </c>
      <c r="M1142" s="203">
        <v>0</v>
      </c>
      <c r="N1142" s="203">
        <v>0</v>
      </c>
      <c r="O1142" s="203">
        <v>0</v>
      </c>
      <c r="P1142" s="203">
        <v>0</v>
      </c>
      <c r="Q1142" s="203">
        <v>3</v>
      </c>
      <c r="R1142" s="203">
        <v>16</v>
      </c>
      <c r="S1142" s="203">
        <v>32</v>
      </c>
      <c r="T1142" s="203">
        <v>57</v>
      </c>
      <c r="U1142" s="203">
        <v>31</v>
      </c>
      <c r="V1142" s="203">
        <v>123</v>
      </c>
    </row>
    <row r="1143" spans="2:22" x14ac:dyDescent="0.3">
      <c r="B1143" s="96" t="s">
        <v>112</v>
      </c>
      <c r="C1143" s="102" t="s">
        <v>357</v>
      </c>
      <c r="D1143" s="203">
        <v>0</v>
      </c>
      <c r="E1143" s="203">
        <v>0</v>
      </c>
      <c r="F1143" s="203">
        <v>0</v>
      </c>
      <c r="G1143" s="203">
        <v>0</v>
      </c>
      <c r="H1143" s="203">
        <v>0</v>
      </c>
      <c r="I1143" s="203">
        <v>0</v>
      </c>
      <c r="J1143" s="203">
        <v>2</v>
      </c>
      <c r="K1143" s="203">
        <v>6</v>
      </c>
      <c r="L1143" s="203">
        <v>12</v>
      </c>
      <c r="M1143" s="203">
        <v>12</v>
      </c>
      <c r="N1143" s="203">
        <v>9</v>
      </c>
      <c r="O1143" s="203">
        <v>19</v>
      </c>
      <c r="P1143" s="203">
        <v>9</v>
      </c>
      <c r="Q1143" s="203">
        <v>5</v>
      </c>
      <c r="R1143" s="203">
        <v>0</v>
      </c>
      <c r="S1143" s="203">
        <v>0</v>
      </c>
      <c r="T1143" s="203">
        <v>0</v>
      </c>
      <c r="U1143" s="203">
        <v>0</v>
      </c>
      <c r="V1143" s="203">
        <v>0</v>
      </c>
    </row>
    <row r="1144" spans="2:22" x14ac:dyDescent="0.3">
      <c r="B1144" s="96" t="s">
        <v>113</v>
      </c>
      <c r="C1144" s="102" t="s">
        <v>223</v>
      </c>
      <c r="D1144" s="203">
        <v>12</v>
      </c>
      <c r="E1144" s="203">
        <v>79</v>
      </c>
      <c r="F1144" s="203">
        <v>14</v>
      </c>
      <c r="G1144" s="203">
        <v>1</v>
      </c>
      <c r="H1144" s="203">
        <v>1</v>
      </c>
      <c r="I1144" s="203">
        <v>0</v>
      </c>
      <c r="J1144" s="203">
        <v>0</v>
      </c>
      <c r="K1144" s="203">
        <v>0</v>
      </c>
      <c r="L1144" s="203">
        <v>0</v>
      </c>
      <c r="M1144" s="203">
        <v>0</v>
      </c>
      <c r="N1144" s="203">
        <v>0</v>
      </c>
      <c r="O1144" s="203">
        <v>0</v>
      </c>
      <c r="P1144" s="203">
        <v>0</v>
      </c>
      <c r="Q1144" s="203">
        <v>0</v>
      </c>
      <c r="R1144" s="203">
        <v>0</v>
      </c>
      <c r="S1144" s="203">
        <v>0</v>
      </c>
      <c r="T1144" s="203">
        <v>0</v>
      </c>
      <c r="U1144" s="203">
        <v>0</v>
      </c>
      <c r="V1144" s="203">
        <v>0</v>
      </c>
    </row>
    <row r="1145" spans="2:22" x14ac:dyDescent="0.3">
      <c r="B1145" s="96" t="s">
        <v>113</v>
      </c>
      <c r="C1145" s="102" t="s">
        <v>286</v>
      </c>
      <c r="D1145" s="203">
        <v>3</v>
      </c>
      <c r="E1145" s="203">
        <v>37</v>
      </c>
      <c r="F1145" s="203">
        <v>177</v>
      </c>
      <c r="G1145" s="203">
        <v>24</v>
      </c>
      <c r="H1145" s="203">
        <v>1</v>
      </c>
      <c r="I1145" s="203">
        <v>1</v>
      </c>
      <c r="J1145" s="203">
        <v>0</v>
      </c>
      <c r="K1145" s="203">
        <v>0</v>
      </c>
      <c r="L1145" s="203">
        <v>0</v>
      </c>
      <c r="M1145" s="203">
        <v>0</v>
      </c>
      <c r="N1145" s="203">
        <v>0</v>
      </c>
      <c r="O1145" s="203">
        <v>0</v>
      </c>
      <c r="P1145" s="203">
        <v>0</v>
      </c>
      <c r="Q1145" s="203">
        <v>0</v>
      </c>
      <c r="R1145" s="203">
        <v>0</v>
      </c>
      <c r="S1145" s="203">
        <v>0</v>
      </c>
      <c r="T1145" s="203">
        <v>0</v>
      </c>
      <c r="U1145" s="203">
        <v>0</v>
      </c>
      <c r="V1145" s="203">
        <v>0</v>
      </c>
    </row>
    <row r="1146" spans="2:22" x14ac:dyDescent="0.3">
      <c r="B1146" s="96" t="s">
        <v>113</v>
      </c>
      <c r="C1146" s="102" t="s">
        <v>370</v>
      </c>
      <c r="D1146" s="203">
        <v>0</v>
      </c>
      <c r="E1146" s="203">
        <v>5</v>
      </c>
      <c r="F1146" s="203">
        <v>2745</v>
      </c>
      <c r="G1146" s="203">
        <v>7585</v>
      </c>
      <c r="H1146" s="203">
        <v>267</v>
      </c>
      <c r="I1146" s="203">
        <v>28</v>
      </c>
      <c r="J1146" s="203">
        <v>3</v>
      </c>
      <c r="K1146" s="203">
        <v>0</v>
      </c>
      <c r="L1146" s="203">
        <v>2</v>
      </c>
      <c r="M1146" s="203">
        <v>1</v>
      </c>
      <c r="N1146" s="203">
        <v>0</v>
      </c>
      <c r="O1146" s="203">
        <v>1</v>
      </c>
      <c r="P1146" s="203">
        <v>1</v>
      </c>
      <c r="Q1146" s="203">
        <v>0</v>
      </c>
      <c r="R1146" s="203">
        <v>0</v>
      </c>
      <c r="S1146" s="203">
        <v>0</v>
      </c>
      <c r="T1146" s="203">
        <v>0</v>
      </c>
      <c r="U1146" s="203">
        <v>0</v>
      </c>
      <c r="V1146" s="203">
        <v>0</v>
      </c>
    </row>
    <row r="1147" spans="2:22" x14ac:dyDescent="0.3">
      <c r="B1147" s="96" t="s">
        <v>113</v>
      </c>
      <c r="C1147" s="102" t="s">
        <v>224</v>
      </c>
      <c r="D1147" s="203">
        <v>0</v>
      </c>
      <c r="E1147" s="203">
        <v>0</v>
      </c>
      <c r="F1147" s="203">
        <v>3</v>
      </c>
      <c r="G1147" s="203">
        <v>3057</v>
      </c>
      <c r="H1147" s="203">
        <v>8114</v>
      </c>
      <c r="I1147" s="203">
        <v>1195</v>
      </c>
      <c r="J1147" s="203">
        <v>241</v>
      </c>
      <c r="K1147" s="203">
        <v>82</v>
      </c>
      <c r="L1147" s="203">
        <v>25</v>
      </c>
      <c r="M1147" s="203">
        <v>19</v>
      </c>
      <c r="N1147" s="203">
        <v>11</v>
      </c>
      <c r="O1147" s="203">
        <v>2</v>
      </c>
      <c r="P1147" s="203">
        <v>1</v>
      </c>
      <c r="Q1147" s="203">
        <v>2</v>
      </c>
      <c r="R1147" s="203">
        <v>1</v>
      </c>
      <c r="S1147" s="203">
        <v>0</v>
      </c>
      <c r="T1147" s="203">
        <v>0</v>
      </c>
      <c r="U1147" s="203">
        <v>0</v>
      </c>
      <c r="V1147" s="203">
        <v>0</v>
      </c>
    </row>
    <row r="1148" spans="2:22" x14ac:dyDescent="0.3">
      <c r="B1148" s="96" t="s">
        <v>113</v>
      </c>
      <c r="C1148" s="102" t="s">
        <v>225</v>
      </c>
      <c r="D1148" s="203">
        <v>0</v>
      </c>
      <c r="E1148" s="203">
        <v>0</v>
      </c>
      <c r="F1148" s="203">
        <v>0</v>
      </c>
      <c r="G1148" s="203">
        <v>17</v>
      </c>
      <c r="H1148" s="203">
        <v>2855</v>
      </c>
      <c r="I1148" s="203">
        <v>7860</v>
      </c>
      <c r="J1148" s="203">
        <v>1688</v>
      </c>
      <c r="K1148" s="203">
        <v>487</v>
      </c>
      <c r="L1148" s="203">
        <v>145</v>
      </c>
      <c r="M1148" s="203">
        <v>55</v>
      </c>
      <c r="N1148" s="203">
        <v>37</v>
      </c>
      <c r="O1148" s="203">
        <v>11</v>
      </c>
      <c r="P1148" s="203">
        <v>6</v>
      </c>
      <c r="Q1148" s="203">
        <v>1</v>
      </c>
      <c r="R1148" s="203">
        <v>2</v>
      </c>
      <c r="S1148" s="203">
        <v>0</v>
      </c>
      <c r="T1148" s="203">
        <v>0</v>
      </c>
      <c r="U1148" s="203">
        <v>0</v>
      </c>
      <c r="V1148" s="203">
        <v>0</v>
      </c>
    </row>
    <row r="1149" spans="2:22" x14ac:dyDescent="0.3">
      <c r="B1149" s="96" t="s">
        <v>113</v>
      </c>
      <c r="C1149" s="102" t="s">
        <v>226</v>
      </c>
      <c r="D1149" s="203">
        <v>0</v>
      </c>
      <c r="E1149" s="203">
        <v>0</v>
      </c>
      <c r="F1149" s="203">
        <v>0</v>
      </c>
      <c r="G1149" s="203">
        <v>0</v>
      </c>
      <c r="H1149" s="203">
        <v>9</v>
      </c>
      <c r="I1149" s="203">
        <v>2538</v>
      </c>
      <c r="J1149" s="203">
        <v>7801</v>
      </c>
      <c r="K1149" s="203">
        <v>1829</v>
      </c>
      <c r="L1149" s="203">
        <v>575</v>
      </c>
      <c r="M1149" s="203">
        <v>201</v>
      </c>
      <c r="N1149" s="203">
        <v>101</v>
      </c>
      <c r="O1149" s="203">
        <v>38</v>
      </c>
      <c r="P1149" s="203">
        <v>12</v>
      </c>
      <c r="Q1149" s="203">
        <v>9</v>
      </c>
      <c r="R1149" s="203">
        <v>4</v>
      </c>
      <c r="S1149" s="203">
        <v>1</v>
      </c>
      <c r="T1149" s="203">
        <v>1</v>
      </c>
      <c r="U1149" s="203">
        <v>0</v>
      </c>
      <c r="V1149" s="203">
        <v>1</v>
      </c>
    </row>
    <row r="1150" spans="2:22" x14ac:dyDescent="0.3">
      <c r="B1150" s="96" t="s">
        <v>113</v>
      </c>
      <c r="C1150" s="102" t="s">
        <v>227</v>
      </c>
      <c r="D1150" s="203">
        <v>0</v>
      </c>
      <c r="E1150" s="203">
        <v>0</v>
      </c>
      <c r="F1150" s="203">
        <v>0</v>
      </c>
      <c r="G1150" s="203">
        <v>0</v>
      </c>
      <c r="H1150" s="203">
        <v>0</v>
      </c>
      <c r="I1150" s="203">
        <v>12</v>
      </c>
      <c r="J1150" s="203">
        <v>2021</v>
      </c>
      <c r="K1150" s="203">
        <v>7300</v>
      </c>
      <c r="L1150" s="203">
        <v>1950</v>
      </c>
      <c r="M1150" s="203">
        <v>743</v>
      </c>
      <c r="N1150" s="203">
        <v>273</v>
      </c>
      <c r="O1150" s="203">
        <v>132</v>
      </c>
      <c r="P1150" s="203">
        <v>39</v>
      </c>
      <c r="Q1150" s="203">
        <v>17</v>
      </c>
      <c r="R1150" s="203">
        <v>1</v>
      </c>
      <c r="S1150" s="203">
        <v>1</v>
      </c>
      <c r="T1150" s="203">
        <v>0</v>
      </c>
      <c r="U1150" s="203">
        <v>0</v>
      </c>
      <c r="V1150" s="203">
        <v>1</v>
      </c>
    </row>
    <row r="1151" spans="2:22" x14ac:dyDescent="0.3">
      <c r="B1151" s="96" t="s">
        <v>113</v>
      </c>
      <c r="C1151" s="102" t="s">
        <v>228</v>
      </c>
      <c r="D1151" s="203">
        <v>0</v>
      </c>
      <c r="E1151" s="203">
        <v>0</v>
      </c>
      <c r="F1151" s="203">
        <v>0</v>
      </c>
      <c r="G1151" s="203">
        <v>0</v>
      </c>
      <c r="H1151" s="203">
        <v>0</v>
      </c>
      <c r="I1151" s="203">
        <v>0</v>
      </c>
      <c r="J1151" s="203">
        <v>10</v>
      </c>
      <c r="K1151" s="203">
        <v>1909</v>
      </c>
      <c r="L1151" s="203">
        <v>6502</v>
      </c>
      <c r="M1151" s="203">
        <v>2068</v>
      </c>
      <c r="N1151" s="203">
        <v>851</v>
      </c>
      <c r="O1151" s="203">
        <v>372</v>
      </c>
      <c r="P1151" s="203">
        <v>163</v>
      </c>
      <c r="Q1151" s="203">
        <v>62</v>
      </c>
      <c r="R1151" s="203">
        <v>13</v>
      </c>
      <c r="S1151" s="203">
        <v>4</v>
      </c>
      <c r="T1151" s="203">
        <v>3</v>
      </c>
      <c r="U1151" s="203">
        <v>3</v>
      </c>
      <c r="V1151" s="203">
        <v>1</v>
      </c>
    </row>
    <row r="1152" spans="2:22" x14ac:dyDescent="0.3">
      <c r="B1152" s="96" t="s">
        <v>113</v>
      </c>
      <c r="C1152" s="102" t="s">
        <v>229</v>
      </c>
      <c r="D1152" s="203">
        <v>0</v>
      </c>
      <c r="E1152" s="203">
        <v>0</v>
      </c>
      <c r="F1152" s="203">
        <v>0</v>
      </c>
      <c r="G1152" s="203">
        <v>0</v>
      </c>
      <c r="H1152" s="203">
        <v>0</v>
      </c>
      <c r="I1152" s="203">
        <v>0</v>
      </c>
      <c r="J1152" s="203">
        <v>0</v>
      </c>
      <c r="K1152" s="203">
        <v>12</v>
      </c>
      <c r="L1152" s="203">
        <v>1641</v>
      </c>
      <c r="M1152" s="203">
        <v>6307</v>
      </c>
      <c r="N1152" s="203">
        <v>2673</v>
      </c>
      <c r="O1152" s="203">
        <v>1428</v>
      </c>
      <c r="P1152" s="203">
        <v>796</v>
      </c>
      <c r="Q1152" s="203">
        <v>273</v>
      </c>
      <c r="R1152" s="203">
        <v>79</v>
      </c>
      <c r="S1152" s="203">
        <v>14</v>
      </c>
      <c r="T1152" s="203">
        <v>5</v>
      </c>
      <c r="U1152" s="203">
        <v>2</v>
      </c>
      <c r="V1152" s="203">
        <v>2</v>
      </c>
    </row>
    <row r="1153" spans="2:22" x14ac:dyDescent="0.3">
      <c r="B1153" s="96" t="s">
        <v>113</v>
      </c>
      <c r="C1153" s="102" t="s">
        <v>287</v>
      </c>
      <c r="D1153" s="203">
        <v>0</v>
      </c>
      <c r="E1153" s="203">
        <v>0</v>
      </c>
      <c r="F1153" s="203">
        <v>0</v>
      </c>
      <c r="G1153" s="203">
        <v>0</v>
      </c>
      <c r="H1153" s="203">
        <v>0</v>
      </c>
      <c r="I1153" s="203">
        <v>0</v>
      </c>
      <c r="J1153" s="203">
        <v>0</v>
      </c>
      <c r="K1153" s="203">
        <v>0</v>
      </c>
      <c r="L1153" s="203">
        <v>14</v>
      </c>
      <c r="M1153" s="203">
        <v>1438</v>
      </c>
      <c r="N1153" s="203">
        <v>5884</v>
      </c>
      <c r="O1153" s="203">
        <v>2604</v>
      </c>
      <c r="P1153" s="203">
        <v>1467</v>
      </c>
      <c r="Q1153" s="203">
        <v>708</v>
      </c>
      <c r="R1153" s="203">
        <v>245</v>
      </c>
      <c r="S1153" s="203">
        <v>56</v>
      </c>
      <c r="T1153" s="203">
        <v>10</v>
      </c>
      <c r="U1153" s="203">
        <v>4</v>
      </c>
      <c r="V1153" s="203">
        <v>2</v>
      </c>
    </row>
    <row r="1154" spans="2:22" x14ac:dyDescent="0.3">
      <c r="B1154" s="96" t="s">
        <v>113</v>
      </c>
      <c r="C1154" s="102" t="s">
        <v>230</v>
      </c>
      <c r="D1154" s="203">
        <v>0</v>
      </c>
      <c r="E1154" s="203">
        <v>0</v>
      </c>
      <c r="F1154" s="203">
        <v>0</v>
      </c>
      <c r="G1154" s="203">
        <v>0</v>
      </c>
      <c r="H1154" s="203">
        <v>0</v>
      </c>
      <c r="I1154" s="203">
        <v>0</v>
      </c>
      <c r="J1154" s="203">
        <v>0</v>
      </c>
      <c r="K1154" s="203">
        <v>0</v>
      </c>
      <c r="L1154" s="203">
        <v>0</v>
      </c>
      <c r="M1154" s="203">
        <v>16</v>
      </c>
      <c r="N1154" s="203">
        <v>1369</v>
      </c>
      <c r="O1154" s="203">
        <v>5493</v>
      </c>
      <c r="P1154" s="203">
        <v>2527</v>
      </c>
      <c r="Q1154" s="203">
        <v>1319</v>
      </c>
      <c r="R1154" s="203">
        <v>531</v>
      </c>
      <c r="S1154" s="203">
        <v>133</v>
      </c>
      <c r="T1154" s="203">
        <v>34</v>
      </c>
      <c r="U1154" s="203">
        <v>8</v>
      </c>
      <c r="V1154" s="203">
        <v>2</v>
      </c>
    </row>
    <row r="1155" spans="2:22" x14ac:dyDescent="0.3">
      <c r="B1155" s="96" t="s">
        <v>113</v>
      </c>
      <c r="C1155" s="102" t="s">
        <v>231</v>
      </c>
      <c r="D1155" s="203">
        <v>0</v>
      </c>
      <c r="E1155" s="203">
        <v>0</v>
      </c>
      <c r="F1155" s="203">
        <v>0</v>
      </c>
      <c r="G1155" s="203">
        <v>0</v>
      </c>
      <c r="H1155" s="203">
        <v>0</v>
      </c>
      <c r="I1155" s="203">
        <v>0</v>
      </c>
      <c r="J1155" s="203">
        <v>0</v>
      </c>
      <c r="K1155" s="203">
        <v>0</v>
      </c>
      <c r="L1155" s="203">
        <v>1</v>
      </c>
      <c r="M1155" s="203">
        <v>0</v>
      </c>
      <c r="N1155" s="203">
        <v>28</v>
      </c>
      <c r="O1155" s="203">
        <v>1222</v>
      </c>
      <c r="P1155" s="203">
        <v>5110</v>
      </c>
      <c r="Q1155" s="203">
        <v>2347</v>
      </c>
      <c r="R1155" s="203">
        <v>1106</v>
      </c>
      <c r="S1155" s="203">
        <v>412</v>
      </c>
      <c r="T1155" s="203">
        <v>79</v>
      </c>
      <c r="U1155" s="203">
        <v>24</v>
      </c>
      <c r="V1155" s="203">
        <v>12</v>
      </c>
    </row>
    <row r="1156" spans="2:22" x14ac:dyDescent="0.3">
      <c r="B1156" s="96" t="s">
        <v>113</v>
      </c>
      <c r="C1156" s="102" t="s">
        <v>288</v>
      </c>
      <c r="D1156" s="203">
        <v>0</v>
      </c>
      <c r="E1156" s="203">
        <v>0</v>
      </c>
      <c r="F1156" s="203">
        <v>0</v>
      </c>
      <c r="G1156" s="203">
        <v>0</v>
      </c>
      <c r="H1156" s="203">
        <v>0</v>
      </c>
      <c r="I1156" s="203">
        <v>0</v>
      </c>
      <c r="J1156" s="203">
        <v>0</v>
      </c>
      <c r="K1156" s="203">
        <v>0</v>
      </c>
      <c r="L1156" s="203">
        <v>1</v>
      </c>
      <c r="M1156" s="203">
        <v>0</v>
      </c>
      <c r="N1156" s="203">
        <v>0</v>
      </c>
      <c r="O1156" s="203">
        <v>15</v>
      </c>
      <c r="P1156" s="203">
        <v>822</v>
      </c>
      <c r="Q1156" s="203">
        <v>4492</v>
      </c>
      <c r="R1156" s="203">
        <v>2023</v>
      </c>
      <c r="S1156" s="203">
        <v>893</v>
      </c>
      <c r="T1156" s="203">
        <v>274</v>
      </c>
      <c r="U1156" s="203">
        <v>47</v>
      </c>
      <c r="V1156" s="203">
        <v>13</v>
      </c>
    </row>
    <row r="1157" spans="2:22" x14ac:dyDescent="0.3">
      <c r="B1157" s="96" t="s">
        <v>113</v>
      </c>
      <c r="C1157" s="102" t="s">
        <v>232</v>
      </c>
      <c r="D1157" s="203">
        <v>0</v>
      </c>
      <c r="E1157" s="203">
        <v>0</v>
      </c>
      <c r="F1157" s="203">
        <v>0</v>
      </c>
      <c r="G1157" s="203">
        <v>0</v>
      </c>
      <c r="H1157" s="203">
        <v>0</v>
      </c>
      <c r="I1157" s="203">
        <v>0</v>
      </c>
      <c r="J1157" s="203">
        <v>0</v>
      </c>
      <c r="K1157" s="203">
        <v>0</v>
      </c>
      <c r="L1157" s="203">
        <v>0</v>
      </c>
      <c r="M1157" s="203">
        <v>0</v>
      </c>
      <c r="N1157" s="203">
        <v>0</v>
      </c>
      <c r="O1157" s="203">
        <v>0</v>
      </c>
      <c r="P1157" s="203">
        <v>14</v>
      </c>
      <c r="Q1157" s="203">
        <v>739</v>
      </c>
      <c r="R1157" s="203">
        <v>3773</v>
      </c>
      <c r="S1157" s="203">
        <v>1711</v>
      </c>
      <c r="T1157" s="203">
        <v>654</v>
      </c>
      <c r="U1157" s="203">
        <v>188</v>
      </c>
      <c r="V1157" s="203">
        <v>67</v>
      </c>
    </row>
    <row r="1158" spans="2:22" x14ac:dyDescent="0.3">
      <c r="B1158" s="96" t="s">
        <v>113</v>
      </c>
      <c r="C1158" s="102" t="s">
        <v>355</v>
      </c>
      <c r="D1158" s="203">
        <v>0</v>
      </c>
      <c r="E1158" s="203">
        <v>0</v>
      </c>
      <c r="F1158" s="203">
        <v>0</v>
      </c>
      <c r="G1158" s="203">
        <v>0</v>
      </c>
      <c r="H1158" s="203">
        <v>0</v>
      </c>
      <c r="I1158" s="203">
        <v>0</v>
      </c>
      <c r="J1158" s="203">
        <v>0</v>
      </c>
      <c r="K1158" s="203">
        <v>0</v>
      </c>
      <c r="L1158" s="203">
        <v>0</v>
      </c>
      <c r="M1158" s="203">
        <v>0</v>
      </c>
      <c r="N1158" s="203">
        <v>0</v>
      </c>
      <c r="O1158" s="203">
        <v>0</v>
      </c>
      <c r="P1158" s="203">
        <v>0</v>
      </c>
      <c r="Q1158" s="203">
        <v>0</v>
      </c>
      <c r="R1158" s="203">
        <v>0</v>
      </c>
      <c r="S1158" s="203">
        <v>7</v>
      </c>
      <c r="T1158" s="203">
        <v>11</v>
      </c>
      <c r="U1158" s="203">
        <v>4</v>
      </c>
      <c r="V1158" s="203">
        <v>26</v>
      </c>
    </row>
    <row r="1159" spans="2:22" x14ac:dyDescent="0.3">
      <c r="B1159" s="96" t="s">
        <v>113</v>
      </c>
      <c r="C1159" s="102" t="s">
        <v>356</v>
      </c>
      <c r="D1159" s="203">
        <v>0</v>
      </c>
      <c r="E1159" s="203">
        <v>0</v>
      </c>
      <c r="F1159" s="203">
        <v>0</v>
      </c>
      <c r="G1159" s="203">
        <v>0</v>
      </c>
      <c r="H1159" s="203">
        <v>0</v>
      </c>
      <c r="I1159" s="203">
        <v>0</v>
      </c>
      <c r="J1159" s="203">
        <v>0</v>
      </c>
      <c r="K1159" s="203">
        <v>0</v>
      </c>
      <c r="L1159" s="203">
        <v>0</v>
      </c>
      <c r="M1159" s="203">
        <v>0</v>
      </c>
      <c r="N1159" s="203">
        <v>0</v>
      </c>
      <c r="O1159" s="203">
        <v>0</v>
      </c>
      <c r="P1159" s="203">
        <v>0</v>
      </c>
      <c r="Q1159" s="203">
        <v>0</v>
      </c>
      <c r="R1159" s="203">
        <v>0</v>
      </c>
      <c r="S1159" s="203">
        <v>1</v>
      </c>
      <c r="T1159" s="203">
        <v>3</v>
      </c>
      <c r="U1159" s="203">
        <v>7</v>
      </c>
      <c r="V1159" s="203">
        <v>5</v>
      </c>
    </row>
    <row r="1160" spans="2:22" x14ac:dyDescent="0.3">
      <c r="B1160" s="96" t="s">
        <v>113</v>
      </c>
      <c r="C1160" s="102" t="s">
        <v>289</v>
      </c>
      <c r="D1160" s="203">
        <v>0</v>
      </c>
      <c r="E1160" s="203">
        <v>0</v>
      </c>
      <c r="F1160" s="203">
        <v>0</v>
      </c>
      <c r="G1160" s="203">
        <v>0</v>
      </c>
      <c r="H1160" s="203">
        <v>0</v>
      </c>
      <c r="I1160" s="203">
        <v>0</v>
      </c>
      <c r="J1160" s="203">
        <v>0</v>
      </c>
      <c r="K1160" s="203">
        <v>0</v>
      </c>
      <c r="L1160" s="203">
        <v>0</v>
      </c>
      <c r="M1160" s="203">
        <v>0</v>
      </c>
      <c r="N1160" s="203">
        <v>0</v>
      </c>
      <c r="O1160" s="203">
        <v>0</v>
      </c>
      <c r="P1160" s="203">
        <v>0</v>
      </c>
      <c r="Q1160" s="203">
        <v>0</v>
      </c>
      <c r="R1160" s="203">
        <v>0</v>
      </c>
      <c r="S1160" s="203">
        <v>0</v>
      </c>
      <c r="T1160" s="203">
        <v>0</v>
      </c>
      <c r="U1160" s="203">
        <v>0</v>
      </c>
      <c r="V1160" s="203">
        <v>0</v>
      </c>
    </row>
    <row r="1161" spans="2:22" x14ac:dyDescent="0.3">
      <c r="B1161" s="96" t="s">
        <v>113</v>
      </c>
      <c r="C1161" s="102" t="s">
        <v>290</v>
      </c>
      <c r="D1161" s="203">
        <v>0</v>
      </c>
      <c r="E1161" s="203">
        <v>0</v>
      </c>
      <c r="F1161" s="203">
        <v>0</v>
      </c>
      <c r="G1161" s="203">
        <v>0</v>
      </c>
      <c r="H1161" s="203">
        <v>0</v>
      </c>
      <c r="I1161" s="203">
        <v>0</v>
      </c>
      <c r="J1161" s="203">
        <v>0</v>
      </c>
      <c r="K1161" s="203">
        <v>0</v>
      </c>
      <c r="L1161" s="203">
        <v>0</v>
      </c>
      <c r="M1161" s="203">
        <v>0</v>
      </c>
      <c r="N1161" s="203">
        <v>0</v>
      </c>
      <c r="O1161" s="203">
        <v>5</v>
      </c>
      <c r="P1161" s="203">
        <v>3</v>
      </c>
      <c r="Q1161" s="203">
        <v>8</v>
      </c>
      <c r="R1161" s="203">
        <v>9</v>
      </c>
      <c r="S1161" s="203">
        <v>6</v>
      </c>
      <c r="T1161" s="203">
        <v>6</v>
      </c>
      <c r="U1161" s="203">
        <v>7</v>
      </c>
      <c r="V1161" s="203">
        <v>116</v>
      </c>
    </row>
    <row r="1162" spans="2:22" x14ac:dyDescent="0.3">
      <c r="B1162" s="96" t="s">
        <v>113</v>
      </c>
      <c r="C1162" s="102" t="s">
        <v>291</v>
      </c>
      <c r="D1162" s="203">
        <v>0</v>
      </c>
      <c r="E1162" s="203">
        <v>0</v>
      </c>
      <c r="F1162" s="203">
        <v>0</v>
      </c>
      <c r="G1162" s="203">
        <v>0</v>
      </c>
      <c r="H1162" s="203">
        <v>0</v>
      </c>
      <c r="I1162" s="203">
        <v>0</v>
      </c>
      <c r="J1162" s="203">
        <v>0</v>
      </c>
      <c r="K1162" s="203">
        <v>0</v>
      </c>
      <c r="L1162" s="203">
        <v>0</v>
      </c>
      <c r="M1162" s="203">
        <v>0</v>
      </c>
      <c r="N1162" s="203">
        <v>0</v>
      </c>
      <c r="O1162" s="203">
        <v>0</v>
      </c>
      <c r="P1162" s="203">
        <v>28</v>
      </c>
      <c r="Q1162" s="203">
        <v>378</v>
      </c>
      <c r="R1162" s="203">
        <v>382</v>
      </c>
      <c r="S1162" s="203">
        <v>217</v>
      </c>
      <c r="T1162" s="203">
        <v>128</v>
      </c>
      <c r="U1162" s="203">
        <v>70</v>
      </c>
      <c r="V1162" s="203">
        <v>665</v>
      </c>
    </row>
    <row r="1163" spans="2:22" x14ac:dyDescent="0.3">
      <c r="B1163" s="96" t="s">
        <v>113</v>
      </c>
      <c r="C1163" s="102" t="s">
        <v>292</v>
      </c>
      <c r="D1163" s="203">
        <v>0</v>
      </c>
      <c r="E1163" s="203">
        <v>0</v>
      </c>
      <c r="F1163" s="203">
        <v>0</v>
      </c>
      <c r="G1163" s="203">
        <v>0</v>
      </c>
      <c r="H1163" s="203">
        <v>0</v>
      </c>
      <c r="I1163" s="203">
        <v>0</v>
      </c>
      <c r="J1163" s="203">
        <v>0</v>
      </c>
      <c r="K1163" s="203">
        <v>0</v>
      </c>
      <c r="L1163" s="203">
        <v>0</v>
      </c>
      <c r="M1163" s="203">
        <v>1</v>
      </c>
      <c r="N1163" s="203">
        <v>1</v>
      </c>
      <c r="O1163" s="203">
        <v>0</v>
      </c>
      <c r="P1163" s="203">
        <v>12</v>
      </c>
      <c r="Q1163" s="203">
        <v>156</v>
      </c>
      <c r="R1163" s="203">
        <v>602</v>
      </c>
      <c r="S1163" s="203">
        <v>566</v>
      </c>
      <c r="T1163" s="203">
        <v>291</v>
      </c>
      <c r="U1163" s="203">
        <v>177</v>
      </c>
      <c r="V1163" s="203">
        <v>801</v>
      </c>
    </row>
    <row r="1164" spans="2:22" x14ac:dyDescent="0.3">
      <c r="B1164" s="96" t="s">
        <v>113</v>
      </c>
      <c r="C1164" s="102" t="s">
        <v>293</v>
      </c>
      <c r="D1164" s="203">
        <v>0</v>
      </c>
      <c r="E1164" s="203">
        <v>0</v>
      </c>
      <c r="F1164" s="203">
        <v>0</v>
      </c>
      <c r="G1164" s="203">
        <v>0</v>
      </c>
      <c r="H1164" s="203">
        <v>0</v>
      </c>
      <c r="I1164" s="203">
        <v>0</v>
      </c>
      <c r="J1164" s="203">
        <v>0</v>
      </c>
      <c r="K1164" s="203">
        <v>0</v>
      </c>
      <c r="L1164" s="203">
        <v>0</v>
      </c>
      <c r="M1164" s="203">
        <v>0</v>
      </c>
      <c r="N1164" s="203">
        <v>0</v>
      </c>
      <c r="O1164" s="203">
        <v>0</v>
      </c>
      <c r="P1164" s="203">
        <v>0</v>
      </c>
      <c r="Q1164" s="203">
        <v>4</v>
      </c>
      <c r="R1164" s="203">
        <v>22</v>
      </c>
      <c r="S1164" s="203">
        <v>130</v>
      </c>
      <c r="T1164" s="203">
        <v>144</v>
      </c>
      <c r="U1164" s="203">
        <v>90</v>
      </c>
      <c r="V1164" s="203">
        <v>263</v>
      </c>
    </row>
    <row r="1165" spans="2:22" x14ac:dyDescent="0.3">
      <c r="B1165" s="96" t="s">
        <v>113</v>
      </c>
      <c r="C1165" s="102" t="s">
        <v>294</v>
      </c>
      <c r="D1165" s="203">
        <v>0</v>
      </c>
      <c r="E1165" s="203">
        <v>0</v>
      </c>
      <c r="F1165" s="203">
        <v>0</v>
      </c>
      <c r="G1165" s="203">
        <v>0</v>
      </c>
      <c r="H1165" s="203">
        <v>0</v>
      </c>
      <c r="I1165" s="203">
        <v>0</v>
      </c>
      <c r="J1165" s="203">
        <v>0</v>
      </c>
      <c r="K1165" s="203">
        <v>0</v>
      </c>
      <c r="L1165" s="203">
        <v>0</v>
      </c>
      <c r="M1165" s="203">
        <v>0</v>
      </c>
      <c r="N1165" s="203">
        <v>0</v>
      </c>
      <c r="O1165" s="203">
        <v>0</v>
      </c>
      <c r="P1165" s="203">
        <v>1</v>
      </c>
      <c r="Q1165" s="203">
        <v>19</v>
      </c>
      <c r="R1165" s="203">
        <v>133</v>
      </c>
      <c r="S1165" s="203">
        <v>453</v>
      </c>
      <c r="T1165" s="203">
        <v>467</v>
      </c>
      <c r="U1165" s="203">
        <v>297</v>
      </c>
      <c r="V1165" s="203">
        <v>845</v>
      </c>
    </row>
    <row r="1166" spans="2:22" x14ac:dyDescent="0.3">
      <c r="B1166" s="96" t="s">
        <v>113</v>
      </c>
      <c r="C1166" s="102" t="s">
        <v>357</v>
      </c>
      <c r="D1166" s="203">
        <v>0</v>
      </c>
      <c r="E1166" s="203">
        <v>0</v>
      </c>
      <c r="F1166" s="203">
        <v>0</v>
      </c>
      <c r="G1166" s="203">
        <v>0</v>
      </c>
      <c r="H1166" s="203">
        <v>0</v>
      </c>
      <c r="I1166" s="203">
        <v>0</v>
      </c>
      <c r="J1166" s="203">
        <v>0</v>
      </c>
      <c r="K1166" s="203">
        <v>0</v>
      </c>
      <c r="L1166" s="203">
        <v>0</v>
      </c>
      <c r="M1166" s="203">
        <v>0</v>
      </c>
      <c r="N1166" s="203">
        <v>0</v>
      </c>
      <c r="O1166" s="203">
        <v>0</v>
      </c>
      <c r="P1166" s="203">
        <v>0</v>
      </c>
      <c r="Q1166" s="203">
        <v>0</v>
      </c>
      <c r="R1166" s="203">
        <v>0</v>
      </c>
      <c r="S1166" s="203">
        <v>0</v>
      </c>
      <c r="T1166" s="203">
        <v>0</v>
      </c>
      <c r="U1166" s="203">
        <v>0</v>
      </c>
      <c r="V1166" s="203">
        <v>0</v>
      </c>
    </row>
    <row r="1167" spans="2:22" x14ac:dyDescent="0.3">
      <c r="B1167" s="96" t="s">
        <v>114</v>
      </c>
      <c r="C1167" s="102" t="s">
        <v>223</v>
      </c>
      <c r="D1167" s="203">
        <v>29</v>
      </c>
      <c r="E1167" s="203">
        <v>332</v>
      </c>
      <c r="F1167" s="203">
        <v>29</v>
      </c>
      <c r="G1167" s="203">
        <v>3</v>
      </c>
      <c r="H1167" s="203">
        <v>1</v>
      </c>
      <c r="I1167" s="203">
        <v>1</v>
      </c>
      <c r="J1167" s="203">
        <v>0</v>
      </c>
      <c r="K1167" s="203">
        <v>0</v>
      </c>
      <c r="L1167" s="203">
        <v>0</v>
      </c>
      <c r="M1167" s="203">
        <v>0</v>
      </c>
      <c r="N1167" s="203">
        <v>0</v>
      </c>
      <c r="O1167" s="203">
        <v>0</v>
      </c>
      <c r="P1167" s="203">
        <v>0</v>
      </c>
      <c r="Q1167" s="203">
        <v>0</v>
      </c>
      <c r="R1167" s="203">
        <v>0</v>
      </c>
      <c r="S1167" s="203">
        <v>0</v>
      </c>
      <c r="T1167" s="203">
        <v>0</v>
      </c>
      <c r="U1167" s="203">
        <v>0</v>
      </c>
      <c r="V1167" s="203">
        <v>0</v>
      </c>
    </row>
    <row r="1168" spans="2:22" x14ac:dyDescent="0.3">
      <c r="B1168" s="96" t="s">
        <v>114</v>
      </c>
      <c r="C1168" s="102" t="s">
        <v>286</v>
      </c>
      <c r="D1168" s="203">
        <v>1</v>
      </c>
      <c r="E1168" s="203">
        <v>108</v>
      </c>
      <c r="F1168" s="203">
        <v>771</v>
      </c>
      <c r="G1168" s="203">
        <v>114</v>
      </c>
      <c r="H1168" s="203">
        <v>13</v>
      </c>
      <c r="I1168" s="203">
        <v>1</v>
      </c>
      <c r="J1168" s="203">
        <v>1</v>
      </c>
      <c r="K1168" s="203">
        <v>2</v>
      </c>
      <c r="L1168" s="203">
        <v>0</v>
      </c>
      <c r="M1168" s="203">
        <v>0</v>
      </c>
      <c r="N1168" s="203">
        <v>0</v>
      </c>
      <c r="O1168" s="203">
        <v>0</v>
      </c>
      <c r="P1168" s="203">
        <v>0</v>
      </c>
      <c r="Q1168" s="203">
        <v>0</v>
      </c>
      <c r="R1168" s="203">
        <v>0</v>
      </c>
      <c r="S1168" s="203">
        <v>0</v>
      </c>
      <c r="T1168" s="203">
        <v>0</v>
      </c>
      <c r="U1168" s="203">
        <v>0</v>
      </c>
      <c r="V1168" s="203">
        <v>0</v>
      </c>
    </row>
    <row r="1169" spans="2:22" x14ac:dyDescent="0.3">
      <c r="B1169" s="96" t="s">
        <v>114</v>
      </c>
      <c r="C1169" s="102" t="s">
        <v>370</v>
      </c>
      <c r="D1169" s="203">
        <v>0</v>
      </c>
      <c r="E1169" s="203">
        <v>22</v>
      </c>
      <c r="F1169" s="203">
        <v>1635</v>
      </c>
      <c r="G1169" s="203">
        <v>5320</v>
      </c>
      <c r="H1169" s="203">
        <v>518</v>
      </c>
      <c r="I1169" s="203">
        <v>39</v>
      </c>
      <c r="J1169" s="203">
        <v>4</v>
      </c>
      <c r="K1169" s="203">
        <v>5</v>
      </c>
      <c r="L1169" s="203">
        <v>5</v>
      </c>
      <c r="M1169" s="203">
        <v>1</v>
      </c>
      <c r="N1169" s="203">
        <v>0</v>
      </c>
      <c r="O1169" s="203">
        <v>0</v>
      </c>
      <c r="P1169" s="203">
        <v>2</v>
      </c>
      <c r="Q1169" s="203">
        <v>3</v>
      </c>
      <c r="R1169" s="203">
        <v>0</v>
      </c>
      <c r="S1169" s="203">
        <v>0</v>
      </c>
      <c r="T1169" s="203">
        <v>0</v>
      </c>
      <c r="U1169" s="203">
        <v>0</v>
      </c>
      <c r="V1169" s="203">
        <v>0</v>
      </c>
    </row>
    <row r="1170" spans="2:22" x14ac:dyDescent="0.3">
      <c r="B1170" s="96" t="s">
        <v>114</v>
      </c>
      <c r="C1170" s="102" t="s">
        <v>224</v>
      </c>
      <c r="D1170" s="203">
        <v>0</v>
      </c>
      <c r="E1170" s="203">
        <v>2</v>
      </c>
      <c r="F1170" s="203">
        <v>11</v>
      </c>
      <c r="G1170" s="203">
        <v>1544</v>
      </c>
      <c r="H1170" s="203">
        <v>5576</v>
      </c>
      <c r="I1170" s="203">
        <v>999</v>
      </c>
      <c r="J1170" s="203">
        <v>179</v>
      </c>
      <c r="K1170" s="203">
        <v>47</v>
      </c>
      <c r="L1170" s="203">
        <v>18</v>
      </c>
      <c r="M1170" s="203">
        <v>9</v>
      </c>
      <c r="N1170" s="203">
        <v>2</v>
      </c>
      <c r="O1170" s="203">
        <v>3</v>
      </c>
      <c r="P1170" s="203">
        <v>0</v>
      </c>
      <c r="Q1170" s="203">
        <v>2</v>
      </c>
      <c r="R1170" s="203">
        <v>4</v>
      </c>
      <c r="S1170" s="203">
        <v>0</v>
      </c>
      <c r="T1170" s="203">
        <v>0</v>
      </c>
      <c r="U1170" s="203">
        <v>0</v>
      </c>
      <c r="V1170" s="203">
        <v>0</v>
      </c>
    </row>
    <row r="1171" spans="2:22" x14ac:dyDescent="0.3">
      <c r="B1171" s="96" t="s">
        <v>114</v>
      </c>
      <c r="C1171" s="102" t="s">
        <v>225</v>
      </c>
      <c r="D1171" s="203">
        <v>0</v>
      </c>
      <c r="E1171" s="203">
        <v>0</v>
      </c>
      <c r="F1171" s="203">
        <v>0</v>
      </c>
      <c r="G1171" s="203">
        <v>7</v>
      </c>
      <c r="H1171" s="203">
        <v>1365</v>
      </c>
      <c r="I1171" s="203">
        <v>5330</v>
      </c>
      <c r="J1171" s="203">
        <v>1141</v>
      </c>
      <c r="K1171" s="203">
        <v>295</v>
      </c>
      <c r="L1171" s="203">
        <v>93</v>
      </c>
      <c r="M1171" s="203">
        <v>39</v>
      </c>
      <c r="N1171" s="203">
        <v>12</v>
      </c>
      <c r="O1171" s="203">
        <v>9</v>
      </c>
      <c r="P1171" s="203">
        <v>3</v>
      </c>
      <c r="Q1171" s="203">
        <v>0</v>
      </c>
      <c r="R1171" s="203">
        <v>1</v>
      </c>
      <c r="S1171" s="203">
        <v>0</v>
      </c>
      <c r="T1171" s="203">
        <v>0</v>
      </c>
      <c r="U1171" s="203">
        <v>0</v>
      </c>
      <c r="V1171" s="203">
        <v>1</v>
      </c>
    </row>
    <row r="1172" spans="2:22" x14ac:dyDescent="0.3">
      <c r="B1172" s="96" t="s">
        <v>114</v>
      </c>
      <c r="C1172" s="102" t="s">
        <v>226</v>
      </c>
      <c r="D1172" s="203">
        <v>0</v>
      </c>
      <c r="E1172" s="203">
        <v>0</v>
      </c>
      <c r="F1172" s="203">
        <v>0</v>
      </c>
      <c r="G1172" s="203">
        <v>1</v>
      </c>
      <c r="H1172" s="203">
        <v>21</v>
      </c>
      <c r="I1172" s="203">
        <v>1154</v>
      </c>
      <c r="J1172" s="203">
        <v>5172</v>
      </c>
      <c r="K1172" s="203">
        <v>1210</v>
      </c>
      <c r="L1172" s="203">
        <v>367</v>
      </c>
      <c r="M1172" s="203">
        <v>134</v>
      </c>
      <c r="N1172" s="203">
        <v>54</v>
      </c>
      <c r="O1172" s="203">
        <v>28</v>
      </c>
      <c r="P1172" s="203">
        <v>12</v>
      </c>
      <c r="Q1172" s="203">
        <v>4</v>
      </c>
      <c r="R1172" s="203">
        <v>2</v>
      </c>
      <c r="S1172" s="203">
        <v>4</v>
      </c>
      <c r="T1172" s="203">
        <v>0</v>
      </c>
      <c r="U1172" s="203">
        <v>2</v>
      </c>
      <c r="V1172" s="203">
        <v>1</v>
      </c>
    </row>
    <row r="1173" spans="2:22" x14ac:dyDescent="0.3">
      <c r="B1173" s="96" t="s">
        <v>114</v>
      </c>
      <c r="C1173" s="102" t="s">
        <v>227</v>
      </c>
      <c r="D1173" s="203">
        <v>0</v>
      </c>
      <c r="E1173" s="203">
        <v>0</v>
      </c>
      <c r="F1173" s="203">
        <v>0</v>
      </c>
      <c r="G1173" s="203">
        <v>0</v>
      </c>
      <c r="H1173" s="203">
        <v>0</v>
      </c>
      <c r="I1173" s="203">
        <v>14</v>
      </c>
      <c r="J1173" s="203">
        <v>1455</v>
      </c>
      <c r="K1173" s="203">
        <v>4712</v>
      </c>
      <c r="L1173" s="203">
        <v>1270</v>
      </c>
      <c r="M1173" s="203">
        <v>442</v>
      </c>
      <c r="N1173" s="203">
        <v>187</v>
      </c>
      <c r="O1173" s="203">
        <v>79</v>
      </c>
      <c r="P1173" s="203">
        <v>46</v>
      </c>
      <c r="Q1173" s="203">
        <v>10</v>
      </c>
      <c r="R1173" s="203">
        <v>11</v>
      </c>
      <c r="S1173" s="203">
        <v>1</v>
      </c>
      <c r="T1173" s="203">
        <v>1</v>
      </c>
      <c r="U1173" s="203">
        <v>0</v>
      </c>
      <c r="V1173" s="203">
        <v>4</v>
      </c>
    </row>
    <row r="1174" spans="2:22" x14ac:dyDescent="0.3">
      <c r="B1174" s="96" t="s">
        <v>114</v>
      </c>
      <c r="C1174" s="102" t="s">
        <v>228</v>
      </c>
      <c r="D1174" s="203">
        <v>0</v>
      </c>
      <c r="E1174" s="203">
        <v>0</v>
      </c>
      <c r="F1174" s="203">
        <v>0</v>
      </c>
      <c r="G1174" s="203">
        <v>0</v>
      </c>
      <c r="H1174" s="203">
        <v>0</v>
      </c>
      <c r="I1174" s="203">
        <v>2</v>
      </c>
      <c r="J1174" s="203">
        <v>16</v>
      </c>
      <c r="K1174" s="203">
        <v>1487</v>
      </c>
      <c r="L1174" s="203">
        <v>4765</v>
      </c>
      <c r="M1174" s="203">
        <v>1438</v>
      </c>
      <c r="N1174" s="203">
        <v>544</v>
      </c>
      <c r="O1174" s="203">
        <v>232</v>
      </c>
      <c r="P1174" s="203">
        <v>96</v>
      </c>
      <c r="Q1174" s="203">
        <v>41</v>
      </c>
      <c r="R1174" s="203">
        <v>6</v>
      </c>
      <c r="S1174" s="203">
        <v>5</v>
      </c>
      <c r="T1174" s="203">
        <v>1</v>
      </c>
      <c r="U1174" s="203">
        <v>4</v>
      </c>
      <c r="V1174" s="203">
        <v>1</v>
      </c>
    </row>
    <row r="1175" spans="2:22" x14ac:dyDescent="0.3">
      <c r="B1175" s="96" t="s">
        <v>114</v>
      </c>
      <c r="C1175" s="102" t="s">
        <v>229</v>
      </c>
      <c r="D1175" s="203">
        <v>0</v>
      </c>
      <c r="E1175" s="203">
        <v>0</v>
      </c>
      <c r="F1175" s="203">
        <v>0</v>
      </c>
      <c r="G1175" s="203">
        <v>0</v>
      </c>
      <c r="H1175" s="203">
        <v>0</v>
      </c>
      <c r="I1175" s="203">
        <v>0</v>
      </c>
      <c r="J1175" s="203">
        <v>0</v>
      </c>
      <c r="K1175" s="203">
        <v>15</v>
      </c>
      <c r="L1175" s="203">
        <v>1445</v>
      </c>
      <c r="M1175" s="203">
        <v>4581</v>
      </c>
      <c r="N1175" s="203">
        <v>1685</v>
      </c>
      <c r="O1175" s="203">
        <v>876</v>
      </c>
      <c r="P1175" s="203">
        <v>474</v>
      </c>
      <c r="Q1175" s="203">
        <v>203</v>
      </c>
      <c r="R1175" s="203">
        <v>80</v>
      </c>
      <c r="S1175" s="203">
        <v>24</v>
      </c>
      <c r="T1175" s="203">
        <v>7</v>
      </c>
      <c r="U1175" s="203">
        <v>6</v>
      </c>
      <c r="V1175" s="203">
        <v>4</v>
      </c>
    </row>
    <row r="1176" spans="2:22" x14ac:dyDescent="0.3">
      <c r="B1176" s="96" t="s">
        <v>114</v>
      </c>
      <c r="C1176" s="102" t="s">
        <v>287</v>
      </c>
      <c r="D1176" s="203">
        <v>0</v>
      </c>
      <c r="E1176" s="203">
        <v>0</v>
      </c>
      <c r="F1176" s="203">
        <v>0</v>
      </c>
      <c r="G1176" s="203">
        <v>0</v>
      </c>
      <c r="H1176" s="203">
        <v>0</v>
      </c>
      <c r="I1176" s="203">
        <v>1</v>
      </c>
      <c r="J1176" s="203">
        <v>1</v>
      </c>
      <c r="K1176" s="203">
        <v>0</v>
      </c>
      <c r="L1176" s="203">
        <v>17</v>
      </c>
      <c r="M1176" s="203">
        <v>1504</v>
      </c>
      <c r="N1176" s="203">
        <v>4347</v>
      </c>
      <c r="O1176" s="203">
        <v>1786</v>
      </c>
      <c r="P1176" s="203">
        <v>1000</v>
      </c>
      <c r="Q1176" s="203">
        <v>459</v>
      </c>
      <c r="R1176" s="203">
        <v>172</v>
      </c>
      <c r="S1176" s="203">
        <v>48</v>
      </c>
      <c r="T1176" s="203">
        <v>21</v>
      </c>
      <c r="U1176" s="203">
        <v>3</v>
      </c>
      <c r="V1176" s="203">
        <v>14</v>
      </c>
    </row>
    <row r="1177" spans="2:22" x14ac:dyDescent="0.3">
      <c r="B1177" s="96" t="s">
        <v>114</v>
      </c>
      <c r="C1177" s="102" t="s">
        <v>230</v>
      </c>
      <c r="D1177" s="203">
        <v>0</v>
      </c>
      <c r="E1177" s="203">
        <v>0</v>
      </c>
      <c r="F1177" s="203">
        <v>1</v>
      </c>
      <c r="G1177" s="203">
        <v>0</v>
      </c>
      <c r="H1177" s="203">
        <v>0</v>
      </c>
      <c r="I1177" s="203">
        <v>0</v>
      </c>
      <c r="J1177" s="203">
        <v>0</v>
      </c>
      <c r="K1177" s="203">
        <v>0</v>
      </c>
      <c r="L1177" s="203">
        <v>1</v>
      </c>
      <c r="M1177" s="203">
        <v>24</v>
      </c>
      <c r="N1177" s="203">
        <v>1512</v>
      </c>
      <c r="O1177" s="203">
        <v>4187</v>
      </c>
      <c r="P1177" s="203">
        <v>1864</v>
      </c>
      <c r="Q1177" s="203">
        <v>898</v>
      </c>
      <c r="R1177" s="203">
        <v>383</v>
      </c>
      <c r="S1177" s="203">
        <v>113</v>
      </c>
      <c r="T1177" s="203">
        <v>35</v>
      </c>
      <c r="U1177" s="203">
        <v>17</v>
      </c>
      <c r="V1177" s="203">
        <v>14</v>
      </c>
    </row>
    <row r="1178" spans="2:22" x14ac:dyDescent="0.3">
      <c r="B1178" s="96" t="s">
        <v>114</v>
      </c>
      <c r="C1178" s="102" t="s">
        <v>231</v>
      </c>
      <c r="D1178" s="203">
        <v>0</v>
      </c>
      <c r="E1178" s="203">
        <v>0</v>
      </c>
      <c r="F1178" s="203">
        <v>0</v>
      </c>
      <c r="G1178" s="203">
        <v>0</v>
      </c>
      <c r="H1178" s="203">
        <v>1</v>
      </c>
      <c r="I1178" s="203">
        <v>0</v>
      </c>
      <c r="J1178" s="203">
        <v>0</v>
      </c>
      <c r="K1178" s="203">
        <v>0</v>
      </c>
      <c r="L1178" s="203">
        <v>0</v>
      </c>
      <c r="M1178" s="203">
        <v>4</v>
      </c>
      <c r="N1178" s="203">
        <v>23</v>
      </c>
      <c r="O1178" s="203">
        <v>1266</v>
      </c>
      <c r="P1178" s="203">
        <v>3904</v>
      </c>
      <c r="Q1178" s="203">
        <v>1754</v>
      </c>
      <c r="R1178" s="203">
        <v>871</v>
      </c>
      <c r="S1178" s="203">
        <v>303</v>
      </c>
      <c r="T1178" s="203">
        <v>70</v>
      </c>
      <c r="U1178" s="203">
        <v>18</v>
      </c>
      <c r="V1178" s="203">
        <v>12</v>
      </c>
    </row>
    <row r="1179" spans="2:22" x14ac:dyDescent="0.3">
      <c r="B1179" s="96" t="s">
        <v>114</v>
      </c>
      <c r="C1179" s="102" t="s">
        <v>288</v>
      </c>
      <c r="D1179" s="203">
        <v>0</v>
      </c>
      <c r="E1179" s="203">
        <v>0</v>
      </c>
      <c r="F1179" s="203">
        <v>0</v>
      </c>
      <c r="G1179" s="203">
        <v>0</v>
      </c>
      <c r="H1179" s="203">
        <v>0</v>
      </c>
      <c r="I1179" s="203">
        <v>0</v>
      </c>
      <c r="J1179" s="203">
        <v>0</v>
      </c>
      <c r="K1179" s="203">
        <v>0</v>
      </c>
      <c r="L1179" s="203">
        <v>1</v>
      </c>
      <c r="M1179" s="203">
        <v>1</v>
      </c>
      <c r="N1179" s="203">
        <v>4</v>
      </c>
      <c r="O1179" s="203">
        <v>18</v>
      </c>
      <c r="P1179" s="203">
        <v>1021</v>
      </c>
      <c r="Q1179" s="203">
        <v>3545</v>
      </c>
      <c r="R1179" s="203">
        <v>1613</v>
      </c>
      <c r="S1179" s="203">
        <v>753</v>
      </c>
      <c r="T1179" s="203">
        <v>175</v>
      </c>
      <c r="U1179" s="203">
        <v>50</v>
      </c>
      <c r="V1179" s="203">
        <v>23</v>
      </c>
    </row>
    <row r="1180" spans="2:22" x14ac:dyDescent="0.3">
      <c r="B1180" s="96" t="s">
        <v>114</v>
      </c>
      <c r="C1180" s="102" t="s">
        <v>232</v>
      </c>
      <c r="D1180" s="203">
        <v>0</v>
      </c>
      <c r="E1180" s="203">
        <v>0</v>
      </c>
      <c r="F1180" s="203">
        <v>0</v>
      </c>
      <c r="G1180" s="203">
        <v>0</v>
      </c>
      <c r="H1180" s="203">
        <v>0</v>
      </c>
      <c r="I1180" s="203">
        <v>0</v>
      </c>
      <c r="J1180" s="203">
        <v>0</v>
      </c>
      <c r="K1180" s="203">
        <v>0</v>
      </c>
      <c r="L1180" s="203">
        <v>0</v>
      </c>
      <c r="M1180" s="203">
        <v>1</v>
      </c>
      <c r="N1180" s="203">
        <v>0</v>
      </c>
      <c r="O1180" s="203">
        <v>0</v>
      </c>
      <c r="P1180" s="203">
        <v>26</v>
      </c>
      <c r="Q1180" s="203">
        <v>1028</v>
      </c>
      <c r="R1180" s="203">
        <v>3235</v>
      </c>
      <c r="S1180" s="203">
        <v>1446</v>
      </c>
      <c r="T1180" s="203">
        <v>582</v>
      </c>
      <c r="U1180" s="203">
        <v>132</v>
      </c>
      <c r="V1180" s="203">
        <v>47</v>
      </c>
    </row>
    <row r="1181" spans="2:22" x14ac:dyDescent="0.3">
      <c r="B1181" s="96" t="s">
        <v>114</v>
      </c>
      <c r="C1181" s="102" t="s">
        <v>355</v>
      </c>
      <c r="D1181" s="203">
        <v>0</v>
      </c>
      <c r="E1181" s="203">
        <v>0</v>
      </c>
      <c r="F1181" s="203">
        <v>0</v>
      </c>
      <c r="G1181" s="203">
        <v>0</v>
      </c>
      <c r="H1181" s="203">
        <v>0</v>
      </c>
      <c r="I1181" s="203">
        <v>0</v>
      </c>
      <c r="J1181" s="203">
        <v>0</v>
      </c>
      <c r="K1181" s="203">
        <v>0</v>
      </c>
      <c r="L1181" s="203">
        <v>0</v>
      </c>
      <c r="M1181" s="203">
        <v>0</v>
      </c>
      <c r="N1181" s="203">
        <v>0</v>
      </c>
      <c r="O1181" s="203">
        <v>0</v>
      </c>
      <c r="P1181" s="203">
        <v>0</v>
      </c>
      <c r="Q1181" s="203">
        <v>0</v>
      </c>
      <c r="R1181" s="203">
        <v>14</v>
      </c>
      <c r="S1181" s="203">
        <v>28</v>
      </c>
      <c r="T1181" s="203">
        <v>19</v>
      </c>
      <c r="U1181" s="203">
        <v>9</v>
      </c>
      <c r="V1181" s="203">
        <v>31</v>
      </c>
    </row>
    <row r="1182" spans="2:22" x14ac:dyDescent="0.3">
      <c r="B1182" s="96" t="s">
        <v>114</v>
      </c>
      <c r="C1182" s="102" t="s">
        <v>356</v>
      </c>
      <c r="D1182" s="203">
        <v>0</v>
      </c>
      <c r="E1182" s="203">
        <v>0</v>
      </c>
      <c r="F1182" s="203">
        <v>0</v>
      </c>
      <c r="G1182" s="203">
        <v>0</v>
      </c>
      <c r="H1182" s="203">
        <v>0</v>
      </c>
      <c r="I1182" s="203">
        <v>0</v>
      </c>
      <c r="J1182" s="203">
        <v>0</v>
      </c>
      <c r="K1182" s="203">
        <v>0</v>
      </c>
      <c r="L1182" s="203">
        <v>0</v>
      </c>
      <c r="M1182" s="203">
        <v>0</v>
      </c>
      <c r="N1182" s="203">
        <v>0</v>
      </c>
      <c r="O1182" s="203">
        <v>0</v>
      </c>
      <c r="P1182" s="203">
        <v>0</v>
      </c>
      <c r="Q1182" s="203">
        <v>0</v>
      </c>
      <c r="R1182" s="203">
        <v>0</v>
      </c>
      <c r="S1182" s="203">
        <v>9</v>
      </c>
      <c r="T1182" s="203">
        <v>26</v>
      </c>
      <c r="U1182" s="203">
        <v>20</v>
      </c>
      <c r="V1182" s="203">
        <v>37</v>
      </c>
    </row>
    <row r="1183" spans="2:22" x14ac:dyDescent="0.3">
      <c r="B1183" s="96" t="s">
        <v>114</v>
      </c>
      <c r="C1183" s="102" t="s">
        <v>289</v>
      </c>
      <c r="D1183" s="203">
        <v>0</v>
      </c>
      <c r="E1183" s="203">
        <v>0</v>
      </c>
      <c r="F1183" s="203">
        <v>0</v>
      </c>
      <c r="G1183" s="203">
        <v>0</v>
      </c>
      <c r="H1183" s="203">
        <v>0</v>
      </c>
      <c r="I1183" s="203">
        <v>0</v>
      </c>
      <c r="J1183" s="203">
        <v>0</v>
      </c>
      <c r="K1183" s="203">
        <v>0</v>
      </c>
      <c r="L1183" s="203">
        <v>0</v>
      </c>
      <c r="M1183" s="203">
        <v>0</v>
      </c>
      <c r="N1183" s="203">
        <v>1</v>
      </c>
      <c r="O1183" s="203">
        <v>0</v>
      </c>
      <c r="P1183" s="203">
        <v>2</v>
      </c>
      <c r="Q1183" s="203">
        <v>2</v>
      </c>
      <c r="R1183" s="203">
        <v>1</v>
      </c>
      <c r="S1183" s="203">
        <v>2</v>
      </c>
      <c r="T1183" s="203">
        <v>1</v>
      </c>
      <c r="U1183" s="203">
        <v>0</v>
      </c>
      <c r="V1183" s="203">
        <v>27</v>
      </c>
    </row>
    <row r="1184" spans="2:22" x14ac:dyDescent="0.3">
      <c r="B1184" s="96" t="s">
        <v>114</v>
      </c>
      <c r="C1184" s="102" t="s">
        <v>290</v>
      </c>
      <c r="D1184" s="203">
        <v>0</v>
      </c>
      <c r="E1184" s="203">
        <v>0</v>
      </c>
      <c r="F1184" s="203">
        <v>0</v>
      </c>
      <c r="G1184" s="203">
        <v>0</v>
      </c>
      <c r="H1184" s="203">
        <v>0</v>
      </c>
      <c r="I1184" s="203">
        <v>0</v>
      </c>
      <c r="J1184" s="203">
        <v>0</v>
      </c>
      <c r="K1184" s="203">
        <v>0</v>
      </c>
      <c r="L1184" s="203">
        <v>1</v>
      </c>
      <c r="M1184" s="203">
        <v>0</v>
      </c>
      <c r="N1184" s="203">
        <v>4</v>
      </c>
      <c r="O1184" s="203">
        <v>7</v>
      </c>
      <c r="P1184" s="203">
        <v>18</v>
      </c>
      <c r="Q1184" s="203">
        <v>19</v>
      </c>
      <c r="R1184" s="203">
        <v>12</v>
      </c>
      <c r="S1184" s="203">
        <v>7</v>
      </c>
      <c r="T1184" s="203">
        <v>2</v>
      </c>
      <c r="U1184" s="203">
        <v>10</v>
      </c>
      <c r="V1184" s="203">
        <v>77</v>
      </c>
    </row>
    <row r="1185" spans="2:22" x14ac:dyDescent="0.3">
      <c r="B1185" s="96" t="s">
        <v>114</v>
      </c>
      <c r="C1185" s="102" t="s">
        <v>291</v>
      </c>
      <c r="D1185" s="203">
        <v>0</v>
      </c>
      <c r="E1185" s="203">
        <v>0</v>
      </c>
      <c r="F1185" s="203">
        <v>0</v>
      </c>
      <c r="G1185" s="203">
        <v>0</v>
      </c>
      <c r="H1185" s="203">
        <v>0</v>
      </c>
      <c r="I1185" s="203">
        <v>0</v>
      </c>
      <c r="J1185" s="203">
        <v>0</v>
      </c>
      <c r="K1185" s="203">
        <v>0</v>
      </c>
      <c r="L1185" s="203">
        <v>0</v>
      </c>
      <c r="M1185" s="203">
        <v>0</v>
      </c>
      <c r="N1185" s="203">
        <v>0</v>
      </c>
      <c r="O1185" s="203">
        <v>2</v>
      </c>
      <c r="P1185" s="203">
        <v>18</v>
      </c>
      <c r="Q1185" s="203">
        <v>196</v>
      </c>
      <c r="R1185" s="203">
        <v>252</v>
      </c>
      <c r="S1185" s="203">
        <v>167</v>
      </c>
      <c r="T1185" s="203">
        <v>87</v>
      </c>
      <c r="U1185" s="203">
        <v>46</v>
      </c>
      <c r="V1185" s="203">
        <v>328</v>
      </c>
    </row>
    <row r="1186" spans="2:22" x14ac:dyDescent="0.3">
      <c r="B1186" s="96" t="s">
        <v>114</v>
      </c>
      <c r="C1186" s="102" t="s">
        <v>292</v>
      </c>
      <c r="D1186" s="203">
        <v>0</v>
      </c>
      <c r="E1186" s="203">
        <v>0</v>
      </c>
      <c r="F1186" s="203">
        <v>0</v>
      </c>
      <c r="G1186" s="203">
        <v>0</v>
      </c>
      <c r="H1186" s="203">
        <v>0</v>
      </c>
      <c r="I1186" s="203">
        <v>0</v>
      </c>
      <c r="J1186" s="203">
        <v>0</v>
      </c>
      <c r="K1186" s="203">
        <v>0</v>
      </c>
      <c r="L1186" s="203">
        <v>0</v>
      </c>
      <c r="M1186" s="203">
        <v>0</v>
      </c>
      <c r="N1186" s="203">
        <v>0</v>
      </c>
      <c r="O1186" s="203">
        <v>0</v>
      </c>
      <c r="P1186" s="203">
        <v>10</v>
      </c>
      <c r="Q1186" s="203">
        <v>76</v>
      </c>
      <c r="R1186" s="203">
        <v>316</v>
      </c>
      <c r="S1186" s="203">
        <v>371</v>
      </c>
      <c r="T1186" s="203">
        <v>202</v>
      </c>
      <c r="U1186" s="203">
        <v>116</v>
      </c>
      <c r="V1186" s="203">
        <v>392</v>
      </c>
    </row>
    <row r="1187" spans="2:22" x14ac:dyDescent="0.3">
      <c r="B1187" s="96" t="s">
        <v>114</v>
      </c>
      <c r="C1187" s="102" t="s">
        <v>293</v>
      </c>
      <c r="D1187" s="203">
        <v>0</v>
      </c>
      <c r="E1187" s="203">
        <v>0</v>
      </c>
      <c r="F1187" s="203">
        <v>0</v>
      </c>
      <c r="G1187" s="203">
        <v>0</v>
      </c>
      <c r="H1187" s="203">
        <v>0</v>
      </c>
      <c r="I1187" s="203">
        <v>0</v>
      </c>
      <c r="J1187" s="203">
        <v>0</v>
      </c>
      <c r="K1187" s="203">
        <v>0</v>
      </c>
      <c r="L1187" s="203">
        <v>0</v>
      </c>
      <c r="M1187" s="203">
        <v>0</v>
      </c>
      <c r="N1187" s="203">
        <v>0</v>
      </c>
      <c r="O1187" s="203">
        <v>0</v>
      </c>
      <c r="P1187" s="203">
        <v>0</v>
      </c>
      <c r="Q1187" s="203">
        <v>12</v>
      </c>
      <c r="R1187" s="203">
        <v>62</v>
      </c>
      <c r="S1187" s="203">
        <v>260</v>
      </c>
      <c r="T1187" s="203">
        <v>296</v>
      </c>
      <c r="U1187" s="203">
        <v>157</v>
      </c>
      <c r="V1187" s="203">
        <v>431</v>
      </c>
    </row>
    <row r="1188" spans="2:22" x14ac:dyDescent="0.3">
      <c r="B1188" s="96" t="s">
        <v>114</v>
      </c>
      <c r="C1188" s="102" t="s">
        <v>294</v>
      </c>
      <c r="D1188" s="203">
        <v>0</v>
      </c>
      <c r="E1188" s="203">
        <v>0</v>
      </c>
      <c r="F1188" s="203">
        <v>0</v>
      </c>
      <c r="G1188" s="203">
        <v>0</v>
      </c>
      <c r="H1188" s="203">
        <v>0</v>
      </c>
      <c r="I1188" s="203">
        <v>0</v>
      </c>
      <c r="J1188" s="203">
        <v>0</v>
      </c>
      <c r="K1188" s="203">
        <v>0</v>
      </c>
      <c r="L1188" s="203">
        <v>0</v>
      </c>
      <c r="M1188" s="203">
        <v>0</v>
      </c>
      <c r="N1188" s="203">
        <v>0</v>
      </c>
      <c r="O1188" s="203">
        <v>0</v>
      </c>
      <c r="P1188" s="203">
        <v>0</v>
      </c>
      <c r="Q1188" s="203">
        <v>5</v>
      </c>
      <c r="R1188" s="203">
        <v>40</v>
      </c>
      <c r="S1188" s="203">
        <v>200</v>
      </c>
      <c r="T1188" s="203">
        <v>252</v>
      </c>
      <c r="U1188" s="203">
        <v>102</v>
      </c>
      <c r="V1188" s="203">
        <v>347</v>
      </c>
    </row>
    <row r="1189" spans="2:22" x14ac:dyDescent="0.3">
      <c r="B1189" s="96" t="s">
        <v>114</v>
      </c>
      <c r="C1189" s="102" t="s">
        <v>357</v>
      </c>
      <c r="D1189" s="203">
        <v>0</v>
      </c>
      <c r="E1189" s="203">
        <v>0</v>
      </c>
      <c r="F1189" s="203">
        <v>0</v>
      </c>
      <c r="G1189" s="203">
        <v>0</v>
      </c>
      <c r="H1189" s="203">
        <v>0</v>
      </c>
      <c r="I1189" s="203">
        <v>0</v>
      </c>
      <c r="J1189" s="203">
        <v>0</v>
      </c>
      <c r="K1189" s="203">
        <v>0</v>
      </c>
      <c r="L1189" s="203">
        <v>4</v>
      </c>
      <c r="M1189" s="203">
        <v>4</v>
      </c>
      <c r="N1189" s="203">
        <v>4</v>
      </c>
      <c r="O1189" s="203">
        <v>5</v>
      </c>
      <c r="P1189" s="203">
        <v>6</v>
      </c>
      <c r="Q1189" s="203">
        <v>4</v>
      </c>
      <c r="R1189" s="203">
        <v>1</v>
      </c>
      <c r="S1189" s="203">
        <v>1</v>
      </c>
      <c r="T1189" s="203">
        <v>1</v>
      </c>
      <c r="U1189" s="203">
        <v>1</v>
      </c>
      <c r="V1189" s="203">
        <v>3</v>
      </c>
    </row>
    <row r="1190" spans="2:22" x14ac:dyDescent="0.3">
      <c r="B1190" s="96" t="s">
        <v>115</v>
      </c>
      <c r="C1190" s="102" t="s">
        <v>223</v>
      </c>
      <c r="D1190" s="203">
        <v>1</v>
      </c>
      <c r="E1190" s="203">
        <v>9</v>
      </c>
      <c r="F1190" s="203">
        <v>0</v>
      </c>
      <c r="G1190" s="203">
        <v>0</v>
      </c>
      <c r="H1190" s="203">
        <v>0</v>
      </c>
      <c r="I1190" s="203">
        <v>0</v>
      </c>
      <c r="J1190" s="203">
        <v>0</v>
      </c>
      <c r="K1190" s="203">
        <v>0</v>
      </c>
      <c r="L1190" s="203">
        <v>0</v>
      </c>
      <c r="M1190" s="203">
        <v>0</v>
      </c>
      <c r="N1190" s="203">
        <v>0</v>
      </c>
      <c r="O1190" s="203">
        <v>0</v>
      </c>
      <c r="P1190" s="203">
        <v>0</v>
      </c>
      <c r="Q1190" s="203">
        <v>0</v>
      </c>
      <c r="R1190" s="203">
        <v>0</v>
      </c>
      <c r="S1190" s="203">
        <v>0</v>
      </c>
      <c r="T1190" s="203">
        <v>0</v>
      </c>
      <c r="U1190" s="203">
        <v>0</v>
      </c>
      <c r="V1190" s="203">
        <v>0</v>
      </c>
    </row>
    <row r="1191" spans="2:22" x14ac:dyDescent="0.3">
      <c r="B1191" s="96" t="s">
        <v>115</v>
      </c>
      <c r="C1191" s="102" t="s">
        <v>286</v>
      </c>
      <c r="D1191" s="203">
        <v>0</v>
      </c>
      <c r="E1191" s="203">
        <v>18</v>
      </c>
      <c r="F1191" s="203">
        <v>103</v>
      </c>
      <c r="G1191" s="203">
        <v>1</v>
      </c>
      <c r="H1191" s="203">
        <v>0</v>
      </c>
      <c r="I1191" s="203">
        <v>0</v>
      </c>
      <c r="J1191" s="203">
        <v>1</v>
      </c>
      <c r="K1191" s="203">
        <v>0</v>
      </c>
      <c r="L1191" s="203">
        <v>0</v>
      </c>
      <c r="M1191" s="203">
        <v>0</v>
      </c>
      <c r="N1191" s="203">
        <v>0</v>
      </c>
      <c r="O1191" s="203">
        <v>0</v>
      </c>
      <c r="P1191" s="203">
        <v>0</v>
      </c>
      <c r="Q1191" s="203">
        <v>0</v>
      </c>
      <c r="R1191" s="203">
        <v>0</v>
      </c>
      <c r="S1191" s="203">
        <v>0</v>
      </c>
      <c r="T1191" s="203">
        <v>0</v>
      </c>
      <c r="U1191" s="203">
        <v>0</v>
      </c>
      <c r="V1191" s="203">
        <v>0</v>
      </c>
    </row>
    <row r="1192" spans="2:22" x14ac:dyDescent="0.3">
      <c r="B1192" s="96" t="s">
        <v>115</v>
      </c>
      <c r="C1192" s="102" t="s">
        <v>370</v>
      </c>
      <c r="D1192" s="203">
        <v>0</v>
      </c>
      <c r="E1192" s="203">
        <v>2</v>
      </c>
      <c r="F1192" s="203">
        <v>288</v>
      </c>
      <c r="G1192" s="203">
        <v>1277</v>
      </c>
      <c r="H1192" s="203">
        <v>125</v>
      </c>
      <c r="I1192" s="203">
        <v>5</v>
      </c>
      <c r="J1192" s="203">
        <v>4</v>
      </c>
      <c r="K1192" s="203">
        <v>2</v>
      </c>
      <c r="L1192" s="203">
        <v>1</v>
      </c>
      <c r="M1192" s="203">
        <v>2</v>
      </c>
      <c r="N1192" s="203">
        <v>0</v>
      </c>
      <c r="O1192" s="203">
        <v>0</v>
      </c>
      <c r="P1192" s="203">
        <v>0</v>
      </c>
      <c r="Q1192" s="203">
        <v>0</v>
      </c>
      <c r="R1192" s="203">
        <v>0</v>
      </c>
      <c r="S1192" s="203">
        <v>0</v>
      </c>
      <c r="T1192" s="203">
        <v>0</v>
      </c>
      <c r="U1192" s="203">
        <v>0</v>
      </c>
      <c r="V1192" s="203">
        <v>0</v>
      </c>
    </row>
    <row r="1193" spans="2:22" x14ac:dyDescent="0.3">
      <c r="B1193" s="96" t="s">
        <v>115</v>
      </c>
      <c r="C1193" s="102" t="s">
        <v>224</v>
      </c>
      <c r="D1193" s="203">
        <v>0</v>
      </c>
      <c r="E1193" s="203">
        <v>0</v>
      </c>
      <c r="F1193" s="203">
        <v>0</v>
      </c>
      <c r="G1193" s="203">
        <v>335</v>
      </c>
      <c r="H1193" s="203">
        <v>1278</v>
      </c>
      <c r="I1193" s="203">
        <v>283</v>
      </c>
      <c r="J1193" s="203">
        <v>63</v>
      </c>
      <c r="K1193" s="203">
        <v>25</v>
      </c>
      <c r="L1193" s="203">
        <v>4</v>
      </c>
      <c r="M1193" s="203">
        <v>4</v>
      </c>
      <c r="N1193" s="203">
        <v>1</v>
      </c>
      <c r="O1193" s="203">
        <v>0</v>
      </c>
      <c r="P1193" s="203">
        <v>0</v>
      </c>
      <c r="Q1193" s="203">
        <v>0</v>
      </c>
      <c r="R1193" s="203">
        <v>1</v>
      </c>
      <c r="S1193" s="203">
        <v>1</v>
      </c>
      <c r="T1193" s="203">
        <v>0</v>
      </c>
      <c r="U1193" s="203">
        <v>0</v>
      </c>
      <c r="V1193" s="203">
        <v>0</v>
      </c>
    </row>
    <row r="1194" spans="2:22" x14ac:dyDescent="0.3">
      <c r="B1194" s="96" t="s">
        <v>115</v>
      </c>
      <c r="C1194" s="102" t="s">
        <v>225</v>
      </c>
      <c r="D1194" s="203">
        <v>0</v>
      </c>
      <c r="E1194" s="203">
        <v>0</v>
      </c>
      <c r="F1194" s="203">
        <v>2</v>
      </c>
      <c r="G1194" s="203">
        <v>2</v>
      </c>
      <c r="H1194" s="203">
        <v>313</v>
      </c>
      <c r="I1194" s="203">
        <v>1123</v>
      </c>
      <c r="J1194" s="203">
        <v>265</v>
      </c>
      <c r="K1194" s="203">
        <v>86</v>
      </c>
      <c r="L1194" s="203">
        <v>23</v>
      </c>
      <c r="M1194" s="203">
        <v>6</v>
      </c>
      <c r="N1194" s="203">
        <v>6</v>
      </c>
      <c r="O1194" s="203">
        <v>5</v>
      </c>
      <c r="P1194" s="203">
        <v>0</v>
      </c>
      <c r="Q1194" s="203">
        <v>0</v>
      </c>
      <c r="R1194" s="203">
        <v>0</v>
      </c>
      <c r="S1194" s="203">
        <v>0</v>
      </c>
      <c r="T1194" s="203">
        <v>0</v>
      </c>
      <c r="U1194" s="203">
        <v>0</v>
      </c>
      <c r="V1194" s="203">
        <v>0</v>
      </c>
    </row>
    <row r="1195" spans="2:22" x14ac:dyDescent="0.3">
      <c r="B1195" s="96" t="s">
        <v>115</v>
      </c>
      <c r="C1195" s="102" t="s">
        <v>226</v>
      </c>
      <c r="D1195" s="203">
        <v>0</v>
      </c>
      <c r="E1195" s="203">
        <v>0</v>
      </c>
      <c r="F1195" s="203">
        <v>0</v>
      </c>
      <c r="G1195" s="203">
        <v>0</v>
      </c>
      <c r="H1195" s="203">
        <v>2</v>
      </c>
      <c r="I1195" s="203">
        <v>380</v>
      </c>
      <c r="J1195" s="203">
        <v>1143</v>
      </c>
      <c r="K1195" s="203">
        <v>290</v>
      </c>
      <c r="L1195" s="203">
        <v>113</v>
      </c>
      <c r="M1195" s="203">
        <v>47</v>
      </c>
      <c r="N1195" s="203">
        <v>12</v>
      </c>
      <c r="O1195" s="203">
        <v>10</v>
      </c>
      <c r="P1195" s="203">
        <v>2</v>
      </c>
      <c r="Q1195" s="203">
        <v>1</v>
      </c>
      <c r="R1195" s="203">
        <v>1</v>
      </c>
      <c r="S1195" s="203">
        <v>0</v>
      </c>
      <c r="T1195" s="203">
        <v>0</v>
      </c>
      <c r="U1195" s="203">
        <v>0</v>
      </c>
      <c r="V1195" s="203">
        <v>0</v>
      </c>
    </row>
    <row r="1196" spans="2:22" x14ac:dyDescent="0.3">
      <c r="B1196" s="96" t="s">
        <v>115</v>
      </c>
      <c r="C1196" s="102" t="s">
        <v>227</v>
      </c>
      <c r="D1196" s="203">
        <v>0</v>
      </c>
      <c r="E1196" s="203">
        <v>0</v>
      </c>
      <c r="F1196" s="203">
        <v>0</v>
      </c>
      <c r="G1196" s="203">
        <v>0</v>
      </c>
      <c r="H1196" s="203">
        <v>0</v>
      </c>
      <c r="I1196" s="203">
        <v>2</v>
      </c>
      <c r="J1196" s="203">
        <v>416</v>
      </c>
      <c r="K1196" s="203">
        <v>1127</v>
      </c>
      <c r="L1196" s="203">
        <v>357</v>
      </c>
      <c r="M1196" s="203">
        <v>141</v>
      </c>
      <c r="N1196" s="203">
        <v>77</v>
      </c>
      <c r="O1196" s="203">
        <v>26</v>
      </c>
      <c r="P1196" s="203">
        <v>10</v>
      </c>
      <c r="Q1196" s="203">
        <v>2</v>
      </c>
      <c r="R1196" s="203">
        <v>2</v>
      </c>
      <c r="S1196" s="203">
        <v>3</v>
      </c>
      <c r="T1196" s="203">
        <v>0</v>
      </c>
      <c r="U1196" s="203">
        <v>0</v>
      </c>
      <c r="V1196" s="203">
        <v>1</v>
      </c>
    </row>
    <row r="1197" spans="2:22" x14ac:dyDescent="0.3">
      <c r="B1197" s="96" t="s">
        <v>115</v>
      </c>
      <c r="C1197" s="102" t="s">
        <v>228</v>
      </c>
      <c r="D1197" s="203">
        <v>0</v>
      </c>
      <c r="E1197" s="203">
        <v>0</v>
      </c>
      <c r="F1197" s="203">
        <v>0</v>
      </c>
      <c r="G1197" s="203">
        <v>0</v>
      </c>
      <c r="H1197" s="203">
        <v>0</v>
      </c>
      <c r="I1197" s="203">
        <v>0</v>
      </c>
      <c r="J1197" s="203">
        <v>4</v>
      </c>
      <c r="K1197" s="203">
        <v>380</v>
      </c>
      <c r="L1197" s="203">
        <v>1081</v>
      </c>
      <c r="M1197" s="203">
        <v>467</v>
      </c>
      <c r="N1197" s="203">
        <v>195</v>
      </c>
      <c r="O1197" s="203">
        <v>89</v>
      </c>
      <c r="P1197" s="203">
        <v>36</v>
      </c>
      <c r="Q1197" s="203">
        <v>18</v>
      </c>
      <c r="R1197" s="203">
        <v>0</v>
      </c>
      <c r="S1197" s="203">
        <v>2</v>
      </c>
      <c r="T1197" s="203">
        <v>1</v>
      </c>
      <c r="U1197" s="203">
        <v>1</v>
      </c>
      <c r="V1197" s="203">
        <v>1</v>
      </c>
    </row>
    <row r="1198" spans="2:22" x14ac:dyDescent="0.3">
      <c r="B1198" s="96" t="s">
        <v>115</v>
      </c>
      <c r="C1198" s="102" t="s">
        <v>229</v>
      </c>
      <c r="D1198" s="203">
        <v>0</v>
      </c>
      <c r="E1198" s="203">
        <v>0</v>
      </c>
      <c r="F1198" s="203">
        <v>0</v>
      </c>
      <c r="G1198" s="203">
        <v>0</v>
      </c>
      <c r="H1198" s="203">
        <v>0</v>
      </c>
      <c r="I1198" s="203">
        <v>0</v>
      </c>
      <c r="J1198" s="203">
        <v>0</v>
      </c>
      <c r="K1198" s="203">
        <v>4</v>
      </c>
      <c r="L1198" s="203">
        <v>355</v>
      </c>
      <c r="M1198" s="203">
        <v>969</v>
      </c>
      <c r="N1198" s="203">
        <v>479</v>
      </c>
      <c r="O1198" s="203">
        <v>300</v>
      </c>
      <c r="P1198" s="203">
        <v>142</v>
      </c>
      <c r="Q1198" s="203">
        <v>59</v>
      </c>
      <c r="R1198" s="203">
        <v>16</v>
      </c>
      <c r="S1198" s="203">
        <v>2</v>
      </c>
      <c r="T1198" s="203">
        <v>2</v>
      </c>
      <c r="U1198" s="203">
        <v>1</v>
      </c>
      <c r="V1198" s="203">
        <v>1</v>
      </c>
    </row>
    <row r="1199" spans="2:22" x14ac:dyDescent="0.3">
      <c r="B1199" s="96" t="s">
        <v>115</v>
      </c>
      <c r="C1199" s="102" t="s">
        <v>287</v>
      </c>
      <c r="D1199" s="203">
        <v>0</v>
      </c>
      <c r="E1199" s="203">
        <v>0</v>
      </c>
      <c r="F1199" s="203">
        <v>0</v>
      </c>
      <c r="G1199" s="203">
        <v>0</v>
      </c>
      <c r="H1199" s="203">
        <v>0</v>
      </c>
      <c r="I1199" s="203">
        <v>0</v>
      </c>
      <c r="J1199" s="203">
        <v>0</v>
      </c>
      <c r="K1199" s="203">
        <v>0</v>
      </c>
      <c r="L1199" s="203">
        <v>1</v>
      </c>
      <c r="M1199" s="203">
        <v>358</v>
      </c>
      <c r="N1199" s="203">
        <v>882</v>
      </c>
      <c r="O1199" s="203">
        <v>557</v>
      </c>
      <c r="P1199" s="203">
        <v>310</v>
      </c>
      <c r="Q1199" s="203">
        <v>146</v>
      </c>
      <c r="R1199" s="203">
        <v>53</v>
      </c>
      <c r="S1199" s="203">
        <v>12</v>
      </c>
      <c r="T1199" s="203">
        <v>6</v>
      </c>
      <c r="U1199" s="203">
        <v>1</v>
      </c>
      <c r="V1199" s="203">
        <v>4</v>
      </c>
    </row>
    <row r="1200" spans="2:22" x14ac:dyDescent="0.3">
      <c r="B1200" s="96" t="s">
        <v>115</v>
      </c>
      <c r="C1200" s="102" t="s">
        <v>230</v>
      </c>
      <c r="D1200" s="203">
        <v>0</v>
      </c>
      <c r="E1200" s="203">
        <v>0</v>
      </c>
      <c r="F1200" s="203">
        <v>0</v>
      </c>
      <c r="G1200" s="203">
        <v>0</v>
      </c>
      <c r="H1200" s="203">
        <v>0</v>
      </c>
      <c r="I1200" s="203">
        <v>0</v>
      </c>
      <c r="J1200" s="203">
        <v>0</v>
      </c>
      <c r="K1200" s="203">
        <v>0</v>
      </c>
      <c r="L1200" s="203">
        <v>0</v>
      </c>
      <c r="M1200" s="203">
        <v>5</v>
      </c>
      <c r="N1200" s="203">
        <v>307</v>
      </c>
      <c r="O1200" s="203">
        <v>775</v>
      </c>
      <c r="P1200" s="203">
        <v>481</v>
      </c>
      <c r="Q1200" s="203">
        <v>272</v>
      </c>
      <c r="R1200" s="203">
        <v>152</v>
      </c>
      <c r="S1200" s="203">
        <v>45</v>
      </c>
      <c r="T1200" s="203">
        <v>10</v>
      </c>
      <c r="U1200" s="203">
        <v>0</v>
      </c>
      <c r="V1200" s="203">
        <v>0</v>
      </c>
    </row>
    <row r="1201" spans="2:22" x14ac:dyDescent="0.3">
      <c r="B1201" s="96" t="s">
        <v>115</v>
      </c>
      <c r="C1201" s="102" t="s">
        <v>231</v>
      </c>
      <c r="D1201" s="203">
        <v>0</v>
      </c>
      <c r="E1201" s="203">
        <v>0</v>
      </c>
      <c r="F1201" s="203">
        <v>0</v>
      </c>
      <c r="G1201" s="203">
        <v>0</v>
      </c>
      <c r="H1201" s="203">
        <v>0</v>
      </c>
      <c r="I1201" s="203">
        <v>0</v>
      </c>
      <c r="J1201" s="203">
        <v>0</v>
      </c>
      <c r="K1201" s="203">
        <v>0</v>
      </c>
      <c r="L1201" s="203">
        <v>0</v>
      </c>
      <c r="M1201" s="203">
        <v>0</v>
      </c>
      <c r="N1201" s="203">
        <v>4</v>
      </c>
      <c r="O1201" s="203">
        <v>229</v>
      </c>
      <c r="P1201" s="203">
        <v>712</v>
      </c>
      <c r="Q1201" s="203">
        <v>420</v>
      </c>
      <c r="R1201" s="203">
        <v>252</v>
      </c>
      <c r="S1201" s="203">
        <v>111</v>
      </c>
      <c r="T1201" s="203">
        <v>29</v>
      </c>
      <c r="U1201" s="203">
        <v>12</v>
      </c>
      <c r="V1201" s="203">
        <v>2</v>
      </c>
    </row>
    <row r="1202" spans="2:22" x14ac:dyDescent="0.3">
      <c r="B1202" s="96" t="s">
        <v>115</v>
      </c>
      <c r="C1202" s="102" t="s">
        <v>288</v>
      </c>
      <c r="D1202" s="203">
        <v>0</v>
      </c>
      <c r="E1202" s="203">
        <v>0</v>
      </c>
      <c r="F1202" s="203">
        <v>0</v>
      </c>
      <c r="G1202" s="203">
        <v>0</v>
      </c>
      <c r="H1202" s="203">
        <v>0</v>
      </c>
      <c r="I1202" s="203">
        <v>0</v>
      </c>
      <c r="J1202" s="203">
        <v>0</v>
      </c>
      <c r="K1202" s="203">
        <v>0</v>
      </c>
      <c r="L1202" s="203">
        <v>0</v>
      </c>
      <c r="M1202" s="203">
        <v>0</v>
      </c>
      <c r="N1202" s="203">
        <v>0</v>
      </c>
      <c r="O1202" s="203">
        <v>3</v>
      </c>
      <c r="P1202" s="203">
        <v>194</v>
      </c>
      <c r="Q1202" s="203">
        <v>652</v>
      </c>
      <c r="R1202" s="203">
        <v>406</v>
      </c>
      <c r="S1202" s="203">
        <v>249</v>
      </c>
      <c r="T1202" s="203">
        <v>94</v>
      </c>
      <c r="U1202" s="203">
        <v>31</v>
      </c>
      <c r="V1202" s="203">
        <v>11</v>
      </c>
    </row>
    <row r="1203" spans="2:22" x14ac:dyDescent="0.3">
      <c r="B1203" s="96" t="s">
        <v>115</v>
      </c>
      <c r="C1203" s="102" t="s">
        <v>232</v>
      </c>
      <c r="D1203" s="203">
        <v>0</v>
      </c>
      <c r="E1203" s="203">
        <v>0</v>
      </c>
      <c r="F1203" s="203">
        <v>0</v>
      </c>
      <c r="G1203" s="203">
        <v>0</v>
      </c>
      <c r="H1203" s="203">
        <v>0</v>
      </c>
      <c r="I1203" s="203">
        <v>0</v>
      </c>
      <c r="J1203" s="203">
        <v>0</v>
      </c>
      <c r="K1203" s="203">
        <v>0</v>
      </c>
      <c r="L1203" s="203">
        <v>0</v>
      </c>
      <c r="M1203" s="203">
        <v>0</v>
      </c>
      <c r="N1203" s="203">
        <v>0</v>
      </c>
      <c r="O1203" s="203">
        <v>0</v>
      </c>
      <c r="P1203" s="203">
        <v>4</v>
      </c>
      <c r="Q1203" s="203">
        <v>188</v>
      </c>
      <c r="R1203" s="203">
        <v>529</v>
      </c>
      <c r="S1203" s="203">
        <v>360</v>
      </c>
      <c r="T1203" s="203">
        <v>220</v>
      </c>
      <c r="U1203" s="203">
        <v>80</v>
      </c>
      <c r="V1203" s="203">
        <v>28</v>
      </c>
    </row>
    <row r="1204" spans="2:22" x14ac:dyDescent="0.3">
      <c r="B1204" s="96" t="s">
        <v>115</v>
      </c>
      <c r="C1204" s="102" t="s">
        <v>355</v>
      </c>
      <c r="D1204" s="203">
        <v>0</v>
      </c>
      <c r="E1204" s="203">
        <v>0</v>
      </c>
      <c r="F1204" s="203">
        <v>0</v>
      </c>
      <c r="G1204" s="203">
        <v>0</v>
      </c>
      <c r="H1204" s="203">
        <v>0</v>
      </c>
      <c r="I1204" s="203">
        <v>0</v>
      </c>
      <c r="J1204" s="203">
        <v>0</v>
      </c>
      <c r="K1204" s="203">
        <v>0</v>
      </c>
      <c r="L1204" s="203">
        <v>0</v>
      </c>
      <c r="M1204" s="203">
        <v>0</v>
      </c>
      <c r="N1204" s="203">
        <v>0</v>
      </c>
      <c r="O1204" s="203">
        <v>0</v>
      </c>
      <c r="P1204" s="203">
        <v>0</v>
      </c>
      <c r="Q1204" s="203">
        <v>0</v>
      </c>
      <c r="R1204" s="203">
        <v>0</v>
      </c>
      <c r="S1204" s="203">
        <v>0</v>
      </c>
      <c r="T1204" s="203">
        <v>0</v>
      </c>
      <c r="U1204" s="203">
        <v>0</v>
      </c>
      <c r="V1204" s="203">
        <v>0</v>
      </c>
    </row>
    <row r="1205" spans="2:22" x14ac:dyDescent="0.3">
      <c r="B1205" s="96" t="s">
        <v>115</v>
      </c>
      <c r="C1205" s="102" t="s">
        <v>356</v>
      </c>
      <c r="D1205" s="203">
        <v>0</v>
      </c>
      <c r="E1205" s="203">
        <v>0</v>
      </c>
      <c r="F1205" s="203">
        <v>0</v>
      </c>
      <c r="G1205" s="203">
        <v>0</v>
      </c>
      <c r="H1205" s="203">
        <v>0</v>
      </c>
      <c r="I1205" s="203">
        <v>0</v>
      </c>
      <c r="J1205" s="203">
        <v>0</v>
      </c>
      <c r="K1205" s="203">
        <v>0</v>
      </c>
      <c r="L1205" s="203">
        <v>0</v>
      </c>
      <c r="M1205" s="203">
        <v>0</v>
      </c>
      <c r="N1205" s="203">
        <v>0</v>
      </c>
      <c r="O1205" s="203">
        <v>0</v>
      </c>
      <c r="P1205" s="203">
        <v>0</v>
      </c>
      <c r="Q1205" s="203">
        <v>0</v>
      </c>
      <c r="R1205" s="203">
        <v>0</v>
      </c>
      <c r="S1205" s="203">
        <v>0</v>
      </c>
      <c r="T1205" s="203">
        <v>0</v>
      </c>
      <c r="U1205" s="203">
        <v>0</v>
      </c>
      <c r="V1205" s="203">
        <v>0</v>
      </c>
    </row>
    <row r="1206" spans="2:22" x14ac:dyDescent="0.3">
      <c r="B1206" s="96" t="s">
        <v>115</v>
      </c>
      <c r="C1206" s="102" t="s">
        <v>289</v>
      </c>
      <c r="D1206" s="203">
        <v>0</v>
      </c>
      <c r="E1206" s="203">
        <v>0</v>
      </c>
      <c r="F1206" s="203">
        <v>0</v>
      </c>
      <c r="G1206" s="203">
        <v>0</v>
      </c>
      <c r="H1206" s="203">
        <v>0</v>
      </c>
      <c r="I1206" s="203">
        <v>0</v>
      </c>
      <c r="J1206" s="203">
        <v>0</v>
      </c>
      <c r="K1206" s="203">
        <v>0</v>
      </c>
      <c r="L1206" s="203">
        <v>0</v>
      </c>
      <c r="M1206" s="203">
        <v>0</v>
      </c>
      <c r="N1206" s="203">
        <v>0</v>
      </c>
      <c r="O1206" s="203">
        <v>0</v>
      </c>
      <c r="P1206" s="203">
        <v>0</v>
      </c>
      <c r="Q1206" s="203">
        <v>0</v>
      </c>
      <c r="R1206" s="203">
        <v>0</v>
      </c>
      <c r="S1206" s="203">
        <v>0</v>
      </c>
      <c r="T1206" s="203">
        <v>0</v>
      </c>
      <c r="U1206" s="203">
        <v>0</v>
      </c>
      <c r="V1206" s="203">
        <v>0</v>
      </c>
    </row>
    <row r="1207" spans="2:22" x14ac:dyDescent="0.3">
      <c r="B1207" s="96" t="s">
        <v>115</v>
      </c>
      <c r="C1207" s="102" t="s">
        <v>290</v>
      </c>
      <c r="D1207" s="203">
        <v>0</v>
      </c>
      <c r="E1207" s="203">
        <v>0</v>
      </c>
      <c r="F1207" s="203">
        <v>0</v>
      </c>
      <c r="G1207" s="203">
        <v>0</v>
      </c>
      <c r="H1207" s="203">
        <v>0</v>
      </c>
      <c r="I1207" s="203">
        <v>0</v>
      </c>
      <c r="J1207" s="203">
        <v>0</v>
      </c>
      <c r="K1207" s="203">
        <v>0</v>
      </c>
      <c r="L1207" s="203">
        <v>0</v>
      </c>
      <c r="M1207" s="203">
        <v>0</v>
      </c>
      <c r="N1207" s="203">
        <v>0</v>
      </c>
      <c r="O1207" s="203">
        <v>0</v>
      </c>
      <c r="P1207" s="203">
        <v>0</v>
      </c>
      <c r="Q1207" s="203">
        <v>2</v>
      </c>
      <c r="R1207" s="203">
        <v>0</v>
      </c>
      <c r="S1207" s="203">
        <v>0</v>
      </c>
      <c r="T1207" s="203">
        <v>0</v>
      </c>
      <c r="U1207" s="203">
        <v>0</v>
      </c>
      <c r="V1207" s="203">
        <v>19</v>
      </c>
    </row>
    <row r="1208" spans="2:22" x14ac:dyDescent="0.3">
      <c r="B1208" s="96" t="s">
        <v>115</v>
      </c>
      <c r="C1208" s="102" t="s">
        <v>291</v>
      </c>
      <c r="D1208" s="203">
        <v>0</v>
      </c>
      <c r="E1208" s="203">
        <v>0</v>
      </c>
      <c r="F1208" s="203">
        <v>0</v>
      </c>
      <c r="G1208" s="203">
        <v>0</v>
      </c>
      <c r="H1208" s="203">
        <v>0</v>
      </c>
      <c r="I1208" s="203">
        <v>0</v>
      </c>
      <c r="J1208" s="203">
        <v>0</v>
      </c>
      <c r="K1208" s="203">
        <v>0</v>
      </c>
      <c r="L1208" s="203">
        <v>0</v>
      </c>
      <c r="M1208" s="203">
        <v>0</v>
      </c>
      <c r="N1208" s="203">
        <v>0</v>
      </c>
      <c r="O1208" s="203">
        <v>4</v>
      </c>
      <c r="P1208" s="203">
        <v>21</v>
      </c>
      <c r="Q1208" s="203">
        <v>48</v>
      </c>
      <c r="R1208" s="203">
        <v>44</v>
      </c>
      <c r="S1208" s="203">
        <v>49</v>
      </c>
      <c r="T1208" s="203">
        <v>13</v>
      </c>
      <c r="U1208" s="203">
        <v>21</v>
      </c>
      <c r="V1208" s="203">
        <v>73</v>
      </c>
    </row>
    <row r="1209" spans="2:22" x14ac:dyDescent="0.3">
      <c r="B1209" s="96" t="s">
        <v>115</v>
      </c>
      <c r="C1209" s="102" t="s">
        <v>292</v>
      </c>
      <c r="D1209" s="203">
        <v>0</v>
      </c>
      <c r="E1209" s="203">
        <v>0</v>
      </c>
      <c r="F1209" s="203">
        <v>0</v>
      </c>
      <c r="G1209" s="203">
        <v>0</v>
      </c>
      <c r="H1209" s="203">
        <v>0</v>
      </c>
      <c r="I1209" s="203">
        <v>0</v>
      </c>
      <c r="J1209" s="203">
        <v>0</v>
      </c>
      <c r="K1209" s="203">
        <v>0</v>
      </c>
      <c r="L1209" s="203">
        <v>1</v>
      </c>
      <c r="M1209" s="203">
        <v>0</v>
      </c>
      <c r="N1209" s="203">
        <v>0</v>
      </c>
      <c r="O1209" s="203">
        <v>1</v>
      </c>
      <c r="P1209" s="203">
        <v>21</v>
      </c>
      <c r="Q1209" s="203">
        <v>64</v>
      </c>
      <c r="R1209" s="203">
        <v>86</v>
      </c>
      <c r="S1209" s="203">
        <v>72</v>
      </c>
      <c r="T1209" s="203">
        <v>49</v>
      </c>
      <c r="U1209" s="203">
        <v>36</v>
      </c>
      <c r="V1209" s="203">
        <v>131</v>
      </c>
    </row>
    <row r="1210" spans="2:22" x14ac:dyDescent="0.3">
      <c r="B1210" s="96" t="s">
        <v>115</v>
      </c>
      <c r="C1210" s="102" t="s">
        <v>293</v>
      </c>
      <c r="D1210" s="203">
        <v>0</v>
      </c>
      <c r="E1210" s="203">
        <v>0</v>
      </c>
      <c r="F1210" s="203">
        <v>0</v>
      </c>
      <c r="G1210" s="203">
        <v>0</v>
      </c>
      <c r="H1210" s="203">
        <v>0</v>
      </c>
      <c r="I1210" s="203">
        <v>0</v>
      </c>
      <c r="J1210" s="203">
        <v>0</v>
      </c>
      <c r="K1210" s="203">
        <v>0</v>
      </c>
      <c r="L1210" s="203">
        <v>0</v>
      </c>
      <c r="M1210" s="203">
        <v>0</v>
      </c>
      <c r="N1210" s="203">
        <v>0</v>
      </c>
      <c r="O1210" s="203">
        <v>1</v>
      </c>
      <c r="P1210" s="203">
        <v>8</v>
      </c>
      <c r="Q1210" s="203">
        <v>20</v>
      </c>
      <c r="R1210" s="203">
        <v>73</v>
      </c>
      <c r="S1210" s="203">
        <v>90</v>
      </c>
      <c r="T1210" s="203">
        <v>54</v>
      </c>
      <c r="U1210" s="203">
        <v>39</v>
      </c>
      <c r="V1210" s="203">
        <v>83</v>
      </c>
    </row>
    <row r="1211" spans="2:22" x14ac:dyDescent="0.3">
      <c r="B1211" s="96" t="s">
        <v>115</v>
      </c>
      <c r="C1211" s="102" t="s">
        <v>294</v>
      </c>
      <c r="D1211" s="203">
        <v>0</v>
      </c>
      <c r="E1211" s="203">
        <v>0</v>
      </c>
      <c r="F1211" s="203">
        <v>0</v>
      </c>
      <c r="G1211" s="203">
        <v>0</v>
      </c>
      <c r="H1211" s="203">
        <v>0</v>
      </c>
      <c r="I1211" s="203">
        <v>0</v>
      </c>
      <c r="J1211" s="203">
        <v>0</v>
      </c>
      <c r="K1211" s="203">
        <v>0</v>
      </c>
      <c r="L1211" s="203">
        <v>0</v>
      </c>
      <c r="M1211" s="203">
        <v>0</v>
      </c>
      <c r="N1211" s="203">
        <v>0</v>
      </c>
      <c r="O1211" s="203">
        <v>1</v>
      </c>
      <c r="P1211" s="203">
        <v>0</v>
      </c>
      <c r="Q1211" s="203">
        <v>16</v>
      </c>
      <c r="R1211" s="203">
        <v>96</v>
      </c>
      <c r="S1211" s="203">
        <v>146</v>
      </c>
      <c r="T1211" s="203">
        <v>130</v>
      </c>
      <c r="U1211" s="203">
        <v>92</v>
      </c>
      <c r="V1211" s="203">
        <v>288</v>
      </c>
    </row>
    <row r="1212" spans="2:22" x14ac:dyDescent="0.3">
      <c r="B1212" s="96" t="s">
        <v>115</v>
      </c>
      <c r="C1212" s="102" t="s">
        <v>357</v>
      </c>
      <c r="D1212" s="203">
        <v>0</v>
      </c>
      <c r="E1212" s="203">
        <v>0</v>
      </c>
      <c r="F1212" s="203">
        <v>0</v>
      </c>
      <c r="G1212" s="203">
        <v>0</v>
      </c>
      <c r="H1212" s="203">
        <v>0</v>
      </c>
      <c r="I1212" s="203">
        <v>0</v>
      </c>
      <c r="J1212" s="203">
        <v>0</v>
      </c>
      <c r="K1212" s="203">
        <v>0</v>
      </c>
      <c r="L1212" s="203">
        <v>0</v>
      </c>
      <c r="M1212" s="203">
        <v>0</v>
      </c>
      <c r="N1212" s="203">
        <v>0</v>
      </c>
      <c r="O1212" s="203">
        <v>0</v>
      </c>
      <c r="P1212" s="203">
        <v>0</v>
      </c>
      <c r="Q1212" s="203">
        <v>0</v>
      </c>
      <c r="R1212" s="203">
        <v>0</v>
      </c>
      <c r="S1212" s="203">
        <v>0</v>
      </c>
      <c r="T1212" s="203">
        <v>0</v>
      </c>
      <c r="U1212" s="203">
        <v>0</v>
      </c>
      <c r="V1212" s="203">
        <v>0</v>
      </c>
    </row>
    <row r="1213" spans="2:22" x14ac:dyDescent="0.3">
      <c r="B1213" s="96" t="s">
        <v>116</v>
      </c>
      <c r="C1213" s="102" t="s">
        <v>223</v>
      </c>
      <c r="D1213" s="203">
        <v>13</v>
      </c>
      <c r="E1213" s="203">
        <v>511</v>
      </c>
      <c r="F1213" s="203">
        <v>74</v>
      </c>
      <c r="G1213" s="203">
        <v>31</v>
      </c>
      <c r="H1213" s="203">
        <v>0</v>
      </c>
      <c r="I1213" s="203">
        <v>0</v>
      </c>
      <c r="J1213" s="203">
        <v>0</v>
      </c>
      <c r="K1213" s="203">
        <v>0</v>
      </c>
      <c r="L1213" s="203">
        <v>0</v>
      </c>
      <c r="M1213" s="203">
        <v>0</v>
      </c>
      <c r="N1213" s="203">
        <v>0</v>
      </c>
      <c r="O1213" s="203">
        <v>0</v>
      </c>
      <c r="P1213" s="203">
        <v>0</v>
      </c>
      <c r="Q1213" s="203">
        <v>0</v>
      </c>
      <c r="R1213" s="203">
        <v>0</v>
      </c>
      <c r="S1213" s="203">
        <v>0</v>
      </c>
      <c r="T1213" s="203">
        <v>0</v>
      </c>
      <c r="U1213" s="203">
        <v>0</v>
      </c>
      <c r="V1213" s="203">
        <v>0</v>
      </c>
    </row>
    <row r="1214" spans="2:22" x14ac:dyDescent="0.3">
      <c r="B1214" s="96" t="s">
        <v>116</v>
      </c>
      <c r="C1214" s="102" t="s">
        <v>286</v>
      </c>
      <c r="D1214" s="203">
        <v>0</v>
      </c>
      <c r="E1214" s="203">
        <v>36</v>
      </c>
      <c r="F1214" s="203">
        <v>802</v>
      </c>
      <c r="G1214" s="203">
        <v>88</v>
      </c>
      <c r="H1214" s="203">
        <v>24</v>
      </c>
      <c r="I1214" s="203">
        <v>0</v>
      </c>
      <c r="J1214" s="203">
        <v>0</v>
      </c>
      <c r="K1214" s="203">
        <v>1</v>
      </c>
      <c r="L1214" s="203">
        <v>0</v>
      </c>
      <c r="M1214" s="203">
        <v>0</v>
      </c>
      <c r="N1214" s="203">
        <v>0</v>
      </c>
      <c r="O1214" s="203">
        <v>0</v>
      </c>
      <c r="P1214" s="203">
        <v>0</v>
      </c>
      <c r="Q1214" s="203">
        <v>0</v>
      </c>
      <c r="R1214" s="203">
        <v>0</v>
      </c>
      <c r="S1214" s="203">
        <v>0</v>
      </c>
      <c r="T1214" s="203">
        <v>0</v>
      </c>
      <c r="U1214" s="203">
        <v>0</v>
      </c>
      <c r="V1214" s="203">
        <v>0</v>
      </c>
    </row>
    <row r="1215" spans="2:22" x14ac:dyDescent="0.3">
      <c r="B1215" s="96" t="s">
        <v>116</v>
      </c>
      <c r="C1215" s="102" t="s">
        <v>370</v>
      </c>
      <c r="D1215" s="203">
        <v>0</v>
      </c>
      <c r="E1215" s="203">
        <v>20</v>
      </c>
      <c r="F1215" s="203">
        <v>346</v>
      </c>
      <c r="G1215" s="203">
        <v>2434</v>
      </c>
      <c r="H1215" s="203">
        <v>234</v>
      </c>
      <c r="I1215" s="203">
        <v>33</v>
      </c>
      <c r="J1215" s="203">
        <v>2</v>
      </c>
      <c r="K1215" s="203">
        <v>0</v>
      </c>
      <c r="L1215" s="203">
        <v>0</v>
      </c>
      <c r="M1215" s="203">
        <v>0</v>
      </c>
      <c r="N1215" s="203">
        <v>0</v>
      </c>
      <c r="O1215" s="203">
        <v>0</v>
      </c>
      <c r="P1215" s="203">
        <v>0</v>
      </c>
      <c r="Q1215" s="203">
        <v>0</v>
      </c>
      <c r="R1215" s="203">
        <v>0</v>
      </c>
      <c r="S1215" s="203">
        <v>0</v>
      </c>
      <c r="T1215" s="203">
        <v>1</v>
      </c>
      <c r="U1215" s="203">
        <v>0</v>
      </c>
      <c r="V1215" s="203">
        <v>0</v>
      </c>
    </row>
    <row r="1216" spans="2:22" x14ac:dyDescent="0.3">
      <c r="B1216" s="96" t="s">
        <v>116</v>
      </c>
      <c r="C1216" s="102" t="s">
        <v>224</v>
      </c>
      <c r="D1216" s="203">
        <v>0</v>
      </c>
      <c r="E1216" s="203">
        <v>0</v>
      </c>
      <c r="F1216" s="203">
        <v>0</v>
      </c>
      <c r="G1216" s="203">
        <v>372</v>
      </c>
      <c r="H1216" s="203">
        <v>2215</v>
      </c>
      <c r="I1216" s="203">
        <v>366</v>
      </c>
      <c r="J1216" s="203">
        <v>96</v>
      </c>
      <c r="K1216" s="203">
        <v>8</v>
      </c>
      <c r="L1216" s="203">
        <v>2</v>
      </c>
      <c r="M1216" s="203">
        <v>1</v>
      </c>
      <c r="N1216" s="203">
        <v>0</v>
      </c>
      <c r="O1216" s="203">
        <v>0</v>
      </c>
      <c r="P1216" s="203">
        <v>0</v>
      </c>
      <c r="Q1216" s="203">
        <v>1</v>
      </c>
      <c r="R1216" s="203">
        <v>0</v>
      </c>
      <c r="S1216" s="203">
        <v>1</v>
      </c>
      <c r="T1216" s="203">
        <v>0</v>
      </c>
      <c r="U1216" s="203">
        <v>0</v>
      </c>
      <c r="V1216" s="203">
        <v>0</v>
      </c>
    </row>
    <row r="1217" spans="2:22" x14ac:dyDescent="0.3">
      <c r="B1217" s="96" t="s">
        <v>116</v>
      </c>
      <c r="C1217" s="102" t="s">
        <v>225</v>
      </c>
      <c r="D1217" s="203">
        <v>0</v>
      </c>
      <c r="E1217" s="203">
        <v>0</v>
      </c>
      <c r="F1217" s="203">
        <v>0</v>
      </c>
      <c r="G1217" s="203">
        <v>1</v>
      </c>
      <c r="H1217" s="203">
        <v>351</v>
      </c>
      <c r="I1217" s="203">
        <v>2053</v>
      </c>
      <c r="J1217" s="203">
        <v>399</v>
      </c>
      <c r="K1217" s="203">
        <v>102</v>
      </c>
      <c r="L1217" s="203">
        <v>17</v>
      </c>
      <c r="M1217" s="203">
        <v>4</v>
      </c>
      <c r="N1217" s="203">
        <v>1</v>
      </c>
      <c r="O1217" s="203">
        <v>1</v>
      </c>
      <c r="P1217" s="203">
        <v>1</v>
      </c>
      <c r="Q1217" s="203">
        <v>0</v>
      </c>
      <c r="R1217" s="203">
        <v>1</v>
      </c>
      <c r="S1217" s="203">
        <v>0</v>
      </c>
      <c r="T1217" s="203">
        <v>0</v>
      </c>
      <c r="U1217" s="203">
        <v>0</v>
      </c>
      <c r="V1217" s="203">
        <v>0</v>
      </c>
    </row>
    <row r="1218" spans="2:22" x14ac:dyDescent="0.3">
      <c r="B1218" s="96" t="s">
        <v>116</v>
      </c>
      <c r="C1218" s="102" t="s">
        <v>226</v>
      </c>
      <c r="D1218" s="203">
        <v>0</v>
      </c>
      <c r="E1218" s="203">
        <v>0</v>
      </c>
      <c r="F1218" s="203">
        <v>0</v>
      </c>
      <c r="G1218" s="203">
        <v>0</v>
      </c>
      <c r="H1218" s="203">
        <v>1</v>
      </c>
      <c r="I1218" s="203">
        <v>366</v>
      </c>
      <c r="J1218" s="203">
        <v>1961</v>
      </c>
      <c r="K1218" s="203">
        <v>465</v>
      </c>
      <c r="L1218" s="203">
        <v>115</v>
      </c>
      <c r="M1218" s="203">
        <v>17</v>
      </c>
      <c r="N1218" s="203">
        <v>11</v>
      </c>
      <c r="O1218" s="203">
        <v>0</v>
      </c>
      <c r="P1218" s="203">
        <v>1</v>
      </c>
      <c r="Q1218" s="203">
        <v>1</v>
      </c>
      <c r="R1218" s="203">
        <v>0</v>
      </c>
      <c r="S1218" s="203">
        <v>0</v>
      </c>
      <c r="T1218" s="203">
        <v>0</v>
      </c>
      <c r="U1218" s="203">
        <v>0</v>
      </c>
      <c r="V1218" s="203">
        <v>0</v>
      </c>
    </row>
    <row r="1219" spans="2:22" x14ac:dyDescent="0.3">
      <c r="B1219" s="96" t="s">
        <v>116</v>
      </c>
      <c r="C1219" s="102" t="s">
        <v>227</v>
      </c>
      <c r="D1219" s="203">
        <v>0</v>
      </c>
      <c r="E1219" s="203">
        <v>0</v>
      </c>
      <c r="F1219" s="203">
        <v>0</v>
      </c>
      <c r="G1219" s="203">
        <v>0</v>
      </c>
      <c r="H1219" s="203">
        <v>0</v>
      </c>
      <c r="I1219" s="203">
        <v>1</v>
      </c>
      <c r="J1219" s="203">
        <v>403</v>
      </c>
      <c r="K1219" s="203">
        <v>1850</v>
      </c>
      <c r="L1219" s="203">
        <v>518</v>
      </c>
      <c r="M1219" s="203">
        <v>135</v>
      </c>
      <c r="N1219" s="203">
        <v>25</v>
      </c>
      <c r="O1219" s="203">
        <v>15</v>
      </c>
      <c r="P1219" s="203">
        <v>2</v>
      </c>
      <c r="Q1219" s="203">
        <v>0</v>
      </c>
      <c r="R1219" s="203">
        <v>1</v>
      </c>
      <c r="S1219" s="203">
        <v>0</v>
      </c>
      <c r="T1219" s="203">
        <v>0</v>
      </c>
      <c r="U1219" s="203">
        <v>0</v>
      </c>
      <c r="V1219" s="203">
        <v>0</v>
      </c>
    </row>
    <row r="1220" spans="2:22" x14ac:dyDescent="0.3">
      <c r="B1220" s="96" t="s">
        <v>116</v>
      </c>
      <c r="C1220" s="102" t="s">
        <v>228</v>
      </c>
      <c r="D1220" s="203">
        <v>0</v>
      </c>
      <c r="E1220" s="203">
        <v>0</v>
      </c>
      <c r="F1220" s="203">
        <v>0</v>
      </c>
      <c r="G1220" s="203">
        <v>0</v>
      </c>
      <c r="H1220" s="203">
        <v>0</v>
      </c>
      <c r="I1220" s="203">
        <v>0</v>
      </c>
      <c r="J1220" s="203">
        <v>0</v>
      </c>
      <c r="K1220" s="203">
        <v>375</v>
      </c>
      <c r="L1220" s="203">
        <v>1759</v>
      </c>
      <c r="M1220" s="203">
        <v>559</v>
      </c>
      <c r="N1220" s="203">
        <v>173</v>
      </c>
      <c r="O1220" s="203">
        <v>49</v>
      </c>
      <c r="P1220" s="203">
        <v>9</v>
      </c>
      <c r="Q1220" s="203">
        <v>2</v>
      </c>
      <c r="R1220" s="203">
        <v>1</v>
      </c>
      <c r="S1220" s="203">
        <v>0</v>
      </c>
      <c r="T1220" s="203">
        <v>0</v>
      </c>
      <c r="U1220" s="203">
        <v>0</v>
      </c>
      <c r="V1220" s="203">
        <v>0</v>
      </c>
    </row>
    <row r="1221" spans="2:22" x14ac:dyDescent="0.3">
      <c r="B1221" s="96" t="s">
        <v>116</v>
      </c>
      <c r="C1221" s="102" t="s">
        <v>229</v>
      </c>
      <c r="D1221" s="203">
        <v>0</v>
      </c>
      <c r="E1221" s="203">
        <v>0</v>
      </c>
      <c r="F1221" s="203">
        <v>0</v>
      </c>
      <c r="G1221" s="203">
        <v>0</v>
      </c>
      <c r="H1221" s="203">
        <v>0</v>
      </c>
      <c r="I1221" s="203">
        <v>0</v>
      </c>
      <c r="J1221" s="203">
        <v>0</v>
      </c>
      <c r="K1221" s="203">
        <v>0</v>
      </c>
      <c r="L1221" s="203">
        <v>386</v>
      </c>
      <c r="M1221" s="203">
        <v>1815</v>
      </c>
      <c r="N1221" s="203">
        <v>697</v>
      </c>
      <c r="O1221" s="203">
        <v>354</v>
      </c>
      <c r="P1221" s="203">
        <v>175</v>
      </c>
      <c r="Q1221" s="203">
        <v>66</v>
      </c>
      <c r="R1221" s="203">
        <v>19</v>
      </c>
      <c r="S1221" s="203">
        <v>5</v>
      </c>
      <c r="T1221" s="203">
        <v>0</v>
      </c>
      <c r="U1221" s="203">
        <v>0</v>
      </c>
      <c r="V1221" s="203">
        <v>1</v>
      </c>
    </row>
    <row r="1222" spans="2:22" x14ac:dyDescent="0.3">
      <c r="B1222" s="96" t="s">
        <v>116</v>
      </c>
      <c r="C1222" s="102" t="s">
        <v>287</v>
      </c>
      <c r="D1222" s="203">
        <v>0</v>
      </c>
      <c r="E1222" s="203">
        <v>0</v>
      </c>
      <c r="F1222" s="203">
        <v>0</v>
      </c>
      <c r="G1222" s="203">
        <v>0</v>
      </c>
      <c r="H1222" s="203">
        <v>0</v>
      </c>
      <c r="I1222" s="203">
        <v>0</v>
      </c>
      <c r="J1222" s="203">
        <v>0</v>
      </c>
      <c r="K1222" s="203">
        <v>0</v>
      </c>
      <c r="L1222" s="203">
        <v>2</v>
      </c>
      <c r="M1222" s="203">
        <v>399</v>
      </c>
      <c r="N1222" s="203">
        <v>1975</v>
      </c>
      <c r="O1222" s="203">
        <v>743</v>
      </c>
      <c r="P1222" s="203">
        <v>383</v>
      </c>
      <c r="Q1222" s="203">
        <v>151</v>
      </c>
      <c r="R1222" s="203">
        <v>31</v>
      </c>
      <c r="S1222" s="203">
        <v>5</v>
      </c>
      <c r="T1222" s="203">
        <v>1</v>
      </c>
      <c r="U1222" s="203">
        <v>0</v>
      </c>
      <c r="V1222" s="203">
        <v>0</v>
      </c>
    </row>
    <row r="1223" spans="2:22" x14ac:dyDescent="0.3">
      <c r="B1223" s="96" t="s">
        <v>116</v>
      </c>
      <c r="C1223" s="102" t="s">
        <v>230</v>
      </c>
      <c r="D1223" s="203">
        <v>0</v>
      </c>
      <c r="E1223" s="203">
        <v>0</v>
      </c>
      <c r="F1223" s="203">
        <v>0</v>
      </c>
      <c r="G1223" s="203">
        <v>0</v>
      </c>
      <c r="H1223" s="203">
        <v>0</v>
      </c>
      <c r="I1223" s="203">
        <v>0</v>
      </c>
      <c r="J1223" s="203">
        <v>0</v>
      </c>
      <c r="K1223" s="203">
        <v>0</v>
      </c>
      <c r="L1223" s="203">
        <v>0</v>
      </c>
      <c r="M1223" s="203">
        <v>4</v>
      </c>
      <c r="N1223" s="203">
        <v>374</v>
      </c>
      <c r="O1223" s="203">
        <v>1976</v>
      </c>
      <c r="P1223" s="203">
        <v>806</v>
      </c>
      <c r="Q1223" s="203">
        <v>452</v>
      </c>
      <c r="R1223" s="203">
        <v>127</v>
      </c>
      <c r="S1223" s="203">
        <v>34</v>
      </c>
      <c r="T1223" s="203">
        <v>10</v>
      </c>
      <c r="U1223" s="203">
        <v>0</v>
      </c>
      <c r="V1223" s="203">
        <v>0</v>
      </c>
    </row>
    <row r="1224" spans="2:22" x14ac:dyDescent="0.3">
      <c r="B1224" s="96" t="s">
        <v>116</v>
      </c>
      <c r="C1224" s="102" t="s">
        <v>231</v>
      </c>
      <c r="D1224" s="203">
        <v>0</v>
      </c>
      <c r="E1224" s="203">
        <v>0</v>
      </c>
      <c r="F1224" s="203">
        <v>0</v>
      </c>
      <c r="G1224" s="203">
        <v>1</v>
      </c>
      <c r="H1224" s="203">
        <v>0</v>
      </c>
      <c r="I1224" s="203">
        <v>0</v>
      </c>
      <c r="J1224" s="203">
        <v>0</v>
      </c>
      <c r="K1224" s="203">
        <v>0</v>
      </c>
      <c r="L1224" s="203">
        <v>1</v>
      </c>
      <c r="M1224" s="203">
        <v>0</v>
      </c>
      <c r="N1224" s="203">
        <v>6</v>
      </c>
      <c r="O1224" s="203">
        <v>263</v>
      </c>
      <c r="P1224" s="203">
        <v>1778</v>
      </c>
      <c r="Q1224" s="203">
        <v>759</v>
      </c>
      <c r="R1224" s="203">
        <v>337</v>
      </c>
      <c r="S1224" s="203">
        <v>91</v>
      </c>
      <c r="T1224" s="203">
        <v>13</v>
      </c>
      <c r="U1224" s="203">
        <v>3</v>
      </c>
      <c r="V1224" s="203">
        <v>0</v>
      </c>
    </row>
    <row r="1225" spans="2:22" x14ac:dyDescent="0.3">
      <c r="B1225" s="96" t="s">
        <v>116</v>
      </c>
      <c r="C1225" s="102" t="s">
        <v>288</v>
      </c>
      <c r="D1225" s="203">
        <v>0</v>
      </c>
      <c r="E1225" s="203">
        <v>0</v>
      </c>
      <c r="F1225" s="203">
        <v>0</v>
      </c>
      <c r="G1225" s="203">
        <v>0</v>
      </c>
      <c r="H1225" s="203">
        <v>0</v>
      </c>
      <c r="I1225" s="203">
        <v>0</v>
      </c>
      <c r="J1225" s="203">
        <v>0</v>
      </c>
      <c r="K1225" s="203">
        <v>0</v>
      </c>
      <c r="L1225" s="203">
        <v>0</v>
      </c>
      <c r="M1225" s="203">
        <v>0</v>
      </c>
      <c r="N1225" s="203">
        <v>0</v>
      </c>
      <c r="O1225" s="203">
        <v>5</v>
      </c>
      <c r="P1225" s="203">
        <v>142</v>
      </c>
      <c r="Q1225" s="203">
        <v>1690</v>
      </c>
      <c r="R1225" s="203">
        <v>759</v>
      </c>
      <c r="S1225" s="203">
        <v>294</v>
      </c>
      <c r="T1225" s="203">
        <v>54</v>
      </c>
      <c r="U1225" s="203">
        <v>9</v>
      </c>
      <c r="V1225" s="203">
        <v>2</v>
      </c>
    </row>
    <row r="1226" spans="2:22" x14ac:dyDescent="0.3">
      <c r="B1226" s="96" t="s">
        <v>116</v>
      </c>
      <c r="C1226" s="102" t="s">
        <v>232</v>
      </c>
      <c r="D1226" s="203">
        <v>0</v>
      </c>
      <c r="E1226" s="203">
        <v>0</v>
      </c>
      <c r="F1226" s="203">
        <v>0</v>
      </c>
      <c r="G1226" s="203">
        <v>0</v>
      </c>
      <c r="H1226" s="203">
        <v>0</v>
      </c>
      <c r="I1226" s="203">
        <v>0</v>
      </c>
      <c r="J1226" s="203">
        <v>0</v>
      </c>
      <c r="K1226" s="203">
        <v>0</v>
      </c>
      <c r="L1226" s="203">
        <v>0</v>
      </c>
      <c r="M1226" s="203">
        <v>0</v>
      </c>
      <c r="N1226" s="203">
        <v>1</v>
      </c>
      <c r="O1226" s="203">
        <v>0</v>
      </c>
      <c r="P1226" s="203">
        <v>10</v>
      </c>
      <c r="Q1226" s="203">
        <v>160</v>
      </c>
      <c r="R1226" s="203">
        <v>1582</v>
      </c>
      <c r="S1226" s="203">
        <v>701</v>
      </c>
      <c r="T1226" s="203">
        <v>273</v>
      </c>
      <c r="U1226" s="203">
        <v>61</v>
      </c>
      <c r="V1226" s="203">
        <v>10</v>
      </c>
    </row>
    <row r="1227" spans="2:22" x14ac:dyDescent="0.3">
      <c r="B1227" s="96" t="s">
        <v>116</v>
      </c>
      <c r="C1227" s="102" t="s">
        <v>355</v>
      </c>
      <c r="D1227" s="203">
        <v>0</v>
      </c>
      <c r="E1227" s="203">
        <v>0</v>
      </c>
      <c r="F1227" s="203">
        <v>0</v>
      </c>
      <c r="G1227" s="203">
        <v>0</v>
      </c>
      <c r="H1227" s="203">
        <v>0</v>
      </c>
      <c r="I1227" s="203">
        <v>0</v>
      </c>
      <c r="J1227" s="203">
        <v>0</v>
      </c>
      <c r="K1227" s="203">
        <v>0</v>
      </c>
      <c r="L1227" s="203">
        <v>0</v>
      </c>
      <c r="M1227" s="203">
        <v>0</v>
      </c>
      <c r="N1227" s="203">
        <v>0</v>
      </c>
      <c r="O1227" s="203">
        <v>0</v>
      </c>
      <c r="P1227" s="203">
        <v>0</v>
      </c>
      <c r="Q1227" s="203">
        <v>0</v>
      </c>
      <c r="R1227" s="203">
        <v>0</v>
      </c>
      <c r="S1227" s="203">
        <v>0</v>
      </c>
      <c r="T1227" s="203">
        <v>0</v>
      </c>
      <c r="U1227" s="203">
        <v>0</v>
      </c>
      <c r="V1227" s="203">
        <v>0</v>
      </c>
    </row>
    <row r="1228" spans="2:22" x14ac:dyDescent="0.3">
      <c r="B1228" s="96" t="s">
        <v>116</v>
      </c>
      <c r="C1228" s="102" t="s">
        <v>356</v>
      </c>
      <c r="D1228" s="203">
        <v>0</v>
      </c>
      <c r="E1228" s="203">
        <v>0</v>
      </c>
      <c r="F1228" s="203">
        <v>0</v>
      </c>
      <c r="G1228" s="203">
        <v>0</v>
      </c>
      <c r="H1228" s="203">
        <v>0</v>
      </c>
      <c r="I1228" s="203">
        <v>0</v>
      </c>
      <c r="J1228" s="203">
        <v>0</v>
      </c>
      <c r="K1228" s="203">
        <v>0</v>
      </c>
      <c r="L1228" s="203">
        <v>0</v>
      </c>
      <c r="M1228" s="203">
        <v>0</v>
      </c>
      <c r="N1228" s="203">
        <v>0</v>
      </c>
      <c r="O1228" s="203">
        <v>0</v>
      </c>
      <c r="P1228" s="203">
        <v>0</v>
      </c>
      <c r="Q1228" s="203">
        <v>0</v>
      </c>
      <c r="R1228" s="203">
        <v>0</v>
      </c>
      <c r="S1228" s="203">
        <v>0</v>
      </c>
      <c r="T1228" s="203">
        <v>0</v>
      </c>
      <c r="U1228" s="203">
        <v>0</v>
      </c>
      <c r="V1228" s="203">
        <v>0</v>
      </c>
    </row>
    <row r="1229" spans="2:22" x14ac:dyDescent="0.3">
      <c r="B1229" s="96" t="s">
        <v>116</v>
      </c>
      <c r="C1229" s="102" t="s">
        <v>289</v>
      </c>
      <c r="D1229" s="203">
        <v>0</v>
      </c>
      <c r="E1229" s="203">
        <v>0</v>
      </c>
      <c r="F1229" s="203">
        <v>0</v>
      </c>
      <c r="G1229" s="203">
        <v>0</v>
      </c>
      <c r="H1229" s="203">
        <v>0</v>
      </c>
      <c r="I1229" s="203">
        <v>0</v>
      </c>
      <c r="J1229" s="203">
        <v>0</v>
      </c>
      <c r="K1229" s="203">
        <v>0</v>
      </c>
      <c r="L1229" s="203">
        <v>0</v>
      </c>
      <c r="M1229" s="203">
        <v>0</v>
      </c>
      <c r="N1229" s="203">
        <v>0</v>
      </c>
      <c r="O1229" s="203">
        <v>0</v>
      </c>
      <c r="P1229" s="203">
        <v>0</v>
      </c>
      <c r="Q1229" s="203">
        <v>0</v>
      </c>
      <c r="R1229" s="203">
        <v>0</v>
      </c>
      <c r="S1229" s="203">
        <v>0</v>
      </c>
      <c r="T1229" s="203">
        <v>0</v>
      </c>
      <c r="U1229" s="203">
        <v>0</v>
      </c>
      <c r="V1229" s="203">
        <v>0</v>
      </c>
    </row>
    <row r="1230" spans="2:22" x14ac:dyDescent="0.3">
      <c r="B1230" s="96" t="s">
        <v>116</v>
      </c>
      <c r="C1230" s="102" t="s">
        <v>290</v>
      </c>
      <c r="D1230" s="203">
        <v>0</v>
      </c>
      <c r="E1230" s="203">
        <v>0</v>
      </c>
      <c r="F1230" s="203">
        <v>0</v>
      </c>
      <c r="G1230" s="203">
        <v>0</v>
      </c>
      <c r="H1230" s="203">
        <v>0</v>
      </c>
      <c r="I1230" s="203">
        <v>0</v>
      </c>
      <c r="J1230" s="203">
        <v>0</v>
      </c>
      <c r="K1230" s="203">
        <v>0</v>
      </c>
      <c r="L1230" s="203">
        <v>0</v>
      </c>
      <c r="M1230" s="203">
        <v>0</v>
      </c>
      <c r="N1230" s="203">
        <v>0</v>
      </c>
      <c r="O1230" s="203">
        <v>1</v>
      </c>
      <c r="P1230" s="203">
        <v>4</v>
      </c>
      <c r="Q1230" s="203">
        <v>6</v>
      </c>
      <c r="R1230" s="203">
        <v>6</v>
      </c>
      <c r="S1230" s="203">
        <v>6</v>
      </c>
      <c r="T1230" s="203">
        <v>2</v>
      </c>
      <c r="U1230" s="203">
        <v>2</v>
      </c>
      <c r="V1230" s="203">
        <v>25</v>
      </c>
    </row>
    <row r="1231" spans="2:22" x14ac:dyDescent="0.3">
      <c r="B1231" s="96" t="s">
        <v>116</v>
      </c>
      <c r="C1231" s="102" t="s">
        <v>291</v>
      </c>
      <c r="D1231" s="203">
        <v>0</v>
      </c>
      <c r="E1231" s="203">
        <v>0</v>
      </c>
      <c r="F1231" s="203">
        <v>0</v>
      </c>
      <c r="G1231" s="203">
        <v>0</v>
      </c>
      <c r="H1231" s="203">
        <v>0</v>
      </c>
      <c r="I1231" s="203">
        <v>0</v>
      </c>
      <c r="J1231" s="203">
        <v>0</v>
      </c>
      <c r="K1231" s="203">
        <v>0</v>
      </c>
      <c r="L1231" s="203">
        <v>0</v>
      </c>
      <c r="M1231" s="203">
        <v>0</v>
      </c>
      <c r="N1231" s="203">
        <v>0</v>
      </c>
      <c r="O1231" s="203">
        <v>0</v>
      </c>
      <c r="P1231" s="203">
        <v>11</v>
      </c>
      <c r="Q1231" s="203">
        <v>78</v>
      </c>
      <c r="R1231" s="203">
        <v>116</v>
      </c>
      <c r="S1231" s="203">
        <v>74</v>
      </c>
      <c r="T1231" s="203">
        <v>35</v>
      </c>
      <c r="U1231" s="203">
        <v>30</v>
      </c>
      <c r="V1231" s="203">
        <v>244</v>
      </c>
    </row>
    <row r="1232" spans="2:22" x14ac:dyDescent="0.3">
      <c r="B1232" s="96" t="s">
        <v>116</v>
      </c>
      <c r="C1232" s="102" t="s">
        <v>292</v>
      </c>
      <c r="D1232" s="203">
        <v>0</v>
      </c>
      <c r="E1232" s="203">
        <v>0</v>
      </c>
      <c r="F1232" s="203">
        <v>0</v>
      </c>
      <c r="G1232" s="203">
        <v>0</v>
      </c>
      <c r="H1232" s="203">
        <v>0</v>
      </c>
      <c r="I1232" s="203">
        <v>0</v>
      </c>
      <c r="J1232" s="203">
        <v>0</v>
      </c>
      <c r="K1232" s="203">
        <v>0</v>
      </c>
      <c r="L1232" s="203">
        <v>0</v>
      </c>
      <c r="M1232" s="203">
        <v>0</v>
      </c>
      <c r="N1232" s="203">
        <v>0</v>
      </c>
      <c r="O1232" s="203">
        <v>0</v>
      </c>
      <c r="P1232" s="203">
        <v>6</v>
      </c>
      <c r="Q1232" s="203">
        <v>54</v>
      </c>
      <c r="R1232" s="203">
        <v>174</v>
      </c>
      <c r="S1232" s="203">
        <v>188</v>
      </c>
      <c r="T1232" s="203">
        <v>104</v>
      </c>
      <c r="U1232" s="203">
        <v>58</v>
      </c>
      <c r="V1232" s="203">
        <v>300</v>
      </c>
    </row>
    <row r="1233" spans="2:22" x14ac:dyDescent="0.3">
      <c r="B1233" s="96" t="s">
        <v>116</v>
      </c>
      <c r="C1233" s="102" t="s">
        <v>293</v>
      </c>
      <c r="D1233" s="203">
        <v>0</v>
      </c>
      <c r="E1233" s="203">
        <v>0</v>
      </c>
      <c r="F1233" s="203">
        <v>0</v>
      </c>
      <c r="G1233" s="203">
        <v>0</v>
      </c>
      <c r="H1233" s="203">
        <v>0</v>
      </c>
      <c r="I1233" s="203">
        <v>0</v>
      </c>
      <c r="J1233" s="203">
        <v>0</v>
      </c>
      <c r="K1233" s="203">
        <v>0</v>
      </c>
      <c r="L1233" s="203">
        <v>0</v>
      </c>
      <c r="M1233" s="203">
        <v>0</v>
      </c>
      <c r="N1233" s="203">
        <v>0</v>
      </c>
      <c r="O1233" s="203">
        <v>0</v>
      </c>
      <c r="P1233" s="203">
        <v>2</v>
      </c>
      <c r="Q1233" s="203">
        <v>15</v>
      </c>
      <c r="R1233" s="203">
        <v>56</v>
      </c>
      <c r="S1233" s="203">
        <v>96</v>
      </c>
      <c r="T1233" s="203">
        <v>94</v>
      </c>
      <c r="U1233" s="203">
        <v>47</v>
      </c>
      <c r="V1233" s="203">
        <v>151</v>
      </c>
    </row>
    <row r="1234" spans="2:22" x14ac:dyDescent="0.3">
      <c r="B1234" s="96" t="s">
        <v>116</v>
      </c>
      <c r="C1234" s="102" t="s">
        <v>294</v>
      </c>
      <c r="D1234" s="203">
        <v>0</v>
      </c>
      <c r="E1234" s="203">
        <v>0</v>
      </c>
      <c r="F1234" s="203">
        <v>0</v>
      </c>
      <c r="G1234" s="203">
        <v>0</v>
      </c>
      <c r="H1234" s="203">
        <v>0</v>
      </c>
      <c r="I1234" s="203">
        <v>0</v>
      </c>
      <c r="J1234" s="203">
        <v>0</v>
      </c>
      <c r="K1234" s="203">
        <v>0</v>
      </c>
      <c r="L1234" s="203">
        <v>0</v>
      </c>
      <c r="M1234" s="203">
        <v>0</v>
      </c>
      <c r="N1234" s="203">
        <v>0</v>
      </c>
      <c r="O1234" s="203">
        <v>0</v>
      </c>
      <c r="P1234" s="203">
        <v>0</v>
      </c>
      <c r="Q1234" s="203">
        <v>7</v>
      </c>
      <c r="R1234" s="203">
        <v>53</v>
      </c>
      <c r="S1234" s="203">
        <v>203</v>
      </c>
      <c r="T1234" s="203">
        <v>222</v>
      </c>
      <c r="U1234" s="203">
        <v>132</v>
      </c>
      <c r="V1234" s="203">
        <v>368</v>
      </c>
    </row>
    <row r="1235" spans="2:22" x14ac:dyDescent="0.3">
      <c r="B1235" s="96" t="s">
        <v>116</v>
      </c>
      <c r="C1235" s="102" t="s">
        <v>357</v>
      </c>
      <c r="D1235" s="203">
        <v>0</v>
      </c>
      <c r="E1235" s="203">
        <v>0</v>
      </c>
      <c r="F1235" s="203">
        <v>0</v>
      </c>
      <c r="G1235" s="203">
        <v>0</v>
      </c>
      <c r="H1235" s="203">
        <v>1</v>
      </c>
      <c r="I1235" s="203">
        <v>5</v>
      </c>
      <c r="J1235" s="203">
        <v>33</v>
      </c>
      <c r="K1235" s="203">
        <v>40</v>
      </c>
      <c r="L1235" s="203">
        <v>50</v>
      </c>
      <c r="M1235" s="203">
        <v>74</v>
      </c>
      <c r="N1235" s="203">
        <v>57</v>
      </c>
      <c r="O1235" s="203">
        <v>49</v>
      </c>
      <c r="P1235" s="203">
        <v>25</v>
      </c>
      <c r="Q1235" s="203">
        <v>9</v>
      </c>
      <c r="R1235" s="203">
        <v>4</v>
      </c>
      <c r="S1235" s="203">
        <v>5</v>
      </c>
      <c r="T1235" s="203">
        <v>0</v>
      </c>
      <c r="U1235" s="203">
        <v>1</v>
      </c>
      <c r="V1235" s="203">
        <v>0</v>
      </c>
    </row>
    <row r="1236" spans="2:22" x14ac:dyDescent="0.3">
      <c r="B1236" s="96" t="s">
        <v>216</v>
      </c>
      <c r="C1236" s="102" t="s">
        <v>223</v>
      </c>
      <c r="D1236" s="203">
        <v>7</v>
      </c>
      <c r="E1236" s="203">
        <v>66</v>
      </c>
      <c r="F1236" s="203">
        <v>18</v>
      </c>
      <c r="G1236" s="203">
        <v>0</v>
      </c>
      <c r="H1236" s="203">
        <v>1</v>
      </c>
      <c r="I1236" s="203">
        <v>0</v>
      </c>
      <c r="J1236" s="203">
        <v>0</v>
      </c>
      <c r="K1236" s="203">
        <v>0</v>
      </c>
      <c r="L1236" s="203">
        <v>0</v>
      </c>
      <c r="M1236" s="203">
        <v>0</v>
      </c>
      <c r="N1236" s="203">
        <v>0</v>
      </c>
      <c r="O1236" s="203">
        <v>0</v>
      </c>
      <c r="P1236" s="203">
        <v>0</v>
      </c>
      <c r="Q1236" s="203">
        <v>0</v>
      </c>
      <c r="R1236" s="203">
        <v>0</v>
      </c>
      <c r="S1236" s="203">
        <v>0</v>
      </c>
      <c r="T1236" s="203">
        <v>0</v>
      </c>
      <c r="U1236" s="203">
        <v>0</v>
      </c>
      <c r="V1236" s="203">
        <v>0</v>
      </c>
    </row>
    <row r="1237" spans="2:22" x14ac:dyDescent="0.3">
      <c r="B1237" s="96" t="s">
        <v>216</v>
      </c>
      <c r="C1237" s="102" t="s">
        <v>286</v>
      </c>
      <c r="D1237" s="203">
        <v>0</v>
      </c>
      <c r="E1237" s="203">
        <v>30</v>
      </c>
      <c r="F1237" s="203">
        <v>179</v>
      </c>
      <c r="G1237" s="203">
        <v>35</v>
      </c>
      <c r="H1237" s="203">
        <v>2</v>
      </c>
      <c r="I1237" s="203">
        <v>1</v>
      </c>
      <c r="J1237" s="203">
        <v>0</v>
      </c>
      <c r="K1237" s="203">
        <v>0</v>
      </c>
      <c r="L1237" s="203">
        <v>0</v>
      </c>
      <c r="M1237" s="203">
        <v>0</v>
      </c>
      <c r="N1237" s="203">
        <v>0</v>
      </c>
      <c r="O1237" s="203">
        <v>0</v>
      </c>
      <c r="P1237" s="203">
        <v>0</v>
      </c>
      <c r="Q1237" s="203">
        <v>0</v>
      </c>
      <c r="R1237" s="203">
        <v>0</v>
      </c>
      <c r="S1237" s="203">
        <v>0</v>
      </c>
      <c r="T1237" s="203">
        <v>0</v>
      </c>
      <c r="U1237" s="203">
        <v>0</v>
      </c>
      <c r="V1237" s="203">
        <v>0</v>
      </c>
    </row>
    <row r="1238" spans="2:22" x14ac:dyDescent="0.3">
      <c r="B1238" s="96" t="s">
        <v>216</v>
      </c>
      <c r="C1238" s="102" t="s">
        <v>370</v>
      </c>
      <c r="D1238" s="203">
        <v>0</v>
      </c>
      <c r="E1238" s="203">
        <v>1</v>
      </c>
      <c r="F1238" s="203">
        <v>253</v>
      </c>
      <c r="G1238" s="203">
        <v>1418</v>
      </c>
      <c r="H1238" s="203">
        <v>115</v>
      </c>
      <c r="I1238" s="203">
        <v>7</v>
      </c>
      <c r="J1238" s="203">
        <v>1</v>
      </c>
      <c r="K1238" s="203">
        <v>0</v>
      </c>
      <c r="L1238" s="203">
        <v>1</v>
      </c>
      <c r="M1238" s="203">
        <v>0</v>
      </c>
      <c r="N1238" s="203">
        <v>0</v>
      </c>
      <c r="O1238" s="203">
        <v>0</v>
      </c>
      <c r="P1238" s="203">
        <v>0</v>
      </c>
      <c r="Q1238" s="203">
        <v>1</v>
      </c>
      <c r="R1238" s="203">
        <v>0</v>
      </c>
      <c r="S1238" s="203">
        <v>0</v>
      </c>
      <c r="T1238" s="203">
        <v>0</v>
      </c>
      <c r="U1238" s="203">
        <v>0</v>
      </c>
      <c r="V1238" s="203">
        <v>0</v>
      </c>
    </row>
    <row r="1239" spans="2:22" x14ac:dyDescent="0.3">
      <c r="B1239" s="96" t="s">
        <v>216</v>
      </c>
      <c r="C1239" s="102" t="s">
        <v>224</v>
      </c>
      <c r="D1239" s="203">
        <v>0</v>
      </c>
      <c r="E1239" s="203">
        <v>0</v>
      </c>
      <c r="F1239" s="203">
        <v>2</v>
      </c>
      <c r="G1239" s="203">
        <v>337</v>
      </c>
      <c r="H1239" s="203">
        <v>1502</v>
      </c>
      <c r="I1239" s="203">
        <v>314</v>
      </c>
      <c r="J1239" s="203">
        <v>78</v>
      </c>
      <c r="K1239" s="203">
        <v>27</v>
      </c>
      <c r="L1239" s="203">
        <v>6</v>
      </c>
      <c r="M1239" s="203">
        <v>0</v>
      </c>
      <c r="N1239" s="203">
        <v>2</v>
      </c>
      <c r="O1239" s="203">
        <v>0</v>
      </c>
      <c r="P1239" s="203">
        <v>1</v>
      </c>
      <c r="Q1239" s="203">
        <v>0</v>
      </c>
      <c r="R1239" s="203">
        <v>0</v>
      </c>
      <c r="S1239" s="203">
        <v>2</v>
      </c>
      <c r="T1239" s="203">
        <v>0</v>
      </c>
      <c r="U1239" s="203">
        <v>0</v>
      </c>
      <c r="V1239" s="203">
        <v>0</v>
      </c>
    </row>
    <row r="1240" spans="2:22" x14ac:dyDescent="0.3">
      <c r="B1240" s="96" t="s">
        <v>216</v>
      </c>
      <c r="C1240" s="102" t="s">
        <v>225</v>
      </c>
      <c r="D1240" s="203">
        <v>0</v>
      </c>
      <c r="E1240" s="203">
        <v>0</v>
      </c>
      <c r="F1240" s="203">
        <v>0</v>
      </c>
      <c r="G1240" s="203">
        <v>1</v>
      </c>
      <c r="H1240" s="203">
        <v>330</v>
      </c>
      <c r="I1240" s="203">
        <v>1403</v>
      </c>
      <c r="J1240" s="203">
        <v>428</v>
      </c>
      <c r="K1240" s="203">
        <v>105</v>
      </c>
      <c r="L1240" s="203">
        <v>31</v>
      </c>
      <c r="M1240" s="203">
        <v>12</v>
      </c>
      <c r="N1240" s="203">
        <v>6</v>
      </c>
      <c r="O1240" s="203">
        <v>2</v>
      </c>
      <c r="P1240" s="203">
        <v>1</v>
      </c>
      <c r="Q1240" s="203">
        <v>1</v>
      </c>
      <c r="R1240" s="203">
        <v>2</v>
      </c>
      <c r="S1240" s="203">
        <v>0</v>
      </c>
      <c r="T1240" s="203">
        <v>0</v>
      </c>
      <c r="U1240" s="203">
        <v>0</v>
      </c>
      <c r="V1240" s="203">
        <v>0</v>
      </c>
    </row>
    <row r="1241" spans="2:22" x14ac:dyDescent="0.3">
      <c r="B1241" s="96" t="s">
        <v>216</v>
      </c>
      <c r="C1241" s="102" t="s">
        <v>226</v>
      </c>
      <c r="D1241" s="203">
        <v>0</v>
      </c>
      <c r="E1241" s="203">
        <v>0</v>
      </c>
      <c r="F1241" s="203">
        <v>0</v>
      </c>
      <c r="G1241" s="203">
        <v>1</v>
      </c>
      <c r="H1241" s="203">
        <v>4</v>
      </c>
      <c r="I1241" s="203">
        <v>306</v>
      </c>
      <c r="J1241" s="203">
        <v>1278</v>
      </c>
      <c r="K1241" s="203">
        <v>524</v>
      </c>
      <c r="L1241" s="203">
        <v>151</v>
      </c>
      <c r="M1241" s="203">
        <v>46</v>
      </c>
      <c r="N1241" s="203">
        <v>29</v>
      </c>
      <c r="O1241" s="203">
        <v>11</v>
      </c>
      <c r="P1241" s="203">
        <v>3</v>
      </c>
      <c r="Q1241" s="203">
        <v>1</v>
      </c>
      <c r="R1241" s="203">
        <v>0</v>
      </c>
      <c r="S1241" s="203">
        <v>1</v>
      </c>
      <c r="T1241" s="203">
        <v>0</v>
      </c>
      <c r="U1241" s="203">
        <v>0</v>
      </c>
      <c r="V1241" s="203">
        <v>0</v>
      </c>
    </row>
    <row r="1242" spans="2:22" x14ac:dyDescent="0.3">
      <c r="B1242" s="96" t="s">
        <v>216</v>
      </c>
      <c r="C1242" s="102" t="s">
        <v>227</v>
      </c>
      <c r="D1242" s="203">
        <v>0</v>
      </c>
      <c r="E1242" s="203">
        <v>0</v>
      </c>
      <c r="F1242" s="203">
        <v>0</v>
      </c>
      <c r="G1242" s="203">
        <v>0</v>
      </c>
      <c r="H1242" s="203">
        <v>0</v>
      </c>
      <c r="I1242" s="203">
        <v>0</v>
      </c>
      <c r="J1242" s="203">
        <v>299</v>
      </c>
      <c r="K1242" s="203">
        <v>1119</v>
      </c>
      <c r="L1242" s="203">
        <v>455</v>
      </c>
      <c r="M1242" s="203">
        <v>171</v>
      </c>
      <c r="N1242" s="203">
        <v>78</v>
      </c>
      <c r="O1242" s="203">
        <v>28</v>
      </c>
      <c r="P1242" s="203">
        <v>19</v>
      </c>
      <c r="Q1242" s="203">
        <v>6</v>
      </c>
      <c r="R1242" s="203">
        <v>0</v>
      </c>
      <c r="S1242" s="203">
        <v>1</v>
      </c>
      <c r="T1242" s="203">
        <v>0</v>
      </c>
      <c r="U1242" s="203">
        <v>0</v>
      </c>
      <c r="V1242" s="203">
        <v>0</v>
      </c>
    </row>
    <row r="1243" spans="2:22" x14ac:dyDescent="0.3">
      <c r="B1243" s="96" t="s">
        <v>216</v>
      </c>
      <c r="C1243" s="102" t="s">
        <v>228</v>
      </c>
      <c r="D1243" s="203">
        <v>0</v>
      </c>
      <c r="E1243" s="203">
        <v>0</v>
      </c>
      <c r="F1243" s="203">
        <v>0</v>
      </c>
      <c r="G1243" s="203">
        <v>0</v>
      </c>
      <c r="H1243" s="203">
        <v>0</v>
      </c>
      <c r="I1243" s="203">
        <v>0</v>
      </c>
      <c r="J1243" s="203">
        <v>2</v>
      </c>
      <c r="K1243" s="203">
        <v>345</v>
      </c>
      <c r="L1243" s="203">
        <v>1106</v>
      </c>
      <c r="M1243" s="203">
        <v>500</v>
      </c>
      <c r="N1243" s="203">
        <v>208</v>
      </c>
      <c r="O1243" s="203">
        <v>91</v>
      </c>
      <c r="P1243" s="203">
        <v>36</v>
      </c>
      <c r="Q1243" s="203">
        <v>14</v>
      </c>
      <c r="R1243" s="203">
        <v>7</v>
      </c>
      <c r="S1243" s="203">
        <v>6</v>
      </c>
      <c r="T1243" s="203">
        <v>0</v>
      </c>
      <c r="U1243" s="203">
        <v>0</v>
      </c>
      <c r="V1243" s="203">
        <v>1</v>
      </c>
    </row>
    <row r="1244" spans="2:22" x14ac:dyDescent="0.3">
      <c r="B1244" s="96" t="s">
        <v>216</v>
      </c>
      <c r="C1244" s="102" t="s">
        <v>229</v>
      </c>
      <c r="D1244" s="203">
        <v>0</v>
      </c>
      <c r="E1244" s="203">
        <v>0</v>
      </c>
      <c r="F1244" s="203">
        <v>0</v>
      </c>
      <c r="G1244" s="203">
        <v>0</v>
      </c>
      <c r="H1244" s="203">
        <v>0</v>
      </c>
      <c r="I1244" s="203">
        <v>0</v>
      </c>
      <c r="J1244" s="203">
        <v>0</v>
      </c>
      <c r="K1244" s="203">
        <v>2</v>
      </c>
      <c r="L1244" s="203">
        <v>353</v>
      </c>
      <c r="M1244" s="203">
        <v>1065</v>
      </c>
      <c r="N1244" s="203">
        <v>502</v>
      </c>
      <c r="O1244" s="203">
        <v>276</v>
      </c>
      <c r="P1244" s="203">
        <v>139</v>
      </c>
      <c r="Q1244" s="203">
        <v>57</v>
      </c>
      <c r="R1244" s="203">
        <v>17</v>
      </c>
      <c r="S1244" s="203">
        <v>4</v>
      </c>
      <c r="T1244" s="203">
        <v>0</v>
      </c>
      <c r="U1244" s="203">
        <v>0</v>
      </c>
      <c r="V1244" s="203">
        <v>1</v>
      </c>
    </row>
    <row r="1245" spans="2:22" x14ac:dyDescent="0.3">
      <c r="B1245" s="96" t="s">
        <v>216</v>
      </c>
      <c r="C1245" s="102" t="s">
        <v>287</v>
      </c>
      <c r="D1245" s="203">
        <v>0</v>
      </c>
      <c r="E1245" s="203">
        <v>0</v>
      </c>
      <c r="F1245" s="203">
        <v>0</v>
      </c>
      <c r="G1245" s="203">
        <v>0</v>
      </c>
      <c r="H1245" s="203">
        <v>0</v>
      </c>
      <c r="I1245" s="203">
        <v>0</v>
      </c>
      <c r="J1245" s="203">
        <v>0</v>
      </c>
      <c r="K1245" s="203">
        <v>0</v>
      </c>
      <c r="L1245" s="203">
        <v>2</v>
      </c>
      <c r="M1245" s="203">
        <v>325</v>
      </c>
      <c r="N1245" s="203">
        <v>1015</v>
      </c>
      <c r="O1245" s="203">
        <v>586</v>
      </c>
      <c r="P1245" s="203">
        <v>353</v>
      </c>
      <c r="Q1245" s="203">
        <v>201</v>
      </c>
      <c r="R1245" s="203">
        <v>65</v>
      </c>
      <c r="S1245" s="203">
        <v>16</v>
      </c>
      <c r="T1245" s="203">
        <v>2</v>
      </c>
      <c r="U1245" s="203">
        <v>0</v>
      </c>
      <c r="V1245" s="203">
        <v>0</v>
      </c>
    </row>
    <row r="1246" spans="2:22" x14ac:dyDescent="0.3">
      <c r="B1246" s="96" t="s">
        <v>216</v>
      </c>
      <c r="C1246" s="102" t="s">
        <v>230</v>
      </c>
      <c r="D1246" s="203">
        <v>0</v>
      </c>
      <c r="E1246" s="203">
        <v>0</v>
      </c>
      <c r="F1246" s="203">
        <v>0</v>
      </c>
      <c r="G1246" s="203">
        <v>0</v>
      </c>
      <c r="H1246" s="203">
        <v>0</v>
      </c>
      <c r="I1246" s="203">
        <v>0</v>
      </c>
      <c r="J1246" s="203">
        <v>0</v>
      </c>
      <c r="K1246" s="203">
        <v>0</v>
      </c>
      <c r="L1246" s="203">
        <v>0</v>
      </c>
      <c r="M1246" s="203">
        <v>6</v>
      </c>
      <c r="N1246" s="203">
        <v>365</v>
      </c>
      <c r="O1246" s="203">
        <v>952</v>
      </c>
      <c r="P1246" s="203">
        <v>530</v>
      </c>
      <c r="Q1246" s="203">
        <v>290</v>
      </c>
      <c r="R1246" s="203">
        <v>132</v>
      </c>
      <c r="S1246" s="203">
        <v>36</v>
      </c>
      <c r="T1246" s="203">
        <v>13</v>
      </c>
      <c r="U1246" s="203">
        <v>3</v>
      </c>
      <c r="V1246" s="203">
        <v>3</v>
      </c>
    </row>
    <row r="1247" spans="2:22" x14ac:dyDescent="0.3">
      <c r="B1247" s="96" t="s">
        <v>216</v>
      </c>
      <c r="C1247" s="102" t="s">
        <v>231</v>
      </c>
      <c r="D1247" s="203">
        <v>0</v>
      </c>
      <c r="E1247" s="203">
        <v>0</v>
      </c>
      <c r="F1247" s="203">
        <v>0</v>
      </c>
      <c r="G1247" s="203">
        <v>0</v>
      </c>
      <c r="H1247" s="203">
        <v>0</v>
      </c>
      <c r="I1247" s="203">
        <v>0</v>
      </c>
      <c r="J1247" s="203">
        <v>0</v>
      </c>
      <c r="K1247" s="203">
        <v>0</v>
      </c>
      <c r="L1247" s="203">
        <v>1</v>
      </c>
      <c r="M1247" s="203">
        <v>0</v>
      </c>
      <c r="N1247" s="203">
        <v>8</v>
      </c>
      <c r="O1247" s="203">
        <v>314</v>
      </c>
      <c r="P1247" s="203">
        <v>910</v>
      </c>
      <c r="Q1247" s="203">
        <v>492</v>
      </c>
      <c r="R1247" s="203">
        <v>299</v>
      </c>
      <c r="S1247" s="203">
        <v>104</v>
      </c>
      <c r="T1247" s="203">
        <v>24</v>
      </c>
      <c r="U1247" s="203">
        <v>7</v>
      </c>
      <c r="V1247" s="203">
        <v>4</v>
      </c>
    </row>
    <row r="1248" spans="2:22" x14ac:dyDescent="0.3">
      <c r="B1248" s="96" t="s">
        <v>216</v>
      </c>
      <c r="C1248" s="102" t="s">
        <v>288</v>
      </c>
      <c r="D1248" s="203">
        <v>0</v>
      </c>
      <c r="E1248" s="203">
        <v>0</v>
      </c>
      <c r="F1248" s="203">
        <v>0</v>
      </c>
      <c r="G1248" s="203">
        <v>0</v>
      </c>
      <c r="H1248" s="203">
        <v>0</v>
      </c>
      <c r="I1248" s="203">
        <v>0</v>
      </c>
      <c r="J1248" s="203">
        <v>0</v>
      </c>
      <c r="K1248" s="203">
        <v>1</v>
      </c>
      <c r="L1248" s="203">
        <v>0</v>
      </c>
      <c r="M1248" s="203">
        <v>0</v>
      </c>
      <c r="N1248" s="203">
        <v>1</v>
      </c>
      <c r="O1248" s="203">
        <v>5</v>
      </c>
      <c r="P1248" s="203">
        <v>263</v>
      </c>
      <c r="Q1248" s="203">
        <v>785</v>
      </c>
      <c r="R1248" s="203">
        <v>475</v>
      </c>
      <c r="S1248" s="203">
        <v>254</v>
      </c>
      <c r="T1248" s="203">
        <v>73</v>
      </c>
      <c r="U1248" s="203">
        <v>10</v>
      </c>
      <c r="V1248" s="203">
        <v>9</v>
      </c>
    </row>
    <row r="1249" spans="2:22" x14ac:dyDescent="0.3">
      <c r="B1249" s="96" t="s">
        <v>216</v>
      </c>
      <c r="C1249" s="102" t="s">
        <v>232</v>
      </c>
      <c r="D1249" s="203">
        <v>0</v>
      </c>
      <c r="E1249" s="203">
        <v>0</v>
      </c>
      <c r="F1249" s="203">
        <v>0</v>
      </c>
      <c r="G1249" s="203">
        <v>0</v>
      </c>
      <c r="H1249" s="203">
        <v>0</v>
      </c>
      <c r="I1249" s="203">
        <v>0</v>
      </c>
      <c r="J1249" s="203">
        <v>0</v>
      </c>
      <c r="K1249" s="203">
        <v>0</v>
      </c>
      <c r="L1249" s="203">
        <v>0</v>
      </c>
      <c r="M1249" s="203">
        <v>0</v>
      </c>
      <c r="N1249" s="203">
        <v>0</v>
      </c>
      <c r="O1249" s="203">
        <v>0</v>
      </c>
      <c r="P1249" s="203">
        <v>7</v>
      </c>
      <c r="Q1249" s="203">
        <v>196</v>
      </c>
      <c r="R1249" s="203">
        <v>671</v>
      </c>
      <c r="S1249" s="203">
        <v>408</v>
      </c>
      <c r="T1249" s="203">
        <v>163</v>
      </c>
      <c r="U1249" s="203">
        <v>49</v>
      </c>
      <c r="V1249" s="203">
        <v>12</v>
      </c>
    </row>
    <row r="1250" spans="2:22" x14ac:dyDescent="0.3">
      <c r="B1250" s="96" t="s">
        <v>216</v>
      </c>
      <c r="C1250" s="102" t="s">
        <v>355</v>
      </c>
      <c r="D1250" s="203">
        <v>0</v>
      </c>
      <c r="E1250" s="203">
        <v>0</v>
      </c>
      <c r="F1250" s="203">
        <v>0</v>
      </c>
      <c r="G1250" s="203">
        <v>0</v>
      </c>
      <c r="H1250" s="203">
        <v>0</v>
      </c>
      <c r="I1250" s="203">
        <v>0</v>
      </c>
      <c r="J1250" s="203">
        <v>0</v>
      </c>
      <c r="K1250" s="203">
        <v>0</v>
      </c>
      <c r="L1250" s="203">
        <v>0</v>
      </c>
      <c r="M1250" s="203">
        <v>0</v>
      </c>
      <c r="N1250" s="203">
        <v>0</v>
      </c>
      <c r="O1250" s="203">
        <v>0</v>
      </c>
      <c r="P1250" s="203">
        <v>0</v>
      </c>
      <c r="Q1250" s="203">
        <v>0</v>
      </c>
      <c r="R1250" s="203">
        <v>0</v>
      </c>
      <c r="S1250" s="203">
        <v>0</v>
      </c>
      <c r="T1250" s="203">
        <v>0</v>
      </c>
      <c r="U1250" s="203">
        <v>0</v>
      </c>
      <c r="V1250" s="203">
        <v>0</v>
      </c>
    </row>
    <row r="1251" spans="2:22" x14ac:dyDescent="0.3">
      <c r="B1251" s="96" t="s">
        <v>216</v>
      </c>
      <c r="C1251" s="102" t="s">
        <v>356</v>
      </c>
      <c r="D1251" s="203">
        <v>0</v>
      </c>
      <c r="E1251" s="203">
        <v>0</v>
      </c>
      <c r="F1251" s="203">
        <v>0</v>
      </c>
      <c r="G1251" s="203">
        <v>0</v>
      </c>
      <c r="H1251" s="203">
        <v>0</v>
      </c>
      <c r="I1251" s="203">
        <v>0</v>
      </c>
      <c r="J1251" s="203">
        <v>0</v>
      </c>
      <c r="K1251" s="203">
        <v>0</v>
      </c>
      <c r="L1251" s="203">
        <v>0</v>
      </c>
      <c r="M1251" s="203">
        <v>0</v>
      </c>
      <c r="N1251" s="203">
        <v>0</v>
      </c>
      <c r="O1251" s="203">
        <v>0</v>
      </c>
      <c r="P1251" s="203">
        <v>0</v>
      </c>
      <c r="Q1251" s="203">
        <v>0</v>
      </c>
      <c r="R1251" s="203">
        <v>0</v>
      </c>
      <c r="S1251" s="203">
        <v>0</v>
      </c>
      <c r="T1251" s="203">
        <v>0</v>
      </c>
      <c r="U1251" s="203">
        <v>0</v>
      </c>
      <c r="V1251" s="203">
        <v>0</v>
      </c>
    </row>
    <row r="1252" spans="2:22" x14ac:dyDescent="0.3">
      <c r="B1252" s="96" t="s">
        <v>216</v>
      </c>
      <c r="C1252" s="102" t="s">
        <v>289</v>
      </c>
      <c r="D1252" s="203">
        <v>0</v>
      </c>
      <c r="E1252" s="203">
        <v>0</v>
      </c>
      <c r="F1252" s="203">
        <v>0</v>
      </c>
      <c r="G1252" s="203">
        <v>0</v>
      </c>
      <c r="H1252" s="203">
        <v>0</v>
      </c>
      <c r="I1252" s="203">
        <v>0</v>
      </c>
      <c r="J1252" s="203">
        <v>0</v>
      </c>
      <c r="K1252" s="203">
        <v>0</v>
      </c>
      <c r="L1252" s="203">
        <v>0</v>
      </c>
      <c r="M1252" s="203">
        <v>0</v>
      </c>
      <c r="N1252" s="203">
        <v>0</v>
      </c>
      <c r="O1252" s="203">
        <v>1</v>
      </c>
      <c r="P1252" s="203">
        <v>0</v>
      </c>
      <c r="Q1252" s="203">
        <v>0</v>
      </c>
      <c r="R1252" s="203">
        <v>0</v>
      </c>
      <c r="S1252" s="203">
        <v>0</v>
      </c>
      <c r="T1252" s="203">
        <v>0</v>
      </c>
      <c r="U1252" s="203">
        <v>0</v>
      </c>
      <c r="V1252" s="203">
        <v>11</v>
      </c>
    </row>
    <row r="1253" spans="2:22" x14ac:dyDescent="0.3">
      <c r="B1253" s="96" t="s">
        <v>216</v>
      </c>
      <c r="C1253" s="102" t="s">
        <v>290</v>
      </c>
      <c r="D1253" s="203">
        <v>0</v>
      </c>
      <c r="E1253" s="203">
        <v>0</v>
      </c>
      <c r="F1253" s="203">
        <v>0</v>
      </c>
      <c r="G1253" s="203">
        <v>0</v>
      </c>
      <c r="H1253" s="203">
        <v>0</v>
      </c>
      <c r="I1253" s="203">
        <v>0</v>
      </c>
      <c r="J1253" s="203">
        <v>0</v>
      </c>
      <c r="K1253" s="203">
        <v>0</v>
      </c>
      <c r="L1253" s="203">
        <v>0</v>
      </c>
      <c r="M1253" s="203">
        <v>0</v>
      </c>
      <c r="N1253" s="203">
        <v>1</v>
      </c>
      <c r="O1253" s="203">
        <v>2</v>
      </c>
      <c r="P1253" s="203">
        <v>0</v>
      </c>
      <c r="Q1253" s="203">
        <v>4</v>
      </c>
      <c r="R1253" s="203">
        <v>1</v>
      </c>
      <c r="S1253" s="203">
        <v>3</v>
      </c>
      <c r="T1253" s="203">
        <v>1</v>
      </c>
      <c r="U1253" s="203">
        <v>2</v>
      </c>
      <c r="V1253" s="203">
        <v>17</v>
      </c>
    </row>
    <row r="1254" spans="2:22" x14ac:dyDescent="0.3">
      <c r="B1254" s="96" t="s">
        <v>216</v>
      </c>
      <c r="C1254" s="102" t="s">
        <v>291</v>
      </c>
      <c r="D1254" s="203">
        <v>0</v>
      </c>
      <c r="E1254" s="203">
        <v>0</v>
      </c>
      <c r="F1254" s="203">
        <v>0</v>
      </c>
      <c r="G1254" s="203">
        <v>0</v>
      </c>
      <c r="H1254" s="203">
        <v>0</v>
      </c>
      <c r="I1254" s="203">
        <v>0</v>
      </c>
      <c r="J1254" s="203">
        <v>0</v>
      </c>
      <c r="K1254" s="203">
        <v>0</v>
      </c>
      <c r="L1254" s="203">
        <v>0</v>
      </c>
      <c r="M1254" s="203">
        <v>0</v>
      </c>
      <c r="N1254" s="203">
        <v>1</v>
      </c>
      <c r="O1254" s="203">
        <v>0</v>
      </c>
      <c r="P1254" s="203">
        <v>12</v>
      </c>
      <c r="Q1254" s="203">
        <v>45</v>
      </c>
      <c r="R1254" s="203">
        <v>41</v>
      </c>
      <c r="S1254" s="203">
        <v>23</v>
      </c>
      <c r="T1254" s="203">
        <v>8</v>
      </c>
      <c r="U1254" s="203">
        <v>7</v>
      </c>
      <c r="V1254" s="203">
        <v>32</v>
      </c>
    </row>
    <row r="1255" spans="2:22" x14ac:dyDescent="0.3">
      <c r="B1255" s="96" t="s">
        <v>216</v>
      </c>
      <c r="C1255" s="102" t="s">
        <v>292</v>
      </c>
      <c r="D1255" s="203">
        <v>0</v>
      </c>
      <c r="E1255" s="203">
        <v>0</v>
      </c>
      <c r="F1255" s="203">
        <v>0</v>
      </c>
      <c r="G1255" s="203">
        <v>0</v>
      </c>
      <c r="H1255" s="203">
        <v>0</v>
      </c>
      <c r="I1255" s="203">
        <v>0</v>
      </c>
      <c r="J1255" s="203">
        <v>0</v>
      </c>
      <c r="K1255" s="203">
        <v>0</v>
      </c>
      <c r="L1255" s="203">
        <v>0</v>
      </c>
      <c r="M1255" s="203">
        <v>0</v>
      </c>
      <c r="N1255" s="203">
        <v>0</v>
      </c>
      <c r="O1255" s="203">
        <v>0</v>
      </c>
      <c r="P1255" s="203">
        <v>5</v>
      </c>
      <c r="Q1255" s="203">
        <v>43</v>
      </c>
      <c r="R1255" s="203">
        <v>76</v>
      </c>
      <c r="S1255" s="203">
        <v>85</v>
      </c>
      <c r="T1255" s="203">
        <v>44</v>
      </c>
      <c r="U1255" s="203">
        <v>18</v>
      </c>
      <c r="V1255" s="203">
        <v>49</v>
      </c>
    </row>
    <row r="1256" spans="2:22" x14ac:dyDescent="0.3">
      <c r="B1256" s="96" t="s">
        <v>216</v>
      </c>
      <c r="C1256" s="102" t="s">
        <v>293</v>
      </c>
      <c r="D1256" s="203">
        <v>0</v>
      </c>
      <c r="E1256" s="203">
        <v>0</v>
      </c>
      <c r="F1256" s="203">
        <v>0</v>
      </c>
      <c r="G1256" s="203">
        <v>0</v>
      </c>
      <c r="H1256" s="203">
        <v>0</v>
      </c>
      <c r="I1256" s="203">
        <v>0</v>
      </c>
      <c r="J1256" s="203">
        <v>0</v>
      </c>
      <c r="K1256" s="203">
        <v>0</v>
      </c>
      <c r="L1256" s="203">
        <v>0</v>
      </c>
      <c r="M1256" s="203">
        <v>0</v>
      </c>
      <c r="N1256" s="203">
        <v>0</v>
      </c>
      <c r="O1256" s="203">
        <v>0</v>
      </c>
      <c r="P1256" s="203">
        <v>2</v>
      </c>
      <c r="Q1256" s="203">
        <v>8</v>
      </c>
      <c r="R1256" s="203">
        <v>48</v>
      </c>
      <c r="S1256" s="203">
        <v>72</v>
      </c>
      <c r="T1256" s="203">
        <v>46</v>
      </c>
      <c r="U1256" s="203">
        <v>29</v>
      </c>
      <c r="V1256" s="203">
        <v>44</v>
      </c>
    </row>
    <row r="1257" spans="2:22" x14ac:dyDescent="0.3">
      <c r="B1257" s="96" t="s">
        <v>216</v>
      </c>
      <c r="C1257" s="102" t="s">
        <v>294</v>
      </c>
      <c r="D1257" s="203">
        <v>0</v>
      </c>
      <c r="E1257" s="203">
        <v>0</v>
      </c>
      <c r="F1257" s="203">
        <v>0</v>
      </c>
      <c r="G1257" s="203">
        <v>0</v>
      </c>
      <c r="H1257" s="203">
        <v>0</v>
      </c>
      <c r="I1257" s="203">
        <v>0</v>
      </c>
      <c r="J1257" s="203">
        <v>0</v>
      </c>
      <c r="K1257" s="203">
        <v>0</v>
      </c>
      <c r="L1257" s="203">
        <v>0</v>
      </c>
      <c r="M1257" s="203">
        <v>0</v>
      </c>
      <c r="N1257" s="203">
        <v>0</v>
      </c>
      <c r="O1257" s="203">
        <v>0</v>
      </c>
      <c r="P1257" s="203">
        <v>0</v>
      </c>
      <c r="Q1257" s="203">
        <v>7</v>
      </c>
      <c r="R1257" s="203">
        <v>22</v>
      </c>
      <c r="S1257" s="203">
        <v>75</v>
      </c>
      <c r="T1257" s="203">
        <v>84</v>
      </c>
      <c r="U1257" s="203">
        <v>43</v>
      </c>
      <c r="V1257" s="203">
        <v>87</v>
      </c>
    </row>
    <row r="1258" spans="2:22" x14ac:dyDescent="0.3">
      <c r="B1258" s="96" t="s">
        <v>216</v>
      </c>
      <c r="C1258" s="102" t="s">
        <v>357</v>
      </c>
      <c r="D1258" s="203">
        <v>0</v>
      </c>
      <c r="E1258" s="203">
        <v>0</v>
      </c>
      <c r="F1258" s="203">
        <v>0</v>
      </c>
      <c r="G1258" s="203">
        <v>0</v>
      </c>
      <c r="H1258" s="203">
        <v>0</v>
      </c>
      <c r="I1258" s="203">
        <v>0</v>
      </c>
      <c r="J1258" s="203">
        <v>0</v>
      </c>
      <c r="K1258" s="203">
        <v>0</v>
      </c>
      <c r="L1258" s="203">
        <v>0</v>
      </c>
      <c r="M1258" s="203">
        <v>11</v>
      </c>
      <c r="N1258" s="203">
        <v>17</v>
      </c>
      <c r="O1258" s="203">
        <v>13</v>
      </c>
      <c r="P1258" s="203">
        <v>3</v>
      </c>
      <c r="Q1258" s="203">
        <v>2</v>
      </c>
      <c r="R1258" s="203">
        <v>0</v>
      </c>
      <c r="S1258" s="203">
        <v>1</v>
      </c>
      <c r="T1258" s="203">
        <v>0</v>
      </c>
      <c r="U1258" s="203">
        <v>0</v>
      </c>
      <c r="V1258" s="203">
        <v>0</v>
      </c>
    </row>
    <row r="1259" spans="2:22" x14ac:dyDescent="0.3">
      <c r="B1259" s="96" t="s">
        <v>117</v>
      </c>
      <c r="C1259" s="102" t="s">
        <v>223</v>
      </c>
      <c r="D1259" s="203">
        <v>7</v>
      </c>
      <c r="E1259" s="203">
        <v>68</v>
      </c>
      <c r="F1259" s="203">
        <v>44</v>
      </c>
      <c r="G1259" s="203">
        <v>2</v>
      </c>
      <c r="H1259" s="203">
        <v>0</v>
      </c>
      <c r="I1259" s="203">
        <v>0</v>
      </c>
      <c r="J1259" s="203">
        <v>0</v>
      </c>
      <c r="K1259" s="203">
        <v>0</v>
      </c>
      <c r="L1259" s="203">
        <v>0</v>
      </c>
      <c r="M1259" s="203">
        <v>0</v>
      </c>
      <c r="N1259" s="203">
        <v>0</v>
      </c>
      <c r="O1259" s="203">
        <v>0</v>
      </c>
      <c r="P1259" s="203">
        <v>0</v>
      </c>
      <c r="Q1259" s="203">
        <v>0</v>
      </c>
      <c r="R1259" s="203">
        <v>0</v>
      </c>
      <c r="S1259" s="203">
        <v>0</v>
      </c>
      <c r="T1259" s="203">
        <v>0</v>
      </c>
      <c r="U1259" s="203">
        <v>0</v>
      </c>
      <c r="V1259" s="203">
        <v>0</v>
      </c>
    </row>
    <row r="1260" spans="2:22" x14ac:dyDescent="0.3">
      <c r="B1260" s="96" t="s">
        <v>117</v>
      </c>
      <c r="C1260" s="102" t="s">
        <v>286</v>
      </c>
      <c r="D1260" s="203">
        <v>1</v>
      </c>
      <c r="E1260" s="203">
        <v>40</v>
      </c>
      <c r="F1260" s="203">
        <v>273</v>
      </c>
      <c r="G1260" s="203">
        <v>67</v>
      </c>
      <c r="H1260" s="203">
        <v>5</v>
      </c>
      <c r="I1260" s="203">
        <v>1</v>
      </c>
      <c r="J1260" s="203">
        <v>0</v>
      </c>
      <c r="K1260" s="203">
        <v>0</v>
      </c>
      <c r="L1260" s="203">
        <v>0</v>
      </c>
      <c r="M1260" s="203">
        <v>0</v>
      </c>
      <c r="N1260" s="203">
        <v>0</v>
      </c>
      <c r="O1260" s="203">
        <v>0</v>
      </c>
      <c r="P1260" s="203">
        <v>0</v>
      </c>
      <c r="Q1260" s="203">
        <v>0</v>
      </c>
      <c r="R1260" s="203">
        <v>0</v>
      </c>
      <c r="S1260" s="203">
        <v>0</v>
      </c>
      <c r="T1260" s="203">
        <v>0</v>
      </c>
      <c r="U1260" s="203">
        <v>0</v>
      </c>
      <c r="V1260" s="203">
        <v>0</v>
      </c>
    </row>
    <row r="1261" spans="2:22" x14ac:dyDescent="0.3">
      <c r="B1261" s="96" t="s">
        <v>117</v>
      </c>
      <c r="C1261" s="102" t="s">
        <v>370</v>
      </c>
      <c r="D1261" s="203">
        <v>2</v>
      </c>
      <c r="E1261" s="203">
        <v>51</v>
      </c>
      <c r="F1261" s="203">
        <v>1085</v>
      </c>
      <c r="G1261" s="203">
        <v>6200</v>
      </c>
      <c r="H1261" s="203">
        <v>1368</v>
      </c>
      <c r="I1261" s="203">
        <v>311</v>
      </c>
      <c r="J1261" s="203">
        <v>84</v>
      </c>
      <c r="K1261" s="203">
        <v>47</v>
      </c>
      <c r="L1261" s="203">
        <v>24</v>
      </c>
      <c r="M1261" s="203">
        <v>16</v>
      </c>
      <c r="N1261" s="203">
        <v>5</v>
      </c>
      <c r="O1261" s="203">
        <v>2</v>
      </c>
      <c r="P1261" s="203">
        <v>1</v>
      </c>
      <c r="Q1261" s="203">
        <v>1</v>
      </c>
      <c r="R1261" s="203">
        <v>1</v>
      </c>
      <c r="S1261" s="203">
        <v>0</v>
      </c>
      <c r="T1261" s="203">
        <v>0</v>
      </c>
      <c r="U1261" s="203">
        <v>0</v>
      </c>
      <c r="V1261" s="203">
        <v>0</v>
      </c>
    </row>
    <row r="1262" spans="2:22" x14ac:dyDescent="0.3">
      <c r="B1262" s="96" t="s">
        <v>117</v>
      </c>
      <c r="C1262" s="102" t="s">
        <v>224</v>
      </c>
      <c r="D1262" s="203">
        <v>0</v>
      </c>
      <c r="E1262" s="203">
        <v>1</v>
      </c>
      <c r="F1262" s="203">
        <v>22</v>
      </c>
      <c r="G1262" s="203">
        <v>1134</v>
      </c>
      <c r="H1262" s="203">
        <v>6083</v>
      </c>
      <c r="I1262" s="203">
        <v>2181</v>
      </c>
      <c r="J1262" s="203">
        <v>900</v>
      </c>
      <c r="K1262" s="203">
        <v>380</v>
      </c>
      <c r="L1262" s="203">
        <v>159</v>
      </c>
      <c r="M1262" s="203">
        <v>91</v>
      </c>
      <c r="N1262" s="203">
        <v>46</v>
      </c>
      <c r="O1262" s="203">
        <v>19</v>
      </c>
      <c r="P1262" s="203">
        <v>9</v>
      </c>
      <c r="Q1262" s="203">
        <v>5</v>
      </c>
      <c r="R1262" s="203">
        <v>4</v>
      </c>
      <c r="S1262" s="203">
        <v>1</v>
      </c>
      <c r="T1262" s="203">
        <v>0</v>
      </c>
      <c r="U1262" s="203">
        <v>0</v>
      </c>
      <c r="V1262" s="203">
        <v>0</v>
      </c>
    </row>
    <row r="1263" spans="2:22" x14ac:dyDescent="0.3">
      <c r="B1263" s="96" t="s">
        <v>117</v>
      </c>
      <c r="C1263" s="102" t="s">
        <v>225</v>
      </c>
      <c r="D1263" s="203">
        <v>0</v>
      </c>
      <c r="E1263" s="203">
        <v>0</v>
      </c>
      <c r="F1263" s="203">
        <v>3</v>
      </c>
      <c r="G1263" s="203">
        <v>17</v>
      </c>
      <c r="H1263" s="203">
        <v>824</v>
      </c>
      <c r="I1263" s="203">
        <v>4723</v>
      </c>
      <c r="J1263" s="203">
        <v>2528</v>
      </c>
      <c r="K1263" s="203">
        <v>1240</v>
      </c>
      <c r="L1263" s="203">
        <v>603</v>
      </c>
      <c r="M1263" s="203">
        <v>285</v>
      </c>
      <c r="N1263" s="203">
        <v>163</v>
      </c>
      <c r="O1263" s="203">
        <v>107</v>
      </c>
      <c r="P1263" s="203">
        <v>46</v>
      </c>
      <c r="Q1263" s="203">
        <v>10</v>
      </c>
      <c r="R1263" s="203">
        <v>16</v>
      </c>
      <c r="S1263" s="203">
        <v>5</v>
      </c>
      <c r="T1263" s="203">
        <v>4</v>
      </c>
      <c r="U1263" s="203">
        <v>4</v>
      </c>
      <c r="V1263" s="203">
        <v>3</v>
      </c>
    </row>
    <row r="1264" spans="2:22" x14ac:dyDescent="0.3">
      <c r="B1264" s="96" t="s">
        <v>117</v>
      </c>
      <c r="C1264" s="102" t="s">
        <v>226</v>
      </c>
      <c r="D1264" s="203">
        <v>0</v>
      </c>
      <c r="E1264" s="203">
        <v>0</v>
      </c>
      <c r="F1264" s="203">
        <v>0</v>
      </c>
      <c r="G1264" s="203">
        <v>2</v>
      </c>
      <c r="H1264" s="203">
        <v>25</v>
      </c>
      <c r="I1264" s="203">
        <v>1100</v>
      </c>
      <c r="J1264" s="203">
        <v>3837</v>
      </c>
      <c r="K1264" s="203">
        <v>2428</v>
      </c>
      <c r="L1264" s="203">
        <v>1438</v>
      </c>
      <c r="M1264" s="203">
        <v>792</v>
      </c>
      <c r="N1264" s="203">
        <v>463</v>
      </c>
      <c r="O1264" s="203">
        <v>247</v>
      </c>
      <c r="P1264" s="203">
        <v>111</v>
      </c>
      <c r="Q1264" s="203">
        <v>40</v>
      </c>
      <c r="R1264" s="203">
        <v>33</v>
      </c>
      <c r="S1264" s="203">
        <v>7</v>
      </c>
      <c r="T1264" s="203">
        <v>6</v>
      </c>
      <c r="U1264" s="203">
        <v>9</v>
      </c>
      <c r="V1264" s="203">
        <v>5</v>
      </c>
    </row>
    <row r="1265" spans="2:22" x14ac:dyDescent="0.3">
      <c r="B1265" s="96" t="s">
        <v>117</v>
      </c>
      <c r="C1265" s="102" t="s">
        <v>227</v>
      </c>
      <c r="D1265" s="203">
        <v>0</v>
      </c>
      <c r="E1265" s="203">
        <v>0</v>
      </c>
      <c r="F1265" s="203">
        <v>1</v>
      </c>
      <c r="G1265" s="203">
        <v>1</v>
      </c>
      <c r="H1265" s="203">
        <v>1</v>
      </c>
      <c r="I1265" s="203">
        <v>38</v>
      </c>
      <c r="J1265" s="203">
        <v>1101</v>
      </c>
      <c r="K1265" s="203">
        <v>3491</v>
      </c>
      <c r="L1265" s="203">
        <v>1970</v>
      </c>
      <c r="M1265" s="203">
        <v>1323</v>
      </c>
      <c r="N1265" s="203">
        <v>837</v>
      </c>
      <c r="O1265" s="203">
        <v>436</v>
      </c>
      <c r="P1265" s="203">
        <v>289</v>
      </c>
      <c r="Q1265" s="203">
        <v>158</v>
      </c>
      <c r="R1265" s="203">
        <v>88</v>
      </c>
      <c r="S1265" s="203">
        <v>43</v>
      </c>
      <c r="T1265" s="203">
        <v>24</v>
      </c>
      <c r="U1265" s="203">
        <v>16</v>
      </c>
      <c r="V1265" s="203">
        <v>12</v>
      </c>
    </row>
    <row r="1266" spans="2:22" x14ac:dyDescent="0.3">
      <c r="B1266" s="96" t="s">
        <v>117</v>
      </c>
      <c r="C1266" s="102" t="s">
        <v>228</v>
      </c>
      <c r="D1266" s="203">
        <v>0</v>
      </c>
      <c r="E1266" s="203">
        <v>0</v>
      </c>
      <c r="F1266" s="203">
        <v>0</v>
      </c>
      <c r="G1266" s="203">
        <v>1</v>
      </c>
      <c r="H1266" s="203">
        <v>1</v>
      </c>
      <c r="I1266" s="203">
        <v>8</v>
      </c>
      <c r="J1266" s="203">
        <v>44</v>
      </c>
      <c r="K1266" s="203">
        <v>979</v>
      </c>
      <c r="L1266" s="203">
        <v>2885</v>
      </c>
      <c r="M1266" s="203">
        <v>1832</v>
      </c>
      <c r="N1266" s="203">
        <v>1451</v>
      </c>
      <c r="O1266" s="203">
        <v>877</v>
      </c>
      <c r="P1266" s="203">
        <v>576</v>
      </c>
      <c r="Q1266" s="203">
        <v>335</v>
      </c>
      <c r="R1266" s="203">
        <v>205</v>
      </c>
      <c r="S1266" s="203">
        <v>123</v>
      </c>
      <c r="T1266" s="203">
        <v>57</v>
      </c>
      <c r="U1266" s="203">
        <v>28</v>
      </c>
      <c r="V1266" s="203">
        <v>33</v>
      </c>
    </row>
    <row r="1267" spans="2:22" x14ac:dyDescent="0.3">
      <c r="B1267" s="96" t="s">
        <v>117</v>
      </c>
      <c r="C1267" s="102" t="s">
        <v>229</v>
      </c>
      <c r="D1267" s="203">
        <v>0</v>
      </c>
      <c r="E1267" s="203">
        <v>0</v>
      </c>
      <c r="F1267" s="203">
        <v>0</v>
      </c>
      <c r="G1267" s="203">
        <v>0</v>
      </c>
      <c r="H1267" s="203">
        <v>2</v>
      </c>
      <c r="I1267" s="203">
        <v>4</v>
      </c>
      <c r="J1267" s="203">
        <v>5</v>
      </c>
      <c r="K1267" s="203">
        <v>24</v>
      </c>
      <c r="L1267" s="203">
        <v>856</v>
      </c>
      <c r="M1267" s="203">
        <v>2574</v>
      </c>
      <c r="N1267" s="203">
        <v>1890</v>
      </c>
      <c r="O1267" s="203">
        <v>1486</v>
      </c>
      <c r="P1267" s="203">
        <v>1066</v>
      </c>
      <c r="Q1267" s="203">
        <v>666</v>
      </c>
      <c r="R1267" s="203">
        <v>426</v>
      </c>
      <c r="S1267" s="203">
        <v>186</v>
      </c>
      <c r="T1267" s="203">
        <v>84</v>
      </c>
      <c r="U1267" s="203">
        <v>37</v>
      </c>
      <c r="V1267" s="203">
        <v>46</v>
      </c>
    </row>
    <row r="1268" spans="2:22" x14ac:dyDescent="0.3">
      <c r="B1268" s="96" t="s">
        <v>117</v>
      </c>
      <c r="C1268" s="102" t="s">
        <v>287</v>
      </c>
      <c r="D1268" s="203">
        <v>0</v>
      </c>
      <c r="E1268" s="203">
        <v>0</v>
      </c>
      <c r="F1268" s="203">
        <v>0</v>
      </c>
      <c r="G1268" s="203">
        <v>0</v>
      </c>
      <c r="H1268" s="203">
        <v>1</v>
      </c>
      <c r="I1268" s="203">
        <v>1</v>
      </c>
      <c r="J1268" s="203">
        <v>3</v>
      </c>
      <c r="K1268" s="203">
        <v>5</v>
      </c>
      <c r="L1268" s="203">
        <v>24</v>
      </c>
      <c r="M1268" s="203">
        <v>780</v>
      </c>
      <c r="N1268" s="203">
        <v>2355</v>
      </c>
      <c r="O1268" s="203">
        <v>1623</v>
      </c>
      <c r="P1268" s="203">
        <v>1349</v>
      </c>
      <c r="Q1268" s="203">
        <v>986</v>
      </c>
      <c r="R1268" s="203">
        <v>632</v>
      </c>
      <c r="S1268" s="203">
        <v>340</v>
      </c>
      <c r="T1268" s="203">
        <v>149</v>
      </c>
      <c r="U1268" s="203">
        <v>57</v>
      </c>
      <c r="V1268" s="203">
        <v>85</v>
      </c>
    </row>
    <row r="1269" spans="2:22" x14ac:dyDescent="0.3">
      <c r="B1269" s="96" t="s">
        <v>117</v>
      </c>
      <c r="C1269" s="102" t="s">
        <v>230</v>
      </c>
      <c r="D1269" s="203">
        <v>0</v>
      </c>
      <c r="E1269" s="203">
        <v>0</v>
      </c>
      <c r="F1269" s="203">
        <v>1</v>
      </c>
      <c r="G1269" s="203">
        <v>0</v>
      </c>
      <c r="H1269" s="203">
        <v>0</v>
      </c>
      <c r="I1269" s="203">
        <v>0</v>
      </c>
      <c r="J1269" s="203">
        <v>0</v>
      </c>
      <c r="K1269" s="203">
        <v>1</v>
      </c>
      <c r="L1269" s="203">
        <v>8</v>
      </c>
      <c r="M1269" s="203">
        <v>25</v>
      </c>
      <c r="N1269" s="203">
        <v>710</v>
      </c>
      <c r="O1269" s="203">
        <v>1906</v>
      </c>
      <c r="P1269" s="203">
        <v>1449</v>
      </c>
      <c r="Q1269" s="203">
        <v>1126</v>
      </c>
      <c r="R1269" s="203">
        <v>743</v>
      </c>
      <c r="S1269" s="203">
        <v>399</v>
      </c>
      <c r="T1269" s="203">
        <v>239</v>
      </c>
      <c r="U1269" s="203">
        <v>117</v>
      </c>
      <c r="V1269" s="203">
        <v>112</v>
      </c>
    </row>
    <row r="1270" spans="2:22" x14ac:dyDescent="0.3">
      <c r="B1270" s="96" t="s">
        <v>117</v>
      </c>
      <c r="C1270" s="102" t="s">
        <v>231</v>
      </c>
      <c r="D1270" s="203">
        <v>0</v>
      </c>
      <c r="E1270" s="203">
        <v>0</v>
      </c>
      <c r="F1270" s="203">
        <v>0</v>
      </c>
      <c r="G1270" s="203">
        <v>0</v>
      </c>
      <c r="H1270" s="203">
        <v>0</v>
      </c>
      <c r="I1270" s="203">
        <v>0</v>
      </c>
      <c r="J1270" s="203">
        <v>0</v>
      </c>
      <c r="K1270" s="203">
        <v>0</v>
      </c>
      <c r="L1270" s="203">
        <v>0</v>
      </c>
      <c r="M1270" s="203">
        <v>4</v>
      </c>
      <c r="N1270" s="203">
        <v>22</v>
      </c>
      <c r="O1270" s="203">
        <v>546</v>
      </c>
      <c r="P1270" s="203">
        <v>1707</v>
      </c>
      <c r="Q1270" s="203">
        <v>1160</v>
      </c>
      <c r="R1270" s="203">
        <v>951</v>
      </c>
      <c r="S1270" s="203">
        <v>590</v>
      </c>
      <c r="T1270" s="203">
        <v>307</v>
      </c>
      <c r="U1270" s="203">
        <v>120</v>
      </c>
      <c r="V1270" s="203">
        <v>131</v>
      </c>
    </row>
    <row r="1271" spans="2:22" x14ac:dyDescent="0.3">
      <c r="B1271" s="96" t="s">
        <v>117</v>
      </c>
      <c r="C1271" s="102" t="s">
        <v>288</v>
      </c>
      <c r="D1271" s="203">
        <v>0</v>
      </c>
      <c r="E1271" s="203">
        <v>0</v>
      </c>
      <c r="F1271" s="203">
        <v>0</v>
      </c>
      <c r="G1271" s="203">
        <v>0</v>
      </c>
      <c r="H1271" s="203">
        <v>0</v>
      </c>
      <c r="I1271" s="203">
        <v>0</v>
      </c>
      <c r="J1271" s="203">
        <v>0</v>
      </c>
      <c r="K1271" s="203">
        <v>0</v>
      </c>
      <c r="L1271" s="203">
        <v>0</v>
      </c>
      <c r="M1271" s="203">
        <v>2</v>
      </c>
      <c r="N1271" s="203">
        <v>6</v>
      </c>
      <c r="O1271" s="203">
        <v>14</v>
      </c>
      <c r="P1271" s="203">
        <v>402</v>
      </c>
      <c r="Q1271" s="203">
        <v>1484</v>
      </c>
      <c r="R1271" s="203">
        <v>1073</v>
      </c>
      <c r="S1271" s="203">
        <v>747</v>
      </c>
      <c r="T1271" s="203">
        <v>369</v>
      </c>
      <c r="U1271" s="203">
        <v>171</v>
      </c>
      <c r="V1271" s="203">
        <v>170</v>
      </c>
    </row>
    <row r="1272" spans="2:22" x14ac:dyDescent="0.3">
      <c r="B1272" s="96" t="s">
        <v>117</v>
      </c>
      <c r="C1272" s="102" t="s">
        <v>232</v>
      </c>
      <c r="D1272" s="203">
        <v>0</v>
      </c>
      <c r="E1272" s="203">
        <v>0</v>
      </c>
      <c r="F1272" s="203">
        <v>0</v>
      </c>
      <c r="G1272" s="203">
        <v>0</v>
      </c>
      <c r="H1272" s="203">
        <v>0</v>
      </c>
      <c r="I1272" s="203">
        <v>0</v>
      </c>
      <c r="J1272" s="203">
        <v>0</v>
      </c>
      <c r="K1272" s="203">
        <v>1</v>
      </c>
      <c r="L1272" s="203">
        <v>0</v>
      </c>
      <c r="M1272" s="203">
        <v>0</v>
      </c>
      <c r="N1272" s="203">
        <v>1</v>
      </c>
      <c r="O1272" s="203">
        <v>1</v>
      </c>
      <c r="P1272" s="203">
        <v>16</v>
      </c>
      <c r="Q1272" s="203">
        <v>377</v>
      </c>
      <c r="R1272" s="203">
        <v>1320</v>
      </c>
      <c r="S1272" s="203">
        <v>932</v>
      </c>
      <c r="T1272" s="203">
        <v>535</v>
      </c>
      <c r="U1272" s="203">
        <v>265</v>
      </c>
      <c r="V1272" s="203">
        <v>228</v>
      </c>
    </row>
    <row r="1273" spans="2:22" x14ac:dyDescent="0.3">
      <c r="B1273" s="96" t="s">
        <v>117</v>
      </c>
      <c r="C1273" s="102" t="s">
        <v>355</v>
      </c>
      <c r="D1273" s="203">
        <v>0</v>
      </c>
      <c r="E1273" s="203">
        <v>0</v>
      </c>
      <c r="F1273" s="203">
        <v>0</v>
      </c>
      <c r="G1273" s="203">
        <v>0</v>
      </c>
      <c r="H1273" s="203">
        <v>0</v>
      </c>
      <c r="I1273" s="203">
        <v>0</v>
      </c>
      <c r="J1273" s="203">
        <v>0</v>
      </c>
      <c r="K1273" s="203">
        <v>0</v>
      </c>
      <c r="L1273" s="203">
        <v>0</v>
      </c>
      <c r="M1273" s="203">
        <v>0</v>
      </c>
      <c r="N1273" s="203">
        <v>0</v>
      </c>
      <c r="O1273" s="203">
        <v>0</v>
      </c>
      <c r="P1273" s="203">
        <v>0</v>
      </c>
      <c r="Q1273" s="203">
        <v>1</v>
      </c>
      <c r="R1273" s="203">
        <v>1</v>
      </c>
      <c r="S1273" s="203">
        <v>12</v>
      </c>
      <c r="T1273" s="203">
        <v>9</v>
      </c>
      <c r="U1273" s="203">
        <v>19</v>
      </c>
      <c r="V1273" s="203">
        <v>150</v>
      </c>
    </row>
    <row r="1274" spans="2:22" x14ac:dyDescent="0.3">
      <c r="B1274" s="96" t="s">
        <v>117</v>
      </c>
      <c r="C1274" s="102" t="s">
        <v>356</v>
      </c>
      <c r="D1274" s="203">
        <v>0</v>
      </c>
      <c r="E1274" s="203">
        <v>0</v>
      </c>
      <c r="F1274" s="203">
        <v>0</v>
      </c>
      <c r="G1274" s="203">
        <v>0</v>
      </c>
      <c r="H1274" s="203">
        <v>0</v>
      </c>
      <c r="I1274" s="203">
        <v>0</v>
      </c>
      <c r="J1274" s="203">
        <v>0</v>
      </c>
      <c r="K1274" s="203">
        <v>0</v>
      </c>
      <c r="L1274" s="203">
        <v>0</v>
      </c>
      <c r="M1274" s="203">
        <v>0</v>
      </c>
      <c r="N1274" s="203">
        <v>0</v>
      </c>
      <c r="O1274" s="203">
        <v>0</v>
      </c>
      <c r="P1274" s="203">
        <v>0</v>
      </c>
      <c r="Q1274" s="203">
        <v>0</v>
      </c>
      <c r="R1274" s="203">
        <v>0</v>
      </c>
      <c r="S1274" s="203">
        <v>3</v>
      </c>
      <c r="T1274" s="203">
        <v>4</v>
      </c>
      <c r="U1274" s="203">
        <v>17</v>
      </c>
      <c r="V1274" s="203">
        <v>106</v>
      </c>
    </row>
    <row r="1275" spans="2:22" x14ac:dyDescent="0.3">
      <c r="B1275" s="96" t="s">
        <v>117</v>
      </c>
      <c r="C1275" s="102" t="s">
        <v>289</v>
      </c>
      <c r="D1275" s="203">
        <v>0</v>
      </c>
      <c r="E1275" s="203">
        <v>0</v>
      </c>
      <c r="F1275" s="203">
        <v>1</v>
      </c>
      <c r="G1275" s="203">
        <v>0</v>
      </c>
      <c r="H1275" s="203">
        <v>0</v>
      </c>
      <c r="I1275" s="203">
        <v>0</v>
      </c>
      <c r="J1275" s="203">
        <v>0</v>
      </c>
      <c r="K1275" s="203">
        <v>0</v>
      </c>
      <c r="L1275" s="203">
        <v>0</v>
      </c>
      <c r="M1275" s="203">
        <v>0</v>
      </c>
      <c r="N1275" s="203">
        <v>0</v>
      </c>
      <c r="O1275" s="203">
        <v>0</v>
      </c>
      <c r="P1275" s="203">
        <v>1</v>
      </c>
      <c r="Q1275" s="203">
        <v>0</v>
      </c>
      <c r="R1275" s="203">
        <v>7</v>
      </c>
      <c r="S1275" s="203">
        <v>4</v>
      </c>
      <c r="T1275" s="203">
        <v>7</v>
      </c>
      <c r="U1275" s="203">
        <v>10</v>
      </c>
      <c r="V1275" s="203">
        <v>1015</v>
      </c>
    </row>
    <row r="1276" spans="2:22" x14ac:dyDescent="0.3">
      <c r="B1276" s="96" t="s">
        <v>117</v>
      </c>
      <c r="C1276" s="102" t="s">
        <v>290</v>
      </c>
      <c r="D1276" s="203">
        <v>0</v>
      </c>
      <c r="E1276" s="203">
        <v>0</v>
      </c>
      <c r="F1276" s="203">
        <v>0</v>
      </c>
      <c r="G1276" s="203">
        <v>0</v>
      </c>
      <c r="H1276" s="203">
        <v>0</v>
      </c>
      <c r="I1276" s="203">
        <v>0</v>
      </c>
      <c r="J1276" s="203">
        <v>0</v>
      </c>
      <c r="K1276" s="203">
        <v>0</v>
      </c>
      <c r="L1276" s="203">
        <v>0</v>
      </c>
      <c r="M1276" s="203">
        <v>0</v>
      </c>
      <c r="N1276" s="203">
        <v>0</v>
      </c>
      <c r="O1276" s="203">
        <v>0</v>
      </c>
      <c r="P1276" s="203">
        <v>3</v>
      </c>
      <c r="Q1276" s="203">
        <v>3</v>
      </c>
      <c r="R1276" s="203">
        <v>14</v>
      </c>
      <c r="S1276" s="203">
        <v>16</v>
      </c>
      <c r="T1276" s="203">
        <v>15</v>
      </c>
      <c r="U1276" s="203">
        <v>9</v>
      </c>
      <c r="V1276" s="203">
        <v>66</v>
      </c>
    </row>
    <row r="1277" spans="2:22" x14ac:dyDescent="0.3">
      <c r="B1277" s="96" t="s">
        <v>117</v>
      </c>
      <c r="C1277" s="102" t="s">
        <v>291</v>
      </c>
      <c r="D1277" s="203">
        <v>0</v>
      </c>
      <c r="E1277" s="203">
        <v>0</v>
      </c>
      <c r="F1277" s="203">
        <v>0</v>
      </c>
      <c r="G1277" s="203">
        <v>0</v>
      </c>
      <c r="H1277" s="203">
        <v>0</v>
      </c>
      <c r="I1277" s="203">
        <v>0</v>
      </c>
      <c r="J1277" s="203">
        <v>0</v>
      </c>
      <c r="K1277" s="203">
        <v>1</v>
      </c>
      <c r="L1277" s="203">
        <v>1</v>
      </c>
      <c r="M1277" s="203">
        <v>1</v>
      </c>
      <c r="N1277" s="203">
        <v>2</v>
      </c>
      <c r="O1277" s="203">
        <v>2</v>
      </c>
      <c r="P1277" s="203">
        <v>41</v>
      </c>
      <c r="Q1277" s="203">
        <v>85</v>
      </c>
      <c r="R1277" s="203">
        <v>142</v>
      </c>
      <c r="S1277" s="203">
        <v>111</v>
      </c>
      <c r="T1277" s="203">
        <v>63</v>
      </c>
      <c r="U1277" s="203">
        <v>26</v>
      </c>
      <c r="V1277" s="203">
        <v>87</v>
      </c>
    </row>
    <row r="1278" spans="2:22" x14ac:dyDescent="0.3">
      <c r="B1278" s="96" t="s">
        <v>117</v>
      </c>
      <c r="C1278" s="102" t="s">
        <v>292</v>
      </c>
      <c r="D1278" s="203">
        <v>0</v>
      </c>
      <c r="E1278" s="203">
        <v>0</v>
      </c>
      <c r="F1278" s="203">
        <v>0</v>
      </c>
      <c r="G1278" s="203">
        <v>0</v>
      </c>
      <c r="H1278" s="203">
        <v>0</v>
      </c>
      <c r="I1278" s="203">
        <v>0</v>
      </c>
      <c r="J1278" s="203">
        <v>1</v>
      </c>
      <c r="K1278" s="203">
        <v>0</v>
      </c>
      <c r="L1278" s="203">
        <v>0</v>
      </c>
      <c r="M1278" s="203">
        <v>0</v>
      </c>
      <c r="N1278" s="203">
        <v>0</v>
      </c>
      <c r="O1278" s="203">
        <v>1</v>
      </c>
      <c r="P1278" s="203">
        <v>2</v>
      </c>
      <c r="Q1278" s="203">
        <v>28</v>
      </c>
      <c r="R1278" s="203">
        <v>109</v>
      </c>
      <c r="S1278" s="203">
        <v>128</v>
      </c>
      <c r="T1278" s="203">
        <v>97</v>
      </c>
      <c r="U1278" s="203">
        <v>71</v>
      </c>
      <c r="V1278" s="203">
        <v>154</v>
      </c>
    </row>
    <row r="1279" spans="2:22" x14ac:dyDescent="0.3">
      <c r="B1279" s="96" t="s">
        <v>117</v>
      </c>
      <c r="C1279" s="102" t="s">
        <v>293</v>
      </c>
      <c r="D1279" s="203">
        <v>0</v>
      </c>
      <c r="E1279" s="203">
        <v>0</v>
      </c>
      <c r="F1279" s="203">
        <v>0</v>
      </c>
      <c r="G1279" s="203">
        <v>0</v>
      </c>
      <c r="H1279" s="203">
        <v>0</v>
      </c>
      <c r="I1279" s="203">
        <v>0</v>
      </c>
      <c r="J1279" s="203">
        <v>0</v>
      </c>
      <c r="K1279" s="203">
        <v>0</v>
      </c>
      <c r="L1279" s="203">
        <v>0</v>
      </c>
      <c r="M1279" s="203">
        <v>0</v>
      </c>
      <c r="N1279" s="203">
        <v>0</v>
      </c>
      <c r="O1279" s="203">
        <v>1</v>
      </c>
      <c r="P1279" s="203">
        <v>0</v>
      </c>
      <c r="Q1279" s="203">
        <v>1</v>
      </c>
      <c r="R1279" s="203">
        <v>16</v>
      </c>
      <c r="S1279" s="203">
        <v>53</v>
      </c>
      <c r="T1279" s="203">
        <v>84</v>
      </c>
      <c r="U1279" s="203">
        <v>52</v>
      </c>
      <c r="V1279" s="203">
        <v>117</v>
      </c>
    </row>
    <row r="1280" spans="2:22" x14ac:dyDescent="0.3">
      <c r="B1280" s="96" t="s">
        <v>117</v>
      </c>
      <c r="C1280" s="102" t="s">
        <v>294</v>
      </c>
      <c r="D1280" s="203">
        <v>0</v>
      </c>
      <c r="E1280" s="203">
        <v>0</v>
      </c>
      <c r="F1280" s="203">
        <v>0</v>
      </c>
      <c r="G1280" s="203">
        <v>0</v>
      </c>
      <c r="H1280" s="203">
        <v>0</v>
      </c>
      <c r="I1280" s="203">
        <v>0</v>
      </c>
      <c r="J1280" s="203">
        <v>0</v>
      </c>
      <c r="K1280" s="203">
        <v>0</v>
      </c>
      <c r="L1280" s="203">
        <v>0</v>
      </c>
      <c r="M1280" s="203">
        <v>0</v>
      </c>
      <c r="N1280" s="203">
        <v>0</v>
      </c>
      <c r="O1280" s="203">
        <v>1</v>
      </c>
      <c r="P1280" s="203">
        <v>0</v>
      </c>
      <c r="Q1280" s="203">
        <v>5</v>
      </c>
      <c r="R1280" s="203">
        <v>28</v>
      </c>
      <c r="S1280" s="203">
        <v>97</v>
      </c>
      <c r="T1280" s="203">
        <v>122</v>
      </c>
      <c r="U1280" s="203">
        <v>77</v>
      </c>
      <c r="V1280" s="203">
        <v>136</v>
      </c>
    </row>
    <row r="1281" spans="2:22" x14ac:dyDescent="0.3">
      <c r="B1281" s="96" t="s">
        <v>117</v>
      </c>
      <c r="C1281" s="102" t="s">
        <v>357</v>
      </c>
      <c r="D1281" s="203">
        <v>0</v>
      </c>
      <c r="E1281" s="203">
        <v>0</v>
      </c>
      <c r="F1281" s="203">
        <v>0</v>
      </c>
      <c r="G1281" s="203">
        <v>0</v>
      </c>
      <c r="H1281" s="203">
        <v>0</v>
      </c>
      <c r="I1281" s="203">
        <v>0</v>
      </c>
      <c r="J1281" s="203">
        <v>0</v>
      </c>
      <c r="K1281" s="203">
        <v>3</v>
      </c>
      <c r="L1281" s="203">
        <v>18</v>
      </c>
      <c r="M1281" s="203">
        <v>43</v>
      </c>
      <c r="N1281" s="203">
        <v>47</v>
      </c>
      <c r="O1281" s="203">
        <v>51</v>
      </c>
      <c r="P1281" s="203">
        <v>32</v>
      </c>
      <c r="Q1281" s="203">
        <v>17</v>
      </c>
      <c r="R1281" s="203">
        <v>4</v>
      </c>
      <c r="S1281" s="203">
        <v>5</v>
      </c>
      <c r="T1281" s="203">
        <v>2</v>
      </c>
      <c r="U1281" s="203">
        <v>0</v>
      </c>
      <c r="V1281" s="203">
        <v>0</v>
      </c>
    </row>
    <row r="1282" spans="2:22" x14ac:dyDescent="0.3">
      <c r="B1282" s="96" t="s">
        <v>118</v>
      </c>
      <c r="C1282" s="102" t="s">
        <v>223</v>
      </c>
      <c r="D1282" s="203">
        <v>2</v>
      </c>
      <c r="E1282" s="203">
        <v>34</v>
      </c>
      <c r="F1282" s="203">
        <v>1</v>
      </c>
      <c r="G1282" s="203">
        <v>0</v>
      </c>
      <c r="H1282" s="203">
        <v>0</v>
      </c>
      <c r="I1282" s="203">
        <v>0</v>
      </c>
      <c r="J1282" s="203">
        <v>0</v>
      </c>
      <c r="K1282" s="203">
        <v>0</v>
      </c>
      <c r="L1282" s="203">
        <v>0</v>
      </c>
      <c r="M1282" s="203">
        <v>0</v>
      </c>
      <c r="N1282" s="203">
        <v>0</v>
      </c>
      <c r="O1282" s="203">
        <v>0</v>
      </c>
      <c r="P1282" s="203">
        <v>0</v>
      </c>
      <c r="Q1282" s="203">
        <v>0</v>
      </c>
      <c r="R1282" s="203">
        <v>0</v>
      </c>
      <c r="S1282" s="203">
        <v>0</v>
      </c>
      <c r="T1282" s="203">
        <v>0</v>
      </c>
      <c r="U1282" s="203">
        <v>0</v>
      </c>
      <c r="V1282" s="203">
        <v>0</v>
      </c>
    </row>
    <row r="1283" spans="2:22" x14ac:dyDescent="0.3">
      <c r="B1283" s="96" t="s">
        <v>118</v>
      </c>
      <c r="C1283" s="102" t="s">
        <v>286</v>
      </c>
      <c r="D1283" s="203">
        <v>0</v>
      </c>
      <c r="E1283" s="203">
        <v>27</v>
      </c>
      <c r="F1283" s="203">
        <v>104</v>
      </c>
      <c r="G1283" s="203">
        <v>2</v>
      </c>
      <c r="H1283" s="203">
        <v>0</v>
      </c>
      <c r="I1283" s="203">
        <v>0</v>
      </c>
      <c r="J1283" s="203">
        <v>0</v>
      </c>
      <c r="K1283" s="203">
        <v>0</v>
      </c>
      <c r="L1283" s="203">
        <v>0</v>
      </c>
      <c r="M1283" s="203">
        <v>0</v>
      </c>
      <c r="N1283" s="203">
        <v>0</v>
      </c>
      <c r="O1283" s="203">
        <v>0</v>
      </c>
      <c r="P1283" s="203">
        <v>0</v>
      </c>
      <c r="Q1283" s="203">
        <v>0</v>
      </c>
      <c r="R1283" s="203">
        <v>0</v>
      </c>
      <c r="S1283" s="203">
        <v>0</v>
      </c>
      <c r="T1283" s="203">
        <v>0</v>
      </c>
      <c r="U1283" s="203">
        <v>0</v>
      </c>
      <c r="V1283" s="203">
        <v>0</v>
      </c>
    </row>
    <row r="1284" spans="2:22" x14ac:dyDescent="0.3">
      <c r="B1284" s="96" t="s">
        <v>118</v>
      </c>
      <c r="C1284" s="102" t="s">
        <v>370</v>
      </c>
      <c r="D1284" s="203">
        <v>0</v>
      </c>
      <c r="E1284" s="203">
        <v>9</v>
      </c>
      <c r="F1284" s="203">
        <v>584</v>
      </c>
      <c r="G1284" s="203">
        <v>1179</v>
      </c>
      <c r="H1284" s="203">
        <v>71</v>
      </c>
      <c r="I1284" s="203">
        <v>2</v>
      </c>
      <c r="J1284" s="203">
        <v>0</v>
      </c>
      <c r="K1284" s="203">
        <v>0</v>
      </c>
      <c r="L1284" s="203">
        <v>0</v>
      </c>
      <c r="M1284" s="203">
        <v>0</v>
      </c>
      <c r="N1284" s="203">
        <v>0</v>
      </c>
      <c r="O1284" s="203">
        <v>0</v>
      </c>
      <c r="P1284" s="203">
        <v>2</v>
      </c>
      <c r="Q1284" s="203">
        <v>0</v>
      </c>
      <c r="R1284" s="203">
        <v>0</v>
      </c>
      <c r="S1284" s="203">
        <v>0</v>
      </c>
      <c r="T1284" s="203">
        <v>0</v>
      </c>
      <c r="U1284" s="203">
        <v>0</v>
      </c>
      <c r="V1284" s="203">
        <v>0</v>
      </c>
    </row>
    <row r="1285" spans="2:22" x14ac:dyDescent="0.3">
      <c r="B1285" s="96" t="s">
        <v>118</v>
      </c>
      <c r="C1285" s="102" t="s">
        <v>224</v>
      </c>
      <c r="D1285" s="203">
        <v>0</v>
      </c>
      <c r="E1285" s="203">
        <v>0</v>
      </c>
      <c r="F1285" s="203">
        <v>3</v>
      </c>
      <c r="G1285" s="203">
        <v>556</v>
      </c>
      <c r="H1285" s="203">
        <v>1286</v>
      </c>
      <c r="I1285" s="203">
        <v>234</v>
      </c>
      <c r="J1285" s="203">
        <v>45</v>
      </c>
      <c r="K1285" s="203">
        <v>31</v>
      </c>
      <c r="L1285" s="203">
        <v>5</v>
      </c>
      <c r="M1285" s="203">
        <v>2</v>
      </c>
      <c r="N1285" s="203">
        <v>0</v>
      </c>
      <c r="O1285" s="203">
        <v>1</v>
      </c>
      <c r="P1285" s="203">
        <v>0</v>
      </c>
      <c r="Q1285" s="203">
        <v>1</v>
      </c>
      <c r="R1285" s="203">
        <v>0</v>
      </c>
      <c r="S1285" s="203">
        <v>0</v>
      </c>
      <c r="T1285" s="203">
        <v>0</v>
      </c>
      <c r="U1285" s="203">
        <v>0</v>
      </c>
      <c r="V1285" s="203">
        <v>0</v>
      </c>
    </row>
    <row r="1286" spans="2:22" x14ac:dyDescent="0.3">
      <c r="B1286" s="96" t="s">
        <v>118</v>
      </c>
      <c r="C1286" s="102" t="s">
        <v>225</v>
      </c>
      <c r="D1286" s="203">
        <v>0</v>
      </c>
      <c r="E1286" s="203">
        <v>0</v>
      </c>
      <c r="F1286" s="203">
        <v>0</v>
      </c>
      <c r="G1286" s="203">
        <v>11</v>
      </c>
      <c r="H1286" s="203">
        <v>515</v>
      </c>
      <c r="I1286" s="203">
        <v>1146</v>
      </c>
      <c r="J1286" s="203">
        <v>268</v>
      </c>
      <c r="K1286" s="203">
        <v>92</v>
      </c>
      <c r="L1286" s="203">
        <v>30</v>
      </c>
      <c r="M1286" s="203">
        <v>14</v>
      </c>
      <c r="N1286" s="203">
        <v>6</v>
      </c>
      <c r="O1286" s="203">
        <v>1</v>
      </c>
      <c r="P1286" s="203">
        <v>1</v>
      </c>
      <c r="Q1286" s="203">
        <v>0</v>
      </c>
      <c r="R1286" s="203">
        <v>0</v>
      </c>
      <c r="S1286" s="203">
        <v>0</v>
      </c>
      <c r="T1286" s="203">
        <v>0</v>
      </c>
      <c r="U1286" s="203">
        <v>0</v>
      </c>
      <c r="V1286" s="203">
        <v>0</v>
      </c>
    </row>
    <row r="1287" spans="2:22" x14ac:dyDescent="0.3">
      <c r="B1287" s="96" t="s">
        <v>118</v>
      </c>
      <c r="C1287" s="102" t="s">
        <v>226</v>
      </c>
      <c r="D1287" s="203">
        <v>0</v>
      </c>
      <c r="E1287" s="203">
        <v>0</v>
      </c>
      <c r="F1287" s="203">
        <v>0</v>
      </c>
      <c r="G1287" s="203">
        <v>0</v>
      </c>
      <c r="H1287" s="203">
        <v>5</v>
      </c>
      <c r="I1287" s="203">
        <v>532</v>
      </c>
      <c r="J1287" s="203">
        <v>1119</v>
      </c>
      <c r="K1287" s="203">
        <v>357</v>
      </c>
      <c r="L1287" s="203">
        <v>121</v>
      </c>
      <c r="M1287" s="203">
        <v>62</v>
      </c>
      <c r="N1287" s="203">
        <v>21</v>
      </c>
      <c r="O1287" s="203">
        <v>7</v>
      </c>
      <c r="P1287" s="203">
        <v>4</v>
      </c>
      <c r="Q1287" s="203">
        <v>2</v>
      </c>
      <c r="R1287" s="203">
        <v>0</v>
      </c>
      <c r="S1287" s="203">
        <v>0</v>
      </c>
      <c r="T1287" s="203">
        <v>0</v>
      </c>
      <c r="U1287" s="203">
        <v>0</v>
      </c>
      <c r="V1287" s="203">
        <v>1</v>
      </c>
    </row>
    <row r="1288" spans="2:22" x14ac:dyDescent="0.3">
      <c r="B1288" s="96" t="s">
        <v>118</v>
      </c>
      <c r="C1288" s="102" t="s">
        <v>227</v>
      </c>
      <c r="D1288" s="203">
        <v>0</v>
      </c>
      <c r="E1288" s="203">
        <v>0</v>
      </c>
      <c r="F1288" s="203">
        <v>0</v>
      </c>
      <c r="G1288" s="203">
        <v>1</v>
      </c>
      <c r="H1288" s="203">
        <v>0</v>
      </c>
      <c r="I1288" s="203">
        <v>6</v>
      </c>
      <c r="J1288" s="203">
        <v>473</v>
      </c>
      <c r="K1288" s="203">
        <v>1029</v>
      </c>
      <c r="L1288" s="203">
        <v>329</v>
      </c>
      <c r="M1288" s="203">
        <v>133</v>
      </c>
      <c r="N1288" s="203">
        <v>62</v>
      </c>
      <c r="O1288" s="203">
        <v>31</v>
      </c>
      <c r="P1288" s="203">
        <v>16</v>
      </c>
      <c r="Q1288" s="203">
        <v>7</v>
      </c>
      <c r="R1288" s="203">
        <v>2</v>
      </c>
      <c r="S1288" s="203">
        <v>1</v>
      </c>
      <c r="T1288" s="203">
        <v>0</v>
      </c>
      <c r="U1288" s="203">
        <v>0</v>
      </c>
      <c r="V1288" s="203">
        <v>1</v>
      </c>
    </row>
    <row r="1289" spans="2:22" x14ac:dyDescent="0.3">
      <c r="B1289" s="96" t="s">
        <v>118</v>
      </c>
      <c r="C1289" s="102" t="s">
        <v>228</v>
      </c>
      <c r="D1289" s="203">
        <v>0</v>
      </c>
      <c r="E1289" s="203">
        <v>0</v>
      </c>
      <c r="F1289" s="203">
        <v>0</v>
      </c>
      <c r="G1289" s="203">
        <v>0</v>
      </c>
      <c r="H1289" s="203">
        <v>1</v>
      </c>
      <c r="I1289" s="203">
        <v>0</v>
      </c>
      <c r="J1289" s="203">
        <v>10</v>
      </c>
      <c r="K1289" s="203">
        <v>491</v>
      </c>
      <c r="L1289" s="203">
        <v>978</v>
      </c>
      <c r="M1289" s="203">
        <v>368</v>
      </c>
      <c r="N1289" s="203">
        <v>172</v>
      </c>
      <c r="O1289" s="203">
        <v>76</v>
      </c>
      <c r="P1289" s="203">
        <v>25</v>
      </c>
      <c r="Q1289" s="203">
        <v>27</v>
      </c>
      <c r="R1289" s="203">
        <v>1</v>
      </c>
      <c r="S1289" s="203">
        <v>3</v>
      </c>
      <c r="T1289" s="203">
        <v>0</v>
      </c>
      <c r="U1289" s="203">
        <v>2</v>
      </c>
      <c r="V1289" s="203">
        <v>1</v>
      </c>
    </row>
    <row r="1290" spans="2:22" x14ac:dyDescent="0.3">
      <c r="B1290" s="96" t="s">
        <v>118</v>
      </c>
      <c r="C1290" s="102" t="s">
        <v>229</v>
      </c>
      <c r="D1290" s="203">
        <v>0</v>
      </c>
      <c r="E1290" s="203">
        <v>0</v>
      </c>
      <c r="F1290" s="203">
        <v>0</v>
      </c>
      <c r="G1290" s="203">
        <v>0</v>
      </c>
      <c r="H1290" s="203">
        <v>0</v>
      </c>
      <c r="I1290" s="203">
        <v>0</v>
      </c>
      <c r="J1290" s="203">
        <v>1</v>
      </c>
      <c r="K1290" s="203">
        <v>6</v>
      </c>
      <c r="L1290" s="203">
        <v>493</v>
      </c>
      <c r="M1290" s="203">
        <v>1011</v>
      </c>
      <c r="N1290" s="203">
        <v>414</v>
      </c>
      <c r="O1290" s="203">
        <v>213</v>
      </c>
      <c r="P1290" s="203">
        <v>111</v>
      </c>
      <c r="Q1290" s="203">
        <v>74</v>
      </c>
      <c r="R1290" s="203">
        <v>31</v>
      </c>
      <c r="S1290" s="203">
        <v>10</v>
      </c>
      <c r="T1290" s="203">
        <v>1</v>
      </c>
      <c r="U1290" s="203">
        <v>0</v>
      </c>
      <c r="V1290" s="203">
        <v>0</v>
      </c>
    </row>
    <row r="1291" spans="2:22" x14ac:dyDescent="0.3">
      <c r="B1291" s="96" t="s">
        <v>118</v>
      </c>
      <c r="C1291" s="102" t="s">
        <v>287</v>
      </c>
      <c r="D1291" s="203">
        <v>0</v>
      </c>
      <c r="E1291" s="203">
        <v>0</v>
      </c>
      <c r="F1291" s="203">
        <v>0</v>
      </c>
      <c r="G1291" s="203">
        <v>0</v>
      </c>
      <c r="H1291" s="203">
        <v>0</v>
      </c>
      <c r="I1291" s="203">
        <v>0</v>
      </c>
      <c r="J1291" s="203">
        <v>0</v>
      </c>
      <c r="K1291" s="203">
        <v>0</v>
      </c>
      <c r="L1291" s="203">
        <v>9</v>
      </c>
      <c r="M1291" s="203">
        <v>465</v>
      </c>
      <c r="N1291" s="203">
        <v>972</v>
      </c>
      <c r="O1291" s="203">
        <v>374</v>
      </c>
      <c r="P1291" s="203">
        <v>225</v>
      </c>
      <c r="Q1291" s="203">
        <v>148</v>
      </c>
      <c r="R1291" s="203">
        <v>73</v>
      </c>
      <c r="S1291" s="203">
        <v>23</v>
      </c>
      <c r="T1291" s="203">
        <v>6</v>
      </c>
      <c r="U1291" s="203">
        <v>1</v>
      </c>
      <c r="V1291" s="203">
        <v>2</v>
      </c>
    </row>
    <row r="1292" spans="2:22" x14ac:dyDescent="0.3">
      <c r="B1292" s="96" t="s">
        <v>118</v>
      </c>
      <c r="C1292" s="102" t="s">
        <v>230</v>
      </c>
      <c r="D1292" s="203">
        <v>0</v>
      </c>
      <c r="E1292" s="203">
        <v>0</v>
      </c>
      <c r="F1292" s="203">
        <v>0</v>
      </c>
      <c r="G1292" s="203">
        <v>0</v>
      </c>
      <c r="H1292" s="203">
        <v>0</v>
      </c>
      <c r="I1292" s="203">
        <v>0</v>
      </c>
      <c r="J1292" s="203">
        <v>0</v>
      </c>
      <c r="K1292" s="203">
        <v>0</v>
      </c>
      <c r="L1292" s="203">
        <v>1</v>
      </c>
      <c r="M1292" s="203">
        <v>11</v>
      </c>
      <c r="N1292" s="203">
        <v>530</v>
      </c>
      <c r="O1292" s="203">
        <v>890</v>
      </c>
      <c r="P1292" s="203">
        <v>403</v>
      </c>
      <c r="Q1292" s="203">
        <v>237</v>
      </c>
      <c r="R1292" s="203">
        <v>112</v>
      </c>
      <c r="S1292" s="203">
        <v>64</v>
      </c>
      <c r="T1292" s="203">
        <v>15</v>
      </c>
      <c r="U1292" s="203">
        <v>6</v>
      </c>
      <c r="V1292" s="203">
        <v>2</v>
      </c>
    </row>
    <row r="1293" spans="2:22" x14ac:dyDescent="0.3">
      <c r="B1293" s="96" t="s">
        <v>118</v>
      </c>
      <c r="C1293" s="102" t="s">
        <v>231</v>
      </c>
      <c r="D1293" s="203">
        <v>0</v>
      </c>
      <c r="E1293" s="203">
        <v>0</v>
      </c>
      <c r="F1293" s="203">
        <v>0</v>
      </c>
      <c r="G1293" s="203">
        <v>0</v>
      </c>
      <c r="H1293" s="203">
        <v>0</v>
      </c>
      <c r="I1293" s="203">
        <v>0</v>
      </c>
      <c r="J1293" s="203">
        <v>0</v>
      </c>
      <c r="K1293" s="203">
        <v>0</v>
      </c>
      <c r="L1293" s="203">
        <v>0</v>
      </c>
      <c r="M1293" s="203">
        <v>1</v>
      </c>
      <c r="N1293" s="203">
        <v>13</v>
      </c>
      <c r="O1293" s="203">
        <v>449</v>
      </c>
      <c r="P1293" s="203">
        <v>890</v>
      </c>
      <c r="Q1293" s="203">
        <v>403</v>
      </c>
      <c r="R1293" s="203">
        <v>229</v>
      </c>
      <c r="S1293" s="203">
        <v>119</v>
      </c>
      <c r="T1293" s="203">
        <v>30</v>
      </c>
      <c r="U1293" s="203">
        <v>11</v>
      </c>
      <c r="V1293" s="203">
        <v>2</v>
      </c>
    </row>
    <row r="1294" spans="2:22" x14ac:dyDescent="0.3">
      <c r="B1294" s="96" t="s">
        <v>118</v>
      </c>
      <c r="C1294" s="102" t="s">
        <v>288</v>
      </c>
      <c r="D1294" s="203">
        <v>0</v>
      </c>
      <c r="E1294" s="203">
        <v>0</v>
      </c>
      <c r="F1294" s="203">
        <v>0</v>
      </c>
      <c r="G1294" s="203">
        <v>0</v>
      </c>
      <c r="H1294" s="203">
        <v>0</v>
      </c>
      <c r="I1294" s="203">
        <v>0</v>
      </c>
      <c r="J1294" s="203">
        <v>0</v>
      </c>
      <c r="K1294" s="203">
        <v>0</v>
      </c>
      <c r="L1294" s="203">
        <v>0</v>
      </c>
      <c r="M1294" s="203">
        <v>0</v>
      </c>
      <c r="N1294" s="203">
        <v>2</v>
      </c>
      <c r="O1294" s="203">
        <v>14</v>
      </c>
      <c r="P1294" s="203">
        <v>255</v>
      </c>
      <c r="Q1294" s="203">
        <v>975</v>
      </c>
      <c r="R1294" s="203">
        <v>423</v>
      </c>
      <c r="S1294" s="203">
        <v>222</v>
      </c>
      <c r="T1294" s="203">
        <v>86</v>
      </c>
      <c r="U1294" s="203">
        <v>28</v>
      </c>
      <c r="V1294" s="203">
        <v>9</v>
      </c>
    </row>
    <row r="1295" spans="2:22" x14ac:dyDescent="0.3">
      <c r="B1295" s="96" t="s">
        <v>118</v>
      </c>
      <c r="C1295" s="102" t="s">
        <v>232</v>
      </c>
      <c r="D1295" s="203">
        <v>0</v>
      </c>
      <c r="E1295" s="203">
        <v>0</v>
      </c>
      <c r="F1295" s="203">
        <v>0</v>
      </c>
      <c r="G1295" s="203">
        <v>0</v>
      </c>
      <c r="H1295" s="203">
        <v>0</v>
      </c>
      <c r="I1295" s="203">
        <v>0</v>
      </c>
      <c r="J1295" s="203">
        <v>1</v>
      </c>
      <c r="K1295" s="203">
        <v>0</v>
      </c>
      <c r="L1295" s="203">
        <v>0</v>
      </c>
      <c r="M1295" s="203">
        <v>0</v>
      </c>
      <c r="N1295" s="203">
        <v>1</v>
      </c>
      <c r="O1295" s="203">
        <v>0</v>
      </c>
      <c r="P1295" s="203">
        <v>17</v>
      </c>
      <c r="Q1295" s="203">
        <v>271</v>
      </c>
      <c r="R1295" s="203">
        <v>880</v>
      </c>
      <c r="S1295" s="203">
        <v>360</v>
      </c>
      <c r="T1295" s="203">
        <v>167</v>
      </c>
      <c r="U1295" s="203">
        <v>53</v>
      </c>
      <c r="V1295" s="203">
        <v>15</v>
      </c>
    </row>
    <row r="1296" spans="2:22" x14ac:dyDescent="0.3">
      <c r="B1296" s="96" t="s">
        <v>118</v>
      </c>
      <c r="C1296" s="102" t="s">
        <v>355</v>
      </c>
      <c r="D1296" s="203">
        <v>0</v>
      </c>
      <c r="E1296" s="203">
        <v>0</v>
      </c>
      <c r="F1296" s="203">
        <v>0</v>
      </c>
      <c r="G1296" s="203">
        <v>0</v>
      </c>
      <c r="H1296" s="203">
        <v>0</v>
      </c>
      <c r="I1296" s="203">
        <v>0</v>
      </c>
      <c r="J1296" s="203">
        <v>0</v>
      </c>
      <c r="K1296" s="203">
        <v>0</v>
      </c>
      <c r="L1296" s="203">
        <v>0</v>
      </c>
      <c r="M1296" s="203">
        <v>0</v>
      </c>
      <c r="N1296" s="203">
        <v>0</v>
      </c>
      <c r="O1296" s="203">
        <v>0</v>
      </c>
      <c r="P1296" s="203">
        <v>0</v>
      </c>
      <c r="Q1296" s="203">
        <v>0</v>
      </c>
      <c r="R1296" s="203">
        <v>0</v>
      </c>
      <c r="S1296" s="203">
        <v>0</v>
      </c>
      <c r="T1296" s="203">
        <v>0</v>
      </c>
      <c r="U1296" s="203">
        <v>0</v>
      </c>
      <c r="V1296" s="203">
        <v>0</v>
      </c>
    </row>
    <row r="1297" spans="2:22" x14ac:dyDescent="0.3">
      <c r="B1297" s="96" t="s">
        <v>118</v>
      </c>
      <c r="C1297" s="102" t="s">
        <v>356</v>
      </c>
      <c r="D1297" s="203">
        <v>0</v>
      </c>
      <c r="E1297" s="203">
        <v>0</v>
      </c>
      <c r="F1297" s="203">
        <v>0</v>
      </c>
      <c r="G1297" s="203">
        <v>0</v>
      </c>
      <c r="H1297" s="203">
        <v>0</v>
      </c>
      <c r="I1297" s="203">
        <v>0</v>
      </c>
      <c r="J1297" s="203">
        <v>0</v>
      </c>
      <c r="K1297" s="203">
        <v>0</v>
      </c>
      <c r="L1297" s="203">
        <v>0</v>
      </c>
      <c r="M1297" s="203">
        <v>0</v>
      </c>
      <c r="N1297" s="203">
        <v>0</v>
      </c>
      <c r="O1297" s="203">
        <v>0</v>
      </c>
      <c r="P1297" s="203">
        <v>0</v>
      </c>
      <c r="Q1297" s="203">
        <v>0</v>
      </c>
      <c r="R1297" s="203">
        <v>0</v>
      </c>
      <c r="S1297" s="203">
        <v>0</v>
      </c>
      <c r="T1297" s="203">
        <v>0</v>
      </c>
      <c r="U1297" s="203">
        <v>0</v>
      </c>
      <c r="V1297" s="203">
        <v>0</v>
      </c>
    </row>
    <row r="1298" spans="2:22" x14ac:dyDescent="0.3">
      <c r="B1298" s="96" t="s">
        <v>118</v>
      </c>
      <c r="C1298" s="102" t="s">
        <v>289</v>
      </c>
      <c r="D1298" s="203">
        <v>0</v>
      </c>
      <c r="E1298" s="203">
        <v>0</v>
      </c>
      <c r="F1298" s="203">
        <v>0</v>
      </c>
      <c r="G1298" s="203">
        <v>0</v>
      </c>
      <c r="H1298" s="203">
        <v>0</v>
      </c>
      <c r="I1298" s="203">
        <v>0</v>
      </c>
      <c r="J1298" s="203">
        <v>0</v>
      </c>
      <c r="K1298" s="203">
        <v>0</v>
      </c>
      <c r="L1298" s="203">
        <v>0</v>
      </c>
      <c r="M1298" s="203">
        <v>0</v>
      </c>
      <c r="N1298" s="203">
        <v>0</v>
      </c>
      <c r="O1298" s="203">
        <v>0</v>
      </c>
      <c r="P1298" s="203">
        <v>0</v>
      </c>
      <c r="Q1298" s="203">
        <v>0</v>
      </c>
      <c r="R1298" s="203">
        <v>0</v>
      </c>
      <c r="S1298" s="203">
        <v>0</v>
      </c>
      <c r="T1298" s="203">
        <v>0</v>
      </c>
      <c r="U1298" s="203">
        <v>0</v>
      </c>
      <c r="V1298" s="203">
        <v>0</v>
      </c>
    </row>
    <row r="1299" spans="2:22" x14ac:dyDescent="0.3">
      <c r="B1299" s="96" t="s">
        <v>118</v>
      </c>
      <c r="C1299" s="102" t="s">
        <v>290</v>
      </c>
      <c r="D1299" s="203">
        <v>0</v>
      </c>
      <c r="E1299" s="203">
        <v>0</v>
      </c>
      <c r="F1299" s="203">
        <v>0</v>
      </c>
      <c r="G1299" s="203">
        <v>0</v>
      </c>
      <c r="H1299" s="203">
        <v>0</v>
      </c>
      <c r="I1299" s="203">
        <v>0</v>
      </c>
      <c r="J1299" s="203">
        <v>0</v>
      </c>
      <c r="K1299" s="203">
        <v>0</v>
      </c>
      <c r="L1299" s="203">
        <v>0</v>
      </c>
      <c r="M1299" s="203">
        <v>0</v>
      </c>
      <c r="N1299" s="203">
        <v>0</v>
      </c>
      <c r="O1299" s="203">
        <v>1</v>
      </c>
      <c r="P1299" s="203">
        <v>1</v>
      </c>
      <c r="Q1299" s="203">
        <v>2</v>
      </c>
      <c r="R1299" s="203">
        <v>2</v>
      </c>
      <c r="S1299" s="203">
        <v>3</v>
      </c>
      <c r="T1299" s="203">
        <v>3</v>
      </c>
      <c r="U1299" s="203">
        <v>1</v>
      </c>
      <c r="V1299" s="203">
        <v>19</v>
      </c>
    </row>
    <row r="1300" spans="2:22" x14ac:dyDescent="0.3">
      <c r="B1300" s="96" t="s">
        <v>118</v>
      </c>
      <c r="C1300" s="102" t="s">
        <v>291</v>
      </c>
      <c r="D1300" s="203">
        <v>0</v>
      </c>
      <c r="E1300" s="203">
        <v>0</v>
      </c>
      <c r="F1300" s="203">
        <v>0</v>
      </c>
      <c r="G1300" s="203">
        <v>0</v>
      </c>
      <c r="H1300" s="203">
        <v>0</v>
      </c>
      <c r="I1300" s="203">
        <v>0</v>
      </c>
      <c r="J1300" s="203">
        <v>0</v>
      </c>
      <c r="K1300" s="203">
        <v>0</v>
      </c>
      <c r="L1300" s="203">
        <v>0</v>
      </c>
      <c r="M1300" s="203">
        <v>0</v>
      </c>
      <c r="N1300" s="203">
        <v>0</v>
      </c>
      <c r="O1300" s="203">
        <v>1</v>
      </c>
      <c r="P1300" s="203">
        <v>3</v>
      </c>
      <c r="Q1300" s="203">
        <v>16</v>
      </c>
      <c r="R1300" s="203">
        <v>24</v>
      </c>
      <c r="S1300" s="203">
        <v>35</v>
      </c>
      <c r="T1300" s="203">
        <v>20</v>
      </c>
      <c r="U1300" s="203">
        <v>11</v>
      </c>
      <c r="V1300" s="203">
        <v>61</v>
      </c>
    </row>
    <row r="1301" spans="2:22" x14ac:dyDescent="0.3">
      <c r="B1301" s="96" t="s">
        <v>118</v>
      </c>
      <c r="C1301" s="102" t="s">
        <v>292</v>
      </c>
      <c r="D1301" s="203">
        <v>0</v>
      </c>
      <c r="E1301" s="203">
        <v>0</v>
      </c>
      <c r="F1301" s="203">
        <v>0</v>
      </c>
      <c r="G1301" s="203">
        <v>0</v>
      </c>
      <c r="H1301" s="203">
        <v>0</v>
      </c>
      <c r="I1301" s="203">
        <v>0</v>
      </c>
      <c r="J1301" s="203">
        <v>0</v>
      </c>
      <c r="K1301" s="203">
        <v>0</v>
      </c>
      <c r="L1301" s="203">
        <v>0</v>
      </c>
      <c r="M1301" s="203">
        <v>0</v>
      </c>
      <c r="N1301" s="203">
        <v>0</v>
      </c>
      <c r="O1301" s="203">
        <v>0</v>
      </c>
      <c r="P1301" s="203">
        <v>2</v>
      </c>
      <c r="Q1301" s="203">
        <v>7</v>
      </c>
      <c r="R1301" s="203">
        <v>26</v>
      </c>
      <c r="S1301" s="203">
        <v>46</v>
      </c>
      <c r="T1301" s="203">
        <v>60</v>
      </c>
      <c r="U1301" s="203">
        <v>42</v>
      </c>
      <c r="V1301" s="203">
        <v>108</v>
      </c>
    </row>
    <row r="1302" spans="2:22" x14ac:dyDescent="0.3">
      <c r="B1302" s="96" t="s">
        <v>118</v>
      </c>
      <c r="C1302" s="102" t="s">
        <v>293</v>
      </c>
      <c r="D1302" s="203">
        <v>0</v>
      </c>
      <c r="E1302" s="203">
        <v>0</v>
      </c>
      <c r="F1302" s="203">
        <v>0</v>
      </c>
      <c r="G1302" s="203">
        <v>0</v>
      </c>
      <c r="H1302" s="203">
        <v>0</v>
      </c>
      <c r="I1302" s="203">
        <v>0</v>
      </c>
      <c r="J1302" s="203">
        <v>0</v>
      </c>
      <c r="K1302" s="203">
        <v>0</v>
      </c>
      <c r="L1302" s="203">
        <v>0</v>
      </c>
      <c r="M1302" s="203">
        <v>0</v>
      </c>
      <c r="N1302" s="203">
        <v>0</v>
      </c>
      <c r="O1302" s="203">
        <v>0</v>
      </c>
      <c r="P1302" s="203">
        <v>0</v>
      </c>
      <c r="Q1302" s="203">
        <v>2</v>
      </c>
      <c r="R1302" s="203">
        <v>7</v>
      </c>
      <c r="S1302" s="203">
        <v>12</v>
      </c>
      <c r="T1302" s="203">
        <v>23</v>
      </c>
      <c r="U1302" s="203">
        <v>12</v>
      </c>
      <c r="V1302" s="203">
        <v>40</v>
      </c>
    </row>
    <row r="1303" spans="2:22" x14ac:dyDescent="0.3">
      <c r="B1303" s="96" t="s">
        <v>118</v>
      </c>
      <c r="C1303" s="102" t="s">
        <v>294</v>
      </c>
      <c r="D1303" s="203">
        <v>0</v>
      </c>
      <c r="E1303" s="203">
        <v>0</v>
      </c>
      <c r="F1303" s="203">
        <v>0</v>
      </c>
      <c r="G1303" s="203">
        <v>0</v>
      </c>
      <c r="H1303" s="203">
        <v>0</v>
      </c>
      <c r="I1303" s="203">
        <v>0</v>
      </c>
      <c r="J1303" s="203">
        <v>0</v>
      </c>
      <c r="K1303" s="203">
        <v>0</v>
      </c>
      <c r="L1303" s="203">
        <v>0</v>
      </c>
      <c r="M1303" s="203">
        <v>0</v>
      </c>
      <c r="N1303" s="203">
        <v>0</v>
      </c>
      <c r="O1303" s="203">
        <v>0</v>
      </c>
      <c r="P1303" s="203">
        <v>1</v>
      </c>
      <c r="Q1303" s="203">
        <v>1</v>
      </c>
      <c r="R1303" s="203">
        <v>14</v>
      </c>
      <c r="S1303" s="203">
        <v>41</v>
      </c>
      <c r="T1303" s="203">
        <v>80</v>
      </c>
      <c r="U1303" s="203">
        <v>61</v>
      </c>
      <c r="V1303" s="203">
        <v>154</v>
      </c>
    </row>
    <row r="1304" spans="2:22" x14ac:dyDescent="0.3">
      <c r="B1304" s="96" t="s">
        <v>118</v>
      </c>
      <c r="C1304" s="102" t="s">
        <v>357</v>
      </c>
      <c r="D1304" s="203">
        <v>0</v>
      </c>
      <c r="E1304" s="203">
        <v>0</v>
      </c>
      <c r="F1304" s="203">
        <v>0</v>
      </c>
      <c r="G1304" s="203">
        <v>0</v>
      </c>
      <c r="H1304" s="203">
        <v>0</v>
      </c>
      <c r="I1304" s="203">
        <v>0</v>
      </c>
      <c r="J1304" s="203">
        <v>0</v>
      </c>
      <c r="K1304" s="203">
        <v>0</v>
      </c>
      <c r="L1304" s="203">
        <v>0</v>
      </c>
      <c r="M1304" s="203">
        <v>0</v>
      </c>
      <c r="N1304" s="203">
        <v>0</v>
      </c>
      <c r="O1304" s="203">
        <v>0</v>
      </c>
      <c r="P1304" s="203">
        <v>0</v>
      </c>
      <c r="Q1304" s="203">
        <v>0</v>
      </c>
      <c r="R1304" s="203">
        <v>0</v>
      </c>
      <c r="S1304" s="203">
        <v>0</v>
      </c>
      <c r="T1304" s="203">
        <v>0</v>
      </c>
      <c r="U1304" s="203">
        <v>0</v>
      </c>
      <c r="V1304" s="203">
        <v>0</v>
      </c>
    </row>
    <row r="1305" spans="2:22" x14ac:dyDescent="0.3">
      <c r="B1305" s="96" t="s">
        <v>119</v>
      </c>
      <c r="C1305" s="102" t="s">
        <v>223</v>
      </c>
      <c r="D1305" s="203">
        <v>15</v>
      </c>
      <c r="E1305" s="203">
        <v>48</v>
      </c>
      <c r="F1305" s="203">
        <v>3</v>
      </c>
      <c r="G1305" s="203">
        <v>0</v>
      </c>
      <c r="H1305" s="203">
        <v>0</v>
      </c>
      <c r="I1305" s="203">
        <v>0</v>
      </c>
      <c r="J1305" s="203">
        <v>1</v>
      </c>
      <c r="K1305" s="203">
        <v>0</v>
      </c>
      <c r="L1305" s="203">
        <v>0</v>
      </c>
      <c r="M1305" s="203">
        <v>0</v>
      </c>
      <c r="N1305" s="203">
        <v>0</v>
      </c>
      <c r="O1305" s="203">
        <v>0</v>
      </c>
      <c r="P1305" s="203">
        <v>0</v>
      </c>
      <c r="Q1305" s="203">
        <v>0</v>
      </c>
      <c r="R1305" s="203">
        <v>0</v>
      </c>
      <c r="S1305" s="203">
        <v>0</v>
      </c>
      <c r="T1305" s="203">
        <v>0</v>
      </c>
      <c r="U1305" s="203">
        <v>0</v>
      </c>
      <c r="V1305" s="203">
        <v>0</v>
      </c>
    </row>
    <row r="1306" spans="2:22" x14ac:dyDescent="0.3">
      <c r="B1306" s="96" t="s">
        <v>119</v>
      </c>
      <c r="C1306" s="102" t="s">
        <v>286</v>
      </c>
      <c r="D1306" s="203">
        <v>0</v>
      </c>
      <c r="E1306" s="203">
        <v>50</v>
      </c>
      <c r="F1306" s="203">
        <v>126</v>
      </c>
      <c r="G1306" s="203">
        <v>12</v>
      </c>
      <c r="H1306" s="203">
        <v>2</v>
      </c>
      <c r="I1306" s="203">
        <v>0</v>
      </c>
      <c r="J1306" s="203">
        <v>1</v>
      </c>
      <c r="K1306" s="203">
        <v>0</v>
      </c>
      <c r="L1306" s="203">
        <v>0</v>
      </c>
      <c r="M1306" s="203">
        <v>0</v>
      </c>
      <c r="N1306" s="203">
        <v>0</v>
      </c>
      <c r="O1306" s="203">
        <v>0</v>
      </c>
      <c r="P1306" s="203">
        <v>0</v>
      </c>
      <c r="Q1306" s="203">
        <v>0</v>
      </c>
      <c r="R1306" s="203">
        <v>0</v>
      </c>
      <c r="S1306" s="203">
        <v>0</v>
      </c>
      <c r="T1306" s="203">
        <v>0</v>
      </c>
      <c r="U1306" s="203">
        <v>0</v>
      </c>
      <c r="V1306" s="203">
        <v>0</v>
      </c>
    </row>
    <row r="1307" spans="2:22" x14ac:dyDescent="0.3">
      <c r="B1307" s="96" t="s">
        <v>119</v>
      </c>
      <c r="C1307" s="102" t="s">
        <v>370</v>
      </c>
      <c r="D1307" s="203">
        <v>0</v>
      </c>
      <c r="E1307" s="203">
        <v>3</v>
      </c>
      <c r="F1307" s="203">
        <v>660</v>
      </c>
      <c r="G1307" s="203">
        <v>1439</v>
      </c>
      <c r="H1307" s="203">
        <v>156</v>
      </c>
      <c r="I1307" s="203">
        <v>13</v>
      </c>
      <c r="J1307" s="203">
        <v>2</v>
      </c>
      <c r="K1307" s="203">
        <v>2</v>
      </c>
      <c r="L1307" s="203">
        <v>1</v>
      </c>
      <c r="M1307" s="203">
        <v>0</v>
      </c>
      <c r="N1307" s="203">
        <v>0</v>
      </c>
      <c r="O1307" s="203">
        <v>0</v>
      </c>
      <c r="P1307" s="203">
        <v>1</v>
      </c>
      <c r="Q1307" s="203">
        <v>0</v>
      </c>
      <c r="R1307" s="203">
        <v>0</v>
      </c>
      <c r="S1307" s="203">
        <v>0</v>
      </c>
      <c r="T1307" s="203">
        <v>0</v>
      </c>
      <c r="U1307" s="203">
        <v>0</v>
      </c>
      <c r="V1307" s="203">
        <v>0</v>
      </c>
    </row>
    <row r="1308" spans="2:22" x14ac:dyDescent="0.3">
      <c r="B1308" s="96" t="s">
        <v>119</v>
      </c>
      <c r="C1308" s="102" t="s">
        <v>224</v>
      </c>
      <c r="D1308" s="203">
        <v>0</v>
      </c>
      <c r="E1308" s="203">
        <v>0</v>
      </c>
      <c r="F1308" s="203">
        <v>1</v>
      </c>
      <c r="G1308" s="203">
        <v>582</v>
      </c>
      <c r="H1308" s="203">
        <v>1609</v>
      </c>
      <c r="I1308" s="203">
        <v>286</v>
      </c>
      <c r="J1308" s="203">
        <v>65</v>
      </c>
      <c r="K1308" s="203">
        <v>23</v>
      </c>
      <c r="L1308" s="203">
        <v>7</v>
      </c>
      <c r="M1308" s="203">
        <v>3</v>
      </c>
      <c r="N1308" s="203">
        <v>1</v>
      </c>
      <c r="O1308" s="203">
        <v>2</v>
      </c>
      <c r="P1308" s="203">
        <v>0</v>
      </c>
      <c r="Q1308" s="203">
        <v>0</v>
      </c>
      <c r="R1308" s="203">
        <v>0</v>
      </c>
      <c r="S1308" s="203">
        <v>0</v>
      </c>
      <c r="T1308" s="203">
        <v>0</v>
      </c>
      <c r="U1308" s="203">
        <v>0</v>
      </c>
      <c r="V1308" s="203">
        <v>0</v>
      </c>
    </row>
    <row r="1309" spans="2:22" x14ac:dyDescent="0.3">
      <c r="B1309" s="96" t="s">
        <v>119</v>
      </c>
      <c r="C1309" s="102" t="s">
        <v>225</v>
      </c>
      <c r="D1309" s="203">
        <v>0</v>
      </c>
      <c r="E1309" s="203">
        <v>0</v>
      </c>
      <c r="F1309" s="203">
        <v>0</v>
      </c>
      <c r="G1309" s="203">
        <v>3</v>
      </c>
      <c r="H1309" s="203">
        <v>526</v>
      </c>
      <c r="I1309" s="203">
        <v>1576</v>
      </c>
      <c r="J1309" s="203">
        <v>486</v>
      </c>
      <c r="K1309" s="203">
        <v>169</v>
      </c>
      <c r="L1309" s="203">
        <v>53</v>
      </c>
      <c r="M1309" s="203">
        <v>24</v>
      </c>
      <c r="N1309" s="203">
        <v>14</v>
      </c>
      <c r="O1309" s="203">
        <v>8</v>
      </c>
      <c r="P1309" s="203">
        <v>2</v>
      </c>
      <c r="Q1309" s="203">
        <v>0</v>
      </c>
      <c r="R1309" s="203">
        <v>0</v>
      </c>
      <c r="S1309" s="203">
        <v>0</v>
      </c>
      <c r="T1309" s="203">
        <v>0</v>
      </c>
      <c r="U1309" s="203">
        <v>0</v>
      </c>
      <c r="V1309" s="203">
        <v>0</v>
      </c>
    </row>
    <row r="1310" spans="2:22" x14ac:dyDescent="0.3">
      <c r="B1310" s="96" t="s">
        <v>119</v>
      </c>
      <c r="C1310" s="102" t="s">
        <v>226</v>
      </c>
      <c r="D1310" s="203">
        <v>0</v>
      </c>
      <c r="E1310" s="203">
        <v>0</v>
      </c>
      <c r="F1310" s="203">
        <v>0</v>
      </c>
      <c r="G1310" s="203">
        <v>0</v>
      </c>
      <c r="H1310" s="203">
        <v>8</v>
      </c>
      <c r="I1310" s="203">
        <v>487</v>
      </c>
      <c r="J1310" s="203">
        <v>1489</v>
      </c>
      <c r="K1310" s="203">
        <v>584</v>
      </c>
      <c r="L1310" s="203">
        <v>216</v>
      </c>
      <c r="M1310" s="203">
        <v>111</v>
      </c>
      <c r="N1310" s="203">
        <v>49</v>
      </c>
      <c r="O1310" s="203">
        <v>24</v>
      </c>
      <c r="P1310" s="203">
        <v>8</v>
      </c>
      <c r="Q1310" s="203">
        <v>3</v>
      </c>
      <c r="R1310" s="203">
        <v>1</v>
      </c>
      <c r="S1310" s="203">
        <v>0</v>
      </c>
      <c r="T1310" s="203">
        <v>0</v>
      </c>
      <c r="U1310" s="203">
        <v>0</v>
      </c>
      <c r="V1310" s="203">
        <v>0</v>
      </c>
    </row>
    <row r="1311" spans="2:22" x14ac:dyDescent="0.3">
      <c r="B1311" s="96" t="s">
        <v>119</v>
      </c>
      <c r="C1311" s="102" t="s">
        <v>227</v>
      </c>
      <c r="D1311" s="203">
        <v>0</v>
      </c>
      <c r="E1311" s="203">
        <v>0</v>
      </c>
      <c r="F1311" s="203">
        <v>0</v>
      </c>
      <c r="G1311" s="203">
        <v>0</v>
      </c>
      <c r="H1311" s="203">
        <v>1</v>
      </c>
      <c r="I1311" s="203">
        <v>3</v>
      </c>
      <c r="J1311" s="203">
        <v>529</v>
      </c>
      <c r="K1311" s="203">
        <v>1401</v>
      </c>
      <c r="L1311" s="203">
        <v>491</v>
      </c>
      <c r="M1311" s="203">
        <v>260</v>
      </c>
      <c r="N1311" s="203">
        <v>154</v>
      </c>
      <c r="O1311" s="203">
        <v>75</v>
      </c>
      <c r="P1311" s="203">
        <v>37</v>
      </c>
      <c r="Q1311" s="203">
        <v>13</v>
      </c>
      <c r="R1311" s="203">
        <v>4</v>
      </c>
      <c r="S1311" s="203">
        <v>3</v>
      </c>
      <c r="T1311" s="203">
        <v>0</v>
      </c>
      <c r="U1311" s="203">
        <v>0</v>
      </c>
      <c r="V1311" s="203">
        <v>1</v>
      </c>
    </row>
    <row r="1312" spans="2:22" x14ac:dyDescent="0.3">
      <c r="B1312" s="96" t="s">
        <v>119</v>
      </c>
      <c r="C1312" s="102" t="s">
        <v>228</v>
      </c>
      <c r="D1312" s="203">
        <v>0</v>
      </c>
      <c r="E1312" s="203">
        <v>0</v>
      </c>
      <c r="F1312" s="203">
        <v>0</v>
      </c>
      <c r="G1312" s="203">
        <v>0</v>
      </c>
      <c r="H1312" s="203">
        <v>0</v>
      </c>
      <c r="I1312" s="203">
        <v>0</v>
      </c>
      <c r="J1312" s="203">
        <v>13</v>
      </c>
      <c r="K1312" s="203">
        <v>436</v>
      </c>
      <c r="L1312" s="203">
        <v>1164</v>
      </c>
      <c r="M1312" s="203">
        <v>520</v>
      </c>
      <c r="N1312" s="203">
        <v>293</v>
      </c>
      <c r="O1312" s="203">
        <v>146</v>
      </c>
      <c r="P1312" s="203">
        <v>74</v>
      </c>
      <c r="Q1312" s="203">
        <v>34</v>
      </c>
      <c r="R1312" s="203">
        <v>4</v>
      </c>
      <c r="S1312" s="203">
        <v>3</v>
      </c>
      <c r="T1312" s="203">
        <v>1</v>
      </c>
      <c r="U1312" s="203">
        <v>0</v>
      </c>
      <c r="V1312" s="203">
        <v>0</v>
      </c>
    </row>
    <row r="1313" spans="2:22" x14ac:dyDescent="0.3">
      <c r="B1313" s="96" t="s">
        <v>119</v>
      </c>
      <c r="C1313" s="102" t="s">
        <v>229</v>
      </c>
      <c r="D1313" s="203">
        <v>0</v>
      </c>
      <c r="E1313" s="203">
        <v>0</v>
      </c>
      <c r="F1313" s="203">
        <v>0</v>
      </c>
      <c r="G1313" s="203">
        <v>0</v>
      </c>
      <c r="H1313" s="203">
        <v>0</v>
      </c>
      <c r="I1313" s="203">
        <v>0</v>
      </c>
      <c r="J1313" s="203">
        <v>1</v>
      </c>
      <c r="K1313" s="203">
        <v>7</v>
      </c>
      <c r="L1313" s="203">
        <v>379</v>
      </c>
      <c r="M1313" s="203">
        <v>1097</v>
      </c>
      <c r="N1313" s="203">
        <v>546</v>
      </c>
      <c r="O1313" s="203">
        <v>350</v>
      </c>
      <c r="P1313" s="203">
        <v>193</v>
      </c>
      <c r="Q1313" s="203">
        <v>123</v>
      </c>
      <c r="R1313" s="203">
        <v>47</v>
      </c>
      <c r="S1313" s="203">
        <v>19</v>
      </c>
      <c r="T1313" s="203">
        <v>7</v>
      </c>
      <c r="U1313" s="203">
        <v>0</v>
      </c>
      <c r="V1313" s="203">
        <v>1</v>
      </c>
    </row>
    <row r="1314" spans="2:22" x14ac:dyDescent="0.3">
      <c r="B1314" s="96" t="s">
        <v>119</v>
      </c>
      <c r="C1314" s="102" t="s">
        <v>287</v>
      </c>
      <c r="D1314" s="203">
        <v>0</v>
      </c>
      <c r="E1314" s="203">
        <v>0</v>
      </c>
      <c r="F1314" s="203">
        <v>0</v>
      </c>
      <c r="G1314" s="203">
        <v>0</v>
      </c>
      <c r="H1314" s="203">
        <v>0</v>
      </c>
      <c r="I1314" s="203">
        <v>0</v>
      </c>
      <c r="J1314" s="203">
        <v>0</v>
      </c>
      <c r="K1314" s="203">
        <v>0</v>
      </c>
      <c r="L1314" s="203">
        <v>9</v>
      </c>
      <c r="M1314" s="203">
        <v>432</v>
      </c>
      <c r="N1314" s="203">
        <v>955</v>
      </c>
      <c r="O1314" s="203">
        <v>576</v>
      </c>
      <c r="P1314" s="203">
        <v>385</v>
      </c>
      <c r="Q1314" s="203">
        <v>228</v>
      </c>
      <c r="R1314" s="203">
        <v>98</v>
      </c>
      <c r="S1314" s="203">
        <v>33</v>
      </c>
      <c r="T1314" s="203">
        <v>17</v>
      </c>
      <c r="U1314" s="203">
        <v>2</v>
      </c>
      <c r="V1314" s="203">
        <v>0</v>
      </c>
    </row>
    <row r="1315" spans="2:22" x14ac:dyDescent="0.3">
      <c r="B1315" s="96" t="s">
        <v>119</v>
      </c>
      <c r="C1315" s="102" t="s">
        <v>230</v>
      </c>
      <c r="D1315" s="203">
        <v>0</v>
      </c>
      <c r="E1315" s="203">
        <v>0</v>
      </c>
      <c r="F1315" s="203">
        <v>0</v>
      </c>
      <c r="G1315" s="203">
        <v>0</v>
      </c>
      <c r="H1315" s="203">
        <v>0</v>
      </c>
      <c r="I1315" s="203">
        <v>0</v>
      </c>
      <c r="J1315" s="203">
        <v>0</v>
      </c>
      <c r="K1315" s="203">
        <v>0</v>
      </c>
      <c r="L1315" s="203">
        <v>0</v>
      </c>
      <c r="M1315" s="203">
        <v>14</v>
      </c>
      <c r="N1315" s="203">
        <v>469</v>
      </c>
      <c r="O1315" s="203">
        <v>828</v>
      </c>
      <c r="P1315" s="203">
        <v>517</v>
      </c>
      <c r="Q1315" s="203">
        <v>310</v>
      </c>
      <c r="R1315" s="203">
        <v>174</v>
      </c>
      <c r="S1315" s="203">
        <v>71</v>
      </c>
      <c r="T1315" s="203">
        <v>14</v>
      </c>
      <c r="U1315" s="203">
        <v>3</v>
      </c>
      <c r="V1315" s="203">
        <v>3</v>
      </c>
    </row>
    <row r="1316" spans="2:22" x14ac:dyDescent="0.3">
      <c r="B1316" s="96" t="s">
        <v>119</v>
      </c>
      <c r="C1316" s="102" t="s">
        <v>231</v>
      </c>
      <c r="D1316" s="203">
        <v>0</v>
      </c>
      <c r="E1316" s="203">
        <v>0</v>
      </c>
      <c r="F1316" s="203">
        <v>0</v>
      </c>
      <c r="G1316" s="203">
        <v>0</v>
      </c>
      <c r="H1316" s="203">
        <v>0</v>
      </c>
      <c r="I1316" s="203">
        <v>0</v>
      </c>
      <c r="J1316" s="203">
        <v>0</v>
      </c>
      <c r="K1316" s="203">
        <v>0</v>
      </c>
      <c r="L1316" s="203">
        <v>0</v>
      </c>
      <c r="M1316" s="203">
        <v>0</v>
      </c>
      <c r="N1316" s="203">
        <v>22</v>
      </c>
      <c r="O1316" s="203">
        <v>439</v>
      </c>
      <c r="P1316" s="203">
        <v>856</v>
      </c>
      <c r="Q1316" s="203">
        <v>496</v>
      </c>
      <c r="R1316" s="203">
        <v>311</v>
      </c>
      <c r="S1316" s="203">
        <v>141</v>
      </c>
      <c r="T1316" s="203">
        <v>51</v>
      </c>
      <c r="U1316" s="203">
        <v>18</v>
      </c>
      <c r="V1316" s="203">
        <v>6</v>
      </c>
    </row>
    <row r="1317" spans="2:22" x14ac:dyDescent="0.3">
      <c r="B1317" s="96" t="s">
        <v>119</v>
      </c>
      <c r="C1317" s="102" t="s">
        <v>288</v>
      </c>
      <c r="D1317" s="203">
        <v>0</v>
      </c>
      <c r="E1317" s="203">
        <v>0</v>
      </c>
      <c r="F1317" s="203">
        <v>0</v>
      </c>
      <c r="G1317" s="203">
        <v>0</v>
      </c>
      <c r="H1317" s="203">
        <v>0</v>
      </c>
      <c r="I1317" s="203">
        <v>0</v>
      </c>
      <c r="J1317" s="203">
        <v>0</v>
      </c>
      <c r="K1317" s="203">
        <v>0</v>
      </c>
      <c r="L1317" s="203">
        <v>0</v>
      </c>
      <c r="M1317" s="203">
        <v>0</v>
      </c>
      <c r="N1317" s="203">
        <v>0</v>
      </c>
      <c r="O1317" s="203">
        <v>11</v>
      </c>
      <c r="P1317" s="203">
        <v>322</v>
      </c>
      <c r="Q1317" s="203">
        <v>736</v>
      </c>
      <c r="R1317" s="203">
        <v>515</v>
      </c>
      <c r="S1317" s="203">
        <v>285</v>
      </c>
      <c r="T1317" s="203">
        <v>113</v>
      </c>
      <c r="U1317" s="203">
        <v>44</v>
      </c>
      <c r="V1317" s="203">
        <v>13</v>
      </c>
    </row>
    <row r="1318" spans="2:22" x14ac:dyDescent="0.3">
      <c r="B1318" s="96" t="s">
        <v>119</v>
      </c>
      <c r="C1318" s="102" t="s">
        <v>232</v>
      </c>
      <c r="D1318" s="203">
        <v>0</v>
      </c>
      <c r="E1318" s="203">
        <v>0</v>
      </c>
      <c r="F1318" s="203">
        <v>0</v>
      </c>
      <c r="G1318" s="203">
        <v>0</v>
      </c>
      <c r="H1318" s="203">
        <v>0</v>
      </c>
      <c r="I1318" s="203">
        <v>0</v>
      </c>
      <c r="J1318" s="203">
        <v>0</v>
      </c>
      <c r="K1318" s="203">
        <v>0</v>
      </c>
      <c r="L1318" s="203">
        <v>0</v>
      </c>
      <c r="M1318" s="203">
        <v>0</v>
      </c>
      <c r="N1318" s="203">
        <v>0</v>
      </c>
      <c r="O1318" s="203">
        <v>0</v>
      </c>
      <c r="P1318" s="203">
        <v>13</v>
      </c>
      <c r="Q1318" s="203">
        <v>305</v>
      </c>
      <c r="R1318" s="203">
        <v>700</v>
      </c>
      <c r="S1318" s="203">
        <v>370</v>
      </c>
      <c r="T1318" s="203">
        <v>191</v>
      </c>
      <c r="U1318" s="203">
        <v>72</v>
      </c>
      <c r="V1318" s="203">
        <v>41</v>
      </c>
    </row>
    <row r="1319" spans="2:22" x14ac:dyDescent="0.3">
      <c r="B1319" s="96" t="s">
        <v>119</v>
      </c>
      <c r="C1319" s="102" t="s">
        <v>355</v>
      </c>
      <c r="D1319" s="203">
        <v>0</v>
      </c>
      <c r="E1319" s="203">
        <v>0</v>
      </c>
      <c r="F1319" s="203">
        <v>0</v>
      </c>
      <c r="G1319" s="203">
        <v>0</v>
      </c>
      <c r="H1319" s="203">
        <v>0</v>
      </c>
      <c r="I1319" s="203">
        <v>0</v>
      </c>
      <c r="J1319" s="203">
        <v>0</v>
      </c>
      <c r="K1319" s="203">
        <v>0</v>
      </c>
      <c r="L1319" s="203">
        <v>0</v>
      </c>
      <c r="M1319" s="203">
        <v>0</v>
      </c>
      <c r="N1319" s="203">
        <v>0</v>
      </c>
      <c r="O1319" s="203">
        <v>0</v>
      </c>
      <c r="P1319" s="203">
        <v>0</v>
      </c>
      <c r="Q1319" s="203">
        <v>0</v>
      </c>
      <c r="R1319" s="203">
        <v>0</v>
      </c>
      <c r="S1319" s="203">
        <v>0</v>
      </c>
      <c r="T1319" s="203">
        <v>0</v>
      </c>
      <c r="U1319" s="203">
        <v>0</v>
      </c>
      <c r="V1319" s="203">
        <v>0</v>
      </c>
    </row>
    <row r="1320" spans="2:22" x14ac:dyDescent="0.3">
      <c r="B1320" s="96" t="s">
        <v>119</v>
      </c>
      <c r="C1320" s="102" t="s">
        <v>356</v>
      </c>
      <c r="D1320" s="203">
        <v>0</v>
      </c>
      <c r="E1320" s="203">
        <v>0</v>
      </c>
      <c r="F1320" s="203">
        <v>0</v>
      </c>
      <c r="G1320" s="203">
        <v>0</v>
      </c>
      <c r="H1320" s="203">
        <v>0</v>
      </c>
      <c r="I1320" s="203">
        <v>0</v>
      </c>
      <c r="J1320" s="203">
        <v>0</v>
      </c>
      <c r="K1320" s="203">
        <v>0</v>
      </c>
      <c r="L1320" s="203">
        <v>0</v>
      </c>
      <c r="M1320" s="203">
        <v>0</v>
      </c>
      <c r="N1320" s="203">
        <v>0</v>
      </c>
      <c r="O1320" s="203">
        <v>0</v>
      </c>
      <c r="P1320" s="203">
        <v>0</v>
      </c>
      <c r="Q1320" s="203">
        <v>0</v>
      </c>
      <c r="R1320" s="203">
        <v>0</v>
      </c>
      <c r="S1320" s="203">
        <v>0</v>
      </c>
      <c r="T1320" s="203">
        <v>0</v>
      </c>
      <c r="U1320" s="203">
        <v>0</v>
      </c>
      <c r="V1320" s="203">
        <v>0</v>
      </c>
    </row>
    <row r="1321" spans="2:22" x14ac:dyDescent="0.3">
      <c r="B1321" s="96" t="s">
        <v>119</v>
      </c>
      <c r="C1321" s="102" t="s">
        <v>289</v>
      </c>
      <c r="D1321" s="203">
        <v>0</v>
      </c>
      <c r="E1321" s="203">
        <v>0</v>
      </c>
      <c r="F1321" s="203">
        <v>0</v>
      </c>
      <c r="G1321" s="203">
        <v>0</v>
      </c>
      <c r="H1321" s="203">
        <v>0</v>
      </c>
      <c r="I1321" s="203">
        <v>0</v>
      </c>
      <c r="J1321" s="203">
        <v>0</v>
      </c>
      <c r="K1321" s="203">
        <v>0</v>
      </c>
      <c r="L1321" s="203">
        <v>0</v>
      </c>
      <c r="M1321" s="203">
        <v>0</v>
      </c>
      <c r="N1321" s="203">
        <v>0</v>
      </c>
      <c r="O1321" s="203">
        <v>0</v>
      </c>
      <c r="P1321" s="203">
        <v>0</v>
      </c>
      <c r="Q1321" s="203">
        <v>0</v>
      </c>
      <c r="R1321" s="203">
        <v>0</v>
      </c>
      <c r="S1321" s="203">
        <v>0</v>
      </c>
      <c r="T1321" s="203">
        <v>0</v>
      </c>
      <c r="U1321" s="203">
        <v>0</v>
      </c>
      <c r="V1321" s="203">
        <v>0</v>
      </c>
    </row>
    <row r="1322" spans="2:22" x14ac:dyDescent="0.3">
      <c r="B1322" s="96" t="s">
        <v>119</v>
      </c>
      <c r="C1322" s="102" t="s">
        <v>290</v>
      </c>
      <c r="D1322" s="203">
        <v>0</v>
      </c>
      <c r="E1322" s="203">
        <v>0</v>
      </c>
      <c r="F1322" s="203">
        <v>0</v>
      </c>
      <c r="G1322" s="203">
        <v>0</v>
      </c>
      <c r="H1322" s="203">
        <v>0</v>
      </c>
      <c r="I1322" s="203">
        <v>0</v>
      </c>
      <c r="J1322" s="203">
        <v>0</v>
      </c>
      <c r="K1322" s="203">
        <v>0</v>
      </c>
      <c r="L1322" s="203">
        <v>0</v>
      </c>
      <c r="M1322" s="203">
        <v>0</v>
      </c>
      <c r="N1322" s="203">
        <v>2</v>
      </c>
      <c r="O1322" s="203">
        <v>6</v>
      </c>
      <c r="P1322" s="203">
        <v>9</v>
      </c>
      <c r="Q1322" s="203">
        <v>9</v>
      </c>
      <c r="R1322" s="203">
        <v>6</v>
      </c>
      <c r="S1322" s="203">
        <v>5</v>
      </c>
      <c r="T1322" s="203">
        <v>2</v>
      </c>
      <c r="U1322" s="203">
        <v>0</v>
      </c>
      <c r="V1322" s="203">
        <v>51</v>
      </c>
    </row>
    <row r="1323" spans="2:22" x14ac:dyDescent="0.3">
      <c r="B1323" s="96" t="s">
        <v>119</v>
      </c>
      <c r="C1323" s="102" t="s">
        <v>291</v>
      </c>
      <c r="D1323" s="203">
        <v>0</v>
      </c>
      <c r="E1323" s="203">
        <v>0</v>
      </c>
      <c r="F1323" s="203">
        <v>0</v>
      </c>
      <c r="G1323" s="203">
        <v>0</v>
      </c>
      <c r="H1323" s="203">
        <v>0</v>
      </c>
      <c r="I1323" s="203">
        <v>0</v>
      </c>
      <c r="J1323" s="203">
        <v>0</v>
      </c>
      <c r="K1323" s="203">
        <v>0</v>
      </c>
      <c r="L1323" s="203">
        <v>0</v>
      </c>
      <c r="M1323" s="203">
        <v>0</v>
      </c>
      <c r="N1323" s="203">
        <v>0</v>
      </c>
      <c r="O1323" s="203">
        <v>1</v>
      </c>
      <c r="P1323" s="203">
        <v>27</v>
      </c>
      <c r="Q1323" s="203">
        <v>52</v>
      </c>
      <c r="R1323" s="203">
        <v>57</v>
      </c>
      <c r="S1323" s="203">
        <v>48</v>
      </c>
      <c r="T1323" s="203">
        <v>18</v>
      </c>
      <c r="U1323" s="203">
        <v>23</v>
      </c>
      <c r="V1323" s="203">
        <v>132</v>
      </c>
    </row>
    <row r="1324" spans="2:22" x14ac:dyDescent="0.3">
      <c r="B1324" s="96" t="s">
        <v>119</v>
      </c>
      <c r="C1324" s="102" t="s">
        <v>292</v>
      </c>
      <c r="D1324" s="203">
        <v>0</v>
      </c>
      <c r="E1324" s="203">
        <v>0</v>
      </c>
      <c r="F1324" s="203">
        <v>0</v>
      </c>
      <c r="G1324" s="203">
        <v>0</v>
      </c>
      <c r="H1324" s="203">
        <v>0</v>
      </c>
      <c r="I1324" s="203">
        <v>0</v>
      </c>
      <c r="J1324" s="203">
        <v>0</v>
      </c>
      <c r="K1324" s="203">
        <v>0</v>
      </c>
      <c r="L1324" s="203">
        <v>0</v>
      </c>
      <c r="M1324" s="203">
        <v>0</v>
      </c>
      <c r="N1324" s="203">
        <v>0</v>
      </c>
      <c r="O1324" s="203">
        <v>2</v>
      </c>
      <c r="P1324" s="203">
        <v>8</v>
      </c>
      <c r="Q1324" s="203">
        <v>47</v>
      </c>
      <c r="R1324" s="203">
        <v>87</v>
      </c>
      <c r="S1324" s="203">
        <v>117</v>
      </c>
      <c r="T1324" s="203">
        <v>79</v>
      </c>
      <c r="U1324" s="203">
        <v>51</v>
      </c>
      <c r="V1324" s="203">
        <v>189</v>
      </c>
    </row>
    <row r="1325" spans="2:22" x14ac:dyDescent="0.3">
      <c r="B1325" s="96" t="s">
        <v>119</v>
      </c>
      <c r="C1325" s="102" t="s">
        <v>293</v>
      </c>
      <c r="D1325" s="203">
        <v>0</v>
      </c>
      <c r="E1325" s="203">
        <v>0</v>
      </c>
      <c r="F1325" s="203">
        <v>0</v>
      </c>
      <c r="G1325" s="203">
        <v>0</v>
      </c>
      <c r="H1325" s="203">
        <v>0</v>
      </c>
      <c r="I1325" s="203">
        <v>0</v>
      </c>
      <c r="J1325" s="203">
        <v>0</v>
      </c>
      <c r="K1325" s="203">
        <v>0</v>
      </c>
      <c r="L1325" s="203">
        <v>0</v>
      </c>
      <c r="M1325" s="203">
        <v>0</v>
      </c>
      <c r="N1325" s="203">
        <v>0</v>
      </c>
      <c r="O1325" s="203">
        <v>1</v>
      </c>
      <c r="P1325" s="203">
        <v>5</v>
      </c>
      <c r="Q1325" s="203">
        <v>8</v>
      </c>
      <c r="R1325" s="203">
        <v>51</v>
      </c>
      <c r="S1325" s="203">
        <v>109</v>
      </c>
      <c r="T1325" s="203">
        <v>94</v>
      </c>
      <c r="U1325" s="203">
        <v>82</v>
      </c>
      <c r="V1325" s="203">
        <v>170</v>
      </c>
    </row>
    <row r="1326" spans="2:22" x14ac:dyDescent="0.3">
      <c r="B1326" s="96" t="s">
        <v>119</v>
      </c>
      <c r="C1326" s="102" t="s">
        <v>294</v>
      </c>
      <c r="D1326" s="203">
        <v>0</v>
      </c>
      <c r="E1326" s="203">
        <v>0</v>
      </c>
      <c r="F1326" s="203">
        <v>0</v>
      </c>
      <c r="G1326" s="203">
        <v>0</v>
      </c>
      <c r="H1326" s="203">
        <v>0</v>
      </c>
      <c r="I1326" s="203">
        <v>0</v>
      </c>
      <c r="J1326" s="203">
        <v>0</v>
      </c>
      <c r="K1326" s="203">
        <v>0</v>
      </c>
      <c r="L1326" s="203">
        <v>0</v>
      </c>
      <c r="M1326" s="203">
        <v>0</v>
      </c>
      <c r="N1326" s="203">
        <v>0</v>
      </c>
      <c r="O1326" s="203">
        <v>0</v>
      </c>
      <c r="P1326" s="203">
        <v>0</v>
      </c>
      <c r="Q1326" s="203">
        <v>0</v>
      </c>
      <c r="R1326" s="203">
        <v>13</v>
      </c>
      <c r="S1326" s="203">
        <v>40</v>
      </c>
      <c r="T1326" s="203">
        <v>45</v>
      </c>
      <c r="U1326" s="203">
        <v>50</v>
      </c>
      <c r="V1326" s="203">
        <v>85</v>
      </c>
    </row>
    <row r="1327" spans="2:22" x14ac:dyDescent="0.3">
      <c r="B1327" s="96" t="s">
        <v>119</v>
      </c>
      <c r="C1327" s="102" t="s">
        <v>357</v>
      </c>
      <c r="D1327" s="203">
        <v>0</v>
      </c>
      <c r="E1327" s="203">
        <v>0</v>
      </c>
      <c r="F1327" s="203">
        <v>0</v>
      </c>
      <c r="G1327" s="203">
        <v>0</v>
      </c>
      <c r="H1327" s="203">
        <v>0</v>
      </c>
      <c r="I1327" s="203">
        <v>0</v>
      </c>
      <c r="J1327" s="203">
        <v>0</v>
      </c>
      <c r="K1327" s="203">
        <v>0</v>
      </c>
      <c r="L1327" s="203">
        <v>0</v>
      </c>
      <c r="M1327" s="203">
        <v>0</v>
      </c>
      <c r="N1327" s="203">
        <v>0</v>
      </c>
      <c r="O1327" s="203">
        <v>0</v>
      </c>
      <c r="P1327" s="203">
        <v>0</v>
      </c>
      <c r="Q1327" s="203">
        <v>0</v>
      </c>
      <c r="R1327" s="203">
        <v>0</v>
      </c>
      <c r="S1327" s="203">
        <v>0</v>
      </c>
      <c r="T1327" s="203">
        <v>0</v>
      </c>
      <c r="U1327" s="203">
        <v>0</v>
      </c>
      <c r="V1327" s="203">
        <v>0</v>
      </c>
    </row>
    <row r="1328" spans="2:22" x14ac:dyDescent="0.3">
      <c r="B1328" s="96" t="s">
        <v>120</v>
      </c>
      <c r="C1328" s="102" t="s">
        <v>223</v>
      </c>
      <c r="D1328" s="203">
        <v>11</v>
      </c>
      <c r="E1328" s="203">
        <v>83</v>
      </c>
      <c r="F1328" s="203">
        <v>51</v>
      </c>
      <c r="G1328" s="203">
        <v>16</v>
      </c>
      <c r="H1328" s="203">
        <v>1</v>
      </c>
      <c r="I1328" s="203">
        <v>0</v>
      </c>
      <c r="J1328" s="203">
        <v>0</v>
      </c>
      <c r="K1328" s="203">
        <v>0</v>
      </c>
      <c r="L1328" s="203">
        <v>0</v>
      </c>
      <c r="M1328" s="203">
        <v>0</v>
      </c>
      <c r="N1328" s="203">
        <v>0</v>
      </c>
      <c r="O1328" s="203">
        <v>0</v>
      </c>
      <c r="P1328" s="203">
        <v>0</v>
      </c>
      <c r="Q1328" s="203">
        <v>0</v>
      </c>
      <c r="R1328" s="203">
        <v>0</v>
      </c>
      <c r="S1328" s="203">
        <v>0</v>
      </c>
      <c r="T1328" s="203">
        <v>0</v>
      </c>
      <c r="U1328" s="203">
        <v>0</v>
      </c>
      <c r="V1328" s="203">
        <v>0</v>
      </c>
    </row>
    <row r="1329" spans="2:22" x14ac:dyDescent="0.3">
      <c r="B1329" s="96" t="s">
        <v>120</v>
      </c>
      <c r="C1329" s="102" t="s">
        <v>286</v>
      </c>
      <c r="D1329" s="203">
        <v>2</v>
      </c>
      <c r="E1329" s="203">
        <v>56</v>
      </c>
      <c r="F1329" s="203">
        <v>255</v>
      </c>
      <c r="G1329" s="203">
        <v>89</v>
      </c>
      <c r="H1329" s="203">
        <v>14</v>
      </c>
      <c r="I1329" s="203">
        <v>0</v>
      </c>
      <c r="J1329" s="203">
        <v>0</v>
      </c>
      <c r="K1329" s="203">
        <v>0</v>
      </c>
      <c r="L1329" s="203">
        <v>0</v>
      </c>
      <c r="M1329" s="203">
        <v>1</v>
      </c>
      <c r="N1329" s="203">
        <v>0</v>
      </c>
      <c r="O1329" s="203">
        <v>0</v>
      </c>
      <c r="P1329" s="203">
        <v>1</v>
      </c>
      <c r="Q1329" s="203">
        <v>0</v>
      </c>
      <c r="R1329" s="203">
        <v>0</v>
      </c>
      <c r="S1329" s="203">
        <v>0</v>
      </c>
      <c r="T1329" s="203">
        <v>0</v>
      </c>
      <c r="U1329" s="203">
        <v>0</v>
      </c>
      <c r="V1329" s="203">
        <v>0</v>
      </c>
    </row>
    <row r="1330" spans="2:22" x14ac:dyDescent="0.3">
      <c r="B1330" s="96" t="s">
        <v>120</v>
      </c>
      <c r="C1330" s="102" t="s">
        <v>370</v>
      </c>
      <c r="D1330" s="203">
        <v>6</v>
      </c>
      <c r="E1330" s="203">
        <v>261</v>
      </c>
      <c r="F1330" s="203">
        <v>4806</v>
      </c>
      <c r="G1330" s="203">
        <v>8672</v>
      </c>
      <c r="H1330" s="203">
        <v>2230</v>
      </c>
      <c r="I1330" s="203">
        <v>428</v>
      </c>
      <c r="J1330" s="203">
        <v>139</v>
      </c>
      <c r="K1330" s="203">
        <v>62</v>
      </c>
      <c r="L1330" s="203">
        <v>32</v>
      </c>
      <c r="M1330" s="203">
        <v>19</v>
      </c>
      <c r="N1330" s="203">
        <v>12</v>
      </c>
      <c r="O1330" s="203">
        <v>10</v>
      </c>
      <c r="P1330" s="203">
        <v>4</v>
      </c>
      <c r="Q1330" s="203">
        <v>7</v>
      </c>
      <c r="R1330" s="203">
        <v>0</v>
      </c>
      <c r="S1330" s="203">
        <v>0</v>
      </c>
      <c r="T1330" s="203">
        <v>1</v>
      </c>
      <c r="U1330" s="203">
        <v>1</v>
      </c>
      <c r="V1330" s="203">
        <v>2</v>
      </c>
    </row>
    <row r="1331" spans="2:22" x14ac:dyDescent="0.3">
      <c r="B1331" s="96" t="s">
        <v>120</v>
      </c>
      <c r="C1331" s="102" t="s">
        <v>224</v>
      </c>
      <c r="D1331" s="203">
        <v>0</v>
      </c>
      <c r="E1331" s="203">
        <v>4</v>
      </c>
      <c r="F1331" s="203">
        <v>114</v>
      </c>
      <c r="G1331" s="203">
        <v>3864</v>
      </c>
      <c r="H1331" s="203">
        <v>8631</v>
      </c>
      <c r="I1331" s="203">
        <v>3102</v>
      </c>
      <c r="J1331" s="203">
        <v>1125</v>
      </c>
      <c r="K1331" s="203">
        <v>414</v>
      </c>
      <c r="L1331" s="203">
        <v>175</v>
      </c>
      <c r="M1331" s="203">
        <v>76</v>
      </c>
      <c r="N1331" s="203">
        <v>63</v>
      </c>
      <c r="O1331" s="203">
        <v>26</v>
      </c>
      <c r="P1331" s="203">
        <v>7</v>
      </c>
      <c r="Q1331" s="203">
        <v>8</v>
      </c>
      <c r="R1331" s="203">
        <v>4</v>
      </c>
      <c r="S1331" s="203">
        <v>1</v>
      </c>
      <c r="T1331" s="203">
        <v>1</v>
      </c>
      <c r="U1331" s="203">
        <v>2</v>
      </c>
      <c r="V1331" s="203">
        <v>3</v>
      </c>
    </row>
    <row r="1332" spans="2:22" x14ac:dyDescent="0.3">
      <c r="B1332" s="96" t="s">
        <v>120</v>
      </c>
      <c r="C1332" s="102" t="s">
        <v>225</v>
      </c>
      <c r="D1332" s="203">
        <v>0</v>
      </c>
      <c r="E1332" s="203">
        <v>1</v>
      </c>
      <c r="F1332" s="203">
        <v>3</v>
      </c>
      <c r="G1332" s="203">
        <v>91</v>
      </c>
      <c r="H1332" s="203">
        <v>3199</v>
      </c>
      <c r="I1332" s="203">
        <v>7907</v>
      </c>
      <c r="J1332" s="203">
        <v>3989</v>
      </c>
      <c r="K1332" s="203">
        <v>1779</v>
      </c>
      <c r="L1332" s="203">
        <v>787</v>
      </c>
      <c r="M1332" s="203">
        <v>410</v>
      </c>
      <c r="N1332" s="203">
        <v>217</v>
      </c>
      <c r="O1332" s="203">
        <v>114</v>
      </c>
      <c r="P1332" s="203">
        <v>44</v>
      </c>
      <c r="Q1332" s="203">
        <v>31</v>
      </c>
      <c r="R1332" s="203">
        <v>11</v>
      </c>
      <c r="S1332" s="203">
        <v>7</v>
      </c>
      <c r="T1332" s="203">
        <v>6</v>
      </c>
      <c r="U1332" s="203">
        <v>5</v>
      </c>
      <c r="V1332" s="203">
        <v>4</v>
      </c>
    </row>
    <row r="1333" spans="2:22" x14ac:dyDescent="0.3">
      <c r="B1333" s="96" t="s">
        <v>120</v>
      </c>
      <c r="C1333" s="102" t="s">
        <v>226</v>
      </c>
      <c r="D1333" s="203">
        <v>0</v>
      </c>
      <c r="E1333" s="203">
        <v>0</v>
      </c>
      <c r="F1333" s="203">
        <v>1</v>
      </c>
      <c r="G1333" s="203">
        <v>10</v>
      </c>
      <c r="H1333" s="203">
        <v>88</v>
      </c>
      <c r="I1333" s="203">
        <v>2898</v>
      </c>
      <c r="J1333" s="203">
        <v>7310</v>
      </c>
      <c r="K1333" s="203">
        <v>4112</v>
      </c>
      <c r="L1333" s="203">
        <v>2013</v>
      </c>
      <c r="M1333" s="203">
        <v>1107</v>
      </c>
      <c r="N1333" s="203">
        <v>618</v>
      </c>
      <c r="O1333" s="203">
        <v>339</v>
      </c>
      <c r="P1333" s="203">
        <v>201</v>
      </c>
      <c r="Q1333" s="203">
        <v>67</v>
      </c>
      <c r="R1333" s="203">
        <v>35</v>
      </c>
      <c r="S1333" s="203">
        <v>18</v>
      </c>
      <c r="T1333" s="203">
        <v>11</v>
      </c>
      <c r="U1333" s="203">
        <v>3</v>
      </c>
      <c r="V1333" s="203">
        <v>7</v>
      </c>
    </row>
    <row r="1334" spans="2:22" x14ac:dyDescent="0.3">
      <c r="B1334" s="96" t="s">
        <v>120</v>
      </c>
      <c r="C1334" s="102" t="s">
        <v>227</v>
      </c>
      <c r="D1334" s="203">
        <v>0</v>
      </c>
      <c r="E1334" s="203">
        <v>0</v>
      </c>
      <c r="F1334" s="203">
        <v>2</v>
      </c>
      <c r="G1334" s="203">
        <v>2</v>
      </c>
      <c r="H1334" s="203">
        <v>4</v>
      </c>
      <c r="I1334" s="203">
        <v>99</v>
      </c>
      <c r="J1334" s="203">
        <v>2763</v>
      </c>
      <c r="K1334" s="203">
        <v>6684</v>
      </c>
      <c r="L1334" s="203">
        <v>3853</v>
      </c>
      <c r="M1334" s="203">
        <v>2264</v>
      </c>
      <c r="N1334" s="203">
        <v>1313</v>
      </c>
      <c r="O1334" s="203">
        <v>735</v>
      </c>
      <c r="P1334" s="203">
        <v>436</v>
      </c>
      <c r="Q1334" s="203">
        <v>220</v>
      </c>
      <c r="R1334" s="203">
        <v>110</v>
      </c>
      <c r="S1334" s="203">
        <v>45</v>
      </c>
      <c r="T1334" s="203">
        <v>22</v>
      </c>
      <c r="U1334" s="203">
        <v>9</v>
      </c>
      <c r="V1334" s="203">
        <v>12</v>
      </c>
    </row>
    <row r="1335" spans="2:22" x14ac:dyDescent="0.3">
      <c r="B1335" s="96" t="s">
        <v>120</v>
      </c>
      <c r="C1335" s="102" t="s">
        <v>228</v>
      </c>
      <c r="D1335" s="203">
        <v>0</v>
      </c>
      <c r="E1335" s="203">
        <v>0</v>
      </c>
      <c r="F1335" s="203">
        <v>0</v>
      </c>
      <c r="G1335" s="203">
        <v>2</v>
      </c>
      <c r="H1335" s="203">
        <v>1</v>
      </c>
      <c r="I1335" s="203">
        <v>9</v>
      </c>
      <c r="J1335" s="203">
        <v>116</v>
      </c>
      <c r="K1335" s="203">
        <v>2610</v>
      </c>
      <c r="L1335" s="203">
        <v>6209</v>
      </c>
      <c r="M1335" s="203">
        <v>4077</v>
      </c>
      <c r="N1335" s="203">
        <v>2397</v>
      </c>
      <c r="O1335" s="203">
        <v>1298</v>
      </c>
      <c r="P1335" s="203">
        <v>804</v>
      </c>
      <c r="Q1335" s="203">
        <v>467</v>
      </c>
      <c r="R1335" s="203">
        <v>273</v>
      </c>
      <c r="S1335" s="203">
        <v>114</v>
      </c>
      <c r="T1335" s="203">
        <v>41</v>
      </c>
      <c r="U1335" s="203">
        <v>24</v>
      </c>
      <c r="V1335" s="203">
        <v>23</v>
      </c>
    </row>
    <row r="1336" spans="2:22" x14ac:dyDescent="0.3">
      <c r="B1336" s="96" t="s">
        <v>120</v>
      </c>
      <c r="C1336" s="102" t="s">
        <v>229</v>
      </c>
      <c r="D1336" s="203">
        <v>0</v>
      </c>
      <c r="E1336" s="203">
        <v>1</v>
      </c>
      <c r="F1336" s="203">
        <v>0</v>
      </c>
      <c r="G1336" s="203">
        <v>0</v>
      </c>
      <c r="H1336" s="203">
        <v>0</v>
      </c>
      <c r="I1336" s="203">
        <v>2</v>
      </c>
      <c r="J1336" s="203">
        <v>4</v>
      </c>
      <c r="K1336" s="203">
        <v>98</v>
      </c>
      <c r="L1336" s="203">
        <v>1953</v>
      </c>
      <c r="M1336" s="203">
        <v>5630</v>
      </c>
      <c r="N1336" s="203">
        <v>4052</v>
      </c>
      <c r="O1336" s="203">
        <v>2414</v>
      </c>
      <c r="P1336" s="203">
        <v>1518</v>
      </c>
      <c r="Q1336" s="203">
        <v>985</v>
      </c>
      <c r="R1336" s="203">
        <v>543</v>
      </c>
      <c r="S1336" s="203">
        <v>285</v>
      </c>
      <c r="T1336" s="203">
        <v>90</v>
      </c>
      <c r="U1336" s="203">
        <v>37</v>
      </c>
      <c r="V1336" s="203">
        <v>33</v>
      </c>
    </row>
    <row r="1337" spans="2:22" x14ac:dyDescent="0.3">
      <c r="B1337" s="96" t="s">
        <v>120</v>
      </c>
      <c r="C1337" s="102" t="s">
        <v>287</v>
      </c>
      <c r="D1337" s="203">
        <v>0</v>
      </c>
      <c r="E1337" s="203">
        <v>0</v>
      </c>
      <c r="F1337" s="203">
        <v>1</v>
      </c>
      <c r="G1337" s="203">
        <v>1</v>
      </c>
      <c r="H1337" s="203">
        <v>0</v>
      </c>
      <c r="I1337" s="203">
        <v>0</v>
      </c>
      <c r="J1337" s="203">
        <v>2</v>
      </c>
      <c r="K1337" s="203">
        <v>12</v>
      </c>
      <c r="L1337" s="203">
        <v>72</v>
      </c>
      <c r="M1337" s="203">
        <v>2026</v>
      </c>
      <c r="N1337" s="203">
        <v>5211</v>
      </c>
      <c r="O1337" s="203">
        <v>3673</v>
      </c>
      <c r="P1337" s="203">
        <v>2643</v>
      </c>
      <c r="Q1337" s="203">
        <v>1699</v>
      </c>
      <c r="R1337" s="203">
        <v>1072</v>
      </c>
      <c r="S1337" s="203">
        <v>567</v>
      </c>
      <c r="T1337" s="203">
        <v>225</v>
      </c>
      <c r="U1337" s="203">
        <v>96</v>
      </c>
      <c r="V1337" s="203">
        <v>80</v>
      </c>
    </row>
    <row r="1338" spans="2:22" x14ac:dyDescent="0.3">
      <c r="B1338" s="96" t="s">
        <v>120</v>
      </c>
      <c r="C1338" s="102" t="s">
        <v>230</v>
      </c>
      <c r="D1338" s="203">
        <v>0</v>
      </c>
      <c r="E1338" s="203">
        <v>0</v>
      </c>
      <c r="F1338" s="203">
        <v>0</v>
      </c>
      <c r="G1338" s="203">
        <v>0</v>
      </c>
      <c r="H1338" s="203">
        <v>2</v>
      </c>
      <c r="I1338" s="203">
        <v>1</v>
      </c>
      <c r="J1338" s="203">
        <v>1</v>
      </c>
      <c r="K1338" s="203">
        <v>2</v>
      </c>
      <c r="L1338" s="203">
        <v>3</v>
      </c>
      <c r="M1338" s="203">
        <v>96</v>
      </c>
      <c r="N1338" s="203">
        <v>1880</v>
      </c>
      <c r="O1338" s="203">
        <v>4779</v>
      </c>
      <c r="P1338" s="203">
        <v>3487</v>
      </c>
      <c r="Q1338" s="203">
        <v>2300</v>
      </c>
      <c r="R1338" s="203">
        <v>1475</v>
      </c>
      <c r="S1338" s="203">
        <v>756</v>
      </c>
      <c r="T1338" s="203">
        <v>391</v>
      </c>
      <c r="U1338" s="203">
        <v>141</v>
      </c>
      <c r="V1338" s="203">
        <v>90</v>
      </c>
    </row>
    <row r="1339" spans="2:22" x14ac:dyDescent="0.3">
      <c r="B1339" s="96" t="s">
        <v>120</v>
      </c>
      <c r="C1339" s="102" t="s">
        <v>231</v>
      </c>
      <c r="D1339" s="203">
        <v>0</v>
      </c>
      <c r="E1339" s="203">
        <v>0</v>
      </c>
      <c r="F1339" s="203">
        <v>2</v>
      </c>
      <c r="G1339" s="203">
        <v>0</v>
      </c>
      <c r="H1339" s="203">
        <v>1</v>
      </c>
      <c r="I1339" s="203">
        <v>1</v>
      </c>
      <c r="J1339" s="203">
        <v>1</v>
      </c>
      <c r="K1339" s="203">
        <v>0</v>
      </c>
      <c r="L1339" s="203">
        <v>2</v>
      </c>
      <c r="M1339" s="203">
        <v>9</v>
      </c>
      <c r="N1339" s="203">
        <v>86</v>
      </c>
      <c r="O1339" s="203">
        <v>1675</v>
      </c>
      <c r="P1339" s="203">
        <v>4332</v>
      </c>
      <c r="Q1339" s="203">
        <v>3022</v>
      </c>
      <c r="R1339" s="203">
        <v>2166</v>
      </c>
      <c r="S1339" s="203">
        <v>1241</v>
      </c>
      <c r="T1339" s="203">
        <v>574</v>
      </c>
      <c r="U1339" s="203">
        <v>233</v>
      </c>
      <c r="V1339" s="203">
        <v>157</v>
      </c>
    </row>
    <row r="1340" spans="2:22" x14ac:dyDescent="0.3">
      <c r="B1340" s="96" t="s">
        <v>120</v>
      </c>
      <c r="C1340" s="102" t="s">
        <v>288</v>
      </c>
      <c r="D1340" s="203">
        <v>0</v>
      </c>
      <c r="E1340" s="203">
        <v>0</v>
      </c>
      <c r="F1340" s="203">
        <v>0</v>
      </c>
      <c r="G1340" s="203">
        <v>0</v>
      </c>
      <c r="H1340" s="203">
        <v>0</v>
      </c>
      <c r="I1340" s="203">
        <v>0</v>
      </c>
      <c r="J1340" s="203">
        <v>0</v>
      </c>
      <c r="K1340" s="203">
        <v>0</v>
      </c>
      <c r="L1340" s="203">
        <v>0</v>
      </c>
      <c r="M1340" s="203">
        <v>1</v>
      </c>
      <c r="N1340" s="203">
        <v>5</v>
      </c>
      <c r="O1340" s="203">
        <v>86</v>
      </c>
      <c r="P1340" s="203">
        <v>1330</v>
      </c>
      <c r="Q1340" s="203">
        <v>3819</v>
      </c>
      <c r="R1340" s="203">
        <v>2909</v>
      </c>
      <c r="S1340" s="203">
        <v>1843</v>
      </c>
      <c r="T1340" s="203">
        <v>952</v>
      </c>
      <c r="U1340" s="203">
        <v>384</v>
      </c>
      <c r="V1340" s="203">
        <v>291</v>
      </c>
    </row>
    <row r="1341" spans="2:22" x14ac:dyDescent="0.3">
      <c r="B1341" s="96" t="s">
        <v>120</v>
      </c>
      <c r="C1341" s="102" t="s">
        <v>232</v>
      </c>
      <c r="D1341" s="203">
        <v>0</v>
      </c>
      <c r="E1341" s="203">
        <v>0</v>
      </c>
      <c r="F1341" s="203">
        <v>0</v>
      </c>
      <c r="G1341" s="203">
        <v>0</v>
      </c>
      <c r="H1341" s="203">
        <v>0</v>
      </c>
      <c r="I1341" s="203">
        <v>0</v>
      </c>
      <c r="J1341" s="203">
        <v>0</v>
      </c>
      <c r="K1341" s="203">
        <v>0</v>
      </c>
      <c r="L1341" s="203">
        <v>0</v>
      </c>
      <c r="M1341" s="203">
        <v>1</v>
      </c>
      <c r="N1341" s="203">
        <v>1</v>
      </c>
      <c r="O1341" s="203">
        <v>7</v>
      </c>
      <c r="P1341" s="203">
        <v>77</v>
      </c>
      <c r="Q1341" s="203">
        <v>1261</v>
      </c>
      <c r="R1341" s="203">
        <v>3538</v>
      </c>
      <c r="S1341" s="203">
        <v>2331</v>
      </c>
      <c r="T1341" s="203">
        <v>1331</v>
      </c>
      <c r="U1341" s="203">
        <v>560</v>
      </c>
      <c r="V1341" s="203">
        <v>426</v>
      </c>
    </row>
    <row r="1342" spans="2:22" x14ac:dyDescent="0.3">
      <c r="B1342" s="96" t="s">
        <v>120</v>
      </c>
      <c r="C1342" s="102" t="s">
        <v>355</v>
      </c>
      <c r="D1342" s="203">
        <v>0</v>
      </c>
      <c r="E1342" s="203">
        <v>0</v>
      </c>
      <c r="F1342" s="203">
        <v>0</v>
      </c>
      <c r="G1342" s="203">
        <v>0</v>
      </c>
      <c r="H1342" s="203">
        <v>0</v>
      </c>
      <c r="I1342" s="203">
        <v>0</v>
      </c>
      <c r="J1342" s="203">
        <v>0</v>
      </c>
      <c r="K1342" s="203">
        <v>0</v>
      </c>
      <c r="L1342" s="203">
        <v>0</v>
      </c>
      <c r="M1342" s="203">
        <v>0</v>
      </c>
      <c r="N1342" s="203">
        <v>0</v>
      </c>
      <c r="O1342" s="203">
        <v>0</v>
      </c>
      <c r="P1342" s="203">
        <v>0</v>
      </c>
      <c r="Q1342" s="203">
        <v>0</v>
      </c>
      <c r="R1342" s="203">
        <v>0</v>
      </c>
      <c r="S1342" s="203">
        <v>0</v>
      </c>
      <c r="T1342" s="203">
        <v>0</v>
      </c>
      <c r="U1342" s="203">
        <v>0</v>
      </c>
      <c r="V1342" s="203">
        <v>0</v>
      </c>
    </row>
    <row r="1343" spans="2:22" x14ac:dyDescent="0.3">
      <c r="B1343" s="96" t="s">
        <v>120</v>
      </c>
      <c r="C1343" s="102" t="s">
        <v>356</v>
      </c>
      <c r="D1343" s="203">
        <v>0</v>
      </c>
      <c r="E1343" s="203">
        <v>0</v>
      </c>
      <c r="F1343" s="203">
        <v>0</v>
      </c>
      <c r="G1343" s="203">
        <v>0</v>
      </c>
      <c r="H1343" s="203">
        <v>0</v>
      </c>
      <c r="I1343" s="203">
        <v>0</v>
      </c>
      <c r="J1343" s="203">
        <v>0</v>
      </c>
      <c r="K1343" s="203">
        <v>0</v>
      </c>
      <c r="L1343" s="203">
        <v>0</v>
      </c>
      <c r="M1343" s="203">
        <v>0</v>
      </c>
      <c r="N1343" s="203">
        <v>0</v>
      </c>
      <c r="O1343" s="203">
        <v>0</v>
      </c>
      <c r="P1343" s="203">
        <v>0</v>
      </c>
      <c r="Q1343" s="203">
        <v>0</v>
      </c>
      <c r="R1343" s="203">
        <v>0</v>
      </c>
      <c r="S1343" s="203">
        <v>0</v>
      </c>
      <c r="T1343" s="203">
        <v>0</v>
      </c>
      <c r="U1343" s="203">
        <v>0</v>
      </c>
      <c r="V1343" s="203">
        <v>0</v>
      </c>
    </row>
    <row r="1344" spans="2:22" x14ac:dyDescent="0.3">
      <c r="B1344" s="96" t="s">
        <v>120</v>
      </c>
      <c r="C1344" s="102" t="s">
        <v>289</v>
      </c>
      <c r="D1344" s="203">
        <v>0</v>
      </c>
      <c r="E1344" s="203">
        <v>0</v>
      </c>
      <c r="F1344" s="203">
        <v>0</v>
      </c>
      <c r="G1344" s="203">
        <v>0</v>
      </c>
      <c r="H1344" s="203">
        <v>0</v>
      </c>
      <c r="I1344" s="203">
        <v>0</v>
      </c>
      <c r="J1344" s="203">
        <v>0</v>
      </c>
      <c r="K1344" s="203">
        <v>0</v>
      </c>
      <c r="L1344" s="203">
        <v>1</v>
      </c>
      <c r="M1344" s="203">
        <v>0</v>
      </c>
      <c r="N1344" s="203">
        <v>0</v>
      </c>
      <c r="O1344" s="203">
        <v>1</v>
      </c>
      <c r="P1344" s="203">
        <v>3</v>
      </c>
      <c r="Q1344" s="203">
        <v>3</v>
      </c>
      <c r="R1344" s="203">
        <v>5</v>
      </c>
      <c r="S1344" s="203">
        <v>3</v>
      </c>
      <c r="T1344" s="203">
        <v>6</v>
      </c>
      <c r="U1344" s="203">
        <v>2</v>
      </c>
      <c r="V1344" s="203">
        <v>57</v>
      </c>
    </row>
    <row r="1345" spans="2:22" x14ac:dyDescent="0.3">
      <c r="B1345" s="96" t="s">
        <v>120</v>
      </c>
      <c r="C1345" s="102" t="s">
        <v>290</v>
      </c>
      <c r="D1345" s="203">
        <v>0</v>
      </c>
      <c r="E1345" s="203">
        <v>0</v>
      </c>
      <c r="F1345" s="203">
        <v>0</v>
      </c>
      <c r="G1345" s="203">
        <v>1</v>
      </c>
      <c r="H1345" s="203">
        <v>0</v>
      </c>
      <c r="I1345" s="203">
        <v>0</v>
      </c>
      <c r="J1345" s="203">
        <v>1</v>
      </c>
      <c r="K1345" s="203">
        <v>0</v>
      </c>
      <c r="L1345" s="203">
        <v>0</v>
      </c>
      <c r="M1345" s="203">
        <v>2</v>
      </c>
      <c r="N1345" s="203">
        <v>3</v>
      </c>
      <c r="O1345" s="203">
        <v>6</v>
      </c>
      <c r="P1345" s="203">
        <v>16</v>
      </c>
      <c r="Q1345" s="203">
        <v>33</v>
      </c>
      <c r="R1345" s="203">
        <v>56</v>
      </c>
      <c r="S1345" s="203">
        <v>42</v>
      </c>
      <c r="T1345" s="203">
        <v>48</v>
      </c>
      <c r="U1345" s="203">
        <v>38</v>
      </c>
      <c r="V1345" s="203">
        <v>1186</v>
      </c>
    </row>
    <row r="1346" spans="2:22" x14ac:dyDescent="0.3">
      <c r="B1346" s="96" t="s">
        <v>120</v>
      </c>
      <c r="C1346" s="102" t="s">
        <v>291</v>
      </c>
      <c r="D1346" s="203">
        <v>0</v>
      </c>
      <c r="E1346" s="203">
        <v>0</v>
      </c>
      <c r="F1346" s="203">
        <v>0</v>
      </c>
      <c r="G1346" s="203">
        <v>0</v>
      </c>
      <c r="H1346" s="203">
        <v>0</v>
      </c>
      <c r="I1346" s="203">
        <v>0</v>
      </c>
      <c r="J1346" s="203">
        <v>0</v>
      </c>
      <c r="K1346" s="203">
        <v>0</v>
      </c>
      <c r="L1346" s="203">
        <v>1</v>
      </c>
      <c r="M1346" s="203">
        <v>0</v>
      </c>
      <c r="N1346" s="203">
        <v>1</v>
      </c>
      <c r="O1346" s="203">
        <v>16</v>
      </c>
      <c r="P1346" s="203">
        <v>33</v>
      </c>
      <c r="Q1346" s="203">
        <v>115</v>
      </c>
      <c r="R1346" s="203">
        <v>196</v>
      </c>
      <c r="S1346" s="203">
        <v>245</v>
      </c>
      <c r="T1346" s="203">
        <v>179</v>
      </c>
      <c r="U1346" s="203">
        <v>181</v>
      </c>
      <c r="V1346" s="203">
        <v>1811</v>
      </c>
    </row>
    <row r="1347" spans="2:22" x14ac:dyDescent="0.3">
      <c r="B1347" s="96" t="s">
        <v>120</v>
      </c>
      <c r="C1347" s="102" t="s">
        <v>292</v>
      </c>
      <c r="D1347" s="203">
        <v>0</v>
      </c>
      <c r="E1347" s="203">
        <v>0</v>
      </c>
      <c r="F1347" s="203">
        <v>0</v>
      </c>
      <c r="G1347" s="203">
        <v>0</v>
      </c>
      <c r="H1347" s="203">
        <v>0</v>
      </c>
      <c r="I1347" s="203">
        <v>0</v>
      </c>
      <c r="J1347" s="203">
        <v>0</v>
      </c>
      <c r="K1347" s="203">
        <v>0</v>
      </c>
      <c r="L1347" s="203">
        <v>1</v>
      </c>
      <c r="M1347" s="203">
        <v>0</v>
      </c>
      <c r="N1347" s="203">
        <v>3</v>
      </c>
      <c r="O1347" s="203">
        <v>6</v>
      </c>
      <c r="P1347" s="203">
        <v>22</v>
      </c>
      <c r="Q1347" s="203">
        <v>95</v>
      </c>
      <c r="R1347" s="203">
        <v>311</v>
      </c>
      <c r="S1347" s="203">
        <v>417</v>
      </c>
      <c r="T1347" s="203">
        <v>404</v>
      </c>
      <c r="U1347" s="203">
        <v>350</v>
      </c>
      <c r="V1347" s="203">
        <v>2684</v>
      </c>
    </row>
    <row r="1348" spans="2:22" x14ac:dyDescent="0.3">
      <c r="B1348" s="96" t="s">
        <v>120</v>
      </c>
      <c r="C1348" s="102" t="s">
        <v>293</v>
      </c>
      <c r="D1348" s="203">
        <v>0</v>
      </c>
      <c r="E1348" s="203">
        <v>0</v>
      </c>
      <c r="F1348" s="203">
        <v>0</v>
      </c>
      <c r="G1348" s="203">
        <v>0</v>
      </c>
      <c r="H1348" s="203">
        <v>0</v>
      </c>
      <c r="I1348" s="203">
        <v>1</v>
      </c>
      <c r="J1348" s="203">
        <v>0</v>
      </c>
      <c r="K1348" s="203">
        <v>0</v>
      </c>
      <c r="L1348" s="203">
        <v>0</v>
      </c>
      <c r="M1348" s="203">
        <v>0</v>
      </c>
      <c r="N1348" s="203">
        <v>0</v>
      </c>
      <c r="O1348" s="203">
        <v>2</v>
      </c>
      <c r="P1348" s="203">
        <v>5</v>
      </c>
      <c r="Q1348" s="203">
        <v>21</v>
      </c>
      <c r="R1348" s="203">
        <v>131</v>
      </c>
      <c r="S1348" s="203">
        <v>361</v>
      </c>
      <c r="T1348" s="203">
        <v>524</v>
      </c>
      <c r="U1348" s="203">
        <v>475</v>
      </c>
      <c r="V1348" s="203">
        <v>2937</v>
      </c>
    </row>
    <row r="1349" spans="2:22" x14ac:dyDescent="0.3">
      <c r="B1349" s="96" t="s">
        <v>120</v>
      </c>
      <c r="C1349" s="102" t="s">
        <v>294</v>
      </c>
      <c r="D1349" s="203">
        <v>0</v>
      </c>
      <c r="E1349" s="203">
        <v>0</v>
      </c>
      <c r="F1349" s="203">
        <v>0</v>
      </c>
      <c r="G1349" s="203">
        <v>0</v>
      </c>
      <c r="H1349" s="203">
        <v>0</v>
      </c>
      <c r="I1349" s="203">
        <v>0</v>
      </c>
      <c r="J1349" s="203">
        <v>0</v>
      </c>
      <c r="K1349" s="203">
        <v>0</v>
      </c>
      <c r="L1349" s="203">
        <v>0</v>
      </c>
      <c r="M1349" s="203">
        <v>0</v>
      </c>
      <c r="N1349" s="203">
        <v>1</v>
      </c>
      <c r="O1349" s="203">
        <v>0</v>
      </c>
      <c r="P1349" s="203">
        <v>0</v>
      </c>
      <c r="Q1349" s="203">
        <v>11</v>
      </c>
      <c r="R1349" s="203">
        <v>62</v>
      </c>
      <c r="S1349" s="203">
        <v>179</v>
      </c>
      <c r="T1349" s="203">
        <v>328</v>
      </c>
      <c r="U1349" s="203">
        <v>423</v>
      </c>
      <c r="V1349" s="203">
        <v>2421</v>
      </c>
    </row>
    <row r="1350" spans="2:22" x14ac:dyDescent="0.3">
      <c r="B1350" s="96" t="s">
        <v>120</v>
      </c>
      <c r="C1350" s="102" t="s">
        <v>357</v>
      </c>
      <c r="D1350" s="203">
        <v>0</v>
      </c>
      <c r="E1350" s="203">
        <v>0</v>
      </c>
      <c r="F1350" s="203">
        <v>0</v>
      </c>
      <c r="G1350" s="203">
        <v>0</v>
      </c>
      <c r="H1350" s="203">
        <v>4</v>
      </c>
      <c r="I1350" s="203">
        <v>16</v>
      </c>
      <c r="J1350" s="203">
        <v>12</v>
      </c>
      <c r="K1350" s="203">
        <v>19</v>
      </c>
      <c r="L1350" s="203">
        <v>28</v>
      </c>
      <c r="M1350" s="203">
        <v>48</v>
      </c>
      <c r="N1350" s="203">
        <v>74</v>
      </c>
      <c r="O1350" s="203">
        <v>79</v>
      </c>
      <c r="P1350" s="203">
        <v>64</v>
      </c>
      <c r="Q1350" s="203">
        <v>46</v>
      </c>
      <c r="R1350" s="203">
        <v>12</v>
      </c>
      <c r="S1350" s="203">
        <v>13</v>
      </c>
      <c r="T1350" s="203">
        <v>6</v>
      </c>
      <c r="U1350" s="203">
        <v>4</v>
      </c>
      <c r="V1350" s="203">
        <v>2</v>
      </c>
    </row>
    <row r="1351" spans="2:22" x14ac:dyDescent="0.3">
      <c r="B1351" s="96" t="s">
        <v>121</v>
      </c>
      <c r="C1351" s="102" t="s">
        <v>223</v>
      </c>
      <c r="D1351" s="203">
        <v>3</v>
      </c>
      <c r="E1351" s="203">
        <v>22</v>
      </c>
      <c r="F1351" s="203">
        <v>4</v>
      </c>
      <c r="G1351" s="203">
        <v>1</v>
      </c>
      <c r="H1351" s="203">
        <v>0</v>
      </c>
      <c r="I1351" s="203">
        <v>0</v>
      </c>
      <c r="J1351" s="203">
        <v>0</v>
      </c>
      <c r="K1351" s="203">
        <v>0</v>
      </c>
      <c r="L1351" s="203">
        <v>0</v>
      </c>
      <c r="M1351" s="203">
        <v>0</v>
      </c>
      <c r="N1351" s="203">
        <v>0</v>
      </c>
      <c r="O1351" s="203">
        <v>0</v>
      </c>
      <c r="P1351" s="203">
        <v>0</v>
      </c>
      <c r="Q1351" s="203">
        <v>0</v>
      </c>
      <c r="R1351" s="203">
        <v>0</v>
      </c>
      <c r="S1351" s="203">
        <v>0</v>
      </c>
      <c r="T1351" s="203">
        <v>0</v>
      </c>
      <c r="U1351" s="203">
        <v>0</v>
      </c>
      <c r="V1351" s="203">
        <v>0</v>
      </c>
    </row>
    <row r="1352" spans="2:22" x14ac:dyDescent="0.3">
      <c r="B1352" s="96" t="s">
        <v>121</v>
      </c>
      <c r="C1352" s="102" t="s">
        <v>286</v>
      </c>
      <c r="D1352" s="203">
        <v>0</v>
      </c>
      <c r="E1352" s="203">
        <v>22</v>
      </c>
      <c r="F1352" s="203">
        <v>116</v>
      </c>
      <c r="G1352" s="203">
        <v>16</v>
      </c>
      <c r="H1352" s="203">
        <v>0</v>
      </c>
      <c r="I1352" s="203">
        <v>0</v>
      </c>
      <c r="J1352" s="203">
        <v>0</v>
      </c>
      <c r="K1352" s="203">
        <v>0</v>
      </c>
      <c r="L1352" s="203">
        <v>0</v>
      </c>
      <c r="M1352" s="203">
        <v>0</v>
      </c>
      <c r="N1352" s="203">
        <v>0</v>
      </c>
      <c r="O1352" s="203">
        <v>0</v>
      </c>
      <c r="P1352" s="203">
        <v>0</v>
      </c>
      <c r="Q1352" s="203">
        <v>0</v>
      </c>
      <c r="R1352" s="203">
        <v>0</v>
      </c>
      <c r="S1352" s="203">
        <v>0</v>
      </c>
      <c r="T1352" s="203">
        <v>0</v>
      </c>
      <c r="U1352" s="203">
        <v>0</v>
      </c>
      <c r="V1352" s="203">
        <v>0</v>
      </c>
    </row>
    <row r="1353" spans="2:22" x14ac:dyDescent="0.3">
      <c r="B1353" s="96" t="s">
        <v>121</v>
      </c>
      <c r="C1353" s="102" t="s">
        <v>370</v>
      </c>
      <c r="D1353" s="203">
        <v>0</v>
      </c>
      <c r="E1353" s="203">
        <v>29</v>
      </c>
      <c r="F1353" s="203">
        <v>867</v>
      </c>
      <c r="G1353" s="203">
        <v>3184</v>
      </c>
      <c r="H1353" s="203">
        <v>692</v>
      </c>
      <c r="I1353" s="203">
        <v>172</v>
      </c>
      <c r="J1353" s="203">
        <v>29</v>
      </c>
      <c r="K1353" s="203">
        <v>11</v>
      </c>
      <c r="L1353" s="203">
        <v>9</v>
      </c>
      <c r="M1353" s="203">
        <v>3</v>
      </c>
      <c r="N1353" s="203">
        <v>1</v>
      </c>
      <c r="O1353" s="203">
        <v>0</v>
      </c>
      <c r="P1353" s="203">
        <v>2</v>
      </c>
      <c r="Q1353" s="203">
        <v>0</v>
      </c>
      <c r="R1353" s="203">
        <v>0</v>
      </c>
      <c r="S1353" s="203">
        <v>0</v>
      </c>
      <c r="T1353" s="203">
        <v>0</v>
      </c>
      <c r="U1353" s="203">
        <v>0</v>
      </c>
      <c r="V1353" s="203">
        <v>0</v>
      </c>
    </row>
    <row r="1354" spans="2:22" x14ac:dyDescent="0.3">
      <c r="B1354" s="96" t="s">
        <v>121</v>
      </c>
      <c r="C1354" s="102" t="s">
        <v>224</v>
      </c>
      <c r="D1354" s="203">
        <v>0</v>
      </c>
      <c r="E1354" s="203">
        <v>2</v>
      </c>
      <c r="F1354" s="203">
        <v>19</v>
      </c>
      <c r="G1354" s="203">
        <v>689</v>
      </c>
      <c r="H1354" s="203">
        <v>3225</v>
      </c>
      <c r="I1354" s="203">
        <v>1169</v>
      </c>
      <c r="J1354" s="203">
        <v>427</v>
      </c>
      <c r="K1354" s="203">
        <v>155</v>
      </c>
      <c r="L1354" s="203">
        <v>54</v>
      </c>
      <c r="M1354" s="203">
        <v>26</v>
      </c>
      <c r="N1354" s="203">
        <v>15</v>
      </c>
      <c r="O1354" s="203">
        <v>5</v>
      </c>
      <c r="P1354" s="203">
        <v>3</v>
      </c>
      <c r="Q1354" s="203">
        <v>2</v>
      </c>
      <c r="R1354" s="203">
        <v>2</v>
      </c>
      <c r="S1354" s="203">
        <v>1</v>
      </c>
      <c r="T1354" s="203">
        <v>0</v>
      </c>
      <c r="U1354" s="203">
        <v>0</v>
      </c>
      <c r="V1354" s="203">
        <v>0</v>
      </c>
    </row>
    <row r="1355" spans="2:22" x14ac:dyDescent="0.3">
      <c r="B1355" s="96" t="s">
        <v>121</v>
      </c>
      <c r="C1355" s="102" t="s">
        <v>225</v>
      </c>
      <c r="D1355" s="203">
        <v>0</v>
      </c>
      <c r="E1355" s="203">
        <v>0</v>
      </c>
      <c r="F1355" s="203">
        <v>0</v>
      </c>
      <c r="G1355" s="203">
        <v>9</v>
      </c>
      <c r="H1355" s="203">
        <v>596</v>
      </c>
      <c r="I1355" s="203">
        <v>2762</v>
      </c>
      <c r="J1355" s="203">
        <v>1322</v>
      </c>
      <c r="K1355" s="203">
        <v>591</v>
      </c>
      <c r="L1355" s="203">
        <v>229</v>
      </c>
      <c r="M1355" s="203">
        <v>109</v>
      </c>
      <c r="N1355" s="203">
        <v>45</v>
      </c>
      <c r="O1355" s="203">
        <v>14</v>
      </c>
      <c r="P1355" s="203">
        <v>7</v>
      </c>
      <c r="Q1355" s="203">
        <v>4</v>
      </c>
      <c r="R1355" s="203">
        <v>2</v>
      </c>
      <c r="S1355" s="203">
        <v>0</v>
      </c>
      <c r="T1355" s="203">
        <v>0</v>
      </c>
      <c r="U1355" s="203">
        <v>0</v>
      </c>
      <c r="V1355" s="203">
        <v>0</v>
      </c>
    </row>
    <row r="1356" spans="2:22" x14ac:dyDescent="0.3">
      <c r="B1356" s="96" t="s">
        <v>121</v>
      </c>
      <c r="C1356" s="102" t="s">
        <v>226</v>
      </c>
      <c r="D1356" s="203">
        <v>0</v>
      </c>
      <c r="E1356" s="203">
        <v>1</v>
      </c>
      <c r="F1356" s="203">
        <v>0</v>
      </c>
      <c r="G1356" s="203">
        <v>0</v>
      </c>
      <c r="H1356" s="203">
        <v>20</v>
      </c>
      <c r="I1356" s="203">
        <v>523</v>
      </c>
      <c r="J1356" s="203">
        <v>2242</v>
      </c>
      <c r="K1356" s="203">
        <v>1279</v>
      </c>
      <c r="L1356" s="203">
        <v>627</v>
      </c>
      <c r="M1356" s="203">
        <v>298</v>
      </c>
      <c r="N1356" s="203">
        <v>158</v>
      </c>
      <c r="O1356" s="203">
        <v>75</v>
      </c>
      <c r="P1356" s="203">
        <v>41</v>
      </c>
      <c r="Q1356" s="203">
        <v>16</v>
      </c>
      <c r="R1356" s="203">
        <v>6</v>
      </c>
      <c r="S1356" s="203">
        <v>3</v>
      </c>
      <c r="T1356" s="203">
        <v>1</v>
      </c>
      <c r="U1356" s="203">
        <v>0</v>
      </c>
      <c r="V1356" s="203">
        <v>0</v>
      </c>
    </row>
    <row r="1357" spans="2:22" x14ac:dyDescent="0.3">
      <c r="B1357" s="96" t="s">
        <v>121</v>
      </c>
      <c r="C1357" s="102" t="s">
        <v>227</v>
      </c>
      <c r="D1357" s="203">
        <v>0</v>
      </c>
      <c r="E1357" s="203">
        <v>0</v>
      </c>
      <c r="F1357" s="203">
        <v>0</v>
      </c>
      <c r="G1357" s="203">
        <v>0</v>
      </c>
      <c r="H1357" s="203">
        <v>2</v>
      </c>
      <c r="I1357" s="203">
        <v>15</v>
      </c>
      <c r="J1357" s="203">
        <v>526</v>
      </c>
      <c r="K1357" s="203">
        <v>1992</v>
      </c>
      <c r="L1357" s="203">
        <v>1075</v>
      </c>
      <c r="M1357" s="203">
        <v>625</v>
      </c>
      <c r="N1357" s="203">
        <v>402</v>
      </c>
      <c r="O1357" s="203">
        <v>181</v>
      </c>
      <c r="P1357" s="203">
        <v>98</v>
      </c>
      <c r="Q1357" s="203">
        <v>37</v>
      </c>
      <c r="R1357" s="203">
        <v>20</v>
      </c>
      <c r="S1357" s="203">
        <v>14</v>
      </c>
      <c r="T1357" s="203">
        <v>5</v>
      </c>
      <c r="U1357" s="203">
        <v>2</v>
      </c>
      <c r="V1357" s="203">
        <v>0</v>
      </c>
    </row>
    <row r="1358" spans="2:22" x14ac:dyDescent="0.3">
      <c r="B1358" s="96" t="s">
        <v>121</v>
      </c>
      <c r="C1358" s="102" t="s">
        <v>228</v>
      </c>
      <c r="D1358" s="203">
        <v>0</v>
      </c>
      <c r="E1358" s="203">
        <v>0</v>
      </c>
      <c r="F1358" s="203">
        <v>0</v>
      </c>
      <c r="G1358" s="203">
        <v>0</v>
      </c>
      <c r="H1358" s="203">
        <v>1</v>
      </c>
      <c r="I1358" s="203">
        <v>3</v>
      </c>
      <c r="J1358" s="203">
        <v>25</v>
      </c>
      <c r="K1358" s="203">
        <v>520</v>
      </c>
      <c r="L1358" s="203">
        <v>1714</v>
      </c>
      <c r="M1358" s="203">
        <v>1019</v>
      </c>
      <c r="N1358" s="203">
        <v>662</v>
      </c>
      <c r="O1358" s="203">
        <v>335</v>
      </c>
      <c r="P1358" s="203">
        <v>231</v>
      </c>
      <c r="Q1358" s="203">
        <v>103</v>
      </c>
      <c r="R1358" s="203">
        <v>77</v>
      </c>
      <c r="S1358" s="203">
        <v>26</v>
      </c>
      <c r="T1358" s="203">
        <v>6</v>
      </c>
      <c r="U1358" s="203">
        <v>4</v>
      </c>
      <c r="V1358" s="203">
        <v>2</v>
      </c>
    </row>
    <row r="1359" spans="2:22" x14ac:dyDescent="0.3">
      <c r="B1359" s="96" t="s">
        <v>121</v>
      </c>
      <c r="C1359" s="102" t="s">
        <v>229</v>
      </c>
      <c r="D1359" s="203">
        <v>0</v>
      </c>
      <c r="E1359" s="203">
        <v>0</v>
      </c>
      <c r="F1359" s="203">
        <v>0</v>
      </c>
      <c r="G1359" s="203">
        <v>0</v>
      </c>
      <c r="H1359" s="203">
        <v>0</v>
      </c>
      <c r="I1359" s="203">
        <v>0</v>
      </c>
      <c r="J1359" s="203">
        <v>4</v>
      </c>
      <c r="K1359" s="203">
        <v>32</v>
      </c>
      <c r="L1359" s="203">
        <v>345</v>
      </c>
      <c r="M1359" s="203">
        <v>1507</v>
      </c>
      <c r="N1359" s="203">
        <v>1001</v>
      </c>
      <c r="O1359" s="203">
        <v>692</v>
      </c>
      <c r="P1359" s="203">
        <v>390</v>
      </c>
      <c r="Q1359" s="203">
        <v>220</v>
      </c>
      <c r="R1359" s="203">
        <v>126</v>
      </c>
      <c r="S1359" s="203">
        <v>51</v>
      </c>
      <c r="T1359" s="203">
        <v>11</v>
      </c>
      <c r="U1359" s="203">
        <v>6</v>
      </c>
      <c r="V1359" s="203">
        <v>5</v>
      </c>
    </row>
    <row r="1360" spans="2:22" x14ac:dyDescent="0.3">
      <c r="B1360" s="96" t="s">
        <v>121</v>
      </c>
      <c r="C1360" s="102" t="s">
        <v>287</v>
      </c>
      <c r="D1360" s="203">
        <v>0</v>
      </c>
      <c r="E1360" s="203">
        <v>0</v>
      </c>
      <c r="F1360" s="203">
        <v>0</v>
      </c>
      <c r="G1360" s="203">
        <v>0</v>
      </c>
      <c r="H1360" s="203">
        <v>0</v>
      </c>
      <c r="I1360" s="203">
        <v>1</v>
      </c>
      <c r="J1360" s="203">
        <v>8</v>
      </c>
      <c r="K1360" s="203">
        <v>8</v>
      </c>
      <c r="L1360" s="203">
        <v>19</v>
      </c>
      <c r="M1360" s="203">
        <v>343</v>
      </c>
      <c r="N1360" s="203">
        <v>1300</v>
      </c>
      <c r="O1360" s="203">
        <v>942</v>
      </c>
      <c r="P1360" s="203">
        <v>686</v>
      </c>
      <c r="Q1360" s="203">
        <v>412</v>
      </c>
      <c r="R1360" s="203">
        <v>232</v>
      </c>
      <c r="S1360" s="203">
        <v>115</v>
      </c>
      <c r="T1360" s="203">
        <v>45</v>
      </c>
      <c r="U1360" s="203">
        <v>7</v>
      </c>
      <c r="V1360" s="203">
        <v>9</v>
      </c>
    </row>
    <row r="1361" spans="2:22" x14ac:dyDescent="0.3">
      <c r="B1361" s="96" t="s">
        <v>121</v>
      </c>
      <c r="C1361" s="102" t="s">
        <v>230</v>
      </c>
      <c r="D1361" s="203">
        <v>0</v>
      </c>
      <c r="E1361" s="203">
        <v>0</v>
      </c>
      <c r="F1361" s="203">
        <v>0</v>
      </c>
      <c r="G1361" s="203">
        <v>0</v>
      </c>
      <c r="H1361" s="203">
        <v>0</v>
      </c>
      <c r="I1361" s="203">
        <v>0</v>
      </c>
      <c r="J1361" s="203">
        <v>1</v>
      </c>
      <c r="K1361" s="203">
        <v>1</v>
      </c>
      <c r="L1361" s="203">
        <v>1</v>
      </c>
      <c r="M1361" s="203">
        <v>11</v>
      </c>
      <c r="N1361" s="203">
        <v>341</v>
      </c>
      <c r="O1361" s="203">
        <v>1140</v>
      </c>
      <c r="P1361" s="203">
        <v>811</v>
      </c>
      <c r="Q1361" s="203">
        <v>532</v>
      </c>
      <c r="R1361" s="203">
        <v>326</v>
      </c>
      <c r="S1361" s="203">
        <v>184</v>
      </c>
      <c r="T1361" s="203">
        <v>91</v>
      </c>
      <c r="U1361" s="203">
        <v>24</v>
      </c>
      <c r="V1361" s="203">
        <v>50</v>
      </c>
    </row>
    <row r="1362" spans="2:22" x14ac:dyDescent="0.3">
      <c r="B1362" s="96" t="s">
        <v>121</v>
      </c>
      <c r="C1362" s="102" t="s">
        <v>231</v>
      </c>
      <c r="D1362" s="203">
        <v>0</v>
      </c>
      <c r="E1362" s="203">
        <v>0</v>
      </c>
      <c r="F1362" s="203">
        <v>0</v>
      </c>
      <c r="G1362" s="203">
        <v>0</v>
      </c>
      <c r="H1362" s="203">
        <v>0</v>
      </c>
      <c r="I1362" s="203">
        <v>0</v>
      </c>
      <c r="J1362" s="203">
        <v>0</v>
      </c>
      <c r="K1362" s="203">
        <v>0</v>
      </c>
      <c r="L1362" s="203">
        <v>0</v>
      </c>
      <c r="M1362" s="203">
        <v>0</v>
      </c>
      <c r="N1362" s="203">
        <v>10</v>
      </c>
      <c r="O1362" s="203">
        <v>299</v>
      </c>
      <c r="P1362" s="203">
        <v>995</v>
      </c>
      <c r="Q1362" s="203">
        <v>752</v>
      </c>
      <c r="R1362" s="203">
        <v>525</v>
      </c>
      <c r="S1362" s="203">
        <v>266</v>
      </c>
      <c r="T1362" s="203">
        <v>97</v>
      </c>
      <c r="U1362" s="203">
        <v>57</v>
      </c>
      <c r="V1362" s="203">
        <v>69</v>
      </c>
    </row>
    <row r="1363" spans="2:22" x14ac:dyDescent="0.3">
      <c r="B1363" s="96" t="s">
        <v>121</v>
      </c>
      <c r="C1363" s="102" t="s">
        <v>288</v>
      </c>
      <c r="D1363" s="203">
        <v>0</v>
      </c>
      <c r="E1363" s="203">
        <v>0</v>
      </c>
      <c r="F1363" s="203">
        <v>0</v>
      </c>
      <c r="G1363" s="203">
        <v>0</v>
      </c>
      <c r="H1363" s="203">
        <v>0</v>
      </c>
      <c r="I1363" s="203">
        <v>0</v>
      </c>
      <c r="J1363" s="203">
        <v>0</v>
      </c>
      <c r="K1363" s="203">
        <v>1</v>
      </c>
      <c r="L1363" s="203">
        <v>0</v>
      </c>
      <c r="M1363" s="203">
        <v>2</v>
      </c>
      <c r="N1363" s="203">
        <v>0</v>
      </c>
      <c r="O1363" s="203">
        <v>9</v>
      </c>
      <c r="P1363" s="203">
        <v>243</v>
      </c>
      <c r="Q1363" s="203">
        <v>825</v>
      </c>
      <c r="R1363" s="203">
        <v>536</v>
      </c>
      <c r="S1363" s="203">
        <v>368</v>
      </c>
      <c r="T1363" s="203">
        <v>164</v>
      </c>
      <c r="U1363" s="203">
        <v>61</v>
      </c>
      <c r="V1363" s="203">
        <v>53</v>
      </c>
    </row>
    <row r="1364" spans="2:22" x14ac:dyDescent="0.3">
      <c r="B1364" s="96" t="s">
        <v>121</v>
      </c>
      <c r="C1364" s="102" t="s">
        <v>232</v>
      </c>
      <c r="D1364" s="203">
        <v>0</v>
      </c>
      <c r="E1364" s="203">
        <v>0</v>
      </c>
      <c r="F1364" s="203">
        <v>0</v>
      </c>
      <c r="G1364" s="203">
        <v>0</v>
      </c>
      <c r="H1364" s="203">
        <v>0</v>
      </c>
      <c r="I1364" s="203">
        <v>0</v>
      </c>
      <c r="J1364" s="203">
        <v>0</v>
      </c>
      <c r="K1364" s="203">
        <v>0</v>
      </c>
      <c r="L1364" s="203">
        <v>0</v>
      </c>
      <c r="M1364" s="203">
        <v>0</v>
      </c>
      <c r="N1364" s="203">
        <v>0</v>
      </c>
      <c r="O1364" s="203">
        <v>0</v>
      </c>
      <c r="P1364" s="203">
        <v>1</v>
      </c>
      <c r="Q1364" s="203">
        <v>215</v>
      </c>
      <c r="R1364" s="203">
        <v>717</v>
      </c>
      <c r="S1364" s="203">
        <v>464</v>
      </c>
      <c r="T1364" s="203">
        <v>256</v>
      </c>
      <c r="U1364" s="203">
        <v>97</v>
      </c>
      <c r="V1364" s="203">
        <v>63</v>
      </c>
    </row>
    <row r="1365" spans="2:22" x14ac:dyDescent="0.3">
      <c r="B1365" s="96" t="s">
        <v>121</v>
      </c>
      <c r="C1365" s="102" t="s">
        <v>355</v>
      </c>
      <c r="D1365" s="203">
        <v>0</v>
      </c>
      <c r="E1365" s="203">
        <v>0</v>
      </c>
      <c r="F1365" s="203">
        <v>0</v>
      </c>
      <c r="G1365" s="203">
        <v>0</v>
      </c>
      <c r="H1365" s="203">
        <v>0</v>
      </c>
      <c r="I1365" s="203">
        <v>0</v>
      </c>
      <c r="J1365" s="203">
        <v>0</v>
      </c>
      <c r="K1365" s="203">
        <v>0</v>
      </c>
      <c r="L1365" s="203">
        <v>0</v>
      </c>
      <c r="M1365" s="203">
        <v>0</v>
      </c>
      <c r="N1365" s="203">
        <v>0</v>
      </c>
      <c r="O1365" s="203">
        <v>0</v>
      </c>
      <c r="P1365" s="203">
        <v>0</v>
      </c>
      <c r="Q1365" s="203">
        <v>0</v>
      </c>
      <c r="R1365" s="203">
        <v>0</v>
      </c>
      <c r="S1365" s="203">
        <v>0</v>
      </c>
      <c r="T1365" s="203">
        <v>0</v>
      </c>
      <c r="U1365" s="203">
        <v>0</v>
      </c>
      <c r="V1365" s="203">
        <v>0</v>
      </c>
    </row>
    <row r="1366" spans="2:22" x14ac:dyDescent="0.3">
      <c r="B1366" s="96" t="s">
        <v>121</v>
      </c>
      <c r="C1366" s="102" t="s">
        <v>356</v>
      </c>
      <c r="D1366" s="203">
        <v>0</v>
      </c>
      <c r="E1366" s="203">
        <v>0</v>
      </c>
      <c r="F1366" s="203">
        <v>0</v>
      </c>
      <c r="G1366" s="203">
        <v>0</v>
      </c>
      <c r="H1366" s="203">
        <v>0</v>
      </c>
      <c r="I1366" s="203">
        <v>0</v>
      </c>
      <c r="J1366" s="203">
        <v>0</v>
      </c>
      <c r="K1366" s="203">
        <v>0</v>
      </c>
      <c r="L1366" s="203">
        <v>0</v>
      </c>
      <c r="M1366" s="203">
        <v>0</v>
      </c>
      <c r="N1366" s="203">
        <v>0</v>
      </c>
      <c r="O1366" s="203">
        <v>0</v>
      </c>
      <c r="P1366" s="203">
        <v>0</v>
      </c>
      <c r="Q1366" s="203">
        <v>0</v>
      </c>
      <c r="R1366" s="203">
        <v>0</v>
      </c>
      <c r="S1366" s="203">
        <v>0</v>
      </c>
      <c r="T1366" s="203">
        <v>0</v>
      </c>
      <c r="U1366" s="203">
        <v>0</v>
      </c>
      <c r="V1366" s="203">
        <v>0</v>
      </c>
    </row>
    <row r="1367" spans="2:22" x14ac:dyDescent="0.3">
      <c r="B1367" s="96" t="s">
        <v>121</v>
      </c>
      <c r="C1367" s="102" t="s">
        <v>289</v>
      </c>
      <c r="D1367" s="203">
        <v>0</v>
      </c>
      <c r="E1367" s="203">
        <v>0</v>
      </c>
      <c r="F1367" s="203">
        <v>0</v>
      </c>
      <c r="G1367" s="203">
        <v>0</v>
      </c>
      <c r="H1367" s="203">
        <v>0</v>
      </c>
      <c r="I1367" s="203">
        <v>0</v>
      </c>
      <c r="J1367" s="203">
        <v>0</v>
      </c>
      <c r="K1367" s="203">
        <v>0</v>
      </c>
      <c r="L1367" s="203">
        <v>0</v>
      </c>
      <c r="M1367" s="203">
        <v>0</v>
      </c>
      <c r="N1367" s="203">
        <v>0</v>
      </c>
      <c r="O1367" s="203">
        <v>0</v>
      </c>
      <c r="P1367" s="203">
        <v>0</v>
      </c>
      <c r="Q1367" s="203">
        <v>0</v>
      </c>
      <c r="R1367" s="203">
        <v>0</v>
      </c>
      <c r="S1367" s="203">
        <v>0</v>
      </c>
      <c r="T1367" s="203">
        <v>0</v>
      </c>
      <c r="U1367" s="203">
        <v>0</v>
      </c>
      <c r="V1367" s="203">
        <v>2</v>
      </c>
    </row>
    <row r="1368" spans="2:22" x14ac:dyDescent="0.3">
      <c r="B1368" s="96" t="s">
        <v>121</v>
      </c>
      <c r="C1368" s="102" t="s">
        <v>290</v>
      </c>
      <c r="D1368" s="203">
        <v>0</v>
      </c>
      <c r="E1368" s="203">
        <v>0</v>
      </c>
      <c r="F1368" s="203">
        <v>0</v>
      </c>
      <c r="G1368" s="203">
        <v>0</v>
      </c>
      <c r="H1368" s="203">
        <v>0</v>
      </c>
      <c r="I1368" s="203">
        <v>0</v>
      </c>
      <c r="J1368" s="203">
        <v>0</v>
      </c>
      <c r="K1368" s="203">
        <v>0</v>
      </c>
      <c r="L1368" s="203">
        <v>0</v>
      </c>
      <c r="M1368" s="203">
        <v>1</v>
      </c>
      <c r="N1368" s="203">
        <v>5</v>
      </c>
      <c r="O1368" s="203">
        <v>11</v>
      </c>
      <c r="P1368" s="203">
        <v>25</v>
      </c>
      <c r="Q1368" s="203">
        <v>23</v>
      </c>
      <c r="R1368" s="203">
        <v>19</v>
      </c>
      <c r="S1368" s="203">
        <v>18</v>
      </c>
      <c r="T1368" s="203">
        <v>18</v>
      </c>
      <c r="U1368" s="203">
        <v>8</v>
      </c>
      <c r="V1368" s="203">
        <v>180</v>
      </c>
    </row>
    <row r="1369" spans="2:22" x14ac:dyDescent="0.3">
      <c r="B1369" s="96" t="s">
        <v>121</v>
      </c>
      <c r="C1369" s="102" t="s">
        <v>291</v>
      </c>
      <c r="D1369" s="203">
        <v>0</v>
      </c>
      <c r="E1369" s="203">
        <v>0</v>
      </c>
      <c r="F1369" s="203">
        <v>0</v>
      </c>
      <c r="G1369" s="203">
        <v>0</v>
      </c>
      <c r="H1369" s="203">
        <v>0</v>
      </c>
      <c r="I1369" s="203">
        <v>0</v>
      </c>
      <c r="J1369" s="203">
        <v>0</v>
      </c>
      <c r="K1369" s="203">
        <v>1</v>
      </c>
      <c r="L1369" s="203">
        <v>0</v>
      </c>
      <c r="M1369" s="203">
        <v>1</v>
      </c>
      <c r="N1369" s="203">
        <v>0</v>
      </c>
      <c r="O1369" s="203">
        <v>2</v>
      </c>
      <c r="P1369" s="203">
        <v>28</v>
      </c>
      <c r="Q1369" s="203">
        <v>92</v>
      </c>
      <c r="R1369" s="203">
        <v>108</v>
      </c>
      <c r="S1369" s="203">
        <v>80</v>
      </c>
      <c r="T1369" s="203">
        <v>50</v>
      </c>
      <c r="U1369" s="203">
        <v>29</v>
      </c>
      <c r="V1369" s="203">
        <v>168</v>
      </c>
    </row>
    <row r="1370" spans="2:22" x14ac:dyDescent="0.3">
      <c r="B1370" s="96" t="s">
        <v>121</v>
      </c>
      <c r="C1370" s="102" t="s">
        <v>292</v>
      </c>
      <c r="D1370" s="203">
        <v>0</v>
      </c>
      <c r="E1370" s="203">
        <v>0</v>
      </c>
      <c r="F1370" s="203">
        <v>0</v>
      </c>
      <c r="G1370" s="203">
        <v>0</v>
      </c>
      <c r="H1370" s="203">
        <v>0</v>
      </c>
      <c r="I1370" s="203">
        <v>0</v>
      </c>
      <c r="J1370" s="203">
        <v>0</v>
      </c>
      <c r="K1370" s="203">
        <v>0</v>
      </c>
      <c r="L1370" s="203">
        <v>2</v>
      </c>
      <c r="M1370" s="203">
        <v>1</v>
      </c>
      <c r="N1370" s="203">
        <v>0</v>
      </c>
      <c r="O1370" s="203">
        <v>6</v>
      </c>
      <c r="P1370" s="203">
        <v>14</v>
      </c>
      <c r="Q1370" s="203">
        <v>49</v>
      </c>
      <c r="R1370" s="203">
        <v>143</v>
      </c>
      <c r="S1370" s="203">
        <v>125</v>
      </c>
      <c r="T1370" s="203">
        <v>125</v>
      </c>
      <c r="U1370" s="203">
        <v>68</v>
      </c>
      <c r="V1370" s="203">
        <v>235</v>
      </c>
    </row>
    <row r="1371" spans="2:22" x14ac:dyDescent="0.3">
      <c r="B1371" s="96" t="s">
        <v>121</v>
      </c>
      <c r="C1371" s="102" t="s">
        <v>293</v>
      </c>
      <c r="D1371" s="203">
        <v>0</v>
      </c>
      <c r="E1371" s="203">
        <v>0</v>
      </c>
      <c r="F1371" s="203">
        <v>0</v>
      </c>
      <c r="G1371" s="203">
        <v>0</v>
      </c>
      <c r="H1371" s="203">
        <v>0</v>
      </c>
      <c r="I1371" s="203">
        <v>0</v>
      </c>
      <c r="J1371" s="203">
        <v>0</v>
      </c>
      <c r="K1371" s="203">
        <v>0</v>
      </c>
      <c r="L1371" s="203">
        <v>0</v>
      </c>
      <c r="M1371" s="203">
        <v>0</v>
      </c>
      <c r="N1371" s="203">
        <v>2</v>
      </c>
      <c r="O1371" s="203">
        <v>0</v>
      </c>
      <c r="P1371" s="203">
        <v>1</v>
      </c>
      <c r="Q1371" s="203">
        <v>3</v>
      </c>
      <c r="R1371" s="203">
        <v>9</v>
      </c>
      <c r="S1371" s="203">
        <v>24</v>
      </c>
      <c r="T1371" s="203">
        <v>32</v>
      </c>
      <c r="U1371" s="203">
        <v>30</v>
      </c>
      <c r="V1371" s="203">
        <v>52</v>
      </c>
    </row>
    <row r="1372" spans="2:22" x14ac:dyDescent="0.3">
      <c r="B1372" s="96" t="s">
        <v>121</v>
      </c>
      <c r="C1372" s="102" t="s">
        <v>294</v>
      </c>
      <c r="D1372" s="203">
        <v>0</v>
      </c>
      <c r="E1372" s="203">
        <v>0</v>
      </c>
      <c r="F1372" s="203">
        <v>0</v>
      </c>
      <c r="G1372" s="203">
        <v>0</v>
      </c>
      <c r="H1372" s="203">
        <v>0</v>
      </c>
      <c r="I1372" s="203">
        <v>0</v>
      </c>
      <c r="J1372" s="203">
        <v>0</v>
      </c>
      <c r="K1372" s="203">
        <v>1</v>
      </c>
      <c r="L1372" s="203">
        <v>1</v>
      </c>
      <c r="M1372" s="203">
        <v>2</v>
      </c>
      <c r="N1372" s="203">
        <v>0</v>
      </c>
      <c r="O1372" s="203">
        <v>3</v>
      </c>
      <c r="P1372" s="203">
        <v>1</v>
      </c>
      <c r="Q1372" s="203">
        <v>27</v>
      </c>
      <c r="R1372" s="203">
        <v>112</v>
      </c>
      <c r="S1372" s="203">
        <v>200</v>
      </c>
      <c r="T1372" s="203">
        <v>222</v>
      </c>
      <c r="U1372" s="203">
        <v>140</v>
      </c>
      <c r="V1372" s="203">
        <v>388</v>
      </c>
    </row>
    <row r="1373" spans="2:22" x14ac:dyDescent="0.3">
      <c r="B1373" s="96" t="s">
        <v>121</v>
      </c>
      <c r="C1373" s="102" t="s">
        <v>357</v>
      </c>
      <c r="D1373" s="203">
        <v>0</v>
      </c>
      <c r="E1373" s="203">
        <v>1</v>
      </c>
      <c r="F1373" s="203">
        <v>0</v>
      </c>
      <c r="G1373" s="203">
        <v>2</v>
      </c>
      <c r="H1373" s="203">
        <v>7</v>
      </c>
      <c r="I1373" s="203">
        <v>6</v>
      </c>
      <c r="J1373" s="203">
        <v>21</v>
      </c>
      <c r="K1373" s="203">
        <v>48</v>
      </c>
      <c r="L1373" s="203">
        <v>73</v>
      </c>
      <c r="M1373" s="203">
        <v>104</v>
      </c>
      <c r="N1373" s="203">
        <v>119</v>
      </c>
      <c r="O1373" s="203">
        <v>97</v>
      </c>
      <c r="P1373" s="203">
        <v>49</v>
      </c>
      <c r="Q1373" s="203">
        <v>26</v>
      </c>
      <c r="R1373" s="203">
        <v>21</v>
      </c>
      <c r="S1373" s="203">
        <v>1</v>
      </c>
      <c r="T1373" s="203">
        <v>2</v>
      </c>
      <c r="U1373" s="203">
        <v>0</v>
      </c>
      <c r="V1373" s="203">
        <v>3</v>
      </c>
    </row>
    <row r="1374" spans="2:22" x14ac:dyDescent="0.3">
      <c r="B1374" s="96" t="s">
        <v>122</v>
      </c>
      <c r="C1374" s="102" t="s">
        <v>223</v>
      </c>
      <c r="D1374" s="203">
        <v>3</v>
      </c>
      <c r="E1374" s="203">
        <v>140</v>
      </c>
      <c r="F1374" s="203">
        <v>48</v>
      </c>
      <c r="G1374" s="203">
        <v>6</v>
      </c>
      <c r="H1374" s="203">
        <v>2</v>
      </c>
      <c r="I1374" s="203">
        <v>0</v>
      </c>
      <c r="J1374" s="203">
        <v>0</v>
      </c>
      <c r="K1374" s="203">
        <v>0</v>
      </c>
      <c r="L1374" s="203">
        <v>0</v>
      </c>
      <c r="M1374" s="203">
        <v>0</v>
      </c>
      <c r="N1374" s="203">
        <v>0</v>
      </c>
      <c r="O1374" s="203">
        <v>0</v>
      </c>
      <c r="P1374" s="203">
        <v>0</v>
      </c>
      <c r="Q1374" s="203">
        <v>0</v>
      </c>
      <c r="R1374" s="203">
        <v>0</v>
      </c>
      <c r="S1374" s="203">
        <v>0</v>
      </c>
      <c r="T1374" s="203">
        <v>0</v>
      </c>
      <c r="U1374" s="203">
        <v>0</v>
      </c>
      <c r="V1374" s="203">
        <v>0</v>
      </c>
    </row>
    <row r="1375" spans="2:22" x14ac:dyDescent="0.3">
      <c r="B1375" s="96" t="s">
        <v>122</v>
      </c>
      <c r="C1375" s="102" t="s">
        <v>286</v>
      </c>
      <c r="D1375" s="203">
        <v>0</v>
      </c>
      <c r="E1375" s="203">
        <v>42</v>
      </c>
      <c r="F1375" s="203">
        <v>283</v>
      </c>
      <c r="G1375" s="203">
        <v>64</v>
      </c>
      <c r="H1375" s="203">
        <v>6</v>
      </c>
      <c r="I1375" s="203">
        <v>1</v>
      </c>
      <c r="J1375" s="203">
        <v>0</v>
      </c>
      <c r="K1375" s="203">
        <v>0</v>
      </c>
      <c r="L1375" s="203">
        <v>0</v>
      </c>
      <c r="M1375" s="203">
        <v>0</v>
      </c>
      <c r="N1375" s="203">
        <v>0</v>
      </c>
      <c r="O1375" s="203">
        <v>0</v>
      </c>
      <c r="P1375" s="203">
        <v>0</v>
      </c>
      <c r="Q1375" s="203">
        <v>0</v>
      </c>
      <c r="R1375" s="203">
        <v>0</v>
      </c>
      <c r="S1375" s="203">
        <v>0</v>
      </c>
      <c r="T1375" s="203">
        <v>0</v>
      </c>
      <c r="U1375" s="203">
        <v>0</v>
      </c>
      <c r="V1375" s="203">
        <v>0</v>
      </c>
    </row>
    <row r="1376" spans="2:22" x14ac:dyDescent="0.3">
      <c r="B1376" s="96" t="s">
        <v>122</v>
      </c>
      <c r="C1376" s="102" t="s">
        <v>370</v>
      </c>
      <c r="D1376" s="203">
        <v>0</v>
      </c>
      <c r="E1376" s="203">
        <v>14</v>
      </c>
      <c r="F1376" s="203">
        <v>349</v>
      </c>
      <c r="G1376" s="203">
        <v>1361</v>
      </c>
      <c r="H1376" s="203">
        <v>208</v>
      </c>
      <c r="I1376" s="203">
        <v>9</v>
      </c>
      <c r="J1376" s="203">
        <v>2</v>
      </c>
      <c r="K1376" s="203">
        <v>0</v>
      </c>
      <c r="L1376" s="203">
        <v>1</v>
      </c>
      <c r="M1376" s="203">
        <v>0</v>
      </c>
      <c r="N1376" s="203">
        <v>0</v>
      </c>
      <c r="O1376" s="203">
        <v>0</v>
      </c>
      <c r="P1376" s="203">
        <v>0</v>
      </c>
      <c r="Q1376" s="203">
        <v>0</v>
      </c>
      <c r="R1376" s="203">
        <v>0</v>
      </c>
      <c r="S1376" s="203">
        <v>0</v>
      </c>
      <c r="T1376" s="203">
        <v>0</v>
      </c>
      <c r="U1376" s="203">
        <v>0</v>
      </c>
      <c r="V1376" s="203">
        <v>0</v>
      </c>
    </row>
    <row r="1377" spans="2:22" x14ac:dyDescent="0.3">
      <c r="B1377" s="96" t="s">
        <v>122</v>
      </c>
      <c r="C1377" s="102" t="s">
        <v>224</v>
      </c>
      <c r="D1377" s="203">
        <v>0</v>
      </c>
      <c r="E1377" s="203">
        <v>0</v>
      </c>
      <c r="F1377" s="203">
        <v>24</v>
      </c>
      <c r="G1377" s="203">
        <v>529</v>
      </c>
      <c r="H1377" s="203">
        <v>1667</v>
      </c>
      <c r="I1377" s="203">
        <v>473</v>
      </c>
      <c r="J1377" s="203">
        <v>109</v>
      </c>
      <c r="K1377" s="203">
        <v>29</v>
      </c>
      <c r="L1377" s="203">
        <v>9</v>
      </c>
      <c r="M1377" s="203">
        <v>6</v>
      </c>
      <c r="N1377" s="203">
        <v>3</v>
      </c>
      <c r="O1377" s="203">
        <v>2</v>
      </c>
      <c r="P1377" s="203">
        <v>0</v>
      </c>
      <c r="Q1377" s="203">
        <v>1</v>
      </c>
      <c r="R1377" s="203">
        <v>0</v>
      </c>
      <c r="S1377" s="203">
        <v>0</v>
      </c>
      <c r="T1377" s="203">
        <v>0</v>
      </c>
      <c r="U1377" s="203">
        <v>0</v>
      </c>
      <c r="V1377" s="203">
        <v>1</v>
      </c>
    </row>
    <row r="1378" spans="2:22" x14ac:dyDescent="0.3">
      <c r="B1378" s="96" t="s">
        <v>122</v>
      </c>
      <c r="C1378" s="102" t="s">
        <v>225</v>
      </c>
      <c r="D1378" s="203">
        <v>0</v>
      </c>
      <c r="E1378" s="203">
        <v>0</v>
      </c>
      <c r="F1378" s="203">
        <v>0</v>
      </c>
      <c r="G1378" s="203">
        <v>12</v>
      </c>
      <c r="H1378" s="203">
        <v>444</v>
      </c>
      <c r="I1378" s="203">
        <v>1496</v>
      </c>
      <c r="J1378" s="203">
        <v>649</v>
      </c>
      <c r="K1378" s="203">
        <v>202</v>
      </c>
      <c r="L1378" s="203">
        <v>78</v>
      </c>
      <c r="M1378" s="203">
        <v>35</v>
      </c>
      <c r="N1378" s="203">
        <v>11</v>
      </c>
      <c r="O1378" s="203">
        <v>3</v>
      </c>
      <c r="P1378" s="203">
        <v>4</v>
      </c>
      <c r="Q1378" s="203">
        <v>2</v>
      </c>
      <c r="R1378" s="203">
        <v>1</v>
      </c>
      <c r="S1378" s="203">
        <v>1</v>
      </c>
      <c r="T1378" s="203">
        <v>1</v>
      </c>
      <c r="U1378" s="203">
        <v>1</v>
      </c>
      <c r="V1378" s="203">
        <v>1</v>
      </c>
    </row>
    <row r="1379" spans="2:22" x14ac:dyDescent="0.3">
      <c r="B1379" s="96" t="s">
        <v>122</v>
      </c>
      <c r="C1379" s="102" t="s">
        <v>226</v>
      </c>
      <c r="D1379" s="203">
        <v>0</v>
      </c>
      <c r="E1379" s="203">
        <v>0</v>
      </c>
      <c r="F1379" s="203">
        <v>1</v>
      </c>
      <c r="G1379" s="203">
        <v>0</v>
      </c>
      <c r="H1379" s="203">
        <v>5</v>
      </c>
      <c r="I1379" s="203">
        <v>320</v>
      </c>
      <c r="J1379" s="203">
        <v>1348</v>
      </c>
      <c r="K1379" s="203">
        <v>629</v>
      </c>
      <c r="L1379" s="203">
        <v>276</v>
      </c>
      <c r="M1379" s="203">
        <v>127</v>
      </c>
      <c r="N1379" s="203">
        <v>52</v>
      </c>
      <c r="O1379" s="203">
        <v>19</v>
      </c>
      <c r="P1379" s="203">
        <v>12</v>
      </c>
      <c r="Q1379" s="203">
        <v>1</v>
      </c>
      <c r="R1379" s="203">
        <v>0</v>
      </c>
      <c r="S1379" s="203">
        <v>0</v>
      </c>
      <c r="T1379" s="203">
        <v>0</v>
      </c>
      <c r="U1379" s="203">
        <v>0</v>
      </c>
      <c r="V1379" s="203">
        <v>0</v>
      </c>
    </row>
    <row r="1380" spans="2:22" x14ac:dyDescent="0.3">
      <c r="B1380" s="96" t="s">
        <v>122</v>
      </c>
      <c r="C1380" s="102" t="s">
        <v>227</v>
      </c>
      <c r="D1380" s="203">
        <v>0</v>
      </c>
      <c r="E1380" s="203">
        <v>0</v>
      </c>
      <c r="F1380" s="203">
        <v>1</v>
      </c>
      <c r="G1380" s="203">
        <v>0</v>
      </c>
      <c r="H1380" s="203">
        <v>0</v>
      </c>
      <c r="I1380" s="203">
        <v>7</v>
      </c>
      <c r="J1380" s="203">
        <v>315</v>
      </c>
      <c r="K1380" s="203">
        <v>1260</v>
      </c>
      <c r="L1380" s="203">
        <v>600</v>
      </c>
      <c r="M1380" s="203">
        <v>281</v>
      </c>
      <c r="N1380" s="203">
        <v>156</v>
      </c>
      <c r="O1380" s="203">
        <v>48</v>
      </c>
      <c r="P1380" s="203">
        <v>19</v>
      </c>
      <c r="Q1380" s="203">
        <v>10</v>
      </c>
      <c r="R1380" s="203">
        <v>5</v>
      </c>
      <c r="S1380" s="203">
        <v>0</v>
      </c>
      <c r="T1380" s="203">
        <v>0</v>
      </c>
      <c r="U1380" s="203">
        <v>1</v>
      </c>
      <c r="V1380" s="203">
        <v>0</v>
      </c>
    </row>
    <row r="1381" spans="2:22" x14ac:dyDescent="0.3">
      <c r="B1381" s="96" t="s">
        <v>122</v>
      </c>
      <c r="C1381" s="102" t="s">
        <v>228</v>
      </c>
      <c r="D1381" s="203">
        <v>0</v>
      </c>
      <c r="E1381" s="203">
        <v>1</v>
      </c>
      <c r="F1381" s="203">
        <v>0</v>
      </c>
      <c r="G1381" s="203">
        <v>1</v>
      </c>
      <c r="H1381" s="203">
        <v>0</v>
      </c>
      <c r="I1381" s="203">
        <v>3</v>
      </c>
      <c r="J1381" s="203">
        <v>7</v>
      </c>
      <c r="K1381" s="203">
        <v>269</v>
      </c>
      <c r="L1381" s="203">
        <v>1133</v>
      </c>
      <c r="M1381" s="203">
        <v>597</v>
      </c>
      <c r="N1381" s="203">
        <v>293</v>
      </c>
      <c r="O1381" s="203">
        <v>125</v>
      </c>
      <c r="P1381" s="203">
        <v>70</v>
      </c>
      <c r="Q1381" s="203">
        <v>18</v>
      </c>
      <c r="R1381" s="203">
        <v>11</v>
      </c>
      <c r="S1381" s="203">
        <v>8</v>
      </c>
      <c r="T1381" s="203">
        <v>0</v>
      </c>
      <c r="U1381" s="203">
        <v>1</v>
      </c>
      <c r="V1381" s="203">
        <v>3</v>
      </c>
    </row>
    <row r="1382" spans="2:22" x14ac:dyDescent="0.3">
      <c r="B1382" s="96" t="s">
        <v>122</v>
      </c>
      <c r="C1382" s="102" t="s">
        <v>229</v>
      </c>
      <c r="D1382" s="203">
        <v>0</v>
      </c>
      <c r="E1382" s="203">
        <v>0</v>
      </c>
      <c r="F1382" s="203">
        <v>0</v>
      </c>
      <c r="G1382" s="203">
        <v>0</v>
      </c>
      <c r="H1382" s="203">
        <v>0</v>
      </c>
      <c r="I1382" s="203">
        <v>1</v>
      </c>
      <c r="J1382" s="203">
        <v>1</v>
      </c>
      <c r="K1382" s="203">
        <v>9</v>
      </c>
      <c r="L1382" s="203">
        <v>214</v>
      </c>
      <c r="M1382" s="203">
        <v>1150</v>
      </c>
      <c r="N1382" s="203">
        <v>642</v>
      </c>
      <c r="O1382" s="203">
        <v>372</v>
      </c>
      <c r="P1382" s="203">
        <v>192</v>
      </c>
      <c r="Q1382" s="203">
        <v>85</v>
      </c>
      <c r="R1382" s="203">
        <v>27</v>
      </c>
      <c r="S1382" s="203">
        <v>6</v>
      </c>
      <c r="T1382" s="203">
        <v>2</v>
      </c>
      <c r="U1382" s="203">
        <v>1</v>
      </c>
      <c r="V1382" s="203">
        <v>2</v>
      </c>
    </row>
    <row r="1383" spans="2:22" x14ac:dyDescent="0.3">
      <c r="B1383" s="96" t="s">
        <v>122</v>
      </c>
      <c r="C1383" s="102" t="s">
        <v>287</v>
      </c>
      <c r="D1383" s="203">
        <v>0</v>
      </c>
      <c r="E1383" s="203">
        <v>0</v>
      </c>
      <c r="F1383" s="203">
        <v>0</v>
      </c>
      <c r="G1383" s="203">
        <v>0</v>
      </c>
      <c r="H1383" s="203">
        <v>1</v>
      </c>
      <c r="I1383" s="203">
        <v>0</v>
      </c>
      <c r="J1383" s="203">
        <v>2</v>
      </c>
      <c r="K1383" s="203">
        <v>1</v>
      </c>
      <c r="L1383" s="203">
        <v>5</v>
      </c>
      <c r="M1383" s="203">
        <v>297</v>
      </c>
      <c r="N1383" s="203">
        <v>1102</v>
      </c>
      <c r="O1383" s="203">
        <v>594</v>
      </c>
      <c r="P1383" s="203">
        <v>368</v>
      </c>
      <c r="Q1383" s="203">
        <v>177</v>
      </c>
      <c r="R1383" s="203">
        <v>71</v>
      </c>
      <c r="S1383" s="203">
        <v>19</v>
      </c>
      <c r="T1383" s="203">
        <v>7</v>
      </c>
      <c r="U1383" s="203">
        <v>1</v>
      </c>
      <c r="V1383" s="203">
        <v>4</v>
      </c>
    </row>
    <row r="1384" spans="2:22" x14ac:dyDescent="0.3">
      <c r="B1384" s="96" t="s">
        <v>122</v>
      </c>
      <c r="C1384" s="102" t="s">
        <v>230</v>
      </c>
      <c r="D1384" s="203">
        <v>0</v>
      </c>
      <c r="E1384" s="203">
        <v>0</v>
      </c>
      <c r="F1384" s="203">
        <v>0</v>
      </c>
      <c r="G1384" s="203">
        <v>0</v>
      </c>
      <c r="H1384" s="203">
        <v>0</v>
      </c>
      <c r="I1384" s="203">
        <v>0</v>
      </c>
      <c r="J1384" s="203">
        <v>1</v>
      </c>
      <c r="K1384" s="203">
        <v>2</v>
      </c>
      <c r="L1384" s="203">
        <v>0</v>
      </c>
      <c r="M1384" s="203">
        <v>5</v>
      </c>
      <c r="N1384" s="203">
        <v>286</v>
      </c>
      <c r="O1384" s="203">
        <v>959</v>
      </c>
      <c r="P1384" s="203">
        <v>547</v>
      </c>
      <c r="Q1384" s="203">
        <v>294</v>
      </c>
      <c r="R1384" s="203">
        <v>130</v>
      </c>
      <c r="S1384" s="203">
        <v>38</v>
      </c>
      <c r="T1384" s="203">
        <v>9</v>
      </c>
      <c r="U1384" s="203">
        <v>3</v>
      </c>
      <c r="V1384" s="203">
        <v>3</v>
      </c>
    </row>
    <row r="1385" spans="2:22" x14ac:dyDescent="0.3">
      <c r="B1385" s="96" t="s">
        <v>122</v>
      </c>
      <c r="C1385" s="102" t="s">
        <v>231</v>
      </c>
      <c r="D1385" s="203">
        <v>0</v>
      </c>
      <c r="E1385" s="203">
        <v>0</v>
      </c>
      <c r="F1385" s="203">
        <v>0</v>
      </c>
      <c r="G1385" s="203">
        <v>0</v>
      </c>
      <c r="H1385" s="203">
        <v>0</v>
      </c>
      <c r="I1385" s="203">
        <v>1</v>
      </c>
      <c r="J1385" s="203">
        <v>0</v>
      </c>
      <c r="K1385" s="203">
        <v>0</v>
      </c>
      <c r="L1385" s="203">
        <v>0</v>
      </c>
      <c r="M1385" s="203">
        <v>1</v>
      </c>
      <c r="N1385" s="203">
        <v>15</v>
      </c>
      <c r="O1385" s="203">
        <v>247</v>
      </c>
      <c r="P1385" s="203">
        <v>878</v>
      </c>
      <c r="Q1385" s="203">
        <v>470</v>
      </c>
      <c r="R1385" s="203">
        <v>241</v>
      </c>
      <c r="S1385" s="203">
        <v>89</v>
      </c>
      <c r="T1385" s="203">
        <v>24</v>
      </c>
      <c r="U1385" s="203">
        <v>8</v>
      </c>
      <c r="V1385" s="203">
        <v>4</v>
      </c>
    </row>
    <row r="1386" spans="2:22" x14ac:dyDescent="0.3">
      <c r="B1386" s="96" t="s">
        <v>122</v>
      </c>
      <c r="C1386" s="102" t="s">
        <v>288</v>
      </c>
      <c r="D1386" s="203">
        <v>0</v>
      </c>
      <c r="E1386" s="203">
        <v>0</v>
      </c>
      <c r="F1386" s="203">
        <v>0</v>
      </c>
      <c r="G1386" s="203">
        <v>0</v>
      </c>
      <c r="H1386" s="203">
        <v>0</v>
      </c>
      <c r="I1386" s="203">
        <v>0</v>
      </c>
      <c r="J1386" s="203">
        <v>0</v>
      </c>
      <c r="K1386" s="203">
        <v>0</v>
      </c>
      <c r="L1386" s="203">
        <v>1</v>
      </c>
      <c r="M1386" s="203">
        <v>1</v>
      </c>
      <c r="N1386" s="203">
        <v>1</v>
      </c>
      <c r="O1386" s="203">
        <v>10</v>
      </c>
      <c r="P1386" s="203">
        <v>201</v>
      </c>
      <c r="Q1386" s="203">
        <v>755</v>
      </c>
      <c r="R1386" s="203">
        <v>419</v>
      </c>
      <c r="S1386" s="203">
        <v>197</v>
      </c>
      <c r="T1386" s="203">
        <v>64</v>
      </c>
      <c r="U1386" s="203">
        <v>21</v>
      </c>
      <c r="V1386" s="203">
        <v>4</v>
      </c>
    </row>
    <row r="1387" spans="2:22" x14ac:dyDescent="0.3">
      <c r="B1387" s="96" t="s">
        <v>122</v>
      </c>
      <c r="C1387" s="102" t="s">
        <v>232</v>
      </c>
      <c r="D1387" s="203">
        <v>0</v>
      </c>
      <c r="E1387" s="203">
        <v>0</v>
      </c>
      <c r="F1387" s="203">
        <v>0</v>
      </c>
      <c r="G1387" s="203">
        <v>0</v>
      </c>
      <c r="H1387" s="203">
        <v>0</v>
      </c>
      <c r="I1387" s="203">
        <v>0</v>
      </c>
      <c r="J1387" s="203">
        <v>0</v>
      </c>
      <c r="K1387" s="203">
        <v>0</v>
      </c>
      <c r="L1387" s="203">
        <v>0</v>
      </c>
      <c r="M1387" s="203">
        <v>0</v>
      </c>
      <c r="N1387" s="203">
        <v>0</v>
      </c>
      <c r="O1387" s="203">
        <v>2</v>
      </c>
      <c r="P1387" s="203">
        <v>6</v>
      </c>
      <c r="Q1387" s="203">
        <v>191</v>
      </c>
      <c r="R1387" s="203">
        <v>696</v>
      </c>
      <c r="S1387" s="203">
        <v>380</v>
      </c>
      <c r="T1387" s="203">
        <v>146</v>
      </c>
      <c r="U1387" s="203">
        <v>47</v>
      </c>
      <c r="V1387" s="203">
        <v>19</v>
      </c>
    </row>
    <row r="1388" spans="2:22" x14ac:dyDescent="0.3">
      <c r="B1388" s="96" t="s">
        <v>122</v>
      </c>
      <c r="C1388" s="102" t="s">
        <v>355</v>
      </c>
      <c r="D1388" s="203">
        <v>0</v>
      </c>
      <c r="E1388" s="203">
        <v>0</v>
      </c>
      <c r="F1388" s="203">
        <v>0</v>
      </c>
      <c r="G1388" s="203">
        <v>0</v>
      </c>
      <c r="H1388" s="203">
        <v>0</v>
      </c>
      <c r="I1388" s="203">
        <v>0</v>
      </c>
      <c r="J1388" s="203">
        <v>0</v>
      </c>
      <c r="K1388" s="203">
        <v>0</v>
      </c>
      <c r="L1388" s="203">
        <v>0</v>
      </c>
      <c r="M1388" s="203">
        <v>0</v>
      </c>
      <c r="N1388" s="203">
        <v>0</v>
      </c>
      <c r="O1388" s="203">
        <v>0</v>
      </c>
      <c r="P1388" s="203">
        <v>0</v>
      </c>
      <c r="Q1388" s="203">
        <v>0</v>
      </c>
      <c r="R1388" s="203">
        <v>0</v>
      </c>
      <c r="S1388" s="203">
        <v>0</v>
      </c>
      <c r="T1388" s="203">
        <v>0</v>
      </c>
      <c r="U1388" s="203">
        <v>0</v>
      </c>
      <c r="V1388" s="203">
        <v>0</v>
      </c>
    </row>
    <row r="1389" spans="2:22" x14ac:dyDescent="0.3">
      <c r="B1389" s="96" t="s">
        <v>122</v>
      </c>
      <c r="C1389" s="102" t="s">
        <v>356</v>
      </c>
      <c r="D1389" s="203">
        <v>0</v>
      </c>
      <c r="E1389" s="203">
        <v>0</v>
      </c>
      <c r="F1389" s="203">
        <v>0</v>
      </c>
      <c r="G1389" s="203">
        <v>0</v>
      </c>
      <c r="H1389" s="203">
        <v>0</v>
      </c>
      <c r="I1389" s="203">
        <v>0</v>
      </c>
      <c r="J1389" s="203">
        <v>0</v>
      </c>
      <c r="K1389" s="203">
        <v>0</v>
      </c>
      <c r="L1389" s="203">
        <v>0</v>
      </c>
      <c r="M1389" s="203">
        <v>0</v>
      </c>
      <c r="N1389" s="203">
        <v>0</v>
      </c>
      <c r="O1389" s="203">
        <v>0</v>
      </c>
      <c r="P1389" s="203">
        <v>0</v>
      </c>
      <c r="Q1389" s="203">
        <v>0</v>
      </c>
      <c r="R1389" s="203">
        <v>0</v>
      </c>
      <c r="S1389" s="203">
        <v>0</v>
      </c>
      <c r="T1389" s="203">
        <v>0</v>
      </c>
      <c r="U1389" s="203">
        <v>0</v>
      </c>
      <c r="V1389" s="203">
        <v>0</v>
      </c>
    </row>
    <row r="1390" spans="2:22" x14ac:dyDescent="0.3">
      <c r="B1390" s="96" t="s">
        <v>122</v>
      </c>
      <c r="C1390" s="102" t="s">
        <v>289</v>
      </c>
      <c r="D1390" s="203">
        <v>0</v>
      </c>
      <c r="E1390" s="203">
        <v>0</v>
      </c>
      <c r="F1390" s="203">
        <v>0</v>
      </c>
      <c r="G1390" s="203">
        <v>0</v>
      </c>
      <c r="H1390" s="203">
        <v>0</v>
      </c>
      <c r="I1390" s="203">
        <v>0</v>
      </c>
      <c r="J1390" s="203">
        <v>0</v>
      </c>
      <c r="K1390" s="203">
        <v>0</v>
      </c>
      <c r="L1390" s="203">
        <v>0</v>
      </c>
      <c r="M1390" s="203">
        <v>0</v>
      </c>
      <c r="N1390" s="203">
        <v>0</v>
      </c>
      <c r="O1390" s="203">
        <v>0</v>
      </c>
      <c r="P1390" s="203">
        <v>0</v>
      </c>
      <c r="Q1390" s="203">
        <v>0</v>
      </c>
      <c r="R1390" s="203">
        <v>0</v>
      </c>
      <c r="S1390" s="203">
        <v>0</v>
      </c>
      <c r="T1390" s="203">
        <v>0</v>
      </c>
      <c r="U1390" s="203">
        <v>0</v>
      </c>
      <c r="V1390" s="203">
        <v>0</v>
      </c>
    </row>
    <row r="1391" spans="2:22" x14ac:dyDescent="0.3">
      <c r="B1391" s="96" t="s">
        <v>122</v>
      </c>
      <c r="C1391" s="102" t="s">
        <v>290</v>
      </c>
      <c r="D1391" s="203">
        <v>0</v>
      </c>
      <c r="E1391" s="203">
        <v>0</v>
      </c>
      <c r="F1391" s="203">
        <v>0</v>
      </c>
      <c r="G1391" s="203">
        <v>0</v>
      </c>
      <c r="H1391" s="203">
        <v>0</v>
      </c>
      <c r="I1391" s="203">
        <v>0</v>
      </c>
      <c r="J1391" s="203">
        <v>0</v>
      </c>
      <c r="K1391" s="203">
        <v>0</v>
      </c>
      <c r="L1391" s="203">
        <v>0</v>
      </c>
      <c r="M1391" s="203">
        <v>0</v>
      </c>
      <c r="N1391" s="203">
        <v>0</v>
      </c>
      <c r="O1391" s="203">
        <v>0</v>
      </c>
      <c r="P1391" s="203">
        <v>2</v>
      </c>
      <c r="Q1391" s="203">
        <v>3</v>
      </c>
      <c r="R1391" s="203">
        <v>0</v>
      </c>
      <c r="S1391" s="203">
        <v>1</v>
      </c>
      <c r="T1391" s="203">
        <v>0</v>
      </c>
      <c r="U1391" s="203">
        <v>1</v>
      </c>
      <c r="V1391" s="203">
        <v>11</v>
      </c>
    </row>
    <row r="1392" spans="2:22" x14ac:dyDescent="0.3">
      <c r="B1392" s="96" t="s">
        <v>122</v>
      </c>
      <c r="C1392" s="102" t="s">
        <v>291</v>
      </c>
      <c r="D1392" s="203">
        <v>0</v>
      </c>
      <c r="E1392" s="203">
        <v>0</v>
      </c>
      <c r="F1392" s="203">
        <v>0</v>
      </c>
      <c r="G1392" s="203">
        <v>0</v>
      </c>
      <c r="H1392" s="203">
        <v>0</v>
      </c>
      <c r="I1392" s="203">
        <v>0</v>
      </c>
      <c r="J1392" s="203">
        <v>0</v>
      </c>
      <c r="K1392" s="203">
        <v>0</v>
      </c>
      <c r="L1392" s="203">
        <v>0</v>
      </c>
      <c r="M1392" s="203">
        <v>0</v>
      </c>
      <c r="N1392" s="203">
        <v>0</v>
      </c>
      <c r="O1392" s="203">
        <v>2</v>
      </c>
      <c r="P1392" s="203">
        <v>15</v>
      </c>
      <c r="Q1392" s="203">
        <v>37</v>
      </c>
      <c r="R1392" s="203">
        <v>32</v>
      </c>
      <c r="S1392" s="203">
        <v>18</v>
      </c>
      <c r="T1392" s="203">
        <v>11</v>
      </c>
      <c r="U1392" s="203">
        <v>5</v>
      </c>
      <c r="V1392" s="203">
        <v>30</v>
      </c>
    </row>
    <row r="1393" spans="2:22" x14ac:dyDescent="0.3">
      <c r="B1393" s="96" t="s">
        <v>122</v>
      </c>
      <c r="C1393" s="102" t="s">
        <v>292</v>
      </c>
      <c r="D1393" s="203">
        <v>0</v>
      </c>
      <c r="E1393" s="203">
        <v>0</v>
      </c>
      <c r="F1393" s="203">
        <v>0</v>
      </c>
      <c r="G1393" s="203">
        <v>0</v>
      </c>
      <c r="H1393" s="203">
        <v>0</v>
      </c>
      <c r="I1393" s="203">
        <v>0</v>
      </c>
      <c r="J1393" s="203">
        <v>0</v>
      </c>
      <c r="K1393" s="203">
        <v>0</v>
      </c>
      <c r="L1393" s="203">
        <v>0</v>
      </c>
      <c r="M1393" s="203">
        <v>0</v>
      </c>
      <c r="N1393" s="203">
        <v>0</v>
      </c>
      <c r="O1393" s="203">
        <v>0</v>
      </c>
      <c r="P1393" s="203">
        <v>9</v>
      </c>
      <c r="Q1393" s="203">
        <v>21</v>
      </c>
      <c r="R1393" s="203">
        <v>56</v>
      </c>
      <c r="S1393" s="203">
        <v>45</v>
      </c>
      <c r="T1393" s="203">
        <v>30</v>
      </c>
      <c r="U1393" s="203">
        <v>8</v>
      </c>
      <c r="V1393" s="203">
        <v>47</v>
      </c>
    </row>
    <row r="1394" spans="2:22" x14ac:dyDescent="0.3">
      <c r="B1394" s="96" t="s">
        <v>122</v>
      </c>
      <c r="C1394" s="102" t="s">
        <v>293</v>
      </c>
      <c r="D1394" s="203">
        <v>0</v>
      </c>
      <c r="E1394" s="203">
        <v>0</v>
      </c>
      <c r="F1394" s="203">
        <v>0</v>
      </c>
      <c r="G1394" s="203">
        <v>0</v>
      </c>
      <c r="H1394" s="203">
        <v>0</v>
      </c>
      <c r="I1394" s="203">
        <v>0</v>
      </c>
      <c r="J1394" s="203">
        <v>0</v>
      </c>
      <c r="K1394" s="203">
        <v>0</v>
      </c>
      <c r="L1394" s="203">
        <v>0</v>
      </c>
      <c r="M1394" s="203">
        <v>0</v>
      </c>
      <c r="N1394" s="203">
        <v>1</v>
      </c>
      <c r="O1394" s="203">
        <v>0</v>
      </c>
      <c r="P1394" s="203">
        <v>4</v>
      </c>
      <c r="Q1394" s="203">
        <v>5</v>
      </c>
      <c r="R1394" s="203">
        <v>38</v>
      </c>
      <c r="S1394" s="203">
        <v>61</v>
      </c>
      <c r="T1394" s="203">
        <v>37</v>
      </c>
      <c r="U1394" s="203">
        <v>27</v>
      </c>
      <c r="V1394" s="203">
        <v>55</v>
      </c>
    </row>
    <row r="1395" spans="2:22" x14ac:dyDescent="0.3">
      <c r="B1395" s="96" t="s">
        <v>122</v>
      </c>
      <c r="C1395" s="102" t="s">
        <v>294</v>
      </c>
      <c r="D1395" s="203">
        <v>0</v>
      </c>
      <c r="E1395" s="203">
        <v>0</v>
      </c>
      <c r="F1395" s="203">
        <v>0</v>
      </c>
      <c r="G1395" s="203">
        <v>0</v>
      </c>
      <c r="H1395" s="203">
        <v>0</v>
      </c>
      <c r="I1395" s="203">
        <v>0</v>
      </c>
      <c r="J1395" s="203">
        <v>0</v>
      </c>
      <c r="K1395" s="203">
        <v>1</v>
      </c>
      <c r="L1395" s="203">
        <v>0</v>
      </c>
      <c r="M1395" s="203">
        <v>0</v>
      </c>
      <c r="N1395" s="203">
        <v>0</v>
      </c>
      <c r="O1395" s="203">
        <v>1</v>
      </c>
      <c r="P1395" s="203">
        <v>2</v>
      </c>
      <c r="Q1395" s="203">
        <v>10</v>
      </c>
      <c r="R1395" s="203">
        <v>37</v>
      </c>
      <c r="S1395" s="203">
        <v>78</v>
      </c>
      <c r="T1395" s="203">
        <v>70</v>
      </c>
      <c r="U1395" s="203">
        <v>35</v>
      </c>
      <c r="V1395" s="203">
        <v>116</v>
      </c>
    </row>
    <row r="1396" spans="2:22" x14ac:dyDescent="0.3">
      <c r="B1396" s="96" t="s">
        <v>122</v>
      </c>
      <c r="C1396" s="102" t="s">
        <v>357</v>
      </c>
      <c r="D1396" s="203">
        <v>0</v>
      </c>
      <c r="E1396" s="203">
        <v>0</v>
      </c>
      <c r="F1396" s="203">
        <v>0</v>
      </c>
      <c r="G1396" s="203">
        <v>0</v>
      </c>
      <c r="H1396" s="203">
        <v>0</v>
      </c>
      <c r="I1396" s="203">
        <v>0</v>
      </c>
      <c r="J1396" s="203">
        <v>0</v>
      </c>
      <c r="K1396" s="203">
        <v>0</v>
      </c>
      <c r="L1396" s="203">
        <v>1</v>
      </c>
      <c r="M1396" s="203">
        <v>12</v>
      </c>
      <c r="N1396" s="203">
        <v>11</v>
      </c>
      <c r="O1396" s="203">
        <v>11</v>
      </c>
      <c r="P1396" s="203">
        <v>9</v>
      </c>
      <c r="Q1396" s="203">
        <v>4</v>
      </c>
      <c r="R1396" s="203">
        <v>2</v>
      </c>
      <c r="S1396" s="203">
        <v>0</v>
      </c>
      <c r="T1396" s="203">
        <v>0</v>
      </c>
      <c r="U1396" s="203">
        <v>0</v>
      </c>
      <c r="V1396" s="203">
        <v>0</v>
      </c>
    </row>
    <row r="1397" spans="2:22" x14ac:dyDescent="0.3">
      <c r="B1397" s="96" t="s">
        <v>123</v>
      </c>
      <c r="C1397" s="102" t="s">
        <v>223</v>
      </c>
      <c r="D1397" s="203">
        <v>23</v>
      </c>
      <c r="E1397" s="203">
        <v>509</v>
      </c>
      <c r="F1397" s="203">
        <v>14</v>
      </c>
      <c r="G1397" s="203">
        <v>1</v>
      </c>
      <c r="H1397" s="203">
        <v>0</v>
      </c>
      <c r="I1397" s="203">
        <v>0</v>
      </c>
      <c r="J1397" s="203">
        <v>0</v>
      </c>
      <c r="K1397" s="203">
        <v>1</v>
      </c>
      <c r="L1397" s="203">
        <v>0</v>
      </c>
      <c r="M1397" s="203">
        <v>0</v>
      </c>
      <c r="N1397" s="203">
        <v>0</v>
      </c>
      <c r="O1397" s="203">
        <v>0</v>
      </c>
      <c r="P1397" s="203">
        <v>0</v>
      </c>
      <c r="Q1397" s="203">
        <v>0</v>
      </c>
      <c r="R1397" s="203">
        <v>0</v>
      </c>
      <c r="S1397" s="203">
        <v>0</v>
      </c>
      <c r="T1397" s="203">
        <v>0</v>
      </c>
      <c r="U1397" s="203">
        <v>0</v>
      </c>
      <c r="V1397" s="203">
        <v>0</v>
      </c>
    </row>
    <row r="1398" spans="2:22" x14ac:dyDescent="0.3">
      <c r="B1398" s="96" t="s">
        <v>123</v>
      </c>
      <c r="C1398" s="102" t="s">
        <v>286</v>
      </c>
      <c r="D1398" s="203">
        <v>2</v>
      </c>
      <c r="E1398" s="203">
        <v>88</v>
      </c>
      <c r="F1398" s="203">
        <v>818</v>
      </c>
      <c r="G1398" s="203">
        <v>42</v>
      </c>
      <c r="H1398" s="203">
        <v>1</v>
      </c>
      <c r="I1398" s="203">
        <v>1</v>
      </c>
      <c r="J1398" s="203">
        <v>0</v>
      </c>
      <c r="K1398" s="203">
        <v>0</v>
      </c>
      <c r="L1398" s="203">
        <v>0</v>
      </c>
      <c r="M1398" s="203">
        <v>0</v>
      </c>
      <c r="N1398" s="203">
        <v>0</v>
      </c>
      <c r="O1398" s="203">
        <v>0</v>
      </c>
      <c r="P1398" s="203">
        <v>0</v>
      </c>
      <c r="Q1398" s="203">
        <v>0</v>
      </c>
      <c r="R1398" s="203">
        <v>0</v>
      </c>
      <c r="S1398" s="203">
        <v>0</v>
      </c>
      <c r="T1398" s="203">
        <v>0</v>
      </c>
      <c r="U1398" s="203">
        <v>0</v>
      </c>
      <c r="V1398" s="203">
        <v>0</v>
      </c>
    </row>
    <row r="1399" spans="2:22" x14ac:dyDescent="0.3">
      <c r="B1399" s="96" t="s">
        <v>123</v>
      </c>
      <c r="C1399" s="102" t="s">
        <v>370</v>
      </c>
      <c r="D1399" s="203">
        <v>0</v>
      </c>
      <c r="E1399" s="203">
        <v>8</v>
      </c>
      <c r="F1399" s="203">
        <v>420</v>
      </c>
      <c r="G1399" s="203">
        <v>2984</v>
      </c>
      <c r="H1399" s="203">
        <v>136</v>
      </c>
      <c r="I1399" s="203">
        <v>8</v>
      </c>
      <c r="J1399" s="203">
        <v>3</v>
      </c>
      <c r="K1399" s="203">
        <v>1</v>
      </c>
      <c r="L1399" s="203">
        <v>2</v>
      </c>
      <c r="M1399" s="203">
        <v>2</v>
      </c>
      <c r="N1399" s="203">
        <v>0</v>
      </c>
      <c r="O1399" s="203">
        <v>0</v>
      </c>
      <c r="P1399" s="203">
        <v>0</v>
      </c>
      <c r="Q1399" s="203">
        <v>0</v>
      </c>
      <c r="R1399" s="203">
        <v>0</v>
      </c>
      <c r="S1399" s="203">
        <v>0</v>
      </c>
      <c r="T1399" s="203">
        <v>0</v>
      </c>
      <c r="U1399" s="203">
        <v>0</v>
      </c>
      <c r="V1399" s="203">
        <v>0</v>
      </c>
    </row>
    <row r="1400" spans="2:22" x14ac:dyDescent="0.3">
      <c r="B1400" s="96" t="s">
        <v>123</v>
      </c>
      <c r="C1400" s="102" t="s">
        <v>224</v>
      </c>
      <c r="D1400" s="203">
        <v>0</v>
      </c>
      <c r="E1400" s="203">
        <v>0</v>
      </c>
      <c r="F1400" s="203">
        <v>3</v>
      </c>
      <c r="G1400" s="203">
        <v>440</v>
      </c>
      <c r="H1400" s="203">
        <v>3162</v>
      </c>
      <c r="I1400" s="203">
        <v>418</v>
      </c>
      <c r="J1400" s="203">
        <v>82</v>
      </c>
      <c r="K1400" s="203">
        <v>34</v>
      </c>
      <c r="L1400" s="203">
        <v>9</v>
      </c>
      <c r="M1400" s="203">
        <v>4</v>
      </c>
      <c r="N1400" s="203">
        <v>3</v>
      </c>
      <c r="O1400" s="203">
        <v>2</v>
      </c>
      <c r="P1400" s="203">
        <v>1</v>
      </c>
      <c r="Q1400" s="203">
        <v>1</v>
      </c>
      <c r="R1400" s="203">
        <v>2</v>
      </c>
      <c r="S1400" s="203">
        <v>0</v>
      </c>
      <c r="T1400" s="203">
        <v>0</v>
      </c>
      <c r="U1400" s="203">
        <v>0</v>
      </c>
      <c r="V1400" s="203">
        <v>0</v>
      </c>
    </row>
    <row r="1401" spans="2:22" x14ac:dyDescent="0.3">
      <c r="B1401" s="96" t="s">
        <v>123</v>
      </c>
      <c r="C1401" s="102" t="s">
        <v>225</v>
      </c>
      <c r="D1401" s="203">
        <v>0</v>
      </c>
      <c r="E1401" s="203">
        <v>0</v>
      </c>
      <c r="F1401" s="203">
        <v>0</v>
      </c>
      <c r="G1401" s="203">
        <v>2</v>
      </c>
      <c r="H1401" s="203">
        <v>428</v>
      </c>
      <c r="I1401" s="203">
        <v>2938</v>
      </c>
      <c r="J1401" s="203">
        <v>481</v>
      </c>
      <c r="K1401" s="203">
        <v>117</v>
      </c>
      <c r="L1401" s="203">
        <v>29</v>
      </c>
      <c r="M1401" s="203">
        <v>18</v>
      </c>
      <c r="N1401" s="203">
        <v>5</v>
      </c>
      <c r="O1401" s="203">
        <v>1</v>
      </c>
      <c r="P1401" s="203">
        <v>4</v>
      </c>
      <c r="Q1401" s="203">
        <v>2</v>
      </c>
      <c r="R1401" s="203">
        <v>0</v>
      </c>
      <c r="S1401" s="203">
        <v>0</v>
      </c>
      <c r="T1401" s="203">
        <v>0</v>
      </c>
      <c r="U1401" s="203">
        <v>0</v>
      </c>
      <c r="V1401" s="203">
        <v>0</v>
      </c>
    </row>
    <row r="1402" spans="2:22" x14ac:dyDescent="0.3">
      <c r="B1402" s="96" t="s">
        <v>123</v>
      </c>
      <c r="C1402" s="102" t="s">
        <v>226</v>
      </c>
      <c r="D1402" s="203">
        <v>0</v>
      </c>
      <c r="E1402" s="203">
        <v>0</v>
      </c>
      <c r="F1402" s="203">
        <v>0</v>
      </c>
      <c r="G1402" s="203">
        <v>0</v>
      </c>
      <c r="H1402" s="203">
        <v>3</v>
      </c>
      <c r="I1402" s="203">
        <v>381</v>
      </c>
      <c r="J1402" s="203">
        <v>2867</v>
      </c>
      <c r="K1402" s="203">
        <v>553</v>
      </c>
      <c r="L1402" s="203">
        <v>183</v>
      </c>
      <c r="M1402" s="203">
        <v>47</v>
      </c>
      <c r="N1402" s="203">
        <v>15</v>
      </c>
      <c r="O1402" s="203">
        <v>10</v>
      </c>
      <c r="P1402" s="203">
        <v>6</v>
      </c>
      <c r="Q1402" s="203">
        <v>4</v>
      </c>
      <c r="R1402" s="203">
        <v>0</v>
      </c>
      <c r="S1402" s="203">
        <v>0</v>
      </c>
      <c r="T1402" s="203">
        <v>0</v>
      </c>
      <c r="U1402" s="203">
        <v>0</v>
      </c>
      <c r="V1402" s="203">
        <v>1</v>
      </c>
    </row>
    <row r="1403" spans="2:22" x14ac:dyDescent="0.3">
      <c r="B1403" s="96" t="s">
        <v>123</v>
      </c>
      <c r="C1403" s="102" t="s">
        <v>227</v>
      </c>
      <c r="D1403" s="203">
        <v>0</v>
      </c>
      <c r="E1403" s="203">
        <v>0</v>
      </c>
      <c r="F1403" s="203">
        <v>0</v>
      </c>
      <c r="G1403" s="203">
        <v>0</v>
      </c>
      <c r="H1403" s="203">
        <v>0</v>
      </c>
      <c r="I1403" s="203">
        <v>2</v>
      </c>
      <c r="J1403" s="203">
        <v>440</v>
      </c>
      <c r="K1403" s="203">
        <v>2694</v>
      </c>
      <c r="L1403" s="203">
        <v>633</v>
      </c>
      <c r="M1403" s="203">
        <v>182</v>
      </c>
      <c r="N1403" s="203">
        <v>55</v>
      </c>
      <c r="O1403" s="203">
        <v>36</v>
      </c>
      <c r="P1403" s="203">
        <v>20</v>
      </c>
      <c r="Q1403" s="203">
        <v>5</v>
      </c>
      <c r="R1403" s="203">
        <v>1</v>
      </c>
      <c r="S1403" s="203">
        <v>1</v>
      </c>
      <c r="T1403" s="203">
        <v>0</v>
      </c>
      <c r="U1403" s="203">
        <v>0</v>
      </c>
      <c r="V1403" s="203">
        <v>0</v>
      </c>
    </row>
    <row r="1404" spans="2:22" x14ac:dyDescent="0.3">
      <c r="B1404" s="96" t="s">
        <v>123</v>
      </c>
      <c r="C1404" s="102" t="s">
        <v>228</v>
      </c>
      <c r="D1404" s="203">
        <v>0</v>
      </c>
      <c r="E1404" s="203">
        <v>0</v>
      </c>
      <c r="F1404" s="203">
        <v>0</v>
      </c>
      <c r="G1404" s="203">
        <v>0</v>
      </c>
      <c r="H1404" s="203">
        <v>0</v>
      </c>
      <c r="I1404" s="203">
        <v>0</v>
      </c>
      <c r="J1404" s="203">
        <v>3</v>
      </c>
      <c r="K1404" s="203">
        <v>396</v>
      </c>
      <c r="L1404" s="203">
        <v>2597</v>
      </c>
      <c r="M1404" s="203">
        <v>734</v>
      </c>
      <c r="N1404" s="203">
        <v>226</v>
      </c>
      <c r="O1404" s="203">
        <v>86</v>
      </c>
      <c r="P1404" s="203">
        <v>30</v>
      </c>
      <c r="Q1404" s="203">
        <v>11</v>
      </c>
      <c r="R1404" s="203">
        <v>3</v>
      </c>
      <c r="S1404" s="203">
        <v>3</v>
      </c>
      <c r="T1404" s="203">
        <v>1</v>
      </c>
      <c r="U1404" s="203">
        <v>1</v>
      </c>
      <c r="V1404" s="203">
        <v>0</v>
      </c>
    </row>
    <row r="1405" spans="2:22" x14ac:dyDescent="0.3">
      <c r="B1405" s="96" t="s">
        <v>123</v>
      </c>
      <c r="C1405" s="102" t="s">
        <v>229</v>
      </c>
      <c r="D1405" s="203">
        <v>0</v>
      </c>
      <c r="E1405" s="203">
        <v>0</v>
      </c>
      <c r="F1405" s="203">
        <v>0</v>
      </c>
      <c r="G1405" s="203">
        <v>0</v>
      </c>
      <c r="H1405" s="203">
        <v>0</v>
      </c>
      <c r="I1405" s="203">
        <v>0</v>
      </c>
      <c r="J1405" s="203">
        <v>0</v>
      </c>
      <c r="K1405" s="203">
        <v>6</v>
      </c>
      <c r="L1405" s="203">
        <v>399</v>
      </c>
      <c r="M1405" s="203">
        <v>2697</v>
      </c>
      <c r="N1405" s="203">
        <v>881</v>
      </c>
      <c r="O1405" s="203">
        <v>406</v>
      </c>
      <c r="P1405" s="203">
        <v>258</v>
      </c>
      <c r="Q1405" s="203">
        <v>97</v>
      </c>
      <c r="R1405" s="203">
        <v>55</v>
      </c>
      <c r="S1405" s="203">
        <v>36</v>
      </c>
      <c r="T1405" s="203">
        <v>7</v>
      </c>
      <c r="U1405" s="203">
        <v>4</v>
      </c>
      <c r="V1405" s="203">
        <v>3</v>
      </c>
    </row>
    <row r="1406" spans="2:22" x14ac:dyDescent="0.3">
      <c r="B1406" s="96" t="s">
        <v>123</v>
      </c>
      <c r="C1406" s="102" t="s">
        <v>287</v>
      </c>
      <c r="D1406" s="203">
        <v>0</v>
      </c>
      <c r="E1406" s="203">
        <v>0</v>
      </c>
      <c r="F1406" s="203">
        <v>0</v>
      </c>
      <c r="G1406" s="203">
        <v>0</v>
      </c>
      <c r="H1406" s="203">
        <v>0</v>
      </c>
      <c r="I1406" s="203">
        <v>1</v>
      </c>
      <c r="J1406" s="203">
        <v>1</v>
      </c>
      <c r="K1406" s="203">
        <v>0</v>
      </c>
      <c r="L1406" s="203">
        <v>1</v>
      </c>
      <c r="M1406" s="203">
        <v>395</v>
      </c>
      <c r="N1406" s="203">
        <v>2634</v>
      </c>
      <c r="O1406" s="203">
        <v>994</v>
      </c>
      <c r="P1406" s="203">
        <v>558</v>
      </c>
      <c r="Q1406" s="203">
        <v>260</v>
      </c>
      <c r="R1406" s="203">
        <v>131</v>
      </c>
      <c r="S1406" s="203">
        <v>61</v>
      </c>
      <c r="T1406" s="203">
        <v>11</v>
      </c>
      <c r="U1406" s="203">
        <v>3</v>
      </c>
      <c r="V1406" s="203">
        <v>2</v>
      </c>
    </row>
    <row r="1407" spans="2:22" x14ac:dyDescent="0.3">
      <c r="B1407" s="96" t="s">
        <v>123</v>
      </c>
      <c r="C1407" s="102" t="s">
        <v>230</v>
      </c>
      <c r="D1407" s="203">
        <v>0</v>
      </c>
      <c r="E1407" s="203">
        <v>0</v>
      </c>
      <c r="F1407" s="203">
        <v>0</v>
      </c>
      <c r="G1407" s="203">
        <v>0</v>
      </c>
      <c r="H1407" s="203">
        <v>0</v>
      </c>
      <c r="I1407" s="203">
        <v>0</v>
      </c>
      <c r="J1407" s="203">
        <v>0</v>
      </c>
      <c r="K1407" s="203">
        <v>0</v>
      </c>
      <c r="L1407" s="203">
        <v>0</v>
      </c>
      <c r="M1407" s="203">
        <v>2</v>
      </c>
      <c r="N1407" s="203">
        <v>414</v>
      </c>
      <c r="O1407" s="203">
        <v>2441</v>
      </c>
      <c r="P1407" s="203">
        <v>1051</v>
      </c>
      <c r="Q1407" s="203">
        <v>618</v>
      </c>
      <c r="R1407" s="203">
        <v>232</v>
      </c>
      <c r="S1407" s="203">
        <v>87</v>
      </c>
      <c r="T1407" s="203">
        <v>26</v>
      </c>
      <c r="U1407" s="203">
        <v>4</v>
      </c>
      <c r="V1407" s="203">
        <v>2</v>
      </c>
    </row>
    <row r="1408" spans="2:22" x14ac:dyDescent="0.3">
      <c r="B1408" s="96" t="s">
        <v>123</v>
      </c>
      <c r="C1408" s="102" t="s">
        <v>231</v>
      </c>
      <c r="D1408" s="203">
        <v>0</v>
      </c>
      <c r="E1408" s="203">
        <v>0</v>
      </c>
      <c r="F1408" s="203">
        <v>0</v>
      </c>
      <c r="G1408" s="203">
        <v>0</v>
      </c>
      <c r="H1408" s="203">
        <v>0</v>
      </c>
      <c r="I1408" s="203">
        <v>0</v>
      </c>
      <c r="J1408" s="203">
        <v>0</v>
      </c>
      <c r="K1408" s="203">
        <v>0</v>
      </c>
      <c r="L1408" s="203">
        <v>0</v>
      </c>
      <c r="M1408" s="203">
        <v>0</v>
      </c>
      <c r="N1408" s="203">
        <v>4</v>
      </c>
      <c r="O1408" s="203">
        <v>390</v>
      </c>
      <c r="P1408" s="203">
        <v>2442</v>
      </c>
      <c r="Q1408" s="203">
        <v>1052</v>
      </c>
      <c r="R1408" s="203">
        <v>601</v>
      </c>
      <c r="S1408" s="203">
        <v>240</v>
      </c>
      <c r="T1408" s="203">
        <v>63</v>
      </c>
      <c r="U1408" s="203">
        <v>19</v>
      </c>
      <c r="V1408" s="203">
        <v>9</v>
      </c>
    </row>
    <row r="1409" spans="2:22" x14ac:dyDescent="0.3">
      <c r="B1409" s="96" t="s">
        <v>123</v>
      </c>
      <c r="C1409" s="102" t="s">
        <v>288</v>
      </c>
      <c r="D1409" s="203">
        <v>0</v>
      </c>
      <c r="E1409" s="203">
        <v>0</v>
      </c>
      <c r="F1409" s="203">
        <v>0</v>
      </c>
      <c r="G1409" s="203">
        <v>0</v>
      </c>
      <c r="H1409" s="203">
        <v>0</v>
      </c>
      <c r="I1409" s="203">
        <v>0</v>
      </c>
      <c r="J1409" s="203">
        <v>0</v>
      </c>
      <c r="K1409" s="203">
        <v>0</v>
      </c>
      <c r="L1409" s="203">
        <v>0</v>
      </c>
      <c r="M1409" s="203">
        <v>0</v>
      </c>
      <c r="N1409" s="203">
        <v>0</v>
      </c>
      <c r="O1409" s="203">
        <v>7</v>
      </c>
      <c r="P1409" s="203">
        <v>136</v>
      </c>
      <c r="Q1409" s="203">
        <v>2342</v>
      </c>
      <c r="R1409" s="203">
        <v>1089</v>
      </c>
      <c r="S1409" s="203">
        <v>493</v>
      </c>
      <c r="T1409" s="203">
        <v>149</v>
      </c>
      <c r="U1409" s="203">
        <v>45</v>
      </c>
      <c r="V1409" s="203">
        <v>21</v>
      </c>
    </row>
    <row r="1410" spans="2:22" x14ac:dyDescent="0.3">
      <c r="B1410" s="96" t="s">
        <v>123</v>
      </c>
      <c r="C1410" s="102" t="s">
        <v>232</v>
      </c>
      <c r="D1410" s="203">
        <v>0</v>
      </c>
      <c r="E1410" s="203">
        <v>0</v>
      </c>
      <c r="F1410" s="203">
        <v>0</v>
      </c>
      <c r="G1410" s="203">
        <v>0</v>
      </c>
      <c r="H1410" s="203">
        <v>0</v>
      </c>
      <c r="I1410" s="203">
        <v>0</v>
      </c>
      <c r="J1410" s="203">
        <v>0</v>
      </c>
      <c r="K1410" s="203">
        <v>0</v>
      </c>
      <c r="L1410" s="203">
        <v>0</v>
      </c>
      <c r="M1410" s="203">
        <v>0</v>
      </c>
      <c r="N1410" s="203">
        <v>0</v>
      </c>
      <c r="O1410" s="203">
        <v>0</v>
      </c>
      <c r="P1410" s="203">
        <v>3</v>
      </c>
      <c r="Q1410" s="203">
        <v>115</v>
      </c>
      <c r="R1410" s="203">
        <v>2209</v>
      </c>
      <c r="S1410" s="203">
        <v>1023</v>
      </c>
      <c r="T1410" s="203">
        <v>479</v>
      </c>
      <c r="U1410" s="203">
        <v>136</v>
      </c>
      <c r="V1410" s="203">
        <v>26</v>
      </c>
    </row>
    <row r="1411" spans="2:22" x14ac:dyDescent="0.3">
      <c r="B1411" s="96" t="s">
        <v>123</v>
      </c>
      <c r="C1411" s="102" t="s">
        <v>355</v>
      </c>
      <c r="D1411" s="203">
        <v>0</v>
      </c>
      <c r="E1411" s="203">
        <v>0</v>
      </c>
      <c r="F1411" s="203">
        <v>0</v>
      </c>
      <c r="G1411" s="203">
        <v>0</v>
      </c>
      <c r="H1411" s="203">
        <v>0</v>
      </c>
      <c r="I1411" s="203">
        <v>0</v>
      </c>
      <c r="J1411" s="203">
        <v>0</v>
      </c>
      <c r="K1411" s="203">
        <v>0</v>
      </c>
      <c r="L1411" s="203">
        <v>0</v>
      </c>
      <c r="M1411" s="203">
        <v>0</v>
      </c>
      <c r="N1411" s="203">
        <v>0</v>
      </c>
      <c r="O1411" s="203">
        <v>0</v>
      </c>
      <c r="P1411" s="203">
        <v>0</v>
      </c>
      <c r="Q1411" s="203">
        <v>0</v>
      </c>
      <c r="R1411" s="203">
        <v>2</v>
      </c>
      <c r="S1411" s="203">
        <v>33</v>
      </c>
      <c r="T1411" s="203">
        <v>30</v>
      </c>
      <c r="U1411" s="203">
        <v>12</v>
      </c>
      <c r="V1411" s="203">
        <v>19</v>
      </c>
    </row>
    <row r="1412" spans="2:22" x14ac:dyDescent="0.3">
      <c r="B1412" s="96" t="s">
        <v>123</v>
      </c>
      <c r="C1412" s="102" t="s">
        <v>356</v>
      </c>
      <c r="D1412" s="203">
        <v>0</v>
      </c>
      <c r="E1412" s="203">
        <v>0</v>
      </c>
      <c r="F1412" s="203">
        <v>0</v>
      </c>
      <c r="G1412" s="203">
        <v>0</v>
      </c>
      <c r="H1412" s="203">
        <v>0</v>
      </c>
      <c r="I1412" s="203">
        <v>0</v>
      </c>
      <c r="J1412" s="203">
        <v>0</v>
      </c>
      <c r="K1412" s="203">
        <v>0</v>
      </c>
      <c r="L1412" s="203">
        <v>0</v>
      </c>
      <c r="M1412" s="203">
        <v>0</v>
      </c>
      <c r="N1412" s="203">
        <v>0</v>
      </c>
      <c r="O1412" s="203">
        <v>0</v>
      </c>
      <c r="P1412" s="203">
        <v>0</v>
      </c>
      <c r="Q1412" s="203">
        <v>0</v>
      </c>
      <c r="R1412" s="203">
        <v>0</v>
      </c>
      <c r="S1412" s="203">
        <v>1</v>
      </c>
      <c r="T1412" s="203">
        <v>32</v>
      </c>
      <c r="U1412" s="203">
        <v>17</v>
      </c>
      <c r="V1412" s="203">
        <v>15</v>
      </c>
    </row>
    <row r="1413" spans="2:22" x14ac:dyDescent="0.3">
      <c r="B1413" s="96" t="s">
        <v>123</v>
      </c>
      <c r="C1413" s="102" t="s">
        <v>289</v>
      </c>
      <c r="D1413" s="203">
        <v>0</v>
      </c>
      <c r="E1413" s="203">
        <v>0</v>
      </c>
      <c r="F1413" s="203">
        <v>0</v>
      </c>
      <c r="G1413" s="203">
        <v>0</v>
      </c>
      <c r="H1413" s="203">
        <v>0</v>
      </c>
      <c r="I1413" s="203">
        <v>0</v>
      </c>
      <c r="J1413" s="203">
        <v>1</v>
      </c>
      <c r="K1413" s="203">
        <v>2</v>
      </c>
      <c r="L1413" s="203">
        <v>0</v>
      </c>
      <c r="M1413" s="203">
        <v>0</v>
      </c>
      <c r="N1413" s="203">
        <v>2</v>
      </c>
      <c r="O1413" s="203">
        <v>0</v>
      </c>
      <c r="P1413" s="203">
        <v>0</v>
      </c>
      <c r="Q1413" s="203">
        <v>1</v>
      </c>
      <c r="R1413" s="203">
        <v>0</v>
      </c>
      <c r="S1413" s="203">
        <v>0</v>
      </c>
      <c r="T1413" s="203">
        <v>1</v>
      </c>
      <c r="U1413" s="203">
        <v>0</v>
      </c>
      <c r="V1413" s="203">
        <v>13</v>
      </c>
    </row>
    <row r="1414" spans="2:22" x14ac:dyDescent="0.3">
      <c r="B1414" s="96" t="s">
        <v>123</v>
      </c>
      <c r="C1414" s="102" t="s">
        <v>290</v>
      </c>
      <c r="D1414" s="203">
        <v>0</v>
      </c>
      <c r="E1414" s="203">
        <v>0</v>
      </c>
      <c r="F1414" s="203">
        <v>0</v>
      </c>
      <c r="G1414" s="203">
        <v>0</v>
      </c>
      <c r="H1414" s="203">
        <v>0</v>
      </c>
      <c r="I1414" s="203">
        <v>0</v>
      </c>
      <c r="J1414" s="203">
        <v>0</v>
      </c>
      <c r="K1414" s="203">
        <v>1</v>
      </c>
      <c r="L1414" s="203">
        <v>2</v>
      </c>
      <c r="M1414" s="203">
        <v>2</v>
      </c>
      <c r="N1414" s="203">
        <v>1</v>
      </c>
      <c r="O1414" s="203">
        <v>6</v>
      </c>
      <c r="P1414" s="203">
        <v>5</v>
      </c>
      <c r="Q1414" s="203">
        <v>5</v>
      </c>
      <c r="R1414" s="203">
        <v>5</v>
      </c>
      <c r="S1414" s="203">
        <v>3</v>
      </c>
      <c r="T1414" s="203">
        <v>3</v>
      </c>
      <c r="U1414" s="203">
        <v>1</v>
      </c>
      <c r="V1414" s="203">
        <v>55</v>
      </c>
    </row>
    <row r="1415" spans="2:22" x14ac:dyDescent="0.3">
      <c r="B1415" s="96" t="s">
        <v>123</v>
      </c>
      <c r="C1415" s="102" t="s">
        <v>291</v>
      </c>
      <c r="D1415" s="203">
        <v>0</v>
      </c>
      <c r="E1415" s="203">
        <v>0</v>
      </c>
      <c r="F1415" s="203">
        <v>0</v>
      </c>
      <c r="G1415" s="203">
        <v>0</v>
      </c>
      <c r="H1415" s="203">
        <v>0</v>
      </c>
      <c r="I1415" s="203">
        <v>0</v>
      </c>
      <c r="J1415" s="203">
        <v>0</v>
      </c>
      <c r="K1415" s="203">
        <v>0</v>
      </c>
      <c r="L1415" s="203">
        <v>1</v>
      </c>
      <c r="M1415" s="203">
        <v>10</v>
      </c>
      <c r="N1415" s="203">
        <v>6</v>
      </c>
      <c r="O1415" s="203">
        <v>5</v>
      </c>
      <c r="P1415" s="203">
        <v>9</v>
      </c>
      <c r="Q1415" s="203">
        <v>84</v>
      </c>
      <c r="R1415" s="203">
        <v>97</v>
      </c>
      <c r="S1415" s="203">
        <v>69</v>
      </c>
      <c r="T1415" s="203">
        <v>64</v>
      </c>
      <c r="U1415" s="203">
        <v>28</v>
      </c>
      <c r="V1415" s="203">
        <v>180</v>
      </c>
    </row>
    <row r="1416" spans="2:22" x14ac:dyDescent="0.3">
      <c r="B1416" s="96" t="s">
        <v>123</v>
      </c>
      <c r="C1416" s="102" t="s">
        <v>292</v>
      </c>
      <c r="D1416" s="203">
        <v>0</v>
      </c>
      <c r="E1416" s="203">
        <v>0</v>
      </c>
      <c r="F1416" s="203">
        <v>0</v>
      </c>
      <c r="G1416" s="203">
        <v>0</v>
      </c>
      <c r="H1416" s="203">
        <v>0</v>
      </c>
      <c r="I1416" s="203">
        <v>0</v>
      </c>
      <c r="J1416" s="203">
        <v>0</v>
      </c>
      <c r="K1416" s="203">
        <v>0</v>
      </c>
      <c r="L1416" s="203">
        <v>1</v>
      </c>
      <c r="M1416" s="203">
        <v>0</v>
      </c>
      <c r="N1416" s="203">
        <v>6</v>
      </c>
      <c r="O1416" s="203">
        <v>9</v>
      </c>
      <c r="P1416" s="203">
        <v>10</v>
      </c>
      <c r="Q1416" s="203">
        <v>58</v>
      </c>
      <c r="R1416" s="203">
        <v>175</v>
      </c>
      <c r="S1416" s="203">
        <v>207</v>
      </c>
      <c r="T1416" s="203">
        <v>132</v>
      </c>
      <c r="U1416" s="203">
        <v>75</v>
      </c>
      <c r="V1416" s="203">
        <v>249</v>
      </c>
    </row>
    <row r="1417" spans="2:22" x14ac:dyDescent="0.3">
      <c r="B1417" s="96" t="s">
        <v>123</v>
      </c>
      <c r="C1417" s="102" t="s">
        <v>293</v>
      </c>
      <c r="D1417" s="203">
        <v>0</v>
      </c>
      <c r="E1417" s="203">
        <v>0</v>
      </c>
      <c r="F1417" s="203">
        <v>0</v>
      </c>
      <c r="G1417" s="203">
        <v>0</v>
      </c>
      <c r="H1417" s="203">
        <v>0</v>
      </c>
      <c r="I1417" s="203">
        <v>0</v>
      </c>
      <c r="J1417" s="203">
        <v>0</v>
      </c>
      <c r="K1417" s="203">
        <v>0</v>
      </c>
      <c r="L1417" s="203">
        <v>0</v>
      </c>
      <c r="M1417" s="203">
        <v>0</v>
      </c>
      <c r="N1417" s="203">
        <v>0</v>
      </c>
      <c r="O1417" s="203">
        <v>1</v>
      </c>
      <c r="P1417" s="203">
        <v>0</v>
      </c>
      <c r="Q1417" s="203">
        <v>10</v>
      </c>
      <c r="R1417" s="203">
        <v>43</v>
      </c>
      <c r="S1417" s="203">
        <v>145</v>
      </c>
      <c r="T1417" s="203">
        <v>174</v>
      </c>
      <c r="U1417" s="203">
        <v>83</v>
      </c>
      <c r="V1417" s="203">
        <v>230</v>
      </c>
    </row>
    <row r="1418" spans="2:22" x14ac:dyDescent="0.3">
      <c r="B1418" s="96" t="s">
        <v>123</v>
      </c>
      <c r="C1418" s="102" t="s">
        <v>294</v>
      </c>
      <c r="D1418" s="203">
        <v>0</v>
      </c>
      <c r="E1418" s="203">
        <v>0</v>
      </c>
      <c r="F1418" s="203">
        <v>0</v>
      </c>
      <c r="G1418" s="203">
        <v>0</v>
      </c>
      <c r="H1418" s="203">
        <v>0</v>
      </c>
      <c r="I1418" s="203">
        <v>0</v>
      </c>
      <c r="J1418" s="203">
        <v>0</v>
      </c>
      <c r="K1418" s="203">
        <v>0</v>
      </c>
      <c r="L1418" s="203">
        <v>0</v>
      </c>
      <c r="M1418" s="203">
        <v>0</v>
      </c>
      <c r="N1418" s="203">
        <v>1</v>
      </c>
      <c r="O1418" s="203">
        <v>0</v>
      </c>
      <c r="P1418" s="203">
        <v>3</v>
      </c>
      <c r="Q1418" s="203">
        <v>13</v>
      </c>
      <c r="R1418" s="203">
        <v>51</v>
      </c>
      <c r="S1418" s="203">
        <v>199</v>
      </c>
      <c r="T1418" s="203">
        <v>312</v>
      </c>
      <c r="U1418" s="203">
        <v>209</v>
      </c>
      <c r="V1418" s="203">
        <v>423</v>
      </c>
    </row>
    <row r="1419" spans="2:22" x14ac:dyDescent="0.3">
      <c r="B1419" s="96" t="s">
        <v>123</v>
      </c>
      <c r="C1419" s="102" t="s">
        <v>357</v>
      </c>
      <c r="D1419" s="203">
        <v>0</v>
      </c>
      <c r="E1419" s="203">
        <v>0</v>
      </c>
      <c r="F1419" s="203">
        <v>0</v>
      </c>
      <c r="G1419" s="203">
        <v>0</v>
      </c>
      <c r="H1419" s="203">
        <v>0</v>
      </c>
      <c r="I1419" s="203">
        <v>0</v>
      </c>
      <c r="J1419" s="203">
        <v>0</v>
      </c>
      <c r="K1419" s="203">
        <v>2</v>
      </c>
      <c r="L1419" s="203">
        <v>8</v>
      </c>
      <c r="M1419" s="203">
        <v>23</v>
      </c>
      <c r="N1419" s="203">
        <v>30</v>
      </c>
      <c r="O1419" s="203">
        <v>40</v>
      </c>
      <c r="P1419" s="203">
        <v>24</v>
      </c>
      <c r="Q1419" s="203">
        <v>27</v>
      </c>
      <c r="R1419" s="203">
        <v>21</v>
      </c>
      <c r="S1419" s="203">
        <v>22</v>
      </c>
      <c r="T1419" s="203">
        <v>7</v>
      </c>
      <c r="U1419" s="203">
        <v>2</v>
      </c>
      <c r="V1419" s="203">
        <v>6</v>
      </c>
    </row>
    <row r="1420" spans="2:22" x14ac:dyDescent="0.3">
      <c r="B1420" s="96" t="s">
        <v>124</v>
      </c>
      <c r="C1420" s="102" t="s">
        <v>223</v>
      </c>
      <c r="D1420" s="203">
        <v>79</v>
      </c>
      <c r="E1420" s="203">
        <v>2953</v>
      </c>
      <c r="F1420" s="203">
        <v>538</v>
      </c>
      <c r="G1420" s="203">
        <v>27</v>
      </c>
      <c r="H1420" s="203">
        <v>1</v>
      </c>
      <c r="I1420" s="203">
        <v>1</v>
      </c>
      <c r="J1420" s="203">
        <v>0</v>
      </c>
      <c r="K1420" s="203">
        <v>0</v>
      </c>
      <c r="L1420" s="203">
        <v>1</v>
      </c>
      <c r="M1420" s="203">
        <v>0</v>
      </c>
      <c r="N1420" s="203">
        <v>0</v>
      </c>
      <c r="O1420" s="203">
        <v>0</v>
      </c>
      <c r="P1420" s="203">
        <v>0</v>
      </c>
      <c r="Q1420" s="203">
        <v>0</v>
      </c>
      <c r="R1420" s="203">
        <v>0</v>
      </c>
      <c r="S1420" s="203">
        <v>0</v>
      </c>
      <c r="T1420" s="203">
        <v>0</v>
      </c>
      <c r="U1420" s="203">
        <v>0</v>
      </c>
      <c r="V1420" s="203">
        <v>0</v>
      </c>
    </row>
    <row r="1421" spans="2:22" x14ac:dyDescent="0.3">
      <c r="B1421" s="96" t="s">
        <v>124</v>
      </c>
      <c r="C1421" s="102" t="s">
        <v>286</v>
      </c>
      <c r="D1421" s="203">
        <v>2</v>
      </c>
      <c r="E1421" s="203">
        <v>260</v>
      </c>
      <c r="F1421" s="203">
        <v>3651</v>
      </c>
      <c r="G1421" s="203">
        <v>616</v>
      </c>
      <c r="H1421" s="203">
        <v>29</v>
      </c>
      <c r="I1421" s="203">
        <v>4</v>
      </c>
      <c r="J1421" s="203">
        <v>2</v>
      </c>
      <c r="K1421" s="203">
        <v>0</v>
      </c>
      <c r="L1421" s="203">
        <v>1</v>
      </c>
      <c r="M1421" s="203">
        <v>1</v>
      </c>
      <c r="N1421" s="203">
        <v>0</v>
      </c>
      <c r="O1421" s="203">
        <v>0</v>
      </c>
      <c r="P1421" s="203">
        <v>0</v>
      </c>
      <c r="Q1421" s="203">
        <v>0</v>
      </c>
      <c r="R1421" s="203">
        <v>0</v>
      </c>
      <c r="S1421" s="203">
        <v>0</v>
      </c>
      <c r="T1421" s="203">
        <v>0</v>
      </c>
      <c r="U1421" s="203">
        <v>0</v>
      </c>
      <c r="V1421" s="203">
        <v>0</v>
      </c>
    </row>
    <row r="1422" spans="2:22" x14ac:dyDescent="0.3">
      <c r="B1422" s="96" t="s">
        <v>124</v>
      </c>
      <c r="C1422" s="102" t="s">
        <v>370</v>
      </c>
      <c r="D1422" s="203">
        <v>0</v>
      </c>
      <c r="E1422" s="203">
        <v>33</v>
      </c>
      <c r="F1422" s="203">
        <v>2099</v>
      </c>
      <c r="G1422" s="203">
        <v>24219</v>
      </c>
      <c r="H1422" s="203">
        <v>1492</v>
      </c>
      <c r="I1422" s="203">
        <v>74</v>
      </c>
      <c r="J1422" s="203">
        <v>9</v>
      </c>
      <c r="K1422" s="203">
        <v>6</v>
      </c>
      <c r="L1422" s="203">
        <v>1</v>
      </c>
      <c r="M1422" s="203">
        <v>1</v>
      </c>
      <c r="N1422" s="203">
        <v>0</v>
      </c>
      <c r="O1422" s="203">
        <v>0</v>
      </c>
      <c r="P1422" s="203">
        <v>1</v>
      </c>
      <c r="Q1422" s="203">
        <v>0</v>
      </c>
      <c r="R1422" s="203">
        <v>0</v>
      </c>
      <c r="S1422" s="203">
        <v>0</v>
      </c>
      <c r="T1422" s="203">
        <v>0</v>
      </c>
      <c r="U1422" s="203">
        <v>0</v>
      </c>
      <c r="V1422" s="203">
        <v>0</v>
      </c>
    </row>
    <row r="1423" spans="2:22" x14ac:dyDescent="0.3">
      <c r="B1423" s="96" t="s">
        <v>124</v>
      </c>
      <c r="C1423" s="102" t="s">
        <v>224</v>
      </c>
      <c r="D1423" s="203">
        <v>0</v>
      </c>
      <c r="E1423" s="203">
        <v>0</v>
      </c>
      <c r="F1423" s="203">
        <v>3</v>
      </c>
      <c r="G1423" s="203">
        <v>2714</v>
      </c>
      <c r="H1423" s="203">
        <v>25191</v>
      </c>
      <c r="I1423" s="203">
        <v>3749</v>
      </c>
      <c r="J1423" s="203">
        <v>648</v>
      </c>
      <c r="K1423" s="203">
        <v>122</v>
      </c>
      <c r="L1423" s="203">
        <v>21</v>
      </c>
      <c r="M1423" s="203">
        <v>11</v>
      </c>
      <c r="N1423" s="203">
        <v>4</v>
      </c>
      <c r="O1423" s="203">
        <v>5</v>
      </c>
      <c r="P1423" s="203">
        <v>2</v>
      </c>
      <c r="Q1423" s="203">
        <v>3</v>
      </c>
      <c r="R1423" s="203">
        <v>1</v>
      </c>
      <c r="S1423" s="203">
        <v>4</v>
      </c>
      <c r="T1423" s="203">
        <v>0</v>
      </c>
      <c r="U1423" s="203">
        <v>0</v>
      </c>
      <c r="V1423" s="203">
        <v>0</v>
      </c>
    </row>
    <row r="1424" spans="2:22" x14ac:dyDescent="0.3">
      <c r="B1424" s="96" t="s">
        <v>124</v>
      </c>
      <c r="C1424" s="102" t="s">
        <v>225</v>
      </c>
      <c r="D1424" s="203">
        <v>0</v>
      </c>
      <c r="E1424" s="203">
        <v>0</v>
      </c>
      <c r="F1424" s="203">
        <v>0</v>
      </c>
      <c r="G1424" s="203">
        <v>11</v>
      </c>
      <c r="H1424" s="203">
        <v>2654</v>
      </c>
      <c r="I1424" s="203">
        <v>22056</v>
      </c>
      <c r="J1424" s="203">
        <v>4694</v>
      </c>
      <c r="K1424" s="203">
        <v>1080</v>
      </c>
      <c r="L1424" s="203">
        <v>223</v>
      </c>
      <c r="M1424" s="203">
        <v>54</v>
      </c>
      <c r="N1424" s="203">
        <v>32</v>
      </c>
      <c r="O1424" s="203">
        <v>10</v>
      </c>
      <c r="P1424" s="203">
        <v>11</v>
      </c>
      <c r="Q1424" s="203">
        <v>5</v>
      </c>
      <c r="R1424" s="203">
        <v>1</v>
      </c>
      <c r="S1424" s="203">
        <v>1</v>
      </c>
      <c r="T1424" s="203">
        <v>1</v>
      </c>
      <c r="U1424" s="203">
        <v>0</v>
      </c>
      <c r="V1424" s="203">
        <v>4</v>
      </c>
    </row>
    <row r="1425" spans="2:22" x14ac:dyDescent="0.3">
      <c r="B1425" s="96" t="s">
        <v>124</v>
      </c>
      <c r="C1425" s="102" t="s">
        <v>226</v>
      </c>
      <c r="D1425" s="203">
        <v>0</v>
      </c>
      <c r="E1425" s="203">
        <v>0</v>
      </c>
      <c r="F1425" s="203">
        <v>0</v>
      </c>
      <c r="G1425" s="203">
        <v>0</v>
      </c>
      <c r="H1425" s="203">
        <v>10</v>
      </c>
      <c r="I1425" s="203">
        <v>2522</v>
      </c>
      <c r="J1425" s="203">
        <v>20994</v>
      </c>
      <c r="K1425" s="203">
        <v>5175</v>
      </c>
      <c r="L1425" s="203">
        <v>1419</v>
      </c>
      <c r="M1425" s="203">
        <v>417</v>
      </c>
      <c r="N1425" s="203">
        <v>117</v>
      </c>
      <c r="O1425" s="203">
        <v>49</v>
      </c>
      <c r="P1425" s="203">
        <v>18</v>
      </c>
      <c r="Q1425" s="203">
        <v>7</v>
      </c>
      <c r="R1425" s="203">
        <v>2</v>
      </c>
      <c r="S1425" s="203">
        <v>1</v>
      </c>
      <c r="T1425" s="203">
        <v>0</v>
      </c>
      <c r="U1425" s="203">
        <v>0</v>
      </c>
      <c r="V1425" s="203">
        <v>1</v>
      </c>
    </row>
    <row r="1426" spans="2:22" x14ac:dyDescent="0.3">
      <c r="B1426" s="96" t="s">
        <v>124</v>
      </c>
      <c r="C1426" s="102" t="s">
        <v>227</v>
      </c>
      <c r="D1426" s="203">
        <v>0</v>
      </c>
      <c r="E1426" s="203">
        <v>0</v>
      </c>
      <c r="F1426" s="203">
        <v>0</v>
      </c>
      <c r="G1426" s="203">
        <v>0</v>
      </c>
      <c r="H1426" s="203">
        <v>0</v>
      </c>
      <c r="I1426" s="203">
        <v>5</v>
      </c>
      <c r="J1426" s="203">
        <v>2494</v>
      </c>
      <c r="K1426" s="203">
        <v>19149</v>
      </c>
      <c r="L1426" s="203">
        <v>5676</v>
      </c>
      <c r="M1426" s="203">
        <v>1880</v>
      </c>
      <c r="N1426" s="203">
        <v>619</v>
      </c>
      <c r="O1426" s="203">
        <v>180</v>
      </c>
      <c r="P1426" s="203">
        <v>76</v>
      </c>
      <c r="Q1426" s="203">
        <v>23</v>
      </c>
      <c r="R1426" s="203">
        <v>5</v>
      </c>
      <c r="S1426" s="203">
        <v>4</v>
      </c>
      <c r="T1426" s="203">
        <v>3</v>
      </c>
      <c r="U1426" s="203">
        <v>0</v>
      </c>
      <c r="V1426" s="203">
        <v>5</v>
      </c>
    </row>
    <row r="1427" spans="2:22" x14ac:dyDescent="0.3">
      <c r="B1427" s="96" t="s">
        <v>124</v>
      </c>
      <c r="C1427" s="102" t="s">
        <v>228</v>
      </c>
      <c r="D1427" s="203">
        <v>0</v>
      </c>
      <c r="E1427" s="203">
        <v>0</v>
      </c>
      <c r="F1427" s="203">
        <v>0</v>
      </c>
      <c r="G1427" s="203">
        <v>0</v>
      </c>
      <c r="H1427" s="203">
        <v>2</v>
      </c>
      <c r="I1427" s="203">
        <v>0</v>
      </c>
      <c r="J1427" s="203">
        <v>15</v>
      </c>
      <c r="K1427" s="203">
        <v>2348</v>
      </c>
      <c r="L1427" s="203">
        <v>18381</v>
      </c>
      <c r="M1427" s="203">
        <v>6383</v>
      </c>
      <c r="N1427" s="203">
        <v>2415</v>
      </c>
      <c r="O1427" s="203">
        <v>803</v>
      </c>
      <c r="P1427" s="203">
        <v>279</v>
      </c>
      <c r="Q1427" s="203">
        <v>81</v>
      </c>
      <c r="R1427" s="203">
        <v>25</v>
      </c>
      <c r="S1427" s="203">
        <v>3</v>
      </c>
      <c r="T1427" s="203">
        <v>3</v>
      </c>
      <c r="U1427" s="203">
        <v>2</v>
      </c>
      <c r="V1427" s="203">
        <v>4</v>
      </c>
    </row>
    <row r="1428" spans="2:22" x14ac:dyDescent="0.3">
      <c r="B1428" s="96" t="s">
        <v>124</v>
      </c>
      <c r="C1428" s="102" t="s">
        <v>229</v>
      </c>
      <c r="D1428" s="203">
        <v>0</v>
      </c>
      <c r="E1428" s="203">
        <v>0</v>
      </c>
      <c r="F1428" s="203">
        <v>0</v>
      </c>
      <c r="G1428" s="203">
        <v>0</v>
      </c>
      <c r="H1428" s="203">
        <v>0</v>
      </c>
      <c r="I1428" s="203">
        <v>0</v>
      </c>
      <c r="J1428" s="203">
        <v>1</v>
      </c>
      <c r="K1428" s="203">
        <v>7</v>
      </c>
      <c r="L1428" s="203">
        <v>2250</v>
      </c>
      <c r="M1428" s="203">
        <v>19150</v>
      </c>
      <c r="N1428" s="203">
        <v>8071</v>
      </c>
      <c r="O1428" s="203">
        <v>3903</v>
      </c>
      <c r="P1428" s="203">
        <v>1657</v>
      </c>
      <c r="Q1428" s="203">
        <v>483</v>
      </c>
      <c r="R1428" s="203">
        <v>136</v>
      </c>
      <c r="S1428" s="203">
        <v>42</v>
      </c>
      <c r="T1428" s="203">
        <v>12</v>
      </c>
      <c r="U1428" s="203">
        <v>5</v>
      </c>
      <c r="V1428" s="203">
        <v>9</v>
      </c>
    </row>
    <row r="1429" spans="2:22" x14ac:dyDescent="0.3">
      <c r="B1429" s="96" t="s">
        <v>124</v>
      </c>
      <c r="C1429" s="102" t="s">
        <v>287</v>
      </c>
      <c r="D1429" s="203">
        <v>0</v>
      </c>
      <c r="E1429" s="203">
        <v>0</v>
      </c>
      <c r="F1429" s="203">
        <v>0</v>
      </c>
      <c r="G1429" s="203">
        <v>0</v>
      </c>
      <c r="H1429" s="203">
        <v>0</v>
      </c>
      <c r="I1429" s="203">
        <v>0</v>
      </c>
      <c r="J1429" s="203">
        <v>0</v>
      </c>
      <c r="K1429" s="203">
        <v>1</v>
      </c>
      <c r="L1429" s="203">
        <v>13</v>
      </c>
      <c r="M1429" s="203">
        <v>2530</v>
      </c>
      <c r="N1429" s="203">
        <v>18556</v>
      </c>
      <c r="O1429" s="203">
        <v>8973</v>
      </c>
      <c r="P1429" s="203">
        <v>5608</v>
      </c>
      <c r="Q1429" s="203">
        <v>2464</v>
      </c>
      <c r="R1429" s="203">
        <v>780</v>
      </c>
      <c r="S1429" s="203">
        <v>247</v>
      </c>
      <c r="T1429" s="203">
        <v>48</v>
      </c>
      <c r="U1429" s="203">
        <v>17</v>
      </c>
      <c r="V1429" s="203">
        <v>16</v>
      </c>
    </row>
    <row r="1430" spans="2:22" x14ac:dyDescent="0.3">
      <c r="B1430" s="96" t="s">
        <v>124</v>
      </c>
      <c r="C1430" s="102" t="s">
        <v>230</v>
      </c>
      <c r="D1430" s="203">
        <v>0</v>
      </c>
      <c r="E1430" s="203">
        <v>0</v>
      </c>
      <c r="F1430" s="203">
        <v>0</v>
      </c>
      <c r="G1430" s="203">
        <v>0</v>
      </c>
      <c r="H1430" s="203">
        <v>1</v>
      </c>
      <c r="I1430" s="203">
        <v>0</v>
      </c>
      <c r="J1430" s="203">
        <v>0</v>
      </c>
      <c r="K1430" s="203">
        <v>0</v>
      </c>
      <c r="L1430" s="203">
        <v>1</v>
      </c>
      <c r="M1430" s="203">
        <v>19</v>
      </c>
      <c r="N1430" s="203">
        <v>2346</v>
      </c>
      <c r="O1430" s="203">
        <v>16835</v>
      </c>
      <c r="P1430" s="203">
        <v>8313</v>
      </c>
      <c r="Q1430" s="203">
        <v>3855</v>
      </c>
      <c r="R1430" s="203">
        <v>1275</v>
      </c>
      <c r="S1430" s="203">
        <v>232</v>
      </c>
      <c r="T1430" s="203">
        <v>41</v>
      </c>
      <c r="U1430" s="203">
        <v>12</v>
      </c>
      <c r="V1430" s="203">
        <v>9</v>
      </c>
    </row>
    <row r="1431" spans="2:22" x14ac:dyDescent="0.3">
      <c r="B1431" s="96" t="s">
        <v>124</v>
      </c>
      <c r="C1431" s="102" t="s">
        <v>231</v>
      </c>
      <c r="D1431" s="203">
        <v>0</v>
      </c>
      <c r="E1431" s="203">
        <v>0</v>
      </c>
      <c r="F1431" s="203">
        <v>0</v>
      </c>
      <c r="G1431" s="203">
        <v>0</v>
      </c>
      <c r="H1431" s="203">
        <v>0</v>
      </c>
      <c r="I1431" s="203">
        <v>0</v>
      </c>
      <c r="J1431" s="203">
        <v>2</v>
      </c>
      <c r="K1431" s="203">
        <v>2</v>
      </c>
      <c r="L1431" s="203">
        <v>0</v>
      </c>
      <c r="M1431" s="203">
        <v>1</v>
      </c>
      <c r="N1431" s="203">
        <v>23</v>
      </c>
      <c r="O1431" s="203">
        <v>2137</v>
      </c>
      <c r="P1431" s="203">
        <v>15935</v>
      </c>
      <c r="Q1431" s="203">
        <v>8644</v>
      </c>
      <c r="R1431" s="203">
        <v>4364</v>
      </c>
      <c r="S1431" s="203">
        <v>1286</v>
      </c>
      <c r="T1431" s="203">
        <v>325</v>
      </c>
      <c r="U1431" s="203">
        <v>63</v>
      </c>
      <c r="V1431" s="203">
        <v>22</v>
      </c>
    </row>
    <row r="1432" spans="2:22" x14ac:dyDescent="0.3">
      <c r="B1432" s="96" t="s">
        <v>124</v>
      </c>
      <c r="C1432" s="102" t="s">
        <v>288</v>
      </c>
      <c r="D1432" s="203">
        <v>0</v>
      </c>
      <c r="E1432" s="203">
        <v>0</v>
      </c>
      <c r="F1432" s="203">
        <v>0</v>
      </c>
      <c r="G1432" s="203">
        <v>0</v>
      </c>
      <c r="H1432" s="203">
        <v>0</v>
      </c>
      <c r="I1432" s="203">
        <v>0</v>
      </c>
      <c r="J1432" s="203">
        <v>0</v>
      </c>
      <c r="K1432" s="203">
        <v>0</v>
      </c>
      <c r="L1432" s="203">
        <v>0</v>
      </c>
      <c r="M1432" s="203">
        <v>0</v>
      </c>
      <c r="N1432" s="203">
        <v>1</v>
      </c>
      <c r="O1432" s="203">
        <v>24</v>
      </c>
      <c r="P1432" s="203">
        <v>1625</v>
      </c>
      <c r="Q1432" s="203">
        <v>14312</v>
      </c>
      <c r="R1432" s="203">
        <v>7748</v>
      </c>
      <c r="S1432" s="203">
        <v>3333</v>
      </c>
      <c r="T1432" s="203">
        <v>835</v>
      </c>
      <c r="U1432" s="203">
        <v>160</v>
      </c>
      <c r="V1432" s="203">
        <v>52</v>
      </c>
    </row>
    <row r="1433" spans="2:22" x14ac:dyDescent="0.3">
      <c r="B1433" s="96" t="s">
        <v>124</v>
      </c>
      <c r="C1433" s="102" t="s">
        <v>232</v>
      </c>
      <c r="D1433" s="203">
        <v>0</v>
      </c>
      <c r="E1433" s="203">
        <v>0</v>
      </c>
      <c r="F1433" s="203">
        <v>0</v>
      </c>
      <c r="G1433" s="203">
        <v>0</v>
      </c>
      <c r="H1433" s="203">
        <v>1</v>
      </c>
      <c r="I1433" s="203">
        <v>0</v>
      </c>
      <c r="J1433" s="203">
        <v>0</v>
      </c>
      <c r="K1433" s="203">
        <v>0</v>
      </c>
      <c r="L1433" s="203">
        <v>0</v>
      </c>
      <c r="M1433" s="203">
        <v>0</v>
      </c>
      <c r="N1433" s="203">
        <v>0</v>
      </c>
      <c r="O1433" s="203">
        <v>1</v>
      </c>
      <c r="P1433" s="203">
        <v>22</v>
      </c>
      <c r="Q1433" s="203">
        <v>1590</v>
      </c>
      <c r="R1433" s="203">
        <v>13028</v>
      </c>
      <c r="S1433" s="203">
        <v>6181</v>
      </c>
      <c r="T1433" s="203">
        <v>2505</v>
      </c>
      <c r="U1433" s="203">
        <v>583</v>
      </c>
      <c r="V1433" s="203">
        <v>146</v>
      </c>
    </row>
    <row r="1434" spans="2:22" x14ac:dyDescent="0.3">
      <c r="B1434" s="96" t="s">
        <v>124</v>
      </c>
      <c r="C1434" s="102" t="s">
        <v>355</v>
      </c>
      <c r="D1434" s="203">
        <v>0</v>
      </c>
      <c r="E1434" s="203">
        <v>0</v>
      </c>
      <c r="F1434" s="203">
        <v>0</v>
      </c>
      <c r="G1434" s="203">
        <v>0</v>
      </c>
      <c r="H1434" s="203">
        <v>0</v>
      </c>
      <c r="I1434" s="203">
        <v>0</v>
      </c>
      <c r="J1434" s="203">
        <v>0</v>
      </c>
      <c r="K1434" s="203">
        <v>0</v>
      </c>
      <c r="L1434" s="203">
        <v>0</v>
      </c>
      <c r="M1434" s="203">
        <v>0</v>
      </c>
      <c r="N1434" s="203">
        <v>0</v>
      </c>
      <c r="O1434" s="203">
        <v>0</v>
      </c>
      <c r="P1434" s="203">
        <v>0</v>
      </c>
      <c r="Q1434" s="203">
        <v>0</v>
      </c>
      <c r="R1434" s="203">
        <v>2</v>
      </c>
      <c r="S1434" s="203">
        <v>10</v>
      </c>
      <c r="T1434" s="203">
        <v>13</v>
      </c>
      <c r="U1434" s="203">
        <v>9</v>
      </c>
      <c r="V1434" s="203">
        <v>36</v>
      </c>
    </row>
    <row r="1435" spans="2:22" x14ac:dyDescent="0.3">
      <c r="B1435" s="96" t="s">
        <v>124</v>
      </c>
      <c r="C1435" s="102" t="s">
        <v>356</v>
      </c>
      <c r="D1435" s="203">
        <v>0</v>
      </c>
      <c r="E1435" s="203">
        <v>0</v>
      </c>
      <c r="F1435" s="203">
        <v>0</v>
      </c>
      <c r="G1435" s="203">
        <v>0</v>
      </c>
      <c r="H1435" s="203">
        <v>0</v>
      </c>
      <c r="I1435" s="203">
        <v>0</v>
      </c>
      <c r="J1435" s="203">
        <v>0</v>
      </c>
      <c r="K1435" s="203">
        <v>0</v>
      </c>
      <c r="L1435" s="203">
        <v>0</v>
      </c>
      <c r="M1435" s="203">
        <v>0</v>
      </c>
      <c r="N1435" s="203">
        <v>0</v>
      </c>
      <c r="O1435" s="203">
        <v>0</v>
      </c>
      <c r="P1435" s="203">
        <v>0</v>
      </c>
      <c r="Q1435" s="203">
        <v>0</v>
      </c>
      <c r="R1435" s="203">
        <v>0</v>
      </c>
      <c r="S1435" s="203">
        <v>3</v>
      </c>
      <c r="T1435" s="203">
        <v>8</v>
      </c>
      <c r="U1435" s="203">
        <v>4</v>
      </c>
      <c r="V1435" s="203">
        <v>3</v>
      </c>
    </row>
    <row r="1436" spans="2:22" x14ac:dyDescent="0.3">
      <c r="B1436" s="96" t="s">
        <v>124</v>
      </c>
      <c r="C1436" s="102" t="s">
        <v>289</v>
      </c>
      <c r="D1436" s="203">
        <v>0</v>
      </c>
      <c r="E1436" s="203">
        <v>0</v>
      </c>
      <c r="F1436" s="203">
        <v>0</v>
      </c>
      <c r="G1436" s="203">
        <v>0</v>
      </c>
      <c r="H1436" s="203">
        <v>0</v>
      </c>
      <c r="I1436" s="203">
        <v>0</v>
      </c>
      <c r="J1436" s="203">
        <v>0</v>
      </c>
      <c r="K1436" s="203">
        <v>0</v>
      </c>
      <c r="L1436" s="203">
        <v>0</v>
      </c>
      <c r="M1436" s="203">
        <v>0</v>
      </c>
      <c r="N1436" s="203">
        <v>0</v>
      </c>
      <c r="O1436" s="203">
        <v>5</v>
      </c>
      <c r="P1436" s="203">
        <v>3</v>
      </c>
      <c r="Q1436" s="203">
        <v>10</v>
      </c>
      <c r="R1436" s="203">
        <v>6</v>
      </c>
      <c r="S1436" s="203">
        <v>5</v>
      </c>
      <c r="T1436" s="203">
        <v>4</v>
      </c>
      <c r="U1436" s="203">
        <v>3</v>
      </c>
      <c r="V1436" s="203">
        <v>124</v>
      </c>
    </row>
    <row r="1437" spans="2:22" x14ac:dyDescent="0.3">
      <c r="B1437" s="96" t="s">
        <v>124</v>
      </c>
      <c r="C1437" s="102" t="s">
        <v>290</v>
      </c>
      <c r="D1437" s="203">
        <v>0</v>
      </c>
      <c r="E1437" s="203">
        <v>0</v>
      </c>
      <c r="F1437" s="203">
        <v>0</v>
      </c>
      <c r="G1437" s="203">
        <v>0</v>
      </c>
      <c r="H1437" s="203">
        <v>0</v>
      </c>
      <c r="I1437" s="203">
        <v>0</v>
      </c>
      <c r="J1437" s="203">
        <v>0</v>
      </c>
      <c r="K1437" s="203">
        <v>0</v>
      </c>
      <c r="L1437" s="203">
        <v>0</v>
      </c>
      <c r="M1437" s="203">
        <v>0</v>
      </c>
      <c r="N1437" s="203">
        <v>0</v>
      </c>
      <c r="O1437" s="203">
        <v>15</v>
      </c>
      <c r="P1437" s="203">
        <v>37</v>
      </c>
      <c r="Q1437" s="203">
        <v>43</v>
      </c>
      <c r="R1437" s="203">
        <v>57</v>
      </c>
      <c r="S1437" s="203">
        <v>41</v>
      </c>
      <c r="T1437" s="203">
        <v>28</v>
      </c>
      <c r="U1437" s="203">
        <v>27</v>
      </c>
      <c r="V1437" s="203">
        <v>539</v>
      </c>
    </row>
    <row r="1438" spans="2:22" x14ac:dyDescent="0.3">
      <c r="B1438" s="96" t="s">
        <v>124</v>
      </c>
      <c r="C1438" s="102" t="s">
        <v>291</v>
      </c>
      <c r="D1438" s="203">
        <v>0</v>
      </c>
      <c r="E1438" s="203">
        <v>0</v>
      </c>
      <c r="F1438" s="203">
        <v>0</v>
      </c>
      <c r="G1438" s="203">
        <v>0</v>
      </c>
      <c r="H1438" s="203">
        <v>0</v>
      </c>
      <c r="I1438" s="203">
        <v>0</v>
      </c>
      <c r="J1438" s="203">
        <v>0</v>
      </c>
      <c r="K1438" s="203">
        <v>0</v>
      </c>
      <c r="L1438" s="203">
        <v>0</v>
      </c>
      <c r="M1438" s="203">
        <v>1</v>
      </c>
      <c r="N1438" s="203">
        <v>1</v>
      </c>
      <c r="O1438" s="203">
        <v>24</v>
      </c>
      <c r="P1438" s="203">
        <v>165</v>
      </c>
      <c r="Q1438" s="203">
        <v>1171</v>
      </c>
      <c r="R1438" s="203">
        <v>1279</v>
      </c>
      <c r="S1438" s="203">
        <v>861</v>
      </c>
      <c r="T1438" s="203">
        <v>538</v>
      </c>
      <c r="U1438" s="203">
        <v>352</v>
      </c>
      <c r="V1438" s="203">
        <v>2790</v>
      </c>
    </row>
    <row r="1439" spans="2:22" x14ac:dyDescent="0.3">
      <c r="B1439" s="96" t="s">
        <v>124</v>
      </c>
      <c r="C1439" s="102" t="s">
        <v>292</v>
      </c>
      <c r="D1439" s="203">
        <v>0</v>
      </c>
      <c r="E1439" s="203">
        <v>0</v>
      </c>
      <c r="F1439" s="203">
        <v>0</v>
      </c>
      <c r="G1439" s="203">
        <v>0</v>
      </c>
      <c r="H1439" s="203">
        <v>0</v>
      </c>
      <c r="I1439" s="203">
        <v>0</v>
      </c>
      <c r="J1439" s="203">
        <v>0</v>
      </c>
      <c r="K1439" s="203">
        <v>0</v>
      </c>
      <c r="L1439" s="203">
        <v>0</v>
      </c>
      <c r="M1439" s="203">
        <v>0</v>
      </c>
      <c r="N1439" s="203">
        <v>0</v>
      </c>
      <c r="O1439" s="203">
        <v>1</v>
      </c>
      <c r="P1439" s="203">
        <v>39</v>
      </c>
      <c r="Q1439" s="203">
        <v>498</v>
      </c>
      <c r="R1439" s="203">
        <v>2202</v>
      </c>
      <c r="S1439" s="203">
        <v>2121</v>
      </c>
      <c r="T1439" s="203">
        <v>1394</v>
      </c>
      <c r="U1439" s="203">
        <v>793</v>
      </c>
      <c r="V1439" s="203">
        <v>4011</v>
      </c>
    </row>
    <row r="1440" spans="2:22" x14ac:dyDescent="0.3">
      <c r="B1440" s="96" t="s">
        <v>124</v>
      </c>
      <c r="C1440" s="102" t="s">
        <v>293</v>
      </c>
      <c r="D1440" s="203">
        <v>0</v>
      </c>
      <c r="E1440" s="203">
        <v>0</v>
      </c>
      <c r="F1440" s="203">
        <v>0</v>
      </c>
      <c r="G1440" s="203">
        <v>0</v>
      </c>
      <c r="H1440" s="203">
        <v>0</v>
      </c>
      <c r="I1440" s="203">
        <v>0</v>
      </c>
      <c r="J1440" s="203">
        <v>0</v>
      </c>
      <c r="K1440" s="203">
        <v>0</v>
      </c>
      <c r="L1440" s="203">
        <v>0</v>
      </c>
      <c r="M1440" s="203">
        <v>0</v>
      </c>
      <c r="N1440" s="203">
        <v>0</v>
      </c>
      <c r="O1440" s="203">
        <v>0</v>
      </c>
      <c r="P1440" s="203">
        <v>6</v>
      </c>
      <c r="Q1440" s="203">
        <v>77</v>
      </c>
      <c r="R1440" s="203">
        <v>388</v>
      </c>
      <c r="S1440" s="203">
        <v>1089</v>
      </c>
      <c r="T1440" s="203">
        <v>1080</v>
      </c>
      <c r="U1440" s="203">
        <v>657</v>
      </c>
      <c r="V1440" s="203">
        <v>2323</v>
      </c>
    </row>
    <row r="1441" spans="2:22" x14ac:dyDescent="0.3">
      <c r="B1441" s="96" t="s">
        <v>124</v>
      </c>
      <c r="C1441" s="102" t="s">
        <v>294</v>
      </c>
      <c r="D1441" s="203">
        <v>0</v>
      </c>
      <c r="E1441" s="203">
        <v>0</v>
      </c>
      <c r="F1441" s="203">
        <v>0</v>
      </c>
      <c r="G1441" s="203">
        <v>0</v>
      </c>
      <c r="H1441" s="203">
        <v>0</v>
      </c>
      <c r="I1441" s="203">
        <v>0</v>
      </c>
      <c r="J1441" s="203">
        <v>0</v>
      </c>
      <c r="K1441" s="203">
        <v>0</v>
      </c>
      <c r="L1441" s="203">
        <v>0</v>
      </c>
      <c r="M1441" s="203">
        <v>0</v>
      </c>
      <c r="N1441" s="203">
        <v>0</v>
      </c>
      <c r="O1441" s="203">
        <v>1</v>
      </c>
      <c r="P1441" s="203">
        <v>2</v>
      </c>
      <c r="Q1441" s="203">
        <v>50</v>
      </c>
      <c r="R1441" s="203">
        <v>600</v>
      </c>
      <c r="S1441" s="203">
        <v>2397</v>
      </c>
      <c r="T1441" s="203">
        <v>2505</v>
      </c>
      <c r="U1441" s="203">
        <v>1566</v>
      </c>
      <c r="V1441" s="203">
        <v>5021</v>
      </c>
    </row>
    <row r="1442" spans="2:22" x14ac:dyDescent="0.3">
      <c r="B1442" s="96" t="s">
        <v>124</v>
      </c>
      <c r="C1442" s="102" t="s">
        <v>357</v>
      </c>
      <c r="D1442" s="203">
        <v>0</v>
      </c>
      <c r="E1442" s="203">
        <v>0</v>
      </c>
      <c r="F1442" s="203">
        <v>0</v>
      </c>
      <c r="G1442" s="203">
        <v>1</v>
      </c>
      <c r="H1442" s="203">
        <v>7</v>
      </c>
      <c r="I1442" s="203">
        <v>37</v>
      </c>
      <c r="J1442" s="203">
        <v>254</v>
      </c>
      <c r="K1442" s="203">
        <v>625</v>
      </c>
      <c r="L1442" s="203">
        <v>872</v>
      </c>
      <c r="M1442" s="203">
        <v>954</v>
      </c>
      <c r="N1442" s="203">
        <v>764</v>
      </c>
      <c r="O1442" s="203">
        <v>424</v>
      </c>
      <c r="P1442" s="203">
        <v>244</v>
      </c>
      <c r="Q1442" s="203">
        <v>98</v>
      </c>
      <c r="R1442" s="203">
        <v>38</v>
      </c>
      <c r="S1442" s="203">
        <v>36</v>
      </c>
      <c r="T1442" s="203">
        <v>13</v>
      </c>
      <c r="U1442" s="203">
        <v>4</v>
      </c>
      <c r="V1442" s="203">
        <v>6</v>
      </c>
    </row>
    <row r="1443" spans="2:22" x14ac:dyDescent="0.3">
      <c r="B1443" s="96" t="s">
        <v>125</v>
      </c>
      <c r="C1443" s="102" t="s">
        <v>223</v>
      </c>
      <c r="D1443" s="203">
        <v>18</v>
      </c>
      <c r="E1443" s="203">
        <v>189</v>
      </c>
      <c r="F1443" s="203">
        <v>16</v>
      </c>
      <c r="G1443" s="203">
        <v>0</v>
      </c>
      <c r="H1443" s="203">
        <v>1</v>
      </c>
      <c r="I1443" s="203">
        <v>1</v>
      </c>
      <c r="J1443" s="203">
        <v>0</v>
      </c>
      <c r="K1443" s="203">
        <v>0</v>
      </c>
      <c r="L1443" s="203">
        <v>0</v>
      </c>
      <c r="M1443" s="203">
        <v>0</v>
      </c>
      <c r="N1443" s="203">
        <v>0</v>
      </c>
      <c r="O1443" s="203">
        <v>0</v>
      </c>
      <c r="P1443" s="203">
        <v>0</v>
      </c>
      <c r="Q1443" s="203">
        <v>0</v>
      </c>
      <c r="R1443" s="203">
        <v>0</v>
      </c>
      <c r="S1443" s="203">
        <v>0</v>
      </c>
      <c r="T1443" s="203">
        <v>0</v>
      </c>
      <c r="U1443" s="203">
        <v>0</v>
      </c>
      <c r="V1443" s="203">
        <v>0</v>
      </c>
    </row>
    <row r="1444" spans="2:22" x14ac:dyDescent="0.3">
      <c r="B1444" s="96" t="s">
        <v>125</v>
      </c>
      <c r="C1444" s="102" t="s">
        <v>286</v>
      </c>
      <c r="D1444" s="203">
        <v>0</v>
      </c>
      <c r="E1444" s="203">
        <v>54</v>
      </c>
      <c r="F1444" s="203">
        <v>382</v>
      </c>
      <c r="G1444" s="203">
        <v>32</v>
      </c>
      <c r="H1444" s="203">
        <v>4</v>
      </c>
      <c r="I1444" s="203">
        <v>1</v>
      </c>
      <c r="J1444" s="203">
        <v>0</v>
      </c>
      <c r="K1444" s="203">
        <v>0</v>
      </c>
      <c r="L1444" s="203">
        <v>0</v>
      </c>
      <c r="M1444" s="203">
        <v>0</v>
      </c>
      <c r="N1444" s="203">
        <v>0</v>
      </c>
      <c r="O1444" s="203">
        <v>0</v>
      </c>
      <c r="P1444" s="203">
        <v>0</v>
      </c>
      <c r="Q1444" s="203">
        <v>0</v>
      </c>
      <c r="R1444" s="203">
        <v>0</v>
      </c>
      <c r="S1444" s="203">
        <v>0</v>
      </c>
      <c r="T1444" s="203">
        <v>0</v>
      </c>
      <c r="U1444" s="203">
        <v>0</v>
      </c>
      <c r="V1444" s="203">
        <v>1</v>
      </c>
    </row>
    <row r="1445" spans="2:22" x14ac:dyDescent="0.3">
      <c r="B1445" s="96" t="s">
        <v>125</v>
      </c>
      <c r="C1445" s="102" t="s">
        <v>370</v>
      </c>
      <c r="D1445" s="203">
        <v>0</v>
      </c>
      <c r="E1445" s="203">
        <v>16</v>
      </c>
      <c r="F1445" s="203">
        <v>1760</v>
      </c>
      <c r="G1445" s="203">
        <v>6378</v>
      </c>
      <c r="H1445" s="203">
        <v>532</v>
      </c>
      <c r="I1445" s="203">
        <v>57</v>
      </c>
      <c r="J1445" s="203">
        <v>11</v>
      </c>
      <c r="K1445" s="203">
        <v>6</v>
      </c>
      <c r="L1445" s="203">
        <v>3</v>
      </c>
      <c r="M1445" s="203">
        <v>1</v>
      </c>
      <c r="N1445" s="203">
        <v>0</v>
      </c>
      <c r="O1445" s="203">
        <v>1</v>
      </c>
      <c r="P1445" s="203">
        <v>1</v>
      </c>
      <c r="Q1445" s="203">
        <v>1</v>
      </c>
      <c r="R1445" s="203">
        <v>0</v>
      </c>
      <c r="S1445" s="203">
        <v>0</v>
      </c>
      <c r="T1445" s="203">
        <v>0</v>
      </c>
      <c r="U1445" s="203">
        <v>0</v>
      </c>
      <c r="V1445" s="203">
        <v>0</v>
      </c>
    </row>
    <row r="1446" spans="2:22" x14ac:dyDescent="0.3">
      <c r="B1446" s="96" t="s">
        <v>125</v>
      </c>
      <c r="C1446" s="102" t="s">
        <v>224</v>
      </c>
      <c r="D1446" s="203">
        <v>0</v>
      </c>
      <c r="E1446" s="203">
        <v>1</v>
      </c>
      <c r="F1446" s="203">
        <v>20</v>
      </c>
      <c r="G1446" s="203">
        <v>1885</v>
      </c>
      <c r="H1446" s="203">
        <v>6949</v>
      </c>
      <c r="I1446" s="203">
        <v>1876</v>
      </c>
      <c r="J1446" s="203">
        <v>605</v>
      </c>
      <c r="K1446" s="203">
        <v>261</v>
      </c>
      <c r="L1446" s="203">
        <v>93</v>
      </c>
      <c r="M1446" s="203">
        <v>58</v>
      </c>
      <c r="N1446" s="203">
        <v>26</v>
      </c>
      <c r="O1446" s="203">
        <v>13</v>
      </c>
      <c r="P1446" s="203">
        <v>8</v>
      </c>
      <c r="Q1446" s="203">
        <v>4</v>
      </c>
      <c r="R1446" s="203">
        <v>2</v>
      </c>
      <c r="S1446" s="203">
        <v>0</v>
      </c>
      <c r="T1446" s="203">
        <v>0</v>
      </c>
      <c r="U1446" s="203">
        <v>0</v>
      </c>
      <c r="V1446" s="203">
        <v>1</v>
      </c>
    </row>
    <row r="1447" spans="2:22" x14ac:dyDescent="0.3">
      <c r="B1447" s="96" t="s">
        <v>125</v>
      </c>
      <c r="C1447" s="102" t="s">
        <v>225</v>
      </c>
      <c r="D1447" s="203">
        <v>0</v>
      </c>
      <c r="E1447" s="203">
        <v>0</v>
      </c>
      <c r="F1447" s="203">
        <v>2</v>
      </c>
      <c r="G1447" s="203">
        <v>18</v>
      </c>
      <c r="H1447" s="203">
        <v>1655</v>
      </c>
      <c r="I1447" s="203">
        <v>5776</v>
      </c>
      <c r="J1447" s="203">
        <v>1978</v>
      </c>
      <c r="K1447" s="203">
        <v>752</v>
      </c>
      <c r="L1447" s="203">
        <v>345</v>
      </c>
      <c r="M1447" s="203">
        <v>158</v>
      </c>
      <c r="N1447" s="203">
        <v>90</v>
      </c>
      <c r="O1447" s="203">
        <v>49</v>
      </c>
      <c r="P1447" s="203">
        <v>24</v>
      </c>
      <c r="Q1447" s="203">
        <v>11</v>
      </c>
      <c r="R1447" s="203">
        <v>6</v>
      </c>
      <c r="S1447" s="203">
        <v>2</v>
      </c>
      <c r="T1447" s="203">
        <v>1</v>
      </c>
      <c r="U1447" s="203">
        <v>3</v>
      </c>
      <c r="V1447" s="203">
        <v>0</v>
      </c>
    </row>
    <row r="1448" spans="2:22" x14ac:dyDescent="0.3">
      <c r="B1448" s="96" t="s">
        <v>125</v>
      </c>
      <c r="C1448" s="102" t="s">
        <v>226</v>
      </c>
      <c r="D1448" s="203">
        <v>0</v>
      </c>
      <c r="E1448" s="203">
        <v>0</v>
      </c>
      <c r="F1448" s="203">
        <v>0</v>
      </c>
      <c r="G1448" s="203">
        <v>0</v>
      </c>
      <c r="H1448" s="203">
        <v>10</v>
      </c>
      <c r="I1448" s="203">
        <v>1405</v>
      </c>
      <c r="J1448" s="203">
        <v>5566</v>
      </c>
      <c r="K1448" s="203">
        <v>1940</v>
      </c>
      <c r="L1448" s="203">
        <v>905</v>
      </c>
      <c r="M1448" s="203">
        <v>455</v>
      </c>
      <c r="N1448" s="203">
        <v>220</v>
      </c>
      <c r="O1448" s="203">
        <v>104</v>
      </c>
      <c r="P1448" s="203">
        <v>56</v>
      </c>
      <c r="Q1448" s="203">
        <v>28</v>
      </c>
      <c r="R1448" s="203">
        <v>14</v>
      </c>
      <c r="S1448" s="203">
        <v>6</v>
      </c>
      <c r="T1448" s="203">
        <v>1</v>
      </c>
      <c r="U1448" s="203">
        <v>2</v>
      </c>
      <c r="V1448" s="203">
        <v>5</v>
      </c>
    </row>
    <row r="1449" spans="2:22" x14ac:dyDescent="0.3">
      <c r="B1449" s="96" t="s">
        <v>125</v>
      </c>
      <c r="C1449" s="102" t="s">
        <v>227</v>
      </c>
      <c r="D1449" s="203">
        <v>0</v>
      </c>
      <c r="E1449" s="203">
        <v>0</v>
      </c>
      <c r="F1449" s="203">
        <v>0</v>
      </c>
      <c r="G1449" s="203">
        <v>0</v>
      </c>
      <c r="H1449" s="203">
        <v>1</v>
      </c>
      <c r="I1449" s="203">
        <v>15</v>
      </c>
      <c r="J1449" s="203">
        <v>1389</v>
      </c>
      <c r="K1449" s="203">
        <v>4937</v>
      </c>
      <c r="L1449" s="203">
        <v>1950</v>
      </c>
      <c r="M1449" s="203">
        <v>969</v>
      </c>
      <c r="N1449" s="203">
        <v>473</v>
      </c>
      <c r="O1449" s="203">
        <v>248</v>
      </c>
      <c r="P1449" s="203">
        <v>127</v>
      </c>
      <c r="Q1449" s="203">
        <v>58</v>
      </c>
      <c r="R1449" s="203">
        <v>29</v>
      </c>
      <c r="S1449" s="203">
        <v>15</v>
      </c>
      <c r="T1449" s="203">
        <v>4</v>
      </c>
      <c r="U1449" s="203">
        <v>1</v>
      </c>
      <c r="V1449" s="203">
        <v>6</v>
      </c>
    </row>
    <row r="1450" spans="2:22" x14ac:dyDescent="0.3">
      <c r="B1450" s="96" t="s">
        <v>125</v>
      </c>
      <c r="C1450" s="102" t="s">
        <v>228</v>
      </c>
      <c r="D1450" s="203">
        <v>0</v>
      </c>
      <c r="E1450" s="203">
        <v>0</v>
      </c>
      <c r="F1450" s="203">
        <v>0</v>
      </c>
      <c r="G1450" s="203">
        <v>0</v>
      </c>
      <c r="H1450" s="203">
        <v>0</v>
      </c>
      <c r="I1450" s="203">
        <v>0</v>
      </c>
      <c r="J1450" s="203">
        <v>14</v>
      </c>
      <c r="K1450" s="203">
        <v>1481</v>
      </c>
      <c r="L1450" s="203">
        <v>4640</v>
      </c>
      <c r="M1450" s="203">
        <v>2170</v>
      </c>
      <c r="N1450" s="203">
        <v>1104</v>
      </c>
      <c r="O1450" s="203">
        <v>568</v>
      </c>
      <c r="P1450" s="203">
        <v>272</v>
      </c>
      <c r="Q1450" s="203">
        <v>138</v>
      </c>
      <c r="R1450" s="203">
        <v>58</v>
      </c>
      <c r="S1450" s="203">
        <v>30</v>
      </c>
      <c r="T1450" s="203">
        <v>5</v>
      </c>
      <c r="U1450" s="203">
        <v>5</v>
      </c>
      <c r="V1450" s="203">
        <v>2</v>
      </c>
    </row>
    <row r="1451" spans="2:22" x14ac:dyDescent="0.3">
      <c r="B1451" s="96" t="s">
        <v>125</v>
      </c>
      <c r="C1451" s="102" t="s">
        <v>229</v>
      </c>
      <c r="D1451" s="203">
        <v>0</v>
      </c>
      <c r="E1451" s="203">
        <v>0</v>
      </c>
      <c r="F1451" s="203">
        <v>0</v>
      </c>
      <c r="G1451" s="203">
        <v>0</v>
      </c>
      <c r="H1451" s="203">
        <v>0</v>
      </c>
      <c r="I1451" s="203">
        <v>1</v>
      </c>
      <c r="J1451" s="203">
        <v>0</v>
      </c>
      <c r="K1451" s="203">
        <v>17</v>
      </c>
      <c r="L1451" s="203">
        <v>1427</v>
      </c>
      <c r="M1451" s="203">
        <v>4593</v>
      </c>
      <c r="N1451" s="203">
        <v>2418</v>
      </c>
      <c r="O1451" s="203">
        <v>1488</v>
      </c>
      <c r="P1451" s="203">
        <v>835</v>
      </c>
      <c r="Q1451" s="203">
        <v>370</v>
      </c>
      <c r="R1451" s="203">
        <v>144</v>
      </c>
      <c r="S1451" s="203">
        <v>54</v>
      </c>
      <c r="T1451" s="203">
        <v>14</v>
      </c>
      <c r="U1451" s="203">
        <v>9</v>
      </c>
      <c r="V1451" s="203">
        <v>9</v>
      </c>
    </row>
    <row r="1452" spans="2:22" x14ac:dyDescent="0.3">
      <c r="B1452" s="96" t="s">
        <v>125</v>
      </c>
      <c r="C1452" s="102" t="s">
        <v>287</v>
      </c>
      <c r="D1452" s="203">
        <v>0</v>
      </c>
      <c r="E1452" s="203">
        <v>0</v>
      </c>
      <c r="F1452" s="203">
        <v>1</v>
      </c>
      <c r="G1452" s="203">
        <v>0</v>
      </c>
      <c r="H1452" s="203">
        <v>0</v>
      </c>
      <c r="I1452" s="203">
        <v>0</v>
      </c>
      <c r="J1452" s="203">
        <v>1</v>
      </c>
      <c r="K1452" s="203">
        <v>0</v>
      </c>
      <c r="L1452" s="203">
        <v>22</v>
      </c>
      <c r="M1452" s="203">
        <v>1247</v>
      </c>
      <c r="N1452" s="203">
        <v>4191</v>
      </c>
      <c r="O1452" s="203">
        <v>2256</v>
      </c>
      <c r="P1452" s="203">
        <v>1517</v>
      </c>
      <c r="Q1452" s="203">
        <v>762</v>
      </c>
      <c r="R1452" s="203">
        <v>317</v>
      </c>
      <c r="S1452" s="203">
        <v>102</v>
      </c>
      <c r="T1452" s="203">
        <v>34</v>
      </c>
      <c r="U1452" s="203">
        <v>11</v>
      </c>
      <c r="V1452" s="203">
        <v>16</v>
      </c>
    </row>
    <row r="1453" spans="2:22" x14ac:dyDescent="0.3">
      <c r="B1453" s="96" t="s">
        <v>125</v>
      </c>
      <c r="C1453" s="102" t="s">
        <v>230</v>
      </c>
      <c r="D1453" s="203">
        <v>0</v>
      </c>
      <c r="E1453" s="203">
        <v>0</v>
      </c>
      <c r="F1453" s="203">
        <v>0</v>
      </c>
      <c r="G1453" s="203">
        <v>0</v>
      </c>
      <c r="H1453" s="203">
        <v>0</v>
      </c>
      <c r="I1453" s="203">
        <v>0</v>
      </c>
      <c r="J1453" s="203">
        <v>1</v>
      </c>
      <c r="K1453" s="203">
        <v>1</v>
      </c>
      <c r="L1453" s="203">
        <v>2</v>
      </c>
      <c r="M1453" s="203">
        <v>25</v>
      </c>
      <c r="N1453" s="203">
        <v>1188</v>
      </c>
      <c r="O1453" s="203">
        <v>3822</v>
      </c>
      <c r="P1453" s="203">
        <v>2094</v>
      </c>
      <c r="Q1453" s="203">
        <v>1306</v>
      </c>
      <c r="R1453" s="203">
        <v>537</v>
      </c>
      <c r="S1453" s="203">
        <v>185</v>
      </c>
      <c r="T1453" s="203">
        <v>67</v>
      </c>
      <c r="U1453" s="203">
        <v>15</v>
      </c>
      <c r="V1453" s="203">
        <v>23</v>
      </c>
    </row>
    <row r="1454" spans="2:22" x14ac:dyDescent="0.3">
      <c r="B1454" s="96" t="s">
        <v>125</v>
      </c>
      <c r="C1454" s="102" t="s">
        <v>231</v>
      </c>
      <c r="D1454" s="203">
        <v>0</v>
      </c>
      <c r="E1454" s="203">
        <v>0</v>
      </c>
      <c r="F1454" s="203">
        <v>0</v>
      </c>
      <c r="G1454" s="203">
        <v>0</v>
      </c>
      <c r="H1454" s="203">
        <v>0</v>
      </c>
      <c r="I1454" s="203">
        <v>0</v>
      </c>
      <c r="J1454" s="203">
        <v>2</v>
      </c>
      <c r="K1454" s="203">
        <v>2</v>
      </c>
      <c r="L1454" s="203">
        <v>2</v>
      </c>
      <c r="M1454" s="203">
        <v>2</v>
      </c>
      <c r="N1454" s="203">
        <v>21</v>
      </c>
      <c r="O1454" s="203">
        <v>932</v>
      </c>
      <c r="P1454" s="203">
        <v>3611</v>
      </c>
      <c r="Q1454" s="203">
        <v>1976</v>
      </c>
      <c r="R1454" s="203">
        <v>1041</v>
      </c>
      <c r="S1454" s="203">
        <v>403</v>
      </c>
      <c r="T1454" s="203">
        <v>119</v>
      </c>
      <c r="U1454" s="203">
        <v>36</v>
      </c>
      <c r="V1454" s="203">
        <v>32</v>
      </c>
    </row>
    <row r="1455" spans="2:22" x14ac:dyDescent="0.3">
      <c r="B1455" s="96" t="s">
        <v>125</v>
      </c>
      <c r="C1455" s="102" t="s">
        <v>288</v>
      </c>
      <c r="D1455" s="203">
        <v>0</v>
      </c>
      <c r="E1455" s="203">
        <v>0</v>
      </c>
      <c r="F1455" s="203">
        <v>0</v>
      </c>
      <c r="G1455" s="203">
        <v>0</v>
      </c>
      <c r="H1455" s="203">
        <v>0</v>
      </c>
      <c r="I1455" s="203">
        <v>0</v>
      </c>
      <c r="J1455" s="203">
        <v>0</v>
      </c>
      <c r="K1455" s="203">
        <v>0</v>
      </c>
      <c r="L1455" s="203">
        <v>0</v>
      </c>
      <c r="M1455" s="203">
        <v>0</v>
      </c>
      <c r="N1455" s="203">
        <v>1</v>
      </c>
      <c r="O1455" s="203">
        <v>13</v>
      </c>
      <c r="P1455" s="203">
        <v>660</v>
      </c>
      <c r="Q1455" s="203">
        <v>3070</v>
      </c>
      <c r="R1455" s="203">
        <v>1654</v>
      </c>
      <c r="S1455" s="203">
        <v>784</v>
      </c>
      <c r="T1455" s="203">
        <v>260</v>
      </c>
      <c r="U1455" s="203">
        <v>65</v>
      </c>
      <c r="V1455" s="203">
        <v>49</v>
      </c>
    </row>
    <row r="1456" spans="2:22" x14ac:dyDescent="0.3">
      <c r="B1456" s="96" t="s">
        <v>125</v>
      </c>
      <c r="C1456" s="102" t="s">
        <v>232</v>
      </c>
      <c r="D1456" s="203">
        <v>0</v>
      </c>
      <c r="E1456" s="203">
        <v>0</v>
      </c>
      <c r="F1456" s="203">
        <v>0</v>
      </c>
      <c r="G1456" s="203">
        <v>0</v>
      </c>
      <c r="H1456" s="203">
        <v>0</v>
      </c>
      <c r="I1456" s="203">
        <v>0</v>
      </c>
      <c r="J1456" s="203">
        <v>0</v>
      </c>
      <c r="K1456" s="203">
        <v>0</v>
      </c>
      <c r="L1456" s="203">
        <v>0</v>
      </c>
      <c r="M1456" s="203">
        <v>0</v>
      </c>
      <c r="N1456" s="203">
        <v>0</v>
      </c>
      <c r="O1456" s="203">
        <v>0</v>
      </c>
      <c r="P1456" s="203">
        <v>16</v>
      </c>
      <c r="Q1456" s="203">
        <v>653</v>
      </c>
      <c r="R1456" s="203">
        <v>2500</v>
      </c>
      <c r="S1456" s="203">
        <v>1344</v>
      </c>
      <c r="T1456" s="203">
        <v>571</v>
      </c>
      <c r="U1456" s="203">
        <v>190</v>
      </c>
      <c r="V1456" s="203">
        <v>75</v>
      </c>
    </row>
    <row r="1457" spans="2:22" x14ac:dyDescent="0.3">
      <c r="B1457" s="96" t="s">
        <v>125</v>
      </c>
      <c r="C1457" s="102" t="s">
        <v>355</v>
      </c>
      <c r="D1457" s="203">
        <v>0</v>
      </c>
      <c r="E1457" s="203">
        <v>0</v>
      </c>
      <c r="F1457" s="203">
        <v>0</v>
      </c>
      <c r="G1457" s="203">
        <v>0</v>
      </c>
      <c r="H1457" s="203">
        <v>0</v>
      </c>
      <c r="I1457" s="203">
        <v>0</v>
      </c>
      <c r="J1457" s="203">
        <v>0</v>
      </c>
      <c r="K1457" s="203">
        <v>0</v>
      </c>
      <c r="L1457" s="203">
        <v>0</v>
      </c>
      <c r="M1457" s="203">
        <v>0</v>
      </c>
      <c r="N1457" s="203">
        <v>0</v>
      </c>
      <c r="O1457" s="203">
        <v>0</v>
      </c>
      <c r="P1457" s="203">
        <v>0</v>
      </c>
      <c r="Q1457" s="203">
        <v>0</v>
      </c>
      <c r="R1457" s="203">
        <v>16</v>
      </c>
      <c r="S1457" s="203">
        <v>55</v>
      </c>
      <c r="T1457" s="203">
        <v>35</v>
      </c>
      <c r="U1457" s="203">
        <v>18</v>
      </c>
      <c r="V1457" s="203">
        <v>42</v>
      </c>
    </row>
    <row r="1458" spans="2:22" x14ac:dyDescent="0.3">
      <c r="B1458" s="96" t="s">
        <v>125</v>
      </c>
      <c r="C1458" s="102" t="s">
        <v>356</v>
      </c>
      <c r="D1458" s="203">
        <v>0</v>
      </c>
      <c r="E1458" s="203">
        <v>0</v>
      </c>
      <c r="F1458" s="203">
        <v>0</v>
      </c>
      <c r="G1458" s="203">
        <v>0</v>
      </c>
      <c r="H1458" s="203">
        <v>0</v>
      </c>
      <c r="I1458" s="203">
        <v>0</v>
      </c>
      <c r="J1458" s="203">
        <v>0</v>
      </c>
      <c r="K1458" s="203">
        <v>0</v>
      </c>
      <c r="L1458" s="203">
        <v>0</v>
      </c>
      <c r="M1458" s="203">
        <v>0</v>
      </c>
      <c r="N1458" s="203">
        <v>0</v>
      </c>
      <c r="O1458" s="203">
        <v>0</v>
      </c>
      <c r="P1458" s="203">
        <v>0</v>
      </c>
      <c r="Q1458" s="203">
        <v>0</v>
      </c>
      <c r="R1458" s="203">
        <v>1</v>
      </c>
      <c r="S1458" s="203">
        <v>13</v>
      </c>
      <c r="T1458" s="203">
        <v>29</v>
      </c>
      <c r="U1458" s="203">
        <v>27</v>
      </c>
      <c r="V1458" s="203">
        <v>47</v>
      </c>
    </row>
    <row r="1459" spans="2:22" x14ac:dyDescent="0.3">
      <c r="B1459" s="96" t="s">
        <v>125</v>
      </c>
      <c r="C1459" s="102" t="s">
        <v>289</v>
      </c>
      <c r="D1459" s="203">
        <v>0</v>
      </c>
      <c r="E1459" s="203">
        <v>0</v>
      </c>
      <c r="F1459" s="203">
        <v>0</v>
      </c>
      <c r="G1459" s="203">
        <v>0</v>
      </c>
      <c r="H1459" s="203">
        <v>0</v>
      </c>
      <c r="I1459" s="203">
        <v>0</v>
      </c>
      <c r="J1459" s="203">
        <v>0</v>
      </c>
      <c r="K1459" s="203">
        <v>0</v>
      </c>
      <c r="L1459" s="203">
        <v>0</v>
      </c>
      <c r="M1459" s="203">
        <v>0</v>
      </c>
      <c r="N1459" s="203">
        <v>0</v>
      </c>
      <c r="O1459" s="203">
        <v>0</v>
      </c>
      <c r="P1459" s="203">
        <v>0</v>
      </c>
      <c r="Q1459" s="203">
        <v>0</v>
      </c>
      <c r="R1459" s="203">
        <v>0</v>
      </c>
      <c r="S1459" s="203">
        <v>0</v>
      </c>
      <c r="T1459" s="203">
        <v>0</v>
      </c>
      <c r="U1459" s="203">
        <v>0</v>
      </c>
      <c r="V1459" s="203">
        <v>73</v>
      </c>
    </row>
    <row r="1460" spans="2:22" x14ac:dyDescent="0.3">
      <c r="B1460" s="96" t="s">
        <v>125</v>
      </c>
      <c r="C1460" s="102" t="s">
        <v>290</v>
      </c>
      <c r="D1460" s="203">
        <v>0</v>
      </c>
      <c r="E1460" s="203">
        <v>0</v>
      </c>
      <c r="F1460" s="203">
        <v>0</v>
      </c>
      <c r="G1460" s="203">
        <v>0</v>
      </c>
      <c r="H1460" s="203">
        <v>0</v>
      </c>
      <c r="I1460" s="203">
        <v>0</v>
      </c>
      <c r="J1460" s="203">
        <v>0</v>
      </c>
      <c r="K1460" s="203">
        <v>0</v>
      </c>
      <c r="L1460" s="203">
        <v>0</v>
      </c>
      <c r="M1460" s="203">
        <v>1</v>
      </c>
      <c r="N1460" s="203">
        <v>0</v>
      </c>
      <c r="O1460" s="203">
        <v>2</v>
      </c>
      <c r="P1460" s="203">
        <v>10</v>
      </c>
      <c r="Q1460" s="203">
        <v>10</v>
      </c>
      <c r="R1460" s="203">
        <v>4</v>
      </c>
      <c r="S1460" s="203">
        <v>5</v>
      </c>
      <c r="T1460" s="203">
        <v>4</v>
      </c>
      <c r="U1460" s="203">
        <v>1</v>
      </c>
      <c r="V1460" s="203">
        <v>164</v>
      </c>
    </row>
    <row r="1461" spans="2:22" x14ac:dyDescent="0.3">
      <c r="B1461" s="96" t="s">
        <v>125</v>
      </c>
      <c r="C1461" s="102" t="s">
        <v>291</v>
      </c>
      <c r="D1461" s="203">
        <v>0</v>
      </c>
      <c r="E1461" s="203">
        <v>0</v>
      </c>
      <c r="F1461" s="203">
        <v>0</v>
      </c>
      <c r="G1461" s="203">
        <v>0</v>
      </c>
      <c r="H1461" s="203">
        <v>0</v>
      </c>
      <c r="I1461" s="203">
        <v>0</v>
      </c>
      <c r="J1461" s="203">
        <v>0</v>
      </c>
      <c r="K1461" s="203">
        <v>0</v>
      </c>
      <c r="L1461" s="203">
        <v>0</v>
      </c>
      <c r="M1461" s="203">
        <v>1</v>
      </c>
      <c r="N1461" s="203">
        <v>5</v>
      </c>
      <c r="O1461" s="203">
        <v>18</v>
      </c>
      <c r="P1461" s="203">
        <v>81</v>
      </c>
      <c r="Q1461" s="203">
        <v>266</v>
      </c>
      <c r="R1461" s="203">
        <v>279</v>
      </c>
      <c r="S1461" s="203">
        <v>149</v>
      </c>
      <c r="T1461" s="203">
        <v>65</v>
      </c>
      <c r="U1461" s="203">
        <v>37</v>
      </c>
      <c r="V1461" s="203">
        <v>439</v>
      </c>
    </row>
    <row r="1462" spans="2:22" x14ac:dyDescent="0.3">
      <c r="B1462" s="96" t="s">
        <v>125</v>
      </c>
      <c r="C1462" s="102" t="s">
        <v>292</v>
      </c>
      <c r="D1462" s="203">
        <v>0</v>
      </c>
      <c r="E1462" s="203">
        <v>0</v>
      </c>
      <c r="F1462" s="203">
        <v>0</v>
      </c>
      <c r="G1462" s="203">
        <v>0</v>
      </c>
      <c r="H1462" s="203">
        <v>0</v>
      </c>
      <c r="I1462" s="203">
        <v>0</v>
      </c>
      <c r="J1462" s="203">
        <v>0</v>
      </c>
      <c r="K1462" s="203">
        <v>0</v>
      </c>
      <c r="L1462" s="203">
        <v>0</v>
      </c>
      <c r="M1462" s="203">
        <v>0</v>
      </c>
      <c r="N1462" s="203">
        <v>1</v>
      </c>
      <c r="O1462" s="203">
        <v>6</v>
      </c>
      <c r="P1462" s="203">
        <v>45</v>
      </c>
      <c r="Q1462" s="203">
        <v>177</v>
      </c>
      <c r="R1462" s="203">
        <v>415</v>
      </c>
      <c r="S1462" s="203">
        <v>324</v>
      </c>
      <c r="T1462" s="203">
        <v>179</v>
      </c>
      <c r="U1462" s="203">
        <v>82</v>
      </c>
      <c r="V1462" s="203">
        <v>482</v>
      </c>
    </row>
    <row r="1463" spans="2:22" x14ac:dyDescent="0.3">
      <c r="B1463" s="96" t="s">
        <v>125</v>
      </c>
      <c r="C1463" s="102" t="s">
        <v>293</v>
      </c>
      <c r="D1463" s="203">
        <v>0</v>
      </c>
      <c r="E1463" s="203">
        <v>0</v>
      </c>
      <c r="F1463" s="203">
        <v>0</v>
      </c>
      <c r="G1463" s="203">
        <v>0</v>
      </c>
      <c r="H1463" s="203">
        <v>0</v>
      </c>
      <c r="I1463" s="203">
        <v>0</v>
      </c>
      <c r="J1463" s="203">
        <v>0</v>
      </c>
      <c r="K1463" s="203">
        <v>0</v>
      </c>
      <c r="L1463" s="203">
        <v>0</v>
      </c>
      <c r="M1463" s="203">
        <v>0</v>
      </c>
      <c r="N1463" s="203">
        <v>0</v>
      </c>
      <c r="O1463" s="203">
        <v>1</v>
      </c>
      <c r="P1463" s="203">
        <v>8</v>
      </c>
      <c r="Q1463" s="203">
        <v>26</v>
      </c>
      <c r="R1463" s="203">
        <v>84</v>
      </c>
      <c r="S1463" s="203">
        <v>171</v>
      </c>
      <c r="T1463" s="203">
        <v>162</v>
      </c>
      <c r="U1463" s="203">
        <v>64</v>
      </c>
      <c r="V1463" s="203">
        <v>361</v>
      </c>
    </row>
    <row r="1464" spans="2:22" x14ac:dyDescent="0.3">
      <c r="B1464" s="96" t="s">
        <v>125</v>
      </c>
      <c r="C1464" s="102" t="s">
        <v>294</v>
      </c>
      <c r="D1464" s="203">
        <v>0</v>
      </c>
      <c r="E1464" s="203">
        <v>0</v>
      </c>
      <c r="F1464" s="203">
        <v>0</v>
      </c>
      <c r="G1464" s="203">
        <v>0</v>
      </c>
      <c r="H1464" s="203">
        <v>0</v>
      </c>
      <c r="I1464" s="203">
        <v>0</v>
      </c>
      <c r="J1464" s="203">
        <v>0</v>
      </c>
      <c r="K1464" s="203">
        <v>0</v>
      </c>
      <c r="L1464" s="203">
        <v>0</v>
      </c>
      <c r="M1464" s="203">
        <v>1</v>
      </c>
      <c r="N1464" s="203">
        <v>0</v>
      </c>
      <c r="O1464" s="203">
        <v>0</v>
      </c>
      <c r="P1464" s="203">
        <v>4</v>
      </c>
      <c r="Q1464" s="203">
        <v>34</v>
      </c>
      <c r="R1464" s="203">
        <v>205</v>
      </c>
      <c r="S1464" s="203">
        <v>383</v>
      </c>
      <c r="T1464" s="203">
        <v>321</v>
      </c>
      <c r="U1464" s="203">
        <v>222</v>
      </c>
      <c r="V1464" s="203">
        <v>554</v>
      </c>
    </row>
    <row r="1465" spans="2:22" x14ac:dyDescent="0.3">
      <c r="B1465" s="96" t="s">
        <v>125</v>
      </c>
      <c r="C1465" s="102" t="s">
        <v>357</v>
      </c>
      <c r="D1465" s="203">
        <v>0</v>
      </c>
      <c r="E1465" s="203">
        <v>0</v>
      </c>
      <c r="F1465" s="203">
        <v>0</v>
      </c>
      <c r="G1465" s="203">
        <v>0</v>
      </c>
      <c r="H1465" s="203">
        <v>1</v>
      </c>
      <c r="I1465" s="203">
        <v>2</v>
      </c>
      <c r="J1465" s="203">
        <v>6</v>
      </c>
      <c r="K1465" s="203">
        <v>18</v>
      </c>
      <c r="L1465" s="203">
        <v>35</v>
      </c>
      <c r="M1465" s="203">
        <v>47</v>
      </c>
      <c r="N1465" s="203">
        <v>44</v>
      </c>
      <c r="O1465" s="203">
        <v>19</v>
      </c>
      <c r="P1465" s="203">
        <v>21</v>
      </c>
      <c r="Q1465" s="203">
        <v>4</v>
      </c>
      <c r="R1465" s="203">
        <v>0</v>
      </c>
      <c r="S1465" s="203">
        <v>1</v>
      </c>
      <c r="T1465" s="203">
        <v>0</v>
      </c>
      <c r="U1465" s="203">
        <v>0</v>
      </c>
      <c r="V1465" s="203">
        <v>0</v>
      </c>
    </row>
    <row r="1466" spans="2:22" x14ac:dyDescent="0.3">
      <c r="B1466" s="96" t="s">
        <v>126</v>
      </c>
      <c r="C1466" s="102" t="s">
        <v>223</v>
      </c>
      <c r="D1466" s="203">
        <v>28</v>
      </c>
      <c r="E1466" s="203">
        <v>469</v>
      </c>
      <c r="F1466" s="203">
        <v>91</v>
      </c>
      <c r="G1466" s="203">
        <v>2</v>
      </c>
      <c r="H1466" s="203">
        <v>1</v>
      </c>
      <c r="I1466" s="203">
        <v>0</v>
      </c>
      <c r="J1466" s="203">
        <v>1</v>
      </c>
      <c r="K1466" s="203">
        <v>0</v>
      </c>
      <c r="L1466" s="203">
        <v>0</v>
      </c>
      <c r="M1466" s="203">
        <v>0</v>
      </c>
      <c r="N1466" s="203">
        <v>0</v>
      </c>
      <c r="O1466" s="203">
        <v>0</v>
      </c>
      <c r="P1466" s="203">
        <v>0</v>
      </c>
      <c r="Q1466" s="203">
        <v>0</v>
      </c>
      <c r="R1466" s="203">
        <v>0</v>
      </c>
      <c r="S1466" s="203">
        <v>0</v>
      </c>
      <c r="T1466" s="203">
        <v>0</v>
      </c>
      <c r="U1466" s="203">
        <v>0</v>
      </c>
      <c r="V1466" s="203">
        <v>0</v>
      </c>
    </row>
    <row r="1467" spans="2:22" x14ac:dyDescent="0.3">
      <c r="B1467" s="96" t="s">
        <v>126</v>
      </c>
      <c r="C1467" s="102" t="s">
        <v>286</v>
      </c>
      <c r="D1467" s="203">
        <v>0</v>
      </c>
      <c r="E1467" s="203">
        <v>120</v>
      </c>
      <c r="F1467" s="203">
        <v>1009</v>
      </c>
      <c r="G1467" s="203">
        <v>165</v>
      </c>
      <c r="H1467" s="203">
        <v>5</v>
      </c>
      <c r="I1467" s="203">
        <v>1</v>
      </c>
      <c r="J1467" s="203">
        <v>0</v>
      </c>
      <c r="K1467" s="203">
        <v>0</v>
      </c>
      <c r="L1467" s="203">
        <v>0</v>
      </c>
      <c r="M1467" s="203">
        <v>0</v>
      </c>
      <c r="N1467" s="203">
        <v>0</v>
      </c>
      <c r="O1467" s="203">
        <v>0</v>
      </c>
      <c r="P1467" s="203">
        <v>0</v>
      </c>
      <c r="Q1467" s="203">
        <v>0</v>
      </c>
      <c r="R1467" s="203">
        <v>0</v>
      </c>
      <c r="S1467" s="203">
        <v>0</v>
      </c>
      <c r="T1467" s="203">
        <v>0</v>
      </c>
      <c r="U1467" s="203">
        <v>0</v>
      </c>
      <c r="V1467" s="203">
        <v>0</v>
      </c>
    </row>
    <row r="1468" spans="2:22" x14ac:dyDescent="0.3">
      <c r="B1468" s="96" t="s">
        <v>126</v>
      </c>
      <c r="C1468" s="102" t="s">
        <v>370</v>
      </c>
      <c r="D1468" s="203">
        <v>0</v>
      </c>
      <c r="E1468" s="203">
        <v>10</v>
      </c>
      <c r="F1468" s="203">
        <v>2066</v>
      </c>
      <c r="G1468" s="203">
        <v>4733</v>
      </c>
      <c r="H1468" s="203">
        <v>470</v>
      </c>
      <c r="I1468" s="203">
        <v>26</v>
      </c>
      <c r="J1468" s="203">
        <v>4</v>
      </c>
      <c r="K1468" s="203">
        <v>3</v>
      </c>
      <c r="L1468" s="203">
        <v>3</v>
      </c>
      <c r="M1468" s="203">
        <v>1</v>
      </c>
      <c r="N1468" s="203">
        <v>1</v>
      </c>
      <c r="O1468" s="203">
        <v>0</v>
      </c>
      <c r="P1468" s="203">
        <v>3</v>
      </c>
      <c r="Q1468" s="203">
        <v>0</v>
      </c>
      <c r="R1468" s="203">
        <v>0</v>
      </c>
      <c r="S1468" s="203">
        <v>0</v>
      </c>
      <c r="T1468" s="203">
        <v>0</v>
      </c>
      <c r="U1468" s="203">
        <v>0</v>
      </c>
      <c r="V1468" s="203">
        <v>1</v>
      </c>
    </row>
    <row r="1469" spans="2:22" x14ac:dyDescent="0.3">
      <c r="B1469" s="96" t="s">
        <v>126</v>
      </c>
      <c r="C1469" s="102" t="s">
        <v>224</v>
      </c>
      <c r="D1469" s="203">
        <v>0</v>
      </c>
      <c r="E1469" s="203">
        <v>1</v>
      </c>
      <c r="F1469" s="203">
        <v>12</v>
      </c>
      <c r="G1469" s="203">
        <v>2377</v>
      </c>
      <c r="H1469" s="203">
        <v>5185</v>
      </c>
      <c r="I1469" s="203">
        <v>983</v>
      </c>
      <c r="J1469" s="203">
        <v>228</v>
      </c>
      <c r="K1469" s="203">
        <v>75</v>
      </c>
      <c r="L1469" s="203">
        <v>18</v>
      </c>
      <c r="M1469" s="203">
        <v>6</v>
      </c>
      <c r="N1469" s="203">
        <v>1</v>
      </c>
      <c r="O1469" s="203">
        <v>0</v>
      </c>
      <c r="P1469" s="203">
        <v>0</v>
      </c>
      <c r="Q1469" s="203">
        <v>0</v>
      </c>
      <c r="R1469" s="203">
        <v>0</v>
      </c>
      <c r="S1469" s="203">
        <v>0</v>
      </c>
      <c r="T1469" s="203">
        <v>0</v>
      </c>
      <c r="U1469" s="203">
        <v>0</v>
      </c>
      <c r="V1469" s="203">
        <v>0</v>
      </c>
    </row>
    <row r="1470" spans="2:22" x14ac:dyDescent="0.3">
      <c r="B1470" s="96" t="s">
        <v>126</v>
      </c>
      <c r="C1470" s="102" t="s">
        <v>225</v>
      </c>
      <c r="D1470" s="203">
        <v>0</v>
      </c>
      <c r="E1470" s="203">
        <v>0</v>
      </c>
      <c r="F1470" s="203">
        <v>0</v>
      </c>
      <c r="G1470" s="203">
        <v>6</v>
      </c>
      <c r="H1470" s="203">
        <v>2084</v>
      </c>
      <c r="I1470" s="203">
        <v>4996</v>
      </c>
      <c r="J1470" s="203">
        <v>1376</v>
      </c>
      <c r="K1470" s="203">
        <v>456</v>
      </c>
      <c r="L1470" s="203">
        <v>158</v>
      </c>
      <c r="M1470" s="203">
        <v>54</v>
      </c>
      <c r="N1470" s="203">
        <v>19</v>
      </c>
      <c r="O1470" s="203">
        <v>7</v>
      </c>
      <c r="P1470" s="203">
        <v>1</v>
      </c>
      <c r="Q1470" s="203">
        <v>2</v>
      </c>
      <c r="R1470" s="203">
        <v>0</v>
      </c>
      <c r="S1470" s="203">
        <v>0</v>
      </c>
      <c r="T1470" s="203">
        <v>0</v>
      </c>
      <c r="U1470" s="203">
        <v>0</v>
      </c>
      <c r="V1470" s="203">
        <v>1</v>
      </c>
    </row>
    <row r="1471" spans="2:22" x14ac:dyDescent="0.3">
      <c r="B1471" s="96" t="s">
        <v>126</v>
      </c>
      <c r="C1471" s="102" t="s">
        <v>226</v>
      </c>
      <c r="D1471" s="203">
        <v>0</v>
      </c>
      <c r="E1471" s="203">
        <v>0</v>
      </c>
      <c r="F1471" s="203">
        <v>0</v>
      </c>
      <c r="G1471" s="203">
        <v>0</v>
      </c>
      <c r="H1471" s="203">
        <v>8</v>
      </c>
      <c r="I1471" s="203">
        <v>1878</v>
      </c>
      <c r="J1471" s="203">
        <v>4935</v>
      </c>
      <c r="K1471" s="203">
        <v>1515</v>
      </c>
      <c r="L1471" s="203">
        <v>568</v>
      </c>
      <c r="M1471" s="203">
        <v>220</v>
      </c>
      <c r="N1471" s="203">
        <v>121</v>
      </c>
      <c r="O1471" s="203">
        <v>41</v>
      </c>
      <c r="P1471" s="203">
        <v>19</v>
      </c>
      <c r="Q1471" s="203">
        <v>7</v>
      </c>
      <c r="R1471" s="203">
        <v>2</v>
      </c>
      <c r="S1471" s="203">
        <v>0</v>
      </c>
      <c r="T1471" s="203">
        <v>0</v>
      </c>
      <c r="U1471" s="203">
        <v>0</v>
      </c>
      <c r="V1471" s="203">
        <v>0</v>
      </c>
    </row>
    <row r="1472" spans="2:22" x14ac:dyDescent="0.3">
      <c r="B1472" s="96" t="s">
        <v>126</v>
      </c>
      <c r="C1472" s="102" t="s">
        <v>227</v>
      </c>
      <c r="D1472" s="203">
        <v>0</v>
      </c>
      <c r="E1472" s="203">
        <v>0</v>
      </c>
      <c r="F1472" s="203">
        <v>0</v>
      </c>
      <c r="G1472" s="203">
        <v>0</v>
      </c>
      <c r="H1472" s="203">
        <v>0</v>
      </c>
      <c r="I1472" s="203">
        <v>9</v>
      </c>
      <c r="J1472" s="203">
        <v>1735</v>
      </c>
      <c r="K1472" s="203">
        <v>4505</v>
      </c>
      <c r="L1472" s="203">
        <v>1510</v>
      </c>
      <c r="M1472" s="203">
        <v>729</v>
      </c>
      <c r="N1472" s="203">
        <v>318</v>
      </c>
      <c r="O1472" s="203">
        <v>135</v>
      </c>
      <c r="P1472" s="203">
        <v>54</v>
      </c>
      <c r="Q1472" s="203">
        <v>20</v>
      </c>
      <c r="R1472" s="203">
        <v>8</v>
      </c>
      <c r="S1472" s="203">
        <v>2</v>
      </c>
      <c r="T1472" s="203">
        <v>1</v>
      </c>
      <c r="U1472" s="203">
        <v>0</v>
      </c>
      <c r="V1472" s="203">
        <v>0</v>
      </c>
    </row>
    <row r="1473" spans="2:22" x14ac:dyDescent="0.3">
      <c r="B1473" s="96" t="s">
        <v>126</v>
      </c>
      <c r="C1473" s="102" t="s">
        <v>228</v>
      </c>
      <c r="D1473" s="203">
        <v>0</v>
      </c>
      <c r="E1473" s="203">
        <v>0</v>
      </c>
      <c r="F1473" s="203">
        <v>0</v>
      </c>
      <c r="G1473" s="203">
        <v>0</v>
      </c>
      <c r="H1473" s="203">
        <v>0</v>
      </c>
      <c r="I1473" s="203">
        <v>1</v>
      </c>
      <c r="J1473" s="203">
        <v>7</v>
      </c>
      <c r="K1473" s="203">
        <v>1699</v>
      </c>
      <c r="L1473" s="203">
        <v>4114</v>
      </c>
      <c r="M1473" s="203">
        <v>1648</v>
      </c>
      <c r="N1473" s="203">
        <v>847</v>
      </c>
      <c r="O1473" s="203">
        <v>314</v>
      </c>
      <c r="P1473" s="203">
        <v>181</v>
      </c>
      <c r="Q1473" s="203">
        <v>70</v>
      </c>
      <c r="R1473" s="203">
        <v>23</v>
      </c>
      <c r="S1473" s="203">
        <v>9</v>
      </c>
      <c r="T1473" s="203">
        <v>3</v>
      </c>
      <c r="U1473" s="203">
        <v>0</v>
      </c>
      <c r="V1473" s="203">
        <v>0</v>
      </c>
    </row>
    <row r="1474" spans="2:22" x14ac:dyDescent="0.3">
      <c r="B1474" s="96" t="s">
        <v>126</v>
      </c>
      <c r="C1474" s="102" t="s">
        <v>229</v>
      </c>
      <c r="D1474" s="203">
        <v>0</v>
      </c>
      <c r="E1474" s="203">
        <v>0</v>
      </c>
      <c r="F1474" s="203">
        <v>0</v>
      </c>
      <c r="G1474" s="203">
        <v>0</v>
      </c>
      <c r="H1474" s="203">
        <v>0</v>
      </c>
      <c r="I1474" s="203">
        <v>0</v>
      </c>
      <c r="J1474" s="203">
        <v>1</v>
      </c>
      <c r="K1474" s="203">
        <v>13</v>
      </c>
      <c r="L1474" s="203">
        <v>1452</v>
      </c>
      <c r="M1474" s="203">
        <v>4054</v>
      </c>
      <c r="N1474" s="203">
        <v>1842</v>
      </c>
      <c r="O1474" s="203">
        <v>997</v>
      </c>
      <c r="P1474" s="203">
        <v>573</v>
      </c>
      <c r="Q1474" s="203">
        <v>287</v>
      </c>
      <c r="R1474" s="203">
        <v>111</v>
      </c>
      <c r="S1474" s="203">
        <v>32</v>
      </c>
      <c r="T1474" s="203">
        <v>7</v>
      </c>
      <c r="U1474" s="203">
        <v>1</v>
      </c>
      <c r="V1474" s="203">
        <v>0</v>
      </c>
    </row>
    <row r="1475" spans="2:22" x14ac:dyDescent="0.3">
      <c r="B1475" s="96" t="s">
        <v>126</v>
      </c>
      <c r="C1475" s="102" t="s">
        <v>287</v>
      </c>
      <c r="D1475" s="203">
        <v>0</v>
      </c>
      <c r="E1475" s="203">
        <v>0</v>
      </c>
      <c r="F1475" s="203">
        <v>0</v>
      </c>
      <c r="G1475" s="203">
        <v>0</v>
      </c>
      <c r="H1475" s="203">
        <v>0</v>
      </c>
      <c r="I1475" s="203">
        <v>0</v>
      </c>
      <c r="J1475" s="203">
        <v>0</v>
      </c>
      <c r="K1475" s="203">
        <v>0</v>
      </c>
      <c r="L1475" s="203">
        <v>12</v>
      </c>
      <c r="M1475" s="203">
        <v>1524</v>
      </c>
      <c r="N1475" s="203">
        <v>3894</v>
      </c>
      <c r="O1475" s="203">
        <v>1869</v>
      </c>
      <c r="P1475" s="203">
        <v>1231</v>
      </c>
      <c r="Q1475" s="203">
        <v>621</v>
      </c>
      <c r="R1475" s="203">
        <v>231</v>
      </c>
      <c r="S1475" s="203">
        <v>88</v>
      </c>
      <c r="T1475" s="203">
        <v>18</v>
      </c>
      <c r="U1475" s="203">
        <v>2</v>
      </c>
      <c r="V1475" s="203">
        <v>3</v>
      </c>
    </row>
    <row r="1476" spans="2:22" x14ac:dyDescent="0.3">
      <c r="B1476" s="96" t="s">
        <v>126</v>
      </c>
      <c r="C1476" s="102" t="s">
        <v>230</v>
      </c>
      <c r="D1476" s="203">
        <v>0</v>
      </c>
      <c r="E1476" s="203">
        <v>0</v>
      </c>
      <c r="F1476" s="203">
        <v>0</v>
      </c>
      <c r="G1476" s="203">
        <v>0</v>
      </c>
      <c r="H1476" s="203">
        <v>0</v>
      </c>
      <c r="I1476" s="203">
        <v>0</v>
      </c>
      <c r="J1476" s="203">
        <v>0</v>
      </c>
      <c r="K1476" s="203">
        <v>0</v>
      </c>
      <c r="L1476" s="203">
        <v>0</v>
      </c>
      <c r="M1476" s="203">
        <v>19</v>
      </c>
      <c r="N1476" s="203">
        <v>1607</v>
      </c>
      <c r="O1476" s="203">
        <v>3485</v>
      </c>
      <c r="P1476" s="203">
        <v>1865</v>
      </c>
      <c r="Q1476" s="203">
        <v>1081</v>
      </c>
      <c r="R1476" s="203">
        <v>475</v>
      </c>
      <c r="S1476" s="203">
        <v>178</v>
      </c>
      <c r="T1476" s="203">
        <v>51</v>
      </c>
      <c r="U1476" s="203">
        <v>10</v>
      </c>
      <c r="V1476" s="203">
        <v>3</v>
      </c>
    </row>
    <row r="1477" spans="2:22" x14ac:dyDescent="0.3">
      <c r="B1477" s="96" t="s">
        <v>126</v>
      </c>
      <c r="C1477" s="102" t="s">
        <v>231</v>
      </c>
      <c r="D1477" s="203">
        <v>0</v>
      </c>
      <c r="E1477" s="203">
        <v>0</v>
      </c>
      <c r="F1477" s="203">
        <v>0</v>
      </c>
      <c r="G1477" s="203">
        <v>0</v>
      </c>
      <c r="H1477" s="203">
        <v>0</v>
      </c>
      <c r="I1477" s="203">
        <v>0</v>
      </c>
      <c r="J1477" s="203">
        <v>0</v>
      </c>
      <c r="K1477" s="203">
        <v>0</v>
      </c>
      <c r="L1477" s="203">
        <v>0</v>
      </c>
      <c r="M1477" s="203">
        <v>1</v>
      </c>
      <c r="N1477" s="203">
        <v>23</v>
      </c>
      <c r="O1477" s="203">
        <v>1357</v>
      </c>
      <c r="P1477" s="203">
        <v>3610</v>
      </c>
      <c r="Q1477" s="203">
        <v>1816</v>
      </c>
      <c r="R1477" s="203">
        <v>907</v>
      </c>
      <c r="S1477" s="203">
        <v>398</v>
      </c>
      <c r="T1477" s="203">
        <v>119</v>
      </c>
      <c r="U1477" s="203">
        <v>36</v>
      </c>
      <c r="V1477" s="203">
        <v>9</v>
      </c>
    </row>
    <row r="1478" spans="2:22" x14ac:dyDescent="0.3">
      <c r="B1478" s="96" t="s">
        <v>126</v>
      </c>
      <c r="C1478" s="102" t="s">
        <v>288</v>
      </c>
      <c r="D1478" s="203">
        <v>0</v>
      </c>
      <c r="E1478" s="203">
        <v>0</v>
      </c>
      <c r="F1478" s="203">
        <v>0</v>
      </c>
      <c r="G1478" s="203">
        <v>0</v>
      </c>
      <c r="H1478" s="203">
        <v>0</v>
      </c>
      <c r="I1478" s="203">
        <v>0</v>
      </c>
      <c r="J1478" s="203">
        <v>1</v>
      </c>
      <c r="K1478" s="203">
        <v>0</v>
      </c>
      <c r="L1478" s="203">
        <v>0</v>
      </c>
      <c r="M1478" s="203">
        <v>0</v>
      </c>
      <c r="N1478" s="203">
        <v>3</v>
      </c>
      <c r="O1478" s="203">
        <v>23</v>
      </c>
      <c r="P1478" s="203">
        <v>906</v>
      </c>
      <c r="Q1478" s="203">
        <v>3122</v>
      </c>
      <c r="R1478" s="203">
        <v>1616</v>
      </c>
      <c r="S1478" s="203">
        <v>911</v>
      </c>
      <c r="T1478" s="203">
        <v>269</v>
      </c>
      <c r="U1478" s="203">
        <v>73</v>
      </c>
      <c r="V1478" s="203">
        <v>28</v>
      </c>
    </row>
    <row r="1479" spans="2:22" x14ac:dyDescent="0.3">
      <c r="B1479" s="96" t="s">
        <v>126</v>
      </c>
      <c r="C1479" s="102" t="s">
        <v>232</v>
      </c>
      <c r="D1479" s="203">
        <v>0</v>
      </c>
      <c r="E1479" s="203">
        <v>0</v>
      </c>
      <c r="F1479" s="203">
        <v>0</v>
      </c>
      <c r="G1479" s="203">
        <v>0</v>
      </c>
      <c r="H1479" s="203">
        <v>0</v>
      </c>
      <c r="I1479" s="203">
        <v>0</v>
      </c>
      <c r="J1479" s="203">
        <v>0</v>
      </c>
      <c r="K1479" s="203">
        <v>0</v>
      </c>
      <c r="L1479" s="203">
        <v>0</v>
      </c>
      <c r="M1479" s="203">
        <v>0</v>
      </c>
      <c r="N1479" s="203">
        <v>0</v>
      </c>
      <c r="O1479" s="203">
        <v>1</v>
      </c>
      <c r="P1479" s="203">
        <v>26</v>
      </c>
      <c r="Q1479" s="203">
        <v>818</v>
      </c>
      <c r="R1479" s="203">
        <v>2561</v>
      </c>
      <c r="S1479" s="203">
        <v>1404</v>
      </c>
      <c r="T1479" s="203">
        <v>609</v>
      </c>
      <c r="U1479" s="203">
        <v>170</v>
      </c>
      <c r="V1479" s="203">
        <v>48</v>
      </c>
    </row>
    <row r="1480" spans="2:22" x14ac:dyDescent="0.3">
      <c r="B1480" s="96" t="s">
        <v>126</v>
      </c>
      <c r="C1480" s="102" t="s">
        <v>355</v>
      </c>
      <c r="D1480" s="203">
        <v>0</v>
      </c>
      <c r="E1480" s="203">
        <v>0</v>
      </c>
      <c r="F1480" s="203">
        <v>0</v>
      </c>
      <c r="G1480" s="203">
        <v>0</v>
      </c>
      <c r="H1480" s="203">
        <v>0</v>
      </c>
      <c r="I1480" s="203">
        <v>0</v>
      </c>
      <c r="J1480" s="203">
        <v>0</v>
      </c>
      <c r="K1480" s="203">
        <v>0</v>
      </c>
      <c r="L1480" s="203">
        <v>0</v>
      </c>
      <c r="M1480" s="203">
        <v>0</v>
      </c>
      <c r="N1480" s="203">
        <v>0</v>
      </c>
      <c r="O1480" s="203">
        <v>0</v>
      </c>
      <c r="P1480" s="203">
        <v>0</v>
      </c>
      <c r="Q1480" s="203">
        <v>0</v>
      </c>
      <c r="R1480" s="203">
        <v>16</v>
      </c>
      <c r="S1480" s="203">
        <v>55</v>
      </c>
      <c r="T1480" s="203">
        <v>21</v>
      </c>
      <c r="U1480" s="203">
        <v>7</v>
      </c>
      <c r="V1480" s="203">
        <v>54</v>
      </c>
    </row>
    <row r="1481" spans="2:22" x14ac:dyDescent="0.3">
      <c r="B1481" s="96" t="s">
        <v>126</v>
      </c>
      <c r="C1481" s="102" t="s">
        <v>356</v>
      </c>
      <c r="D1481" s="203">
        <v>0</v>
      </c>
      <c r="E1481" s="203">
        <v>0</v>
      </c>
      <c r="F1481" s="203">
        <v>0</v>
      </c>
      <c r="G1481" s="203">
        <v>0</v>
      </c>
      <c r="H1481" s="203">
        <v>0</v>
      </c>
      <c r="I1481" s="203">
        <v>0</v>
      </c>
      <c r="J1481" s="203">
        <v>0</v>
      </c>
      <c r="K1481" s="203">
        <v>0</v>
      </c>
      <c r="L1481" s="203">
        <v>0</v>
      </c>
      <c r="M1481" s="203">
        <v>0</v>
      </c>
      <c r="N1481" s="203">
        <v>0</v>
      </c>
      <c r="O1481" s="203">
        <v>0</v>
      </c>
      <c r="P1481" s="203">
        <v>0</v>
      </c>
      <c r="Q1481" s="203">
        <v>0</v>
      </c>
      <c r="R1481" s="203">
        <v>0</v>
      </c>
      <c r="S1481" s="203">
        <v>12</v>
      </c>
      <c r="T1481" s="203">
        <v>50</v>
      </c>
      <c r="U1481" s="203">
        <v>21</v>
      </c>
      <c r="V1481" s="203">
        <v>79</v>
      </c>
    </row>
    <row r="1482" spans="2:22" x14ac:dyDescent="0.3">
      <c r="B1482" s="96" t="s">
        <v>126</v>
      </c>
      <c r="C1482" s="102" t="s">
        <v>289</v>
      </c>
      <c r="D1482" s="203">
        <v>0</v>
      </c>
      <c r="E1482" s="203">
        <v>0</v>
      </c>
      <c r="F1482" s="203">
        <v>0</v>
      </c>
      <c r="G1482" s="203">
        <v>0</v>
      </c>
      <c r="H1482" s="203">
        <v>0</v>
      </c>
      <c r="I1482" s="203">
        <v>0</v>
      </c>
      <c r="J1482" s="203">
        <v>0</v>
      </c>
      <c r="K1482" s="203">
        <v>0</v>
      </c>
      <c r="L1482" s="203">
        <v>0</v>
      </c>
      <c r="M1482" s="203">
        <v>0</v>
      </c>
      <c r="N1482" s="203">
        <v>0</v>
      </c>
      <c r="O1482" s="203">
        <v>0</v>
      </c>
      <c r="P1482" s="203">
        <v>0</v>
      </c>
      <c r="Q1482" s="203">
        <v>0</v>
      </c>
      <c r="R1482" s="203">
        <v>0</v>
      </c>
      <c r="S1482" s="203">
        <v>0</v>
      </c>
      <c r="T1482" s="203">
        <v>0</v>
      </c>
      <c r="U1482" s="203">
        <v>1</v>
      </c>
      <c r="V1482" s="203">
        <v>119</v>
      </c>
    </row>
    <row r="1483" spans="2:22" x14ac:dyDescent="0.3">
      <c r="B1483" s="96" t="s">
        <v>126</v>
      </c>
      <c r="C1483" s="102" t="s">
        <v>290</v>
      </c>
      <c r="D1483" s="203">
        <v>0</v>
      </c>
      <c r="E1483" s="203">
        <v>0</v>
      </c>
      <c r="F1483" s="203">
        <v>0</v>
      </c>
      <c r="G1483" s="203">
        <v>0</v>
      </c>
      <c r="H1483" s="203">
        <v>0</v>
      </c>
      <c r="I1483" s="203">
        <v>0</v>
      </c>
      <c r="J1483" s="203">
        <v>0</v>
      </c>
      <c r="K1483" s="203">
        <v>0</v>
      </c>
      <c r="L1483" s="203">
        <v>0</v>
      </c>
      <c r="M1483" s="203">
        <v>0</v>
      </c>
      <c r="N1483" s="203">
        <v>0</v>
      </c>
      <c r="O1483" s="203">
        <v>0</v>
      </c>
      <c r="P1483" s="203">
        <v>0</v>
      </c>
      <c r="Q1483" s="203">
        <v>0</v>
      </c>
      <c r="R1483" s="203">
        <v>0</v>
      </c>
      <c r="S1483" s="203">
        <v>0</v>
      </c>
      <c r="T1483" s="203">
        <v>0</v>
      </c>
      <c r="U1483" s="203">
        <v>0</v>
      </c>
      <c r="V1483" s="203">
        <v>2</v>
      </c>
    </row>
    <row r="1484" spans="2:22" x14ac:dyDescent="0.3">
      <c r="B1484" s="96" t="s">
        <v>126</v>
      </c>
      <c r="C1484" s="102" t="s">
        <v>291</v>
      </c>
      <c r="D1484" s="203">
        <v>0</v>
      </c>
      <c r="E1484" s="203">
        <v>0</v>
      </c>
      <c r="F1484" s="203">
        <v>0</v>
      </c>
      <c r="G1484" s="203">
        <v>0</v>
      </c>
      <c r="H1484" s="203">
        <v>0</v>
      </c>
      <c r="I1484" s="203">
        <v>0</v>
      </c>
      <c r="J1484" s="203">
        <v>0</v>
      </c>
      <c r="K1484" s="203">
        <v>0</v>
      </c>
      <c r="L1484" s="203">
        <v>0</v>
      </c>
      <c r="M1484" s="203">
        <v>0</v>
      </c>
      <c r="N1484" s="203">
        <v>0</v>
      </c>
      <c r="O1484" s="203">
        <v>2</v>
      </c>
      <c r="P1484" s="203">
        <v>7</v>
      </c>
      <c r="Q1484" s="203">
        <v>36</v>
      </c>
      <c r="R1484" s="203">
        <v>39</v>
      </c>
      <c r="S1484" s="203">
        <v>19</v>
      </c>
      <c r="T1484" s="203">
        <v>12</v>
      </c>
      <c r="U1484" s="203">
        <v>3</v>
      </c>
      <c r="V1484" s="203">
        <v>17</v>
      </c>
    </row>
    <row r="1485" spans="2:22" x14ac:dyDescent="0.3">
      <c r="B1485" s="96" t="s">
        <v>126</v>
      </c>
      <c r="C1485" s="102" t="s">
        <v>292</v>
      </c>
      <c r="D1485" s="203">
        <v>0</v>
      </c>
      <c r="E1485" s="203">
        <v>0</v>
      </c>
      <c r="F1485" s="203">
        <v>0</v>
      </c>
      <c r="G1485" s="203">
        <v>0</v>
      </c>
      <c r="H1485" s="203">
        <v>0</v>
      </c>
      <c r="I1485" s="203">
        <v>0</v>
      </c>
      <c r="J1485" s="203">
        <v>0</v>
      </c>
      <c r="K1485" s="203">
        <v>0</v>
      </c>
      <c r="L1485" s="203">
        <v>0</v>
      </c>
      <c r="M1485" s="203">
        <v>0</v>
      </c>
      <c r="N1485" s="203">
        <v>0</v>
      </c>
      <c r="O1485" s="203">
        <v>0</v>
      </c>
      <c r="P1485" s="203">
        <v>9</v>
      </c>
      <c r="Q1485" s="203">
        <v>53</v>
      </c>
      <c r="R1485" s="203">
        <v>91</v>
      </c>
      <c r="S1485" s="203">
        <v>78</v>
      </c>
      <c r="T1485" s="203">
        <v>31</v>
      </c>
      <c r="U1485" s="203">
        <v>29</v>
      </c>
      <c r="V1485" s="203">
        <v>34</v>
      </c>
    </row>
    <row r="1486" spans="2:22" x14ac:dyDescent="0.3">
      <c r="B1486" s="96" t="s">
        <v>126</v>
      </c>
      <c r="C1486" s="102" t="s">
        <v>293</v>
      </c>
      <c r="D1486" s="203">
        <v>0</v>
      </c>
      <c r="E1486" s="203">
        <v>0</v>
      </c>
      <c r="F1486" s="203">
        <v>0</v>
      </c>
      <c r="G1486" s="203">
        <v>0</v>
      </c>
      <c r="H1486" s="203">
        <v>0</v>
      </c>
      <c r="I1486" s="203">
        <v>0</v>
      </c>
      <c r="J1486" s="203">
        <v>0</v>
      </c>
      <c r="K1486" s="203">
        <v>0</v>
      </c>
      <c r="L1486" s="203">
        <v>0</v>
      </c>
      <c r="M1486" s="203">
        <v>0</v>
      </c>
      <c r="N1486" s="203">
        <v>0</v>
      </c>
      <c r="O1486" s="203">
        <v>0</v>
      </c>
      <c r="P1486" s="203">
        <v>2</v>
      </c>
      <c r="Q1486" s="203">
        <v>15</v>
      </c>
      <c r="R1486" s="203">
        <v>125</v>
      </c>
      <c r="S1486" s="203">
        <v>205</v>
      </c>
      <c r="T1486" s="203">
        <v>176</v>
      </c>
      <c r="U1486" s="203">
        <v>101</v>
      </c>
      <c r="V1486" s="203">
        <v>134</v>
      </c>
    </row>
    <row r="1487" spans="2:22" x14ac:dyDescent="0.3">
      <c r="B1487" s="96" t="s">
        <v>126</v>
      </c>
      <c r="C1487" s="102" t="s">
        <v>294</v>
      </c>
      <c r="D1487" s="203">
        <v>0</v>
      </c>
      <c r="E1487" s="203">
        <v>0</v>
      </c>
      <c r="F1487" s="203">
        <v>0</v>
      </c>
      <c r="G1487" s="203">
        <v>0</v>
      </c>
      <c r="H1487" s="203">
        <v>0</v>
      </c>
      <c r="I1487" s="203">
        <v>0</v>
      </c>
      <c r="J1487" s="203">
        <v>0</v>
      </c>
      <c r="K1487" s="203">
        <v>0</v>
      </c>
      <c r="L1487" s="203">
        <v>0</v>
      </c>
      <c r="M1487" s="203">
        <v>0</v>
      </c>
      <c r="N1487" s="203">
        <v>0</v>
      </c>
      <c r="O1487" s="203">
        <v>0</v>
      </c>
      <c r="P1487" s="203">
        <v>5</v>
      </c>
      <c r="Q1487" s="203">
        <v>21</v>
      </c>
      <c r="R1487" s="203">
        <v>88</v>
      </c>
      <c r="S1487" s="203">
        <v>169</v>
      </c>
      <c r="T1487" s="203">
        <v>200</v>
      </c>
      <c r="U1487" s="203">
        <v>117</v>
      </c>
      <c r="V1487" s="203">
        <v>208</v>
      </c>
    </row>
    <row r="1488" spans="2:22" x14ac:dyDescent="0.3">
      <c r="B1488" s="96" t="s">
        <v>126</v>
      </c>
      <c r="C1488" s="102" t="s">
        <v>357</v>
      </c>
      <c r="D1488" s="203">
        <v>0</v>
      </c>
      <c r="E1488" s="203">
        <v>0</v>
      </c>
      <c r="F1488" s="203">
        <v>0</v>
      </c>
      <c r="G1488" s="203">
        <v>0</v>
      </c>
      <c r="H1488" s="203">
        <v>0</v>
      </c>
      <c r="I1488" s="203">
        <v>0</v>
      </c>
      <c r="J1488" s="203">
        <v>3</v>
      </c>
      <c r="K1488" s="203">
        <v>16</v>
      </c>
      <c r="L1488" s="203">
        <v>23</v>
      </c>
      <c r="M1488" s="203">
        <v>46</v>
      </c>
      <c r="N1488" s="203">
        <v>62</v>
      </c>
      <c r="O1488" s="203">
        <v>53</v>
      </c>
      <c r="P1488" s="203">
        <v>24</v>
      </c>
      <c r="Q1488" s="203">
        <v>9</v>
      </c>
      <c r="R1488" s="203">
        <v>4</v>
      </c>
      <c r="S1488" s="203">
        <v>2</v>
      </c>
      <c r="T1488" s="203">
        <v>0</v>
      </c>
      <c r="U1488" s="203">
        <v>1</v>
      </c>
      <c r="V1488" s="203">
        <v>0</v>
      </c>
    </row>
    <row r="1489" spans="2:22" x14ac:dyDescent="0.3">
      <c r="B1489" s="96" t="s">
        <v>127</v>
      </c>
      <c r="C1489" s="102" t="s">
        <v>223</v>
      </c>
      <c r="D1489" s="203">
        <v>22</v>
      </c>
      <c r="E1489" s="203">
        <v>152</v>
      </c>
      <c r="F1489" s="203">
        <v>67</v>
      </c>
      <c r="G1489" s="203">
        <v>5</v>
      </c>
      <c r="H1489" s="203">
        <v>0</v>
      </c>
      <c r="I1489" s="203">
        <v>0</v>
      </c>
      <c r="J1489" s="203">
        <v>0</v>
      </c>
      <c r="K1489" s="203">
        <v>0</v>
      </c>
      <c r="L1489" s="203">
        <v>0</v>
      </c>
      <c r="M1489" s="203">
        <v>0</v>
      </c>
      <c r="N1489" s="203">
        <v>0</v>
      </c>
      <c r="O1489" s="203">
        <v>0</v>
      </c>
      <c r="P1489" s="203">
        <v>0</v>
      </c>
      <c r="Q1489" s="203">
        <v>0</v>
      </c>
      <c r="R1489" s="203">
        <v>0</v>
      </c>
      <c r="S1489" s="203">
        <v>0</v>
      </c>
      <c r="T1489" s="203">
        <v>0</v>
      </c>
      <c r="U1489" s="203">
        <v>0</v>
      </c>
      <c r="V1489" s="203">
        <v>0</v>
      </c>
    </row>
    <row r="1490" spans="2:22" x14ac:dyDescent="0.3">
      <c r="B1490" s="96" t="s">
        <v>127</v>
      </c>
      <c r="C1490" s="102" t="s">
        <v>286</v>
      </c>
      <c r="D1490" s="203">
        <v>0</v>
      </c>
      <c r="E1490" s="203">
        <v>28</v>
      </c>
      <c r="F1490" s="203">
        <v>295</v>
      </c>
      <c r="G1490" s="203">
        <v>112</v>
      </c>
      <c r="H1490" s="203">
        <v>7</v>
      </c>
      <c r="I1490" s="203">
        <v>0</v>
      </c>
      <c r="J1490" s="203">
        <v>1</v>
      </c>
      <c r="K1490" s="203">
        <v>0</v>
      </c>
      <c r="L1490" s="203">
        <v>0</v>
      </c>
      <c r="M1490" s="203">
        <v>0</v>
      </c>
      <c r="N1490" s="203">
        <v>0</v>
      </c>
      <c r="O1490" s="203">
        <v>0</v>
      </c>
      <c r="P1490" s="203">
        <v>0</v>
      </c>
      <c r="Q1490" s="203">
        <v>0</v>
      </c>
      <c r="R1490" s="203">
        <v>0</v>
      </c>
      <c r="S1490" s="203">
        <v>0</v>
      </c>
      <c r="T1490" s="203">
        <v>0</v>
      </c>
      <c r="U1490" s="203">
        <v>0</v>
      </c>
      <c r="V1490" s="203">
        <v>0</v>
      </c>
    </row>
    <row r="1491" spans="2:22" x14ac:dyDescent="0.3">
      <c r="B1491" s="96" t="s">
        <v>127</v>
      </c>
      <c r="C1491" s="102" t="s">
        <v>370</v>
      </c>
      <c r="D1491" s="203">
        <v>0</v>
      </c>
      <c r="E1491" s="203">
        <v>0</v>
      </c>
      <c r="F1491" s="203">
        <v>147</v>
      </c>
      <c r="G1491" s="203">
        <v>1623</v>
      </c>
      <c r="H1491" s="203">
        <v>281</v>
      </c>
      <c r="I1491" s="203">
        <v>11</v>
      </c>
      <c r="J1491" s="203">
        <v>2</v>
      </c>
      <c r="K1491" s="203">
        <v>0</v>
      </c>
      <c r="L1491" s="203">
        <v>0</v>
      </c>
      <c r="M1491" s="203">
        <v>0</v>
      </c>
      <c r="N1491" s="203">
        <v>0</v>
      </c>
      <c r="O1491" s="203">
        <v>0</v>
      </c>
      <c r="P1491" s="203">
        <v>0</v>
      </c>
      <c r="Q1491" s="203">
        <v>0</v>
      </c>
      <c r="R1491" s="203">
        <v>0</v>
      </c>
      <c r="S1491" s="203">
        <v>0</v>
      </c>
      <c r="T1491" s="203">
        <v>0</v>
      </c>
      <c r="U1491" s="203">
        <v>0</v>
      </c>
      <c r="V1491" s="203">
        <v>0</v>
      </c>
    </row>
    <row r="1492" spans="2:22" x14ac:dyDescent="0.3">
      <c r="B1492" s="96" t="s">
        <v>127</v>
      </c>
      <c r="C1492" s="102" t="s">
        <v>224</v>
      </c>
      <c r="D1492" s="203">
        <v>0</v>
      </c>
      <c r="E1492" s="203">
        <v>0</v>
      </c>
      <c r="F1492" s="203">
        <v>3</v>
      </c>
      <c r="G1492" s="203">
        <v>203</v>
      </c>
      <c r="H1492" s="203">
        <v>1849</v>
      </c>
      <c r="I1492" s="203">
        <v>367</v>
      </c>
      <c r="J1492" s="203">
        <v>54</v>
      </c>
      <c r="K1492" s="203">
        <v>7</v>
      </c>
      <c r="L1492" s="203">
        <v>2</v>
      </c>
      <c r="M1492" s="203">
        <v>0</v>
      </c>
      <c r="N1492" s="203">
        <v>0</v>
      </c>
      <c r="O1492" s="203">
        <v>0</v>
      </c>
      <c r="P1492" s="203">
        <v>0</v>
      </c>
      <c r="Q1492" s="203">
        <v>0</v>
      </c>
      <c r="R1492" s="203">
        <v>0</v>
      </c>
      <c r="S1492" s="203">
        <v>0</v>
      </c>
      <c r="T1492" s="203">
        <v>0</v>
      </c>
      <c r="U1492" s="203">
        <v>0</v>
      </c>
      <c r="V1492" s="203">
        <v>0</v>
      </c>
    </row>
    <row r="1493" spans="2:22" x14ac:dyDescent="0.3">
      <c r="B1493" s="96" t="s">
        <v>127</v>
      </c>
      <c r="C1493" s="102" t="s">
        <v>225</v>
      </c>
      <c r="D1493" s="203">
        <v>0</v>
      </c>
      <c r="E1493" s="203">
        <v>0</v>
      </c>
      <c r="F1493" s="203">
        <v>0</v>
      </c>
      <c r="G1493" s="203">
        <v>2</v>
      </c>
      <c r="H1493" s="203">
        <v>167</v>
      </c>
      <c r="I1493" s="203">
        <v>1579</v>
      </c>
      <c r="J1493" s="203">
        <v>399</v>
      </c>
      <c r="K1493" s="203">
        <v>70</v>
      </c>
      <c r="L1493" s="203">
        <v>14</v>
      </c>
      <c r="M1493" s="203">
        <v>4</v>
      </c>
      <c r="N1493" s="203">
        <v>1</v>
      </c>
      <c r="O1493" s="203">
        <v>0</v>
      </c>
      <c r="P1493" s="203">
        <v>0</v>
      </c>
      <c r="Q1493" s="203">
        <v>0</v>
      </c>
      <c r="R1493" s="203">
        <v>0</v>
      </c>
      <c r="S1493" s="203">
        <v>0</v>
      </c>
      <c r="T1493" s="203">
        <v>0</v>
      </c>
      <c r="U1493" s="203">
        <v>0</v>
      </c>
      <c r="V1493" s="203">
        <v>0</v>
      </c>
    </row>
    <row r="1494" spans="2:22" x14ac:dyDescent="0.3">
      <c r="B1494" s="96" t="s">
        <v>127</v>
      </c>
      <c r="C1494" s="102" t="s">
        <v>226</v>
      </c>
      <c r="D1494" s="203">
        <v>0</v>
      </c>
      <c r="E1494" s="203">
        <v>0</v>
      </c>
      <c r="F1494" s="203">
        <v>0</v>
      </c>
      <c r="G1494" s="203">
        <v>0</v>
      </c>
      <c r="H1494" s="203">
        <v>0</v>
      </c>
      <c r="I1494" s="203">
        <v>226</v>
      </c>
      <c r="J1494" s="203">
        <v>1468</v>
      </c>
      <c r="K1494" s="203">
        <v>496</v>
      </c>
      <c r="L1494" s="203">
        <v>100</v>
      </c>
      <c r="M1494" s="203">
        <v>23</v>
      </c>
      <c r="N1494" s="203">
        <v>2</v>
      </c>
      <c r="O1494" s="203">
        <v>1</v>
      </c>
      <c r="P1494" s="203">
        <v>0</v>
      </c>
      <c r="Q1494" s="203">
        <v>0</v>
      </c>
      <c r="R1494" s="203">
        <v>0</v>
      </c>
      <c r="S1494" s="203">
        <v>0</v>
      </c>
      <c r="T1494" s="203">
        <v>0</v>
      </c>
      <c r="U1494" s="203">
        <v>0</v>
      </c>
      <c r="V1494" s="203">
        <v>0</v>
      </c>
    </row>
    <row r="1495" spans="2:22" x14ac:dyDescent="0.3">
      <c r="B1495" s="96" t="s">
        <v>127</v>
      </c>
      <c r="C1495" s="102" t="s">
        <v>227</v>
      </c>
      <c r="D1495" s="203">
        <v>0</v>
      </c>
      <c r="E1495" s="203">
        <v>0</v>
      </c>
      <c r="F1495" s="203">
        <v>0</v>
      </c>
      <c r="G1495" s="203">
        <v>0</v>
      </c>
      <c r="H1495" s="203">
        <v>0</v>
      </c>
      <c r="I1495" s="203">
        <v>1</v>
      </c>
      <c r="J1495" s="203">
        <v>219</v>
      </c>
      <c r="K1495" s="203">
        <v>1410</v>
      </c>
      <c r="L1495" s="203">
        <v>518</v>
      </c>
      <c r="M1495" s="203">
        <v>98</v>
      </c>
      <c r="N1495" s="203">
        <v>29</v>
      </c>
      <c r="O1495" s="203">
        <v>3</v>
      </c>
      <c r="P1495" s="203">
        <v>2</v>
      </c>
      <c r="Q1495" s="203">
        <v>1</v>
      </c>
      <c r="R1495" s="203">
        <v>0</v>
      </c>
      <c r="S1495" s="203">
        <v>0</v>
      </c>
      <c r="T1495" s="203">
        <v>0</v>
      </c>
      <c r="U1495" s="203">
        <v>0</v>
      </c>
      <c r="V1495" s="203">
        <v>0</v>
      </c>
    </row>
    <row r="1496" spans="2:22" x14ac:dyDescent="0.3">
      <c r="B1496" s="96" t="s">
        <v>127</v>
      </c>
      <c r="C1496" s="102" t="s">
        <v>228</v>
      </c>
      <c r="D1496" s="203">
        <v>0</v>
      </c>
      <c r="E1496" s="203">
        <v>0</v>
      </c>
      <c r="F1496" s="203">
        <v>0</v>
      </c>
      <c r="G1496" s="203">
        <v>0</v>
      </c>
      <c r="H1496" s="203">
        <v>0</v>
      </c>
      <c r="I1496" s="203">
        <v>0</v>
      </c>
      <c r="J1496" s="203">
        <v>0</v>
      </c>
      <c r="K1496" s="203">
        <v>239</v>
      </c>
      <c r="L1496" s="203">
        <v>1336</v>
      </c>
      <c r="M1496" s="203">
        <v>459</v>
      </c>
      <c r="N1496" s="203">
        <v>127</v>
      </c>
      <c r="O1496" s="203">
        <v>36</v>
      </c>
      <c r="P1496" s="203">
        <v>5</v>
      </c>
      <c r="Q1496" s="203">
        <v>1</v>
      </c>
      <c r="R1496" s="203">
        <v>0</v>
      </c>
      <c r="S1496" s="203">
        <v>0</v>
      </c>
      <c r="T1496" s="203">
        <v>0</v>
      </c>
      <c r="U1496" s="203">
        <v>0</v>
      </c>
      <c r="V1496" s="203">
        <v>0</v>
      </c>
    </row>
    <row r="1497" spans="2:22" x14ac:dyDescent="0.3">
      <c r="B1497" s="96" t="s">
        <v>127</v>
      </c>
      <c r="C1497" s="102" t="s">
        <v>229</v>
      </c>
      <c r="D1497" s="203">
        <v>0</v>
      </c>
      <c r="E1497" s="203">
        <v>0</v>
      </c>
      <c r="F1497" s="203">
        <v>0</v>
      </c>
      <c r="G1497" s="203">
        <v>0</v>
      </c>
      <c r="H1497" s="203">
        <v>0</v>
      </c>
      <c r="I1497" s="203">
        <v>0</v>
      </c>
      <c r="J1497" s="203">
        <v>0</v>
      </c>
      <c r="K1497" s="203">
        <v>0</v>
      </c>
      <c r="L1497" s="203">
        <v>252</v>
      </c>
      <c r="M1497" s="203">
        <v>1334</v>
      </c>
      <c r="N1497" s="203">
        <v>515</v>
      </c>
      <c r="O1497" s="203">
        <v>209</v>
      </c>
      <c r="P1497" s="203">
        <v>63</v>
      </c>
      <c r="Q1497" s="203">
        <v>13</v>
      </c>
      <c r="R1497" s="203">
        <v>1</v>
      </c>
      <c r="S1497" s="203">
        <v>0</v>
      </c>
      <c r="T1497" s="203">
        <v>0</v>
      </c>
      <c r="U1497" s="203">
        <v>0</v>
      </c>
      <c r="V1497" s="203">
        <v>1</v>
      </c>
    </row>
    <row r="1498" spans="2:22" x14ac:dyDescent="0.3">
      <c r="B1498" s="96" t="s">
        <v>127</v>
      </c>
      <c r="C1498" s="102" t="s">
        <v>287</v>
      </c>
      <c r="D1498" s="203">
        <v>0</v>
      </c>
      <c r="E1498" s="203">
        <v>0</v>
      </c>
      <c r="F1498" s="203">
        <v>0</v>
      </c>
      <c r="G1498" s="203">
        <v>0</v>
      </c>
      <c r="H1498" s="203">
        <v>0</v>
      </c>
      <c r="I1498" s="203">
        <v>0</v>
      </c>
      <c r="J1498" s="203">
        <v>0</v>
      </c>
      <c r="K1498" s="203">
        <v>0</v>
      </c>
      <c r="L1498" s="203">
        <v>4</v>
      </c>
      <c r="M1498" s="203">
        <v>285</v>
      </c>
      <c r="N1498" s="203">
        <v>1317</v>
      </c>
      <c r="O1498" s="203">
        <v>646</v>
      </c>
      <c r="P1498" s="203">
        <v>304</v>
      </c>
      <c r="Q1498" s="203">
        <v>90</v>
      </c>
      <c r="R1498" s="203">
        <v>20</v>
      </c>
      <c r="S1498" s="203">
        <v>2</v>
      </c>
      <c r="T1498" s="203">
        <v>0</v>
      </c>
      <c r="U1498" s="203">
        <v>0</v>
      </c>
      <c r="V1498" s="203">
        <v>0</v>
      </c>
    </row>
    <row r="1499" spans="2:22" x14ac:dyDescent="0.3">
      <c r="B1499" s="96" t="s">
        <v>127</v>
      </c>
      <c r="C1499" s="102" t="s">
        <v>230</v>
      </c>
      <c r="D1499" s="203">
        <v>0</v>
      </c>
      <c r="E1499" s="203">
        <v>0</v>
      </c>
      <c r="F1499" s="203">
        <v>0</v>
      </c>
      <c r="G1499" s="203">
        <v>0</v>
      </c>
      <c r="H1499" s="203">
        <v>0</v>
      </c>
      <c r="I1499" s="203">
        <v>0</v>
      </c>
      <c r="J1499" s="203">
        <v>0</v>
      </c>
      <c r="K1499" s="203">
        <v>0</v>
      </c>
      <c r="L1499" s="203">
        <v>0</v>
      </c>
      <c r="M1499" s="203">
        <v>4</v>
      </c>
      <c r="N1499" s="203">
        <v>295</v>
      </c>
      <c r="O1499" s="203">
        <v>1177</v>
      </c>
      <c r="P1499" s="203">
        <v>519</v>
      </c>
      <c r="Q1499" s="203">
        <v>250</v>
      </c>
      <c r="R1499" s="203">
        <v>58</v>
      </c>
      <c r="S1499" s="203">
        <v>9</v>
      </c>
      <c r="T1499" s="203">
        <v>2</v>
      </c>
      <c r="U1499" s="203">
        <v>0</v>
      </c>
      <c r="V1499" s="203">
        <v>0</v>
      </c>
    </row>
    <row r="1500" spans="2:22" x14ac:dyDescent="0.3">
      <c r="B1500" s="96" t="s">
        <v>127</v>
      </c>
      <c r="C1500" s="102" t="s">
        <v>231</v>
      </c>
      <c r="D1500" s="203">
        <v>0</v>
      </c>
      <c r="E1500" s="203">
        <v>0</v>
      </c>
      <c r="F1500" s="203">
        <v>0</v>
      </c>
      <c r="G1500" s="203">
        <v>0</v>
      </c>
      <c r="H1500" s="203">
        <v>0</v>
      </c>
      <c r="I1500" s="203">
        <v>0</v>
      </c>
      <c r="J1500" s="203">
        <v>0</v>
      </c>
      <c r="K1500" s="203">
        <v>0</v>
      </c>
      <c r="L1500" s="203">
        <v>1</v>
      </c>
      <c r="M1500" s="203">
        <v>0</v>
      </c>
      <c r="N1500" s="203">
        <v>4</v>
      </c>
      <c r="O1500" s="203">
        <v>239</v>
      </c>
      <c r="P1500" s="203">
        <v>1050</v>
      </c>
      <c r="Q1500" s="203">
        <v>521</v>
      </c>
      <c r="R1500" s="203">
        <v>204</v>
      </c>
      <c r="S1500" s="203">
        <v>54</v>
      </c>
      <c r="T1500" s="203">
        <v>6</v>
      </c>
      <c r="U1500" s="203">
        <v>0</v>
      </c>
      <c r="V1500" s="203">
        <v>0</v>
      </c>
    </row>
    <row r="1501" spans="2:22" x14ac:dyDescent="0.3">
      <c r="B1501" s="96" t="s">
        <v>127</v>
      </c>
      <c r="C1501" s="102" t="s">
        <v>288</v>
      </c>
      <c r="D1501" s="203">
        <v>0</v>
      </c>
      <c r="E1501" s="203">
        <v>0</v>
      </c>
      <c r="F1501" s="203">
        <v>0</v>
      </c>
      <c r="G1501" s="203">
        <v>0</v>
      </c>
      <c r="H1501" s="203">
        <v>0</v>
      </c>
      <c r="I1501" s="203">
        <v>0</v>
      </c>
      <c r="J1501" s="203">
        <v>0</v>
      </c>
      <c r="K1501" s="203">
        <v>0</v>
      </c>
      <c r="L1501" s="203">
        <v>0</v>
      </c>
      <c r="M1501" s="203">
        <v>0</v>
      </c>
      <c r="N1501" s="203">
        <v>1</v>
      </c>
      <c r="O1501" s="203">
        <v>4</v>
      </c>
      <c r="P1501" s="203">
        <v>185</v>
      </c>
      <c r="Q1501" s="203">
        <v>981</v>
      </c>
      <c r="R1501" s="203">
        <v>485</v>
      </c>
      <c r="S1501" s="203">
        <v>167</v>
      </c>
      <c r="T1501" s="203">
        <v>42</v>
      </c>
      <c r="U1501" s="203">
        <v>2</v>
      </c>
      <c r="V1501" s="203">
        <v>2</v>
      </c>
    </row>
    <row r="1502" spans="2:22" x14ac:dyDescent="0.3">
      <c r="B1502" s="96" t="s">
        <v>127</v>
      </c>
      <c r="C1502" s="102" t="s">
        <v>232</v>
      </c>
      <c r="D1502" s="203">
        <v>0</v>
      </c>
      <c r="E1502" s="203">
        <v>0</v>
      </c>
      <c r="F1502" s="203">
        <v>0</v>
      </c>
      <c r="G1502" s="203">
        <v>0</v>
      </c>
      <c r="H1502" s="203">
        <v>0</v>
      </c>
      <c r="I1502" s="203">
        <v>0</v>
      </c>
      <c r="J1502" s="203">
        <v>0</v>
      </c>
      <c r="K1502" s="203">
        <v>0</v>
      </c>
      <c r="L1502" s="203">
        <v>1</v>
      </c>
      <c r="M1502" s="203">
        <v>0</v>
      </c>
      <c r="N1502" s="203">
        <v>0</v>
      </c>
      <c r="O1502" s="203">
        <v>0</v>
      </c>
      <c r="P1502" s="203">
        <v>1</v>
      </c>
      <c r="Q1502" s="203">
        <v>152</v>
      </c>
      <c r="R1502" s="203">
        <v>870</v>
      </c>
      <c r="S1502" s="203">
        <v>437</v>
      </c>
      <c r="T1502" s="203">
        <v>148</v>
      </c>
      <c r="U1502" s="203">
        <v>26</v>
      </c>
      <c r="V1502" s="203">
        <v>10</v>
      </c>
    </row>
    <row r="1503" spans="2:22" x14ac:dyDescent="0.3">
      <c r="B1503" s="96" t="s">
        <v>127</v>
      </c>
      <c r="C1503" s="102" t="s">
        <v>355</v>
      </c>
      <c r="D1503" s="203">
        <v>0</v>
      </c>
      <c r="E1503" s="203">
        <v>0</v>
      </c>
      <c r="F1503" s="203">
        <v>0</v>
      </c>
      <c r="G1503" s="203">
        <v>0</v>
      </c>
      <c r="H1503" s="203">
        <v>0</v>
      </c>
      <c r="I1503" s="203">
        <v>0</v>
      </c>
      <c r="J1503" s="203">
        <v>0</v>
      </c>
      <c r="K1503" s="203">
        <v>0</v>
      </c>
      <c r="L1503" s="203">
        <v>0</v>
      </c>
      <c r="M1503" s="203">
        <v>0</v>
      </c>
      <c r="N1503" s="203">
        <v>0</v>
      </c>
      <c r="O1503" s="203">
        <v>0</v>
      </c>
      <c r="P1503" s="203">
        <v>0</v>
      </c>
      <c r="Q1503" s="203">
        <v>0</v>
      </c>
      <c r="R1503" s="203">
        <v>0</v>
      </c>
      <c r="S1503" s="203">
        <v>0</v>
      </c>
      <c r="T1503" s="203">
        <v>0</v>
      </c>
      <c r="U1503" s="203">
        <v>0</v>
      </c>
      <c r="V1503" s="203">
        <v>0</v>
      </c>
    </row>
    <row r="1504" spans="2:22" x14ac:dyDescent="0.3">
      <c r="B1504" s="96" t="s">
        <v>127</v>
      </c>
      <c r="C1504" s="102" t="s">
        <v>356</v>
      </c>
      <c r="D1504" s="203">
        <v>0</v>
      </c>
      <c r="E1504" s="203">
        <v>0</v>
      </c>
      <c r="F1504" s="203">
        <v>0</v>
      </c>
      <c r="G1504" s="203">
        <v>0</v>
      </c>
      <c r="H1504" s="203">
        <v>0</v>
      </c>
      <c r="I1504" s="203">
        <v>0</v>
      </c>
      <c r="J1504" s="203">
        <v>0</v>
      </c>
      <c r="K1504" s="203">
        <v>0</v>
      </c>
      <c r="L1504" s="203">
        <v>0</v>
      </c>
      <c r="M1504" s="203">
        <v>0</v>
      </c>
      <c r="N1504" s="203">
        <v>0</v>
      </c>
      <c r="O1504" s="203">
        <v>0</v>
      </c>
      <c r="P1504" s="203">
        <v>0</v>
      </c>
      <c r="Q1504" s="203">
        <v>0</v>
      </c>
      <c r="R1504" s="203">
        <v>0</v>
      </c>
      <c r="S1504" s="203">
        <v>0</v>
      </c>
      <c r="T1504" s="203">
        <v>0</v>
      </c>
      <c r="U1504" s="203">
        <v>0</v>
      </c>
      <c r="V1504" s="203">
        <v>0</v>
      </c>
    </row>
    <row r="1505" spans="2:22" x14ac:dyDescent="0.3">
      <c r="B1505" s="96" t="s">
        <v>127</v>
      </c>
      <c r="C1505" s="102" t="s">
        <v>289</v>
      </c>
      <c r="D1505" s="203">
        <v>0</v>
      </c>
      <c r="E1505" s="203">
        <v>0</v>
      </c>
      <c r="F1505" s="203">
        <v>0</v>
      </c>
      <c r="G1505" s="203">
        <v>0</v>
      </c>
      <c r="H1505" s="203">
        <v>0</v>
      </c>
      <c r="I1505" s="203">
        <v>0</v>
      </c>
      <c r="J1505" s="203">
        <v>1</v>
      </c>
      <c r="K1505" s="203">
        <v>0</v>
      </c>
      <c r="L1505" s="203">
        <v>0</v>
      </c>
      <c r="M1505" s="203">
        <v>0</v>
      </c>
      <c r="N1505" s="203">
        <v>0</v>
      </c>
      <c r="O1505" s="203">
        <v>0</v>
      </c>
      <c r="P1505" s="203">
        <v>0</v>
      </c>
      <c r="Q1505" s="203">
        <v>0</v>
      </c>
      <c r="R1505" s="203">
        <v>0</v>
      </c>
      <c r="S1505" s="203">
        <v>2</v>
      </c>
      <c r="T1505" s="203">
        <v>0</v>
      </c>
      <c r="U1505" s="203">
        <v>0</v>
      </c>
      <c r="V1505" s="203">
        <v>2</v>
      </c>
    </row>
    <row r="1506" spans="2:22" x14ac:dyDescent="0.3">
      <c r="B1506" s="96" t="s">
        <v>127</v>
      </c>
      <c r="C1506" s="102" t="s">
        <v>290</v>
      </c>
      <c r="D1506" s="203">
        <v>0</v>
      </c>
      <c r="E1506" s="203">
        <v>0</v>
      </c>
      <c r="F1506" s="203">
        <v>0</v>
      </c>
      <c r="G1506" s="203">
        <v>0</v>
      </c>
      <c r="H1506" s="203">
        <v>0</v>
      </c>
      <c r="I1506" s="203">
        <v>0</v>
      </c>
      <c r="J1506" s="203">
        <v>0</v>
      </c>
      <c r="K1506" s="203">
        <v>0</v>
      </c>
      <c r="L1506" s="203">
        <v>1</v>
      </c>
      <c r="M1506" s="203">
        <v>0</v>
      </c>
      <c r="N1506" s="203">
        <v>0</v>
      </c>
      <c r="O1506" s="203">
        <v>1</v>
      </c>
      <c r="P1506" s="203">
        <v>3</v>
      </c>
      <c r="Q1506" s="203">
        <v>4</v>
      </c>
      <c r="R1506" s="203">
        <v>2</v>
      </c>
      <c r="S1506" s="203">
        <v>0</v>
      </c>
      <c r="T1506" s="203">
        <v>0</v>
      </c>
      <c r="U1506" s="203">
        <v>0</v>
      </c>
      <c r="V1506" s="203">
        <v>18</v>
      </c>
    </row>
    <row r="1507" spans="2:22" x14ac:dyDescent="0.3">
      <c r="B1507" s="96" t="s">
        <v>127</v>
      </c>
      <c r="C1507" s="102" t="s">
        <v>291</v>
      </c>
      <c r="D1507" s="203">
        <v>0</v>
      </c>
      <c r="E1507" s="203">
        <v>0</v>
      </c>
      <c r="F1507" s="203">
        <v>0</v>
      </c>
      <c r="G1507" s="203">
        <v>0</v>
      </c>
      <c r="H1507" s="203">
        <v>0</v>
      </c>
      <c r="I1507" s="203">
        <v>0</v>
      </c>
      <c r="J1507" s="203">
        <v>0</v>
      </c>
      <c r="K1507" s="203">
        <v>0</v>
      </c>
      <c r="L1507" s="203">
        <v>0</v>
      </c>
      <c r="M1507" s="203">
        <v>0</v>
      </c>
      <c r="N1507" s="203">
        <v>0</v>
      </c>
      <c r="O1507" s="203">
        <v>1</v>
      </c>
      <c r="P1507" s="203">
        <v>7</v>
      </c>
      <c r="Q1507" s="203">
        <v>45</v>
      </c>
      <c r="R1507" s="203">
        <v>42</v>
      </c>
      <c r="S1507" s="203">
        <v>21</v>
      </c>
      <c r="T1507" s="203">
        <v>1</v>
      </c>
      <c r="U1507" s="203">
        <v>6</v>
      </c>
      <c r="V1507" s="203">
        <v>48</v>
      </c>
    </row>
    <row r="1508" spans="2:22" x14ac:dyDescent="0.3">
      <c r="B1508" s="96" t="s">
        <v>127</v>
      </c>
      <c r="C1508" s="102" t="s">
        <v>292</v>
      </c>
      <c r="D1508" s="203">
        <v>0</v>
      </c>
      <c r="E1508" s="203">
        <v>0</v>
      </c>
      <c r="F1508" s="203">
        <v>0</v>
      </c>
      <c r="G1508" s="203">
        <v>0</v>
      </c>
      <c r="H1508" s="203">
        <v>0</v>
      </c>
      <c r="I1508" s="203">
        <v>0</v>
      </c>
      <c r="J1508" s="203">
        <v>0</v>
      </c>
      <c r="K1508" s="203">
        <v>0</v>
      </c>
      <c r="L1508" s="203">
        <v>0</v>
      </c>
      <c r="M1508" s="203">
        <v>0</v>
      </c>
      <c r="N1508" s="203">
        <v>0</v>
      </c>
      <c r="O1508" s="203">
        <v>0</v>
      </c>
      <c r="P1508" s="203">
        <v>2</v>
      </c>
      <c r="Q1508" s="203">
        <v>20</v>
      </c>
      <c r="R1508" s="203">
        <v>54</v>
      </c>
      <c r="S1508" s="203">
        <v>54</v>
      </c>
      <c r="T1508" s="203">
        <v>22</v>
      </c>
      <c r="U1508" s="203">
        <v>12</v>
      </c>
      <c r="V1508" s="203">
        <v>41</v>
      </c>
    </row>
    <row r="1509" spans="2:22" x14ac:dyDescent="0.3">
      <c r="B1509" s="96" t="s">
        <v>127</v>
      </c>
      <c r="C1509" s="102" t="s">
        <v>293</v>
      </c>
      <c r="D1509" s="203">
        <v>0</v>
      </c>
      <c r="E1509" s="203">
        <v>0</v>
      </c>
      <c r="F1509" s="203">
        <v>0</v>
      </c>
      <c r="G1509" s="203">
        <v>0</v>
      </c>
      <c r="H1509" s="203">
        <v>0</v>
      </c>
      <c r="I1509" s="203">
        <v>0</v>
      </c>
      <c r="J1509" s="203">
        <v>0</v>
      </c>
      <c r="K1509" s="203">
        <v>0</v>
      </c>
      <c r="L1509" s="203">
        <v>0</v>
      </c>
      <c r="M1509" s="203">
        <v>0</v>
      </c>
      <c r="N1509" s="203">
        <v>0</v>
      </c>
      <c r="O1509" s="203">
        <v>0</v>
      </c>
      <c r="P1509" s="203">
        <v>0</v>
      </c>
      <c r="Q1509" s="203">
        <v>2</v>
      </c>
      <c r="R1509" s="203">
        <v>10</v>
      </c>
      <c r="S1509" s="203">
        <v>21</v>
      </c>
      <c r="T1509" s="203">
        <v>11</v>
      </c>
      <c r="U1509" s="203">
        <v>8</v>
      </c>
      <c r="V1509" s="203">
        <v>14</v>
      </c>
    </row>
    <row r="1510" spans="2:22" x14ac:dyDescent="0.3">
      <c r="B1510" s="96" t="s">
        <v>127</v>
      </c>
      <c r="C1510" s="102" t="s">
        <v>294</v>
      </c>
      <c r="D1510" s="203">
        <v>0</v>
      </c>
      <c r="E1510" s="203">
        <v>0</v>
      </c>
      <c r="F1510" s="203">
        <v>0</v>
      </c>
      <c r="G1510" s="203">
        <v>0</v>
      </c>
      <c r="H1510" s="203">
        <v>0</v>
      </c>
      <c r="I1510" s="203">
        <v>0</v>
      </c>
      <c r="J1510" s="203">
        <v>0</v>
      </c>
      <c r="K1510" s="203">
        <v>0</v>
      </c>
      <c r="L1510" s="203">
        <v>0</v>
      </c>
      <c r="M1510" s="203">
        <v>0</v>
      </c>
      <c r="N1510" s="203">
        <v>0</v>
      </c>
      <c r="O1510" s="203">
        <v>0</v>
      </c>
      <c r="P1510" s="203">
        <v>0</v>
      </c>
      <c r="Q1510" s="203">
        <v>2</v>
      </c>
      <c r="R1510" s="203">
        <v>23</v>
      </c>
      <c r="S1510" s="203">
        <v>69</v>
      </c>
      <c r="T1510" s="203">
        <v>32</v>
      </c>
      <c r="U1510" s="203">
        <v>25</v>
      </c>
      <c r="V1510" s="203">
        <v>42</v>
      </c>
    </row>
    <row r="1511" spans="2:22" x14ac:dyDescent="0.3">
      <c r="B1511" s="96" t="s">
        <v>127</v>
      </c>
      <c r="C1511" s="102" t="s">
        <v>357</v>
      </c>
      <c r="D1511" s="203">
        <v>0</v>
      </c>
      <c r="E1511" s="203">
        <v>0</v>
      </c>
      <c r="F1511" s="203">
        <v>0</v>
      </c>
      <c r="G1511" s="203">
        <v>0</v>
      </c>
      <c r="H1511" s="203">
        <v>0</v>
      </c>
      <c r="I1511" s="203">
        <v>0</v>
      </c>
      <c r="J1511" s="203">
        <v>0</v>
      </c>
      <c r="K1511" s="203">
        <v>6</v>
      </c>
      <c r="L1511" s="203">
        <v>12</v>
      </c>
      <c r="M1511" s="203">
        <v>21</v>
      </c>
      <c r="N1511" s="203">
        <v>23</v>
      </c>
      <c r="O1511" s="203">
        <v>18</v>
      </c>
      <c r="P1511" s="203">
        <v>5</v>
      </c>
      <c r="Q1511" s="203">
        <v>1</v>
      </c>
      <c r="R1511" s="203">
        <v>0</v>
      </c>
      <c r="S1511" s="203">
        <v>0</v>
      </c>
      <c r="T1511" s="203">
        <v>0</v>
      </c>
      <c r="U1511" s="203">
        <v>0</v>
      </c>
      <c r="V1511" s="203">
        <v>0</v>
      </c>
    </row>
    <row r="1512" spans="2:22" x14ac:dyDescent="0.3">
      <c r="B1512" s="96" t="s">
        <v>128</v>
      </c>
      <c r="C1512" s="102" t="s">
        <v>223</v>
      </c>
      <c r="D1512" s="203">
        <v>7</v>
      </c>
      <c r="E1512" s="203">
        <v>28</v>
      </c>
      <c r="F1512" s="203">
        <v>1</v>
      </c>
      <c r="G1512" s="203">
        <v>0</v>
      </c>
      <c r="H1512" s="203">
        <v>0</v>
      </c>
      <c r="I1512" s="203">
        <v>0</v>
      </c>
      <c r="J1512" s="203">
        <v>0</v>
      </c>
      <c r="K1512" s="203">
        <v>0</v>
      </c>
      <c r="L1512" s="203">
        <v>0</v>
      </c>
      <c r="M1512" s="203">
        <v>0</v>
      </c>
      <c r="N1512" s="203">
        <v>0</v>
      </c>
      <c r="O1512" s="203">
        <v>0</v>
      </c>
      <c r="P1512" s="203">
        <v>0</v>
      </c>
      <c r="Q1512" s="203">
        <v>0</v>
      </c>
      <c r="R1512" s="203">
        <v>0</v>
      </c>
      <c r="S1512" s="203">
        <v>0</v>
      </c>
      <c r="T1512" s="203">
        <v>0</v>
      </c>
      <c r="U1512" s="203">
        <v>0</v>
      </c>
      <c r="V1512" s="203">
        <v>0</v>
      </c>
    </row>
    <row r="1513" spans="2:22" x14ac:dyDescent="0.3">
      <c r="B1513" s="96" t="s">
        <v>128</v>
      </c>
      <c r="C1513" s="102" t="s">
        <v>286</v>
      </c>
      <c r="D1513" s="203">
        <v>0</v>
      </c>
      <c r="E1513" s="203">
        <v>9</v>
      </c>
      <c r="F1513" s="203">
        <v>51</v>
      </c>
      <c r="G1513" s="203">
        <v>1</v>
      </c>
      <c r="H1513" s="203">
        <v>0</v>
      </c>
      <c r="I1513" s="203">
        <v>0</v>
      </c>
      <c r="J1513" s="203">
        <v>0</v>
      </c>
      <c r="K1513" s="203">
        <v>0</v>
      </c>
      <c r="L1513" s="203">
        <v>0</v>
      </c>
      <c r="M1513" s="203">
        <v>0</v>
      </c>
      <c r="N1513" s="203">
        <v>0</v>
      </c>
      <c r="O1513" s="203">
        <v>0</v>
      </c>
      <c r="P1513" s="203">
        <v>0</v>
      </c>
      <c r="Q1513" s="203">
        <v>0</v>
      </c>
      <c r="R1513" s="203">
        <v>0</v>
      </c>
      <c r="S1513" s="203">
        <v>0</v>
      </c>
      <c r="T1513" s="203">
        <v>0</v>
      </c>
      <c r="U1513" s="203">
        <v>0</v>
      </c>
      <c r="V1513" s="203">
        <v>0</v>
      </c>
    </row>
    <row r="1514" spans="2:22" x14ac:dyDescent="0.3">
      <c r="B1514" s="96" t="s">
        <v>128</v>
      </c>
      <c r="C1514" s="102" t="s">
        <v>370</v>
      </c>
      <c r="D1514" s="203">
        <v>1</v>
      </c>
      <c r="E1514" s="203">
        <v>24</v>
      </c>
      <c r="F1514" s="203">
        <v>1825</v>
      </c>
      <c r="G1514" s="203">
        <v>6499</v>
      </c>
      <c r="H1514" s="203">
        <v>498</v>
      </c>
      <c r="I1514" s="203">
        <v>68</v>
      </c>
      <c r="J1514" s="203">
        <v>17</v>
      </c>
      <c r="K1514" s="203">
        <v>10</v>
      </c>
      <c r="L1514" s="203">
        <v>2</v>
      </c>
      <c r="M1514" s="203">
        <v>2</v>
      </c>
      <c r="N1514" s="203">
        <v>0</v>
      </c>
      <c r="O1514" s="203">
        <v>2</v>
      </c>
      <c r="P1514" s="203">
        <v>1</v>
      </c>
      <c r="Q1514" s="203">
        <v>1</v>
      </c>
      <c r="R1514" s="203">
        <v>0</v>
      </c>
      <c r="S1514" s="203">
        <v>0</v>
      </c>
      <c r="T1514" s="203">
        <v>0</v>
      </c>
      <c r="U1514" s="203">
        <v>0</v>
      </c>
      <c r="V1514" s="203">
        <v>1</v>
      </c>
    </row>
    <row r="1515" spans="2:22" x14ac:dyDescent="0.3">
      <c r="B1515" s="96" t="s">
        <v>128</v>
      </c>
      <c r="C1515" s="102" t="s">
        <v>224</v>
      </c>
      <c r="D1515" s="203">
        <v>0</v>
      </c>
      <c r="E1515" s="203">
        <v>0</v>
      </c>
      <c r="F1515" s="203">
        <v>28</v>
      </c>
      <c r="G1515" s="203">
        <v>2484</v>
      </c>
      <c r="H1515" s="203">
        <v>7094</v>
      </c>
      <c r="I1515" s="203">
        <v>1757</v>
      </c>
      <c r="J1515" s="203">
        <v>637</v>
      </c>
      <c r="K1515" s="203">
        <v>319</v>
      </c>
      <c r="L1515" s="203">
        <v>170</v>
      </c>
      <c r="M1515" s="203">
        <v>98</v>
      </c>
      <c r="N1515" s="203">
        <v>57</v>
      </c>
      <c r="O1515" s="203">
        <v>37</v>
      </c>
      <c r="P1515" s="203">
        <v>26</v>
      </c>
      <c r="Q1515" s="203">
        <v>7</v>
      </c>
      <c r="R1515" s="203">
        <v>6</v>
      </c>
      <c r="S1515" s="203">
        <v>2</v>
      </c>
      <c r="T1515" s="203">
        <v>1</v>
      </c>
      <c r="U1515" s="203">
        <v>0</v>
      </c>
      <c r="V1515" s="203">
        <v>3</v>
      </c>
    </row>
    <row r="1516" spans="2:22" x14ac:dyDescent="0.3">
      <c r="B1516" s="96" t="s">
        <v>128</v>
      </c>
      <c r="C1516" s="102" t="s">
        <v>225</v>
      </c>
      <c r="D1516" s="203">
        <v>1</v>
      </c>
      <c r="E1516" s="203">
        <v>0</v>
      </c>
      <c r="F1516" s="203">
        <v>0</v>
      </c>
      <c r="G1516" s="203">
        <v>29</v>
      </c>
      <c r="H1516" s="203">
        <v>2254</v>
      </c>
      <c r="I1516" s="203">
        <v>6232</v>
      </c>
      <c r="J1516" s="203">
        <v>1754</v>
      </c>
      <c r="K1516" s="203">
        <v>872</v>
      </c>
      <c r="L1516" s="203">
        <v>510</v>
      </c>
      <c r="M1516" s="203">
        <v>302</v>
      </c>
      <c r="N1516" s="203">
        <v>203</v>
      </c>
      <c r="O1516" s="203">
        <v>114</v>
      </c>
      <c r="P1516" s="203">
        <v>70</v>
      </c>
      <c r="Q1516" s="203">
        <v>32</v>
      </c>
      <c r="R1516" s="203">
        <v>22</v>
      </c>
      <c r="S1516" s="203">
        <v>10</v>
      </c>
      <c r="T1516" s="203">
        <v>5</v>
      </c>
      <c r="U1516" s="203">
        <v>2</v>
      </c>
      <c r="V1516" s="203">
        <v>5</v>
      </c>
    </row>
    <row r="1517" spans="2:22" x14ac:dyDescent="0.3">
      <c r="B1517" s="96" t="s">
        <v>128</v>
      </c>
      <c r="C1517" s="102" t="s">
        <v>226</v>
      </c>
      <c r="D1517" s="203">
        <v>0</v>
      </c>
      <c r="E1517" s="203">
        <v>0</v>
      </c>
      <c r="F1517" s="203">
        <v>0</v>
      </c>
      <c r="G1517" s="203">
        <v>0</v>
      </c>
      <c r="H1517" s="203">
        <v>34</v>
      </c>
      <c r="I1517" s="203">
        <v>2298</v>
      </c>
      <c r="J1517" s="203">
        <v>5699</v>
      </c>
      <c r="K1517" s="203">
        <v>1870</v>
      </c>
      <c r="L1517" s="203">
        <v>983</v>
      </c>
      <c r="M1517" s="203">
        <v>637</v>
      </c>
      <c r="N1517" s="203">
        <v>407</v>
      </c>
      <c r="O1517" s="203">
        <v>264</v>
      </c>
      <c r="P1517" s="203">
        <v>178</v>
      </c>
      <c r="Q1517" s="203">
        <v>104</v>
      </c>
      <c r="R1517" s="203">
        <v>54</v>
      </c>
      <c r="S1517" s="203">
        <v>35</v>
      </c>
      <c r="T1517" s="203">
        <v>15</v>
      </c>
      <c r="U1517" s="203">
        <v>7</v>
      </c>
      <c r="V1517" s="203">
        <v>7</v>
      </c>
    </row>
    <row r="1518" spans="2:22" x14ac:dyDescent="0.3">
      <c r="B1518" s="96" t="s">
        <v>128</v>
      </c>
      <c r="C1518" s="102" t="s">
        <v>227</v>
      </c>
      <c r="D1518" s="203">
        <v>0</v>
      </c>
      <c r="E1518" s="203">
        <v>0</v>
      </c>
      <c r="F1518" s="203">
        <v>0</v>
      </c>
      <c r="G1518" s="203">
        <v>2</v>
      </c>
      <c r="H1518" s="203">
        <v>2</v>
      </c>
      <c r="I1518" s="203">
        <v>39</v>
      </c>
      <c r="J1518" s="203">
        <v>2407</v>
      </c>
      <c r="K1518" s="203">
        <v>5393</v>
      </c>
      <c r="L1518" s="203">
        <v>1898</v>
      </c>
      <c r="M1518" s="203">
        <v>996</v>
      </c>
      <c r="N1518" s="203">
        <v>692</v>
      </c>
      <c r="O1518" s="203">
        <v>437</v>
      </c>
      <c r="P1518" s="203">
        <v>285</v>
      </c>
      <c r="Q1518" s="203">
        <v>193</v>
      </c>
      <c r="R1518" s="203">
        <v>106</v>
      </c>
      <c r="S1518" s="203">
        <v>45</v>
      </c>
      <c r="T1518" s="203">
        <v>24</v>
      </c>
      <c r="U1518" s="203">
        <v>15</v>
      </c>
      <c r="V1518" s="203">
        <v>20</v>
      </c>
    </row>
    <row r="1519" spans="2:22" x14ac:dyDescent="0.3">
      <c r="B1519" s="96" t="s">
        <v>128</v>
      </c>
      <c r="C1519" s="102" t="s">
        <v>228</v>
      </c>
      <c r="D1519" s="203">
        <v>0</v>
      </c>
      <c r="E1519" s="203">
        <v>0</v>
      </c>
      <c r="F1519" s="203">
        <v>0</v>
      </c>
      <c r="G1519" s="203">
        <v>0</v>
      </c>
      <c r="H1519" s="203">
        <v>2</v>
      </c>
      <c r="I1519" s="203">
        <v>0</v>
      </c>
      <c r="J1519" s="203">
        <v>49</v>
      </c>
      <c r="K1519" s="203">
        <v>2199</v>
      </c>
      <c r="L1519" s="203">
        <v>5122</v>
      </c>
      <c r="M1519" s="203">
        <v>2056</v>
      </c>
      <c r="N1519" s="203">
        <v>1267</v>
      </c>
      <c r="O1519" s="203">
        <v>796</v>
      </c>
      <c r="P1519" s="203">
        <v>510</v>
      </c>
      <c r="Q1519" s="203">
        <v>316</v>
      </c>
      <c r="R1519" s="203">
        <v>248</v>
      </c>
      <c r="S1519" s="203">
        <v>127</v>
      </c>
      <c r="T1519" s="203">
        <v>59</v>
      </c>
      <c r="U1519" s="203">
        <v>35</v>
      </c>
      <c r="V1519" s="203">
        <v>35</v>
      </c>
    </row>
    <row r="1520" spans="2:22" x14ac:dyDescent="0.3">
      <c r="B1520" s="96" t="s">
        <v>128</v>
      </c>
      <c r="C1520" s="102" t="s">
        <v>229</v>
      </c>
      <c r="D1520" s="203">
        <v>0</v>
      </c>
      <c r="E1520" s="203">
        <v>0</v>
      </c>
      <c r="F1520" s="203">
        <v>0</v>
      </c>
      <c r="G1520" s="203">
        <v>0</v>
      </c>
      <c r="H1520" s="203">
        <v>1</v>
      </c>
      <c r="I1520" s="203">
        <v>1</v>
      </c>
      <c r="J1520" s="203">
        <v>1</v>
      </c>
      <c r="K1520" s="203">
        <v>41</v>
      </c>
      <c r="L1520" s="203">
        <v>2052</v>
      </c>
      <c r="M1520" s="203">
        <v>4830</v>
      </c>
      <c r="N1520" s="203">
        <v>2195</v>
      </c>
      <c r="O1520" s="203">
        <v>1391</v>
      </c>
      <c r="P1520" s="203">
        <v>955</v>
      </c>
      <c r="Q1520" s="203">
        <v>622</v>
      </c>
      <c r="R1520" s="203">
        <v>325</v>
      </c>
      <c r="S1520" s="203">
        <v>174</v>
      </c>
      <c r="T1520" s="203">
        <v>81</v>
      </c>
      <c r="U1520" s="203">
        <v>41</v>
      </c>
      <c r="V1520" s="203">
        <v>58</v>
      </c>
    </row>
    <row r="1521" spans="2:22" x14ac:dyDescent="0.3">
      <c r="B1521" s="96" t="s">
        <v>128</v>
      </c>
      <c r="C1521" s="102" t="s">
        <v>287</v>
      </c>
      <c r="D1521" s="203">
        <v>0</v>
      </c>
      <c r="E1521" s="203">
        <v>0</v>
      </c>
      <c r="F1521" s="203">
        <v>0</v>
      </c>
      <c r="G1521" s="203">
        <v>0</v>
      </c>
      <c r="H1521" s="203">
        <v>0</v>
      </c>
      <c r="I1521" s="203">
        <v>0</v>
      </c>
      <c r="J1521" s="203">
        <v>0</v>
      </c>
      <c r="K1521" s="203">
        <v>4</v>
      </c>
      <c r="L1521" s="203">
        <v>28</v>
      </c>
      <c r="M1521" s="203">
        <v>1942</v>
      </c>
      <c r="N1521" s="203">
        <v>4594</v>
      </c>
      <c r="O1521" s="203">
        <v>2234</v>
      </c>
      <c r="P1521" s="203">
        <v>1430</v>
      </c>
      <c r="Q1521" s="203">
        <v>874</v>
      </c>
      <c r="R1521" s="203">
        <v>545</v>
      </c>
      <c r="S1521" s="203">
        <v>323</v>
      </c>
      <c r="T1521" s="203">
        <v>156</v>
      </c>
      <c r="U1521" s="203">
        <v>62</v>
      </c>
      <c r="V1521" s="203">
        <v>75</v>
      </c>
    </row>
    <row r="1522" spans="2:22" x14ac:dyDescent="0.3">
      <c r="B1522" s="96" t="s">
        <v>128</v>
      </c>
      <c r="C1522" s="102" t="s">
        <v>230</v>
      </c>
      <c r="D1522" s="203">
        <v>0</v>
      </c>
      <c r="E1522" s="203">
        <v>0</v>
      </c>
      <c r="F1522" s="203">
        <v>0</v>
      </c>
      <c r="G1522" s="203">
        <v>0</v>
      </c>
      <c r="H1522" s="203">
        <v>0</v>
      </c>
      <c r="I1522" s="203">
        <v>0</v>
      </c>
      <c r="J1522" s="203">
        <v>0</v>
      </c>
      <c r="K1522" s="203">
        <v>1</v>
      </c>
      <c r="L1522" s="203">
        <v>8</v>
      </c>
      <c r="M1522" s="203">
        <v>28</v>
      </c>
      <c r="N1522" s="203">
        <v>1734</v>
      </c>
      <c r="O1522" s="203">
        <v>4394</v>
      </c>
      <c r="P1522" s="203">
        <v>2308</v>
      </c>
      <c r="Q1522" s="203">
        <v>1469</v>
      </c>
      <c r="R1522" s="203">
        <v>891</v>
      </c>
      <c r="S1522" s="203">
        <v>504</v>
      </c>
      <c r="T1522" s="203">
        <v>236</v>
      </c>
      <c r="U1522" s="203">
        <v>136</v>
      </c>
      <c r="V1522" s="203">
        <v>130</v>
      </c>
    </row>
    <row r="1523" spans="2:22" x14ac:dyDescent="0.3">
      <c r="B1523" s="96" t="s">
        <v>128</v>
      </c>
      <c r="C1523" s="102" t="s">
        <v>231</v>
      </c>
      <c r="D1523" s="203">
        <v>0</v>
      </c>
      <c r="E1523" s="203">
        <v>0</v>
      </c>
      <c r="F1523" s="203">
        <v>0</v>
      </c>
      <c r="G1523" s="203">
        <v>0</v>
      </c>
      <c r="H1523" s="203">
        <v>0</v>
      </c>
      <c r="I1523" s="203">
        <v>0</v>
      </c>
      <c r="J1523" s="203">
        <v>0</v>
      </c>
      <c r="K1523" s="203">
        <v>0</v>
      </c>
      <c r="L1523" s="203">
        <v>0</v>
      </c>
      <c r="M1523" s="203">
        <v>4</v>
      </c>
      <c r="N1523" s="203">
        <v>33</v>
      </c>
      <c r="O1523" s="203">
        <v>1411</v>
      </c>
      <c r="P1523" s="203">
        <v>4094</v>
      </c>
      <c r="Q1523" s="203">
        <v>2225</v>
      </c>
      <c r="R1523" s="203">
        <v>1463</v>
      </c>
      <c r="S1523" s="203">
        <v>778</v>
      </c>
      <c r="T1523" s="203">
        <v>432</v>
      </c>
      <c r="U1523" s="203">
        <v>200</v>
      </c>
      <c r="V1523" s="203">
        <v>231</v>
      </c>
    </row>
    <row r="1524" spans="2:22" x14ac:dyDescent="0.3">
      <c r="B1524" s="96" t="s">
        <v>128</v>
      </c>
      <c r="C1524" s="102" t="s">
        <v>288</v>
      </c>
      <c r="D1524" s="203">
        <v>0</v>
      </c>
      <c r="E1524" s="203">
        <v>0</v>
      </c>
      <c r="F1524" s="203">
        <v>0</v>
      </c>
      <c r="G1524" s="203">
        <v>0</v>
      </c>
      <c r="H1524" s="203">
        <v>0</v>
      </c>
      <c r="I1524" s="203">
        <v>0</v>
      </c>
      <c r="J1524" s="203">
        <v>0</v>
      </c>
      <c r="K1524" s="203">
        <v>0</v>
      </c>
      <c r="L1524" s="203">
        <v>0</v>
      </c>
      <c r="M1524" s="203">
        <v>3</v>
      </c>
      <c r="N1524" s="203">
        <v>5</v>
      </c>
      <c r="O1524" s="203">
        <v>31</v>
      </c>
      <c r="P1524" s="203">
        <v>1205</v>
      </c>
      <c r="Q1524" s="203">
        <v>3821</v>
      </c>
      <c r="R1524" s="203">
        <v>2267</v>
      </c>
      <c r="S1524" s="203">
        <v>1394</v>
      </c>
      <c r="T1524" s="203">
        <v>684</v>
      </c>
      <c r="U1524" s="203">
        <v>349</v>
      </c>
      <c r="V1524" s="203">
        <v>337</v>
      </c>
    </row>
    <row r="1525" spans="2:22" x14ac:dyDescent="0.3">
      <c r="B1525" s="96" t="s">
        <v>128</v>
      </c>
      <c r="C1525" s="102" t="s">
        <v>232</v>
      </c>
      <c r="D1525" s="203">
        <v>0</v>
      </c>
      <c r="E1525" s="203">
        <v>0</v>
      </c>
      <c r="F1525" s="203">
        <v>0</v>
      </c>
      <c r="G1525" s="203">
        <v>0</v>
      </c>
      <c r="H1525" s="203">
        <v>0</v>
      </c>
      <c r="I1525" s="203">
        <v>0</v>
      </c>
      <c r="J1525" s="203">
        <v>0</v>
      </c>
      <c r="K1525" s="203">
        <v>0</v>
      </c>
      <c r="L1525" s="203">
        <v>0</v>
      </c>
      <c r="M1525" s="203">
        <v>4</v>
      </c>
      <c r="N1525" s="203">
        <v>8</v>
      </c>
      <c r="O1525" s="203">
        <v>4</v>
      </c>
      <c r="P1525" s="203">
        <v>35</v>
      </c>
      <c r="Q1525" s="203">
        <v>1025</v>
      </c>
      <c r="R1525" s="203">
        <v>3661</v>
      </c>
      <c r="S1525" s="203">
        <v>2162</v>
      </c>
      <c r="T1525" s="203">
        <v>1165</v>
      </c>
      <c r="U1525" s="203">
        <v>595</v>
      </c>
      <c r="V1525" s="203">
        <v>476</v>
      </c>
    </row>
    <row r="1526" spans="2:22" x14ac:dyDescent="0.3">
      <c r="B1526" s="96" t="s">
        <v>128</v>
      </c>
      <c r="C1526" s="102" t="s">
        <v>355</v>
      </c>
      <c r="D1526" s="203">
        <v>0</v>
      </c>
      <c r="E1526" s="203">
        <v>0</v>
      </c>
      <c r="F1526" s="203">
        <v>0</v>
      </c>
      <c r="G1526" s="203">
        <v>0</v>
      </c>
      <c r="H1526" s="203">
        <v>0</v>
      </c>
      <c r="I1526" s="203">
        <v>0</v>
      </c>
      <c r="J1526" s="203">
        <v>0</v>
      </c>
      <c r="K1526" s="203">
        <v>0</v>
      </c>
      <c r="L1526" s="203">
        <v>0</v>
      </c>
      <c r="M1526" s="203">
        <v>0</v>
      </c>
      <c r="N1526" s="203">
        <v>0</v>
      </c>
      <c r="O1526" s="203">
        <v>0</v>
      </c>
      <c r="P1526" s="203">
        <v>0</v>
      </c>
      <c r="Q1526" s="203">
        <v>0</v>
      </c>
      <c r="R1526" s="203">
        <v>8</v>
      </c>
      <c r="S1526" s="203">
        <v>39</v>
      </c>
      <c r="T1526" s="203">
        <v>39</v>
      </c>
      <c r="U1526" s="203">
        <v>42</v>
      </c>
      <c r="V1526" s="203">
        <v>138</v>
      </c>
    </row>
    <row r="1527" spans="2:22" x14ac:dyDescent="0.3">
      <c r="B1527" s="96" t="s">
        <v>128</v>
      </c>
      <c r="C1527" s="102" t="s">
        <v>356</v>
      </c>
      <c r="D1527" s="203">
        <v>0</v>
      </c>
      <c r="E1527" s="203">
        <v>0</v>
      </c>
      <c r="F1527" s="203">
        <v>0</v>
      </c>
      <c r="G1527" s="203">
        <v>0</v>
      </c>
      <c r="H1527" s="203">
        <v>0</v>
      </c>
      <c r="I1527" s="203">
        <v>0</v>
      </c>
      <c r="J1527" s="203">
        <v>0</v>
      </c>
      <c r="K1527" s="203">
        <v>0</v>
      </c>
      <c r="L1527" s="203">
        <v>0</v>
      </c>
      <c r="M1527" s="203">
        <v>0</v>
      </c>
      <c r="N1527" s="203">
        <v>0</v>
      </c>
      <c r="O1527" s="203">
        <v>0</v>
      </c>
      <c r="P1527" s="203">
        <v>0</v>
      </c>
      <c r="Q1527" s="203">
        <v>1</v>
      </c>
      <c r="R1527" s="203">
        <v>1</v>
      </c>
      <c r="S1527" s="203">
        <v>4</v>
      </c>
      <c r="T1527" s="203">
        <v>17</v>
      </c>
      <c r="U1527" s="203">
        <v>26</v>
      </c>
      <c r="V1527" s="203">
        <v>145</v>
      </c>
    </row>
    <row r="1528" spans="2:22" x14ac:dyDescent="0.3">
      <c r="B1528" s="96" t="s">
        <v>128</v>
      </c>
      <c r="C1528" s="102" t="s">
        <v>289</v>
      </c>
      <c r="D1528" s="203">
        <v>0</v>
      </c>
      <c r="E1528" s="203">
        <v>0</v>
      </c>
      <c r="F1528" s="203">
        <v>0</v>
      </c>
      <c r="G1528" s="203">
        <v>0</v>
      </c>
      <c r="H1528" s="203">
        <v>0</v>
      </c>
      <c r="I1528" s="203">
        <v>0</v>
      </c>
      <c r="J1528" s="203">
        <v>0</v>
      </c>
      <c r="K1528" s="203">
        <v>0</v>
      </c>
      <c r="L1528" s="203">
        <v>0</v>
      </c>
      <c r="M1528" s="203">
        <v>0</v>
      </c>
      <c r="N1528" s="203">
        <v>0</v>
      </c>
      <c r="O1528" s="203">
        <v>2</v>
      </c>
      <c r="P1528" s="203">
        <v>2</v>
      </c>
      <c r="Q1528" s="203">
        <v>2</v>
      </c>
      <c r="R1528" s="203">
        <v>2</v>
      </c>
      <c r="S1528" s="203">
        <v>0</v>
      </c>
      <c r="T1528" s="203">
        <v>2</v>
      </c>
      <c r="U1528" s="203">
        <v>1</v>
      </c>
      <c r="V1528" s="203">
        <v>832</v>
      </c>
    </row>
    <row r="1529" spans="2:22" x14ac:dyDescent="0.3">
      <c r="B1529" s="96" t="s">
        <v>128</v>
      </c>
      <c r="C1529" s="102" t="s">
        <v>290</v>
      </c>
      <c r="D1529" s="203">
        <v>0</v>
      </c>
      <c r="E1529" s="203">
        <v>0</v>
      </c>
      <c r="F1529" s="203">
        <v>0</v>
      </c>
      <c r="G1529" s="203">
        <v>0</v>
      </c>
      <c r="H1529" s="203">
        <v>0</v>
      </c>
      <c r="I1529" s="203">
        <v>0</v>
      </c>
      <c r="J1529" s="203">
        <v>0</v>
      </c>
      <c r="K1529" s="203">
        <v>0</v>
      </c>
      <c r="L1529" s="203">
        <v>0</v>
      </c>
      <c r="M1529" s="203">
        <v>0</v>
      </c>
      <c r="N1529" s="203">
        <v>2</v>
      </c>
      <c r="O1529" s="203">
        <v>0</v>
      </c>
      <c r="P1529" s="203">
        <v>7</v>
      </c>
      <c r="Q1529" s="203">
        <v>8</v>
      </c>
      <c r="R1529" s="203">
        <v>13</v>
      </c>
      <c r="S1529" s="203">
        <v>14</v>
      </c>
      <c r="T1529" s="203">
        <v>4</v>
      </c>
      <c r="U1529" s="203">
        <v>16</v>
      </c>
      <c r="V1529" s="203">
        <v>342</v>
      </c>
    </row>
    <row r="1530" spans="2:22" x14ac:dyDescent="0.3">
      <c r="B1530" s="96" t="s">
        <v>128</v>
      </c>
      <c r="C1530" s="102" t="s">
        <v>291</v>
      </c>
      <c r="D1530" s="203">
        <v>0</v>
      </c>
      <c r="E1530" s="203">
        <v>0</v>
      </c>
      <c r="F1530" s="203">
        <v>0</v>
      </c>
      <c r="G1530" s="203">
        <v>0</v>
      </c>
      <c r="H1530" s="203">
        <v>0</v>
      </c>
      <c r="I1530" s="203">
        <v>0</v>
      </c>
      <c r="J1530" s="203">
        <v>0</v>
      </c>
      <c r="K1530" s="203">
        <v>0</v>
      </c>
      <c r="L1530" s="203">
        <v>0</v>
      </c>
      <c r="M1530" s="203">
        <v>2</v>
      </c>
      <c r="N1530" s="203">
        <v>0</v>
      </c>
      <c r="O1530" s="203">
        <v>1</v>
      </c>
      <c r="P1530" s="203">
        <v>33</v>
      </c>
      <c r="Q1530" s="203">
        <v>92</v>
      </c>
      <c r="R1530" s="203">
        <v>132</v>
      </c>
      <c r="S1530" s="203">
        <v>121</v>
      </c>
      <c r="T1530" s="203">
        <v>94</v>
      </c>
      <c r="U1530" s="203">
        <v>78</v>
      </c>
      <c r="V1530" s="203">
        <v>503</v>
      </c>
    </row>
    <row r="1531" spans="2:22" x14ac:dyDescent="0.3">
      <c r="B1531" s="96" t="s">
        <v>128</v>
      </c>
      <c r="C1531" s="102" t="s">
        <v>292</v>
      </c>
      <c r="D1531" s="203">
        <v>0</v>
      </c>
      <c r="E1531" s="203">
        <v>0</v>
      </c>
      <c r="F1531" s="203">
        <v>0</v>
      </c>
      <c r="G1531" s="203">
        <v>0</v>
      </c>
      <c r="H1531" s="203">
        <v>0</v>
      </c>
      <c r="I1531" s="203">
        <v>0</v>
      </c>
      <c r="J1531" s="203">
        <v>0</v>
      </c>
      <c r="K1531" s="203">
        <v>0</v>
      </c>
      <c r="L1531" s="203">
        <v>0</v>
      </c>
      <c r="M1531" s="203">
        <v>0</v>
      </c>
      <c r="N1531" s="203">
        <v>1</v>
      </c>
      <c r="O1531" s="203">
        <v>2</v>
      </c>
      <c r="P1531" s="203">
        <v>2</v>
      </c>
      <c r="Q1531" s="203">
        <v>36</v>
      </c>
      <c r="R1531" s="203">
        <v>117</v>
      </c>
      <c r="S1531" s="203">
        <v>189</v>
      </c>
      <c r="T1531" s="203">
        <v>188</v>
      </c>
      <c r="U1531" s="203">
        <v>126</v>
      </c>
      <c r="V1531" s="203">
        <v>529</v>
      </c>
    </row>
    <row r="1532" spans="2:22" x14ac:dyDescent="0.3">
      <c r="B1532" s="96" t="s">
        <v>128</v>
      </c>
      <c r="C1532" s="102" t="s">
        <v>293</v>
      </c>
      <c r="D1532" s="203">
        <v>0</v>
      </c>
      <c r="E1532" s="203">
        <v>0</v>
      </c>
      <c r="F1532" s="203">
        <v>0</v>
      </c>
      <c r="G1532" s="203">
        <v>0</v>
      </c>
      <c r="H1532" s="203">
        <v>0</v>
      </c>
      <c r="I1532" s="203">
        <v>0</v>
      </c>
      <c r="J1532" s="203">
        <v>0</v>
      </c>
      <c r="K1532" s="203">
        <v>0</v>
      </c>
      <c r="L1532" s="203">
        <v>0</v>
      </c>
      <c r="M1532" s="203">
        <v>0</v>
      </c>
      <c r="N1532" s="203">
        <v>0</v>
      </c>
      <c r="O1532" s="203">
        <v>0</v>
      </c>
      <c r="P1532" s="203">
        <v>0</v>
      </c>
      <c r="Q1532" s="203">
        <v>3</v>
      </c>
      <c r="R1532" s="203">
        <v>28</v>
      </c>
      <c r="S1532" s="203">
        <v>87</v>
      </c>
      <c r="T1532" s="203">
        <v>156</v>
      </c>
      <c r="U1532" s="203">
        <v>165</v>
      </c>
      <c r="V1532" s="203">
        <v>509</v>
      </c>
    </row>
    <row r="1533" spans="2:22" x14ac:dyDescent="0.3">
      <c r="B1533" s="96" t="s">
        <v>128</v>
      </c>
      <c r="C1533" s="102" t="s">
        <v>294</v>
      </c>
      <c r="D1533" s="203">
        <v>0</v>
      </c>
      <c r="E1533" s="203">
        <v>0</v>
      </c>
      <c r="F1533" s="203">
        <v>0</v>
      </c>
      <c r="G1533" s="203">
        <v>0</v>
      </c>
      <c r="H1533" s="203">
        <v>0</v>
      </c>
      <c r="I1533" s="203">
        <v>0</v>
      </c>
      <c r="J1533" s="203">
        <v>0</v>
      </c>
      <c r="K1533" s="203">
        <v>0</v>
      </c>
      <c r="L1533" s="203">
        <v>0</v>
      </c>
      <c r="M1533" s="203">
        <v>0</v>
      </c>
      <c r="N1533" s="203">
        <v>0</v>
      </c>
      <c r="O1533" s="203">
        <v>0</v>
      </c>
      <c r="P1533" s="203">
        <v>0</v>
      </c>
      <c r="Q1533" s="203">
        <v>12</v>
      </c>
      <c r="R1533" s="203">
        <v>42</v>
      </c>
      <c r="S1533" s="203">
        <v>110</v>
      </c>
      <c r="T1533" s="203">
        <v>147</v>
      </c>
      <c r="U1533" s="203">
        <v>111</v>
      </c>
      <c r="V1533" s="203">
        <v>458</v>
      </c>
    </row>
    <row r="1534" spans="2:22" x14ac:dyDescent="0.3">
      <c r="B1534" s="96" t="s">
        <v>128</v>
      </c>
      <c r="C1534" s="102" t="s">
        <v>357</v>
      </c>
      <c r="D1534" s="203">
        <v>0</v>
      </c>
      <c r="E1534" s="203">
        <v>0</v>
      </c>
      <c r="F1534" s="203">
        <v>0</v>
      </c>
      <c r="G1534" s="203">
        <v>0</v>
      </c>
      <c r="H1534" s="203">
        <v>0</v>
      </c>
      <c r="I1534" s="203">
        <v>0</v>
      </c>
      <c r="J1534" s="203">
        <v>0</v>
      </c>
      <c r="K1534" s="203">
        <v>0</v>
      </c>
      <c r="L1534" s="203">
        <v>0</v>
      </c>
      <c r="M1534" s="203">
        <v>0</v>
      </c>
      <c r="N1534" s="203">
        <v>0</v>
      </c>
      <c r="O1534" s="203">
        <v>9</v>
      </c>
      <c r="P1534" s="203">
        <v>4</v>
      </c>
      <c r="Q1534" s="203">
        <v>2</v>
      </c>
      <c r="R1534" s="203">
        <v>1</v>
      </c>
      <c r="S1534" s="203">
        <v>1</v>
      </c>
      <c r="T1534" s="203">
        <v>0</v>
      </c>
      <c r="U1534" s="203">
        <v>0</v>
      </c>
      <c r="V1534" s="203">
        <v>0</v>
      </c>
    </row>
    <row r="1535" spans="2:22" x14ac:dyDescent="0.3">
      <c r="B1535" s="96" t="s">
        <v>129</v>
      </c>
      <c r="C1535" s="102" t="s">
        <v>223</v>
      </c>
      <c r="D1535" s="203">
        <v>27</v>
      </c>
      <c r="E1535" s="203">
        <v>221</v>
      </c>
      <c r="F1535" s="203">
        <v>40</v>
      </c>
      <c r="G1535" s="203">
        <v>4</v>
      </c>
      <c r="H1535" s="203">
        <v>0</v>
      </c>
      <c r="I1535" s="203">
        <v>0</v>
      </c>
      <c r="J1535" s="203">
        <v>0</v>
      </c>
      <c r="K1535" s="203">
        <v>0</v>
      </c>
      <c r="L1535" s="203">
        <v>0</v>
      </c>
      <c r="M1535" s="203">
        <v>0</v>
      </c>
      <c r="N1535" s="203">
        <v>0</v>
      </c>
      <c r="O1535" s="203">
        <v>0</v>
      </c>
      <c r="P1535" s="203">
        <v>0</v>
      </c>
      <c r="Q1535" s="203">
        <v>0</v>
      </c>
      <c r="R1535" s="203">
        <v>0</v>
      </c>
      <c r="S1535" s="203">
        <v>0</v>
      </c>
      <c r="T1535" s="203">
        <v>0</v>
      </c>
      <c r="U1535" s="203">
        <v>0</v>
      </c>
      <c r="V1535" s="203">
        <v>0</v>
      </c>
    </row>
    <row r="1536" spans="2:22" x14ac:dyDescent="0.3">
      <c r="B1536" s="96" t="s">
        <v>129</v>
      </c>
      <c r="C1536" s="102" t="s">
        <v>286</v>
      </c>
      <c r="D1536" s="203">
        <v>7</v>
      </c>
      <c r="E1536" s="203">
        <v>102</v>
      </c>
      <c r="F1536" s="203">
        <v>650</v>
      </c>
      <c r="G1536" s="203">
        <v>116</v>
      </c>
      <c r="H1536" s="203">
        <v>16</v>
      </c>
      <c r="I1536" s="203">
        <v>1</v>
      </c>
      <c r="J1536" s="203">
        <v>0</v>
      </c>
      <c r="K1536" s="203">
        <v>0</v>
      </c>
      <c r="L1536" s="203">
        <v>0</v>
      </c>
      <c r="M1536" s="203">
        <v>0</v>
      </c>
      <c r="N1536" s="203">
        <v>1</v>
      </c>
      <c r="O1536" s="203">
        <v>0</v>
      </c>
      <c r="P1536" s="203">
        <v>0</v>
      </c>
      <c r="Q1536" s="203">
        <v>0</v>
      </c>
      <c r="R1536" s="203">
        <v>0</v>
      </c>
      <c r="S1536" s="203">
        <v>0</v>
      </c>
      <c r="T1536" s="203">
        <v>0</v>
      </c>
      <c r="U1536" s="203">
        <v>0</v>
      </c>
      <c r="V1536" s="203">
        <v>0</v>
      </c>
    </row>
    <row r="1537" spans="2:22" x14ac:dyDescent="0.3">
      <c r="B1537" s="96" t="s">
        <v>129</v>
      </c>
      <c r="C1537" s="102" t="s">
        <v>370</v>
      </c>
      <c r="D1537" s="203">
        <v>3</v>
      </c>
      <c r="E1537" s="203">
        <v>8</v>
      </c>
      <c r="F1537" s="203">
        <v>764</v>
      </c>
      <c r="G1537" s="203">
        <v>4095</v>
      </c>
      <c r="H1537" s="203">
        <v>344</v>
      </c>
      <c r="I1537" s="203">
        <v>39</v>
      </c>
      <c r="J1537" s="203">
        <v>9</v>
      </c>
      <c r="K1537" s="203">
        <v>10</v>
      </c>
      <c r="L1537" s="203">
        <v>4</v>
      </c>
      <c r="M1537" s="203">
        <v>5</v>
      </c>
      <c r="N1537" s="203">
        <v>3</v>
      </c>
      <c r="O1537" s="203">
        <v>0</v>
      </c>
      <c r="P1537" s="203">
        <v>3</v>
      </c>
      <c r="Q1537" s="203">
        <v>0</v>
      </c>
      <c r="R1537" s="203">
        <v>1</v>
      </c>
      <c r="S1537" s="203">
        <v>0</v>
      </c>
      <c r="T1537" s="203">
        <v>0</v>
      </c>
      <c r="U1537" s="203">
        <v>0</v>
      </c>
      <c r="V1537" s="203">
        <v>0</v>
      </c>
    </row>
    <row r="1538" spans="2:22" x14ac:dyDescent="0.3">
      <c r="B1538" s="96" t="s">
        <v>129</v>
      </c>
      <c r="C1538" s="102" t="s">
        <v>224</v>
      </c>
      <c r="D1538" s="203">
        <v>0</v>
      </c>
      <c r="E1538" s="203">
        <v>0</v>
      </c>
      <c r="F1538" s="203">
        <v>7</v>
      </c>
      <c r="G1538" s="203">
        <v>959</v>
      </c>
      <c r="H1538" s="203">
        <v>4479</v>
      </c>
      <c r="I1538" s="203">
        <v>881</v>
      </c>
      <c r="J1538" s="203">
        <v>176</v>
      </c>
      <c r="K1538" s="203">
        <v>51</v>
      </c>
      <c r="L1538" s="203">
        <v>23</v>
      </c>
      <c r="M1538" s="203">
        <v>23</v>
      </c>
      <c r="N1538" s="203">
        <v>13</v>
      </c>
      <c r="O1538" s="203">
        <v>7</v>
      </c>
      <c r="P1538" s="203">
        <v>2</v>
      </c>
      <c r="Q1538" s="203">
        <v>2</v>
      </c>
      <c r="R1538" s="203">
        <v>3</v>
      </c>
      <c r="S1538" s="203">
        <v>0</v>
      </c>
      <c r="T1538" s="203">
        <v>0</v>
      </c>
      <c r="U1538" s="203">
        <v>0</v>
      </c>
      <c r="V1538" s="203">
        <v>0</v>
      </c>
    </row>
    <row r="1539" spans="2:22" x14ac:dyDescent="0.3">
      <c r="B1539" s="96" t="s">
        <v>129</v>
      </c>
      <c r="C1539" s="102" t="s">
        <v>225</v>
      </c>
      <c r="D1539" s="203">
        <v>0</v>
      </c>
      <c r="E1539" s="203">
        <v>0</v>
      </c>
      <c r="F1539" s="203">
        <v>0</v>
      </c>
      <c r="G1539" s="203">
        <v>4</v>
      </c>
      <c r="H1539" s="203">
        <v>857</v>
      </c>
      <c r="I1539" s="203">
        <v>4113</v>
      </c>
      <c r="J1539" s="203">
        <v>1140</v>
      </c>
      <c r="K1539" s="203">
        <v>280</v>
      </c>
      <c r="L1539" s="203">
        <v>81</v>
      </c>
      <c r="M1539" s="203">
        <v>36</v>
      </c>
      <c r="N1539" s="203">
        <v>17</v>
      </c>
      <c r="O1539" s="203">
        <v>15</v>
      </c>
      <c r="P1539" s="203">
        <v>8</v>
      </c>
      <c r="Q1539" s="203">
        <v>5</v>
      </c>
      <c r="R1539" s="203">
        <v>3</v>
      </c>
      <c r="S1539" s="203">
        <v>5</v>
      </c>
      <c r="T1539" s="203">
        <v>1</v>
      </c>
      <c r="U1539" s="203">
        <v>0</v>
      </c>
      <c r="V1539" s="203">
        <v>0</v>
      </c>
    </row>
    <row r="1540" spans="2:22" x14ac:dyDescent="0.3">
      <c r="B1540" s="96" t="s">
        <v>129</v>
      </c>
      <c r="C1540" s="102" t="s">
        <v>226</v>
      </c>
      <c r="D1540" s="203">
        <v>0</v>
      </c>
      <c r="E1540" s="203">
        <v>0</v>
      </c>
      <c r="F1540" s="203">
        <v>0</v>
      </c>
      <c r="G1540" s="203">
        <v>0</v>
      </c>
      <c r="H1540" s="203">
        <v>3</v>
      </c>
      <c r="I1540" s="203">
        <v>883</v>
      </c>
      <c r="J1540" s="203">
        <v>3829</v>
      </c>
      <c r="K1540" s="203">
        <v>1210</v>
      </c>
      <c r="L1540" s="203">
        <v>338</v>
      </c>
      <c r="M1540" s="203">
        <v>127</v>
      </c>
      <c r="N1540" s="203">
        <v>35</v>
      </c>
      <c r="O1540" s="203">
        <v>22</v>
      </c>
      <c r="P1540" s="203">
        <v>12</v>
      </c>
      <c r="Q1540" s="203">
        <v>8</v>
      </c>
      <c r="R1540" s="203">
        <v>2</v>
      </c>
      <c r="S1540" s="203">
        <v>4</v>
      </c>
      <c r="T1540" s="203">
        <v>0</v>
      </c>
      <c r="U1540" s="203">
        <v>0</v>
      </c>
      <c r="V1540" s="203">
        <v>0</v>
      </c>
    </row>
    <row r="1541" spans="2:22" x14ac:dyDescent="0.3">
      <c r="B1541" s="96" t="s">
        <v>129</v>
      </c>
      <c r="C1541" s="102" t="s">
        <v>227</v>
      </c>
      <c r="D1541" s="203">
        <v>0</v>
      </c>
      <c r="E1541" s="203">
        <v>0</v>
      </c>
      <c r="F1541" s="203">
        <v>0</v>
      </c>
      <c r="G1541" s="203">
        <v>0</v>
      </c>
      <c r="H1541" s="203">
        <v>0</v>
      </c>
      <c r="I1541" s="203">
        <v>8</v>
      </c>
      <c r="J1541" s="203">
        <v>871</v>
      </c>
      <c r="K1541" s="203">
        <v>3667</v>
      </c>
      <c r="L1541" s="203">
        <v>1054</v>
      </c>
      <c r="M1541" s="203">
        <v>405</v>
      </c>
      <c r="N1541" s="203">
        <v>124</v>
      </c>
      <c r="O1541" s="203">
        <v>42</v>
      </c>
      <c r="P1541" s="203">
        <v>20</v>
      </c>
      <c r="Q1541" s="203">
        <v>10</v>
      </c>
      <c r="R1541" s="203">
        <v>9</v>
      </c>
      <c r="S1541" s="203">
        <v>5</v>
      </c>
      <c r="T1541" s="203">
        <v>0</v>
      </c>
      <c r="U1541" s="203">
        <v>1</v>
      </c>
      <c r="V1541" s="203">
        <v>0</v>
      </c>
    </row>
    <row r="1542" spans="2:22" x14ac:dyDescent="0.3">
      <c r="B1542" s="96" t="s">
        <v>129</v>
      </c>
      <c r="C1542" s="102" t="s">
        <v>228</v>
      </c>
      <c r="D1542" s="203">
        <v>0</v>
      </c>
      <c r="E1542" s="203">
        <v>0</v>
      </c>
      <c r="F1542" s="203">
        <v>0</v>
      </c>
      <c r="G1542" s="203">
        <v>0</v>
      </c>
      <c r="H1542" s="203">
        <v>0</v>
      </c>
      <c r="I1542" s="203">
        <v>0</v>
      </c>
      <c r="J1542" s="203">
        <v>4</v>
      </c>
      <c r="K1542" s="203">
        <v>926</v>
      </c>
      <c r="L1542" s="203">
        <v>3090</v>
      </c>
      <c r="M1542" s="203">
        <v>1140</v>
      </c>
      <c r="N1542" s="203">
        <v>450</v>
      </c>
      <c r="O1542" s="203">
        <v>162</v>
      </c>
      <c r="P1542" s="203">
        <v>51</v>
      </c>
      <c r="Q1542" s="203">
        <v>20</v>
      </c>
      <c r="R1542" s="203">
        <v>6</v>
      </c>
      <c r="S1542" s="203">
        <v>4</v>
      </c>
      <c r="T1542" s="203">
        <v>2</v>
      </c>
      <c r="U1542" s="203">
        <v>1</v>
      </c>
      <c r="V1542" s="203">
        <v>1</v>
      </c>
    </row>
    <row r="1543" spans="2:22" x14ac:dyDescent="0.3">
      <c r="B1543" s="96" t="s">
        <v>129</v>
      </c>
      <c r="C1543" s="102" t="s">
        <v>229</v>
      </c>
      <c r="D1543" s="203">
        <v>0</v>
      </c>
      <c r="E1543" s="203">
        <v>0</v>
      </c>
      <c r="F1543" s="203">
        <v>0</v>
      </c>
      <c r="G1543" s="203">
        <v>0</v>
      </c>
      <c r="H1543" s="203">
        <v>0</v>
      </c>
      <c r="I1543" s="203">
        <v>0</v>
      </c>
      <c r="J1543" s="203">
        <v>0</v>
      </c>
      <c r="K1543" s="203">
        <v>7</v>
      </c>
      <c r="L1543" s="203">
        <v>769</v>
      </c>
      <c r="M1543" s="203">
        <v>3211</v>
      </c>
      <c r="N1543" s="203">
        <v>1379</v>
      </c>
      <c r="O1543" s="203">
        <v>735</v>
      </c>
      <c r="P1543" s="203">
        <v>365</v>
      </c>
      <c r="Q1543" s="203">
        <v>92</v>
      </c>
      <c r="R1543" s="203">
        <v>25</v>
      </c>
      <c r="S1543" s="203">
        <v>3</v>
      </c>
      <c r="T1543" s="203">
        <v>0</v>
      </c>
      <c r="U1543" s="203">
        <v>1</v>
      </c>
      <c r="V1543" s="203">
        <v>0</v>
      </c>
    </row>
    <row r="1544" spans="2:22" x14ac:dyDescent="0.3">
      <c r="B1544" s="96" t="s">
        <v>129</v>
      </c>
      <c r="C1544" s="102" t="s">
        <v>287</v>
      </c>
      <c r="D1544" s="203">
        <v>0</v>
      </c>
      <c r="E1544" s="203">
        <v>0</v>
      </c>
      <c r="F1544" s="203">
        <v>0</v>
      </c>
      <c r="G1544" s="203">
        <v>0</v>
      </c>
      <c r="H1544" s="203">
        <v>0</v>
      </c>
      <c r="I1544" s="203">
        <v>0</v>
      </c>
      <c r="J1544" s="203">
        <v>0</v>
      </c>
      <c r="K1544" s="203">
        <v>1</v>
      </c>
      <c r="L1544" s="203">
        <v>10</v>
      </c>
      <c r="M1544" s="203">
        <v>795</v>
      </c>
      <c r="N1544" s="203">
        <v>3029</v>
      </c>
      <c r="O1544" s="203">
        <v>1432</v>
      </c>
      <c r="P1544" s="203">
        <v>827</v>
      </c>
      <c r="Q1544" s="203">
        <v>361</v>
      </c>
      <c r="R1544" s="203">
        <v>83</v>
      </c>
      <c r="S1544" s="203">
        <v>18</v>
      </c>
      <c r="T1544" s="203">
        <v>4</v>
      </c>
      <c r="U1544" s="203">
        <v>3</v>
      </c>
      <c r="V1544" s="203">
        <v>0</v>
      </c>
    </row>
    <row r="1545" spans="2:22" x14ac:dyDescent="0.3">
      <c r="B1545" s="96" t="s">
        <v>129</v>
      </c>
      <c r="C1545" s="102" t="s">
        <v>230</v>
      </c>
      <c r="D1545" s="203">
        <v>0</v>
      </c>
      <c r="E1545" s="203">
        <v>0</v>
      </c>
      <c r="F1545" s="203">
        <v>0</v>
      </c>
      <c r="G1545" s="203">
        <v>0</v>
      </c>
      <c r="H1545" s="203">
        <v>0</v>
      </c>
      <c r="I1545" s="203">
        <v>0</v>
      </c>
      <c r="J1545" s="203">
        <v>0</v>
      </c>
      <c r="K1545" s="203">
        <v>0</v>
      </c>
      <c r="L1545" s="203">
        <v>0</v>
      </c>
      <c r="M1545" s="203">
        <v>10</v>
      </c>
      <c r="N1545" s="203">
        <v>741</v>
      </c>
      <c r="O1545" s="203">
        <v>2673</v>
      </c>
      <c r="P1545" s="203">
        <v>1275</v>
      </c>
      <c r="Q1545" s="203">
        <v>669</v>
      </c>
      <c r="R1545" s="203">
        <v>227</v>
      </c>
      <c r="S1545" s="203">
        <v>56</v>
      </c>
      <c r="T1545" s="203">
        <v>9</v>
      </c>
      <c r="U1545" s="203">
        <v>3</v>
      </c>
      <c r="V1545" s="203">
        <v>2</v>
      </c>
    </row>
    <row r="1546" spans="2:22" x14ac:dyDescent="0.3">
      <c r="B1546" s="96" t="s">
        <v>129</v>
      </c>
      <c r="C1546" s="102" t="s">
        <v>231</v>
      </c>
      <c r="D1546" s="203">
        <v>0</v>
      </c>
      <c r="E1546" s="203">
        <v>0</v>
      </c>
      <c r="F1546" s="203">
        <v>0</v>
      </c>
      <c r="G1546" s="203">
        <v>0</v>
      </c>
      <c r="H1546" s="203">
        <v>0</v>
      </c>
      <c r="I1546" s="203">
        <v>0</v>
      </c>
      <c r="J1546" s="203">
        <v>0</v>
      </c>
      <c r="K1546" s="203">
        <v>0</v>
      </c>
      <c r="L1546" s="203">
        <v>0</v>
      </c>
      <c r="M1546" s="203">
        <v>1</v>
      </c>
      <c r="N1546" s="203">
        <v>9</v>
      </c>
      <c r="O1546" s="203">
        <v>567</v>
      </c>
      <c r="P1546" s="203">
        <v>2305</v>
      </c>
      <c r="Q1546" s="203">
        <v>1236</v>
      </c>
      <c r="R1546" s="203">
        <v>625</v>
      </c>
      <c r="S1546" s="203">
        <v>189</v>
      </c>
      <c r="T1546" s="203">
        <v>40</v>
      </c>
      <c r="U1546" s="203">
        <v>13</v>
      </c>
      <c r="V1546" s="203">
        <v>7</v>
      </c>
    </row>
    <row r="1547" spans="2:22" x14ac:dyDescent="0.3">
      <c r="B1547" s="96" t="s">
        <v>129</v>
      </c>
      <c r="C1547" s="102" t="s">
        <v>288</v>
      </c>
      <c r="D1547" s="203">
        <v>0</v>
      </c>
      <c r="E1547" s="203">
        <v>0</v>
      </c>
      <c r="F1547" s="203">
        <v>0</v>
      </c>
      <c r="G1547" s="203">
        <v>0</v>
      </c>
      <c r="H1547" s="203">
        <v>0</v>
      </c>
      <c r="I1547" s="203">
        <v>0</v>
      </c>
      <c r="J1547" s="203">
        <v>0</v>
      </c>
      <c r="K1547" s="203">
        <v>0</v>
      </c>
      <c r="L1547" s="203">
        <v>0</v>
      </c>
      <c r="M1547" s="203">
        <v>0</v>
      </c>
      <c r="N1547" s="203">
        <v>0</v>
      </c>
      <c r="O1547" s="203">
        <v>7</v>
      </c>
      <c r="P1547" s="203">
        <v>501</v>
      </c>
      <c r="Q1547" s="203">
        <v>2103</v>
      </c>
      <c r="R1547" s="203">
        <v>1055</v>
      </c>
      <c r="S1547" s="203">
        <v>539</v>
      </c>
      <c r="T1547" s="203">
        <v>112</v>
      </c>
      <c r="U1547" s="203">
        <v>29</v>
      </c>
      <c r="V1547" s="203">
        <v>1</v>
      </c>
    </row>
    <row r="1548" spans="2:22" x14ac:dyDescent="0.3">
      <c r="B1548" s="96" t="s">
        <v>129</v>
      </c>
      <c r="C1548" s="102" t="s">
        <v>232</v>
      </c>
      <c r="D1548" s="203">
        <v>0</v>
      </c>
      <c r="E1548" s="203">
        <v>0</v>
      </c>
      <c r="F1548" s="203">
        <v>0</v>
      </c>
      <c r="G1548" s="203">
        <v>0</v>
      </c>
      <c r="H1548" s="203">
        <v>0</v>
      </c>
      <c r="I1548" s="203">
        <v>0</v>
      </c>
      <c r="J1548" s="203">
        <v>0</v>
      </c>
      <c r="K1548" s="203">
        <v>0</v>
      </c>
      <c r="L1548" s="203">
        <v>0</v>
      </c>
      <c r="M1548" s="203">
        <v>0</v>
      </c>
      <c r="N1548" s="203">
        <v>0</v>
      </c>
      <c r="O1548" s="203">
        <v>0</v>
      </c>
      <c r="P1548" s="203">
        <v>4</v>
      </c>
      <c r="Q1548" s="203">
        <v>470</v>
      </c>
      <c r="R1548" s="203">
        <v>1734</v>
      </c>
      <c r="S1548" s="203">
        <v>952</v>
      </c>
      <c r="T1548" s="203">
        <v>363</v>
      </c>
      <c r="U1548" s="203">
        <v>83</v>
      </c>
      <c r="V1548" s="203">
        <v>22</v>
      </c>
    </row>
    <row r="1549" spans="2:22" x14ac:dyDescent="0.3">
      <c r="B1549" s="96" t="s">
        <v>129</v>
      </c>
      <c r="C1549" s="102" t="s">
        <v>355</v>
      </c>
      <c r="D1549" s="203">
        <v>0</v>
      </c>
      <c r="E1549" s="203">
        <v>0</v>
      </c>
      <c r="F1549" s="203">
        <v>0</v>
      </c>
      <c r="G1549" s="203">
        <v>0</v>
      </c>
      <c r="H1549" s="203">
        <v>0</v>
      </c>
      <c r="I1549" s="203">
        <v>0</v>
      </c>
      <c r="J1549" s="203">
        <v>0</v>
      </c>
      <c r="K1549" s="203">
        <v>0</v>
      </c>
      <c r="L1549" s="203">
        <v>0</v>
      </c>
      <c r="M1549" s="203">
        <v>0</v>
      </c>
      <c r="N1549" s="203">
        <v>0</v>
      </c>
      <c r="O1549" s="203">
        <v>0</v>
      </c>
      <c r="P1549" s="203">
        <v>0</v>
      </c>
      <c r="Q1549" s="203">
        <v>1</v>
      </c>
      <c r="R1549" s="203">
        <v>5</v>
      </c>
      <c r="S1549" s="203">
        <v>14</v>
      </c>
      <c r="T1549" s="203">
        <v>14</v>
      </c>
      <c r="U1549" s="203">
        <v>4</v>
      </c>
      <c r="V1549" s="203">
        <v>13</v>
      </c>
    </row>
    <row r="1550" spans="2:22" x14ac:dyDescent="0.3">
      <c r="B1550" s="96" t="s">
        <v>129</v>
      </c>
      <c r="C1550" s="102" t="s">
        <v>356</v>
      </c>
      <c r="D1550" s="203">
        <v>0</v>
      </c>
      <c r="E1550" s="203">
        <v>0</v>
      </c>
      <c r="F1550" s="203">
        <v>0</v>
      </c>
      <c r="G1550" s="203">
        <v>0</v>
      </c>
      <c r="H1550" s="203">
        <v>0</v>
      </c>
      <c r="I1550" s="203">
        <v>0</v>
      </c>
      <c r="J1550" s="203">
        <v>0</v>
      </c>
      <c r="K1550" s="203">
        <v>0</v>
      </c>
      <c r="L1550" s="203">
        <v>0</v>
      </c>
      <c r="M1550" s="203">
        <v>0</v>
      </c>
      <c r="N1550" s="203">
        <v>0</v>
      </c>
      <c r="O1550" s="203">
        <v>0</v>
      </c>
      <c r="P1550" s="203">
        <v>0</v>
      </c>
      <c r="Q1550" s="203">
        <v>0</v>
      </c>
      <c r="R1550" s="203">
        <v>0</v>
      </c>
      <c r="S1550" s="203">
        <v>4</v>
      </c>
      <c r="T1550" s="203">
        <v>13</v>
      </c>
      <c r="U1550" s="203">
        <v>11</v>
      </c>
      <c r="V1550" s="203">
        <v>23</v>
      </c>
    </row>
    <row r="1551" spans="2:22" x14ac:dyDescent="0.3">
      <c r="B1551" s="96" t="s">
        <v>129</v>
      </c>
      <c r="C1551" s="102" t="s">
        <v>289</v>
      </c>
      <c r="D1551" s="203">
        <v>0</v>
      </c>
      <c r="E1551" s="203">
        <v>0</v>
      </c>
      <c r="F1551" s="203">
        <v>0</v>
      </c>
      <c r="G1551" s="203">
        <v>0</v>
      </c>
      <c r="H1551" s="203">
        <v>0</v>
      </c>
      <c r="I1551" s="203">
        <v>0</v>
      </c>
      <c r="J1551" s="203">
        <v>0</v>
      </c>
      <c r="K1551" s="203">
        <v>0</v>
      </c>
      <c r="L1551" s="203">
        <v>0</v>
      </c>
      <c r="M1551" s="203">
        <v>0</v>
      </c>
      <c r="N1551" s="203">
        <v>0</v>
      </c>
      <c r="O1551" s="203">
        <v>0</v>
      </c>
      <c r="P1551" s="203">
        <v>0</v>
      </c>
      <c r="Q1551" s="203">
        <v>0</v>
      </c>
      <c r="R1551" s="203">
        <v>0</v>
      </c>
      <c r="S1551" s="203">
        <v>0</v>
      </c>
      <c r="T1551" s="203">
        <v>0</v>
      </c>
      <c r="U1551" s="203">
        <v>0</v>
      </c>
      <c r="V1551" s="203">
        <v>0</v>
      </c>
    </row>
    <row r="1552" spans="2:22" x14ac:dyDescent="0.3">
      <c r="B1552" s="96" t="s">
        <v>129</v>
      </c>
      <c r="C1552" s="102" t="s">
        <v>290</v>
      </c>
      <c r="D1552" s="203">
        <v>0</v>
      </c>
      <c r="E1552" s="203">
        <v>0</v>
      </c>
      <c r="F1552" s="203">
        <v>0</v>
      </c>
      <c r="G1552" s="203">
        <v>0</v>
      </c>
      <c r="H1552" s="203">
        <v>0</v>
      </c>
      <c r="I1552" s="203">
        <v>0</v>
      </c>
      <c r="J1552" s="203">
        <v>0</v>
      </c>
      <c r="K1552" s="203">
        <v>0</v>
      </c>
      <c r="L1552" s="203">
        <v>0</v>
      </c>
      <c r="M1552" s="203">
        <v>0</v>
      </c>
      <c r="N1552" s="203">
        <v>0</v>
      </c>
      <c r="O1552" s="203">
        <v>2</v>
      </c>
      <c r="P1552" s="203">
        <v>4</v>
      </c>
      <c r="Q1552" s="203">
        <v>14</v>
      </c>
      <c r="R1552" s="203">
        <v>12</v>
      </c>
      <c r="S1552" s="203">
        <v>10</v>
      </c>
      <c r="T1552" s="203">
        <v>4</v>
      </c>
      <c r="U1552" s="203">
        <v>8</v>
      </c>
      <c r="V1552" s="203">
        <v>111</v>
      </c>
    </row>
    <row r="1553" spans="2:22" x14ac:dyDescent="0.3">
      <c r="B1553" s="96" t="s">
        <v>129</v>
      </c>
      <c r="C1553" s="102" t="s">
        <v>291</v>
      </c>
      <c r="D1553" s="203">
        <v>0</v>
      </c>
      <c r="E1553" s="203">
        <v>0</v>
      </c>
      <c r="F1553" s="203">
        <v>0</v>
      </c>
      <c r="G1553" s="203">
        <v>0</v>
      </c>
      <c r="H1553" s="203">
        <v>0</v>
      </c>
      <c r="I1553" s="203">
        <v>0</v>
      </c>
      <c r="J1553" s="203">
        <v>0</v>
      </c>
      <c r="K1553" s="203">
        <v>0</v>
      </c>
      <c r="L1553" s="203">
        <v>0</v>
      </c>
      <c r="M1553" s="203">
        <v>0</v>
      </c>
      <c r="N1553" s="203">
        <v>3</v>
      </c>
      <c r="O1553" s="203">
        <v>8</v>
      </c>
      <c r="P1553" s="203">
        <v>50</v>
      </c>
      <c r="Q1553" s="203">
        <v>207</v>
      </c>
      <c r="R1553" s="203">
        <v>255</v>
      </c>
      <c r="S1553" s="203">
        <v>178</v>
      </c>
      <c r="T1553" s="203">
        <v>94</v>
      </c>
      <c r="U1553" s="203">
        <v>49</v>
      </c>
      <c r="V1553" s="203">
        <v>342</v>
      </c>
    </row>
    <row r="1554" spans="2:22" x14ac:dyDescent="0.3">
      <c r="B1554" s="96" t="s">
        <v>129</v>
      </c>
      <c r="C1554" s="102" t="s">
        <v>292</v>
      </c>
      <c r="D1554" s="203">
        <v>0</v>
      </c>
      <c r="E1554" s="203">
        <v>0</v>
      </c>
      <c r="F1554" s="203">
        <v>0</v>
      </c>
      <c r="G1554" s="203">
        <v>0</v>
      </c>
      <c r="H1554" s="203">
        <v>0</v>
      </c>
      <c r="I1554" s="203">
        <v>0</v>
      </c>
      <c r="J1554" s="203">
        <v>0</v>
      </c>
      <c r="K1554" s="203">
        <v>0</v>
      </c>
      <c r="L1554" s="203">
        <v>0</v>
      </c>
      <c r="M1554" s="203">
        <v>0</v>
      </c>
      <c r="N1554" s="203">
        <v>0</v>
      </c>
      <c r="O1554" s="203">
        <v>3</v>
      </c>
      <c r="P1554" s="203">
        <v>27</v>
      </c>
      <c r="Q1554" s="203">
        <v>163</v>
      </c>
      <c r="R1554" s="203">
        <v>393</v>
      </c>
      <c r="S1554" s="203">
        <v>389</v>
      </c>
      <c r="T1554" s="203">
        <v>237</v>
      </c>
      <c r="U1554" s="203">
        <v>130</v>
      </c>
      <c r="V1554" s="203">
        <v>502</v>
      </c>
    </row>
    <row r="1555" spans="2:22" x14ac:dyDescent="0.3">
      <c r="B1555" s="96" t="s">
        <v>129</v>
      </c>
      <c r="C1555" s="102" t="s">
        <v>293</v>
      </c>
      <c r="D1555" s="203">
        <v>0</v>
      </c>
      <c r="E1555" s="203">
        <v>0</v>
      </c>
      <c r="F1555" s="203">
        <v>0</v>
      </c>
      <c r="G1555" s="203">
        <v>0</v>
      </c>
      <c r="H1555" s="203">
        <v>0</v>
      </c>
      <c r="I1555" s="203">
        <v>0</v>
      </c>
      <c r="J1555" s="203">
        <v>0</v>
      </c>
      <c r="K1555" s="203">
        <v>0</v>
      </c>
      <c r="L1555" s="203">
        <v>0</v>
      </c>
      <c r="M1555" s="203">
        <v>0</v>
      </c>
      <c r="N1555" s="203">
        <v>0</v>
      </c>
      <c r="O1555" s="203">
        <v>0</v>
      </c>
      <c r="P1555" s="203">
        <v>2</v>
      </c>
      <c r="Q1555" s="203">
        <v>18</v>
      </c>
      <c r="R1555" s="203">
        <v>75</v>
      </c>
      <c r="S1555" s="203">
        <v>159</v>
      </c>
      <c r="T1555" s="203">
        <v>160</v>
      </c>
      <c r="U1555" s="203">
        <v>69</v>
      </c>
      <c r="V1555" s="203">
        <v>269</v>
      </c>
    </row>
    <row r="1556" spans="2:22" x14ac:dyDescent="0.3">
      <c r="B1556" s="96" t="s">
        <v>129</v>
      </c>
      <c r="C1556" s="102" t="s">
        <v>294</v>
      </c>
      <c r="D1556" s="203">
        <v>0</v>
      </c>
      <c r="E1556" s="203">
        <v>0</v>
      </c>
      <c r="F1556" s="203">
        <v>0</v>
      </c>
      <c r="G1556" s="203">
        <v>0</v>
      </c>
      <c r="H1556" s="203">
        <v>0</v>
      </c>
      <c r="I1556" s="203">
        <v>1</v>
      </c>
      <c r="J1556" s="203">
        <v>0</v>
      </c>
      <c r="K1556" s="203">
        <v>0</v>
      </c>
      <c r="L1556" s="203">
        <v>0</v>
      </c>
      <c r="M1556" s="203">
        <v>0</v>
      </c>
      <c r="N1556" s="203">
        <v>0</v>
      </c>
      <c r="O1556" s="203">
        <v>0</v>
      </c>
      <c r="P1556" s="203">
        <v>3</v>
      </c>
      <c r="Q1556" s="203">
        <v>40</v>
      </c>
      <c r="R1556" s="203">
        <v>190</v>
      </c>
      <c r="S1556" s="203">
        <v>432</v>
      </c>
      <c r="T1556" s="203">
        <v>344</v>
      </c>
      <c r="U1556" s="203">
        <v>213</v>
      </c>
      <c r="V1556" s="203">
        <v>552</v>
      </c>
    </row>
    <row r="1557" spans="2:22" x14ac:dyDescent="0.3">
      <c r="B1557" s="96" t="s">
        <v>129</v>
      </c>
      <c r="C1557" s="102" t="s">
        <v>357</v>
      </c>
      <c r="D1557" s="203">
        <v>0</v>
      </c>
      <c r="E1557" s="203">
        <v>0</v>
      </c>
      <c r="F1557" s="203">
        <v>0</v>
      </c>
      <c r="G1557" s="203">
        <v>0</v>
      </c>
      <c r="H1557" s="203">
        <v>0</v>
      </c>
      <c r="I1557" s="203">
        <v>2</v>
      </c>
      <c r="J1557" s="203">
        <v>15</v>
      </c>
      <c r="K1557" s="203">
        <v>21</v>
      </c>
      <c r="L1557" s="203">
        <v>42</v>
      </c>
      <c r="M1557" s="203">
        <v>53</v>
      </c>
      <c r="N1557" s="203">
        <v>71</v>
      </c>
      <c r="O1557" s="203">
        <v>43</v>
      </c>
      <c r="P1557" s="203">
        <v>29</v>
      </c>
      <c r="Q1557" s="203">
        <v>10</v>
      </c>
      <c r="R1557" s="203">
        <v>3</v>
      </c>
      <c r="S1557" s="203">
        <v>0</v>
      </c>
      <c r="T1557" s="203">
        <v>0</v>
      </c>
      <c r="U1557" s="203">
        <v>0</v>
      </c>
      <c r="V1557" s="203">
        <v>0</v>
      </c>
    </row>
    <row r="1558" spans="2:22" x14ac:dyDescent="0.3">
      <c r="B1558" s="96" t="s">
        <v>217</v>
      </c>
      <c r="C1558" s="102" t="s">
        <v>223</v>
      </c>
      <c r="D1558" s="203">
        <v>14</v>
      </c>
      <c r="E1558" s="203">
        <v>150</v>
      </c>
      <c r="F1558" s="203">
        <v>23</v>
      </c>
      <c r="G1558" s="203">
        <v>1</v>
      </c>
      <c r="H1558" s="203">
        <v>0</v>
      </c>
      <c r="I1558" s="203">
        <v>0</v>
      </c>
      <c r="J1558" s="203">
        <v>0</v>
      </c>
      <c r="K1558" s="203">
        <v>0</v>
      </c>
      <c r="L1558" s="203">
        <v>0</v>
      </c>
      <c r="M1558" s="203">
        <v>0</v>
      </c>
      <c r="N1558" s="203">
        <v>0</v>
      </c>
      <c r="O1558" s="203">
        <v>0</v>
      </c>
      <c r="P1558" s="203">
        <v>0</v>
      </c>
      <c r="Q1558" s="203">
        <v>0</v>
      </c>
      <c r="R1558" s="203">
        <v>0</v>
      </c>
      <c r="S1558" s="203">
        <v>0</v>
      </c>
      <c r="T1558" s="203">
        <v>0</v>
      </c>
      <c r="U1558" s="203">
        <v>0</v>
      </c>
      <c r="V1558" s="203">
        <v>0</v>
      </c>
    </row>
    <row r="1559" spans="2:22" x14ac:dyDescent="0.3">
      <c r="B1559" s="96" t="s">
        <v>217</v>
      </c>
      <c r="C1559" s="102" t="s">
        <v>286</v>
      </c>
      <c r="D1559" s="203">
        <v>0</v>
      </c>
      <c r="E1559" s="203">
        <v>71</v>
      </c>
      <c r="F1559" s="203">
        <v>497</v>
      </c>
      <c r="G1559" s="203">
        <v>44</v>
      </c>
      <c r="H1559" s="203">
        <v>3</v>
      </c>
      <c r="I1559" s="203">
        <v>0</v>
      </c>
      <c r="J1559" s="203">
        <v>0</v>
      </c>
      <c r="K1559" s="203">
        <v>0</v>
      </c>
      <c r="L1559" s="203">
        <v>0</v>
      </c>
      <c r="M1559" s="203">
        <v>0</v>
      </c>
      <c r="N1559" s="203">
        <v>0</v>
      </c>
      <c r="O1559" s="203">
        <v>0</v>
      </c>
      <c r="P1559" s="203">
        <v>0</v>
      </c>
      <c r="Q1559" s="203">
        <v>0</v>
      </c>
      <c r="R1559" s="203">
        <v>0</v>
      </c>
      <c r="S1559" s="203">
        <v>0</v>
      </c>
      <c r="T1559" s="203">
        <v>0</v>
      </c>
      <c r="U1559" s="203">
        <v>0</v>
      </c>
      <c r="V1559" s="203">
        <v>0</v>
      </c>
    </row>
    <row r="1560" spans="2:22" x14ac:dyDescent="0.3">
      <c r="B1560" s="96" t="s">
        <v>217</v>
      </c>
      <c r="C1560" s="102" t="s">
        <v>370</v>
      </c>
      <c r="D1560" s="203">
        <v>0</v>
      </c>
      <c r="E1560" s="203">
        <v>28</v>
      </c>
      <c r="F1560" s="203">
        <v>2736</v>
      </c>
      <c r="G1560" s="203">
        <v>9844</v>
      </c>
      <c r="H1560" s="203">
        <v>840</v>
      </c>
      <c r="I1560" s="203">
        <v>84</v>
      </c>
      <c r="J1560" s="203">
        <v>11</v>
      </c>
      <c r="K1560" s="203">
        <v>8</v>
      </c>
      <c r="L1560" s="203">
        <v>2</v>
      </c>
      <c r="M1560" s="203">
        <v>5</v>
      </c>
      <c r="N1560" s="203">
        <v>1</v>
      </c>
      <c r="O1560" s="203">
        <v>0</v>
      </c>
      <c r="P1560" s="203">
        <v>3</v>
      </c>
      <c r="Q1560" s="203">
        <v>1</v>
      </c>
      <c r="R1560" s="203">
        <v>0</v>
      </c>
      <c r="S1560" s="203">
        <v>0</v>
      </c>
      <c r="T1560" s="203">
        <v>0</v>
      </c>
      <c r="U1560" s="203">
        <v>0</v>
      </c>
      <c r="V1560" s="203">
        <v>1</v>
      </c>
    </row>
    <row r="1561" spans="2:22" x14ac:dyDescent="0.3">
      <c r="B1561" s="96" t="s">
        <v>217</v>
      </c>
      <c r="C1561" s="102" t="s">
        <v>224</v>
      </c>
      <c r="D1561" s="203">
        <v>0</v>
      </c>
      <c r="E1561" s="203">
        <v>3</v>
      </c>
      <c r="F1561" s="203">
        <v>31</v>
      </c>
      <c r="G1561" s="203">
        <v>2858</v>
      </c>
      <c r="H1561" s="203">
        <v>10699</v>
      </c>
      <c r="I1561" s="203">
        <v>2712</v>
      </c>
      <c r="J1561" s="203">
        <v>1040</v>
      </c>
      <c r="K1561" s="203">
        <v>459</v>
      </c>
      <c r="L1561" s="203">
        <v>243</v>
      </c>
      <c r="M1561" s="203">
        <v>102</v>
      </c>
      <c r="N1561" s="203">
        <v>53</v>
      </c>
      <c r="O1561" s="203">
        <v>25</v>
      </c>
      <c r="P1561" s="203">
        <v>10</v>
      </c>
      <c r="Q1561" s="203">
        <v>8</v>
      </c>
      <c r="R1561" s="203">
        <v>3</v>
      </c>
      <c r="S1561" s="203">
        <v>1</v>
      </c>
      <c r="T1561" s="203">
        <v>0</v>
      </c>
      <c r="U1561" s="203">
        <v>0</v>
      </c>
      <c r="V1561" s="203">
        <v>1</v>
      </c>
    </row>
    <row r="1562" spans="2:22" x14ac:dyDescent="0.3">
      <c r="B1562" s="96" t="s">
        <v>217</v>
      </c>
      <c r="C1562" s="102" t="s">
        <v>225</v>
      </c>
      <c r="D1562" s="203">
        <v>0</v>
      </c>
      <c r="E1562" s="203">
        <v>0</v>
      </c>
      <c r="F1562" s="203">
        <v>2</v>
      </c>
      <c r="G1562" s="203">
        <v>17</v>
      </c>
      <c r="H1562" s="203">
        <v>2285</v>
      </c>
      <c r="I1562" s="203">
        <v>8722</v>
      </c>
      <c r="J1562" s="203">
        <v>3000</v>
      </c>
      <c r="K1562" s="203">
        <v>1277</v>
      </c>
      <c r="L1562" s="203">
        <v>603</v>
      </c>
      <c r="M1562" s="203">
        <v>314</v>
      </c>
      <c r="N1562" s="203">
        <v>155</v>
      </c>
      <c r="O1562" s="203">
        <v>79</v>
      </c>
      <c r="P1562" s="203">
        <v>25</v>
      </c>
      <c r="Q1562" s="203">
        <v>13</v>
      </c>
      <c r="R1562" s="203">
        <v>4</v>
      </c>
      <c r="S1562" s="203">
        <v>5</v>
      </c>
      <c r="T1562" s="203">
        <v>2</v>
      </c>
      <c r="U1562" s="203">
        <v>1</v>
      </c>
      <c r="V1562" s="203">
        <v>1</v>
      </c>
    </row>
    <row r="1563" spans="2:22" x14ac:dyDescent="0.3">
      <c r="B1563" s="96" t="s">
        <v>217</v>
      </c>
      <c r="C1563" s="102" t="s">
        <v>226</v>
      </c>
      <c r="D1563" s="203">
        <v>0</v>
      </c>
      <c r="E1563" s="203">
        <v>0</v>
      </c>
      <c r="F1563" s="203">
        <v>0</v>
      </c>
      <c r="G1563" s="203">
        <v>3</v>
      </c>
      <c r="H1563" s="203">
        <v>19</v>
      </c>
      <c r="I1563" s="203">
        <v>2251</v>
      </c>
      <c r="J1563" s="203">
        <v>8073</v>
      </c>
      <c r="K1563" s="203">
        <v>3042</v>
      </c>
      <c r="L1563" s="203">
        <v>1485</v>
      </c>
      <c r="M1563" s="203">
        <v>693</v>
      </c>
      <c r="N1563" s="203">
        <v>400</v>
      </c>
      <c r="O1563" s="203">
        <v>178</v>
      </c>
      <c r="P1563" s="203">
        <v>85</v>
      </c>
      <c r="Q1563" s="203">
        <v>37</v>
      </c>
      <c r="R1563" s="203">
        <v>8</v>
      </c>
      <c r="S1563" s="203">
        <v>4</v>
      </c>
      <c r="T1563" s="203">
        <v>2</v>
      </c>
      <c r="U1563" s="203">
        <v>4</v>
      </c>
      <c r="V1563" s="203">
        <v>0</v>
      </c>
    </row>
    <row r="1564" spans="2:22" x14ac:dyDescent="0.3">
      <c r="B1564" s="96" t="s">
        <v>217</v>
      </c>
      <c r="C1564" s="102" t="s">
        <v>227</v>
      </c>
      <c r="D1564" s="203">
        <v>0</v>
      </c>
      <c r="E1564" s="203">
        <v>0</v>
      </c>
      <c r="F1564" s="203">
        <v>0</v>
      </c>
      <c r="G1564" s="203">
        <v>2</v>
      </c>
      <c r="H1564" s="203">
        <v>1</v>
      </c>
      <c r="I1564" s="203">
        <v>26</v>
      </c>
      <c r="J1564" s="203">
        <v>2123</v>
      </c>
      <c r="K1564" s="203">
        <v>7260</v>
      </c>
      <c r="L1564" s="203">
        <v>3058</v>
      </c>
      <c r="M1564" s="203">
        <v>1564</v>
      </c>
      <c r="N1564" s="203">
        <v>825</v>
      </c>
      <c r="O1564" s="203">
        <v>400</v>
      </c>
      <c r="P1564" s="203">
        <v>198</v>
      </c>
      <c r="Q1564" s="203">
        <v>86</v>
      </c>
      <c r="R1564" s="203">
        <v>37</v>
      </c>
      <c r="S1564" s="203">
        <v>16</v>
      </c>
      <c r="T1564" s="203">
        <v>10</v>
      </c>
      <c r="U1564" s="203">
        <v>1</v>
      </c>
      <c r="V1564" s="203">
        <v>5</v>
      </c>
    </row>
    <row r="1565" spans="2:22" x14ac:dyDescent="0.3">
      <c r="B1565" s="96" t="s">
        <v>217</v>
      </c>
      <c r="C1565" s="102" t="s">
        <v>228</v>
      </c>
      <c r="D1565" s="203">
        <v>0</v>
      </c>
      <c r="E1565" s="203">
        <v>1</v>
      </c>
      <c r="F1565" s="203">
        <v>1</v>
      </c>
      <c r="G1565" s="203">
        <v>1</v>
      </c>
      <c r="H1565" s="203">
        <v>0</v>
      </c>
      <c r="I1565" s="203">
        <v>4</v>
      </c>
      <c r="J1565" s="203">
        <v>25</v>
      </c>
      <c r="K1565" s="203">
        <v>2204</v>
      </c>
      <c r="L1565" s="203">
        <v>6872</v>
      </c>
      <c r="M1565" s="203">
        <v>3269</v>
      </c>
      <c r="N1565" s="203">
        <v>1694</v>
      </c>
      <c r="O1565" s="203">
        <v>909</v>
      </c>
      <c r="P1565" s="203">
        <v>413</v>
      </c>
      <c r="Q1565" s="203">
        <v>156</v>
      </c>
      <c r="R1565" s="203">
        <v>82</v>
      </c>
      <c r="S1565" s="203">
        <v>32</v>
      </c>
      <c r="T1565" s="203">
        <v>13</v>
      </c>
      <c r="U1565" s="203">
        <v>9</v>
      </c>
      <c r="V1565" s="203">
        <v>13</v>
      </c>
    </row>
    <row r="1566" spans="2:22" x14ac:dyDescent="0.3">
      <c r="B1566" s="96" t="s">
        <v>217</v>
      </c>
      <c r="C1566" s="102" t="s">
        <v>229</v>
      </c>
      <c r="D1566" s="203">
        <v>0</v>
      </c>
      <c r="E1566" s="203">
        <v>0</v>
      </c>
      <c r="F1566" s="203">
        <v>1</v>
      </c>
      <c r="G1566" s="203">
        <v>0</v>
      </c>
      <c r="H1566" s="203">
        <v>2</v>
      </c>
      <c r="I1566" s="203">
        <v>2</v>
      </c>
      <c r="J1566" s="203">
        <v>2</v>
      </c>
      <c r="K1566" s="203">
        <v>21</v>
      </c>
      <c r="L1566" s="203">
        <v>2066</v>
      </c>
      <c r="M1566" s="203">
        <v>6416</v>
      </c>
      <c r="N1566" s="203">
        <v>3202</v>
      </c>
      <c r="O1566" s="203">
        <v>1930</v>
      </c>
      <c r="P1566" s="203">
        <v>1164</v>
      </c>
      <c r="Q1566" s="203">
        <v>456</v>
      </c>
      <c r="R1566" s="203">
        <v>186</v>
      </c>
      <c r="S1566" s="203">
        <v>63</v>
      </c>
      <c r="T1566" s="203">
        <v>23</v>
      </c>
      <c r="U1566" s="203">
        <v>3</v>
      </c>
      <c r="V1566" s="203">
        <v>8</v>
      </c>
    </row>
    <row r="1567" spans="2:22" x14ac:dyDescent="0.3">
      <c r="B1567" s="96" t="s">
        <v>217</v>
      </c>
      <c r="C1567" s="102" t="s">
        <v>287</v>
      </c>
      <c r="D1567" s="203">
        <v>0</v>
      </c>
      <c r="E1567" s="203">
        <v>0</v>
      </c>
      <c r="F1567" s="203">
        <v>0</v>
      </c>
      <c r="G1567" s="203">
        <v>0</v>
      </c>
      <c r="H1567" s="203">
        <v>0</v>
      </c>
      <c r="I1567" s="203">
        <v>1</v>
      </c>
      <c r="J1567" s="203">
        <v>4</v>
      </c>
      <c r="K1567" s="203">
        <v>1</v>
      </c>
      <c r="L1567" s="203">
        <v>14</v>
      </c>
      <c r="M1567" s="203">
        <v>2011</v>
      </c>
      <c r="N1567" s="203">
        <v>6060</v>
      </c>
      <c r="O1567" s="203">
        <v>3362</v>
      </c>
      <c r="P1567" s="203">
        <v>2058</v>
      </c>
      <c r="Q1567" s="203">
        <v>968</v>
      </c>
      <c r="R1567" s="203">
        <v>353</v>
      </c>
      <c r="S1567" s="203">
        <v>115</v>
      </c>
      <c r="T1567" s="203">
        <v>46</v>
      </c>
      <c r="U1567" s="203">
        <v>11</v>
      </c>
      <c r="V1567" s="203">
        <v>5</v>
      </c>
    </row>
    <row r="1568" spans="2:22" x14ac:dyDescent="0.3">
      <c r="B1568" s="96" t="s">
        <v>217</v>
      </c>
      <c r="C1568" s="102" t="s">
        <v>230</v>
      </c>
      <c r="D1568" s="203">
        <v>0</v>
      </c>
      <c r="E1568" s="203">
        <v>0</v>
      </c>
      <c r="F1568" s="203">
        <v>0</v>
      </c>
      <c r="G1568" s="203">
        <v>0</v>
      </c>
      <c r="H1568" s="203">
        <v>0</v>
      </c>
      <c r="I1568" s="203">
        <v>0</v>
      </c>
      <c r="J1568" s="203">
        <v>1</v>
      </c>
      <c r="K1568" s="203">
        <v>3</v>
      </c>
      <c r="L1568" s="203">
        <v>2</v>
      </c>
      <c r="M1568" s="203">
        <v>22</v>
      </c>
      <c r="N1568" s="203">
        <v>1908</v>
      </c>
      <c r="O1568" s="203">
        <v>5351</v>
      </c>
      <c r="P1568" s="203">
        <v>3227</v>
      </c>
      <c r="Q1568" s="203">
        <v>1817</v>
      </c>
      <c r="R1568" s="203">
        <v>728</v>
      </c>
      <c r="S1568" s="203">
        <v>265</v>
      </c>
      <c r="T1568" s="203">
        <v>78</v>
      </c>
      <c r="U1568" s="203">
        <v>16</v>
      </c>
      <c r="V1568" s="203">
        <v>20</v>
      </c>
    </row>
    <row r="1569" spans="2:22" x14ac:dyDescent="0.3">
      <c r="B1569" s="96" t="s">
        <v>217</v>
      </c>
      <c r="C1569" s="102" t="s">
        <v>231</v>
      </c>
      <c r="D1569" s="203">
        <v>0</v>
      </c>
      <c r="E1569" s="203">
        <v>0</v>
      </c>
      <c r="F1569" s="203">
        <v>0</v>
      </c>
      <c r="G1569" s="203">
        <v>0</v>
      </c>
      <c r="H1569" s="203">
        <v>0</v>
      </c>
      <c r="I1569" s="203">
        <v>1</v>
      </c>
      <c r="J1569" s="203">
        <v>0</v>
      </c>
      <c r="K1569" s="203">
        <v>0</v>
      </c>
      <c r="L1569" s="203">
        <v>2</v>
      </c>
      <c r="M1569" s="203">
        <v>5</v>
      </c>
      <c r="N1569" s="203">
        <v>30</v>
      </c>
      <c r="O1569" s="203">
        <v>1395</v>
      </c>
      <c r="P1569" s="203">
        <v>5261</v>
      </c>
      <c r="Q1569" s="203">
        <v>2940</v>
      </c>
      <c r="R1569" s="203">
        <v>1614</v>
      </c>
      <c r="S1569" s="203">
        <v>626</v>
      </c>
      <c r="T1569" s="203">
        <v>223</v>
      </c>
      <c r="U1569" s="203">
        <v>61</v>
      </c>
      <c r="V1569" s="203">
        <v>45</v>
      </c>
    </row>
    <row r="1570" spans="2:22" x14ac:dyDescent="0.3">
      <c r="B1570" s="96" t="s">
        <v>217</v>
      </c>
      <c r="C1570" s="102" t="s">
        <v>288</v>
      </c>
      <c r="D1570" s="203">
        <v>0</v>
      </c>
      <c r="E1570" s="203">
        <v>0</v>
      </c>
      <c r="F1570" s="203">
        <v>0</v>
      </c>
      <c r="G1570" s="203">
        <v>0</v>
      </c>
      <c r="H1570" s="203">
        <v>0</v>
      </c>
      <c r="I1570" s="203">
        <v>0</v>
      </c>
      <c r="J1570" s="203">
        <v>0</v>
      </c>
      <c r="K1570" s="203">
        <v>0</v>
      </c>
      <c r="L1570" s="203">
        <v>0</v>
      </c>
      <c r="M1570" s="203">
        <v>1</v>
      </c>
      <c r="N1570" s="203">
        <v>4</v>
      </c>
      <c r="O1570" s="203">
        <v>17</v>
      </c>
      <c r="P1570" s="203">
        <v>651</v>
      </c>
      <c r="Q1570" s="203">
        <v>4279</v>
      </c>
      <c r="R1570" s="203">
        <v>2389</v>
      </c>
      <c r="S1570" s="203">
        <v>1251</v>
      </c>
      <c r="T1570" s="203">
        <v>424</v>
      </c>
      <c r="U1570" s="203">
        <v>114</v>
      </c>
      <c r="V1570" s="203">
        <v>44</v>
      </c>
    </row>
    <row r="1571" spans="2:22" x14ac:dyDescent="0.3">
      <c r="B1571" s="96" t="s">
        <v>217</v>
      </c>
      <c r="C1571" s="102" t="s">
        <v>232</v>
      </c>
      <c r="D1571" s="203">
        <v>0</v>
      </c>
      <c r="E1571" s="203">
        <v>0</v>
      </c>
      <c r="F1571" s="203">
        <v>0</v>
      </c>
      <c r="G1571" s="203">
        <v>0</v>
      </c>
      <c r="H1571" s="203">
        <v>0</v>
      </c>
      <c r="I1571" s="203">
        <v>0</v>
      </c>
      <c r="J1571" s="203">
        <v>0</v>
      </c>
      <c r="K1571" s="203">
        <v>0</v>
      </c>
      <c r="L1571" s="203">
        <v>0</v>
      </c>
      <c r="M1571" s="203">
        <v>1</v>
      </c>
      <c r="N1571" s="203">
        <v>0</v>
      </c>
      <c r="O1571" s="203">
        <v>2</v>
      </c>
      <c r="P1571" s="203">
        <v>9</v>
      </c>
      <c r="Q1571" s="203">
        <v>743</v>
      </c>
      <c r="R1571" s="203">
        <v>3726</v>
      </c>
      <c r="S1571" s="203">
        <v>2040</v>
      </c>
      <c r="T1571" s="203">
        <v>971</v>
      </c>
      <c r="U1571" s="203">
        <v>262</v>
      </c>
      <c r="V1571" s="203">
        <v>127</v>
      </c>
    </row>
    <row r="1572" spans="2:22" x14ac:dyDescent="0.3">
      <c r="B1572" s="96" t="s">
        <v>217</v>
      </c>
      <c r="C1572" s="102" t="s">
        <v>355</v>
      </c>
      <c r="D1572" s="203">
        <v>0</v>
      </c>
      <c r="E1572" s="203">
        <v>0</v>
      </c>
      <c r="F1572" s="203">
        <v>0</v>
      </c>
      <c r="G1572" s="203">
        <v>0</v>
      </c>
      <c r="H1572" s="203">
        <v>0</v>
      </c>
      <c r="I1572" s="203">
        <v>0</v>
      </c>
      <c r="J1572" s="203">
        <v>0</v>
      </c>
      <c r="K1572" s="203">
        <v>0</v>
      </c>
      <c r="L1572" s="203">
        <v>0</v>
      </c>
      <c r="M1572" s="203">
        <v>0</v>
      </c>
      <c r="N1572" s="203">
        <v>0</v>
      </c>
      <c r="O1572" s="203">
        <v>0</v>
      </c>
      <c r="P1572" s="203">
        <v>0</v>
      </c>
      <c r="Q1572" s="203">
        <v>0</v>
      </c>
      <c r="R1572" s="203">
        <v>9</v>
      </c>
      <c r="S1572" s="203">
        <v>36</v>
      </c>
      <c r="T1572" s="203">
        <v>28</v>
      </c>
      <c r="U1572" s="203">
        <v>20</v>
      </c>
      <c r="V1572" s="203">
        <v>71</v>
      </c>
    </row>
    <row r="1573" spans="2:22" x14ac:dyDescent="0.3">
      <c r="B1573" s="96" t="s">
        <v>217</v>
      </c>
      <c r="C1573" s="102" t="s">
        <v>356</v>
      </c>
      <c r="D1573" s="203">
        <v>0</v>
      </c>
      <c r="E1573" s="203">
        <v>0</v>
      </c>
      <c r="F1573" s="203">
        <v>0</v>
      </c>
      <c r="G1573" s="203">
        <v>0</v>
      </c>
      <c r="H1573" s="203">
        <v>0</v>
      </c>
      <c r="I1573" s="203">
        <v>0</v>
      </c>
      <c r="J1573" s="203">
        <v>0</v>
      </c>
      <c r="K1573" s="203">
        <v>0</v>
      </c>
      <c r="L1573" s="203">
        <v>0</v>
      </c>
      <c r="M1573" s="203">
        <v>0</v>
      </c>
      <c r="N1573" s="203">
        <v>0</v>
      </c>
      <c r="O1573" s="203">
        <v>0</v>
      </c>
      <c r="P1573" s="203">
        <v>0</v>
      </c>
      <c r="Q1573" s="203">
        <v>0</v>
      </c>
      <c r="R1573" s="203">
        <v>0</v>
      </c>
      <c r="S1573" s="203">
        <v>6</v>
      </c>
      <c r="T1573" s="203">
        <v>35</v>
      </c>
      <c r="U1573" s="203">
        <v>27</v>
      </c>
      <c r="V1573" s="203">
        <v>73</v>
      </c>
    </row>
    <row r="1574" spans="2:22" x14ac:dyDescent="0.3">
      <c r="B1574" s="96" t="s">
        <v>217</v>
      </c>
      <c r="C1574" s="102" t="s">
        <v>289</v>
      </c>
      <c r="D1574" s="203">
        <v>0</v>
      </c>
      <c r="E1574" s="203">
        <v>0</v>
      </c>
      <c r="F1574" s="203">
        <v>0</v>
      </c>
      <c r="G1574" s="203">
        <v>0</v>
      </c>
      <c r="H1574" s="203">
        <v>0</v>
      </c>
      <c r="I1574" s="203">
        <v>0</v>
      </c>
      <c r="J1574" s="203">
        <v>0</v>
      </c>
      <c r="K1574" s="203">
        <v>0</v>
      </c>
      <c r="L1574" s="203">
        <v>0</v>
      </c>
      <c r="M1574" s="203">
        <v>0</v>
      </c>
      <c r="N1574" s="203">
        <v>0</v>
      </c>
      <c r="O1574" s="203">
        <v>0</v>
      </c>
      <c r="P1574" s="203">
        <v>2</v>
      </c>
      <c r="Q1574" s="203">
        <v>0</v>
      </c>
      <c r="R1574" s="203">
        <v>14</v>
      </c>
      <c r="S1574" s="203">
        <v>10</v>
      </c>
      <c r="T1574" s="203">
        <v>6</v>
      </c>
      <c r="U1574" s="203">
        <v>9</v>
      </c>
      <c r="V1574" s="203">
        <v>1003</v>
      </c>
    </row>
    <row r="1575" spans="2:22" x14ac:dyDescent="0.3">
      <c r="B1575" s="96" t="s">
        <v>217</v>
      </c>
      <c r="C1575" s="102" t="s">
        <v>290</v>
      </c>
      <c r="D1575" s="203">
        <v>0</v>
      </c>
      <c r="E1575" s="203">
        <v>0</v>
      </c>
      <c r="F1575" s="203">
        <v>0</v>
      </c>
      <c r="G1575" s="203">
        <v>0</v>
      </c>
      <c r="H1575" s="203">
        <v>0</v>
      </c>
      <c r="I1575" s="203">
        <v>0</v>
      </c>
      <c r="J1575" s="203">
        <v>0</v>
      </c>
      <c r="K1575" s="203">
        <v>0</v>
      </c>
      <c r="L1575" s="203">
        <v>0</v>
      </c>
      <c r="M1575" s="203">
        <v>0</v>
      </c>
      <c r="N1575" s="203">
        <v>0</v>
      </c>
      <c r="O1575" s="203">
        <v>0</v>
      </c>
      <c r="P1575" s="203">
        <v>1</v>
      </c>
      <c r="Q1575" s="203">
        <v>2</v>
      </c>
      <c r="R1575" s="203">
        <v>0</v>
      </c>
      <c r="S1575" s="203">
        <v>0</v>
      </c>
      <c r="T1575" s="203">
        <v>1</v>
      </c>
      <c r="U1575" s="203">
        <v>0</v>
      </c>
      <c r="V1575" s="203">
        <v>56</v>
      </c>
    </row>
    <row r="1576" spans="2:22" x14ac:dyDescent="0.3">
      <c r="B1576" s="96" t="s">
        <v>217</v>
      </c>
      <c r="C1576" s="102" t="s">
        <v>291</v>
      </c>
      <c r="D1576" s="203">
        <v>0</v>
      </c>
      <c r="E1576" s="203">
        <v>0</v>
      </c>
      <c r="F1576" s="203">
        <v>0</v>
      </c>
      <c r="G1576" s="203">
        <v>0</v>
      </c>
      <c r="H1576" s="203">
        <v>0</v>
      </c>
      <c r="I1576" s="203">
        <v>0</v>
      </c>
      <c r="J1576" s="203">
        <v>0</v>
      </c>
      <c r="K1576" s="203">
        <v>1</v>
      </c>
      <c r="L1576" s="203">
        <v>0</v>
      </c>
      <c r="M1576" s="203">
        <v>0</v>
      </c>
      <c r="N1576" s="203">
        <v>1</v>
      </c>
      <c r="O1576" s="203">
        <v>4</v>
      </c>
      <c r="P1576" s="203">
        <v>15</v>
      </c>
      <c r="Q1576" s="203">
        <v>99</v>
      </c>
      <c r="R1576" s="203">
        <v>107</v>
      </c>
      <c r="S1576" s="203">
        <v>50</v>
      </c>
      <c r="T1576" s="203">
        <v>28</v>
      </c>
      <c r="U1576" s="203">
        <v>15</v>
      </c>
      <c r="V1576" s="203">
        <v>148</v>
      </c>
    </row>
    <row r="1577" spans="2:22" x14ac:dyDescent="0.3">
      <c r="B1577" s="96" t="s">
        <v>217</v>
      </c>
      <c r="C1577" s="102" t="s">
        <v>292</v>
      </c>
      <c r="D1577" s="203">
        <v>0</v>
      </c>
      <c r="E1577" s="203">
        <v>0</v>
      </c>
      <c r="F1577" s="203">
        <v>0</v>
      </c>
      <c r="G1577" s="203">
        <v>0</v>
      </c>
      <c r="H1577" s="203">
        <v>0</v>
      </c>
      <c r="I1577" s="203">
        <v>0</v>
      </c>
      <c r="J1577" s="203">
        <v>0</v>
      </c>
      <c r="K1577" s="203">
        <v>0</v>
      </c>
      <c r="L1577" s="203">
        <v>0</v>
      </c>
      <c r="M1577" s="203">
        <v>0</v>
      </c>
      <c r="N1577" s="203">
        <v>0</v>
      </c>
      <c r="O1577" s="203">
        <v>0</v>
      </c>
      <c r="P1577" s="203">
        <v>4</v>
      </c>
      <c r="Q1577" s="203">
        <v>46</v>
      </c>
      <c r="R1577" s="203">
        <v>182</v>
      </c>
      <c r="S1577" s="203">
        <v>190</v>
      </c>
      <c r="T1577" s="203">
        <v>101</v>
      </c>
      <c r="U1577" s="203">
        <v>44</v>
      </c>
      <c r="V1577" s="203">
        <v>299</v>
      </c>
    </row>
    <row r="1578" spans="2:22" x14ac:dyDescent="0.3">
      <c r="B1578" s="96" t="s">
        <v>217</v>
      </c>
      <c r="C1578" s="102" t="s">
        <v>293</v>
      </c>
      <c r="D1578" s="203">
        <v>0</v>
      </c>
      <c r="E1578" s="203">
        <v>0</v>
      </c>
      <c r="F1578" s="203">
        <v>0</v>
      </c>
      <c r="G1578" s="203">
        <v>0</v>
      </c>
      <c r="H1578" s="203">
        <v>0</v>
      </c>
      <c r="I1578" s="203">
        <v>0</v>
      </c>
      <c r="J1578" s="203">
        <v>0</v>
      </c>
      <c r="K1578" s="203">
        <v>0</v>
      </c>
      <c r="L1578" s="203">
        <v>0</v>
      </c>
      <c r="M1578" s="203">
        <v>0</v>
      </c>
      <c r="N1578" s="203">
        <v>0</v>
      </c>
      <c r="O1578" s="203">
        <v>0</v>
      </c>
      <c r="P1578" s="203">
        <v>0</v>
      </c>
      <c r="Q1578" s="203">
        <v>6</v>
      </c>
      <c r="R1578" s="203">
        <v>45</v>
      </c>
      <c r="S1578" s="203">
        <v>179</v>
      </c>
      <c r="T1578" s="203">
        <v>184</v>
      </c>
      <c r="U1578" s="203">
        <v>94</v>
      </c>
      <c r="V1578" s="203">
        <v>285</v>
      </c>
    </row>
    <row r="1579" spans="2:22" x14ac:dyDescent="0.3">
      <c r="B1579" s="96" t="s">
        <v>217</v>
      </c>
      <c r="C1579" s="102" t="s">
        <v>294</v>
      </c>
      <c r="D1579" s="203">
        <v>0</v>
      </c>
      <c r="E1579" s="203">
        <v>0</v>
      </c>
      <c r="F1579" s="203">
        <v>0</v>
      </c>
      <c r="G1579" s="203">
        <v>0</v>
      </c>
      <c r="H1579" s="203">
        <v>0</v>
      </c>
      <c r="I1579" s="203">
        <v>0</v>
      </c>
      <c r="J1579" s="203">
        <v>0</v>
      </c>
      <c r="K1579" s="203">
        <v>0</v>
      </c>
      <c r="L1579" s="203">
        <v>0</v>
      </c>
      <c r="M1579" s="203">
        <v>0</v>
      </c>
      <c r="N1579" s="203">
        <v>0</v>
      </c>
      <c r="O1579" s="203">
        <v>0</v>
      </c>
      <c r="P1579" s="203">
        <v>0</v>
      </c>
      <c r="Q1579" s="203">
        <v>6</v>
      </c>
      <c r="R1579" s="203">
        <v>26</v>
      </c>
      <c r="S1579" s="203">
        <v>152</v>
      </c>
      <c r="T1579" s="203">
        <v>177</v>
      </c>
      <c r="U1579" s="203">
        <v>94</v>
      </c>
      <c r="V1579" s="203">
        <v>243</v>
      </c>
    </row>
    <row r="1580" spans="2:22" x14ac:dyDescent="0.3">
      <c r="B1580" s="96" t="s">
        <v>217</v>
      </c>
      <c r="C1580" s="102" t="s">
        <v>357</v>
      </c>
      <c r="D1580" s="203">
        <v>0</v>
      </c>
      <c r="E1580" s="203">
        <v>0</v>
      </c>
      <c r="F1580" s="203">
        <v>0</v>
      </c>
      <c r="G1580" s="203">
        <v>0</v>
      </c>
      <c r="H1580" s="203">
        <v>0</v>
      </c>
      <c r="I1580" s="203">
        <v>0</v>
      </c>
      <c r="J1580" s="203">
        <v>0</v>
      </c>
      <c r="K1580" s="203">
        <v>1</v>
      </c>
      <c r="L1580" s="203">
        <v>6</v>
      </c>
      <c r="M1580" s="203">
        <v>10</v>
      </c>
      <c r="N1580" s="203">
        <v>4</v>
      </c>
      <c r="O1580" s="203">
        <v>4</v>
      </c>
      <c r="P1580" s="203">
        <v>3</v>
      </c>
      <c r="Q1580" s="203">
        <v>0</v>
      </c>
      <c r="R1580" s="203">
        <v>1</v>
      </c>
      <c r="S1580" s="203">
        <v>3</v>
      </c>
      <c r="T1580" s="203">
        <v>4</v>
      </c>
      <c r="U1580" s="203">
        <v>1</v>
      </c>
      <c r="V1580" s="203">
        <v>0</v>
      </c>
    </row>
    <row r="1581" spans="2:22" x14ac:dyDescent="0.3">
      <c r="B1581" s="96" t="s">
        <v>131</v>
      </c>
      <c r="C1581" s="102" t="s">
        <v>223</v>
      </c>
      <c r="D1581" s="203">
        <v>31</v>
      </c>
      <c r="E1581" s="203">
        <v>205</v>
      </c>
      <c r="F1581" s="203">
        <v>41</v>
      </c>
      <c r="G1581" s="203">
        <v>0</v>
      </c>
      <c r="H1581" s="203">
        <v>0</v>
      </c>
      <c r="I1581" s="203">
        <v>0</v>
      </c>
      <c r="J1581" s="203">
        <v>0</v>
      </c>
      <c r="K1581" s="203">
        <v>0</v>
      </c>
      <c r="L1581" s="203">
        <v>0</v>
      </c>
      <c r="M1581" s="203">
        <v>0</v>
      </c>
      <c r="N1581" s="203">
        <v>0</v>
      </c>
      <c r="O1581" s="203">
        <v>0</v>
      </c>
      <c r="P1581" s="203">
        <v>0</v>
      </c>
      <c r="Q1581" s="203">
        <v>0</v>
      </c>
      <c r="R1581" s="203">
        <v>0</v>
      </c>
      <c r="S1581" s="203">
        <v>0</v>
      </c>
      <c r="T1581" s="203">
        <v>0</v>
      </c>
      <c r="U1581" s="203">
        <v>0</v>
      </c>
      <c r="V1581" s="203">
        <v>0</v>
      </c>
    </row>
    <row r="1582" spans="2:22" x14ac:dyDescent="0.3">
      <c r="B1582" s="96" t="s">
        <v>131</v>
      </c>
      <c r="C1582" s="102" t="s">
        <v>286</v>
      </c>
      <c r="D1582" s="203">
        <v>0</v>
      </c>
      <c r="E1582" s="203">
        <v>61</v>
      </c>
      <c r="F1582" s="203">
        <v>456</v>
      </c>
      <c r="G1582" s="203">
        <v>54</v>
      </c>
      <c r="H1582" s="203">
        <v>1</v>
      </c>
      <c r="I1582" s="203">
        <v>0</v>
      </c>
      <c r="J1582" s="203">
        <v>0</v>
      </c>
      <c r="K1582" s="203">
        <v>0</v>
      </c>
      <c r="L1582" s="203">
        <v>0</v>
      </c>
      <c r="M1582" s="203">
        <v>0</v>
      </c>
      <c r="N1582" s="203">
        <v>0</v>
      </c>
      <c r="O1582" s="203">
        <v>0</v>
      </c>
      <c r="P1582" s="203">
        <v>0</v>
      </c>
      <c r="Q1582" s="203">
        <v>0</v>
      </c>
      <c r="R1582" s="203">
        <v>0</v>
      </c>
      <c r="S1582" s="203">
        <v>0</v>
      </c>
      <c r="T1582" s="203">
        <v>0</v>
      </c>
      <c r="U1582" s="203">
        <v>0</v>
      </c>
      <c r="V1582" s="203">
        <v>0</v>
      </c>
    </row>
    <row r="1583" spans="2:22" x14ac:dyDescent="0.3">
      <c r="B1583" s="96" t="s">
        <v>131</v>
      </c>
      <c r="C1583" s="102" t="s">
        <v>370</v>
      </c>
      <c r="D1583" s="203">
        <v>0</v>
      </c>
      <c r="E1583" s="203">
        <v>3</v>
      </c>
      <c r="F1583" s="203">
        <v>677</v>
      </c>
      <c r="G1583" s="203">
        <v>2765</v>
      </c>
      <c r="H1583" s="203">
        <v>205</v>
      </c>
      <c r="I1583" s="203">
        <v>11</v>
      </c>
      <c r="J1583" s="203">
        <v>3</v>
      </c>
      <c r="K1583" s="203">
        <v>0</v>
      </c>
      <c r="L1583" s="203">
        <v>0</v>
      </c>
      <c r="M1583" s="203">
        <v>2</v>
      </c>
      <c r="N1583" s="203">
        <v>1</v>
      </c>
      <c r="O1583" s="203">
        <v>0</v>
      </c>
      <c r="P1583" s="203">
        <v>0</v>
      </c>
      <c r="Q1583" s="203">
        <v>2</v>
      </c>
      <c r="R1583" s="203">
        <v>0</v>
      </c>
      <c r="S1583" s="203">
        <v>0</v>
      </c>
      <c r="T1583" s="203">
        <v>0</v>
      </c>
      <c r="U1583" s="203">
        <v>0</v>
      </c>
      <c r="V1583" s="203">
        <v>0</v>
      </c>
    </row>
    <row r="1584" spans="2:22" x14ac:dyDescent="0.3">
      <c r="B1584" s="96" t="s">
        <v>131</v>
      </c>
      <c r="C1584" s="102" t="s">
        <v>224</v>
      </c>
      <c r="D1584" s="203">
        <v>0</v>
      </c>
      <c r="E1584" s="203">
        <v>0</v>
      </c>
      <c r="F1584" s="203">
        <v>1</v>
      </c>
      <c r="G1584" s="203">
        <v>809</v>
      </c>
      <c r="H1584" s="203">
        <v>3068</v>
      </c>
      <c r="I1584" s="203">
        <v>458</v>
      </c>
      <c r="J1584" s="203">
        <v>108</v>
      </c>
      <c r="K1584" s="203">
        <v>37</v>
      </c>
      <c r="L1584" s="203">
        <v>8</v>
      </c>
      <c r="M1584" s="203">
        <v>13</v>
      </c>
      <c r="N1584" s="203">
        <v>0</v>
      </c>
      <c r="O1584" s="203">
        <v>2</v>
      </c>
      <c r="P1584" s="203">
        <v>0</v>
      </c>
      <c r="Q1584" s="203">
        <v>1</v>
      </c>
      <c r="R1584" s="203">
        <v>1</v>
      </c>
      <c r="S1584" s="203">
        <v>0</v>
      </c>
      <c r="T1584" s="203">
        <v>0</v>
      </c>
      <c r="U1584" s="203">
        <v>0</v>
      </c>
      <c r="V1584" s="203">
        <v>0</v>
      </c>
    </row>
    <row r="1585" spans="2:22" x14ac:dyDescent="0.3">
      <c r="B1585" s="96" t="s">
        <v>131</v>
      </c>
      <c r="C1585" s="102" t="s">
        <v>225</v>
      </c>
      <c r="D1585" s="203">
        <v>0</v>
      </c>
      <c r="E1585" s="203">
        <v>0</v>
      </c>
      <c r="F1585" s="203">
        <v>0</v>
      </c>
      <c r="G1585" s="203">
        <v>4</v>
      </c>
      <c r="H1585" s="203">
        <v>663</v>
      </c>
      <c r="I1585" s="203">
        <v>2885</v>
      </c>
      <c r="J1585" s="203">
        <v>646</v>
      </c>
      <c r="K1585" s="203">
        <v>176</v>
      </c>
      <c r="L1585" s="203">
        <v>61</v>
      </c>
      <c r="M1585" s="203">
        <v>16</v>
      </c>
      <c r="N1585" s="203">
        <v>6</v>
      </c>
      <c r="O1585" s="203">
        <v>6</v>
      </c>
      <c r="P1585" s="203">
        <v>4</v>
      </c>
      <c r="Q1585" s="203">
        <v>1</v>
      </c>
      <c r="R1585" s="203">
        <v>0</v>
      </c>
      <c r="S1585" s="203">
        <v>0</v>
      </c>
      <c r="T1585" s="203">
        <v>1</v>
      </c>
      <c r="U1585" s="203">
        <v>0</v>
      </c>
      <c r="V1585" s="203">
        <v>1</v>
      </c>
    </row>
    <row r="1586" spans="2:22" x14ac:dyDescent="0.3">
      <c r="B1586" s="96" t="s">
        <v>131</v>
      </c>
      <c r="C1586" s="102" t="s">
        <v>226</v>
      </c>
      <c r="D1586" s="203">
        <v>0</v>
      </c>
      <c r="E1586" s="203">
        <v>0</v>
      </c>
      <c r="F1586" s="203">
        <v>0</v>
      </c>
      <c r="G1586" s="203">
        <v>0</v>
      </c>
      <c r="H1586" s="203">
        <v>3</v>
      </c>
      <c r="I1586" s="203">
        <v>673</v>
      </c>
      <c r="J1586" s="203">
        <v>2688</v>
      </c>
      <c r="K1586" s="203">
        <v>776</v>
      </c>
      <c r="L1586" s="203">
        <v>219</v>
      </c>
      <c r="M1586" s="203">
        <v>92</v>
      </c>
      <c r="N1586" s="203">
        <v>30</v>
      </c>
      <c r="O1586" s="203">
        <v>12</v>
      </c>
      <c r="P1586" s="203">
        <v>7</v>
      </c>
      <c r="Q1586" s="203">
        <v>1</v>
      </c>
      <c r="R1586" s="203">
        <v>1</v>
      </c>
      <c r="S1586" s="203">
        <v>0</v>
      </c>
      <c r="T1586" s="203">
        <v>2</v>
      </c>
      <c r="U1586" s="203">
        <v>0</v>
      </c>
      <c r="V1586" s="203">
        <v>2</v>
      </c>
    </row>
    <row r="1587" spans="2:22" x14ac:dyDescent="0.3">
      <c r="B1587" s="96" t="s">
        <v>131</v>
      </c>
      <c r="C1587" s="102" t="s">
        <v>227</v>
      </c>
      <c r="D1587" s="203">
        <v>0</v>
      </c>
      <c r="E1587" s="203">
        <v>0</v>
      </c>
      <c r="F1587" s="203">
        <v>0</v>
      </c>
      <c r="G1587" s="203">
        <v>0</v>
      </c>
      <c r="H1587" s="203">
        <v>1</v>
      </c>
      <c r="I1587" s="203">
        <v>5</v>
      </c>
      <c r="J1587" s="203">
        <v>694</v>
      </c>
      <c r="K1587" s="203">
        <v>2581</v>
      </c>
      <c r="L1587" s="203">
        <v>806</v>
      </c>
      <c r="M1587" s="203">
        <v>293</v>
      </c>
      <c r="N1587" s="203">
        <v>101</v>
      </c>
      <c r="O1587" s="203">
        <v>34</v>
      </c>
      <c r="P1587" s="203">
        <v>8</v>
      </c>
      <c r="Q1587" s="203">
        <v>9</v>
      </c>
      <c r="R1587" s="203">
        <v>2</v>
      </c>
      <c r="S1587" s="203">
        <v>1</v>
      </c>
      <c r="T1587" s="203">
        <v>1</v>
      </c>
      <c r="U1587" s="203">
        <v>0</v>
      </c>
      <c r="V1587" s="203">
        <v>2</v>
      </c>
    </row>
    <row r="1588" spans="2:22" x14ac:dyDescent="0.3">
      <c r="B1588" s="96" t="s">
        <v>131</v>
      </c>
      <c r="C1588" s="102" t="s">
        <v>228</v>
      </c>
      <c r="D1588" s="203">
        <v>0</v>
      </c>
      <c r="E1588" s="203">
        <v>0</v>
      </c>
      <c r="F1588" s="203">
        <v>0</v>
      </c>
      <c r="G1588" s="203">
        <v>0</v>
      </c>
      <c r="H1588" s="203">
        <v>0</v>
      </c>
      <c r="I1588" s="203">
        <v>0</v>
      </c>
      <c r="J1588" s="203">
        <v>7</v>
      </c>
      <c r="K1588" s="203">
        <v>624</v>
      </c>
      <c r="L1588" s="203">
        <v>2408</v>
      </c>
      <c r="M1588" s="203">
        <v>898</v>
      </c>
      <c r="N1588" s="203">
        <v>328</v>
      </c>
      <c r="O1588" s="203">
        <v>118</v>
      </c>
      <c r="P1588" s="203">
        <v>35</v>
      </c>
      <c r="Q1588" s="203">
        <v>13</v>
      </c>
      <c r="R1588" s="203">
        <v>2</v>
      </c>
      <c r="S1588" s="203">
        <v>0</v>
      </c>
      <c r="T1588" s="203">
        <v>0</v>
      </c>
      <c r="U1588" s="203">
        <v>1</v>
      </c>
      <c r="V1588" s="203">
        <v>2</v>
      </c>
    </row>
    <row r="1589" spans="2:22" x14ac:dyDescent="0.3">
      <c r="B1589" s="96" t="s">
        <v>131</v>
      </c>
      <c r="C1589" s="102" t="s">
        <v>229</v>
      </c>
      <c r="D1589" s="203">
        <v>0</v>
      </c>
      <c r="E1589" s="203">
        <v>0</v>
      </c>
      <c r="F1589" s="203">
        <v>0</v>
      </c>
      <c r="G1589" s="203">
        <v>0</v>
      </c>
      <c r="H1589" s="203">
        <v>0</v>
      </c>
      <c r="I1589" s="203">
        <v>0</v>
      </c>
      <c r="J1589" s="203">
        <v>2</v>
      </c>
      <c r="K1589" s="203">
        <v>2</v>
      </c>
      <c r="L1589" s="203">
        <v>714</v>
      </c>
      <c r="M1589" s="203">
        <v>2399</v>
      </c>
      <c r="N1589" s="203">
        <v>989</v>
      </c>
      <c r="O1589" s="203">
        <v>509</v>
      </c>
      <c r="P1589" s="203">
        <v>268</v>
      </c>
      <c r="Q1589" s="203">
        <v>88</v>
      </c>
      <c r="R1589" s="203">
        <v>28</v>
      </c>
      <c r="S1589" s="203">
        <v>9</v>
      </c>
      <c r="T1589" s="203">
        <v>4</v>
      </c>
      <c r="U1589" s="203">
        <v>1</v>
      </c>
      <c r="V1589" s="203">
        <v>1</v>
      </c>
    </row>
    <row r="1590" spans="2:22" x14ac:dyDescent="0.3">
      <c r="B1590" s="96" t="s">
        <v>131</v>
      </c>
      <c r="C1590" s="102" t="s">
        <v>287</v>
      </c>
      <c r="D1590" s="203">
        <v>0</v>
      </c>
      <c r="E1590" s="203">
        <v>0</v>
      </c>
      <c r="F1590" s="203">
        <v>0</v>
      </c>
      <c r="G1590" s="203">
        <v>0</v>
      </c>
      <c r="H1590" s="203">
        <v>0</v>
      </c>
      <c r="I1590" s="203">
        <v>0</v>
      </c>
      <c r="J1590" s="203">
        <v>0</v>
      </c>
      <c r="K1590" s="203">
        <v>0</v>
      </c>
      <c r="L1590" s="203">
        <v>4</v>
      </c>
      <c r="M1590" s="203">
        <v>683</v>
      </c>
      <c r="N1590" s="203">
        <v>2381</v>
      </c>
      <c r="O1590" s="203">
        <v>1154</v>
      </c>
      <c r="P1590" s="203">
        <v>642</v>
      </c>
      <c r="Q1590" s="203">
        <v>274</v>
      </c>
      <c r="R1590" s="203">
        <v>96</v>
      </c>
      <c r="S1590" s="203">
        <v>26</v>
      </c>
      <c r="T1590" s="203">
        <v>6</v>
      </c>
      <c r="U1590" s="203">
        <v>1</v>
      </c>
      <c r="V1590" s="203">
        <v>2</v>
      </c>
    </row>
    <row r="1591" spans="2:22" x14ac:dyDescent="0.3">
      <c r="B1591" s="96" t="s">
        <v>131</v>
      </c>
      <c r="C1591" s="102" t="s">
        <v>230</v>
      </c>
      <c r="D1591" s="203">
        <v>0</v>
      </c>
      <c r="E1591" s="203">
        <v>0</v>
      </c>
      <c r="F1591" s="203">
        <v>0</v>
      </c>
      <c r="G1591" s="203">
        <v>0</v>
      </c>
      <c r="H1591" s="203">
        <v>0</v>
      </c>
      <c r="I1591" s="203">
        <v>0</v>
      </c>
      <c r="J1591" s="203">
        <v>0</v>
      </c>
      <c r="K1591" s="203">
        <v>0</v>
      </c>
      <c r="L1591" s="203">
        <v>1</v>
      </c>
      <c r="M1591" s="203">
        <v>11</v>
      </c>
      <c r="N1591" s="203">
        <v>673</v>
      </c>
      <c r="O1591" s="203">
        <v>2045</v>
      </c>
      <c r="P1591" s="203">
        <v>1066</v>
      </c>
      <c r="Q1591" s="203">
        <v>587</v>
      </c>
      <c r="R1591" s="203">
        <v>214</v>
      </c>
      <c r="S1591" s="203">
        <v>48</v>
      </c>
      <c r="T1591" s="203">
        <v>18</v>
      </c>
      <c r="U1591" s="203">
        <v>3</v>
      </c>
      <c r="V1591" s="203">
        <v>2</v>
      </c>
    </row>
    <row r="1592" spans="2:22" x14ac:dyDescent="0.3">
      <c r="B1592" s="96" t="s">
        <v>131</v>
      </c>
      <c r="C1592" s="102" t="s">
        <v>231</v>
      </c>
      <c r="D1592" s="203">
        <v>0</v>
      </c>
      <c r="E1592" s="203">
        <v>0</v>
      </c>
      <c r="F1592" s="203">
        <v>0</v>
      </c>
      <c r="G1592" s="203">
        <v>0</v>
      </c>
      <c r="H1592" s="203">
        <v>0</v>
      </c>
      <c r="I1592" s="203">
        <v>0</v>
      </c>
      <c r="J1592" s="203">
        <v>0</v>
      </c>
      <c r="K1592" s="203">
        <v>0</v>
      </c>
      <c r="L1592" s="203">
        <v>0</v>
      </c>
      <c r="M1592" s="203">
        <v>0</v>
      </c>
      <c r="N1592" s="203">
        <v>10</v>
      </c>
      <c r="O1592" s="203">
        <v>489</v>
      </c>
      <c r="P1592" s="203">
        <v>1965</v>
      </c>
      <c r="Q1592" s="203">
        <v>1053</v>
      </c>
      <c r="R1592" s="203">
        <v>571</v>
      </c>
      <c r="S1592" s="203">
        <v>187</v>
      </c>
      <c r="T1592" s="203">
        <v>34</v>
      </c>
      <c r="U1592" s="203">
        <v>7</v>
      </c>
      <c r="V1592" s="203">
        <v>4</v>
      </c>
    </row>
    <row r="1593" spans="2:22" x14ac:dyDescent="0.3">
      <c r="B1593" s="96" t="s">
        <v>131</v>
      </c>
      <c r="C1593" s="102" t="s">
        <v>288</v>
      </c>
      <c r="D1593" s="203">
        <v>0</v>
      </c>
      <c r="E1593" s="203">
        <v>0</v>
      </c>
      <c r="F1593" s="203">
        <v>0</v>
      </c>
      <c r="G1593" s="203">
        <v>0</v>
      </c>
      <c r="H1593" s="203">
        <v>0</v>
      </c>
      <c r="I1593" s="203">
        <v>0</v>
      </c>
      <c r="J1593" s="203">
        <v>0</v>
      </c>
      <c r="K1593" s="203">
        <v>0</v>
      </c>
      <c r="L1593" s="203">
        <v>0</v>
      </c>
      <c r="M1593" s="203">
        <v>0</v>
      </c>
      <c r="N1593" s="203">
        <v>0</v>
      </c>
      <c r="O1593" s="203">
        <v>6</v>
      </c>
      <c r="P1593" s="203">
        <v>397</v>
      </c>
      <c r="Q1593" s="203">
        <v>1855</v>
      </c>
      <c r="R1593" s="203">
        <v>1021</v>
      </c>
      <c r="S1593" s="203">
        <v>445</v>
      </c>
      <c r="T1593" s="203">
        <v>117</v>
      </c>
      <c r="U1593" s="203">
        <v>20</v>
      </c>
      <c r="V1593" s="203">
        <v>6</v>
      </c>
    </row>
    <row r="1594" spans="2:22" x14ac:dyDescent="0.3">
      <c r="B1594" s="96" t="s">
        <v>131</v>
      </c>
      <c r="C1594" s="102" t="s">
        <v>232</v>
      </c>
      <c r="D1594" s="203">
        <v>0</v>
      </c>
      <c r="E1594" s="203">
        <v>0</v>
      </c>
      <c r="F1594" s="203">
        <v>0</v>
      </c>
      <c r="G1594" s="203">
        <v>0</v>
      </c>
      <c r="H1594" s="203">
        <v>0</v>
      </c>
      <c r="I1594" s="203">
        <v>0</v>
      </c>
      <c r="J1594" s="203">
        <v>0</v>
      </c>
      <c r="K1594" s="203">
        <v>0</v>
      </c>
      <c r="L1594" s="203">
        <v>0</v>
      </c>
      <c r="M1594" s="203">
        <v>0</v>
      </c>
      <c r="N1594" s="203">
        <v>0</v>
      </c>
      <c r="O1594" s="203">
        <v>0</v>
      </c>
      <c r="P1594" s="203">
        <v>4</v>
      </c>
      <c r="Q1594" s="203">
        <v>249</v>
      </c>
      <c r="R1594" s="203">
        <v>1610</v>
      </c>
      <c r="S1594" s="203">
        <v>870</v>
      </c>
      <c r="T1594" s="203">
        <v>329</v>
      </c>
      <c r="U1594" s="203">
        <v>87</v>
      </c>
      <c r="V1594" s="203">
        <v>24</v>
      </c>
    </row>
    <row r="1595" spans="2:22" x14ac:dyDescent="0.3">
      <c r="B1595" s="96" t="s">
        <v>131</v>
      </c>
      <c r="C1595" s="102" t="s">
        <v>355</v>
      </c>
      <c r="D1595" s="203">
        <v>0</v>
      </c>
      <c r="E1595" s="203">
        <v>0</v>
      </c>
      <c r="F1595" s="203">
        <v>0</v>
      </c>
      <c r="G1595" s="203">
        <v>0</v>
      </c>
      <c r="H1595" s="203">
        <v>0</v>
      </c>
      <c r="I1595" s="203">
        <v>0</v>
      </c>
      <c r="J1595" s="203">
        <v>0</v>
      </c>
      <c r="K1595" s="203">
        <v>0</v>
      </c>
      <c r="L1595" s="203">
        <v>0</v>
      </c>
      <c r="M1595" s="203">
        <v>0</v>
      </c>
      <c r="N1595" s="203">
        <v>0</v>
      </c>
      <c r="O1595" s="203">
        <v>0</v>
      </c>
      <c r="P1595" s="203">
        <v>0</v>
      </c>
      <c r="Q1595" s="203">
        <v>0</v>
      </c>
      <c r="R1595" s="203">
        <v>0</v>
      </c>
      <c r="S1595" s="203">
        <v>0</v>
      </c>
      <c r="T1595" s="203">
        <v>0</v>
      </c>
      <c r="U1595" s="203">
        <v>0</v>
      </c>
      <c r="V1595" s="203">
        <v>0</v>
      </c>
    </row>
    <row r="1596" spans="2:22" x14ac:dyDescent="0.3">
      <c r="B1596" s="96" t="s">
        <v>131</v>
      </c>
      <c r="C1596" s="102" t="s">
        <v>356</v>
      </c>
      <c r="D1596" s="203">
        <v>0</v>
      </c>
      <c r="E1596" s="203">
        <v>0</v>
      </c>
      <c r="F1596" s="203">
        <v>0</v>
      </c>
      <c r="G1596" s="203">
        <v>0</v>
      </c>
      <c r="H1596" s="203">
        <v>0</v>
      </c>
      <c r="I1596" s="203">
        <v>0</v>
      </c>
      <c r="J1596" s="203">
        <v>0</v>
      </c>
      <c r="K1596" s="203">
        <v>0</v>
      </c>
      <c r="L1596" s="203">
        <v>0</v>
      </c>
      <c r="M1596" s="203">
        <v>0</v>
      </c>
      <c r="N1596" s="203">
        <v>0</v>
      </c>
      <c r="O1596" s="203">
        <v>0</v>
      </c>
      <c r="P1596" s="203">
        <v>0</v>
      </c>
      <c r="Q1596" s="203">
        <v>0</v>
      </c>
      <c r="R1596" s="203">
        <v>0</v>
      </c>
      <c r="S1596" s="203">
        <v>0</v>
      </c>
      <c r="T1596" s="203">
        <v>0</v>
      </c>
      <c r="U1596" s="203">
        <v>0</v>
      </c>
      <c r="V1596" s="203">
        <v>0</v>
      </c>
    </row>
    <row r="1597" spans="2:22" x14ac:dyDescent="0.3">
      <c r="B1597" s="96" t="s">
        <v>131</v>
      </c>
      <c r="C1597" s="102" t="s">
        <v>289</v>
      </c>
      <c r="D1597" s="203">
        <v>0</v>
      </c>
      <c r="E1597" s="203">
        <v>0</v>
      </c>
      <c r="F1597" s="203">
        <v>0</v>
      </c>
      <c r="G1597" s="203">
        <v>0</v>
      </c>
      <c r="H1597" s="203">
        <v>0</v>
      </c>
      <c r="I1597" s="203">
        <v>0</v>
      </c>
      <c r="J1597" s="203">
        <v>0</v>
      </c>
      <c r="K1597" s="203">
        <v>0</v>
      </c>
      <c r="L1597" s="203">
        <v>0</v>
      </c>
      <c r="M1597" s="203">
        <v>0</v>
      </c>
      <c r="N1597" s="203">
        <v>0</v>
      </c>
      <c r="O1597" s="203">
        <v>0</v>
      </c>
      <c r="P1597" s="203">
        <v>0</v>
      </c>
      <c r="Q1597" s="203">
        <v>0</v>
      </c>
      <c r="R1597" s="203">
        <v>0</v>
      </c>
      <c r="S1597" s="203">
        <v>0</v>
      </c>
      <c r="T1597" s="203">
        <v>0</v>
      </c>
      <c r="U1597" s="203">
        <v>0</v>
      </c>
      <c r="V1597" s="203">
        <v>2</v>
      </c>
    </row>
    <row r="1598" spans="2:22" x14ac:dyDescent="0.3">
      <c r="B1598" s="96" t="s">
        <v>131</v>
      </c>
      <c r="C1598" s="102" t="s">
        <v>290</v>
      </c>
      <c r="D1598" s="203">
        <v>0</v>
      </c>
      <c r="E1598" s="203">
        <v>0</v>
      </c>
      <c r="F1598" s="203">
        <v>0</v>
      </c>
      <c r="G1598" s="203">
        <v>0</v>
      </c>
      <c r="H1598" s="203">
        <v>0</v>
      </c>
      <c r="I1598" s="203">
        <v>0</v>
      </c>
      <c r="J1598" s="203">
        <v>0</v>
      </c>
      <c r="K1598" s="203">
        <v>0</v>
      </c>
      <c r="L1598" s="203">
        <v>0</v>
      </c>
      <c r="M1598" s="203">
        <v>0</v>
      </c>
      <c r="N1598" s="203">
        <v>1</v>
      </c>
      <c r="O1598" s="203">
        <v>1</v>
      </c>
      <c r="P1598" s="203">
        <v>16</v>
      </c>
      <c r="Q1598" s="203">
        <v>20</v>
      </c>
      <c r="R1598" s="203">
        <v>17</v>
      </c>
      <c r="S1598" s="203">
        <v>22</v>
      </c>
      <c r="T1598" s="203">
        <v>22</v>
      </c>
      <c r="U1598" s="203">
        <v>14</v>
      </c>
      <c r="V1598" s="203">
        <v>255</v>
      </c>
    </row>
    <row r="1599" spans="2:22" x14ac:dyDescent="0.3">
      <c r="B1599" s="96" t="s">
        <v>131</v>
      </c>
      <c r="C1599" s="102" t="s">
        <v>291</v>
      </c>
      <c r="D1599" s="203">
        <v>0</v>
      </c>
      <c r="E1599" s="203">
        <v>0</v>
      </c>
      <c r="F1599" s="203">
        <v>0</v>
      </c>
      <c r="G1599" s="203">
        <v>0</v>
      </c>
      <c r="H1599" s="203">
        <v>0</v>
      </c>
      <c r="I1599" s="203">
        <v>0</v>
      </c>
      <c r="J1599" s="203">
        <v>0</v>
      </c>
      <c r="K1599" s="203">
        <v>0</v>
      </c>
      <c r="L1599" s="203">
        <v>0</v>
      </c>
      <c r="M1599" s="203">
        <v>0</v>
      </c>
      <c r="N1599" s="203">
        <v>0</v>
      </c>
      <c r="O1599" s="203">
        <v>4</v>
      </c>
      <c r="P1599" s="203">
        <v>41</v>
      </c>
      <c r="Q1599" s="203">
        <v>148</v>
      </c>
      <c r="R1599" s="203">
        <v>147</v>
      </c>
      <c r="S1599" s="203">
        <v>102</v>
      </c>
      <c r="T1599" s="203">
        <v>62</v>
      </c>
      <c r="U1599" s="203">
        <v>27</v>
      </c>
      <c r="V1599" s="203">
        <v>404</v>
      </c>
    </row>
    <row r="1600" spans="2:22" x14ac:dyDescent="0.3">
      <c r="B1600" s="96" t="s">
        <v>131</v>
      </c>
      <c r="C1600" s="102" t="s">
        <v>292</v>
      </c>
      <c r="D1600" s="203">
        <v>0</v>
      </c>
      <c r="E1600" s="203">
        <v>0</v>
      </c>
      <c r="F1600" s="203">
        <v>0</v>
      </c>
      <c r="G1600" s="203">
        <v>0</v>
      </c>
      <c r="H1600" s="203">
        <v>0</v>
      </c>
      <c r="I1600" s="203">
        <v>0</v>
      </c>
      <c r="J1600" s="203">
        <v>0</v>
      </c>
      <c r="K1600" s="203">
        <v>0</v>
      </c>
      <c r="L1600" s="203">
        <v>0</v>
      </c>
      <c r="M1600" s="203">
        <v>0</v>
      </c>
      <c r="N1600" s="203">
        <v>0</v>
      </c>
      <c r="O1600" s="203">
        <v>1</v>
      </c>
      <c r="P1600" s="203">
        <v>16</v>
      </c>
      <c r="Q1600" s="203">
        <v>124</v>
      </c>
      <c r="R1600" s="203">
        <v>272</v>
      </c>
      <c r="S1600" s="203">
        <v>257</v>
      </c>
      <c r="T1600" s="203">
        <v>152</v>
      </c>
      <c r="U1600" s="203">
        <v>85</v>
      </c>
      <c r="V1600" s="203">
        <v>426</v>
      </c>
    </row>
    <row r="1601" spans="2:22" x14ac:dyDescent="0.3">
      <c r="B1601" s="96" t="s">
        <v>131</v>
      </c>
      <c r="C1601" s="102" t="s">
        <v>293</v>
      </c>
      <c r="D1601" s="203">
        <v>0</v>
      </c>
      <c r="E1601" s="203">
        <v>0</v>
      </c>
      <c r="F1601" s="203">
        <v>0</v>
      </c>
      <c r="G1601" s="203">
        <v>0</v>
      </c>
      <c r="H1601" s="203">
        <v>0</v>
      </c>
      <c r="I1601" s="203">
        <v>0</v>
      </c>
      <c r="J1601" s="203">
        <v>0</v>
      </c>
      <c r="K1601" s="203">
        <v>0</v>
      </c>
      <c r="L1601" s="203">
        <v>0</v>
      </c>
      <c r="M1601" s="203">
        <v>0</v>
      </c>
      <c r="N1601" s="203">
        <v>0</v>
      </c>
      <c r="O1601" s="203">
        <v>0</v>
      </c>
      <c r="P1601" s="203">
        <v>3</v>
      </c>
      <c r="Q1601" s="203">
        <v>22</v>
      </c>
      <c r="R1601" s="203">
        <v>119</v>
      </c>
      <c r="S1601" s="203">
        <v>150</v>
      </c>
      <c r="T1601" s="203">
        <v>106</v>
      </c>
      <c r="U1601" s="203">
        <v>79</v>
      </c>
      <c r="V1601" s="203">
        <v>219</v>
      </c>
    </row>
    <row r="1602" spans="2:22" x14ac:dyDescent="0.3">
      <c r="B1602" s="96" t="s">
        <v>131</v>
      </c>
      <c r="C1602" s="102" t="s">
        <v>294</v>
      </c>
      <c r="D1602" s="203">
        <v>0</v>
      </c>
      <c r="E1602" s="203">
        <v>0</v>
      </c>
      <c r="F1602" s="203">
        <v>0</v>
      </c>
      <c r="G1602" s="203">
        <v>0</v>
      </c>
      <c r="H1602" s="203">
        <v>0</v>
      </c>
      <c r="I1602" s="203">
        <v>0</v>
      </c>
      <c r="J1602" s="203">
        <v>0</v>
      </c>
      <c r="K1602" s="203">
        <v>0</v>
      </c>
      <c r="L1602" s="203">
        <v>0</v>
      </c>
      <c r="M1602" s="203">
        <v>0</v>
      </c>
      <c r="N1602" s="203">
        <v>0</v>
      </c>
      <c r="O1602" s="203">
        <v>0</v>
      </c>
      <c r="P1602" s="203">
        <v>0</v>
      </c>
      <c r="Q1602" s="203">
        <v>5</v>
      </c>
      <c r="R1602" s="203">
        <v>108</v>
      </c>
      <c r="S1602" s="203">
        <v>313</v>
      </c>
      <c r="T1602" s="203">
        <v>335</v>
      </c>
      <c r="U1602" s="203">
        <v>198</v>
      </c>
      <c r="V1602" s="203">
        <v>502</v>
      </c>
    </row>
    <row r="1603" spans="2:22" x14ac:dyDescent="0.3">
      <c r="B1603" s="96" t="s">
        <v>131</v>
      </c>
      <c r="C1603" s="102" t="s">
        <v>357</v>
      </c>
      <c r="D1603" s="203">
        <v>0</v>
      </c>
      <c r="E1603" s="203">
        <v>0</v>
      </c>
      <c r="F1603" s="203">
        <v>0</v>
      </c>
      <c r="G1603" s="203">
        <v>0</v>
      </c>
      <c r="H1603" s="203">
        <v>0</v>
      </c>
      <c r="I1603" s="203">
        <v>2</v>
      </c>
      <c r="J1603" s="203">
        <v>9</v>
      </c>
      <c r="K1603" s="203">
        <v>32</v>
      </c>
      <c r="L1603" s="203">
        <v>51</v>
      </c>
      <c r="M1603" s="203">
        <v>65</v>
      </c>
      <c r="N1603" s="203">
        <v>59</v>
      </c>
      <c r="O1603" s="203">
        <v>42</v>
      </c>
      <c r="P1603" s="203">
        <v>27</v>
      </c>
      <c r="Q1603" s="203">
        <v>9</v>
      </c>
      <c r="R1603" s="203">
        <v>4</v>
      </c>
      <c r="S1603" s="203">
        <v>4</v>
      </c>
      <c r="T1603" s="203">
        <v>2</v>
      </c>
      <c r="U1603" s="203">
        <v>0</v>
      </c>
      <c r="V1603" s="203">
        <v>0</v>
      </c>
    </row>
    <row r="1604" spans="2:22" x14ac:dyDescent="0.3">
      <c r="B1604" s="96" t="s">
        <v>132</v>
      </c>
      <c r="C1604" s="102" t="s">
        <v>223</v>
      </c>
      <c r="D1604" s="203">
        <v>30</v>
      </c>
      <c r="E1604" s="203">
        <v>485</v>
      </c>
      <c r="F1604" s="203">
        <v>28</v>
      </c>
      <c r="G1604" s="203">
        <v>3</v>
      </c>
      <c r="H1604" s="203">
        <v>0</v>
      </c>
      <c r="I1604" s="203">
        <v>2</v>
      </c>
      <c r="J1604" s="203">
        <v>0</v>
      </c>
      <c r="K1604" s="203">
        <v>0</v>
      </c>
      <c r="L1604" s="203">
        <v>0</v>
      </c>
      <c r="M1604" s="203">
        <v>0</v>
      </c>
      <c r="N1604" s="203">
        <v>0</v>
      </c>
      <c r="O1604" s="203">
        <v>0</v>
      </c>
      <c r="P1604" s="203">
        <v>0</v>
      </c>
      <c r="Q1604" s="203">
        <v>0</v>
      </c>
      <c r="R1604" s="203">
        <v>0</v>
      </c>
      <c r="S1604" s="203">
        <v>0</v>
      </c>
      <c r="T1604" s="203">
        <v>0</v>
      </c>
      <c r="U1604" s="203">
        <v>0</v>
      </c>
      <c r="V1604" s="203">
        <v>0</v>
      </c>
    </row>
    <row r="1605" spans="2:22" x14ac:dyDescent="0.3">
      <c r="B1605" s="96" t="s">
        <v>132</v>
      </c>
      <c r="C1605" s="102" t="s">
        <v>286</v>
      </c>
      <c r="D1605" s="203">
        <v>3</v>
      </c>
      <c r="E1605" s="203">
        <v>82</v>
      </c>
      <c r="F1605" s="203">
        <v>1035</v>
      </c>
      <c r="G1605" s="203">
        <v>68</v>
      </c>
      <c r="H1605" s="203">
        <v>3</v>
      </c>
      <c r="I1605" s="203">
        <v>1</v>
      </c>
      <c r="J1605" s="203">
        <v>0</v>
      </c>
      <c r="K1605" s="203">
        <v>0</v>
      </c>
      <c r="L1605" s="203">
        <v>0</v>
      </c>
      <c r="M1605" s="203">
        <v>0</v>
      </c>
      <c r="N1605" s="203">
        <v>0</v>
      </c>
      <c r="O1605" s="203">
        <v>0</v>
      </c>
      <c r="P1605" s="203">
        <v>0</v>
      </c>
      <c r="Q1605" s="203">
        <v>0</v>
      </c>
      <c r="R1605" s="203">
        <v>0</v>
      </c>
      <c r="S1605" s="203">
        <v>0</v>
      </c>
      <c r="T1605" s="203">
        <v>0</v>
      </c>
      <c r="U1605" s="203">
        <v>0</v>
      </c>
      <c r="V1605" s="203">
        <v>0</v>
      </c>
    </row>
    <row r="1606" spans="2:22" x14ac:dyDescent="0.3">
      <c r="B1606" s="96" t="s">
        <v>132</v>
      </c>
      <c r="C1606" s="102" t="s">
        <v>370</v>
      </c>
      <c r="D1606" s="203">
        <v>0</v>
      </c>
      <c r="E1606" s="203">
        <v>5</v>
      </c>
      <c r="F1606" s="203">
        <v>268</v>
      </c>
      <c r="G1606" s="203">
        <v>4216</v>
      </c>
      <c r="H1606" s="203">
        <v>324</v>
      </c>
      <c r="I1606" s="203">
        <v>10</v>
      </c>
      <c r="J1606" s="203">
        <v>2</v>
      </c>
      <c r="K1606" s="203">
        <v>1</v>
      </c>
      <c r="L1606" s="203">
        <v>3</v>
      </c>
      <c r="M1606" s="203">
        <v>0</v>
      </c>
      <c r="N1606" s="203">
        <v>0</v>
      </c>
      <c r="O1606" s="203">
        <v>1</v>
      </c>
      <c r="P1606" s="203">
        <v>2</v>
      </c>
      <c r="Q1606" s="203">
        <v>2</v>
      </c>
      <c r="R1606" s="203">
        <v>0</v>
      </c>
      <c r="S1606" s="203">
        <v>0</v>
      </c>
      <c r="T1606" s="203">
        <v>0</v>
      </c>
      <c r="U1606" s="203">
        <v>0</v>
      </c>
      <c r="V1606" s="203">
        <v>0</v>
      </c>
    </row>
    <row r="1607" spans="2:22" x14ac:dyDescent="0.3">
      <c r="B1607" s="96" t="s">
        <v>132</v>
      </c>
      <c r="C1607" s="102" t="s">
        <v>224</v>
      </c>
      <c r="D1607" s="203">
        <v>0</v>
      </c>
      <c r="E1607" s="203">
        <v>0</v>
      </c>
      <c r="F1607" s="203">
        <v>0</v>
      </c>
      <c r="G1607" s="203">
        <v>321</v>
      </c>
      <c r="H1607" s="203">
        <v>4245</v>
      </c>
      <c r="I1607" s="203">
        <v>526</v>
      </c>
      <c r="J1607" s="203">
        <v>63</v>
      </c>
      <c r="K1607" s="203">
        <v>15</v>
      </c>
      <c r="L1607" s="203">
        <v>5</v>
      </c>
      <c r="M1607" s="203">
        <v>1</v>
      </c>
      <c r="N1607" s="203">
        <v>2</v>
      </c>
      <c r="O1607" s="203">
        <v>0</v>
      </c>
      <c r="P1607" s="203">
        <v>0</v>
      </c>
      <c r="Q1607" s="203">
        <v>0</v>
      </c>
      <c r="R1607" s="203">
        <v>0</v>
      </c>
      <c r="S1607" s="203">
        <v>0</v>
      </c>
      <c r="T1607" s="203">
        <v>0</v>
      </c>
      <c r="U1607" s="203">
        <v>0</v>
      </c>
      <c r="V1607" s="203">
        <v>0</v>
      </c>
    </row>
    <row r="1608" spans="2:22" x14ac:dyDescent="0.3">
      <c r="B1608" s="96" t="s">
        <v>132</v>
      </c>
      <c r="C1608" s="102" t="s">
        <v>225</v>
      </c>
      <c r="D1608" s="203">
        <v>0</v>
      </c>
      <c r="E1608" s="203">
        <v>0</v>
      </c>
      <c r="F1608" s="203">
        <v>0</v>
      </c>
      <c r="G1608" s="203">
        <v>2</v>
      </c>
      <c r="H1608" s="203">
        <v>352</v>
      </c>
      <c r="I1608" s="203">
        <v>3815</v>
      </c>
      <c r="J1608" s="203">
        <v>605</v>
      </c>
      <c r="K1608" s="203">
        <v>94</v>
      </c>
      <c r="L1608" s="203">
        <v>30</v>
      </c>
      <c r="M1608" s="203">
        <v>5</v>
      </c>
      <c r="N1608" s="203">
        <v>5</v>
      </c>
      <c r="O1608" s="203">
        <v>3</v>
      </c>
      <c r="P1608" s="203">
        <v>1</v>
      </c>
      <c r="Q1608" s="203">
        <v>0</v>
      </c>
      <c r="R1608" s="203">
        <v>1</v>
      </c>
      <c r="S1608" s="203">
        <v>0</v>
      </c>
      <c r="T1608" s="203">
        <v>0</v>
      </c>
      <c r="U1608" s="203">
        <v>0</v>
      </c>
      <c r="V1608" s="203">
        <v>0</v>
      </c>
    </row>
    <row r="1609" spans="2:22" x14ac:dyDescent="0.3">
      <c r="B1609" s="96" t="s">
        <v>132</v>
      </c>
      <c r="C1609" s="102" t="s">
        <v>226</v>
      </c>
      <c r="D1609" s="203">
        <v>0</v>
      </c>
      <c r="E1609" s="203">
        <v>0</v>
      </c>
      <c r="F1609" s="203">
        <v>0</v>
      </c>
      <c r="G1609" s="203">
        <v>0</v>
      </c>
      <c r="H1609" s="203">
        <v>1</v>
      </c>
      <c r="I1609" s="203">
        <v>432</v>
      </c>
      <c r="J1609" s="203">
        <v>3385</v>
      </c>
      <c r="K1609" s="203">
        <v>622</v>
      </c>
      <c r="L1609" s="203">
        <v>152</v>
      </c>
      <c r="M1609" s="203">
        <v>42</v>
      </c>
      <c r="N1609" s="203">
        <v>15</v>
      </c>
      <c r="O1609" s="203">
        <v>8</v>
      </c>
      <c r="P1609" s="203">
        <v>3</v>
      </c>
      <c r="Q1609" s="203">
        <v>2</v>
      </c>
      <c r="R1609" s="203">
        <v>0</v>
      </c>
      <c r="S1609" s="203">
        <v>1</v>
      </c>
      <c r="T1609" s="203">
        <v>0</v>
      </c>
      <c r="U1609" s="203">
        <v>0</v>
      </c>
      <c r="V1609" s="203">
        <v>0</v>
      </c>
    </row>
    <row r="1610" spans="2:22" x14ac:dyDescent="0.3">
      <c r="B1610" s="96" t="s">
        <v>132</v>
      </c>
      <c r="C1610" s="102" t="s">
        <v>227</v>
      </c>
      <c r="D1610" s="203">
        <v>0</v>
      </c>
      <c r="E1610" s="203">
        <v>0</v>
      </c>
      <c r="F1610" s="203">
        <v>0</v>
      </c>
      <c r="G1610" s="203">
        <v>0</v>
      </c>
      <c r="H1610" s="203">
        <v>0</v>
      </c>
      <c r="I1610" s="203">
        <v>2</v>
      </c>
      <c r="J1610" s="203">
        <v>664</v>
      </c>
      <c r="K1610" s="203">
        <v>2937</v>
      </c>
      <c r="L1610" s="203">
        <v>654</v>
      </c>
      <c r="M1610" s="203">
        <v>167</v>
      </c>
      <c r="N1610" s="203">
        <v>46</v>
      </c>
      <c r="O1610" s="203">
        <v>20</v>
      </c>
      <c r="P1610" s="203">
        <v>7</v>
      </c>
      <c r="Q1610" s="203">
        <v>3</v>
      </c>
      <c r="R1610" s="203">
        <v>1</v>
      </c>
      <c r="S1610" s="203">
        <v>2</v>
      </c>
      <c r="T1610" s="203">
        <v>0</v>
      </c>
      <c r="U1610" s="203">
        <v>0</v>
      </c>
      <c r="V1610" s="203">
        <v>0</v>
      </c>
    </row>
    <row r="1611" spans="2:22" x14ac:dyDescent="0.3">
      <c r="B1611" s="96" t="s">
        <v>132</v>
      </c>
      <c r="C1611" s="102" t="s">
        <v>228</v>
      </c>
      <c r="D1611" s="203">
        <v>0</v>
      </c>
      <c r="E1611" s="203">
        <v>0</v>
      </c>
      <c r="F1611" s="203">
        <v>0</v>
      </c>
      <c r="G1611" s="203">
        <v>0</v>
      </c>
      <c r="H1611" s="203">
        <v>0</v>
      </c>
      <c r="I1611" s="203">
        <v>0</v>
      </c>
      <c r="J1611" s="203">
        <v>1</v>
      </c>
      <c r="K1611" s="203">
        <v>1095</v>
      </c>
      <c r="L1611" s="203">
        <v>3141</v>
      </c>
      <c r="M1611" s="203">
        <v>753</v>
      </c>
      <c r="N1611" s="203">
        <v>239</v>
      </c>
      <c r="O1611" s="203">
        <v>102</v>
      </c>
      <c r="P1611" s="203">
        <v>33</v>
      </c>
      <c r="Q1611" s="203">
        <v>8</v>
      </c>
      <c r="R1611" s="203">
        <v>2</v>
      </c>
      <c r="S1611" s="203">
        <v>3</v>
      </c>
      <c r="T1611" s="203">
        <v>2</v>
      </c>
      <c r="U1611" s="203">
        <v>0</v>
      </c>
      <c r="V1611" s="203">
        <v>1</v>
      </c>
    </row>
    <row r="1612" spans="2:22" x14ac:dyDescent="0.3">
      <c r="B1612" s="96" t="s">
        <v>132</v>
      </c>
      <c r="C1612" s="102" t="s">
        <v>229</v>
      </c>
      <c r="D1612" s="203">
        <v>0</v>
      </c>
      <c r="E1612" s="203">
        <v>0</v>
      </c>
      <c r="F1612" s="203">
        <v>0</v>
      </c>
      <c r="G1612" s="203">
        <v>0</v>
      </c>
      <c r="H1612" s="203">
        <v>0</v>
      </c>
      <c r="I1612" s="203">
        <v>0</v>
      </c>
      <c r="J1612" s="203">
        <v>0</v>
      </c>
      <c r="K1612" s="203">
        <v>2</v>
      </c>
      <c r="L1612" s="203">
        <v>1066</v>
      </c>
      <c r="M1612" s="203">
        <v>3238</v>
      </c>
      <c r="N1612" s="203">
        <v>1043</v>
      </c>
      <c r="O1612" s="203">
        <v>488</v>
      </c>
      <c r="P1612" s="203">
        <v>220</v>
      </c>
      <c r="Q1612" s="203">
        <v>76</v>
      </c>
      <c r="R1612" s="203">
        <v>30</v>
      </c>
      <c r="S1612" s="203">
        <v>8</v>
      </c>
      <c r="T1612" s="203">
        <v>4</v>
      </c>
      <c r="U1612" s="203">
        <v>1</v>
      </c>
      <c r="V1612" s="203">
        <v>3</v>
      </c>
    </row>
    <row r="1613" spans="2:22" x14ac:dyDescent="0.3">
      <c r="B1613" s="96" t="s">
        <v>132</v>
      </c>
      <c r="C1613" s="102" t="s">
        <v>287</v>
      </c>
      <c r="D1613" s="203">
        <v>0</v>
      </c>
      <c r="E1613" s="203">
        <v>0</v>
      </c>
      <c r="F1613" s="203">
        <v>0</v>
      </c>
      <c r="G1613" s="203">
        <v>0</v>
      </c>
      <c r="H1613" s="203">
        <v>0</v>
      </c>
      <c r="I1613" s="203">
        <v>0</v>
      </c>
      <c r="J1613" s="203">
        <v>0</v>
      </c>
      <c r="K1613" s="203">
        <v>0</v>
      </c>
      <c r="L1613" s="203">
        <v>4</v>
      </c>
      <c r="M1613" s="203">
        <v>986</v>
      </c>
      <c r="N1613" s="203">
        <v>3185</v>
      </c>
      <c r="O1613" s="203">
        <v>1200</v>
      </c>
      <c r="P1613" s="203">
        <v>634</v>
      </c>
      <c r="Q1613" s="203">
        <v>295</v>
      </c>
      <c r="R1613" s="203">
        <v>136</v>
      </c>
      <c r="S1613" s="203">
        <v>53</v>
      </c>
      <c r="T1613" s="203">
        <v>23</v>
      </c>
      <c r="U1613" s="203">
        <v>1</v>
      </c>
      <c r="V1613" s="203">
        <v>2</v>
      </c>
    </row>
    <row r="1614" spans="2:22" x14ac:dyDescent="0.3">
      <c r="B1614" s="96" t="s">
        <v>132</v>
      </c>
      <c r="C1614" s="102" t="s">
        <v>230</v>
      </c>
      <c r="D1614" s="203">
        <v>0</v>
      </c>
      <c r="E1614" s="203">
        <v>0</v>
      </c>
      <c r="F1614" s="203">
        <v>0</v>
      </c>
      <c r="G1614" s="203">
        <v>0</v>
      </c>
      <c r="H1614" s="203">
        <v>0</v>
      </c>
      <c r="I1614" s="203">
        <v>0</v>
      </c>
      <c r="J1614" s="203">
        <v>0</v>
      </c>
      <c r="K1614" s="203">
        <v>0</v>
      </c>
      <c r="L1614" s="203">
        <v>0</v>
      </c>
      <c r="M1614" s="203">
        <v>5</v>
      </c>
      <c r="N1614" s="203">
        <v>855</v>
      </c>
      <c r="O1614" s="203">
        <v>3021</v>
      </c>
      <c r="P1614" s="203">
        <v>1232</v>
      </c>
      <c r="Q1614" s="203">
        <v>614</v>
      </c>
      <c r="R1614" s="203">
        <v>222</v>
      </c>
      <c r="S1614" s="203">
        <v>60</v>
      </c>
      <c r="T1614" s="203">
        <v>21</v>
      </c>
      <c r="U1614" s="203">
        <v>4</v>
      </c>
      <c r="V1614" s="203">
        <v>4</v>
      </c>
    </row>
    <row r="1615" spans="2:22" x14ac:dyDescent="0.3">
      <c r="B1615" s="96" t="s">
        <v>132</v>
      </c>
      <c r="C1615" s="102" t="s">
        <v>231</v>
      </c>
      <c r="D1615" s="203">
        <v>0</v>
      </c>
      <c r="E1615" s="203">
        <v>0</v>
      </c>
      <c r="F1615" s="203">
        <v>0</v>
      </c>
      <c r="G1615" s="203">
        <v>0</v>
      </c>
      <c r="H1615" s="203">
        <v>0</v>
      </c>
      <c r="I1615" s="203">
        <v>0</v>
      </c>
      <c r="J1615" s="203">
        <v>0</v>
      </c>
      <c r="K1615" s="203">
        <v>0</v>
      </c>
      <c r="L1615" s="203">
        <v>1</v>
      </c>
      <c r="M1615" s="203">
        <v>0</v>
      </c>
      <c r="N1615" s="203">
        <v>0</v>
      </c>
      <c r="O1615" s="203">
        <v>725</v>
      </c>
      <c r="P1615" s="203">
        <v>2739</v>
      </c>
      <c r="Q1615" s="203">
        <v>1246</v>
      </c>
      <c r="R1615" s="203">
        <v>634</v>
      </c>
      <c r="S1615" s="203">
        <v>240</v>
      </c>
      <c r="T1615" s="203">
        <v>76</v>
      </c>
      <c r="U1615" s="203">
        <v>22</v>
      </c>
      <c r="V1615" s="203">
        <v>13</v>
      </c>
    </row>
    <row r="1616" spans="2:22" x14ac:dyDescent="0.3">
      <c r="B1616" s="96" t="s">
        <v>132</v>
      </c>
      <c r="C1616" s="102" t="s">
        <v>288</v>
      </c>
      <c r="D1616" s="203">
        <v>0</v>
      </c>
      <c r="E1616" s="203">
        <v>0</v>
      </c>
      <c r="F1616" s="203">
        <v>0</v>
      </c>
      <c r="G1616" s="203">
        <v>0</v>
      </c>
      <c r="H1616" s="203">
        <v>0</v>
      </c>
      <c r="I1616" s="203">
        <v>0</v>
      </c>
      <c r="J1616" s="203">
        <v>0</v>
      </c>
      <c r="K1616" s="203">
        <v>0</v>
      </c>
      <c r="L1616" s="203">
        <v>0</v>
      </c>
      <c r="M1616" s="203">
        <v>0</v>
      </c>
      <c r="N1616" s="203">
        <v>0</v>
      </c>
      <c r="O1616" s="203">
        <v>2</v>
      </c>
      <c r="P1616" s="203">
        <v>637</v>
      </c>
      <c r="Q1616" s="203">
        <v>2522</v>
      </c>
      <c r="R1616" s="203">
        <v>1229</v>
      </c>
      <c r="S1616" s="203">
        <v>593</v>
      </c>
      <c r="T1616" s="203">
        <v>186</v>
      </c>
      <c r="U1616" s="203">
        <v>33</v>
      </c>
      <c r="V1616" s="203">
        <v>7</v>
      </c>
    </row>
    <row r="1617" spans="2:22" x14ac:dyDescent="0.3">
      <c r="B1617" s="96" t="s">
        <v>132</v>
      </c>
      <c r="C1617" s="102" t="s">
        <v>232</v>
      </c>
      <c r="D1617" s="203">
        <v>0</v>
      </c>
      <c r="E1617" s="203">
        <v>0</v>
      </c>
      <c r="F1617" s="203">
        <v>0</v>
      </c>
      <c r="G1617" s="203">
        <v>0</v>
      </c>
      <c r="H1617" s="203">
        <v>0</v>
      </c>
      <c r="I1617" s="203">
        <v>0</v>
      </c>
      <c r="J1617" s="203">
        <v>0</v>
      </c>
      <c r="K1617" s="203">
        <v>1</v>
      </c>
      <c r="L1617" s="203">
        <v>0</v>
      </c>
      <c r="M1617" s="203">
        <v>0</v>
      </c>
      <c r="N1617" s="203">
        <v>0</v>
      </c>
      <c r="O1617" s="203">
        <v>0</v>
      </c>
      <c r="P1617" s="203">
        <v>6</v>
      </c>
      <c r="Q1617" s="203">
        <v>571</v>
      </c>
      <c r="R1617" s="203">
        <v>2230</v>
      </c>
      <c r="S1617" s="203">
        <v>1264</v>
      </c>
      <c r="T1617" s="203">
        <v>516</v>
      </c>
      <c r="U1617" s="203">
        <v>107</v>
      </c>
      <c r="V1617" s="203">
        <v>53</v>
      </c>
    </row>
    <row r="1618" spans="2:22" x14ac:dyDescent="0.3">
      <c r="B1618" s="96" t="s">
        <v>132</v>
      </c>
      <c r="C1618" s="102" t="s">
        <v>355</v>
      </c>
      <c r="D1618" s="203">
        <v>0</v>
      </c>
      <c r="E1618" s="203">
        <v>0</v>
      </c>
      <c r="F1618" s="203">
        <v>0</v>
      </c>
      <c r="G1618" s="203">
        <v>0</v>
      </c>
      <c r="H1618" s="203">
        <v>0</v>
      </c>
      <c r="I1618" s="203">
        <v>0</v>
      </c>
      <c r="J1618" s="203">
        <v>0</v>
      </c>
      <c r="K1618" s="203">
        <v>0</v>
      </c>
      <c r="L1618" s="203">
        <v>0</v>
      </c>
      <c r="M1618" s="203">
        <v>0</v>
      </c>
      <c r="N1618" s="203">
        <v>0</v>
      </c>
      <c r="O1618" s="203">
        <v>0</v>
      </c>
      <c r="P1618" s="203">
        <v>0</v>
      </c>
      <c r="Q1618" s="203">
        <v>0</v>
      </c>
      <c r="R1618" s="203">
        <v>2</v>
      </c>
      <c r="S1618" s="203">
        <v>11</v>
      </c>
      <c r="T1618" s="203">
        <v>25</v>
      </c>
      <c r="U1618" s="203">
        <v>11</v>
      </c>
      <c r="V1618" s="203">
        <v>37</v>
      </c>
    </row>
    <row r="1619" spans="2:22" x14ac:dyDescent="0.3">
      <c r="B1619" s="96" t="s">
        <v>132</v>
      </c>
      <c r="C1619" s="102" t="s">
        <v>356</v>
      </c>
      <c r="D1619" s="203">
        <v>0</v>
      </c>
      <c r="E1619" s="203">
        <v>0</v>
      </c>
      <c r="F1619" s="203">
        <v>0</v>
      </c>
      <c r="G1619" s="203">
        <v>0</v>
      </c>
      <c r="H1619" s="203">
        <v>0</v>
      </c>
      <c r="I1619" s="203">
        <v>0</v>
      </c>
      <c r="J1619" s="203">
        <v>0</v>
      </c>
      <c r="K1619" s="203">
        <v>0</v>
      </c>
      <c r="L1619" s="203">
        <v>0</v>
      </c>
      <c r="M1619" s="203">
        <v>0</v>
      </c>
      <c r="N1619" s="203">
        <v>0</v>
      </c>
      <c r="O1619" s="203">
        <v>0</v>
      </c>
      <c r="P1619" s="203">
        <v>0</v>
      </c>
      <c r="Q1619" s="203">
        <v>0</v>
      </c>
      <c r="R1619" s="203">
        <v>0</v>
      </c>
      <c r="S1619" s="203">
        <v>1</v>
      </c>
      <c r="T1619" s="203">
        <v>21</v>
      </c>
      <c r="U1619" s="203">
        <v>18</v>
      </c>
      <c r="V1619" s="203">
        <v>53</v>
      </c>
    </row>
    <row r="1620" spans="2:22" x14ac:dyDescent="0.3">
      <c r="B1620" s="96" t="s">
        <v>132</v>
      </c>
      <c r="C1620" s="102" t="s">
        <v>289</v>
      </c>
      <c r="D1620" s="203">
        <v>0</v>
      </c>
      <c r="E1620" s="203">
        <v>0</v>
      </c>
      <c r="F1620" s="203">
        <v>0</v>
      </c>
      <c r="G1620" s="203">
        <v>0</v>
      </c>
      <c r="H1620" s="203">
        <v>0</v>
      </c>
      <c r="I1620" s="203">
        <v>0</v>
      </c>
      <c r="J1620" s="203">
        <v>0</v>
      </c>
      <c r="K1620" s="203">
        <v>0</v>
      </c>
      <c r="L1620" s="203">
        <v>1</v>
      </c>
      <c r="M1620" s="203">
        <v>0</v>
      </c>
      <c r="N1620" s="203">
        <v>1</v>
      </c>
      <c r="O1620" s="203">
        <v>2</v>
      </c>
      <c r="P1620" s="203">
        <v>1</v>
      </c>
      <c r="Q1620" s="203">
        <v>2</v>
      </c>
      <c r="R1620" s="203">
        <v>2</v>
      </c>
      <c r="S1620" s="203">
        <v>1</v>
      </c>
      <c r="T1620" s="203">
        <v>0</v>
      </c>
      <c r="U1620" s="203">
        <v>1</v>
      </c>
      <c r="V1620" s="203">
        <v>52</v>
      </c>
    </row>
    <row r="1621" spans="2:22" x14ac:dyDescent="0.3">
      <c r="B1621" s="96" t="s">
        <v>132</v>
      </c>
      <c r="C1621" s="102" t="s">
        <v>290</v>
      </c>
      <c r="D1621" s="203">
        <v>0</v>
      </c>
      <c r="E1621" s="203">
        <v>0</v>
      </c>
      <c r="F1621" s="203">
        <v>0</v>
      </c>
      <c r="G1621" s="203">
        <v>0</v>
      </c>
      <c r="H1621" s="203">
        <v>0</v>
      </c>
      <c r="I1621" s="203">
        <v>0</v>
      </c>
      <c r="J1621" s="203">
        <v>0</v>
      </c>
      <c r="K1621" s="203">
        <v>0</v>
      </c>
      <c r="L1621" s="203">
        <v>0</v>
      </c>
      <c r="M1621" s="203">
        <v>1</v>
      </c>
      <c r="N1621" s="203">
        <v>1</v>
      </c>
      <c r="O1621" s="203">
        <v>6</v>
      </c>
      <c r="P1621" s="203">
        <v>5</v>
      </c>
      <c r="Q1621" s="203">
        <v>2</v>
      </c>
      <c r="R1621" s="203">
        <v>6</v>
      </c>
      <c r="S1621" s="203">
        <v>1</v>
      </c>
      <c r="T1621" s="203">
        <v>4</v>
      </c>
      <c r="U1621" s="203">
        <v>3</v>
      </c>
      <c r="V1621" s="203">
        <v>154</v>
      </c>
    </row>
    <row r="1622" spans="2:22" x14ac:dyDescent="0.3">
      <c r="B1622" s="96" t="s">
        <v>132</v>
      </c>
      <c r="C1622" s="102" t="s">
        <v>291</v>
      </c>
      <c r="D1622" s="203">
        <v>0</v>
      </c>
      <c r="E1622" s="203">
        <v>0</v>
      </c>
      <c r="F1622" s="203">
        <v>0</v>
      </c>
      <c r="G1622" s="203">
        <v>0</v>
      </c>
      <c r="H1622" s="203">
        <v>0</v>
      </c>
      <c r="I1622" s="203">
        <v>0</v>
      </c>
      <c r="J1622" s="203">
        <v>0</v>
      </c>
      <c r="K1622" s="203">
        <v>0</v>
      </c>
      <c r="L1622" s="203">
        <v>0</v>
      </c>
      <c r="M1622" s="203">
        <v>0</v>
      </c>
      <c r="N1622" s="203">
        <v>1</v>
      </c>
      <c r="O1622" s="203">
        <v>4</v>
      </c>
      <c r="P1622" s="203">
        <v>30</v>
      </c>
      <c r="Q1622" s="203">
        <v>119</v>
      </c>
      <c r="R1622" s="203">
        <v>143</v>
      </c>
      <c r="S1622" s="203">
        <v>115</v>
      </c>
      <c r="T1622" s="203">
        <v>61</v>
      </c>
      <c r="U1622" s="203">
        <v>60</v>
      </c>
      <c r="V1622" s="203">
        <v>472</v>
      </c>
    </row>
    <row r="1623" spans="2:22" x14ac:dyDescent="0.3">
      <c r="B1623" s="96" t="s">
        <v>132</v>
      </c>
      <c r="C1623" s="102" t="s">
        <v>292</v>
      </c>
      <c r="D1623" s="203">
        <v>0</v>
      </c>
      <c r="E1623" s="203">
        <v>0</v>
      </c>
      <c r="F1623" s="203">
        <v>0</v>
      </c>
      <c r="G1623" s="203">
        <v>0</v>
      </c>
      <c r="H1623" s="203">
        <v>0</v>
      </c>
      <c r="I1623" s="203">
        <v>0</v>
      </c>
      <c r="J1623" s="203">
        <v>0</v>
      </c>
      <c r="K1623" s="203">
        <v>0</v>
      </c>
      <c r="L1623" s="203">
        <v>0</v>
      </c>
      <c r="M1623" s="203">
        <v>1</v>
      </c>
      <c r="N1623" s="203">
        <v>0</v>
      </c>
      <c r="O1623" s="203">
        <v>2</v>
      </c>
      <c r="P1623" s="203">
        <v>24</v>
      </c>
      <c r="Q1623" s="203">
        <v>137</v>
      </c>
      <c r="R1623" s="203">
        <v>235</v>
      </c>
      <c r="S1623" s="203">
        <v>246</v>
      </c>
      <c r="T1623" s="203">
        <v>176</v>
      </c>
      <c r="U1623" s="203">
        <v>110</v>
      </c>
      <c r="V1623" s="203">
        <v>484</v>
      </c>
    </row>
    <row r="1624" spans="2:22" x14ac:dyDescent="0.3">
      <c r="B1624" s="96" t="s">
        <v>132</v>
      </c>
      <c r="C1624" s="102" t="s">
        <v>293</v>
      </c>
      <c r="D1624" s="203">
        <v>0</v>
      </c>
      <c r="E1624" s="203">
        <v>0</v>
      </c>
      <c r="F1624" s="203">
        <v>0</v>
      </c>
      <c r="G1624" s="203">
        <v>0</v>
      </c>
      <c r="H1624" s="203">
        <v>0</v>
      </c>
      <c r="I1624" s="203">
        <v>0</v>
      </c>
      <c r="J1624" s="203">
        <v>0</v>
      </c>
      <c r="K1624" s="203">
        <v>0</v>
      </c>
      <c r="L1624" s="203">
        <v>0</v>
      </c>
      <c r="M1624" s="203">
        <v>0</v>
      </c>
      <c r="N1624" s="203">
        <v>0</v>
      </c>
      <c r="O1624" s="203">
        <v>0</v>
      </c>
      <c r="P1624" s="203">
        <v>2</v>
      </c>
      <c r="Q1624" s="203">
        <v>21</v>
      </c>
      <c r="R1624" s="203">
        <v>112</v>
      </c>
      <c r="S1624" s="203">
        <v>163</v>
      </c>
      <c r="T1624" s="203">
        <v>154</v>
      </c>
      <c r="U1624" s="203">
        <v>90</v>
      </c>
      <c r="V1624" s="203">
        <v>278</v>
      </c>
    </row>
    <row r="1625" spans="2:22" x14ac:dyDescent="0.3">
      <c r="B1625" s="96" t="s">
        <v>132</v>
      </c>
      <c r="C1625" s="102" t="s">
        <v>294</v>
      </c>
      <c r="D1625" s="203">
        <v>0</v>
      </c>
      <c r="E1625" s="203">
        <v>0</v>
      </c>
      <c r="F1625" s="203">
        <v>0</v>
      </c>
      <c r="G1625" s="203">
        <v>0</v>
      </c>
      <c r="H1625" s="203">
        <v>0</v>
      </c>
      <c r="I1625" s="203">
        <v>0</v>
      </c>
      <c r="J1625" s="203">
        <v>0</v>
      </c>
      <c r="K1625" s="203">
        <v>0</v>
      </c>
      <c r="L1625" s="203">
        <v>0</v>
      </c>
      <c r="M1625" s="203">
        <v>0</v>
      </c>
      <c r="N1625" s="203">
        <v>0</v>
      </c>
      <c r="O1625" s="203">
        <v>0</v>
      </c>
      <c r="P1625" s="203">
        <v>2</v>
      </c>
      <c r="Q1625" s="203">
        <v>19</v>
      </c>
      <c r="R1625" s="203">
        <v>144</v>
      </c>
      <c r="S1625" s="203">
        <v>295</v>
      </c>
      <c r="T1625" s="203">
        <v>250</v>
      </c>
      <c r="U1625" s="203">
        <v>143</v>
      </c>
      <c r="V1625" s="203">
        <v>508</v>
      </c>
    </row>
    <row r="1626" spans="2:22" x14ac:dyDescent="0.3">
      <c r="B1626" s="96" t="s">
        <v>132</v>
      </c>
      <c r="C1626" s="102" t="s">
        <v>357</v>
      </c>
      <c r="D1626" s="203">
        <v>0</v>
      </c>
      <c r="E1626" s="203">
        <v>0</v>
      </c>
      <c r="F1626" s="203">
        <v>0</v>
      </c>
      <c r="G1626" s="203">
        <v>0</v>
      </c>
      <c r="H1626" s="203">
        <v>0</v>
      </c>
      <c r="I1626" s="203">
        <v>0</v>
      </c>
      <c r="J1626" s="203">
        <v>0</v>
      </c>
      <c r="K1626" s="203">
        <v>1</v>
      </c>
      <c r="L1626" s="203">
        <v>1</v>
      </c>
      <c r="M1626" s="203">
        <v>1</v>
      </c>
      <c r="N1626" s="203">
        <v>4</v>
      </c>
      <c r="O1626" s="203">
        <v>6</v>
      </c>
      <c r="P1626" s="203">
        <v>12</v>
      </c>
      <c r="Q1626" s="203">
        <v>15</v>
      </c>
      <c r="R1626" s="203">
        <v>10</v>
      </c>
      <c r="S1626" s="203">
        <v>12</v>
      </c>
      <c r="T1626" s="203">
        <v>4</v>
      </c>
      <c r="U1626" s="203">
        <v>1</v>
      </c>
      <c r="V1626" s="203">
        <v>1</v>
      </c>
    </row>
    <row r="1627" spans="2:22" x14ac:dyDescent="0.3">
      <c r="B1627" s="96" t="s">
        <v>133</v>
      </c>
      <c r="C1627" s="102" t="s">
        <v>223</v>
      </c>
      <c r="D1627" s="203">
        <v>37</v>
      </c>
      <c r="E1627" s="203">
        <v>472</v>
      </c>
      <c r="F1627" s="203">
        <v>219</v>
      </c>
      <c r="G1627" s="203">
        <v>20</v>
      </c>
      <c r="H1627" s="203">
        <v>1</v>
      </c>
      <c r="I1627" s="203">
        <v>2</v>
      </c>
      <c r="J1627" s="203">
        <v>0</v>
      </c>
      <c r="K1627" s="203">
        <v>0</v>
      </c>
      <c r="L1627" s="203">
        <v>0</v>
      </c>
      <c r="M1627" s="203">
        <v>0</v>
      </c>
      <c r="N1627" s="203">
        <v>0</v>
      </c>
      <c r="O1627" s="203">
        <v>0</v>
      </c>
      <c r="P1627" s="203">
        <v>0</v>
      </c>
      <c r="Q1627" s="203">
        <v>0</v>
      </c>
      <c r="R1627" s="203">
        <v>0</v>
      </c>
      <c r="S1627" s="203">
        <v>0</v>
      </c>
      <c r="T1627" s="203">
        <v>0</v>
      </c>
      <c r="U1627" s="203">
        <v>0</v>
      </c>
      <c r="V1627" s="203">
        <v>0</v>
      </c>
    </row>
    <row r="1628" spans="2:22" x14ac:dyDescent="0.3">
      <c r="B1628" s="96" t="s">
        <v>133</v>
      </c>
      <c r="C1628" s="102" t="s">
        <v>286</v>
      </c>
      <c r="D1628" s="203">
        <v>5</v>
      </c>
      <c r="E1628" s="203">
        <v>226</v>
      </c>
      <c r="F1628" s="203">
        <v>987</v>
      </c>
      <c r="G1628" s="203">
        <v>283</v>
      </c>
      <c r="H1628" s="203">
        <v>19</v>
      </c>
      <c r="I1628" s="203">
        <v>3</v>
      </c>
      <c r="J1628" s="203">
        <v>1</v>
      </c>
      <c r="K1628" s="203">
        <v>0</v>
      </c>
      <c r="L1628" s="203">
        <v>1</v>
      </c>
      <c r="M1628" s="203">
        <v>0</v>
      </c>
      <c r="N1628" s="203">
        <v>0</v>
      </c>
      <c r="O1628" s="203">
        <v>0</v>
      </c>
      <c r="P1628" s="203">
        <v>4</v>
      </c>
      <c r="Q1628" s="203">
        <v>0</v>
      </c>
      <c r="R1628" s="203">
        <v>0</v>
      </c>
      <c r="S1628" s="203">
        <v>0</v>
      </c>
      <c r="T1628" s="203">
        <v>0</v>
      </c>
      <c r="U1628" s="203">
        <v>0</v>
      </c>
      <c r="V1628" s="203">
        <v>0</v>
      </c>
    </row>
    <row r="1629" spans="2:22" x14ac:dyDescent="0.3">
      <c r="B1629" s="96" t="s">
        <v>133</v>
      </c>
      <c r="C1629" s="102" t="s">
        <v>370</v>
      </c>
      <c r="D1629" s="203">
        <v>3</v>
      </c>
      <c r="E1629" s="203">
        <v>42</v>
      </c>
      <c r="F1629" s="203">
        <v>1032</v>
      </c>
      <c r="G1629" s="203">
        <v>4253</v>
      </c>
      <c r="H1629" s="203">
        <v>505</v>
      </c>
      <c r="I1629" s="203">
        <v>47</v>
      </c>
      <c r="J1629" s="203">
        <v>9</v>
      </c>
      <c r="K1629" s="203">
        <v>2</v>
      </c>
      <c r="L1629" s="203">
        <v>0</v>
      </c>
      <c r="M1629" s="203">
        <v>0</v>
      </c>
      <c r="N1629" s="203">
        <v>0</v>
      </c>
      <c r="O1629" s="203">
        <v>1</v>
      </c>
      <c r="P1629" s="203">
        <v>0</v>
      </c>
      <c r="Q1629" s="203">
        <v>0</v>
      </c>
      <c r="R1629" s="203">
        <v>1</v>
      </c>
      <c r="S1629" s="203">
        <v>0</v>
      </c>
      <c r="T1629" s="203">
        <v>0</v>
      </c>
      <c r="U1629" s="203">
        <v>0</v>
      </c>
      <c r="V1629" s="203">
        <v>2</v>
      </c>
    </row>
    <row r="1630" spans="2:22" x14ac:dyDescent="0.3">
      <c r="B1630" s="96" t="s">
        <v>133</v>
      </c>
      <c r="C1630" s="102" t="s">
        <v>224</v>
      </c>
      <c r="D1630" s="203">
        <v>0</v>
      </c>
      <c r="E1630" s="203">
        <v>0</v>
      </c>
      <c r="F1630" s="203">
        <v>17</v>
      </c>
      <c r="G1630" s="203">
        <v>958</v>
      </c>
      <c r="H1630" s="203">
        <v>4586</v>
      </c>
      <c r="I1630" s="203">
        <v>1004</v>
      </c>
      <c r="J1630" s="203">
        <v>214</v>
      </c>
      <c r="K1630" s="203">
        <v>64</v>
      </c>
      <c r="L1630" s="203">
        <v>21</v>
      </c>
      <c r="M1630" s="203">
        <v>7</v>
      </c>
      <c r="N1630" s="203">
        <v>4</v>
      </c>
      <c r="O1630" s="203">
        <v>5</v>
      </c>
      <c r="P1630" s="203">
        <v>2</v>
      </c>
      <c r="Q1630" s="203">
        <v>3</v>
      </c>
      <c r="R1630" s="203">
        <v>1</v>
      </c>
      <c r="S1630" s="203">
        <v>3</v>
      </c>
      <c r="T1630" s="203">
        <v>0</v>
      </c>
      <c r="U1630" s="203">
        <v>1</v>
      </c>
      <c r="V1630" s="203">
        <v>3</v>
      </c>
    </row>
    <row r="1631" spans="2:22" x14ac:dyDescent="0.3">
      <c r="B1631" s="96" t="s">
        <v>133</v>
      </c>
      <c r="C1631" s="102" t="s">
        <v>225</v>
      </c>
      <c r="D1631" s="203">
        <v>0</v>
      </c>
      <c r="E1631" s="203">
        <v>0</v>
      </c>
      <c r="F1631" s="203">
        <v>0</v>
      </c>
      <c r="G1631" s="203">
        <v>2</v>
      </c>
      <c r="H1631" s="203">
        <v>909</v>
      </c>
      <c r="I1631" s="203">
        <v>4331</v>
      </c>
      <c r="J1631" s="203">
        <v>1224</v>
      </c>
      <c r="K1631" s="203">
        <v>294</v>
      </c>
      <c r="L1631" s="203">
        <v>92</v>
      </c>
      <c r="M1631" s="203">
        <v>31</v>
      </c>
      <c r="N1631" s="203">
        <v>16</v>
      </c>
      <c r="O1631" s="203">
        <v>10</v>
      </c>
      <c r="P1631" s="203">
        <v>4</v>
      </c>
      <c r="Q1631" s="203">
        <v>1</v>
      </c>
      <c r="R1631" s="203">
        <v>1</v>
      </c>
      <c r="S1631" s="203">
        <v>0</v>
      </c>
      <c r="T1631" s="203">
        <v>0</v>
      </c>
      <c r="U1631" s="203">
        <v>2</v>
      </c>
      <c r="V1631" s="203">
        <v>6</v>
      </c>
    </row>
    <row r="1632" spans="2:22" x14ac:dyDescent="0.3">
      <c r="B1632" s="96" t="s">
        <v>133</v>
      </c>
      <c r="C1632" s="102" t="s">
        <v>226</v>
      </c>
      <c r="D1632" s="203">
        <v>0</v>
      </c>
      <c r="E1632" s="203">
        <v>0</v>
      </c>
      <c r="F1632" s="203">
        <v>0</v>
      </c>
      <c r="G1632" s="203">
        <v>2</v>
      </c>
      <c r="H1632" s="203">
        <v>1</v>
      </c>
      <c r="I1632" s="203">
        <v>881</v>
      </c>
      <c r="J1632" s="203">
        <v>4042</v>
      </c>
      <c r="K1632" s="203">
        <v>1338</v>
      </c>
      <c r="L1632" s="203">
        <v>345</v>
      </c>
      <c r="M1632" s="203">
        <v>126</v>
      </c>
      <c r="N1632" s="203">
        <v>61</v>
      </c>
      <c r="O1632" s="203">
        <v>22</v>
      </c>
      <c r="P1632" s="203">
        <v>14</v>
      </c>
      <c r="Q1632" s="203">
        <v>5</v>
      </c>
      <c r="R1632" s="203">
        <v>3</v>
      </c>
      <c r="S1632" s="203">
        <v>5</v>
      </c>
      <c r="T1632" s="203">
        <v>4</v>
      </c>
      <c r="U1632" s="203">
        <v>1</v>
      </c>
      <c r="V1632" s="203">
        <v>24</v>
      </c>
    </row>
    <row r="1633" spans="2:22" x14ac:dyDescent="0.3">
      <c r="B1633" s="96" t="s">
        <v>133</v>
      </c>
      <c r="C1633" s="102" t="s">
        <v>227</v>
      </c>
      <c r="D1633" s="203">
        <v>0</v>
      </c>
      <c r="E1633" s="203">
        <v>0</v>
      </c>
      <c r="F1633" s="203">
        <v>0</v>
      </c>
      <c r="G1633" s="203">
        <v>0</v>
      </c>
      <c r="H1633" s="203">
        <v>2</v>
      </c>
      <c r="I1633" s="203">
        <v>6</v>
      </c>
      <c r="J1633" s="203">
        <v>881</v>
      </c>
      <c r="K1633" s="203">
        <v>3925</v>
      </c>
      <c r="L1633" s="203">
        <v>1403</v>
      </c>
      <c r="M1633" s="203">
        <v>461</v>
      </c>
      <c r="N1633" s="203">
        <v>145</v>
      </c>
      <c r="O1633" s="203">
        <v>75</v>
      </c>
      <c r="P1633" s="203">
        <v>25</v>
      </c>
      <c r="Q1633" s="203">
        <v>6</v>
      </c>
      <c r="R1633" s="203">
        <v>3</v>
      </c>
      <c r="S1633" s="203">
        <v>4</v>
      </c>
      <c r="T1633" s="203">
        <v>1</v>
      </c>
      <c r="U1633" s="203">
        <v>2</v>
      </c>
      <c r="V1633" s="203">
        <v>5</v>
      </c>
    </row>
    <row r="1634" spans="2:22" x14ac:dyDescent="0.3">
      <c r="B1634" s="96" t="s">
        <v>133</v>
      </c>
      <c r="C1634" s="102" t="s">
        <v>228</v>
      </c>
      <c r="D1634" s="203">
        <v>0</v>
      </c>
      <c r="E1634" s="203">
        <v>0</v>
      </c>
      <c r="F1634" s="203">
        <v>0</v>
      </c>
      <c r="G1634" s="203">
        <v>0</v>
      </c>
      <c r="H1634" s="203">
        <v>0</v>
      </c>
      <c r="I1634" s="203">
        <v>0</v>
      </c>
      <c r="J1634" s="203">
        <v>10</v>
      </c>
      <c r="K1634" s="203">
        <v>889</v>
      </c>
      <c r="L1634" s="203">
        <v>3713</v>
      </c>
      <c r="M1634" s="203">
        <v>1389</v>
      </c>
      <c r="N1634" s="203">
        <v>462</v>
      </c>
      <c r="O1634" s="203">
        <v>170</v>
      </c>
      <c r="P1634" s="203">
        <v>96</v>
      </c>
      <c r="Q1634" s="203">
        <v>25</v>
      </c>
      <c r="R1634" s="203">
        <v>9</v>
      </c>
      <c r="S1634" s="203">
        <v>2</v>
      </c>
      <c r="T1634" s="203">
        <v>1</v>
      </c>
      <c r="U1634" s="203">
        <v>0</v>
      </c>
      <c r="V1634" s="203">
        <v>2</v>
      </c>
    </row>
    <row r="1635" spans="2:22" x14ac:dyDescent="0.3">
      <c r="B1635" s="96" t="s">
        <v>133</v>
      </c>
      <c r="C1635" s="102" t="s">
        <v>229</v>
      </c>
      <c r="D1635" s="203">
        <v>0</v>
      </c>
      <c r="E1635" s="203">
        <v>0</v>
      </c>
      <c r="F1635" s="203">
        <v>1</v>
      </c>
      <c r="G1635" s="203">
        <v>0</v>
      </c>
      <c r="H1635" s="203">
        <v>0</v>
      </c>
      <c r="I1635" s="203">
        <v>0</v>
      </c>
      <c r="J1635" s="203">
        <v>0</v>
      </c>
      <c r="K1635" s="203">
        <v>7</v>
      </c>
      <c r="L1635" s="203">
        <v>912</v>
      </c>
      <c r="M1635" s="203">
        <v>3675</v>
      </c>
      <c r="N1635" s="203">
        <v>1685</v>
      </c>
      <c r="O1635" s="203">
        <v>761</v>
      </c>
      <c r="P1635" s="203">
        <v>305</v>
      </c>
      <c r="Q1635" s="203">
        <v>127</v>
      </c>
      <c r="R1635" s="203">
        <v>30</v>
      </c>
      <c r="S1635" s="203">
        <v>13</v>
      </c>
      <c r="T1635" s="203">
        <v>6</v>
      </c>
      <c r="U1635" s="203">
        <v>2</v>
      </c>
      <c r="V1635" s="203">
        <v>3</v>
      </c>
    </row>
    <row r="1636" spans="2:22" x14ac:dyDescent="0.3">
      <c r="B1636" s="96" t="s">
        <v>133</v>
      </c>
      <c r="C1636" s="102" t="s">
        <v>287</v>
      </c>
      <c r="D1636" s="203">
        <v>0</v>
      </c>
      <c r="E1636" s="203">
        <v>0</v>
      </c>
      <c r="F1636" s="203">
        <v>1</v>
      </c>
      <c r="G1636" s="203">
        <v>0</v>
      </c>
      <c r="H1636" s="203">
        <v>1</v>
      </c>
      <c r="I1636" s="203">
        <v>0</v>
      </c>
      <c r="J1636" s="203">
        <v>0</v>
      </c>
      <c r="K1636" s="203">
        <v>0</v>
      </c>
      <c r="L1636" s="203">
        <v>6</v>
      </c>
      <c r="M1636" s="203">
        <v>1044</v>
      </c>
      <c r="N1636" s="203">
        <v>3476</v>
      </c>
      <c r="O1636" s="203">
        <v>1857</v>
      </c>
      <c r="P1636" s="203">
        <v>979</v>
      </c>
      <c r="Q1636" s="203">
        <v>461</v>
      </c>
      <c r="R1636" s="203">
        <v>141</v>
      </c>
      <c r="S1636" s="203">
        <v>42</v>
      </c>
      <c r="T1636" s="203">
        <v>10</v>
      </c>
      <c r="U1636" s="203">
        <v>2</v>
      </c>
      <c r="V1636" s="203">
        <v>1</v>
      </c>
    </row>
    <row r="1637" spans="2:22" x14ac:dyDescent="0.3">
      <c r="B1637" s="96" t="s">
        <v>133</v>
      </c>
      <c r="C1637" s="102" t="s">
        <v>230</v>
      </c>
      <c r="D1637" s="203">
        <v>0</v>
      </c>
      <c r="E1637" s="203">
        <v>0</v>
      </c>
      <c r="F1637" s="203">
        <v>0</v>
      </c>
      <c r="G1637" s="203">
        <v>0</v>
      </c>
      <c r="H1637" s="203">
        <v>0</v>
      </c>
      <c r="I1637" s="203">
        <v>0</v>
      </c>
      <c r="J1637" s="203">
        <v>0</v>
      </c>
      <c r="K1637" s="203">
        <v>0</v>
      </c>
      <c r="L1637" s="203">
        <v>1</v>
      </c>
      <c r="M1637" s="203">
        <v>9</v>
      </c>
      <c r="N1637" s="203">
        <v>1024</v>
      </c>
      <c r="O1637" s="203">
        <v>3301</v>
      </c>
      <c r="P1637" s="203">
        <v>1683</v>
      </c>
      <c r="Q1637" s="203">
        <v>822</v>
      </c>
      <c r="R1637" s="203">
        <v>302</v>
      </c>
      <c r="S1637" s="203">
        <v>68</v>
      </c>
      <c r="T1637" s="203">
        <v>10</v>
      </c>
      <c r="U1637" s="203">
        <v>4</v>
      </c>
      <c r="V1637" s="203">
        <v>4</v>
      </c>
    </row>
    <row r="1638" spans="2:22" x14ac:dyDescent="0.3">
      <c r="B1638" s="96" t="s">
        <v>133</v>
      </c>
      <c r="C1638" s="102" t="s">
        <v>231</v>
      </c>
      <c r="D1638" s="203">
        <v>0</v>
      </c>
      <c r="E1638" s="203">
        <v>0</v>
      </c>
      <c r="F1638" s="203">
        <v>0</v>
      </c>
      <c r="G1638" s="203">
        <v>0</v>
      </c>
      <c r="H1638" s="203">
        <v>0</v>
      </c>
      <c r="I1638" s="203">
        <v>0</v>
      </c>
      <c r="J1638" s="203">
        <v>0</v>
      </c>
      <c r="K1638" s="203">
        <v>0</v>
      </c>
      <c r="L1638" s="203">
        <v>0</v>
      </c>
      <c r="M1638" s="203">
        <v>1</v>
      </c>
      <c r="N1638" s="203">
        <v>11</v>
      </c>
      <c r="O1638" s="203">
        <v>910</v>
      </c>
      <c r="P1638" s="203">
        <v>3119</v>
      </c>
      <c r="Q1638" s="203">
        <v>1704</v>
      </c>
      <c r="R1638" s="203">
        <v>858</v>
      </c>
      <c r="S1638" s="203">
        <v>287</v>
      </c>
      <c r="T1638" s="203">
        <v>69</v>
      </c>
      <c r="U1638" s="203">
        <v>12</v>
      </c>
      <c r="V1638" s="203">
        <v>8</v>
      </c>
    </row>
    <row r="1639" spans="2:22" x14ac:dyDescent="0.3">
      <c r="B1639" s="96" t="s">
        <v>133</v>
      </c>
      <c r="C1639" s="102" t="s">
        <v>288</v>
      </c>
      <c r="D1639" s="203">
        <v>0</v>
      </c>
      <c r="E1639" s="203">
        <v>0</v>
      </c>
      <c r="F1639" s="203">
        <v>0</v>
      </c>
      <c r="G1639" s="203">
        <v>0</v>
      </c>
      <c r="H1639" s="203">
        <v>0</v>
      </c>
      <c r="I1639" s="203">
        <v>0</v>
      </c>
      <c r="J1639" s="203">
        <v>0</v>
      </c>
      <c r="K1639" s="203">
        <v>0</v>
      </c>
      <c r="L1639" s="203">
        <v>0</v>
      </c>
      <c r="M1639" s="203">
        <v>0</v>
      </c>
      <c r="N1639" s="203">
        <v>1</v>
      </c>
      <c r="O1639" s="203">
        <v>15</v>
      </c>
      <c r="P1639" s="203">
        <v>517</v>
      </c>
      <c r="Q1639" s="203">
        <v>2896</v>
      </c>
      <c r="R1639" s="203">
        <v>1682</v>
      </c>
      <c r="S1639" s="203">
        <v>684</v>
      </c>
      <c r="T1639" s="203">
        <v>174</v>
      </c>
      <c r="U1639" s="203">
        <v>48</v>
      </c>
      <c r="V1639" s="203">
        <v>11</v>
      </c>
    </row>
    <row r="1640" spans="2:22" x14ac:dyDescent="0.3">
      <c r="B1640" s="96" t="s">
        <v>133</v>
      </c>
      <c r="C1640" s="102" t="s">
        <v>232</v>
      </c>
      <c r="D1640" s="203">
        <v>0</v>
      </c>
      <c r="E1640" s="203">
        <v>0</v>
      </c>
      <c r="F1640" s="203">
        <v>0</v>
      </c>
      <c r="G1640" s="203">
        <v>0</v>
      </c>
      <c r="H1640" s="203">
        <v>0</v>
      </c>
      <c r="I1640" s="203">
        <v>1</v>
      </c>
      <c r="J1640" s="203">
        <v>0</v>
      </c>
      <c r="K1640" s="203">
        <v>0</v>
      </c>
      <c r="L1640" s="203">
        <v>1</v>
      </c>
      <c r="M1640" s="203">
        <v>0</v>
      </c>
      <c r="N1640" s="203">
        <v>0</v>
      </c>
      <c r="O1640" s="203">
        <v>0</v>
      </c>
      <c r="P1640" s="203">
        <v>9</v>
      </c>
      <c r="Q1640" s="203">
        <v>461</v>
      </c>
      <c r="R1640" s="203">
        <v>2516</v>
      </c>
      <c r="S1640" s="203">
        <v>1369</v>
      </c>
      <c r="T1640" s="203">
        <v>548</v>
      </c>
      <c r="U1640" s="203">
        <v>111</v>
      </c>
      <c r="V1640" s="203">
        <v>32</v>
      </c>
    </row>
    <row r="1641" spans="2:22" x14ac:dyDescent="0.3">
      <c r="B1641" s="96" t="s">
        <v>133</v>
      </c>
      <c r="C1641" s="102" t="s">
        <v>355</v>
      </c>
      <c r="D1641" s="203">
        <v>0</v>
      </c>
      <c r="E1641" s="203">
        <v>0</v>
      </c>
      <c r="F1641" s="203">
        <v>0</v>
      </c>
      <c r="G1641" s="203">
        <v>0</v>
      </c>
      <c r="H1641" s="203">
        <v>0</v>
      </c>
      <c r="I1641" s="203">
        <v>0</v>
      </c>
      <c r="J1641" s="203">
        <v>0</v>
      </c>
      <c r="K1641" s="203">
        <v>0</v>
      </c>
      <c r="L1641" s="203">
        <v>0</v>
      </c>
      <c r="M1641" s="203">
        <v>0</v>
      </c>
      <c r="N1641" s="203">
        <v>0</v>
      </c>
      <c r="O1641" s="203">
        <v>0</v>
      </c>
      <c r="P1641" s="203">
        <v>0</v>
      </c>
      <c r="Q1641" s="203">
        <v>0</v>
      </c>
      <c r="R1641" s="203">
        <v>3</v>
      </c>
      <c r="S1641" s="203">
        <v>17</v>
      </c>
      <c r="T1641" s="203">
        <v>15</v>
      </c>
      <c r="U1641" s="203">
        <v>6</v>
      </c>
      <c r="V1641" s="203">
        <v>104</v>
      </c>
    </row>
    <row r="1642" spans="2:22" x14ac:dyDescent="0.3">
      <c r="B1642" s="96" t="s">
        <v>133</v>
      </c>
      <c r="C1642" s="102" t="s">
        <v>356</v>
      </c>
      <c r="D1642" s="203">
        <v>0</v>
      </c>
      <c r="E1642" s="203">
        <v>0</v>
      </c>
      <c r="F1642" s="203">
        <v>0</v>
      </c>
      <c r="G1642" s="203">
        <v>0</v>
      </c>
      <c r="H1642" s="203">
        <v>0</v>
      </c>
      <c r="I1642" s="203">
        <v>0</v>
      </c>
      <c r="J1642" s="203">
        <v>0</v>
      </c>
      <c r="K1642" s="203">
        <v>0</v>
      </c>
      <c r="L1642" s="203">
        <v>0</v>
      </c>
      <c r="M1642" s="203">
        <v>0</v>
      </c>
      <c r="N1642" s="203">
        <v>0</v>
      </c>
      <c r="O1642" s="203">
        <v>0</v>
      </c>
      <c r="P1642" s="203">
        <v>0</v>
      </c>
      <c r="Q1642" s="203">
        <v>0</v>
      </c>
      <c r="R1642" s="203">
        <v>0</v>
      </c>
      <c r="S1642" s="203">
        <v>1</v>
      </c>
      <c r="T1642" s="203">
        <v>10</v>
      </c>
      <c r="U1642" s="203">
        <v>5</v>
      </c>
      <c r="V1642" s="203">
        <v>25</v>
      </c>
    </row>
    <row r="1643" spans="2:22" x14ac:dyDescent="0.3">
      <c r="B1643" s="96" t="s">
        <v>133</v>
      </c>
      <c r="C1643" s="102" t="s">
        <v>289</v>
      </c>
      <c r="D1643" s="203">
        <v>0</v>
      </c>
      <c r="E1643" s="203">
        <v>0</v>
      </c>
      <c r="F1643" s="203">
        <v>0</v>
      </c>
      <c r="G1643" s="203">
        <v>0</v>
      </c>
      <c r="H1643" s="203">
        <v>0</v>
      </c>
      <c r="I1643" s="203">
        <v>0</v>
      </c>
      <c r="J1643" s="203">
        <v>0</v>
      </c>
      <c r="K1643" s="203">
        <v>0</v>
      </c>
      <c r="L1643" s="203">
        <v>0</v>
      </c>
      <c r="M1643" s="203">
        <v>0</v>
      </c>
      <c r="N1643" s="203">
        <v>0</v>
      </c>
      <c r="O1643" s="203">
        <v>0</v>
      </c>
      <c r="P1643" s="203">
        <v>0</v>
      </c>
      <c r="Q1643" s="203">
        <v>0</v>
      </c>
      <c r="R1643" s="203">
        <v>0</v>
      </c>
      <c r="S1643" s="203">
        <v>0</v>
      </c>
      <c r="T1643" s="203">
        <v>0</v>
      </c>
      <c r="U1643" s="203">
        <v>0</v>
      </c>
      <c r="V1643" s="203">
        <v>22</v>
      </c>
    </row>
    <row r="1644" spans="2:22" x14ac:dyDescent="0.3">
      <c r="B1644" s="96" t="s">
        <v>133</v>
      </c>
      <c r="C1644" s="102" t="s">
        <v>290</v>
      </c>
      <c r="D1644" s="203">
        <v>0</v>
      </c>
      <c r="E1644" s="203">
        <v>0</v>
      </c>
      <c r="F1644" s="203">
        <v>0</v>
      </c>
      <c r="G1644" s="203">
        <v>0</v>
      </c>
      <c r="H1644" s="203">
        <v>0</v>
      </c>
      <c r="I1644" s="203">
        <v>0</v>
      </c>
      <c r="J1644" s="203">
        <v>0</v>
      </c>
      <c r="K1644" s="203">
        <v>0</v>
      </c>
      <c r="L1644" s="203">
        <v>0</v>
      </c>
      <c r="M1644" s="203">
        <v>2</v>
      </c>
      <c r="N1644" s="203">
        <v>0</v>
      </c>
      <c r="O1644" s="203">
        <v>8</v>
      </c>
      <c r="P1644" s="203">
        <v>7</v>
      </c>
      <c r="Q1644" s="203">
        <v>10</v>
      </c>
      <c r="R1644" s="203">
        <v>8</v>
      </c>
      <c r="S1644" s="203">
        <v>9</v>
      </c>
      <c r="T1644" s="203">
        <v>5</v>
      </c>
      <c r="U1644" s="203">
        <v>1</v>
      </c>
      <c r="V1644" s="203">
        <v>190</v>
      </c>
    </row>
    <row r="1645" spans="2:22" x14ac:dyDescent="0.3">
      <c r="B1645" s="96" t="s">
        <v>133</v>
      </c>
      <c r="C1645" s="102" t="s">
        <v>291</v>
      </c>
      <c r="D1645" s="203">
        <v>0</v>
      </c>
      <c r="E1645" s="203">
        <v>0</v>
      </c>
      <c r="F1645" s="203">
        <v>0</v>
      </c>
      <c r="G1645" s="203">
        <v>0</v>
      </c>
      <c r="H1645" s="203">
        <v>1</v>
      </c>
      <c r="I1645" s="203">
        <v>0</v>
      </c>
      <c r="J1645" s="203">
        <v>1</v>
      </c>
      <c r="K1645" s="203">
        <v>4</v>
      </c>
      <c r="L1645" s="203">
        <v>5</v>
      </c>
      <c r="M1645" s="203">
        <v>11</v>
      </c>
      <c r="N1645" s="203">
        <v>16</v>
      </c>
      <c r="O1645" s="203">
        <v>30</v>
      </c>
      <c r="P1645" s="203">
        <v>78</v>
      </c>
      <c r="Q1645" s="203">
        <v>222</v>
      </c>
      <c r="R1645" s="203">
        <v>278</v>
      </c>
      <c r="S1645" s="203">
        <v>249</v>
      </c>
      <c r="T1645" s="203">
        <v>143</v>
      </c>
      <c r="U1645" s="203">
        <v>88</v>
      </c>
      <c r="V1645" s="203">
        <v>928</v>
      </c>
    </row>
    <row r="1646" spans="2:22" x14ac:dyDescent="0.3">
      <c r="B1646" s="96" t="s">
        <v>133</v>
      </c>
      <c r="C1646" s="102" t="s">
        <v>292</v>
      </c>
      <c r="D1646" s="203">
        <v>0</v>
      </c>
      <c r="E1646" s="203">
        <v>0</v>
      </c>
      <c r="F1646" s="203">
        <v>0</v>
      </c>
      <c r="G1646" s="203">
        <v>0</v>
      </c>
      <c r="H1646" s="203">
        <v>0</v>
      </c>
      <c r="I1646" s="203">
        <v>0</v>
      </c>
      <c r="J1646" s="203">
        <v>0</v>
      </c>
      <c r="K1646" s="203">
        <v>0</v>
      </c>
      <c r="L1646" s="203">
        <v>0</v>
      </c>
      <c r="M1646" s="203">
        <v>0</v>
      </c>
      <c r="N1646" s="203">
        <v>3</v>
      </c>
      <c r="O1646" s="203">
        <v>13</v>
      </c>
      <c r="P1646" s="203">
        <v>30</v>
      </c>
      <c r="Q1646" s="203">
        <v>124</v>
      </c>
      <c r="R1646" s="203">
        <v>372</v>
      </c>
      <c r="S1646" s="203">
        <v>376</v>
      </c>
      <c r="T1646" s="203">
        <v>280</v>
      </c>
      <c r="U1646" s="203">
        <v>173</v>
      </c>
      <c r="V1646" s="203">
        <v>924</v>
      </c>
    </row>
    <row r="1647" spans="2:22" x14ac:dyDescent="0.3">
      <c r="B1647" s="96" t="s">
        <v>133</v>
      </c>
      <c r="C1647" s="102" t="s">
        <v>293</v>
      </c>
      <c r="D1647" s="203">
        <v>0</v>
      </c>
      <c r="E1647" s="203">
        <v>0</v>
      </c>
      <c r="F1647" s="203">
        <v>0</v>
      </c>
      <c r="G1647" s="203">
        <v>0</v>
      </c>
      <c r="H1647" s="203">
        <v>0</v>
      </c>
      <c r="I1647" s="203">
        <v>0</v>
      </c>
      <c r="J1647" s="203">
        <v>0</v>
      </c>
      <c r="K1647" s="203">
        <v>0</v>
      </c>
      <c r="L1647" s="203">
        <v>0</v>
      </c>
      <c r="M1647" s="203">
        <v>0</v>
      </c>
      <c r="N1647" s="203">
        <v>1</v>
      </c>
      <c r="O1647" s="203">
        <v>0</v>
      </c>
      <c r="P1647" s="203">
        <v>4</v>
      </c>
      <c r="Q1647" s="203">
        <v>19</v>
      </c>
      <c r="R1647" s="203">
        <v>86</v>
      </c>
      <c r="S1647" s="203">
        <v>281</v>
      </c>
      <c r="T1647" s="203">
        <v>275</v>
      </c>
      <c r="U1647" s="203">
        <v>178</v>
      </c>
      <c r="V1647" s="203">
        <v>571</v>
      </c>
    </row>
    <row r="1648" spans="2:22" x14ac:dyDescent="0.3">
      <c r="B1648" s="96" t="s">
        <v>133</v>
      </c>
      <c r="C1648" s="102" t="s">
        <v>294</v>
      </c>
      <c r="D1648" s="203">
        <v>0</v>
      </c>
      <c r="E1648" s="203">
        <v>0</v>
      </c>
      <c r="F1648" s="203">
        <v>0</v>
      </c>
      <c r="G1648" s="203">
        <v>0</v>
      </c>
      <c r="H1648" s="203">
        <v>0</v>
      </c>
      <c r="I1648" s="203">
        <v>0</v>
      </c>
      <c r="J1648" s="203">
        <v>0</v>
      </c>
      <c r="K1648" s="203">
        <v>0</v>
      </c>
      <c r="L1648" s="203">
        <v>0</v>
      </c>
      <c r="M1648" s="203">
        <v>0</v>
      </c>
      <c r="N1648" s="203">
        <v>0</v>
      </c>
      <c r="O1648" s="203">
        <v>0</v>
      </c>
      <c r="P1648" s="203">
        <v>1</v>
      </c>
      <c r="Q1648" s="203">
        <v>17</v>
      </c>
      <c r="R1648" s="203">
        <v>114</v>
      </c>
      <c r="S1648" s="203">
        <v>424</v>
      </c>
      <c r="T1648" s="203">
        <v>450</v>
      </c>
      <c r="U1648" s="203">
        <v>550</v>
      </c>
      <c r="V1648" s="203">
        <v>1446</v>
      </c>
    </row>
    <row r="1649" spans="2:22" x14ac:dyDescent="0.3">
      <c r="B1649" s="96" t="s">
        <v>133</v>
      </c>
      <c r="C1649" s="102" t="s">
        <v>357</v>
      </c>
      <c r="D1649" s="203">
        <v>0</v>
      </c>
      <c r="E1649" s="203">
        <v>0</v>
      </c>
      <c r="F1649" s="203">
        <v>0</v>
      </c>
      <c r="G1649" s="203">
        <v>0</v>
      </c>
      <c r="H1649" s="203">
        <v>0</v>
      </c>
      <c r="I1649" s="203">
        <v>0</v>
      </c>
      <c r="J1649" s="203">
        <v>3</v>
      </c>
      <c r="K1649" s="203">
        <v>10</v>
      </c>
      <c r="L1649" s="203">
        <v>38</v>
      </c>
      <c r="M1649" s="203">
        <v>39</v>
      </c>
      <c r="N1649" s="203">
        <v>32</v>
      </c>
      <c r="O1649" s="203">
        <v>38</v>
      </c>
      <c r="P1649" s="203">
        <v>18</v>
      </c>
      <c r="Q1649" s="203">
        <v>4</v>
      </c>
      <c r="R1649" s="203">
        <v>1</v>
      </c>
      <c r="S1649" s="203">
        <v>0</v>
      </c>
      <c r="T1649" s="203">
        <v>0</v>
      </c>
      <c r="U1649" s="203">
        <v>0</v>
      </c>
      <c r="V1649" s="203">
        <v>0</v>
      </c>
    </row>
    <row r="1650" spans="2:22" x14ac:dyDescent="0.3">
      <c r="B1650" s="96" t="s">
        <v>134</v>
      </c>
      <c r="C1650" s="102" t="s">
        <v>223</v>
      </c>
      <c r="D1650" s="203">
        <v>2</v>
      </c>
      <c r="E1650" s="203">
        <v>55</v>
      </c>
      <c r="F1650" s="203">
        <v>7</v>
      </c>
      <c r="G1650" s="203">
        <v>18</v>
      </c>
      <c r="H1650" s="203">
        <v>0</v>
      </c>
      <c r="I1650" s="203">
        <v>0</v>
      </c>
      <c r="J1650" s="203">
        <v>0</v>
      </c>
      <c r="K1650" s="203">
        <v>0</v>
      </c>
      <c r="L1650" s="203">
        <v>0</v>
      </c>
      <c r="M1650" s="203">
        <v>0</v>
      </c>
      <c r="N1650" s="203">
        <v>0</v>
      </c>
      <c r="O1650" s="203">
        <v>0</v>
      </c>
      <c r="P1650" s="203">
        <v>0</v>
      </c>
      <c r="Q1650" s="203">
        <v>0</v>
      </c>
      <c r="R1650" s="203">
        <v>0</v>
      </c>
      <c r="S1650" s="203">
        <v>0</v>
      </c>
      <c r="T1650" s="203">
        <v>0</v>
      </c>
      <c r="U1650" s="203">
        <v>0</v>
      </c>
      <c r="V1650" s="203">
        <v>0</v>
      </c>
    </row>
    <row r="1651" spans="2:22" x14ac:dyDescent="0.3">
      <c r="B1651" s="96" t="s">
        <v>134</v>
      </c>
      <c r="C1651" s="102" t="s">
        <v>286</v>
      </c>
      <c r="D1651" s="203">
        <v>0</v>
      </c>
      <c r="E1651" s="203">
        <v>19</v>
      </c>
      <c r="F1651" s="203">
        <v>207</v>
      </c>
      <c r="G1651" s="203">
        <v>22</v>
      </c>
      <c r="H1651" s="203">
        <v>1</v>
      </c>
      <c r="I1651" s="203">
        <v>0</v>
      </c>
      <c r="J1651" s="203">
        <v>0</v>
      </c>
      <c r="K1651" s="203">
        <v>1</v>
      </c>
      <c r="L1651" s="203">
        <v>0</v>
      </c>
      <c r="M1651" s="203">
        <v>1</v>
      </c>
      <c r="N1651" s="203">
        <v>0</v>
      </c>
      <c r="O1651" s="203">
        <v>0</v>
      </c>
      <c r="P1651" s="203">
        <v>0</v>
      </c>
      <c r="Q1651" s="203">
        <v>0</v>
      </c>
      <c r="R1651" s="203">
        <v>0</v>
      </c>
      <c r="S1651" s="203">
        <v>0</v>
      </c>
      <c r="T1651" s="203">
        <v>0</v>
      </c>
      <c r="U1651" s="203">
        <v>0</v>
      </c>
      <c r="V1651" s="203">
        <v>0</v>
      </c>
    </row>
    <row r="1652" spans="2:22" x14ac:dyDescent="0.3">
      <c r="B1652" s="96" t="s">
        <v>134</v>
      </c>
      <c r="C1652" s="102" t="s">
        <v>370</v>
      </c>
      <c r="D1652" s="203">
        <v>0</v>
      </c>
      <c r="E1652" s="203">
        <v>6</v>
      </c>
      <c r="F1652" s="203">
        <v>367</v>
      </c>
      <c r="G1652" s="203">
        <v>1946</v>
      </c>
      <c r="H1652" s="203">
        <v>142</v>
      </c>
      <c r="I1652" s="203">
        <v>7</v>
      </c>
      <c r="J1652" s="203">
        <v>4</v>
      </c>
      <c r="K1652" s="203">
        <v>0</v>
      </c>
      <c r="L1652" s="203">
        <v>0</v>
      </c>
      <c r="M1652" s="203">
        <v>2</v>
      </c>
      <c r="N1652" s="203">
        <v>1</v>
      </c>
      <c r="O1652" s="203">
        <v>0</v>
      </c>
      <c r="P1652" s="203">
        <v>0</v>
      </c>
      <c r="Q1652" s="203">
        <v>0</v>
      </c>
      <c r="R1652" s="203">
        <v>0</v>
      </c>
      <c r="S1652" s="203">
        <v>0</v>
      </c>
      <c r="T1652" s="203">
        <v>0</v>
      </c>
      <c r="U1652" s="203">
        <v>0</v>
      </c>
      <c r="V1652" s="203">
        <v>0</v>
      </c>
    </row>
    <row r="1653" spans="2:22" x14ac:dyDescent="0.3">
      <c r="B1653" s="96" t="s">
        <v>134</v>
      </c>
      <c r="C1653" s="102" t="s">
        <v>224</v>
      </c>
      <c r="D1653" s="203">
        <v>0</v>
      </c>
      <c r="E1653" s="203">
        <v>0</v>
      </c>
      <c r="F1653" s="203">
        <v>4</v>
      </c>
      <c r="G1653" s="203">
        <v>438</v>
      </c>
      <c r="H1653" s="203">
        <v>1997</v>
      </c>
      <c r="I1653" s="203">
        <v>323</v>
      </c>
      <c r="J1653" s="203">
        <v>73</v>
      </c>
      <c r="K1653" s="203">
        <v>11</v>
      </c>
      <c r="L1653" s="203">
        <v>4</v>
      </c>
      <c r="M1653" s="203">
        <v>1</v>
      </c>
      <c r="N1653" s="203">
        <v>1</v>
      </c>
      <c r="O1653" s="203">
        <v>1</v>
      </c>
      <c r="P1653" s="203">
        <v>0</v>
      </c>
      <c r="Q1653" s="203">
        <v>0</v>
      </c>
      <c r="R1653" s="203">
        <v>1</v>
      </c>
      <c r="S1653" s="203">
        <v>0</v>
      </c>
      <c r="T1653" s="203">
        <v>0</v>
      </c>
      <c r="U1653" s="203">
        <v>0</v>
      </c>
      <c r="V1653" s="203">
        <v>0</v>
      </c>
    </row>
    <row r="1654" spans="2:22" x14ac:dyDescent="0.3">
      <c r="B1654" s="96" t="s">
        <v>134</v>
      </c>
      <c r="C1654" s="102" t="s">
        <v>225</v>
      </c>
      <c r="D1654" s="203">
        <v>0</v>
      </c>
      <c r="E1654" s="203">
        <v>0</v>
      </c>
      <c r="F1654" s="203">
        <v>0</v>
      </c>
      <c r="G1654" s="203">
        <v>5</v>
      </c>
      <c r="H1654" s="203">
        <v>423</v>
      </c>
      <c r="I1654" s="203">
        <v>1939</v>
      </c>
      <c r="J1654" s="203">
        <v>415</v>
      </c>
      <c r="K1654" s="203">
        <v>102</v>
      </c>
      <c r="L1654" s="203">
        <v>22</v>
      </c>
      <c r="M1654" s="203">
        <v>6</v>
      </c>
      <c r="N1654" s="203">
        <v>1</v>
      </c>
      <c r="O1654" s="203">
        <v>2</v>
      </c>
      <c r="P1654" s="203">
        <v>0</v>
      </c>
      <c r="Q1654" s="203">
        <v>0</v>
      </c>
      <c r="R1654" s="203">
        <v>0</v>
      </c>
      <c r="S1654" s="203">
        <v>0</v>
      </c>
      <c r="T1654" s="203">
        <v>0</v>
      </c>
      <c r="U1654" s="203">
        <v>0</v>
      </c>
      <c r="V1654" s="203">
        <v>0</v>
      </c>
    </row>
    <row r="1655" spans="2:22" x14ac:dyDescent="0.3">
      <c r="B1655" s="96" t="s">
        <v>134</v>
      </c>
      <c r="C1655" s="102" t="s">
        <v>226</v>
      </c>
      <c r="D1655" s="203">
        <v>0</v>
      </c>
      <c r="E1655" s="203">
        <v>0</v>
      </c>
      <c r="F1655" s="203">
        <v>0</v>
      </c>
      <c r="G1655" s="203">
        <v>0</v>
      </c>
      <c r="H1655" s="203">
        <v>4</v>
      </c>
      <c r="I1655" s="203">
        <v>377</v>
      </c>
      <c r="J1655" s="203">
        <v>1870</v>
      </c>
      <c r="K1655" s="203">
        <v>425</v>
      </c>
      <c r="L1655" s="203">
        <v>112</v>
      </c>
      <c r="M1655" s="203">
        <v>29</v>
      </c>
      <c r="N1655" s="203">
        <v>4</v>
      </c>
      <c r="O1655" s="203">
        <v>4</v>
      </c>
      <c r="P1655" s="203">
        <v>0</v>
      </c>
      <c r="Q1655" s="203">
        <v>0</v>
      </c>
      <c r="R1655" s="203">
        <v>1</v>
      </c>
      <c r="S1655" s="203">
        <v>0</v>
      </c>
      <c r="T1655" s="203">
        <v>0</v>
      </c>
      <c r="U1655" s="203">
        <v>1</v>
      </c>
      <c r="V1655" s="203">
        <v>0</v>
      </c>
    </row>
    <row r="1656" spans="2:22" x14ac:dyDescent="0.3">
      <c r="B1656" s="96" t="s">
        <v>134</v>
      </c>
      <c r="C1656" s="102" t="s">
        <v>227</v>
      </c>
      <c r="D1656" s="203">
        <v>0</v>
      </c>
      <c r="E1656" s="203">
        <v>0</v>
      </c>
      <c r="F1656" s="203">
        <v>0</v>
      </c>
      <c r="G1656" s="203">
        <v>0</v>
      </c>
      <c r="H1656" s="203">
        <v>1</v>
      </c>
      <c r="I1656" s="203">
        <v>4</v>
      </c>
      <c r="J1656" s="203">
        <v>438</v>
      </c>
      <c r="K1656" s="203">
        <v>1728</v>
      </c>
      <c r="L1656" s="203">
        <v>477</v>
      </c>
      <c r="M1656" s="203">
        <v>147</v>
      </c>
      <c r="N1656" s="203">
        <v>36</v>
      </c>
      <c r="O1656" s="203">
        <v>12</v>
      </c>
      <c r="P1656" s="203">
        <v>5</v>
      </c>
      <c r="Q1656" s="203">
        <v>2</v>
      </c>
      <c r="R1656" s="203">
        <v>1</v>
      </c>
      <c r="S1656" s="203">
        <v>0</v>
      </c>
      <c r="T1656" s="203">
        <v>0</v>
      </c>
      <c r="U1656" s="203">
        <v>0</v>
      </c>
      <c r="V1656" s="203">
        <v>1</v>
      </c>
    </row>
    <row r="1657" spans="2:22" x14ac:dyDescent="0.3">
      <c r="B1657" s="96" t="s">
        <v>134</v>
      </c>
      <c r="C1657" s="102" t="s">
        <v>228</v>
      </c>
      <c r="D1657" s="203">
        <v>0</v>
      </c>
      <c r="E1657" s="203">
        <v>0</v>
      </c>
      <c r="F1657" s="203">
        <v>0</v>
      </c>
      <c r="G1657" s="203">
        <v>0</v>
      </c>
      <c r="H1657" s="203">
        <v>0</v>
      </c>
      <c r="I1657" s="203">
        <v>1</v>
      </c>
      <c r="J1657" s="203">
        <v>1</v>
      </c>
      <c r="K1657" s="203">
        <v>440</v>
      </c>
      <c r="L1657" s="203">
        <v>1647</v>
      </c>
      <c r="M1657" s="203">
        <v>482</v>
      </c>
      <c r="N1657" s="203">
        <v>194</v>
      </c>
      <c r="O1657" s="203">
        <v>39</v>
      </c>
      <c r="P1657" s="203">
        <v>10</v>
      </c>
      <c r="Q1657" s="203">
        <v>3</v>
      </c>
      <c r="R1657" s="203">
        <v>2</v>
      </c>
      <c r="S1657" s="203">
        <v>0</v>
      </c>
      <c r="T1657" s="203">
        <v>1</v>
      </c>
      <c r="U1657" s="203">
        <v>0</v>
      </c>
      <c r="V1657" s="203">
        <v>0</v>
      </c>
    </row>
    <row r="1658" spans="2:22" x14ac:dyDescent="0.3">
      <c r="B1658" s="96" t="s">
        <v>134</v>
      </c>
      <c r="C1658" s="102" t="s">
        <v>229</v>
      </c>
      <c r="D1658" s="203">
        <v>0</v>
      </c>
      <c r="E1658" s="203">
        <v>0</v>
      </c>
      <c r="F1658" s="203">
        <v>0</v>
      </c>
      <c r="G1658" s="203">
        <v>0</v>
      </c>
      <c r="H1658" s="203">
        <v>0</v>
      </c>
      <c r="I1658" s="203">
        <v>0</v>
      </c>
      <c r="J1658" s="203">
        <v>1</v>
      </c>
      <c r="K1658" s="203">
        <v>2</v>
      </c>
      <c r="L1658" s="203">
        <v>446</v>
      </c>
      <c r="M1658" s="203">
        <v>1621</v>
      </c>
      <c r="N1658" s="203">
        <v>668</v>
      </c>
      <c r="O1658" s="203">
        <v>309</v>
      </c>
      <c r="P1658" s="203">
        <v>133</v>
      </c>
      <c r="Q1658" s="203">
        <v>53</v>
      </c>
      <c r="R1658" s="203">
        <v>19</v>
      </c>
      <c r="S1658" s="203">
        <v>12</v>
      </c>
      <c r="T1658" s="203">
        <v>6</v>
      </c>
      <c r="U1658" s="203">
        <v>1</v>
      </c>
      <c r="V1658" s="203">
        <v>0</v>
      </c>
    </row>
    <row r="1659" spans="2:22" x14ac:dyDescent="0.3">
      <c r="B1659" s="96" t="s">
        <v>134</v>
      </c>
      <c r="C1659" s="102" t="s">
        <v>287</v>
      </c>
      <c r="D1659" s="203">
        <v>0</v>
      </c>
      <c r="E1659" s="203">
        <v>0</v>
      </c>
      <c r="F1659" s="203">
        <v>0</v>
      </c>
      <c r="G1659" s="203">
        <v>1</v>
      </c>
      <c r="H1659" s="203">
        <v>0</v>
      </c>
      <c r="I1659" s="203">
        <v>0</v>
      </c>
      <c r="J1659" s="203">
        <v>0</v>
      </c>
      <c r="K1659" s="203">
        <v>0</v>
      </c>
      <c r="L1659" s="203">
        <v>6</v>
      </c>
      <c r="M1659" s="203">
        <v>465</v>
      </c>
      <c r="N1659" s="203">
        <v>1529</v>
      </c>
      <c r="O1659" s="203">
        <v>650</v>
      </c>
      <c r="P1659" s="203">
        <v>301</v>
      </c>
      <c r="Q1659" s="203">
        <v>79</v>
      </c>
      <c r="R1659" s="203">
        <v>15</v>
      </c>
      <c r="S1659" s="203">
        <v>16</v>
      </c>
      <c r="T1659" s="203">
        <v>7</v>
      </c>
      <c r="U1659" s="203">
        <v>4</v>
      </c>
      <c r="V1659" s="203">
        <v>4</v>
      </c>
    </row>
    <row r="1660" spans="2:22" x14ac:dyDescent="0.3">
      <c r="B1660" s="96" t="s">
        <v>134</v>
      </c>
      <c r="C1660" s="102" t="s">
        <v>230</v>
      </c>
      <c r="D1660" s="203">
        <v>0</v>
      </c>
      <c r="E1660" s="203">
        <v>0</v>
      </c>
      <c r="F1660" s="203">
        <v>0</v>
      </c>
      <c r="G1660" s="203">
        <v>0</v>
      </c>
      <c r="H1660" s="203">
        <v>0</v>
      </c>
      <c r="I1660" s="203">
        <v>0</v>
      </c>
      <c r="J1660" s="203">
        <v>0</v>
      </c>
      <c r="K1660" s="203">
        <v>0</v>
      </c>
      <c r="L1660" s="203">
        <v>0</v>
      </c>
      <c r="M1660" s="203">
        <v>3</v>
      </c>
      <c r="N1660" s="203">
        <v>480</v>
      </c>
      <c r="O1660" s="203">
        <v>1367</v>
      </c>
      <c r="P1660" s="203">
        <v>661</v>
      </c>
      <c r="Q1660" s="203">
        <v>316</v>
      </c>
      <c r="R1660" s="203">
        <v>109</v>
      </c>
      <c r="S1660" s="203">
        <v>22</v>
      </c>
      <c r="T1660" s="203">
        <v>12</v>
      </c>
      <c r="U1660" s="203">
        <v>6</v>
      </c>
      <c r="V1660" s="203">
        <v>5</v>
      </c>
    </row>
    <row r="1661" spans="2:22" x14ac:dyDescent="0.3">
      <c r="B1661" s="96" t="s">
        <v>134</v>
      </c>
      <c r="C1661" s="102" t="s">
        <v>231</v>
      </c>
      <c r="D1661" s="203">
        <v>0</v>
      </c>
      <c r="E1661" s="203">
        <v>0</v>
      </c>
      <c r="F1661" s="203">
        <v>0</v>
      </c>
      <c r="G1661" s="203">
        <v>1</v>
      </c>
      <c r="H1661" s="203">
        <v>0</v>
      </c>
      <c r="I1661" s="203">
        <v>0</v>
      </c>
      <c r="J1661" s="203">
        <v>1</v>
      </c>
      <c r="K1661" s="203">
        <v>0</v>
      </c>
      <c r="L1661" s="203">
        <v>0</v>
      </c>
      <c r="M1661" s="203">
        <v>0</v>
      </c>
      <c r="N1661" s="203">
        <v>3</v>
      </c>
      <c r="O1661" s="203">
        <v>396</v>
      </c>
      <c r="P1661" s="203">
        <v>1239</v>
      </c>
      <c r="Q1661" s="203">
        <v>548</v>
      </c>
      <c r="R1661" s="203">
        <v>242</v>
      </c>
      <c r="S1661" s="203">
        <v>55</v>
      </c>
      <c r="T1661" s="203">
        <v>15</v>
      </c>
      <c r="U1661" s="203">
        <v>3</v>
      </c>
      <c r="V1661" s="203">
        <v>2</v>
      </c>
    </row>
    <row r="1662" spans="2:22" x14ac:dyDescent="0.3">
      <c r="B1662" s="96" t="s">
        <v>134</v>
      </c>
      <c r="C1662" s="102" t="s">
        <v>288</v>
      </c>
      <c r="D1662" s="203">
        <v>0</v>
      </c>
      <c r="E1662" s="203">
        <v>0</v>
      </c>
      <c r="F1662" s="203">
        <v>0</v>
      </c>
      <c r="G1662" s="203">
        <v>0</v>
      </c>
      <c r="H1662" s="203">
        <v>0</v>
      </c>
      <c r="I1662" s="203">
        <v>0</v>
      </c>
      <c r="J1662" s="203">
        <v>0</v>
      </c>
      <c r="K1662" s="203">
        <v>0</v>
      </c>
      <c r="L1662" s="203">
        <v>0</v>
      </c>
      <c r="M1662" s="203">
        <v>0</v>
      </c>
      <c r="N1662" s="203">
        <v>0</v>
      </c>
      <c r="O1662" s="203">
        <v>0</v>
      </c>
      <c r="P1662" s="203">
        <v>276</v>
      </c>
      <c r="Q1662" s="203">
        <v>1132</v>
      </c>
      <c r="R1662" s="203">
        <v>564</v>
      </c>
      <c r="S1662" s="203">
        <v>203</v>
      </c>
      <c r="T1662" s="203">
        <v>42</v>
      </c>
      <c r="U1662" s="203">
        <v>4</v>
      </c>
      <c r="V1662" s="203">
        <v>7</v>
      </c>
    </row>
    <row r="1663" spans="2:22" x14ac:dyDescent="0.3">
      <c r="B1663" s="96" t="s">
        <v>134</v>
      </c>
      <c r="C1663" s="102" t="s">
        <v>232</v>
      </c>
      <c r="D1663" s="203">
        <v>0</v>
      </c>
      <c r="E1663" s="203">
        <v>0</v>
      </c>
      <c r="F1663" s="203">
        <v>0</v>
      </c>
      <c r="G1663" s="203">
        <v>0</v>
      </c>
      <c r="H1663" s="203">
        <v>0</v>
      </c>
      <c r="I1663" s="203">
        <v>0</v>
      </c>
      <c r="J1663" s="203">
        <v>0</v>
      </c>
      <c r="K1663" s="203">
        <v>0</v>
      </c>
      <c r="L1663" s="203">
        <v>0</v>
      </c>
      <c r="M1663" s="203">
        <v>0</v>
      </c>
      <c r="N1663" s="203">
        <v>0</v>
      </c>
      <c r="O1663" s="203">
        <v>0</v>
      </c>
      <c r="P1663" s="203">
        <v>2</v>
      </c>
      <c r="Q1663" s="203">
        <v>241</v>
      </c>
      <c r="R1663" s="203">
        <v>938</v>
      </c>
      <c r="S1663" s="203">
        <v>404</v>
      </c>
      <c r="T1663" s="203">
        <v>135</v>
      </c>
      <c r="U1663" s="203">
        <v>28</v>
      </c>
      <c r="V1663" s="203">
        <v>9</v>
      </c>
    </row>
    <row r="1664" spans="2:22" x14ac:dyDescent="0.3">
      <c r="B1664" s="96" t="s">
        <v>134</v>
      </c>
      <c r="C1664" s="102" t="s">
        <v>355</v>
      </c>
      <c r="D1664" s="203">
        <v>0</v>
      </c>
      <c r="E1664" s="203">
        <v>0</v>
      </c>
      <c r="F1664" s="203">
        <v>0</v>
      </c>
      <c r="G1664" s="203">
        <v>0</v>
      </c>
      <c r="H1664" s="203">
        <v>0</v>
      </c>
      <c r="I1664" s="203">
        <v>0</v>
      </c>
      <c r="J1664" s="203">
        <v>0</v>
      </c>
      <c r="K1664" s="203">
        <v>0</v>
      </c>
      <c r="L1664" s="203">
        <v>0</v>
      </c>
      <c r="M1664" s="203">
        <v>0</v>
      </c>
      <c r="N1664" s="203">
        <v>0</v>
      </c>
      <c r="O1664" s="203">
        <v>0</v>
      </c>
      <c r="P1664" s="203">
        <v>0</v>
      </c>
      <c r="Q1664" s="203">
        <v>0</v>
      </c>
      <c r="R1664" s="203">
        <v>6</v>
      </c>
      <c r="S1664" s="203">
        <v>40</v>
      </c>
      <c r="T1664" s="203">
        <v>19</v>
      </c>
      <c r="U1664" s="203">
        <v>5</v>
      </c>
      <c r="V1664" s="203">
        <v>31</v>
      </c>
    </row>
    <row r="1665" spans="2:22" x14ac:dyDescent="0.3">
      <c r="B1665" s="96" t="s">
        <v>134</v>
      </c>
      <c r="C1665" s="102" t="s">
        <v>356</v>
      </c>
      <c r="D1665" s="203">
        <v>0</v>
      </c>
      <c r="E1665" s="203">
        <v>0</v>
      </c>
      <c r="F1665" s="203">
        <v>0</v>
      </c>
      <c r="G1665" s="203">
        <v>0</v>
      </c>
      <c r="H1665" s="203">
        <v>0</v>
      </c>
      <c r="I1665" s="203">
        <v>0</v>
      </c>
      <c r="J1665" s="203">
        <v>0</v>
      </c>
      <c r="K1665" s="203">
        <v>0</v>
      </c>
      <c r="L1665" s="203">
        <v>0</v>
      </c>
      <c r="M1665" s="203">
        <v>0</v>
      </c>
      <c r="N1665" s="203">
        <v>0</v>
      </c>
      <c r="O1665" s="203">
        <v>0</v>
      </c>
      <c r="P1665" s="203">
        <v>0</v>
      </c>
      <c r="Q1665" s="203">
        <v>0</v>
      </c>
      <c r="R1665" s="203">
        <v>0</v>
      </c>
      <c r="S1665" s="203">
        <v>3</v>
      </c>
      <c r="T1665" s="203">
        <v>17</v>
      </c>
      <c r="U1665" s="203">
        <v>25</v>
      </c>
      <c r="V1665" s="203">
        <v>62</v>
      </c>
    </row>
    <row r="1666" spans="2:22" x14ac:dyDescent="0.3">
      <c r="B1666" s="96" t="s">
        <v>134</v>
      </c>
      <c r="C1666" s="102" t="s">
        <v>289</v>
      </c>
      <c r="D1666" s="203">
        <v>0</v>
      </c>
      <c r="E1666" s="203">
        <v>0</v>
      </c>
      <c r="F1666" s="203">
        <v>0</v>
      </c>
      <c r="G1666" s="203">
        <v>0</v>
      </c>
      <c r="H1666" s="203">
        <v>0</v>
      </c>
      <c r="I1666" s="203">
        <v>0</v>
      </c>
      <c r="J1666" s="203">
        <v>0</v>
      </c>
      <c r="K1666" s="203">
        <v>0</v>
      </c>
      <c r="L1666" s="203">
        <v>0</v>
      </c>
      <c r="M1666" s="203">
        <v>0</v>
      </c>
      <c r="N1666" s="203">
        <v>0</v>
      </c>
      <c r="O1666" s="203">
        <v>0</v>
      </c>
      <c r="P1666" s="203">
        <v>0</v>
      </c>
      <c r="Q1666" s="203">
        <v>0</v>
      </c>
      <c r="R1666" s="203">
        <v>0</v>
      </c>
      <c r="S1666" s="203">
        <v>0</v>
      </c>
      <c r="T1666" s="203">
        <v>0</v>
      </c>
      <c r="U1666" s="203">
        <v>0</v>
      </c>
      <c r="V1666" s="203">
        <v>1</v>
      </c>
    </row>
    <row r="1667" spans="2:22" x14ac:dyDescent="0.3">
      <c r="B1667" s="96" t="s">
        <v>134</v>
      </c>
      <c r="C1667" s="102" t="s">
        <v>290</v>
      </c>
      <c r="D1667" s="203">
        <v>0</v>
      </c>
      <c r="E1667" s="203">
        <v>0</v>
      </c>
      <c r="F1667" s="203">
        <v>0</v>
      </c>
      <c r="G1667" s="203">
        <v>0</v>
      </c>
      <c r="H1667" s="203">
        <v>0</v>
      </c>
      <c r="I1667" s="203">
        <v>0</v>
      </c>
      <c r="J1667" s="203">
        <v>0</v>
      </c>
      <c r="K1667" s="203">
        <v>0</v>
      </c>
      <c r="L1667" s="203">
        <v>0</v>
      </c>
      <c r="M1667" s="203">
        <v>0</v>
      </c>
      <c r="N1667" s="203">
        <v>0</v>
      </c>
      <c r="O1667" s="203">
        <v>0</v>
      </c>
      <c r="P1667" s="203">
        <v>0</v>
      </c>
      <c r="Q1667" s="203">
        <v>0</v>
      </c>
      <c r="R1667" s="203">
        <v>0</v>
      </c>
      <c r="S1667" s="203">
        <v>0</v>
      </c>
      <c r="T1667" s="203">
        <v>0</v>
      </c>
      <c r="U1667" s="203">
        <v>0</v>
      </c>
      <c r="V1667" s="203">
        <v>1</v>
      </c>
    </row>
    <row r="1668" spans="2:22" x14ac:dyDescent="0.3">
      <c r="B1668" s="96" t="s">
        <v>134</v>
      </c>
      <c r="C1668" s="102" t="s">
        <v>291</v>
      </c>
      <c r="D1668" s="203">
        <v>0</v>
      </c>
      <c r="E1668" s="203">
        <v>0</v>
      </c>
      <c r="F1668" s="203">
        <v>0</v>
      </c>
      <c r="G1668" s="203">
        <v>0</v>
      </c>
      <c r="H1668" s="203">
        <v>0</v>
      </c>
      <c r="I1668" s="203">
        <v>0</v>
      </c>
      <c r="J1668" s="203">
        <v>0</v>
      </c>
      <c r="K1668" s="203">
        <v>0</v>
      </c>
      <c r="L1668" s="203">
        <v>0</v>
      </c>
      <c r="M1668" s="203">
        <v>0</v>
      </c>
      <c r="N1668" s="203">
        <v>1</v>
      </c>
      <c r="O1668" s="203">
        <v>5</v>
      </c>
      <c r="P1668" s="203">
        <v>34</v>
      </c>
      <c r="Q1668" s="203">
        <v>72</v>
      </c>
      <c r="R1668" s="203">
        <v>59</v>
      </c>
      <c r="S1668" s="203">
        <v>36</v>
      </c>
      <c r="T1668" s="203">
        <v>20</v>
      </c>
      <c r="U1668" s="203">
        <v>9</v>
      </c>
      <c r="V1668" s="203">
        <v>116</v>
      </c>
    </row>
    <row r="1669" spans="2:22" x14ac:dyDescent="0.3">
      <c r="B1669" s="96" t="s">
        <v>134</v>
      </c>
      <c r="C1669" s="102" t="s">
        <v>292</v>
      </c>
      <c r="D1669" s="203">
        <v>0</v>
      </c>
      <c r="E1669" s="203">
        <v>0</v>
      </c>
      <c r="F1669" s="203">
        <v>0</v>
      </c>
      <c r="G1669" s="203">
        <v>0</v>
      </c>
      <c r="H1669" s="203">
        <v>0</v>
      </c>
      <c r="I1669" s="203">
        <v>0</v>
      </c>
      <c r="J1669" s="203">
        <v>0</v>
      </c>
      <c r="K1669" s="203">
        <v>0</v>
      </c>
      <c r="L1669" s="203">
        <v>0</v>
      </c>
      <c r="M1669" s="203">
        <v>0</v>
      </c>
      <c r="N1669" s="203">
        <v>0</v>
      </c>
      <c r="O1669" s="203">
        <v>1</v>
      </c>
      <c r="P1669" s="203">
        <v>12</v>
      </c>
      <c r="Q1669" s="203">
        <v>84</v>
      </c>
      <c r="R1669" s="203">
        <v>152</v>
      </c>
      <c r="S1669" s="203">
        <v>115</v>
      </c>
      <c r="T1669" s="203">
        <v>60</v>
      </c>
      <c r="U1669" s="203">
        <v>23</v>
      </c>
      <c r="V1669" s="203">
        <v>148</v>
      </c>
    </row>
    <row r="1670" spans="2:22" x14ac:dyDescent="0.3">
      <c r="B1670" s="96" t="s">
        <v>134</v>
      </c>
      <c r="C1670" s="102" t="s">
        <v>293</v>
      </c>
      <c r="D1670" s="203">
        <v>0</v>
      </c>
      <c r="E1670" s="203">
        <v>0</v>
      </c>
      <c r="F1670" s="203">
        <v>0</v>
      </c>
      <c r="G1670" s="203">
        <v>0</v>
      </c>
      <c r="H1670" s="203">
        <v>0</v>
      </c>
      <c r="I1670" s="203">
        <v>0</v>
      </c>
      <c r="J1670" s="203">
        <v>0</v>
      </c>
      <c r="K1670" s="203">
        <v>0</v>
      </c>
      <c r="L1670" s="203">
        <v>0</v>
      </c>
      <c r="M1670" s="203">
        <v>0</v>
      </c>
      <c r="N1670" s="203">
        <v>0</v>
      </c>
      <c r="O1670" s="203">
        <v>1</v>
      </c>
      <c r="P1670" s="203">
        <v>0</v>
      </c>
      <c r="Q1670" s="203">
        <v>12</v>
      </c>
      <c r="R1670" s="203">
        <v>64</v>
      </c>
      <c r="S1670" s="203">
        <v>101</v>
      </c>
      <c r="T1670" s="203">
        <v>89</v>
      </c>
      <c r="U1670" s="203">
        <v>35</v>
      </c>
      <c r="V1670" s="203">
        <v>123</v>
      </c>
    </row>
    <row r="1671" spans="2:22" x14ac:dyDescent="0.3">
      <c r="B1671" s="96" t="s">
        <v>134</v>
      </c>
      <c r="C1671" s="102" t="s">
        <v>294</v>
      </c>
      <c r="D1671" s="203">
        <v>0</v>
      </c>
      <c r="E1671" s="203">
        <v>0</v>
      </c>
      <c r="F1671" s="203">
        <v>0</v>
      </c>
      <c r="G1671" s="203">
        <v>0</v>
      </c>
      <c r="H1671" s="203">
        <v>0</v>
      </c>
      <c r="I1671" s="203">
        <v>0</v>
      </c>
      <c r="J1671" s="203">
        <v>0</v>
      </c>
      <c r="K1671" s="203">
        <v>0</v>
      </c>
      <c r="L1671" s="203">
        <v>0</v>
      </c>
      <c r="M1671" s="203">
        <v>0</v>
      </c>
      <c r="N1671" s="203">
        <v>0</v>
      </c>
      <c r="O1671" s="203">
        <v>0</v>
      </c>
      <c r="P1671" s="203">
        <v>0</v>
      </c>
      <c r="Q1671" s="203">
        <v>4</v>
      </c>
      <c r="R1671" s="203">
        <v>62</v>
      </c>
      <c r="S1671" s="203">
        <v>120</v>
      </c>
      <c r="T1671" s="203">
        <v>73</v>
      </c>
      <c r="U1671" s="203">
        <v>32</v>
      </c>
      <c r="V1671" s="203">
        <v>99</v>
      </c>
    </row>
    <row r="1672" spans="2:22" x14ac:dyDescent="0.3">
      <c r="B1672" s="96" t="s">
        <v>134</v>
      </c>
      <c r="C1672" s="102" t="s">
        <v>357</v>
      </c>
      <c r="D1672" s="203">
        <v>0</v>
      </c>
      <c r="E1672" s="203">
        <v>0</v>
      </c>
      <c r="F1672" s="203">
        <v>0</v>
      </c>
      <c r="G1672" s="203">
        <v>0</v>
      </c>
      <c r="H1672" s="203">
        <v>1</v>
      </c>
      <c r="I1672" s="203">
        <v>1</v>
      </c>
      <c r="J1672" s="203">
        <v>5</v>
      </c>
      <c r="K1672" s="203">
        <v>7</v>
      </c>
      <c r="L1672" s="203">
        <v>10</v>
      </c>
      <c r="M1672" s="203">
        <v>9</v>
      </c>
      <c r="N1672" s="203">
        <v>7</v>
      </c>
      <c r="O1672" s="203">
        <v>7</v>
      </c>
      <c r="P1672" s="203">
        <v>2</v>
      </c>
      <c r="Q1672" s="203">
        <v>2</v>
      </c>
      <c r="R1672" s="203">
        <v>0</v>
      </c>
      <c r="S1672" s="203">
        <v>0</v>
      </c>
      <c r="T1672" s="203">
        <v>0</v>
      </c>
      <c r="U1672" s="203">
        <v>0</v>
      </c>
      <c r="V1672" s="203">
        <v>0</v>
      </c>
    </row>
    <row r="1673" spans="2:22" x14ac:dyDescent="0.3">
      <c r="B1673" s="96" t="s">
        <v>135</v>
      </c>
      <c r="C1673" s="102" t="s">
        <v>223</v>
      </c>
      <c r="D1673" s="203">
        <v>11</v>
      </c>
      <c r="E1673" s="203">
        <v>45</v>
      </c>
      <c r="F1673" s="203">
        <v>3</v>
      </c>
      <c r="G1673" s="203">
        <v>2</v>
      </c>
      <c r="H1673" s="203">
        <v>1</v>
      </c>
      <c r="I1673" s="203">
        <v>0</v>
      </c>
      <c r="J1673" s="203">
        <v>0</v>
      </c>
      <c r="K1673" s="203">
        <v>0</v>
      </c>
      <c r="L1673" s="203">
        <v>0</v>
      </c>
      <c r="M1673" s="203">
        <v>0</v>
      </c>
      <c r="N1673" s="203">
        <v>0</v>
      </c>
      <c r="O1673" s="203">
        <v>0</v>
      </c>
      <c r="P1673" s="203">
        <v>0</v>
      </c>
      <c r="Q1673" s="203">
        <v>0</v>
      </c>
      <c r="R1673" s="203">
        <v>0</v>
      </c>
      <c r="S1673" s="203">
        <v>0</v>
      </c>
      <c r="T1673" s="203">
        <v>0</v>
      </c>
      <c r="U1673" s="203">
        <v>0</v>
      </c>
      <c r="V1673" s="203">
        <v>0</v>
      </c>
    </row>
    <row r="1674" spans="2:22" x14ac:dyDescent="0.3">
      <c r="B1674" s="96" t="s">
        <v>135</v>
      </c>
      <c r="C1674" s="102" t="s">
        <v>286</v>
      </c>
      <c r="D1674" s="203">
        <v>1</v>
      </c>
      <c r="E1674" s="203">
        <v>33</v>
      </c>
      <c r="F1674" s="203">
        <v>131</v>
      </c>
      <c r="G1674" s="203">
        <v>8</v>
      </c>
      <c r="H1674" s="203">
        <v>0</v>
      </c>
      <c r="I1674" s="203">
        <v>0</v>
      </c>
      <c r="J1674" s="203">
        <v>0</v>
      </c>
      <c r="K1674" s="203">
        <v>0</v>
      </c>
      <c r="L1674" s="203">
        <v>0</v>
      </c>
      <c r="M1674" s="203">
        <v>0</v>
      </c>
      <c r="N1674" s="203">
        <v>0</v>
      </c>
      <c r="O1674" s="203">
        <v>0</v>
      </c>
      <c r="P1674" s="203">
        <v>0</v>
      </c>
      <c r="Q1674" s="203">
        <v>0</v>
      </c>
      <c r="R1674" s="203">
        <v>0</v>
      </c>
      <c r="S1674" s="203">
        <v>0</v>
      </c>
      <c r="T1674" s="203">
        <v>0</v>
      </c>
      <c r="U1674" s="203">
        <v>0</v>
      </c>
      <c r="V1674" s="203">
        <v>0</v>
      </c>
    </row>
    <row r="1675" spans="2:22" x14ac:dyDescent="0.3">
      <c r="B1675" s="96" t="s">
        <v>135</v>
      </c>
      <c r="C1675" s="102" t="s">
        <v>370</v>
      </c>
      <c r="D1675" s="203">
        <v>0</v>
      </c>
      <c r="E1675" s="203">
        <v>4</v>
      </c>
      <c r="F1675" s="203">
        <v>513</v>
      </c>
      <c r="G1675" s="203">
        <v>1619</v>
      </c>
      <c r="H1675" s="203">
        <v>72</v>
      </c>
      <c r="I1675" s="203">
        <v>5</v>
      </c>
      <c r="J1675" s="203">
        <v>3</v>
      </c>
      <c r="K1675" s="203">
        <v>2</v>
      </c>
      <c r="L1675" s="203">
        <v>5</v>
      </c>
      <c r="M1675" s="203">
        <v>3</v>
      </c>
      <c r="N1675" s="203">
        <v>7</v>
      </c>
      <c r="O1675" s="203">
        <v>5</v>
      </c>
      <c r="P1675" s="203">
        <v>2</v>
      </c>
      <c r="Q1675" s="203">
        <v>4</v>
      </c>
      <c r="R1675" s="203">
        <v>2</v>
      </c>
      <c r="S1675" s="203">
        <v>3</v>
      </c>
      <c r="T1675" s="203">
        <v>0</v>
      </c>
      <c r="U1675" s="203">
        <v>2</v>
      </c>
      <c r="V1675" s="203">
        <v>2</v>
      </c>
    </row>
    <row r="1676" spans="2:22" x14ac:dyDescent="0.3">
      <c r="B1676" s="96" t="s">
        <v>135</v>
      </c>
      <c r="C1676" s="102" t="s">
        <v>224</v>
      </c>
      <c r="D1676" s="203">
        <v>0</v>
      </c>
      <c r="E1676" s="203">
        <v>0</v>
      </c>
      <c r="F1676" s="203">
        <v>3</v>
      </c>
      <c r="G1676" s="203">
        <v>581</v>
      </c>
      <c r="H1676" s="203">
        <v>1816</v>
      </c>
      <c r="I1676" s="203">
        <v>363</v>
      </c>
      <c r="J1676" s="203">
        <v>86</v>
      </c>
      <c r="K1676" s="203">
        <v>13</v>
      </c>
      <c r="L1676" s="203">
        <v>9</v>
      </c>
      <c r="M1676" s="203">
        <v>4</v>
      </c>
      <c r="N1676" s="203">
        <v>0</v>
      </c>
      <c r="O1676" s="203">
        <v>0</v>
      </c>
      <c r="P1676" s="203">
        <v>0</v>
      </c>
      <c r="Q1676" s="203">
        <v>0</v>
      </c>
      <c r="R1676" s="203">
        <v>0</v>
      </c>
      <c r="S1676" s="203">
        <v>0</v>
      </c>
      <c r="T1676" s="203">
        <v>0</v>
      </c>
      <c r="U1676" s="203">
        <v>0</v>
      </c>
      <c r="V1676" s="203">
        <v>0</v>
      </c>
    </row>
    <row r="1677" spans="2:22" x14ac:dyDescent="0.3">
      <c r="B1677" s="96" t="s">
        <v>135</v>
      </c>
      <c r="C1677" s="102" t="s">
        <v>225</v>
      </c>
      <c r="D1677" s="203">
        <v>0</v>
      </c>
      <c r="E1677" s="203">
        <v>0</v>
      </c>
      <c r="F1677" s="203">
        <v>0</v>
      </c>
      <c r="G1677" s="203">
        <v>5</v>
      </c>
      <c r="H1677" s="203">
        <v>547</v>
      </c>
      <c r="I1677" s="203">
        <v>1656</v>
      </c>
      <c r="J1677" s="203">
        <v>431</v>
      </c>
      <c r="K1677" s="203">
        <v>129</v>
      </c>
      <c r="L1677" s="203">
        <v>48</v>
      </c>
      <c r="M1677" s="203">
        <v>14</v>
      </c>
      <c r="N1677" s="203">
        <v>2</v>
      </c>
      <c r="O1677" s="203">
        <v>1</v>
      </c>
      <c r="P1677" s="203">
        <v>1</v>
      </c>
      <c r="Q1677" s="203">
        <v>0</v>
      </c>
      <c r="R1677" s="203">
        <v>0</v>
      </c>
      <c r="S1677" s="203">
        <v>0</v>
      </c>
      <c r="T1677" s="203">
        <v>1</v>
      </c>
      <c r="U1677" s="203">
        <v>0</v>
      </c>
      <c r="V1677" s="203">
        <v>1</v>
      </c>
    </row>
    <row r="1678" spans="2:22" x14ac:dyDescent="0.3">
      <c r="B1678" s="96" t="s">
        <v>135</v>
      </c>
      <c r="C1678" s="102" t="s">
        <v>226</v>
      </c>
      <c r="D1678" s="203">
        <v>0</v>
      </c>
      <c r="E1678" s="203">
        <v>0</v>
      </c>
      <c r="F1678" s="203">
        <v>0</v>
      </c>
      <c r="G1678" s="203">
        <v>0</v>
      </c>
      <c r="H1678" s="203">
        <v>3</v>
      </c>
      <c r="I1678" s="203">
        <v>486</v>
      </c>
      <c r="J1678" s="203">
        <v>1639</v>
      </c>
      <c r="K1678" s="203">
        <v>465</v>
      </c>
      <c r="L1678" s="203">
        <v>120</v>
      </c>
      <c r="M1678" s="203">
        <v>36</v>
      </c>
      <c r="N1678" s="203">
        <v>30</v>
      </c>
      <c r="O1678" s="203">
        <v>15</v>
      </c>
      <c r="P1678" s="203">
        <v>5</v>
      </c>
      <c r="Q1678" s="203">
        <v>1</v>
      </c>
      <c r="R1678" s="203">
        <v>3</v>
      </c>
      <c r="S1678" s="203">
        <v>0</v>
      </c>
      <c r="T1678" s="203">
        <v>0</v>
      </c>
      <c r="U1678" s="203">
        <v>0</v>
      </c>
      <c r="V1678" s="203">
        <v>0</v>
      </c>
    </row>
    <row r="1679" spans="2:22" x14ac:dyDescent="0.3">
      <c r="B1679" s="96" t="s">
        <v>135</v>
      </c>
      <c r="C1679" s="102" t="s">
        <v>227</v>
      </c>
      <c r="D1679" s="203">
        <v>0</v>
      </c>
      <c r="E1679" s="203">
        <v>0</v>
      </c>
      <c r="F1679" s="203">
        <v>0</v>
      </c>
      <c r="G1679" s="203">
        <v>0</v>
      </c>
      <c r="H1679" s="203">
        <v>0</v>
      </c>
      <c r="I1679" s="203">
        <v>1</v>
      </c>
      <c r="J1679" s="203">
        <v>488</v>
      </c>
      <c r="K1679" s="203">
        <v>1445</v>
      </c>
      <c r="L1679" s="203">
        <v>449</v>
      </c>
      <c r="M1679" s="203">
        <v>174</v>
      </c>
      <c r="N1679" s="203">
        <v>61</v>
      </c>
      <c r="O1679" s="203">
        <v>24</v>
      </c>
      <c r="P1679" s="203">
        <v>14</v>
      </c>
      <c r="Q1679" s="203">
        <v>4</v>
      </c>
      <c r="R1679" s="203">
        <v>2</v>
      </c>
      <c r="S1679" s="203">
        <v>2</v>
      </c>
      <c r="T1679" s="203">
        <v>0</v>
      </c>
      <c r="U1679" s="203">
        <v>0</v>
      </c>
      <c r="V1679" s="203">
        <v>0</v>
      </c>
    </row>
    <row r="1680" spans="2:22" x14ac:dyDescent="0.3">
      <c r="B1680" s="96" t="s">
        <v>135</v>
      </c>
      <c r="C1680" s="102" t="s">
        <v>228</v>
      </c>
      <c r="D1680" s="203">
        <v>0</v>
      </c>
      <c r="E1680" s="203">
        <v>0</v>
      </c>
      <c r="F1680" s="203">
        <v>0</v>
      </c>
      <c r="G1680" s="203">
        <v>0</v>
      </c>
      <c r="H1680" s="203">
        <v>1</v>
      </c>
      <c r="I1680" s="203">
        <v>0</v>
      </c>
      <c r="J1680" s="203">
        <v>3</v>
      </c>
      <c r="K1680" s="203">
        <v>422</v>
      </c>
      <c r="L1680" s="203">
        <v>1395</v>
      </c>
      <c r="M1680" s="203">
        <v>498</v>
      </c>
      <c r="N1680" s="203">
        <v>213</v>
      </c>
      <c r="O1680" s="203">
        <v>97</v>
      </c>
      <c r="P1680" s="203">
        <v>34</v>
      </c>
      <c r="Q1680" s="203">
        <v>10</v>
      </c>
      <c r="R1680" s="203">
        <v>4</v>
      </c>
      <c r="S1680" s="203">
        <v>3</v>
      </c>
      <c r="T1680" s="203">
        <v>1</v>
      </c>
      <c r="U1680" s="203">
        <v>0</v>
      </c>
      <c r="V1680" s="203">
        <v>0</v>
      </c>
    </row>
    <row r="1681" spans="2:22" x14ac:dyDescent="0.3">
      <c r="B1681" s="96" t="s">
        <v>135</v>
      </c>
      <c r="C1681" s="102" t="s">
        <v>229</v>
      </c>
      <c r="D1681" s="203">
        <v>0</v>
      </c>
      <c r="E1681" s="203">
        <v>0</v>
      </c>
      <c r="F1681" s="203">
        <v>0</v>
      </c>
      <c r="G1681" s="203">
        <v>0</v>
      </c>
      <c r="H1681" s="203">
        <v>0</v>
      </c>
      <c r="I1681" s="203">
        <v>0</v>
      </c>
      <c r="J1681" s="203">
        <v>0</v>
      </c>
      <c r="K1681" s="203">
        <v>0</v>
      </c>
      <c r="L1681" s="203">
        <v>379</v>
      </c>
      <c r="M1681" s="203">
        <v>1264</v>
      </c>
      <c r="N1681" s="203">
        <v>671</v>
      </c>
      <c r="O1681" s="203">
        <v>370</v>
      </c>
      <c r="P1681" s="203">
        <v>169</v>
      </c>
      <c r="Q1681" s="203">
        <v>33</v>
      </c>
      <c r="R1681" s="203">
        <v>14</v>
      </c>
      <c r="S1681" s="203">
        <v>1</v>
      </c>
      <c r="T1681" s="203">
        <v>1</v>
      </c>
      <c r="U1681" s="203">
        <v>0</v>
      </c>
      <c r="V1681" s="203">
        <v>2</v>
      </c>
    </row>
    <row r="1682" spans="2:22" x14ac:dyDescent="0.3">
      <c r="B1682" s="96" t="s">
        <v>135</v>
      </c>
      <c r="C1682" s="102" t="s">
        <v>287</v>
      </c>
      <c r="D1682" s="203">
        <v>0</v>
      </c>
      <c r="E1682" s="203">
        <v>0</v>
      </c>
      <c r="F1682" s="203">
        <v>0</v>
      </c>
      <c r="G1682" s="203">
        <v>0</v>
      </c>
      <c r="H1682" s="203">
        <v>0</v>
      </c>
      <c r="I1682" s="203">
        <v>0</v>
      </c>
      <c r="J1682" s="203">
        <v>0</v>
      </c>
      <c r="K1682" s="203">
        <v>0</v>
      </c>
      <c r="L1682" s="203">
        <v>6</v>
      </c>
      <c r="M1682" s="203">
        <v>381</v>
      </c>
      <c r="N1682" s="203">
        <v>1121</v>
      </c>
      <c r="O1682" s="203">
        <v>693</v>
      </c>
      <c r="P1682" s="203">
        <v>403</v>
      </c>
      <c r="Q1682" s="203">
        <v>142</v>
      </c>
      <c r="R1682" s="203">
        <v>31</v>
      </c>
      <c r="S1682" s="203">
        <v>2</v>
      </c>
      <c r="T1682" s="203">
        <v>1</v>
      </c>
      <c r="U1682" s="203">
        <v>1</v>
      </c>
      <c r="V1682" s="203">
        <v>0</v>
      </c>
    </row>
    <row r="1683" spans="2:22" x14ac:dyDescent="0.3">
      <c r="B1683" s="96" t="s">
        <v>135</v>
      </c>
      <c r="C1683" s="102" t="s">
        <v>230</v>
      </c>
      <c r="D1683" s="203">
        <v>0</v>
      </c>
      <c r="E1683" s="203">
        <v>0</v>
      </c>
      <c r="F1683" s="203">
        <v>0</v>
      </c>
      <c r="G1683" s="203">
        <v>0</v>
      </c>
      <c r="H1683" s="203">
        <v>0</v>
      </c>
      <c r="I1683" s="203">
        <v>0</v>
      </c>
      <c r="J1683" s="203">
        <v>0</v>
      </c>
      <c r="K1683" s="203">
        <v>0</v>
      </c>
      <c r="L1683" s="203">
        <v>0</v>
      </c>
      <c r="M1683" s="203">
        <v>3</v>
      </c>
      <c r="N1683" s="203">
        <v>279</v>
      </c>
      <c r="O1683" s="203">
        <v>984</v>
      </c>
      <c r="P1683" s="203">
        <v>574</v>
      </c>
      <c r="Q1683" s="203">
        <v>353</v>
      </c>
      <c r="R1683" s="203">
        <v>117</v>
      </c>
      <c r="S1683" s="203">
        <v>32</v>
      </c>
      <c r="T1683" s="203">
        <v>6</v>
      </c>
      <c r="U1683" s="203">
        <v>0</v>
      </c>
      <c r="V1683" s="203">
        <v>0</v>
      </c>
    </row>
    <row r="1684" spans="2:22" x14ac:dyDescent="0.3">
      <c r="B1684" s="96" t="s">
        <v>135</v>
      </c>
      <c r="C1684" s="102" t="s">
        <v>231</v>
      </c>
      <c r="D1684" s="203">
        <v>0</v>
      </c>
      <c r="E1684" s="203">
        <v>0</v>
      </c>
      <c r="F1684" s="203">
        <v>0</v>
      </c>
      <c r="G1684" s="203">
        <v>0</v>
      </c>
      <c r="H1684" s="203">
        <v>0</v>
      </c>
      <c r="I1684" s="203">
        <v>0</v>
      </c>
      <c r="J1684" s="203">
        <v>0</v>
      </c>
      <c r="K1684" s="203">
        <v>0</v>
      </c>
      <c r="L1684" s="203">
        <v>0</v>
      </c>
      <c r="M1684" s="203">
        <v>0</v>
      </c>
      <c r="N1684" s="203">
        <v>7</v>
      </c>
      <c r="O1684" s="203">
        <v>229</v>
      </c>
      <c r="P1684" s="203">
        <v>846</v>
      </c>
      <c r="Q1684" s="203">
        <v>496</v>
      </c>
      <c r="R1684" s="203">
        <v>248</v>
      </c>
      <c r="S1684" s="203">
        <v>84</v>
      </c>
      <c r="T1684" s="203">
        <v>18</v>
      </c>
      <c r="U1684" s="203">
        <v>2</v>
      </c>
      <c r="V1684" s="203">
        <v>2</v>
      </c>
    </row>
    <row r="1685" spans="2:22" x14ac:dyDescent="0.3">
      <c r="B1685" s="96" t="s">
        <v>135</v>
      </c>
      <c r="C1685" s="102" t="s">
        <v>288</v>
      </c>
      <c r="D1685" s="203">
        <v>0</v>
      </c>
      <c r="E1685" s="203">
        <v>0</v>
      </c>
      <c r="F1685" s="203">
        <v>0</v>
      </c>
      <c r="G1685" s="203">
        <v>0</v>
      </c>
      <c r="H1685" s="203">
        <v>0</v>
      </c>
      <c r="I1685" s="203">
        <v>0</v>
      </c>
      <c r="J1685" s="203">
        <v>0</v>
      </c>
      <c r="K1685" s="203">
        <v>0</v>
      </c>
      <c r="L1685" s="203">
        <v>0</v>
      </c>
      <c r="M1685" s="203">
        <v>0</v>
      </c>
      <c r="N1685" s="203">
        <v>0</v>
      </c>
      <c r="O1685" s="203">
        <v>3</v>
      </c>
      <c r="P1685" s="203">
        <v>165</v>
      </c>
      <c r="Q1685" s="203">
        <v>799</v>
      </c>
      <c r="R1685" s="203">
        <v>463</v>
      </c>
      <c r="S1685" s="203">
        <v>231</v>
      </c>
      <c r="T1685" s="203">
        <v>49</v>
      </c>
      <c r="U1685" s="203">
        <v>8</v>
      </c>
      <c r="V1685" s="203">
        <v>1</v>
      </c>
    </row>
    <row r="1686" spans="2:22" x14ac:dyDescent="0.3">
      <c r="B1686" s="96" t="s">
        <v>135</v>
      </c>
      <c r="C1686" s="102" t="s">
        <v>232</v>
      </c>
      <c r="D1686" s="203">
        <v>0</v>
      </c>
      <c r="E1686" s="203">
        <v>0</v>
      </c>
      <c r="F1686" s="203">
        <v>0</v>
      </c>
      <c r="G1686" s="203">
        <v>0</v>
      </c>
      <c r="H1686" s="203">
        <v>0</v>
      </c>
      <c r="I1686" s="203">
        <v>0</v>
      </c>
      <c r="J1686" s="203">
        <v>0</v>
      </c>
      <c r="K1686" s="203">
        <v>0</v>
      </c>
      <c r="L1686" s="203">
        <v>0</v>
      </c>
      <c r="M1686" s="203">
        <v>0</v>
      </c>
      <c r="N1686" s="203">
        <v>0</v>
      </c>
      <c r="O1686" s="203">
        <v>0</v>
      </c>
      <c r="P1686" s="203">
        <v>5</v>
      </c>
      <c r="Q1686" s="203">
        <v>140</v>
      </c>
      <c r="R1686" s="203">
        <v>638</v>
      </c>
      <c r="S1686" s="203">
        <v>377</v>
      </c>
      <c r="T1686" s="203">
        <v>154</v>
      </c>
      <c r="U1686" s="203">
        <v>48</v>
      </c>
      <c r="V1686" s="203">
        <v>8</v>
      </c>
    </row>
    <row r="1687" spans="2:22" x14ac:dyDescent="0.3">
      <c r="B1687" s="96" t="s">
        <v>135</v>
      </c>
      <c r="C1687" s="102" t="s">
        <v>355</v>
      </c>
      <c r="D1687" s="203">
        <v>0</v>
      </c>
      <c r="E1687" s="203">
        <v>0</v>
      </c>
      <c r="F1687" s="203">
        <v>0</v>
      </c>
      <c r="G1687" s="203">
        <v>0</v>
      </c>
      <c r="H1687" s="203">
        <v>0</v>
      </c>
      <c r="I1687" s="203">
        <v>0</v>
      </c>
      <c r="J1687" s="203">
        <v>0</v>
      </c>
      <c r="K1687" s="203">
        <v>0</v>
      </c>
      <c r="L1687" s="203">
        <v>0</v>
      </c>
      <c r="M1687" s="203">
        <v>0</v>
      </c>
      <c r="N1687" s="203">
        <v>0</v>
      </c>
      <c r="O1687" s="203">
        <v>0</v>
      </c>
      <c r="P1687" s="203">
        <v>0</v>
      </c>
      <c r="Q1687" s="203">
        <v>0</v>
      </c>
      <c r="R1687" s="203">
        <v>6</v>
      </c>
      <c r="S1687" s="203">
        <v>24</v>
      </c>
      <c r="T1687" s="203">
        <v>24</v>
      </c>
      <c r="U1687" s="203">
        <v>13</v>
      </c>
      <c r="V1687" s="203">
        <v>89</v>
      </c>
    </row>
    <row r="1688" spans="2:22" x14ac:dyDescent="0.3">
      <c r="B1688" s="96" t="s">
        <v>135</v>
      </c>
      <c r="C1688" s="102" t="s">
        <v>356</v>
      </c>
      <c r="D1688" s="203">
        <v>0</v>
      </c>
      <c r="E1688" s="203">
        <v>0</v>
      </c>
      <c r="F1688" s="203">
        <v>0</v>
      </c>
      <c r="G1688" s="203">
        <v>0</v>
      </c>
      <c r="H1688" s="203">
        <v>0</v>
      </c>
      <c r="I1688" s="203">
        <v>0</v>
      </c>
      <c r="J1688" s="203">
        <v>0</v>
      </c>
      <c r="K1688" s="203">
        <v>0</v>
      </c>
      <c r="L1688" s="203">
        <v>0</v>
      </c>
      <c r="M1688" s="203">
        <v>0</v>
      </c>
      <c r="N1688" s="203">
        <v>0</v>
      </c>
      <c r="O1688" s="203">
        <v>0</v>
      </c>
      <c r="P1688" s="203">
        <v>0</v>
      </c>
      <c r="Q1688" s="203">
        <v>0</v>
      </c>
      <c r="R1688" s="203">
        <v>0</v>
      </c>
      <c r="S1688" s="203">
        <v>2</v>
      </c>
      <c r="T1688" s="203">
        <v>10</v>
      </c>
      <c r="U1688" s="203">
        <v>12</v>
      </c>
      <c r="V1688" s="203">
        <v>51</v>
      </c>
    </row>
    <row r="1689" spans="2:22" x14ac:dyDescent="0.3">
      <c r="B1689" s="96" t="s">
        <v>135</v>
      </c>
      <c r="C1689" s="102" t="s">
        <v>289</v>
      </c>
      <c r="D1689" s="203">
        <v>0</v>
      </c>
      <c r="E1689" s="203">
        <v>0</v>
      </c>
      <c r="F1689" s="203">
        <v>0</v>
      </c>
      <c r="G1689" s="203">
        <v>0</v>
      </c>
      <c r="H1689" s="203">
        <v>0</v>
      </c>
      <c r="I1689" s="203">
        <v>0</v>
      </c>
      <c r="J1689" s="203">
        <v>0</v>
      </c>
      <c r="K1689" s="203">
        <v>0</v>
      </c>
      <c r="L1689" s="203">
        <v>0</v>
      </c>
      <c r="M1689" s="203">
        <v>0</v>
      </c>
      <c r="N1689" s="203">
        <v>0</v>
      </c>
      <c r="O1689" s="203">
        <v>0</v>
      </c>
      <c r="P1689" s="203">
        <v>0</v>
      </c>
      <c r="Q1689" s="203">
        <v>1</v>
      </c>
      <c r="R1689" s="203">
        <v>0</v>
      </c>
      <c r="S1689" s="203">
        <v>0</v>
      </c>
      <c r="T1689" s="203">
        <v>0</v>
      </c>
      <c r="U1689" s="203">
        <v>0</v>
      </c>
      <c r="V1689" s="203">
        <v>63</v>
      </c>
    </row>
    <row r="1690" spans="2:22" x14ac:dyDescent="0.3">
      <c r="B1690" s="96" t="s">
        <v>135</v>
      </c>
      <c r="C1690" s="102" t="s">
        <v>290</v>
      </c>
      <c r="D1690" s="203">
        <v>0</v>
      </c>
      <c r="E1690" s="203">
        <v>0</v>
      </c>
      <c r="F1690" s="203">
        <v>0</v>
      </c>
      <c r="G1690" s="203">
        <v>0</v>
      </c>
      <c r="H1690" s="203">
        <v>0</v>
      </c>
      <c r="I1690" s="203">
        <v>0</v>
      </c>
      <c r="J1690" s="203">
        <v>0</v>
      </c>
      <c r="K1690" s="203">
        <v>0</v>
      </c>
      <c r="L1690" s="203">
        <v>0</v>
      </c>
      <c r="M1690" s="203">
        <v>0</v>
      </c>
      <c r="N1690" s="203">
        <v>0</v>
      </c>
      <c r="O1690" s="203">
        <v>6</v>
      </c>
      <c r="P1690" s="203">
        <v>7</v>
      </c>
      <c r="Q1690" s="203">
        <v>6</v>
      </c>
      <c r="R1690" s="203">
        <v>5</v>
      </c>
      <c r="S1690" s="203">
        <v>1</v>
      </c>
      <c r="T1690" s="203">
        <v>4</v>
      </c>
      <c r="U1690" s="203">
        <v>0</v>
      </c>
      <c r="V1690" s="203">
        <v>41</v>
      </c>
    </row>
    <row r="1691" spans="2:22" x14ac:dyDescent="0.3">
      <c r="B1691" s="96" t="s">
        <v>135</v>
      </c>
      <c r="C1691" s="102" t="s">
        <v>291</v>
      </c>
      <c r="D1691" s="203">
        <v>0</v>
      </c>
      <c r="E1691" s="203">
        <v>0</v>
      </c>
      <c r="F1691" s="203">
        <v>0</v>
      </c>
      <c r="G1691" s="203">
        <v>0</v>
      </c>
      <c r="H1691" s="203">
        <v>0</v>
      </c>
      <c r="I1691" s="203">
        <v>0</v>
      </c>
      <c r="J1691" s="203">
        <v>0</v>
      </c>
      <c r="K1691" s="203">
        <v>0</v>
      </c>
      <c r="L1691" s="203">
        <v>0</v>
      </c>
      <c r="M1691" s="203">
        <v>0</v>
      </c>
      <c r="N1691" s="203">
        <v>0</v>
      </c>
      <c r="O1691" s="203">
        <v>2</v>
      </c>
      <c r="P1691" s="203">
        <v>39</v>
      </c>
      <c r="Q1691" s="203">
        <v>154</v>
      </c>
      <c r="R1691" s="203">
        <v>119</v>
      </c>
      <c r="S1691" s="203">
        <v>48</v>
      </c>
      <c r="T1691" s="203">
        <v>30</v>
      </c>
      <c r="U1691" s="203">
        <v>19</v>
      </c>
      <c r="V1691" s="203">
        <v>168</v>
      </c>
    </row>
    <row r="1692" spans="2:22" x14ac:dyDescent="0.3">
      <c r="B1692" s="96" t="s">
        <v>135</v>
      </c>
      <c r="C1692" s="102" t="s">
        <v>292</v>
      </c>
      <c r="D1692" s="203">
        <v>0</v>
      </c>
      <c r="E1692" s="203">
        <v>0</v>
      </c>
      <c r="F1692" s="203">
        <v>0</v>
      </c>
      <c r="G1692" s="203">
        <v>0</v>
      </c>
      <c r="H1692" s="203">
        <v>0</v>
      </c>
      <c r="I1692" s="203">
        <v>0</v>
      </c>
      <c r="J1692" s="203">
        <v>0</v>
      </c>
      <c r="K1692" s="203">
        <v>0</v>
      </c>
      <c r="L1692" s="203">
        <v>0</v>
      </c>
      <c r="M1692" s="203">
        <v>0</v>
      </c>
      <c r="N1692" s="203">
        <v>0</v>
      </c>
      <c r="O1692" s="203">
        <v>0</v>
      </c>
      <c r="P1692" s="203">
        <v>11</v>
      </c>
      <c r="Q1692" s="203">
        <v>96</v>
      </c>
      <c r="R1692" s="203">
        <v>223</v>
      </c>
      <c r="S1692" s="203">
        <v>140</v>
      </c>
      <c r="T1692" s="203">
        <v>77</v>
      </c>
      <c r="U1692" s="203">
        <v>50</v>
      </c>
      <c r="V1692" s="203">
        <v>158</v>
      </c>
    </row>
    <row r="1693" spans="2:22" x14ac:dyDescent="0.3">
      <c r="B1693" s="96" t="s">
        <v>135</v>
      </c>
      <c r="C1693" s="102" t="s">
        <v>293</v>
      </c>
      <c r="D1693" s="203">
        <v>0</v>
      </c>
      <c r="E1693" s="203">
        <v>0</v>
      </c>
      <c r="F1693" s="203">
        <v>0</v>
      </c>
      <c r="G1693" s="203">
        <v>0</v>
      </c>
      <c r="H1693" s="203">
        <v>0</v>
      </c>
      <c r="I1693" s="203">
        <v>0</v>
      </c>
      <c r="J1693" s="203">
        <v>0</v>
      </c>
      <c r="K1693" s="203">
        <v>0</v>
      </c>
      <c r="L1693" s="203">
        <v>0</v>
      </c>
      <c r="M1693" s="203">
        <v>0</v>
      </c>
      <c r="N1693" s="203">
        <v>0</v>
      </c>
      <c r="O1693" s="203">
        <v>0</v>
      </c>
      <c r="P1693" s="203">
        <v>1</v>
      </c>
      <c r="Q1693" s="203">
        <v>9</v>
      </c>
      <c r="R1693" s="203">
        <v>68</v>
      </c>
      <c r="S1693" s="203">
        <v>95</v>
      </c>
      <c r="T1693" s="203">
        <v>86</v>
      </c>
      <c r="U1693" s="203">
        <v>50</v>
      </c>
      <c r="V1693" s="203">
        <v>121</v>
      </c>
    </row>
    <row r="1694" spans="2:22" x14ac:dyDescent="0.3">
      <c r="B1694" s="96" t="s">
        <v>135</v>
      </c>
      <c r="C1694" s="102" t="s">
        <v>294</v>
      </c>
      <c r="D1694" s="203">
        <v>0</v>
      </c>
      <c r="E1694" s="203">
        <v>0</v>
      </c>
      <c r="F1694" s="203">
        <v>0</v>
      </c>
      <c r="G1694" s="203">
        <v>0</v>
      </c>
      <c r="H1694" s="203">
        <v>0</v>
      </c>
      <c r="I1694" s="203">
        <v>0</v>
      </c>
      <c r="J1694" s="203">
        <v>0</v>
      </c>
      <c r="K1694" s="203">
        <v>0</v>
      </c>
      <c r="L1694" s="203">
        <v>0</v>
      </c>
      <c r="M1694" s="203">
        <v>0</v>
      </c>
      <c r="N1694" s="203">
        <v>0</v>
      </c>
      <c r="O1694" s="203">
        <v>0</v>
      </c>
      <c r="P1694" s="203">
        <v>1</v>
      </c>
      <c r="Q1694" s="203">
        <v>7</v>
      </c>
      <c r="R1694" s="203">
        <v>64</v>
      </c>
      <c r="S1694" s="203">
        <v>217</v>
      </c>
      <c r="T1694" s="203">
        <v>177</v>
      </c>
      <c r="U1694" s="203">
        <v>88</v>
      </c>
      <c r="V1694" s="203">
        <v>173</v>
      </c>
    </row>
    <row r="1695" spans="2:22" x14ac:dyDescent="0.3">
      <c r="B1695" s="96" t="s">
        <v>135</v>
      </c>
      <c r="C1695" s="102" t="s">
        <v>357</v>
      </c>
      <c r="D1695" s="203">
        <v>0</v>
      </c>
      <c r="E1695" s="203">
        <v>0</v>
      </c>
      <c r="F1695" s="203">
        <v>0</v>
      </c>
      <c r="G1695" s="203">
        <v>0</v>
      </c>
      <c r="H1695" s="203">
        <v>0</v>
      </c>
      <c r="I1695" s="203">
        <v>0</v>
      </c>
      <c r="J1695" s="203">
        <v>0</v>
      </c>
      <c r="K1695" s="203">
        <v>0</v>
      </c>
      <c r="L1695" s="203">
        <v>2</v>
      </c>
      <c r="M1695" s="203">
        <v>7</v>
      </c>
      <c r="N1695" s="203">
        <v>9</v>
      </c>
      <c r="O1695" s="203">
        <v>3</v>
      </c>
      <c r="P1695" s="203">
        <v>0</v>
      </c>
      <c r="Q1695" s="203">
        <v>0</v>
      </c>
      <c r="R1695" s="203">
        <v>0</v>
      </c>
      <c r="S1695" s="203">
        <v>0</v>
      </c>
      <c r="T1695" s="203">
        <v>0</v>
      </c>
      <c r="U1695" s="203">
        <v>0</v>
      </c>
      <c r="V1695" s="203">
        <v>0</v>
      </c>
    </row>
    <row r="1696" spans="2:22" x14ac:dyDescent="0.3">
      <c r="B1696" s="96" t="s">
        <v>136</v>
      </c>
      <c r="C1696" s="102" t="s">
        <v>223</v>
      </c>
      <c r="D1696" s="203">
        <v>29</v>
      </c>
      <c r="E1696" s="203">
        <v>201</v>
      </c>
      <c r="F1696" s="203">
        <v>32</v>
      </c>
      <c r="G1696" s="203">
        <v>2</v>
      </c>
      <c r="H1696" s="203">
        <v>1</v>
      </c>
      <c r="I1696" s="203">
        <v>0</v>
      </c>
      <c r="J1696" s="203">
        <v>0</v>
      </c>
      <c r="K1696" s="203">
        <v>0</v>
      </c>
      <c r="L1696" s="203">
        <v>0</v>
      </c>
      <c r="M1696" s="203">
        <v>0</v>
      </c>
      <c r="N1696" s="203">
        <v>0</v>
      </c>
      <c r="O1696" s="203">
        <v>1</v>
      </c>
      <c r="P1696" s="203">
        <v>0</v>
      </c>
      <c r="Q1696" s="203">
        <v>0</v>
      </c>
      <c r="R1696" s="203">
        <v>0</v>
      </c>
      <c r="S1696" s="203">
        <v>0</v>
      </c>
      <c r="T1696" s="203">
        <v>0</v>
      </c>
      <c r="U1696" s="203">
        <v>0</v>
      </c>
      <c r="V1696" s="203">
        <v>0</v>
      </c>
    </row>
    <row r="1697" spans="2:22" x14ac:dyDescent="0.3">
      <c r="B1697" s="96" t="s">
        <v>136</v>
      </c>
      <c r="C1697" s="102" t="s">
        <v>286</v>
      </c>
      <c r="D1697" s="203">
        <v>2</v>
      </c>
      <c r="E1697" s="203">
        <v>110</v>
      </c>
      <c r="F1697" s="203">
        <v>548</v>
      </c>
      <c r="G1697" s="203">
        <v>36</v>
      </c>
      <c r="H1697" s="203">
        <v>1</v>
      </c>
      <c r="I1697" s="203">
        <v>1</v>
      </c>
      <c r="J1697" s="203">
        <v>0</v>
      </c>
      <c r="K1697" s="203">
        <v>0</v>
      </c>
      <c r="L1697" s="203">
        <v>0</v>
      </c>
      <c r="M1697" s="203">
        <v>0</v>
      </c>
      <c r="N1697" s="203">
        <v>0</v>
      </c>
      <c r="O1697" s="203">
        <v>0</v>
      </c>
      <c r="P1697" s="203">
        <v>0</v>
      </c>
      <c r="Q1697" s="203">
        <v>0</v>
      </c>
      <c r="R1697" s="203">
        <v>0</v>
      </c>
      <c r="S1697" s="203">
        <v>0</v>
      </c>
      <c r="T1697" s="203">
        <v>0</v>
      </c>
      <c r="U1697" s="203">
        <v>0</v>
      </c>
      <c r="V1697" s="203">
        <v>0</v>
      </c>
    </row>
    <row r="1698" spans="2:22" x14ac:dyDescent="0.3">
      <c r="B1698" s="96" t="s">
        <v>136</v>
      </c>
      <c r="C1698" s="102" t="s">
        <v>370</v>
      </c>
      <c r="D1698" s="203">
        <v>1</v>
      </c>
      <c r="E1698" s="203">
        <v>30</v>
      </c>
      <c r="F1698" s="203">
        <v>763</v>
      </c>
      <c r="G1698" s="203">
        <v>3122</v>
      </c>
      <c r="H1698" s="203">
        <v>241</v>
      </c>
      <c r="I1698" s="203">
        <v>13</v>
      </c>
      <c r="J1698" s="203">
        <v>3</v>
      </c>
      <c r="K1698" s="203">
        <v>2</v>
      </c>
      <c r="L1698" s="203">
        <v>2</v>
      </c>
      <c r="M1698" s="203">
        <v>1</v>
      </c>
      <c r="N1698" s="203">
        <v>0</v>
      </c>
      <c r="O1698" s="203">
        <v>1</v>
      </c>
      <c r="P1698" s="203">
        <v>5</v>
      </c>
      <c r="Q1698" s="203">
        <v>3</v>
      </c>
      <c r="R1698" s="203">
        <v>0</v>
      </c>
      <c r="S1698" s="203">
        <v>1</v>
      </c>
      <c r="T1698" s="203">
        <v>1</v>
      </c>
      <c r="U1698" s="203">
        <v>0</v>
      </c>
      <c r="V1698" s="203">
        <v>1</v>
      </c>
    </row>
    <row r="1699" spans="2:22" x14ac:dyDescent="0.3">
      <c r="B1699" s="96" t="s">
        <v>136</v>
      </c>
      <c r="C1699" s="102" t="s">
        <v>224</v>
      </c>
      <c r="D1699" s="203">
        <v>0</v>
      </c>
      <c r="E1699" s="203">
        <v>0</v>
      </c>
      <c r="F1699" s="203">
        <v>6</v>
      </c>
      <c r="G1699" s="203">
        <v>878</v>
      </c>
      <c r="H1699" s="203">
        <v>3102</v>
      </c>
      <c r="I1699" s="203">
        <v>519</v>
      </c>
      <c r="J1699" s="203">
        <v>104</v>
      </c>
      <c r="K1699" s="203">
        <v>37</v>
      </c>
      <c r="L1699" s="203">
        <v>12</v>
      </c>
      <c r="M1699" s="203">
        <v>3</v>
      </c>
      <c r="N1699" s="203">
        <v>0</v>
      </c>
      <c r="O1699" s="203">
        <v>0</v>
      </c>
      <c r="P1699" s="203">
        <v>0</v>
      </c>
      <c r="Q1699" s="203">
        <v>3</v>
      </c>
      <c r="R1699" s="203">
        <v>1</v>
      </c>
      <c r="S1699" s="203">
        <v>1</v>
      </c>
      <c r="T1699" s="203">
        <v>0</v>
      </c>
      <c r="U1699" s="203">
        <v>0</v>
      </c>
      <c r="V1699" s="203">
        <v>0</v>
      </c>
    </row>
    <row r="1700" spans="2:22" x14ac:dyDescent="0.3">
      <c r="B1700" s="96" t="s">
        <v>136</v>
      </c>
      <c r="C1700" s="102" t="s">
        <v>225</v>
      </c>
      <c r="D1700" s="203">
        <v>0</v>
      </c>
      <c r="E1700" s="203">
        <v>0</v>
      </c>
      <c r="F1700" s="203">
        <v>0</v>
      </c>
      <c r="G1700" s="203">
        <v>5</v>
      </c>
      <c r="H1700" s="203">
        <v>861</v>
      </c>
      <c r="I1700" s="203">
        <v>3015</v>
      </c>
      <c r="J1700" s="203">
        <v>571</v>
      </c>
      <c r="K1700" s="203">
        <v>142</v>
      </c>
      <c r="L1700" s="203">
        <v>37</v>
      </c>
      <c r="M1700" s="203">
        <v>9</v>
      </c>
      <c r="N1700" s="203">
        <v>5</v>
      </c>
      <c r="O1700" s="203">
        <v>5</v>
      </c>
      <c r="P1700" s="203">
        <v>1</v>
      </c>
      <c r="Q1700" s="203">
        <v>2</v>
      </c>
      <c r="R1700" s="203">
        <v>1</v>
      </c>
      <c r="S1700" s="203">
        <v>2</v>
      </c>
      <c r="T1700" s="203">
        <v>3</v>
      </c>
      <c r="U1700" s="203">
        <v>0</v>
      </c>
      <c r="V1700" s="203">
        <v>0</v>
      </c>
    </row>
    <row r="1701" spans="2:22" x14ac:dyDescent="0.3">
      <c r="B1701" s="96" t="s">
        <v>136</v>
      </c>
      <c r="C1701" s="102" t="s">
        <v>226</v>
      </c>
      <c r="D1701" s="203">
        <v>0</v>
      </c>
      <c r="E1701" s="203">
        <v>0</v>
      </c>
      <c r="F1701" s="203">
        <v>0</v>
      </c>
      <c r="G1701" s="203">
        <v>0</v>
      </c>
      <c r="H1701" s="203">
        <v>9</v>
      </c>
      <c r="I1701" s="203">
        <v>789</v>
      </c>
      <c r="J1701" s="203">
        <v>2902</v>
      </c>
      <c r="K1701" s="203">
        <v>626</v>
      </c>
      <c r="L1701" s="203">
        <v>176</v>
      </c>
      <c r="M1701" s="203">
        <v>59</v>
      </c>
      <c r="N1701" s="203">
        <v>28</v>
      </c>
      <c r="O1701" s="203">
        <v>15</v>
      </c>
      <c r="P1701" s="203">
        <v>1</v>
      </c>
      <c r="Q1701" s="203">
        <v>6</v>
      </c>
      <c r="R1701" s="203">
        <v>0</v>
      </c>
      <c r="S1701" s="203">
        <v>2</v>
      </c>
      <c r="T1701" s="203">
        <v>1</v>
      </c>
      <c r="U1701" s="203">
        <v>0</v>
      </c>
      <c r="V1701" s="203">
        <v>3</v>
      </c>
    </row>
    <row r="1702" spans="2:22" x14ac:dyDescent="0.3">
      <c r="B1702" s="96" t="s">
        <v>136</v>
      </c>
      <c r="C1702" s="102" t="s">
        <v>227</v>
      </c>
      <c r="D1702" s="203">
        <v>0</v>
      </c>
      <c r="E1702" s="203">
        <v>0</v>
      </c>
      <c r="F1702" s="203">
        <v>1</v>
      </c>
      <c r="G1702" s="203">
        <v>0</v>
      </c>
      <c r="H1702" s="203">
        <v>2</v>
      </c>
      <c r="I1702" s="203">
        <v>13</v>
      </c>
      <c r="J1702" s="203">
        <v>774</v>
      </c>
      <c r="K1702" s="203">
        <v>2830</v>
      </c>
      <c r="L1702" s="203">
        <v>713</v>
      </c>
      <c r="M1702" s="203">
        <v>231</v>
      </c>
      <c r="N1702" s="203">
        <v>93</v>
      </c>
      <c r="O1702" s="203">
        <v>38</v>
      </c>
      <c r="P1702" s="203">
        <v>13</v>
      </c>
      <c r="Q1702" s="203">
        <v>8</v>
      </c>
      <c r="R1702" s="203">
        <v>6</v>
      </c>
      <c r="S1702" s="203">
        <v>5</v>
      </c>
      <c r="T1702" s="203">
        <v>2</v>
      </c>
      <c r="U1702" s="203">
        <v>2</v>
      </c>
      <c r="V1702" s="203">
        <v>1</v>
      </c>
    </row>
    <row r="1703" spans="2:22" x14ac:dyDescent="0.3">
      <c r="B1703" s="96" t="s">
        <v>136</v>
      </c>
      <c r="C1703" s="102" t="s">
        <v>228</v>
      </c>
      <c r="D1703" s="203">
        <v>0</v>
      </c>
      <c r="E1703" s="203">
        <v>0</v>
      </c>
      <c r="F1703" s="203">
        <v>0</v>
      </c>
      <c r="G1703" s="203">
        <v>0</v>
      </c>
      <c r="H1703" s="203">
        <v>1</v>
      </c>
      <c r="I1703" s="203">
        <v>0</v>
      </c>
      <c r="J1703" s="203">
        <v>13</v>
      </c>
      <c r="K1703" s="203">
        <v>811</v>
      </c>
      <c r="L1703" s="203">
        <v>2699</v>
      </c>
      <c r="M1703" s="203">
        <v>722</v>
      </c>
      <c r="N1703" s="203">
        <v>258</v>
      </c>
      <c r="O1703" s="203">
        <v>105</v>
      </c>
      <c r="P1703" s="203">
        <v>37</v>
      </c>
      <c r="Q1703" s="203">
        <v>19</v>
      </c>
      <c r="R1703" s="203">
        <v>5</v>
      </c>
      <c r="S1703" s="203">
        <v>5</v>
      </c>
      <c r="T1703" s="203">
        <v>4</v>
      </c>
      <c r="U1703" s="203">
        <v>1</v>
      </c>
      <c r="V1703" s="203">
        <v>2</v>
      </c>
    </row>
    <row r="1704" spans="2:22" x14ac:dyDescent="0.3">
      <c r="B1704" s="96" t="s">
        <v>136</v>
      </c>
      <c r="C1704" s="102" t="s">
        <v>229</v>
      </c>
      <c r="D1704" s="203">
        <v>0</v>
      </c>
      <c r="E1704" s="203">
        <v>0</v>
      </c>
      <c r="F1704" s="203">
        <v>0</v>
      </c>
      <c r="G1704" s="203">
        <v>0</v>
      </c>
      <c r="H1704" s="203">
        <v>0</v>
      </c>
      <c r="I1704" s="203">
        <v>0</v>
      </c>
      <c r="J1704" s="203">
        <v>1</v>
      </c>
      <c r="K1704" s="203">
        <v>13</v>
      </c>
      <c r="L1704" s="203">
        <v>869</v>
      </c>
      <c r="M1704" s="203">
        <v>2681</v>
      </c>
      <c r="N1704" s="203">
        <v>912</v>
      </c>
      <c r="O1704" s="203">
        <v>459</v>
      </c>
      <c r="P1704" s="203">
        <v>176</v>
      </c>
      <c r="Q1704" s="203">
        <v>76</v>
      </c>
      <c r="R1704" s="203">
        <v>22</v>
      </c>
      <c r="S1704" s="203">
        <v>14</v>
      </c>
      <c r="T1704" s="203">
        <v>6</v>
      </c>
      <c r="U1704" s="203">
        <v>4</v>
      </c>
      <c r="V1704" s="203">
        <v>3</v>
      </c>
    </row>
    <row r="1705" spans="2:22" x14ac:dyDescent="0.3">
      <c r="B1705" s="96" t="s">
        <v>136</v>
      </c>
      <c r="C1705" s="102" t="s">
        <v>287</v>
      </c>
      <c r="D1705" s="203">
        <v>0</v>
      </c>
      <c r="E1705" s="203">
        <v>0</v>
      </c>
      <c r="F1705" s="203">
        <v>0</v>
      </c>
      <c r="G1705" s="203">
        <v>0</v>
      </c>
      <c r="H1705" s="203">
        <v>0</v>
      </c>
      <c r="I1705" s="203">
        <v>0</v>
      </c>
      <c r="J1705" s="203">
        <v>0</v>
      </c>
      <c r="K1705" s="203">
        <v>1</v>
      </c>
      <c r="L1705" s="203">
        <v>15</v>
      </c>
      <c r="M1705" s="203">
        <v>900</v>
      </c>
      <c r="N1705" s="203">
        <v>2430</v>
      </c>
      <c r="O1705" s="203">
        <v>1018</v>
      </c>
      <c r="P1705" s="203">
        <v>511</v>
      </c>
      <c r="Q1705" s="203">
        <v>186</v>
      </c>
      <c r="R1705" s="203">
        <v>70</v>
      </c>
      <c r="S1705" s="203">
        <v>24</v>
      </c>
      <c r="T1705" s="203">
        <v>14</v>
      </c>
      <c r="U1705" s="203">
        <v>7</v>
      </c>
      <c r="V1705" s="203">
        <v>4</v>
      </c>
    </row>
    <row r="1706" spans="2:22" x14ac:dyDescent="0.3">
      <c r="B1706" s="96" t="s">
        <v>136</v>
      </c>
      <c r="C1706" s="102" t="s">
        <v>230</v>
      </c>
      <c r="D1706" s="203">
        <v>0</v>
      </c>
      <c r="E1706" s="203">
        <v>0</v>
      </c>
      <c r="F1706" s="203">
        <v>0</v>
      </c>
      <c r="G1706" s="203">
        <v>0</v>
      </c>
      <c r="H1706" s="203">
        <v>0</v>
      </c>
      <c r="I1706" s="203">
        <v>0</v>
      </c>
      <c r="J1706" s="203">
        <v>0</v>
      </c>
      <c r="K1706" s="203">
        <v>0</v>
      </c>
      <c r="L1706" s="203">
        <v>1</v>
      </c>
      <c r="M1706" s="203">
        <v>16</v>
      </c>
      <c r="N1706" s="203">
        <v>827</v>
      </c>
      <c r="O1706" s="203">
        <v>2308</v>
      </c>
      <c r="P1706" s="203">
        <v>1048</v>
      </c>
      <c r="Q1706" s="203">
        <v>501</v>
      </c>
      <c r="R1706" s="203">
        <v>193</v>
      </c>
      <c r="S1706" s="203">
        <v>65</v>
      </c>
      <c r="T1706" s="203">
        <v>22</v>
      </c>
      <c r="U1706" s="203">
        <v>16</v>
      </c>
      <c r="V1706" s="203">
        <v>6</v>
      </c>
    </row>
    <row r="1707" spans="2:22" x14ac:dyDescent="0.3">
      <c r="B1707" s="96" t="s">
        <v>136</v>
      </c>
      <c r="C1707" s="102" t="s">
        <v>231</v>
      </c>
      <c r="D1707" s="203">
        <v>0</v>
      </c>
      <c r="E1707" s="203">
        <v>0</v>
      </c>
      <c r="F1707" s="203">
        <v>0</v>
      </c>
      <c r="G1707" s="203">
        <v>0</v>
      </c>
      <c r="H1707" s="203">
        <v>0</v>
      </c>
      <c r="I1707" s="203">
        <v>0</v>
      </c>
      <c r="J1707" s="203">
        <v>0</v>
      </c>
      <c r="K1707" s="203">
        <v>0</v>
      </c>
      <c r="L1707" s="203">
        <v>0</v>
      </c>
      <c r="M1707" s="203">
        <v>2</v>
      </c>
      <c r="N1707" s="203">
        <v>20</v>
      </c>
      <c r="O1707" s="203">
        <v>720</v>
      </c>
      <c r="P1707" s="203">
        <v>2081</v>
      </c>
      <c r="Q1707" s="203">
        <v>906</v>
      </c>
      <c r="R1707" s="203">
        <v>451</v>
      </c>
      <c r="S1707" s="203">
        <v>156</v>
      </c>
      <c r="T1707" s="203">
        <v>49</v>
      </c>
      <c r="U1707" s="203">
        <v>19</v>
      </c>
      <c r="V1707" s="203">
        <v>26</v>
      </c>
    </row>
    <row r="1708" spans="2:22" x14ac:dyDescent="0.3">
      <c r="B1708" s="96" t="s">
        <v>136</v>
      </c>
      <c r="C1708" s="102" t="s">
        <v>288</v>
      </c>
      <c r="D1708" s="203">
        <v>0</v>
      </c>
      <c r="E1708" s="203">
        <v>0</v>
      </c>
      <c r="F1708" s="203">
        <v>0</v>
      </c>
      <c r="G1708" s="203">
        <v>0</v>
      </c>
      <c r="H1708" s="203">
        <v>0</v>
      </c>
      <c r="I1708" s="203">
        <v>0</v>
      </c>
      <c r="J1708" s="203">
        <v>0</v>
      </c>
      <c r="K1708" s="203">
        <v>0</v>
      </c>
      <c r="L1708" s="203">
        <v>0</v>
      </c>
      <c r="M1708" s="203">
        <v>0</v>
      </c>
      <c r="N1708" s="203">
        <v>4</v>
      </c>
      <c r="O1708" s="203">
        <v>23</v>
      </c>
      <c r="P1708" s="203">
        <v>559</v>
      </c>
      <c r="Q1708" s="203">
        <v>1939</v>
      </c>
      <c r="R1708" s="203">
        <v>901</v>
      </c>
      <c r="S1708" s="203">
        <v>407</v>
      </c>
      <c r="T1708" s="203">
        <v>134</v>
      </c>
      <c r="U1708" s="203">
        <v>37</v>
      </c>
      <c r="V1708" s="203">
        <v>29</v>
      </c>
    </row>
    <row r="1709" spans="2:22" x14ac:dyDescent="0.3">
      <c r="B1709" s="96" t="s">
        <v>136</v>
      </c>
      <c r="C1709" s="102" t="s">
        <v>232</v>
      </c>
      <c r="D1709" s="203">
        <v>0</v>
      </c>
      <c r="E1709" s="203">
        <v>0</v>
      </c>
      <c r="F1709" s="203">
        <v>0</v>
      </c>
      <c r="G1709" s="203">
        <v>0</v>
      </c>
      <c r="H1709" s="203">
        <v>0</v>
      </c>
      <c r="I1709" s="203">
        <v>0</v>
      </c>
      <c r="J1709" s="203">
        <v>0</v>
      </c>
      <c r="K1709" s="203">
        <v>0</v>
      </c>
      <c r="L1709" s="203">
        <v>0</v>
      </c>
      <c r="M1709" s="203">
        <v>0</v>
      </c>
      <c r="N1709" s="203">
        <v>0</v>
      </c>
      <c r="O1709" s="203">
        <v>0</v>
      </c>
      <c r="P1709" s="203">
        <v>17</v>
      </c>
      <c r="Q1709" s="203">
        <v>522</v>
      </c>
      <c r="R1709" s="203">
        <v>1727</v>
      </c>
      <c r="S1709" s="203">
        <v>832</v>
      </c>
      <c r="T1709" s="203">
        <v>343</v>
      </c>
      <c r="U1709" s="203">
        <v>110</v>
      </c>
      <c r="V1709" s="203">
        <v>69</v>
      </c>
    </row>
    <row r="1710" spans="2:22" x14ac:dyDescent="0.3">
      <c r="B1710" s="96" t="s">
        <v>136</v>
      </c>
      <c r="C1710" s="102" t="s">
        <v>355</v>
      </c>
      <c r="D1710" s="203">
        <v>0</v>
      </c>
      <c r="E1710" s="203">
        <v>0</v>
      </c>
      <c r="F1710" s="203">
        <v>0</v>
      </c>
      <c r="G1710" s="203">
        <v>0</v>
      </c>
      <c r="H1710" s="203">
        <v>0</v>
      </c>
      <c r="I1710" s="203">
        <v>0</v>
      </c>
      <c r="J1710" s="203">
        <v>0</v>
      </c>
      <c r="K1710" s="203">
        <v>0</v>
      </c>
      <c r="L1710" s="203">
        <v>0</v>
      </c>
      <c r="M1710" s="203">
        <v>0</v>
      </c>
      <c r="N1710" s="203">
        <v>0</v>
      </c>
      <c r="O1710" s="203">
        <v>0</v>
      </c>
      <c r="P1710" s="203">
        <v>0</v>
      </c>
      <c r="Q1710" s="203">
        <v>0</v>
      </c>
      <c r="R1710" s="203">
        <v>8</v>
      </c>
      <c r="S1710" s="203">
        <v>21</v>
      </c>
      <c r="T1710" s="203">
        <v>11</v>
      </c>
      <c r="U1710" s="203">
        <v>6</v>
      </c>
      <c r="V1710" s="203">
        <v>26</v>
      </c>
    </row>
    <row r="1711" spans="2:22" x14ac:dyDescent="0.3">
      <c r="B1711" s="96" t="s">
        <v>136</v>
      </c>
      <c r="C1711" s="102" t="s">
        <v>356</v>
      </c>
      <c r="D1711" s="203">
        <v>0</v>
      </c>
      <c r="E1711" s="203">
        <v>0</v>
      </c>
      <c r="F1711" s="203">
        <v>0</v>
      </c>
      <c r="G1711" s="203">
        <v>0</v>
      </c>
      <c r="H1711" s="203">
        <v>0</v>
      </c>
      <c r="I1711" s="203">
        <v>0</v>
      </c>
      <c r="J1711" s="203">
        <v>0</v>
      </c>
      <c r="K1711" s="203">
        <v>0</v>
      </c>
      <c r="L1711" s="203">
        <v>0</v>
      </c>
      <c r="M1711" s="203">
        <v>0</v>
      </c>
      <c r="N1711" s="203">
        <v>0</v>
      </c>
      <c r="O1711" s="203">
        <v>0</v>
      </c>
      <c r="P1711" s="203">
        <v>0</v>
      </c>
      <c r="Q1711" s="203">
        <v>0</v>
      </c>
      <c r="R1711" s="203">
        <v>0</v>
      </c>
      <c r="S1711" s="203">
        <v>4</v>
      </c>
      <c r="T1711" s="203">
        <v>25</v>
      </c>
      <c r="U1711" s="203">
        <v>12</v>
      </c>
      <c r="V1711" s="203">
        <v>36</v>
      </c>
    </row>
    <row r="1712" spans="2:22" x14ac:dyDescent="0.3">
      <c r="B1712" s="96" t="s">
        <v>136</v>
      </c>
      <c r="C1712" s="102" t="s">
        <v>289</v>
      </c>
      <c r="D1712" s="203">
        <v>0</v>
      </c>
      <c r="E1712" s="203">
        <v>0</v>
      </c>
      <c r="F1712" s="203">
        <v>0</v>
      </c>
      <c r="G1712" s="203">
        <v>0</v>
      </c>
      <c r="H1712" s="203">
        <v>0</v>
      </c>
      <c r="I1712" s="203">
        <v>0</v>
      </c>
      <c r="J1712" s="203">
        <v>0</v>
      </c>
      <c r="K1712" s="203">
        <v>0</v>
      </c>
      <c r="L1712" s="203">
        <v>1</v>
      </c>
      <c r="M1712" s="203">
        <v>0</v>
      </c>
      <c r="N1712" s="203">
        <v>0</v>
      </c>
      <c r="O1712" s="203">
        <v>0</v>
      </c>
      <c r="P1712" s="203">
        <v>1</v>
      </c>
      <c r="Q1712" s="203">
        <v>5</v>
      </c>
      <c r="R1712" s="203">
        <v>4</v>
      </c>
      <c r="S1712" s="203">
        <v>10</v>
      </c>
      <c r="T1712" s="203">
        <v>3</v>
      </c>
      <c r="U1712" s="203">
        <v>12</v>
      </c>
      <c r="V1712" s="203">
        <v>441</v>
      </c>
    </row>
    <row r="1713" spans="2:22" x14ac:dyDescent="0.3">
      <c r="B1713" s="96" t="s">
        <v>136</v>
      </c>
      <c r="C1713" s="102" t="s">
        <v>290</v>
      </c>
      <c r="D1713" s="203">
        <v>0</v>
      </c>
      <c r="E1713" s="203">
        <v>0</v>
      </c>
      <c r="F1713" s="203">
        <v>0</v>
      </c>
      <c r="G1713" s="203">
        <v>0</v>
      </c>
      <c r="H1713" s="203">
        <v>0</v>
      </c>
      <c r="I1713" s="203">
        <v>0</v>
      </c>
      <c r="J1713" s="203">
        <v>0</v>
      </c>
      <c r="K1713" s="203">
        <v>0</v>
      </c>
      <c r="L1713" s="203">
        <v>0</v>
      </c>
      <c r="M1713" s="203">
        <v>1</v>
      </c>
      <c r="N1713" s="203">
        <v>2</v>
      </c>
      <c r="O1713" s="203">
        <v>1</v>
      </c>
      <c r="P1713" s="203">
        <v>4</v>
      </c>
      <c r="Q1713" s="203">
        <v>7</v>
      </c>
      <c r="R1713" s="203">
        <v>5</v>
      </c>
      <c r="S1713" s="203">
        <v>3</v>
      </c>
      <c r="T1713" s="203">
        <v>0</v>
      </c>
      <c r="U1713" s="203">
        <v>1</v>
      </c>
      <c r="V1713" s="203">
        <v>60</v>
      </c>
    </row>
    <row r="1714" spans="2:22" x14ac:dyDescent="0.3">
      <c r="B1714" s="96" t="s">
        <v>136</v>
      </c>
      <c r="C1714" s="102" t="s">
        <v>291</v>
      </c>
      <c r="D1714" s="203">
        <v>0</v>
      </c>
      <c r="E1714" s="203">
        <v>0</v>
      </c>
      <c r="F1714" s="203">
        <v>0</v>
      </c>
      <c r="G1714" s="203">
        <v>0</v>
      </c>
      <c r="H1714" s="203">
        <v>0</v>
      </c>
      <c r="I1714" s="203">
        <v>0</v>
      </c>
      <c r="J1714" s="203">
        <v>0</v>
      </c>
      <c r="K1714" s="203">
        <v>0</v>
      </c>
      <c r="L1714" s="203">
        <v>0</v>
      </c>
      <c r="M1714" s="203">
        <v>2</v>
      </c>
      <c r="N1714" s="203">
        <v>7</v>
      </c>
      <c r="O1714" s="203">
        <v>30</v>
      </c>
      <c r="P1714" s="203">
        <v>44</v>
      </c>
      <c r="Q1714" s="203">
        <v>97</v>
      </c>
      <c r="R1714" s="203">
        <v>95</v>
      </c>
      <c r="S1714" s="203">
        <v>68</v>
      </c>
      <c r="T1714" s="203">
        <v>57</v>
      </c>
      <c r="U1714" s="203">
        <v>34</v>
      </c>
      <c r="V1714" s="203">
        <v>275</v>
      </c>
    </row>
    <row r="1715" spans="2:22" x14ac:dyDescent="0.3">
      <c r="B1715" s="96" t="s">
        <v>136</v>
      </c>
      <c r="C1715" s="102" t="s">
        <v>292</v>
      </c>
      <c r="D1715" s="203">
        <v>0</v>
      </c>
      <c r="E1715" s="203">
        <v>0</v>
      </c>
      <c r="F1715" s="203">
        <v>0</v>
      </c>
      <c r="G1715" s="203">
        <v>0</v>
      </c>
      <c r="H1715" s="203">
        <v>0</v>
      </c>
      <c r="I1715" s="203">
        <v>0</v>
      </c>
      <c r="J1715" s="203">
        <v>0</v>
      </c>
      <c r="K1715" s="203">
        <v>0</v>
      </c>
      <c r="L1715" s="203">
        <v>0</v>
      </c>
      <c r="M1715" s="203">
        <v>0</v>
      </c>
      <c r="N1715" s="203">
        <v>1</v>
      </c>
      <c r="O1715" s="203">
        <v>7</v>
      </c>
      <c r="P1715" s="203">
        <v>59</v>
      </c>
      <c r="Q1715" s="203">
        <v>140</v>
      </c>
      <c r="R1715" s="203">
        <v>199</v>
      </c>
      <c r="S1715" s="203">
        <v>149</v>
      </c>
      <c r="T1715" s="203">
        <v>94</v>
      </c>
      <c r="U1715" s="203">
        <v>64</v>
      </c>
      <c r="V1715" s="203">
        <v>345</v>
      </c>
    </row>
    <row r="1716" spans="2:22" x14ac:dyDescent="0.3">
      <c r="B1716" s="96" t="s">
        <v>136</v>
      </c>
      <c r="C1716" s="102" t="s">
        <v>293</v>
      </c>
      <c r="D1716" s="203">
        <v>0</v>
      </c>
      <c r="E1716" s="203">
        <v>0</v>
      </c>
      <c r="F1716" s="203">
        <v>0</v>
      </c>
      <c r="G1716" s="203">
        <v>0</v>
      </c>
      <c r="H1716" s="203">
        <v>0</v>
      </c>
      <c r="I1716" s="203">
        <v>0</v>
      </c>
      <c r="J1716" s="203">
        <v>0</v>
      </c>
      <c r="K1716" s="203">
        <v>0</v>
      </c>
      <c r="L1716" s="203">
        <v>0</v>
      </c>
      <c r="M1716" s="203">
        <v>0</v>
      </c>
      <c r="N1716" s="203">
        <v>0</v>
      </c>
      <c r="O1716" s="203">
        <v>3</v>
      </c>
      <c r="P1716" s="203">
        <v>15</v>
      </c>
      <c r="Q1716" s="203">
        <v>87</v>
      </c>
      <c r="R1716" s="203">
        <v>145</v>
      </c>
      <c r="S1716" s="203">
        <v>149</v>
      </c>
      <c r="T1716" s="203">
        <v>112</v>
      </c>
      <c r="U1716" s="203">
        <v>88</v>
      </c>
      <c r="V1716" s="203">
        <v>237</v>
      </c>
    </row>
    <row r="1717" spans="2:22" x14ac:dyDescent="0.3">
      <c r="B1717" s="96" t="s">
        <v>136</v>
      </c>
      <c r="C1717" s="102" t="s">
        <v>294</v>
      </c>
      <c r="D1717" s="203">
        <v>0</v>
      </c>
      <c r="E1717" s="203">
        <v>0</v>
      </c>
      <c r="F1717" s="203">
        <v>0</v>
      </c>
      <c r="G1717" s="203">
        <v>0</v>
      </c>
      <c r="H1717" s="203">
        <v>0</v>
      </c>
      <c r="I1717" s="203">
        <v>0</v>
      </c>
      <c r="J1717" s="203">
        <v>0</v>
      </c>
      <c r="K1717" s="203">
        <v>0</v>
      </c>
      <c r="L1717" s="203">
        <v>0</v>
      </c>
      <c r="M1717" s="203">
        <v>0</v>
      </c>
      <c r="N1717" s="203">
        <v>0</v>
      </c>
      <c r="O1717" s="203">
        <v>2</v>
      </c>
      <c r="P1717" s="203">
        <v>9</v>
      </c>
      <c r="Q1717" s="203">
        <v>55</v>
      </c>
      <c r="R1717" s="203">
        <v>175</v>
      </c>
      <c r="S1717" s="203">
        <v>241</v>
      </c>
      <c r="T1717" s="203">
        <v>224</v>
      </c>
      <c r="U1717" s="203">
        <v>138</v>
      </c>
      <c r="V1717" s="203">
        <v>717</v>
      </c>
    </row>
    <row r="1718" spans="2:22" x14ac:dyDescent="0.3">
      <c r="B1718" s="96" t="s">
        <v>136</v>
      </c>
      <c r="C1718" s="102" t="s">
        <v>357</v>
      </c>
      <c r="D1718" s="203">
        <v>0</v>
      </c>
      <c r="E1718" s="203">
        <v>0</v>
      </c>
      <c r="F1718" s="203">
        <v>0</v>
      </c>
      <c r="G1718" s="203">
        <v>1</v>
      </c>
      <c r="H1718" s="203">
        <v>0</v>
      </c>
      <c r="I1718" s="203">
        <v>1</v>
      </c>
      <c r="J1718" s="203">
        <v>2</v>
      </c>
      <c r="K1718" s="203">
        <v>0</v>
      </c>
      <c r="L1718" s="203">
        <v>2</v>
      </c>
      <c r="M1718" s="203">
        <v>3</v>
      </c>
      <c r="N1718" s="203">
        <v>6</v>
      </c>
      <c r="O1718" s="203">
        <v>4</v>
      </c>
      <c r="P1718" s="203">
        <v>2</v>
      </c>
      <c r="Q1718" s="203">
        <v>1</v>
      </c>
      <c r="R1718" s="203">
        <v>0</v>
      </c>
      <c r="S1718" s="203">
        <v>1</v>
      </c>
      <c r="T1718" s="203">
        <v>0</v>
      </c>
      <c r="U1718" s="203">
        <v>2</v>
      </c>
      <c r="V1718" s="203">
        <v>1</v>
      </c>
    </row>
    <row r="1719" spans="2:22" x14ac:dyDescent="0.3">
      <c r="B1719" s="96" t="s">
        <v>137</v>
      </c>
      <c r="C1719" s="102" t="s">
        <v>223</v>
      </c>
      <c r="D1719" s="203">
        <v>23</v>
      </c>
      <c r="E1719" s="203">
        <v>197</v>
      </c>
      <c r="F1719" s="203">
        <v>8</v>
      </c>
      <c r="G1719" s="203">
        <v>1</v>
      </c>
      <c r="H1719" s="203">
        <v>0</v>
      </c>
      <c r="I1719" s="203">
        <v>0</v>
      </c>
      <c r="J1719" s="203">
        <v>0</v>
      </c>
      <c r="K1719" s="203">
        <v>0</v>
      </c>
      <c r="L1719" s="203">
        <v>0</v>
      </c>
      <c r="M1719" s="203">
        <v>0</v>
      </c>
      <c r="N1719" s="203">
        <v>0</v>
      </c>
      <c r="O1719" s="203">
        <v>0</v>
      </c>
      <c r="P1719" s="203">
        <v>0</v>
      </c>
      <c r="Q1719" s="203">
        <v>0</v>
      </c>
      <c r="R1719" s="203">
        <v>0</v>
      </c>
      <c r="S1719" s="203">
        <v>0</v>
      </c>
      <c r="T1719" s="203">
        <v>0</v>
      </c>
      <c r="U1719" s="203">
        <v>0</v>
      </c>
      <c r="V1719" s="203">
        <v>0</v>
      </c>
    </row>
    <row r="1720" spans="2:22" x14ac:dyDescent="0.3">
      <c r="B1720" s="96" t="s">
        <v>137</v>
      </c>
      <c r="C1720" s="102" t="s">
        <v>286</v>
      </c>
      <c r="D1720" s="203">
        <v>0</v>
      </c>
      <c r="E1720" s="203">
        <v>46</v>
      </c>
      <c r="F1720" s="203">
        <v>223</v>
      </c>
      <c r="G1720" s="203">
        <v>4</v>
      </c>
      <c r="H1720" s="203">
        <v>0</v>
      </c>
      <c r="I1720" s="203">
        <v>0</v>
      </c>
      <c r="J1720" s="203">
        <v>0</v>
      </c>
      <c r="K1720" s="203">
        <v>0</v>
      </c>
      <c r="L1720" s="203">
        <v>0</v>
      </c>
      <c r="M1720" s="203">
        <v>0</v>
      </c>
      <c r="N1720" s="203">
        <v>0</v>
      </c>
      <c r="O1720" s="203">
        <v>1</v>
      </c>
      <c r="P1720" s="203">
        <v>0</v>
      </c>
      <c r="Q1720" s="203">
        <v>0</v>
      </c>
      <c r="R1720" s="203">
        <v>0</v>
      </c>
      <c r="S1720" s="203">
        <v>0</v>
      </c>
      <c r="T1720" s="203">
        <v>0</v>
      </c>
      <c r="U1720" s="203">
        <v>0</v>
      </c>
      <c r="V1720" s="203">
        <v>0</v>
      </c>
    </row>
    <row r="1721" spans="2:22" x14ac:dyDescent="0.3">
      <c r="B1721" s="96" t="s">
        <v>137</v>
      </c>
      <c r="C1721" s="102" t="s">
        <v>370</v>
      </c>
      <c r="D1721" s="203">
        <v>0</v>
      </c>
      <c r="E1721" s="203">
        <v>19</v>
      </c>
      <c r="F1721" s="203">
        <v>1629</v>
      </c>
      <c r="G1721" s="203">
        <v>3360</v>
      </c>
      <c r="H1721" s="203">
        <v>259</v>
      </c>
      <c r="I1721" s="203">
        <v>22</v>
      </c>
      <c r="J1721" s="203">
        <v>5</v>
      </c>
      <c r="K1721" s="203">
        <v>2</v>
      </c>
      <c r="L1721" s="203">
        <v>2</v>
      </c>
      <c r="M1721" s="203">
        <v>0</v>
      </c>
      <c r="N1721" s="203">
        <v>1</v>
      </c>
      <c r="O1721" s="203">
        <v>0</v>
      </c>
      <c r="P1721" s="203">
        <v>0</v>
      </c>
      <c r="Q1721" s="203">
        <v>0</v>
      </c>
      <c r="R1721" s="203">
        <v>0</v>
      </c>
      <c r="S1721" s="203">
        <v>0</v>
      </c>
      <c r="T1721" s="203">
        <v>0</v>
      </c>
      <c r="U1721" s="203">
        <v>0</v>
      </c>
      <c r="V1721" s="203">
        <v>0</v>
      </c>
    </row>
    <row r="1722" spans="2:22" x14ac:dyDescent="0.3">
      <c r="B1722" s="96" t="s">
        <v>137</v>
      </c>
      <c r="C1722" s="102" t="s">
        <v>224</v>
      </c>
      <c r="D1722" s="203">
        <v>0</v>
      </c>
      <c r="E1722" s="203">
        <v>0</v>
      </c>
      <c r="F1722" s="203">
        <v>14</v>
      </c>
      <c r="G1722" s="203">
        <v>1843</v>
      </c>
      <c r="H1722" s="203">
        <v>3763</v>
      </c>
      <c r="I1722" s="203">
        <v>839</v>
      </c>
      <c r="J1722" s="203">
        <v>277</v>
      </c>
      <c r="K1722" s="203">
        <v>108</v>
      </c>
      <c r="L1722" s="203">
        <v>43</v>
      </c>
      <c r="M1722" s="203">
        <v>11</v>
      </c>
      <c r="N1722" s="203">
        <v>5</v>
      </c>
      <c r="O1722" s="203">
        <v>5</v>
      </c>
      <c r="P1722" s="203">
        <v>5</v>
      </c>
      <c r="Q1722" s="203">
        <v>4</v>
      </c>
      <c r="R1722" s="203">
        <v>3</v>
      </c>
      <c r="S1722" s="203">
        <v>1</v>
      </c>
      <c r="T1722" s="203">
        <v>0</v>
      </c>
      <c r="U1722" s="203">
        <v>3</v>
      </c>
      <c r="V1722" s="203">
        <v>15</v>
      </c>
    </row>
    <row r="1723" spans="2:22" x14ac:dyDescent="0.3">
      <c r="B1723" s="96" t="s">
        <v>137</v>
      </c>
      <c r="C1723" s="102" t="s">
        <v>225</v>
      </c>
      <c r="D1723" s="203">
        <v>0</v>
      </c>
      <c r="E1723" s="203">
        <v>0</v>
      </c>
      <c r="F1723" s="203">
        <v>1</v>
      </c>
      <c r="G1723" s="203">
        <v>26</v>
      </c>
      <c r="H1723" s="203">
        <v>1619</v>
      </c>
      <c r="I1723" s="203">
        <v>3208</v>
      </c>
      <c r="J1723" s="203">
        <v>980</v>
      </c>
      <c r="K1723" s="203">
        <v>381</v>
      </c>
      <c r="L1723" s="203">
        <v>152</v>
      </c>
      <c r="M1723" s="203">
        <v>63</v>
      </c>
      <c r="N1723" s="203">
        <v>32</v>
      </c>
      <c r="O1723" s="203">
        <v>12</v>
      </c>
      <c r="P1723" s="203">
        <v>4</v>
      </c>
      <c r="Q1723" s="203">
        <v>6</v>
      </c>
      <c r="R1723" s="203">
        <v>0</v>
      </c>
      <c r="S1723" s="203">
        <v>2</v>
      </c>
      <c r="T1723" s="203">
        <v>0</v>
      </c>
      <c r="U1723" s="203">
        <v>0</v>
      </c>
      <c r="V1723" s="203">
        <v>0</v>
      </c>
    </row>
    <row r="1724" spans="2:22" x14ac:dyDescent="0.3">
      <c r="B1724" s="96" t="s">
        <v>137</v>
      </c>
      <c r="C1724" s="102" t="s">
        <v>226</v>
      </c>
      <c r="D1724" s="203">
        <v>0</v>
      </c>
      <c r="E1724" s="203">
        <v>0</v>
      </c>
      <c r="F1724" s="203">
        <v>0</v>
      </c>
      <c r="G1724" s="203">
        <v>0</v>
      </c>
      <c r="H1724" s="203">
        <v>25</v>
      </c>
      <c r="I1724" s="203">
        <v>1559</v>
      </c>
      <c r="J1724" s="203">
        <v>3071</v>
      </c>
      <c r="K1724" s="203">
        <v>1059</v>
      </c>
      <c r="L1724" s="203">
        <v>415</v>
      </c>
      <c r="M1724" s="203">
        <v>175</v>
      </c>
      <c r="N1724" s="203">
        <v>97</v>
      </c>
      <c r="O1724" s="203">
        <v>37</v>
      </c>
      <c r="P1724" s="203">
        <v>14</v>
      </c>
      <c r="Q1724" s="203">
        <v>7</v>
      </c>
      <c r="R1724" s="203">
        <v>4</v>
      </c>
      <c r="S1724" s="203">
        <v>3</v>
      </c>
      <c r="T1724" s="203">
        <v>2</v>
      </c>
      <c r="U1724" s="203">
        <v>2</v>
      </c>
      <c r="V1724" s="203">
        <v>2</v>
      </c>
    </row>
    <row r="1725" spans="2:22" x14ac:dyDescent="0.3">
      <c r="B1725" s="96" t="s">
        <v>137</v>
      </c>
      <c r="C1725" s="102" t="s">
        <v>227</v>
      </c>
      <c r="D1725" s="203">
        <v>0</v>
      </c>
      <c r="E1725" s="203">
        <v>0</v>
      </c>
      <c r="F1725" s="203">
        <v>0</v>
      </c>
      <c r="G1725" s="203">
        <v>0</v>
      </c>
      <c r="H1725" s="203">
        <v>0</v>
      </c>
      <c r="I1725" s="203">
        <v>12</v>
      </c>
      <c r="J1725" s="203">
        <v>1669</v>
      </c>
      <c r="K1725" s="203">
        <v>2909</v>
      </c>
      <c r="L1725" s="203">
        <v>1031</v>
      </c>
      <c r="M1725" s="203">
        <v>487</v>
      </c>
      <c r="N1725" s="203">
        <v>219</v>
      </c>
      <c r="O1725" s="203">
        <v>100</v>
      </c>
      <c r="P1725" s="203">
        <v>51</v>
      </c>
      <c r="Q1725" s="203">
        <v>25</v>
      </c>
      <c r="R1725" s="203">
        <v>9</v>
      </c>
      <c r="S1725" s="203">
        <v>6</v>
      </c>
      <c r="T1725" s="203">
        <v>4</v>
      </c>
      <c r="U1725" s="203">
        <v>2</v>
      </c>
      <c r="V1725" s="203">
        <v>4</v>
      </c>
    </row>
    <row r="1726" spans="2:22" x14ac:dyDescent="0.3">
      <c r="B1726" s="96" t="s">
        <v>137</v>
      </c>
      <c r="C1726" s="102" t="s">
        <v>228</v>
      </c>
      <c r="D1726" s="203">
        <v>0</v>
      </c>
      <c r="E1726" s="203">
        <v>0</v>
      </c>
      <c r="F1726" s="203">
        <v>1</v>
      </c>
      <c r="G1726" s="203">
        <v>0</v>
      </c>
      <c r="H1726" s="203">
        <v>2</v>
      </c>
      <c r="I1726" s="203">
        <v>0</v>
      </c>
      <c r="J1726" s="203">
        <v>15</v>
      </c>
      <c r="K1726" s="203">
        <v>1503</v>
      </c>
      <c r="L1726" s="203">
        <v>2559</v>
      </c>
      <c r="M1726" s="203">
        <v>1093</v>
      </c>
      <c r="N1726" s="203">
        <v>594</v>
      </c>
      <c r="O1726" s="203">
        <v>276</v>
      </c>
      <c r="P1726" s="203">
        <v>123</v>
      </c>
      <c r="Q1726" s="203">
        <v>39</v>
      </c>
      <c r="R1726" s="203">
        <v>18</v>
      </c>
      <c r="S1726" s="203">
        <v>10</v>
      </c>
      <c r="T1726" s="203">
        <v>2</v>
      </c>
      <c r="U1726" s="203">
        <v>3</v>
      </c>
      <c r="V1726" s="203">
        <v>7</v>
      </c>
    </row>
    <row r="1727" spans="2:22" x14ac:dyDescent="0.3">
      <c r="B1727" s="96" t="s">
        <v>137</v>
      </c>
      <c r="C1727" s="102" t="s">
        <v>229</v>
      </c>
      <c r="D1727" s="203">
        <v>0</v>
      </c>
      <c r="E1727" s="203">
        <v>0</v>
      </c>
      <c r="F1727" s="203">
        <v>0</v>
      </c>
      <c r="G1727" s="203">
        <v>0</v>
      </c>
      <c r="H1727" s="203">
        <v>0</v>
      </c>
      <c r="I1727" s="203">
        <v>0</v>
      </c>
      <c r="J1727" s="203">
        <v>0</v>
      </c>
      <c r="K1727" s="203">
        <v>14</v>
      </c>
      <c r="L1727" s="203">
        <v>1444</v>
      </c>
      <c r="M1727" s="203">
        <v>2516</v>
      </c>
      <c r="N1727" s="203">
        <v>1452</v>
      </c>
      <c r="O1727" s="203">
        <v>855</v>
      </c>
      <c r="P1727" s="203">
        <v>500</v>
      </c>
      <c r="Q1727" s="203">
        <v>206</v>
      </c>
      <c r="R1727" s="203">
        <v>81</v>
      </c>
      <c r="S1727" s="203">
        <v>35</v>
      </c>
      <c r="T1727" s="203">
        <v>10</v>
      </c>
      <c r="U1727" s="203">
        <v>4</v>
      </c>
      <c r="V1727" s="203">
        <v>5</v>
      </c>
    </row>
    <row r="1728" spans="2:22" x14ac:dyDescent="0.3">
      <c r="B1728" s="96" t="s">
        <v>137</v>
      </c>
      <c r="C1728" s="102" t="s">
        <v>287</v>
      </c>
      <c r="D1728" s="203">
        <v>0</v>
      </c>
      <c r="E1728" s="203">
        <v>0</v>
      </c>
      <c r="F1728" s="203">
        <v>0</v>
      </c>
      <c r="G1728" s="203">
        <v>0</v>
      </c>
      <c r="H1728" s="203">
        <v>0</v>
      </c>
      <c r="I1728" s="203">
        <v>0</v>
      </c>
      <c r="J1728" s="203">
        <v>0</v>
      </c>
      <c r="K1728" s="203">
        <v>0</v>
      </c>
      <c r="L1728" s="203">
        <v>19</v>
      </c>
      <c r="M1728" s="203">
        <v>1407</v>
      </c>
      <c r="N1728" s="203">
        <v>2397</v>
      </c>
      <c r="O1728" s="203">
        <v>1389</v>
      </c>
      <c r="P1728" s="203">
        <v>831</v>
      </c>
      <c r="Q1728" s="203">
        <v>391</v>
      </c>
      <c r="R1728" s="203">
        <v>186</v>
      </c>
      <c r="S1728" s="203">
        <v>65</v>
      </c>
      <c r="T1728" s="203">
        <v>20</v>
      </c>
      <c r="U1728" s="203">
        <v>11</v>
      </c>
      <c r="V1728" s="203">
        <v>7</v>
      </c>
    </row>
    <row r="1729" spans="2:22" x14ac:dyDescent="0.3">
      <c r="B1729" s="96" t="s">
        <v>137</v>
      </c>
      <c r="C1729" s="102" t="s">
        <v>230</v>
      </c>
      <c r="D1729" s="203">
        <v>0</v>
      </c>
      <c r="E1729" s="203">
        <v>0</v>
      </c>
      <c r="F1729" s="203">
        <v>0</v>
      </c>
      <c r="G1729" s="203">
        <v>0</v>
      </c>
      <c r="H1729" s="203">
        <v>0</v>
      </c>
      <c r="I1729" s="203">
        <v>0</v>
      </c>
      <c r="J1729" s="203">
        <v>1</v>
      </c>
      <c r="K1729" s="203">
        <v>0</v>
      </c>
      <c r="L1729" s="203">
        <v>0</v>
      </c>
      <c r="M1729" s="203">
        <v>26</v>
      </c>
      <c r="N1729" s="203">
        <v>1391</v>
      </c>
      <c r="O1729" s="203">
        <v>2162</v>
      </c>
      <c r="P1729" s="203">
        <v>1309</v>
      </c>
      <c r="Q1729" s="203">
        <v>822</v>
      </c>
      <c r="R1729" s="203">
        <v>371</v>
      </c>
      <c r="S1729" s="203">
        <v>153</v>
      </c>
      <c r="T1729" s="203">
        <v>40</v>
      </c>
      <c r="U1729" s="203">
        <v>13</v>
      </c>
      <c r="V1729" s="203">
        <v>12</v>
      </c>
    </row>
    <row r="1730" spans="2:22" x14ac:dyDescent="0.3">
      <c r="B1730" s="96" t="s">
        <v>137</v>
      </c>
      <c r="C1730" s="102" t="s">
        <v>231</v>
      </c>
      <c r="D1730" s="203">
        <v>0</v>
      </c>
      <c r="E1730" s="203">
        <v>0</v>
      </c>
      <c r="F1730" s="203">
        <v>0</v>
      </c>
      <c r="G1730" s="203">
        <v>0</v>
      </c>
      <c r="H1730" s="203">
        <v>0</v>
      </c>
      <c r="I1730" s="203">
        <v>0</v>
      </c>
      <c r="J1730" s="203">
        <v>0</v>
      </c>
      <c r="K1730" s="203">
        <v>0</v>
      </c>
      <c r="L1730" s="203">
        <v>0</v>
      </c>
      <c r="M1730" s="203">
        <v>0</v>
      </c>
      <c r="N1730" s="203">
        <v>31</v>
      </c>
      <c r="O1730" s="203">
        <v>1121</v>
      </c>
      <c r="P1730" s="203">
        <v>2220</v>
      </c>
      <c r="Q1730" s="203">
        <v>1198</v>
      </c>
      <c r="R1730" s="203">
        <v>694</v>
      </c>
      <c r="S1730" s="203">
        <v>306</v>
      </c>
      <c r="T1730" s="203">
        <v>111</v>
      </c>
      <c r="U1730" s="203">
        <v>33</v>
      </c>
      <c r="V1730" s="203">
        <v>26</v>
      </c>
    </row>
    <row r="1731" spans="2:22" x14ac:dyDescent="0.3">
      <c r="B1731" s="96" t="s">
        <v>137</v>
      </c>
      <c r="C1731" s="102" t="s">
        <v>288</v>
      </c>
      <c r="D1731" s="203">
        <v>0</v>
      </c>
      <c r="E1731" s="203">
        <v>0</v>
      </c>
      <c r="F1731" s="203">
        <v>0</v>
      </c>
      <c r="G1731" s="203">
        <v>0</v>
      </c>
      <c r="H1731" s="203">
        <v>0</v>
      </c>
      <c r="I1731" s="203">
        <v>0</v>
      </c>
      <c r="J1731" s="203">
        <v>0</v>
      </c>
      <c r="K1731" s="203">
        <v>0</v>
      </c>
      <c r="L1731" s="203">
        <v>0</v>
      </c>
      <c r="M1731" s="203">
        <v>0</v>
      </c>
      <c r="N1731" s="203">
        <v>1</v>
      </c>
      <c r="O1731" s="203">
        <v>20</v>
      </c>
      <c r="P1731" s="203">
        <v>756</v>
      </c>
      <c r="Q1731" s="203">
        <v>1948</v>
      </c>
      <c r="R1731" s="203">
        <v>1060</v>
      </c>
      <c r="S1731" s="203">
        <v>588</v>
      </c>
      <c r="T1731" s="203">
        <v>223</v>
      </c>
      <c r="U1731" s="203">
        <v>95</v>
      </c>
      <c r="V1731" s="203">
        <v>28</v>
      </c>
    </row>
    <row r="1732" spans="2:22" x14ac:dyDescent="0.3">
      <c r="B1732" s="96" t="s">
        <v>137</v>
      </c>
      <c r="C1732" s="102" t="s">
        <v>232</v>
      </c>
      <c r="D1732" s="203">
        <v>0</v>
      </c>
      <c r="E1732" s="203">
        <v>0</v>
      </c>
      <c r="F1732" s="203">
        <v>0</v>
      </c>
      <c r="G1732" s="203">
        <v>0</v>
      </c>
      <c r="H1732" s="203">
        <v>0</v>
      </c>
      <c r="I1732" s="203">
        <v>0</v>
      </c>
      <c r="J1732" s="203">
        <v>0</v>
      </c>
      <c r="K1732" s="203">
        <v>0</v>
      </c>
      <c r="L1732" s="203">
        <v>0</v>
      </c>
      <c r="M1732" s="203">
        <v>0</v>
      </c>
      <c r="N1732" s="203">
        <v>0</v>
      </c>
      <c r="O1732" s="203">
        <v>0</v>
      </c>
      <c r="P1732" s="203">
        <v>15</v>
      </c>
      <c r="Q1732" s="203">
        <v>614</v>
      </c>
      <c r="R1732" s="203">
        <v>1654</v>
      </c>
      <c r="S1732" s="203">
        <v>917</v>
      </c>
      <c r="T1732" s="203">
        <v>432</v>
      </c>
      <c r="U1732" s="203">
        <v>144</v>
      </c>
      <c r="V1732" s="203">
        <v>64</v>
      </c>
    </row>
    <row r="1733" spans="2:22" x14ac:dyDescent="0.3">
      <c r="B1733" s="96" t="s">
        <v>137</v>
      </c>
      <c r="C1733" s="102" t="s">
        <v>355</v>
      </c>
      <c r="D1733" s="203">
        <v>0</v>
      </c>
      <c r="E1733" s="203">
        <v>0</v>
      </c>
      <c r="F1733" s="203">
        <v>0</v>
      </c>
      <c r="G1733" s="203">
        <v>0</v>
      </c>
      <c r="H1733" s="203">
        <v>0</v>
      </c>
      <c r="I1733" s="203">
        <v>0</v>
      </c>
      <c r="J1733" s="203">
        <v>0</v>
      </c>
      <c r="K1733" s="203">
        <v>0</v>
      </c>
      <c r="L1733" s="203">
        <v>0</v>
      </c>
      <c r="M1733" s="203">
        <v>0</v>
      </c>
      <c r="N1733" s="203">
        <v>0</v>
      </c>
      <c r="O1733" s="203">
        <v>0</v>
      </c>
      <c r="P1733" s="203">
        <v>0</v>
      </c>
      <c r="Q1733" s="203">
        <v>0</v>
      </c>
      <c r="R1733" s="203">
        <v>1</v>
      </c>
      <c r="S1733" s="203">
        <v>9</v>
      </c>
      <c r="T1733" s="203">
        <v>13</v>
      </c>
      <c r="U1733" s="203">
        <v>12</v>
      </c>
      <c r="V1733" s="203">
        <v>41</v>
      </c>
    </row>
    <row r="1734" spans="2:22" x14ac:dyDescent="0.3">
      <c r="B1734" s="96" t="s">
        <v>137</v>
      </c>
      <c r="C1734" s="102" t="s">
        <v>356</v>
      </c>
      <c r="D1734" s="203">
        <v>0</v>
      </c>
      <c r="E1734" s="203">
        <v>0</v>
      </c>
      <c r="F1734" s="203">
        <v>0</v>
      </c>
      <c r="G1734" s="203">
        <v>0</v>
      </c>
      <c r="H1734" s="203">
        <v>0</v>
      </c>
      <c r="I1734" s="203">
        <v>0</v>
      </c>
      <c r="J1734" s="203">
        <v>0</v>
      </c>
      <c r="K1734" s="203">
        <v>0</v>
      </c>
      <c r="L1734" s="203">
        <v>0</v>
      </c>
      <c r="M1734" s="203">
        <v>0</v>
      </c>
      <c r="N1734" s="203">
        <v>0</v>
      </c>
      <c r="O1734" s="203">
        <v>0</v>
      </c>
      <c r="P1734" s="203">
        <v>0</v>
      </c>
      <c r="Q1734" s="203">
        <v>0</v>
      </c>
      <c r="R1734" s="203">
        <v>0</v>
      </c>
      <c r="S1734" s="203">
        <v>1</v>
      </c>
      <c r="T1734" s="203">
        <v>3</v>
      </c>
      <c r="U1734" s="203">
        <v>6</v>
      </c>
      <c r="V1734" s="203">
        <v>22</v>
      </c>
    </row>
    <row r="1735" spans="2:22" x14ac:dyDescent="0.3">
      <c r="B1735" s="96" t="s">
        <v>137</v>
      </c>
      <c r="C1735" s="102" t="s">
        <v>289</v>
      </c>
      <c r="D1735" s="203">
        <v>0</v>
      </c>
      <c r="E1735" s="203">
        <v>0</v>
      </c>
      <c r="F1735" s="203">
        <v>0</v>
      </c>
      <c r="G1735" s="203">
        <v>0</v>
      </c>
      <c r="H1735" s="203">
        <v>0</v>
      </c>
      <c r="I1735" s="203">
        <v>0</v>
      </c>
      <c r="J1735" s="203">
        <v>0</v>
      </c>
      <c r="K1735" s="203">
        <v>0</v>
      </c>
      <c r="L1735" s="203">
        <v>0</v>
      </c>
      <c r="M1735" s="203">
        <v>0</v>
      </c>
      <c r="N1735" s="203">
        <v>0</v>
      </c>
      <c r="O1735" s="203">
        <v>0</v>
      </c>
      <c r="P1735" s="203">
        <v>0</v>
      </c>
      <c r="Q1735" s="203">
        <v>1</v>
      </c>
      <c r="R1735" s="203">
        <v>1</v>
      </c>
      <c r="S1735" s="203">
        <v>0</v>
      </c>
      <c r="T1735" s="203">
        <v>2</v>
      </c>
      <c r="U1735" s="203">
        <v>5</v>
      </c>
      <c r="V1735" s="203">
        <v>421</v>
      </c>
    </row>
    <row r="1736" spans="2:22" x14ac:dyDescent="0.3">
      <c r="B1736" s="96" t="s">
        <v>137</v>
      </c>
      <c r="C1736" s="102" t="s">
        <v>290</v>
      </c>
      <c r="D1736" s="203">
        <v>0</v>
      </c>
      <c r="E1736" s="203">
        <v>0</v>
      </c>
      <c r="F1736" s="203">
        <v>0</v>
      </c>
      <c r="G1736" s="203">
        <v>0</v>
      </c>
      <c r="H1736" s="203">
        <v>0</v>
      </c>
      <c r="I1736" s="203">
        <v>0</v>
      </c>
      <c r="J1736" s="203">
        <v>0</v>
      </c>
      <c r="K1736" s="203">
        <v>0</v>
      </c>
      <c r="L1736" s="203">
        <v>0</v>
      </c>
      <c r="M1736" s="203">
        <v>0</v>
      </c>
      <c r="N1736" s="203">
        <v>1</v>
      </c>
      <c r="O1736" s="203">
        <v>4</v>
      </c>
      <c r="P1736" s="203">
        <v>0</v>
      </c>
      <c r="Q1736" s="203">
        <v>8</v>
      </c>
      <c r="R1736" s="203">
        <v>7</v>
      </c>
      <c r="S1736" s="203">
        <v>9</v>
      </c>
      <c r="T1736" s="203">
        <v>2</v>
      </c>
      <c r="U1736" s="203">
        <v>0</v>
      </c>
      <c r="V1736" s="203">
        <v>98</v>
      </c>
    </row>
    <row r="1737" spans="2:22" x14ac:dyDescent="0.3">
      <c r="B1737" s="96" t="s">
        <v>137</v>
      </c>
      <c r="C1737" s="102" t="s">
        <v>291</v>
      </c>
      <c r="D1737" s="203">
        <v>0</v>
      </c>
      <c r="E1737" s="203">
        <v>0</v>
      </c>
      <c r="F1737" s="203">
        <v>0</v>
      </c>
      <c r="G1737" s="203">
        <v>0</v>
      </c>
      <c r="H1737" s="203">
        <v>0</v>
      </c>
      <c r="I1737" s="203">
        <v>0</v>
      </c>
      <c r="J1737" s="203">
        <v>0</v>
      </c>
      <c r="K1737" s="203">
        <v>0</v>
      </c>
      <c r="L1737" s="203">
        <v>0</v>
      </c>
      <c r="M1737" s="203">
        <v>0</v>
      </c>
      <c r="N1737" s="203">
        <v>1</v>
      </c>
      <c r="O1737" s="203">
        <v>5</v>
      </c>
      <c r="P1737" s="203">
        <v>38</v>
      </c>
      <c r="Q1737" s="203">
        <v>118</v>
      </c>
      <c r="R1737" s="203">
        <v>142</v>
      </c>
      <c r="S1737" s="203">
        <v>105</v>
      </c>
      <c r="T1737" s="203">
        <v>56</v>
      </c>
      <c r="U1737" s="203">
        <v>27</v>
      </c>
      <c r="V1737" s="203">
        <v>354</v>
      </c>
    </row>
    <row r="1738" spans="2:22" x14ac:dyDescent="0.3">
      <c r="B1738" s="96" t="s">
        <v>137</v>
      </c>
      <c r="C1738" s="102" t="s">
        <v>292</v>
      </c>
      <c r="D1738" s="203">
        <v>0</v>
      </c>
      <c r="E1738" s="203">
        <v>0</v>
      </c>
      <c r="F1738" s="203">
        <v>0</v>
      </c>
      <c r="G1738" s="203">
        <v>0</v>
      </c>
      <c r="H1738" s="203">
        <v>0</v>
      </c>
      <c r="I1738" s="203">
        <v>0</v>
      </c>
      <c r="J1738" s="203">
        <v>0</v>
      </c>
      <c r="K1738" s="203">
        <v>0</v>
      </c>
      <c r="L1738" s="203">
        <v>0</v>
      </c>
      <c r="M1738" s="203">
        <v>0</v>
      </c>
      <c r="N1738" s="203">
        <v>0</v>
      </c>
      <c r="O1738" s="203">
        <v>1</v>
      </c>
      <c r="P1738" s="203">
        <v>23</v>
      </c>
      <c r="Q1738" s="203">
        <v>102</v>
      </c>
      <c r="R1738" s="203">
        <v>234</v>
      </c>
      <c r="S1738" s="203">
        <v>252</v>
      </c>
      <c r="T1738" s="203">
        <v>179</v>
      </c>
      <c r="U1738" s="203">
        <v>97</v>
      </c>
      <c r="V1738" s="203">
        <v>481</v>
      </c>
    </row>
    <row r="1739" spans="2:22" x14ac:dyDescent="0.3">
      <c r="B1739" s="96" t="s">
        <v>137</v>
      </c>
      <c r="C1739" s="102" t="s">
        <v>293</v>
      </c>
      <c r="D1739" s="203">
        <v>0</v>
      </c>
      <c r="E1739" s="203">
        <v>0</v>
      </c>
      <c r="F1739" s="203">
        <v>0</v>
      </c>
      <c r="G1739" s="203">
        <v>0</v>
      </c>
      <c r="H1739" s="203">
        <v>0</v>
      </c>
      <c r="I1739" s="203">
        <v>0</v>
      </c>
      <c r="J1739" s="203">
        <v>0</v>
      </c>
      <c r="K1739" s="203">
        <v>0</v>
      </c>
      <c r="L1739" s="203">
        <v>0</v>
      </c>
      <c r="M1739" s="203">
        <v>0</v>
      </c>
      <c r="N1739" s="203">
        <v>0</v>
      </c>
      <c r="O1739" s="203">
        <v>0</v>
      </c>
      <c r="P1739" s="203">
        <v>4</v>
      </c>
      <c r="Q1739" s="203">
        <v>16</v>
      </c>
      <c r="R1739" s="203">
        <v>54</v>
      </c>
      <c r="S1739" s="203">
        <v>121</v>
      </c>
      <c r="T1739" s="203">
        <v>143</v>
      </c>
      <c r="U1739" s="203">
        <v>89</v>
      </c>
      <c r="V1739" s="203">
        <v>293</v>
      </c>
    </row>
    <row r="1740" spans="2:22" x14ac:dyDescent="0.3">
      <c r="B1740" s="96" t="s">
        <v>137</v>
      </c>
      <c r="C1740" s="102" t="s">
        <v>294</v>
      </c>
      <c r="D1740" s="203">
        <v>0</v>
      </c>
      <c r="E1740" s="203">
        <v>0</v>
      </c>
      <c r="F1740" s="203">
        <v>0</v>
      </c>
      <c r="G1740" s="203">
        <v>0</v>
      </c>
      <c r="H1740" s="203">
        <v>0</v>
      </c>
      <c r="I1740" s="203">
        <v>0</v>
      </c>
      <c r="J1740" s="203">
        <v>0</v>
      </c>
      <c r="K1740" s="203">
        <v>0</v>
      </c>
      <c r="L1740" s="203">
        <v>0</v>
      </c>
      <c r="M1740" s="203">
        <v>0</v>
      </c>
      <c r="N1740" s="203">
        <v>0</v>
      </c>
      <c r="O1740" s="203">
        <v>0</v>
      </c>
      <c r="P1740" s="203">
        <v>4</v>
      </c>
      <c r="Q1740" s="203">
        <v>21</v>
      </c>
      <c r="R1740" s="203">
        <v>100</v>
      </c>
      <c r="S1740" s="203">
        <v>194</v>
      </c>
      <c r="T1740" s="203">
        <v>188</v>
      </c>
      <c r="U1740" s="203">
        <v>136</v>
      </c>
      <c r="V1740" s="203">
        <v>454</v>
      </c>
    </row>
    <row r="1741" spans="2:22" x14ac:dyDescent="0.3">
      <c r="B1741" s="96" t="s">
        <v>137</v>
      </c>
      <c r="C1741" s="102" t="s">
        <v>357</v>
      </c>
      <c r="D1741" s="203">
        <v>0</v>
      </c>
      <c r="E1741" s="203">
        <v>0</v>
      </c>
      <c r="F1741" s="203">
        <v>0</v>
      </c>
      <c r="G1741" s="203">
        <v>0</v>
      </c>
      <c r="H1741" s="203">
        <v>0</v>
      </c>
      <c r="I1741" s="203">
        <v>0</v>
      </c>
      <c r="J1741" s="203">
        <v>0</v>
      </c>
      <c r="K1741" s="203">
        <v>3</v>
      </c>
      <c r="L1741" s="203">
        <v>11</v>
      </c>
      <c r="M1741" s="203">
        <v>20</v>
      </c>
      <c r="N1741" s="203">
        <v>18</v>
      </c>
      <c r="O1741" s="203">
        <v>14</v>
      </c>
      <c r="P1741" s="203">
        <v>5</v>
      </c>
      <c r="Q1741" s="203">
        <v>4</v>
      </c>
      <c r="R1741" s="203">
        <v>2</v>
      </c>
      <c r="S1741" s="203">
        <v>1</v>
      </c>
      <c r="T1741" s="203">
        <v>0</v>
      </c>
      <c r="U1741" s="203">
        <v>0</v>
      </c>
      <c r="V1741" s="203">
        <v>0</v>
      </c>
    </row>
    <row r="1742" spans="2:22" x14ac:dyDescent="0.3">
      <c r="B1742" s="96" t="s">
        <v>218</v>
      </c>
      <c r="C1742" s="102" t="s">
        <v>223</v>
      </c>
      <c r="D1742" s="203">
        <v>0</v>
      </c>
      <c r="E1742" s="203">
        <v>2</v>
      </c>
      <c r="F1742" s="203">
        <v>0</v>
      </c>
      <c r="G1742" s="203">
        <v>0</v>
      </c>
      <c r="H1742" s="203">
        <v>0</v>
      </c>
      <c r="I1742" s="203">
        <v>0</v>
      </c>
      <c r="J1742" s="203">
        <v>0</v>
      </c>
      <c r="K1742" s="203">
        <v>0</v>
      </c>
      <c r="L1742" s="203">
        <v>0</v>
      </c>
      <c r="M1742" s="203">
        <v>0</v>
      </c>
      <c r="N1742" s="203">
        <v>0</v>
      </c>
      <c r="O1742" s="203">
        <v>0</v>
      </c>
      <c r="P1742" s="203">
        <v>0</v>
      </c>
      <c r="Q1742" s="203">
        <v>0</v>
      </c>
      <c r="R1742" s="203">
        <v>0</v>
      </c>
      <c r="S1742" s="203">
        <v>0</v>
      </c>
      <c r="T1742" s="203">
        <v>0</v>
      </c>
      <c r="U1742" s="203">
        <v>0</v>
      </c>
      <c r="V1742" s="203">
        <v>0</v>
      </c>
    </row>
    <row r="1743" spans="2:22" x14ac:dyDescent="0.3">
      <c r="B1743" s="96" t="s">
        <v>218</v>
      </c>
      <c r="C1743" s="102" t="s">
        <v>286</v>
      </c>
      <c r="D1743" s="203">
        <v>0</v>
      </c>
      <c r="E1743" s="203">
        <v>2</v>
      </c>
      <c r="F1743" s="203">
        <v>18</v>
      </c>
      <c r="G1743" s="203">
        <v>1</v>
      </c>
      <c r="H1743" s="203">
        <v>0</v>
      </c>
      <c r="I1743" s="203">
        <v>0</v>
      </c>
      <c r="J1743" s="203">
        <v>0</v>
      </c>
      <c r="K1743" s="203">
        <v>0</v>
      </c>
      <c r="L1743" s="203">
        <v>0</v>
      </c>
      <c r="M1743" s="203">
        <v>0</v>
      </c>
      <c r="N1743" s="203">
        <v>0</v>
      </c>
      <c r="O1743" s="203">
        <v>0</v>
      </c>
      <c r="P1743" s="203">
        <v>0</v>
      </c>
      <c r="Q1743" s="203">
        <v>0</v>
      </c>
      <c r="R1743" s="203">
        <v>0</v>
      </c>
      <c r="S1743" s="203">
        <v>0</v>
      </c>
      <c r="T1743" s="203">
        <v>0</v>
      </c>
      <c r="U1743" s="203">
        <v>0</v>
      </c>
      <c r="V1743" s="203">
        <v>0</v>
      </c>
    </row>
    <row r="1744" spans="2:22" x14ac:dyDescent="0.3">
      <c r="B1744" s="96" t="s">
        <v>218</v>
      </c>
      <c r="C1744" s="102" t="s">
        <v>370</v>
      </c>
      <c r="D1744" s="203">
        <v>0</v>
      </c>
      <c r="E1744" s="203">
        <v>12</v>
      </c>
      <c r="F1744" s="203">
        <v>693</v>
      </c>
      <c r="G1744" s="203">
        <v>1834</v>
      </c>
      <c r="H1744" s="203">
        <v>111</v>
      </c>
      <c r="I1744" s="203">
        <v>9</v>
      </c>
      <c r="J1744" s="203">
        <v>0</v>
      </c>
      <c r="K1744" s="203">
        <v>0</v>
      </c>
      <c r="L1744" s="203">
        <v>1</v>
      </c>
      <c r="M1744" s="203">
        <v>0</v>
      </c>
      <c r="N1744" s="203">
        <v>0</v>
      </c>
      <c r="O1744" s="203">
        <v>0</v>
      </c>
      <c r="P1744" s="203">
        <v>0</v>
      </c>
      <c r="Q1744" s="203">
        <v>0</v>
      </c>
      <c r="R1744" s="203">
        <v>0</v>
      </c>
      <c r="S1744" s="203">
        <v>0</v>
      </c>
      <c r="T1744" s="203">
        <v>0</v>
      </c>
      <c r="U1744" s="203">
        <v>0</v>
      </c>
      <c r="V1744" s="203">
        <v>0</v>
      </c>
    </row>
    <row r="1745" spans="2:22" x14ac:dyDescent="0.3">
      <c r="B1745" s="96" t="s">
        <v>218</v>
      </c>
      <c r="C1745" s="102" t="s">
        <v>224</v>
      </c>
      <c r="D1745" s="203">
        <v>0</v>
      </c>
      <c r="E1745" s="203">
        <v>0</v>
      </c>
      <c r="F1745" s="203">
        <v>4</v>
      </c>
      <c r="G1745" s="203">
        <v>922</v>
      </c>
      <c r="H1745" s="203">
        <v>2184</v>
      </c>
      <c r="I1745" s="203">
        <v>498</v>
      </c>
      <c r="J1745" s="203">
        <v>186</v>
      </c>
      <c r="K1745" s="203">
        <v>89</v>
      </c>
      <c r="L1745" s="203">
        <v>43</v>
      </c>
      <c r="M1745" s="203">
        <v>37</v>
      </c>
      <c r="N1745" s="203">
        <v>22</v>
      </c>
      <c r="O1745" s="203">
        <v>16</v>
      </c>
      <c r="P1745" s="203">
        <v>11</v>
      </c>
      <c r="Q1745" s="203">
        <v>10</v>
      </c>
      <c r="R1745" s="203">
        <v>6</v>
      </c>
      <c r="S1745" s="203">
        <v>2</v>
      </c>
      <c r="T1745" s="203">
        <v>0</v>
      </c>
      <c r="U1745" s="203">
        <v>0</v>
      </c>
      <c r="V1745" s="203">
        <v>1</v>
      </c>
    </row>
    <row r="1746" spans="2:22" x14ac:dyDescent="0.3">
      <c r="B1746" s="96" t="s">
        <v>218</v>
      </c>
      <c r="C1746" s="102" t="s">
        <v>225</v>
      </c>
      <c r="D1746" s="203">
        <v>0</v>
      </c>
      <c r="E1746" s="203">
        <v>0</v>
      </c>
      <c r="F1746" s="203">
        <v>0</v>
      </c>
      <c r="G1746" s="203">
        <v>1</v>
      </c>
      <c r="H1746" s="203">
        <v>807</v>
      </c>
      <c r="I1746" s="203">
        <v>1999</v>
      </c>
      <c r="J1746" s="203">
        <v>575</v>
      </c>
      <c r="K1746" s="203">
        <v>256</v>
      </c>
      <c r="L1746" s="203">
        <v>121</v>
      </c>
      <c r="M1746" s="203">
        <v>62</v>
      </c>
      <c r="N1746" s="203">
        <v>58</v>
      </c>
      <c r="O1746" s="203">
        <v>31</v>
      </c>
      <c r="P1746" s="203">
        <v>28</v>
      </c>
      <c r="Q1746" s="203">
        <v>8</v>
      </c>
      <c r="R1746" s="203">
        <v>6</v>
      </c>
      <c r="S1746" s="203">
        <v>6</v>
      </c>
      <c r="T1746" s="203">
        <v>2</v>
      </c>
      <c r="U1746" s="203">
        <v>1</v>
      </c>
      <c r="V1746" s="203">
        <v>16</v>
      </c>
    </row>
    <row r="1747" spans="2:22" x14ac:dyDescent="0.3">
      <c r="B1747" s="96" t="s">
        <v>218</v>
      </c>
      <c r="C1747" s="102" t="s">
        <v>226</v>
      </c>
      <c r="D1747" s="203">
        <v>0</v>
      </c>
      <c r="E1747" s="203">
        <v>0</v>
      </c>
      <c r="F1747" s="203">
        <v>0</v>
      </c>
      <c r="G1747" s="203">
        <v>1</v>
      </c>
      <c r="H1747" s="203">
        <v>2</v>
      </c>
      <c r="I1747" s="203">
        <v>559</v>
      </c>
      <c r="J1747" s="203">
        <v>1861</v>
      </c>
      <c r="K1747" s="203">
        <v>644</v>
      </c>
      <c r="L1747" s="203">
        <v>274</v>
      </c>
      <c r="M1747" s="203">
        <v>132</v>
      </c>
      <c r="N1747" s="203">
        <v>74</v>
      </c>
      <c r="O1747" s="203">
        <v>44</v>
      </c>
      <c r="P1747" s="203">
        <v>18</v>
      </c>
      <c r="Q1747" s="203">
        <v>11</v>
      </c>
      <c r="R1747" s="203">
        <v>11</v>
      </c>
      <c r="S1747" s="203">
        <v>5</v>
      </c>
      <c r="T1747" s="203">
        <v>2</v>
      </c>
      <c r="U1747" s="203">
        <v>1</v>
      </c>
      <c r="V1747" s="203">
        <v>17</v>
      </c>
    </row>
    <row r="1748" spans="2:22" x14ac:dyDescent="0.3">
      <c r="B1748" s="96" t="s">
        <v>218</v>
      </c>
      <c r="C1748" s="102" t="s">
        <v>227</v>
      </c>
      <c r="D1748" s="203">
        <v>0</v>
      </c>
      <c r="E1748" s="203">
        <v>0</v>
      </c>
      <c r="F1748" s="203">
        <v>0</v>
      </c>
      <c r="G1748" s="203">
        <v>0</v>
      </c>
      <c r="H1748" s="203">
        <v>2</v>
      </c>
      <c r="I1748" s="203">
        <v>4</v>
      </c>
      <c r="J1748" s="203">
        <v>546</v>
      </c>
      <c r="K1748" s="203">
        <v>1625</v>
      </c>
      <c r="L1748" s="203">
        <v>534</v>
      </c>
      <c r="M1748" s="203">
        <v>255</v>
      </c>
      <c r="N1748" s="203">
        <v>105</v>
      </c>
      <c r="O1748" s="203">
        <v>65</v>
      </c>
      <c r="P1748" s="203">
        <v>36</v>
      </c>
      <c r="Q1748" s="203">
        <v>24</v>
      </c>
      <c r="R1748" s="203">
        <v>10</v>
      </c>
      <c r="S1748" s="203">
        <v>6</v>
      </c>
      <c r="T1748" s="203">
        <v>1</v>
      </c>
      <c r="U1748" s="203">
        <v>4</v>
      </c>
      <c r="V1748" s="203">
        <v>0</v>
      </c>
    </row>
    <row r="1749" spans="2:22" x14ac:dyDescent="0.3">
      <c r="B1749" s="96" t="s">
        <v>218</v>
      </c>
      <c r="C1749" s="102" t="s">
        <v>228</v>
      </c>
      <c r="D1749" s="203">
        <v>0</v>
      </c>
      <c r="E1749" s="203">
        <v>0</v>
      </c>
      <c r="F1749" s="203">
        <v>0</v>
      </c>
      <c r="G1749" s="203">
        <v>0</v>
      </c>
      <c r="H1749" s="203">
        <v>0</v>
      </c>
      <c r="I1749" s="203">
        <v>0</v>
      </c>
      <c r="J1749" s="203">
        <v>2</v>
      </c>
      <c r="K1749" s="203">
        <v>497</v>
      </c>
      <c r="L1749" s="203">
        <v>1400</v>
      </c>
      <c r="M1749" s="203">
        <v>588</v>
      </c>
      <c r="N1749" s="203">
        <v>279</v>
      </c>
      <c r="O1749" s="203">
        <v>122</v>
      </c>
      <c r="P1749" s="203">
        <v>47</v>
      </c>
      <c r="Q1749" s="203">
        <v>26</v>
      </c>
      <c r="R1749" s="203">
        <v>20</v>
      </c>
      <c r="S1749" s="203">
        <v>6</v>
      </c>
      <c r="T1749" s="203">
        <v>4</v>
      </c>
      <c r="U1749" s="203">
        <v>1</v>
      </c>
      <c r="V1749" s="203">
        <v>1</v>
      </c>
    </row>
    <row r="1750" spans="2:22" x14ac:dyDescent="0.3">
      <c r="B1750" s="96" t="s">
        <v>218</v>
      </c>
      <c r="C1750" s="102" t="s">
        <v>229</v>
      </c>
      <c r="D1750" s="203">
        <v>0</v>
      </c>
      <c r="E1750" s="203">
        <v>0</v>
      </c>
      <c r="F1750" s="203">
        <v>0</v>
      </c>
      <c r="G1750" s="203">
        <v>0</v>
      </c>
      <c r="H1750" s="203">
        <v>0</v>
      </c>
      <c r="I1750" s="203">
        <v>1</v>
      </c>
      <c r="J1750" s="203">
        <v>0</v>
      </c>
      <c r="K1750" s="203">
        <v>3</v>
      </c>
      <c r="L1750" s="203">
        <v>386</v>
      </c>
      <c r="M1750" s="203">
        <v>1345</v>
      </c>
      <c r="N1750" s="203">
        <v>625</v>
      </c>
      <c r="O1750" s="203">
        <v>415</v>
      </c>
      <c r="P1750" s="203">
        <v>251</v>
      </c>
      <c r="Q1750" s="203">
        <v>119</v>
      </c>
      <c r="R1750" s="203">
        <v>51</v>
      </c>
      <c r="S1750" s="203">
        <v>29</v>
      </c>
      <c r="T1750" s="203">
        <v>6</v>
      </c>
      <c r="U1750" s="203">
        <v>3</v>
      </c>
      <c r="V1750" s="203">
        <v>3</v>
      </c>
    </row>
    <row r="1751" spans="2:22" x14ac:dyDescent="0.3">
      <c r="B1751" s="96" t="s">
        <v>218</v>
      </c>
      <c r="C1751" s="102" t="s">
        <v>287</v>
      </c>
      <c r="D1751" s="203">
        <v>0</v>
      </c>
      <c r="E1751" s="203">
        <v>0</v>
      </c>
      <c r="F1751" s="203">
        <v>0</v>
      </c>
      <c r="G1751" s="203">
        <v>0</v>
      </c>
      <c r="H1751" s="203">
        <v>0</v>
      </c>
      <c r="I1751" s="203">
        <v>0</v>
      </c>
      <c r="J1751" s="203">
        <v>0</v>
      </c>
      <c r="K1751" s="203">
        <v>1</v>
      </c>
      <c r="L1751" s="203">
        <v>5</v>
      </c>
      <c r="M1751" s="203">
        <v>400</v>
      </c>
      <c r="N1751" s="203">
        <v>1254</v>
      </c>
      <c r="O1751" s="203">
        <v>711</v>
      </c>
      <c r="P1751" s="203">
        <v>488</v>
      </c>
      <c r="Q1751" s="203">
        <v>263</v>
      </c>
      <c r="R1751" s="203">
        <v>123</v>
      </c>
      <c r="S1751" s="203">
        <v>60</v>
      </c>
      <c r="T1751" s="203">
        <v>21</v>
      </c>
      <c r="U1751" s="203">
        <v>2</v>
      </c>
      <c r="V1751" s="203">
        <v>5</v>
      </c>
    </row>
    <row r="1752" spans="2:22" x14ac:dyDescent="0.3">
      <c r="B1752" s="96" t="s">
        <v>218</v>
      </c>
      <c r="C1752" s="102" t="s">
        <v>230</v>
      </c>
      <c r="D1752" s="203">
        <v>0</v>
      </c>
      <c r="E1752" s="203">
        <v>0</v>
      </c>
      <c r="F1752" s="203">
        <v>0</v>
      </c>
      <c r="G1752" s="203">
        <v>0</v>
      </c>
      <c r="H1752" s="203">
        <v>0</v>
      </c>
      <c r="I1752" s="203">
        <v>0</v>
      </c>
      <c r="J1752" s="203">
        <v>0</v>
      </c>
      <c r="K1752" s="203">
        <v>1</v>
      </c>
      <c r="L1752" s="203">
        <v>1</v>
      </c>
      <c r="M1752" s="203">
        <v>3</v>
      </c>
      <c r="N1752" s="203">
        <v>321</v>
      </c>
      <c r="O1752" s="203">
        <v>1174</v>
      </c>
      <c r="P1752" s="203">
        <v>607</v>
      </c>
      <c r="Q1752" s="203">
        <v>421</v>
      </c>
      <c r="R1752" s="203">
        <v>185</v>
      </c>
      <c r="S1752" s="203">
        <v>89</v>
      </c>
      <c r="T1752" s="203">
        <v>22</v>
      </c>
      <c r="U1752" s="203">
        <v>6</v>
      </c>
      <c r="V1752" s="203">
        <v>5</v>
      </c>
    </row>
    <row r="1753" spans="2:22" x14ac:dyDescent="0.3">
      <c r="B1753" s="96" t="s">
        <v>218</v>
      </c>
      <c r="C1753" s="102" t="s">
        <v>231</v>
      </c>
      <c r="D1753" s="203">
        <v>0</v>
      </c>
      <c r="E1753" s="203">
        <v>0</v>
      </c>
      <c r="F1753" s="203">
        <v>0</v>
      </c>
      <c r="G1753" s="203">
        <v>1</v>
      </c>
      <c r="H1753" s="203">
        <v>0</v>
      </c>
      <c r="I1753" s="203">
        <v>0</v>
      </c>
      <c r="J1753" s="203">
        <v>0</v>
      </c>
      <c r="K1753" s="203">
        <v>0</v>
      </c>
      <c r="L1753" s="203">
        <v>0</v>
      </c>
      <c r="M1753" s="203">
        <v>1</v>
      </c>
      <c r="N1753" s="203">
        <v>9</v>
      </c>
      <c r="O1753" s="203">
        <v>136</v>
      </c>
      <c r="P1753" s="203">
        <v>1082</v>
      </c>
      <c r="Q1753" s="203">
        <v>588</v>
      </c>
      <c r="R1753" s="203">
        <v>325</v>
      </c>
      <c r="S1753" s="203">
        <v>129</v>
      </c>
      <c r="T1753" s="203">
        <v>58</v>
      </c>
      <c r="U1753" s="203">
        <v>15</v>
      </c>
      <c r="V1753" s="203">
        <v>4</v>
      </c>
    </row>
    <row r="1754" spans="2:22" x14ac:dyDescent="0.3">
      <c r="B1754" s="96" t="s">
        <v>218</v>
      </c>
      <c r="C1754" s="102" t="s">
        <v>288</v>
      </c>
      <c r="D1754" s="203">
        <v>0</v>
      </c>
      <c r="E1754" s="203">
        <v>0</v>
      </c>
      <c r="F1754" s="203">
        <v>0</v>
      </c>
      <c r="G1754" s="203">
        <v>0</v>
      </c>
      <c r="H1754" s="203">
        <v>0</v>
      </c>
      <c r="I1754" s="203">
        <v>0</v>
      </c>
      <c r="J1754" s="203">
        <v>0</v>
      </c>
      <c r="K1754" s="203">
        <v>0</v>
      </c>
      <c r="L1754" s="203">
        <v>0</v>
      </c>
      <c r="M1754" s="203">
        <v>0</v>
      </c>
      <c r="N1754" s="203">
        <v>0</v>
      </c>
      <c r="O1754" s="203">
        <v>5</v>
      </c>
      <c r="P1754" s="203">
        <v>147</v>
      </c>
      <c r="Q1754" s="203">
        <v>895</v>
      </c>
      <c r="R1754" s="203">
        <v>506</v>
      </c>
      <c r="S1754" s="203">
        <v>278</v>
      </c>
      <c r="T1754" s="203">
        <v>84</v>
      </c>
      <c r="U1754" s="203">
        <v>27</v>
      </c>
      <c r="V1754" s="203">
        <v>24</v>
      </c>
    </row>
    <row r="1755" spans="2:22" x14ac:dyDescent="0.3">
      <c r="B1755" s="96" t="s">
        <v>218</v>
      </c>
      <c r="C1755" s="102" t="s">
        <v>232</v>
      </c>
      <c r="D1755" s="203">
        <v>0</v>
      </c>
      <c r="E1755" s="203">
        <v>0</v>
      </c>
      <c r="F1755" s="203">
        <v>0</v>
      </c>
      <c r="G1755" s="203">
        <v>0</v>
      </c>
      <c r="H1755" s="203">
        <v>0</v>
      </c>
      <c r="I1755" s="203">
        <v>0</v>
      </c>
      <c r="J1755" s="203">
        <v>0</v>
      </c>
      <c r="K1755" s="203">
        <v>0</v>
      </c>
      <c r="L1755" s="203">
        <v>0</v>
      </c>
      <c r="M1755" s="203">
        <v>0</v>
      </c>
      <c r="N1755" s="203">
        <v>0</v>
      </c>
      <c r="O1755" s="203">
        <v>0</v>
      </c>
      <c r="P1755" s="203">
        <v>4</v>
      </c>
      <c r="Q1755" s="203">
        <v>231</v>
      </c>
      <c r="R1755" s="203">
        <v>762</v>
      </c>
      <c r="S1755" s="203">
        <v>378</v>
      </c>
      <c r="T1755" s="203">
        <v>218</v>
      </c>
      <c r="U1755" s="203">
        <v>50</v>
      </c>
      <c r="V1755" s="203">
        <v>26</v>
      </c>
    </row>
    <row r="1756" spans="2:22" x14ac:dyDescent="0.3">
      <c r="B1756" s="96" t="s">
        <v>218</v>
      </c>
      <c r="C1756" s="102" t="s">
        <v>355</v>
      </c>
      <c r="D1756" s="203">
        <v>0</v>
      </c>
      <c r="E1756" s="203">
        <v>0</v>
      </c>
      <c r="F1756" s="203">
        <v>0</v>
      </c>
      <c r="G1756" s="203">
        <v>0</v>
      </c>
      <c r="H1756" s="203">
        <v>0</v>
      </c>
      <c r="I1756" s="203">
        <v>0</v>
      </c>
      <c r="J1756" s="203">
        <v>0</v>
      </c>
      <c r="K1756" s="203">
        <v>0</v>
      </c>
      <c r="L1756" s="203">
        <v>0</v>
      </c>
      <c r="M1756" s="203">
        <v>0</v>
      </c>
      <c r="N1756" s="203">
        <v>0</v>
      </c>
      <c r="O1756" s="203">
        <v>0</v>
      </c>
      <c r="P1756" s="203">
        <v>0</v>
      </c>
      <c r="Q1756" s="203">
        <v>0</v>
      </c>
      <c r="R1756" s="203">
        <v>1</v>
      </c>
      <c r="S1756" s="203">
        <v>8</v>
      </c>
      <c r="T1756" s="203">
        <v>5</v>
      </c>
      <c r="U1756" s="203">
        <v>2</v>
      </c>
      <c r="V1756" s="203">
        <v>9</v>
      </c>
    </row>
    <row r="1757" spans="2:22" x14ac:dyDescent="0.3">
      <c r="B1757" s="96" t="s">
        <v>218</v>
      </c>
      <c r="C1757" s="102" t="s">
        <v>356</v>
      </c>
      <c r="D1757" s="203">
        <v>0</v>
      </c>
      <c r="E1757" s="203">
        <v>0</v>
      </c>
      <c r="F1757" s="203">
        <v>0</v>
      </c>
      <c r="G1757" s="203">
        <v>0</v>
      </c>
      <c r="H1757" s="203">
        <v>0</v>
      </c>
      <c r="I1757" s="203">
        <v>0</v>
      </c>
      <c r="J1757" s="203">
        <v>0</v>
      </c>
      <c r="K1757" s="203">
        <v>0</v>
      </c>
      <c r="L1757" s="203">
        <v>0</v>
      </c>
      <c r="M1757" s="203">
        <v>0</v>
      </c>
      <c r="N1757" s="203">
        <v>0</v>
      </c>
      <c r="O1757" s="203">
        <v>0</v>
      </c>
      <c r="P1757" s="203">
        <v>0</v>
      </c>
      <c r="Q1757" s="203">
        <v>0</v>
      </c>
      <c r="R1757" s="203">
        <v>0</v>
      </c>
      <c r="S1757" s="203">
        <v>0</v>
      </c>
      <c r="T1757" s="203">
        <v>10</v>
      </c>
      <c r="U1757" s="203">
        <v>4</v>
      </c>
      <c r="V1757" s="203">
        <v>20</v>
      </c>
    </row>
    <row r="1758" spans="2:22" x14ac:dyDescent="0.3">
      <c r="B1758" s="96" t="s">
        <v>218</v>
      </c>
      <c r="C1758" s="102" t="s">
        <v>289</v>
      </c>
      <c r="D1758" s="203">
        <v>0</v>
      </c>
      <c r="E1758" s="203">
        <v>0</v>
      </c>
      <c r="F1758" s="203">
        <v>0</v>
      </c>
      <c r="G1758" s="203">
        <v>0</v>
      </c>
      <c r="H1758" s="203">
        <v>0</v>
      </c>
      <c r="I1758" s="203">
        <v>0</v>
      </c>
      <c r="J1758" s="203">
        <v>0</v>
      </c>
      <c r="K1758" s="203">
        <v>0</v>
      </c>
      <c r="L1758" s="203">
        <v>0</v>
      </c>
      <c r="M1758" s="203">
        <v>0</v>
      </c>
      <c r="N1758" s="203">
        <v>0</v>
      </c>
      <c r="O1758" s="203">
        <v>0</v>
      </c>
      <c r="P1758" s="203">
        <v>0</v>
      </c>
      <c r="Q1758" s="203">
        <v>0</v>
      </c>
      <c r="R1758" s="203">
        <v>1</v>
      </c>
      <c r="S1758" s="203">
        <v>1</v>
      </c>
      <c r="T1758" s="203">
        <v>0</v>
      </c>
      <c r="U1758" s="203">
        <v>2</v>
      </c>
      <c r="V1758" s="203">
        <v>55</v>
      </c>
    </row>
    <row r="1759" spans="2:22" x14ac:dyDescent="0.3">
      <c r="B1759" s="96" t="s">
        <v>218</v>
      </c>
      <c r="C1759" s="102" t="s">
        <v>290</v>
      </c>
      <c r="D1759" s="203">
        <v>0</v>
      </c>
      <c r="E1759" s="203">
        <v>0</v>
      </c>
      <c r="F1759" s="203">
        <v>0</v>
      </c>
      <c r="G1759" s="203">
        <v>0</v>
      </c>
      <c r="H1759" s="203">
        <v>0</v>
      </c>
      <c r="I1759" s="203">
        <v>0</v>
      </c>
      <c r="J1759" s="203">
        <v>0</v>
      </c>
      <c r="K1759" s="203">
        <v>0</v>
      </c>
      <c r="L1759" s="203">
        <v>0</v>
      </c>
      <c r="M1759" s="203">
        <v>0</v>
      </c>
      <c r="N1759" s="203">
        <v>0</v>
      </c>
      <c r="O1759" s="203">
        <v>0</v>
      </c>
      <c r="P1759" s="203">
        <v>1</v>
      </c>
      <c r="Q1759" s="203">
        <v>1</v>
      </c>
      <c r="R1759" s="203">
        <v>2</v>
      </c>
      <c r="S1759" s="203">
        <v>6</v>
      </c>
      <c r="T1759" s="203">
        <v>3</v>
      </c>
      <c r="U1759" s="203">
        <v>2</v>
      </c>
      <c r="V1759" s="203">
        <v>70</v>
      </c>
    </row>
    <row r="1760" spans="2:22" x14ac:dyDescent="0.3">
      <c r="B1760" s="96" t="s">
        <v>218</v>
      </c>
      <c r="C1760" s="102" t="s">
        <v>291</v>
      </c>
      <c r="D1760" s="203">
        <v>0</v>
      </c>
      <c r="E1760" s="203">
        <v>0</v>
      </c>
      <c r="F1760" s="203">
        <v>0</v>
      </c>
      <c r="G1760" s="203">
        <v>0</v>
      </c>
      <c r="H1760" s="203">
        <v>0</v>
      </c>
      <c r="I1760" s="203">
        <v>0</v>
      </c>
      <c r="J1760" s="203">
        <v>0</v>
      </c>
      <c r="K1760" s="203">
        <v>0</v>
      </c>
      <c r="L1760" s="203">
        <v>0</v>
      </c>
      <c r="M1760" s="203">
        <v>0</v>
      </c>
      <c r="N1760" s="203">
        <v>2</v>
      </c>
      <c r="O1760" s="203">
        <v>1</v>
      </c>
      <c r="P1760" s="203">
        <v>7</v>
      </c>
      <c r="Q1760" s="203">
        <v>27</v>
      </c>
      <c r="R1760" s="203">
        <v>37</v>
      </c>
      <c r="S1760" s="203">
        <v>38</v>
      </c>
      <c r="T1760" s="203">
        <v>23</v>
      </c>
      <c r="U1760" s="203">
        <v>15</v>
      </c>
      <c r="V1760" s="203">
        <v>98</v>
      </c>
    </row>
    <row r="1761" spans="2:22" x14ac:dyDescent="0.3">
      <c r="B1761" s="96" t="s">
        <v>218</v>
      </c>
      <c r="C1761" s="102" t="s">
        <v>292</v>
      </c>
      <c r="D1761" s="203">
        <v>0</v>
      </c>
      <c r="E1761" s="203">
        <v>0</v>
      </c>
      <c r="F1761" s="203">
        <v>0</v>
      </c>
      <c r="G1761" s="203">
        <v>0</v>
      </c>
      <c r="H1761" s="203">
        <v>0</v>
      </c>
      <c r="I1761" s="203">
        <v>0</v>
      </c>
      <c r="J1761" s="203">
        <v>0</v>
      </c>
      <c r="K1761" s="203">
        <v>0</v>
      </c>
      <c r="L1761" s="203">
        <v>0</v>
      </c>
      <c r="M1761" s="203">
        <v>0</v>
      </c>
      <c r="N1761" s="203">
        <v>0</v>
      </c>
      <c r="O1761" s="203">
        <v>0</v>
      </c>
      <c r="P1761" s="203">
        <v>2</v>
      </c>
      <c r="Q1761" s="203">
        <v>22</v>
      </c>
      <c r="R1761" s="203">
        <v>62</v>
      </c>
      <c r="S1761" s="203">
        <v>77</v>
      </c>
      <c r="T1761" s="203">
        <v>57</v>
      </c>
      <c r="U1761" s="203">
        <v>34</v>
      </c>
      <c r="V1761" s="203">
        <v>166</v>
      </c>
    </row>
    <row r="1762" spans="2:22" x14ac:dyDescent="0.3">
      <c r="B1762" s="96" t="s">
        <v>218</v>
      </c>
      <c r="C1762" s="102" t="s">
        <v>293</v>
      </c>
      <c r="D1762" s="203">
        <v>0</v>
      </c>
      <c r="E1762" s="203">
        <v>0</v>
      </c>
      <c r="F1762" s="203">
        <v>0</v>
      </c>
      <c r="G1762" s="203">
        <v>0</v>
      </c>
      <c r="H1762" s="203">
        <v>0</v>
      </c>
      <c r="I1762" s="203">
        <v>0</v>
      </c>
      <c r="J1762" s="203">
        <v>0</v>
      </c>
      <c r="K1762" s="203">
        <v>0</v>
      </c>
      <c r="L1762" s="203">
        <v>0</v>
      </c>
      <c r="M1762" s="203">
        <v>0</v>
      </c>
      <c r="N1762" s="203">
        <v>0</v>
      </c>
      <c r="O1762" s="203">
        <v>0</v>
      </c>
      <c r="P1762" s="203">
        <v>0</v>
      </c>
      <c r="Q1762" s="203">
        <v>3</v>
      </c>
      <c r="R1762" s="203">
        <v>33</v>
      </c>
      <c r="S1762" s="203">
        <v>56</v>
      </c>
      <c r="T1762" s="203">
        <v>93</v>
      </c>
      <c r="U1762" s="203">
        <v>65</v>
      </c>
      <c r="V1762" s="203">
        <v>190</v>
      </c>
    </row>
    <row r="1763" spans="2:22" x14ac:dyDescent="0.3">
      <c r="B1763" s="96" t="s">
        <v>218</v>
      </c>
      <c r="C1763" s="102" t="s">
        <v>294</v>
      </c>
      <c r="D1763" s="203">
        <v>0</v>
      </c>
      <c r="E1763" s="203">
        <v>0</v>
      </c>
      <c r="F1763" s="203">
        <v>0</v>
      </c>
      <c r="G1763" s="203">
        <v>0</v>
      </c>
      <c r="H1763" s="203">
        <v>0</v>
      </c>
      <c r="I1763" s="203">
        <v>0</v>
      </c>
      <c r="J1763" s="203">
        <v>0</v>
      </c>
      <c r="K1763" s="203">
        <v>0</v>
      </c>
      <c r="L1763" s="203">
        <v>0</v>
      </c>
      <c r="M1763" s="203">
        <v>1</v>
      </c>
      <c r="N1763" s="203">
        <v>0</v>
      </c>
      <c r="O1763" s="203">
        <v>0</v>
      </c>
      <c r="P1763" s="203">
        <v>0</v>
      </c>
      <c r="Q1763" s="203">
        <v>2</v>
      </c>
      <c r="R1763" s="203">
        <v>8</v>
      </c>
      <c r="S1763" s="203">
        <v>27</v>
      </c>
      <c r="T1763" s="203">
        <v>56</v>
      </c>
      <c r="U1763" s="203">
        <v>60</v>
      </c>
      <c r="V1763" s="203">
        <v>131</v>
      </c>
    </row>
    <row r="1764" spans="2:22" x14ac:dyDescent="0.3">
      <c r="B1764" s="96" t="s">
        <v>218</v>
      </c>
      <c r="C1764" s="102" t="s">
        <v>357</v>
      </c>
      <c r="D1764" s="203">
        <v>0</v>
      </c>
      <c r="E1764" s="203">
        <v>0</v>
      </c>
      <c r="F1764" s="203">
        <v>0</v>
      </c>
      <c r="G1764" s="203">
        <v>0</v>
      </c>
      <c r="H1764" s="203">
        <v>0</v>
      </c>
      <c r="I1764" s="203">
        <v>0</v>
      </c>
      <c r="J1764" s="203">
        <v>0</v>
      </c>
      <c r="K1764" s="203">
        <v>15</v>
      </c>
      <c r="L1764" s="203">
        <v>43</v>
      </c>
      <c r="M1764" s="203">
        <v>83</v>
      </c>
      <c r="N1764" s="203">
        <v>100</v>
      </c>
      <c r="O1764" s="203">
        <v>71</v>
      </c>
      <c r="P1764" s="203">
        <v>54</v>
      </c>
      <c r="Q1764" s="203">
        <v>35</v>
      </c>
      <c r="R1764" s="203">
        <v>14</v>
      </c>
      <c r="S1764" s="203">
        <v>6</v>
      </c>
      <c r="T1764" s="203">
        <v>0</v>
      </c>
      <c r="U1764" s="203">
        <v>0</v>
      </c>
      <c r="V1764" s="203">
        <v>2</v>
      </c>
    </row>
    <row r="1765" spans="2:22" x14ac:dyDescent="0.3">
      <c r="B1765" s="96" t="s">
        <v>138</v>
      </c>
      <c r="C1765" s="102" t="s">
        <v>223</v>
      </c>
      <c r="D1765" s="203">
        <v>7</v>
      </c>
      <c r="E1765" s="203">
        <v>69</v>
      </c>
      <c r="F1765" s="203">
        <v>4</v>
      </c>
      <c r="G1765" s="203">
        <v>0</v>
      </c>
      <c r="H1765" s="203">
        <v>0</v>
      </c>
      <c r="I1765" s="203">
        <v>0</v>
      </c>
      <c r="J1765" s="203">
        <v>0</v>
      </c>
      <c r="K1765" s="203">
        <v>0</v>
      </c>
      <c r="L1765" s="203">
        <v>0</v>
      </c>
      <c r="M1765" s="203">
        <v>0</v>
      </c>
      <c r="N1765" s="203">
        <v>0</v>
      </c>
      <c r="O1765" s="203">
        <v>0</v>
      </c>
      <c r="P1765" s="203">
        <v>0</v>
      </c>
      <c r="Q1765" s="203">
        <v>0</v>
      </c>
      <c r="R1765" s="203">
        <v>0</v>
      </c>
      <c r="S1765" s="203">
        <v>0</v>
      </c>
      <c r="T1765" s="203">
        <v>0</v>
      </c>
      <c r="U1765" s="203">
        <v>0</v>
      </c>
      <c r="V1765" s="203">
        <v>0</v>
      </c>
    </row>
    <row r="1766" spans="2:22" x14ac:dyDescent="0.3">
      <c r="B1766" s="96" t="s">
        <v>138</v>
      </c>
      <c r="C1766" s="102" t="s">
        <v>286</v>
      </c>
      <c r="D1766" s="203">
        <v>5</v>
      </c>
      <c r="E1766" s="203">
        <v>29</v>
      </c>
      <c r="F1766" s="203">
        <v>122</v>
      </c>
      <c r="G1766" s="203">
        <v>14</v>
      </c>
      <c r="H1766" s="203">
        <v>0</v>
      </c>
      <c r="I1766" s="203">
        <v>0</v>
      </c>
      <c r="J1766" s="203">
        <v>0</v>
      </c>
      <c r="K1766" s="203">
        <v>0</v>
      </c>
      <c r="L1766" s="203">
        <v>0</v>
      </c>
      <c r="M1766" s="203">
        <v>0</v>
      </c>
      <c r="N1766" s="203">
        <v>0</v>
      </c>
      <c r="O1766" s="203">
        <v>0</v>
      </c>
      <c r="P1766" s="203">
        <v>0</v>
      </c>
      <c r="Q1766" s="203">
        <v>0</v>
      </c>
      <c r="R1766" s="203">
        <v>0</v>
      </c>
      <c r="S1766" s="203">
        <v>0</v>
      </c>
      <c r="T1766" s="203">
        <v>0</v>
      </c>
      <c r="U1766" s="203">
        <v>0</v>
      </c>
      <c r="V1766" s="203">
        <v>0</v>
      </c>
    </row>
    <row r="1767" spans="2:22" x14ac:dyDescent="0.3">
      <c r="B1767" s="96" t="s">
        <v>138</v>
      </c>
      <c r="C1767" s="102" t="s">
        <v>370</v>
      </c>
      <c r="D1767" s="203">
        <v>0</v>
      </c>
      <c r="E1767" s="203">
        <v>1</v>
      </c>
      <c r="F1767" s="203">
        <v>719</v>
      </c>
      <c r="G1767" s="203">
        <v>2160</v>
      </c>
      <c r="H1767" s="203">
        <v>124</v>
      </c>
      <c r="I1767" s="203">
        <v>20</v>
      </c>
      <c r="J1767" s="203">
        <v>15</v>
      </c>
      <c r="K1767" s="203">
        <v>0</v>
      </c>
      <c r="L1767" s="203">
        <v>0</v>
      </c>
      <c r="M1767" s="203">
        <v>0</v>
      </c>
      <c r="N1767" s="203">
        <v>0</v>
      </c>
      <c r="O1767" s="203">
        <v>0</v>
      </c>
      <c r="P1767" s="203">
        <v>0</v>
      </c>
      <c r="Q1767" s="203">
        <v>1</v>
      </c>
      <c r="R1767" s="203">
        <v>0</v>
      </c>
      <c r="S1767" s="203">
        <v>0</v>
      </c>
      <c r="T1767" s="203">
        <v>0</v>
      </c>
      <c r="U1767" s="203">
        <v>0</v>
      </c>
      <c r="V1767" s="203">
        <v>1</v>
      </c>
    </row>
    <row r="1768" spans="2:22" x14ac:dyDescent="0.3">
      <c r="B1768" s="96" t="s">
        <v>138</v>
      </c>
      <c r="C1768" s="102" t="s">
        <v>224</v>
      </c>
      <c r="D1768" s="203">
        <v>0</v>
      </c>
      <c r="E1768" s="203">
        <v>0</v>
      </c>
      <c r="F1768" s="203">
        <v>3</v>
      </c>
      <c r="G1768" s="203">
        <v>730</v>
      </c>
      <c r="H1768" s="203">
        <v>2133</v>
      </c>
      <c r="I1768" s="203">
        <v>358</v>
      </c>
      <c r="J1768" s="203">
        <v>103</v>
      </c>
      <c r="K1768" s="203">
        <v>19</v>
      </c>
      <c r="L1768" s="203">
        <v>13</v>
      </c>
      <c r="M1768" s="203">
        <v>3</v>
      </c>
      <c r="N1768" s="203">
        <v>1</v>
      </c>
      <c r="O1768" s="203">
        <v>2</v>
      </c>
      <c r="P1768" s="203">
        <v>0</v>
      </c>
      <c r="Q1768" s="203">
        <v>0</v>
      </c>
      <c r="R1768" s="203">
        <v>2</v>
      </c>
      <c r="S1768" s="203">
        <v>0</v>
      </c>
      <c r="T1768" s="203">
        <v>0</v>
      </c>
      <c r="U1768" s="203">
        <v>0</v>
      </c>
      <c r="V1768" s="203">
        <v>0</v>
      </c>
    </row>
    <row r="1769" spans="2:22" x14ac:dyDescent="0.3">
      <c r="B1769" s="96" t="s">
        <v>138</v>
      </c>
      <c r="C1769" s="102" t="s">
        <v>225</v>
      </c>
      <c r="D1769" s="203">
        <v>0</v>
      </c>
      <c r="E1769" s="203">
        <v>0</v>
      </c>
      <c r="F1769" s="203">
        <v>0</v>
      </c>
      <c r="G1769" s="203">
        <v>1</v>
      </c>
      <c r="H1769" s="203">
        <v>643</v>
      </c>
      <c r="I1769" s="203">
        <v>1971</v>
      </c>
      <c r="J1769" s="203">
        <v>497</v>
      </c>
      <c r="K1769" s="203">
        <v>180</v>
      </c>
      <c r="L1769" s="203">
        <v>35</v>
      </c>
      <c r="M1769" s="203">
        <v>23</v>
      </c>
      <c r="N1769" s="203">
        <v>4</v>
      </c>
      <c r="O1769" s="203">
        <v>2</v>
      </c>
      <c r="P1769" s="203">
        <v>1</v>
      </c>
      <c r="Q1769" s="203">
        <v>0</v>
      </c>
      <c r="R1769" s="203">
        <v>0</v>
      </c>
      <c r="S1769" s="203">
        <v>0</v>
      </c>
      <c r="T1769" s="203">
        <v>0</v>
      </c>
      <c r="U1769" s="203">
        <v>0</v>
      </c>
      <c r="V1769" s="203">
        <v>0</v>
      </c>
    </row>
    <row r="1770" spans="2:22" x14ac:dyDescent="0.3">
      <c r="B1770" s="96" t="s">
        <v>138</v>
      </c>
      <c r="C1770" s="102" t="s">
        <v>226</v>
      </c>
      <c r="D1770" s="203">
        <v>0</v>
      </c>
      <c r="E1770" s="203">
        <v>0</v>
      </c>
      <c r="F1770" s="203">
        <v>0</v>
      </c>
      <c r="G1770" s="203">
        <v>0</v>
      </c>
      <c r="H1770" s="203">
        <v>5</v>
      </c>
      <c r="I1770" s="203">
        <v>562</v>
      </c>
      <c r="J1770" s="203">
        <v>1889</v>
      </c>
      <c r="K1770" s="203">
        <v>565</v>
      </c>
      <c r="L1770" s="203">
        <v>199</v>
      </c>
      <c r="M1770" s="203">
        <v>72</v>
      </c>
      <c r="N1770" s="203">
        <v>26</v>
      </c>
      <c r="O1770" s="203">
        <v>8</v>
      </c>
      <c r="P1770" s="203">
        <v>4</v>
      </c>
      <c r="Q1770" s="203">
        <v>1</v>
      </c>
      <c r="R1770" s="203">
        <v>0</v>
      </c>
      <c r="S1770" s="203">
        <v>1</v>
      </c>
      <c r="T1770" s="203">
        <v>0</v>
      </c>
      <c r="U1770" s="203">
        <v>0</v>
      </c>
      <c r="V1770" s="203">
        <v>1</v>
      </c>
    </row>
    <row r="1771" spans="2:22" x14ac:dyDescent="0.3">
      <c r="B1771" s="96" t="s">
        <v>138</v>
      </c>
      <c r="C1771" s="102" t="s">
        <v>227</v>
      </c>
      <c r="D1771" s="203">
        <v>0</v>
      </c>
      <c r="E1771" s="203">
        <v>0</v>
      </c>
      <c r="F1771" s="203">
        <v>0</v>
      </c>
      <c r="G1771" s="203">
        <v>0</v>
      </c>
      <c r="H1771" s="203">
        <v>0</v>
      </c>
      <c r="I1771" s="203">
        <v>3</v>
      </c>
      <c r="J1771" s="203">
        <v>592</v>
      </c>
      <c r="K1771" s="203">
        <v>1769</v>
      </c>
      <c r="L1771" s="203">
        <v>604</v>
      </c>
      <c r="M1771" s="203">
        <v>227</v>
      </c>
      <c r="N1771" s="203">
        <v>73</v>
      </c>
      <c r="O1771" s="203">
        <v>32</v>
      </c>
      <c r="P1771" s="203">
        <v>12</v>
      </c>
      <c r="Q1771" s="203">
        <v>3</v>
      </c>
      <c r="R1771" s="203">
        <v>3</v>
      </c>
      <c r="S1771" s="203">
        <v>0</v>
      </c>
      <c r="T1771" s="203">
        <v>0</v>
      </c>
      <c r="U1771" s="203">
        <v>0</v>
      </c>
      <c r="V1771" s="203">
        <v>0</v>
      </c>
    </row>
    <row r="1772" spans="2:22" x14ac:dyDescent="0.3">
      <c r="B1772" s="96" t="s">
        <v>138</v>
      </c>
      <c r="C1772" s="102" t="s">
        <v>228</v>
      </c>
      <c r="D1772" s="203">
        <v>0</v>
      </c>
      <c r="E1772" s="203">
        <v>0</v>
      </c>
      <c r="F1772" s="203">
        <v>0</v>
      </c>
      <c r="G1772" s="203">
        <v>0</v>
      </c>
      <c r="H1772" s="203">
        <v>1</v>
      </c>
      <c r="I1772" s="203">
        <v>0</v>
      </c>
      <c r="J1772" s="203">
        <v>4</v>
      </c>
      <c r="K1772" s="203">
        <v>562</v>
      </c>
      <c r="L1772" s="203">
        <v>1738</v>
      </c>
      <c r="M1772" s="203">
        <v>629</v>
      </c>
      <c r="N1772" s="203">
        <v>268</v>
      </c>
      <c r="O1772" s="203">
        <v>119</v>
      </c>
      <c r="P1772" s="203">
        <v>35</v>
      </c>
      <c r="Q1772" s="203">
        <v>11</v>
      </c>
      <c r="R1772" s="203">
        <v>2</v>
      </c>
      <c r="S1772" s="203">
        <v>1</v>
      </c>
      <c r="T1772" s="203">
        <v>0</v>
      </c>
      <c r="U1772" s="203">
        <v>0</v>
      </c>
      <c r="V1772" s="203">
        <v>0</v>
      </c>
    </row>
    <row r="1773" spans="2:22" x14ac:dyDescent="0.3">
      <c r="B1773" s="96" t="s">
        <v>138</v>
      </c>
      <c r="C1773" s="102" t="s">
        <v>229</v>
      </c>
      <c r="D1773" s="203">
        <v>0</v>
      </c>
      <c r="E1773" s="203">
        <v>0</v>
      </c>
      <c r="F1773" s="203">
        <v>0</v>
      </c>
      <c r="G1773" s="203">
        <v>0</v>
      </c>
      <c r="H1773" s="203">
        <v>0</v>
      </c>
      <c r="I1773" s="203">
        <v>0</v>
      </c>
      <c r="J1773" s="203">
        <v>0</v>
      </c>
      <c r="K1773" s="203">
        <v>1</v>
      </c>
      <c r="L1773" s="203">
        <v>576</v>
      </c>
      <c r="M1773" s="203">
        <v>1722</v>
      </c>
      <c r="N1773" s="203">
        <v>727</v>
      </c>
      <c r="O1773" s="203">
        <v>368</v>
      </c>
      <c r="P1773" s="203">
        <v>192</v>
      </c>
      <c r="Q1773" s="203">
        <v>87</v>
      </c>
      <c r="R1773" s="203">
        <v>25</v>
      </c>
      <c r="S1773" s="203">
        <v>8</v>
      </c>
      <c r="T1773" s="203">
        <v>0</v>
      </c>
      <c r="U1773" s="203">
        <v>2</v>
      </c>
      <c r="V1773" s="203">
        <v>4</v>
      </c>
    </row>
    <row r="1774" spans="2:22" x14ac:dyDescent="0.3">
      <c r="B1774" s="96" t="s">
        <v>138</v>
      </c>
      <c r="C1774" s="102" t="s">
        <v>287</v>
      </c>
      <c r="D1774" s="203">
        <v>0</v>
      </c>
      <c r="E1774" s="203">
        <v>0</v>
      </c>
      <c r="F1774" s="203">
        <v>0</v>
      </c>
      <c r="G1774" s="203">
        <v>0</v>
      </c>
      <c r="H1774" s="203">
        <v>0</v>
      </c>
      <c r="I1774" s="203">
        <v>0</v>
      </c>
      <c r="J1774" s="203">
        <v>0</v>
      </c>
      <c r="K1774" s="203">
        <v>0</v>
      </c>
      <c r="L1774" s="203">
        <v>6</v>
      </c>
      <c r="M1774" s="203">
        <v>527</v>
      </c>
      <c r="N1774" s="203">
        <v>1607</v>
      </c>
      <c r="O1774" s="203">
        <v>791</v>
      </c>
      <c r="P1774" s="203">
        <v>439</v>
      </c>
      <c r="Q1774" s="203">
        <v>205</v>
      </c>
      <c r="R1774" s="203">
        <v>66</v>
      </c>
      <c r="S1774" s="203">
        <v>20</v>
      </c>
      <c r="T1774" s="203">
        <v>10</v>
      </c>
      <c r="U1774" s="203">
        <v>3</v>
      </c>
      <c r="V1774" s="203">
        <v>1</v>
      </c>
    </row>
    <row r="1775" spans="2:22" x14ac:dyDescent="0.3">
      <c r="B1775" s="96" t="s">
        <v>138</v>
      </c>
      <c r="C1775" s="102" t="s">
        <v>230</v>
      </c>
      <c r="D1775" s="203">
        <v>0</v>
      </c>
      <c r="E1775" s="203">
        <v>0</v>
      </c>
      <c r="F1775" s="203">
        <v>0</v>
      </c>
      <c r="G1775" s="203">
        <v>0</v>
      </c>
      <c r="H1775" s="203">
        <v>0</v>
      </c>
      <c r="I1775" s="203">
        <v>0</v>
      </c>
      <c r="J1775" s="203">
        <v>0</v>
      </c>
      <c r="K1775" s="203">
        <v>0</v>
      </c>
      <c r="L1775" s="203">
        <v>0</v>
      </c>
      <c r="M1775" s="203">
        <v>4</v>
      </c>
      <c r="N1775" s="203">
        <v>551</v>
      </c>
      <c r="O1775" s="203">
        <v>1599</v>
      </c>
      <c r="P1775" s="203">
        <v>802</v>
      </c>
      <c r="Q1775" s="203">
        <v>428</v>
      </c>
      <c r="R1775" s="203">
        <v>162</v>
      </c>
      <c r="S1775" s="203">
        <v>42</v>
      </c>
      <c r="T1775" s="203">
        <v>10</v>
      </c>
      <c r="U1775" s="203">
        <v>2</v>
      </c>
      <c r="V1775" s="203">
        <v>3</v>
      </c>
    </row>
    <row r="1776" spans="2:22" x14ac:dyDescent="0.3">
      <c r="B1776" s="96" t="s">
        <v>138</v>
      </c>
      <c r="C1776" s="102" t="s">
        <v>231</v>
      </c>
      <c r="D1776" s="203">
        <v>0</v>
      </c>
      <c r="E1776" s="203">
        <v>0</v>
      </c>
      <c r="F1776" s="203">
        <v>0</v>
      </c>
      <c r="G1776" s="203">
        <v>0</v>
      </c>
      <c r="H1776" s="203">
        <v>0</v>
      </c>
      <c r="I1776" s="203">
        <v>0</v>
      </c>
      <c r="J1776" s="203">
        <v>0</v>
      </c>
      <c r="K1776" s="203">
        <v>0</v>
      </c>
      <c r="L1776" s="203">
        <v>0</v>
      </c>
      <c r="M1776" s="203">
        <v>1</v>
      </c>
      <c r="N1776" s="203">
        <v>8</v>
      </c>
      <c r="O1776" s="203">
        <v>451</v>
      </c>
      <c r="P1776" s="203">
        <v>1607</v>
      </c>
      <c r="Q1776" s="203">
        <v>765</v>
      </c>
      <c r="R1776" s="203">
        <v>362</v>
      </c>
      <c r="S1776" s="203">
        <v>119</v>
      </c>
      <c r="T1776" s="203">
        <v>33</v>
      </c>
      <c r="U1776" s="203">
        <v>13</v>
      </c>
      <c r="V1776" s="203">
        <v>4</v>
      </c>
    </row>
    <row r="1777" spans="2:22" x14ac:dyDescent="0.3">
      <c r="B1777" s="96" t="s">
        <v>138</v>
      </c>
      <c r="C1777" s="102" t="s">
        <v>288</v>
      </c>
      <c r="D1777" s="203">
        <v>0</v>
      </c>
      <c r="E1777" s="203">
        <v>0</v>
      </c>
      <c r="F1777" s="203">
        <v>0</v>
      </c>
      <c r="G1777" s="203">
        <v>0</v>
      </c>
      <c r="H1777" s="203">
        <v>0</v>
      </c>
      <c r="I1777" s="203">
        <v>0</v>
      </c>
      <c r="J1777" s="203">
        <v>0</v>
      </c>
      <c r="K1777" s="203">
        <v>0</v>
      </c>
      <c r="L1777" s="203">
        <v>0</v>
      </c>
      <c r="M1777" s="203">
        <v>0</v>
      </c>
      <c r="N1777" s="203">
        <v>0</v>
      </c>
      <c r="O1777" s="203">
        <v>10</v>
      </c>
      <c r="P1777" s="203">
        <v>304</v>
      </c>
      <c r="Q1777" s="203">
        <v>1409</v>
      </c>
      <c r="R1777" s="203">
        <v>736</v>
      </c>
      <c r="S1777" s="203">
        <v>279</v>
      </c>
      <c r="T1777" s="203">
        <v>80</v>
      </c>
      <c r="U1777" s="203">
        <v>16</v>
      </c>
      <c r="V1777" s="203">
        <v>7</v>
      </c>
    </row>
    <row r="1778" spans="2:22" x14ac:dyDescent="0.3">
      <c r="B1778" s="96" t="s">
        <v>138</v>
      </c>
      <c r="C1778" s="102" t="s">
        <v>232</v>
      </c>
      <c r="D1778" s="203">
        <v>0</v>
      </c>
      <c r="E1778" s="203">
        <v>0</v>
      </c>
      <c r="F1778" s="203">
        <v>0</v>
      </c>
      <c r="G1778" s="203">
        <v>0</v>
      </c>
      <c r="H1778" s="203">
        <v>0</v>
      </c>
      <c r="I1778" s="203">
        <v>0</v>
      </c>
      <c r="J1778" s="203">
        <v>0</v>
      </c>
      <c r="K1778" s="203">
        <v>0</v>
      </c>
      <c r="L1778" s="203">
        <v>0</v>
      </c>
      <c r="M1778" s="203">
        <v>0</v>
      </c>
      <c r="N1778" s="203">
        <v>0</v>
      </c>
      <c r="O1778" s="203">
        <v>0</v>
      </c>
      <c r="P1778" s="203">
        <v>8</v>
      </c>
      <c r="Q1778" s="203">
        <v>237</v>
      </c>
      <c r="R1778" s="203">
        <v>1287</v>
      </c>
      <c r="S1778" s="203">
        <v>665</v>
      </c>
      <c r="T1778" s="203">
        <v>265</v>
      </c>
      <c r="U1778" s="203">
        <v>63</v>
      </c>
      <c r="V1778" s="203">
        <v>12</v>
      </c>
    </row>
    <row r="1779" spans="2:22" x14ac:dyDescent="0.3">
      <c r="B1779" s="96" t="s">
        <v>138</v>
      </c>
      <c r="C1779" s="102" t="s">
        <v>355</v>
      </c>
      <c r="D1779" s="203">
        <v>0</v>
      </c>
      <c r="E1779" s="203">
        <v>0</v>
      </c>
      <c r="F1779" s="203">
        <v>0</v>
      </c>
      <c r="G1779" s="203">
        <v>0</v>
      </c>
      <c r="H1779" s="203">
        <v>0</v>
      </c>
      <c r="I1779" s="203">
        <v>0</v>
      </c>
      <c r="J1779" s="203">
        <v>0</v>
      </c>
      <c r="K1779" s="203">
        <v>0</v>
      </c>
      <c r="L1779" s="203">
        <v>0</v>
      </c>
      <c r="M1779" s="203">
        <v>0</v>
      </c>
      <c r="N1779" s="203">
        <v>0</v>
      </c>
      <c r="O1779" s="203">
        <v>0</v>
      </c>
      <c r="P1779" s="203">
        <v>0</v>
      </c>
      <c r="Q1779" s="203">
        <v>0</v>
      </c>
      <c r="R1779" s="203">
        <v>0</v>
      </c>
      <c r="S1779" s="203">
        <v>0</v>
      </c>
      <c r="T1779" s="203">
        <v>0</v>
      </c>
      <c r="U1779" s="203">
        <v>0</v>
      </c>
      <c r="V1779" s="203">
        <v>0</v>
      </c>
    </row>
    <row r="1780" spans="2:22" x14ac:dyDescent="0.3">
      <c r="B1780" s="96" t="s">
        <v>138</v>
      </c>
      <c r="C1780" s="102" t="s">
        <v>356</v>
      </c>
      <c r="D1780" s="203">
        <v>0</v>
      </c>
      <c r="E1780" s="203">
        <v>0</v>
      </c>
      <c r="F1780" s="203">
        <v>0</v>
      </c>
      <c r="G1780" s="203">
        <v>0</v>
      </c>
      <c r="H1780" s="203">
        <v>0</v>
      </c>
      <c r="I1780" s="203">
        <v>0</v>
      </c>
      <c r="J1780" s="203">
        <v>0</v>
      </c>
      <c r="K1780" s="203">
        <v>0</v>
      </c>
      <c r="L1780" s="203">
        <v>0</v>
      </c>
      <c r="M1780" s="203">
        <v>0</v>
      </c>
      <c r="N1780" s="203">
        <v>0</v>
      </c>
      <c r="O1780" s="203">
        <v>0</v>
      </c>
      <c r="P1780" s="203">
        <v>0</v>
      </c>
      <c r="Q1780" s="203">
        <v>0</v>
      </c>
      <c r="R1780" s="203">
        <v>0</v>
      </c>
      <c r="S1780" s="203">
        <v>0</v>
      </c>
      <c r="T1780" s="203">
        <v>0</v>
      </c>
      <c r="U1780" s="203">
        <v>0</v>
      </c>
      <c r="V1780" s="203">
        <v>0</v>
      </c>
    </row>
    <row r="1781" spans="2:22" x14ac:dyDescent="0.3">
      <c r="B1781" s="96" t="s">
        <v>138</v>
      </c>
      <c r="C1781" s="102" t="s">
        <v>289</v>
      </c>
      <c r="D1781" s="203">
        <v>0</v>
      </c>
      <c r="E1781" s="203">
        <v>0</v>
      </c>
      <c r="F1781" s="203">
        <v>0</v>
      </c>
      <c r="G1781" s="203">
        <v>0</v>
      </c>
      <c r="H1781" s="203">
        <v>0</v>
      </c>
      <c r="I1781" s="203">
        <v>0</v>
      </c>
      <c r="J1781" s="203">
        <v>1</v>
      </c>
      <c r="K1781" s="203">
        <v>0</v>
      </c>
      <c r="L1781" s="203">
        <v>1</v>
      </c>
      <c r="M1781" s="203">
        <v>0</v>
      </c>
      <c r="N1781" s="203">
        <v>0</v>
      </c>
      <c r="O1781" s="203">
        <v>1</v>
      </c>
      <c r="P1781" s="203">
        <v>2</v>
      </c>
      <c r="Q1781" s="203">
        <v>4</v>
      </c>
      <c r="R1781" s="203">
        <v>2</v>
      </c>
      <c r="S1781" s="203">
        <v>1</v>
      </c>
      <c r="T1781" s="203">
        <v>1</v>
      </c>
      <c r="U1781" s="203">
        <v>3</v>
      </c>
      <c r="V1781" s="203">
        <v>103</v>
      </c>
    </row>
    <row r="1782" spans="2:22" x14ac:dyDescent="0.3">
      <c r="B1782" s="96" t="s">
        <v>138</v>
      </c>
      <c r="C1782" s="102" t="s">
        <v>290</v>
      </c>
      <c r="D1782" s="203">
        <v>0</v>
      </c>
      <c r="E1782" s="203">
        <v>0</v>
      </c>
      <c r="F1782" s="203">
        <v>0</v>
      </c>
      <c r="G1782" s="203">
        <v>0</v>
      </c>
      <c r="H1782" s="203">
        <v>0</v>
      </c>
      <c r="I1782" s="203">
        <v>0</v>
      </c>
      <c r="J1782" s="203">
        <v>0</v>
      </c>
      <c r="K1782" s="203">
        <v>0</v>
      </c>
      <c r="L1782" s="203">
        <v>1</v>
      </c>
      <c r="M1782" s="203">
        <v>1</v>
      </c>
      <c r="N1782" s="203">
        <v>1</v>
      </c>
      <c r="O1782" s="203">
        <v>3</v>
      </c>
      <c r="P1782" s="203">
        <v>6</v>
      </c>
      <c r="Q1782" s="203">
        <v>6</v>
      </c>
      <c r="R1782" s="203">
        <v>7</v>
      </c>
      <c r="S1782" s="203">
        <v>7</v>
      </c>
      <c r="T1782" s="203">
        <v>0</v>
      </c>
      <c r="U1782" s="203">
        <v>3</v>
      </c>
      <c r="V1782" s="203">
        <v>151</v>
      </c>
    </row>
    <row r="1783" spans="2:22" x14ac:dyDescent="0.3">
      <c r="B1783" s="96" t="s">
        <v>138</v>
      </c>
      <c r="C1783" s="102" t="s">
        <v>291</v>
      </c>
      <c r="D1783" s="203">
        <v>0</v>
      </c>
      <c r="E1783" s="203">
        <v>0</v>
      </c>
      <c r="F1783" s="203">
        <v>0</v>
      </c>
      <c r="G1783" s="203">
        <v>0</v>
      </c>
      <c r="H1783" s="203">
        <v>0</v>
      </c>
      <c r="I1783" s="203">
        <v>0</v>
      </c>
      <c r="J1783" s="203">
        <v>0</v>
      </c>
      <c r="K1783" s="203">
        <v>0</v>
      </c>
      <c r="L1783" s="203">
        <v>0</v>
      </c>
      <c r="M1783" s="203">
        <v>1</v>
      </c>
      <c r="N1783" s="203">
        <v>1</v>
      </c>
      <c r="O1783" s="203">
        <v>1</v>
      </c>
      <c r="P1783" s="203">
        <v>18</v>
      </c>
      <c r="Q1783" s="203">
        <v>68</v>
      </c>
      <c r="R1783" s="203">
        <v>88</v>
      </c>
      <c r="S1783" s="203">
        <v>72</v>
      </c>
      <c r="T1783" s="203">
        <v>44</v>
      </c>
      <c r="U1783" s="203">
        <v>24</v>
      </c>
      <c r="V1783" s="203">
        <v>285</v>
      </c>
    </row>
    <row r="1784" spans="2:22" x14ac:dyDescent="0.3">
      <c r="B1784" s="96" t="s">
        <v>138</v>
      </c>
      <c r="C1784" s="102" t="s">
        <v>292</v>
      </c>
      <c r="D1784" s="203">
        <v>0</v>
      </c>
      <c r="E1784" s="203">
        <v>0</v>
      </c>
      <c r="F1784" s="203">
        <v>0</v>
      </c>
      <c r="G1784" s="203">
        <v>0</v>
      </c>
      <c r="H1784" s="203">
        <v>0</v>
      </c>
      <c r="I1784" s="203">
        <v>0</v>
      </c>
      <c r="J1784" s="203">
        <v>0</v>
      </c>
      <c r="K1784" s="203">
        <v>0</v>
      </c>
      <c r="L1784" s="203">
        <v>0</v>
      </c>
      <c r="M1784" s="203">
        <v>0</v>
      </c>
      <c r="N1784" s="203">
        <v>0</v>
      </c>
      <c r="O1784" s="203">
        <v>3</v>
      </c>
      <c r="P1784" s="203">
        <v>9</v>
      </c>
      <c r="Q1784" s="203">
        <v>66</v>
      </c>
      <c r="R1784" s="203">
        <v>164</v>
      </c>
      <c r="S1784" s="203">
        <v>171</v>
      </c>
      <c r="T1784" s="203">
        <v>97</v>
      </c>
      <c r="U1784" s="203">
        <v>56</v>
      </c>
      <c r="V1784" s="203">
        <v>344</v>
      </c>
    </row>
    <row r="1785" spans="2:22" x14ac:dyDescent="0.3">
      <c r="B1785" s="96" t="s">
        <v>138</v>
      </c>
      <c r="C1785" s="102" t="s">
        <v>293</v>
      </c>
      <c r="D1785" s="203">
        <v>0</v>
      </c>
      <c r="E1785" s="203">
        <v>0</v>
      </c>
      <c r="F1785" s="203">
        <v>0</v>
      </c>
      <c r="G1785" s="203">
        <v>0</v>
      </c>
      <c r="H1785" s="203">
        <v>0</v>
      </c>
      <c r="I1785" s="203">
        <v>0</v>
      </c>
      <c r="J1785" s="203">
        <v>0</v>
      </c>
      <c r="K1785" s="203">
        <v>0</v>
      </c>
      <c r="L1785" s="203">
        <v>0</v>
      </c>
      <c r="M1785" s="203">
        <v>0</v>
      </c>
      <c r="N1785" s="203">
        <v>0</v>
      </c>
      <c r="O1785" s="203">
        <v>0</v>
      </c>
      <c r="P1785" s="203">
        <v>1</v>
      </c>
      <c r="Q1785" s="203">
        <v>10</v>
      </c>
      <c r="R1785" s="203">
        <v>39</v>
      </c>
      <c r="S1785" s="203">
        <v>93</v>
      </c>
      <c r="T1785" s="203">
        <v>88</v>
      </c>
      <c r="U1785" s="203">
        <v>48</v>
      </c>
      <c r="V1785" s="203">
        <v>199</v>
      </c>
    </row>
    <row r="1786" spans="2:22" x14ac:dyDescent="0.3">
      <c r="B1786" s="96" t="s">
        <v>138</v>
      </c>
      <c r="C1786" s="102" t="s">
        <v>294</v>
      </c>
      <c r="D1786" s="203">
        <v>0</v>
      </c>
      <c r="E1786" s="203">
        <v>0</v>
      </c>
      <c r="F1786" s="203">
        <v>0</v>
      </c>
      <c r="G1786" s="203">
        <v>0</v>
      </c>
      <c r="H1786" s="203">
        <v>0</v>
      </c>
      <c r="I1786" s="203">
        <v>0</v>
      </c>
      <c r="J1786" s="203">
        <v>0</v>
      </c>
      <c r="K1786" s="203">
        <v>0</v>
      </c>
      <c r="L1786" s="203">
        <v>0</v>
      </c>
      <c r="M1786" s="203">
        <v>1</v>
      </c>
      <c r="N1786" s="203">
        <v>0</v>
      </c>
      <c r="O1786" s="203">
        <v>0</v>
      </c>
      <c r="P1786" s="203">
        <v>0</v>
      </c>
      <c r="Q1786" s="203">
        <v>8</v>
      </c>
      <c r="R1786" s="203">
        <v>60</v>
      </c>
      <c r="S1786" s="203">
        <v>157</v>
      </c>
      <c r="T1786" s="203">
        <v>151</v>
      </c>
      <c r="U1786" s="203">
        <v>99</v>
      </c>
      <c r="V1786" s="203">
        <v>356</v>
      </c>
    </row>
    <row r="1787" spans="2:22" x14ac:dyDescent="0.3">
      <c r="B1787" s="96" t="s">
        <v>138</v>
      </c>
      <c r="C1787" s="102" t="s">
        <v>357</v>
      </c>
      <c r="D1787" s="203">
        <v>0</v>
      </c>
      <c r="E1787" s="203">
        <v>0</v>
      </c>
      <c r="F1787" s="203">
        <v>0</v>
      </c>
      <c r="G1787" s="203">
        <v>0</v>
      </c>
      <c r="H1787" s="203">
        <v>0</v>
      </c>
      <c r="I1787" s="203">
        <v>0</v>
      </c>
      <c r="J1787" s="203">
        <v>1</v>
      </c>
      <c r="K1787" s="203">
        <v>2</v>
      </c>
      <c r="L1787" s="203">
        <v>6</v>
      </c>
      <c r="M1787" s="203">
        <v>9</v>
      </c>
      <c r="N1787" s="203">
        <v>14</v>
      </c>
      <c r="O1787" s="203">
        <v>13</v>
      </c>
      <c r="P1787" s="203">
        <v>9</v>
      </c>
      <c r="Q1787" s="203">
        <v>3</v>
      </c>
      <c r="R1787" s="203">
        <v>5</v>
      </c>
      <c r="S1787" s="203">
        <v>1</v>
      </c>
      <c r="T1787" s="203">
        <v>2</v>
      </c>
      <c r="U1787" s="203">
        <v>1</v>
      </c>
      <c r="V1787" s="203">
        <v>1</v>
      </c>
    </row>
    <row r="1788" spans="2:22" x14ac:dyDescent="0.3">
      <c r="B1788" s="96" t="s">
        <v>139</v>
      </c>
      <c r="C1788" s="102" t="s">
        <v>223</v>
      </c>
      <c r="D1788" s="203">
        <v>15</v>
      </c>
      <c r="E1788" s="203">
        <v>139</v>
      </c>
      <c r="F1788" s="203">
        <v>17</v>
      </c>
      <c r="G1788" s="203">
        <v>1</v>
      </c>
      <c r="H1788" s="203">
        <v>0</v>
      </c>
      <c r="I1788" s="203">
        <v>0</v>
      </c>
      <c r="J1788" s="203">
        <v>0</v>
      </c>
      <c r="K1788" s="203">
        <v>0</v>
      </c>
      <c r="L1788" s="203">
        <v>1</v>
      </c>
      <c r="M1788" s="203">
        <v>0</v>
      </c>
      <c r="N1788" s="203">
        <v>0</v>
      </c>
      <c r="O1788" s="203">
        <v>0</v>
      </c>
      <c r="P1788" s="203">
        <v>0</v>
      </c>
      <c r="Q1788" s="203">
        <v>0</v>
      </c>
      <c r="R1788" s="203">
        <v>0</v>
      </c>
      <c r="S1788" s="203">
        <v>0</v>
      </c>
      <c r="T1788" s="203">
        <v>0</v>
      </c>
      <c r="U1788" s="203">
        <v>0</v>
      </c>
      <c r="V1788" s="203">
        <v>0</v>
      </c>
    </row>
    <row r="1789" spans="2:22" x14ac:dyDescent="0.3">
      <c r="B1789" s="96" t="s">
        <v>139</v>
      </c>
      <c r="C1789" s="102" t="s">
        <v>286</v>
      </c>
      <c r="D1789" s="203">
        <v>1</v>
      </c>
      <c r="E1789" s="203">
        <v>65</v>
      </c>
      <c r="F1789" s="203">
        <v>386</v>
      </c>
      <c r="G1789" s="203">
        <v>44</v>
      </c>
      <c r="H1789" s="203">
        <v>7</v>
      </c>
      <c r="I1789" s="203">
        <v>1</v>
      </c>
      <c r="J1789" s="203">
        <v>0</v>
      </c>
      <c r="K1789" s="203">
        <v>0</v>
      </c>
      <c r="L1789" s="203">
        <v>0</v>
      </c>
      <c r="M1789" s="203">
        <v>0</v>
      </c>
      <c r="N1789" s="203">
        <v>0</v>
      </c>
      <c r="O1789" s="203">
        <v>0</v>
      </c>
      <c r="P1789" s="203">
        <v>0</v>
      </c>
      <c r="Q1789" s="203">
        <v>0</v>
      </c>
      <c r="R1789" s="203">
        <v>0</v>
      </c>
      <c r="S1789" s="203">
        <v>0</v>
      </c>
      <c r="T1789" s="203">
        <v>0</v>
      </c>
      <c r="U1789" s="203">
        <v>0</v>
      </c>
      <c r="V1789" s="203">
        <v>0</v>
      </c>
    </row>
    <row r="1790" spans="2:22" x14ac:dyDescent="0.3">
      <c r="B1790" s="96" t="s">
        <v>139</v>
      </c>
      <c r="C1790" s="102" t="s">
        <v>370</v>
      </c>
      <c r="D1790" s="203">
        <v>1</v>
      </c>
      <c r="E1790" s="203">
        <v>9</v>
      </c>
      <c r="F1790" s="203">
        <v>240</v>
      </c>
      <c r="G1790" s="203">
        <v>4146</v>
      </c>
      <c r="H1790" s="203">
        <v>637</v>
      </c>
      <c r="I1790" s="203">
        <v>100</v>
      </c>
      <c r="J1790" s="203">
        <v>28</v>
      </c>
      <c r="K1790" s="203">
        <v>8</v>
      </c>
      <c r="L1790" s="203">
        <v>3</v>
      </c>
      <c r="M1790" s="203">
        <v>1</v>
      </c>
      <c r="N1790" s="203">
        <v>1</v>
      </c>
      <c r="O1790" s="203">
        <v>2</v>
      </c>
      <c r="P1790" s="203">
        <v>1</v>
      </c>
      <c r="Q1790" s="203">
        <v>0</v>
      </c>
      <c r="R1790" s="203">
        <v>0</v>
      </c>
      <c r="S1790" s="203">
        <v>0</v>
      </c>
      <c r="T1790" s="203">
        <v>0</v>
      </c>
      <c r="U1790" s="203">
        <v>0</v>
      </c>
      <c r="V1790" s="203">
        <v>0</v>
      </c>
    </row>
    <row r="1791" spans="2:22" x14ac:dyDescent="0.3">
      <c r="B1791" s="96" t="s">
        <v>139</v>
      </c>
      <c r="C1791" s="102" t="s">
        <v>224</v>
      </c>
      <c r="D1791" s="203">
        <v>0</v>
      </c>
      <c r="E1791" s="203">
        <v>0</v>
      </c>
      <c r="F1791" s="203">
        <v>7</v>
      </c>
      <c r="G1791" s="203">
        <v>329</v>
      </c>
      <c r="H1791" s="203">
        <v>4194</v>
      </c>
      <c r="I1791" s="203">
        <v>1248</v>
      </c>
      <c r="J1791" s="203">
        <v>391</v>
      </c>
      <c r="K1791" s="203">
        <v>160</v>
      </c>
      <c r="L1791" s="203">
        <v>75</v>
      </c>
      <c r="M1791" s="203">
        <v>31</v>
      </c>
      <c r="N1791" s="203">
        <v>20</v>
      </c>
      <c r="O1791" s="203">
        <v>5</v>
      </c>
      <c r="P1791" s="203">
        <v>6</v>
      </c>
      <c r="Q1791" s="203">
        <v>2</v>
      </c>
      <c r="R1791" s="203">
        <v>1</v>
      </c>
      <c r="S1791" s="203">
        <v>0</v>
      </c>
      <c r="T1791" s="203">
        <v>1</v>
      </c>
      <c r="U1791" s="203">
        <v>0</v>
      </c>
      <c r="V1791" s="203">
        <v>0</v>
      </c>
    </row>
    <row r="1792" spans="2:22" x14ac:dyDescent="0.3">
      <c r="B1792" s="96" t="s">
        <v>139</v>
      </c>
      <c r="C1792" s="102" t="s">
        <v>225</v>
      </c>
      <c r="D1792" s="203">
        <v>0</v>
      </c>
      <c r="E1792" s="203">
        <v>0</v>
      </c>
      <c r="F1792" s="203">
        <v>0</v>
      </c>
      <c r="G1792" s="203">
        <v>8</v>
      </c>
      <c r="H1792" s="203">
        <v>340</v>
      </c>
      <c r="I1792" s="203">
        <v>3436</v>
      </c>
      <c r="J1792" s="203">
        <v>1588</v>
      </c>
      <c r="K1792" s="203">
        <v>750</v>
      </c>
      <c r="L1792" s="203">
        <v>295</v>
      </c>
      <c r="M1792" s="203">
        <v>137</v>
      </c>
      <c r="N1792" s="203">
        <v>81</v>
      </c>
      <c r="O1792" s="203">
        <v>36</v>
      </c>
      <c r="P1792" s="203">
        <v>13</v>
      </c>
      <c r="Q1792" s="203">
        <v>5</v>
      </c>
      <c r="R1792" s="203">
        <v>2</v>
      </c>
      <c r="S1792" s="203">
        <v>1</v>
      </c>
      <c r="T1792" s="203">
        <v>1</v>
      </c>
      <c r="U1792" s="203">
        <v>2</v>
      </c>
      <c r="V1792" s="203">
        <v>2</v>
      </c>
    </row>
    <row r="1793" spans="2:22" x14ac:dyDescent="0.3">
      <c r="B1793" s="96" t="s">
        <v>139</v>
      </c>
      <c r="C1793" s="102" t="s">
        <v>226</v>
      </c>
      <c r="D1793" s="203">
        <v>0</v>
      </c>
      <c r="E1793" s="203">
        <v>0</v>
      </c>
      <c r="F1793" s="203">
        <v>0</v>
      </c>
      <c r="G1793" s="203">
        <v>1</v>
      </c>
      <c r="H1793" s="203">
        <v>9</v>
      </c>
      <c r="I1793" s="203">
        <v>325</v>
      </c>
      <c r="J1793" s="203">
        <v>2780</v>
      </c>
      <c r="K1793" s="203">
        <v>1422</v>
      </c>
      <c r="L1793" s="203">
        <v>731</v>
      </c>
      <c r="M1793" s="203">
        <v>365</v>
      </c>
      <c r="N1793" s="203">
        <v>232</v>
      </c>
      <c r="O1793" s="203">
        <v>102</v>
      </c>
      <c r="P1793" s="203">
        <v>55</v>
      </c>
      <c r="Q1793" s="203">
        <v>24</v>
      </c>
      <c r="R1793" s="203">
        <v>9</v>
      </c>
      <c r="S1793" s="203">
        <v>6</v>
      </c>
      <c r="T1793" s="203">
        <v>2</v>
      </c>
      <c r="U1793" s="203">
        <v>1</v>
      </c>
      <c r="V1793" s="203">
        <v>1</v>
      </c>
    </row>
    <row r="1794" spans="2:22" x14ac:dyDescent="0.3">
      <c r="B1794" s="96" t="s">
        <v>139</v>
      </c>
      <c r="C1794" s="102" t="s">
        <v>227</v>
      </c>
      <c r="D1794" s="203">
        <v>0</v>
      </c>
      <c r="E1794" s="203">
        <v>0</v>
      </c>
      <c r="F1794" s="203">
        <v>0</v>
      </c>
      <c r="G1794" s="203">
        <v>1</v>
      </c>
      <c r="H1794" s="203">
        <v>1</v>
      </c>
      <c r="I1794" s="203">
        <v>10</v>
      </c>
      <c r="J1794" s="203">
        <v>470</v>
      </c>
      <c r="K1794" s="203">
        <v>2397</v>
      </c>
      <c r="L1794" s="203">
        <v>1231</v>
      </c>
      <c r="M1794" s="203">
        <v>765</v>
      </c>
      <c r="N1794" s="203">
        <v>416</v>
      </c>
      <c r="O1794" s="203">
        <v>243</v>
      </c>
      <c r="P1794" s="203">
        <v>121</v>
      </c>
      <c r="Q1794" s="203">
        <v>79</v>
      </c>
      <c r="R1794" s="203">
        <v>39</v>
      </c>
      <c r="S1794" s="203">
        <v>15</v>
      </c>
      <c r="T1794" s="203">
        <v>10</v>
      </c>
      <c r="U1794" s="203">
        <v>3</v>
      </c>
      <c r="V1794" s="203">
        <v>2</v>
      </c>
    </row>
    <row r="1795" spans="2:22" x14ac:dyDescent="0.3">
      <c r="B1795" s="96" t="s">
        <v>139</v>
      </c>
      <c r="C1795" s="102" t="s">
        <v>228</v>
      </c>
      <c r="D1795" s="203">
        <v>0</v>
      </c>
      <c r="E1795" s="203">
        <v>0</v>
      </c>
      <c r="F1795" s="203">
        <v>0</v>
      </c>
      <c r="G1795" s="203">
        <v>1</v>
      </c>
      <c r="H1795" s="203">
        <v>0</v>
      </c>
      <c r="I1795" s="203">
        <v>1</v>
      </c>
      <c r="J1795" s="203">
        <v>11</v>
      </c>
      <c r="K1795" s="203">
        <v>706</v>
      </c>
      <c r="L1795" s="203">
        <v>2191</v>
      </c>
      <c r="M1795" s="203">
        <v>1217</v>
      </c>
      <c r="N1795" s="203">
        <v>768</v>
      </c>
      <c r="O1795" s="203">
        <v>481</v>
      </c>
      <c r="P1795" s="203">
        <v>305</v>
      </c>
      <c r="Q1795" s="203">
        <v>163</v>
      </c>
      <c r="R1795" s="203">
        <v>82</v>
      </c>
      <c r="S1795" s="203">
        <v>35</v>
      </c>
      <c r="T1795" s="203">
        <v>17</v>
      </c>
      <c r="U1795" s="203">
        <v>8</v>
      </c>
      <c r="V1795" s="203">
        <v>7</v>
      </c>
    </row>
    <row r="1796" spans="2:22" x14ac:dyDescent="0.3">
      <c r="B1796" s="96" t="s">
        <v>139</v>
      </c>
      <c r="C1796" s="102" t="s">
        <v>229</v>
      </c>
      <c r="D1796" s="203">
        <v>0</v>
      </c>
      <c r="E1796" s="203">
        <v>0</v>
      </c>
      <c r="F1796" s="203">
        <v>0</v>
      </c>
      <c r="G1796" s="203">
        <v>0</v>
      </c>
      <c r="H1796" s="203">
        <v>0</v>
      </c>
      <c r="I1796" s="203">
        <v>0</v>
      </c>
      <c r="J1796" s="203">
        <v>3</v>
      </c>
      <c r="K1796" s="203">
        <v>19</v>
      </c>
      <c r="L1796" s="203">
        <v>634</v>
      </c>
      <c r="M1796" s="203">
        <v>1859</v>
      </c>
      <c r="N1796" s="203">
        <v>1201</v>
      </c>
      <c r="O1796" s="203">
        <v>783</v>
      </c>
      <c r="P1796" s="203">
        <v>496</v>
      </c>
      <c r="Q1796" s="203">
        <v>305</v>
      </c>
      <c r="R1796" s="203">
        <v>142</v>
      </c>
      <c r="S1796" s="203">
        <v>62</v>
      </c>
      <c r="T1796" s="203">
        <v>31</v>
      </c>
      <c r="U1796" s="203">
        <v>12</v>
      </c>
      <c r="V1796" s="203">
        <v>13</v>
      </c>
    </row>
    <row r="1797" spans="2:22" x14ac:dyDescent="0.3">
      <c r="B1797" s="96" t="s">
        <v>139</v>
      </c>
      <c r="C1797" s="102" t="s">
        <v>287</v>
      </c>
      <c r="D1797" s="203">
        <v>0</v>
      </c>
      <c r="E1797" s="203">
        <v>0</v>
      </c>
      <c r="F1797" s="203">
        <v>0</v>
      </c>
      <c r="G1797" s="203">
        <v>0</v>
      </c>
      <c r="H1797" s="203">
        <v>0</v>
      </c>
      <c r="I1797" s="203">
        <v>0</v>
      </c>
      <c r="J1797" s="203">
        <v>0</v>
      </c>
      <c r="K1797" s="203">
        <v>3</v>
      </c>
      <c r="L1797" s="203">
        <v>20</v>
      </c>
      <c r="M1797" s="203">
        <v>644</v>
      </c>
      <c r="N1797" s="203">
        <v>1748</v>
      </c>
      <c r="O1797" s="203">
        <v>1162</v>
      </c>
      <c r="P1797" s="203">
        <v>883</v>
      </c>
      <c r="Q1797" s="203">
        <v>507</v>
      </c>
      <c r="R1797" s="203">
        <v>282</v>
      </c>
      <c r="S1797" s="203">
        <v>149</v>
      </c>
      <c r="T1797" s="203">
        <v>41</v>
      </c>
      <c r="U1797" s="203">
        <v>23</v>
      </c>
      <c r="V1797" s="203">
        <v>17</v>
      </c>
    </row>
    <row r="1798" spans="2:22" x14ac:dyDescent="0.3">
      <c r="B1798" s="96" t="s">
        <v>139</v>
      </c>
      <c r="C1798" s="102" t="s">
        <v>230</v>
      </c>
      <c r="D1798" s="203">
        <v>0</v>
      </c>
      <c r="E1798" s="203">
        <v>0</v>
      </c>
      <c r="F1798" s="203">
        <v>0</v>
      </c>
      <c r="G1798" s="203">
        <v>0</v>
      </c>
      <c r="H1798" s="203">
        <v>0</v>
      </c>
      <c r="I1798" s="203">
        <v>0</v>
      </c>
      <c r="J1798" s="203">
        <v>1</v>
      </c>
      <c r="K1798" s="203">
        <v>0</v>
      </c>
      <c r="L1798" s="203">
        <v>0</v>
      </c>
      <c r="M1798" s="203">
        <v>12</v>
      </c>
      <c r="N1798" s="203">
        <v>573</v>
      </c>
      <c r="O1798" s="203">
        <v>1495</v>
      </c>
      <c r="P1798" s="203">
        <v>1007</v>
      </c>
      <c r="Q1798" s="203">
        <v>685</v>
      </c>
      <c r="R1798" s="203">
        <v>431</v>
      </c>
      <c r="S1798" s="203">
        <v>168</v>
      </c>
      <c r="T1798" s="203">
        <v>69</v>
      </c>
      <c r="U1798" s="203">
        <v>29</v>
      </c>
      <c r="V1798" s="203">
        <v>24</v>
      </c>
    </row>
    <row r="1799" spans="2:22" x14ac:dyDescent="0.3">
      <c r="B1799" s="96" t="s">
        <v>139</v>
      </c>
      <c r="C1799" s="102" t="s">
        <v>231</v>
      </c>
      <c r="D1799" s="203">
        <v>0</v>
      </c>
      <c r="E1799" s="203">
        <v>0</v>
      </c>
      <c r="F1799" s="203">
        <v>0</v>
      </c>
      <c r="G1799" s="203">
        <v>0</v>
      </c>
      <c r="H1799" s="203">
        <v>0</v>
      </c>
      <c r="I1799" s="203">
        <v>0</v>
      </c>
      <c r="J1799" s="203">
        <v>1</v>
      </c>
      <c r="K1799" s="203">
        <v>0</v>
      </c>
      <c r="L1799" s="203">
        <v>0</v>
      </c>
      <c r="M1799" s="203">
        <v>1</v>
      </c>
      <c r="N1799" s="203">
        <v>20</v>
      </c>
      <c r="O1799" s="203">
        <v>518</v>
      </c>
      <c r="P1799" s="203">
        <v>1418</v>
      </c>
      <c r="Q1799" s="203">
        <v>914</v>
      </c>
      <c r="R1799" s="203">
        <v>612</v>
      </c>
      <c r="S1799" s="203">
        <v>313</v>
      </c>
      <c r="T1799" s="203">
        <v>113</v>
      </c>
      <c r="U1799" s="203">
        <v>40</v>
      </c>
      <c r="V1799" s="203">
        <v>53</v>
      </c>
    </row>
    <row r="1800" spans="2:22" x14ac:dyDescent="0.3">
      <c r="B1800" s="96" t="s">
        <v>139</v>
      </c>
      <c r="C1800" s="102" t="s">
        <v>288</v>
      </c>
      <c r="D1800" s="203">
        <v>0</v>
      </c>
      <c r="E1800" s="203">
        <v>0</v>
      </c>
      <c r="F1800" s="203">
        <v>0</v>
      </c>
      <c r="G1800" s="203">
        <v>0</v>
      </c>
      <c r="H1800" s="203">
        <v>0</v>
      </c>
      <c r="I1800" s="203">
        <v>0</v>
      </c>
      <c r="J1800" s="203">
        <v>0</v>
      </c>
      <c r="K1800" s="203">
        <v>0</v>
      </c>
      <c r="L1800" s="203">
        <v>0</v>
      </c>
      <c r="M1800" s="203">
        <v>0</v>
      </c>
      <c r="N1800" s="203">
        <v>2</v>
      </c>
      <c r="O1800" s="203">
        <v>16</v>
      </c>
      <c r="P1800" s="203">
        <v>317</v>
      </c>
      <c r="Q1800" s="203">
        <v>1115</v>
      </c>
      <c r="R1800" s="203">
        <v>747</v>
      </c>
      <c r="S1800" s="203">
        <v>408</v>
      </c>
      <c r="T1800" s="203">
        <v>151</v>
      </c>
      <c r="U1800" s="203">
        <v>50</v>
      </c>
      <c r="V1800" s="203">
        <v>30</v>
      </c>
    </row>
    <row r="1801" spans="2:22" x14ac:dyDescent="0.3">
      <c r="B1801" s="96" t="s">
        <v>139</v>
      </c>
      <c r="C1801" s="102" t="s">
        <v>232</v>
      </c>
      <c r="D1801" s="203">
        <v>0</v>
      </c>
      <c r="E1801" s="203">
        <v>0</v>
      </c>
      <c r="F1801" s="203">
        <v>0</v>
      </c>
      <c r="G1801" s="203">
        <v>0</v>
      </c>
      <c r="H1801" s="203">
        <v>0</v>
      </c>
      <c r="I1801" s="203">
        <v>0</v>
      </c>
      <c r="J1801" s="203">
        <v>0</v>
      </c>
      <c r="K1801" s="203">
        <v>0</v>
      </c>
      <c r="L1801" s="203">
        <v>0</v>
      </c>
      <c r="M1801" s="203">
        <v>0</v>
      </c>
      <c r="N1801" s="203">
        <v>0</v>
      </c>
      <c r="O1801" s="203">
        <v>0</v>
      </c>
      <c r="P1801" s="203">
        <v>14</v>
      </c>
      <c r="Q1801" s="203">
        <v>302</v>
      </c>
      <c r="R1801" s="203">
        <v>1057</v>
      </c>
      <c r="S1801" s="203">
        <v>599</v>
      </c>
      <c r="T1801" s="203">
        <v>296</v>
      </c>
      <c r="U1801" s="203">
        <v>107</v>
      </c>
      <c r="V1801" s="203">
        <v>61</v>
      </c>
    </row>
    <row r="1802" spans="2:22" x14ac:dyDescent="0.3">
      <c r="B1802" s="96" t="s">
        <v>139</v>
      </c>
      <c r="C1802" s="102" t="s">
        <v>355</v>
      </c>
      <c r="D1802" s="203">
        <v>0</v>
      </c>
      <c r="E1802" s="203">
        <v>0</v>
      </c>
      <c r="F1802" s="203">
        <v>0</v>
      </c>
      <c r="G1802" s="203">
        <v>0</v>
      </c>
      <c r="H1802" s="203">
        <v>0</v>
      </c>
      <c r="I1802" s="203">
        <v>0</v>
      </c>
      <c r="J1802" s="203">
        <v>0</v>
      </c>
      <c r="K1802" s="203">
        <v>0</v>
      </c>
      <c r="L1802" s="203">
        <v>0</v>
      </c>
      <c r="M1802" s="203">
        <v>0</v>
      </c>
      <c r="N1802" s="203">
        <v>0</v>
      </c>
      <c r="O1802" s="203">
        <v>0</v>
      </c>
      <c r="P1802" s="203">
        <v>0</v>
      </c>
      <c r="Q1802" s="203">
        <v>0</v>
      </c>
      <c r="R1802" s="203">
        <v>0</v>
      </c>
      <c r="S1802" s="203">
        <v>0</v>
      </c>
      <c r="T1802" s="203">
        <v>0</v>
      </c>
      <c r="U1802" s="203">
        <v>0</v>
      </c>
      <c r="V1802" s="203">
        <v>0</v>
      </c>
    </row>
    <row r="1803" spans="2:22" x14ac:dyDescent="0.3">
      <c r="B1803" s="96" t="s">
        <v>139</v>
      </c>
      <c r="C1803" s="102" t="s">
        <v>356</v>
      </c>
      <c r="D1803" s="203">
        <v>0</v>
      </c>
      <c r="E1803" s="203">
        <v>0</v>
      </c>
      <c r="F1803" s="203">
        <v>0</v>
      </c>
      <c r="G1803" s="203">
        <v>0</v>
      </c>
      <c r="H1803" s="203">
        <v>0</v>
      </c>
      <c r="I1803" s="203">
        <v>0</v>
      </c>
      <c r="J1803" s="203">
        <v>0</v>
      </c>
      <c r="K1803" s="203">
        <v>0</v>
      </c>
      <c r="L1803" s="203">
        <v>0</v>
      </c>
      <c r="M1803" s="203">
        <v>0</v>
      </c>
      <c r="N1803" s="203">
        <v>0</v>
      </c>
      <c r="O1803" s="203">
        <v>0</v>
      </c>
      <c r="P1803" s="203">
        <v>0</v>
      </c>
      <c r="Q1803" s="203">
        <v>0</v>
      </c>
      <c r="R1803" s="203">
        <v>0</v>
      </c>
      <c r="S1803" s="203">
        <v>0</v>
      </c>
      <c r="T1803" s="203">
        <v>0</v>
      </c>
      <c r="U1803" s="203">
        <v>0</v>
      </c>
      <c r="V1803" s="203">
        <v>0</v>
      </c>
    </row>
    <row r="1804" spans="2:22" x14ac:dyDescent="0.3">
      <c r="B1804" s="96" t="s">
        <v>139</v>
      </c>
      <c r="C1804" s="102" t="s">
        <v>289</v>
      </c>
      <c r="D1804" s="203">
        <v>0</v>
      </c>
      <c r="E1804" s="203">
        <v>0</v>
      </c>
      <c r="F1804" s="203">
        <v>0</v>
      </c>
      <c r="G1804" s="203">
        <v>0</v>
      </c>
      <c r="H1804" s="203">
        <v>0</v>
      </c>
      <c r="I1804" s="203">
        <v>0</v>
      </c>
      <c r="J1804" s="203">
        <v>0</v>
      </c>
      <c r="K1804" s="203">
        <v>0</v>
      </c>
      <c r="L1804" s="203">
        <v>1</v>
      </c>
      <c r="M1804" s="203">
        <v>0</v>
      </c>
      <c r="N1804" s="203">
        <v>0</v>
      </c>
      <c r="O1804" s="203">
        <v>0</v>
      </c>
      <c r="P1804" s="203">
        <v>1</v>
      </c>
      <c r="Q1804" s="203">
        <v>1</v>
      </c>
      <c r="R1804" s="203">
        <v>0</v>
      </c>
      <c r="S1804" s="203">
        <v>4</v>
      </c>
      <c r="T1804" s="203">
        <v>5</v>
      </c>
      <c r="U1804" s="203">
        <v>4</v>
      </c>
      <c r="V1804" s="203">
        <v>439</v>
      </c>
    </row>
    <row r="1805" spans="2:22" x14ac:dyDescent="0.3">
      <c r="B1805" s="96" t="s">
        <v>139</v>
      </c>
      <c r="C1805" s="102" t="s">
        <v>290</v>
      </c>
      <c r="D1805" s="203">
        <v>0</v>
      </c>
      <c r="E1805" s="203">
        <v>0</v>
      </c>
      <c r="F1805" s="203">
        <v>0</v>
      </c>
      <c r="G1805" s="203">
        <v>0</v>
      </c>
      <c r="H1805" s="203">
        <v>0</v>
      </c>
      <c r="I1805" s="203">
        <v>0</v>
      </c>
      <c r="J1805" s="203">
        <v>0</v>
      </c>
      <c r="K1805" s="203">
        <v>0</v>
      </c>
      <c r="L1805" s="203">
        <v>1</v>
      </c>
      <c r="M1805" s="203">
        <v>1</v>
      </c>
      <c r="N1805" s="203">
        <v>0</v>
      </c>
      <c r="O1805" s="203">
        <v>4</v>
      </c>
      <c r="P1805" s="203">
        <v>13</v>
      </c>
      <c r="Q1805" s="203">
        <v>14</v>
      </c>
      <c r="R1805" s="203">
        <v>11</v>
      </c>
      <c r="S1805" s="203">
        <v>7</v>
      </c>
      <c r="T1805" s="203">
        <v>8</v>
      </c>
      <c r="U1805" s="203">
        <v>9</v>
      </c>
      <c r="V1805" s="203">
        <v>74</v>
      </c>
    </row>
    <row r="1806" spans="2:22" x14ac:dyDescent="0.3">
      <c r="B1806" s="96" t="s">
        <v>139</v>
      </c>
      <c r="C1806" s="102" t="s">
        <v>291</v>
      </c>
      <c r="D1806" s="203">
        <v>0</v>
      </c>
      <c r="E1806" s="203">
        <v>0</v>
      </c>
      <c r="F1806" s="203">
        <v>0</v>
      </c>
      <c r="G1806" s="203">
        <v>0</v>
      </c>
      <c r="H1806" s="203">
        <v>0</v>
      </c>
      <c r="I1806" s="203">
        <v>0</v>
      </c>
      <c r="J1806" s="203">
        <v>0</v>
      </c>
      <c r="K1806" s="203">
        <v>0</v>
      </c>
      <c r="L1806" s="203">
        <v>1</v>
      </c>
      <c r="M1806" s="203">
        <v>0</v>
      </c>
      <c r="N1806" s="203">
        <v>1</v>
      </c>
      <c r="O1806" s="203">
        <v>2</v>
      </c>
      <c r="P1806" s="203">
        <v>7</v>
      </c>
      <c r="Q1806" s="203">
        <v>75</v>
      </c>
      <c r="R1806" s="203">
        <v>110</v>
      </c>
      <c r="S1806" s="203">
        <v>103</v>
      </c>
      <c r="T1806" s="203">
        <v>60</v>
      </c>
      <c r="U1806" s="203">
        <v>30</v>
      </c>
      <c r="V1806" s="203">
        <v>133</v>
      </c>
    </row>
    <row r="1807" spans="2:22" x14ac:dyDescent="0.3">
      <c r="B1807" s="96" t="s">
        <v>139</v>
      </c>
      <c r="C1807" s="102" t="s">
        <v>292</v>
      </c>
      <c r="D1807" s="203">
        <v>0</v>
      </c>
      <c r="E1807" s="203">
        <v>0</v>
      </c>
      <c r="F1807" s="203">
        <v>0</v>
      </c>
      <c r="G1807" s="203">
        <v>0</v>
      </c>
      <c r="H1807" s="203">
        <v>0</v>
      </c>
      <c r="I1807" s="203">
        <v>0</v>
      </c>
      <c r="J1807" s="203">
        <v>0</v>
      </c>
      <c r="K1807" s="203">
        <v>0</v>
      </c>
      <c r="L1807" s="203">
        <v>0</v>
      </c>
      <c r="M1807" s="203">
        <v>1</v>
      </c>
      <c r="N1807" s="203">
        <v>0</v>
      </c>
      <c r="O1807" s="203">
        <v>1</v>
      </c>
      <c r="P1807" s="203">
        <v>1</v>
      </c>
      <c r="Q1807" s="203">
        <v>20</v>
      </c>
      <c r="R1807" s="203">
        <v>93</v>
      </c>
      <c r="S1807" s="203">
        <v>138</v>
      </c>
      <c r="T1807" s="203">
        <v>133</v>
      </c>
      <c r="U1807" s="203">
        <v>63</v>
      </c>
      <c r="V1807" s="203">
        <v>224</v>
      </c>
    </row>
    <row r="1808" spans="2:22" x14ac:dyDescent="0.3">
      <c r="B1808" s="96" t="s">
        <v>139</v>
      </c>
      <c r="C1808" s="102" t="s">
        <v>293</v>
      </c>
      <c r="D1808" s="203">
        <v>0</v>
      </c>
      <c r="E1808" s="203">
        <v>0</v>
      </c>
      <c r="F1808" s="203">
        <v>0</v>
      </c>
      <c r="G1808" s="203">
        <v>0</v>
      </c>
      <c r="H1808" s="203">
        <v>0</v>
      </c>
      <c r="I1808" s="203">
        <v>0</v>
      </c>
      <c r="J1808" s="203">
        <v>0</v>
      </c>
      <c r="K1808" s="203">
        <v>0</v>
      </c>
      <c r="L1808" s="203">
        <v>0</v>
      </c>
      <c r="M1808" s="203">
        <v>0</v>
      </c>
      <c r="N1808" s="203">
        <v>0</v>
      </c>
      <c r="O1808" s="203">
        <v>0</v>
      </c>
      <c r="P1808" s="203">
        <v>1</v>
      </c>
      <c r="Q1808" s="203">
        <v>4</v>
      </c>
      <c r="R1808" s="203">
        <v>25</v>
      </c>
      <c r="S1808" s="203">
        <v>110</v>
      </c>
      <c r="T1808" s="203">
        <v>163</v>
      </c>
      <c r="U1808" s="203">
        <v>106</v>
      </c>
      <c r="V1808" s="203">
        <v>211</v>
      </c>
    </row>
    <row r="1809" spans="2:22" x14ac:dyDescent="0.3">
      <c r="B1809" s="96" t="s">
        <v>139</v>
      </c>
      <c r="C1809" s="102" t="s">
        <v>294</v>
      </c>
      <c r="D1809" s="203">
        <v>0</v>
      </c>
      <c r="E1809" s="203">
        <v>0</v>
      </c>
      <c r="F1809" s="203">
        <v>0</v>
      </c>
      <c r="G1809" s="203">
        <v>0</v>
      </c>
      <c r="H1809" s="203">
        <v>0</v>
      </c>
      <c r="I1809" s="203">
        <v>0</v>
      </c>
      <c r="J1809" s="203">
        <v>0</v>
      </c>
      <c r="K1809" s="203">
        <v>0</v>
      </c>
      <c r="L1809" s="203">
        <v>0</v>
      </c>
      <c r="M1809" s="203">
        <v>0</v>
      </c>
      <c r="N1809" s="203">
        <v>0</v>
      </c>
      <c r="O1809" s="203">
        <v>0</v>
      </c>
      <c r="P1809" s="203">
        <v>0</v>
      </c>
      <c r="Q1809" s="203">
        <v>2</v>
      </c>
      <c r="R1809" s="203">
        <v>17</v>
      </c>
      <c r="S1809" s="203">
        <v>61</v>
      </c>
      <c r="T1809" s="203">
        <v>131</v>
      </c>
      <c r="U1809" s="203">
        <v>77</v>
      </c>
      <c r="V1809" s="203">
        <v>144</v>
      </c>
    </row>
    <row r="1810" spans="2:22" x14ac:dyDescent="0.3">
      <c r="B1810" s="96" t="s">
        <v>139</v>
      </c>
      <c r="C1810" s="102" t="s">
        <v>357</v>
      </c>
      <c r="D1810" s="203">
        <v>0</v>
      </c>
      <c r="E1810" s="203">
        <v>0</v>
      </c>
      <c r="F1810" s="203">
        <v>0</v>
      </c>
      <c r="G1810" s="203">
        <v>0</v>
      </c>
      <c r="H1810" s="203">
        <v>0</v>
      </c>
      <c r="I1810" s="203">
        <v>1</v>
      </c>
      <c r="J1810" s="203">
        <v>1</v>
      </c>
      <c r="K1810" s="203">
        <v>8</v>
      </c>
      <c r="L1810" s="203">
        <v>30</v>
      </c>
      <c r="M1810" s="203">
        <v>48</v>
      </c>
      <c r="N1810" s="203">
        <v>51</v>
      </c>
      <c r="O1810" s="203">
        <v>38</v>
      </c>
      <c r="P1810" s="203">
        <v>25</v>
      </c>
      <c r="Q1810" s="203">
        <v>9</v>
      </c>
      <c r="R1810" s="203">
        <v>12</v>
      </c>
      <c r="S1810" s="203">
        <v>4</v>
      </c>
      <c r="T1810" s="203">
        <v>1</v>
      </c>
      <c r="U1810" s="203">
        <v>0</v>
      </c>
      <c r="V1810" s="203">
        <v>0</v>
      </c>
    </row>
    <row r="1811" spans="2:22" x14ac:dyDescent="0.3">
      <c r="B1811" s="96" t="s">
        <v>140</v>
      </c>
      <c r="C1811" s="102" t="s">
        <v>223</v>
      </c>
      <c r="D1811" s="203">
        <v>7</v>
      </c>
      <c r="E1811" s="203">
        <v>253</v>
      </c>
      <c r="F1811" s="203">
        <v>67</v>
      </c>
      <c r="G1811" s="203">
        <v>1</v>
      </c>
      <c r="H1811" s="203">
        <v>1</v>
      </c>
      <c r="I1811" s="203">
        <v>0</v>
      </c>
      <c r="J1811" s="203">
        <v>0</v>
      </c>
      <c r="K1811" s="203">
        <v>0</v>
      </c>
      <c r="L1811" s="203">
        <v>1</v>
      </c>
      <c r="M1811" s="203">
        <v>0</v>
      </c>
      <c r="N1811" s="203">
        <v>0</v>
      </c>
      <c r="O1811" s="203">
        <v>0</v>
      </c>
      <c r="P1811" s="203">
        <v>0</v>
      </c>
      <c r="Q1811" s="203">
        <v>0</v>
      </c>
      <c r="R1811" s="203">
        <v>0</v>
      </c>
      <c r="S1811" s="203">
        <v>0</v>
      </c>
      <c r="T1811" s="203">
        <v>0</v>
      </c>
      <c r="U1811" s="203">
        <v>0</v>
      </c>
      <c r="V1811" s="203">
        <v>0</v>
      </c>
    </row>
    <row r="1812" spans="2:22" x14ac:dyDescent="0.3">
      <c r="B1812" s="96" t="s">
        <v>140</v>
      </c>
      <c r="C1812" s="102" t="s">
        <v>286</v>
      </c>
      <c r="D1812" s="203">
        <v>0</v>
      </c>
      <c r="E1812" s="203">
        <v>11</v>
      </c>
      <c r="F1812" s="203">
        <v>247</v>
      </c>
      <c r="G1812" s="203">
        <v>87</v>
      </c>
      <c r="H1812" s="203">
        <v>2</v>
      </c>
      <c r="I1812" s="203">
        <v>1</v>
      </c>
      <c r="J1812" s="203">
        <v>0</v>
      </c>
      <c r="K1812" s="203">
        <v>1</v>
      </c>
      <c r="L1812" s="203">
        <v>0</v>
      </c>
      <c r="M1812" s="203">
        <v>0</v>
      </c>
      <c r="N1812" s="203">
        <v>0</v>
      </c>
      <c r="O1812" s="203">
        <v>0</v>
      </c>
      <c r="P1812" s="203">
        <v>0</v>
      </c>
      <c r="Q1812" s="203">
        <v>0</v>
      </c>
      <c r="R1812" s="203">
        <v>0</v>
      </c>
      <c r="S1812" s="203">
        <v>0</v>
      </c>
      <c r="T1812" s="203">
        <v>0</v>
      </c>
      <c r="U1812" s="203">
        <v>0</v>
      </c>
      <c r="V1812" s="203">
        <v>0</v>
      </c>
    </row>
    <row r="1813" spans="2:22" x14ac:dyDescent="0.3">
      <c r="B1813" s="96" t="s">
        <v>140</v>
      </c>
      <c r="C1813" s="102" t="s">
        <v>370</v>
      </c>
      <c r="D1813" s="203">
        <v>0</v>
      </c>
      <c r="E1813" s="203">
        <v>1</v>
      </c>
      <c r="F1813" s="203">
        <v>96</v>
      </c>
      <c r="G1813" s="203">
        <v>1471</v>
      </c>
      <c r="H1813" s="203">
        <v>155</v>
      </c>
      <c r="I1813" s="203">
        <v>11</v>
      </c>
      <c r="J1813" s="203">
        <v>1</v>
      </c>
      <c r="K1813" s="203">
        <v>3</v>
      </c>
      <c r="L1813" s="203">
        <v>0</v>
      </c>
      <c r="M1813" s="203">
        <v>0</v>
      </c>
      <c r="N1813" s="203">
        <v>0</v>
      </c>
      <c r="O1813" s="203">
        <v>0</v>
      </c>
      <c r="P1813" s="203">
        <v>0</v>
      </c>
      <c r="Q1813" s="203">
        <v>0</v>
      </c>
      <c r="R1813" s="203">
        <v>0</v>
      </c>
      <c r="S1813" s="203">
        <v>0</v>
      </c>
      <c r="T1813" s="203">
        <v>0</v>
      </c>
      <c r="U1813" s="203">
        <v>0</v>
      </c>
      <c r="V1813" s="203">
        <v>0</v>
      </c>
    </row>
    <row r="1814" spans="2:22" x14ac:dyDescent="0.3">
      <c r="B1814" s="96" t="s">
        <v>140</v>
      </c>
      <c r="C1814" s="102" t="s">
        <v>224</v>
      </c>
      <c r="D1814" s="203">
        <v>0</v>
      </c>
      <c r="E1814" s="203">
        <v>0</v>
      </c>
      <c r="F1814" s="203">
        <v>0</v>
      </c>
      <c r="G1814" s="203">
        <v>107</v>
      </c>
      <c r="H1814" s="203">
        <v>1499</v>
      </c>
      <c r="I1814" s="203">
        <v>275</v>
      </c>
      <c r="J1814" s="203">
        <v>72</v>
      </c>
      <c r="K1814" s="203">
        <v>18</v>
      </c>
      <c r="L1814" s="203">
        <v>4</v>
      </c>
      <c r="M1814" s="203">
        <v>1</v>
      </c>
      <c r="N1814" s="203">
        <v>1</v>
      </c>
      <c r="O1814" s="203">
        <v>2</v>
      </c>
      <c r="P1814" s="203">
        <v>0</v>
      </c>
      <c r="Q1814" s="203">
        <v>0</v>
      </c>
      <c r="R1814" s="203">
        <v>1</v>
      </c>
      <c r="S1814" s="203">
        <v>0</v>
      </c>
      <c r="T1814" s="203">
        <v>0</v>
      </c>
      <c r="U1814" s="203">
        <v>0</v>
      </c>
      <c r="V1814" s="203">
        <v>0</v>
      </c>
    </row>
    <row r="1815" spans="2:22" x14ac:dyDescent="0.3">
      <c r="B1815" s="96" t="s">
        <v>140</v>
      </c>
      <c r="C1815" s="102" t="s">
        <v>225</v>
      </c>
      <c r="D1815" s="203">
        <v>0</v>
      </c>
      <c r="E1815" s="203">
        <v>0</v>
      </c>
      <c r="F1815" s="203">
        <v>0</v>
      </c>
      <c r="G1815" s="203">
        <v>2</v>
      </c>
      <c r="H1815" s="203">
        <v>104</v>
      </c>
      <c r="I1815" s="203">
        <v>1301</v>
      </c>
      <c r="J1815" s="203">
        <v>309</v>
      </c>
      <c r="K1815" s="203">
        <v>77</v>
      </c>
      <c r="L1815" s="203">
        <v>24</v>
      </c>
      <c r="M1815" s="203">
        <v>10</v>
      </c>
      <c r="N1815" s="203">
        <v>3</v>
      </c>
      <c r="O1815" s="203">
        <v>2</v>
      </c>
      <c r="P1815" s="203">
        <v>0</v>
      </c>
      <c r="Q1815" s="203">
        <v>0</v>
      </c>
      <c r="R1815" s="203">
        <v>0</v>
      </c>
      <c r="S1815" s="203">
        <v>0</v>
      </c>
      <c r="T1815" s="203">
        <v>1</v>
      </c>
      <c r="U1815" s="203">
        <v>0</v>
      </c>
      <c r="V1815" s="203">
        <v>0</v>
      </c>
    </row>
    <row r="1816" spans="2:22" x14ac:dyDescent="0.3">
      <c r="B1816" s="96" t="s">
        <v>140</v>
      </c>
      <c r="C1816" s="102" t="s">
        <v>226</v>
      </c>
      <c r="D1816" s="203">
        <v>0</v>
      </c>
      <c r="E1816" s="203">
        <v>0</v>
      </c>
      <c r="F1816" s="203">
        <v>0</v>
      </c>
      <c r="G1816" s="203">
        <v>0</v>
      </c>
      <c r="H1816" s="203">
        <v>0</v>
      </c>
      <c r="I1816" s="203">
        <v>110</v>
      </c>
      <c r="J1816" s="203">
        <v>1131</v>
      </c>
      <c r="K1816" s="203">
        <v>355</v>
      </c>
      <c r="L1816" s="203">
        <v>102</v>
      </c>
      <c r="M1816" s="203">
        <v>48</v>
      </c>
      <c r="N1816" s="203">
        <v>22</v>
      </c>
      <c r="O1816" s="203">
        <v>9</v>
      </c>
      <c r="P1816" s="203">
        <v>1</v>
      </c>
      <c r="Q1816" s="203">
        <v>1</v>
      </c>
      <c r="R1816" s="203">
        <v>0</v>
      </c>
      <c r="S1816" s="203">
        <v>0</v>
      </c>
      <c r="T1816" s="203">
        <v>0</v>
      </c>
      <c r="U1816" s="203">
        <v>0</v>
      </c>
      <c r="V1816" s="203">
        <v>1</v>
      </c>
    </row>
    <row r="1817" spans="2:22" x14ac:dyDescent="0.3">
      <c r="B1817" s="96" t="s">
        <v>140</v>
      </c>
      <c r="C1817" s="102" t="s">
        <v>227</v>
      </c>
      <c r="D1817" s="203">
        <v>0</v>
      </c>
      <c r="E1817" s="203">
        <v>0</v>
      </c>
      <c r="F1817" s="203">
        <v>0</v>
      </c>
      <c r="G1817" s="203">
        <v>0</v>
      </c>
      <c r="H1817" s="203">
        <v>0</v>
      </c>
      <c r="I1817" s="203">
        <v>1</v>
      </c>
      <c r="J1817" s="203">
        <v>134</v>
      </c>
      <c r="K1817" s="203">
        <v>1068</v>
      </c>
      <c r="L1817" s="203">
        <v>365</v>
      </c>
      <c r="M1817" s="203">
        <v>151</v>
      </c>
      <c r="N1817" s="203">
        <v>51</v>
      </c>
      <c r="O1817" s="203">
        <v>25</v>
      </c>
      <c r="P1817" s="203">
        <v>10</v>
      </c>
      <c r="Q1817" s="203">
        <v>3</v>
      </c>
      <c r="R1817" s="203">
        <v>0</v>
      </c>
      <c r="S1817" s="203">
        <v>0</v>
      </c>
      <c r="T1817" s="203">
        <v>0</v>
      </c>
      <c r="U1817" s="203">
        <v>0</v>
      </c>
      <c r="V1817" s="203">
        <v>0</v>
      </c>
    </row>
    <row r="1818" spans="2:22" x14ac:dyDescent="0.3">
      <c r="B1818" s="96" t="s">
        <v>140</v>
      </c>
      <c r="C1818" s="102" t="s">
        <v>228</v>
      </c>
      <c r="D1818" s="203">
        <v>0</v>
      </c>
      <c r="E1818" s="203">
        <v>0</v>
      </c>
      <c r="F1818" s="203">
        <v>0</v>
      </c>
      <c r="G1818" s="203">
        <v>0</v>
      </c>
      <c r="H1818" s="203">
        <v>0</v>
      </c>
      <c r="I1818" s="203">
        <v>0</v>
      </c>
      <c r="J1818" s="203">
        <v>0</v>
      </c>
      <c r="K1818" s="203">
        <v>161</v>
      </c>
      <c r="L1818" s="203">
        <v>975</v>
      </c>
      <c r="M1818" s="203">
        <v>388</v>
      </c>
      <c r="N1818" s="203">
        <v>176</v>
      </c>
      <c r="O1818" s="203">
        <v>84</v>
      </c>
      <c r="P1818" s="203">
        <v>22</v>
      </c>
      <c r="Q1818" s="203">
        <v>16</v>
      </c>
      <c r="R1818" s="203">
        <v>1</v>
      </c>
      <c r="S1818" s="203">
        <v>0</v>
      </c>
      <c r="T1818" s="203">
        <v>0</v>
      </c>
      <c r="U1818" s="203">
        <v>0</v>
      </c>
      <c r="V1818" s="203">
        <v>0</v>
      </c>
    </row>
    <row r="1819" spans="2:22" x14ac:dyDescent="0.3">
      <c r="B1819" s="96" t="s">
        <v>140</v>
      </c>
      <c r="C1819" s="102" t="s">
        <v>229</v>
      </c>
      <c r="D1819" s="203">
        <v>0</v>
      </c>
      <c r="E1819" s="203">
        <v>0</v>
      </c>
      <c r="F1819" s="203">
        <v>0</v>
      </c>
      <c r="G1819" s="203">
        <v>0</v>
      </c>
      <c r="H1819" s="203">
        <v>0</v>
      </c>
      <c r="I1819" s="203">
        <v>0</v>
      </c>
      <c r="J1819" s="203">
        <v>0</v>
      </c>
      <c r="K1819" s="203">
        <v>2</v>
      </c>
      <c r="L1819" s="203">
        <v>155</v>
      </c>
      <c r="M1819" s="203">
        <v>1082</v>
      </c>
      <c r="N1819" s="203">
        <v>478</v>
      </c>
      <c r="O1819" s="203">
        <v>280</v>
      </c>
      <c r="P1819" s="203">
        <v>206</v>
      </c>
      <c r="Q1819" s="203">
        <v>115</v>
      </c>
      <c r="R1819" s="203">
        <v>39</v>
      </c>
      <c r="S1819" s="203">
        <v>1</v>
      </c>
      <c r="T1819" s="203">
        <v>0</v>
      </c>
      <c r="U1819" s="203">
        <v>0</v>
      </c>
      <c r="V1819" s="203">
        <v>0</v>
      </c>
    </row>
    <row r="1820" spans="2:22" x14ac:dyDescent="0.3">
      <c r="B1820" s="96" t="s">
        <v>140</v>
      </c>
      <c r="C1820" s="102" t="s">
        <v>287</v>
      </c>
      <c r="D1820" s="203">
        <v>0</v>
      </c>
      <c r="E1820" s="203">
        <v>0</v>
      </c>
      <c r="F1820" s="203">
        <v>0</v>
      </c>
      <c r="G1820" s="203">
        <v>0</v>
      </c>
      <c r="H1820" s="203">
        <v>0</v>
      </c>
      <c r="I1820" s="203">
        <v>0</v>
      </c>
      <c r="J1820" s="203">
        <v>0</v>
      </c>
      <c r="K1820" s="203">
        <v>0</v>
      </c>
      <c r="L1820" s="203">
        <v>2</v>
      </c>
      <c r="M1820" s="203">
        <v>154</v>
      </c>
      <c r="N1820" s="203">
        <v>1011</v>
      </c>
      <c r="O1820" s="203">
        <v>513</v>
      </c>
      <c r="P1820" s="203">
        <v>302</v>
      </c>
      <c r="Q1820" s="203">
        <v>154</v>
      </c>
      <c r="R1820" s="203">
        <v>63</v>
      </c>
      <c r="S1820" s="203">
        <v>13</v>
      </c>
      <c r="T1820" s="203">
        <v>1</v>
      </c>
      <c r="U1820" s="203">
        <v>0</v>
      </c>
      <c r="V1820" s="203">
        <v>0</v>
      </c>
    </row>
    <row r="1821" spans="2:22" x14ac:dyDescent="0.3">
      <c r="B1821" s="96" t="s">
        <v>140</v>
      </c>
      <c r="C1821" s="102" t="s">
        <v>230</v>
      </c>
      <c r="D1821" s="203">
        <v>0</v>
      </c>
      <c r="E1821" s="203">
        <v>0</v>
      </c>
      <c r="F1821" s="203">
        <v>0</v>
      </c>
      <c r="G1821" s="203">
        <v>0</v>
      </c>
      <c r="H1821" s="203">
        <v>0</v>
      </c>
      <c r="I1821" s="203">
        <v>0</v>
      </c>
      <c r="J1821" s="203">
        <v>0</v>
      </c>
      <c r="K1821" s="203">
        <v>0</v>
      </c>
      <c r="L1821" s="203">
        <v>0</v>
      </c>
      <c r="M1821" s="203">
        <v>0</v>
      </c>
      <c r="N1821" s="203">
        <v>140</v>
      </c>
      <c r="O1821" s="203">
        <v>941</v>
      </c>
      <c r="P1821" s="203">
        <v>510</v>
      </c>
      <c r="Q1821" s="203">
        <v>302</v>
      </c>
      <c r="R1821" s="203">
        <v>139</v>
      </c>
      <c r="S1821" s="203">
        <v>45</v>
      </c>
      <c r="T1821" s="203">
        <v>15</v>
      </c>
      <c r="U1821" s="203">
        <v>1</v>
      </c>
      <c r="V1821" s="203">
        <v>1</v>
      </c>
    </row>
    <row r="1822" spans="2:22" x14ac:dyDescent="0.3">
      <c r="B1822" s="96" t="s">
        <v>140</v>
      </c>
      <c r="C1822" s="102" t="s">
        <v>231</v>
      </c>
      <c r="D1822" s="203">
        <v>0</v>
      </c>
      <c r="E1822" s="203">
        <v>0</v>
      </c>
      <c r="F1822" s="203">
        <v>0</v>
      </c>
      <c r="G1822" s="203">
        <v>0</v>
      </c>
      <c r="H1822" s="203">
        <v>0</v>
      </c>
      <c r="I1822" s="203">
        <v>0</v>
      </c>
      <c r="J1822" s="203">
        <v>0</v>
      </c>
      <c r="K1822" s="203">
        <v>0</v>
      </c>
      <c r="L1822" s="203">
        <v>0</v>
      </c>
      <c r="M1822" s="203">
        <v>1</v>
      </c>
      <c r="N1822" s="203">
        <v>0</v>
      </c>
      <c r="O1822" s="203">
        <v>136</v>
      </c>
      <c r="P1822" s="203">
        <v>790</v>
      </c>
      <c r="Q1822" s="203">
        <v>421</v>
      </c>
      <c r="R1822" s="203">
        <v>199</v>
      </c>
      <c r="S1822" s="203">
        <v>79</v>
      </c>
      <c r="T1822" s="203">
        <v>20</v>
      </c>
      <c r="U1822" s="203">
        <v>5</v>
      </c>
      <c r="V1822" s="203">
        <v>3</v>
      </c>
    </row>
    <row r="1823" spans="2:22" x14ac:dyDescent="0.3">
      <c r="B1823" s="96" t="s">
        <v>140</v>
      </c>
      <c r="C1823" s="102" t="s">
        <v>288</v>
      </c>
      <c r="D1823" s="203">
        <v>0</v>
      </c>
      <c r="E1823" s="203">
        <v>0</v>
      </c>
      <c r="F1823" s="203">
        <v>0</v>
      </c>
      <c r="G1823" s="203">
        <v>0</v>
      </c>
      <c r="H1823" s="203">
        <v>0</v>
      </c>
      <c r="I1823" s="203">
        <v>0</v>
      </c>
      <c r="J1823" s="203">
        <v>0</v>
      </c>
      <c r="K1823" s="203">
        <v>0</v>
      </c>
      <c r="L1823" s="203">
        <v>0</v>
      </c>
      <c r="M1823" s="203">
        <v>0</v>
      </c>
      <c r="N1823" s="203">
        <v>0</v>
      </c>
      <c r="O1823" s="203">
        <v>0</v>
      </c>
      <c r="P1823" s="203">
        <v>69</v>
      </c>
      <c r="Q1823" s="203">
        <v>783</v>
      </c>
      <c r="R1823" s="203">
        <v>438</v>
      </c>
      <c r="S1823" s="203">
        <v>229</v>
      </c>
      <c r="T1823" s="203">
        <v>52</v>
      </c>
      <c r="U1823" s="203">
        <v>15</v>
      </c>
      <c r="V1823" s="203">
        <v>1</v>
      </c>
    </row>
    <row r="1824" spans="2:22" x14ac:dyDescent="0.3">
      <c r="B1824" s="96" t="s">
        <v>140</v>
      </c>
      <c r="C1824" s="102" t="s">
        <v>232</v>
      </c>
      <c r="D1824" s="203">
        <v>0</v>
      </c>
      <c r="E1824" s="203">
        <v>0</v>
      </c>
      <c r="F1824" s="203">
        <v>0</v>
      </c>
      <c r="G1824" s="203">
        <v>0</v>
      </c>
      <c r="H1824" s="203">
        <v>0</v>
      </c>
      <c r="I1824" s="203">
        <v>0</v>
      </c>
      <c r="J1824" s="203">
        <v>0</v>
      </c>
      <c r="K1824" s="203">
        <v>0</v>
      </c>
      <c r="L1824" s="203">
        <v>0</v>
      </c>
      <c r="M1824" s="203">
        <v>0</v>
      </c>
      <c r="N1824" s="203">
        <v>0</v>
      </c>
      <c r="O1824" s="203">
        <v>0</v>
      </c>
      <c r="P1824" s="203">
        <v>2</v>
      </c>
      <c r="Q1824" s="203">
        <v>87</v>
      </c>
      <c r="R1824" s="203">
        <v>667</v>
      </c>
      <c r="S1824" s="203">
        <v>437</v>
      </c>
      <c r="T1824" s="203">
        <v>176</v>
      </c>
      <c r="U1824" s="203">
        <v>60</v>
      </c>
      <c r="V1824" s="203">
        <v>16</v>
      </c>
    </row>
    <row r="1825" spans="2:22" x14ac:dyDescent="0.3">
      <c r="B1825" s="96" t="s">
        <v>140</v>
      </c>
      <c r="C1825" s="102" t="s">
        <v>355</v>
      </c>
      <c r="D1825" s="203">
        <v>0</v>
      </c>
      <c r="E1825" s="203">
        <v>0</v>
      </c>
      <c r="F1825" s="203">
        <v>0</v>
      </c>
      <c r="G1825" s="203">
        <v>0</v>
      </c>
      <c r="H1825" s="203">
        <v>0</v>
      </c>
      <c r="I1825" s="203">
        <v>0</v>
      </c>
      <c r="J1825" s="203">
        <v>0</v>
      </c>
      <c r="K1825" s="203">
        <v>0</v>
      </c>
      <c r="L1825" s="203">
        <v>0</v>
      </c>
      <c r="M1825" s="203">
        <v>0</v>
      </c>
      <c r="N1825" s="203">
        <v>0</v>
      </c>
      <c r="O1825" s="203">
        <v>0</v>
      </c>
      <c r="P1825" s="203">
        <v>0</v>
      </c>
      <c r="Q1825" s="203">
        <v>0</v>
      </c>
      <c r="R1825" s="203">
        <v>0</v>
      </c>
      <c r="S1825" s="203">
        <v>12</v>
      </c>
      <c r="T1825" s="203">
        <v>3</v>
      </c>
      <c r="U1825" s="203">
        <v>4</v>
      </c>
      <c r="V1825" s="203">
        <v>10</v>
      </c>
    </row>
    <row r="1826" spans="2:22" x14ac:dyDescent="0.3">
      <c r="B1826" s="96" t="s">
        <v>140</v>
      </c>
      <c r="C1826" s="102" t="s">
        <v>356</v>
      </c>
      <c r="D1826" s="203">
        <v>0</v>
      </c>
      <c r="E1826" s="203">
        <v>0</v>
      </c>
      <c r="F1826" s="203">
        <v>0</v>
      </c>
      <c r="G1826" s="203">
        <v>0</v>
      </c>
      <c r="H1826" s="203">
        <v>0</v>
      </c>
      <c r="I1826" s="203">
        <v>0</v>
      </c>
      <c r="J1826" s="203">
        <v>0</v>
      </c>
      <c r="K1826" s="203">
        <v>0</v>
      </c>
      <c r="L1826" s="203">
        <v>0</v>
      </c>
      <c r="M1826" s="203">
        <v>0</v>
      </c>
      <c r="N1826" s="203">
        <v>0</v>
      </c>
      <c r="O1826" s="203">
        <v>0</v>
      </c>
      <c r="P1826" s="203">
        <v>0</v>
      </c>
      <c r="Q1826" s="203">
        <v>0</v>
      </c>
      <c r="R1826" s="203">
        <v>0</v>
      </c>
      <c r="S1826" s="203">
        <v>1</v>
      </c>
      <c r="T1826" s="203">
        <v>4</v>
      </c>
      <c r="U1826" s="203">
        <v>7</v>
      </c>
      <c r="V1826" s="203">
        <v>14</v>
      </c>
    </row>
    <row r="1827" spans="2:22" x14ac:dyDescent="0.3">
      <c r="B1827" s="96" t="s">
        <v>140</v>
      </c>
      <c r="C1827" s="102" t="s">
        <v>289</v>
      </c>
      <c r="D1827" s="203">
        <v>0</v>
      </c>
      <c r="E1827" s="203">
        <v>0</v>
      </c>
      <c r="F1827" s="203">
        <v>0</v>
      </c>
      <c r="G1827" s="203">
        <v>0</v>
      </c>
      <c r="H1827" s="203">
        <v>0</v>
      </c>
      <c r="I1827" s="203">
        <v>0</v>
      </c>
      <c r="J1827" s="203">
        <v>0</v>
      </c>
      <c r="K1827" s="203">
        <v>0</v>
      </c>
      <c r="L1827" s="203">
        <v>0</v>
      </c>
      <c r="M1827" s="203">
        <v>0</v>
      </c>
      <c r="N1827" s="203">
        <v>0</v>
      </c>
      <c r="O1827" s="203">
        <v>0</v>
      </c>
      <c r="P1827" s="203">
        <v>1</v>
      </c>
      <c r="Q1827" s="203">
        <v>0</v>
      </c>
      <c r="R1827" s="203">
        <v>1</v>
      </c>
      <c r="S1827" s="203">
        <v>0</v>
      </c>
      <c r="T1827" s="203">
        <v>1</v>
      </c>
      <c r="U1827" s="203">
        <v>1</v>
      </c>
      <c r="V1827" s="203">
        <v>8</v>
      </c>
    </row>
    <row r="1828" spans="2:22" x14ac:dyDescent="0.3">
      <c r="B1828" s="96" t="s">
        <v>140</v>
      </c>
      <c r="C1828" s="102" t="s">
        <v>290</v>
      </c>
      <c r="D1828" s="203">
        <v>0</v>
      </c>
      <c r="E1828" s="203">
        <v>0</v>
      </c>
      <c r="F1828" s="203">
        <v>0</v>
      </c>
      <c r="G1828" s="203">
        <v>0</v>
      </c>
      <c r="H1828" s="203">
        <v>0</v>
      </c>
      <c r="I1828" s="203">
        <v>0</v>
      </c>
      <c r="J1828" s="203">
        <v>0</v>
      </c>
      <c r="K1828" s="203">
        <v>0</v>
      </c>
      <c r="L1828" s="203">
        <v>0</v>
      </c>
      <c r="M1828" s="203">
        <v>0</v>
      </c>
      <c r="N1828" s="203">
        <v>0</v>
      </c>
      <c r="O1828" s="203">
        <v>0</v>
      </c>
      <c r="P1828" s="203">
        <v>0</v>
      </c>
      <c r="Q1828" s="203">
        <v>0</v>
      </c>
      <c r="R1828" s="203">
        <v>7</v>
      </c>
      <c r="S1828" s="203">
        <v>2</v>
      </c>
      <c r="T1828" s="203">
        <v>1</v>
      </c>
      <c r="U1828" s="203">
        <v>1</v>
      </c>
      <c r="V1828" s="203">
        <v>20</v>
      </c>
    </row>
    <row r="1829" spans="2:22" x14ac:dyDescent="0.3">
      <c r="B1829" s="96" t="s">
        <v>140</v>
      </c>
      <c r="C1829" s="102" t="s">
        <v>291</v>
      </c>
      <c r="D1829" s="203">
        <v>0</v>
      </c>
      <c r="E1829" s="203">
        <v>0</v>
      </c>
      <c r="F1829" s="203">
        <v>0</v>
      </c>
      <c r="G1829" s="203">
        <v>0</v>
      </c>
      <c r="H1829" s="203">
        <v>0</v>
      </c>
      <c r="I1829" s="203">
        <v>0</v>
      </c>
      <c r="J1829" s="203">
        <v>0</v>
      </c>
      <c r="K1829" s="203">
        <v>0</v>
      </c>
      <c r="L1829" s="203">
        <v>0</v>
      </c>
      <c r="M1829" s="203">
        <v>0</v>
      </c>
      <c r="N1829" s="203">
        <v>0</v>
      </c>
      <c r="O1829" s="203">
        <v>0</v>
      </c>
      <c r="P1829" s="203">
        <v>3</v>
      </c>
      <c r="Q1829" s="203">
        <v>29</v>
      </c>
      <c r="R1829" s="203">
        <v>61</v>
      </c>
      <c r="S1829" s="203">
        <v>64</v>
      </c>
      <c r="T1829" s="203">
        <v>40</v>
      </c>
      <c r="U1829" s="203">
        <v>14</v>
      </c>
      <c r="V1829" s="203">
        <v>79</v>
      </c>
    </row>
    <row r="1830" spans="2:22" x14ac:dyDescent="0.3">
      <c r="B1830" s="96" t="s">
        <v>140</v>
      </c>
      <c r="C1830" s="102" t="s">
        <v>292</v>
      </c>
      <c r="D1830" s="203">
        <v>0</v>
      </c>
      <c r="E1830" s="203">
        <v>0</v>
      </c>
      <c r="F1830" s="203">
        <v>0</v>
      </c>
      <c r="G1830" s="203">
        <v>0</v>
      </c>
      <c r="H1830" s="203">
        <v>0</v>
      </c>
      <c r="I1830" s="203">
        <v>0</v>
      </c>
      <c r="J1830" s="203">
        <v>0</v>
      </c>
      <c r="K1830" s="203">
        <v>0</v>
      </c>
      <c r="L1830" s="203">
        <v>0</v>
      </c>
      <c r="M1830" s="203">
        <v>0</v>
      </c>
      <c r="N1830" s="203">
        <v>0</v>
      </c>
      <c r="O1830" s="203">
        <v>0</v>
      </c>
      <c r="P1830" s="203">
        <v>0</v>
      </c>
      <c r="Q1830" s="203">
        <v>3</v>
      </c>
      <c r="R1830" s="203">
        <v>84</v>
      </c>
      <c r="S1830" s="203">
        <v>146</v>
      </c>
      <c r="T1830" s="203">
        <v>125</v>
      </c>
      <c r="U1830" s="203">
        <v>53</v>
      </c>
      <c r="V1830" s="203">
        <v>149</v>
      </c>
    </row>
    <row r="1831" spans="2:22" x14ac:dyDescent="0.3">
      <c r="B1831" s="96" t="s">
        <v>140</v>
      </c>
      <c r="C1831" s="102" t="s">
        <v>293</v>
      </c>
      <c r="D1831" s="203">
        <v>0</v>
      </c>
      <c r="E1831" s="203">
        <v>0</v>
      </c>
      <c r="F1831" s="203">
        <v>0</v>
      </c>
      <c r="G1831" s="203">
        <v>0</v>
      </c>
      <c r="H1831" s="203">
        <v>0</v>
      </c>
      <c r="I1831" s="203">
        <v>0</v>
      </c>
      <c r="J1831" s="203">
        <v>0</v>
      </c>
      <c r="K1831" s="203">
        <v>0</v>
      </c>
      <c r="L1831" s="203">
        <v>0</v>
      </c>
      <c r="M1831" s="203">
        <v>0</v>
      </c>
      <c r="N1831" s="203">
        <v>0</v>
      </c>
      <c r="O1831" s="203">
        <v>0</v>
      </c>
      <c r="P1831" s="203">
        <v>0</v>
      </c>
      <c r="Q1831" s="203">
        <v>0</v>
      </c>
      <c r="R1831" s="203">
        <v>13</v>
      </c>
      <c r="S1831" s="203">
        <v>36</v>
      </c>
      <c r="T1831" s="203">
        <v>56</v>
      </c>
      <c r="U1831" s="203">
        <v>37</v>
      </c>
      <c r="V1831" s="203">
        <v>71</v>
      </c>
    </row>
    <row r="1832" spans="2:22" x14ac:dyDescent="0.3">
      <c r="B1832" s="96" t="s">
        <v>140</v>
      </c>
      <c r="C1832" s="102" t="s">
        <v>294</v>
      </c>
      <c r="D1832" s="203">
        <v>0</v>
      </c>
      <c r="E1832" s="203">
        <v>0</v>
      </c>
      <c r="F1832" s="203">
        <v>0</v>
      </c>
      <c r="G1832" s="203">
        <v>0</v>
      </c>
      <c r="H1832" s="203">
        <v>0</v>
      </c>
      <c r="I1832" s="203">
        <v>0</v>
      </c>
      <c r="J1832" s="203">
        <v>0</v>
      </c>
      <c r="K1832" s="203">
        <v>0</v>
      </c>
      <c r="L1832" s="203">
        <v>0</v>
      </c>
      <c r="M1832" s="203">
        <v>0</v>
      </c>
      <c r="N1832" s="203">
        <v>0</v>
      </c>
      <c r="O1832" s="203">
        <v>0</v>
      </c>
      <c r="P1832" s="203">
        <v>0</v>
      </c>
      <c r="Q1832" s="203">
        <v>0</v>
      </c>
      <c r="R1832" s="203">
        <v>2</v>
      </c>
      <c r="S1832" s="203">
        <v>149</v>
      </c>
      <c r="T1832" s="203">
        <v>172</v>
      </c>
      <c r="U1832" s="203">
        <v>73</v>
      </c>
      <c r="V1832" s="203">
        <v>182</v>
      </c>
    </row>
    <row r="1833" spans="2:22" x14ac:dyDescent="0.3">
      <c r="B1833" s="96" t="s">
        <v>140</v>
      </c>
      <c r="C1833" s="102" t="s">
        <v>357</v>
      </c>
      <c r="D1833" s="203">
        <v>0</v>
      </c>
      <c r="E1833" s="203">
        <v>0</v>
      </c>
      <c r="F1833" s="203">
        <v>0</v>
      </c>
      <c r="G1833" s="203">
        <v>0</v>
      </c>
      <c r="H1833" s="203">
        <v>0</v>
      </c>
      <c r="I1833" s="203">
        <v>0</v>
      </c>
      <c r="J1833" s="203">
        <v>0</v>
      </c>
      <c r="K1833" s="203">
        <v>0</v>
      </c>
      <c r="L1833" s="203">
        <v>1</v>
      </c>
      <c r="M1833" s="203">
        <v>12</v>
      </c>
      <c r="N1833" s="203">
        <v>10</v>
      </c>
      <c r="O1833" s="203">
        <v>12</v>
      </c>
      <c r="P1833" s="203">
        <v>12</v>
      </c>
      <c r="Q1833" s="203">
        <v>2</v>
      </c>
      <c r="R1833" s="203">
        <v>0</v>
      </c>
      <c r="S1833" s="203">
        <v>0</v>
      </c>
      <c r="T1833" s="203">
        <v>0</v>
      </c>
      <c r="U1833" s="203">
        <v>0</v>
      </c>
      <c r="V1833" s="203">
        <v>0</v>
      </c>
    </row>
    <row r="1834" spans="2:22" x14ac:dyDescent="0.3">
      <c r="B1834" s="96" t="s">
        <v>141</v>
      </c>
      <c r="C1834" s="102" t="s">
        <v>223</v>
      </c>
      <c r="D1834" s="203">
        <v>2</v>
      </c>
      <c r="E1834" s="203">
        <v>53</v>
      </c>
      <c r="F1834" s="203">
        <v>27</v>
      </c>
      <c r="G1834" s="203">
        <v>0</v>
      </c>
      <c r="H1834" s="203">
        <v>0</v>
      </c>
      <c r="I1834" s="203">
        <v>0</v>
      </c>
      <c r="J1834" s="203">
        <v>0</v>
      </c>
      <c r="K1834" s="203">
        <v>0</v>
      </c>
      <c r="L1834" s="203">
        <v>0</v>
      </c>
      <c r="M1834" s="203">
        <v>0</v>
      </c>
      <c r="N1834" s="203">
        <v>0</v>
      </c>
      <c r="O1834" s="203">
        <v>0</v>
      </c>
      <c r="P1834" s="203">
        <v>0</v>
      </c>
      <c r="Q1834" s="203">
        <v>0</v>
      </c>
      <c r="R1834" s="203">
        <v>0</v>
      </c>
      <c r="S1834" s="203">
        <v>0</v>
      </c>
      <c r="T1834" s="203">
        <v>0</v>
      </c>
      <c r="U1834" s="203">
        <v>0</v>
      </c>
      <c r="V1834" s="203">
        <v>0</v>
      </c>
    </row>
    <row r="1835" spans="2:22" x14ac:dyDescent="0.3">
      <c r="B1835" s="96" t="s">
        <v>141</v>
      </c>
      <c r="C1835" s="102" t="s">
        <v>286</v>
      </c>
      <c r="D1835" s="203">
        <v>0</v>
      </c>
      <c r="E1835" s="203">
        <v>18</v>
      </c>
      <c r="F1835" s="203">
        <v>73</v>
      </c>
      <c r="G1835" s="203">
        <v>2</v>
      </c>
      <c r="H1835" s="203">
        <v>1</v>
      </c>
      <c r="I1835" s="203">
        <v>0</v>
      </c>
      <c r="J1835" s="203">
        <v>0</v>
      </c>
      <c r="K1835" s="203">
        <v>0</v>
      </c>
      <c r="L1835" s="203">
        <v>0</v>
      </c>
      <c r="M1835" s="203">
        <v>0</v>
      </c>
      <c r="N1835" s="203">
        <v>0</v>
      </c>
      <c r="O1835" s="203">
        <v>0</v>
      </c>
      <c r="P1835" s="203">
        <v>0</v>
      </c>
      <c r="Q1835" s="203">
        <v>0</v>
      </c>
      <c r="R1835" s="203">
        <v>0</v>
      </c>
      <c r="S1835" s="203">
        <v>0</v>
      </c>
      <c r="T1835" s="203">
        <v>0</v>
      </c>
      <c r="U1835" s="203">
        <v>0</v>
      </c>
      <c r="V1835" s="203">
        <v>0</v>
      </c>
    </row>
    <row r="1836" spans="2:22" x14ac:dyDescent="0.3">
      <c r="B1836" s="96" t="s">
        <v>141</v>
      </c>
      <c r="C1836" s="102" t="s">
        <v>370</v>
      </c>
      <c r="D1836" s="203">
        <v>0</v>
      </c>
      <c r="E1836" s="203">
        <v>37</v>
      </c>
      <c r="F1836" s="203">
        <v>883</v>
      </c>
      <c r="G1836" s="203">
        <v>2482</v>
      </c>
      <c r="H1836" s="203">
        <v>227</v>
      </c>
      <c r="I1836" s="203">
        <v>43</v>
      </c>
      <c r="J1836" s="203">
        <v>7</v>
      </c>
      <c r="K1836" s="203">
        <v>5</v>
      </c>
      <c r="L1836" s="203">
        <v>2</v>
      </c>
      <c r="M1836" s="203">
        <v>1</v>
      </c>
      <c r="N1836" s="203">
        <v>1</v>
      </c>
      <c r="O1836" s="203">
        <v>1</v>
      </c>
      <c r="P1836" s="203">
        <v>0</v>
      </c>
      <c r="Q1836" s="203">
        <v>0</v>
      </c>
      <c r="R1836" s="203">
        <v>0</v>
      </c>
      <c r="S1836" s="203">
        <v>0</v>
      </c>
      <c r="T1836" s="203">
        <v>0</v>
      </c>
      <c r="U1836" s="203">
        <v>0</v>
      </c>
      <c r="V1836" s="203">
        <v>1</v>
      </c>
    </row>
    <row r="1837" spans="2:22" x14ac:dyDescent="0.3">
      <c r="B1837" s="96" t="s">
        <v>141</v>
      </c>
      <c r="C1837" s="102" t="s">
        <v>224</v>
      </c>
      <c r="D1837" s="203">
        <v>0</v>
      </c>
      <c r="E1837" s="203">
        <v>1</v>
      </c>
      <c r="F1837" s="203">
        <v>7</v>
      </c>
      <c r="G1837" s="203">
        <v>906</v>
      </c>
      <c r="H1837" s="203">
        <v>2596</v>
      </c>
      <c r="I1837" s="203">
        <v>599</v>
      </c>
      <c r="J1837" s="203">
        <v>208</v>
      </c>
      <c r="K1837" s="203">
        <v>76</v>
      </c>
      <c r="L1837" s="203">
        <v>37</v>
      </c>
      <c r="M1837" s="203">
        <v>14</v>
      </c>
      <c r="N1837" s="203">
        <v>9</v>
      </c>
      <c r="O1837" s="203">
        <v>3</v>
      </c>
      <c r="P1837" s="203">
        <v>0</v>
      </c>
      <c r="Q1837" s="203">
        <v>3</v>
      </c>
      <c r="R1837" s="203">
        <v>1</v>
      </c>
      <c r="S1837" s="203">
        <v>1</v>
      </c>
      <c r="T1837" s="203">
        <v>0</v>
      </c>
      <c r="U1837" s="203">
        <v>0</v>
      </c>
      <c r="V1837" s="203">
        <v>0</v>
      </c>
    </row>
    <row r="1838" spans="2:22" x14ac:dyDescent="0.3">
      <c r="B1838" s="96" t="s">
        <v>141</v>
      </c>
      <c r="C1838" s="102" t="s">
        <v>225</v>
      </c>
      <c r="D1838" s="203">
        <v>0</v>
      </c>
      <c r="E1838" s="203">
        <v>0</v>
      </c>
      <c r="F1838" s="203">
        <v>1</v>
      </c>
      <c r="G1838" s="203">
        <v>11</v>
      </c>
      <c r="H1838" s="203">
        <v>739</v>
      </c>
      <c r="I1838" s="203">
        <v>2378</v>
      </c>
      <c r="J1838" s="203">
        <v>723</v>
      </c>
      <c r="K1838" s="203">
        <v>311</v>
      </c>
      <c r="L1838" s="203">
        <v>137</v>
      </c>
      <c r="M1838" s="203">
        <v>88</v>
      </c>
      <c r="N1838" s="203">
        <v>37</v>
      </c>
      <c r="O1838" s="203">
        <v>17</v>
      </c>
      <c r="P1838" s="203">
        <v>11</v>
      </c>
      <c r="Q1838" s="203">
        <v>6</v>
      </c>
      <c r="R1838" s="203">
        <v>3</v>
      </c>
      <c r="S1838" s="203">
        <v>2</v>
      </c>
      <c r="T1838" s="203">
        <v>0</v>
      </c>
      <c r="U1838" s="203">
        <v>0</v>
      </c>
      <c r="V1838" s="203">
        <v>0</v>
      </c>
    </row>
    <row r="1839" spans="2:22" x14ac:dyDescent="0.3">
      <c r="B1839" s="96" t="s">
        <v>141</v>
      </c>
      <c r="C1839" s="102" t="s">
        <v>226</v>
      </c>
      <c r="D1839" s="203">
        <v>0</v>
      </c>
      <c r="E1839" s="203">
        <v>0</v>
      </c>
      <c r="F1839" s="203">
        <v>0</v>
      </c>
      <c r="G1839" s="203">
        <v>0</v>
      </c>
      <c r="H1839" s="203">
        <v>7</v>
      </c>
      <c r="I1839" s="203">
        <v>581</v>
      </c>
      <c r="J1839" s="203">
        <v>2227</v>
      </c>
      <c r="K1839" s="203">
        <v>788</v>
      </c>
      <c r="L1839" s="203">
        <v>382</v>
      </c>
      <c r="M1839" s="203">
        <v>159</v>
      </c>
      <c r="N1839" s="203">
        <v>107</v>
      </c>
      <c r="O1839" s="203">
        <v>59</v>
      </c>
      <c r="P1839" s="203">
        <v>32</v>
      </c>
      <c r="Q1839" s="203">
        <v>19</v>
      </c>
      <c r="R1839" s="203">
        <v>4</v>
      </c>
      <c r="S1839" s="203">
        <v>4</v>
      </c>
      <c r="T1839" s="203">
        <v>1</v>
      </c>
      <c r="U1839" s="203">
        <v>3</v>
      </c>
      <c r="V1839" s="203">
        <v>1</v>
      </c>
    </row>
    <row r="1840" spans="2:22" x14ac:dyDescent="0.3">
      <c r="B1840" s="96" t="s">
        <v>141</v>
      </c>
      <c r="C1840" s="102" t="s">
        <v>227</v>
      </c>
      <c r="D1840" s="203">
        <v>0</v>
      </c>
      <c r="E1840" s="203">
        <v>0</v>
      </c>
      <c r="F1840" s="203">
        <v>0</v>
      </c>
      <c r="G1840" s="203">
        <v>0</v>
      </c>
      <c r="H1840" s="203">
        <v>0</v>
      </c>
      <c r="I1840" s="203">
        <v>6</v>
      </c>
      <c r="J1840" s="203">
        <v>589</v>
      </c>
      <c r="K1840" s="203">
        <v>2005</v>
      </c>
      <c r="L1840" s="203">
        <v>643</v>
      </c>
      <c r="M1840" s="203">
        <v>368</v>
      </c>
      <c r="N1840" s="203">
        <v>196</v>
      </c>
      <c r="O1840" s="203">
        <v>138</v>
      </c>
      <c r="P1840" s="203">
        <v>53</v>
      </c>
      <c r="Q1840" s="203">
        <v>31</v>
      </c>
      <c r="R1840" s="203">
        <v>16</v>
      </c>
      <c r="S1840" s="203">
        <v>9</v>
      </c>
      <c r="T1840" s="203">
        <v>2</v>
      </c>
      <c r="U1840" s="203">
        <v>4</v>
      </c>
      <c r="V1840" s="203">
        <v>4</v>
      </c>
    </row>
    <row r="1841" spans="2:22" x14ac:dyDescent="0.3">
      <c r="B1841" s="96" t="s">
        <v>141</v>
      </c>
      <c r="C1841" s="102" t="s">
        <v>228</v>
      </c>
      <c r="D1841" s="203">
        <v>0</v>
      </c>
      <c r="E1841" s="203">
        <v>0</v>
      </c>
      <c r="F1841" s="203">
        <v>0</v>
      </c>
      <c r="G1841" s="203">
        <v>0</v>
      </c>
      <c r="H1841" s="203">
        <v>0</v>
      </c>
      <c r="I1841" s="203">
        <v>2</v>
      </c>
      <c r="J1841" s="203">
        <v>8</v>
      </c>
      <c r="K1841" s="203">
        <v>604</v>
      </c>
      <c r="L1841" s="203">
        <v>1908</v>
      </c>
      <c r="M1841" s="203">
        <v>754</v>
      </c>
      <c r="N1841" s="203">
        <v>366</v>
      </c>
      <c r="O1841" s="203">
        <v>195</v>
      </c>
      <c r="P1841" s="203">
        <v>116</v>
      </c>
      <c r="Q1841" s="203">
        <v>52</v>
      </c>
      <c r="R1841" s="203">
        <v>16</v>
      </c>
      <c r="S1841" s="203">
        <v>19</v>
      </c>
      <c r="T1841" s="203">
        <v>5</v>
      </c>
      <c r="U1841" s="203">
        <v>3</v>
      </c>
      <c r="V1841" s="203">
        <v>3</v>
      </c>
    </row>
    <row r="1842" spans="2:22" x14ac:dyDescent="0.3">
      <c r="B1842" s="96" t="s">
        <v>141</v>
      </c>
      <c r="C1842" s="102" t="s">
        <v>229</v>
      </c>
      <c r="D1842" s="203">
        <v>0</v>
      </c>
      <c r="E1842" s="203">
        <v>0</v>
      </c>
      <c r="F1842" s="203">
        <v>0</v>
      </c>
      <c r="G1842" s="203">
        <v>0</v>
      </c>
      <c r="H1842" s="203">
        <v>0</v>
      </c>
      <c r="I1842" s="203">
        <v>0</v>
      </c>
      <c r="J1842" s="203">
        <v>0</v>
      </c>
      <c r="K1842" s="203">
        <v>4</v>
      </c>
      <c r="L1842" s="203">
        <v>629</v>
      </c>
      <c r="M1842" s="203">
        <v>1792</v>
      </c>
      <c r="N1842" s="203">
        <v>790</v>
      </c>
      <c r="O1842" s="203">
        <v>451</v>
      </c>
      <c r="P1842" s="203">
        <v>300</v>
      </c>
      <c r="Q1842" s="203">
        <v>164</v>
      </c>
      <c r="R1842" s="203">
        <v>72</v>
      </c>
      <c r="S1842" s="203">
        <v>37</v>
      </c>
      <c r="T1842" s="203">
        <v>21</v>
      </c>
      <c r="U1842" s="203">
        <v>15</v>
      </c>
      <c r="V1842" s="203">
        <v>60</v>
      </c>
    </row>
    <row r="1843" spans="2:22" x14ac:dyDescent="0.3">
      <c r="B1843" s="96" t="s">
        <v>141</v>
      </c>
      <c r="C1843" s="102" t="s">
        <v>287</v>
      </c>
      <c r="D1843" s="203">
        <v>0</v>
      </c>
      <c r="E1843" s="203">
        <v>0</v>
      </c>
      <c r="F1843" s="203">
        <v>0</v>
      </c>
      <c r="G1843" s="203">
        <v>0</v>
      </c>
      <c r="H1843" s="203">
        <v>0</v>
      </c>
      <c r="I1843" s="203">
        <v>0</v>
      </c>
      <c r="J1843" s="203">
        <v>0</v>
      </c>
      <c r="K1843" s="203">
        <v>0</v>
      </c>
      <c r="L1843" s="203">
        <v>5</v>
      </c>
      <c r="M1843" s="203">
        <v>681</v>
      </c>
      <c r="N1843" s="203">
        <v>1713</v>
      </c>
      <c r="O1843" s="203">
        <v>838</v>
      </c>
      <c r="P1843" s="203">
        <v>507</v>
      </c>
      <c r="Q1843" s="203">
        <v>305</v>
      </c>
      <c r="R1843" s="203">
        <v>138</v>
      </c>
      <c r="S1843" s="203">
        <v>58</v>
      </c>
      <c r="T1843" s="203">
        <v>30</v>
      </c>
      <c r="U1843" s="203">
        <v>18</v>
      </c>
      <c r="V1843" s="203">
        <v>77</v>
      </c>
    </row>
    <row r="1844" spans="2:22" x14ac:dyDescent="0.3">
      <c r="B1844" s="96" t="s">
        <v>141</v>
      </c>
      <c r="C1844" s="102" t="s">
        <v>230</v>
      </c>
      <c r="D1844" s="203">
        <v>0</v>
      </c>
      <c r="E1844" s="203">
        <v>0</v>
      </c>
      <c r="F1844" s="203">
        <v>0</v>
      </c>
      <c r="G1844" s="203">
        <v>0</v>
      </c>
      <c r="H1844" s="203">
        <v>0</v>
      </c>
      <c r="I1844" s="203">
        <v>0</v>
      </c>
      <c r="J1844" s="203">
        <v>0</v>
      </c>
      <c r="K1844" s="203">
        <v>0</v>
      </c>
      <c r="L1844" s="203">
        <v>0</v>
      </c>
      <c r="M1844" s="203">
        <v>8</v>
      </c>
      <c r="N1844" s="203">
        <v>625</v>
      </c>
      <c r="O1844" s="203">
        <v>1755</v>
      </c>
      <c r="P1844" s="203">
        <v>799</v>
      </c>
      <c r="Q1844" s="203">
        <v>564</v>
      </c>
      <c r="R1844" s="203">
        <v>286</v>
      </c>
      <c r="S1844" s="203">
        <v>170</v>
      </c>
      <c r="T1844" s="203">
        <v>68</v>
      </c>
      <c r="U1844" s="203">
        <v>31</v>
      </c>
      <c r="V1844" s="203">
        <v>91</v>
      </c>
    </row>
    <row r="1845" spans="2:22" x14ac:dyDescent="0.3">
      <c r="B1845" s="96" t="s">
        <v>141</v>
      </c>
      <c r="C1845" s="102" t="s">
        <v>231</v>
      </c>
      <c r="D1845" s="203">
        <v>0</v>
      </c>
      <c r="E1845" s="203">
        <v>0</v>
      </c>
      <c r="F1845" s="203">
        <v>0</v>
      </c>
      <c r="G1845" s="203">
        <v>0</v>
      </c>
      <c r="H1845" s="203">
        <v>0</v>
      </c>
      <c r="I1845" s="203">
        <v>0</v>
      </c>
      <c r="J1845" s="203">
        <v>0</v>
      </c>
      <c r="K1845" s="203">
        <v>0</v>
      </c>
      <c r="L1845" s="203">
        <v>0</v>
      </c>
      <c r="M1845" s="203">
        <v>0</v>
      </c>
      <c r="N1845" s="203">
        <v>8</v>
      </c>
      <c r="O1845" s="203">
        <v>562</v>
      </c>
      <c r="P1845" s="203">
        <v>1639</v>
      </c>
      <c r="Q1845" s="203">
        <v>759</v>
      </c>
      <c r="R1845" s="203">
        <v>448</v>
      </c>
      <c r="S1845" s="203">
        <v>249</v>
      </c>
      <c r="T1845" s="203">
        <v>77</v>
      </c>
      <c r="U1845" s="203">
        <v>33</v>
      </c>
      <c r="V1845" s="203">
        <v>85</v>
      </c>
    </row>
    <row r="1846" spans="2:22" x14ac:dyDescent="0.3">
      <c r="B1846" s="96" t="s">
        <v>141</v>
      </c>
      <c r="C1846" s="102" t="s">
        <v>288</v>
      </c>
      <c r="D1846" s="203">
        <v>0</v>
      </c>
      <c r="E1846" s="203">
        <v>0</v>
      </c>
      <c r="F1846" s="203">
        <v>0</v>
      </c>
      <c r="G1846" s="203">
        <v>0</v>
      </c>
      <c r="H1846" s="203">
        <v>0</v>
      </c>
      <c r="I1846" s="203">
        <v>0</v>
      </c>
      <c r="J1846" s="203">
        <v>0</v>
      </c>
      <c r="K1846" s="203">
        <v>0</v>
      </c>
      <c r="L1846" s="203">
        <v>0</v>
      </c>
      <c r="M1846" s="203">
        <v>0</v>
      </c>
      <c r="N1846" s="203">
        <v>0</v>
      </c>
      <c r="O1846" s="203">
        <v>10</v>
      </c>
      <c r="P1846" s="203">
        <v>310</v>
      </c>
      <c r="Q1846" s="203">
        <v>1465</v>
      </c>
      <c r="R1846" s="203">
        <v>779</v>
      </c>
      <c r="S1846" s="203">
        <v>424</v>
      </c>
      <c r="T1846" s="203">
        <v>204</v>
      </c>
      <c r="U1846" s="203">
        <v>81</v>
      </c>
      <c r="V1846" s="203">
        <v>119</v>
      </c>
    </row>
    <row r="1847" spans="2:22" x14ac:dyDescent="0.3">
      <c r="B1847" s="96" t="s">
        <v>141</v>
      </c>
      <c r="C1847" s="102" t="s">
        <v>232</v>
      </c>
      <c r="D1847" s="203">
        <v>0</v>
      </c>
      <c r="E1847" s="203">
        <v>0</v>
      </c>
      <c r="F1847" s="203">
        <v>0</v>
      </c>
      <c r="G1847" s="203">
        <v>0</v>
      </c>
      <c r="H1847" s="203">
        <v>0</v>
      </c>
      <c r="I1847" s="203">
        <v>0</v>
      </c>
      <c r="J1847" s="203">
        <v>0</v>
      </c>
      <c r="K1847" s="203">
        <v>0</v>
      </c>
      <c r="L1847" s="203">
        <v>0</v>
      </c>
      <c r="M1847" s="203">
        <v>0</v>
      </c>
      <c r="N1847" s="203">
        <v>0</v>
      </c>
      <c r="O1847" s="203">
        <v>0</v>
      </c>
      <c r="P1847" s="203">
        <v>9</v>
      </c>
      <c r="Q1847" s="203">
        <v>319</v>
      </c>
      <c r="R1847" s="203">
        <v>1326</v>
      </c>
      <c r="S1847" s="203">
        <v>616</v>
      </c>
      <c r="T1847" s="203">
        <v>292</v>
      </c>
      <c r="U1847" s="203">
        <v>121</v>
      </c>
      <c r="V1847" s="203">
        <v>175</v>
      </c>
    </row>
    <row r="1848" spans="2:22" x14ac:dyDescent="0.3">
      <c r="B1848" s="96" t="s">
        <v>141</v>
      </c>
      <c r="C1848" s="102" t="s">
        <v>355</v>
      </c>
      <c r="D1848" s="203">
        <v>0</v>
      </c>
      <c r="E1848" s="203">
        <v>0</v>
      </c>
      <c r="F1848" s="203">
        <v>0</v>
      </c>
      <c r="G1848" s="203">
        <v>0</v>
      </c>
      <c r="H1848" s="203">
        <v>0</v>
      </c>
      <c r="I1848" s="203">
        <v>0</v>
      </c>
      <c r="J1848" s="203">
        <v>0</v>
      </c>
      <c r="K1848" s="203">
        <v>0</v>
      </c>
      <c r="L1848" s="203">
        <v>0</v>
      </c>
      <c r="M1848" s="203">
        <v>0</v>
      </c>
      <c r="N1848" s="203">
        <v>0</v>
      </c>
      <c r="O1848" s="203">
        <v>0</v>
      </c>
      <c r="P1848" s="203">
        <v>0</v>
      </c>
      <c r="Q1848" s="203">
        <v>0</v>
      </c>
      <c r="R1848" s="203">
        <v>0</v>
      </c>
      <c r="S1848" s="203">
        <v>0</v>
      </c>
      <c r="T1848" s="203">
        <v>0</v>
      </c>
      <c r="U1848" s="203">
        <v>0</v>
      </c>
      <c r="V1848" s="203">
        <v>0</v>
      </c>
    </row>
    <row r="1849" spans="2:22" x14ac:dyDescent="0.3">
      <c r="B1849" s="96" t="s">
        <v>141</v>
      </c>
      <c r="C1849" s="102" t="s">
        <v>356</v>
      </c>
      <c r="D1849" s="203">
        <v>0</v>
      </c>
      <c r="E1849" s="203">
        <v>0</v>
      </c>
      <c r="F1849" s="203">
        <v>0</v>
      </c>
      <c r="G1849" s="203">
        <v>0</v>
      </c>
      <c r="H1849" s="203">
        <v>0</v>
      </c>
      <c r="I1849" s="203">
        <v>0</v>
      </c>
      <c r="J1849" s="203">
        <v>0</v>
      </c>
      <c r="K1849" s="203">
        <v>0</v>
      </c>
      <c r="L1849" s="203">
        <v>0</v>
      </c>
      <c r="M1849" s="203">
        <v>0</v>
      </c>
      <c r="N1849" s="203">
        <v>0</v>
      </c>
      <c r="O1849" s="203">
        <v>0</v>
      </c>
      <c r="P1849" s="203">
        <v>0</v>
      </c>
      <c r="Q1849" s="203">
        <v>0</v>
      </c>
      <c r="R1849" s="203">
        <v>0</v>
      </c>
      <c r="S1849" s="203">
        <v>0</v>
      </c>
      <c r="T1849" s="203">
        <v>0</v>
      </c>
      <c r="U1849" s="203">
        <v>0</v>
      </c>
      <c r="V1849" s="203">
        <v>0</v>
      </c>
    </row>
    <row r="1850" spans="2:22" x14ac:dyDescent="0.3">
      <c r="B1850" s="96" t="s">
        <v>141</v>
      </c>
      <c r="C1850" s="102" t="s">
        <v>289</v>
      </c>
      <c r="D1850" s="203">
        <v>0</v>
      </c>
      <c r="E1850" s="203">
        <v>0</v>
      </c>
      <c r="F1850" s="203">
        <v>0</v>
      </c>
      <c r="G1850" s="203">
        <v>0</v>
      </c>
      <c r="H1850" s="203">
        <v>0</v>
      </c>
      <c r="I1850" s="203">
        <v>0</v>
      </c>
      <c r="J1850" s="203">
        <v>0</v>
      </c>
      <c r="K1850" s="203">
        <v>0</v>
      </c>
      <c r="L1850" s="203">
        <v>0</v>
      </c>
      <c r="M1850" s="203">
        <v>0</v>
      </c>
      <c r="N1850" s="203">
        <v>2</v>
      </c>
      <c r="O1850" s="203">
        <v>2</v>
      </c>
      <c r="P1850" s="203">
        <v>4</v>
      </c>
      <c r="Q1850" s="203">
        <v>8</v>
      </c>
      <c r="R1850" s="203">
        <v>14</v>
      </c>
      <c r="S1850" s="203">
        <v>15</v>
      </c>
      <c r="T1850" s="203">
        <v>16</v>
      </c>
      <c r="U1850" s="203">
        <v>17</v>
      </c>
      <c r="V1850" s="203">
        <v>1002</v>
      </c>
    </row>
    <row r="1851" spans="2:22" x14ac:dyDescent="0.3">
      <c r="B1851" s="96" t="s">
        <v>141</v>
      </c>
      <c r="C1851" s="102" t="s">
        <v>290</v>
      </c>
      <c r="D1851" s="203">
        <v>0</v>
      </c>
      <c r="E1851" s="203">
        <v>0</v>
      </c>
      <c r="F1851" s="203">
        <v>0</v>
      </c>
      <c r="G1851" s="203">
        <v>0</v>
      </c>
      <c r="H1851" s="203">
        <v>0</v>
      </c>
      <c r="I1851" s="203">
        <v>0</v>
      </c>
      <c r="J1851" s="203">
        <v>0</v>
      </c>
      <c r="K1851" s="203">
        <v>0</v>
      </c>
      <c r="L1851" s="203">
        <v>0</v>
      </c>
      <c r="M1851" s="203">
        <v>0</v>
      </c>
      <c r="N1851" s="203">
        <v>0</v>
      </c>
      <c r="O1851" s="203">
        <v>2</v>
      </c>
      <c r="P1851" s="203">
        <v>6</v>
      </c>
      <c r="Q1851" s="203">
        <v>4</v>
      </c>
      <c r="R1851" s="203">
        <v>3</v>
      </c>
      <c r="S1851" s="203">
        <v>6</v>
      </c>
      <c r="T1851" s="203">
        <v>3</v>
      </c>
      <c r="U1851" s="203">
        <v>2</v>
      </c>
      <c r="V1851" s="203">
        <v>114</v>
      </c>
    </row>
    <row r="1852" spans="2:22" x14ac:dyDescent="0.3">
      <c r="B1852" s="96" t="s">
        <v>141</v>
      </c>
      <c r="C1852" s="102" t="s">
        <v>291</v>
      </c>
      <c r="D1852" s="203">
        <v>0</v>
      </c>
      <c r="E1852" s="203">
        <v>0</v>
      </c>
      <c r="F1852" s="203">
        <v>0</v>
      </c>
      <c r="G1852" s="203">
        <v>0</v>
      </c>
      <c r="H1852" s="203">
        <v>0</v>
      </c>
      <c r="I1852" s="203">
        <v>1</v>
      </c>
      <c r="J1852" s="203">
        <v>0</v>
      </c>
      <c r="K1852" s="203">
        <v>0</v>
      </c>
      <c r="L1852" s="203">
        <v>0</v>
      </c>
      <c r="M1852" s="203">
        <v>0</v>
      </c>
      <c r="N1852" s="203">
        <v>0</v>
      </c>
      <c r="O1852" s="203">
        <v>3</v>
      </c>
      <c r="P1852" s="203">
        <v>33</v>
      </c>
      <c r="Q1852" s="203">
        <v>83</v>
      </c>
      <c r="R1852" s="203">
        <v>107</v>
      </c>
      <c r="S1852" s="203">
        <v>85</v>
      </c>
      <c r="T1852" s="203">
        <v>66</v>
      </c>
      <c r="U1852" s="203">
        <v>37</v>
      </c>
      <c r="V1852" s="203">
        <v>352</v>
      </c>
    </row>
    <row r="1853" spans="2:22" x14ac:dyDescent="0.3">
      <c r="B1853" s="96" t="s">
        <v>141</v>
      </c>
      <c r="C1853" s="102" t="s">
        <v>292</v>
      </c>
      <c r="D1853" s="203">
        <v>0</v>
      </c>
      <c r="E1853" s="203">
        <v>0</v>
      </c>
      <c r="F1853" s="203">
        <v>0</v>
      </c>
      <c r="G1853" s="203">
        <v>0</v>
      </c>
      <c r="H1853" s="203">
        <v>0</v>
      </c>
      <c r="I1853" s="203">
        <v>0</v>
      </c>
      <c r="J1853" s="203">
        <v>0</v>
      </c>
      <c r="K1853" s="203">
        <v>0</v>
      </c>
      <c r="L1853" s="203">
        <v>0</v>
      </c>
      <c r="M1853" s="203">
        <v>1</v>
      </c>
      <c r="N1853" s="203">
        <v>1</v>
      </c>
      <c r="O1853" s="203">
        <v>2</v>
      </c>
      <c r="P1853" s="203">
        <v>7</v>
      </c>
      <c r="Q1853" s="203">
        <v>64</v>
      </c>
      <c r="R1853" s="203">
        <v>152</v>
      </c>
      <c r="S1853" s="203">
        <v>185</v>
      </c>
      <c r="T1853" s="203">
        <v>119</v>
      </c>
      <c r="U1853" s="203">
        <v>78</v>
      </c>
      <c r="V1853" s="203">
        <v>492</v>
      </c>
    </row>
    <row r="1854" spans="2:22" x14ac:dyDescent="0.3">
      <c r="B1854" s="96" t="s">
        <v>141</v>
      </c>
      <c r="C1854" s="102" t="s">
        <v>293</v>
      </c>
      <c r="D1854" s="203">
        <v>0</v>
      </c>
      <c r="E1854" s="203">
        <v>0</v>
      </c>
      <c r="F1854" s="203">
        <v>0</v>
      </c>
      <c r="G1854" s="203">
        <v>0</v>
      </c>
      <c r="H1854" s="203">
        <v>0</v>
      </c>
      <c r="I1854" s="203">
        <v>0</v>
      </c>
      <c r="J1854" s="203">
        <v>0</v>
      </c>
      <c r="K1854" s="203">
        <v>0</v>
      </c>
      <c r="L1854" s="203">
        <v>0</v>
      </c>
      <c r="M1854" s="203">
        <v>0</v>
      </c>
      <c r="N1854" s="203">
        <v>0</v>
      </c>
      <c r="O1854" s="203">
        <v>0</v>
      </c>
      <c r="P1854" s="203">
        <v>1</v>
      </c>
      <c r="Q1854" s="203">
        <v>7</v>
      </c>
      <c r="R1854" s="203">
        <v>62</v>
      </c>
      <c r="S1854" s="203">
        <v>117</v>
      </c>
      <c r="T1854" s="203">
        <v>163</v>
      </c>
      <c r="U1854" s="203">
        <v>116</v>
      </c>
      <c r="V1854" s="203">
        <v>439</v>
      </c>
    </row>
    <row r="1855" spans="2:22" x14ac:dyDescent="0.3">
      <c r="B1855" s="96" t="s">
        <v>141</v>
      </c>
      <c r="C1855" s="102" t="s">
        <v>294</v>
      </c>
      <c r="D1855" s="203">
        <v>0</v>
      </c>
      <c r="E1855" s="203">
        <v>0</v>
      </c>
      <c r="F1855" s="203">
        <v>0</v>
      </c>
      <c r="G1855" s="203">
        <v>0</v>
      </c>
      <c r="H1855" s="203">
        <v>0</v>
      </c>
      <c r="I1855" s="203">
        <v>0</v>
      </c>
      <c r="J1855" s="203">
        <v>0</v>
      </c>
      <c r="K1855" s="203">
        <v>0</v>
      </c>
      <c r="L1855" s="203">
        <v>0</v>
      </c>
      <c r="M1855" s="203">
        <v>0</v>
      </c>
      <c r="N1855" s="203">
        <v>0</v>
      </c>
      <c r="O1855" s="203">
        <v>0</v>
      </c>
      <c r="P1855" s="203">
        <v>0</v>
      </c>
      <c r="Q1855" s="203">
        <v>7</v>
      </c>
      <c r="R1855" s="203">
        <v>54</v>
      </c>
      <c r="S1855" s="203">
        <v>146</v>
      </c>
      <c r="T1855" s="203">
        <v>176</v>
      </c>
      <c r="U1855" s="203">
        <v>152</v>
      </c>
      <c r="V1855" s="203">
        <v>529</v>
      </c>
    </row>
    <row r="1856" spans="2:22" x14ac:dyDescent="0.3">
      <c r="B1856" s="96" t="s">
        <v>141</v>
      </c>
      <c r="C1856" s="102" t="s">
        <v>357</v>
      </c>
      <c r="D1856" s="203">
        <v>0</v>
      </c>
      <c r="E1856" s="203">
        <v>0</v>
      </c>
      <c r="F1856" s="203">
        <v>0</v>
      </c>
      <c r="G1856" s="203">
        <v>0</v>
      </c>
      <c r="H1856" s="203">
        <v>0</v>
      </c>
      <c r="I1856" s="203">
        <v>0</v>
      </c>
      <c r="J1856" s="203">
        <v>0</v>
      </c>
      <c r="K1856" s="203">
        <v>7</v>
      </c>
      <c r="L1856" s="203">
        <v>28</v>
      </c>
      <c r="M1856" s="203">
        <v>33</v>
      </c>
      <c r="N1856" s="203">
        <v>21</v>
      </c>
      <c r="O1856" s="203">
        <v>13</v>
      </c>
      <c r="P1856" s="203">
        <v>7</v>
      </c>
      <c r="Q1856" s="203">
        <v>2</v>
      </c>
      <c r="R1856" s="203">
        <v>3</v>
      </c>
      <c r="S1856" s="203">
        <v>0</v>
      </c>
      <c r="T1856" s="203">
        <v>0</v>
      </c>
      <c r="U1856" s="203">
        <v>0</v>
      </c>
      <c r="V1856" s="203">
        <v>0</v>
      </c>
    </row>
    <row r="1857" spans="2:22" x14ac:dyDescent="0.3">
      <c r="B1857" s="96" t="s">
        <v>142</v>
      </c>
      <c r="C1857" s="102" t="s">
        <v>223</v>
      </c>
      <c r="D1857" s="203">
        <v>18</v>
      </c>
      <c r="E1857" s="203">
        <v>274</v>
      </c>
      <c r="F1857" s="203">
        <v>16</v>
      </c>
      <c r="G1857" s="203">
        <v>0</v>
      </c>
      <c r="H1857" s="203">
        <v>0</v>
      </c>
      <c r="I1857" s="203">
        <v>0</v>
      </c>
      <c r="J1857" s="203">
        <v>0</v>
      </c>
      <c r="K1857" s="203">
        <v>0</v>
      </c>
      <c r="L1857" s="203">
        <v>0</v>
      </c>
      <c r="M1857" s="203">
        <v>0</v>
      </c>
      <c r="N1857" s="203">
        <v>0</v>
      </c>
      <c r="O1857" s="203">
        <v>0</v>
      </c>
      <c r="P1857" s="203">
        <v>0</v>
      </c>
      <c r="Q1857" s="203">
        <v>0</v>
      </c>
      <c r="R1857" s="203">
        <v>0</v>
      </c>
      <c r="S1857" s="203">
        <v>0</v>
      </c>
      <c r="T1857" s="203">
        <v>0</v>
      </c>
      <c r="U1857" s="203">
        <v>0</v>
      </c>
      <c r="V1857" s="203">
        <v>0</v>
      </c>
    </row>
    <row r="1858" spans="2:22" x14ac:dyDescent="0.3">
      <c r="B1858" s="96" t="s">
        <v>142</v>
      </c>
      <c r="C1858" s="102" t="s">
        <v>286</v>
      </c>
      <c r="D1858" s="203">
        <v>0</v>
      </c>
      <c r="E1858" s="203">
        <v>25</v>
      </c>
      <c r="F1858" s="203">
        <v>276</v>
      </c>
      <c r="G1858" s="203">
        <v>23</v>
      </c>
      <c r="H1858" s="203">
        <v>1</v>
      </c>
      <c r="I1858" s="203">
        <v>0</v>
      </c>
      <c r="J1858" s="203">
        <v>0</v>
      </c>
      <c r="K1858" s="203">
        <v>0</v>
      </c>
      <c r="L1858" s="203">
        <v>0</v>
      </c>
      <c r="M1858" s="203">
        <v>0</v>
      </c>
      <c r="N1858" s="203">
        <v>0</v>
      </c>
      <c r="O1858" s="203">
        <v>0</v>
      </c>
      <c r="P1858" s="203">
        <v>0</v>
      </c>
      <c r="Q1858" s="203">
        <v>0</v>
      </c>
      <c r="R1858" s="203">
        <v>0</v>
      </c>
      <c r="S1858" s="203">
        <v>0</v>
      </c>
      <c r="T1858" s="203">
        <v>0</v>
      </c>
      <c r="U1858" s="203">
        <v>0</v>
      </c>
      <c r="V1858" s="203">
        <v>0</v>
      </c>
    </row>
    <row r="1859" spans="2:22" x14ac:dyDescent="0.3">
      <c r="B1859" s="96" t="s">
        <v>142</v>
      </c>
      <c r="C1859" s="102" t="s">
        <v>370</v>
      </c>
      <c r="D1859" s="203">
        <v>1</v>
      </c>
      <c r="E1859" s="203">
        <v>2</v>
      </c>
      <c r="F1859" s="203">
        <v>73</v>
      </c>
      <c r="G1859" s="203">
        <v>831</v>
      </c>
      <c r="H1859" s="203">
        <v>57</v>
      </c>
      <c r="I1859" s="203">
        <v>2</v>
      </c>
      <c r="J1859" s="203">
        <v>0</v>
      </c>
      <c r="K1859" s="203">
        <v>0</v>
      </c>
      <c r="L1859" s="203">
        <v>0</v>
      </c>
      <c r="M1859" s="203">
        <v>0</v>
      </c>
      <c r="N1859" s="203">
        <v>0</v>
      </c>
      <c r="O1859" s="203">
        <v>0</v>
      </c>
      <c r="P1859" s="203">
        <v>0</v>
      </c>
      <c r="Q1859" s="203">
        <v>0</v>
      </c>
      <c r="R1859" s="203">
        <v>0</v>
      </c>
      <c r="S1859" s="203">
        <v>0</v>
      </c>
      <c r="T1859" s="203">
        <v>0</v>
      </c>
      <c r="U1859" s="203">
        <v>0</v>
      </c>
      <c r="V1859" s="203">
        <v>0</v>
      </c>
    </row>
    <row r="1860" spans="2:22" x14ac:dyDescent="0.3">
      <c r="B1860" s="96" t="s">
        <v>142</v>
      </c>
      <c r="C1860" s="102" t="s">
        <v>224</v>
      </c>
      <c r="D1860" s="203">
        <v>0</v>
      </c>
      <c r="E1860" s="203">
        <v>0</v>
      </c>
      <c r="F1860" s="203">
        <v>0</v>
      </c>
      <c r="G1860" s="203">
        <v>57</v>
      </c>
      <c r="H1860" s="203">
        <v>706</v>
      </c>
      <c r="I1860" s="203">
        <v>102</v>
      </c>
      <c r="J1860" s="203">
        <v>14</v>
      </c>
      <c r="K1860" s="203">
        <v>2</v>
      </c>
      <c r="L1860" s="203">
        <v>0</v>
      </c>
      <c r="M1860" s="203">
        <v>1</v>
      </c>
      <c r="N1860" s="203">
        <v>0</v>
      </c>
      <c r="O1860" s="203">
        <v>0</v>
      </c>
      <c r="P1860" s="203">
        <v>0</v>
      </c>
      <c r="Q1860" s="203">
        <v>0</v>
      </c>
      <c r="R1860" s="203">
        <v>0</v>
      </c>
      <c r="S1860" s="203">
        <v>0</v>
      </c>
      <c r="T1860" s="203">
        <v>0</v>
      </c>
      <c r="U1860" s="203">
        <v>0</v>
      </c>
      <c r="V1860" s="203">
        <v>0</v>
      </c>
    </row>
    <row r="1861" spans="2:22" x14ac:dyDescent="0.3">
      <c r="B1861" s="96" t="s">
        <v>142</v>
      </c>
      <c r="C1861" s="102" t="s">
        <v>225</v>
      </c>
      <c r="D1861" s="203">
        <v>0</v>
      </c>
      <c r="E1861" s="203">
        <v>0</v>
      </c>
      <c r="F1861" s="203">
        <v>0</v>
      </c>
      <c r="G1861" s="203">
        <v>0</v>
      </c>
      <c r="H1861" s="203">
        <v>70</v>
      </c>
      <c r="I1861" s="203">
        <v>708</v>
      </c>
      <c r="J1861" s="203">
        <v>106</v>
      </c>
      <c r="K1861" s="203">
        <v>14</v>
      </c>
      <c r="L1861" s="203">
        <v>2</v>
      </c>
      <c r="M1861" s="203">
        <v>2</v>
      </c>
      <c r="N1861" s="203">
        <v>0</v>
      </c>
      <c r="O1861" s="203">
        <v>0</v>
      </c>
      <c r="P1861" s="203">
        <v>0</v>
      </c>
      <c r="Q1861" s="203">
        <v>0</v>
      </c>
      <c r="R1861" s="203">
        <v>0</v>
      </c>
      <c r="S1861" s="203">
        <v>0</v>
      </c>
      <c r="T1861" s="203">
        <v>0</v>
      </c>
      <c r="U1861" s="203">
        <v>0</v>
      </c>
      <c r="V1861" s="203">
        <v>0</v>
      </c>
    </row>
    <row r="1862" spans="2:22" x14ac:dyDescent="0.3">
      <c r="B1862" s="96" t="s">
        <v>142</v>
      </c>
      <c r="C1862" s="102" t="s">
        <v>226</v>
      </c>
      <c r="D1862" s="203">
        <v>0</v>
      </c>
      <c r="E1862" s="203">
        <v>0</v>
      </c>
      <c r="F1862" s="203">
        <v>0</v>
      </c>
      <c r="G1862" s="203">
        <v>0</v>
      </c>
      <c r="H1862" s="203">
        <v>0</v>
      </c>
      <c r="I1862" s="203">
        <v>55</v>
      </c>
      <c r="J1862" s="203">
        <v>681</v>
      </c>
      <c r="K1862" s="203">
        <v>107</v>
      </c>
      <c r="L1862" s="203">
        <v>24</v>
      </c>
      <c r="M1862" s="203">
        <v>4</v>
      </c>
      <c r="N1862" s="203">
        <v>1</v>
      </c>
      <c r="O1862" s="203">
        <v>0</v>
      </c>
      <c r="P1862" s="203">
        <v>0</v>
      </c>
      <c r="Q1862" s="203">
        <v>0</v>
      </c>
      <c r="R1862" s="203">
        <v>0</v>
      </c>
      <c r="S1862" s="203">
        <v>0</v>
      </c>
      <c r="T1862" s="203">
        <v>0</v>
      </c>
      <c r="U1862" s="203">
        <v>0</v>
      </c>
      <c r="V1862" s="203">
        <v>0</v>
      </c>
    </row>
    <row r="1863" spans="2:22" x14ac:dyDescent="0.3">
      <c r="B1863" s="96" t="s">
        <v>142</v>
      </c>
      <c r="C1863" s="102" t="s">
        <v>227</v>
      </c>
      <c r="D1863" s="203">
        <v>0</v>
      </c>
      <c r="E1863" s="203">
        <v>0</v>
      </c>
      <c r="F1863" s="203">
        <v>0</v>
      </c>
      <c r="G1863" s="203">
        <v>0</v>
      </c>
      <c r="H1863" s="203">
        <v>0</v>
      </c>
      <c r="I1863" s="203">
        <v>0</v>
      </c>
      <c r="J1863" s="203">
        <v>73</v>
      </c>
      <c r="K1863" s="203">
        <v>632</v>
      </c>
      <c r="L1863" s="203">
        <v>146</v>
      </c>
      <c r="M1863" s="203">
        <v>44</v>
      </c>
      <c r="N1863" s="203">
        <v>11</v>
      </c>
      <c r="O1863" s="203">
        <v>3</v>
      </c>
      <c r="P1863" s="203">
        <v>2</v>
      </c>
      <c r="Q1863" s="203">
        <v>0</v>
      </c>
      <c r="R1863" s="203">
        <v>0</v>
      </c>
      <c r="S1863" s="203">
        <v>0</v>
      </c>
      <c r="T1863" s="203">
        <v>0</v>
      </c>
      <c r="U1863" s="203">
        <v>0</v>
      </c>
      <c r="V1863" s="203">
        <v>0</v>
      </c>
    </row>
    <row r="1864" spans="2:22" x14ac:dyDescent="0.3">
      <c r="B1864" s="96" t="s">
        <v>142</v>
      </c>
      <c r="C1864" s="102" t="s">
        <v>228</v>
      </c>
      <c r="D1864" s="203">
        <v>0</v>
      </c>
      <c r="E1864" s="203">
        <v>0</v>
      </c>
      <c r="F1864" s="203">
        <v>0</v>
      </c>
      <c r="G1864" s="203">
        <v>0</v>
      </c>
      <c r="H1864" s="203">
        <v>0</v>
      </c>
      <c r="I1864" s="203">
        <v>0</v>
      </c>
      <c r="J1864" s="203">
        <v>0</v>
      </c>
      <c r="K1864" s="203">
        <v>104</v>
      </c>
      <c r="L1864" s="203">
        <v>585</v>
      </c>
      <c r="M1864" s="203">
        <v>153</v>
      </c>
      <c r="N1864" s="203">
        <v>45</v>
      </c>
      <c r="O1864" s="203">
        <v>10</v>
      </c>
      <c r="P1864" s="203">
        <v>3</v>
      </c>
      <c r="Q1864" s="203">
        <v>0</v>
      </c>
      <c r="R1864" s="203">
        <v>0</v>
      </c>
      <c r="S1864" s="203">
        <v>0</v>
      </c>
      <c r="T1864" s="203">
        <v>0</v>
      </c>
      <c r="U1864" s="203">
        <v>0</v>
      </c>
      <c r="V1864" s="203">
        <v>0</v>
      </c>
    </row>
    <row r="1865" spans="2:22" x14ac:dyDescent="0.3">
      <c r="B1865" s="96" t="s">
        <v>142</v>
      </c>
      <c r="C1865" s="102" t="s">
        <v>229</v>
      </c>
      <c r="D1865" s="203">
        <v>0</v>
      </c>
      <c r="E1865" s="203">
        <v>0</v>
      </c>
      <c r="F1865" s="203">
        <v>0</v>
      </c>
      <c r="G1865" s="203">
        <v>0</v>
      </c>
      <c r="H1865" s="203">
        <v>0</v>
      </c>
      <c r="I1865" s="203">
        <v>0</v>
      </c>
      <c r="J1865" s="203">
        <v>0</v>
      </c>
      <c r="K1865" s="203">
        <v>0</v>
      </c>
      <c r="L1865" s="203">
        <v>99</v>
      </c>
      <c r="M1865" s="203">
        <v>653</v>
      </c>
      <c r="N1865" s="203">
        <v>201</v>
      </c>
      <c r="O1865" s="203">
        <v>65</v>
      </c>
      <c r="P1865" s="203">
        <v>24</v>
      </c>
      <c r="Q1865" s="203">
        <v>5</v>
      </c>
      <c r="R1865" s="203">
        <v>0</v>
      </c>
      <c r="S1865" s="203">
        <v>1</v>
      </c>
      <c r="T1865" s="203">
        <v>0</v>
      </c>
      <c r="U1865" s="203">
        <v>0</v>
      </c>
      <c r="V1865" s="203">
        <v>0</v>
      </c>
    </row>
    <row r="1866" spans="2:22" x14ac:dyDescent="0.3">
      <c r="B1866" s="96" t="s">
        <v>142</v>
      </c>
      <c r="C1866" s="102" t="s">
        <v>287</v>
      </c>
      <c r="D1866" s="203">
        <v>0</v>
      </c>
      <c r="E1866" s="203">
        <v>0</v>
      </c>
      <c r="F1866" s="203">
        <v>0</v>
      </c>
      <c r="G1866" s="203">
        <v>0</v>
      </c>
      <c r="H1866" s="203">
        <v>0</v>
      </c>
      <c r="I1866" s="203">
        <v>0</v>
      </c>
      <c r="J1866" s="203">
        <v>0</v>
      </c>
      <c r="K1866" s="203">
        <v>0</v>
      </c>
      <c r="L1866" s="203">
        <v>0</v>
      </c>
      <c r="M1866" s="203">
        <v>113</v>
      </c>
      <c r="N1866" s="203">
        <v>630</v>
      </c>
      <c r="O1866" s="203">
        <v>223</v>
      </c>
      <c r="P1866" s="203">
        <v>101</v>
      </c>
      <c r="Q1866" s="203">
        <v>39</v>
      </c>
      <c r="R1866" s="203">
        <v>12</v>
      </c>
      <c r="S1866" s="203">
        <v>1</v>
      </c>
      <c r="T1866" s="203">
        <v>0</v>
      </c>
      <c r="U1866" s="203">
        <v>0</v>
      </c>
      <c r="V1866" s="203">
        <v>0</v>
      </c>
    </row>
    <row r="1867" spans="2:22" x14ac:dyDescent="0.3">
      <c r="B1867" s="96" t="s">
        <v>142</v>
      </c>
      <c r="C1867" s="102" t="s">
        <v>230</v>
      </c>
      <c r="D1867" s="203">
        <v>0</v>
      </c>
      <c r="E1867" s="203">
        <v>0</v>
      </c>
      <c r="F1867" s="203">
        <v>0</v>
      </c>
      <c r="G1867" s="203">
        <v>0</v>
      </c>
      <c r="H1867" s="203">
        <v>0</v>
      </c>
      <c r="I1867" s="203">
        <v>0</v>
      </c>
      <c r="J1867" s="203">
        <v>0</v>
      </c>
      <c r="K1867" s="203">
        <v>0</v>
      </c>
      <c r="L1867" s="203">
        <v>0</v>
      </c>
      <c r="M1867" s="203">
        <v>1</v>
      </c>
      <c r="N1867" s="203">
        <v>97</v>
      </c>
      <c r="O1867" s="203">
        <v>564</v>
      </c>
      <c r="P1867" s="203">
        <v>193</v>
      </c>
      <c r="Q1867" s="203">
        <v>83</v>
      </c>
      <c r="R1867" s="203">
        <v>14</v>
      </c>
      <c r="S1867" s="203">
        <v>3</v>
      </c>
      <c r="T1867" s="203">
        <v>0</v>
      </c>
      <c r="U1867" s="203">
        <v>0</v>
      </c>
      <c r="V1867" s="203">
        <v>0</v>
      </c>
    </row>
    <row r="1868" spans="2:22" x14ac:dyDescent="0.3">
      <c r="B1868" s="96" t="s">
        <v>142</v>
      </c>
      <c r="C1868" s="102" t="s">
        <v>231</v>
      </c>
      <c r="D1868" s="203">
        <v>0</v>
      </c>
      <c r="E1868" s="203">
        <v>0</v>
      </c>
      <c r="F1868" s="203">
        <v>0</v>
      </c>
      <c r="G1868" s="203">
        <v>0</v>
      </c>
      <c r="H1868" s="203">
        <v>0</v>
      </c>
      <c r="I1868" s="203">
        <v>0</v>
      </c>
      <c r="J1868" s="203">
        <v>0</v>
      </c>
      <c r="K1868" s="203">
        <v>0</v>
      </c>
      <c r="L1868" s="203">
        <v>0</v>
      </c>
      <c r="M1868" s="203">
        <v>0</v>
      </c>
      <c r="N1868" s="203">
        <v>0</v>
      </c>
      <c r="O1868" s="203">
        <v>92</v>
      </c>
      <c r="P1868" s="203">
        <v>502</v>
      </c>
      <c r="Q1868" s="203">
        <v>222</v>
      </c>
      <c r="R1868" s="203">
        <v>95</v>
      </c>
      <c r="S1868" s="203">
        <v>19</v>
      </c>
      <c r="T1868" s="203">
        <v>0</v>
      </c>
      <c r="U1868" s="203">
        <v>0</v>
      </c>
      <c r="V1868" s="203">
        <v>0</v>
      </c>
    </row>
    <row r="1869" spans="2:22" x14ac:dyDescent="0.3">
      <c r="B1869" s="96" t="s">
        <v>142</v>
      </c>
      <c r="C1869" s="102" t="s">
        <v>288</v>
      </c>
      <c r="D1869" s="203">
        <v>0</v>
      </c>
      <c r="E1869" s="203">
        <v>0</v>
      </c>
      <c r="F1869" s="203">
        <v>0</v>
      </c>
      <c r="G1869" s="203">
        <v>0</v>
      </c>
      <c r="H1869" s="203">
        <v>0</v>
      </c>
      <c r="I1869" s="203">
        <v>0</v>
      </c>
      <c r="J1869" s="203">
        <v>0</v>
      </c>
      <c r="K1869" s="203">
        <v>0</v>
      </c>
      <c r="L1869" s="203">
        <v>0</v>
      </c>
      <c r="M1869" s="203">
        <v>0</v>
      </c>
      <c r="N1869" s="203">
        <v>0</v>
      </c>
      <c r="O1869" s="203">
        <v>1</v>
      </c>
      <c r="P1869" s="203">
        <v>68</v>
      </c>
      <c r="Q1869" s="203">
        <v>492</v>
      </c>
      <c r="R1869" s="203">
        <v>203</v>
      </c>
      <c r="S1869" s="203">
        <v>71</v>
      </c>
      <c r="T1869" s="203">
        <v>25</v>
      </c>
      <c r="U1869" s="203">
        <v>0</v>
      </c>
      <c r="V1869" s="203">
        <v>0</v>
      </c>
    </row>
    <row r="1870" spans="2:22" x14ac:dyDescent="0.3">
      <c r="B1870" s="96" t="s">
        <v>142</v>
      </c>
      <c r="C1870" s="102" t="s">
        <v>232</v>
      </c>
      <c r="D1870" s="203">
        <v>0</v>
      </c>
      <c r="E1870" s="203">
        <v>0</v>
      </c>
      <c r="F1870" s="203">
        <v>0</v>
      </c>
      <c r="G1870" s="203">
        <v>0</v>
      </c>
      <c r="H1870" s="203">
        <v>0</v>
      </c>
      <c r="I1870" s="203">
        <v>0</v>
      </c>
      <c r="J1870" s="203">
        <v>0</v>
      </c>
      <c r="K1870" s="203">
        <v>0</v>
      </c>
      <c r="L1870" s="203">
        <v>0</v>
      </c>
      <c r="M1870" s="203">
        <v>0</v>
      </c>
      <c r="N1870" s="203">
        <v>0</v>
      </c>
      <c r="O1870" s="203">
        <v>0</v>
      </c>
      <c r="P1870" s="203">
        <v>0</v>
      </c>
      <c r="Q1870" s="203">
        <v>73</v>
      </c>
      <c r="R1870" s="203">
        <v>435</v>
      </c>
      <c r="S1870" s="203">
        <v>167</v>
      </c>
      <c r="T1870" s="203">
        <v>40</v>
      </c>
      <c r="U1870" s="203">
        <v>10</v>
      </c>
      <c r="V1870" s="203">
        <v>0</v>
      </c>
    </row>
    <row r="1871" spans="2:22" x14ac:dyDescent="0.3">
      <c r="B1871" s="96" t="s">
        <v>142</v>
      </c>
      <c r="C1871" s="102" t="s">
        <v>355</v>
      </c>
      <c r="D1871" s="203">
        <v>0</v>
      </c>
      <c r="E1871" s="203">
        <v>0</v>
      </c>
      <c r="F1871" s="203">
        <v>0</v>
      </c>
      <c r="G1871" s="203">
        <v>0</v>
      </c>
      <c r="H1871" s="203">
        <v>0</v>
      </c>
      <c r="I1871" s="203">
        <v>0</v>
      </c>
      <c r="J1871" s="203">
        <v>0</v>
      </c>
      <c r="K1871" s="203">
        <v>0</v>
      </c>
      <c r="L1871" s="203">
        <v>0</v>
      </c>
      <c r="M1871" s="203">
        <v>0</v>
      </c>
      <c r="N1871" s="203">
        <v>0</v>
      </c>
      <c r="O1871" s="203">
        <v>0</v>
      </c>
      <c r="P1871" s="203">
        <v>0</v>
      </c>
      <c r="Q1871" s="203">
        <v>0</v>
      </c>
      <c r="R1871" s="203">
        <v>0</v>
      </c>
      <c r="S1871" s="203">
        <v>0</v>
      </c>
      <c r="T1871" s="203">
        <v>0</v>
      </c>
      <c r="U1871" s="203">
        <v>0</v>
      </c>
      <c r="V1871" s="203">
        <v>0</v>
      </c>
    </row>
    <row r="1872" spans="2:22" x14ac:dyDescent="0.3">
      <c r="B1872" s="96" t="s">
        <v>142</v>
      </c>
      <c r="C1872" s="102" t="s">
        <v>356</v>
      </c>
      <c r="D1872" s="203">
        <v>0</v>
      </c>
      <c r="E1872" s="203">
        <v>0</v>
      </c>
      <c r="F1872" s="203">
        <v>0</v>
      </c>
      <c r="G1872" s="203">
        <v>0</v>
      </c>
      <c r="H1872" s="203">
        <v>0</v>
      </c>
      <c r="I1872" s="203">
        <v>0</v>
      </c>
      <c r="J1872" s="203">
        <v>0</v>
      </c>
      <c r="K1872" s="203">
        <v>0</v>
      </c>
      <c r="L1872" s="203">
        <v>0</v>
      </c>
      <c r="M1872" s="203">
        <v>0</v>
      </c>
      <c r="N1872" s="203">
        <v>0</v>
      </c>
      <c r="O1872" s="203">
        <v>0</v>
      </c>
      <c r="P1872" s="203">
        <v>0</v>
      </c>
      <c r="Q1872" s="203">
        <v>0</v>
      </c>
      <c r="R1872" s="203">
        <v>0</v>
      </c>
      <c r="S1872" s="203">
        <v>0</v>
      </c>
      <c r="T1872" s="203">
        <v>0</v>
      </c>
      <c r="U1872" s="203">
        <v>0</v>
      </c>
      <c r="V1872" s="203">
        <v>0</v>
      </c>
    </row>
    <row r="1873" spans="2:22" x14ac:dyDescent="0.3">
      <c r="B1873" s="96" t="s">
        <v>142</v>
      </c>
      <c r="C1873" s="102" t="s">
        <v>289</v>
      </c>
      <c r="D1873" s="203">
        <v>0</v>
      </c>
      <c r="E1873" s="203">
        <v>0</v>
      </c>
      <c r="F1873" s="203">
        <v>0</v>
      </c>
      <c r="G1873" s="203">
        <v>0</v>
      </c>
      <c r="H1873" s="203">
        <v>0</v>
      </c>
      <c r="I1873" s="203">
        <v>0</v>
      </c>
      <c r="J1873" s="203">
        <v>0</v>
      </c>
      <c r="K1873" s="203">
        <v>0</v>
      </c>
      <c r="L1873" s="203">
        <v>0</v>
      </c>
      <c r="M1873" s="203">
        <v>0</v>
      </c>
      <c r="N1873" s="203">
        <v>0</v>
      </c>
      <c r="O1873" s="203">
        <v>0</v>
      </c>
      <c r="P1873" s="203">
        <v>0</v>
      </c>
      <c r="Q1873" s="203">
        <v>0</v>
      </c>
      <c r="R1873" s="203">
        <v>0</v>
      </c>
      <c r="S1873" s="203">
        <v>0</v>
      </c>
      <c r="T1873" s="203">
        <v>0</v>
      </c>
      <c r="U1873" s="203">
        <v>0</v>
      </c>
      <c r="V1873" s="203">
        <v>0</v>
      </c>
    </row>
    <row r="1874" spans="2:22" x14ac:dyDescent="0.3">
      <c r="B1874" s="96" t="s">
        <v>142</v>
      </c>
      <c r="C1874" s="102" t="s">
        <v>290</v>
      </c>
      <c r="D1874" s="203">
        <v>0</v>
      </c>
      <c r="E1874" s="203">
        <v>0</v>
      </c>
      <c r="F1874" s="203">
        <v>0</v>
      </c>
      <c r="G1874" s="203">
        <v>0</v>
      </c>
      <c r="H1874" s="203">
        <v>0</v>
      </c>
      <c r="I1874" s="203">
        <v>0</v>
      </c>
      <c r="J1874" s="203">
        <v>0</v>
      </c>
      <c r="K1874" s="203">
        <v>0</v>
      </c>
      <c r="L1874" s="203">
        <v>0</v>
      </c>
      <c r="M1874" s="203">
        <v>0</v>
      </c>
      <c r="N1874" s="203">
        <v>0</v>
      </c>
      <c r="O1874" s="203">
        <v>0</v>
      </c>
      <c r="P1874" s="203">
        <v>0</v>
      </c>
      <c r="Q1874" s="203">
        <v>3</v>
      </c>
      <c r="R1874" s="203">
        <v>1</v>
      </c>
      <c r="S1874" s="203">
        <v>0</v>
      </c>
      <c r="T1874" s="203">
        <v>1</v>
      </c>
      <c r="U1874" s="203">
        <v>0</v>
      </c>
      <c r="V1874" s="203">
        <v>11</v>
      </c>
    </row>
    <row r="1875" spans="2:22" x14ac:dyDescent="0.3">
      <c r="B1875" s="96" t="s">
        <v>142</v>
      </c>
      <c r="C1875" s="102" t="s">
        <v>291</v>
      </c>
      <c r="D1875" s="203">
        <v>0</v>
      </c>
      <c r="E1875" s="203">
        <v>0</v>
      </c>
      <c r="F1875" s="203">
        <v>0</v>
      </c>
      <c r="G1875" s="203">
        <v>0</v>
      </c>
      <c r="H1875" s="203">
        <v>0</v>
      </c>
      <c r="I1875" s="203">
        <v>0</v>
      </c>
      <c r="J1875" s="203">
        <v>0</v>
      </c>
      <c r="K1875" s="203">
        <v>0</v>
      </c>
      <c r="L1875" s="203">
        <v>0</v>
      </c>
      <c r="M1875" s="203">
        <v>0</v>
      </c>
      <c r="N1875" s="203">
        <v>0</v>
      </c>
      <c r="O1875" s="203">
        <v>0</v>
      </c>
      <c r="P1875" s="203">
        <v>3</v>
      </c>
      <c r="Q1875" s="203">
        <v>22</v>
      </c>
      <c r="R1875" s="203">
        <v>12</v>
      </c>
      <c r="S1875" s="203">
        <v>5</v>
      </c>
      <c r="T1875" s="203">
        <v>7</v>
      </c>
      <c r="U1875" s="203">
        <v>3</v>
      </c>
      <c r="V1875" s="203">
        <v>23</v>
      </c>
    </row>
    <row r="1876" spans="2:22" x14ac:dyDescent="0.3">
      <c r="B1876" s="96" t="s">
        <v>142</v>
      </c>
      <c r="C1876" s="102" t="s">
        <v>292</v>
      </c>
      <c r="D1876" s="203">
        <v>0</v>
      </c>
      <c r="E1876" s="203">
        <v>0</v>
      </c>
      <c r="F1876" s="203">
        <v>0</v>
      </c>
      <c r="G1876" s="203">
        <v>0</v>
      </c>
      <c r="H1876" s="203">
        <v>0</v>
      </c>
      <c r="I1876" s="203">
        <v>0</v>
      </c>
      <c r="J1876" s="203">
        <v>0</v>
      </c>
      <c r="K1876" s="203">
        <v>0</v>
      </c>
      <c r="L1876" s="203">
        <v>0</v>
      </c>
      <c r="M1876" s="203">
        <v>0</v>
      </c>
      <c r="N1876" s="203">
        <v>0</v>
      </c>
      <c r="O1876" s="203">
        <v>0</v>
      </c>
      <c r="P1876" s="203">
        <v>0</v>
      </c>
      <c r="Q1876" s="203">
        <v>4</v>
      </c>
      <c r="R1876" s="203">
        <v>27</v>
      </c>
      <c r="S1876" s="203">
        <v>34</v>
      </c>
      <c r="T1876" s="203">
        <v>20</v>
      </c>
      <c r="U1876" s="203">
        <v>5</v>
      </c>
      <c r="V1876" s="203">
        <v>23</v>
      </c>
    </row>
    <row r="1877" spans="2:22" x14ac:dyDescent="0.3">
      <c r="B1877" s="96" t="s">
        <v>142</v>
      </c>
      <c r="C1877" s="102" t="s">
        <v>293</v>
      </c>
      <c r="D1877" s="203">
        <v>0</v>
      </c>
      <c r="E1877" s="203">
        <v>0</v>
      </c>
      <c r="F1877" s="203">
        <v>0</v>
      </c>
      <c r="G1877" s="203">
        <v>0</v>
      </c>
      <c r="H1877" s="203">
        <v>0</v>
      </c>
      <c r="I1877" s="203">
        <v>0</v>
      </c>
      <c r="J1877" s="203">
        <v>0</v>
      </c>
      <c r="K1877" s="203">
        <v>0</v>
      </c>
      <c r="L1877" s="203">
        <v>0</v>
      </c>
      <c r="M1877" s="203">
        <v>0</v>
      </c>
      <c r="N1877" s="203">
        <v>0</v>
      </c>
      <c r="O1877" s="203">
        <v>0</v>
      </c>
      <c r="P1877" s="203">
        <v>0</v>
      </c>
      <c r="Q1877" s="203">
        <v>1</v>
      </c>
      <c r="R1877" s="203">
        <v>6</v>
      </c>
      <c r="S1877" s="203">
        <v>14</v>
      </c>
      <c r="T1877" s="203">
        <v>9</v>
      </c>
      <c r="U1877" s="203">
        <v>3</v>
      </c>
      <c r="V1877" s="203">
        <v>13</v>
      </c>
    </row>
    <row r="1878" spans="2:22" x14ac:dyDescent="0.3">
      <c r="B1878" s="96" t="s">
        <v>142</v>
      </c>
      <c r="C1878" s="102" t="s">
        <v>294</v>
      </c>
      <c r="D1878" s="203">
        <v>0</v>
      </c>
      <c r="E1878" s="203">
        <v>0</v>
      </c>
      <c r="F1878" s="203">
        <v>0</v>
      </c>
      <c r="G1878" s="203">
        <v>0</v>
      </c>
      <c r="H1878" s="203">
        <v>0</v>
      </c>
      <c r="I1878" s="203">
        <v>0</v>
      </c>
      <c r="J1878" s="203">
        <v>0</v>
      </c>
      <c r="K1878" s="203">
        <v>0</v>
      </c>
      <c r="L1878" s="203">
        <v>0</v>
      </c>
      <c r="M1878" s="203">
        <v>0</v>
      </c>
      <c r="N1878" s="203">
        <v>0</v>
      </c>
      <c r="O1878" s="203">
        <v>0</v>
      </c>
      <c r="P1878" s="203">
        <v>0</v>
      </c>
      <c r="Q1878" s="203">
        <v>1</v>
      </c>
      <c r="R1878" s="203">
        <v>1</v>
      </c>
      <c r="S1878" s="203">
        <v>38</v>
      </c>
      <c r="T1878" s="203">
        <v>37</v>
      </c>
      <c r="U1878" s="203">
        <v>13</v>
      </c>
      <c r="V1878" s="203">
        <v>43</v>
      </c>
    </row>
    <row r="1879" spans="2:22" x14ac:dyDescent="0.3">
      <c r="B1879" s="96" t="s">
        <v>142</v>
      </c>
      <c r="C1879" s="102" t="s">
        <v>357</v>
      </c>
      <c r="D1879" s="203">
        <v>0</v>
      </c>
      <c r="E1879" s="203">
        <v>0</v>
      </c>
      <c r="F1879" s="203">
        <v>0</v>
      </c>
      <c r="G1879" s="203">
        <v>0</v>
      </c>
      <c r="H1879" s="203">
        <v>0</v>
      </c>
      <c r="I1879" s="203">
        <v>0</v>
      </c>
      <c r="J1879" s="203">
        <v>2</v>
      </c>
      <c r="K1879" s="203">
        <v>2</v>
      </c>
      <c r="L1879" s="203">
        <v>7</v>
      </c>
      <c r="M1879" s="203">
        <v>11</v>
      </c>
      <c r="N1879" s="203">
        <v>8</v>
      </c>
      <c r="O1879" s="203">
        <v>5</v>
      </c>
      <c r="P1879" s="203">
        <v>3</v>
      </c>
      <c r="Q1879" s="203">
        <v>0</v>
      </c>
      <c r="R1879" s="203">
        <v>0</v>
      </c>
      <c r="S1879" s="203">
        <v>0</v>
      </c>
      <c r="T1879" s="203">
        <v>0</v>
      </c>
      <c r="U1879" s="203">
        <v>0</v>
      </c>
      <c r="V1879" s="203">
        <v>0</v>
      </c>
    </row>
    <row r="1880" spans="2:22" x14ac:dyDescent="0.3">
      <c r="B1880" s="96" t="s">
        <v>143</v>
      </c>
      <c r="C1880" s="102" t="s">
        <v>223</v>
      </c>
      <c r="D1880" s="203">
        <v>4</v>
      </c>
      <c r="E1880" s="203">
        <v>20</v>
      </c>
      <c r="F1880" s="203">
        <v>0</v>
      </c>
      <c r="G1880" s="203">
        <v>0</v>
      </c>
      <c r="H1880" s="203">
        <v>0</v>
      </c>
      <c r="I1880" s="203">
        <v>0</v>
      </c>
      <c r="J1880" s="203">
        <v>0</v>
      </c>
      <c r="K1880" s="203">
        <v>0</v>
      </c>
      <c r="L1880" s="203">
        <v>0</v>
      </c>
      <c r="M1880" s="203">
        <v>0</v>
      </c>
      <c r="N1880" s="203">
        <v>0</v>
      </c>
      <c r="O1880" s="203">
        <v>0</v>
      </c>
      <c r="P1880" s="203">
        <v>0</v>
      </c>
      <c r="Q1880" s="203">
        <v>0</v>
      </c>
      <c r="R1880" s="203">
        <v>0</v>
      </c>
      <c r="S1880" s="203">
        <v>0</v>
      </c>
      <c r="T1880" s="203">
        <v>0</v>
      </c>
      <c r="U1880" s="203">
        <v>0</v>
      </c>
      <c r="V1880" s="203">
        <v>0</v>
      </c>
    </row>
    <row r="1881" spans="2:22" x14ac:dyDescent="0.3">
      <c r="B1881" s="96" t="s">
        <v>143</v>
      </c>
      <c r="C1881" s="102" t="s">
        <v>286</v>
      </c>
      <c r="D1881" s="203">
        <v>0</v>
      </c>
      <c r="E1881" s="203">
        <v>9</v>
      </c>
      <c r="F1881" s="203">
        <v>74</v>
      </c>
      <c r="G1881" s="203">
        <v>1</v>
      </c>
      <c r="H1881" s="203">
        <v>0</v>
      </c>
      <c r="I1881" s="203">
        <v>0</v>
      </c>
      <c r="J1881" s="203">
        <v>0</v>
      </c>
      <c r="K1881" s="203">
        <v>0</v>
      </c>
      <c r="L1881" s="203">
        <v>0</v>
      </c>
      <c r="M1881" s="203">
        <v>0</v>
      </c>
      <c r="N1881" s="203">
        <v>0</v>
      </c>
      <c r="O1881" s="203">
        <v>0</v>
      </c>
      <c r="P1881" s="203">
        <v>0</v>
      </c>
      <c r="Q1881" s="203">
        <v>0</v>
      </c>
      <c r="R1881" s="203">
        <v>0</v>
      </c>
      <c r="S1881" s="203">
        <v>0</v>
      </c>
      <c r="T1881" s="203">
        <v>0</v>
      </c>
      <c r="U1881" s="203">
        <v>0</v>
      </c>
      <c r="V1881" s="203">
        <v>0</v>
      </c>
    </row>
    <row r="1882" spans="2:22" x14ac:dyDescent="0.3">
      <c r="B1882" s="96" t="s">
        <v>143</v>
      </c>
      <c r="C1882" s="102" t="s">
        <v>370</v>
      </c>
      <c r="D1882" s="203">
        <v>0</v>
      </c>
      <c r="E1882" s="203">
        <v>3</v>
      </c>
      <c r="F1882" s="203">
        <v>455</v>
      </c>
      <c r="G1882" s="203">
        <v>947</v>
      </c>
      <c r="H1882" s="203">
        <v>58</v>
      </c>
      <c r="I1882" s="203">
        <v>3</v>
      </c>
      <c r="J1882" s="203">
        <v>1</v>
      </c>
      <c r="K1882" s="203">
        <v>1</v>
      </c>
      <c r="L1882" s="203">
        <v>0</v>
      </c>
      <c r="M1882" s="203">
        <v>0</v>
      </c>
      <c r="N1882" s="203">
        <v>0</v>
      </c>
      <c r="O1882" s="203">
        <v>0</v>
      </c>
      <c r="P1882" s="203">
        <v>1</v>
      </c>
      <c r="Q1882" s="203">
        <v>0</v>
      </c>
      <c r="R1882" s="203">
        <v>0</v>
      </c>
      <c r="S1882" s="203">
        <v>0</v>
      </c>
      <c r="T1882" s="203">
        <v>0</v>
      </c>
      <c r="U1882" s="203">
        <v>0</v>
      </c>
      <c r="V1882" s="203">
        <v>0</v>
      </c>
    </row>
    <row r="1883" spans="2:22" x14ac:dyDescent="0.3">
      <c r="B1883" s="96" t="s">
        <v>143</v>
      </c>
      <c r="C1883" s="102" t="s">
        <v>224</v>
      </c>
      <c r="D1883" s="203">
        <v>0</v>
      </c>
      <c r="E1883" s="203">
        <v>0</v>
      </c>
      <c r="F1883" s="203">
        <v>2</v>
      </c>
      <c r="G1883" s="203">
        <v>490</v>
      </c>
      <c r="H1883" s="203">
        <v>1137</v>
      </c>
      <c r="I1883" s="203">
        <v>166</v>
      </c>
      <c r="J1883" s="203">
        <v>33</v>
      </c>
      <c r="K1883" s="203">
        <v>12</v>
      </c>
      <c r="L1883" s="203">
        <v>3</v>
      </c>
      <c r="M1883" s="203">
        <v>0</v>
      </c>
      <c r="N1883" s="203">
        <v>0</v>
      </c>
      <c r="O1883" s="203">
        <v>0</v>
      </c>
      <c r="P1883" s="203">
        <v>1</v>
      </c>
      <c r="Q1883" s="203">
        <v>0</v>
      </c>
      <c r="R1883" s="203">
        <v>0</v>
      </c>
      <c r="S1883" s="203">
        <v>0</v>
      </c>
      <c r="T1883" s="203">
        <v>0</v>
      </c>
      <c r="U1883" s="203">
        <v>0</v>
      </c>
      <c r="V1883" s="203">
        <v>0</v>
      </c>
    </row>
    <row r="1884" spans="2:22" x14ac:dyDescent="0.3">
      <c r="B1884" s="96" t="s">
        <v>143</v>
      </c>
      <c r="C1884" s="102" t="s">
        <v>225</v>
      </c>
      <c r="D1884" s="203">
        <v>0</v>
      </c>
      <c r="E1884" s="203">
        <v>0</v>
      </c>
      <c r="F1884" s="203">
        <v>0</v>
      </c>
      <c r="G1884" s="203">
        <v>4</v>
      </c>
      <c r="H1884" s="203">
        <v>412</v>
      </c>
      <c r="I1884" s="203">
        <v>1040</v>
      </c>
      <c r="J1884" s="203">
        <v>286</v>
      </c>
      <c r="K1884" s="203">
        <v>102</v>
      </c>
      <c r="L1884" s="203">
        <v>24</v>
      </c>
      <c r="M1884" s="203">
        <v>13</v>
      </c>
      <c r="N1884" s="203">
        <v>5</v>
      </c>
      <c r="O1884" s="203">
        <v>1</v>
      </c>
      <c r="P1884" s="203">
        <v>0</v>
      </c>
      <c r="Q1884" s="203">
        <v>0</v>
      </c>
      <c r="R1884" s="203">
        <v>1</v>
      </c>
      <c r="S1884" s="203">
        <v>0</v>
      </c>
      <c r="T1884" s="203">
        <v>0</v>
      </c>
      <c r="U1884" s="203">
        <v>0</v>
      </c>
      <c r="V1884" s="203">
        <v>0</v>
      </c>
    </row>
    <row r="1885" spans="2:22" x14ac:dyDescent="0.3">
      <c r="B1885" s="96" t="s">
        <v>143</v>
      </c>
      <c r="C1885" s="102" t="s">
        <v>226</v>
      </c>
      <c r="D1885" s="203">
        <v>0</v>
      </c>
      <c r="E1885" s="203">
        <v>0</v>
      </c>
      <c r="F1885" s="203">
        <v>0</v>
      </c>
      <c r="G1885" s="203">
        <v>0</v>
      </c>
      <c r="H1885" s="203">
        <v>2</v>
      </c>
      <c r="I1885" s="203">
        <v>336</v>
      </c>
      <c r="J1885" s="203">
        <v>1066</v>
      </c>
      <c r="K1885" s="203">
        <v>297</v>
      </c>
      <c r="L1885" s="203">
        <v>124</v>
      </c>
      <c r="M1885" s="203">
        <v>49</v>
      </c>
      <c r="N1885" s="203">
        <v>20</v>
      </c>
      <c r="O1885" s="203">
        <v>9</v>
      </c>
      <c r="P1885" s="203">
        <v>2</v>
      </c>
      <c r="Q1885" s="203">
        <v>4</v>
      </c>
      <c r="R1885" s="203">
        <v>0</v>
      </c>
      <c r="S1885" s="203">
        <v>0</v>
      </c>
      <c r="T1885" s="203">
        <v>0</v>
      </c>
      <c r="U1885" s="203">
        <v>0</v>
      </c>
      <c r="V1885" s="203">
        <v>0</v>
      </c>
    </row>
    <row r="1886" spans="2:22" x14ac:dyDescent="0.3">
      <c r="B1886" s="96" t="s">
        <v>143</v>
      </c>
      <c r="C1886" s="102" t="s">
        <v>227</v>
      </c>
      <c r="D1886" s="203">
        <v>0</v>
      </c>
      <c r="E1886" s="203">
        <v>0</v>
      </c>
      <c r="F1886" s="203">
        <v>0</v>
      </c>
      <c r="G1886" s="203">
        <v>0</v>
      </c>
      <c r="H1886" s="203">
        <v>0</v>
      </c>
      <c r="I1886" s="203">
        <v>2</v>
      </c>
      <c r="J1886" s="203">
        <v>321</v>
      </c>
      <c r="K1886" s="203">
        <v>1056</v>
      </c>
      <c r="L1886" s="203">
        <v>319</v>
      </c>
      <c r="M1886" s="203">
        <v>125</v>
      </c>
      <c r="N1886" s="203">
        <v>65</v>
      </c>
      <c r="O1886" s="203">
        <v>28</v>
      </c>
      <c r="P1886" s="203">
        <v>12</v>
      </c>
      <c r="Q1886" s="203">
        <v>6</v>
      </c>
      <c r="R1886" s="203">
        <v>5</v>
      </c>
      <c r="S1886" s="203">
        <v>0</v>
      </c>
      <c r="T1886" s="203">
        <v>1</v>
      </c>
      <c r="U1886" s="203">
        <v>0</v>
      </c>
      <c r="V1886" s="203">
        <v>0</v>
      </c>
    </row>
    <row r="1887" spans="2:22" x14ac:dyDescent="0.3">
      <c r="B1887" s="96" t="s">
        <v>143</v>
      </c>
      <c r="C1887" s="102" t="s">
        <v>228</v>
      </c>
      <c r="D1887" s="203">
        <v>0</v>
      </c>
      <c r="E1887" s="203">
        <v>0</v>
      </c>
      <c r="F1887" s="203">
        <v>0</v>
      </c>
      <c r="G1887" s="203">
        <v>0</v>
      </c>
      <c r="H1887" s="203">
        <v>0</v>
      </c>
      <c r="I1887" s="203">
        <v>0</v>
      </c>
      <c r="J1887" s="203">
        <v>4</v>
      </c>
      <c r="K1887" s="203">
        <v>305</v>
      </c>
      <c r="L1887" s="203">
        <v>907</v>
      </c>
      <c r="M1887" s="203">
        <v>353</v>
      </c>
      <c r="N1887" s="203">
        <v>159</v>
      </c>
      <c r="O1887" s="203">
        <v>81</v>
      </c>
      <c r="P1887" s="203">
        <v>45</v>
      </c>
      <c r="Q1887" s="203">
        <v>23</v>
      </c>
      <c r="R1887" s="203">
        <v>12</v>
      </c>
      <c r="S1887" s="203">
        <v>0</v>
      </c>
      <c r="T1887" s="203">
        <v>1</v>
      </c>
      <c r="U1887" s="203">
        <v>0</v>
      </c>
      <c r="V1887" s="203">
        <v>0</v>
      </c>
    </row>
    <row r="1888" spans="2:22" x14ac:dyDescent="0.3">
      <c r="B1888" s="96" t="s">
        <v>143</v>
      </c>
      <c r="C1888" s="102" t="s">
        <v>229</v>
      </c>
      <c r="D1888" s="203">
        <v>0</v>
      </c>
      <c r="E1888" s="203">
        <v>0</v>
      </c>
      <c r="F1888" s="203">
        <v>0</v>
      </c>
      <c r="G1888" s="203">
        <v>0</v>
      </c>
      <c r="H1888" s="203">
        <v>0</v>
      </c>
      <c r="I1888" s="203">
        <v>0</v>
      </c>
      <c r="J1888" s="203">
        <v>1</v>
      </c>
      <c r="K1888" s="203">
        <v>2</v>
      </c>
      <c r="L1888" s="203">
        <v>284</v>
      </c>
      <c r="M1888" s="203">
        <v>925</v>
      </c>
      <c r="N1888" s="203">
        <v>376</v>
      </c>
      <c r="O1888" s="203">
        <v>219</v>
      </c>
      <c r="P1888" s="203">
        <v>129</v>
      </c>
      <c r="Q1888" s="203">
        <v>66</v>
      </c>
      <c r="R1888" s="203">
        <v>35</v>
      </c>
      <c r="S1888" s="203">
        <v>10</v>
      </c>
      <c r="T1888" s="203">
        <v>0</v>
      </c>
      <c r="U1888" s="203">
        <v>0</v>
      </c>
      <c r="V1888" s="203">
        <v>0</v>
      </c>
    </row>
    <row r="1889" spans="2:22" x14ac:dyDescent="0.3">
      <c r="B1889" s="96" t="s">
        <v>143</v>
      </c>
      <c r="C1889" s="102" t="s">
        <v>287</v>
      </c>
      <c r="D1889" s="203">
        <v>0</v>
      </c>
      <c r="E1889" s="203">
        <v>0</v>
      </c>
      <c r="F1889" s="203">
        <v>0</v>
      </c>
      <c r="G1889" s="203">
        <v>0</v>
      </c>
      <c r="H1889" s="203">
        <v>0</v>
      </c>
      <c r="I1889" s="203">
        <v>0</v>
      </c>
      <c r="J1889" s="203">
        <v>1</v>
      </c>
      <c r="K1889" s="203">
        <v>1</v>
      </c>
      <c r="L1889" s="203">
        <v>1</v>
      </c>
      <c r="M1889" s="203">
        <v>294</v>
      </c>
      <c r="N1889" s="203">
        <v>934</v>
      </c>
      <c r="O1889" s="203">
        <v>412</v>
      </c>
      <c r="P1889" s="203">
        <v>257</v>
      </c>
      <c r="Q1889" s="203">
        <v>153</v>
      </c>
      <c r="R1889" s="203">
        <v>88</v>
      </c>
      <c r="S1889" s="203">
        <v>25</v>
      </c>
      <c r="T1889" s="203">
        <v>8</v>
      </c>
      <c r="U1889" s="203">
        <v>4</v>
      </c>
      <c r="V1889" s="203">
        <v>2</v>
      </c>
    </row>
    <row r="1890" spans="2:22" x14ac:dyDescent="0.3">
      <c r="B1890" s="96" t="s">
        <v>143</v>
      </c>
      <c r="C1890" s="102" t="s">
        <v>230</v>
      </c>
      <c r="D1890" s="203">
        <v>0</v>
      </c>
      <c r="E1890" s="203">
        <v>0</v>
      </c>
      <c r="F1890" s="203">
        <v>0</v>
      </c>
      <c r="G1890" s="203">
        <v>0</v>
      </c>
      <c r="H1890" s="203">
        <v>0</v>
      </c>
      <c r="I1890" s="203">
        <v>0</v>
      </c>
      <c r="J1890" s="203">
        <v>0</v>
      </c>
      <c r="K1890" s="203">
        <v>0</v>
      </c>
      <c r="L1890" s="203">
        <v>0</v>
      </c>
      <c r="M1890" s="203">
        <v>0</v>
      </c>
      <c r="N1890" s="203">
        <v>255</v>
      </c>
      <c r="O1890" s="203">
        <v>854</v>
      </c>
      <c r="P1890" s="203">
        <v>456</v>
      </c>
      <c r="Q1890" s="203">
        <v>271</v>
      </c>
      <c r="R1890" s="203">
        <v>164</v>
      </c>
      <c r="S1890" s="203">
        <v>62</v>
      </c>
      <c r="T1890" s="203">
        <v>21</v>
      </c>
      <c r="U1890" s="203">
        <v>7</v>
      </c>
      <c r="V1890" s="203">
        <v>2</v>
      </c>
    </row>
    <row r="1891" spans="2:22" x14ac:dyDescent="0.3">
      <c r="B1891" s="96" t="s">
        <v>143</v>
      </c>
      <c r="C1891" s="102" t="s">
        <v>231</v>
      </c>
      <c r="D1891" s="203">
        <v>0</v>
      </c>
      <c r="E1891" s="203">
        <v>0</v>
      </c>
      <c r="F1891" s="203">
        <v>0</v>
      </c>
      <c r="G1891" s="203">
        <v>0</v>
      </c>
      <c r="H1891" s="203">
        <v>1</v>
      </c>
      <c r="I1891" s="203">
        <v>0</v>
      </c>
      <c r="J1891" s="203">
        <v>0</v>
      </c>
      <c r="K1891" s="203">
        <v>0</v>
      </c>
      <c r="L1891" s="203">
        <v>0</v>
      </c>
      <c r="M1891" s="203">
        <v>2</v>
      </c>
      <c r="N1891" s="203">
        <v>7</v>
      </c>
      <c r="O1891" s="203">
        <v>196</v>
      </c>
      <c r="P1891" s="203">
        <v>804</v>
      </c>
      <c r="Q1891" s="203">
        <v>341</v>
      </c>
      <c r="R1891" s="203">
        <v>224</v>
      </c>
      <c r="S1891" s="203">
        <v>117</v>
      </c>
      <c r="T1891" s="203">
        <v>56</v>
      </c>
      <c r="U1891" s="203">
        <v>16</v>
      </c>
      <c r="V1891" s="203">
        <v>9</v>
      </c>
    </row>
    <row r="1892" spans="2:22" x14ac:dyDescent="0.3">
      <c r="B1892" s="96" t="s">
        <v>143</v>
      </c>
      <c r="C1892" s="102" t="s">
        <v>288</v>
      </c>
      <c r="D1892" s="203">
        <v>0</v>
      </c>
      <c r="E1892" s="203">
        <v>0</v>
      </c>
      <c r="F1892" s="203">
        <v>0</v>
      </c>
      <c r="G1892" s="203">
        <v>0</v>
      </c>
      <c r="H1892" s="203">
        <v>0</v>
      </c>
      <c r="I1892" s="203">
        <v>0</v>
      </c>
      <c r="J1892" s="203">
        <v>0</v>
      </c>
      <c r="K1892" s="203">
        <v>0</v>
      </c>
      <c r="L1892" s="203">
        <v>0</v>
      </c>
      <c r="M1892" s="203">
        <v>1</v>
      </c>
      <c r="N1892" s="203">
        <v>1</v>
      </c>
      <c r="O1892" s="203">
        <v>2</v>
      </c>
      <c r="P1892" s="203">
        <v>218</v>
      </c>
      <c r="Q1892" s="203">
        <v>732</v>
      </c>
      <c r="R1892" s="203">
        <v>347</v>
      </c>
      <c r="S1892" s="203">
        <v>205</v>
      </c>
      <c r="T1892" s="203">
        <v>112</v>
      </c>
      <c r="U1892" s="203">
        <v>38</v>
      </c>
      <c r="V1892" s="203">
        <v>21</v>
      </c>
    </row>
    <row r="1893" spans="2:22" x14ac:dyDescent="0.3">
      <c r="B1893" s="96" t="s">
        <v>143</v>
      </c>
      <c r="C1893" s="102" t="s">
        <v>232</v>
      </c>
      <c r="D1893" s="203">
        <v>0</v>
      </c>
      <c r="E1893" s="203">
        <v>0</v>
      </c>
      <c r="F1893" s="203">
        <v>0</v>
      </c>
      <c r="G1893" s="203">
        <v>0</v>
      </c>
      <c r="H1893" s="203">
        <v>0</v>
      </c>
      <c r="I1893" s="203">
        <v>0</v>
      </c>
      <c r="J1893" s="203">
        <v>0</v>
      </c>
      <c r="K1893" s="203">
        <v>0</v>
      </c>
      <c r="L1893" s="203">
        <v>0</v>
      </c>
      <c r="M1893" s="203">
        <v>0</v>
      </c>
      <c r="N1893" s="203">
        <v>0</v>
      </c>
      <c r="O1893" s="203">
        <v>1</v>
      </c>
      <c r="P1893" s="203">
        <v>1</v>
      </c>
      <c r="Q1893" s="203">
        <v>190</v>
      </c>
      <c r="R1893" s="203">
        <v>708</v>
      </c>
      <c r="S1893" s="203">
        <v>325</v>
      </c>
      <c r="T1893" s="203">
        <v>176</v>
      </c>
      <c r="U1893" s="203">
        <v>62</v>
      </c>
      <c r="V1893" s="203">
        <v>45</v>
      </c>
    </row>
    <row r="1894" spans="2:22" x14ac:dyDescent="0.3">
      <c r="B1894" s="96" t="s">
        <v>143</v>
      </c>
      <c r="C1894" s="102" t="s">
        <v>355</v>
      </c>
      <c r="D1894" s="203">
        <v>0</v>
      </c>
      <c r="E1894" s="203">
        <v>0</v>
      </c>
      <c r="F1894" s="203">
        <v>0</v>
      </c>
      <c r="G1894" s="203">
        <v>0</v>
      </c>
      <c r="H1894" s="203">
        <v>0</v>
      </c>
      <c r="I1894" s="203">
        <v>0</v>
      </c>
      <c r="J1894" s="203">
        <v>0</v>
      </c>
      <c r="K1894" s="203">
        <v>0</v>
      </c>
      <c r="L1894" s="203">
        <v>0</v>
      </c>
      <c r="M1894" s="203">
        <v>0</v>
      </c>
      <c r="N1894" s="203">
        <v>0</v>
      </c>
      <c r="O1894" s="203">
        <v>0</v>
      </c>
      <c r="P1894" s="203">
        <v>0</v>
      </c>
      <c r="Q1894" s="203">
        <v>0</v>
      </c>
      <c r="R1894" s="203">
        <v>7</v>
      </c>
      <c r="S1894" s="203">
        <v>39</v>
      </c>
      <c r="T1894" s="203">
        <v>12</v>
      </c>
      <c r="U1894" s="203">
        <v>5</v>
      </c>
      <c r="V1894" s="203">
        <v>2</v>
      </c>
    </row>
    <row r="1895" spans="2:22" x14ac:dyDescent="0.3">
      <c r="B1895" s="96" t="s">
        <v>143</v>
      </c>
      <c r="C1895" s="102" t="s">
        <v>356</v>
      </c>
      <c r="D1895" s="203">
        <v>0</v>
      </c>
      <c r="E1895" s="203">
        <v>0</v>
      </c>
      <c r="F1895" s="203">
        <v>0</v>
      </c>
      <c r="G1895" s="203">
        <v>0</v>
      </c>
      <c r="H1895" s="203">
        <v>0</v>
      </c>
      <c r="I1895" s="203">
        <v>0</v>
      </c>
      <c r="J1895" s="203">
        <v>0</v>
      </c>
      <c r="K1895" s="203">
        <v>0</v>
      </c>
      <c r="L1895" s="203">
        <v>0</v>
      </c>
      <c r="M1895" s="203">
        <v>0</v>
      </c>
      <c r="N1895" s="203">
        <v>0</v>
      </c>
      <c r="O1895" s="203">
        <v>0</v>
      </c>
      <c r="P1895" s="203">
        <v>0</v>
      </c>
      <c r="Q1895" s="203">
        <v>0</v>
      </c>
      <c r="R1895" s="203">
        <v>0</v>
      </c>
      <c r="S1895" s="203">
        <v>3</v>
      </c>
      <c r="T1895" s="203">
        <v>18</v>
      </c>
      <c r="U1895" s="203">
        <v>4</v>
      </c>
      <c r="V1895" s="203">
        <v>3</v>
      </c>
    </row>
    <row r="1896" spans="2:22" x14ac:dyDescent="0.3">
      <c r="B1896" s="96" t="s">
        <v>143</v>
      </c>
      <c r="C1896" s="102" t="s">
        <v>289</v>
      </c>
      <c r="D1896" s="203">
        <v>0</v>
      </c>
      <c r="E1896" s="203">
        <v>0</v>
      </c>
      <c r="F1896" s="203">
        <v>0</v>
      </c>
      <c r="G1896" s="203">
        <v>0</v>
      </c>
      <c r="H1896" s="203">
        <v>0</v>
      </c>
      <c r="I1896" s="203">
        <v>0</v>
      </c>
      <c r="J1896" s="203">
        <v>0</v>
      </c>
      <c r="K1896" s="203">
        <v>0</v>
      </c>
      <c r="L1896" s="203">
        <v>0</v>
      </c>
      <c r="M1896" s="203">
        <v>0</v>
      </c>
      <c r="N1896" s="203">
        <v>0</v>
      </c>
      <c r="O1896" s="203">
        <v>0</v>
      </c>
      <c r="P1896" s="203">
        <v>0</v>
      </c>
      <c r="Q1896" s="203">
        <v>2</v>
      </c>
      <c r="R1896" s="203">
        <v>1</v>
      </c>
      <c r="S1896" s="203">
        <v>1</v>
      </c>
      <c r="T1896" s="203">
        <v>0</v>
      </c>
      <c r="U1896" s="203">
        <v>3</v>
      </c>
      <c r="V1896" s="203">
        <v>501</v>
      </c>
    </row>
    <row r="1897" spans="2:22" x14ac:dyDescent="0.3">
      <c r="B1897" s="96" t="s">
        <v>143</v>
      </c>
      <c r="C1897" s="102" t="s">
        <v>290</v>
      </c>
      <c r="D1897" s="203">
        <v>0</v>
      </c>
      <c r="E1897" s="203">
        <v>0</v>
      </c>
      <c r="F1897" s="203">
        <v>0</v>
      </c>
      <c r="G1897" s="203">
        <v>0</v>
      </c>
      <c r="H1897" s="203">
        <v>0</v>
      </c>
      <c r="I1897" s="203">
        <v>0</v>
      </c>
      <c r="J1897" s="203">
        <v>0</v>
      </c>
      <c r="K1897" s="203">
        <v>0</v>
      </c>
      <c r="L1897" s="203">
        <v>0</v>
      </c>
      <c r="M1897" s="203">
        <v>0</v>
      </c>
      <c r="N1897" s="203">
        <v>0</v>
      </c>
      <c r="O1897" s="203">
        <v>0</v>
      </c>
      <c r="P1897" s="203">
        <v>0</v>
      </c>
      <c r="Q1897" s="203">
        <v>0</v>
      </c>
      <c r="R1897" s="203">
        <v>0</v>
      </c>
      <c r="S1897" s="203">
        <v>0</v>
      </c>
      <c r="T1897" s="203">
        <v>0</v>
      </c>
      <c r="U1897" s="203">
        <v>0</v>
      </c>
      <c r="V1897" s="203">
        <v>0</v>
      </c>
    </row>
    <row r="1898" spans="2:22" x14ac:dyDescent="0.3">
      <c r="B1898" s="96" t="s">
        <v>143</v>
      </c>
      <c r="C1898" s="102" t="s">
        <v>291</v>
      </c>
      <c r="D1898" s="203">
        <v>0</v>
      </c>
      <c r="E1898" s="203">
        <v>0</v>
      </c>
      <c r="F1898" s="203">
        <v>0</v>
      </c>
      <c r="G1898" s="203">
        <v>0</v>
      </c>
      <c r="H1898" s="203">
        <v>0</v>
      </c>
      <c r="I1898" s="203">
        <v>0</v>
      </c>
      <c r="J1898" s="203">
        <v>0</v>
      </c>
      <c r="K1898" s="203">
        <v>0</v>
      </c>
      <c r="L1898" s="203">
        <v>0</v>
      </c>
      <c r="M1898" s="203">
        <v>0</v>
      </c>
      <c r="N1898" s="203">
        <v>0</v>
      </c>
      <c r="O1898" s="203">
        <v>0</v>
      </c>
      <c r="P1898" s="203">
        <v>0</v>
      </c>
      <c r="Q1898" s="203">
        <v>7</v>
      </c>
      <c r="R1898" s="203">
        <v>14</v>
      </c>
      <c r="S1898" s="203">
        <v>26</v>
      </c>
      <c r="T1898" s="203">
        <v>16</v>
      </c>
      <c r="U1898" s="203">
        <v>5</v>
      </c>
      <c r="V1898" s="203">
        <v>7</v>
      </c>
    </row>
    <row r="1899" spans="2:22" x14ac:dyDescent="0.3">
      <c r="B1899" s="96" t="s">
        <v>143</v>
      </c>
      <c r="C1899" s="102" t="s">
        <v>292</v>
      </c>
      <c r="D1899" s="203">
        <v>0</v>
      </c>
      <c r="E1899" s="203">
        <v>0</v>
      </c>
      <c r="F1899" s="203">
        <v>0</v>
      </c>
      <c r="G1899" s="203">
        <v>0</v>
      </c>
      <c r="H1899" s="203">
        <v>0</v>
      </c>
      <c r="I1899" s="203">
        <v>0</v>
      </c>
      <c r="J1899" s="203">
        <v>0</v>
      </c>
      <c r="K1899" s="203">
        <v>0</v>
      </c>
      <c r="L1899" s="203">
        <v>0</v>
      </c>
      <c r="M1899" s="203">
        <v>0</v>
      </c>
      <c r="N1899" s="203">
        <v>0</v>
      </c>
      <c r="O1899" s="203">
        <v>0</v>
      </c>
      <c r="P1899" s="203">
        <v>0</v>
      </c>
      <c r="Q1899" s="203">
        <v>1</v>
      </c>
      <c r="R1899" s="203">
        <v>6</v>
      </c>
      <c r="S1899" s="203">
        <v>20</v>
      </c>
      <c r="T1899" s="203">
        <v>19</v>
      </c>
      <c r="U1899" s="203">
        <v>11</v>
      </c>
      <c r="V1899" s="203">
        <v>15</v>
      </c>
    </row>
    <row r="1900" spans="2:22" x14ac:dyDescent="0.3">
      <c r="B1900" s="96" t="s">
        <v>143</v>
      </c>
      <c r="C1900" s="102" t="s">
        <v>293</v>
      </c>
      <c r="D1900" s="203">
        <v>0</v>
      </c>
      <c r="E1900" s="203">
        <v>0</v>
      </c>
      <c r="F1900" s="203">
        <v>0</v>
      </c>
      <c r="G1900" s="203">
        <v>0</v>
      </c>
      <c r="H1900" s="203">
        <v>0</v>
      </c>
      <c r="I1900" s="203">
        <v>0</v>
      </c>
      <c r="J1900" s="203">
        <v>0</v>
      </c>
      <c r="K1900" s="203">
        <v>0</v>
      </c>
      <c r="L1900" s="203">
        <v>0</v>
      </c>
      <c r="M1900" s="203">
        <v>0</v>
      </c>
      <c r="N1900" s="203">
        <v>0</v>
      </c>
      <c r="O1900" s="203">
        <v>0</v>
      </c>
      <c r="P1900" s="203">
        <v>0</v>
      </c>
      <c r="Q1900" s="203">
        <v>0</v>
      </c>
      <c r="R1900" s="203">
        <v>0</v>
      </c>
      <c r="S1900" s="203">
        <v>11</v>
      </c>
      <c r="T1900" s="203">
        <v>17</v>
      </c>
      <c r="U1900" s="203">
        <v>8</v>
      </c>
      <c r="V1900" s="203">
        <v>25</v>
      </c>
    </row>
    <row r="1901" spans="2:22" x14ac:dyDescent="0.3">
      <c r="B1901" s="96" t="s">
        <v>143</v>
      </c>
      <c r="C1901" s="102" t="s">
        <v>294</v>
      </c>
      <c r="D1901" s="203">
        <v>0</v>
      </c>
      <c r="E1901" s="203">
        <v>0</v>
      </c>
      <c r="F1901" s="203">
        <v>0</v>
      </c>
      <c r="G1901" s="203">
        <v>0</v>
      </c>
      <c r="H1901" s="203">
        <v>0</v>
      </c>
      <c r="I1901" s="203">
        <v>0</v>
      </c>
      <c r="J1901" s="203">
        <v>0</v>
      </c>
      <c r="K1901" s="203">
        <v>0</v>
      </c>
      <c r="L1901" s="203">
        <v>0</v>
      </c>
      <c r="M1901" s="203">
        <v>0</v>
      </c>
      <c r="N1901" s="203">
        <v>0</v>
      </c>
      <c r="O1901" s="203">
        <v>0</v>
      </c>
      <c r="P1901" s="203">
        <v>0</v>
      </c>
      <c r="Q1901" s="203">
        <v>0</v>
      </c>
      <c r="R1901" s="203">
        <v>0</v>
      </c>
      <c r="S1901" s="203">
        <v>18</v>
      </c>
      <c r="T1901" s="203">
        <v>24</v>
      </c>
      <c r="U1901" s="203">
        <v>19</v>
      </c>
      <c r="V1901" s="203">
        <v>19</v>
      </c>
    </row>
    <row r="1902" spans="2:22" x14ac:dyDescent="0.3">
      <c r="B1902" s="96" t="s">
        <v>143</v>
      </c>
      <c r="C1902" s="102" t="s">
        <v>357</v>
      </c>
      <c r="D1902" s="203">
        <v>0</v>
      </c>
      <c r="E1902" s="203">
        <v>0</v>
      </c>
      <c r="F1902" s="203">
        <v>0</v>
      </c>
      <c r="G1902" s="203">
        <v>0</v>
      </c>
      <c r="H1902" s="203">
        <v>0</v>
      </c>
      <c r="I1902" s="203">
        <v>0</v>
      </c>
      <c r="J1902" s="203">
        <v>0</v>
      </c>
      <c r="K1902" s="203">
        <v>0</v>
      </c>
      <c r="L1902" s="203">
        <v>12</v>
      </c>
      <c r="M1902" s="203">
        <v>6</v>
      </c>
      <c r="N1902" s="203">
        <v>2</v>
      </c>
      <c r="O1902" s="203">
        <v>4</v>
      </c>
      <c r="P1902" s="203">
        <v>3</v>
      </c>
      <c r="Q1902" s="203">
        <v>4</v>
      </c>
      <c r="R1902" s="203">
        <v>1</v>
      </c>
      <c r="S1902" s="203">
        <v>1</v>
      </c>
      <c r="T1902" s="203">
        <v>0</v>
      </c>
      <c r="U1902" s="203">
        <v>0</v>
      </c>
      <c r="V1902" s="203">
        <v>0</v>
      </c>
    </row>
    <row r="1903" spans="2:22" x14ac:dyDescent="0.3">
      <c r="B1903" s="96" t="s">
        <v>219</v>
      </c>
      <c r="C1903" s="102" t="s">
        <v>223</v>
      </c>
      <c r="D1903" s="203">
        <v>2</v>
      </c>
      <c r="E1903" s="203">
        <v>48</v>
      </c>
      <c r="F1903" s="203">
        <v>1</v>
      </c>
      <c r="G1903" s="203">
        <v>0</v>
      </c>
      <c r="H1903" s="203">
        <v>0</v>
      </c>
      <c r="I1903" s="203">
        <v>0</v>
      </c>
      <c r="J1903" s="203">
        <v>0</v>
      </c>
      <c r="K1903" s="203">
        <v>0</v>
      </c>
      <c r="L1903" s="203">
        <v>0</v>
      </c>
      <c r="M1903" s="203">
        <v>0</v>
      </c>
      <c r="N1903" s="203">
        <v>0</v>
      </c>
      <c r="O1903" s="203">
        <v>0</v>
      </c>
      <c r="P1903" s="203">
        <v>0</v>
      </c>
      <c r="Q1903" s="203">
        <v>0</v>
      </c>
      <c r="R1903" s="203">
        <v>0</v>
      </c>
      <c r="S1903" s="203">
        <v>0</v>
      </c>
      <c r="T1903" s="203">
        <v>0</v>
      </c>
      <c r="U1903" s="203">
        <v>0</v>
      </c>
      <c r="V1903" s="203">
        <v>0</v>
      </c>
    </row>
    <row r="1904" spans="2:22" x14ac:dyDescent="0.3">
      <c r="B1904" s="96" t="s">
        <v>219</v>
      </c>
      <c r="C1904" s="102" t="s">
        <v>286</v>
      </c>
      <c r="D1904" s="203">
        <v>0</v>
      </c>
      <c r="E1904" s="203">
        <v>8</v>
      </c>
      <c r="F1904" s="203">
        <v>187</v>
      </c>
      <c r="G1904" s="203">
        <v>4</v>
      </c>
      <c r="H1904" s="203">
        <v>0</v>
      </c>
      <c r="I1904" s="203">
        <v>0</v>
      </c>
      <c r="J1904" s="203">
        <v>0</v>
      </c>
      <c r="K1904" s="203">
        <v>0</v>
      </c>
      <c r="L1904" s="203">
        <v>0</v>
      </c>
      <c r="M1904" s="203">
        <v>0</v>
      </c>
      <c r="N1904" s="203">
        <v>0</v>
      </c>
      <c r="O1904" s="203">
        <v>0</v>
      </c>
      <c r="P1904" s="203">
        <v>0</v>
      </c>
      <c r="Q1904" s="203">
        <v>0</v>
      </c>
      <c r="R1904" s="203">
        <v>0</v>
      </c>
      <c r="S1904" s="203">
        <v>0</v>
      </c>
      <c r="T1904" s="203">
        <v>0</v>
      </c>
      <c r="U1904" s="203">
        <v>0</v>
      </c>
      <c r="V1904" s="203">
        <v>0</v>
      </c>
    </row>
    <row r="1905" spans="2:22" x14ac:dyDescent="0.3">
      <c r="B1905" s="96" t="s">
        <v>219</v>
      </c>
      <c r="C1905" s="102" t="s">
        <v>370</v>
      </c>
      <c r="D1905" s="203">
        <v>0</v>
      </c>
      <c r="E1905" s="203">
        <v>0</v>
      </c>
      <c r="F1905" s="203">
        <v>80</v>
      </c>
      <c r="G1905" s="203">
        <v>703</v>
      </c>
      <c r="H1905" s="203">
        <v>39</v>
      </c>
      <c r="I1905" s="203">
        <v>0</v>
      </c>
      <c r="J1905" s="203">
        <v>0</v>
      </c>
      <c r="K1905" s="203">
        <v>0</v>
      </c>
      <c r="L1905" s="203">
        <v>0</v>
      </c>
      <c r="M1905" s="203">
        <v>0</v>
      </c>
      <c r="N1905" s="203">
        <v>0</v>
      </c>
      <c r="O1905" s="203">
        <v>0</v>
      </c>
      <c r="P1905" s="203">
        <v>0</v>
      </c>
      <c r="Q1905" s="203">
        <v>0</v>
      </c>
      <c r="R1905" s="203">
        <v>0</v>
      </c>
      <c r="S1905" s="203">
        <v>0</v>
      </c>
      <c r="T1905" s="203">
        <v>0</v>
      </c>
      <c r="U1905" s="203">
        <v>0</v>
      </c>
      <c r="V1905" s="203">
        <v>1</v>
      </c>
    </row>
    <row r="1906" spans="2:22" x14ac:dyDescent="0.3">
      <c r="B1906" s="96" t="s">
        <v>219</v>
      </c>
      <c r="C1906" s="102" t="s">
        <v>224</v>
      </c>
      <c r="D1906" s="203">
        <v>0</v>
      </c>
      <c r="E1906" s="203">
        <v>0</v>
      </c>
      <c r="F1906" s="203">
        <v>0</v>
      </c>
      <c r="G1906" s="203">
        <v>118</v>
      </c>
      <c r="H1906" s="203">
        <v>724</v>
      </c>
      <c r="I1906" s="203">
        <v>77</v>
      </c>
      <c r="J1906" s="203">
        <v>11</v>
      </c>
      <c r="K1906" s="203">
        <v>3</v>
      </c>
      <c r="L1906" s="203">
        <v>0</v>
      </c>
      <c r="M1906" s="203">
        <v>0</v>
      </c>
      <c r="N1906" s="203">
        <v>0</v>
      </c>
      <c r="O1906" s="203">
        <v>0</v>
      </c>
      <c r="P1906" s="203">
        <v>0</v>
      </c>
      <c r="Q1906" s="203">
        <v>0</v>
      </c>
      <c r="R1906" s="203">
        <v>0</v>
      </c>
      <c r="S1906" s="203">
        <v>0</v>
      </c>
      <c r="T1906" s="203">
        <v>0</v>
      </c>
      <c r="U1906" s="203">
        <v>0</v>
      </c>
      <c r="V1906" s="203">
        <v>0</v>
      </c>
    </row>
    <row r="1907" spans="2:22" x14ac:dyDescent="0.3">
      <c r="B1907" s="96" t="s">
        <v>219</v>
      </c>
      <c r="C1907" s="102" t="s">
        <v>225</v>
      </c>
      <c r="D1907" s="203">
        <v>0</v>
      </c>
      <c r="E1907" s="203">
        <v>0</v>
      </c>
      <c r="F1907" s="203">
        <v>0</v>
      </c>
      <c r="G1907" s="203">
        <v>0</v>
      </c>
      <c r="H1907" s="203">
        <v>95</v>
      </c>
      <c r="I1907" s="203">
        <v>693</v>
      </c>
      <c r="J1907" s="203">
        <v>127</v>
      </c>
      <c r="K1907" s="203">
        <v>41</v>
      </c>
      <c r="L1907" s="203">
        <v>2</v>
      </c>
      <c r="M1907" s="203">
        <v>0</v>
      </c>
      <c r="N1907" s="203">
        <v>0</v>
      </c>
      <c r="O1907" s="203">
        <v>0</v>
      </c>
      <c r="P1907" s="203">
        <v>0</v>
      </c>
      <c r="Q1907" s="203">
        <v>0</v>
      </c>
      <c r="R1907" s="203">
        <v>0</v>
      </c>
      <c r="S1907" s="203">
        <v>0</v>
      </c>
      <c r="T1907" s="203">
        <v>0</v>
      </c>
      <c r="U1907" s="203">
        <v>0</v>
      </c>
      <c r="V1907" s="203">
        <v>0</v>
      </c>
    </row>
    <row r="1908" spans="2:22" x14ac:dyDescent="0.3">
      <c r="B1908" s="96" t="s">
        <v>219</v>
      </c>
      <c r="C1908" s="102" t="s">
        <v>226</v>
      </c>
      <c r="D1908" s="203">
        <v>0</v>
      </c>
      <c r="E1908" s="203">
        <v>0</v>
      </c>
      <c r="F1908" s="203">
        <v>0</v>
      </c>
      <c r="G1908" s="203">
        <v>0</v>
      </c>
      <c r="H1908" s="203">
        <v>1</v>
      </c>
      <c r="I1908" s="203">
        <v>120</v>
      </c>
      <c r="J1908" s="203">
        <v>582</v>
      </c>
      <c r="K1908" s="203">
        <v>175</v>
      </c>
      <c r="L1908" s="203">
        <v>38</v>
      </c>
      <c r="M1908" s="203">
        <v>12</v>
      </c>
      <c r="N1908" s="203">
        <v>0</v>
      </c>
      <c r="O1908" s="203">
        <v>0</v>
      </c>
      <c r="P1908" s="203">
        <v>0</v>
      </c>
      <c r="Q1908" s="203">
        <v>0</v>
      </c>
      <c r="R1908" s="203">
        <v>0</v>
      </c>
      <c r="S1908" s="203">
        <v>0</v>
      </c>
      <c r="T1908" s="203">
        <v>0</v>
      </c>
      <c r="U1908" s="203">
        <v>0</v>
      </c>
      <c r="V1908" s="203">
        <v>0</v>
      </c>
    </row>
    <row r="1909" spans="2:22" x14ac:dyDescent="0.3">
      <c r="B1909" s="96" t="s">
        <v>219</v>
      </c>
      <c r="C1909" s="102" t="s">
        <v>227</v>
      </c>
      <c r="D1909" s="203">
        <v>0</v>
      </c>
      <c r="E1909" s="203">
        <v>0</v>
      </c>
      <c r="F1909" s="203">
        <v>0</v>
      </c>
      <c r="G1909" s="203">
        <v>0</v>
      </c>
      <c r="H1909" s="203">
        <v>0</v>
      </c>
      <c r="I1909" s="203">
        <v>1</v>
      </c>
      <c r="J1909" s="203">
        <v>127</v>
      </c>
      <c r="K1909" s="203">
        <v>570</v>
      </c>
      <c r="L1909" s="203">
        <v>143</v>
      </c>
      <c r="M1909" s="203">
        <v>38</v>
      </c>
      <c r="N1909" s="203">
        <v>10</v>
      </c>
      <c r="O1909" s="203">
        <v>5</v>
      </c>
      <c r="P1909" s="203">
        <v>0</v>
      </c>
      <c r="Q1909" s="203">
        <v>1</v>
      </c>
      <c r="R1909" s="203">
        <v>0</v>
      </c>
      <c r="S1909" s="203">
        <v>0</v>
      </c>
      <c r="T1909" s="203">
        <v>0</v>
      </c>
      <c r="U1909" s="203">
        <v>0</v>
      </c>
      <c r="V1909" s="203">
        <v>0</v>
      </c>
    </row>
    <row r="1910" spans="2:22" x14ac:dyDescent="0.3">
      <c r="B1910" s="96" t="s">
        <v>219</v>
      </c>
      <c r="C1910" s="102" t="s">
        <v>228</v>
      </c>
      <c r="D1910" s="203">
        <v>0</v>
      </c>
      <c r="E1910" s="203">
        <v>0</v>
      </c>
      <c r="F1910" s="203">
        <v>0</v>
      </c>
      <c r="G1910" s="203">
        <v>0</v>
      </c>
      <c r="H1910" s="203">
        <v>0</v>
      </c>
      <c r="I1910" s="203">
        <v>0</v>
      </c>
      <c r="J1910" s="203">
        <v>0</v>
      </c>
      <c r="K1910" s="203">
        <v>133</v>
      </c>
      <c r="L1910" s="203">
        <v>506</v>
      </c>
      <c r="M1910" s="203">
        <v>179</v>
      </c>
      <c r="N1910" s="203">
        <v>59</v>
      </c>
      <c r="O1910" s="203">
        <v>30</v>
      </c>
      <c r="P1910" s="203">
        <v>5</v>
      </c>
      <c r="Q1910" s="203">
        <v>0</v>
      </c>
      <c r="R1910" s="203">
        <v>2</v>
      </c>
      <c r="S1910" s="203">
        <v>0</v>
      </c>
      <c r="T1910" s="203">
        <v>0</v>
      </c>
      <c r="U1910" s="203">
        <v>1</v>
      </c>
      <c r="V1910" s="203">
        <v>0</v>
      </c>
    </row>
    <row r="1911" spans="2:22" x14ac:dyDescent="0.3">
      <c r="B1911" s="96" t="s">
        <v>219</v>
      </c>
      <c r="C1911" s="102" t="s">
        <v>229</v>
      </c>
      <c r="D1911" s="203">
        <v>0</v>
      </c>
      <c r="E1911" s="203">
        <v>0</v>
      </c>
      <c r="F1911" s="203">
        <v>0</v>
      </c>
      <c r="G1911" s="203">
        <v>0</v>
      </c>
      <c r="H1911" s="203">
        <v>0</v>
      </c>
      <c r="I1911" s="203">
        <v>0</v>
      </c>
      <c r="J1911" s="203">
        <v>0</v>
      </c>
      <c r="K1911" s="203">
        <v>1</v>
      </c>
      <c r="L1911" s="203">
        <v>122</v>
      </c>
      <c r="M1911" s="203">
        <v>507</v>
      </c>
      <c r="N1911" s="203">
        <v>206</v>
      </c>
      <c r="O1911" s="203">
        <v>99</v>
      </c>
      <c r="P1911" s="203">
        <v>49</v>
      </c>
      <c r="Q1911" s="203">
        <v>29</v>
      </c>
      <c r="R1911" s="203">
        <v>7</v>
      </c>
      <c r="S1911" s="203">
        <v>3</v>
      </c>
      <c r="T1911" s="203">
        <v>1</v>
      </c>
      <c r="U1911" s="203">
        <v>1</v>
      </c>
      <c r="V1911" s="203">
        <v>0</v>
      </c>
    </row>
    <row r="1912" spans="2:22" x14ac:dyDescent="0.3">
      <c r="B1912" s="96" t="s">
        <v>219</v>
      </c>
      <c r="C1912" s="102" t="s">
        <v>287</v>
      </c>
      <c r="D1912" s="203">
        <v>0</v>
      </c>
      <c r="E1912" s="203">
        <v>0</v>
      </c>
      <c r="F1912" s="203">
        <v>0</v>
      </c>
      <c r="G1912" s="203">
        <v>0</v>
      </c>
      <c r="H1912" s="203">
        <v>0</v>
      </c>
      <c r="I1912" s="203">
        <v>0</v>
      </c>
      <c r="J1912" s="203">
        <v>0</v>
      </c>
      <c r="K1912" s="203">
        <v>0</v>
      </c>
      <c r="L1912" s="203">
        <v>1</v>
      </c>
      <c r="M1912" s="203">
        <v>139</v>
      </c>
      <c r="N1912" s="203">
        <v>503</v>
      </c>
      <c r="O1912" s="203">
        <v>212</v>
      </c>
      <c r="P1912" s="203">
        <v>125</v>
      </c>
      <c r="Q1912" s="203">
        <v>55</v>
      </c>
      <c r="R1912" s="203">
        <v>15</v>
      </c>
      <c r="S1912" s="203">
        <v>3</v>
      </c>
      <c r="T1912" s="203">
        <v>2</v>
      </c>
      <c r="U1912" s="203">
        <v>1</v>
      </c>
      <c r="V1912" s="203">
        <v>0</v>
      </c>
    </row>
    <row r="1913" spans="2:22" x14ac:dyDescent="0.3">
      <c r="B1913" s="96" t="s">
        <v>219</v>
      </c>
      <c r="C1913" s="102" t="s">
        <v>230</v>
      </c>
      <c r="D1913" s="203">
        <v>0</v>
      </c>
      <c r="E1913" s="203">
        <v>0</v>
      </c>
      <c r="F1913" s="203">
        <v>0</v>
      </c>
      <c r="G1913" s="203">
        <v>0</v>
      </c>
      <c r="H1913" s="203">
        <v>0</v>
      </c>
      <c r="I1913" s="203">
        <v>0</v>
      </c>
      <c r="J1913" s="203">
        <v>0</v>
      </c>
      <c r="K1913" s="203">
        <v>0</v>
      </c>
      <c r="L1913" s="203">
        <v>0</v>
      </c>
      <c r="M1913" s="203">
        <v>2</v>
      </c>
      <c r="N1913" s="203">
        <v>99</v>
      </c>
      <c r="O1913" s="203">
        <v>401</v>
      </c>
      <c r="P1913" s="203">
        <v>229</v>
      </c>
      <c r="Q1913" s="203">
        <v>129</v>
      </c>
      <c r="R1913" s="203">
        <v>36</v>
      </c>
      <c r="S1913" s="203">
        <v>8</v>
      </c>
      <c r="T1913" s="203">
        <v>5</v>
      </c>
      <c r="U1913" s="203">
        <v>0</v>
      </c>
      <c r="V1913" s="203">
        <v>0</v>
      </c>
    </row>
    <row r="1914" spans="2:22" x14ac:dyDescent="0.3">
      <c r="B1914" s="96" t="s">
        <v>219</v>
      </c>
      <c r="C1914" s="102" t="s">
        <v>231</v>
      </c>
      <c r="D1914" s="203">
        <v>0</v>
      </c>
      <c r="E1914" s="203">
        <v>0</v>
      </c>
      <c r="F1914" s="203">
        <v>0</v>
      </c>
      <c r="G1914" s="203">
        <v>0</v>
      </c>
      <c r="H1914" s="203">
        <v>0</v>
      </c>
      <c r="I1914" s="203">
        <v>0</v>
      </c>
      <c r="J1914" s="203">
        <v>0</v>
      </c>
      <c r="K1914" s="203">
        <v>0</v>
      </c>
      <c r="L1914" s="203">
        <v>1</v>
      </c>
      <c r="M1914" s="203">
        <v>0</v>
      </c>
      <c r="N1914" s="203">
        <v>2</v>
      </c>
      <c r="O1914" s="203">
        <v>80</v>
      </c>
      <c r="P1914" s="203">
        <v>427</v>
      </c>
      <c r="Q1914" s="203">
        <v>199</v>
      </c>
      <c r="R1914" s="203">
        <v>111</v>
      </c>
      <c r="S1914" s="203">
        <v>33</v>
      </c>
      <c r="T1914" s="203">
        <v>8</v>
      </c>
      <c r="U1914" s="203">
        <v>1</v>
      </c>
      <c r="V1914" s="203">
        <v>0</v>
      </c>
    </row>
    <row r="1915" spans="2:22" x14ac:dyDescent="0.3">
      <c r="B1915" s="96" t="s">
        <v>219</v>
      </c>
      <c r="C1915" s="102" t="s">
        <v>288</v>
      </c>
      <c r="D1915" s="203">
        <v>0</v>
      </c>
      <c r="E1915" s="203">
        <v>0</v>
      </c>
      <c r="F1915" s="203">
        <v>0</v>
      </c>
      <c r="G1915" s="203">
        <v>0</v>
      </c>
      <c r="H1915" s="203">
        <v>0</v>
      </c>
      <c r="I1915" s="203">
        <v>0</v>
      </c>
      <c r="J1915" s="203">
        <v>0</v>
      </c>
      <c r="K1915" s="203">
        <v>0</v>
      </c>
      <c r="L1915" s="203">
        <v>0</v>
      </c>
      <c r="M1915" s="203">
        <v>0</v>
      </c>
      <c r="N1915" s="203">
        <v>1</v>
      </c>
      <c r="O1915" s="203">
        <v>0</v>
      </c>
      <c r="P1915" s="203">
        <v>34</v>
      </c>
      <c r="Q1915" s="203">
        <v>398</v>
      </c>
      <c r="R1915" s="203">
        <v>162</v>
      </c>
      <c r="S1915" s="203">
        <v>93</v>
      </c>
      <c r="T1915" s="203">
        <v>27</v>
      </c>
      <c r="U1915" s="203">
        <v>3</v>
      </c>
      <c r="V1915" s="203">
        <v>1</v>
      </c>
    </row>
    <row r="1916" spans="2:22" x14ac:dyDescent="0.3">
      <c r="B1916" s="96" t="s">
        <v>219</v>
      </c>
      <c r="C1916" s="102" t="s">
        <v>232</v>
      </c>
      <c r="D1916" s="203">
        <v>0</v>
      </c>
      <c r="E1916" s="203">
        <v>0</v>
      </c>
      <c r="F1916" s="203">
        <v>0</v>
      </c>
      <c r="G1916" s="203">
        <v>0</v>
      </c>
      <c r="H1916" s="203">
        <v>0</v>
      </c>
      <c r="I1916" s="203">
        <v>0</v>
      </c>
      <c r="J1916" s="203">
        <v>0</v>
      </c>
      <c r="K1916" s="203">
        <v>0</v>
      </c>
      <c r="L1916" s="203">
        <v>0</v>
      </c>
      <c r="M1916" s="203">
        <v>0</v>
      </c>
      <c r="N1916" s="203">
        <v>0</v>
      </c>
      <c r="O1916" s="203">
        <v>0</v>
      </c>
      <c r="P1916" s="203">
        <v>1</v>
      </c>
      <c r="Q1916" s="203">
        <v>38</v>
      </c>
      <c r="R1916" s="203">
        <v>343</v>
      </c>
      <c r="S1916" s="203">
        <v>148</v>
      </c>
      <c r="T1916" s="203">
        <v>50</v>
      </c>
      <c r="U1916" s="203">
        <v>12</v>
      </c>
      <c r="V1916" s="203">
        <v>2</v>
      </c>
    </row>
    <row r="1917" spans="2:22" x14ac:dyDescent="0.3">
      <c r="B1917" s="96" t="s">
        <v>219</v>
      </c>
      <c r="C1917" s="102" t="s">
        <v>355</v>
      </c>
      <c r="D1917" s="203">
        <v>0</v>
      </c>
      <c r="E1917" s="203">
        <v>0</v>
      </c>
      <c r="F1917" s="203">
        <v>0</v>
      </c>
      <c r="G1917" s="203">
        <v>0</v>
      </c>
      <c r="H1917" s="203">
        <v>0</v>
      </c>
      <c r="I1917" s="203">
        <v>0</v>
      </c>
      <c r="J1917" s="203">
        <v>0</v>
      </c>
      <c r="K1917" s="203">
        <v>0</v>
      </c>
      <c r="L1917" s="203">
        <v>0</v>
      </c>
      <c r="M1917" s="203">
        <v>0</v>
      </c>
      <c r="N1917" s="203">
        <v>0</v>
      </c>
      <c r="O1917" s="203">
        <v>0</v>
      </c>
      <c r="P1917" s="203">
        <v>0</v>
      </c>
      <c r="Q1917" s="203">
        <v>0</v>
      </c>
      <c r="R1917" s="203">
        <v>0</v>
      </c>
      <c r="S1917" s="203">
        <v>0</v>
      </c>
      <c r="T1917" s="203">
        <v>0</v>
      </c>
      <c r="U1917" s="203">
        <v>0</v>
      </c>
      <c r="V1917" s="203">
        <v>0</v>
      </c>
    </row>
    <row r="1918" spans="2:22" x14ac:dyDescent="0.3">
      <c r="B1918" s="96" t="s">
        <v>219</v>
      </c>
      <c r="C1918" s="102" t="s">
        <v>356</v>
      </c>
      <c r="D1918" s="203">
        <v>0</v>
      </c>
      <c r="E1918" s="203">
        <v>0</v>
      </c>
      <c r="F1918" s="203">
        <v>0</v>
      </c>
      <c r="G1918" s="203">
        <v>0</v>
      </c>
      <c r="H1918" s="203">
        <v>0</v>
      </c>
      <c r="I1918" s="203">
        <v>0</v>
      </c>
      <c r="J1918" s="203">
        <v>0</v>
      </c>
      <c r="K1918" s="203">
        <v>0</v>
      </c>
      <c r="L1918" s="203">
        <v>0</v>
      </c>
      <c r="M1918" s="203">
        <v>0</v>
      </c>
      <c r="N1918" s="203">
        <v>0</v>
      </c>
      <c r="O1918" s="203">
        <v>0</v>
      </c>
      <c r="P1918" s="203">
        <v>0</v>
      </c>
      <c r="Q1918" s="203">
        <v>0</v>
      </c>
      <c r="R1918" s="203">
        <v>0</v>
      </c>
      <c r="S1918" s="203">
        <v>0</v>
      </c>
      <c r="T1918" s="203">
        <v>0</v>
      </c>
      <c r="U1918" s="203">
        <v>0</v>
      </c>
      <c r="V1918" s="203">
        <v>0</v>
      </c>
    </row>
    <row r="1919" spans="2:22" x14ac:dyDescent="0.3">
      <c r="B1919" s="96" t="s">
        <v>219</v>
      </c>
      <c r="C1919" s="102" t="s">
        <v>289</v>
      </c>
      <c r="D1919" s="203">
        <v>0</v>
      </c>
      <c r="E1919" s="203">
        <v>0</v>
      </c>
      <c r="F1919" s="203">
        <v>0</v>
      </c>
      <c r="G1919" s="203">
        <v>0</v>
      </c>
      <c r="H1919" s="203">
        <v>0</v>
      </c>
      <c r="I1919" s="203">
        <v>0</v>
      </c>
      <c r="J1919" s="203">
        <v>0</v>
      </c>
      <c r="K1919" s="203">
        <v>0</v>
      </c>
      <c r="L1919" s="203">
        <v>0</v>
      </c>
      <c r="M1919" s="203">
        <v>0</v>
      </c>
      <c r="N1919" s="203">
        <v>0</v>
      </c>
      <c r="O1919" s="203">
        <v>0</v>
      </c>
      <c r="P1919" s="203">
        <v>0</v>
      </c>
      <c r="Q1919" s="203">
        <v>0</v>
      </c>
      <c r="R1919" s="203">
        <v>0</v>
      </c>
      <c r="S1919" s="203">
        <v>0</v>
      </c>
      <c r="T1919" s="203">
        <v>0</v>
      </c>
      <c r="U1919" s="203">
        <v>0</v>
      </c>
      <c r="V1919" s="203">
        <v>0</v>
      </c>
    </row>
    <row r="1920" spans="2:22" x14ac:dyDescent="0.3">
      <c r="B1920" s="96" t="s">
        <v>219</v>
      </c>
      <c r="C1920" s="102" t="s">
        <v>290</v>
      </c>
      <c r="D1920" s="203">
        <v>0</v>
      </c>
      <c r="E1920" s="203">
        <v>0</v>
      </c>
      <c r="F1920" s="203">
        <v>0</v>
      </c>
      <c r="G1920" s="203">
        <v>0</v>
      </c>
      <c r="H1920" s="203">
        <v>0</v>
      </c>
      <c r="I1920" s="203">
        <v>0</v>
      </c>
      <c r="J1920" s="203">
        <v>0</v>
      </c>
      <c r="K1920" s="203">
        <v>0</v>
      </c>
      <c r="L1920" s="203">
        <v>0</v>
      </c>
      <c r="M1920" s="203">
        <v>0</v>
      </c>
      <c r="N1920" s="203">
        <v>0</v>
      </c>
      <c r="O1920" s="203">
        <v>0</v>
      </c>
      <c r="P1920" s="203">
        <v>0</v>
      </c>
      <c r="Q1920" s="203">
        <v>0</v>
      </c>
      <c r="R1920" s="203">
        <v>0</v>
      </c>
      <c r="S1920" s="203">
        <v>0</v>
      </c>
      <c r="T1920" s="203">
        <v>0</v>
      </c>
      <c r="U1920" s="203">
        <v>0</v>
      </c>
      <c r="V1920" s="203">
        <v>0</v>
      </c>
    </row>
    <row r="1921" spans="2:22" x14ac:dyDescent="0.3">
      <c r="B1921" s="96" t="s">
        <v>219</v>
      </c>
      <c r="C1921" s="102" t="s">
        <v>291</v>
      </c>
      <c r="D1921" s="203">
        <v>0</v>
      </c>
      <c r="E1921" s="203">
        <v>0</v>
      </c>
      <c r="F1921" s="203">
        <v>0</v>
      </c>
      <c r="G1921" s="203">
        <v>0</v>
      </c>
      <c r="H1921" s="203">
        <v>0</v>
      </c>
      <c r="I1921" s="203">
        <v>0</v>
      </c>
      <c r="J1921" s="203">
        <v>0</v>
      </c>
      <c r="K1921" s="203">
        <v>0</v>
      </c>
      <c r="L1921" s="203">
        <v>0</v>
      </c>
      <c r="M1921" s="203">
        <v>0</v>
      </c>
      <c r="N1921" s="203">
        <v>0</v>
      </c>
      <c r="O1921" s="203">
        <v>0</v>
      </c>
      <c r="P1921" s="203">
        <v>0</v>
      </c>
      <c r="Q1921" s="203">
        <v>12</v>
      </c>
      <c r="R1921" s="203">
        <v>19</v>
      </c>
      <c r="S1921" s="203">
        <v>14</v>
      </c>
      <c r="T1921" s="203">
        <v>1</v>
      </c>
      <c r="U1921" s="203">
        <v>4</v>
      </c>
      <c r="V1921" s="203">
        <v>3</v>
      </c>
    </row>
    <row r="1922" spans="2:22" x14ac:dyDescent="0.3">
      <c r="B1922" s="96" t="s">
        <v>219</v>
      </c>
      <c r="C1922" s="102" t="s">
        <v>292</v>
      </c>
      <c r="D1922" s="203">
        <v>0</v>
      </c>
      <c r="E1922" s="203">
        <v>0</v>
      </c>
      <c r="F1922" s="203">
        <v>0</v>
      </c>
      <c r="G1922" s="203">
        <v>0</v>
      </c>
      <c r="H1922" s="203">
        <v>0</v>
      </c>
      <c r="I1922" s="203">
        <v>0</v>
      </c>
      <c r="J1922" s="203">
        <v>0</v>
      </c>
      <c r="K1922" s="203">
        <v>0</v>
      </c>
      <c r="L1922" s="203">
        <v>0</v>
      </c>
      <c r="M1922" s="203">
        <v>0</v>
      </c>
      <c r="N1922" s="203">
        <v>0</v>
      </c>
      <c r="O1922" s="203">
        <v>0</v>
      </c>
      <c r="P1922" s="203">
        <v>1</v>
      </c>
      <c r="Q1922" s="203">
        <v>1</v>
      </c>
      <c r="R1922" s="203">
        <v>19</v>
      </c>
      <c r="S1922" s="203">
        <v>12</v>
      </c>
      <c r="T1922" s="203">
        <v>4</v>
      </c>
      <c r="U1922" s="203">
        <v>5</v>
      </c>
      <c r="V1922" s="203">
        <v>24</v>
      </c>
    </row>
    <row r="1923" spans="2:22" x14ac:dyDescent="0.3">
      <c r="B1923" s="96" t="s">
        <v>219</v>
      </c>
      <c r="C1923" s="102" t="s">
        <v>293</v>
      </c>
      <c r="D1923" s="203">
        <v>0</v>
      </c>
      <c r="E1923" s="203">
        <v>0</v>
      </c>
      <c r="F1923" s="203">
        <v>0</v>
      </c>
      <c r="G1923" s="203">
        <v>0</v>
      </c>
      <c r="H1923" s="203">
        <v>0</v>
      </c>
      <c r="I1923" s="203">
        <v>0</v>
      </c>
      <c r="J1923" s="203">
        <v>0</v>
      </c>
      <c r="K1923" s="203">
        <v>0</v>
      </c>
      <c r="L1923" s="203">
        <v>0</v>
      </c>
      <c r="M1923" s="203">
        <v>0</v>
      </c>
      <c r="N1923" s="203">
        <v>0</v>
      </c>
      <c r="O1923" s="203">
        <v>0</v>
      </c>
      <c r="P1923" s="203">
        <v>0</v>
      </c>
      <c r="Q1923" s="203">
        <v>0</v>
      </c>
      <c r="R1923" s="203">
        <v>2</v>
      </c>
      <c r="S1923" s="203">
        <v>4</v>
      </c>
      <c r="T1923" s="203">
        <v>26</v>
      </c>
      <c r="U1923" s="203">
        <v>13</v>
      </c>
      <c r="V1923" s="203">
        <v>25</v>
      </c>
    </row>
    <row r="1924" spans="2:22" x14ac:dyDescent="0.3">
      <c r="B1924" s="96" t="s">
        <v>219</v>
      </c>
      <c r="C1924" s="102" t="s">
        <v>294</v>
      </c>
      <c r="D1924" s="203">
        <v>0</v>
      </c>
      <c r="E1924" s="203">
        <v>0</v>
      </c>
      <c r="F1924" s="203">
        <v>0</v>
      </c>
      <c r="G1924" s="203">
        <v>0</v>
      </c>
      <c r="H1924" s="203">
        <v>0</v>
      </c>
      <c r="I1924" s="203">
        <v>0</v>
      </c>
      <c r="J1924" s="203">
        <v>0</v>
      </c>
      <c r="K1924" s="203">
        <v>0</v>
      </c>
      <c r="L1924" s="203">
        <v>0</v>
      </c>
      <c r="M1924" s="203">
        <v>0</v>
      </c>
      <c r="N1924" s="203">
        <v>0</v>
      </c>
      <c r="O1924" s="203">
        <v>0</v>
      </c>
      <c r="P1924" s="203">
        <v>0</v>
      </c>
      <c r="Q1924" s="203">
        <v>0</v>
      </c>
      <c r="R1924" s="203">
        <v>4</v>
      </c>
      <c r="S1924" s="203">
        <v>14</v>
      </c>
      <c r="T1924" s="203">
        <v>11</v>
      </c>
      <c r="U1924" s="203">
        <v>6</v>
      </c>
      <c r="V1924" s="203">
        <v>7</v>
      </c>
    </row>
    <row r="1925" spans="2:22" x14ac:dyDescent="0.3">
      <c r="B1925" s="96" t="s">
        <v>219</v>
      </c>
      <c r="C1925" s="102" t="s">
        <v>357</v>
      </c>
      <c r="D1925" s="203">
        <v>0</v>
      </c>
      <c r="E1925" s="203">
        <v>0</v>
      </c>
      <c r="F1925" s="203">
        <v>0</v>
      </c>
      <c r="G1925" s="203">
        <v>0</v>
      </c>
      <c r="H1925" s="203">
        <v>0</v>
      </c>
      <c r="I1925" s="203">
        <v>0</v>
      </c>
      <c r="J1925" s="203">
        <v>3</v>
      </c>
      <c r="K1925" s="203">
        <v>16</v>
      </c>
      <c r="L1925" s="203">
        <v>20</v>
      </c>
      <c r="M1925" s="203">
        <v>29</v>
      </c>
      <c r="N1925" s="203">
        <v>22</v>
      </c>
      <c r="O1925" s="203">
        <v>9</v>
      </c>
      <c r="P1925" s="203">
        <v>10</v>
      </c>
      <c r="Q1925" s="203">
        <v>6</v>
      </c>
      <c r="R1925" s="203">
        <v>2</v>
      </c>
      <c r="S1925" s="203">
        <v>0</v>
      </c>
      <c r="T1925" s="203">
        <v>0</v>
      </c>
      <c r="U1925" s="203">
        <v>1</v>
      </c>
      <c r="V1925" s="203">
        <v>0</v>
      </c>
    </row>
    <row r="1926" spans="2:22" x14ac:dyDescent="0.3">
      <c r="B1926" s="96" t="s">
        <v>220</v>
      </c>
      <c r="C1926" s="102" t="s">
        <v>223</v>
      </c>
      <c r="D1926" s="203">
        <v>20</v>
      </c>
      <c r="E1926" s="203">
        <v>195</v>
      </c>
      <c r="F1926" s="203">
        <v>121</v>
      </c>
      <c r="G1926" s="203">
        <v>33</v>
      </c>
      <c r="H1926" s="203">
        <v>1</v>
      </c>
      <c r="I1926" s="203">
        <v>0</v>
      </c>
      <c r="J1926" s="203">
        <v>0</v>
      </c>
      <c r="K1926" s="203">
        <v>0</v>
      </c>
      <c r="L1926" s="203">
        <v>0</v>
      </c>
      <c r="M1926" s="203">
        <v>0</v>
      </c>
      <c r="N1926" s="203">
        <v>0</v>
      </c>
      <c r="O1926" s="203">
        <v>0</v>
      </c>
      <c r="P1926" s="203">
        <v>0</v>
      </c>
      <c r="Q1926" s="203">
        <v>0</v>
      </c>
      <c r="R1926" s="203">
        <v>0</v>
      </c>
      <c r="S1926" s="203">
        <v>0</v>
      </c>
      <c r="T1926" s="203">
        <v>0</v>
      </c>
      <c r="U1926" s="203">
        <v>0</v>
      </c>
      <c r="V1926" s="203">
        <v>0</v>
      </c>
    </row>
    <row r="1927" spans="2:22" x14ac:dyDescent="0.3">
      <c r="B1927" s="96" t="s">
        <v>220</v>
      </c>
      <c r="C1927" s="102" t="s">
        <v>286</v>
      </c>
      <c r="D1927" s="203">
        <v>1</v>
      </c>
      <c r="E1927" s="203">
        <v>142</v>
      </c>
      <c r="F1927" s="203">
        <v>886</v>
      </c>
      <c r="G1927" s="203">
        <v>207</v>
      </c>
      <c r="H1927" s="203">
        <v>40</v>
      </c>
      <c r="I1927" s="203">
        <v>3</v>
      </c>
      <c r="J1927" s="203">
        <v>1</v>
      </c>
      <c r="K1927" s="203">
        <v>0</v>
      </c>
      <c r="L1927" s="203">
        <v>0</v>
      </c>
      <c r="M1927" s="203">
        <v>0</v>
      </c>
      <c r="N1927" s="203">
        <v>0</v>
      </c>
      <c r="O1927" s="203">
        <v>0</v>
      </c>
      <c r="P1927" s="203">
        <v>1</v>
      </c>
      <c r="Q1927" s="203">
        <v>0</v>
      </c>
      <c r="R1927" s="203">
        <v>0</v>
      </c>
      <c r="S1927" s="203">
        <v>0</v>
      </c>
      <c r="T1927" s="203">
        <v>0</v>
      </c>
      <c r="U1927" s="203">
        <v>0</v>
      </c>
      <c r="V1927" s="203">
        <v>0</v>
      </c>
    </row>
    <row r="1928" spans="2:22" x14ac:dyDescent="0.3">
      <c r="B1928" s="96" t="s">
        <v>220</v>
      </c>
      <c r="C1928" s="102" t="s">
        <v>370</v>
      </c>
      <c r="D1928" s="203">
        <v>1</v>
      </c>
      <c r="E1928" s="203">
        <v>59</v>
      </c>
      <c r="F1928" s="203">
        <v>1656</v>
      </c>
      <c r="G1928" s="203">
        <v>6090</v>
      </c>
      <c r="H1928" s="203">
        <v>1469</v>
      </c>
      <c r="I1928" s="203">
        <v>163</v>
      </c>
      <c r="J1928" s="203">
        <v>46</v>
      </c>
      <c r="K1928" s="203">
        <v>18</v>
      </c>
      <c r="L1928" s="203">
        <v>5</v>
      </c>
      <c r="M1928" s="203">
        <v>5</v>
      </c>
      <c r="N1928" s="203">
        <v>3</v>
      </c>
      <c r="O1928" s="203">
        <v>0</v>
      </c>
      <c r="P1928" s="203">
        <v>0</v>
      </c>
      <c r="Q1928" s="203">
        <v>0</v>
      </c>
      <c r="R1928" s="203">
        <v>2</v>
      </c>
      <c r="S1928" s="203">
        <v>0</v>
      </c>
      <c r="T1928" s="203">
        <v>0</v>
      </c>
      <c r="U1928" s="203">
        <v>0</v>
      </c>
      <c r="V1928" s="203">
        <v>0</v>
      </c>
    </row>
    <row r="1929" spans="2:22" x14ac:dyDescent="0.3">
      <c r="B1929" s="96" t="s">
        <v>220</v>
      </c>
      <c r="C1929" s="102" t="s">
        <v>224</v>
      </c>
      <c r="D1929" s="203">
        <v>0</v>
      </c>
      <c r="E1929" s="203">
        <v>1</v>
      </c>
      <c r="F1929" s="203">
        <v>41</v>
      </c>
      <c r="G1929" s="203">
        <v>1482</v>
      </c>
      <c r="H1929" s="203">
        <v>6233</v>
      </c>
      <c r="I1929" s="203">
        <v>2089</v>
      </c>
      <c r="J1929" s="203">
        <v>619</v>
      </c>
      <c r="K1929" s="203">
        <v>171</v>
      </c>
      <c r="L1929" s="203">
        <v>57</v>
      </c>
      <c r="M1929" s="203">
        <v>24</v>
      </c>
      <c r="N1929" s="203">
        <v>9</v>
      </c>
      <c r="O1929" s="203">
        <v>3</v>
      </c>
      <c r="P1929" s="203">
        <v>1</v>
      </c>
      <c r="Q1929" s="203">
        <v>1</v>
      </c>
      <c r="R1929" s="203">
        <v>1</v>
      </c>
      <c r="S1929" s="203">
        <v>0</v>
      </c>
      <c r="T1929" s="203">
        <v>0</v>
      </c>
      <c r="U1929" s="203">
        <v>0</v>
      </c>
      <c r="V1929" s="203">
        <v>0</v>
      </c>
    </row>
    <row r="1930" spans="2:22" x14ac:dyDescent="0.3">
      <c r="B1930" s="96" t="s">
        <v>220</v>
      </c>
      <c r="C1930" s="102" t="s">
        <v>225</v>
      </c>
      <c r="D1930" s="203">
        <v>0</v>
      </c>
      <c r="E1930" s="203">
        <v>0</v>
      </c>
      <c r="F1930" s="203">
        <v>5</v>
      </c>
      <c r="G1930" s="203">
        <v>28</v>
      </c>
      <c r="H1930" s="203">
        <v>1295</v>
      </c>
      <c r="I1930" s="203">
        <v>5673</v>
      </c>
      <c r="J1930" s="203">
        <v>2369</v>
      </c>
      <c r="K1930" s="203">
        <v>749</v>
      </c>
      <c r="L1930" s="203">
        <v>229</v>
      </c>
      <c r="M1930" s="203">
        <v>83</v>
      </c>
      <c r="N1930" s="203">
        <v>46</v>
      </c>
      <c r="O1930" s="203">
        <v>16</v>
      </c>
      <c r="P1930" s="203">
        <v>5</v>
      </c>
      <c r="Q1930" s="203">
        <v>5</v>
      </c>
      <c r="R1930" s="203">
        <v>1</v>
      </c>
      <c r="S1930" s="203">
        <v>3</v>
      </c>
      <c r="T1930" s="203">
        <v>0</v>
      </c>
      <c r="U1930" s="203">
        <v>1</v>
      </c>
      <c r="V1930" s="203">
        <v>3</v>
      </c>
    </row>
    <row r="1931" spans="2:22" x14ac:dyDescent="0.3">
      <c r="B1931" s="96" t="s">
        <v>220</v>
      </c>
      <c r="C1931" s="102" t="s">
        <v>226</v>
      </c>
      <c r="D1931" s="203">
        <v>0</v>
      </c>
      <c r="E1931" s="203">
        <v>0</v>
      </c>
      <c r="F1931" s="203">
        <v>1</v>
      </c>
      <c r="G1931" s="203">
        <v>0</v>
      </c>
      <c r="H1931" s="203">
        <v>16</v>
      </c>
      <c r="I1931" s="203">
        <v>1301</v>
      </c>
      <c r="J1931" s="203">
        <v>5271</v>
      </c>
      <c r="K1931" s="203">
        <v>2276</v>
      </c>
      <c r="L1931" s="203">
        <v>859</v>
      </c>
      <c r="M1931" s="203">
        <v>307</v>
      </c>
      <c r="N1931" s="203">
        <v>147</v>
      </c>
      <c r="O1931" s="203">
        <v>42</v>
      </c>
      <c r="P1931" s="203">
        <v>17</v>
      </c>
      <c r="Q1931" s="203">
        <v>6</v>
      </c>
      <c r="R1931" s="203">
        <v>7</v>
      </c>
      <c r="S1931" s="203">
        <v>4</v>
      </c>
      <c r="T1931" s="203">
        <v>3</v>
      </c>
      <c r="U1931" s="203">
        <v>1</v>
      </c>
      <c r="V1931" s="203">
        <v>2</v>
      </c>
    </row>
    <row r="1932" spans="2:22" x14ac:dyDescent="0.3">
      <c r="B1932" s="96" t="s">
        <v>220</v>
      </c>
      <c r="C1932" s="102" t="s">
        <v>227</v>
      </c>
      <c r="D1932" s="203">
        <v>0</v>
      </c>
      <c r="E1932" s="203">
        <v>0</v>
      </c>
      <c r="F1932" s="203">
        <v>0</v>
      </c>
      <c r="G1932" s="203">
        <v>4</v>
      </c>
      <c r="H1932" s="203">
        <v>8</v>
      </c>
      <c r="I1932" s="203">
        <v>34</v>
      </c>
      <c r="J1932" s="203">
        <v>1412</v>
      </c>
      <c r="K1932" s="203">
        <v>5078</v>
      </c>
      <c r="L1932" s="203">
        <v>2258</v>
      </c>
      <c r="M1932" s="203">
        <v>1001</v>
      </c>
      <c r="N1932" s="203">
        <v>388</v>
      </c>
      <c r="O1932" s="203">
        <v>156</v>
      </c>
      <c r="P1932" s="203">
        <v>73</v>
      </c>
      <c r="Q1932" s="203">
        <v>18</v>
      </c>
      <c r="R1932" s="203">
        <v>7</v>
      </c>
      <c r="S1932" s="203">
        <v>2</v>
      </c>
      <c r="T1932" s="203">
        <v>2</v>
      </c>
      <c r="U1932" s="203">
        <v>3</v>
      </c>
      <c r="V1932" s="203">
        <v>8</v>
      </c>
    </row>
    <row r="1933" spans="2:22" x14ac:dyDescent="0.3">
      <c r="B1933" s="96" t="s">
        <v>220</v>
      </c>
      <c r="C1933" s="102" t="s">
        <v>228</v>
      </c>
      <c r="D1933" s="203">
        <v>0</v>
      </c>
      <c r="E1933" s="203">
        <v>0</v>
      </c>
      <c r="F1933" s="203">
        <v>0</v>
      </c>
      <c r="G1933" s="203">
        <v>1</v>
      </c>
      <c r="H1933" s="203">
        <v>2</v>
      </c>
      <c r="I1933" s="203">
        <v>9</v>
      </c>
      <c r="J1933" s="203">
        <v>47</v>
      </c>
      <c r="K1933" s="203">
        <v>1337</v>
      </c>
      <c r="L1933" s="203">
        <v>4788</v>
      </c>
      <c r="M1933" s="203">
        <v>2241</v>
      </c>
      <c r="N1933" s="203">
        <v>1025</v>
      </c>
      <c r="O1933" s="203">
        <v>417</v>
      </c>
      <c r="P1933" s="203">
        <v>142</v>
      </c>
      <c r="Q1933" s="203">
        <v>57</v>
      </c>
      <c r="R1933" s="203">
        <v>27</v>
      </c>
      <c r="S1933" s="203">
        <v>7</v>
      </c>
      <c r="T1933" s="203">
        <v>5</v>
      </c>
      <c r="U1933" s="203">
        <v>4</v>
      </c>
      <c r="V1933" s="203">
        <v>1</v>
      </c>
    </row>
    <row r="1934" spans="2:22" x14ac:dyDescent="0.3">
      <c r="B1934" s="96" t="s">
        <v>220</v>
      </c>
      <c r="C1934" s="102" t="s">
        <v>229</v>
      </c>
      <c r="D1934" s="203">
        <v>0</v>
      </c>
      <c r="E1934" s="203">
        <v>0</v>
      </c>
      <c r="F1934" s="203">
        <v>0</v>
      </c>
      <c r="G1934" s="203">
        <v>0</v>
      </c>
      <c r="H1934" s="203">
        <v>0</v>
      </c>
      <c r="I1934" s="203">
        <v>1</v>
      </c>
      <c r="J1934" s="203">
        <v>3</v>
      </c>
      <c r="K1934" s="203">
        <v>31</v>
      </c>
      <c r="L1934" s="203">
        <v>1335</v>
      </c>
      <c r="M1934" s="203">
        <v>4670</v>
      </c>
      <c r="N1934" s="203">
        <v>2640</v>
      </c>
      <c r="O1934" s="203">
        <v>1519</v>
      </c>
      <c r="P1934" s="203">
        <v>780</v>
      </c>
      <c r="Q1934" s="203">
        <v>286</v>
      </c>
      <c r="R1934" s="203">
        <v>78</v>
      </c>
      <c r="S1934" s="203">
        <v>17</v>
      </c>
      <c r="T1934" s="203">
        <v>5</v>
      </c>
      <c r="U1934" s="203">
        <v>3</v>
      </c>
      <c r="V1934" s="203">
        <v>9</v>
      </c>
    </row>
    <row r="1935" spans="2:22" x14ac:dyDescent="0.3">
      <c r="B1935" s="96" t="s">
        <v>220</v>
      </c>
      <c r="C1935" s="102" t="s">
        <v>287</v>
      </c>
      <c r="D1935" s="203">
        <v>0</v>
      </c>
      <c r="E1935" s="203">
        <v>0</v>
      </c>
      <c r="F1935" s="203">
        <v>0</v>
      </c>
      <c r="G1935" s="203">
        <v>1</v>
      </c>
      <c r="H1935" s="203">
        <v>0</v>
      </c>
      <c r="I1935" s="203">
        <v>0</v>
      </c>
      <c r="J1935" s="203">
        <v>4</v>
      </c>
      <c r="K1935" s="203">
        <v>2</v>
      </c>
      <c r="L1935" s="203">
        <v>31</v>
      </c>
      <c r="M1935" s="203">
        <v>1379</v>
      </c>
      <c r="N1935" s="203">
        <v>4447</v>
      </c>
      <c r="O1935" s="203">
        <v>2381</v>
      </c>
      <c r="P1935" s="203">
        <v>1506</v>
      </c>
      <c r="Q1935" s="203">
        <v>668</v>
      </c>
      <c r="R1935" s="203">
        <v>231</v>
      </c>
      <c r="S1935" s="203">
        <v>55</v>
      </c>
      <c r="T1935" s="203">
        <v>21</v>
      </c>
      <c r="U1935" s="203">
        <v>7</v>
      </c>
      <c r="V1935" s="203">
        <v>10</v>
      </c>
    </row>
    <row r="1936" spans="2:22" x14ac:dyDescent="0.3">
      <c r="B1936" s="96" t="s">
        <v>220</v>
      </c>
      <c r="C1936" s="102" t="s">
        <v>230</v>
      </c>
      <c r="D1936" s="203">
        <v>0</v>
      </c>
      <c r="E1936" s="203">
        <v>0</v>
      </c>
      <c r="F1936" s="203">
        <v>0</v>
      </c>
      <c r="G1936" s="203">
        <v>0</v>
      </c>
      <c r="H1936" s="203">
        <v>0</v>
      </c>
      <c r="I1936" s="203">
        <v>1</v>
      </c>
      <c r="J1936" s="203">
        <v>0</v>
      </c>
      <c r="K1936" s="203">
        <v>3</v>
      </c>
      <c r="L1936" s="203">
        <v>3</v>
      </c>
      <c r="M1936" s="203">
        <v>42</v>
      </c>
      <c r="N1936" s="203">
        <v>1475</v>
      </c>
      <c r="O1936" s="203">
        <v>3936</v>
      </c>
      <c r="P1936" s="203">
        <v>2299</v>
      </c>
      <c r="Q1936" s="203">
        <v>1291</v>
      </c>
      <c r="R1936" s="203">
        <v>583</v>
      </c>
      <c r="S1936" s="203">
        <v>176</v>
      </c>
      <c r="T1936" s="203">
        <v>41</v>
      </c>
      <c r="U1936" s="203">
        <v>13</v>
      </c>
      <c r="V1936" s="203">
        <v>12</v>
      </c>
    </row>
    <row r="1937" spans="2:22" x14ac:dyDescent="0.3">
      <c r="B1937" s="96" t="s">
        <v>220</v>
      </c>
      <c r="C1937" s="102" t="s">
        <v>231</v>
      </c>
      <c r="D1937" s="203">
        <v>0</v>
      </c>
      <c r="E1937" s="203">
        <v>0</v>
      </c>
      <c r="F1937" s="203">
        <v>0</v>
      </c>
      <c r="G1937" s="203">
        <v>0</v>
      </c>
      <c r="H1937" s="203">
        <v>1</v>
      </c>
      <c r="I1937" s="203">
        <v>0</v>
      </c>
      <c r="J1937" s="203">
        <v>2</v>
      </c>
      <c r="K1937" s="203">
        <v>1</v>
      </c>
      <c r="L1937" s="203">
        <v>1</v>
      </c>
      <c r="M1937" s="203">
        <v>1</v>
      </c>
      <c r="N1937" s="203">
        <v>54</v>
      </c>
      <c r="O1937" s="203">
        <v>1199</v>
      </c>
      <c r="P1937" s="203">
        <v>3695</v>
      </c>
      <c r="Q1937" s="203">
        <v>2024</v>
      </c>
      <c r="R1937" s="203">
        <v>1151</v>
      </c>
      <c r="S1937" s="203">
        <v>403</v>
      </c>
      <c r="T1937" s="203">
        <v>114</v>
      </c>
      <c r="U1937" s="203">
        <v>33</v>
      </c>
      <c r="V1937" s="203">
        <v>27</v>
      </c>
    </row>
    <row r="1938" spans="2:22" x14ac:dyDescent="0.3">
      <c r="B1938" s="96" t="s">
        <v>220</v>
      </c>
      <c r="C1938" s="102" t="s">
        <v>288</v>
      </c>
      <c r="D1938" s="203">
        <v>0</v>
      </c>
      <c r="E1938" s="203">
        <v>0</v>
      </c>
      <c r="F1938" s="203">
        <v>0</v>
      </c>
      <c r="G1938" s="203">
        <v>0</v>
      </c>
      <c r="H1938" s="203">
        <v>0</v>
      </c>
      <c r="I1938" s="203">
        <v>0</v>
      </c>
      <c r="J1938" s="203">
        <v>1</v>
      </c>
      <c r="K1938" s="203">
        <v>1</v>
      </c>
      <c r="L1938" s="203">
        <v>0</v>
      </c>
      <c r="M1938" s="203">
        <v>0</v>
      </c>
      <c r="N1938" s="203">
        <v>7</v>
      </c>
      <c r="O1938" s="203">
        <v>35</v>
      </c>
      <c r="P1938" s="203">
        <v>1105</v>
      </c>
      <c r="Q1938" s="203">
        <v>3352</v>
      </c>
      <c r="R1938" s="203">
        <v>1916</v>
      </c>
      <c r="S1938" s="203">
        <v>836</v>
      </c>
      <c r="T1938" s="203">
        <v>224</v>
      </c>
      <c r="U1938" s="203">
        <v>59</v>
      </c>
      <c r="V1938" s="203">
        <v>21</v>
      </c>
    </row>
    <row r="1939" spans="2:22" x14ac:dyDescent="0.3">
      <c r="B1939" s="96" t="s">
        <v>220</v>
      </c>
      <c r="C1939" s="102" t="s">
        <v>232</v>
      </c>
      <c r="D1939" s="203">
        <v>0</v>
      </c>
      <c r="E1939" s="203">
        <v>0</v>
      </c>
      <c r="F1939" s="203">
        <v>0</v>
      </c>
      <c r="G1939" s="203">
        <v>0</v>
      </c>
      <c r="H1939" s="203">
        <v>0</v>
      </c>
      <c r="I1939" s="203">
        <v>1</v>
      </c>
      <c r="J1939" s="203">
        <v>1</v>
      </c>
      <c r="K1939" s="203">
        <v>2</v>
      </c>
      <c r="L1939" s="203">
        <v>0</v>
      </c>
      <c r="M1939" s="203">
        <v>0</v>
      </c>
      <c r="N1939" s="203">
        <v>3</v>
      </c>
      <c r="O1939" s="203">
        <v>1</v>
      </c>
      <c r="P1939" s="203">
        <v>39</v>
      </c>
      <c r="Q1939" s="203">
        <v>1002</v>
      </c>
      <c r="R1939" s="203">
        <v>3135</v>
      </c>
      <c r="S1939" s="203">
        <v>1729</v>
      </c>
      <c r="T1939" s="203">
        <v>680</v>
      </c>
      <c r="U1939" s="203">
        <v>160</v>
      </c>
      <c r="V1939" s="203">
        <v>109</v>
      </c>
    </row>
    <row r="1940" spans="2:22" x14ac:dyDescent="0.3">
      <c r="B1940" s="96" t="s">
        <v>220</v>
      </c>
      <c r="C1940" s="102" t="s">
        <v>355</v>
      </c>
      <c r="D1940" s="203">
        <v>0</v>
      </c>
      <c r="E1940" s="203">
        <v>0</v>
      </c>
      <c r="F1940" s="203">
        <v>0</v>
      </c>
      <c r="G1940" s="203">
        <v>0</v>
      </c>
      <c r="H1940" s="203">
        <v>0</v>
      </c>
      <c r="I1940" s="203">
        <v>0</v>
      </c>
      <c r="J1940" s="203">
        <v>0</v>
      </c>
      <c r="K1940" s="203">
        <v>0</v>
      </c>
      <c r="L1940" s="203">
        <v>0</v>
      </c>
      <c r="M1940" s="203">
        <v>0</v>
      </c>
      <c r="N1940" s="203">
        <v>1</v>
      </c>
      <c r="O1940" s="203">
        <v>0</v>
      </c>
      <c r="P1940" s="203">
        <v>0</v>
      </c>
      <c r="Q1940" s="203">
        <v>0</v>
      </c>
      <c r="R1940" s="203">
        <v>9</v>
      </c>
      <c r="S1940" s="203">
        <v>54</v>
      </c>
      <c r="T1940" s="203">
        <v>23</v>
      </c>
      <c r="U1940" s="203">
        <v>9</v>
      </c>
      <c r="V1940" s="203">
        <v>42</v>
      </c>
    </row>
    <row r="1941" spans="2:22" x14ac:dyDescent="0.3">
      <c r="B1941" s="96" t="s">
        <v>220</v>
      </c>
      <c r="C1941" s="102" t="s">
        <v>356</v>
      </c>
      <c r="D1941" s="203">
        <v>0</v>
      </c>
      <c r="E1941" s="203">
        <v>0</v>
      </c>
      <c r="F1941" s="203">
        <v>0</v>
      </c>
      <c r="G1941" s="203">
        <v>0</v>
      </c>
      <c r="H1941" s="203">
        <v>0</v>
      </c>
      <c r="I1941" s="203">
        <v>0</v>
      </c>
      <c r="J1941" s="203">
        <v>0</v>
      </c>
      <c r="K1941" s="203">
        <v>0</v>
      </c>
      <c r="L1941" s="203">
        <v>0</v>
      </c>
      <c r="M1941" s="203">
        <v>0</v>
      </c>
      <c r="N1941" s="203">
        <v>0</v>
      </c>
      <c r="O1941" s="203">
        <v>0</v>
      </c>
      <c r="P1941" s="203">
        <v>0</v>
      </c>
      <c r="Q1941" s="203">
        <v>0</v>
      </c>
      <c r="R1941" s="203">
        <v>0</v>
      </c>
      <c r="S1941" s="203">
        <v>11</v>
      </c>
      <c r="T1941" s="203">
        <v>38</v>
      </c>
      <c r="U1941" s="203">
        <v>24</v>
      </c>
      <c r="V1941" s="203">
        <v>25</v>
      </c>
    </row>
    <row r="1942" spans="2:22" x14ac:dyDescent="0.3">
      <c r="B1942" s="96" t="s">
        <v>220</v>
      </c>
      <c r="C1942" s="102" t="s">
        <v>289</v>
      </c>
      <c r="D1942" s="203">
        <v>0</v>
      </c>
      <c r="E1942" s="203">
        <v>0</v>
      </c>
      <c r="F1942" s="203">
        <v>0</v>
      </c>
      <c r="G1942" s="203">
        <v>0</v>
      </c>
      <c r="H1942" s="203">
        <v>0</v>
      </c>
      <c r="I1942" s="203">
        <v>0</v>
      </c>
      <c r="J1942" s="203">
        <v>0</v>
      </c>
      <c r="K1942" s="203">
        <v>1</v>
      </c>
      <c r="L1942" s="203">
        <v>2</v>
      </c>
      <c r="M1942" s="203">
        <v>10</v>
      </c>
      <c r="N1942" s="203">
        <v>9</v>
      </c>
      <c r="O1942" s="203">
        <v>14</v>
      </c>
      <c r="P1942" s="203">
        <v>16</v>
      </c>
      <c r="Q1942" s="203">
        <v>20</v>
      </c>
      <c r="R1942" s="203">
        <v>20</v>
      </c>
      <c r="S1942" s="203">
        <v>21</v>
      </c>
      <c r="T1942" s="203">
        <v>28</v>
      </c>
      <c r="U1942" s="203">
        <v>26</v>
      </c>
      <c r="V1942" s="203">
        <v>311</v>
      </c>
    </row>
    <row r="1943" spans="2:22" x14ac:dyDescent="0.3">
      <c r="B1943" s="96" t="s">
        <v>220</v>
      </c>
      <c r="C1943" s="102" t="s">
        <v>290</v>
      </c>
      <c r="D1943" s="203">
        <v>0</v>
      </c>
      <c r="E1943" s="203">
        <v>0</v>
      </c>
      <c r="F1943" s="203">
        <v>0</v>
      </c>
      <c r="G1943" s="203">
        <v>0</v>
      </c>
      <c r="H1943" s="203">
        <v>0</v>
      </c>
      <c r="I1943" s="203">
        <v>0</v>
      </c>
      <c r="J1943" s="203">
        <v>0</v>
      </c>
      <c r="K1943" s="203">
        <v>1</v>
      </c>
      <c r="L1943" s="203">
        <v>5</v>
      </c>
      <c r="M1943" s="203">
        <v>7</v>
      </c>
      <c r="N1943" s="203">
        <v>15</v>
      </c>
      <c r="O1943" s="203">
        <v>40</v>
      </c>
      <c r="P1943" s="203">
        <v>49</v>
      </c>
      <c r="Q1943" s="203">
        <v>63</v>
      </c>
      <c r="R1943" s="203">
        <v>62</v>
      </c>
      <c r="S1943" s="203">
        <v>48</v>
      </c>
      <c r="T1943" s="203">
        <v>34</v>
      </c>
      <c r="U1943" s="203">
        <v>20</v>
      </c>
      <c r="V1943" s="203">
        <v>431</v>
      </c>
    </row>
    <row r="1944" spans="2:22" x14ac:dyDescent="0.3">
      <c r="B1944" s="96" t="s">
        <v>220</v>
      </c>
      <c r="C1944" s="102" t="s">
        <v>291</v>
      </c>
      <c r="D1944" s="203">
        <v>0</v>
      </c>
      <c r="E1944" s="203">
        <v>0</v>
      </c>
      <c r="F1944" s="203">
        <v>0</v>
      </c>
      <c r="G1944" s="203">
        <v>0</v>
      </c>
      <c r="H1944" s="203">
        <v>0</v>
      </c>
      <c r="I1944" s="203">
        <v>0</v>
      </c>
      <c r="J1944" s="203">
        <v>0</v>
      </c>
      <c r="K1944" s="203">
        <v>2</v>
      </c>
      <c r="L1944" s="203">
        <v>0</v>
      </c>
      <c r="M1944" s="203">
        <v>3</v>
      </c>
      <c r="N1944" s="203">
        <v>13</v>
      </c>
      <c r="O1944" s="203">
        <v>48</v>
      </c>
      <c r="P1944" s="203">
        <v>206</v>
      </c>
      <c r="Q1944" s="203">
        <v>362</v>
      </c>
      <c r="R1944" s="203">
        <v>390</v>
      </c>
      <c r="S1944" s="203">
        <v>253</v>
      </c>
      <c r="T1944" s="203">
        <v>144</v>
      </c>
      <c r="U1944" s="203">
        <v>63</v>
      </c>
      <c r="V1944" s="203">
        <v>535</v>
      </c>
    </row>
    <row r="1945" spans="2:22" x14ac:dyDescent="0.3">
      <c r="B1945" s="96" t="s">
        <v>220</v>
      </c>
      <c r="C1945" s="102" t="s">
        <v>292</v>
      </c>
      <c r="D1945" s="203">
        <v>0</v>
      </c>
      <c r="E1945" s="203">
        <v>0</v>
      </c>
      <c r="F1945" s="203">
        <v>0</v>
      </c>
      <c r="G1945" s="203">
        <v>0</v>
      </c>
      <c r="H1945" s="203">
        <v>0</v>
      </c>
      <c r="I1945" s="203">
        <v>0</v>
      </c>
      <c r="J1945" s="203">
        <v>0</v>
      </c>
      <c r="K1945" s="203">
        <v>0</v>
      </c>
      <c r="L1945" s="203">
        <v>0</v>
      </c>
      <c r="M1945" s="203">
        <v>1</v>
      </c>
      <c r="N1945" s="203">
        <v>0</v>
      </c>
      <c r="O1945" s="203">
        <v>12</v>
      </c>
      <c r="P1945" s="203">
        <v>64</v>
      </c>
      <c r="Q1945" s="203">
        <v>289</v>
      </c>
      <c r="R1945" s="203">
        <v>648</v>
      </c>
      <c r="S1945" s="203">
        <v>629</v>
      </c>
      <c r="T1945" s="203">
        <v>356</v>
      </c>
      <c r="U1945" s="203">
        <v>199</v>
      </c>
      <c r="V1945" s="203">
        <v>753</v>
      </c>
    </row>
    <row r="1946" spans="2:22" x14ac:dyDescent="0.3">
      <c r="B1946" s="96" t="s">
        <v>220</v>
      </c>
      <c r="C1946" s="102" t="s">
        <v>293</v>
      </c>
      <c r="D1946" s="203">
        <v>0</v>
      </c>
      <c r="E1946" s="203">
        <v>0</v>
      </c>
      <c r="F1946" s="203">
        <v>0</v>
      </c>
      <c r="G1946" s="203">
        <v>0</v>
      </c>
      <c r="H1946" s="203">
        <v>0</v>
      </c>
      <c r="I1946" s="203">
        <v>0</v>
      </c>
      <c r="J1946" s="203">
        <v>0</v>
      </c>
      <c r="K1946" s="203">
        <v>0</v>
      </c>
      <c r="L1946" s="203">
        <v>1</v>
      </c>
      <c r="M1946" s="203">
        <v>0</v>
      </c>
      <c r="N1946" s="203">
        <v>1</v>
      </c>
      <c r="O1946" s="203">
        <v>0</v>
      </c>
      <c r="P1946" s="203">
        <v>7</v>
      </c>
      <c r="Q1946" s="203">
        <v>35</v>
      </c>
      <c r="R1946" s="203">
        <v>196</v>
      </c>
      <c r="S1946" s="203">
        <v>402</v>
      </c>
      <c r="T1946" s="203">
        <v>402</v>
      </c>
      <c r="U1946" s="203">
        <v>276</v>
      </c>
      <c r="V1946" s="203">
        <v>649</v>
      </c>
    </row>
    <row r="1947" spans="2:22" x14ac:dyDescent="0.3">
      <c r="B1947" s="96" t="s">
        <v>220</v>
      </c>
      <c r="C1947" s="102" t="s">
        <v>294</v>
      </c>
      <c r="D1947" s="203">
        <v>0</v>
      </c>
      <c r="E1947" s="203">
        <v>0</v>
      </c>
      <c r="F1947" s="203">
        <v>0</v>
      </c>
      <c r="G1947" s="203">
        <v>0</v>
      </c>
      <c r="H1947" s="203">
        <v>0</v>
      </c>
      <c r="I1947" s="203">
        <v>0</v>
      </c>
      <c r="J1947" s="203">
        <v>1</v>
      </c>
      <c r="K1947" s="203">
        <v>0</v>
      </c>
      <c r="L1947" s="203">
        <v>0</v>
      </c>
      <c r="M1947" s="203">
        <v>0</v>
      </c>
      <c r="N1947" s="203">
        <v>1</v>
      </c>
      <c r="O1947" s="203">
        <v>1</v>
      </c>
      <c r="P1947" s="203">
        <v>6</v>
      </c>
      <c r="Q1947" s="203">
        <v>45</v>
      </c>
      <c r="R1947" s="203">
        <v>182</v>
      </c>
      <c r="S1947" s="203">
        <v>447</v>
      </c>
      <c r="T1947" s="203">
        <v>432</v>
      </c>
      <c r="U1947" s="203">
        <v>226</v>
      </c>
      <c r="V1947" s="203">
        <v>633</v>
      </c>
    </row>
    <row r="1948" spans="2:22" x14ac:dyDescent="0.3">
      <c r="B1948" s="96" t="s">
        <v>220</v>
      </c>
      <c r="C1948" s="102" t="s">
        <v>357</v>
      </c>
      <c r="D1948" s="203">
        <v>0</v>
      </c>
      <c r="E1948" s="203">
        <v>0</v>
      </c>
      <c r="F1948" s="203">
        <v>0</v>
      </c>
      <c r="G1948" s="203">
        <v>2</v>
      </c>
      <c r="H1948" s="203">
        <v>10</v>
      </c>
      <c r="I1948" s="203">
        <v>21</v>
      </c>
      <c r="J1948" s="203">
        <v>46</v>
      </c>
      <c r="K1948" s="203">
        <v>77</v>
      </c>
      <c r="L1948" s="203">
        <v>122</v>
      </c>
      <c r="M1948" s="203">
        <v>166</v>
      </c>
      <c r="N1948" s="203">
        <v>167</v>
      </c>
      <c r="O1948" s="203">
        <v>129</v>
      </c>
      <c r="P1948" s="203">
        <v>69</v>
      </c>
      <c r="Q1948" s="203">
        <v>22</v>
      </c>
      <c r="R1948" s="203">
        <v>15</v>
      </c>
      <c r="S1948" s="203">
        <v>5</v>
      </c>
      <c r="T1948" s="203">
        <v>1</v>
      </c>
      <c r="U1948" s="203">
        <v>0</v>
      </c>
      <c r="V1948" s="203">
        <v>0</v>
      </c>
    </row>
    <row r="1949" spans="2:22" x14ac:dyDescent="0.3">
      <c r="B1949" s="96" t="s">
        <v>146</v>
      </c>
      <c r="C1949" s="102" t="s">
        <v>223</v>
      </c>
      <c r="D1949" s="203">
        <v>14</v>
      </c>
      <c r="E1949" s="203">
        <v>220</v>
      </c>
      <c r="F1949" s="203">
        <v>11</v>
      </c>
      <c r="G1949" s="203">
        <v>1</v>
      </c>
      <c r="H1949" s="203">
        <v>0</v>
      </c>
      <c r="I1949" s="203">
        <v>0</v>
      </c>
      <c r="J1949" s="203">
        <v>0</v>
      </c>
      <c r="K1949" s="203">
        <v>0</v>
      </c>
      <c r="L1949" s="203">
        <v>0</v>
      </c>
      <c r="M1949" s="203">
        <v>0</v>
      </c>
      <c r="N1949" s="203">
        <v>0</v>
      </c>
      <c r="O1949" s="203">
        <v>0</v>
      </c>
      <c r="P1949" s="203">
        <v>0</v>
      </c>
      <c r="Q1949" s="203">
        <v>0</v>
      </c>
      <c r="R1949" s="203">
        <v>0</v>
      </c>
      <c r="S1949" s="203">
        <v>0</v>
      </c>
      <c r="T1949" s="203">
        <v>0</v>
      </c>
      <c r="U1949" s="203">
        <v>0</v>
      </c>
      <c r="V1949" s="203">
        <v>0</v>
      </c>
    </row>
    <row r="1950" spans="2:22" x14ac:dyDescent="0.3">
      <c r="B1950" s="96" t="s">
        <v>146</v>
      </c>
      <c r="C1950" s="102" t="s">
        <v>286</v>
      </c>
      <c r="D1950" s="203">
        <v>0</v>
      </c>
      <c r="E1950" s="203">
        <v>71</v>
      </c>
      <c r="F1950" s="203">
        <v>458</v>
      </c>
      <c r="G1950" s="203">
        <v>51</v>
      </c>
      <c r="H1950" s="203">
        <v>6</v>
      </c>
      <c r="I1950" s="203">
        <v>1</v>
      </c>
      <c r="J1950" s="203">
        <v>0</v>
      </c>
      <c r="K1950" s="203">
        <v>0</v>
      </c>
      <c r="L1950" s="203">
        <v>0</v>
      </c>
      <c r="M1950" s="203">
        <v>0</v>
      </c>
      <c r="N1950" s="203">
        <v>0</v>
      </c>
      <c r="O1950" s="203">
        <v>0</v>
      </c>
      <c r="P1950" s="203">
        <v>0</v>
      </c>
      <c r="Q1950" s="203">
        <v>0</v>
      </c>
      <c r="R1950" s="203">
        <v>0</v>
      </c>
      <c r="S1950" s="203">
        <v>0</v>
      </c>
      <c r="T1950" s="203">
        <v>0</v>
      </c>
      <c r="U1950" s="203">
        <v>0</v>
      </c>
      <c r="V1950" s="203">
        <v>0</v>
      </c>
    </row>
    <row r="1951" spans="2:22" x14ac:dyDescent="0.3">
      <c r="B1951" s="96" t="s">
        <v>146</v>
      </c>
      <c r="C1951" s="102" t="s">
        <v>370</v>
      </c>
      <c r="D1951" s="203">
        <v>0</v>
      </c>
      <c r="E1951" s="203">
        <v>8</v>
      </c>
      <c r="F1951" s="203">
        <v>2395</v>
      </c>
      <c r="G1951" s="203">
        <v>8017</v>
      </c>
      <c r="H1951" s="203">
        <v>605</v>
      </c>
      <c r="I1951" s="203">
        <v>60</v>
      </c>
      <c r="J1951" s="203">
        <v>10</v>
      </c>
      <c r="K1951" s="203">
        <v>3</v>
      </c>
      <c r="L1951" s="203">
        <v>1</v>
      </c>
      <c r="M1951" s="203">
        <v>3</v>
      </c>
      <c r="N1951" s="203">
        <v>1</v>
      </c>
      <c r="O1951" s="203">
        <v>1</v>
      </c>
      <c r="P1951" s="203">
        <v>2</v>
      </c>
      <c r="Q1951" s="203">
        <v>1</v>
      </c>
      <c r="R1951" s="203">
        <v>0</v>
      </c>
      <c r="S1951" s="203">
        <v>0</v>
      </c>
      <c r="T1951" s="203">
        <v>0</v>
      </c>
      <c r="U1951" s="203">
        <v>0</v>
      </c>
      <c r="V1951" s="203">
        <v>0</v>
      </c>
    </row>
    <row r="1952" spans="2:22" x14ac:dyDescent="0.3">
      <c r="B1952" s="96" t="s">
        <v>146</v>
      </c>
      <c r="C1952" s="102" t="s">
        <v>224</v>
      </c>
      <c r="D1952" s="203">
        <v>0</v>
      </c>
      <c r="E1952" s="203">
        <v>0</v>
      </c>
      <c r="F1952" s="203">
        <v>4</v>
      </c>
      <c r="G1952" s="203">
        <v>2645</v>
      </c>
      <c r="H1952" s="203">
        <v>7893</v>
      </c>
      <c r="I1952" s="203">
        <v>1397</v>
      </c>
      <c r="J1952" s="203">
        <v>316</v>
      </c>
      <c r="K1952" s="203">
        <v>88</v>
      </c>
      <c r="L1952" s="203">
        <v>30</v>
      </c>
      <c r="M1952" s="203">
        <v>12</v>
      </c>
      <c r="N1952" s="203">
        <v>7</v>
      </c>
      <c r="O1952" s="203">
        <v>2</v>
      </c>
      <c r="P1952" s="203">
        <v>3</v>
      </c>
      <c r="Q1952" s="203">
        <v>2</v>
      </c>
      <c r="R1952" s="203">
        <v>3</v>
      </c>
      <c r="S1952" s="203">
        <v>2</v>
      </c>
      <c r="T1952" s="203">
        <v>0</v>
      </c>
      <c r="U1952" s="203">
        <v>0</v>
      </c>
      <c r="V1952" s="203">
        <v>0</v>
      </c>
    </row>
    <row r="1953" spans="2:22" x14ac:dyDescent="0.3">
      <c r="B1953" s="96" t="s">
        <v>146</v>
      </c>
      <c r="C1953" s="102" t="s">
        <v>225</v>
      </c>
      <c r="D1953" s="203">
        <v>0</v>
      </c>
      <c r="E1953" s="203">
        <v>0</v>
      </c>
      <c r="F1953" s="203">
        <v>0</v>
      </c>
      <c r="G1953" s="203">
        <v>12</v>
      </c>
      <c r="H1953" s="203">
        <v>2798</v>
      </c>
      <c r="I1953" s="203">
        <v>7262</v>
      </c>
      <c r="J1953" s="203">
        <v>1878</v>
      </c>
      <c r="K1953" s="203">
        <v>519</v>
      </c>
      <c r="L1953" s="203">
        <v>187</v>
      </c>
      <c r="M1953" s="203">
        <v>66</v>
      </c>
      <c r="N1953" s="203">
        <v>40</v>
      </c>
      <c r="O1953" s="203">
        <v>18</v>
      </c>
      <c r="P1953" s="203">
        <v>8</v>
      </c>
      <c r="Q1953" s="203">
        <v>3</v>
      </c>
      <c r="R1953" s="203">
        <v>2</v>
      </c>
      <c r="S1953" s="203">
        <v>0</v>
      </c>
      <c r="T1953" s="203">
        <v>0</v>
      </c>
      <c r="U1953" s="203">
        <v>0</v>
      </c>
      <c r="V1953" s="203">
        <v>0</v>
      </c>
    </row>
    <row r="1954" spans="2:22" x14ac:dyDescent="0.3">
      <c r="B1954" s="96" t="s">
        <v>146</v>
      </c>
      <c r="C1954" s="102" t="s">
        <v>226</v>
      </c>
      <c r="D1954" s="203">
        <v>0</v>
      </c>
      <c r="E1954" s="203">
        <v>0</v>
      </c>
      <c r="F1954" s="203">
        <v>0</v>
      </c>
      <c r="G1954" s="203">
        <v>2</v>
      </c>
      <c r="H1954" s="203">
        <v>12</v>
      </c>
      <c r="I1954" s="203">
        <v>2625</v>
      </c>
      <c r="J1954" s="203">
        <v>7153</v>
      </c>
      <c r="K1954" s="203">
        <v>2139</v>
      </c>
      <c r="L1954" s="203">
        <v>697</v>
      </c>
      <c r="M1954" s="203">
        <v>290</v>
      </c>
      <c r="N1954" s="203">
        <v>128</v>
      </c>
      <c r="O1954" s="203">
        <v>47</v>
      </c>
      <c r="P1954" s="203">
        <v>19</v>
      </c>
      <c r="Q1954" s="203">
        <v>1</v>
      </c>
      <c r="R1954" s="203">
        <v>4</v>
      </c>
      <c r="S1954" s="203">
        <v>0</v>
      </c>
      <c r="T1954" s="203">
        <v>0</v>
      </c>
      <c r="U1954" s="203">
        <v>2</v>
      </c>
      <c r="V1954" s="203">
        <v>0</v>
      </c>
    </row>
    <row r="1955" spans="2:22" x14ac:dyDescent="0.3">
      <c r="B1955" s="96" t="s">
        <v>146</v>
      </c>
      <c r="C1955" s="102" t="s">
        <v>227</v>
      </c>
      <c r="D1955" s="203">
        <v>0</v>
      </c>
      <c r="E1955" s="203">
        <v>0</v>
      </c>
      <c r="F1955" s="203">
        <v>0</v>
      </c>
      <c r="G1955" s="203">
        <v>1</v>
      </c>
      <c r="H1955" s="203">
        <v>1</v>
      </c>
      <c r="I1955" s="203">
        <v>16</v>
      </c>
      <c r="J1955" s="203">
        <v>2630</v>
      </c>
      <c r="K1955" s="203">
        <v>6887</v>
      </c>
      <c r="L1955" s="203">
        <v>2149</v>
      </c>
      <c r="M1955" s="203">
        <v>869</v>
      </c>
      <c r="N1955" s="203">
        <v>356</v>
      </c>
      <c r="O1955" s="203">
        <v>165</v>
      </c>
      <c r="P1955" s="203">
        <v>72</v>
      </c>
      <c r="Q1955" s="203">
        <v>17</v>
      </c>
      <c r="R1955" s="203">
        <v>9</v>
      </c>
      <c r="S1955" s="203">
        <v>2</v>
      </c>
      <c r="T1955" s="203">
        <v>1</v>
      </c>
      <c r="U1955" s="203">
        <v>0</v>
      </c>
      <c r="V1955" s="203">
        <v>0</v>
      </c>
    </row>
    <row r="1956" spans="2:22" x14ac:dyDescent="0.3">
      <c r="B1956" s="96" t="s">
        <v>146</v>
      </c>
      <c r="C1956" s="102" t="s">
        <v>228</v>
      </c>
      <c r="D1956" s="203">
        <v>0</v>
      </c>
      <c r="E1956" s="203">
        <v>0</v>
      </c>
      <c r="F1956" s="203">
        <v>0</v>
      </c>
      <c r="G1956" s="203">
        <v>0</v>
      </c>
      <c r="H1956" s="203">
        <v>0</v>
      </c>
      <c r="I1956" s="203">
        <v>0</v>
      </c>
      <c r="J1956" s="203">
        <v>20</v>
      </c>
      <c r="K1956" s="203">
        <v>2582</v>
      </c>
      <c r="L1956" s="203">
        <v>6416</v>
      </c>
      <c r="M1956" s="203">
        <v>2237</v>
      </c>
      <c r="N1956" s="203">
        <v>868</v>
      </c>
      <c r="O1956" s="203">
        <v>392</v>
      </c>
      <c r="P1956" s="203">
        <v>162</v>
      </c>
      <c r="Q1956" s="203">
        <v>74</v>
      </c>
      <c r="R1956" s="203">
        <v>20</v>
      </c>
      <c r="S1956" s="203">
        <v>4</v>
      </c>
      <c r="T1956" s="203">
        <v>1</v>
      </c>
      <c r="U1956" s="203">
        <v>0</v>
      </c>
      <c r="V1956" s="203">
        <v>2</v>
      </c>
    </row>
    <row r="1957" spans="2:22" x14ac:dyDescent="0.3">
      <c r="B1957" s="96" t="s">
        <v>146</v>
      </c>
      <c r="C1957" s="102" t="s">
        <v>229</v>
      </c>
      <c r="D1957" s="203">
        <v>0</v>
      </c>
      <c r="E1957" s="203">
        <v>0</v>
      </c>
      <c r="F1957" s="203">
        <v>0</v>
      </c>
      <c r="G1957" s="203">
        <v>0</v>
      </c>
      <c r="H1957" s="203">
        <v>0</v>
      </c>
      <c r="I1957" s="203">
        <v>2</v>
      </c>
      <c r="J1957" s="203">
        <v>0</v>
      </c>
      <c r="K1957" s="203">
        <v>25</v>
      </c>
      <c r="L1957" s="203">
        <v>2471</v>
      </c>
      <c r="M1957" s="203">
        <v>6360</v>
      </c>
      <c r="N1957" s="203">
        <v>2586</v>
      </c>
      <c r="O1957" s="203">
        <v>1330</v>
      </c>
      <c r="P1957" s="203">
        <v>726</v>
      </c>
      <c r="Q1957" s="203">
        <v>283</v>
      </c>
      <c r="R1957" s="203">
        <v>90</v>
      </c>
      <c r="S1957" s="203">
        <v>29</v>
      </c>
      <c r="T1957" s="203">
        <v>2</v>
      </c>
      <c r="U1957" s="203">
        <v>2</v>
      </c>
      <c r="V1957" s="203">
        <v>8</v>
      </c>
    </row>
    <row r="1958" spans="2:22" x14ac:dyDescent="0.3">
      <c r="B1958" s="96" t="s">
        <v>146</v>
      </c>
      <c r="C1958" s="102" t="s">
        <v>287</v>
      </c>
      <c r="D1958" s="203">
        <v>0</v>
      </c>
      <c r="E1958" s="203">
        <v>0</v>
      </c>
      <c r="F1958" s="203">
        <v>0</v>
      </c>
      <c r="G1958" s="203">
        <v>0</v>
      </c>
      <c r="H1958" s="203">
        <v>0</v>
      </c>
      <c r="I1958" s="203">
        <v>2</v>
      </c>
      <c r="J1958" s="203">
        <v>0</v>
      </c>
      <c r="K1958" s="203">
        <v>0</v>
      </c>
      <c r="L1958" s="203">
        <v>19</v>
      </c>
      <c r="M1958" s="203">
        <v>2615</v>
      </c>
      <c r="N1958" s="203">
        <v>6057</v>
      </c>
      <c r="O1958" s="203">
        <v>2787</v>
      </c>
      <c r="P1958" s="203">
        <v>1550</v>
      </c>
      <c r="Q1958" s="203">
        <v>699</v>
      </c>
      <c r="R1958" s="203">
        <v>234</v>
      </c>
      <c r="S1958" s="203">
        <v>52</v>
      </c>
      <c r="T1958" s="203">
        <v>18</v>
      </c>
      <c r="U1958" s="203">
        <v>4</v>
      </c>
      <c r="V1958" s="203">
        <v>5</v>
      </c>
    </row>
    <row r="1959" spans="2:22" x14ac:dyDescent="0.3">
      <c r="B1959" s="96" t="s">
        <v>146</v>
      </c>
      <c r="C1959" s="102" t="s">
        <v>230</v>
      </c>
      <c r="D1959" s="203">
        <v>0</v>
      </c>
      <c r="E1959" s="203">
        <v>0</v>
      </c>
      <c r="F1959" s="203">
        <v>0</v>
      </c>
      <c r="G1959" s="203">
        <v>0</v>
      </c>
      <c r="H1959" s="203">
        <v>0</v>
      </c>
      <c r="I1959" s="203">
        <v>1</v>
      </c>
      <c r="J1959" s="203">
        <v>0</v>
      </c>
      <c r="K1959" s="203">
        <v>0</v>
      </c>
      <c r="L1959" s="203">
        <v>1</v>
      </c>
      <c r="M1959" s="203">
        <v>30</v>
      </c>
      <c r="N1959" s="203">
        <v>2526</v>
      </c>
      <c r="O1959" s="203">
        <v>5581</v>
      </c>
      <c r="P1959" s="203">
        <v>2912</v>
      </c>
      <c r="Q1959" s="203">
        <v>1483</v>
      </c>
      <c r="R1959" s="203">
        <v>624</v>
      </c>
      <c r="S1959" s="203">
        <v>169</v>
      </c>
      <c r="T1959" s="203">
        <v>49</v>
      </c>
      <c r="U1959" s="203">
        <v>12</v>
      </c>
      <c r="V1959" s="203">
        <v>5</v>
      </c>
    </row>
    <row r="1960" spans="2:22" x14ac:dyDescent="0.3">
      <c r="B1960" s="96" t="s">
        <v>146</v>
      </c>
      <c r="C1960" s="102" t="s">
        <v>231</v>
      </c>
      <c r="D1960" s="203">
        <v>0</v>
      </c>
      <c r="E1960" s="203">
        <v>0</v>
      </c>
      <c r="F1960" s="203">
        <v>0</v>
      </c>
      <c r="G1960" s="203">
        <v>0</v>
      </c>
      <c r="H1960" s="203">
        <v>0</v>
      </c>
      <c r="I1960" s="203">
        <v>0</v>
      </c>
      <c r="J1960" s="203">
        <v>0</v>
      </c>
      <c r="K1960" s="203">
        <v>1</v>
      </c>
      <c r="L1960" s="203">
        <v>0</v>
      </c>
      <c r="M1960" s="203">
        <v>2</v>
      </c>
      <c r="N1960" s="203">
        <v>23</v>
      </c>
      <c r="O1960" s="203">
        <v>2221</v>
      </c>
      <c r="P1960" s="203">
        <v>5755</v>
      </c>
      <c r="Q1960" s="203">
        <v>2666</v>
      </c>
      <c r="R1960" s="203">
        <v>1306</v>
      </c>
      <c r="S1960" s="203">
        <v>504</v>
      </c>
      <c r="T1960" s="203">
        <v>118</v>
      </c>
      <c r="U1960" s="203">
        <v>29</v>
      </c>
      <c r="V1960" s="203">
        <v>16</v>
      </c>
    </row>
    <row r="1961" spans="2:22" x14ac:dyDescent="0.3">
      <c r="B1961" s="96" t="s">
        <v>146</v>
      </c>
      <c r="C1961" s="102" t="s">
        <v>288</v>
      </c>
      <c r="D1961" s="203">
        <v>0</v>
      </c>
      <c r="E1961" s="203">
        <v>0</v>
      </c>
      <c r="F1961" s="203">
        <v>0</v>
      </c>
      <c r="G1961" s="203">
        <v>0</v>
      </c>
      <c r="H1961" s="203">
        <v>0</v>
      </c>
      <c r="I1961" s="203">
        <v>0</v>
      </c>
      <c r="J1961" s="203">
        <v>0</v>
      </c>
      <c r="K1961" s="203">
        <v>0</v>
      </c>
      <c r="L1961" s="203">
        <v>0</v>
      </c>
      <c r="M1961" s="203">
        <v>0</v>
      </c>
      <c r="N1961" s="203">
        <v>1</v>
      </c>
      <c r="O1961" s="203">
        <v>22</v>
      </c>
      <c r="P1961" s="203">
        <v>1087</v>
      </c>
      <c r="Q1961" s="203">
        <v>5153</v>
      </c>
      <c r="R1961" s="203">
        <v>2517</v>
      </c>
      <c r="S1961" s="203">
        <v>1206</v>
      </c>
      <c r="T1961" s="203">
        <v>357</v>
      </c>
      <c r="U1961" s="203">
        <v>95</v>
      </c>
      <c r="V1961" s="203">
        <v>36</v>
      </c>
    </row>
    <row r="1962" spans="2:22" x14ac:dyDescent="0.3">
      <c r="B1962" s="96" t="s">
        <v>146</v>
      </c>
      <c r="C1962" s="102" t="s">
        <v>232</v>
      </c>
      <c r="D1962" s="203">
        <v>0</v>
      </c>
      <c r="E1962" s="203">
        <v>0</v>
      </c>
      <c r="F1962" s="203">
        <v>0</v>
      </c>
      <c r="G1962" s="203">
        <v>0</v>
      </c>
      <c r="H1962" s="203">
        <v>0</v>
      </c>
      <c r="I1962" s="203">
        <v>0</v>
      </c>
      <c r="J1962" s="203">
        <v>1</v>
      </c>
      <c r="K1962" s="203">
        <v>0</v>
      </c>
      <c r="L1962" s="203">
        <v>0</v>
      </c>
      <c r="M1962" s="203">
        <v>0</v>
      </c>
      <c r="N1962" s="203">
        <v>0</v>
      </c>
      <c r="O1962" s="203">
        <v>0</v>
      </c>
      <c r="P1962" s="203">
        <v>24</v>
      </c>
      <c r="Q1962" s="203">
        <v>956</v>
      </c>
      <c r="R1962" s="203">
        <v>4709</v>
      </c>
      <c r="S1962" s="203">
        <v>1986</v>
      </c>
      <c r="T1962" s="203">
        <v>865</v>
      </c>
      <c r="U1962" s="203">
        <v>273</v>
      </c>
      <c r="V1962" s="203">
        <v>106</v>
      </c>
    </row>
    <row r="1963" spans="2:22" x14ac:dyDescent="0.3">
      <c r="B1963" s="96" t="s">
        <v>146</v>
      </c>
      <c r="C1963" s="102" t="s">
        <v>355</v>
      </c>
      <c r="D1963" s="203">
        <v>0</v>
      </c>
      <c r="E1963" s="203">
        <v>0</v>
      </c>
      <c r="F1963" s="203">
        <v>0</v>
      </c>
      <c r="G1963" s="203">
        <v>0</v>
      </c>
      <c r="H1963" s="203">
        <v>0</v>
      </c>
      <c r="I1963" s="203">
        <v>0</v>
      </c>
      <c r="J1963" s="203">
        <v>0</v>
      </c>
      <c r="K1963" s="203">
        <v>0</v>
      </c>
      <c r="L1963" s="203">
        <v>0</v>
      </c>
      <c r="M1963" s="203">
        <v>0</v>
      </c>
      <c r="N1963" s="203">
        <v>0</v>
      </c>
      <c r="O1963" s="203">
        <v>0</v>
      </c>
      <c r="P1963" s="203">
        <v>0</v>
      </c>
      <c r="Q1963" s="203">
        <v>1</v>
      </c>
      <c r="R1963" s="203">
        <v>8</v>
      </c>
      <c r="S1963" s="203">
        <v>58</v>
      </c>
      <c r="T1963" s="203">
        <v>24</v>
      </c>
      <c r="U1963" s="203">
        <v>10</v>
      </c>
      <c r="V1963" s="203">
        <v>68</v>
      </c>
    </row>
    <row r="1964" spans="2:22" x14ac:dyDescent="0.3">
      <c r="B1964" s="96" t="s">
        <v>146</v>
      </c>
      <c r="C1964" s="102" t="s">
        <v>356</v>
      </c>
      <c r="D1964" s="203">
        <v>0</v>
      </c>
      <c r="E1964" s="203">
        <v>0</v>
      </c>
      <c r="F1964" s="203">
        <v>0</v>
      </c>
      <c r="G1964" s="203">
        <v>0</v>
      </c>
      <c r="H1964" s="203">
        <v>0</v>
      </c>
      <c r="I1964" s="203">
        <v>0</v>
      </c>
      <c r="J1964" s="203">
        <v>0</v>
      </c>
      <c r="K1964" s="203">
        <v>0</v>
      </c>
      <c r="L1964" s="203">
        <v>0</v>
      </c>
      <c r="M1964" s="203">
        <v>0</v>
      </c>
      <c r="N1964" s="203">
        <v>0</v>
      </c>
      <c r="O1964" s="203">
        <v>0</v>
      </c>
      <c r="P1964" s="203">
        <v>0</v>
      </c>
      <c r="Q1964" s="203">
        <v>0</v>
      </c>
      <c r="R1964" s="203">
        <v>0</v>
      </c>
      <c r="S1964" s="203">
        <v>10</v>
      </c>
      <c r="T1964" s="203">
        <v>38</v>
      </c>
      <c r="U1964" s="203">
        <v>28</v>
      </c>
      <c r="V1964" s="203">
        <v>49</v>
      </c>
    </row>
    <row r="1965" spans="2:22" x14ac:dyDescent="0.3">
      <c r="B1965" s="96" t="s">
        <v>146</v>
      </c>
      <c r="C1965" s="102" t="s">
        <v>289</v>
      </c>
      <c r="D1965" s="203">
        <v>0</v>
      </c>
      <c r="E1965" s="203">
        <v>0</v>
      </c>
      <c r="F1965" s="203">
        <v>0</v>
      </c>
      <c r="G1965" s="203">
        <v>0</v>
      </c>
      <c r="H1965" s="203">
        <v>0</v>
      </c>
      <c r="I1965" s="203">
        <v>0</v>
      </c>
      <c r="J1965" s="203">
        <v>0</v>
      </c>
      <c r="K1965" s="203">
        <v>0</v>
      </c>
      <c r="L1965" s="203">
        <v>0</v>
      </c>
      <c r="M1965" s="203">
        <v>0</v>
      </c>
      <c r="N1965" s="203">
        <v>2</v>
      </c>
      <c r="O1965" s="203">
        <v>1</v>
      </c>
      <c r="P1965" s="203">
        <v>0</v>
      </c>
      <c r="Q1965" s="203">
        <v>1</v>
      </c>
      <c r="R1965" s="203">
        <v>1</v>
      </c>
      <c r="S1965" s="203">
        <v>0</v>
      </c>
      <c r="T1965" s="203">
        <v>0</v>
      </c>
      <c r="U1965" s="203">
        <v>0</v>
      </c>
      <c r="V1965" s="203">
        <v>18</v>
      </c>
    </row>
    <row r="1966" spans="2:22" x14ac:dyDescent="0.3">
      <c r="B1966" s="96" t="s">
        <v>146</v>
      </c>
      <c r="C1966" s="102" t="s">
        <v>290</v>
      </c>
      <c r="D1966" s="203">
        <v>0</v>
      </c>
      <c r="E1966" s="203">
        <v>0</v>
      </c>
      <c r="F1966" s="203">
        <v>0</v>
      </c>
      <c r="G1966" s="203">
        <v>0</v>
      </c>
      <c r="H1966" s="203">
        <v>0</v>
      </c>
      <c r="I1966" s="203">
        <v>0</v>
      </c>
      <c r="J1966" s="203">
        <v>0</v>
      </c>
      <c r="K1966" s="203">
        <v>0</v>
      </c>
      <c r="L1966" s="203">
        <v>0</v>
      </c>
      <c r="M1966" s="203">
        <v>0</v>
      </c>
      <c r="N1966" s="203">
        <v>0</v>
      </c>
      <c r="O1966" s="203">
        <v>2</v>
      </c>
      <c r="P1966" s="203">
        <v>6</v>
      </c>
      <c r="Q1966" s="203">
        <v>6</v>
      </c>
      <c r="R1966" s="203">
        <v>3</v>
      </c>
      <c r="S1966" s="203">
        <v>0</v>
      </c>
      <c r="T1966" s="203">
        <v>0</v>
      </c>
      <c r="U1966" s="203">
        <v>0</v>
      </c>
      <c r="V1966" s="203">
        <v>22</v>
      </c>
    </row>
    <row r="1967" spans="2:22" x14ac:dyDescent="0.3">
      <c r="B1967" s="96" t="s">
        <v>146</v>
      </c>
      <c r="C1967" s="102" t="s">
        <v>291</v>
      </c>
      <c r="D1967" s="203">
        <v>0</v>
      </c>
      <c r="E1967" s="203">
        <v>0</v>
      </c>
      <c r="F1967" s="203">
        <v>0</v>
      </c>
      <c r="G1967" s="203">
        <v>0</v>
      </c>
      <c r="H1967" s="203">
        <v>0</v>
      </c>
      <c r="I1967" s="203">
        <v>0</v>
      </c>
      <c r="J1967" s="203">
        <v>0</v>
      </c>
      <c r="K1967" s="203">
        <v>0</v>
      </c>
      <c r="L1967" s="203">
        <v>0</v>
      </c>
      <c r="M1967" s="203">
        <v>0</v>
      </c>
      <c r="N1967" s="203">
        <v>3</v>
      </c>
      <c r="O1967" s="203">
        <v>4</v>
      </c>
      <c r="P1967" s="203">
        <v>70</v>
      </c>
      <c r="Q1967" s="203">
        <v>248</v>
      </c>
      <c r="R1967" s="203">
        <v>264</v>
      </c>
      <c r="S1967" s="203">
        <v>154</v>
      </c>
      <c r="T1967" s="203">
        <v>79</v>
      </c>
      <c r="U1967" s="203">
        <v>45</v>
      </c>
      <c r="V1967" s="203">
        <v>610</v>
      </c>
    </row>
    <row r="1968" spans="2:22" x14ac:dyDescent="0.3">
      <c r="B1968" s="96" t="s">
        <v>146</v>
      </c>
      <c r="C1968" s="102" t="s">
        <v>292</v>
      </c>
      <c r="D1968" s="203">
        <v>0</v>
      </c>
      <c r="E1968" s="203">
        <v>0</v>
      </c>
      <c r="F1968" s="203">
        <v>0</v>
      </c>
      <c r="G1968" s="203">
        <v>0</v>
      </c>
      <c r="H1968" s="203">
        <v>0</v>
      </c>
      <c r="I1968" s="203">
        <v>0</v>
      </c>
      <c r="J1968" s="203">
        <v>0</v>
      </c>
      <c r="K1968" s="203">
        <v>0</v>
      </c>
      <c r="L1968" s="203">
        <v>0</v>
      </c>
      <c r="M1968" s="203">
        <v>0</v>
      </c>
      <c r="N1968" s="203">
        <v>2</v>
      </c>
      <c r="O1968" s="203">
        <v>3</v>
      </c>
      <c r="P1968" s="203">
        <v>18</v>
      </c>
      <c r="Q1968" s="203">
        <v>135</v>
      </c>
      <c r="R1968" s="203">
        <v>436</v>
      </c>
      <c r="S1968" s="203">
        <v>355</v>
      </c>
      <c r="T1968" s="203">
        <v>211</v>
      </c>
      <c r="U1968" s="203">
        <v>106</v>
      </c>
      <c r="V1968" s="203">
        <v>657</v>
      </c>
    </row>
    <row r="1969" spans="2:22" x14ac:dyDescent="0.3">
      <c r="B1969" s="96" t="s">
        <v>146</v>
      </c>
      <c r="C1969" s="102" t="s">
        <v>293</v>
      </c>
      <c r="D1969" s="203">
        <v>0</v>
      </c>
      <c r="E1969" s="203">
        <v>0</v>
      </c>
      <c r="F1969" s="203">
        <v>0</v>
      </c>
      <c r="G1969" s="203">
        <v>0</v>
      </c>
      <c r="H1969" s="203">
        <v>0</v>
      </c>
      <c r="I1969" s="203">
        <v>0</v>
      </c>
      <c r="J1969" s="203">
        <v>0</v>
      </c>
      <c r="K1969" s="203">
        <v>0</v>
      </c>
      <c r="L1969" s="203">
        <v>0</v>
      </c>
      <c r="M1969" s="203">
        <v>0</v>
      </c>
      <c r="N1969" s="203">
        <v>1</v>
      </c>
      <c r="O1969" s="203">
        <v>1</v>
      </c>
      <c r="P1969" s="203">
        <v>8</v>
      </c>
      <c r="Q1969" s="203">
        <v>38</v>
      </c>
      <c r="R1969" s="203">
        <v>154</v>
      </c>
      <c r="S1969" s="203">
        <v>445</v>
      </c>
      <c r="T1969" s="203">
        <v>308</v>
      </c>
      <c r="U1969" s="203">
        <v>191</v>
      </c>
      <c r="V1969" s="203">
        <v>1076</v>
      </c>
    </row>
    <row r="1970" spans="2:22" x14ac:dyDescent="0.3">
      <c r="B1970" s="96" t="s">
        <v>146</v>
      </c>
      <c r="C1970" s="102" t="s">
        <v>294</v>
      </c>
      <c r="D1970" s="203">
        <v>0</v>
      </c>
      <c r="E1970" s="203">
        <v>0</v>
      </c>
      <c r="F1970" s="203">
        <v>0</v>
      </c>
      <c r="G1970" s="203">
        <v>0</v>
      </c>
      <c r="H1970" s="203">
        <v>0</v>
      </c>
      <c r="I1970" s="203">
        <v>0</v>
      </c>
      <c r="J1970" s="203">
        <v>0</v>
      </c>
      <c r="K1970" s="203">
        <v>0</v>
      </c>
      <c r="L1970" s="203">
        <v>0</v>
      </c>
      <c r="M1970" s="203">
        <v>1</v>
      </c>
      <c r="N1970" s="203">
        <v>0</v>
      </c>
      <c r="O1970" s="203">
        <v>0</v>
      </c>
      <c r="P1970" s="203">
        <v>2</v>
      </c>
      <c r="Q1970" s="203">
        <v>22</v>
      </c>
      <c r="R1970" s="203">
        <v>160</v>
      </c>
      <c r="S1970" s="203">
        <v>527</v>
      </c>
      <c r="T1970" s="203">
        <v>609</v>
      </c>
      <c r="U1970" s="203">
        <v>482</v>
      </c>
      <c r="V1970" s="203">
        <v>2541</v>
      </c>
    </row>
    <row r="1971" spans="2:22" x14ac:dyDescent="0.3">
      <c r="B1971" s="96" t="s">
        <v>146</v>
      </c>
      <c r="C1971" s="102" t="s">
        <v>357</v>
      </c>
      <c r="D1971" s="203">
        <v>0</v>
      </c>
      <c r="E1971" s="203">
        <v>0</v>
      </c>
      <c r="F1971" s="203">
        <v>0</v>
      </c>
      <c r="G1971" s="203">
        <v>0</v>
      </c>
      <c r="H1971" s="203">
        <v>0</v>
      </c>
      <c r="I1971" s="203">
        <v>0</v>
      </c>
      <c r="J1971" s="203">
        <v>0</v>
      </c>
      <c r="K1971" s="203">
        <v>0</v>
      </c>
      <c r="L1971" s="203">
        <v>0</v>
      </c>
      <c r="M1971" s="203">
        <v>0</v>
      </c>
      <c r="N1971" s="203">
        <v>0</v>
      </c>
      <c r="O1971" s="203">
        <v>0</v>
      </c>
      <c r="P1971" s="203">
        <v>0</v>
      </c>
      <c r="Q1971" s="203">
        <v>0</v>
      </c>
      <c r="R1971" s="203">
        <v>0</v>
      </c>
      <c r="S1971" s="203">
        <v>0</v>
      </c>
      <c r="T1971" s="203">
        <v>0</v>
      </c>
      <c r="U1971" s="203">
        <v>0</v>
      </c>
      <c r="V1971" s="203">
        <v>0</v>
      </c>
    </row>
    <row r="1972" spans="2:22" x14ac:dyDescent="0.3">
      <c r="B1972" s="96" t="s">
        <v>147</v>
      </c>
      <c r="C1972" s="102" t="s">
        <v>223</v>
      </c>
      <c r="D1972" s="203">
        <v>15</v>
      </c>
      <c r="E1972" s="203">
        <v>178</v>
      </c>
      <c r="F1972" s="203">
        <v>15</v>
      </c>
      <c r="G1972" s="203">
        <v>0</v>
      </c>
      <c r="H1972" s="203">
        <v>0</v>
      </c>
      <c r="I1972" s="203">
        <v>0</v>
      </c>
      <c r="J1972" s="203">
        <v>0</v>
      </c>
      <c r="K1972" s="203">
        <v>0</v>
      </c>
      <c r="L1972" s="203">
        <v>0</v>
      </c>
      <c r="M1972" s="203">
        <v>0</v>
      </c>
      <c r="N1972" s="203">
        <v>0</v>
      </c>
      <c r="O1972" s="203">
        <v>1</v>
      </c>
      <c r="P1972" s="203">
        <v>0</v>
      </c>
      <c r="Q1972" s="203">
        <v>0</v>
      </c>
      <c r="R1972" s="203">
        <v>0</v>
      </c>
      <c r="S1972" s="203">
        <v>0</v>
      </c>
      <c r="T1972" s="203">
        <v>0</v>
      </c>
      <c r="U1972" s="203">
        <v>0</v>
      </c>
      <c r="V1972" s="203">
        <v>0</v>
      </c>
    </row>
    <row r="1973" spans="2:22" x14ac:dyDescent="0.3">
      <c r="B1973" s="96" t="s">
        <v>147</v>
      </c>
      <c r="C1973" s="102" t="s">
        <v>286</v>
      </c>
      <c r="D1973" s="203">
        <v>0</v>
      </c>
      <c r="E1973" s="203">
        <v>95</v>
      </c>
      <c r="F1973" s="203">
        <v>543</v>
      </c>
      <c r="G1973" s="203">
        <v>34</v>
      </c>
      <c r="H1973" s="203">
        <v>1</v>
      </c>
      <c r="I1973" s="203">
        <v>1</v>
      </c>
      <c r="J1973" s="203">
        <v>0</v>
      </c>
      <c r="K1973" s="203">
        <v>0</v>
      </c>
      <c r="L1973" s="203">
        <v>0</v>
      </c>
      <c r="M1973" s="203">
        <v>0</v>
      </c>
      <c r="N1973" s="203">
        <v>0</v>
      </c>
      <c r="O1973" s="203">
        <v>0</v>
      </c>
      <c r="P1973" s="203">
        <v>0</v>
      </c>
      <c r="Q1973" s="203">
        <v>0</v>
      </c>
      <c r="R1973" s="203">
        <v>0</v>
      </c>
      <c r="S1973" s="203">
        <v>0</v>
      </c>
      <c r="T1973" s="203">
        <v>0</v>
      </c>
      <c r="U1973" s="203">
        <v>0</v>
      </c>
      <c r="V1973" s="203">
        <v>0</v>
      </c>
    </row>
    <row r="1974" spans="2:22" x14ac:dyDescent="0.3">
      <c r="B1974" s="96" t="s">
        <v>147</v>
      </c>
      <c r="C1974" s="102" t="s">
        <v>370</v>
      </c>
      <c r="D1974" s="203">
        <v>1</v>
      </c>
      <c r="E1974" s="203">
        <v>8</v>
      </c>
      <c r="F1974" s="203">
        <v>1088</v>
      </c>
      <c r="G1974" s="203">
        <v>3388</v>
      </c>
      <c r="H1974" s="203">
        <v>159</v>
      </c>
      <c r="I1974" s="203">
        <v>12</v>
      </c>
      <c r="J1974" s="203">
        <v>0</v>
      </c>
      <c r="K1974" s="203">
        <v>1</v>
      </c>
      <c r="L1974" s="203">
        <v>0</v>
      </c>
      <c r="M1974" s="203">
        <v>0</v>
      </c>
      <c r="N1974" s="203">
        <v>0</v>
      </c>
      <c r="O1974" s="203">
        <v>0</v>
      </c>
      <c r="P1974" s="203">
        <v>0</v>
      </c>
      <c r="Q1974" s="203">
        <v>0</v>
      </c>
      <c r="R1974" s="203">
        <v>0</v>
      </c>
      <c r="S1974" s="203">
        <v>0</v>
      </c>
      <c r="T1974" s="203">
        <v>0</v>
      </c>
      <c r="U1974" s="203">
        <v>0</v>
      </c>
      <c r="V1974" s="203">
        <v>0</v>
      </c>
    </row>
    <row r="1975" spans="2:22" x14ac:dyDescent="0.3">
      <c r="B1975" s="96" t="s">
        <v>147</v>
      </c>
      <c r="C1975" s="102" t="s">
        <v>224</v>
      </c>
      <c r="D1975" s="203">
        <v>0</v>
      </c>
      <c r="E1975" s="203">
        <v>0</v>
      </c>
      <c r="F1975" s="203">
        <v>8</v>
      </c>
      <c r="G1975" s="203">
        <v>1140</v>
      </c>
      <c r="H1975" s="203">
        <v>3732</v>
      </c>
      <c r="I1975" s="203">
        <v>431</v>
      </c>
      <c r="J1975" s="203">
        <v>79</v>
      </c>
      <c r="K1975" s="203">
        <v>51</v>
      </c>
      <c r="L1975" s="203">
        <v>26</v>
      </c>
      <c r="M1975" s="203">
        <v>38</v>
      </c>
      <c r="N1975" s="203">
        <v>33</v>
      </c>
      <c r="O1975" s="203">
        <v>28</v>
      </c>
      <c r="P1975" s="203">
        <v>19</v>
      </c>
      <c r="Q1975" s="203">
        <v>18</v>
      </c>
      <c r="R1975" s="203">
        <v>8</v>
      </c>
      <c r="S1975" s="203">
        <v>6</v>
      </c>
      <c r="T1975" s="203">
        <v>2</v>
      </c>
      <c r="U1975" s="203">
        <v>3</v>
      </c>
      <c r="V1975" s="203">
        <v>1</v>
      </c>
    </row>
    <row r="1976" spans="2:22" x14ac:dyDescent="0.3">
      <c r="B1976" s="96" t="s">
        <v>147</v>
      </c>
      <c r="C1976" s="102" t="s">
        <v>225</v>
      </c>
      <c r="D1976" s="203">
        <v>0</v>
      </c>
      <c r="E1976" s="203">
        <v>0</v>
      </c>
      <c r="F1976" s="203">
        <v>3</v>
      </c>
      <c r="G1976" s="203">
        <v>5</v>
      </c>
      <c r="H1976" s="203">
        <v>1036</v>
      </c>
      <c r="I1976" s="203">
        <v>3533</v>
      </c>
      <c r="J1976" s="203">
        <v>776</v>
      </c>
      <c r="K1976" s="203">
        <v>187</v>
      </c>
      <c r="L1976" s="203">
        <v>66</v>
      </c>
      <c r="M1976" s="203">
        <v>28</v>
      </c>
      <c r="N1976" s="203">
        <v>17</v>
      </c>
      <c r="O1976" s="203">
        <v>18</v>
      </c>
      <c r="P1976" s="203">
        <v>9</v>
      </c>
      <c r="Q1976" s="203">
        <v>3</v>
      </c>
      <c r="R1976" s="203">
        <v>2</v>
      </c>
      <c r="S1976" s="203">
        <v>1</v>
      </c>
      <c r="T1976" s="203">
        <v>0</v>
      </c>
      <c r="U1976" s="203">
        <v>1</v>
      </c>
      <c r="V1976" s="203">
        <v>1</v>
      </c>
    </row>
    <row r="1977" spans="2:22" x14ac:dyDescent="0.3">
      <c r="B1977" s="96" t="s">
        <v>147</v>
      </c>
      <c r="C1977" s="102" t="s">
        <v>226</v>
      </c>
      <c r="D1977" s="203">
        <v>0</v>
      </c>
      <c r="E1977" s="203">
        <v>0</v>
      </c>
      <c r="F1977" s="203">
        <v>1</v>
      </c>
      <c r="G1977" s="203">
        <v>2</v>
      </c>
      <c r="H1977" s="203">
        <v>2</v>
      </c>
      <c r="I1977" s="203">
        <v>911</v>
      </c>
      <c r="J1977" s="203">
        <v>3460</v>
      </c>
      <c r="K1977" s="203">
        <v>897</v>
      </c>
      <c r="L1977" s="203">
        <v>275</v>
      </c>
      <c r="M1977" s="203">
        <v>128</v>
      </c>
      <c r="N1977" s="203">
        <v>45</v>
      </c>
      <c r="O1977" s="203">
        <v>20</v>
      </c>
      <c r="P1977" s="203">
        <v>13</v>
      </c>
      <c r="Q1977" s="203">
        <v>6</v>
      </c>
      <c r="R1977" s="203">
        <v>3</v>
      </c>
      <c r="S1977" s="203">
        <v>2</v>
      </c>
      <c r="T1977" s="203">
        <v>0</v>
      </c>
      <c r="U1977" s="203">
        <v>0</v>
      </c>
      <c r="V1977" s="203">
        <v>0</v>
      </c>
    </row>
    <row r="1978" spans="2:22" x14ac:dyDescent="0.3">
      <c r="B1978" s="96" t="s">
        <v>147</v>
      </c>
      <c r="C1978" s="102" t="s">
        <v>227</v>
      </c>
      <c r="D1978" s="203">
        <v>0</v>
      </c>
      <c r="E1978" s="203">
        <v>0</v>
      </c>
      <c r="F1978" s="203">
        <v>0</v>
      </c>
      <c r="G1978" s="203">
        <v>0</v>
      </c>
      <c r="H1978" s="203">
        <v>0</v>
      </c>
      <c r="I1978" s="203">
        <v>4</v>
      </c>
      <c r="J1978" s="203">
        <v>931</v>
      </c>
      <c r="K1978" s="203">
        <v>3311</v>
      </c>
      <c r="L1978" s="203">
        <v>841</v>
      </c>
      <c r="M1978" s="203">
        <v>369</v>
      </c>
      <c r="N1978" s="203">
        <v>149</v>
      </c>
      <c r="O1978" s="203">
        <v>66</v>
      </c>
      <c r="P1978" s="203">
        <v>24</v>
      </c>
      <c r="Q1978" s="203">
        <v>3</v>
      </c>
      <c r="R1978" s="203">
        <v>3</v>
      </c>
      <c r="S1978" s="203">
        <v>0</v>
      </c>
      <c r="T1978" s="203">
        <v>0</v>
      </c>
      <c r="U1978" s="203">
        <v>0</v>
      </c>
      <c r="V1978" s="203">
        <v>1</v>
      </c>
    </row>
    <row r="1979" spans="2:22" x14ac:dyDescent="0.3">
      <c r="B1979" s="96" t="s">
        <v>147</v>
      </c>
      <c r="C1979" s="102" t="s">
        <v>228</v>
      </c>
      <c r="D1979" s="203">
        <v>0</v>
      </c>
      <c r="E1979" s="203">
        <v>0</v>
      </c>
      <c r="F1979" s="203">
        <v>0</v>
      </c>
      <c r="G1979" s="203">
        <v>0</v>
      </c>
      <c r="H1979" s="203">
        <v>0</v>
      </c>
      <c r="I1979" s="203">
        <v>0</v>
      </c>
      <c r="J1979" s="203">
        <v>8</v>
      </c>
      <c r="K1979" s="203">
        <v>868</v>
      </c>
      <c r="L1979" s="203">
        <v>2990</v>
      </c>
      <c r="M1979" s="203">
        <v>940</v>
      </c>
      <c r="N1979" s="203">
        <v>425</v>
      </c>
      <c r="O1979" s="203">
        <v>172</v>
      </c>
      <c r="P1979" s="203">
        <v>74</v>
      </c>
      <c r="Q1979" s="203">
        <v>39</v>
      </c>
      <c r="R1979" s="203">
        <v>8</v>
      </c>
      <c r="S1979" s="203">
        <v>5</v>
      </c>
      <c r="T1979" s="203">
        <v>0</v>
      </c>
      <c r="U1979" s="203">
        <v>0</v>
      </c>
      <c r="V1979" s="203">
        <v>0</v>
      </c>
    </row>
    <row r="1980" spans="2:22" x14ac:dyDescent="0.3">
      <c r="B1980" s="96" t="s">
        <v>147</v>
      </c>
      <c r="C1980" s="102" t="s">
        <v>229</v>
      </c>
      <c r="D1980" s="203">
        <v>0</v>
      </c>
      <c r="E1980" s="203">
        <v>0</v>
      </c>
      <c r="F1980" s="203">
        <v>0</v>
      </c>
      <c r="G1980" s="203">
        <v>0</v>
      </c>
      <c r="H1980" s="203">
        <v>0</v>
      </c>
      <c r="I1980" s="203">
        <v>0</v>
      </c>
      <c r="J1980" s="203">
        <v>0</v>
      </c>
      <c r="K1980" s="203">
        <v>12</v>
      </c>
      <c r="L1980" s="203">
        <v>750</v>
      </c>
      <c r="M1980" s="203">
        <v>2979</v>
      </c>
      <c r="N1980" s="203">
        <v>1025</v>
      </c>
      <c r="O1980" s="203">
        <v>545</v>
      </c>
      <c r="P1980" s="203">
        <v>279</v>
      </c>
      <c r="Q1980" s="203">
        <v>142</v>
      </c>
      <c r="R1980" s="203">
        <v>46</v>
      </c>
      <c r="S1980" s="203">
        <v>13</v>
      </c>
      <c r="T1980" s="203">
        <v>2</v>
      </c>
      <c r="U1980" s="203">
        <v>1</v>
      </c>
      <c r="V1980" s="203">
        <v>2</v>
      </c>
    </row>
    <row r="1981" spans="2:22" x14ac:dyDescent="0.3">
      <c r="B1981" s="96" t="s">
        <v>147</v>
      </c>
      <c r="C1981" s="102" t="s">
        <v>287</v>
      </c>
      <c r="D1981" s="203">
        <v>0</v>
      </c>
      <c r="E1981" s="203">
        <v>0</v>
      </c>
      <c r="F1981" s="203">
        <v>0</v>
      </c>
      <c r="G1981" s="203">
        <v>0</v>
      </c>
      <c r="H1981" s="203">
        <v>0</v>
      </c>
      <c r="I1981" s="203">
        <v>2</v>
      </c>
      <c r="J1981" s="203">
        <v>1</v>
      </c>
      <c r="K1981" s="203">
        <v>3</v>
      </c>
      <c r="L1981" s="203">
        <v>6</v>
      </c>
      <c r="M1981" s="203">
        <v>815</v>
      </c>
      <c r="N1981" s="203">
        <v>2928</v>
      </c>
      <c r="O1981" s="203">
        <v>1126</v>
      </c>
      <c r="P1981" s="203">
        <v>678</v>
      </c>
      <c r="Q1981" s="203">
        <v>381</v>
      </c>
      <c r="R1981" s="203">
        <v>128</v>
      </c>
      <c r="S1981" s="203">
        <v>34</v>
      </c>
      <c r="T1981" s="203">
        <v>12</v>
      </c>
      <c r="U1981" s="203">
        <v>0</v>
      </c>
      <c r="V1981" s="203">
        <v>1</v>
      </c>
    </row>
    <row r="1982" spans="2:22" x14ac:dyDescent="0.3">
      <c r="B1982" s="96" t="s">
        <v>147</v>
      </c>
      <c r="C1982" s="102" t="s">
        <v>230</v>
      </c>
      <c r="D1982" s="203">
        <v>0</v>
      </c>
      <c r="E1982" s="203">
        <v>0</v>
      </c>
      <c r="F1982" s="203">
        <v>0</v>
      </c>
      <c r="G1982" s="203">
        <v>0</v>
      </c>
      <c r="H1982" s="203">
        <v>0</v>
      </c>
      <c r="I1982" s="203">
        <v>0</v>
      </c>
      <c r="J1982" s="203">
        <v>0</v>
      </c>
      <c r="K1982" s="203">
        <v>1</v>
      </c>
      <c r="L1982" s="203">
        <v>0</v>
      </c>
      <c r="M1982" s="203">
        <v>16</v>
      </c>
      <c r="N1982" s="203">
        <v>769</v>
      </c>
      <c r="O1982" s="203">
        <v>2648</v>
      </c>
      <c r="P1982" s="203">
        <v>1069</v>
      </c>
      <c r="Q1982" s="203">
        <v>655</v>
      </c>
      <c r="R1982" s="203">
        <v>309</v>
      </c>
      <c r="S1982" s="203">
        <v>104</v>
      </c>
      <c r="T1982" s="203">
        <v>24</v>
      </c>
      <c r="U1982" s="203">
        <v>1</v>
      </c>
      <c r="V1982" s="203">
        <v>3</v>
      </c>
    </row>
    <row r="1983" spans="2:22" x14ac:dyDescent="0.3">
      <c r="B1983" s="96" t="s">
        <v>147</v>
      </c>
      <c r="C1983" s="102" t="s">
        <v>231</v>
      </c>
      <c r="D1983" s="203">
        <v>0</v>
      </c>
      <c r="E1983" s="203">
        <v>0</v>
      </c>
      <c r="F1983" s="203">
        <v>0</v>
      </c>
      <c r="G1983" s="203">
        <v>0</v>
      </c>
      <c r="H1983" s="203">
        <v>0</v>
      </c>
      <c r="I1983" s="203">
        <v>0</v>
      </c>
      <c r="J1983" s="203">
        <v>0</v>
      </c>
      <c r="K1983" s="203">
        <v>0</v>
      </c>
      <c r="L1983" s="203">
        <v>0</v>
      </c>
      <c r="M1983" s="203">
        <v>0</v>
      </c>
      <c r="N1983" s="203">
        <v>10</v>
      </c>
      <c r="O1983" s="203">
        <v>635</v>
      </c>
      <c r="P1983" s="203">
        <v>2317</v>
      </c>
      <c r="Q1983" s="203">
        <v>1041</v>
      </c>
      <c r="R1983" s="203">
        <v>630</v>
      </c>
      <c r="S1983" s="203">
        <v>242</v>
      </c>
      <c r="T1983" s="203">
        <v>57</v>
      </c>
      <c r="U1983" s="203">
        <v>15</v>
      </c>
      <c r="V1983" s="203">
        <v>3</v>
      </c>
    </row>
    <row r="1984" spans="2:22" x14ac:dyDescent="0.3">
      <c r="B1984" s="96" t="s">
        <v>147</v>
      </c>
      <c r="C1984" s="102" t="s">
        <v>288</v>
      </c>
      <c r="D1984" s="203">
        <v>0</v>
      </c>
      <c r="E1984" s="203">
        <v>0</v>
      </c>
      <c r="F1984" s="203">
        <v>0</v>
      </c>
      <c r="G1984" s="203">
        <v>0</v>
      </c>
      <c r="H1984" s="203">
        <v>0</v>
      </c>
      <c r="I1984" s="203">
        <v>0</v>
      </c>
      <c r="J1984" s="203">
        <v>0</v>
      </c>
      <c r="K1984" s="203">
        <v>0</v>
      </c>
      <c r="L1984" s="203">
        <v>0</v>
      </c>
      <c r="M1984" s="203">
        <v>0</v>
      </c>
      <c r="N1984" s="203">
        <v>1</v>
      </c>
      <c r="O1984" s="203">
        <v>12</v>
      </c>
      <c r="P1984" s="203">
        <v>596</v>
      </c>
      <c r="Q1984" s="203">
        <v>2117</v>
      </c>
      <c r="R1984" s="203">
        <v>1002</v>
      </c>
      <c r="S1984" s="203">
        <v>544</v>
      </c>
      <c r="T1984" s="203">
        <v>185</v>
      </c>
      <c r="U1984" s="203">
        <v>48</v>
      </c>
      <c r="V1984" s="203">
        <v>11</v>
      </c>
    </row>
    <row r="1985" spans="2:22" x14ac:dyDescent="0.3">
      <c r="B1985" s="96" t="s">
        <v>147</v>
      </c>
      <c r="C1985" s="102" t="s">
        <v>232</v>
      </c>
      <c r="D1985" s="203">
        <v>0</v>
      </c>
      <c r="E1985" s="203">
        <v>0</v>
      </c>
      <c r="F1985" s="203">
        <v>0</v>
      </c>
      <c r="G1985" s="203">
        <v>0</v>
      </c>
      <c r="H1985" s="203">
        <v>0</v>
      </c>
      <c r="I1985" s="203">
        <v>0</v>
      </c>
      <c r="J1985" s="203">
        <v>0</v>
      </c>
      <c r="K1985" s="203">
        <v>0</v>
      </c>
      <c r="L1985" s="203">
        <v>0</v>
      </c>
      <c r="M1985" s="203">
        <v>0</v>
      </c>
      <c r="N1985" s="203">
        <v>0</v>
      </c>
      <c r="O1985" s="203">
        <v>0</v>
      </c>
      <c r="P1985" s="203">
        <v>11</v>
      </c>
      <c r="Q1985" s="203">
        <v>587</v>
      </c>
      <c r="R1985" s="203">
        <v>1769</v>
      </c>
      <c r="S1985" s="203">
        <v>784</v>
      </c>
      <c r="T1985" s="203">
        <v>423</v>
      </c>
      <c r="U1985" s="203">
        <v>120</v>
      </c>
      <c r="V1985" s="203">
        <v>39</v>
      </c>
    </row>
    <row r="1986" spans="2:22" x14ac:dyDescent="0.3">
      <c r="B1986" s="96" t="s">
        <v>147</v>
      </c>
      <c r="C1986" s="102" t="s">
        <v>355</v>
      </c>
      <c r="D1986" s="203">
        <v>0</v>
      </c>
      <c r="E1986" s="203">
        <v>0</v>
      </c>
      <c r="F1986" s="203">
        <v>0</v>
      </c>
      <c r="G1986" s="203">
        <v>0</v>
      </c>
      <c r="H1986" s="203">
        <v>0</v>
      </c>
      <c r="I1986" s="203">
        <v>0</v>
      </c>
      <c r="J1986" s="203">
        <v>0</v>
      </c>
      <c r="K1986" s="203">
        <v>0</v>
      </c>
      <c r="L1986" s="203">
        <v>0</v>
      </c>
      <c r="M1986" s="203">
        <v>0</v>
      </c>
      <c r="N1986" s="203">
        <v>0</v>
      </c>
      <c r="O1986" s="203">
        <v>0</v>
      </c>
      <c r="P1986" s="203">
        <v>0</v>
      </c>
      <c r="Q1986" s="203">
        <v>1</v>
      </c>
      <c r="R1986" s="203">
        <v>15</v>
      </c>
      <c r="S1986" s="203">
        <v>37</v>
      </c>
      <c r="T1986" s="203">
        <v>20</v>
      </c>
      <c r="U1986" s="203">
        <v>24</v>
      </c>
      <c r="V1986" s="203">
        <v>58</v>
      </c>
    </row>
    <row r="1987" spans="2:22" x14ac:dyDescent="0.3">
      <c r="B1987" s="96" t="s">
        <v>147</v>
      </c>
      <c r="C1987" s="102" t="s">
        <v>356</v>
      </c>
      <c r="D1987" s="203">
        <v>0</v>
      </c>
      <c r="E1987" s="203">
        <v>0</v>
      </c>
      <c r="F1987" s="203">
        <v>0</v>
      </c>
      <c r="G1987" s="203">
        <v>0</v>
      </c>
      <c r="H1987" s="203">
        <v>0</v>
      </c>
      <c r="I1987" s="203">
        <v>0</v>
      </c>
      <c r="J1987" s="203">
        <v>0</v>
      </c>
      <c r="K1987" s="203">
        <v>0</v>
      </c>
      <c r="L1987" s="203">
        <v>0</v>
      </c>
      <c r="M1987" s="203">
        <v>0</v>
      </c>
      <c r="N1987" s="203">
        <v>0</v>
      </c>
      <c r="O1987" s="203">
        <v>0</v>
      </c>
      <c r="P1987" s="203">
        <v>0</v>
      </c>
      <c r="Q1987" s="203">
        <v>0</v>
      </c>
      <c r="R1987" s="203">
        <v>1</v>
      </c>
      <c r="S1987" s="203">
        <v>9</v>
      </c>
      <c r="T1987" s="203">
        <v>48</v>
      </c>
      <c r="U1987" s="203">
        <v>29</v>
      </c>
      <c r="V1987" s="203">
        <v>70</v>
      </c>
    </row>
    <row r="1988" spans="2:22" x14ac:dyDescent="0.3">
      <c r="B1988" s="96" t="s">
        <v>147</v>
      </c>
      <c r="C1988" s="102" t="s">
        <v>289</v>
      </c>
      <c r="D1988" s="203">
        <v>0</v>
      </c>
      <c r="E1988" s="203">
        <v>0</v>
      </c>
      <c r="F1988" s="203">
        <v>0</v>
      </c>
      <c r="G1988" s="203">
        <v>0</v>
      </c>
      <c r="H1988" s="203">
        <v>0</v>
      </c>
      <c r="I1988" s="203">
        <v>0</v>
      </c>
      <c r="J1988" s="203">
        <v>0</v>
      </c>
      <c r="K1988" s="203">
        <v>0</v>
      </c>
      <c r="L1988" s="203">
        <v>0</v>
      </c>
      <c r="M1988" s="203">
        <v>0</v>
      </c>
      <c r="N1988" s="203">
        <v>0</v>
      </c>
      <c r="O1988" s="203">
        <v>0</v>
      </c>
      <c r="P1988" s="203">
        <v>0</v>
      </c>
      <c r="Q1988" s="203">
        <v>0</v>
      </c>
      <c r="R1988" s="203">
        <v>0</v>
      </c>
      <c r="S1988" s="203">
        <v>0</v>
      </c>
      <c r="T1988" s="203">
        <v>0</v>
      </c>
      <c r="U1988" s="203">
        <v>0</v>
      </c>
      <c r="V1988" s="203">
        <v>0</v>
      </c>
    </row>
    <row r="1989" spans="2:22" x14ac:dyDescent="0.3">
      <c r="B1989" s="96" t="s">
        <v>147</v>
      </c>
      <c r="C1989" s="102" t="s">
        <v>290</v>
      </c>
      <c r="D1989" s="203">
        <v>0</v>
      </c>
      <c r="E1989" s="203">
        <v>0</v>
      </c>
      <c r="F1989" s="203">
        <v>0</v>
      </c>
      <c r="G1989" s="203">
        <v>0</v>
      </c>
      <c r="H1989" s="203">
        <v>0</v>
      </c>
      <c r="I1989" s="203">
        <v>0</v>
      </c>
      <c r="J1989" s="203">
        <v>0</v>
      </c>
      <c r="K1989" s="203">
        <v>1</v>
      </c>
      <c r="L1989" s="203">
        <v>0</v>
      </c>
      <c r="M1989" s="203">
        <v>0</v>
      </c>
      <c r="N1989" s="203">
        <v>0</v>
      </c>
      <c r="O1989" s="203">
        <v>3</v>
      </c>
      <c r="P1989" s="203">
        <v>6</v>
      </c>
      <c r="Q1989" s="203">
        <v>9</v>
      </c>
      <c r="R1989" s="203">
        <v>9</v>
      </c>
      <c r="S1989" s="203">
        <v>8</v>
      </c>
      <c r="T1989" s="203">
        <v>4</v>
      </c>
      <c r="U1989" s="203">
        <v>4</v>
      </c>
      <c r="V1989" s="203">
        <v>56</v>
      </c>
    </row>
    <row r="1990" spans="2:22" x14ac:dyDescent="0.3">
      <c r="B1990" s="96" t="s">
        <v>147</v>
      </c>
      <c r="C1990" s="102" t="s">
        <v>291</v>
      </c>
      <c r="D1990" s="203">
        <v>0</v>
      </c>
      <c r="E1990" s="203">
        <v>0</v>
      </c>
      <c r="F1990" s="203">
        <v>0</v>
      </c>
      <c r="G1990" s="203">
        <v>0</v>
      </c>
      <c r="H1990" s="203">
        <v>0</v>
      </c>
      <c r="I1990" s="203">
        <v>0</v>
      </c>
      <c r="J1990" s="203">
        <v>0</v>
      </c>
      <c r="K1990" s="203">
        <v>0</v>
      </c>
      <c r="L1990" s="203">
        <v>0</v>
      </c>
      <c r="M1990" s="203">
        <v>0</v>
      </c>
      <c r="N1990" s="203">
        <v>0</v>
      </c>
      <c r="O1990" s="203">
        <v>0</v>
      </c>
      <c r="P1990" s="203">
        <v>13</v>
      </c>
      <c r="Q1990" s="203">
        <v>71</v>
      </c>
      <c r="R1990" s="203">
        <v>135</v>
      </c>
      <c r="S1990" s="203">
        <v>98</v>
      </c>
      <c r="T1990" s="203">
        <v>52</v>
      </c>
      <c r="U1990" s="203">
        <v>49</v>
      </c>
      <c r="V1990" s="203">
        <v>142</v>
      </c>
    </row>
    <row r="1991" spans="2:22" x14ac:dyDescent="0.3">
      <c r="B1991" s="96" t="s">
        <v>147</v>
      </c>
      <c r="C1991" s="102" t="s">
        <v>292</v>
      </c>
      <c r="D1991" s="203">
        <v>0</v>
      </c>
      <c r="E1991" s="203">
        <v>0</v>
      </c>
      <c r="F1991" s="203">
        <v>0</v>
      </c>
      <c r="G1991" s="203">
        <v>0</v>
      </c>
      <c r="H1991" s="203">
        <v>0</v>
      </c>
      <c r="I1991" s="203">
        <v>0</v>
      </c>
      <c r="J1991" s="203">
        <v>0</v>
      </c>
      <c r="K1991" s="203">
        <v>0</v>
      </c>
      <c r="L1991" s="203">
        <v>0</v>
      </c>
      <c r="M1991" s="203">
        <v>0</v>
      </c>
      <c r="N1991" s="203">
        <v>0</v>
      </c>
      <c r="O1991" s="203">
        <v>0</v>
      </c>
      <c r="P1991" s="203">
        <v>1</v>
      </c>
      <c r="Q1991" s="203">
        <v>33</v>
      </c>
      <c r="R1991" s="203">
        <v>152</v>
      </c>
      <c r="S1991" s="203">
        <v>249</v>
      </c>
      <c r="T1991" s="203">
        <v>172</v>
      </c>
      <c r="U1991" s="203">
        <v>93</v>
      </c>
      <c r="V1991" s="203">
        <v>232</v>
      </c>
    </row>
    <row r="1992" spans="2:22" x14ac:dyDescent="0.3">
      <c r="B1992" s="96" t="s">
        <v>147</v>
      </c>
      <c r="C1992" s="102" t="s">
        <v>293</v>
      </c>
      <c r="D1992" s="203">
        <v>0</v>
      </c>
      <c r="E1992" s="203">
        <v>0</v>
      </c>
      <c r="F1992" s="203">
        <v>0</v>
      </c>
      <c r="G1992" s="203">
        <v>0</v>
      </c>
      <c r="H1992" s="203">
        <v>0</v>
      </c>
      <c r="I1992" s="203">
        <v>0</v>
      </c>
      <c r="J1992" s="203">
        <v>0</v>
      </c>
      <c r="K1992" s="203">
        <v>0</v>
      </c>
      <c r="L1992" s="203">
        <v>0</v>
      </c>
      <c r="M1992" s="203">
        <v>0</v>
      </c>
      <c r="N1992" s="203">
        <v>0</v>
      </c>
      <c r="O1992" s="203">
        <v>0</v>
      </c>
      <c r="P1992" s="203">
        <v>0</v>
      </c>
      <c r="Q1992" s="203">
        <v>2</v>
      </c>
      <c r="R1992" s="203">
        <v>19</v>
      </c>
      <c r="S1992" s="203">
        <v>82</v>
      </c>
      <c r="T1992" s="203">
        <v>94</v>
      </c>
      <c r="U1992" s="203">
        <v>93</v>
      </c>
      <c r="V1992" s="203">
        <v>106</v>
      </c>
    </row>
    <row r="1993" spans="2:22" x14ac:dyDescent="0.3">
      <c r="B1993" s="96" t="s">
        <v>147</v>
      </c>
      <c r="C1993" s="102" t="s">
        <v>294</v>
      </c>
      <c r="D1993" s="203">
        <v>0</v>
      </c>
      <c r="E1993" s="203">
        <v>0</v>
      </c>
      <c r="F1993" s="203">
        <v>0</v>
      </c>
      <c r="G1993" s="203">
        <v>0</v>
      </c>
      <c r="H1993" s="203">
        <v>0</v>
      </c>
      <c r="I1993" s="203">
        <v>0</v>
      </c>
      <c r="J1993" s="203">
        <v>0</v>
      </c>
      <c r="K1993" s="203">
        <v>0</v>
      </c>
      <c r="L1993" s="203">
        <v>0</v>
      </c>
      <c r="M1993" s="203">
        <v>0</v>
      </c>
      <c r="N1993" s="203">
        <v>1</v>
      </c>
      <c r="O1993" s="203">
        <v>0</v>
      </c>
      <c r="P1993" s="203">
        <v>0</v>
      </c>
      <c r="Q1993" s="203">
        <v>5</v>
      </c>
      <c r="R1993" s="203">
        <v>28</v>
      </c>
      <c r="S1993" s="203">
        <v>149</v>
      </c>
      <c r="T1993" s="203">
        <v>189</v>
      </c>
      <c r="U1993" s="203">
        <v>138</v>
      </c>
      <c r="V1993" s="203">
        <v>346</v>
      </c>
    </row>
    <row r="1994" spans="2:22" x14ac:dyDescent="0.3">
      <c r="B1994" s="96" t="s">
        <v>147</v>
      </c>
      <c r="C1994" s="102" t="s">
        <v>357</v>
      </c>
      <c r="D1994" s="203">
        <v>0</v>
      </c>
      <c r="E1994" s="203">
        <v>0</v>
      </c>
      <c r="F1994" s="203">
        <v>0</v>
      </c>
      <c r="G1994" s="203">
        <v>0</v>
      </c>
      <c r="H1994" s="203">
        <v>0</v>
      </c>
      <c r="I1994" s="203">
        <v>0</v>
      </c>
      <c r="J1994" s="203">
        <v>0</v>
      </c>
      <c r="K1994" s="203">
        <v>2</v>
      </c>
      <c r="L1994" s="203">
        <v>4</v>
      </c>
      <c r="M1994" s="203">
        <v>9</v>
      </c>
      <c r="N1994" s="203">
        <v>9</v>
      </c>
      <c r="O1994" s="203">
        <v>11</v>
      </c>
      <c r="P1994" s="203">
        <v>16</v>
      </c>
      <c r="Q1994" s="203">
        <v>7</v>
      </c>
      <c r="R1994" s="203">
        <v>1</v>
      </c>
      <c r="S1994" s="203">
        <v>1</v>
      </c>
      <c r="T1994" s="203">
        <v>1</v>
      </c>
      <c r="U1994" s="203">
        <v>0</v>
      </c>
      <c r="V1994" s="203">
        <v>0</v>
      </c>
    </row>
    <row r="1995" spans="2:22" x14ac:dyDescent="0.3">
      <c r="B1995" s="96" t="s">
        <v>148</v>
      </c>
      <c r="C1995" s="102" t="s">
        <v>223</v>
      </c>
      <c r="D1995" s="203">
        <v>6</v>
      </c>
      <c r="E1995" s="203">
        <v>124</v>
      </c>
      <c r="F1995" s="203">
        <v>17</v>
      </c>
      <c r="G1995" s="203">
        <v>2</v>
      </c>
      <c r="H1995" s="203">
        <v>0</v>
      </c>
      <c r="I1995" s="203">
        <v>0</v>
      </c>
      <c r="J1995" s="203">
        <v>0</v>
      </c>
      <c r="K1995" s="203">
        <v>0</v>
      </c>
      <c r="L1995" s="203">
        <v>0</v>
      </c>
      <c r="M1995" s="203">
        <v>0</v>
      </c>
      <c r="N1995" s="203">
        <v>0</v>
      </c>
      <c r="O1995" s="203">
        <v>0</v>
      </c>
      <c r="P1995" s="203">
        <v>0</v>
      </c>
      <c r="Q1995" s="203">
        <v>0</v>
      </c>
      <c r="R1995" s="203">
        <v>0</v>
      </c>
      <c r="S1995" s="203">
        <v>0</v>
      </c>
      <c r="T1995" s="203">
        <v>0</v>
      </c>
      <c r="U1995" s="203">
        <v>0</v>
      </c>
      <c r="V1995" s="203">
        <v>0</v>
      </c>
    </row>
    <row r="1996" spans="2:22" x14ac:dyDescent="0.3">
      <c r="B1996" s="96" t="s">
        <v>148</v>
      </c>
      <c r="C1996" s="102" t="s">
        <v>286</v>
      </c>
      <c r="D1996" s="203">
        <v>0</v>
      </c>
      <c r="E1996" s="203">
        <v>75</v>
      </c>
      <c r="F1996" s="203">
        <v>621</v>
      </c>
      <c r="G1996" s="203">
        <v>72</v>
      </c>
      <c r="H1996" s="203">
        <v>4</v>
      </c>
      <c r="I1996" s="203">
        <v>0</v>
      </c>
      <c r="J1996" s="203">
        <v>0</v>
      </c>
      <c r="K1996" s="203">
        <v>0</v>
      </c>
      <c r="L1996" s="203">
        <v>0</v>
      </c>
      <c r="M1996" s="203">
        <v>0</v>
      </c>
      <c r="N1996" s="203">
        <v>0</v>
      </c>
      <c r="O1996" s="203">
        <v>0</v>
      </c>
      <c r="P1996" s="203">
        <v>0</v>
      </c>
      <c r="Q1996" s="203">
        <v>0</v>
      </c>
      <c r="R1996" s="203">
        <v>0</v>
      </c>
      <c r="S1996" s="203">
        <v>0</v>
      </c>
      <c r="T1996" s="203">
        <v>0</v>
      </c>
      <c r="U1996" s="203">
        <v>0</v>
      </c>
      <c r="V1996" s="203">
        <v>0</v>
      </c>
    </row>
    <row r="1997" spans="2:22" x14ac:dyDescent="0.3">
      <c r="B1997" s="96" t="s">
        <v>148</v>
      </c>
      <c r="C1997" s="102" t="s">
        <v>370</v>
      </c>
      <c r="D1997" s="203">
        <v>0</v>
      </c>
      <c r="E1997" s="203">
        <v>17</v>
      </c>
      <c r="F1997" s="203">
        <v>1227</v>
      </c>
      <c r="G1997" s="203">
        <v>7192</v>
      </c>
      <c r="H1997" s="203">
        <v>1143</v>
      </c>
      <c r="I1997" s="203">
        <v>107</v>
      </c>
      <c r="J1997" s="203">
        <v>6</v>
      </c>
      <c r="K1997" s="203">
        <v>1</v>
      </c>
      <c r="L1997" s="203">
        <v>2</v>
      </c>
      <c r="M1997" s="203">
        <v>1</v>
      </c>
      <c r="N1997" s="203">
        <v>1</v>
      </c>
      <c r="O1997" s="203">
        <v>0</v>
      </c>
      <c r="P1997" s="203">
        <v>3</v>
      </c>
      <c r="Q1997" s="203">
        <v>7</v>
      </c>
      <c r="R1997" s="203">
        <v>0</v>
      </c>
      <c r="S1997" s="203">
        <v>1</v>
      </c>
      <c r="T1997" s="203">
        <v>0</v>
      </c>
      <c r="U1997" s="203">
        <v>0</v>
      </c>
      <c r="V1997" s="203">
        <v>154</v>
      </c>
    </row>
    <row r="1998" spans="2:22" x14ac:dyDescent="0.3">
      <c r="B1998" s="96" t="s">
        <v>148</v>
      </c>
      <c r="C1998" s="102" t="s">
        <v>224</v>
      </c>
      <c r="D1998" s="203">
        <v>0</v>
      </c>
      <c r="E1998" s="203">
        <v>0</v>
      </c>
      <c r="F1998" s="203">
        <v>13</v>
      </c>
      <c r="G1998" s="203">
        <v>1104</v>
      </c>
      <c r="H1998" s="203">
        <v>7656</v>
      </c>
      <c r="I1998" s="203">
        <v>1619</v>
      </c>
      <c r="J1998" s="203">
        <v>371</v>
      </c>
      <c r="K1998" s="203">
        <v>49</v>
      </c>
      <c r="L1998" s="203">
        <v>14</v>
      </c>
      <c r="M1998" s="203">
        <v>2</v>
      </c>
      <c r="N1998" s="203">
        <v>0</v>
      </c>
      <c r="O1998" s="203">
        <v>0</v>
      </c>
      <c r="P1998" s="203">
        <v>0</v>
      </c>
      <c r="Q1998" s="203">
        <v>0</v>
      </c>
      <c r="R1998" s="203">
        <v>0</v>
      </c>
      <c r="S1998" s="203">
        <v>0</v>
      </c>
      <c r="T1998" s="203">
        <v>3</v>
      </c>
      <c r="U1998" s="203">
        <v>0</v>
      </c>
      <c r="V1998" s="203">
        <v>12</v>
      </c>
    </row>
    <row r="1999" spans="2:22" x14ac:dyDescent="0.3">
      <c r="B1999" s="96" t="s">
        <v>148</v>
      </c>
      <c r="C1999" s="102" t="s">
        <v>225</v>
      </c>
      <c r="D1999" s="203">
        <v>0</v>
      </c>
      <c r="E1999" s="203">
        <v>0</v>
      </c>
      <c r="F1999" s="203">
        <v>2</v>
      </c>
      <c r="G1999" s="203">
        <v>7</v>
      </c>
      <c r="H1999" s="203">
        <v>1106</v>
      </c>
      <c r="I1999" s="203">
        <v>7307</v>
      </c>
      <c r="J1999" s="203">
        <v>1895</v>
      </c>
      <c r="K1999" s="203">
        <v>481</v>
      </c>
      <c r="L1999" s="203">
        <v>103</v>
      </c>
      <c r="M1999" s="203">
        <v>24</v>
      </c>
      <c r="N1999" s="203">
        <v>12</v>
      </c>
      <c r="O1999" s="203">
        <v>4</v>
      </c>
      <c r="P1999" s="203">
        <v>4</v>
      </c>
      <c r="Q1999" s="203">
        <v>3</v>
      </c>
      <c r="R1999" s="203">
        <v>0</v>
      </c>
      <c r="S1999" s="203">
        <v>1</v>
      </c>
      <c r="T1999" s="203">
        <v>0</v>
      </c>
      <c r="U1999" s="203">
        <v>0</v>
      </c>
      <c r="V1999" s="203">
        <v>11</v>
      </c>
    </row>
    <row r="2000" spans="2:22" x14ac:dyDescent="0.3">
      <c r="B2000" s="96" t="s">
        <v>148</v>
      </c>
      <c r="C2000" s="102" t="s">
        <v>226</v>
      </c>
      <c r="D2000" s="203">
        <v>0</v>
      </c>
      <c r="E2000" s="203">
        <v>0</v>
      </c>
      <c r="F2000" s="203">
        <v>0</v>
      </c>
      <c r="G2000" s="203">
        <v>0</v>
      </c>
      <c r="H2000" s="203">
        <v>5</v>
      </c>
      <c r="I2000" s="203">
        <v>1289</v>
      </c>
      <c r="J2000" s="203">
        <v>7124</v>
      </c>
      <c r="K2000" s="203">
        <v>2058</v>
      </c>
      <c r="L2000" s="203">
        <v>622</v>
      </c>
      <c r="M2000" s="203">
        <v>141</v>
      </c>
      <c r="N2000" s="203">
        <v>34</v>
      </c>
      <c r="O2000" s="203">
        <v>4</v>
      </c>
      <c r="P2000" s="203">
        <v>4</v>
      </c>
      <c r="Q2000" s="203">
        <v>1</v>
      </c>
      <c r="R2000" s="203">
        <v>1</v>
      </c>
      <c r="S2000" s="203">
        <v>0</v>
      </c>
      <c r="T2000" s="203">
        <v>0</v>
      </c>
      <c r="U2000" s="203">
        <v>0</v>
      </c>
      <c r="V2000" s="203">
        <v>15</v>
      </c>
    </row>
    <row r="2001" spans="2:22" x14ac:dyDescent="0.3">
      <c r="B2001" s="96" t="s">
        <v>148</v>
      </c>
      <c r="C2001" s="102" t="s">
        <v>227</v>
      </c>
      <c r="D2001" s="203">
        <v>0</v>
      </c>
      <c r="E2001" s="203">
        <v>0</v>
      </c>
      <c r="F2001" s="203">
        <v>0</v>
      </c>
      <c r="G2001" s="203">
        <v>0</v>
      </c>
      <c r="H2001" s="203">
        <v>1</v>
      </c>
      <c r="I2001" s="203">
        <v>17</v>
      </c>
      <c r="J2001" s="203">
        <v>1119</v>
      </c>
      <c r="K2001" s="203">
        <v>6767</v>
      </c>
      <c r="L2001" s="203">
        <v>2108</v>
      </c>
      <c r="M2001" s="203">
        <v>720</v>
      </c>
      <c r="N2001" s="203">
        <v>195</v>
      </c>
      <c r="O2001" s="203">
        <v>42</v>
      </c>
      <c r="P2001" s="203">
        <v>13</v>
      </c>
      <c r="Q2001" s="203">
        <v>4</v>
      </c>
      <c r="R2001" s="203">
        <v>0</v>
      </c>
      <c r="S2001" s="203">
        <v>0</v>
      </c>
      <c r="T2001" s="203">
        <v>0</v>
      </c>
      <c r="U2001" s="203">
        <v>3</v>
      </c>
      <c r="V2001" s="203">
        <v>7</v>
      </c>
    </row>
    <row r="2002" spans="2:22" x14ac:dyDescent="0.3">
      <c r="B2002" s="96" t="s">
        <v>148</v>
      </c>
      <c r="C2002" s="102" t="s">
        <v>228</v>
      </c>
      <c r="D2002" s="203">
        <v>0</v>
      </c>
      <c r="E2002" s="203">
        <v>0</v>
      </c>
      <c r="F2002" s="203">
        <v>0</v>
      </c>
      <c r="G2002" s="203">
        <v>0</v>
      </c>
      <c r="H2002" s="203">
        <v>0</v>
      </c>
      <c r="I2002" s="203">
        <v>2</v>
      </c>
      <c r="J2002" s="203">
        <v>15</v>
      </c>
      <c r="K2002" s="203">
        <v>1184</v>
      </c>
      <c r="L2002" s="203">
        <v>6568</v>
      </c>
      <c r="M2002" s="203">
        <v>2437</v>
      </c>
      <c r="N2002" s="203">
        <v>856</v>
      </c>
      <c r="O2002" s="203">
        <v>256</v>
      </c>
      <c r="P2002" s="203">
        <v>61</v>
      </c>
      <c r="Q2002" s="203">
        <v>18</v>
      </c>
      <c r="R2002" s="203">
        <v>6</v>
      </c>
      <c r="S2002" s="203">
        <v>0</v>
      </c>
      <c r="T2002" s="203">
        <v>1</v>
      </c>
      <c r="U2002" s="203">
        <v>0</v>
      </c>
      <c r="V2002" s="203">
        <v>8</v>
      </c>
    </row>
    <row r="2003" spans="2:22" x14ac:dyDescent="0.3">
      <c r="B2003" s="96" t="s">
        <v>148</v>
      </c>
      <c r="C2003" s="102" t="s">
        <v>229</v>
      </c>
      <c r="D2003" s="203">
        <v>0</v>
      </c>
      <c r="E2003" s="203">
        <v>0</v>
      </c>
      <c r="F2003" s="203">
        <v>0</v>
      </c>
      <c r="G2003" s="203">
        <v>0</v>
      </c>
      <c r="H2003" s="203">
        <v>0</v>
      </c>
      <c r="I2003" s="203">
        <v>0</v>
      </c>
      <c r="J2003" s="203">
        <v>2</v>
      </c>
      <c r="K2003" s="203">
        <v>9</v>
      </c>
      <c r="L2003" s="203">
        <v>1185</v>
      </c>
      <c r="M2003" s="203">
        <v>6573</v>
      </c>
      <c r="N2003" s="203">
        <v>2629</v>
      </c>
      <c r="O2003" s="203">
        <v>1210</v>
      </c>
      <c r="P2003" s="203">
        <v>510</v>
      </c>
      <c r="Q2003" s="203">
        <v>174</v>
      </c>
      <c r="R2003" s="203">
        <v>34</v>
      </c>
      <c r="S2003" s="203">
        <v>10</v>
      </c>
      <c r="T2003" s="203">
        <v>3</v>
      </c>
      <c r="U2003" s="203">
        <v>1</v>
      </c>
      <c r="V2003" s="203">
        <v>12</v>
      </c>
    </row>
    <row r="2004" spans="2:22" x14ac:dyDescent="0.3">
      <c r="B2004" s="96" t="s">
        <v>148</v>
      </c>
      <c r="C2004" s="102" t="s">
        <v>287</v>
      </c>
      <c r="D2004" s="203">
        <v>0</v>
      </c>
      <c r="E2004" s="203">
        <v>1</v>
      </c>
      <c r="F2004" s="203">
        <v>0</v>
      </c>
      <c r="G2004" s="203">
        <v>0</v>
      </c>
      <c r="H2004" s="203">
        <v>1</v>
      </c>
      <c r="I2004" s="203">
        <v>1</v>
      </c>
      <c r="J2004" s="203">
        <v>0</v>
      </c>
      <c r="K2004" s="203">
        <v>0</v>
      </c>
      <c r="L2004" s="203">
        <v>11</v>
      </c>
      <c r="M2004" s="203">
        <v>1320</v>
      </c>
      <c r="N2004" s="203">
        <v>6213</v>
      </c>
      <c r="O2004" s="203">
        <v>2671</v>
      </c>
      <c r="P2004" s="203">
        <v>1383</v>
      </c>
      <c r="Q2004" s="203">
        <v>496</v>
      </c>
      <c r="R2004" s="203">
        <v>132</v>
      </c>
      <c r="S2004" s="203">
        <v>21</v>
      </c>
      <c r="T2004" s="203">
        <v>2</v>
      </c>
      <c r="U2004" s="203">
        <v>2</v>
      </c>
      <c r="V2004" s="203">
        <v>6</v>
      </c>
    </row>
    <row r="2005" spans="2:22" x14ac:dyDescent="0.3">
      <c r="B2005" s="96" t="s">
        <v>148</v>
      </c>
      <c r="C2005" s="102" t="s">
        <v>230</v>
      </c>
      <c r="D2005" s="203">
        <v>0</v>
      </c>
      <c r="E2005" s="203">
        <v>1</v>
      </c>
      <c r="F2005" s="203">
        <v>0</v>
      </c>
      <c r="G2005" s="203">
        <v>0</v>
      </c>
      <c r="H2005" s="203">
        <v>0</v>
      </c>
      <c r="I2005" s="203">
        <v>0</v>
      </c>
      <c r="J2005" s="203">
        <v>0</v>
      </c>
      <c r="K2005" s="203">
        <v>2</v>
      </c>
      <c r="L2005" s="203">
        <v>0</v>
      </c>
      <c r="M2005" s="203">
        <v>26</v>
      </c>
      <c r="N2005" s="203">
        <v>1450</v>
      </c>
      <c r="O2005" s="203">
        <v>5642</v>
      </c>
      <c r="P2005" s="203">
        <v>2387</v>
      </c>
      <c r="Q2005" s="203">
        <v>1188</v>
      </c>
      <c r="R2005" s="203">
        <v>445</v>
      </c>
      <c r="S2005" s="203">
        <v>70</v>
      </c>
      <c r="T2005" s="203">
        <v>14</v>
      </c>
      <c r="U2005" s="203">
        <v>0</v>
      </c>
      <c r="V2005" s="203">
        <v>5</v>
      </c>
    </row>
    <row r="2006" spans="2:22" x14ac:dyDescent="0.3">
      <c r="B2006" s="96" t="s">
        <v>148</v>
      </c>
      <c r="C2006" s="102" t="s">
        <v>231</v>
      </c>
      <c r="D2006" s="203">
        <v>0</v>
      </c>
      <c r="E2006" s="203">
        <v>0</v>
      </c>
      <c r="F2006" s="203">
        <v>0</v>
      </c>
      <c r="G2006" s="203">
        <v>0</v>
      </c>
      <c r="H2006" s="203">
        <v>0</v>
      </c>
      <c r="I2006" s="203">
        <v>0</v>
      </c>
      <c r="J2006" s="203">
        <v>0</v>
      </c>
      <c r="K2006" s="203">
        <v>0</v>
      </c>
      <c r="L2006" s="203">
        <v>1</v>
      </c>
      <c r="M2006" s="203">
        <v>1</v>
      </c>
      <c r="N2006" s="203">
        <v>17</v>
      </c>
      <c r="O2006" s="203">
        <v>1246</v>
      </c>
      <c r="P2006" s="203">
        <v>5079</v>
      </c>
      <c r="Q2006" s="203">
        <v>2148</v>
      </c>
      <c r="R2006" s="203">
        <v>992</v>
      </c>
      <c r="S2006" s="203">
        <v>272</v>
      </c>
      <c r="T2006" s="203">
        <v>47</v>
      </c>
      <c r="U2006" s="203">
        <v>13</v>
      </c>
      <c r="V2006" s="203">
        <v>3</v>
      </c>
    </row>
    <row r="2007" spans="2:22" x14ac:dyDescent="0.3">
      <c r="B2007" s="96" t="s">
        <v>148</v>
      </c>
      <c r="C2007" s="102" t="s">
        <v>288</v>
      </c>
      <c r="D2007" s="203">
        <v>0</v>
      </c>
      <c r="E2007" s="203">
        <v>0</v>
      </c>
      <c r="F2007" s="203">
        <v>0</v>
      </c>
      <c r="G2007" s="203">
        <v>0</v>
      </c>
      <c r="H2007" s="203">
        <v>0</v>
      </c>
      <c r="I2007" s="203">
        <v>0</v>
      </c>
      <c r="J2007" s="203">
        <v>0</v>
      </c>
      <c r="K2007" s="203">
        <v>0</v>
      </c>
      <c r="L2007" s="203">
        <v>0</v>
      </c>
      <c r="M2007" s="203">
        <v>0</v>
      </c>
      <c r="N2007" s="203">
        <v>2</v>
      </c>
      <c r="O2007" s="203">
        <v>11</v>
      </c>
      <c r="P2007" s="203">
        <v>1076</v>
      </c>
      <c r="Q2007" s="203">
        <v>4507</v>
      </c>
      <c r="R2007" s="203">
        <v>2005</v>
      </c>
      <c r="S2007" s="203">
        <v>889</v>
      </c>
      <c r="T2007" s="203">
        <v>201</v>
      </c>
      <c r="U2007" s="203">
        <v>23</v>
      </c>
      <c r="V2007" s="203">
        <v>9</v>
      </c>
    </row>
    <row r="2008" spans="2:22" x14ac:dyDescent="0.3">
      <c r="B2008" s="96" t="s">
        <v>148</v>
      </c>
      <c r="C2008" s="102" t="s">
        <v>232</v>
      </c>
      <c r="D2008" s="203">
        <v>0</v>
      </c>
      <c r="E2008" s="203">
        <v>0</v>
      </c>
      <c r="F2008" s="203">
        <v>0</v>
      </c>
      <c r="G2008" s="203">
        <v>0</v>
      </c>
      <c r="H2008" s="203">
        <v>0</v>
      </c>
      <c r="I2008" s="203">
        <v>0</v>
      </c>
      <c r="J2008" s="203">
        <v>0</v>
      </c>
      <c r="K2008" s="203">
        <v>0</v>
      </c>
      <c r="L2008" s="203">
        <v>0</v>
      </c>
      <c r="M2008" s="203">
        <v>0</v>
      </c>
      <c r="N2008" s="203">
        <v>1</v>
      </c>
      <c r="O2008" s="203">
        <v>0</v>
      </c>
      <c r="P2008" s="203">
        <v>19</v>
      </c>
      <c r="Q2008" s="203">
        <v>925</v>
      </c>
      <c r="R2008" s="203">
        <v>3945</v>
      </c>
      <c r="S2008" s="203">
        <v>1663</v>
      </c>
      <c r="T2008" s="203">
        <v>659</v>
      </c>
      <c r="U2008" s="203">
        <v>143</v>
      </c>
      <c r="V2008" s="203">
        <v>20</v>
      </c>
    </row>
    <row r="2009" spans="2:22" x14ac:dyDescent="0.3">
      <c r="B2009" s="96" t="s">
        <v>148</v>
      </c>
      <c r="C2009" s="102" t="s">
        <v>355</v>
      </c>
      <c r="D2009" s="203">
        <v>0</v>
      </c>
      <c r="E2009" s="203">
        <v>0</v>
      </c>
      <c r="F2009" s="203">
        <v>0</v>
      </c>
      <c r="G2009" s="203">
        <v>0</v>
      </c>
      <c r="H2009" s="203">
        <v>0</v>
      </c>
      <c r="I2009" s="203">
        <v>0</v>
      </c>
      <c r="J2009" s="203">
        <v>0</v>
      </c>
      <c r="K2009" s="203">
        <v>0</v>
      </c>
      <c r="L2009" s="203">
        <v>0</v>
      </c>
      <c r="M2009" s="203">
        <v>0</v>
      </c>
      <c r="N2009" s="203">
        <v>0</v>
      </c>
      <c r="O2009" s="203">
        <v>0</v>
      </c>
      <c r="P2009" s="203">
        <v>0</v>
      </c>
      <c r="Q2009" s="203">
        <v>0</v>
      </c>
      <c r="R2009" s="203">
        <v>0</v>
      </c>
      <c r="S2009" s="203">
        <v>0</v>
      </c>
      <c r="T2009" s="203">
        <v>0</v>
      </c>
      <c r="U2009" s="203">
        <v>0</v>
      </c>
      <c r="V2009" s="203">
        <v>0</v>
      </c>
    </row>
    <row r="2010" spans="2:22" x14ac:dyDescent="0.3">
      <c r="B2010" s="96" t="s">
        <v>148</v>
      </c>
      <c r="C2010" s="102" t="s">
        <v>356</v>
      </c>
      <c r="D2010" s="203">
        <v>0</v>
      </c>
      <c r="E2010" s="203">
        <v>0</v>
      </c>
      <c r="F2010" s="203">
        <v>0</v>
      </c>
      <c r="G2010" s="203">
        <v>0</v>
      </c>
      <c r="H2010" s="203">
        <v>0</v>
      </c>
      <c r="I2010" s="203">
        <v>0</v>
      </c>
      <c r="J2010" s="203">
        <v>0</v>
      </c>
      <c r="K2010" s="203">
        <v>0</v>
      </c>
      <c r="L2010" s="203">
        <v>0</v>
      </c>
      <c r="M2010" s="203">
        <v>0</v>
      </c>
      <c r="N2010" s="203">
        <v>0</v>
      </c>
      <c r="O2010" s="203">
        <v>0</v>
      </c>
      <c r="P2010" s="203">
        <v>0</v>
      </c>
      <c r="Q2010" s="203">
        <v>0</v>
      </c>
      <c r="R2010" s="203">
        <v>0</v>
      </c>
      <c r="S2010" s="203">
        <v>1</v>
      </c>
      <c r="T2010" s="203">
        <v>3</v>
      </c>
      <c r="U2010" s="203">
        <v>0</v>
      </c>
      <c r="V2010" s="203">
        <v>1</v>
      </c>
    </row>
    <row r="2011" spans="2:22" x14ac:dyDescent="0.3">
      <c r="B2011" s="96" t="s">
        <v>148</v>
      </c>
      <c r="C2011" s="102" t="s">
        <v>289</v>
      </c>
      <c r="D2011" s="203">
        <v>0</v>
      </c>
      <c r="E2011" s="203">
        <v>0</v>
      </c>
      <c r="F2011" s="203">
        <v>0</v>
      </c>
      <c r="G2011" s="203">
        <v>0</v>
      </c>
      <c r="H2011" s="203">
        <v>0</v>
      </c>
      <c r="I2011" s="203">
        <v>0</v>
      </c>
      <c r="J2011" s="203">
        <v>0</v>
      </c>
      <c r="K2011" s="203">
        <v>0</v>
      </c>
      <c r="L2011" s="203">
        <v>0</v>
      </c>
      <c r="M2011" s="203">
        <v>0</v>
      </c>
      <c r="N2011" s="203">
        <v>0</v>
      </c>
      <c r="O2011" s="203">
        <v>0</v>
      </c>
      <c r="P2011" s="203">
        <v>1</v>
      </c>
      <c r="Q2011" s="203">
        <v>0</v>
      </c>
      <c r="R2011" s="203">
        <v>0</v>
      </c>
      <c r="S2011" s="203">
        <v>1</v>
      </c>
      <c r="T2011" s="203">
        <v>0</v>
      </c>
      <c r="U2011" s="203">
        <v>0</v>
      </c>
      <c r="V2011" s="203">
        <v>1</v>
      </c>
    </row>
    <row r="2012" spans="2:22" x14ac:dyDescent="0.3">
      <c r="B2012" s="96" t="s">
        <v>148</v>
      </c>
      <c r="C2012" s="102" t="s">
        <v>290</v>
      </c>
      <c r="D2012" s="203">
        <v>0</v>
      </c>
      <c r="E2012" s="203">
        <v>0</v>
      </c>
      <c r="F2012" s="203">
        <v>0</v>
      </c>
      <c r="G2012" s="203">
        <v>0</v>
      </c>
      <c r="H2012" s="203">
        <v>0</v>
      </c>
      <c r="I2012" s="203">
        <v>0</v>
      </c>
      <c r="J2012" s="203">
        <v>0</v>
      </c>
      <c r="K2012" s="203">
        <v>0</v>
      </c>
      <c r="L2012" s="203">
        <v>0</v>
      </c>
      <c r="M2012" s="203">
        <v>0</v>
      </c>
      <c r="N2012" s="203">
        <v>1</v>
      </c>
      <c r="O2012" s="203">
        <v>2</v>
      </c>
      <c r="P2012" s="203">
        <v>4</v>
      </c>
      <c r="Q2012" s="203">
        <v>4</v>
      </c>
      <c r="R2012" s="203">
        <v>4</v>
      </c>
      <c r="S2012" s="203">
        <v>1</v>
      </c>
      <c r="T2012" s="203">
        <v>1</v>
      </c>
      <c r="U2012" s="203">
        <v>2</v>
      </c>
      <c r="V2012" s="203">
        <v>24</v>
      </c>
    </row>
    <row r="2013" spans="2:22" x14ac:dyDescent="0.3">
      <c r="B2013" s="96" t="s">
        <v>148</v>
      </c>
      <c r="C2013" s="102" t="s">
        <v>291</v>
      </c>
      <c r="D2013" s="203">
        <v>0</v>
      </c>
      <c r="E2013" s="203">
        <v>0</v>
      </c>
      <c r="F2013" s="203">
        <v>0</v>
      </c>
      <c r="G2013" s="203">
        <v>0</v>
      </c>
      <c r="H2013" s="203">
        <v>0</v>
      </c>
      <c r="I2013" s="203">
        <v>0</v>
      </c>
      <c r="J2013" s="203">
        <v>0</v>
      </c>
      <c r="K2013" s="203">
        <v>0</v>
      </c>
      <c r="L2013" s="203">
        <v>0</v>
      </c>
      <c r="M2013" s="203">
        <v>0</v>
      </c>
      <c r="N2013" s="203">
        <v>4</v>
      </c>
      <c r="O2013" s="203">
        <v>16</v>
      </c>
      <c r="P2013" s="203">
        <v>64</v>
      </c>
      <c r="Q2013" s="203">
        <v>215</v>
      </c>
      <c r="R2013" s="203">
        <v>212</v>
      </c>
      <c r="S2013" s="203">
        <v>120</v>
      </c>
      <c r="T2013" s="203">
        <v>57</v>
      </c>
      <c r="U2013" s="203">
        <v>18</v>
      </c>
      <c r="V2013" s="203">
        <v>194</v>
      </c>
    </row>
    <row r="2014" spans="2:22" x14ac:dyDescent="0.3">
      <c r="B2014" s="96" t="s">
        <v>148</v>
      </c>
      <c r="C2014" s="102" t="s">
        <v>292</v>
      </c>
      <c r="D2014" s="203">
        <v>0</v>
      </c>
      <c r="E2014" s="203">
        <v>0</v>
      </c>
      <c r="F2014" s="203">
        <v>0</v>
      </c>
      <c r="G2014" s="203">
        <v>0</v>
      </c>
      <c r="H2014" s="203">
        <v>0</v>
      </c>
      <c r="I2014" s="203">
        <v>2</v>
      </c>
      <c r="J2014" s="203">
        <v>1</v>
      </c>
      <c r="K2014" s="203">
        <v>0</v>
      </c>
      <c r="L2014" s="203">
        <v>0</v>
      </c>
      <c r="M2014" s="203">
        <v>0</v>
      </c>
      <c r="N2014" s="203">
        <v>1</v>
      </c>
      <c r="O2014" s="203">
        <v>2</v>
      </c>
      <c r="P2014" s="203">
        <v>30</v>
      </c>
      <c r="Q2014" s="203">
        <v>172</v>
      </c>
      <c r="R2014" s="203">
        <v>398</v>
      </c>
      <c r="S2014" s="203">
        <v>309</v>
      </c>
      <c r="T2014" s="203">
        <v>163</v>
      </c>
      <c r="U2014" s="203">
        <v>86</v>
      </c>
      <c r="V2014" s="203">
        <v>284</v>
      </c>
    </row>
    <row r="2015" spans="2:22" x14ac:dyDescent="0.3">
      <c r="B2015" s="96" t="s">
        <v>148</v>
      </c>
      <c r="C2015" s="102" t="s">
        <v>293</v>
      </c>
      <c r="D2015" s="203">
        <v>0</v>
      </c>
      <c r="E2015" s="203">
        <v>0</v>
      </c>
      <c r="F2015" s="203">
        <v>0</v>
      </c>
      <c r="G2015" s="203">
        <v>0</v>
      </c>
      <c r="H2015" s="203">
        <v>0</v>
      </c>
      <c r="I2015" s="203">
        <v>0</v>
      </c>
      <c r="J2015" s="203">
        <v>1</v>
      </c>
      <c r="K2015" s="203">
        <v>0</v>
      </c>
      <c r="L2015" s="203">
        <v>0</v>
      </c>
      <c r="M2015" s="203">
        <v>0</v>
      </c>
      <c r="N2015" s="203">
        <v>0</v>
      </c>
      <c r="O2015" s="203">
        <v>0</v>
      </c>
      <c r="P2015" s="203">
        <v>4</v>
      </c>
      <c r="Q2015" s="203">
        <v>30</v>
      </c>
      <c r="R2015" s="203">
        <v>148</v>
      </c>
      <c r="S2015" s="203">
        <v>242</v>
      </c>
      <c r="T2015" s="203">
        <v>191</v>
      </c>
      <c r="U2015" s="203">
        <v>78</v>
      </c>
      <c r="V2015" s="203">
        <v>267</v>
      </c>
    </row>
    <row r="2016" spans="2:22" x14ac:dyDescent="0.3">
      <c r="B2016" s="96" t="s">
        <v>148</v>
      </c>
      <c r="C2016" s="102" t="s">
        <v>294</v>
      </c>
      <c r="D2016" s="203">
        <v>0</v>
      </c>
      <c r="E2016" s="203">
        <v>0</v>
      </c>
      <c r="F2016" s="203">
        <v>0</v>
      </c>
      <c r="G2016" s="203">
        <v>0</v>
      </c>
      <c r="H2016" s="203">
        <v>0</v>
      </c>
      <c r="I2016" s="203">
        <v>1</v>
      </c>
      <c r="J2016" s="203">
        <v>0</v>
      </c>
      <c r="K2016" s="203">
        <v>0</v>
      </c>
      <c r="L2016" s="203">
        <v>0</v>
      </c>
      <c r="M2016" s="203">
        <v>0</v>
      </c>
      <c r="N2016" s="203">
        <v>0</v>
      </c>
      <c r="O2016" s="203">
        <v>0</v>
      </c>
      <c r="P2016" s="203">
        <v>2</v>
      </c>
      <c r="Q2016" s="203">
        <v>16</v>
      </c>
      <c r="R2016" s="203">
        <v>145</v>
      </c>
      <c r="S2016" s="203">
        <v>474</v>
      </c>
      <c r="T2016" s="203">
        <v>387</v>
      </c>
      <c r="U2016" s="203">
        <v>189</v>
      </c>
      <c r="V2016" s="203">
        <v>889</v>
      </c>
    </row>
    <row r="2017" spans="2:22" x14ac:dyDescent="0.3">
      <c r="B2017" s="96" t="s">
        <v>148</v>
      </c>
      <c r="C2017" s="102" t="s">
        <v>357</v>
      </c>
      <c r="D2017" s="203">
        <v>0</v>
      </c>
      <c r="E2017" s="203">
        <v>1</v>
      </c>
      <c r="F2017" s="203">
        <v>1</v>
      </c>
      <c r="G2017" s="203">
        <v>2</v>
      </c>
      <c r="H2017" s="203">
        <v>2</v>
      </c>
      <c r="I2017" s="203">
        <v>5</v>
      </c>
      <c r="J2017" s="203">
        <v>23</v>
      </c>
      <c r="K2017" s="203">
        <v>48</v>
      </c>
      <c r="L2017" s="203">
        <v>67</v>
      </c>
      <c r="M2017" s="203">
        <v>92</v>
      </c>
      <c r="N2017" s="203">
        <v>78</v>
      </c>
      <c r="O2017" s="203">
        <v>61</v>
      </c>
      <c r="P2017" s="203">
        <v>38</v>
      </c>
      <c r="Q2017" s="203">
        <v>12</v>
      </c>
      <c r="R2017" s="203">
        <v>5</v>
      </c>
      <c r="S2017" s="203">
        <v>0</v>
      </c>
      <c r="T2017" s="203">
        <v>1</v>
      </c>
      <c r="U2017" s="203">
        <v>0</v>
      </c>
      <c r="V2017" s="203">
        <v>4</v>
      </c>
    </row>
    <row r="2018" spans="2:22" x14ac:dyDescent="0.3">
      <c r="B2018" s="96" t="s">
        <v>149</v>
      </c>
      <c r="C2018" s="102" t="s">
        <v>223</v>
      </c>
      <c r="D2018" s="203">
        <v>12</v>
      </c>
      <c r="E2018" s="203">
        <v>75</v>
      </c>
      <c r="F2018" s="203">
        <v>1</v>
      </c>
      <c r="G2018" s="203">
        <v>0</v>
      </c>
      <c r="H2018" s="203">
        <v>0</v>
      </c>
      <c r="I2018" s="203">
        <v>0</v>
      </c>
      <c r="J2018" s="203">
        <v>0</v>
      </c>
      <c r="K2018" s="203">
        <v>0</v>
      </c>
      <c r="L2018" s="203">
        <v>0</v>
      </c>
      <c r="M2018" s="203">
        <v>0</v>
      </c>
      <c r="N2018" s="203">
        <v>0</v>
      </c>
      <c r="O2018" s="203">
        <v>0</v>
      </c>
      <c r="P2018" s="203">
        <v>0</v>
      </c>
      <c r="Q2018" s="203">
        <v>0</v>
      </c>
      <c r="R2018" s="203">
        <v>0</v>
      </c>
      <c r="S2018" s="203">
        <v>0</v>
      </c>
      <c r="T2018" s="203">
        <v>0</v>
      </c>
      <c r="U2018" s="203">
        <v>0</v>
      </c>
      <c r="V2018" s="203">
        <v>0</v>
      </c>
    </row>
    <row r="2019" spans="2:22" x14ac:dyDescent="0.3">
      <c r="B2019" s="96" t="s">
        <v>149</v>
      </c>
      <c r="C2019" s="102" t="s">
        <v>286</v>
      </c>
      <c r="D2019" s="203">
        <v>0</v>
      </c>
      <c r="E2019" s="203">
        <v>42</v>
      </c>
      <c r="F2019" s="203">
        <v>368</v>
      </c>
      <c r="G2019" s="203">
        <v>17</v>
      </c>
      <c r="H2019" s="203">
        <v>2</v>
      </c>
      <c r="I2019" s="203">
        <v>0</v>
      </c>
      <c r="J2019" s="203">
        <v>0</v>
      </c>
      <c r="K2019" s="203">
        <v>0</v>
      </c>
      <c r="L2019" s="203">
        <v>0</v>
      </c>
      <c r="M2019" s="203">
        <v>0</v>
      </c>
      <c r="N2019" s="203">
        <v>0</v>
      </c>
      <c r="O2019" s="203">
        <v>0</v>
      </c>
      <c r="P2019" s="203">
        <v>0</v>
      </c>
      <c r="Q2019" s="203">
        <v>0</v>
      </c>
      <c r="R2019" s="203">
        <v>0</v>
      </c>
      <c r="S2019" s="203">
        <v>0</v>
      </c>
      <c r="T2019" s="203">
        <v>0</v>
      </c>
      <c r="U2019" s="203">
        <v>0</v>
      </c>
      <c r="V2019" s="203">
        <v>0</v>
      </c>
    </row>
    <row r="2020" spans="2:22" x14ac:dyDescent="0.3">
      <c r="B2020" s="96" t="s">
        <v>149</v>
      </c>
      <c r="C2020" s="102" t="s">
        <v>370</v>
      </c>
      <c r="D2020" s="203">
        <v>3</v>
      </c>
      <c r="E2020" s="203">
        <v>3</v>
      </c>
      <c r="F2020" s="203">
        <v>395</v>
      </c>
      <c r="G2020" s="203">
        <v>1365</v>
      </c>
      <c r="H2020" s="203">
        <v>110</v>
      </c>
      <c r="I2020" s="203">
        <v>7</v>
      </c>
      <c r="J2020" s="203">
        <v>2</v>
      </c>
      <c r="K2020" s="203">
        <v>0</v>
      </c>
      <c r="L2020" s="203">
        <v>0</v>
      </c>
      <c r="M2020" s="203">
        <v>1</v>
      </c>
      <c r="N2020" s="203">
        <v>0</v>
      </c>
      <c r="O2020" s="203">
        <v>0</v>
      </c>
      <c r="P2020" s="203">
        <v>0</v>
      </c>
      <c r="Q2020" s="203">
        <v>0</v>
      </c>
      <c r="R2020" s="203">
        <v>0</v>
      </c>
      <c r="S2020" s="203">
        <v>0</v>
      </c>
      <c r="T2020" s="203">
        <v>0</v>
      </c>
      <c r="U2020" s="203">
        <v>0</v>
      </c>
      <c r="V2020" s="203">
        <v>0</v>
      </c>
    </row>
    <row r="2021" spans="2:22" x14ac:dyDescent="0.3">
      <c r="B2021" s="96" t="s">
        <v>149</v>
      </c>
      <c r="C2021" s="102" t="s">
        <v>224</v>
      </c>
      <c r="D2021" s="203">
        <v>0</v>
      </c>
      <c r="E2021" s="203">
        <v>0</v>
      </c>
      <c r="F2021" s="203">
        <v>5</v>
      </c>
      <c r="G2021" s="203">
        <v>421</v>
      </c>
      <c r="H2021" s="203">
        <v>1446</v>
      </c>
      <c r="I2021" s="203">
        <v>191</v>
      </c>
      <c r="J2021" s="203">
        <v>35</v>
      </c>
      <c r="K2021" s="203">
        <v>9</v>
      </c>
      <c r="L2021" s="203">
        <v>1</v>
      </c>
      <c r="M2021" s="203">
        <v>1</v>
      </c>
      <c r="N2021" s="203">
        <v>1</v>
      </c>
      <c r="O2021" s="203">
        <v>0</v>
      </c>
      <c r="P2021" s="203">
        <v>0</v>
      </c>
      <c r="Q2021" s="203">
        <v>0</v>
      </c>
      <c r="R2021" s="203">
        <v>0</v>
      </c>
      <c r="S2021" s="203">
        <v>0</v>
      </c>
      <c r="T2021" s="203">
        <v>0</v>
      </c>
      <c r="U2021" s="203">
        <v>0</v>
      </c>
      <c r="V2021" s="203">
        <v>0</v>
      </c>
    </row>
    <row r="2022" spans="2:22" x14ac:dyDescent="0.3">
      <c r="B2022" s="96" t="s">
        <v>149</v>
      </c>
      <c r="C2022" s="102" t="s">
        <v>225</v>
      </c>
      <c r="D2022" s="203">
        <v>0</v>
      </c>
      <c r="E2022" s="203">
        <v>0</v>
      </c>
      <c r="F2022" s="203">
        <v>0</v>
      </c>
      <c r="G2022" s="203">
        <v>0</v>
      </c>
      <c r="H2022" s="203">
        <v>404</v>
      </c>
      <c r="I2022" s="203">
        <v>1361</v>
      </c>
      <c r="J2022" s="203">
        <v>242</v>
      </c>
      <c r="K2022" s="203">
        <v>46</v>
      </c>
      <c r="L2022" s="203">
        <v>22</v>
      </c>
      <c r="M2022" s="203">
        <v>3</v>
      </c>
      <c r="N2022" s="203">
        <v>2</v>
      </c>
      <c r="O2022" s="203">
        <v>0</v>
      </c>
      <c r="P2022" s="203">
        <v>0</v>
      </c>
      <c r="Q2022" s="203">
        <v>0</v>
      </c>
      <c r="R2022" s="203">
        <v>0</v>
      </c>
      <c r="S2022" s="203">
        <v>1</v>
      </c>
      <c r="T2022" s="203">
        <v>0</v>
      </c>
      <c r="U2022" s="203">
        <v>0</v>
      </c>
      <c r="V2022" s="203">
        <v>0</v>
      </c>
    </row>
    <row r="2023" spans="2:22" x14ac:dyDescent="0.3">
      <c r="B2023" s="96" t="s">
        <v>149</v>
      </c>
      <c r="C2023" s="102" t="s">
        <v>226</v>
      </c>
      <c r="D2023" s="203">
        <v>0</v>
      </c>
      <c r="E2023" s="203">
        <v>0</v>
      </c>
      <c r="F2023" s="203">
        <v>0</v>
      </c>
      <c r="G2023" s="203">
        <v>1</v>
      </c>
      <c r="H2023" s="203">
        <v>0</v>
      </c>
      <c r="I2023" s="203">
        <v>401</v>
      </c>
      <c r="J2023" s="203">
        <v>1393</v>
      </c>
      <c r="K2023" s="203">
        <v>312</v>
      </c>
      <c r="L2023" s="203">
        <v>82</v>
      </c>
      <c r="M2023" s="203">
        <v>28</v>
      </c>
      <c r="N2023" s="203">
        <v>12</v>
      </c>
      <c r="O2023" s="203">
        <v>4</v>
      </c>
      <c r="P2023" s="203">
        <v>0</v>
      </c>
      <c r="Q2023" s="203">
        <v>1</v>
      </c>
      <c r="R2023" s="203">
        <v>0</v>
      </c>
      <c r="S2023" s="203">
        <v>0</v>
      </c>
      <c r="T2023" s="203">
        <v>0</v>
      </c>
      <c r="U2023" s="203">
        <v>0</v>
      </c>
      <c r="V2023" s="203">
        <v>0</v>
      </c>
    </row>
    <row r="2024" spans="2:22" x14ac:dyDescent="0.3">
      <c r="B2024" s="96" t="s">
        <v>149</v>
      </c>
      <c r="C2024" s="102" t="s">
        <v>227</v>
      </c>
      <c r="D2024" s="203">
        <v>0</v>
      </c>
      <c r="E2024" s="203">
        <v>0</v>
      </c>
      <c r="F2024" s="203">
        <v>0</v>
      </c>
      <c r="G2024" s="203">
        <v>0</v>
      </c>
      <c r="H2024" s="203">
        <v>1</v>
      </c>
      <c r="I2024" s="203">
        <v>2</v>
      </c>
      <c r="J2024" s="203">
        <v>402</v>
      </c>
      <c r="K2024" s="203">
        <v>1327</v>
      </c>
      <c r="L2024" s="203">
        <v>289</v>
      </c>
      <c r="M2024" s="203">
        <v>107</v>
      </c>
      <c r="N2024" s="203">
        <v>29</v>
      </c>
      <c r="O2024" s="203">
        <v>5</v>
      </c>
      <c r="P2024" s="203">
        <v>4</v>
      </c>
      <c r="Q2024" s="203">
        <v>0</v>
      </c>
      <c r="R2024" s="203">
        <v>1</v>
      </c>
      <c r="S2024" s="203">
        <v>1</v>
      </c>
      <c r="T2024" s="203">
        <v>0</v>
      </c>
      <c r="U2024" s="203">
        <v>0</v>
      </c>
      <c r="V2024" s="203">
        <v>0</v>
      </c>
    </row>
    <row r="2025" spans="2:22" x14ac:dyDescent="0.3">
      <c r="B2025" s="96" t="s">
        <v>149</v>
      </c>
      <c r="C2025" s="102" t="s">
        <v>228</v>
      </c>
      <c r="D2025" s="203">
        <v>0</v>
      </c>
      <c r="E2025" s="203">
        <v>0</v>
      </c>
      <c r="F2025" s="203">
        <v>0</v>
      </c>
      <c r="G2025" s="203">
        <v>0</v>
      </c>
      <c r="H2025" s="203">
        <v>0</v>
      </c>
      <c r="I2025" s="203">
        <v>0</v>
      </c>
      <c r="J2025" s="203">
        <v>3</v>
      </c>
      <c r="K2025" s="203">
        <v>390</v>
      </c>
      <c r="L2025" s="203">
        <v>1337</v>
      </c>
      <c r="M2025" s="203">
        <v>373</v>
      </c>
      <c r="N2025" s="203">
        <v>104</v>
      </c>
      <c r="O2025" s="203">
        <v>34</v>
      </c>
      <c r="P2025" s="203">
        <v>12</v>
      </c>
      <c r="Q2025" s="203">
        <v>2</v>
      </c>
      <c r="R2025" s="203">
        <v>1</v>
      </c>
      <c r="S2025" s="203">
        <v>0</v>
      </c>
      <c r="T2025" s="203">
        <v>0</v>
      </c>
      <c r="U2025" s="203">
        <v>0</v>
      </c>
      <c r="V2025" s="203">
        <v>0</v>
      </c>
    </row>
    <row r="2026" spans="2:22" x14ac:dyDescent="0.3">
      <c r="B2026" s="96" t="s">
        <v>149</v>
      </c>
      <c r="C2026" s="102" t="s">
        <v>229</v>
      </c>
      <c r="D2026" s="203">
        <v>0</v>
      </c>
      <c r="E2026" s="203">
        <v>0</v>
      </c>
      <c r="F2026" s="203">
        <v>0</v>
      </c>
      <c r="G2026" s="203">
        <v>0</v>
      </c>
      <c r="H2026" s="203">
        <v>0</v>
      </c>
      <c r="I2026" s="203">
        <v>0</v>
      </c>
      <c r="J2026" s="203">
        <v>1</v>
      </c>
      <c r="K2026" s="203">
        <v>3</v>
      </c>
      <c r="L2026" s="203">
        <v>399</v>
      </c>
      <c r="M2026" s="203">
        <v>1511</v>
      </c>
      <c r="N2026" s="203">
        <v>488</v>
      </c>
      <c r="O2026" s="203">
        <v>203</v>
      </c>
      <c r="P2026" s="203">
        <v>86</v>
      </c>
      <c r="Q2026" s="203">
        <v>27</v>
      </c>
      <c r="R2026" s="203">
        <v>1</v>
      </c>
      <c r="S2026" s="203">
        <v>3</v>
      </c>
      <c r="T2026" s="203">
        <v>0</v>
      </c>
      <c r="U2026" s="203">
        <v>0</v>
      </c>
      <c r="V2026" s="203">
        <v>0</v>
      </c>
    </row>
    <row r="2027" spans="2:22" x14ac:dyDescent="0.3">
      <c r="B2027" s="96" t="s">
        <v>149</v>
      </c>
      <c r="C2027" s="102" t="s">
        <v>287</v>
      </c>
      <c r="D2027" s="203">
        <v>0</v>
      </c>
      <c r="E2027" s="203">
        <v>0</v>
      </c>
      <c r="F2027" s="203">
        <v>0</v>
      </c>
      <c r="G2027" s="203">
        <v>0</v>
      </c>
      <c r="H2027" s="203">
        <v>0</v>
      </c>
      <c r="I2027" s="203">
        <v>0</v>
      </c>
      <c r="J2027" s="203">
        <v>0</v>
      </c>
      <c r="K2027" s="203">
        <v>0</v>
      </c>
      <c r="L2027" s="203">
        <v>4</v>
      </c>
      <c r="M2027" s="203">
        <v>420</v>
      </c>
      <c r="N2027" s="203">
        <v>1340</v>
      </c>
      <c r="O2027" s="203">
        <v>520</v>
      </c>
      <c r="P2027" s="203">
        <v>229</v>
      </c>
      <c r="Q2027" s="203">
        <v>93</v>
      </c>
      <c r="R2027" s="203">
        <v>22</v>
      </c>
      <c r="S2027" s="203">
        <v>9</v>
      </c>
      <c r="T2027" s="203">
        <v>4</v>
      </c>
      <c r="U2027" s="203">
        <v>0</v>
      </c>
      <c r="V2027" s="203">
        <v>0</v>
      </c>
    </row>
    <row r="2028" spans="2:22" x14ac:dyDescent="0.3">
      <c r="B2028" s="96" t="s">
        <v>149</v>
      </c>
      <c r="C2028" s="102" t="s">
        <v>230</v>
      </c>
      <c r="D2028" s="203">
        <v>0</v>
      </c>
      <c r="E2028" s="203">
        <v>0</v>
      </c>
      <c r="F2028" s="203">
        <v>0</v>
      </c>
      <c r="G2028" s="203">
        <v>0</v>
      </c>
      <c r="H2028" s="203">
        <v>0</v>
      </c>
      <c r="I2028" s="203">
        <v>0</v>
      </c>
      <c r="J2028" s="203">
        <v>0</v>
      </c>
      <c r="K2028" s="203">
        <v>0</v>
      </c>
      <c r="L2028" s="203">
        <v>0</v>
      </c>
      <c r="M2028" s="203">
        <v>8</v>
      </c>
      <c r="N2028" s="203">
        <v>382</v>
      </c>
      <c r="O2028" s="203">
        <v>1234</v>
      </c>
      <c r="P2028" s="203">
        <v>544</v>
      </c>
      <c r="Q2028" s="203">
        <v>234</v>
      </c>
      <c r="R2028" s="203">
        <v>100</v>
      </c>
      <c r="S2028" s="203">
        <v>22</v>
      </c>
      <c r="T2028" s="203">
        <v>2</v>
      </c>
      <c r="U2028" s="203">
        <v>2</v>
      </c>
      <c r="V2028" s="203">
        <v>1</v>
      </c>
    </row>
    <row r="2029" spans="2:22" x14ac:dyDescent="0.3">
      <c r="B2029" s="96" t="s">
        <v>149</v>
      </c>
      <c r="C2029" s="102" t="s">
        <v>231</v>
      </c>
      <c r="D2029" s="203">
        <v>0</v>
      </c>
      <c r="E2029" s="203">
        <v>0</v>
      </c>
      <c r="F2029" s="203">
        <v>0</v>
      </c>
      <c r="G2029" s="203">
        <v>0</v>
      </c>
      <c r="H2029" s="203">
        <v>0</v>
      </c>
      <c r="I2029" s="203">
        <v>0</v>
      </c>
      <c r="J2029" s="203">
        <v>1</v>
      </c>
      <c r="K2029" s="203">
        <v>0</v>
      </c>
      <c r="L2029" s="203">
        <v>0</v>
      </c>
      <c r="M2029" s="203">
        <v>0</v>
      </c>
      <c r="N2029" s="203">
        <v>2</v>
      </c>
      <c r="O2029" s="203">
        <v>342</v>
      </c>
      <c r="P2029" s="203">
        <v>1201</v>
      </c>
      <c r="Q2029" s="203">
        <v>481</v>
      </c>
      <c r="R2029" s="203">
        <v>213</v>
      </c>
      <c r="S2029" s="203">
        <v>69</v>
      </c>
      <c r="T2029" s="203">
        <v>19</v>
      </c>
      <c r="U2029" s="203">
        <v>2</v>
      </c>
      <c r="V2029" s="203">
        <v>2</v>
      </c>
    </row>
    <row r="2030" spans="2:22" x14ac:dyDescent="0.3">
      <c r="B2030" s="96" t="s">
        <v>149</v>
      </c>
      <c r="C2030" s="102" t="s">
        <v>288</v>
      </c>
      <c r="D2030" s="203">
        <v>0</v>
      </c>
      <c r="E2030" s="203">
        <v>0</v>
      </c>
      <c r="F2030" s="203">
        <v>0</v>
      </c>
      <c r="G2030" s="203">
        <v>0</v>
      </c>
      <c r="H2030" s="203">
        <v>0</v>
      </c>
      <c r="I2030" s="203">
        <v>0</v>
      </c>
      <c r="J2030" s="203">
        <v>0</v>
      </c>
      <c r="K2030" s="203">
        <v>0</v>
      </c>
      <c r="L2030" s="203">
        <v>0</v>
      </c>
      <c r="M2030" s="203">
        <v>0</v>
      </c>
      <c r="N2030" s="203">
        <v>0</v>
      </c>
      <c r="O2030" s="203">
        <v>5</v>
      </c>
      <c r="P2030" s="203">
        <v>306</v>
      </c>
      <c r="Q2030" s="203">
        <v>1090</v>
      </c>
      <c r="R2030" s="203">
        <v>519</v>
      </c>
      <c r="S2030" s="203">
        <v>212</v>
      </c>
      <c r="T2030" s="203">
        <v>60</v>
      </c>
      <c r="U2030" s="203">
        <v>14</v>
      </c>
      <c r="V2030" s="203">
        <v>4</v>
      </c>
    </row>
    <row r="2031" spans="2:22" x14ac:dyDescent="0.3">
      <c r="B2031" s="96" t="s">
        <v>149</v>
      </c>
      <c r="C2031" s="102" t="s">
        <v>232</v>
      </c>
      <c r="D2031" s="203">
        <v>0</v>
      </c>
      <c r="E2031" s="203">
        <v>0</v>
      </c>
      <c r="F2031" s="203">
        <v>0</v>
      </c>
      <c r="G2031" s="203">
        <v>0</v>
      </c>
      <c r="H2031" s="203">
        <v>0</v>
      </c>
      <c r="I2031" s="203">
        <v>0</v>
      </c>
      <c r="J2031" s="203">
        <v>0</v>
      </c>
      <c r="K2031" s="203">
        <v>0</v>
      </c>
      <c r="L2031" s="203">
        <v>0</v>
      </c>
      <c r="M2031" s="203">
        <v>0</v>
      </c>
      <c r="N2031" s="203">
        <v>0</v>
      </c>
      <c r="O2031" s="203">
        <v>0</v>
      </c>
      <c r="P2031" s="203">
        <v>1</v>
      </c>
      <c r="Q2031" s="203">
        <v>294</v>
      </c>
      <c r="R2031" s="203">
        <v>1013</v>
      </c>
      <c r="S2031" s="203">
        <v>429</v>
      </c>
      <c r="T2031" s="203">
        <v>206</v>
      </c>
      <c r="U2031" s="203">
        <v>33</v>
      </c>
      <c r="V2031" s="203">
        <v>10</v>
      </c>
    </row>
    <row r="2032" spans="2:22" x14ac:dyDescent="0.3">
      <c r="B2032" s="96" t="s">
        <v>149</v>
      </c>
      <c r="C2032" s="102" t="s">
        <v>355</v>
      </c>
      <c r="D2032" s="203">
        <v>0</v>
      </c>
      <c r="E2032" s="203">
        <v>0</v>
      </c>
      <c r="F2032" s="203">
        <v>0</v>
      </c>
      <c r="G2032" s="203">
        <v>0</v>
      </c>
      <c r="H2032" s="203">
        <v>0</v>
      </c>
      <c r="I2032" s="203">
        <v>0</v>
      </c>
      <c r="J2032" s="203">
        <v>0</v>
      </c>
      <c r="K2032" s="203">
        <v>0</v>
      </c>
      <c r="L2032" s="203">
        <v>0</v>
      </c>
      <c r="M2032" s="203">
        <v>0</v>
      </c>
      <c r="N2032" s="203">
        <v>0</v>
      </c>
      <c r="O2032" s="203">
        <v>0</v>
      </c>
      <c r="P2032" s="203">
        <v>0</v>
      </c>
      <c r="Q2032" s="203">
        <v>0</v>
      </c>
      <c r="R2032" s="203">
        <v>0</v>
      </c>
      <c r="S2032" s="203">
        <v>0</v>
      </c>
      <c r="T2032" s="203">
        <v>0</v>
      </c>
      <c r="U2032" s="203">
        <v>0</v>
      </c>
      <c r="V2032" s="203">
        <v>0</v>
      </c>
    </row>
    <row r="2033" spans="2:22" x14ac:dyDescent="0.3">
      <c r="B2033" s="96" t="s">
        <v>149</v>
      </c>
      <c r="C2033" s="102" t="s">
        <v>356</v>
      </c>
      <c r="D2033" s="203">
        <v>0</v>
      </c>
      <c r="E2033" s="203">
        <v>0</v>
      </c>
      <c r="F2033" s="203">
        <v>0</v>
      </c>
      <c r="G2033" s="203">
        <v>0</v>
      </c>
      <c r="H2033" s="203">
        <v>0</v>
      </c>
      <c r="I2033" s="203">
        <v>0</v>
      </c>
      <c r="J2033" s="203">
        <v>0</v>
      </c>
      <c r="K2033" s="203">
        <v>0</v>
      </c>
      <c r="L2033" s="203">
        <v>0</v>
      </c>
      <c r="M2033" s="203">
        <v>0</v>
      </c>
      <c r="N2033" s="203">
        <v>0</v>
      </c>
      <c r="O2033" s="203">
        <v>0</v>
      </c>
      <c r="P2033" s="203">
        <v>0</v>
      </c>
      <c r="Q2033" s="203">
        <v>0</v>
      </c>
      <c r="R2033" s="203">
        <v>0</v>
      </c>
      <c r="S2033" s="203">
        <v>0</v>
      </c>
      <c r="T2033" s="203">
        <v>0</v>
      </c>
      <c r="U2033" s="203">
        <v>0</v>
      </c>
      <c r="V2033" s="203">
        <v>0</v>
      </c>
    </row>
    <row r="2034" spans="2:22" x14ac:dyDescent="0.3">
      <c r="B2034" s="96" t="s">
        <v>149</v>
      </c>
      <c r="C2034" s="102" t="s">
        <v>289</v>
      </c>
      <c r="D2034" s="203">
        <v>0</v>
      </c>
      <c r="E2034" s="203">
        <v>0</v>
      </c>
      <c r="F2034" s="203">
        <v>0</v>
      </c>
      <c r="G2034" s="203">
        <v>0</v>
      </c>
      <c r="H2034" s="203">
        <v>0</v>
      </c>
      <c r="I2034" s="203">
        <v>0</v>
      </c>
      <c r="J2034" s="203">
        <v>0</v>
      </c>
      <c r="K2034" s="203">
        <v>0</v>
      </c>
      <c r="L2034" s="203">
        <v>0</v>
      </c>
      <c r="M2034" s="203">
        <v>0</v>
      </c>
      <c r="N2034" s="203">
        <v>0</v>
      </c>
      <c r="O2034" s="203">
        <v>0</v>
      </c>
      <c r="P2034" s="203">
        <v>0</v>
      </c>
      <c r="Q2034" s="203">
        <v>1</v>
      </c>
      <c r="R2034" s="203">
        <v>0</v>
      </c>
      <c r="S2034" s="203">
        <v>0</v>
      </c>
      <c r="T2034" s="203">
        <v>0</v>
      </c>
      <c r="U2034" s="203">
        <v>0</v>
      </c>
      <c r="V2034" s="203">
        <v>5</v>
      </c>
    </row>
    <row r="2035" spans="2:22" x14ac:dyDescent="0.3">
      <c r="B2035" s="96" t="s">
        <v>149</v>
      </c>
      <c r="C2035" s="102" t="s">
        <v>290</v>
      </c>
      <c r="D2035" s="203">
        <v>0</v>
      </c>
      <c r="E2035" s="203">
        <v>0</v>
      </c>
      <c r="F2035" s="203">
        <v>0</v>
      </c>
      <c r="G2035" s="203">
        <v>0</v>
      </c>
      <c r="H2035" s="203">
        <v>0</v>
      </c>
      <c r="I2035" s="203">
        <v>0</v>
      </c>
      <c r="J2035" s="203">
        <v>0</v>
      </c>
      <c r="K2035" s="203">
        <v>0</v>
      </c>
      <c r="L2035" s="203">
        <v>0</v>
      </c>
      <c r="M2035" s="203">
        <v>0</v>
      </c>
      <c r="N2035" s="203">
        <v>0</v>
      </c>
      <c r="O2035" s="203">
        <v>2</v>
      </c>
      <c r="P2035" s="203">
        <v>2</v>
      </c>
      <c r="Q2035" s="203">
        <v>2</v>
      </c>
      <c r="R2035" s="203">
        <v>2</v>
      </c>
      <c r="S2035" s="203">
        <v>1</v>
      </c>
      <c r="T2035" s="203">
        <v>4</v>
      </c>
      <c r="U2035" s="203">
        <v>0</v>
      </c>
      <c r="V2035" s="203">
        <v>9</v>
      </c>
    </row>
    <row r="2036" spans="2:22" x14ac:dyDescent="0.3">
      <c r="B2036" s="96" t="s">
        <v>149</v>
      </c>
      <c r="C2036" s="102" t="s">
        <v>291</v>
      </c>
      <c r="D2036" s="203">
        <v>0</v>
      </c>
      <c r="E2036" s="203">
        <v>0</v>
      </c>
      <c r="F2036" s="203">
        <v>0</v>
      </c>
      <c r="G2036" s="203">
        <v>0</v>
      </c>
      <c r="H2036" s="203">
        <v>0</v>
      </c>
      <c r="I2036" s="203">
        <v>0</v>
      </c>
      <c r="J2036" s="203">
        <v>0</v>
      </c>
      <c r="K2036" s="203">
        <v>0</v>
      </c>
      <c r="L2036" s="203">
        <v>0</v>
      </c>
      <c r="M2036" s="203">
        <v>0</v>
      </c>
      <c r="N2036" s="203">
        <v>1</v>
      </c>
      <c r="O2036" s="203">
        <v>1</v>
      </c>
      <c r="P2036" s="203">
        <v>18</v>
      </c>
      <c r="Q2036" s="203">
        <v>51</v>
      </c>
      <c r="R2036" s="203">
        <v>55</v>
      </c>
      <c r="S2036" s="203">
        <v>38</v>
      </c>
      <c r="T2036" s="203">
        <v>36</v>
      </c>
      <c r="U2036" s="203">
        <v>11</v>
      </c>
      <c r="V2036" s="203">
        <v>65</v>
      </c>
    </row>
    <row r="2037" spans="2:22" x14ac:dyDescent="0.3">
      <c r="B2037" s="96" t="s">
        <v>149</v>
      </c>
      <c r="C2037" s="102" t="s">
        <v>292</v>
      </c>
      <c r="D2037" s="203">
        <v>0</v>
      </c>
      <c r="E2037" s="203">
        <v>0</v>
      </c>
      <c r="F2037" s="203">
        <v>0</v>
      </c>
      <c r="G2037" s="203">
        <v>0</v>
      </c>
      <c r="H2037" s="203">
        <v>0</v>
      </c>
      <c r="I2037" s="203">
        <v>0</v>
      </c>
      <c r="J2037" s="203">
        <v>0</v>
      </c>
      <c r="K2037" s="203">
        <v>0</v>
      </c>
      <c r="L2037" s="203">
        <v>0</v>
      </c>
      <c r="M2037" s="203">
        <v>0</v>
      </c>
      <c r="N2037" s="203">
        <v>0</v>
      </c>
      <c r="O2037" s="203">
        <v>2</v>
      </c>
      <c r="P2037" s="203">
        <v>22</v>
      </c>
      <c r="Q2037" s="203">
        <v>39</v>
      </c>
      <c r="R2037" s="203">
        <v>101</v>
      </c>
      <c r="S2037" s="203">
        <v>76</v>
      </c>
      <c r="T2037" s="203">
        <v>58</v>
      </c>
      <c r="U2037" s="203">
        <v>21</v>
      </c>
      <c r="V2037" s="203">
        <v>119</v>
      </c>
    </row>
    <row r="2038" spans="2:22" x14ac:dyDescent="0.3">
      <c r="B2038" s="96" t="s">
        <v>149</v>
      </c>
      <c r="C2038" s="102" t="s">
        <v>293</v>
      </c>
      <c r="D2038" s="203">
        <v>0</v>
      </c>
      <c r="E2038" s="203">
        <v>0</v>
      </c>
      <c r="F2038" s="203">
        <v>0</v>
      </c>
      <c r="G2038" s="203">
        <v>0</v>
      </c>
      <c r="H2038" s="203">
        <v>0</v>
      </c>
      <c r="I2038" s="203">
        <v>0</v>
      </c>
      <c r="J2038" s="203">
        <v>0</v>
      </c>
      <c r="K2038" s="203">
        <v>0</v>
      </c>
      <c r="L2038" s="203">
        <v>0</v>
      </c>
      <c r="M2038" s="203">
        <v>0</v>
      </c>
      <c r="N2038" s="203">
        <v>0</v>
      </c>
      <c r="O2038" s="203">
        <v>0</v>
      </c>
      <c r="P2038" s="203">
        <v>3</v>
      </c>
      <c r="Q2038" s="203">
        <v>14</v>
      </c>
      <c r="R2038" s="203">
        <v>56</v>
      </c>
      <c r="S2038" s="203">
        <v>88</v>
      </c>
      <c r="T2038" s="203">
        <v>73</v>
      </c>
      <c r="U2038" s="203">
        <v>50</v>
      </c>
      <c r="V2038" s="203">
        <v>163</v>
      </c>
    </row>
    <row r="2039" spans="2:22" x14ac:dyDescent="0.3">
      <c r="B2039" s="96" t="s">
        <v>149</v>
      </c>
      <c r="C2039" s="102" t="s">
        <v>294</v>
      </c>
      <c r="D2039" s="203">
        <v>0</v>
      </c>
      <c r="E2039" s="203">
        <v>0</v>
      </c>
      <c r="F2039" s="203">
        <v>0</v>
      </c>
      <c r="G2039" s="203">
        <v>0</v>
      </c>
      <c r="H2039" s="203">
        <v>0</v>
      </c>
      <c r="I2039" s="203">
        <v>0</v>
      </c>
      <c r="J2039" s="203">
        <v>0</v>
      </c>
      <c r="K2039" s="203">
        <v>0</v>
      </c>
      <c r="L2039" s="203">
        <v>0</v>
      </c>
      <c r="M2039" s="203">
        <v>0</v>
      </c>
      <c r="N2039" s="203">
        <v>0</v>
      </c>
      <c r="O2039" s="203">
        <v>0</v>
      </c>
      <c r="P2039" s="203">
        <v>0</v>
      </c>
      <c r="Q2039" s="203">
        <v>8</v>
      </c>
      <c r="R2039" s="203">
        <v>35</v>
      </c>
      <c r="S2039" s="203">
        <v>72</v>
      </c>
      <c r="T2039" s="203">
        <v>87</v>
      </c>
      <c r="U2039" s="203">
        <v>59</v>
      </c>
      <c r="V2039" s="203">
        <v>131</v>
      </c>
    </row>
    <row r="2040" spans="2:22" x14ac:dyDescent="0.3">
      <c r="B2040" s="96" t="s">
        <v>149</v>
      </c>
      <c r="C2040" s="102" t="s">
        <v>357</v>
      </c>
      <c r="D2040" s="203">
        <v>0</v>
      </c>
      <c r="E2040" s="203">
        <v>0</v>
      </c>
      <c r="F2040" s="203">
        <v>0</v>
      </c>
      <c r="G2040" s="203">
        <v>0</v>
      </c>
      <c r="H2040" s="203">
        <v>0</v>
      </c>
      <c r="I2040" s="203">
        <v>0</v>
      </c>
      <c r="J2040" s="203">
        <v>0</v>
      </c>
      <c r="K2040" s="203">
        <v>0</v>
      </c>
      <c r="L2040" s="203">
        <v>0</v>
      </c>
      <c r="M2040" s="203">
        <v>0</v>
      </c>
      <c r="N2040" s="203">
        <v>0</v>
      </c>
      <c r="O2040" s="203">
        <v>0</v>
      </c>
      <c r="P2040" s="203">
        <v>0</v>
      </c>
      <c r="Q2040" s="203">
        <v>0</v>
      </c>
      <c r="R2040" s="203">
        <v>0</v>
      </c>
      <c r="S2040" s="203">
        <v>0</v>
      </c>
      <c r="T2040" s="203">
        <v>0</v>
      </c>
      <c r="U2040" s="203">
        <v>0</v>
      </c>
      <c r="V2040" s="203">
        <v>0</v>
      </c>
    </row>
    <row r="2041" spans="2:22" x14ac:dyDescent="0.3">
      <c r="B2041" s="96" t="s">
        <v>150</v>
      </c>
      <c r="C2041" s="102" t="s">
        <v>223</v>
      </c>
      <c r="D2041" s="203">
        <v>34</v>
      </c>
      <c r="E2041" s="203">
        <v>701</v>
      </c>
      <c r="F2041" s="203">
        <v>154</v>
      </c>
      <c r="G2041" s="203">
        <v>18</v>
      </c>
      <c r="H2041" s="203">
        <v>0</v>
      </c>
      <c r="I2041" s="203">
        <v>1</v>
      </c>
      <c r="J2041" s="203">
        <v>0</v>
      </c>
      <c r="K2041" s="203">
        <v>1</v>
      </c>
      <c r="L2041" s="203">
        <v>0</v>
      </c>
      <c r="M2041" s="203">
        <v>0</v>
      </c>
      <c r="N2041" s="203">
        <v>0</v>
      </c>
      <c r="O2041" s="203">
        <v>0</v>
      </c>
      <c r="P2041" s="203">
        <v>0</v>
      </c>
      <c r="Q2041" s="203">
        <v>0</v>
      </c>
      <c r="R2041" s="203">
        <v>0</v>
      </c>
      <c r="S2041" s="203">
        <v>0</v>
      </c>
      <c r="T2041" s="203">
        <v>0</v>
      </c>
      <c r="U2041" s="203">
        <v>0</v>
      </c>
      <c r="V2041" s="203">
        <v>0</v>
      </c>
    </row>
    <row r="2042" spans="2:22" x14ac:dyDescent="0.3">
      <c r="B2042" s="96" t="s">
        <v>150</v>
      </c>
      <c r="C2042" s="102" t="s">
        <v>286</v>
      </c>
      <c r="D2042" s="203">
        <v>7</v>
      </c>
      <c r="E2042" s="203">
        <v>193</v>
      </c>
      <c r="F2042" s="203">
        <v>1349</v>
      </c>
      <c r="G2042" s="203">
        <v>230</v>
      </c>
      <c r="H2042" s="203">
        <v>23</v>
      </c>
      <c r="I2042" s="203">
        <v>1</v>
      </c>
      <c r="J2042" s="203">
        <v>4</v>
      </c>
      <c r="K2042" s="203">
        <v>0</v>
      </c>
      <c r="L2042" s="203">
        <v>1</v>
      </c>
      <c r="M2042" s="203">
        <v>0</v>
      </c>
      <c r="N2042" s="203">
        <v>1</v>
      </c>
      <c r="O2042" s="203">
        <v>0</v>
      </c>
      <c r="P2042" s="203">
        <v>1</v>
      </c>
      <c r="Q2042" s="203">
        <v>1</v>
      </c>
      <c r="R2042" s="203">
        <v>0</v>
      </c>
      <c r="S2042" s="203">
        <v>1</v>
      </c>
      <c r="T2042" s="203">
        <v>0</v>
      </c>
      <c r="U2042" s="203">
        <v>0</v>
      </c>
      <c r="V2042" s="203">
        <v>0</v>
      </c>
    </row>
    <row r="2043" spans="2:22" x14ac:dyDescent="0.3">
      <c r="B2043" s="96" t="s">
        <v>150</v>
      </c>
      <c r="C2043" s="102" t="s">
        <v>370</v>
      </c>
      <c r="D2043" s="203">
        <v>1</v>
      </c>
      <c r="E2043" s="203">
        <v>51</v>
      </c>
      <c r="F2043" s="203">
        <v>1515</v>
      </c>
      <c r="G2043" s="203">
        <v>6754</v>
      </c>
      <c r="H2043" s="203">
        <v>1513</v>
      </c>
      <c r="I2043" s="203">
        <v>248</v>
      </c>
      <c r="J2043" s="203">
        <v>70</v>
      </c>
      <c r="K2043" s="203">
        <v>17</v>
      </c>
      <c r="L2043" s="203">
        <v>15</v>
      </c>
      <c r="M2043" s="203">
        <v>8</v>
      </c>
      <c r="N2043" s="203">
        <v>4</v>
      </c>
      <c r="O2043" s="203">
        <v>3</v>
      </c>
      <c r="P2043" s="203">
        <v>2</v>
      </c>
      <c r="Q2043" s="203">
        <v>1</v>
      </c>
      <c r="R2043" s="203">
        <v>2</v>
      </c>
      <c r="S2043" s="203">
        <v>0</v>
      </c>
      <c r="T2043" s="203">
        <v>1</v>
      </c>
      <c r="U2043" s="203">
        <v>1</v>
      </c>
      <c r="V2043" s="203">
        <v>3</v>
      </c>
    </row>
    <row r="2044" spans="2:22" x14ac:dyDescent="0.3">
      <c r="B2044" s="96" t="s">
        <v>150</v>
      </c>
      <c r="C2044" s="102" t="s">
        <v>224</v>
      </c>
      <c r="D2044" s="203">
        <v>0</v>
      </c>
      <c r="E2044" s="203">
        <v>6</v>
      </c>
      <c r="F2044" s="203">
        <v>86</v>
      </c>
      <c r="G2044" s="203">
        <v>1549</v>
      </c>
      <c r="H2044" s="203">
        <v>7172</v>
      </c>
      <c r="I2044" s="203">
        <v>2239</v>
      </c>
      <c r="J2044" s="203">
        <v>602</v>
      </c>
      <c r="K2044" s="203">
        <v>151</v>
      </c>
      <c r="L2044" s="203">
        <v>52</v>
      </c>
      <c r="M2044" s="203">
        <v>22</v>
      </c>
      <c r="N2044" s="203">
        <v>15</v>
      </c>
      <c r="O2044" s="203">
        <v>8</v>
      </c>
      <c r="P2044" s="203">
        <v>4</v>
      </c>
      <c r="Q2044" s="203">
        <v>3</v>
      </c>
      <c r="R2044" s="203">
        <v>3</v>
      </c>
      <c r="S2044" s="203">
        <v>1</v>
      </c>
      <c r="T2044" s="203">
        <v>1</v>
      </c>
      <c r="U2044" s="203">
        <v>0</v>
      </c>
      <c r="V2044" s="203">
        <v>4</v>
      </c>
    </row>
    <row r="2045" spans="2:22" x14ac:dyDescent="0.3">
      <c r="B2045" s="96" t="s">
        <v>150</v>
      </c>
      <c r="C2045" s="102" t="s">
        <v>225</v>
      </c>
      <c r="D2045" s="203">
        <v>0</v>
      </c>
      <c r="E2045" s="203">
        <v>3</v>
      </c>
      <c r="F2045" s="203">
        <v>6</v>
      </c>
      <c r="G2045" s="203">
        <v>70</v>
      </c>
      <c r="H2045" s="203">
        <v>1415</v>
      </c>
      <c r="I2045" s="203">
        <v>6641</v>
      </c>
      <c r="J2045" s="203">
        <v>2614</v>
      </c>
      <c r="K2045" s="203">
        <v>892</v>
      </c>
      <c r="L2045" s="203">
        <v>302</v>
      </c>
      <c r="M2045" s="203">
        <v>101</v>
      </c>
      <c r="N2045" s="203">
        <v>41</v>
      </c>
      <c r="O2045" s="203">
        <v>15</v>
      </c>
      <c r="P2045" s="203">
        <v>7</v>
      </c>
      <c r="Q2045" s="203">
        <v>1</v>
      </c>
      <c r="R2045" s="203">
        <v>4</v>
      </c>
      <c r="S2045" s="203">
        <v>0</v>
      </c>
      <c r="T2045" s="203">
        <v>2</v>
      </c>
      <c r="U2045" s="203">
        <v>2</v>
      </c>
      <c r="V2045" s="203">
        <v>4</v>
      </c>
    </row>
    <row r="2046" spans="2:22" x14ac:dyDescent="0.3">
      <c r="B2046" s="96" t="s">
        <v>150</v>
      </c>
      <c r="C2046" s="102" t="s">
        <v>226</v>
      </c>
      <c r="D2046" s="203">
        <v>0</v>
      </c>
      <c r="E2046" s="203">
        <v>0</v>
      </c>
      <c r="F2046" s="203">
        <v>5</v>
      </c>
      <c r="G2046" s="203">
        <v>9</v>
      </c>
      <c r="H2046" s="203">
        <v>47</v>
      </c>
      <c r="I2046" s="203">
        <v>1270</v>
      </c>
      <c r="J2046" s="203">
        <v>6123</v>
      </c>
      <c r="K2046" s="203">
        <v>2653</v>
      </c>
      <c r="L2046" s="203">
        <v>924</v>
      </c>
      <c r="M2046" s="203">
        <v>335</v>
      </c>
      <c r="N2046" s="203">
        <v>131</v>
      </c>
      <c r="O2046" s="203">
        <v>34</v>
      </c>
      <c r="P2046" s="203">
        <v>16</v>
      </c>
      <c r="Q2046" s="203">
        <v>3</v>
      </c>
      <c r="R2046" s="203">
        <v>4</v>
      </c>
      <c r="S2046" s="203">
        <v>2</v>
      </c>
      <c r="T2046" s="203">
        <v>2</v>
      </c>
      <c r="U2046" s="203">
        <v>1</v>
      </c>
      <c r="V2046" s="203">
        <v>2</v>
      </c>
    </row>
    <row r="2047" spans="2:22" x14ac:dyDescent="0.3">
      <c r="B2047" s="96" t="s">
        <v>150</v>
      </c>
      <c r="C2047" s="102" t="s">
        <v>227</v>
      </c>
      <c r="D2047" s="203">
        <v>0</v>
      </c>
      <c r="E2047" s="203">
        <v>0</v>
      </c>
      <c r="F2047" s="203">
        <v>10</v>
      </c>
      <c r="G2047" s="203">
        <v>8</v>
      </c>
      <c r="H2047" s="203">
        <v>9</v>
      </c>
      <c r="I2047" s="203">
        <v>36</v>
      </c>
      <c r="J2047" s="203">
        <v>1255</v>
      </c>
      <c r="K2047" s="203">
        <v>5619</v>
      </c>
      <c r="L2047" s="203">
        <v>2345</v>
      </c>
      <c r="M2047" s="203">
        <v>967</v>
      </c>
      <c r="N2047" s="203">
        <v>418</v>
      </c>
      <c r="O2047" s="203">
        <v>185</v>
      </c>
      <c r="P2047" s="203">
        <v>73</v>
      </c>
      <c r="Q2047" s="203">
        <v>28</v>
      </c>
      <c r="R2047" s="203">
        <v>13</v>
      </c>
      <c r="S2047" s="203">
        <v>7</v>
      </c>
      <c r="T2047" s="203">
        <v>3</v>
      </c>
      <c r="U2047" s="203">
        <v>1</v>
      </c>
      <c r="V2047" s="203">
        <v>17</v>
      </c>
    </row>
    <row r="2048" spans="2:22" x14ac:dyDescent="0.3">
      <c r="B2048" s="96" t="s">
        <v>150</v>
      </c>
      <c r="C2048" s="102" t="s">
        <v>228</v>
      </c>
      <c r="D2048" s="203">
        <v>0</v>
      </c>
      <c r="E2048" s="203">
        <v>0</v>
      </c>
      <c r="F2048" s="203">
        <v>2</v>
      </c>
      <c r="G2048" s="203">
        <v>2</v>
      </c>
      <c r="H2048" s="203">
        <v>0</v>
      </c>
      <c r="I2048" s="203">
        <v>8</v>
      </c>
      <c r="J2048" s="203">
        <v>40</v>
      </c>
      <c r="K2048" s="203">
        <v>1226</v>
      </c>
      <c r="L2048" s="203">
        <v>5302</v>
      </c>
      <c r="M2048" s="203">
        <v>2367</v>
      </c>
      <c r="N2048" s="203">
        <v>1010</v>
      </c>
      <c r="O2048" s="203">
        <v>446</v>
      </c>
      <c r="P2048" s="203">
        <v>166</v>
      </c>
      <c r="Q2048" s="203">
        <v>68</v>
      </c>
      <c r="R2048" s="203">
        <v>25</v>
      </c>
      <c r="S2048" s="203">
        <v>10</v>
      </c>
      <c r="T2048" s="203">
        <v>7</v>
      </c>
      <c r="U2048" s="203">
        <v>3</v>
      </c>
      <c r="V2048" s="203">
        <v>3</v>
      </c>
    </row>
    <row r="2049" spans="2:22" x14ac:dyDescent="0.3">
      <c r="B2049" s="96" t="s">
        <v>150</v>
      </c>
      <c r="C2049" s="102" t="s">
        <v>229</v>
      </c>
      <c r="D2049" s="203">
        <v>0</v>
      </c>
      <c r="E2049" s="203">
        <v>0</v>
      </c>
      <c r="F2049" s="203">
        <v>2</v>
      </c>
      <c r="G2049" s="203">
        <v>4</v>
      </c>
      <c r="H2049" s="203">
        <v>3</v>
      </c>
      <c r="I2049" s="203">
        <v>2</v>
      </c>
      <c r="J2049" s="203">
        <v>9</v>
      </c>
      <c r="K2049" s="203">
        <v>43</v>
      </c>
      <c r="L2049" s="203">
        <v>1012</v>
      </c>
      <c r="M2049" s="203">
        <v>5294</v>
      </c>
      <c r="N2049" s="203">
        <v>2518</v>
      </c>
      <c r="O2049" s="203">
        <v>1173</v>
      </c>
      <c r="P2049" s="203">
        <v>594</v>
      </c>
      <c r="Q2049" s="203">
        <v>237</v>
      </c>
      <c r="R2049" s="203">
        <v>76</v>
      </c>
      <c r="S2049" s="203">
        <v>28</v>
      </c>
      <c r="T2049" s="203">
        <v>10</v>
      </c>
      <c r="U2049" s="203">
        <v>5</v>
      </c>
      <c r="V2049" s="203">
        <v>8</v>
      </c>
    </row>
    <row r="2050" spans="2:22" x14ac:dyDescent="0.3">
      <c r="B2050" s="96" t="s">
        <v>150</v>
      </c>
      <c r="C2050" s="102" t="s">
        <v>287</v>
      </c>
      <c r="D2050" s="203">
        <v>0</v>
      </c>
      <c r="E2050" s="203">
        <v>0</v>
      </c>
      <c r="F2050" s="203">
        <v>0</v>
      </c>
      <c r="G2050" s="203">
        <v>0</v>
      </c>
      <c r="H2050" s="203">
        <v>0</v>
      </c>
      <c r="I2050" s="203">
        <v>0</v>
      </c>
      <c r="J2050" s="203">
        <v>2</v>
      </c>
      <c r="K2050" s="203">
        <v>8</v>
      </c>
      <c r="L2050" s="203">
        <v>27</v>
      </c>
      <c r="M2050" s="203">
        <v>1180</v>
      </c>
      <c r="N2050" s="203">
        <v>5096</v>
      </c>
      <c r="O2050" s="203">
        <v>2559</v>
      </c>
      <c r="P2050" s="203">
        <v>1312</v>
      </c>
      <c r="Q2050" s="203">
        <v>548</v>
      </c>
      <c r="R2050" s="203">
        <v>220</v>
      </c>
      <c r="S2050" s="203">
        <v>72</v>
      </c>
      <c r="T2050" s="203">
        <v>31</v>
      </c>
      <c r="U2050" s="203">
        <v>10</v>
      </c>
      <c r="V2050" s="203">
        <v>7</v>
      </c>
    </row>
    <row r="2051" spans="2:22" x14ac:dyDescent="0.3">
      <c r="B2051" s="96" t="s">
        <v>150</v>
      </c>
      <c r="C2051" s="102" t="s">
        <v>230</v>
      </c>
      <c r="D2051" s="203">
        <v>0</v>
      </c>
      <c r="E2051" s="203">
        <v>0</v>
      </c>
      <c r="F2051" s="203">
        <v>0</v>
      </c>
      <c r="G2051" s="203">
        <v>1</v>
      </c>
      <c r="H2051" s="203">
        <v>1</v>
      </c>
      <c r="I2051" s="203">
        <v>2</v>
      </c>
      <c r="J2051" s="203">
        <v>4</v>
      </c>
      <c r="K2051" s="203">
        <v>0</v>
      </c>
      <c r="L2051" s="203">
        <v>4</v>
      </c>
      <c r="M2051" s="203">
        <v>40</v>
      </c>
      <c r="N2051" s="203">
        <v>1148</v>
      </c>
      <c r="O2051" s="203">
        <v>4505</v>
      </c>
      <c r="P2051" s="203">
        <v>2311</v>
      </c>
      <c r="Q2051" s="203">
        <v>1197</v>
      </c>
      <c r="R2051" s="203">
        <v>519</v>
      </c>
      <c r="S2051" s="203">
        <v>157</v>
      </c>
      <c r="T2051" s="203">
        <v>58</v>
      </c>
      <c r="U2051" s="203">
        <v>25</v>
      </c>
      <c r="V2051" s="203">
        <v>40</v>
      </c>
    </row>
    <row r="2052" spans="2:22" x14ac:dyDescent="0.3">
      <c r="B2052" s="96" t="s">
        <v>150</v>
      </c>
      <c r="C2052" s="102" t="s">
        <v>231</v>
      </c>
      <c r="D2052" s="203">
        <v>0</v>
      </c>
      <c r="E2052" s="203">
        <v>0</v>
      </c>
      <c r="F2052" s="203">
        <v>0</v>
      </c>
      <c r="G2052" s="203">
        <v>2</v>
      </c>
      <c r="H2052" s="203">
        <v>0</v>
      </c>
      <c r="I2052" s="203">
        <v>0</v>
      </c>
      <c r="J2052" s="203">
        <v>2</v>
      </c>
      <c r="K2052" s="203">
        <v>1</v>
      </c>
      <c r="L2052" s="203">
        <v>2</v>
      </c>
      <c r="M2052" s="203">
        <v>6</v>
      </c>
      <c r="N2052" s="203">
        <v>29</v>
      </c>
      <c r="O2052" s="203">
        <v>1008</v>
      </c>
      <c r="P2052" s="203">
        <v>4095</v>
      </c>
      <c r="Q2052" s="203">
        <v>2204</v>
      </c>
      <c r="R2052" s="203">
        <v>1173</v>
      </c>
      <c r="S2052" s="203">
        <v>367</v>
      </c>
      <c r="T2052" s="203">
        <v>114</v>
      </c>
      <c r="U2052" s="203">
        <v>29</v>
      </c>
      <c r="V2052" s="203">
        <v>37</v>
      </c>
    </row>
    <row r="2053" spans="2:22" x14ac:dyDescent="0.3">
      <c r="B2053" s="96" t="s">
        <v>150</v>
      </c>
      <c r="C2053" s="102" t="s">
        <v>288</v>
      </c>
      <c r="D2053" s="203">
        <v>0</v>
      </c>
      <c r="E2053" s="203">
        <v>0</v>
      </c>
      <c r="F2053" s="203">
        <v>0</v>
      </c>
      <c r="G2053" s="203">
        <v>0</v>
      </c>
      <c r="H2053" s="203">
        <v>1</v>
      </c>
      <c r="I2053" s="203">
        <v>0</v>
      </c>
      <c r="J2053" s="203">
        <v>0</v>
      </c>
      <c r="K2053" s="203">
        <v>0</v>
      </c>
      <c r="L2053" s="203">
        <v>0</v>
      </c>
      <c r="M2053" s="203">
        <v>2</v>
      </c>
      <c r="N2053" s="203">
        <v>2</v>
      </c>
      <c r="O2053" s="203">
        <v>25</v>
      </c>
      <c r="P2053" s="203">
        <v>902</v>
      </c>
      <c r="Q2053" s="203">
        <v>3423</v>
      </c>
      <c r="R2053" s="203">
        <v>1809</v>
      </c>
      <c r="S2053" s="203">
        <v>735</v>
      </c>
      <c r="T2053" s="203">
        <v>239</v>
      </c>
      <c r="U2053" s="203">
        <v>60</v>
      </c>
      <c r="V2053" s="203">
        <v>37</v>
      </c>
    </row>
    <row r="2054" spans="2:22" x14ac:dyDescent="0.3">
      <c r="B2054" s="96" t="s">
        <v>150</v>
      </c>
      <c r="C2054" s="102" t="s">
        <v>232</v>
      </c>
      <c r="D2054" s="203">
        <v>0</v>
      </c>
      <c r="E2054" s="203">
        <v>0</v>
      </c>
      <c r="F2054" s="203">
        <v>0</v>
      </c>
      <c r="G2054" s="203">
        <v>0</v>
      </c>
      <c r="H2054" s="203">
        <v>1</v>
      </c>
      <c r="I2054" s="203">
        <v>0</v>
      </c>
      <c r="J2054" s="203">
        <v>1</v>
      </c>
      <c r="K2054" s="203">
        <v>0</v>
      </c>
      <c r="L2054" s="203">
        <v>1</v>
      </c>
      <c r="M2054" s="203">
        <v>0</v>
      </c>
      <c r="N2054" s="203">
        <v>1</v>
      </c>
      <c r="O2054" s="203">
        <v>8</v>
      </c>
      <c r="P2054" s="203">
        <v>47</v>
      </c>
      <c r="Q2054" s="203">
        <v>933</v>
      </c>
      <c r="R2054" s="203">
        <v>3273</v>
      </c>
      <c r="S2054" s="203">
        <v>1665</v>
      </c>
      <c r="T2054" s="203">
        <v>641</v>
      </c>
      <c r="U2054" s="203">
        <v>157</v>
      </c>
      <c r="V2054" s="203">
        <v>98</v>
      </c>
    </row>
    <row r="2055" spans="2:22" x14ac:dyDescent="0.3">
      <c r="B2055" s="96" t="s">
        <v>150</v>
      </c>
      <c r="C2055" s="102" t="s">
        <v>355</v>
      </c>
      <c r="D2055" s="203">
        <v>0</v>
      </c>
      <c r="E2055" s="203">
        <v>0</v>
      </c>
      <c r="F2055" s="203">
        <v>0</v>
      </c>
      <c r="G2055" s="203">
        <v>0</v>
      </c>
      <c r="H2055" s="203">
        <v>0</v>
      </c>
      <c r="I2055" s="203">
        <v>0</v>
      </c>
      <c r="J2055" s="203">
        <v>0</v>
      </c>
      <c r="K2055" s="203">
        <v>0</v>
      </c>
      <c r="L2055" s="203">
        <v>0</v>
      </c>
      <c r="M2055" s="203">
        <v>0</v>
      </c>
      <c r="N2055" s="203">
        <v>0</v>
      </c>
      <c r="O2055" s="203">
        <v>0</v>
      </c>
      <c r="P2055" s="203">
        <v>0</v>
      </c>
      <c r="Q2055" s="203">
        <v>0</v>
      </c>
      <c r="R2055" s="203">
        <v>0</v>
      </c>
      <c r="S2055" s="203">
        <v>0</v>
      </c>
      <c r="T2055" s="203">
        <v>0</v>
      </c>
      <c r="U2055" s="203">
        <v>0</v>
      </c>
      <c r="V2055" s="203">
        <v>0</v>
      </c>
    </row>
    <row r="2056" spans="2:22" x14ac:dyDescent="0.3">
      <c r="B2056" s="96" t="s">
        <v>150</v>
      </c>
      <c r="C2056" s="102" t="s">
        <v>356</v>
      </c>
      <c r="D2056" s="203">
        <v>0</v>
      </c>
      <c r="E2056" s="203">
        <v>0</v>
      </c>
      <c r="F2056" s="203">
        <v>0</v>
      </c>
      <c r="G2056" s="203">
        <v>0</v>
      </c>
      <c r="H2056" s="203">
        <v>0</v>
      </c>
      <c r="I2056" s="203">
        <v>0</v>
      </c>
      <c r="J2056" s="203">
        <v>0</v>
      </c>
      <c r="K2056" s="203">
        <v>0</v>
      </c>
      <c r="L2056" s="203">
        <v>0</v>
      </c>
      <c r="M2056" s="203">
        <v>0</v>
      </c>
      <c r="N2056" s="203">
        <v>0</v>
      </c>
      <c r="O2056" s="203">
        <v>0</v>
      </c>
      <c r="P2056" s="203">
        <v>0</v>
      </c>
      <c r="Q2056" s="203">
        <v>0</v>
      </c>
      <c r="R2056" s="203">
        <v>0</v>
      </c>
      <c r="S2056" s="203">
        <v>0</v>
      </c>
      <c r="T2056" s="203">
        <v>0</v>
      </c>
      <c r="U2056" s="203">
        <v>0</v>
      </c>
      <c r="V2056" s="203">
        <v>0</v>
      </c>
    </row>
    <row r="2057" spans="2:22" x14ac:dyDescent="0.3">
      <c r="B2057" s="96" t="s">
        <v>150</v>
      </c>
      <c r="C2057" s="102" t="s">
        <v>289</v>
      </c>
      <c r="D2057" s="203">
        <v>0</v>
      </c>
      <c r="E2057" s="203">
        <v>0</v>
      </c>
      <c r="F2057" s="203">
        <v>0</v>
      </c>
      <c r="G2057" s="203">
        <v>0</v>
      </c>
      <c r="H2057" s="203">
        <v>0</v>
      </c>
      <c r="I2057" s="203">
        <v>1</v>
      </c>
      <c r="J2057" s="203">
        <v>1</v>
      </c>
      <c r="K2057" s="203">
        <v>1</v>
      </c>
      <c r="L2057" s="203">
        <v>0</v>
      </c>
      <c r="M2057" s="203">
        <v>1</v>
      </c>
      <c r="N2057" s="203">
        <v>0</v>
      </c>
      <c r="O2057" s="203">
        <v>0</v>
      </c>
      <c r="P2057" s="203">
        <v>1</v>
      </c>
      <c r="Q2057" s="203">
        <v>1</v>
      </c>
      <c r="R2057" s="203">
        <v>2</v>
      </c>
      <c r="S2057" s="203">
        <v>3</v>
      </c>
      <c r="T2057" s="203">
        <v>1</v>
      </c>
      <c r="U2057" s="203">
        <v>0</v>
      </c>
      <c r="V2057" s="203">
        <v>16</v>
      </c>
    </row>
    <row r="2058" spans="2:22" x14ac:dyDescent="0.3">
      <c r="B2058" s="96" t="s">
        <v>150</v>
      </c>
      <c r="C2058" s="102" t="s">
        <v>290</v>
      </c>
      <c r="D2058" s="203">
        <v>0</v>
      </c>
      <c r="E2058" s="203">
        <v>0</v>
      </c>
      <c r="F2058" s="203">
        <v>0</v>
      </c>
      <c r="G2058" s="203">
        <v>0</v>
      </c>
      <c r="H2058" s="203">
        <v>0</v>
      </c>
      <c r="I2058" s="203">
        <v>0</v>
      </c>
      <c r="J2058" s="203">
        <v>0</v>
      </c>
      <c r="K2058" s="203">
        <v>2</v>
      </c>
      <c r="L2058" s="203">
        <v>0</v>
      </c>
      <c r="M2058" s="203">
        <v>1</v>
      </c>
      <c r="N2058" s="203">
        <v>1</v>
      </c>
      <c r="O2058" s="203">
        <v>2</v>
      </c>
      <c r="P2058" s="203">
        <v>3</v>
      </c>
      <c r="Q2058" s="203">
        <v>1</v>
      </c>
      <c r="R2058" s="203">
        <v>0</v>
      </c>
      <c r="S2058" s="203">
        <v>1</v>
      </c>
      <c r="T2058" s="203">
        <v>0</v>
      </c>
      <c r="U2058" s="203">
        <v>0</v>
      </c>
      <c r="V2058" s="203">
        <v>0</v>
      </c>
    </row>
    <row r="2059" spans="2:22" x14ac:dyDescent="0.3">
      <c r="B2059" s="96" t="s">
        <v>150</v>
      </c>
      <c r="C2059" s="102" t="s">
        <v>291</v>
      </c>
      <c r="D2059" s="203">
        <v>0</v>
      </c>
      <c r="E2059" s="203">
        <v>0</v>
      </c>
      <c r="F2059" s="203">
        <v>0</v>
      </c>
      <c r="G2059" s="203">
        <v>0</v>
      </c>
      <c r="H2059" s="203">
        <v>0</v>
      </c>
      <c r="I2059" s="203">
        <v>0</v>
      </c>
      <c r="J2059" s="203">
        <v>0</v>
      </c>
      <c r="K2059" s="203">
        <v>0</v>
      </c>
      <c r="L2059" s="203">
        <v>0</v>
      </c>
      <c r="M2059" s="203">
        <v>3</v>
      </c>
      <c r="N2059" s="203">
        <v>6</v>
      </c>
      <c r="O2059" s="203">
        <v>24</v>
      </c>
      <c r="P2059" s="203">
        <v>40</v>
      </c>
      <c r="Q2059" s="203">
        <v>52</v>
      </c>
      <c r="R2059" s="203">
        <v>52</v>
      </c>
      <c r="S2059" s="203">
        <v>22</v>
      </c>
      <c r="T2059" s="203">
        <v>7</v>
      </c>
      <c r="U2059" s="203">
        <v>4</v>
      </c>
      <c r="V2059" s="203">
        <v>16</v>
      </c>
    </row>
    <row r="2060" spans="2:22" x14ac:dyDescent="0.3">
      <c r="B2060" s="96" t="s">
        <v>150</v>
      </c>
      <c r="C2060" s="102" t="s">
        <v>292</v>
      </c>
      <c r="D2060" s="203">
        <v>0</v>
      </c>
      <c r="E2060" s="203">
        <v>0</v>
      </c>
      <c r="F2060" s="203">
        <v>0</v>
      </c>
      <c r="G2060" s="203">
        <v>0</v>
      </c>
      <c r="H2060" s="203">
        <v>0</v>
      </c>
      <c r="I2060" s="203">
        <v>0</v>
      </c>
      <c r="J2060" s="203">
        <v>0</v>
      </c>
      <c r="K2060" s="203">
        <v>0</v>
      </c>
      <c r="L2060" s="203">
        <v>0</v>
      </c>
      <c r="M2060" s="203">
        <v>0</v>
      </c>
      <c r="N2060" s="203">
        <v>2</v>
      </c>
      <c r="O2060" s="203">
        <v>13</v>
      </c>
      <c r="P2060" s="203">
        <v>65</v>
      </c>
      <c r="Q2060" s="203">
        <v>144</v>
      </c>
      <c r="R2060" s="203">
        <v>160</v>
      </c>
      <c r="S2060" s="203">
        <v>92</v>
      </c>
      <c r="T2060" s="203">
        <v>40</v>
      </c>
      <c r="U2060" s="203">
        <v>21</v>
      </c>
      <c r="V2060" s="203">
        <v>74</v>
      </c>
    </row>
    <row r="2061" spans="2:22" x14ac:dyDescent="0.3">
      <c r="B2061" s="96" t="s">
        <v>150</v>
      </c>
      <c r="C2061" s="102" t="s">
        <v>293</v>
      </c>
      <c r="D2061" s="203">
        <v>0</v>
      </c>
      <c r="E2061" s="203">
        <v>0</v>
      </c>
      <c r="F2061" s="203">
        <v>0</v>
      </c>
      <c r="G2061" s="203">
        <v>0</v>
      </c>
      <c r="H2061" s="203">
        <v>0</v>
      </c>
      <c r="I2061" s="203">
        <v>1</v>
      </c>
      <c r="J2061" s="203">
        <v>0</v>
      </c>
      <c r="K2061" s="203">
        <v>0</v>
      </c>
      <c r="L2061" s="203">
        <v>0</v>
      </c>
      <c r="M2061" s="203">
        <v>1</v>
      </c>
      <c r="N2061" s="203">
        <v>1</v>
      </c>
      <c r="O2061" s="203">
        <v>2</v>
      </c>
      <c r="P2061" s="203">
        <v>21</v>
      </c>
      <c r="Q2061" s="203">
        <v>96</v>
      </c>
      <c r="R2061" s="203">
        <v>247</v>
      </c>
      <c r="S2061" s="203">
        <v>323</v>
      </c>
      <c r="T2061" s="203">
        <v>219</v>
      </c>
      <c r="U2061" s="203">
        <v>104</v>
      </c>
      <c r="V2061" s="203">
        <v>419</v>
      </c>
    </row>
    <row r="2062" spans="2:22" x14ac:dyDescent="0.3">
      <c r="B2062" s="96" t="s">
        <v>150</v>
      </c>
      <c r="C2062" s="102" t="s">
        <v>294</v>
      </c>
      <c r="D2062" s="203">
        <v>0</v>
      </c>
      <c r="E2062" s="203">
        <v>0</v>
      </c>
      <c r="F2062" s="203">
        <v>0</v>
      </c>
      <c r="G2062" s="203">
        <v>0</v>
      </c>
      <c r="H2062" s="203">
        <v>0</v>
      </c>
      <c r="I2062" s="203">
        <v>0</v>
      </c>
      <c r="J2062" s="203">
        <v>3</v>
      </c>
      <c r="K2062" s="203">
        <v>0</v>
      </c>
      <c r="L2062" s="203">
        <v>1</v>
      </c>
      <c r="M2062" s="203">
        <v>1</v>
      </c>
      <c r="N2062" s="203">
        <v>1</v>
      </c>
      <c r="O2062" s="203">
        <v>4</v>
      </c>
      <c r="P2062" s="203">
        <v>30</v>
      </c>
      <c r="Q2062" s="203">
        <v>267</v>
      </c>
      <c r="R2062" s="203">
        <v>713</v>
      </c>
      <c r="S2062" s="203">
        <v>1002</v>
      </c>
      <c r="T2062" s="203">
        <v>793</v>
      </c>
      <c r="U2062" s="203">
        <v>384</v>
      </c>
      <c r="V2062" s="203">
        <v>1508</v>
      </c>
    </row>
    <row r="2063" spans="2:22" x14ac:dyDescent="0.3">
      <c r="B2063" s="96" t="s">
        <v>150</v>
      </c>
      <c r="C2063" s="102" t="s">
        <v>357</v>
      </c>
      <c r="D2063" s="203">
        <v>0</v>
      </c>
      <c r="E2063" s="203">
        <v>0</v>
      </c>
      <c r="F2063" s="203">
        <v>0</v>
      </c>
      <c r="G2063" s="203">
        <v>0</v>
      </c>
      <c r="H2063" s="203">
        <v>2</v>
      </c>
      <c r="I2063" s="203">
        <v>3</v>
      </c>
      <c r="J2063" s="203">
        <v>11</v>
      </c>
      <c r="K2063" s="203">
        <v>18</v>
      </c>
      <c r="L2063" s="203">
        <v>46</v>
      </c>
      <c r="M2063" s="203">
        <v>71</v>
      </c>
      <c r="N2063" s="203">
        <v>66</v>
      </c>
      <c r="O2063" s="203">
        <v>65</v>
      </c>
      <c r="P2063" s="203">
        <v>37</v>
      </c>
      <c r="Q2063" s="203">
        <v>18</v>
      </c>
      <c r="R2063" s="203">
        <v>9</v>
      </c>
      <c r="S2063" s="203">
        <v>1</v>
      </c>
      <c r="T2063" s="203">
        <v>1</v>
      </c>
      <c r="U2063" s="203">
        <v>2</v>
      </c>
      <c r="V2063" s="203">
        <v>2</v>
      </c>
    </row>
    <row r="2064" spans="2:22" x14ac:dyDescent="0.3">
      <c r="B2064" s="96" t="s">
        <v>151</v>
      </c>
      <c r="C2064" s="102" t="s">
        <v>223</v>
      </c>
      <c r="D2064" s="203">
        <v>28</v>
      </c>
      <c r="E2064" s="203">
        <v>170</v>
      </c>
      <c r="F2064" s="203">
        <v>24</v>
      </c>
      <c r="G2064" s="203">
        <v>3</v>
      </c>
      <c r="H2064" s="203">
        <v>0</v>
      </c>
      <c r="I2064" s="203">
        <v>1</v>
      </c>
      <c r="J2064" s="203">
        <v>0</v>
      </c>
      <c r="K2064" s="203">
        <v>0</v>
      </c>
      <c r="L2064" s="203">
        <v>0</v>
      </c>
      <c r="M2064" s="203">
        <v>0</v>
      </c>
      <c r="N2064" s="203">
        <v>0</v>
      </c>
      <c r="O2064" s="203">
        <v>0</v>
      </c>
      <c r="P2064" s="203">
        <v>0</v>
      </c>
      <c r="Q2064" s="203">
        <v>0</v>
      </c>
      <c r="R2064" s="203">
        <v>0</v>
      </c>
      <c r="S2064" s="203">
        <v>0</v>
      </c>
      <c r="T2064" s="203">
        <v>0</v>
      </c>
      <c r="U2064" s="203">
        <v>0</v>
      </c>
      <c r="V2064" s="203">
        <v>0</v>
      </c>
    </row>
    <row r="2065" spans="2:22" x14ac:dyDescent="0.3">
      <c r="B2065" s="96" t="s">
        <v>151</v>
      </c>
      <c r="C2065" s="102" t="s">
        <v>286</v>
      </c>
      <c r="D2065" s="203">
        <v>5</v>
      </c>
      <c r="E2065" s="203">
        <v>98</v>
      </c>
      <c r="F2065" s="203">
        <v>412</v>
      </c>
      <c r="G2065" s="203">
        <v>25</v>
      </c>
      <c r="H2065" s="203">
        <v>2</v>
      </c>
      <c r="I2065" s="203">
        <v>0</v>
      </c>
      <c r="J2065" s="203">
        <v>0</v>
      </c>
      <c r="K2065" s="203">
        <v>0</v>
      </c>
      <c r="L2065" s="203">
        <v>0</v>
      </c>
      <c r="M2065" s="203">
        <v>0</v>
      </c>
      <c r="N2065" s="203">
        <v>0</v>
      </c>
      <c r="O2065" s="203">
        <v>0</v>
      </c>
      <c r="P2065" s="203">
        <v>0</v>
      </c>
      <c r="Q2065" s="203">
        <v>0</v>
      </c>
      <c r="R2065" s="203">
        <v>0</v>
      </c>
      <c r="S2065" s="203">
        <v>0</v>
      </c>
      <c r="T2065" s="203">
        <v>0</v>
      </c>
      <c r="U2065" s="203">
        <v>0</v>
      </c>
      <c r="V2065" s="203">
        <v>0</v>
      </c>
    </row>
    <row r="2066" spans="2:22" x14ac:dyDescent="0.3">
      <c r="B2066" s="96" t="s">
        <v>151</v>
      </c>
      <c r="C2066" s="102" t="s">
        <v>370</v>
      </c>
      <c r="D2066" s="203">
        <v>3</v>
      </c>
      <c r="E2066" s="203">
        <v>458</v>
      </c>
      <c r="F2066" s="203">
        <v>5159</v>
      </c>
      <c r="G2066" s="203">
        <v>7394</v>
      </c>
      <c r="H2066" s="203">
        <v>995</v>
      </c>
      <c r="I2066" s="203">
        <v>103</v>
      </c>
      <c r="J2066" s="203">
        <v>32</v>
      </c>
      <c r="K2066" s="203">
        <v>13</v>
      </c>
      <c r="L2066" s="203">
        <v>9</v>
      </c>
      <c r="M2066" s="203">
        <v>1</v>
      </c>
      <c r="N2066" s="203">
        <v>0</v>
      </c>
      <c r="O2066" s="203">
        <v>1</v>
      </c>
      <c r="P2066" s="203">
        <v>2</v>
      </c>
      <c r="Q2066" s="203">
        <v>0</v>
      </c>
      <c r="R2066" s="203">
        <v>2</v>
      </c>
      <c r="S2066" s="203">
        <v>0</v>
      </c>
      <c r="T2066" s="203">
        <v>0</v>
      </c>
      <c r="U2066" s="203">
        <v>1</v>
      </c>
      <c r="V2066" s="203">
        <v>1</v>
      </c>
    </row>
    <row r="2067" spans="2:22" x14ac:dyDescent="0.3">
      <c r="B2067" s="96" t="s">
        <v>151</v>
      </c>
      <c r="C2067" s="102" t="s">
        <v>224</v>
      </c>
      <c r="D2067" s="203">
        <v>0</v>
      </c>
      <c r="E2067" s="203">
        <v>3</v>
      </c>
      <c r="F2067" s="203">
        <v>78</v>
      </c>
      <c r="G2067" s="203">
        <v>2891</v>
      </c>
      <c r="H2067" s="203">
        <v>7325</v>
      </c>
      <c r="I2067" s="203">
        <v>1786</v>
      </c>
      <c r="J2067" s="203">
        <v>441</v>
      </c>
      <c r="K2067" s="203">
        <v>159</v>
      </c>
      <c r="L2067" s="203">
        <v>58</v>
      </c>
      <c r="M2067" s="203">
        <v>39</v>
      </c>
      <c r="N2067" s="203">
        <v>8</v>
      </c>
      <c r="O2067" s="203">
        <v>6</v>
      </c>
      <c r="P2067" s="203">
        <v>3</v>
      </c>
      <c r="Q2067" s="203">
        <v>3</v>
      </c>
      <c r="R2067" s="203">
        <v>0</v>
      </c>
      <c r="S2067" s="203">
        <v>0</v>
      </c>
      <c r="T2067" s="203">
        <v>0</v>
      </c>
      <c r="U2067" s="203">
        <v>0</v>
      </c>
      <c r="V2067" s="203">
        <v>0</v>
      </c>
    </row>
    <row r="2068" spans="2:22" x14ac:dyDescent="0.3">
      <c r="B2068" s="96" t="s">
        <v>151</v>
      </c>
      <c r="C2068" s="102" t="s">
        <v>225</v>
      </c>
      <c r="D2068" s="203">
        <v>0</v>
      </c>
      <c r="E2068" s="203">
        <v>0</v>
      </c>
      <c r="F2068" s="203">
        <v>1</v>
      </c>
      <c r="G2068" s="203">
        <v>48</v>
      </c>
      <c r="H2068" s="203">
        <v>2594</v>
      </c>
      <c r="I2068" s="203">
        <v>6983</v>
      </c>
      <c r="J2068" s="203">
        <v>2508</v>
      </c>
      <c r="K2068" s="203">
        <v>919</v>
      </c>
      <c r="L2068" s="203">
        <v>372</v>
      </c>
      <c r="M2068" s="203">
        <v>182</v>
      </c>
      <c r="N2068" s="203">
        <v>71</v>
      </c>
      <c r="O2068" s="203">
        <v>54</v>
      </c>
      <c r="P2068" s="203">
        <v>12</v>
      </c>
      <c r="Q2068" s="203">
        <v>8</v>
      </c>
      <c r="R2068" s="203">
        <v>6</v>
      </c>
      <c r="S2068" s="203">
        <v>3</v>
      </c>
      <c r="T2068" s="203">
        <v>0</v>
      </c>
      <c r="U2068" s="203">
        <v>1</v>
      </c>
      <c r="V2068" s="203">
        <v>1</v>
      </c>
    </row>
    <row r="2069" spans="2:22" x14ac:dyDescent="0.3">
      <c r="B2069" s="96" t="s">
        <v>151</v>
      </c>
      <c r="C2069" s="102" t="s">
        <v>226</v>
      </c>
      <c r="D2069" s="203">
        <v>0</v>
      </c>
      <c r="E2069" s="203">
        <v>0</v>
      </c>
      <c r="F2069" s="203">
        <v>0</v>
      </c>
      <c r="G2069" s="203">
        <v>3</v>
      </c>
      <c r="H2069" s="203">
        <v>30</v>
      </c>
      <c r="I2069" s="203">
        <v>2277</v>
      </c>
      <c r="J2069" s="203">
        <v>6527</v>
      </c>
      <c r="K2069" s="203">
        <v>2719</v>
      </c>
      <c r="L2069" s="203">
        <v>1170</v>
      </c>
      <c r="M2069" s="203">
        <v>635</v>
      </c>
      <c r="N2069" s="203">
        <v>307</v>
      </c>
      <c r="O2069" s="203">
        <v>158</v>
      </c>
      <c r="P2069" s="203">
        <v>87</v>
      </c>
      <c r="Q2069" s="203">
        <v>34</v>
      </c>
      <c r="R2069" s="203">
        <v>13</v>
      </c>
      <c r="S2069" s="203">
        <v>7</v>
      </c>
      <c r="T2069" s="203">
        <v>1</v>
      </c>
      <c r="U2069" s="203">
        <v>2</v>
      </c>
      <c r="V2069" s="203">
        <v>0</v>
      </c>
    </row>
    <row r="2070" spans="2:22" x14ac:dyDescent="0.3">
      <c r="B2070" s="96" t="s">
        <v>151</v>
      </c>
      <c r="C2070" s="102" t="s">
        <v>227</v>
      </c>
      <c r="D2070" s="203">
        <v>0</v>
      </c>
      <c r="E2070" s="203">
        <v>0</v>
      </c>
      <c r="F2070" s="203">
        <v>0</v>
      </c>
      <c r="G2070" s="203">
        <v>0</v>
      </c>
      <c r="H2070" s="203">
        <v>2</v>
      </c>
      <c r="I2070" s="203">
        <v>53</v>
      </c>
      <c r="J2070" s="203">
        <v>2196</v>
      </c>
      <c r="K2070" s="203">
        <v>5935</v>
      </c>
      <c r="L2070" s="203">
        <v>2459</v>
      </c>
      <c r="M2070" s="203">
        <v>1324</v>
      </c>
      <c r="N2070" s="203">
        <v>724</v>
      </c>
      <c r="O2070" s="203">
        <v>381</v>
      </c>
      <c r="P2070" s="203">
        <v>217</v>
      </c>
      <c r="Q2070" s="203">
        <v>89</v>
      </c>
      <c r="R2070" s="203">
        <v>34</v>
      </c>
      <c r="S2070" s="203">
        <v>25</v>
      </c>
      <c r="T2070" s="203">
        <v>5</v>
      </c>
      <c r="U2070" s="203">
        <v>1</v>
      </c>
      <c r="V2070" s="203">
        <v>9</v>
      </c>
    </row>
    <row r="2071" spans="2:22" x14ac:dyDescent="0.3">
      <c r="B2071" s="96" t="s">
        <v>151</v>
      </c>
      <c r="C2071" s="102" t="s">
        <v>228</v>
      </c>
      <c r="D2071" s="203">
        <v>0</v>
      </c>
      <c r="E2071" s="203">
        <v>0</v>
      </c>
      <c r="F2071" s="203">
        <v>1</v>
      </c>
      <c r="G2071" s="203">
        <v>0</v>
      </c>
      <c r="H2071" s="203">
        <v>0</v>
      </c>
      <c r="I2071" s="203">
        <v>2</v>
      </c>
      <c r="J2071" s="203">
        <v>54</v>
      </c>
      <c r="K2071" s="203">
        <v>2214</v>
      </c>
      <c r="L2071" s="203">
        <v>5144</v>
      </c>
      <c r="M2071" s="203">
        <v>2646</v>
      </c>
      <c r="N2071" s="203">
        <v>1482</v>
      </c>
      <c r="O2071" s="203">
        <v>825</v>
      </c>
      <c r="P2071" s="203">
        <v>503</v>
      </c>
      <c r="Q2071" s="203">
        <v>235</v>
      </c>
      <c r="R2071" s="203">
        <v>133</v>
      </c>
      <c r="S2071" s="203">
        <v>50</v>
      </c>
      <c r="T2071" s="203">
        <v>18</v>
      </c>
      <c r="U2071" s="203">
        <v>15</v>
      </c>
      <c r="V2071" s="203">
        <v>14</v>
      </c>
    </row>
    <row r="2072" spans="2:22" x14ac:dyDescent="0.3">
      <c r="B2072" s="96" t="s">
        <v>151</v>
      </c>
      <c r="C2072" s="102" t="s">
        <v>229</v>
      </c>
      <c r="D2072" s="203">
        <v>0</v>
      </c>
      <c r="E2072" s="203">
        <v>0</v>
      </c>
      <c r="F2072" s="203">
        <v>0</v>
      </c>
      <c r="G2072" s="203">
        <v>0</v>
      </c>
      <c r="H2072" s="203">
        <v>1</v>
      </c>
      <c r="I2072" s="203">
        <v>1</v>
      </c>
      <c r="J2072" s="203">
        <v>2</v>
      </c>
      <c r="K2072" s="203">
        <v>43</v>
      </c>
      <c r="L2072" s="203">
        <v>1789</v>
      </c>
      <c r="M2072" s="203">
        <v>5157</v>
      </c>
      <c r="N2072" s="203">
        <v>2737</v>
      </c>
      <c r="O2072" s="203">
        <v>1647</v>
      </c>
      <c r="P2072" s="203">
        <v>1054</v>
      </c>
      <c r="Q2072" s="203">
        <v>620</v>
      </c>
      <c r="R2072" s="203">
        <v>337</v>
      </c>
      <c r="S2072" s="203">
        <v>133</v>
      </c>
      <c r="T2072" s="203">
        <v>58</v>
      </c>
      <c r="U2072" s="203">
        <v>14</v>
      </c>
      <c r="V2072" s="203">
        <v>22</v>
      </c>
    </row>
    <row r="2073" spans="2:22" x14ac:dyDescent="0.3">
      <c r="B2073" s="96" t="s">
        <v>151</v>
      </c>
      <c r="C2073" s="102" t="s">
        <v>287</v>
      </c>
      <c r="D2073" s="203">
        <v>0</v>
      </c>
      <c r="E2073" s="203">
        <v>0</v>
      </c>
      <c r="F2073" s="203">
        <v>1</v>
      </c>
      <c r="G2073" s="203">
        <v>0</v>
      </c>
      <c r="H2073" s="203">
        <v>0</v>
      </c>
      <c r="I2073" s="203">
        <v>1</v>
      </c>
      <c r="J2073" s="203">
        <v>2</v>
      </c>
      <c r="K2073" s="203">
        <v>1</v>
      </c>
      <c r="L2073" s="203">
        <v>42</v>
      </c>
      <c r="M2073" s="203">
        <v>1905</v>
      </c>
      <c r="N2073" s="203">
        <v>4796</v>
      </c>
      <c r="O2073" s="203">
        <v>2613</v>
      </c>
      <c r="P2073" s="203">
        <v>1827</v>
      </c>
      <c r="Q2073" s="203">
        <v>1230</v>
      </c>
      <c r="R2073" s="203">
        <v>645</v>
      </c>
      <c r="S2073" s="203">
        <v>289</v>
      </c>
      <c r="T2073" s="203">
        <v>106</v>
      </c>
      <c r="U2073" s="203">
        <v>24</v>
      </c>
      <c r="V2073" s="203">
        <v>28</v>
      </c>
    </row>
    <row r="2074" spans="2:22" x14ac:dyDescent="0.3">
      <c r="B2074" s="96" t="s">
        <v>151</v>
      </c>
      <c r="C2074" s="102" t="s">
        <v>230</v>
      </c>
      <c r="D2074" s="203">
        <v>0</v>
      </c>
      <c r="E2074" s="203">
        <v>0</v>
      </c>
      <c r="F2074" s="203">
        <v>0</v>
      </c>
      <c r="G2074" s="203">
        <v>0</v>
      </c>
      <c r="H2074" s="203">
        <v>0</v>
      </c>
      <c r="I2074" s="203">
        <v>1</v>
      </c>
      <c r="J2074" s="203">
        <v>1</v>
      </c>
      <c r="K2074" s="203">
        <v>2</v>
      </c>
      <c r="L2074" s="203">
        <v>1</v>
      </c>
      <c r="M2074" s="203">
        <v>64</v>
      </c>
      <c r="N2074" s="203">
        <v>1856</v>
      </c>
      <c r="O2074" s="203">
        <v>4273</v>
      </c>
      <c r="P2074" s="203">
        <v>2422</v>
      </c>
      <c r="Q2074" s="203">
        <v>1585</v>
      </c>
      <c r="R2074" s="203">
        <v>1022</v>
      </c>
      <c r="S2074" s="203">
        <v>475</v>
      </c>
      <c r="T2074" s="203">
        <v>191</v>
      </c>
      <c r="U2074" s="203">
        <v>78</v>
      </c>
      <c r="V2074" s="203">
        <v>51</v>
      </c>
    </row>
    <row r="2075" spans="2:22" x14ac:dyDescent="0.3">
      <c r="B2075" s="96" t="s">
        <v>151</v>
      </c>
      <c r="C2075" s="102" t="s">
        <v>231</v>
      </c>
      <c r="D2075" s="203">
        <v>0</v>
      </c>
      <c r="E2075" s="203">
        <v>0</v>
      </c>
      <c r="F2075" s="203">
        <v>0</v>
      </c>
      <c r="G2075" s="203">
        <v>1</v>
      </c>
      <c r="H2075" s="203">
        <v>0</v>
      </c>
      <c r="I2075" s="203">
        <v>0</v>
      </c>
      <c r="J2075" s="203">
        <v>0</v>
      </c>
      <c r="K2075" s="203">
        <v>0</v>
      </c>
      <c r="L2075" s="203">
        <v>0</v>
      </c>
      <c r="M2075" s="203">
        <v>2</v>
      </c>
      <c r="N2075" s="203">
        <v>80</v>
      </c>
      <c r="O2075" s="203">
        <v>1637</v>
      </c>
      <c r="P2075" s="203">
        <v>3968</v>
      </c>
      <c r="Q2075" s="203">
        <v>2314</v>
      </c>
      <c r="R2075" s="203">
        <v>1520</v>
      </c>
      <c r="S2075" s="203">
        <v>779</v>
      </c>
      <c r="T2075" s="203">
        <v>310</v>
      </c>
      <c r="U2075" s="203">
        <v>144</v>
      </c>
      <c r="V2075" s="203">
        <v>86</v>
      </c>
    </row>
    <row r="2076" spans="2:22" x14ac:dyDescent="0.3">
      <c r="B2076" s="96" t="s">
        <v>151</v>
      </c>
      <c r="C2076" s="102" t="s">
        <v>288</v>
      </c>
      <c r="D2076" s="203">
        <v>0</v>
      </c>
      <c r="E2076" s="203">
        <v>0</v>
      </c>
      <c r="F2076" s="203">
        <v>0</v>
      </c>
      <c r="G2076" s="203">
        <v>0</v>
      </c>
      <c r="H2076" s="203">
        <v>0</v>
      </c>
      <c r="I2076" s="203">
        <v>0</v>
      </c>
      <c r="J2076" s="203">
        <v>0</v>
      </c>
      <c r="K2076" s="203">
        <v>0</v>
      </c>
      <c r="L2076" s="203">
        <v>0</v>
      </c>
      <c r="M2076" s="203">
        <v>1</v>
      </c>
      <c r="N2076" s="203">
        <v>4</v>
      </c>
      <c r="O2076" s="203">
        <v>57</v>
      </c>
      <c r="P2076" s="203">
        <v>1476</v>
      </c>
      <c r="Q2076" s="203">
        <v>3370</v>
      </c>
      <c r="R2076" s="203">
        <v>1991</v>
      </c>
      <c r="S2076" s="203">
        <v>1181</v>
      </c>
      <c r="T2076" s="203">
        <v>613</v>
      </c>
      <c r="U2076" s="203">
        <v>233</v>
      </c>
      <c r="V2076" s="203">
        <v>166</v>
      </c>
    </row>
    <row r="2077" spans="2:22" x14ac:dyDescent="0.3">
      <c r="B2077" s="96" t="s">
        <v>151</v>
      </c>
      <c r="C2077" s="102" t="s">
        <v>232</v>
      </c>
      <c r="D2077" s="203">
        <v>0</v>
      </c>
      <c r="E2077" s="203">
        <v>0</v>
      </c>
      <c r="F2077" s="203">
        <v>0</v>
      </c>
      <c r="G2077" s="203">
        <v>0</v>
      </c>
      <c r="H2077" s="203">
        <v>0</v>
      </c>
      <c r="I2077" s="203">
        <v>0</v>
      </c>
      <c r="J2077" s="203">
        <v>0</v>
      </c>
      <c r="K2077" s="203">
        <v>0</v>
      </c>
      <c r="L2077" s="203">
        <v>0</v>
      </c>
      <c r="M2077" s="203">
        <v>0</v>
      </c>
      <c r="N2077" s="203">
        <v>0</v>
      </c>
      <c r="O2077" s="203">
        <v>0</v>
      </c>
      <c r="P2077" s="203">
        <v>58</v>
      </c>
      <c r="Q2077" s="203">
        <v>1442</v>
      </c>
      <c r="R2077" s="203">
        <v>3057</v>
      </c>
      <c r="S2077" s="203">
        <v>1745</v>
      </c>
      <c r="T2077" s="203">
        <v>920</v>
      </c>
      <c r="U2077" s="203">
        <v>389</v>
      </c>
      <c r="V2077" s="203">
        <v>264</v>
      </c>
    </row>
    <row r="2078" spans="2:22" x14ac:dyDescent="0.3">
      <c r="B2078" s="96" t="s">
        <v>151</v>
      </c>
      <c r="C2078" s="102" t="s">
        <v>355</v>
      </c>
      <c r="D2078" s="203">
        <v>0</v>
      </c>
      <c r="E2078" s="203">
        <v>0</v>
      </c>
      <c r="F2078" s="203">
        <v>0</v>
      </c>
      <c r="G2078" s="203">
        <v>0</v>
      </c>
      <c r="H2078" s="203">
        <v>0</v>
      </c>
      <c r="I2078" s="203">
        <v>0</v>
      </c>
      <c r="J2078" s="203">
        <v>0</v>
      </c>
      <c r="K2078" s="203">
        <v>0</v>
      </c>
      <c r="L2078" s="203">
        <v>0</v>
      </c>
      <c r="M2078" s="203">
        <v>0</v>
      </c>
      <c r="N2078" s="203">
        <v>0</v>
      </c>
      <c r="O2078" s="203">
        <v>0</v>
      </c>
      <c r="P2078" s="203">
        <v>0</v>
      </c>
      <c r="Q2078" s="203">
        <v>2</v>
      </c>
      <c r="R2078" s="203">
        <v>18</v>
      </c>
      <c r="S2078" s="203">
        <v>45</v>
      </c>
      <c r="T2078" s="203">
        <v>52</v>
      </c>
      <c r="U2078" s="203">
        <v>31</v>
      </c>
      <c r="V2078" s="203">
        <v>126</v>
      </c>
    </row>
    <row r="2079" spans="2:22" x14ac:dyDescent="0.3">
      <c r="B2079" s="96" t="s">
        <v>151</v>
      </c>
      <c r="C2079" s="102" t="s">
        <v>356</v>
      </c>
      <c r="D2079" s="203">
        <v>0</v>
      </c>
      <c r="E2079" s="203">
        <v>0</v>
      </c>
      <c r="F2079" s="203">
        <v>0</v>
      </c>
      <c r="G2079" s="203">
        <v>0</v>
      </c>
      <c r="H2079" s="203">
        <v>0</v>
      </c>
      <c r="I2079" s="203">
        <v>0</v>
      </c>
      <c r="J2079" s="203">
        <v>0</v>
      </c>
      <c r="K2079" s="203">
        <v>0</v>
      </c>
      <c r="L2079" s="203">
        <v>0</v>
      </c>
      <c r="M2079" s="203">
        <v>0</v>
      </c>
      <c r="N2079" s="203">
        <v>0</v>
      </c>
      <c r="O2079" s="203">
        <v>1</v>
      </c>
      <c r="P2079" s="203">
        <v>0</v>
      </c>
      <c r="Q2079" s="203">
        <v>0</v>
      </c>
      <c r="R2079" s="203">
        <v>1</v>
      </c>
      <c r="S2079" s="203">
        <v>3</v>
      </c>
      <c r="T2079" s="203">
        <v>18</v>
      </c>
      <c r="U2079" s="203">
        <v>18</v>
      </c>
      <c r="V2079" s="203">
        <v>133</v>
      </c>
    </row>
    <row r="2080" spans="2:22" x14ac:dyDescent="0.3">
      <c r="B2080" s="96" t="s">
        <v>151</v>
      </c>
      <c r="C2080" s="102" t="s">
        <v>289</v>
      </c>
      <c r="D2080" s="203">
        <v>0</v>
      </c>
      <c r="E2080" s="203">
        <v>0</v>
      </c>
      <c r="F2080" s="203">
        <v>0</v>
      </c>
      <c r="G2080" s="203">
        <v>0</v>
      </c>
      <c r="H2080" s="203">
        <v>0</v>
      </c>
      <c r="I2080" s="203">
        <v>0</v>
      </c>
      <c r="J2080" s="203">
        <v>0</v>
      </c>
      <c r="K2080" s="203">
        <v>0</v>
      </c>
      <c r="L2080" s="203">
        <v>0</v>
      </c>
      <c r="M2080" s="203">
        <v>0</v>
      </c>
      <c r="N2080" s="203">
        <v>0</v>
      </c>
      <c r="O2080" s="203">
        <v>0</v>
      </c>
      <c r="P2080" s="203">
        <v>0</v>
      </c>
      <c r="Q2080" s="203">
        <v>2</v>
      </c>
      <c r="R2080" s="203">
        <v>2</v>
      </c>
      <c r="S2080" s="203">
        <v>3</v>
      </c>
      <c r="T2080" s="203">
        <v>4</v>
      </c>
      <c r="U2080" s="203">
        <v>0</v>
      </c>
      <c r="V2080" s="203">
        <v>990</v>
      </c>
    </row>
    <row r="2081" spans="2:22" x14ac:dyDescent="0.3">
      <c r="B2081" s="96" t="s">
        <v>151</v>
      </c>
      <c r="C2081" s="102" t="s">
        <v>290</v>
      </c>
      <c r="D2081" s="203">
        <v>0</v>
      </c>
      <c r="E2081" s="203">
        <v>0</v>
      </c>
      <c r="F2081" s="203">
        <v>0</v>
      </c>
      <c r="G2081" s="203">
        <v>0</v>
      </c>
      <c r="H2081" s="203">
        <v>0</v>
      </c>
      <c r="I2081" s="203">
        <v>0</v>
      </c>
      <c r="J2081" s="203">
        <v>0</v>
      </c>
      <c r="K2081" s="203">
        <v>0</v>
      </c>
      <c r="L2081" s="203">
        <v>0</v>
      </c>
      <c r="M2081" s="203">
        <v>0</v>
      </c>
      <c r="N2081" s="203">
        <v>1</v>
      </c>
      <c r="O2081" s="203">
        <v>1</v>
      </c>
      <c r="P2081" s="203">
        <v>8</v>
      </c>
      <c r="Q2081" s="203">
        <v>15</v>
      </c>
      <c r="R2081" s="203">
        <v>7</v>
      </c>
      <c r="S2081" s="203">
        <v>4</v>
      </c>
      <c r="T2081" s="203">
        <v>4</v>
      </c>
      <c r="U2081" s="203">
        <v>3</v>
      </c>
      <c r="V2081" s="203">
        <v>108</v>
      </c>
    </row>
    <row r="2082" spans="2:22" x14ac:dyDescent="0.3">
      <c r="B2082" s="96" t="s">
        <v>151</v>
      </c>
      <c r="C2082" s="102" t="s">
        <v>291</v>
      </c>
      <c r="D2082" s="203">
        <v>0</v>
      </c>
      <c r="E2082" s="203">
        <v>0</v>
      </c>
      <c r="F2082" s="203">
        <v>0</v>
      </c>
      <c r="G2082" s="203">
        <v>0</v>
      </c>
      <c r="H2082" s="203">
        <v>0</v>
      </c>
      <c r="I2082" s="203">
        <v>0</v>
      </c>
      <c r="J2082" s="203">
        <v>0</v>
      </c>
      <c r="K2082" s="203">
        <v>0</v>
      </c>
      <c r="L2082" s="203">
        <v>0</v>
      </c>
      <c r="M2082" s="203">
        <v>0</v>
      </c>
      <c r="N2082" s="203">
        <v>3</v>
      </c>
      <c r="O2082" s="203">
        <v>6</v>
      </c>
      <c r="P2082" s="203">
        <v>26</v>
      </c>
      <c r="Q2082" s="203">
        <v>90</v>
      </c>
      <c r="R2082" s="203">
        <v>190</v>
      </c>
      <c r="S2082" s="203">
        <v>145</v>
      </c>
      <c r="T2082" s="203">
        <v>90</v>
      </c>
      <c r="U2082" s="203">
        <v>73</v>
      </c>
      <c r="V2082" s="203">
        <v>336</v>
      </c>
    </row>
    <row r="2083" spans="2:22" x14ac:dyDescent="0.3">
      <c r="B2083" s="96" t="s">
        <v>151</v>
      </c>
      <c r="C2083" s="102" t="s">
        <v>292</v>
      </c>
      <c r="D2083" s="203">
        <v>0</v>
      </c>
      <c r="E2083" s="203">
        <v>0</v>
      </c>
      <c r="F2083" s="203">
        <v>0</v>
      </c>
      <c r="G2083" s="203">
        <v>0</v>
      </c>
      <c r="H2083" s="203">
        <v>0</v>
      </c>
      <c r="I2083" s="203">
        <v>0</v>
      </c>
      <c r="J2083" s="203">
        <v>0</v>
      </c>
      <c r="K2083" s="203">
        <v>0</v>
      </c>
      <c r="L2083" s="203">
        <v>1</v>
      </c>
      <c r="M2083" s="203">
        <v>0</v>
      </c>
      <c r="N2083" s="203">
        <v>0</v>
      </c>
      <c r="O2083" s="203">
        <v>0</v>
      </c>
      <c r="P2083" s="203">
        <v>14</v>
      </c>
      <c r="Q2083" s="203">
        <v>92</v>
      </c>
      <c r="R2083" s="203">
        <v>232</v>
      </c>
      <c r="S2083" s="203">
        <v>340</v>
      </c>
      <c r="T2083" s="203">
        <v>279</v>
      </c>
      <c r="U2083" s="203">
        <v>185</v>
      </c>
      <c r="V2083" s="203">
        <v>568</v>
      </c>
    </row>
    <row r="2084" spans="2:22" x14ac:dyDescent="0.3">
      <c r="B2084" s="96" t="s">
        <v>151</v>
      </c>
      <c r="C2084" s="102" t="s">
        <v>293</v>
      </c>
      <c r="D2084" s="203">
        <v>0</v>
      </c>
      <c r="E2084" s="203">
        <v>0</v>
      </c>
      <c r="F2084" s="203">
        <v>0</v>
      </c>
      <c r="G2084" s="203">
        <v>0</v>
      </c>
      <c r="H2084" s="203">
        <v>0</v>
      </c>
      <c r="I2084" s="203">
        <v>0</v>
      </c>
      <c r="J2084" s="203">
        <v>0</v>
      </c>
      <c r="K2084" s="203">
        <v>0</v>
      </c>
      <c r="L2084" s="203">
        <v>0</v>
      </c>
      <c r="M2084" s="203">
        <v>0</v>
      </c>
      <c r="N2084" s="203">
        <v>0</v>
      </c>
      <c r="O2084" s="203">
        <v>0</v>
      </c>
      <c r="P2084" s="203">
        <v>1</v>
      </c>
      <c r="Q2084" s="203">
        <v>8</v>
      </c>
      <c r="R2084" s="203">
        <v>56</v>
      </c>
      <c r="S2084" s="203">
        <v>194</v>
      </c>
      <c r="T2084" s="203">
        <v>283</v>
      </c>
      <c r="U2084" s="203">
        <v>217</v>
      </c>
      <c r="V2084" s="203">
        <v>712</v>
      </c>
    </row>
    <row r="2085" spans="2:22" x14ac:dyDescent="0.3">
      <c r="B2085" s="96" t="s">
        <v>151</v>
      </c>
      <c r="C2085" s="102" t="s">
        <v>294</v>
      </c>
      <c r="D2085" s="203">
        <v>0</v>
      </c>
      <c r="E2085" s="203">
        <v>0</v>
      </c>
      <c r="F2085" s="203">
        <v>0</v>
      </c>
      <c r="G2085" s="203">
        <v>0</v>
      </c>
      <c r="H2085" s="203">
        <v>0</v>
      </c>
      <c r="I2085" s="203">
        <v>0</v>
      </c>
      <c r="J2085" s="203">
        <v>0</v>
      </c>
      <c r="K2085" s="203">
        <v>0</v>
      </c>
      <c r="L2085" s="203">
        <v>0</v>
      </c>
      <c r="M2085" s="203">
        <v>0</v>
      </c>
      <c r="N2085" s="203">
        <v>0</v>
      </c>
      <c r="O2085" s="203">
        <v>0</v>
      </c>
      <c r="P2085" s="203">
        <v>1</v>
      </c>
      <c r="Q2085" s="203">
        <v>15</v>
      </c>
      <c r="R2085" s="203">
        <v>95</v>
      </c>
      <c r="S2085" s="203">
        <v>181</v>
      </c>
      <c r="T2085" s="203">
        <v>228</v>
      </c>
      <c r="U2085" s="203">
        <v>169</v>
      </c>
      <c r="V2085" s="203">
        <v>451</v>
      </c>
    </row>
    <row r="2086" spans="2:22" x14ac:dyDescent="0.3">
      <c r="B2086" s="96" t="s">
        <v>151</v>
      </c>
      <c r="C2086" s="102" t="s">
        <v>357</v>
      </c>
      <c r="D2086" s="203">
        <v>0</v>
      </c>
      <c r="E2086" s="203">
        <v>0</v>
      </c>
      <c r="F2086" s="203">
        <v>0</v>
      </c>
      <c r="G2086" s="203">
        <v>0</v>
      </c>
      <c r="H2086" s="203">
        <v>0</v>
      </c>
      <c r="I2086" s="203">
        <v>0</v>
      </c>
      <c r="J2086" s="203">
        <v>1</v>
      </c>
      <c r="K2086" s="203">
        <v>1</v>
      </c>
      <c r="L2086" s="203">
        <v>2</v>
      </c>
      <c r="M2086" s="203">
        <v>5</v>
      </c>
      <c r="N2086" s="203">
        <v>3</v>
      </c>
      <c r="O2086" s="203">
        <v>2</v>
      </c>
      <c r="P2086" s="203">
        <v>0</v>
      </c>
      <c r="Q2086" s="203">
        <v>0</v>
      </c>
      <c r="R2086" s="203">
        <v>0</v>
      </c>
      <c r="S2086" s="203">
        <v>0</v>
      </c>
      <c r="T2086" s="203">
        <v>0</v>
      </c>
      <c r="U2086" s="203">
        <v>0</v>
      </c>
      <c r="V2086" s="203">
        <v>0</v>
      </c>
    </row>
    <row r="2087" spans="2:22" x14ac:dyDescent="0.3">
      <c r="B2087" s="96" t="s">
        <v>152</v>
      </c>
      <c r="C2087" s="102" t="s">
        <v>223</v>
      </c>
      <c r="D2087" s="203">
        <v>35</v>
      </c>
      <c r="E2087" s="203">
        <v>232</v>
      </c>
      <c r="F2087" s="203">
        <v>12</v>
      </c>
      <c r="G2087" s="203">
        <v>0</v>
      </c>
      <c r="H2087" s="203">
        <v>0</v>
      </c>
      <c r="I2087" s="203">
        <v>1</v>
      </c>
      <c r="J2087" s="203">
        <v>0</v>
      </c>
      <c r="K2087" s="203">
        <v>0</v>
      </c>
      <c r="L2087" s="203">
        <v>0</v>
      </c>
      <c r="M2087" s="203">
        <v>0</v>
      </c>
      <c r="N2087" s="203">
        <v>0</v>
      </c>
      <c r="O2087" s="203">
        <v>0</v>
      </c>
      <c r="P2087" s="203">
        <v>0</v>
      </c>
      <c r="Q2087" s="203">
        <v>0</v>
      </c>
      <c r="R2087" s="203">
        <v>0</v>
      </c>
      <c r="S2087" s="203">
        <v>0</v>
      </c>
      <c r="T2087" s="203">
        <v>0</v>
      </c>
      <c r="U2087" s="203">
        <v>0</v>
      </c>
      <c r="V2087" s="203">
        <v>0</v>
      </c>
    </row>
    <row r="2088" spans="2:22" x14ac:dyDescent="0.3">
      <c r="B2088" s="96" t="s">
        <v>152</v>
      </c>
      <c r="C2088" s="102" t="s">
        <v>286</v>
      </c>
      <c r="D2088" s="203">
        <v>0</v>
      </c>
      <c r="E2088" s="203">
        <v>92</v>
      </c>
      <c r="F2088" s="203">
        <v>457</v>
      </c>
      <c r="G2088" s="203">
        <v>38</v>
      </c>
      <c r="H2088" s="203">
        <v>5</v>
      </c>
      <c r="I2088" s="203">
        <v>2</v>
      </c>
      <c r="J2088" s="203">
        <v>0</v>
      </c>
      <c r="K2088" s="203">
        <v>0</v>
      </c>
      <c r="L2088" s="203">
        <v>1</v>
      </c>
      <c r="M2088" s="203">
        <v>0</v>
      </c>
      <c r="N2088" s="203">
        <v>0</v>
      </c>
      <c r="O2088" s="203">
        <v>0</v>
      </c>
      <c r="P2088" s="203">
        <v>0</v>
      </c>
      <c r="Q2088" s="203">
        <v>0</v>
      </c>
      <c r="R2088" s="203">
        <v>0</v>
      </c>
      <c r="S2088" s="203">
        <v>0</v>
      </c>
      <c r="T2088" s="203">
        <v>0</v>
      </c>
      <c r="U2088" s="203">
        <v>0</v>
      </c>
      <c r="V2088" s="203">
        <v>0</v>
      </c>
    </row>
    <row r="2089" spans="2:22" x14ac:dyDescent="0.3">
      <c r="B2089" s="96" t="s">
        <v>152</v>
      </c>
      <c r="C2089" s="102" t="s">
        <v>370</v>
      </c>
      <c r="D2089" s="203">
        <v>0</v>
      </c>
      <c r="E2089" s="203">
        <v>28</v>
      </c>
      <c r="F2089" s="203">
        <v>2700</v>
      </c>
      <c r="G2089" s="203">
        <v>8345</v>
      </c>
      <c r="H2089" s="203">
        <v>452</v>
      </c>
      <c r="I2089" s="203">
        <v>44</v>
      </c>
      <c r="J2089" s="203">
        <v>8</v>
      </c>
      <c r="K2089" s="203">
        <v>1</v>
      </c>
      <c r="L2089" s="203">
        <v>1</v>
      </c>
      <c r="M2089" s="203">
        <v>2</v>
      </c>
      <c r="N2089" s="203">
        <v>0</v>
      </c>
      <c r="O2089" s="203">
        <v>0</v>
      </c>
      <c r="P2089" s="203">
        <v>0</v>
      </c>
      <c r="Q2089" s="203">
        <v>0</v>
      </c>
      <c r="R2089" s="203">
        <v>0</v>
      </c>
      <c r="S2089" s="203">
        <v>0</v>
      </c>
      <c r="T2089" s="203">
        <v>0</v>
      </c>
      <c r="U2089" s="203">
        <v>0</v>
      </c>
      <c r="V2089" s="203">
        <v>0</v>
      </c>
    </row>
    <row r="2090" spans="2:22" x14ac:dyDescent="0.3">
      <c r="B2090" s="96" t="s">
        <v>152</v>
      </c>
      <c r="C2090" s="102" t="s">
        <v>224</v>
      </c>
      <c r="D2090" s="203">
        <v>0</v>
      </c>
      <c r="E2090" s="203">
        <v>0</v>
      </c>
      <c r="F2090" s="203">
        <v>24</v>
      </c>
      <c r="G2090" s="203">
        <v>3210</v>
      </c>
      <c r="H2090" s="203">
        <v>8802</v>
      </c>
      <c r="I2090" s="203">
        <v>1701</v>
      </c>
      <c r="J2090" s="203">
        <v>494</v>
      </c>
      <c r="K2090" s="203">
        <v>147</v>
      </c>
      <c r="L2090" s="203">
        <v>54</v>
      </c>
      <c r="M2090" s="203">
        <v>24</v>
      </c>
      <c r="N2090" s="203">
        <v>18</v>
      </c>
      <c r="O2090" s="203">
        <v>5</v>
      </c>
      <c r="P2090" s="203">
        <v>3</v>
      </c>
      <c r="Q2090" s="203">
        <v>2</v>
      </c>
      <c r="R2090" s="203">
        <v>0</v>
      </c>
      <c r="S2090" s="203">
        <v>0</v>
      </c>
      <c r="T2090" s="203">
        <v>0</v>
      </c>
      <c r="U2090" s="203">
        <v>0</v>
      </c>
      <c r="V2090" s="203">
        <v>0</v>
      </c>
    </row>
    <row r="2091" spans="2:22" x14ac:dyDescent="0.3">
      <c r="B2091" s="96" t="s">
        <v>152</v>
      </c>
      <c r="C2091" s="102" t="s">
        <v>225</v>
      </c>
      <c r="D2091" s="203">
        <v>0</v>
      </c>
      <c r="E2091" s="203">
        <v>0</v>
      </c>
      <c r="F2091" s="203">
        <v>0</v>
      </c>
      <c r="G2091" s="203">
        <v>22</v>
      </c>
      <c r="H2091" s="203">
        <v>2669</v>
      </c>
      <c r="I2091" s="203">
        <v>8096</v>
      </c>
      <c r="J2091" s="203">
        <v>2244</v>
      </c>
      <c r="K2091" s="203">
        <v>710</v>
      </c>
      <c r="L2091" s="203">
        <v>255</v>
      </c>
      <c r="M2091" s="203">
        <v>138</v>
      </c>
      <c r="N2091" s="203">
        <v>56</v>
      </c>
      <c r="O2091" s="203">
        <v>34</v>
      </c>
      <c r="P2091" s="203">
        <v>15</v>
      </c>
      <c r="Q2091" s="203">
        <v>9</v>
      </c>
      <c r="R2091" s="203">
        <v>4</v>
      </c>
      <c r="S2091" s="203">
        <v>4</v>
      </c>
      <c r="T2091" s="203">
        <v>0</v>
      </c>
      <c r="U2091" s="203">
        <v>0</v>
      </c>
      <c r="V2091" s="203">
        <v>1</v>
      </c>
    </row>
    <row r="2092" spans="2:22" x14ac:dyDescent="0.3">
      <c r="B2092" s="96" t="s">
        <v>152</v>
      </c>
      <c r="C2092" s="102" t="s">
        <v>226</v>
      </c>
      <c r="D2092" s="203">
        <v>0</v>
      </c>
      <c r="E2092" s="203">
        <v>0</v>
      </c>
      <c r="F2092" s="203">
        <v>0</v>
      </c>
      <c r="G2092" s="203">
        <v>0</v>
      </c>
      <c r="H2092" s="203">
        <v>18</v>
      </c>
      <c r="I2092" s="203">
        <v>2450</v>
      </c>
      <c r="J2092" s="203">
        <v>7686</v>
      </c>
      <c r="K2092" s="203">
        <v>2383</v>
      </c>
      <c r="L2092" s="203">
        <v>911</v>
      </c>
      <c r="M2092" s="203">
        <v>406</v>
      </c>
      <c r="N2092" s="203">
        <v>183</v>
      </c>
      <c r="O2092" s="203">
        <v>100</v>
      </c>
      <c r="P2092" s="203">
        <v>40</v>
      </c>
      <c r="Q2092" s="203">
        <v>22</v>
      </c>
      <c r="R2092" s="203">
        <v>5</v>
      </c>
      <c r="S2092" s="203">
        <v>6</v>
      </c>
      <c r="T2092" s="203">
        <v>3</v>
      </c>
      <c r="U2092" s="203">
        <v>0</v>
      </c>
      <c r="V2092" s="203">
        <v>1</v>
      </c>
    </row>
    <row r="2093" spans="2:22" x14ac:dyDescent="0.3">
      <c r="B2093" s="96" t="s">
        <v>152</v>
      </c>
      <c r="C2093" s="102" t="s">
        <v>227</v>
      </c>
      <c r="D2093" s="203">
        <v>0</v>
      </c>
      <c r="E2093" s="203">
        <v>0</v>
      </c>
      <c r="F2093" s="203">
        <v>0</v>
      </c>
      <c r="G2093" s="203">
        <v>0</v>
      </c>
      <c r="H2093" s="203">
        <v>0</v>
      </c>
      <c r="I2093" s="203">
        <v>14</v>
      </c>
      <c r="J2093" s="203">
        <v>2389</v>
      </c>
      <c r="K2093" s="203">
        <v>6799</v>
      </c>
      <c r="L2093" s="203">
        <v>2386</v>
      </c>
      <c r="M2093" s="203">
        <v>1091</v>
      </c>
      <c r="N2093" s="203">
        <v>483</v>
      </c>
      <c r="O2093" s="203">
        <v>277</v>
      </c>
      <c r="P2093" s="203">
        <v>115</v>
      </c>
      <c r="Q2093" s="203">
        <v>37</v>
      </c>
      <c r="R2093" s="203">
        <v>16</v>
      </c>
      <c r="S2093" s="203">
        <v>3</v>
      </c>
      <c r="T2093" s="203">
        <v>3</v>
      </c>
      <c r="U2093" s="203">
        <v>0</v>
      </c>
      <c r="V2093" s="203">
        <v>3</v>
      </c>
    </row>
    <row r="2094" spans="2:22" x14ac:dyDescent="0.3">
      <c r="B2094" s="96" t="s">
        <v>152</v>
      </c>
      <c r="C2094" s="102" t="s">
        <v>228</v>
      </c>
      <c r="D2094" s="203">
        <v>0</v>
      </c>
      <c r="E2094" s="203">
        <v>0</v>
      </c>
      <c r="F2094" s="203">
        <v>1</v>
      </c>
      <c r="G2094" s="203">
        <v>0</v>
      </c>
      <c r="H2094" s="203">
        <v>1</v>
      </c>
      <c r="I2094" s="203">
        <v>1</v>
      </c>
      <c r="J2094" s="203">
        <v>20</v>
      </c>
      <c r="K2094" s="203">
        <v>2712</v>
      </c>
      <c r="L2094" s="203">
        <v>6561</v>
      </c>
      <c r="M2094" s="203">
        <v>2638</v>
      </c>
      <c r="N2094" s="203">
        <v>1246</v>
      </c>
      <c r="O2094" s="203">
        <v>636</v>
      </c>
      <c r="P2094" s="203">
        <v>266</v>
      </c>
      <c r="Q2094" s="203">
        <v>117</v>
      </c>
      <c r="R2094" s="203">
        <v>42</v>
      </c>
      <c r="S2094" s="203">
        <v>20</v>
      </c>
      <c r="T2094" s="203">
        <v>5</v>
      </c>
      <c r="U2094" s="203">
        <v>3</v>
      </c>
      <c r="V2094" s="203">
        <v>6</v>
      </c>
    </row>
    <row r="2095" spans="2:22" x14ac:dyDescent="0.3">
      <c r="B2095" s="96" t="s">
        <v>152</v>
      </c>
      <c r="C2095" s="102" t="s">
        <v>229</v>
      </c>
      <c r="D2095" s="203">
        <v>0</v>
      </c>
      <c r="E2095" s="203">
        <v>0</v>
      </c>
      <c r="F2095" s="203">
        <v>0</v>
      </c>
      <c r="G2095" s="203">
        <v>0</v>
      </c>
      <c r="H2095" s="203">
        <v>0</v>
      </c>
      <c r="I2095" s="203">
        <v>0</v>
      </c>
      <c r="J2095" s="203">
        <v>1</v>
      </c>
      <c r="K2095" s="203">
        <v>22</v>
      </c>
      <c r="L2095" s="203">
        <v>2531</v>
      </c>
      <c r="M2095" s="203">
        <v>6662</v>
      </c>
      <c r="N2095" s="203">
        <v>3084</v>
      </c>
      <c r="O2095" s="203">
        <v>1734</v>
      </c>
      <c r="P2095" s="203">
        <v>1017</v>
      </c>
      <c r="Q2095" s="203">
        <v>426</v>
      </c>
      <c r="R2095" s="203">
        <v>147</v>
      </c>
      <c r="S2095" s="203">
        <v>49</v>
      </c>
      <c r="T2095" s="203">
        <v>11</v>
      </c>
      <c r="U2095" s="203">
        <v>5</v>
      </c>
      <c r="V2095" s="203">
        <v>9</v>
      </c>
    </row>
    <row r="2096" spans="2:22" x14ac:dyDescent="0.3">
      <c r="B2096" s="96" t="s">
        <v>152</v>
      </c>
      <c r="C2096" s="102" t="s">
        <v>287</v>
      </c>
      <c r="D2096" s="203">
        <v>0</v>
      </c>
      <c r="E2096" s="203">
        <v>0</v>
      </c>
      <c r="F2096" s="203">
        <v>0</v>
      </c>
      <c r="G2096" s="203">
        <v>0</v>
      </c>
      <c r="H2096" s="203">
        <v>0</v>
      </c>
      <c r="I2096" s="203">
        <v>0</v>
      </c>
      <c r="J2096" s="203">
        <v>0</v>
      </c>
      <c r="K2096" s="203">
        <v>1</v>
      </c>
      <c r="L2096" s="203">
        <v>18</v>
      </c>
      <c r="M2096" s="203">
        <v>2449</v>
      </c>
      <c r="N2096" s="203">
        <v>6016</v>
      </c>
      <c r="O2096" s="203">
        <v>3068</v>
      </c>
      <c r="P2096" s="203">
        <v>1826</v>
      </c>
      <c r="Q2096" s="203">
        <v>925</v>
      </c>
      <c r="R2096" s="203">
        <v>344</v>
      </c>
      <c r="S2096" s="203">
        <v>125</v>
      </c>
      <c r="T2096" s="203">
        <v>29</v>
      </c>
      <c r="U2096" s="203">
        <v>14</v>
      </c>
      <c r="V2096" s="203">
        <v>6</v>
      </c>
    </row>
    <row r="2097" spans="2:22" x14ac:dyDescent="0.3">
      <c r="B2097" s="96" t="s">
        <v>152</v>
      </c>
      <c r="C2097" s="102" t="s">
        <v>230</v>
      </c>
      <c r="D2097" s="203">
        <v>0</v>
      </c>
      <c r="E2097" s="203">
        <v>0</v>
      </c>
      <c r="F2097" s="203">
        <v>0</v>
      </c>
      <c r="G2097" s="203">
        <v>0</v>
      </c>
      <c r="H2097" s="203">
        <v>0</v>
      </c>
      <c r="I2097" s="203">
        <v>0</v>
      </c>
      <c r="J2097" s="203">
        <v>0</v>
      </c>
      <c r="K2097" s="203">
        <v>0</v>
      </c>
      <c r="L2097" s="203">
        <v>0</v>
      </c>
      <c r="M2097" s="203">
        <v>30</v>
      </c>
      <c r="N2097" s="203">
        <v>2407</v>
      </c>
      <c r="O2097" s="203">
        <v>5742</v>
      </c>
      <c r="P2097" s="203">
        <v>2916</v>
      </c>
      <c r="Q2097" s="203">
        <v>1682</v>
      </c>
      <c r="R2097" s="203">
        <v>760</v>
      </c>
      <c r="S2097" s="203">
        <v>235</v>
      </c>
      <c r="T2097" s="203">
        <v>69</v>
      </c>
      <c r="U2097" s="203">
        <v>25</v>
      </c>
      <c r="V2097" s="203">
        <v>17</v>
      </c>
    </row>
    <row r="2098" spans="2:22" x14ac:dyDescent="0.3">
      <c r="B2098" s="96" t="s">
        <v>152</v>
      </c>
      <c r="C2098" s="102" t="s">
        <v>231</v>
      </c>
      <c r="D2098" s="203">
        <v>0</v>
      </c>
      <c r="E2098" s="203">
        <v>0</v>
      </c>
      <c r="F2098" s="203">
        <v>0</v>
      </c>
      <c r="G2098" s="203">
        <v>0</v>
      </c>
      <c r="H2098" s="203">
        <v>0</v>
      </c>
      <c r="I2098" s="203">
        <v>0</v>
      </c>
      <c r="J2098" s="203">
        <v>0</v>
      </c>
      <c r="K2098" s="203">
        <v>0</v>
      </c>
      <c r="L2098" s="203">
        <v>1</v>
      </c>
      <c r="M2098" s="203">
        <v>0</v>
      </c>
      <c r="N2098" s="203">
        <v>35</v>
      </c>
      <c r="O2098" s="203">
        <v>1899</v>
      </c>
      <c r="P2098" s="203">
        <v>5613</v>
      </c>
      <c r="Q2098" s="203">
        <v>2701</v>
      </c>
      <c r="R2098" s="203">
        <v>1385</v>
      </c>
      <c r="S2098" s="203">
        <v>548</v>
      </c>
      <c r="T2098" s="203">
        <v>152</v>
      </c>
      <c r="U2098" s="203">
        <v>48</v>
      </c>
      <c r="V2098" s="203">
        <v>23</v>
      </c>
    </row>
    <row r="2099" spans="2:22" x14ac:dyDescent="0.3">
      <c r="B2099" s="96" t="s">
        <v>152</v>
      </c>
      <c r="C2099" s="102" t="s">
        <v>288</v>
      </c>
      <c r="D2099" s="203">
        <v>0</v>
      </c>
      <c r="E2099" s="203">
        <v>0</v>
      </c>
      <c r="F2099" s="203">
        <v>0</v>
      </c>
      <c r="G2099" s="203">
        <v>0</v>
      </c>
      <c r="H2099" s="203">
        <v>0</v>
      </c>
      <c r="I2099" s="203">
        <v>0</v>
      </c>
      <c r="J2099" s="203">
        <v>0</v>
      </c>
      <c r="K2099" s="203">
        <v>0</v>
      </c>
      <c r="L2099" s="203">
        <v>1</v>
      </c>
      <c r="M2099" s="203">
        <v>0</v>
      </c>
      <c r="N2099" s="203">
        <v>0</v>
      </c>
      <c r="O2099" s="203">
        <v>38</v>
      </c>
      <c r="P2099" s="203">
        <v>1432</v>
      </c>
      <c r="Q2099" s="203">
        <v>4846</v>
      </c>
      <c r="R2099" s="203">
        <v>2265</v>
      </c>
      <c r="S2099" s="203">
        <v>1037</v>
      </c>
      <c r="T2099" s="203">
        <v>390</v>
      </c>
      <c r="U2099" s="203">
        <v>85</v>
      </c>
      <c r="V2099" s="203">
        <v>45</v>
      </c>
    </row>
    <row r="2100" spans="2:22" x14ac:dyDescent="0.3">
      <c r="B2100" s="96" t="s">
        <v>152</v>
      </c>
      <c r="C2100" s="102" t="s">
        <v>232</v>
      </c>
      <c r="D2100" s="203">
        <v>0</v>
      </c>
      <c r="E2100" s="203">
        <v>0</v>
      </c>
      <c r="F2100" s="203">
        <v>0</v>
      </c>
      <c r="G2100" s="203">
        <v>1</v>
      </c>
      <c r="H2100" s="203">
        <v>0</v>
      </c>
      <c r="I2100" s="203">
        <v>0</v>
      </c>
      <c r="J2100" s="203">
        <v>0</v>
      </c>
      <c r="K2100" s="203">
        <v>0</v>
      </c>
      <c r="L2100" s="203">
        <v>0</v>
      </c>
      <c r="M2100" s="203">
        <v>0</v>
      </c>
      <c r="N2100" s="203">
        <v>0</v>
      </c>
      <c r="O2100" s="203">
        <v>1</v>
      </c>
      <c r="P2100" s="203">
        <v>24</v>
      </c>
      <c r="Q2100" s="203">
        <v>1409</v>
      </c>
      <c r="R2100" s="203">
        <v>4512</v>
      </c>
      <c r="S2100" s="203">
        <v>1975</v>
      </c>
      <c r="T2100" s="203">
        <v>827</v>
      </c>
      <c r="U2100" s="203">
        <v>259</v>
      </c>
      <c r="V2100" s="203">
        <v>114</v>
      </c>
    </row>
    <row r="2101" spans="2:22" x14ac:dyDescent="0.3">
      <c r="B2101" s="96" t="s">
        <v>152</v>
      </c>
      <c r="C2101" s="102" t="s">
        <v>355</v>
      </c>
      <c r="D2101" s="203">
        <v>0</v>
      </c>
      <c r="E2101" s="203">
        <v>0</v>
      </c>
      <c r="F2101" s="203">
        <v>0</v>
      </c>
      <c r="G2101" s="203">
        <v>0</v>
      </c>
      <c r="H2101" s="203">
        <v>0</v>
      </c>
      <c r="I2101" s="203">
        <v>0</v>
      </c>
      <c r="J2101" s="203">
        <v>0</v>
      </c>
      <c r="K2101" s="203">
        <v>0</v>
      </c>
      <c r="L2101" s="203">
        <v>0</v>
      </c>
      <c r="M2101" s="203">
        <v>0</v>
      </c>
      <c r="N2101" s="203">
        <v>0</v>
      </c>
      <c r="O2101" s="203">
        <v>0</v>
      </c>
      <c r="P2101" s="203">
        <v>0</v>
      </c>
      <c r="Q2101" s="203">
        <v>0</v>
      </c>
      <c r="R2101" s="203">
        <v>17</v>
      </c>
      <c r="S2101" s="203">
        <v>48</v>
      </c>
      <c r="T2101" s="203">
        <v>29</v>
      </c>
      <c r="U2101" s="203">
        <v>16</v>
      </c>
      <c r="V2101" s="203">
        <v>59</v>
      </c>
    </row>
    <row r="2102" spans="2:22" x14ac:dyDescent="0.3">
      <c r="B2102" s="96" t="s">
        <v>152</v>
      </c>
      <c r="C2102" s="102" t="s">
        <v>356</v>
      </c>
      <c r="D2102" s="203">
        <v>0</v>
      </c>
      <c r="E2102" s="203">
        <v>0</v>
      </c>
      <c r="F2102" s="203">
        <v>0</v>
      </c>
      <c r="G2102" s="203">
        <v>0</v>
      </c>
      <c r="H2102" s="203">
        <v>0</v>
      </c>
      <c r="I2102" s="203">
        <v>0</v>
      </c>
      <c r="J2102" s="203">
        <v>0</v>
      </c>
      <c r="K2102" s="203">
        <v>0</v>
      </c>
      <c r="L2102" s="203">
        <v>0</v>
      </c>
      <c r="M2102" s="203">
        <v>0</v>
      </c>
      <c r="N2102" s="203">
        <v>0</v>
      </c>
      <c r="O2102" s="203">
        <v>0</v>
      </c>
      <c r="P2102" s="203">
        <v>0</v>
      </c>
      <c r="Q2102" s="203">
        <v>0</v>
      </c>
      <c r="R2102" s="203">
        <v>0</v>
      </c>
      <c r="S2102" s="203">
        <v>4</v>
      </c>
      <c r="T2102" s="203">
        <v>21</v>
      </c>
      <c r="U2102" s="203">
        <v>26</v>
      </c>
      <c r="V2102" s="203">
        <v>52</v>
      </c>
    </row>
    <row r="2103" spans="2:22" x14ac:dyDescent="0.3">
      <c r="B2103" s="96" t="s">
        <v>152</v>
      </c>
      <c r="C2103" s="102" t="s">
        <v>289</v>
      </c>
      <c r="D2103" s="203">
        <v>0</v>
      </c>
      <c r="E2103" s="203">
        <v>0</v>
      </c>
      <c r="F2103" s="203">
        <v>0</v>
      </c>
      <c r="G2103" s="203">
        <v>0</v>
      </c>
      <c r="H2103" s="203">
        <v>0</v>
      </c>
      <c r="I2103" s="203">
        <v>0</v>
      </c>
      <c r="J2103" s="203">
        <v>0</v>
      </c>
      <c r="K2103" s="203">
        <v>0</v>
      </c>
      <c r="L2103" s="203">
        <v>0</v>
      </c>
      <c r="M2103" s="203">
        <v>0</v>
      </c>
      <c r="N2103" s="203">
        <v>0</v>
      </c>
      <c r="O2103" s="203">
        <v>0</v>
      </c>
      <c r="P2103" s="203">
        <v>1</v>
      </c>
      <c r="Q2103" s="203">
        <v>1</v>
      </c>
      <c r="R2103" s="203">
        <v>3</v>
      </c>
      <c r="S2103" s="203">
        <v>0</v>
      </c>
      <c r="T2103" s="203">
        <v>7</v>
      </c>
      <c r="U2103" s="203">
        <v>2</v>
      </c>
      <c r="V2103" s="203">
        <v>1054</v>
      </c>
    </row>
    <row r="2104" spans="2:22" x14ac:dyDescent="0.3">
      <c r="B2104" s="96" t="s">
        <v>152</v>
      </c>
      <c r="C2104" s="102" t="s">
        <v>290</v>
      </c>
      <c r="D2104" s="203">
        <v>0</v>
      </c>
      <c r="E2104" s="203">
        <v>0</v>
      </c>
      <c r="F2104" s="203">
        <v>0</v>
      </c>
      <c r="G2104" s="203">
        <v>0</v>
      </c>
      <c r="H2104" s="203">
        <v>0</v>
      </c>
      <c r="I2104" s="203">
        <v>0</v>
      </c>
      <c r="J2104" s="203">
        <v>0</v>
      </c>
      <c r="K2104" s="203">
        <v>0</v>
      </c>
      <c r="L2104" s="203">
        <v>0</v>
      </c>
      <c r="M2104" s="203">
        <v>0</v>
      </c>
      <c r="N2104" s="203">
        <v>0</v>
      </c>
      <c r="O2104" s="203">
        <v>3</v>
      </c>
      <c r="P2104" s="203">
        <v>8</v>
      </c>
      <c r="Q2104" s="203">
        <v>5</v>
      </c>
      <c r="R2104" s="203">
        <v>6</v>
      </c>
      <c r="S2104" s="203">
        <v>1</v>
      </c>
      <c r="T2104" s="203">
        <v>1</v>
      </c>
      <c r="U2104" s="203">
        <v>3</v>
      </c>
      <c r="V2104" s="203">
        <v>167</v>
      </c>
    </row>
    <row r="2105" spans="2:22" x14ac:dyDescent="0.3">
      <c r="B2105" s="96" t="s">
        <v>152</v>
      </c>
      <c r="C2105" s="102" t="s">
        <v>291</v>
      </c>
      <c r="D2105" s="203">
        <v>0</v>
      </c>
      <c r="E2105" s="203">
        <v>0</v>
      </c>
      <c r="F2105" s="203">
        <v>0</v>
      </c>
      <c r="G2105" s="203">
        <v>0</v>
      </c>
      <c r="H2105" s="203">
        <v>0</v>
      </c>
      <c r="I2105" s="203">
        <v>0</v>
      </c>
      <c r="J2105" s="203">
        <v>0</v>
      </c>
      <c r="K2105" s="203">
        <v>0</v>
      </c>
      <c r="L2105" s="203">
        <v>0</v>
      </c>
      <c r="M2105" s="203">
        <v>0</v>
      </c>
      <c r="N2105" s="203">
        <v>1</v>
      </c>
      <c r="O2105" s="203">
        <v>17</v>
      </c>
      <c r="P2105" s="203">
        <v>131</v>
      </c>
      <c r="Q2105" s="203">
        <v>314</v>
      </c>
      <c r="R2105" s="203">
        <v>297</v>
      </c>
      <c r="S2105" s="203">
        <v>205</v>
      </c>
      <c r="T2105" s="203">
        <v>111</v>
      </c>
      <c r="U2105" s="203">
        <v>70</v>
      </c>
      <c r="V2105" s="203">
        <v>755</v>
      </c>
    </row>
    <row r="2106" spans="2:22" x14ac:dyDescent="0.3">
      <c r="B2106" s="96" t="s">
        <v>152</v>
      </c>
      <c r="C2106" s="102" t="s">
        <v>292</v>
      </c>
      <c r="D2106" s="203">
        <v>0</v>
      </c>
      <c r="E2106" s="203">
        <v>0</v>
      </c>
      <c r="F2106" s="203">
        <v>0</v>
      </c>
      <c r="G2106" s="203">
        <v>0</v>
      </c>
      <c r="H2106" s="203">
        <v>0</v>
      </c>
      <c r="I2106" s="203">
        <v>0</v>
      </c>
      <c r="J2106" s="203">
        <v>0</v>
      </c>
      <c r="K2106" s="203">
        <v>0</v>
      </c>
      <c r="L2106" s="203">
        <v>0</v>
      </c>
      <c r="M2106" s="203">
        <v>2</v>
      </c>
      <c r="N2106" s="203">
        <v>1</v>
      </c>
      <c r="O2106" s="203">
        <v>9</v>
      </c>
      <c r="P2106" s="203">
        <v>69</v>
      </c>
      <c r="Q2106" s="203">
        <v>302</v>
      </c>
      <c r="R2106" s="203">
        <v>568</v>
      </c>
      <c r="S2106" s="203">
        <v>505</v>
      </c>
      <c r="T2106" s="203">
        <v>280</v>
      </c>
      <c r="U2106" s="203">
        <v>171</v>
      </c>
      <c r="V2106" s="203">
        <v>1050</v>
      </c>
    </row>
    <row r="2107" spans="2:22" x14ac:dyDescent="0.3">
      <c r="B2107" s="96" t="s">
        <v>152</v>
      </c>
      <c r="C2107" s="102" t="s">
        <v>293</v>
      </c>
      <c r="D2107" s="203">
        <v>0</v>
      </c>
      <c r="E2107" s="203">
        <v>0</v>
      </c>
      <c r="F2107" s="203">
        <v>0</v>
      </c>
      <c r="G2107" s="203">
        <v>0</v>
      </c>
      <c r="H2107" s="203">
        <v>0</v>
      </c>
      <c r="I2107" s="203">
        <v>0</v>
      </c>
      <c r="J2107" s="203">
        <v>0</v>
      </c>
      <c r="K2107" s="203">
        <v>0</v>
      </c>
      <c r="L2107" s="203">
        <v>0</v>
      </c>
      <c r="M2107" s="203">
        <v>0</v>
      </c>
      <c r="N2107" s="203">
        <v>0</v>
      </c>
      <c r="O2107" s="203">
        <v>0</v>
      </c>
      <c r="P2107" s="203">
        <v>1</v>
      </c>
      <c r="Q2107" s="203">
        <v>50</v>
      </c>
      <c r="R2107" s="203">
        <v>218</v>
      </c>
      <c r="S2107" s="203">
        <v>407</v>
      </c>
      <c r="T2107" s="203">
        <v>300</v>
      </c>
      <c r="U2107" s="203">
        <v>185</v>
      </c>
      <c r="V2107" s="203">
        <v>822</v>
      </c>
    </row>
    <row r="2108" spans="2:22" x14ac:dyDescent="0.3">
      <c r="B2108" s="96" t="s">
        <v>152</v>
      </c>
      <c r="C2108" s="102" t="s">
        <v>294</v>
      </c>
      <c r="D2108" s="203">
        <v>0</v>
      </c>
      <c r="E2108" s="203">
        <v>0</v>
      </c>
      <c r="F2108" s="203">
        <v>0</v>
      </c>
      <c r="G2108" s="203">
        <v>0</v>
      </c>
      <c r="H2108" s="203">
        <v>0</v>
      </c>
      <c r="I2108" s="203">
        <v>0</v>
      </c>
      <c r="J2108" s="203">
        <v>0</v>
      </c>
      <c r="K2108" s="203">
        <v>0</v>
      </c>
      <c r="L2108" s="203">
        <v>0</v>
      </c>
      <c r="M2108" s="203">
        <v>0</v>
      </c>
      <c r="N2108" s="203">
        <v>0</v>
      </c>
      <c r="O2108" s="203">
        <v>1</v>
      </c>
      <c r="P2108" s="203">
        <v>8</v>
      </c>
      <c r="Q2108" s="203">
        <v>59</v>
      </c>
      <c r="R2108" s="203">
        <v>260</v>
      </c>
      <c r="S2108" s="203">
        <v>500</v>
      </c>
      <c r="T2108" s="203">
        <v>504</v>
      </c>
      <c r="U2108" s="203">
        <v>348</v>
      </c>
      <c r="V2108" s="203">
        <v>1049</v>
      </c>
    </row>
    <row r="2109" spans="2:22" x14ac:dyDescent="0.3">
      <c r="B2109" s="96" t="s">
        <v>152</v>
      </c>
      <c r="C2109" s="102" t="s">
        <v>357</v>
      </c>
      <c r="D2109" s="203">
        <v>0</v>
      </c>
      <c r="E2109" s="203">
        <v>0</v>
      </c>
      <c r="F2109" s="203">
        <v>0</v>
      </c>
      <c r="G2109" s="203">
        <v>0</v>
      </c>
      <c r="H2109" s="203">
        <v>0</v>
      </c>
      <c r="I2109" s="203">
        <v>1</v>
      </c>
      <c r="J2109" s="203">
        <v>3</v>
      </c>
      <c r="K2109" s="203">
        <v>7</v>
      </c>
      <c r="L2109" s="203">
        <v>9</v>
      </c>
      <c r="M2109" s="203">
        <v>12</v>
      </c>
      <c r="N2109" s="203">
        <v>9</v>
      </c>
      <c r="O2109" s="203">
        <v>17</v>
      </c>
      <c r="P2109" s="203">
        <v>9</v>
      </c>
      <c r="Q2109" s="203">
        <v>3</v>
      </c>
      <c r="R2109" s="203">
        <v>2</v>
      </c>
      <c r="S2109" s="203">
        <v>1</v>
      </c>
      <c r="T2109" s="203">
        <v>0</v>
      </c>
      <c r="U2109" s="203">
        <v>0</v>
      </c>
      <c r="V2109" s="203">
        <v>0</v>
      </c>
    </row>
    <row r="2110" spans="2:22" x14ac:dyDescent="0.3">
      <c r="B2110" s="96" t="s">
        <v>153</v>
      </c>
      <c r="C2110" s="102" t="s">
        <v>223</v>
      </c>
      <c r="D2110" s="203">
        <v>3</v>
      </c>
      <c r="E2110" s="203">
        <v>63</v>
      </c>
      <c r="F2110" s="203">
        <v>3</v>
      </c>
      <c r="G2110" s="203">
        <v>0</v>
      </c>
      <c r="H2110" s="203">
        <v>0</v>
      </c>
      <c r="I2110" s="203">
        <v>0</v>
      </c>
      <c r="J2110" s="203">
        <v>0</v>
      </c>
      <c r="K2110" s="203">
        <v>0</v>
      </c>
      <c r="L2110" s="203">
        <v>0</v>
      </c>
      <c r="M2110" s="203">
        <v>0</v>
      </c>
      <c r="N2110" s="203">
        <v>0</v>
      </c>
      <c r="O2110" s="203">
        <v>0</v>
      </c>
      <c r="P2110" s="203">
        <v>0</v>
      </c>
      <c r="Q2110" s="203">
        <v>0</v>
      </c>
      <c r="R2110" s="203">
        <v>0</v>
      </c>
      <c r="S2110" s="203">
        <v>0</v>
      </c>
      <c r="T2110" s="203">
        <v>0</v>
      </c>
      <c r="U2110" s="203">
        <v>0</v>
      </c>
      <c r="V2110" s="203">
        <v>0</v>
      </c>
    </row>
    <row r="2111" spans="2:22" x14ac:dyDescent="0.3">
      <c r="B2111" s="96" t="s">
        <v>153</v>
      </c>
      <c r="C2111" s="102" t="s">
        <v>286</v>
      </c>
      <c r="D2111" s="203">
        <v>0</v>
      </c>
      <c r="E2111" s="203">
        <v>34</v>
      </c>
      <c r="F2111" s="203">
        <v>175</v>
      </c>
      <c r="G2111" s="203">
        <v>35</v>
      </c>
      <c r="H2111" s="203">
        <v>2</v>
      </c>
      <c r="I2111" s="203">
        <v>0</v>
      </c>
      <c r="J2111" s="203">
        <v>0</v>
      </c>
      <c r="K2111" s="203">
        <v>0</v>
      </c>
      <c r="L2111" s="203">
        <v>0</v>
      </c>
      <c r="M2111" s="203">
        <v>0</v>
      </c>
      <c r="N2111" s="203">
        <v>0</v>
      </c>
      <c r="O2111" s="203">
        <v>0</v>
      </c>
      <c r="P2111" s="203">
        <v>0</v>
      </c>
      <c r="Q2111" s="203">
        <v>0</v>
      </c>
      <c r="R2111" s="203">
        <v>0</v>
      </c>
      <c r="S2111" s="203">
        <v>0</v>
      </c>
      <c r="T2111" s="203">
        <v>0</v>
      </c>
      <c r="U2111" s="203">
        <v>0</v>
      </c>
      <c r="V2111" s="203">
        <v>0</v>
      </c>
    </row>
    <row r="2112" spans="2:22" x14ac:dyDescent="0.3">
      <c r="B2112" s="96" t="s">
        <v>153</v>
      </c>
      <c r="C2112" s="102" t="s">
        <v>370</v>
      </c>
      <c r="D2112" s="203">
        <v>0</v>
      </c>
      <c r="E2112" s="203">
        <v>8</v>
      </c>
      <c r="F2112" s="203">
        <v>445</v>
      </c>
      <c r="G2112" s="203">
        <v>1688</v>
      </c>
      <c r="H2112" s="203">
        <v>125</v>
      </c>
      <c r="I2112" s="203">
        <v>13</v>
      </c>
      <c r="J2112" s="203">
        <v>3</v>
      </c>
      <c r="K2112" s="203">
        <v>1</v>
      </c>
      <c r="L2112" s="203">
        <v>1</v>
      </c>
      <c r="M2112" s="203">
        <v>0</v>
      </c>
      <c r="N2112" s="203">
        <v>1</v>
      </c>
      <c r="O2112" s="203">
        <v>0</v>
      </c>
      <c r="P2112" s="203">
        <v>0</v>
      </c>
      <c r="Q2112" s="203">
        <v>0</v>
      </c>
      <c r="R2112" s="203">
        <v>0</v>
      </c>
      <c r="S2112" s="203">
        <v>0</v>
      </c>
      <c r="T2112" s="203">
        <v>0</v>
      </c>
      <c r="U2112" s="203">
        <v>0</v>
      </c>
      <c r="V2112" s="203">
        <v>0</v>
      </c>
    </row>
    <row r="2113" spans="2:22" x14ac:dyDescent="0.3">
      <c r="B2113" s="96" t="s">
        <v>153</v>
      </c>
      <c r="C2113" s="102" t="s">
        <v>224</v>
      </c>
      <c r="D2113" s="203">
        <v>0</v>
      </c>
      <c r="E2113" s="203">
        <v>0</v>
      </c>
      <c r="F2113" s="203">
        <v>0</v>
      </c>
      <c r="G2113" s="203">
        <v>499</v>
      </c>
      <c r="H2113" s="203">
        <v>2031</v>
      </c>
      <c r="I2113" s="203">
        <v>326</v>
      </c>
      <c r="J2113" s="203">
        <v>52</v>
      </c>
      <c r="K2113" s="203">
        <v>18</v>
      </c>
      <c r="L2113" s="203">
        <v>6</v>
      </c>
      <c r="M2113" s="203">
        <v>2</v>
      </c>
      <c r="N2113" s="203">
        <v>0</v>
      </c>
      <c r="O2113" s="203">
        <v>0</v>
      </c>
      <c r="P2113" s="203">
        <v>0</v>
      </c>
      <c r="Q2113" s="203">
        <v>0</v>
      </c>
      <c r="R2113" s="203">
        <v>0</v>
      </c>
      <c r="S2113" s="203">
        <v>1</v>
      </c>
      <c r="T2113" s="203">
        <v>0</v>
      </c>
      <c r="U2113" s="203">
        <v>0</v>
      </c>
      <c r="V2113" s="203">
        <v>0</v>
      </c>
    </row>
    <row r="2114" spans="2:22" x14ac:dyDescent="0.3">
      <c r="B2114" s="96" t="s">
        <v>153</v>
      </c>
      <c r="C2114" s="102" t="s">
        <v>225</v>
      </c>
      <c r="D2114" s="203">
        <v>0</v>
      </c>
      <c r="E2114" s="203">
        <v>0</v>
      </c>
      <c r="F2114" s="203">
        <v>0</v>
      </c>
      <c r="G2114" s="203">
        <v>1</v>
      </c>
      <c r="H2114" s="203">
        <v>364</v>
      </c>
      <c r="I2114" s="203">
        <v>1811</v>
      </c>
      <c r="J2114" s="203">
        <v>392</v>
      </c>
      <c r="K2114" s="203">
        <v>114</v>
      </c>
      <c r="L2114" s="203">
        <v>33</v>
      </c>
      <c r="M2114" s="203">
        <v>10</v>
      </c>
      <c r="N2114" s="203">
        <v>2</v>
      </c>
      <c r="O2114" s="203">
        <v>2</v>
      </c>
      <c r="P2114" s="203">
        <v>2</v>
      </c>
      <c r="Q2114" s="203">
        <v>1</v>
      </c>
      <c r="R2114" s="203">
        <v>1</v>
      </c>
      <c r="S2114" s="203">
        <v>0</v>
      </c>
      <c r="T2114" s="203">
        <v>0</v>
      </c>
      <c r="U2114" s="203">
        <v>0</v>
      </c>
      <c r="V2114" s="203">
        <v>0</v>
      </c>
    </row>
    <row r="2115" spans="2:22" x14ac:dyDescent="0.3">
      <c r="B2115" s="96" t="s">
        <v>153</v>
      </c>
      <c r="C2115" s="102" t="s">
        <v>226</v>
      </c>
      <c r="D2115" s="203">
        <v>0</v>
      </c>
      <c r="E2115" s="203">
        <v>0</v>
      </c>
      <c r="F2115" s="203">
        <v>0</v>
      </c>
      <c r="G2115" s="203">
        <v>0</v>
      </c>
      <c r="H2115" s="203">
        <v>1</v>
      </c>
      <c r="I2115" s="203">
        <v>373</v>
      </c>
      <c r="J2115" s="203">
        <v>1772</v>
      </c>
      <c r="K2115" s="203">
        <v>391</v>
      </c>
      <c r="L2115" s="203">
        <v>107</v>
      </c>
      <c r="M2115" s="203">
        <v>29</v>
      </c>
      <c r="N2115" s="203">
        <v>11</v>
      </c>
      <c r="O2115" s="203">
        <v>5</v>
      </c>
      <c r="P2115" s="203">
        <v>0</v>
      </c>
      <c r="Q2115" s="203">
        <v>0</v>
      </c>
      <c r="R2115" s="203">
        <v>0</v>
      </c>
      <c r="S2115" s="203">
        <v>1</v>
      </c>
      <c r="T2115" s="203">
        <v>0</v>
      </c>
      <c r="U2115" s="203">
        <v>0</v>
      </c>
      <c r="V2115" s="203">
        <v>0</v>
      </c>
    </row>
    <row r="2116" spans="2:22" x14ac:dyDescent="0.3">
      <c r="B2116" s="96" t="s">
        <v>153</v>
      </c>
      <c r="C2116" s="102" t="s">
        <v>227</v>
      </c>
      <c r="D2116" s="203">
        <v>0</v>
      </c>
      <c r="E2116" s="203">
        <v>0</v>
      </c>
      <c r="F2116" s="203">
        <v>0</v>
      </c>
      <c r="G2116" s="203">
        <v>0</v>
      </c>
      <c r="H2116" s="203">
        <v>0</v>
      </c>
      <c r="I2116" s="203">
        <v>3</v>
      </c>
      <c r="J2116" s="203">
        <v>349</v>
      </c>
      <c r="K2116" s="203">
        <v>1665</v>
      </c>
      <c r="L2116" s="203">
        <v>416</v>
      </c>
      <c r="M2116" s="203">
        <v>137</v>
      </c>
      <c r="N2116" s="203">
        <v>45</v>
      </c>
      <c r="O2116" s="203">
        <v>22</v>
      </c>
      <c r="P2116" s="203">
        <v>4</v>
      </c>
      <c r="Q2116" s="203">
        <v>2</v>
      </c>
      <c r="R2116" s="203">
        <v>0</v>
      </c>
      <c r="S2116" s="203">
        <v>0</v>
      </c>
      <c r="T2116" s="203">
        <v>0</v>
      </c>
      <c r="U2116" s="203">
        <v>0</v>
      </c>
      <c r="V2116" s="203">
        <v>0</v>
      </c>
    </row>
    <row r="2117" spans="2:22" x14ac:dyDescent="0.3">
      <c r="B2117" s="96" t="s">
        <v>153</v>
      </c>
      <c r="C2117" s="102" t="s">
        <v>228</v>
      </c>
      <c r="D2117" s="203">
        <v>0</v>
      </c>
      <c r="E2117" s="203">
        <v>0</v>
      </c>
      <c r="F2117" s="203">
        <v>0</v>
      </c>
      <c r="G2117" s="203">
        <v>0</v>
      </c>
      <c r="H2117" s="203">
        <v>0</v>
      </c>
      <c r="I2117" s="203">
        <v>0</v>
      </c>
      <c r="J2117" s="203">
        <v>2</v>
      </c>
      <c r="K2117" s="203">
        <v>424</v>
      </c>
      <c r="L2117" s="203">
        <v>1680</v>
      </c>
      <c r="M2117" s="203">
        <v>477</v>
      </c>
      <c r="N2117" s="203">
        <v>161</v>
      </c>
      <c r="O2117" s="203">
        <v>61</v>
      </c>
      <c r="P2117" s="203">
        <v>17</v>
      </c>
      <c r="Q2117" s="203">
        <v>6</v>
      </c>
      <c r="R2117" s="203">
        <v>4</v>
      </c>
      <c r="S2117" s="203">
        <v>0</v>
      </c>
      <c r="T2117" s="203">
        <v>0</v>
      </c>
      <c r="U2117" s="203">
        <v>0</v>
      </c>
      <c r="V2117" s="203">
        <v>0</v>
      </c>
    </row>
    <row r="2118" spans="2:22" x14ac:dyDescent="0.3">
      <c r="B2118" s="96" t="s">
        <v>153</v>
      </c>
      <c r="C2118" s="102" t="s">
        <v>229</v>
      </c>
      <c r="D2118" s="203">
        <v>0</v>
      </c>
      <c r="E2118" s="203">
        <v>0</v>
      </c>
      <c r="F2118" s="203">
        <v>0</v>
      </c>
      <c r="G2118" s="203">
        <v>0</v>
      </c>
      <c r="H2118" s="203">
        <v>0</v>
      </c>
      <c r="I2118" s="203">
        <v>0</v>
      </c>
      <c r="J2118" s="203">
        <v>0</v>
      </c>
      <c r="K2118" s="203">
        <v>1</v>
      </c>
      <c r="L2118" s="203">
        <v>469</v>
      </c>
      <c r="M2118" s="203">
        <v>1703</v>
      </c>
      <c r="N2118" s="203">
        <v>547</v>
      </c>
      <c r="O2118" s="203">
        <v>300</v>
      </c>
      <c r="P2118" s="203">
        <v>163</v>
      </c>
      <c r="Q2118" s="203">
        <v>81</v>
      </c>
      <c r="R2118" s="203">
        <v>23</v>
      </c>
      <c r="S2118" s="203">
        <v>6</v>
      </c>
      <c r="T2118" s="203">
        <v>0</v>
      </c>
      <c r="U2118" s="203">
        <v>0</v>
      </c>
      <c r="V2118" s="203">
        <v>0</v>
      </c>
    </row>
    <row r="2119" spans="2:22" x14ac:dyDescent="0.3">
      <c r="B2119" s="96" t="s">
        <v>153</v>
      </c>
      <c r="C2119" s="102" t="s">
        <v>287</v>
      </c>
      <c r="D2119" s="203">
        <v>0</v>
      </c>
      <c r="E2119" s="203">
        <v>0</v>
      </c>
      <c r="F2119" s="203">
        <v>0</v>
      </c>
      <c r="G2119" s="203">
        <v>0</v>
      </c>
      <c r="H2119" s="203">
        <v>0</v>
      </c>
      <c r="I2119" s="203">
        <v>0</v>
      </c>
      <c r="J2119" s="203">
        <v>0</v>
      </c>
      <c r="K2119" s="203">
        <v>0</v>
      </c>
      <c r="L2119" s="203">
        <v>2</v>
      </c>
      <c r="M2119" s="203">
        <v>449</v>
      </c>
      <c r="N2119" s="203">
        <v>1522</v>
      </c>
      <c r="O2119" s="203">
        <v>615</v>
      </c>
      <c r="P2119" s="203">
        <v>310</v>
      </c>
      <c r="Q2119" s="203">
        <v>162</v>
      </c>
      <c r="R2119" s="203">
        <v>72</v>
      </c>
      <c r="S2119" s="203">
        <v>17</v>
      </c>
      <c r="T2119" s="203">
        <v>1</v>
      </c>
      <c r="U2119" s="203">
        <v>1</v>
      </c>
      <c r="V2119" s="203">
        <v>0</v>
      </c>
    </row>
    <row r="2120" spans="2:22" x14ac:dyDescent="0.3">
      <c r="B2120" s="96" t="s">
        <v>153</v>
      </c>
      <c r="C2120" s="102" t="s">
        <v>230</v>
      </c>
      <c r="D2120" s="203">
        <v>0</v>
      </c>
      <c r="E2120" s="203">
        <v>0</v>
      </c>
      <c r="F2120" s="203">
        <v>0</v>
      </c>
      <c r="G2120" s="203">
        <v>0</v>
      </c>
      <c r="H2120" s="203">
        <v>0</v>
      </c>
      <c r="I2120" s="203">
        <v>0</v>
      </c>
      <c r="J2120" s="203">
        <v>0</v>
      </c>
      <c r="K2120" s="203">
        <v>0</v>
      </c>
      <c r="L2120" s="203">
        <v>0</v>
      </c>
      <c r="M2120" s="203">
        <v>3</v>
      </c>
      <c r="N2120" s="203">
        <v>442</v>
      </c>
      <c r="O2120" s="203">
        <v>1691</v>
      </c>
      <c r="P2120" s="203">
        <v>584</v>
      </c>
      <c r="Q2120" s="203">
        <v>325</v>
      </c>
      <c r="R2120" s="203">
        <v>143</v>
      </c>
      <c r="S2120" s="203">
        <v>44</v>
      </c>
      <c r="T2120" s="203">
        <v>16</v>
      </c>
      <c r="U2120" s="203">
        <v>1</v>
      </c>
      <c r="V2120" s="203">
        <v>1</v>
      </c>
    </row>
    <row r="2121" spans="2:22" x14ac:dyDescent="0.3">
      <c r="B2121" s="96" t="s">
        <v>153</v>
      </c>
      <c r="C2121" s="102" t="s">
        <v>231</v>
      </c>
      <c r="D2121" s="203">
        <v>0</v>
      </c>
      <c r="E2121" s="203">
        <v>0</v>
      </c>
      <c r="F2121" s="203">
        <v>0</v>
      </c>
      <c r="G2121" s="203">
        <v>0</v>
      </c>
      <c r="H2121" s="203">
        <v>0</v>
      </c>
      <c r="I2121" s="203">
        <v>0</v>
      </c>
      <c r="J2121" s="203">
        <v>0</v>
      </c>
      <c r="K2121" s="203">
        <v>0</v>
      </c>
      <c r="L2121" s="203">
        <v>0</v>
      </c>
      <c r="M2121" s="203">
        <v>0</v>
      </c>
      <c r="N2121" s="203">
        <v>5</v>
      </c>
      <c r="O2121" s="203">
        <v>369</v>
      </c>
      <c r="P2121" s="203">
        <v>1606</v>
      </c>
      <c r="Q2121" s="203">
        <v>643</v>
      </c>
      <c r="R2121" s="203">
        <v>349</v>
      </c>
      <c r="S2121" s="203">
        <v>117</v>
      </c>
      <c r="T2121" s="203">
        <v>28</v>
      </c>
      <c r="U2121" s="203">
        <v>6</v>
      </c>
      <c r="V2121" s="203">
        <v>2</v>
      </c>
    </row>
    <row r="2122" spans="2:22" x14ac:dyDescent="0.3">
      <c r="B2122" s="96" t="s">
        <v>153</v>
      </c>
      <c r="C2122" s="102" t="s">
        <v>288</v>
      </c>
      <c r="D2122" s="203">
        <v>0</v>
      </c>
      <c r="E2122" s="203">
        <v>0</v>
      </c>
      <c r="F2122" s="203">
        <v>0</v>
      </c>
      <c r="G2122" s="203">
        <v>0</v>
      </c>
      <c r="H2122" s="203">
        <v>0</v>
      </c>
      <c r="I2122" s="203">
        <v>0</v>
      </c>
      <c r="J2122" s="203">
        <v>0</v>
      </c>
      <c r="K2122" s="203">
        <v>0</v>
      </c>
      <c r="L2122" s="203">
        <v>0</v>
      </c>
      <c r="M2122" s="203">
        <v>0</v>
      </c>
      <c r="N2122" s="203">
        <v>0</v>
      </c>
      <c r="O2122" s="203">
        <v>4</v>
      </c>
      <c r="P2122" s="203">
        <v>286</v>
      </c>
      <c r="Q2122" s="203">
        <v>1540</v>
      </c>
      <c r="R2122" s="203">
        <v>709</v>
      </c>
      <c r="S2122" s="203">
        <v>321</v>
      </c>
      <c r="T2122" s="203">
        <v>84</v>
      </c>
      <c r="U2122" s="203">
        <v>20</v>
      </c>
      <c r="V2122" s="203">
        <v>6</v>
      </c>
    </row>
    <row r="2123" spans="2:22" x14ac:dyDescent="0.3">
      <c r="B2123" s="96" t="s">
        <v>153</v>
      </c>
      <c r="C2123" s="102" t="s">
        <v>232</v>
      </c>
      <c r="D2123" s="203">
        <v>0</v>
      </c>
      <c r="E2123" s="203">
        <v>0</v>
      </c>
      <c r="F2123" s="203">
        <v>0</v>
      </c>
      <c r="G2123" s="203">
        <v>0</v>
      </c>
      <c r="H2123" s="203">
        <v>0</v>
      </c>
      <c r="I2123" s="203">
        <v>0</v>
      </c>
      <c r="J2123" s="203">
        <v>0</v>
      </c>
      <c r="K2123" s="203">
        <v>0</v>
      </c>
      <c r="L2123" s="203">
        <v>0</v>
      </c>
      <c r="M2123" s="203">
        <v>0</v>
      </c>
      <c r="N2123" s="203">
        <v>0</v>
      </c>
      <c r="O2123" s="203">
        <v>0</v>
      </c>
      <c r="P2123" s="203">
        <v>2</v>
      </c>
      <c r="Q2123" s="203">
        <v>197</v>
      </c>
      <c r="R2123" s="203">
        <v>1361</v>
      </c>
      <c r="S2123" s="203">
        <v>652</v>
      </c>
      <c r="T2123" s="203">
        <v>238</v>
      </c>
      <c r="U2123" s="203">
        <v>44</v>
      </c>
      <c r="V2123" s="203">
        <v>15</v>
      </c>
    </row>
    <row r="2124" spans="2:22" x14ac:dyDescent="0.3">
      <c r="B2124" s="96" t="s">
        <v>153</v>
      </c>
      <c r="C2124" s="102" t="s">
        <v>355</v>
      </c>
      <c r="D2124" s="203">
        <v>0</v>
      </c>
      <c r="E2124" s="203">
        <v>0</v>
      </c>
      <c r="F2124" s="203">
        <v>0</v>
      </c>
      <c r="G2124" s="203">
        <v>0</v>
      </c>
      <c r="H2124" s="203">
        <v>0</v>
      </c>
      <c r="I2124" s="203">
        <v>0</v>
      </c>
      <c r="J2124" s="203">
        <v>0</v>
      </c>
      <c r="K2124" s="203">
        <v>0</v>
      </c>
      <c r="L2124" s="203">
        <v>0</v>
      </c>
      <c r="M2124" s="203">
        <v>0</v>
      </c>
      <c r="N2124" s="203">
        <v>0</v>
      </c>
      <c r="O2124" s="203">
        <v>0</v>
      </c>
      <c r="P2124" s="203">
        <v>0</v>
      </c>
      <c r="Q2124" s="203">
        <v>0</v>
      </c>
      <c r="R2124" s="203">
        <v>0</v>
      </c>
      <c r="S2124" s="203">
        <v>0</v>
      </c>
      <c r="T2124" s="203">
        <v>0</v>
      </c>
      <c r="U2124" s="203">
        <v>0</v>
      </c>
      <c r="V2124" s="203">
        <v>0</v>
      </c>
    </row>
    <row r="2125" spans="2:22" x14ac:dyDescent="0.3">
      <c r="B2125" s="96" t="s">
        <v>153</v>
      </c>
      <c r="C2125" s="102" t="s">
        <v>356</v>
      </c>
      <c r="D2125" s="203">
        <v>0</v>
      </c>
      <c r="E2125" s="203">
        <v>0</v>
      </c>
      <c r="F2125" s="203">
        <v>0</v>
      </c>
      <c r="G2125" s="203">
        <v>0</v>
      </c>
      <c r="H2125" s="203">
        <v>0</v>
      </c>
      <c r="I2125" s="203">
        <v>0</v>
      </c>
      <c r="J2125" s="203">
        <v>0</v>
      </c>
      <c r="K2125" s="203">
        <v>0</v>
      </c>
      <c r="L2125" s="203">
        <v>0</v>
      </c>
      <c r="M2125" s="203">
        <v>0</v>
      </c>
      <c r="N2125" s="203">
        <v>0</v>
      </c>
      <c r="O2125" s="203">
        <v>0</v>
      </c>
      <c r="P2125" s="203">
        <v>0</v>
      </c>
      <c r="Q2125" s="203">
        <v>0</v>
      </c>
      <c r="R2125" s="203">
        <v>0</v>
      </c>
      <c r="S2125" s="203">
        <v>0</v>
      </c>
      <c r="T2125" s="203">
        <v>0</v>
      </c>
      <c r="U2125" s="203">
        <v>0</v>
      </c>
      <c r="V2125" s="203">
        <v>0</v>
      </c>
    </row>
    <row r="2126" spans="2:22" x14ac:dyDescent="0.3">
      <c r="B2126" s="96" t="s">
        <v>153</v>
      </c>
      <c r="C2126" s="102" t="s">
        <v>289</v>
      </c>
      <c r="D2126" s="203">
        <v>0</v>
      </c>
      <c r="E2126" s="203">
        <v>0</v>
      </c>
      <c r="F2126" s="203">
        <v>0</v>
      </c>
      <c r="G2126" s="203">
        <v>0</v>
      </c>
      <c r="H2126" s="203">
        <v>0</v>
      </c>
      <c r="I2126" s="203">
        <v>0</v>
      </c>
      <c r="J2126" s="203">
        <v>0</v>
      </c>
      <c r="K2126" s="203">
        <v>0</v>
      </c>
      <c r="L2126" s="203">
        <v>0</v>
      </c>
      <c r="M2126" s="203">
        <v>0</v>
      </c>
      <c r="N2126" s="203">
        <v>0</v>
      </c>
      <c r="O2126" s="203">
        <v>0</v>
      </c>
      <c r="P2126" s="203">
        <v>0</v>
      </c>
      <c r="Q2126" s="203">
        <v>0</v>
      </c>
      <c r="R2126" s="203">
        <v>3</v>
      </c>
      <c r="S2126" s="203">
        <v>1</v>
      </c>
      <c r="T2126" s="203">
        <v>1</v>
      </c>
      <c r="U2126" s="203">
        <v>0</v>
      </c>
      <c r="V2126" s="203">
        <v>86</v>
      </c>
    </row>
    <row r="2127" spans="2:22" x14ac:dyDescent="0.3">
      <c r="B2127" s="96" t="s">
        <v>153</v>
      </c>
      <c r="C2127" s="102" t="s">
        <v>290</v>
      </c>
      <c r="D2127" s="203">
        <v>0</v>
      </c>
      <c r="E2127" s="203">
        <v>0</v>
      </c>
      <c r="F2127" s="203">
        <v>0</v>
      </c>
      <c r="G2127" s="203">
        <v>0</v>
      </c>
      <c r="H2127" s="203">
        <v>0</v>
      </c>
      <c r="I2127" s="203">
        <v>0</v>
      </c>
      <c r="J2127" s="203">
        <v>0</v>
      </c>
      <c r="K2127" s="203">
        <v>0</v>
      </c>
      <c r="L2127" s="203">
        <v>0</v>
      </c>
      <c r="M2127" s="203">
        <v>0</v>
      </c>
      <c r="N2127" s="203">
        <v>0</v>
      </c>
      <c r="O2127" s="203">
        <v>0</v>
      </c>
      <c r="P2127" s="203">
        <v>1</v>
      </c>
      <c r="Q2127" s="203">
        <v>2</v>
      </c>
      <c r="R2127" s="203">
        <v>2</v>
      </c>
      <c r="S2127" s="203">
        <v>1</v>
      </c>
      <c r="T2127" s="203">
        <v>0</v>
      </c>
      <c r="U2127" s="203">
        <v>1</v>
      </c>
      <c r="V2127" s="203">
        <v>78</v>
      </c>
    </row>
    <row r="2128" spans="2:22" x14ac:dyDescent="0.3">
      <c r="B2128" s="96" t="s">
        <v>153</v>
      </c>
      <c r="C2128" s="102" t="s">
        <v>291</v>
      </c>
      <c r="D2128" s="203">
        <v>0</v>
      </c>
      <c r="E2128" s="203">
        <v>0</v>
      </c>
      <c r="F2128" s="203">
        <v>0</v>
      </c>
      <c r="G2128" s="203">
        <v>0</v>
      </c>
      <c r="H2128" s="203">
        <v>0</v>
      </c>
      <c r="I2128" s="203">
        <v>0</v>
      </c>
      <c r="J2128" s="203">
        <v>0</v>
      </c>
      <c r="K2128" s="203">
        <v>0</v>
      </c>
      <c r="L2128" s="203">
        <v>0</v>
      </c>
      <c r="M2128" s="203">
        <v>0</v>
      </c>
      <c r="N2128" s="203">
        <v>0</v>
      </c>
      <c r="O2128" s="203">
        <v>0</v>
      </c>
      <c r="P2128" s="203">
        <v>3</v>
      </c>
      <c r="Q2128" s="203">
        <v>24</v>
      </c>
      <c r="R2128" s="203">
        <v>28</v>
      </c>
      <c r="S2128" s="203">
        <v>23</v>
      </c>
      <c r="T2128" s="203">
        <v>14</v>
      </c>
      <c r="U2128" s="203">
        <v>5</v>
      </c>
      <c r="V2128" s="203">
        <v>87</v>
      </c>
    </row>
    <row r="2129" spans="2:22" x14ac:dyDescent="0.3">
      <c r="B2129" s="96" t="s">
        <v>153</v>
      </c>
      <c r="C2129" s="102" t="s">
        <v>292</v>
      </c>
      <c r="D2129" s="203">
        <v>0</v>
      </c>
      <c r="E2129" s="203">
        <v>0</v>
      </c>
      <c r="F2129" s="203">
        <v>0</v>
      </c>
      <c r="G2129" s="203">
        <v>0</v>
      </c>
      <c r="H2129" s="203">
        <v>0</v>
      </c>
      <c r="I2129" s="203">
        <v>0</v>
      </c>
      <c r="J2129" s="203">
        <v>0</v>
      </c>
      <c r="K2129" s="203">
        <v>0</v>
      </c>
      <c r="L2129" s="203">
        <v>0</v>
      </c>
      <c r="M2129" s="203">
        <v>0</v>
      </c>
      <c r="N2129" s="203">
        <v>0</v>
      </c>
      <c r="O2129" s="203">
        <v>0</v>
      </c>
      <c r="P2129" s="203">
        <v>1</v>
      </c>
      <c r="Q2129" s="203">
        <v>8</v>
      </c>
      <c r="R2129" s="203">
        <v>40</v>
      </c>
      <c r="S2129" s="203">
        <v>61</v>
      </c>
      <c r="T2129" s="203">
        <v>48</v>
      </c>
      <c r="U2129" s="203">
        <v>22</v>
      </c>
      <c r="V2129" s="203">
        <v>95</v>
      </c>
    </row>
    <row r="2130" spans="2:22" x14ac:dyDescent="0.3">
      <c r="B2130" s="96" t="s">
        <v>153</v>
      </c>
      <c r="C2130" s="102" t="s">
        <v>293</v>
      </c>
      <c r="D2130" s="203">
        <v>0</v>
      </c>
      <c r="E2130" s="203">
        <v>0</v>
      </c>
      <c r="F2130" s="203">
        <v>0</v>
      </c>
      <c r="G2130" s="203">
        <v>0</v>
      </c>
      <c r="H2130" s="203">
        <v>0</v>
      </c>
      <c r="I2130" s="203">
        <v>0</v>
      </c>
      <c r="J2130" s="203">
        <v>0</v>
      </c>
      <c r="K2130" s="203">
        <v>0</v>
      </c>
      <c r="L2130" s="203">
        <v>0</v>
      </c>
      <c r="M2130" s="203">
        <v>0</v>
      </c>
      <c r="N2130" s="203">
        <v>0</v>
      </c>
      <c r="O2130" s="203">
        <v>0</v>
      </c>
      <c r="P2130" s="203">
        <v>0</v>
      </c>
      <c r="Q2130" s="203">
        <v>1</v>
      </c>
      <c r="R2130" s="203">
        <v>5</v>
      </c>
      <c r="S2130" s="203">
        <v>19</v>
      </c>
      <c r="T2130" s="203">
        <v>30</v>
      </c>
      <c r="U2130" s="203">
        <v>13</v>
      </c>
      <c r="V2130" s="203">
        <v>28</v>
      </c>
    </row>
    <row r="2131" spans="2:22" x14ac:dyDescent="0.3">
      <c r="B2131" s="96" t="s">
        <v>153</v>
      </c>
      <c r="C2131" s="102" t="s">
        <v>294</v>
      </c>
      <c r="D2131" s="203">
        <v>0</v>
      </c>
      <c r="E2131" s="203">
        <v>0</v>
      </c>
      <c r="F2131" s="203">
        <v>0</v>
      </c>
      <c r="G2131" s="203">
        <v>0</v>
      </c>
      <c r="H2131" s="203">
        <v>0</v>
      </c>
      <c r="I2131" s="203">
        <v>0</v>
      </c>
      <c r="J2131" s="203">
        <v>0</v>
      </c>
      <c r="K2131" s="203">
        <v>0</v>
      </c>
      <c r="L2131" s="203">
        <v>0</v>
      </c>
      <c r="M2131" s="203">
        <v>0</v>
      </c>
      <c r="N2131" s="203">
        <v>0</v>
      </c>
      <c r="O2131" s="203">
        <v>0</v>
      </c>
      <c r="P2131" s="203">
        <v>0</v>
      </c>
      <c r="Q2131" s="203">
        <v>0</v>
      </c>
      <c r="R2131" s="203">
        <v>4</v>
      </c>
      <c r="S2131" s="203">
        <v>49</v>
      </c>
      <c r="T2131" s="203">
        <v>74</v>
      </c>
      <c r="U2131" s="203">
        <v>39</v>
      </c>
      <c r="V2131" s="203">
        <v>111</v>
      </c>
    </row>
    <row r="2132" spans="2:22" x14ac:dyDescent="0.3">
      <c r="B2132" s="96" t="s">
        <v>153</v>
      </c>
      <c r="C2132" s="102" t="s">
        <v>357</v>
      </c>
      <c r="D2132" s="203">
        <v>0</v>
      </c>
      <c r="E2132" s="203">
        <v>0</v>
      </c>
      <c r="F2132" s="203">
        <v>0</v>
      </c>
      <c r="G2132" s="203">
        <v>0</v>
      </c>
      <c r="H2132" s="203">
        <v>0</v>
      </c>
      <c r="I2132" s="203">
        <v>0</v>
      </c>
      <c r="J2132" s="203">
        <v>2</v>
      </c>
      <c r="K2132" s="203">
        <v>2</v>
      </c>
      <c r="L2132" s="203">
        <v>20</v>
      </c>
      <c r="M2132" s="203">
        <v>26</v>
      </c>
      <c r="N2132" s="203">
        <v>32</v>
      </c>
      <c r="O2132" s="203">
        <v>24</v>
      </c>
      <c r="P2132" s="203">
        <v>21</v>
      </c>
      <c r="Q2132" s="203">
        <v>6</v>
      </c>
      <c r="R2132" s="203">
        <v>3</v>
      </c>
      <c r="S2132" s="203">
        <v>2</v>
      </c>
      <c r="T2132" s="203">
        <v>0</v>
      </c>
      <c r="U2132" s="203">
        <v>0</v>
      </c>
      <c r="V2132" s="203">
        <v>0</v>
      </c>
    </row>
    <row r="2133" spans="2:22" x14ac:dyDescent="0.3">
      <c r="B2133" s="96" t="s">
        <v>154</v>
      </c>
      <c r="C2133" s="102" t="s">
        <v>223</v>
      </c>
      <c r="D2133" s="203">
        <v>6</v>
      </c>
      <c r="E2133" s="203">
        <v>47</v>
      </c>
      <c r="F2133" s="203">
        <v>20</v>
      </c>
      <c r="G2133" s="203">
        <v>2</v>
      </c>
      <c r="H2133" s="203">
        <v>0</v>
      </c>
      <c r="I2133" s="203">
        <v>0</v>
      </c>
      <c r="J2133" s="203">
        <v>0</v>
      </c>
      <c r="K2133" s="203">
        <v>0</v>
      </c>
      <c r="L2133" s="203">
        <v>0</v>
      </c>
      <c r="M2133" s="203">
        <v>0</v>
      </c>
      <c r="N2133" s="203">
        <v>0</v>
      </c>
      <c r="O2133" s="203">
        <v>0</v>
      </c>
      <c r="P2133" s="203">
        <v>0</v>
      </c>
      <c r="Q2133" s="203">
        <v>0</v>
      </c>
      <c r="R2133" s="203">
        <v>0</v>
      </c>
      <c r="S2133" s="203">
        <v>0</v>
      </c>
      <c r="T2133" s="203">
        <v>0</v>
      </c>
      <c r="U2133" s="203">
        <v>0</v>
      </c>
      <c r="V2133" s="203">
        <v>0</v>
      </c>
    </row>
    <row r="2134" spans="2:22" x14ac:dyDescent="0.3">
      <c r="B2134" s="96" t="s">
        <v>154</v>
      </c>
      <c r="C2134" s="102" t="s">
        <v>286</v>
      </c>
      <c r="D2134" s="203">
        <v>2</v>
      </c>
      <c r="E2134" s="203">
        <v>32</v>
      </c>
      <c r="F2134" s="203">
        <v>112</v>
      </c>
      <c r="G2134" s="203">
        <v>4</v>
      </c>
      <c r="H2134" s="203">
        <v>1</v>
      </c>
      <c r="I2134" s="203">
        <v>0</v>
      </c>
      <c r="J2134" s="203">
        <v>0</v>
      </c>
      <c r="K2134" s="203">
        <v>0</v>
      </c>
      <c r="L2134" s="203">
        <v>0</v>
      </c>
      <c r="M2134" s="203">
        <v>0</v>
      </c>
      <c r="N2134" s="203">
        <v>0</v>
      </c>
      <c r="O2134" s="203">
        <v>0</v>
      </c>
      <c r="P2134" s="203">
        <v>0</v>
      </c>
      <c r="Q2134" s="203">
        <v>0</v>
      </c>
      <c r="R2134" s="203">
        <v>0</v>
      </c>
      <c r="S2134" s="203">
        <v>0</v>
      </c>
      <c r="T2134" s="203">
        <v>0</v>
      </c>
      <c r="U2134" s="203">
        <v>0</v>
      </c>
      <c r="V2134" s="203">
        <v>0</v>
      </c>
    </row>
    <row r="2135" spans="2:22" x14ac:dyDescent="0.3">
      <c r="B2135" s="96" t="s">
        <v>154</v>
      </c>
      <c r="C2135" s="102" t="s">
        <v>370</v>
      </c>
      <c r="D2135" s="203">
        <v>0</v>
      </c>
      <c r="E2135" s="203">
        <v>18</v>
      </c>
      <c r="F2135" s="203">
        <v>946</v>
      </c>
      <c r="G2135" s="203">
        <v>1713</v>
      </c>
      <c r="H2135" s="203">
        <v>265</v>
      </c>
      <c r="I2135" s="203">
        <v>48</v>
      </c>
      <c r="J2135" s="203">
        <v>8</v>
      </c>
      <c r="K2135" s="203">
        <v>2</v>
      </c>
      <c r="L2135" s="203">
        <v>0</v>
      </c>
      <c r="M2135" s="203">
        <v>1</v>
      </c>
      <c r="N2135" s="203">
        <v>0</v>
      </c>
      <c r="O2135" s="203">
        <v>0</v>
      </c>
      <c r="P2135" s="203">
        <v>2</v>
      </c>
      <c r="Q2135" s="203">
        <v>0</v>
      </c>
      <c r="R2135" s="203">
        <v>0</v>
      </c>
      <c r="S2135" s="203">
        <v>0</v>
      </c>
      <c r="T2135" s="203">
        <v>0</v>
      </c>
      <c r="U2135" s="203">
        <v>0</v>
      </c>
      <c r="V2135" s="203">
        <v>0</v>
      </c>
    </row>
    <row r="2136" spans="2:22" x14ac:dyDescent="0.3">
      <c r="B2136" s="96" t="s">
        <v>154</v>
      </c>
      <c r="C2136" s="102" t="s">
        <v>224</v>
      </c>
      <c r="D2136" s="203">
        <v>0</v>
      </c>
      <c r="E2136" s="203">
        <v>0</v>
      </c>
      <c r="F2136" s="203">
        <v>33</v>
      </c>
      <c r="G2136" s="203">
        <v>1116</v>
      </c>
      <c r="H2136" s="203">
        <v>1826</v>
      </c>
      <c r="I2136" s="203">
        <v>626</v>
      </c>
      <c r="J2136" s="203">
        <v>253</v>
      </c>
      <c r="K2136" s="203">
        <v>125</v>
      </c>
      <c r="L2136" s="203">
        <v>56</v>
      </c>
      <c r="M2136" s="203">
        <v>21</v>
      </c>
      <c r="N2136" s="203">
        <v>16</v>
      </c>
      <c r="O2136" s="203">
        <v>6</v>
      </c>
      <c r="P2136" s="203">
        <v>9</v>
      </c>
      <c r="Q2136" s="203">
        <v>3</v>
      </c>
      <c r="R2136" s="203">
        <v>4</v>
      </c>
      <c r="S2136" s="203">
        <v>1</v>
      </c>
      <c r="T2136" s="203">
        <v>1</v>
      </c>
      <c r="U2136" s="203">
        <v>1</v>
      </c>
      <c r="V2136" s="203">
        <v>2</v>
      </c>
    </row>
    <row r="2137" spans="2:22" x14ac:dyDescent="0.3">
      <c r="B2137" s="96" t="s">
        <v>154</v>
      </c>
      <c r="C2137" s="102" t="s">
        <v>225</v>
      </c>
      <c r="D2137" s="203">
        <v>0</v>
      </c>
      <c r="E2137" s="203">
        <v>0</v>
      </c>
      <c r="F2137" s="203">
        <v>2</v>
      </c>
      <c r="G2137" s="203">
        <v>30</v>
      </c>
      <c r="H2137" s="203">
        <v>1097</v>
      </c>
      <c r="I2137" s="203">
        <v>1587</v>
      </c>
      <c r="J2137" s="203">
        <v>762</v>
      </c>
      <c r="K2137" s="203">
        <v>403</v>
      </c>
      <c r="L2137" s="203">
        <v>237</v>
      </c>
      <c r="M2137" s="203">
        <v>133</v>
      </c>
      <c r="N2137" s="203">
        <v>73</v>
      </c>
      <c r="O2137" s="203">
        <v>31</v>
      </c>
      <c r="P2137" s="203">
        <v>22</v>
      </c>
      <c r="Q2137" s="203">
        <v>11</v>
      </c>
      <c r="R2137" s="203">
        <v>5</v>
      </c>
      <c r="S2137" s="203">
        <v>4</v>
      </c>
      <c r="T2137" s="203">
        <v>3</v>
      </c>
      <c r="U2137" s="203">
        <v>2</v>
      </c>
      <c r="V2137" s="203">
        <v>4</v>
      </c>
    </row>
    <row r="2138" spans="2:22" x14ac:dyDescent="0.3">
      <c r="B2138" s="96" t="s">
        <v>154</v>
      </c>
      <c r="C2138" s="102" t="s">
        <v>226</v>
      </c>
      <c r="D2138" s="203">
        <v>0</v>
      </c>
      <c r="E2138" s="203">
        <v>0</v>
      </c>
      <c r="F2138" s="203">
        <v>1</v>
      </c>
      <c r="G2138" s="203">
        <v>0</v>
      </c>
      <c r="H2138" s="203">
        <v>20</v>
      </c>
      <c r="I2138" s="203">
        <v>858</v>
      </c>
      <c r="J2138" s="203">
        <v>1400</v>
      </c>
      <c r="K2138" s="203">
        <v>860</v>
      </c>
      <c r="L2138" s="203">
        <v>565</v>
      </c>
      <c r="M2138" s="203">
        <v>326</v>
      </c>
      <c r="N2138" s="203">
        <v>211</v>
      </c>
      <c r="O2138" s="203">
        <v>129</v>
      </c>
      <c r="P2138" s="203">
        <v>59</v>
      </c>
      <c r="Q2138" s="203">
        <v>27</v>
      </c>
      <c r="R2138" s="203">
        <v>14</v>
      </c>
      <c r="S2138" s="203">
        <v>6</v>
      </c>
      <c r="T2138" s="203">
        <v>3</v>
      </c>
      <c r="U2138" s="203">
        <v>3</v>
      </c>
      <c r="V2138" s="203">
        <v>3</v>
      </c>
    </row>
    <row r="2139" spans="2:22" x14ac:dyDescent="0.3">
      <c r="B2139" s="96" t="s">
        <v>154</v>
      </c>
      <c r="C2139" s="102" t="s">
        <v>227</v>
      </c>
      <c r="D2139" s="203">
        <v>0</v>
      </c>
      <c r="E2139" s="203">
        <v>0</v>
      </c>
      <c r="F2139" s="203">
        <v>0</v>
      </c>
      <c r="G2139" s="203">
        <v>1</v>
      </c>
      <c r="H2139" s="203">
        <v>1</v>
      </c>
      <c r="I2139" s="203">
        <v>22</v>
      </c>
      <c r="J2139" s="203">
        <v>776</v>
      </c>
      <c r="K2139" s="203">
        <v>1363</v>
      </c>
      <c r="L2139" s="203">
        <v>830</v>
      </c>
      <c r="M2139" s="203">
        <v>586</v>
      </c>
      <c r="N2139" s="203">
        <v>373</v>
      </c>
      <c r="O2139" s="203">
        <v>208</v>
      </c>
      <c r="P2139" s="203">
        <v>125</v>
      </c>
      <c r="Q2139" s="203">
        <v>81</v>
      </c>
      <c r="R2139" s="203">
        <v>34</v>
      </c>
      <c r="S2139" s="203">
        <v>21</v>
      </c>
      <c r="T2139" s="203">
        <v>8</v>
      </c>
      <c r="U2139" s="203">
        <v>5</v>
      </c>
      <c r="V2139" s="203">
        <v>6</v>
      </c>
    </row>
    <row r="2140" spans="2:22" x14ac:dyDescent="0.3">
      <c r="B2140" s="96" t="s">
        <v>154</v>
      </c>
      <c r="C2140" s="102" t="s">
        <v>228</v>
      </c>
      <c r="D2140" s="203">
        <v>0</v>
      </c>
      <c r="E2140" s="203">
        <v>0</v>
      </c>
      <c r="F2140" s="203">
        <v>0</v>
      </c>
      <c r="G2140" s="203">
        <v>0</v>
      </c>
      <c r="H2140" s="203">
        <v>3</v>
      </c>
      <c r="I2140" s="203">
        <v>2</v>
      </c>
      <c r="J2140" s="203">
        <v>22</v>
      </c>
      <c r="K2140" s="203">
        <v>744</v>
      </c>
      <c r="L2140" s="203">
        <v>1256</v>
      </c>
      <c r="M2140" s="203">
        <v>816</v>
      </c>
      <c r="N2140" s="203">
        <v>628</v>
      </c>
      <c r="O2140" s="203">
        <v>400</v>
      </c>
      <c r="P2140" s="203">
        <v>267</v>
      </c>
      <c r="Q2140" s="203">
        <v>149</v>
      </c>
      <c r="R2140" s="203">
        <v>75</v>
      </c>
      <c r="S2140" s="203">
        <v>41</v>
      </c>
      <c r="T2140" s="203">
        <v>13</v>
      </c>
      <c r="U2140" s="203">
        <v>4</v>
      </c>
      <c r="V2140" s="203">
        <v>11</v>
      </c>
    </row>
    <row r="2141" spans="2:22" x14ac:dyDescent="0.3">
      <c r="B2141" s="96" t="s">
        <v>154</v>
      </c>
      <c r="C2141" s="102" t="s">
        <v>229</v>
      </c>
      <c r="D2141" s="203">
        <v>0</v>
      </c>
      <c r="E2141" s="203">
        <v>1</v>
      </c>
      <c r="F2141" s="203">
        <v>0</v>
      </c>
      <c r="G2141" s="203">
        <v>0</v>
      </c>
      <c r="H2141" s="203">
        <v>1</v>
      </c>
      <c r="I2141" s="203">
        <v>0</v>
      </c>
      <c r="J2141" s="203">
        <v>2</v>
      </c>
      <c r="K2141" s="203">
        <v>18</v>
      </c>
      <c r="L2141" s="203">
        <v>572</v>
      </c>
      <c r="M2141" s="203">
        <v>1238</v>
      </c>
      <c r="N2141" s="203">
        <v>975</v>
      </c>
      <c r="O2141" s="203">
        <v>729</v>
      </c>
      <c r="P2141" s="203">
        <v>481</v>
      </c>
      <c r="Q2141" s="203">
        <v>314</v>
      </c>
      <c r="R2141" s="203">
        <v>214</v>
      </c>
      <c r="S2141" s="203">
        <v>95</v>
      </c>
      <c r="T2141" s="203">
        <v>31</v>
      </c>
      <c r="U2141" s="203">
        <v>14</v>
      </c>
      <c r="V2141" s="203">
        <v>19</v>
      </c>
    </row>
    <row r="2142" spans="2:22" x14ac:dyDescent="0.3">
      <c r="B2142" s="96" t="s">
        <v>154</v>
      </c>
      <c r="C2142" s="102" t="s">
        <v>287</v>
      </c>
      <c r="D2142" s="203">
        <v>0</v>
      </c>
      <c r="E2142" s="203">
        <v>0</v>
      </c>
      <c r="F2142" s="203">
        <v>0</v>
      </c>
      <c r="G2142" s="203">
        <v>0</v>
      </c>
      <c r="H2142" s="203">
        <v>0</v>
      </c>
      <c r="I2142" s="203">
        <v>1</v>
      </c>
      <c r="J2142" s="203">
        <v>0</v>
      </c>
      <c r="K2142" s="203">
        <v>1</v>
      </c>
      <c r="L2142" s="203">
        <v>13</v>
      </c>
      <c r="M2142" s="203">
        <v>605</v>
      </c>
      <c r="N2142" s="203">
        <v>1118</v>
      </c>
      <c r="O2142" s="203">
        <v>824</v>
      </c>
      <c r="P2142" s="203">
        <v>690</v>
      </c>
      <c r="Q2142" s="203">
        <v>529</v>
      </c>
      <c r="R2142" s="203">
        <v>371</v>
      </c>
      <c r="S2142" s="203">
        <v>173</v>
      </c>
      <c r="T2142" s="203">
        <v>96</v>
      </c>
      <c r="U2142" s="203">
        <v>26</v>
      </c>
      <c r="V2142" s="203">
        <v>39</v>
      </c>
    </row>
    <row r="2143" spans="2:22" x14ac:dyDescent="0.3">
      <c r="B2143" s="96" t="s">
        <v>154</v>
      </c>
      <c r="C2143" s="102" t="s">
        <v>230</v>
      </c>
      <c r="D2143" s="203">
        <v>0</v>
      </c>
      <c r="E2143" s="203">
        <v>0</v>
      </c>
      <c r="F2143" s="203">
        <v>0</v>
      </c>
      <c r="G2143" s="203">
        <v>0</v>
      </c>
      <c r="H2143" s="203">
        <v>0</v>
      </c>
      <c r="I2143" s="203">
        <v>0</v>
      </c>
      <c r="J2143" s="203">
        <v>1</v>
      </c>
      <c r="K2143" s="203">
        <v>1</v>
      </c>
      <c r="L2143" s="203">
        <v>0</v>
      </c>
      <c r="M2143" s="203">
        <v>28</v>
      </c>
      <c r="N2143" s="203">
        <v>514</v>
      </c>
      <c r="O2143" s="203">
        <v>1046</v>
      </c>
      <c r="P2143" s="203">
        <v>838</v>
      </c>
      <c r="Q2143" s="203">
        <v>616</v>
      </c>
      <c r="R2143" s="203">
        <v>467</v>
      </c>
      <c r="S2143" s="203">
        <v>311</v>
      </c>
      <c r="T2143" s="203">
        <v>122</v>
      </c>
      <c r="U2143" s="203">
        <v>58</v>
      </c>
      <c r="V2143" s="203">
        <v>90</v>
      </c>
    </row>
    <row r="2144" spans="2:22" x14ac:dyDescent="0.3">
      <c r="B2144" s="96" t="s">
        <v>154</v>
      </c>
      <c r="C2144" s="102" t="s">
        <v>231</v>
      </c>
      <c r="D2144" s="203">
        <v>0</v>
      </c>
      <c r="E2144" s="203">
        <v>0</v>
      </c>
      <c r="F2144" s="203">
        <v>0</v>
      </c>
      <c r="G2144" s="203">
        <v>0</v>
      </c>
      <c r="H2144" s="203">
        <v>0</v>
      </c>
      <c r="I2144" s="203">
        <v>0</v>
      </c>
      <c r="J2144" s="203">
        <v>0</v>
      </c>
      <c r="K2144" s="203">
        <v>0</v>
      </c>
      <c r="L2144" s="203">
        <v>2</v>
      </c>
      <c r="M2144" s="203">
        <v>1</v>
      </c>
      <c r="N2144" s="203">
        <v>26</v>
      </c>
      <c r="O2144" s="203">
        <v>306</v>
      </c>
      <c r="P2144" s="203">
        <v>990</v>
      </c>
      <c r="Q2144" s="203">
        <v>657</v>
      </c>
      <c r="R2144" s="203">
        <v>593</v>
      </c>
      <c r="S2144" s="203">
        <v>378</v>
      </c>
      <c r="T2144" s="203">
        <v>157</v>
      </c>
      <c r="U2144" s="203">
        <v>70</v>
      </c>
      <c r="V2144" s="203">
        <v>63</v>
      </c>
    </row>
    <row r="2145" spans="2:22" x14ac:dyDescent="0.3">
      <c r="B2145" s="96" t="s">
        <v>154</v>
      </c>
      <c r="C2145" s="102" t="s">
        <v>288</v>
      </c>
      <c r="D2145" s="203">
        <v>0</v>
      </c>
      <c r="E2145" s="203">
        <v>0</v>
      </c>
      <c r="F2145" s="203">
        <v>0</v>
      </c>
      <c r="G2145" s="203">
        <v>0</v>
      </c>
      <c r="H2145" s="203">
        <v>0</v>
      </c>
      <c r="I2145" s="203">
        <v>0</v>
      </c>
      <c r="J2145" s="203">
        <v>0</v>
      </c>
      <c r="K2145" s="203">
        <v>0</v>
      </c>
      <c r="L2145" s="203">
        <v>0</v>
      </c>
      <c r="M2145" s="203">
        <v>0</v>
      </c>
      <c r="N2145" s="203">
        <v>2</v>
      </c>
      <c r="O2145" s="203">
        <v>6</v>
      </c>
      <c r="P2145" s="203">
        <v>263</v>
      </c>
      <c r="Q2145" s="203">
        <v>866</v>
      </c>
      <c r="R2145" s="203">
        <v>654</v>
      </c>
      <c r="S2145" s="203">
        <v>464</v>
      </c>
      <c r="T2145" s="203">
        <v>231</v>
      </c>
      <c r="U2145" s="203">
        <v>104</v>
      </c>
      <c r="V2145" s="203">
        <v>82</v>
      </c>
    </row>
    <row r="2146" spans="2:22" x14ac:dyDescent="0.3">
      <c r="B2146" s="96" t="s">
        <v>154</v>
      </c>
      <c r="C2146" s="102" t="s">
        <v>232</v>
      </c>
      <c r="D2146" s="203">
        <v>0</v>
      </c>
      <c r="E2146" s="203">
        <v>0</v>
      </c>
      <c r="F2146" s="203">
        <v>0</v>
      </c>
      <c r="G2146" s="203">
        <v>0</v>
      </c>
      <c r="H2146" s="203">
        <v>0</v>
      </c>
      <c r="I2146" s="203">
        <v>0</v>
      </c>
      <c r="J2146" s="203">
        <v>0</v>
      </c>
      <c r="K2146" s="203">
        <v>0</v>
      </c>
      <c r="L2146" s="203">
        <v>0</v>
      </c>
      <c r="M2146" s="203">
        <v>0</v>
      </c>
      <c r="N2146" s="203">
        <v>1</v>
      </c>
      <c r="O2146" s="203">
        <v>0</v>
      </c>
      <c r="P2146" s="203">
        <v>8</v>
      </c>
      <c r="Q2146" s="203">
        <v>278</v>
      </c>
      <c r="R2146" s="203">
        <v>791</v>
      </c>
      <c r="S2146" s="203">
        <v>489</v>
      </c>
      <c r="T2146" s="203">
        <v>352</v>
      </c>
      <c r="U2146" s="203">
        <v>203</v>
      </c>
      <c r="V2146" s="203">
        <v>158</v>
      </c>
    </row>
    <row r="2147" spans="2:22" x14ac:dyDescent="0.3">
      <c r="B2147" s="96" t="s">
        <v>154</v>
      </c>
      <c r="C2147" s="102" t="s">
        <v>355</v>
      </c>
      <c r="D2147" s="203">
        <v>0</v>
      </c>
      <c r="E2147" s="203">
        <v>0</v>
      </c>
      <c r="F2147" s="203">
        <v>0</v>
      </c>
      <c r="G2147" s="203">
        <v>0</v>
      </c>
      <c r="H2147" s="203">
        <v>0</v>
      </c>
      <c r="I2147" s="203">
        <v>0</v>
      </c>
      <c r="J2147" s="203">
        <v>0</v>
      </c>
      <c r="K2147" s="203">
        <v>0</v>
      </c>
      <c r="L2147" s="203">
        <v>0</v>
      </c>
      <c r="M2147" s="203">
        <v>0</v>
      </c>
      <c r="N2147" s="203">
        <v>0</v>
      </c>
      <c r="O2147" s="203">
        <v>0</v>
      </c>
      <c r="P2147" s="203">
        <v>0</v>
      </c>
      <c r="Q2147" s="203">
        <v>0</v>
      </c>
      <c r="R2147" s="203">
        <v>0</v>
      </c>
      <c r="S2147" s="203">
        <v>0</v>
      </c>
      <c r="T2147" s="203">
        <v>0</v>
      </c>
      <c r="U2147" s="203">
        <v>0</v>
      </c>
      <c r="V2147" s="203">
        <v>0</v>
      </c>
    </row>
    <row r="2148" spans="2:22" x14ac:dyDescent="0.3">
      <c r="B2148" s="96" t="s">
        <v>154</v>
      </c>
      <c r="C2148" s="102" t="s">
        <v>356</v>
      </c>
      <c r="D2148" s="203">
        <v>0</v>
      </c>
      <c r="E2148" s="203">
        <v>0</v>
      </c>
      <c r="F2148" s="203">
        <v>0</v>
      </c>
      <c r="G2148" s="203">
        <v>0</v>
      </c>
      <c r="H2148" s="203">
        <v>0</v>
      </c>
      <c r="I2148" s="203">
        <v>0</v>
      </c>
      <c r="J2148" s="203">
        <v>0</v>
      </c>
      <c r="K2148" s="203">
        <v>0</v>
      </c>
      <c r="L2148" s="203">
        <v>0</v>
      </c>
      <c r="M2148" s="203">
        <v>0</v>
      </c>
      <c r="N2148" s="203">
        <v>0</v>
      </c>
      <c r="O2148" s="203">
        <v>0</v>
      </c>
      <c r="P2148" s="203">
        <v>0</v>
      </c>
      <c r="Q2148" s="203">
        <v>0</v>
      </c>
      <c r="R2148" s="203">
        <v>0</v>
      </c>
      <c r="S2148" s="203">
        <v>0</v>
      </c>
      <c r="T2148" s="203">
        <v>0</v>
      </c>
      <c r="U2148" s="203">
        <v>0</v>
      </c>
      <c r="V2148" s="203">
        <v>0</v>
      </c>
    </row>
    <row r="2149" spans="2:22" x14ac:dyDescent="0.3">
      <c r="B2149" s="96" t="s">
        <v>154</v>
      </c>
      <c r="C2149" s="102" t="s">
        <v>289</v>
      </c>
      <c r="D2149" s="203">
        <v>0</v>
      </c>
      <c r="E2149" s="203">
        <v>0</v>
      </c>
      <c r="F2149" s="203">
        <v>0</v>
      </c>
      <c r="G2149" s="203">
        <v>0</v>
      </c>
      <c r="H2149" s="203">
        <v>0</v>
      </c>
      <c r="I2149" s="203">
        <v>0</v>
      </c>
      <c r="J2149" s="203">
        <v>0</v>
      </c>
      <c r="K2149" s="203">
        <v>0</v>
      </c>
      <c r="L2149" s="203">
        <v>0</v>
      </c>
      <c r="M2149" s="203">
        <v>0</v>
      </c>
      <c r="N2149" s="203">
        <v>0</v>
      </c>
      <c r="O2149" s="203">
        <v>0</v>
      </c>
      <c r="P2149" s="203">
        <v>1</v>
      </c>
      <c r="Q2149" s="203">
        <v>1</v>
      </c>
      <c r="R2149" s="203">
        <v>0</v>
      </c>
      <c r="S2149" s="203">
        <v>8</v>
      </c>
      <c r="T2149" s="203">
        <v>3</v>
      </c>
      <c r="U2149" s="203">
        <v>12</v>
      </c>
      <c r="V2149" s="203">
        <v>508</v>
      </c>
    </row>
    <row r="2150" spans="2:22" x14ac:dyDescent="0.3">
      <c r="B2150" s="96" t="s">
        <v>154</v>
      </c>
      <c r="C2150" s="102" t="s">
        <v>290</v>
      </c>
      <c r="D2150" s="203">
        <v>0</v>
      </c>
      <c r="E2150" s="203">
        <v>0</v>
      </c>
      <c r="F2150" s="203">
        <v>0</v>
      </c>
      <c r="G2150" s="203">
        <v>0</v>
      </c>
      <c r="H2150" s="203">
        <v>0</v>
      </c>
      <c r="I2150" s="203">
        <v>0</v>
      </c>
      <c r="J2150" s="203">
        <v>4</v>
      </c>
      <c r="K2150" s="203">
        <v>2</v>
      </c>
      <c r="L2150" s="203">
        <v>0</v>
      </c>
      <c r="M2150" s="203">
        <v>1</v>
      </c>
      <c r="N2150" s="203">
        <v>0</v>
      </c>
      <c r="O2150" s="203">
        <v>0</v>
      </c>
      <c r="P2150" s="203">
        <v>3</v>
      </c>
      <c r="Q2150" s="203">
        <v>3</v>
      </c>
      <c r="R2150" s="203">
        <v>10</v>
      </c>
      <c r="S2150" s="203">
        <v>15</v>
      </c>
      <c r="T2150" s="203">
        <v>11</v>
      </c>
      <c r="U2150" s="203">
        <v>7</v>
      </c>
      <c r="V2150" s="203">
        <v>569</v>
      </c>
    </row>
    <row r="2151" spans="2:22" x14ac:dyDescent="0.3">
      <c r="B2151" s="96" t="s">
        <v>154</v>
      </c>
      <c r="C2151" s="102" t="s">
        <v>291</v>
      </c>
      <c r="D2151" s="203">
        <v>0</v>
      </c>
      <c r="E2151" s="203">
        <v>0</v>
      </c>
      <c r="F2151" s="203">
        <v>0</v>
      </c>
      <c r="G2151" s="203">
        <v>0</v>
      </c>
      <c r="H2151" s="203">
        <v>0</v>
      </c>
      <c r="I2151" s="203">
        <v>0</v>
      </c>
      <c r="J2151" s="203">
        <v>0</v>
      </c>
      <c r="K2151" s="203">
        <v>0</v>
      </c>
      <c r="L2151" s="203">
        <v>0</v>
      </c>
      <c r="M2151" s="203">
        <v>0</v>
      </c>
      <c r="N2151" s="203">
        <v>0</v>
      </c>
      <c r="O2151" s="203">
        <v>1</v>
      </c>
      <c r="P2151" s="203">
        <v>4</v>
      </c>
      <c r="Q2151" s="203">
        <v>8</v>
      </c>
      <c r="R2151" s="203">
        <v>27</v>
      </c>
      <c r="S2151" s="203">
        <v>40</v>
      </c>
      <c r="T2151" s="203">
        <v>41</v>
      </c>
      <c r="U2151" s="203">
        <v>36</v>
      </c>
      <c r="V2151" s="203">
        <v>989</v>
      </c>
    </row>
    <row r="2152" spans="2:22" x14ac:dyDescent="0.3">
      <c r="B2152" s="96" t="s">
        <v>154</v>
      </c>
      <c r="C2152" s="102" t="s">
        <v>292</v>
      </c>
      <c r="D2152" s="203">
        <v>0</v>
      </c>
      <c r="E2152" s="203">
        <v>0</v>
      </c>
      <c r="F2152" s="203">
        <v>0</v>
      </c>
      <c r="G2152" s="203">
        <v>0</v>
      </c>
      <c r="H2152" s="203">
        <v>0</v>
      </c>
      <c r="I2152" s="203">
        <v>0</v>
      </c>
      <c r="J2152" s="203">
        <v>0</v>
      </c>
      <c r="K2152" s="203">
        <v>0</v>
      </c>
      <c r="L2152" s="203">
        <v>0</v>
      </c>
      <c r="M2152" s="203">
        <v>0</v>
      </c>
      <c r="N2152" s="203">
        <v>0</v>
      </c>
      <c r="O2152" s="203">
        <v>1</v>
      </c>
      <c r="P2152" s="203">
        <v>4</v>
      </c>
      <c r="Q2152" s="203">
        <v>16</v>
      </c>
      <c r="R2152" s="203">
        <v>43</v>
      </c>
      <c r="S2152" s="203">
        <v>75</v>
      </c>
      <c r="T2152" s="203">
        <v>106</v>
      </c>
      <c r="U2152" s="203">
        <v>92</v>
      </c>
      <c r="V2152" s="203">
        <v>898</v>
      </c>
    </row>
    <row r="2153" spans="2:22" x14ac:dyDescent="0.3">
      <c r="B2153" s="96" t="s">
        <v>154</v>
      </c>
      <c r="C2153" s="102" t="s">
        <v>293</v>
      </c>
      <c r="D2153" s="203">
        <v>0</v>
      </c>
      <c r="E2153" s="203">
        <v>0</v>
      </c>
      <c r="F2153" s="203">
        <v>0</v>
      </c>
      <c r="G2153" s="203">
        <v>0</v>
      </c>
      <c r="H2153" s="203">
        <v>0</v>
      </c>
      <c r="I2153" s="203">
        <v>0</v>
      </c>
      <c r="J2153" s="203">
        <v>0</v>
      </c>
      <c r="K2153" s="203">
        <v>0</v>
      </c>
      <c r="L2153" s="203">
        <v>0</v>
      </c>
      <c r="M2153" s="203">
        <v>0</v>
      </c>
      <c r="N2153" s="203">
        <v>0</v>
      </c>
      <c r="O2153" s="203">
        <v>0</v>
      </c>
      <c r="P2153" s="203">
        <v>1</v>
      </c>
      <c r="Q2153" s="203">
        <v>3</v>
      </c>
      <c r="R2153" s="203">
        <v>2</v>
      </c>
      <c r="S2153" s="203">
        <v>12</v>
      </c>
      <c r="T2153" s="203">
        <v>12</v>
      </c>
      <c r="U2153" s="203">
        <v>15</v>
      </c>
      <c r="V2153" s="203">
        <v>145</v>
      </c>
    </row>
    <row r="2154" spans="2:22" x14ac:dyDescent="0.3">
      <c r="B2154" s="96" t="s">
        <v>154</v>
      </c>
      <c r="C2154" s="102" t="s">
        <v>294</v>
      </c>
      <c r="D2154" s="203">
        <v>0</v>
      </c>
      <c r="E2154" s="203">
        <v>0</v>
      </c>
      <c r="F2154" s="203">
        <v>0</v>
      </c>
      <c r="G2154" s="203">
        <v>0</v>
      </c>
      <c r="H2154" s="203">
        <v>0</v>
      </c>
      <c r="I2154" s="203">
        <v>0</v>
      </c>
      <c r="J2154" s="203">
        <v>0</v>
      </c>
      <c r="K2154" s="203">
        <v>0</v>
      </c>
      <c r="L2154" s="203">
        <v>0</v>
      </c>
      <c r="M2154" s="203">
        <v>0</v>
      </c>
      <c r="N2154" s="203">
        <v>0</v>
      </c>
      <c r="O2154" s="203">
        <v>0</v>
      </c>
      <c r="P2154" s="203">
        <v>0</v>
      </c>
      <c r="Q2154" s="203">
        <v>8</v>
      </c>
      <c r="R2154" s="203">
        <v>24</v>
      </c>
      <c r="S2154" s="203">
        <v>67</v>
      </c>
      <c r="T2154" s="203">
        <v>120</v>
      </c>
      <c r="U2154" s="203">
        <v>117</v>
      </c>
      <c r="V2154" s="203">
        <v>767</v>
      </c>
    </row>
    <row r="2155" spans="2:22" x14ac:dyDescent="0.3">
      <c r="B2155" s="96" t="s">
        <v>154</v>
      </c>
      <c r="C2155" s="102" t="s">
        <v>357</v>
      </c>
      <c r="D2155" s="203">
        <v>0</v>
      </c>
      <c r="E2155" s="203">
        <v>0</v>
      </c>
      <c r="F2155" s="203">
        <v>0</v>
      </c>
      <c r="G2155" s="203">
        <v>1</v>
      </c>
      <c r="H2155" s="203">
        <v>1</v>
      </c>
      <c r="I2155" s="203">
        <v>1</v>
      </c>
      <c r="J2155" s="203">
        <v>7</v>
      </c>
      <c r="K2155" s="203">
        <v>14</v>
      </c>
      <c r="L2155" s="203">
        <v>23</v>
      </c>
      <c r="M2155" s="203">
        <v>38</v>
      </c>
      <c r="N2155" s="203">
        <v>50</v>
      </c>
      <c r="O2155" s="203">
        <v>42</v>
      </c>
      <c r="P2155" s="203">
        <v>46</v>
      </c>
      <c r="Q2155" s="203">
        <v>18</v>
      </c>
      <c r="R2155" s="203">
        <v>20</v>
      </c>
      <c r="S2155" s="203">
        <v>8</v>
      </c>
      <c r="T2155" s="203">
        <v>4</v>
      </c>
      <c r="U2155" s="203">
        <v>0</v>
      </c>
      <c r="V2155" s="203">
        <v>3</v>
      </c>
    </row>
    <row r="2156" spans="2:22" x14ac:dyDescent="0.3">
      <c r="B2156" s="96" t="s">
        <v>155</v>
      </c>
      <c r="C2156" s="102" t="s">
        <v>223</v>
      </c>
      <c r="D2156" s="203">
        <v>22</v>
      </c>
      <c r="E2156" s="203">
        <v>211</v>
      </c>
      <c r="F2156" s="203">
        <v>19</v>
      </c>
      <c r="G2156" s="203">
        <v>3</v>
      </c>
      <c r="H2156" s="203">
        <v>0</v>
      </c>
      <c r="I2156" s="203">
        <v>0</v>
      </c>
      <c r="J2156" s="203">
        <v>0</v>
      </c>
      <c r="K2156" s="203">
        <v>0</v>
      </c>
      <c r="L2156" s="203">
        <v>0</v>
      </c>
      <c r="M2156" s="203">
        <v>0</v>
      </c>
      <c r="N2156" s="203">
        <v>0</v>
      </c>
      <c r="O2156" s="203">
        <v>0</v>
      </c>
      <c r="P2156" s="203">
        <v>0</v>
      </c>
      <c r="Q2156" s="203">
        <v>0</v>
      </c>
      <c r="R2156" s="203">
        <v>0</v>
      </c>
      <c r="S2156" s="203">
        <v>0</v>
      </c>
      <c r="T2156" s="203">
        <v>0</v>
      </c>
      <c r="U2156" s="203">
        <v>0</v>
      </c>
      <c r="V2156" s="203">
        <v>0</v>
      </c>
    </row>
    <row r="2157" spans="2:22" x14ac:dyDescent="0.3">
      <c r="B2157" s="96" t="s">
        <v>155</v>
      </c>
      <c r="C2157" s="102" t="s">
        <v>286</v>
      </c>
      <c r="D2157" s="203">
        <v>2</v>
      </c>
      <c r="E2157" s="203">
        <v>60</v>
      </c>
      <c r="F2157" s="203">
        <v>443</v>
      </c>
      <c r="G2157" s="203">
        <v>42</v>
      </c>
      <c r="H2157" s="203">
        <v>2</v>
      </c>
      <c r="I2157" s="203">
        <v>1</v>
      </c>
      <c r="J2157" s="203">
        <v>0</v>
      </c>
      <c r="K2157" s="203">
        <v>0</v>
      </c>
      <c r="L2157" s="203">
        <v>0</v>
      </c>
      <c r="M2157" s="203">
        <v>0</v>
      </c>
      <c r="N2157" s="203">
        <v>0</v>
      </c>
      <c r="O2157" s="203">
        <v>0</v>
      </c>
      <c r="P2157" s="203">
        <v>0</v>
      </c>
      <c r="Q2157" s="203">
        <v>0</v>
      </c>
      <c r="R2157" s="203">
        <v>0</v>
      </c>
      <c r="S2157" s="203">
        <v>0</v>
      </c>
      <c r="T2157" s="203">
        <v>0</v>
      </c>
      <c r="U2157" s="203">
        <v>0</v>
      </c>
      <c r="V2157" s="203">
        <v>0</v>
      </c>
    </row>
    <row r="2158" spans="2:22" x14ac:dyDescent="0.3">
      <c r="B2158" s="96" t="s">
        <v>155</v>
      </c>
      <c r="C2158" s="102" t="s">
        <v>370</v>
      </c>
      <c r="D2158" s="203">
        <v>0</v>
      </c>
      <c r="E2158" s="203">
        <v>0</v>
      </c>
      <c r="F2158" s="203">
        <v>366</v>
      </c>
      <c r="G2158" s="203">
        <v>1893</v>
      </c>
      <c r="H2158" s="203">
        <v>180</v>
      </c>
      <c r="I2158" s="203">
        <v>16</v>
      </c>
      <c r="J2158" s="203">
        <v>1</v>
      </c>
      <c r="K2158" s="203">
        <v>0</v>
      </c>
      <c r="L2158" s="203">
        <v>3</v>
      </c>
      <c r="M2158" s="203">
        <v>5</v>
      </c>
      <c r="N2158" s="203">
        <v>2</v>
      </c>
      <c r="O2158" s="203">
        <v>0</v>
      </c>
      <c r="P2158" s="203">
        <v>0</v>
      </c>
      <c r="Q2158" s="203">
        <v>1</v>
      </c>
      <c r="R2158" s="203">
        <v>0</v>
      </c>
      <c r="S2158" s="203">
        <v>0</v>
      </c>
      <c r="T2158" s="203">
        <v>0</v>
      </c>
      <c r="U2158" s="203">
        <v>0</v>
      </c>
      <c r="V2158" s="203">
        <v>0</v>
      </c>
    </row>
    <row r="2159" spans="2:22" x14ac:dyDescent="0.3">
      <c r="B2159" s="96" t="s">
        <v>155</v>
      </c>
      <c r="C2159" s="102" t="s">
        <v>224</v>
      </c>
      <c r="D2159" s="203">
        <v>0</v>
      </c>
      <c r="E2159" s="203">
        <v>1</v>
      </c>
      <c r="F2159" s="203">
        <v>4</v>
      </c>
      <c r="G2159" s="203">
        <v>488</v>
      </c>
      <c r="H2159" s="203">
        <v>1968</v>
      </c>
      <c r="I2159" s="203">
        <v>301</v>
      </c>
      <c r="J2159" s="203">
        <v>44</v>
      </c>
      <c r="K2159" s="203">
        <v>5</v>
      </c>
      <c r="L2159" s="203">
        <v>1</v>
      </c>
      <c r="M2159" s="203">
        <v>0</v>
      </c>
      <c r="N2159" s="203">
        <v>0</v>
      </c>
      <c r="O2159" s="203">
        <v>0</v>
      </c>
      <c r="P2159" s="203">
        <v>0</v>
      </c>
      <c r="Q2159" s="203">
        <v>0</v>
      </c>
      <c r="R2159" s="203">
        <v>0</v>
      </c>
      <c r="S2159" s="203">
        <v>0</v>
      </c>
      <c r="T2159" s="203">
        <v>0</v>
      </c>
      <c r="U2159" s="203">
        <v>0</v>
      </c>
      <c r="V2159" s="203">
        <v>0</v>
      </c>
    </row>
    <row r="2160" spans="2:22" x14ac:dyDescent="0.3">
      <c r="B2160" s="96" t="s">
        <v>155</v>
      </c>
      <c r="C2160" s="102" t="s">
        <v>225</v>
      </c>
      <c r="D2160" s="203">
        <v>0</v>
      </c>
      <c r="E2160" s="203">
        <v>0</v>
      </c>
      <c r="F2160" s="203">
        <v>0</v>
      </c>
      <c r="G2160" s="203">
        <v>0</v>
      </c>
      <c r="H2160" s="203">
        <v>457</v>
      </c>
      <c r="I2160" s="203">
        <v>1886</v>
      </c>
      <c r="J2160" s="203">
        <v>343</v>
      </c>
      <c r="K2160" s="203">
        <v>84</v>
      </c>
      <c r="L2160" s="203">
        <v>19</v>
      </c>
      <c r="M2160" s="203">
        <v>6</v>
      </c>
      <c r="N2160" s="203">
        <v>0</v>
      </c>
      <c r="O2160" s="203">
        <v>2</v>
      </c>
      <c r="P2160" s="203">
        <v>0</v>
      </c>
      <c r="Q2160" s="203">
        <v>0</v>
      </c>
      <c r="R2160" s="203">
        <v>0</v>
      </c>
      <c r="S2160" s="203">
        <v>0</v>
      </c>
      <c r="T2160" s="203">
        <v>0</v>
      </c>
      <c r="U2160" s="203">
        <v>0</v>
      </c>
      <c r="V2160" s="203">
        <v>0</v>
      </c>
    </row>
    <row r="2161" spans="2:22" x14ac:dyDescent="0.3">
      <c r="B2161" s="96" t="s">
        <v>155</v>
      </c>
      <c r="C2161" s="102" t="s">
        <v>226</v>
      </c>
      <c r="D2161" s="203">
        <v>0</v>
      </c>
      <c r="E2161" s="203">
        <v>0</v>
      </c>
      <c r="F2161" s="203">
        <v>0</v>
      </c>
      <c r="G2161" s="203">
        <v>0</v>
      </c>
      <c r="H2161" s="203">
        <v>3</v>
      </c>
      <c r="I2161" s="203">
        <v>424</v>
      </c>
      <c r="J2161" s="203">
        <v>1881</v>
      </c>
      <c r="K2161" s="203">
        <v>408</v>
      </c>
      <c r="L2161" s="203">
        <v>99</v>
      </c>
      <c r="M2161" s="203">
        <v>34</v>
      </c>
      <c r="N2161" s="203">
        <v>4</v>
      </c>
      <c r="O2161" s="203">
        <v>1</v>
      </c>
      <c r="P2161" s="203">
        <v>0</v>
      </c>
      <c r="Q2161" s="203">
        <v>1</v>
      </c>
      <c r="R2161" s="203">
        <v>0</v>
      </c>
      <c r="S2161" s="203">
        <v>0</v>
      </c>
      <c r="T2161" s="203">
        <v>0</v>
      </c>
      <c r="U2161" s="203">
        <v>0</v>
      </c>
      <c r="V2161" s="203">
        <v>0</v>
      </c>
    </row>
    <row r="2162" spans="2:22" x14ac:dyDescent="0.3">
      <c r="B2162" s="96" t="s">
        <v>155</v>
      </c>
      <c r="C2162" s="102" t="s">
        <v>227</v>
      </c>
      <c r="D2162" s="203">
        <v>0</v>
      </c>
      <c r="E2162" s="203">
        <v>0</v>
      </c>
      <c r="F2162" s="203">
        <v>0</v>
      </c>
      <c r="G2162" s="203">
        <v>0</v>
      </c>
      <c r="H2162" s="203">
        <v>0</v>
      </c>
      <c r="I2162" s="203">
        <v>0</v>
      </c>
      <c r="J2162" s="203">
        <v>407</v>
      </c>
      <c r="K2162" s="203">
        <v>1819</v>
      </c>
      <c r="L2162" s="203">
        <v>462</v>
      </c>
      <c r="M2162" s="203">
        <v>133</v>
      </c>
      <c r="N2162" s="203">
        <v>27</v>
      </c>
      <c r="O2162" s="203">
        <v>12</v>
      </c>
      <c r="P2162" s="203">
        <v>2</v>
      </c>
      <c r="Q2162" s="203">
        <v>1</v>
      </c>
      <c r="R2162" s="203">
        <v>0</v>
      </c>
      <c r="S2162" s="203">
        <v>0</v>
      </c>
      <c r="T2162" s="203">
        <v>0</v>
      </c>
      <c r="U2162" s="203">
        <v>0</v>
      </c>
      <c r="V2162" s="203">
        <v>0</v>
      </c>
    </row>
    <row r="2163" spans="2:22" x14ac:dyDescent="0.3">
      <c r="B2163" s="96" t="s">
        <v>155</v>
      </c>
      <c r="C2163" s="102" t="s">
        <v>228</v>
      </c>
      <c r="D2163" s="203">
        <v>0</v>
      </c>
      <c r="E2163" s="203">
        <v>0</v>
      </c>
      <c r="F2163" s="203">
        <v>0</v>
      </c>
      <c r="G2163" s="203">
        <v>0</v>
      </c>
      <c r="H2163" s="203">
        <v>0</v>
      </c>
      <c r="I2163" s="203">
        <v>1</v>
      </c>
      <c r="J2163" s="203">
        <v>2</v>
      </c>
      <c r="K2163" s="203">
        <v>424</v>
      </c>
      <c r="L2163" s="203">
        <v>1720</v>
      </c>
      <c r="M2163" s="203">
        <v>463</v>
      </c>
      <c r="N2163" s="203">
        <v>170</v>
      </c>
      <c r="O2163" s="203">
        <v>58</v>
      </c>
      <c r="P2163" s="203">
        <v>11</v>
      </c>
      <c r="Q2163" s="203">
        <v>3</v>
      </c>
      <c r="R2163" s="203">
        <v>3</v>
      </c>
      <c r="S2163" s="203">
        <v>0</v>
      </c>
      <c r="T2163" s="203">
        <v>0</v>
      </c>
      <c r="U2163" s="203">
        <v>0</v>
      </c>
      <c r="V2163" s="203">
        <v>1</v>
      </c>
    </row>
    <row r="2164" spans="2:22" x14ac:dyDescent="0.3">
      <c r="B2164" s="96" t="s">
        <v>155</v>
      </c>
      <c r="C2164" s="102" t="s">
        <v>229</v>
      </c>
      <c r="D2164" s="203">
        <v>0</v>
      </c>
      <c r="E2164" s="203">
        <v>0</v>
      </c>
      <c r="F2164" s="203">
        <v>0</v>
      </c>
      <c r="G2164" s="203">
        <v>0</v>
      </c>
      <c r="H2164" s="203">
        <v>0</v>
      </c>
      <c r="I2164" s="203">
        <v>0</v>
      </c>
      <c r="J2164" s="203">
        <v>0</v>
      </c>
      <c r="K2164" s="203">
        <v>3</v>
      </c>
      <c r="L2164" s="203">
        <v>424</v>
      </c>
      <c r="M2164" s="203">
        <v>1848</v>
      </c>
      <c r="N2164" s="203">
        <v>639</v>
      </c>
      <c r="O2164" s="203">
        <v>283</v>
      </c>
      <c r="P2164" s="203">
        <v>134</v>
      </c>
      <c r="Q2164" s="203">
        <v>41</v>
      </c>
      <c r="R2164" s="203">
        <v>7</v>
      </c>
      <c r="S2164" s="203">
        <v>1</v>
      </c>
      <c r="T2164" s="203">
        <v>0</v>
      </c>
      <c r="U2164" s="203">
        <v>0</v>
      </c>
      <c r="V2164" s="203">
        <v>2</v>
      </c>
    </row>
    <row r="2165" spans="2:22" x14ac:dyDescent="0.3">
      <c r="B2165" s="96" t="s">
        <v>155</v>
      </c>
      <c r="C2165" s="102" t="s">
        <v>287</v>
      </c>
      <c r="D2165" s="203">
        <v>0</v>
      </c>
      <c r="E2165" s="203">
        <v>0</v>
      </c>
      <c r="F2165" s="203">
        <v>0</v>
      </c>
      <c r="G2165" s="203">
        <v>0</v>
      </c>
      <c r="H2165" s="203">
        <v>0</v>
      </c>
      <c r="I2165" s="203">
        <v>0</v>
      </c>
      <c r="J2165" s="203">
        <v>1</v>
      </c>
      <c r="K2165" s="203">
        <v>0</v>
      </c>
      <c r="L2165" s="203">
        <v>1</v>
      </c>
      <c r="M2165" s="203">
        <v>456</v>
      </c>
      <c r="N2165" s="203">
        <v>1650</v>
      </c>
      <c r="O2165" s="203">
        <v>696</v>
      </c>
      <c r="P2165" s="203">
        <v>381</v>
      </c>
      <c r="Q2165" s="203">
        <v>150</v>
      </c>
      <c r="R2165" s="203">
        <v>61</v>
      </c>
      <c r="S2165" s="203">
        <v>15</v>
      </c>
      <c r="T2165" s="203">
        <v>3</v>
      </c>
      <c r="U2165" s="203">
        <v>0</v>
      </c>
      <c r="V2165" s="203">
        <v>0</v>
      </c>
    </row>
    <row r="2166" spans="2:22" x14ac:dyDescent="0.3">
      <c r="B2166" s="96" t="s">
        <v>155</v>
      </c>
      <c r="C2166" s="102" t="s">
        <v>230</v>
      </c>
      <c r="D2166" s="203">
        <v>0</v>
      </c>
      <c r="E2166" s="203">
        <v>0</v>
      </c>
      <c r="F2166" s="203">
        <v>0</v>
      </c>
      <c r="G2166" s="203">
        <v>0</v>
      </c>
      <c r="H2166" s="203">
        <v>1</v>
      </c>
      <c r="I2166" s="203">
        <v>1</v>
      </c>
      <c r="J2166" s="203">
        <v>0</v>
      </c>
      <c r="K2166" s="203">
        <v>0</v>
      </c>
      <c r="L2166" s="203">
        <v>0</v>
      </c>
      <c r="M2166" s="203">
        <v>3</v>
      </c>
      <c r="N2166" s="203">
        <v>429</v>
      </c>
      <c r="O2166" s="203">
        <v>1571</v>
      </c>
      <c r="P2166" s="203">
        <v>731</v>
      </c>
      <c r="Q2166" s="203">
        <v>348</v>
      </c>
      <c r="R2166" s="203">
        <v>133</v>
      </c>
      <c r="S2166" s="203">
        <v>28</v>
      </c>
      <c r="T2166" s="203">
        <v>8</v>
      </c>
      <c r="U2166" s="203">
        <v>2</v>
      </c>
      <c r="V2166" s="203">
        <v>1</v>
      </c>
    </row>
    <row r="2167" spans="2:22" x14ac:dyDescent="0.3">
      <c r="B2167" s="96" t="s">
        <v>155</v>
      </c>
      <c r="C2167" s="102" t="s">
        <v>231</v>
      </c>
      <c r="D2167" s="203">
        <v>0</v>
      </c>
      <c r="E2167" s="203">
        <v>0</v>
      </c>
      <c r="F2167" s="203">
        <v>0</v>
      </c>
      <c r="G2167" s="203">
        <v>0</v>
      </c>
      <c r="H2167" s="203">
        <v>0</v>
      </c>
      <c r="I2167" s="203">
        <v>0</v>
      </c>
      <c r="J2167" s="203">
        <v>0</v>
      </c>
      <c r="K2167" s="203">
        <v>0</v>
      </c>
      <c r="L2167" s="203">
        <v>0</v>
      </c>
      <c r="M2167" s="203">
        <v>0</v>
      </c>
      <c r="N2167" s="203">
        <v>6</v>
      </c>
      <c r="O2167" s="203">
        <v>381</v>
      </c>
      <c r="P2167" s="203">
        <v>1532</v>
      </c>
      <c r="Q2167" s="203">
        <v>731</v>
      </c>
      <c r="R2167" s="203">
        <v>359</v>
      </c>
      <c r="S2167" s="203">
        <v>139</v>
      </c>
      <c r="T2167" s="203">
        <v>30</v>
      </c>
      <c r="U2167" s="203">
        <v>4</v>
      </c>
      <c r="V2167" s="203">
        <v>3</v>
      </c>
    </row>
    <row r="2168" spans="2:22" x14ac:dyDescent="0.3">
      <c r="B2168" s="96" t="s">
        <v>155</v>
      </c>
      <c r="C2168" s="102" t="s">
        <v>288</v>
      </c>
      <c r="D2168" s="203">
        <v>0</v>
      </c>
      <c r="E2168" s="203">
        <v>0</v>
      </c>
      <c r="F2168" s="203">
        <v>0</v>
      </c>
      <c r="G2168" s="203">
        <v>0</v>
      </c>
      <c r="H2168" s="203">
        <v>0</v>
      </c>
      <c r="I2168" s="203">
        <v>0</v>
      </c>
      <c r="J2168" s="203">
        <v>0</v>
      </c>
      <c r="K2168" s="203">
        <v>0</v>
      </c>
      <c r="L2168" s="203">
        <v>0</v>
      </c>
      <c r="M2168" s="203">
        <v>0</v>
      </c>
      <c r="N2168" s="203">
        <v>1</v>
      </c>
      <c r="O2168" s="203">
        <v>3</v>
      </c>
      <c r="P2168" s="203">
        <v>215</v>
      </c>
      <c r="Q2168" s="203">
        <v>1341</v>
      </c>
      <c r="R2168" s="203">
        <v>655</v>
      </c>
      <c r="S2168" s="203">
        <v>329</v>
      </c>
      <c r="T2168" s="203">
        <v>90</v>
      </c>
      <c r="U2168" s="203">
        <v>22</v>
      </c>
      <c r="V2168" s="203">
        <v>6</v>
      </c>
    </row>
    <row r="2169" spans="2:22" x14ac:dyDescent="0.3">
      <c r="B2169" s="96" t="s">
        <v>155</v>
      </c>
      <c r="C2169" s="102" t="s">
        <v>232</v>
      </c>
      <c r="D2169" s="203">
        <v>0</v>
      </c>
      <c r="E2169" s="203">
        <v>0</v>
      </c>
      <c r="F2169" s="203">
        <v>0</v>
      </c>
      <c r="G2169" s="203">
        <v>0</v>
      </c>
      <c r="H2169" s="203">
        <v>0</v>
      </c>
      <c r="I2169" s="203">
        <v>0</v>
      </c>
      <c r="J2169" s="203">
        <v>0</v>
      </c>
      <c r="K2169" s="203">
        <v>0</v>
      </c>
      <c r="L2169" s="203">
        <v>0</v>
      </c>
      <c r="M2169" s="203">
        <v>0</v>
      </c>
      <c r="N2169" s="203">
        <v>0</v>
      </c>
      <c r="O2169" s="203">
        <v>0</v>
      </c>
      <c r="P2169" s="203">
        <v>3</v>
      </c>
      <c r="Q2169" s="203">
        <v>208</v>
      </c>
      <c r="R2169" s="203">
        <v>1105</v>
      </c>
      <c r="S2169" s="203">
        <v>562</v>
      </c>
      <c r="T2169" s="203">
        <v>257</v>
      </c>
      <c r="U2169" s="203">
        <v>75</v>
      </c>
      <c r="V2169" s="203">
        <v>29</v>
      </c>
    </row>
    <row r="2170" spans="2:22" x14ac:dyDescent="0.3">
      <c r="B2170" s="96" t="s">
        <v>155</v>
      </c>
      <c r="C2170" s="102" t="s">
        <v>355</v>
      </c>
      <c r="D2170" s="203">
        <v>0</v>
      </c>
      <c r="E2170" s="203">
        <v>0</v>
      </c>
      <c r="F2170" s="203">
        <v>0</v>
      </c>
      <c r="G2170" s="203">
        <v>0</v>
      </c>
      <c r="H2170" s="203">
        <v>0</v>
      </c>
      <c r="I2170" s="203">
        <v>0</v>
      </c>
      <c r="J2170" s="203">
        <v>0</v>
      </c>
      <c r="K2170" s="203">
        <v>0</v>
      </c>
      <c r="L2170" s="203">
        <v>0</v>
      </c>
      <c r="M2170" s="203">
        <v>0</v>
      </c>
      <c r="N2170" s="203">
        <v>0</v>
      </c>
      <c r="O2170" s="203">
        <v>0</v>
      </c>
      <c r="P2170" s="203">
        <v>0</v>
      </c>
      <c r="Q2170" s="203">
        <v>0</v>
      </c>
      <c r="R2170" s="203">
        <v>2</v>
      </c>
      <c r="S2170" s="203">
        <v>21</v>
      </c>
      <c r="T2170" s="203">
        <v>23</v>
      </c>
      <c r="U2170" s="203">
        <v>14</v>
      </c>
      <c r="V2170" s="203">
        <v>24</v>
      </c>
    </row>
    <row r="2171" spans="2:22" x14ac:dyDescent="0.3">
      <c r="B2171" s="96" t="s">
        <v>155</v>
      </c>
      <c r="C2171" s="102" t="s">
        <v>356</v>
      </c>
      <c r="D2171" s="203">
        <v>0</v>
      </c>
      <c r="E2171" s="203">
        <v>0</v>
      </c>
      <c r="F2171" s="203">
        <v>0</v>
      </c>
      <c r="G2171" s="203">
        <v>0</v>
      </c>
      <c r="H2171" s="203">
        <v>0</v>
      </c>
      <c r="I2171" s="203">
        <v>0</v>
      </c>
      <c r="J2171" s="203">
        <v>0</v>
      </c>
      <c r="K2171" s="203">
        <v>0</v>
      </c>
      <c r="L2171" s="203">
        <v>0</v>
      </c>
      <c r="M2171" s="203">
        <v>0</v>
      </c>
      <c r="N2171" s="203">
        <v>0</v>
      </c>
      <c r="O2171" s="203">
        <v>0</v>
      </c>
      <c r="P2171" s="203">
        <v>0</v>
      </c>
      <c r="Q2171" s="203">
        <v>0</v>
      </c>
      <c r="R2171" s="203">
        <v>0</v>
      </c>
      <c r="S2171" s="203">
        <v>2</v>
      </c>
      <c r="T2171" s="203">
        <v>12</v>
      </c>
      <c r="U2171" s="203">
        <v>6</v>
      </c>
      <c r="V2171" s="203">
        <v>24</v>
      </c>
    </row>
    <row r="2172" spans="2:22" x14ac:dyDescent="0.3">
      <c r="B2172" s="96" t="s">
        <v>155</v>
      </c>
      <c r="C2172" s="102" t="s">
        <v>289</v>
      </c>
      <c r="D2172" s="203">
        <v>0</v>
      </c>
      <c r="E2172" s="203">
        <v>0</v>
      </c>
      <c r="F2172" s="203">
        <v>0</v>
      </c>
      <c r="G2172" s="203">
        <v>0</v>
      </c>
      <c r="H2172" s="203">
        <v>0</v>
      </c>
      <c r="I2172" s="203">
        <v>0</v>
      </c>
      <c r="J2172" s="203">
        <v>0</v>
      </c>
      <c r="K2172" s="203">
        <v>0</v>
      </c>
      <c r="L2172" s="203">
        <v>0</v>
      </c>
      <c r="M2172" s="203">
        <v>0</v>
      </c>
      <c r="N2172" s="203">
        <v>0</v>
      </c>
      <c r="O2172" s="203">
        <v>0</v>
      </c>
      <c r="P2172" s="203">
        <v>0</v>
      </c>
      <c r="Q2172" s="203">
        <v>0</v>
      </c>
      <c r="R2172" s="203">
        <v>0</v>
      </c>
      <c r="S2172" s="203">
        <v>0</v>
      </c>
      <c r="T2172" s="203">
        <v>0</v>
      </c>
      <c r="U2172" s="203">
        <v>0</v>
      </c>
      <c r="V2172" s="203">
        <v>0</v>
      </c>
    </row>
    <row r="2173" spans="2:22" x14ac:dyDescent="0.3">
      <c r="B2173" s="96" t="s">
        <v>155</v>
      </c>
      <c r="C2173" s="102" t="s">
        <v>290</v>
      </c>
      <c r="D2173" s="203">
        <v>0</v>
      </c>
      <c r="E2173" s="203">
        <v>0</v>
      </c>
      <c r="F2173" s="203">
        <v>0</v>
      </c>
      <c r="G2173" s="203">
        <v>0</v>
      </c>
      <c r="H2173" s="203">
        <v>0</v>
      </c>
      <c r="I2173" s="203">
        <v>0</v>
      </c>
      <c r="J2173" s="203">
        <v>0</v>
      </c>
      <c r="K2173" s="203">
        <v>0</v>
      </c>
      <c r="L2173" s="203">
        <v>0</v>
      </c>
      <c r="M2173" s="203">
        <v>0</v>
      </c>
      <c r="N2173" s="203">
        <v>0</v>
      </c>
      <c r="O2173" s="203">
        <v>0</v>
      </c>
      <c r="P2173" s="203">
        <v>1</v>
      </c>
      <c r="Q2173" s="203">
        <v>1</v>
      </c>
      <c r="R2173" s="203">
        <v>0</v>
      </c>
      <c r="S2173" s="203">
        <v>0</v>
      </c>
      <c r="T2173" s="203">
        <v>0</v>
      </c>
      <c r="U2173" s="203">
        <v>0</v>
      </c>
      <c r="V2173" s="203">
        <v>2</v>
      </c>
    </row>
    <row r="2174" spans="2:22" x14ac:dyDescent="0.3">
      <c r="B2174" s="96" t="s">
        <v>155</v>
      </c>
      <c r="C2174" s="102" t="s">
        <v>291</v>
      </c>
      <c r="D2174" s="203">
        <v>0</v>
      </c>
      <c r="E2174" s="203">
        <v>0</v>
      </c>
      <c r="F2174" s="203">
        <v>0</v>
      </c>
      <c r="G2174" s="203">
        <v>0</v>
      </c>
      <c r="H2174" s="203">
        <v>0</v>
      </c>
      <c r="I2174" s="203">
        <v>0</v>
      </c>
      <c r="J2174" s="203">
        <v>0</v>
      </c>
      <c r="K2174" s="203">
        <v>0</v>
      </c>
      <c r="L2174" s="203">
        <v>0</v>
      </c>
      <c r="M2174" s="203">
        <v>0</v>
      </c>
      <c r="N2174" s="203">
        <v>0</v>
      </c>
      <c r="O2174" s="203">
        <v>3</v>
      </c>
      <c r="P2174" s="203">
        <v>6</v>
      </c>
      <c r="Q2174" s="203">
        <v>39</v>
      </c>
      <c r="R2174" s="203">
        <v>28</v>
      </c>
      <c r="S2174" s="203">
        <v>7</v>
      </c>
      <c r="T2174" s="203">
        <v>1</v>
      </c>
      <c r="U2174" s="203">
        <v>3</v>
      </c>
      <c r="V2174" s="203">
        <v>8</v>
      </c>
    </row>
    <row r="2175" spans="2:22" x14ac:dyDescent="0.3">
      <c r="B2175" s="96" t="s">
        <v>155</v>
      </c>
      <c r="C2175" s="102" t="s">
        <v>292</v>
      </c>
      <c r="D2175" s="203">
        <v>0</v>
      </c>
      <c r="E2175" s="203">
        <v>0</v>
      </c>
      <c r="F2175" s="203">
        <v>0</v>
      </c>
      <c r="G2175" s="203">
        <v>0</v>
      </c>
      <c r="H2175" s="203">
        <v>0</v>
      </c>
      <c r="I2175" s="203">
        <v>0</v>
      </c>
      <c r="J2175" s="203">
        <v>0</v>
      </c>
      <c r="K2175" s="203">
        <v>0</v>
      </c>
      <c r="L2175" s="203">
        <v>0</v>
      </c>
      <c r="M2175" s="203">
        <v>0</v>
      </c>
      <c r="N2175" s="203">
        <v>0</v>
      </c>
      <c r="O2175" s="203">
        <v>0</v>
      </c>
      <c r="P2175" s="203">
        <v>1</v>
      </c>
      <c r="Q2175" s="203">
        <v>52</v>
      </c>
      <c r="R2175" s="203">
        <v>99</v>
      </c>
      <c r="S2175" s="203">
        <v>59</v>
      </c>
      <c r="T2175" s="203">
        <v>29</v>
      </c>
      <c r="U2175" s="203">
        <v>9</v>
      </c>
      <c r="V2175" s="203">
        <v>28</v>
      </c>
    </row>
    <row r="2176" spans="2:22" x14ac:dyDescent="0.3">
      <c r="B2176" s="96" t="s">
        <v>155</v>
      </c>
      <c r="C2176" s="102" t="s">
        <v>293</v>
      </c>
      <c r="D2176" s="203">
        <v>0</v>
      </c>
      <c r="E2176" s="203">
        <v>0</v>
      </c>
      <c r="F2176" s="203">
        <v>0</v>
      </c>
      <c r="G2176" s="203">
        <v>0</v>
      </c>
      <c r="H2176" s="203">
        <v>0</v>
      </c>
      <c r="I2176" s="203">
        <v>0</v>
      </c>
      <c r="J2176" s="203">
        <v>0</v>
      </c>
      <c r="K2176" s="203">
        <v>0</v>
      </c>
      <c r="L2176" s="203">
        <v>0</v>
      </c>
      <c r="M2176" s="203">
        <v>0</v>
      </c>
      <c r="N2176" s="203">
        <v>0</v>
      </c>
      <c r="O2176" s="203">
        <v>0</v>
      </c>
      <c r="P2176" s="203">
        <v>0</v>
      </c>
      <c r="Q2176" s="203">
        <v>1</v>
      </c>
      <c r="R2176" s="203">
        <v>21</v>
      </c>
      <c r="S2176" s="203">
        <v>36</v>
      </c>
      <c r="T2176" s="203">
        <v>33</v>
      </c>
      <c r="U2176" s="203">
        <v>16</v>
      </c>
      <c r="V2176" s="203">
        <v>30</v>
      </c>
    </row>
    <row r="2177" spans="2:22" x14ac:dyDescent="0.3">
      <c r="B2177" s="96" t="s">
        <v>155</v>
      </c>
      <c r="C2177" s="102" t="s">
        <v>294</v>
      </c>
      <c r="D2177" s="203">
        <v>0</v>
      </c>
      <c r="E2177" s="203">
        <v>0</v>
      </c>
      <c r="F2177" s="203">
        <v>0</v>
      </c>
      <c r="G2177" s="203">
        <v>0</v>
      </c>
      <c r="H2177" s="203">
        <v>0</v>
      </c>
      <c r="I2177" s="203">
        <v>0</v>
      </c>
      <c r="J2177" s="203">
        <v>0</v>
      </c>
      <c r="K2177" s="203">
        <v>0</v>
      </c>
      <c r="L2177" s="203">
        <v>0</v>
      </c>
      <c r="M2177" s="203">
        <v>0</v>
      </c>
      <c r="N2177" s="203">
        <v>0</v>
      </c>
      <c r="O2177" s="203">
        <v>0</v>
      </c>
      <c r="P2177" s="203">
        <v>1</v>
      </c>
      <c r="Q2177" s="203">
        <v>2</v>
      </c>
      <c r="R2177" s="203">
        <v>41</v>
      </c>
      <c r="S2177" s="203">
        <v>145</v>
      </c>
      <c r="T2177" s="203">
        <v>160</v>
      </c>
      <c r="U2177" s="203">
        <v>95</v>
      </c>
      <c r="V2177" s="203">
        <v>134</v>
      </c>
    </row>
    <row r="2178" spans="2:22" x14ac:dyDescent="0.3">
      <c r="B2178" s="96" t="s">
        <v>155</v>
      </c>
      <c r="C2178" s="102" t="s">
        <v>357</v>
      </c>
      <c r="D2178" s="203">
        <v>0</v>
      </c>
      <c r="E2178" s="203">
        <v>0</v>
      </c>
      <c r="F2178" s="203">
        <v>0</v>
      </c>
      <c r="G2178" s="203">
        <v>0</v>
      </c>
      <c r="H2178" s="203">
        <v>0</v>
      </c>
      <c r="I2178" s="203">
        <v>0</v>
      </c>
      <c r="J2178" s="203">
        <v>0</v>
      </c>
      <c r="K2178" s="203">
        <v>0</v>
      </c>
      <c r="L2178" s="203">
        <v>0</v>
      </c>
      <c r="M2178" s="203">
        <v>0</v>
      </c>
      <c r="N2178" s="203">
        <v>0</v>
      </c>
      <c r="O2178" s="203">
        <v>0</v>
      </c>
      <c r="P2178" s="203">
        <v>0</v>
      </c>
      <c r="Q2178" s="203">
        <v>0</v>
      </c>
      <c r="R2178" s="203">
        <v>0</v>
      </c>
      <c r="S2178" s="203">
        <v>1</v>
      </c>
      <c r="T2178" s="203">
        <v>2</v>
      </c>
      <c r="U2178" s="203">
        <v>0</v>
      </c>
      <c r="V2178" s="203">
        <v>0</v>
      </c>
    </row>
    <row r="2179" spans="2:22" x14ac:dyDescent="0.3">
      <c r="B2179" s="96" t="s">
        <v>156</v>
      </c>
      <c r="C2179" s="102" t="s">
        <v>223</v>
      </c>
      <c r="D2179" s="203">
        <v>5</v>
      </c>
      <c r="E2179" s="203">
        <v>64</v>
      </c>
      <c r="F2179" s="203">
        <v>1</v>
      </c>
      <c r="G2179" s="203">
        <v>1</v>
      </c>
      <c r="H2179" s="203">
        <v>0</v>
      </c>
      <c r="I2179" s="203">
        <v>0</v>
      </c>
      <c r="J2179" s="203">
        <v>0</v>
      </c>
      <c r="K2179" s="203">
        <v>0</v>
      </c>
      <c r="L2179" s="203">
        <v>0</v>
      </c>
      <c r="M2179" s="203">
        <v>0</v>
      </c>
      <c r="N2179" s="203">
        <v>0</v>
      </c>
      <c r="O2179" s="203">
        <v>0</v>
      </c>
      <c r="P2179" s="203">
        <v>0</v>
      </c>
      <c r="Q2179" s="203">
        <v>0</v>
      </c>
      <c r="R2179" s="203">
        <v>0</v>
      </c>
      <c r="S2179" s="203">
        <v>0</v>
      </c>
      <c r="T2179" s="203">
        <v>0</v>
      </c>
      <c r="U2179" s="203">
        <v>0</v>
      </c>
      <c r="V2179" s="203">
        <v>0</v>
      </c>
    </row>
    <row r="2180" spans="2:22" x14ac:dyDescent="0.3">
      <c r="B2180" s="96" t="s">
        <v>156</v>
      </c>
      <c r="C2180" s="102" t="s">
        <v>286</v>
      </c>
      <c r="D2180" s="203">
        <v>0</v>
      </c>
      <c r="E2180" s="203">
        <v>16</v>
      </c>
      <c r="F2180" s="203">
        <v>96</v>
      </c>
      <c r="G2180" s="203">
        <v>5</v>
      </c>
      <c r="H2180" s="203">
        <v>0</v>
      </c>
      <c r="I2180" s="203">
        <v>0</v>
      </c>
      <c r="J2180" s="203">
        <v>0</v>
      </c>
      <c r="K2180" s="203">
        <v>0</v>
      </c>
      <c r="L2180" s="203">
        <v>0</v>
      </c>
      <c r="M2180" s="203">
        <v>0</v>
      </c>
      <c r="N2180" s="203">
        <v>0</v>
      </c>
      <c r="O2180" s="203">
        <v>0</v>
      </c>
      <c r="P2180" s="203">
        <v>0</v>
      </c>
      <c r="Q2180" s="203">
        <v>0</v>
      </c>
      <c r="R2180" s="203">
        <v>0</v>
      </c>
      <c r="S2180" s="203">
        <v>0</v>
      </c>
      <c r="T2180" s="203">
        <v>0</v>
      </c>
      <c r="U2180" s="203">
        <v>0</v>
      </c>
      <c r="V2180" s="203">
        <v>1</v>
      </c>
    </row>
    <row r="2181" spans="2:22" x14ac:dyDescent="0.3">
      <c r="B2181" s="96" t="s">
        <v>156</v>
      </c>
      <c r="C2181" s="102" t="s">
        <v>370</v>
      </c>
      <c r="D2181" s="203">
        <v>1</v>
      </c>
      <c r="E2181" s="203">
        <v>12</v>
      </c>
      <c r="F2181" s="203">
        <v>632</v>
      </c>
      <c r="G2181" s="203">
        <v>1649</v>
      </c>
      <c r="H2181" s="203">
        <v>40</v>
      </c>
      <c r="I2181" s="203">
        <v>3</v>
      </c>
      <c r="J2181" s="203">
        <v>0</v>
      </c>
      <c r="K2181" s="203">
        <v>0</v>
      </c>
      <c r="L2181" s="203">
        <v>2</v>
      </c>
      <c r="M2181" s="203">
        <v>0</v>
      </c>
      <c r="N2181" s="203">
        <v>1</v>
      </c>
      <c r="O2181" s="203">
        <v>0</v>
      </c>
      <c r="P2181" s="203">
        <v>0</v>
      </c>
      <c r="Q2181" s="203">
        <v>1</v>
      </c>
      <c r="R2181" s="203">
        <v>0</v>
      </c>
      <c r="S2181" s="203">
        <v>0</v>
      </c>
      <c r="T2181" s="203">
        <v>0</v>
      </c>
      <c r="U2181" s="203">
        <v>0</v>
      </c>
      <c r="V2181" s="203">
        <v>0</v>
      </c>
    </row>
    <row r="2182" spans="2:22" x14ac:dyDescent="0.3">
      <c r="B2182" s="96" t="s">
        <v>156</v>
      </c>
      <c r="C2182" s="102" t="s">
        <v>224</v>
      </c>
      <c r="D2182" s="203">
        <v>0</v>
      </c>
      <c r="E2182" s="203">
        <v>0</v>
      </c>
      <c r="F2182" s="203">
        <v>2</v>
      </c>
      <c r="G2182" s="203">
        <v>846</v>
      </c>
      <c r="H2182" s="203">
        <v>2009</v>
      </c>
      <c r="I2182" s="203">
        <v>244</v>
      </c>
      <c r="J2182" s="203">
        <v>102</v>
      </c>
      <c r="K2182" s="203">
        <v>33</v>
      </c>
      <c r="L2182" s="203">
        <v>14</v>
      </c>
      <c r="M2182" s="203">
        <v>12</v>
      </c>
      <c r="N2182" s="203">
        <v>4</v>
      </c>
      <c r="O2182" s="203">
        <v>0</v>
      </c>
      <c r="P2182" s="203">
        <v>0</v>
      </c>
      <c r="Q2182" s="203">
        <v>0</v>
      </c>
      <c r="R2182" s="203">
        <v>0</v>
      </c>
      <c r="S2182" s="203">
        <v>0</v>
      </c>
      <c r="T2182" s="203">
        <v>0</v>
      </c>
      <c r="U2182" s="203">
        <v>0</v>
      </c>
      <c r="V2182" s="203">
        <v>0</v>
      </c>
    </row>
    <row r="2183" spans="2:22" x14ac:dyDescent="0.3">
      <c r="B2183" s="96" t="s">
        <v>156</v>
      </c>
      <c r="C2183" s="102" t="s">
        <v>225</v>
      </c>
      <c r="D2183" s="203">
        <v>0</v>
      </c>
      <c r="E2183" s="203">
        <v>0</v>
      </c>
      <c r="F2183" s="203">
        <v>0</v>
      </c>
      <c r="G2183" s="203">
        <v>2</v>
      </c>
      <c r="H2183" s="203">
        <v>727</v>
      </c>
      <c r="I2183" s="203">
        <v>1928</v>
      </c>
      <c r="J2183" s="203">
        <v>446</v>
      </c>
      <c r="K2183" s="203">
        <v>188</v>
      </c>
      <c r="L2183" s="203">
        <v>73</v>
      </c>
      <c r="M2183" s="203">
        <v>32</v>
      </c>
      <c r="N2183" s="203">
        <v>14</v>
      </c>
      <c r="O2183" s="203">
        <v>16</v>
      </c>
      <c r="P2183" s="203">
        <v>5</v>
      </c>
      <c r="Q2183" s="203">
        <v>4</v>
      </c>
      <c r="R2183" s="203">
        <v>0</v>
      </c>
      <c r="S2183" s="203">
        <v>1</v>
      </c>
      <c r="T2183" s="203">
        <v>0</v>
      </c>
      <c r="U2183" s="203">
        <v>0</v>
      </c>
      <c r="V2183" s="203">
        <v>1</v>
      </c>
    </row>
    <row r="2184" spans="2:22" x14ac:dyDescent="0.3">
      <c r="B2184" s="96" t="s">
        <v>156</v>
      </c>
      <c r="C2184" s="102" t="s">
        <v>226</v>
      </c>
      <c r="D2184" s="203">
        <v>0</v>
      </c>
      <c r="E2184" s="203">
        <v>0</v>
      </c>
      <c r="F2184" s="203">
        <v>0</v>
      </c>
      <c r="G2184" s="203">
        <v>1</v>
      </c>
      <c r="H2184" s="203">
        <v>2</v>
      </c>
      <c r="I2184" s="203">
        <v>594</v>
      </c>
      <c r="J2184" s="203">
        <v>1884</v>
      </c>
      <c r="K2184" s="203">
        <v>518</v>
      </c>
      <c r="L2184" s="203">
        <v>200</v>
      </c>
      <c r="M2184" s="203">
        <v>121</v>
      </c>
      <c r="N2184" s="203">
        <v>55</v>
      </c>
      <c r="O2184" s="203">
        <v>26</v>
      </c>
      <c r="P2184" s="203">
        <v>14</v>
      </c>
      <c r="Q2184" s="203">
        <v>2</v>
      </c>
      <c r="R2184" s="203">
        <v>0</v>
      </c>
      <c r="S2184" s="203">
        <v>1</v>
      </c>
      <c r="T2184" s="203">
        <v>0</v>
      </c>
      <c r="U2184" s="203">
        <v>0</v>
      </c>
      <c r="V2184" s="203">
        <v>0</v>
      </c>
    </row>
    <row r="2185" spans="2:22" x14ac:dyDescent="0.3">
      <c r="B2185" s="96" t="s">
        <v>156</v>
      </c>
      <c r="C2185" s="102" t="s">
        <v>227</v>
      </c>
      <c r="D2185" s="203">
        <v>0</v>
      </c>
      <c r="E2185" s="203">
        <v>0</v>
      </c>
      <c r="F2185" s="203">
        <v>0</v>
      </c>
      <c r="G2185" s="203">
        <v>1</v>
      </c>
      <c r="H2185" s="203">
        <v>0</v>
      </c>
      <c r="I2185" s="203">
        <v>4</v>
      </c>
      <c r="J2185" s="203">
        <v>666</v>
      </c>
      <c r="K2185" s="203">
        <v>1761</v>
      </c>
      <c r="L2185" s="203">
        <v>531</v>
      </c>
      <c r="M2185" s="203">
        <v>310</v>
      </c>
      <c r="N2185" s="203">
        <v>166</v>
      </c>
      <c r="O2185" s="203">
        <v>75</v>
      </c>
      <c r="P2185" s="203">
        <v>42</v>
      </c>
      <c r="Q2185" s="203">
        <v>17</v>
      </c>
      <c r="R2185" s="203">
        <v>6</v>
      </c>
      <c r="S2185" s="203">
        <v>7</v>
      </c>
      <c r="T2185" s="203">
        <v>2</v>
      </c>
      <c r="U2185" s="203">
        <v>0</v>
      </c>
      <c r="V2185" s="203">
        <v>4</v>
      </c>
    </row>
    <row r="2186" spans="2:22" x14ac:dyDescent="0.3">
      <c r="B2186" s="96" t="s">
        <v>156</v>
      </c>
      <c r="C2186" s="102" t="s">
        <v>228</v>
      </c>
      <c r="D2186" s="203">
        <v>0</v>
      </c>
      <c r="E2186" s="203">
        <v>0</v>
      </c>
      <c r="F2186" s="203">
        <v>0</v>
      </c>
      <c r="G2186" s="203">
        <v>0</v>
      </c>
      <c r="H2186" s="203">
        <v>0</v>
      </c>
      <c r="I2186" s="203">
        <v>0</v>
      </c>
      <c r="J2186" s="203">
        <v>2</v>
      </c>
      <c r="K2186" s="203">
        <v>717</v>
      </c>
      <c r="L2186" s="203">
        <v>1500</v>
      </c>
      <c r="M2186" s="203">
        <v>574</v>
      </c>
      <c r="N2186" s="203">
        <v>303</v>
      </c>
      <c r="O2186" s="203">
        <v>200</v>
      </c>
      <c r="P2186" s="203">
        <v>100</v>
      </c>
      <c r="Q2186" s="203">
        <v>39</v>
      </c>
      <c r="R2186" s="203">
        <v>22</v>
      </c>
      <c r="S2186" s="203">
        <v>4</v>
      </c>
      <c r="T2186" s="203">
        <v>0</v>
      </c>
      <c r="U2186" s="203">
        <v>0</v>
      </c>
      <c r="V2186" s="203">
        <v>1</v>
      </c>
    </row>
    <row r="2187" spans="2:22" x14ac:dyDescent="0.3">
      <c r="B2187" s="96" t="s">
        <v>156</v>
      </c>
      <c r="C2187" s="102" t="s">
        <v>229</v>
      </c>
      <c r="D2187" s="203">
        <v>0</v>
      </c>
      <c r="E2187" s="203">
        <v>0</v>
      </c>
      <c r="F2187" s="203">
        <v>0</v>
      </c>
      <c r="G2187" s="203">
        <v>0</v>
      </c>
      <c r="H2187" s="203">
        <v>0</v>
      </c>
      <c r="I2187" s="203">
        <v>0</v>
      </c>
      <c r="J2187" s="203">
        <v>0</v>
      </c>
      <c r="K2187" s="203">
        <v>8</v>
      </c>
      <c r="L2187" s="203">
        <v>611</v>
      </c>
      <c r="M2187" s="203">
        <v>1500</v>
      </c>
      <c r="N2187" s="203">
        <v>696</v>
      </c>
      <c r="O2187" s="203">
        <v>467</v>
      </c>
      <c r="P2187" s="203">
        <v>303</v>
      </c>
      <c r="Q2187" s="203">
        <v>144</v>
      </c>
      <c r="R2187" s="203">
        <v>62</v>
      </c>
      <c r="S2187" s="203">
        <v>28</v>
      </c>
      <c r="T2187" s="203">
        <v>5</v>
      </c>
      <c r="U2187" s="203">
        <v>4</v>
      </c>
      <c r="V2187" s="203">
        <v>4</v>
      </c>
    </row>
    <row r="2188" spans="2:22" x14ac:dyDescent="0.3">
      <c r="B2188" s="96" t="s">
        <v>156</v>
      </c>
      <c r="C2188" s="102" t="s">
        <v>287</v>
      </c>
      <c r="D2188" s="203">
        <v>0</v>
      </c>
      <c r="E2188" s="203">
        <v>0</v>
      </c>
      <c r="F2188" s="203">
        <v>0</v>
      </c>
      <c r="G2188" s="203">
        <v>0</v>
      </c>
      <c r="H2188" s="203">
        <v>0</v>
      </c>
      <c r="I2188" s="203">
        <v>0</v>
      </c>
      <c r="J2188" s="203">
        <v>0</v>
      </c>
      <c r="K2188" s="203">
        <v>1</v>
      </c>
      <c r="L2188" s="203">
        <v>13</v>
      </c>
      <c r="M2188" s="203">
        <v>631</v>
      </c>
      <c r="N2188" s="203">
        <v>1263</v>
      </c>
      <c r="O2188" s="203">
        <v>779</v>
      </c>
      <c r="P2188" s="203">
        <v>466</v>
      </c>
      <c r="Q2188" s="203">
        <v>337</v>
      </c>
      <c r="R2188" s="203">
        <v>130</v>
      </c>
      <c r="S2188" s="203">
        <v>79</v>
      </c>
      <c r="T2188" s="203">
        <v>15</v>
      </c>
      <c r="U2188" s="203">
        <v>6</v>
      </c>
      <c r="V2188" s="203">
        <v>3</v>
      </c>
    </row>
    <row r="2189" spans="2:22" x14ac:dyDescent="0.3">
      <c r="B2189" s="96" t="s">
        <v>156</v>
      </c>
      <c r="C2189" s="102" t="s">
        <v>230</v>
      </c>
      <c r="D2189" s="203">
        <v>0</v>
      </c>
      <c r="E2189" s="203">
        <v>0</v>
      </c>
      <c r="F2189" s="203">
        <v>0</v>
      </c>
      <c r="G2189" s="203">
        <v>0</v>
      </c>
      <c r="H2189" s="203">
        <v>0</v>
      </c>
      <c r="I2189" s="203">
        <v>0</v>
      </c>
      <c r="J2189" s="203">
        <v>1</v>
      </c>
      <c r="K2189" s="203">
        <v>0</v>
      </c>
      <c r="L2189" s="203">
        <v>0</v>
      </c>
      <c r="M2189" s="203">
        <v>11</v>
      </c>
      <c r="N2189" s="203">
        <v>751</v>
      </c>
      <c r="O2189" s="203">
        <v>1363</v>
      </c>
      <c r="P2189" s="203">
        <v>750</v>
      </c>
      <c r="Q2189" s="203">
        <v>464</v>
      </c>
      <c r="R2189" s="203">
        <v>235</v>
      </c>
      <c r="S2189" s="203">
        <v>98</v>
      </c>
      <c r="T2189" s="203">
        <v>18</v>
      </c>
      <c r="U2189" s="203">
        <v>9</v>
      </c>
      <c r="V2189" s="203">
        <v>7</v>
      </c>
    </row>
    <row r="2190" spans="2:22" x14ac:dyDescent="0.3">
      <c r="B2190" s="96" t="s">
        <v>156</v>
      </c>
      <c r="C2190" s="102" t="s">
        <v>231</v>
      </c>
      <c r="D2190" s="203">
        <v>0</v>
      </c>
      <c r="E2190" s="203">
        <v>0</v>
      </c>
      <c r="F2190" s="203">
        <v>0</v>
      </c>
      <c r="G2190" s="203">
        <v>0</v>
      </c>
      <c r="H2190" s="203">
        <v>0</v>
      </c>
      <c r="I2190" s="203">
        <v>0</v>
      </c>
      <c r="J2190" s="203">
        <v>0</v>
      </c>
      <c r="K2190" s="203">
        <v>0</v>
      </c>
      <c r="L2190" s="203">
        <v>0</v>
      </c>
      <c r="M2190" s="203">
        <v>0</v>
      </c>
      <c r="N2190" s="203">
        <v>19</v>
      </c>
      <c r="O2190" s="203">
        <v>393</v>
      </c>
      <c r="P2190" s="203">
        <v>1457</v>
      </c>
      <c r="Q2190" s="203">
        <v>685</v>
      </c>
      <c r="R2190" s="203">
        <v>385</v>
      </c>
      <c r="S2190" s="203">
        <v>187</v>
      </c>
      <c r="T2190" s="203">
        <v>70</v>
      </c>
      <c r="U2190" s="203">
        <v>18</v>
      </c>
      <c r="V2190" s="203">
        <v>14</v>
      </c>
    </row>
    <row r="2191" spans="2:22" x14ac:dyDescent="0.3">
      <c r="B2191" s="96" t="s">
        <v>156</v>
      </c>
      <c r="C2191" s="102" t="s">
        <v>288</v>
      </c>
      <c r="D2191" s="203">
        <v>0</v>
      </c>
      <c r="E2191" s="203">
        <v>0</v>
      </c>
      <c r="F2191" s="203">
        <v>0</v>
      </c>
      <c r="G2191" s="203">
        <v>0</v>
      </c>
      <c r="H2191" s="203">
        <v>0</v>
      </c>
      <c r="I2191" s="203">
        <v>0</v>
      </c>
      <c r="J2191" s="203">
        <v>0</v>
      </c>
      <c r="K2191" s="203">
        <v>0</v>
      </c>
      <c r="L2191" s="203">
        <v>0</v>
      </c>
      <c r="M2191" s="203">
        <v>1</v>
      </c>
      <c r="N2191" s="203">
        <v>2</v>
      </c>
      <c r="O2191" s="203">
        <v>17</v>
      </c>
      <c r="P2191" s="203">
        <v>267</v>
      </c>
      <c r="Q2191" s="203">
        <v>1089</v>
      </c>
      <c r="R2191" s="203">
        <v>535</v>
      </c>
      <c r="S2191" s="203">
        <v>294</v>
      </c>
      <c r="T2191" s="203">
        <v>116</v>
      </c>
      <c r="U2191" s="203">
        <v>32</v>
      </c>
      <c r="V2191" s="203">
        <v>25</v>
      </c>
    </row>
    <row r="2192" spans="2:22" x14ac:dyDescent="0.3">
      <c r="B2192" s="96" t="s">
        <v>156</v>
      </c>
      <c r="C2192" s="102" t="s">
        <v>232</v>
      </c>
      <c r="D2192" s="203">
        <v>0</v>
      </c>
      <c r="E2192" s="203">
        <v>0</v>
      </c>
      <c r="F2192" s="203">
        <v>0</v>
      </c>
      <c r="G2192" s="203">
        <v>0</v>
      </c>
      <c r="H2192" s="203">
        <v>0</v>
      </c>
      <c r="I2192" s="203">
        <v>0</v>
      </c>
      <c r="J2192" s="203">
        <v>0</v>
      </c>
      <c r="K2192" s="203">
        <v>0</v>
      </c>
      <c r="L2192" s="203">
        <v>0</v>
      </c>
      <c r="M2192" s="203">
        <v>0</v>
      </c>
      <c r="N2192" s="203">
        <v>0</v>
      </c>
      <c r="O2192" s="203">
        <v>1</v>
      </c>
      <c r="P2192" s="203">
        <v>7</v>
      </c>
      <c r="Q2192" s="203">
        <v>176</v>
      </c>
      <c r="R2192" s="203">
        <v>926</v>
      </c>
      <c r="S2192" s="203">
        <v>440</v>
      </c>
      <c r="T2192" s="203">
        <v>200</v>
      </c>
      <c r="U2192" s="203">
        <v>62</v>
      </c>
      <c r="V2192" s="203">
        <v>32</v>
      </c>
    </row>
    <row r="2193" spans="2:22" x14ac:dyDescent="0.3">
      <c r="B2193" s="96" t="s">
        <v>156</v>
      </c>
      <c r="C2193" s="102" t="s">
        <v>355</v>
      </c>
      <c r="D2193" s="203">
        <v>0</v>
      </c>
      <c r="E2193" s="203">
        <v>0</v>
      </c>
      <c r="F2193" s="203">
        <v>0</v>
      </c>
      <c r="G2193" s="203">
        <v>0</v>
      </c>
      <c r="H2193" s="203">
        <v>0</v>
      </c>
      <c r="I2193" s="203">
        <v>0</v>
      </c>
      <c r="J2193" s="203">
        <v>0</v>
      </c>
      <c r="K2193" s="203">
        <v>0</v>
      </c>
      <c r="L2193" s="203">
        <v>0</v>
      </c>
      <c r="M2193" s="203">
        <v>0</v>
      </c>
      <c r="N2193" s="203">
        <v>0</v>
      </c>
      <c r="O2193" s="203">
        <v>0</v>
      </c>
      <c r="P2193" s="203">
        <v>0</v>
      </c>
      <c r="Q2193" s="203">
        <v>0</v>
      </c>
      <c r="R2193" s="203">
        <v>4</v>
      </c>
      <c r="S2193" s="203">
        <v>7</v>
      </c>
      <c r="T2193" s="203">
        <v>7</v>
      </c>
      <c r="U2193" s="203">
        <v>2</v>
      </c>
      <c r="V2193" s="203">
        <v>30</v>
      </c>
    </row>
    <row r="2194" spans="2:22" x14ac:dyDescent="0.3">
      <c r="B2194" s="96" t="s">
        <v>156</v>
      </c>
      <c r="C2194" s="102" t="s">
        <v>356</v>
      </c>
      <c r="D2194" s="203">
        <v>0</v>
      </c>
      <c r="E2194" s="203">
        <v>0</v>
      </c>
      <c r="F2194" s="203">
        <v>0</v>
      </c>
      <c r="G2194" s="203">
        <v>0</v>
      </c>
      <c r="H2194" s="203">
        <v>0</v>
      </c>
      <c r="I2194" s="203">
        <v>0</v>
      </c>
      <c r="J2194" s="203">
        <v>0</v>
      </c>
      <c r="K2194" s="203">
        <v>0</v>
      </c>
      <c r="L2194" s="203">
        <v>0</v>
      </c>
      <c r="M2194" s="203">
        <v>0</v>
      </c>
      <c r="N2194" s="203">
        <v>0</v>
      </c>
      <c r="O2194" s="203">
        <v>0</v>
      </c>
      <c r="P2194" s="203">
        <v>0</v>
      </c>
      <c r="Q2194" s="203">
        <v>0</v>
      </c>
      <c r="R2194" s="203">
        <v>0</v>
      </c>
      <c r="S2194" s="203">
        <v>6</v>
      </c>
      <c r="T2194" s="203">
        <v>14</v>
      </c>
      <c r="U2194" s="203">
        <v>3</v>
      </c>
      <c r="V2194" s="203">
        <v>19</v>
      </c>
    </row>
    <row r="2195" spans="2:22" x14ac:dyDescent="0.3">
      <c r="B2195" s="96" t="s">
        <v>156</v>
      </c>
      <c r="C2195" s="102" t="s">
        <v>289</v>
      </c>
      <c r="D2195" s="203">
        <v>0</v>
      </c>
      <c r="E2195" s="203">
        <v>0</v>
      </c>
      <c r="F2195" s="203">
        <v>0</v>
      </c>
      <c r="G2195" s="203">
        <v>0</v>
      </c>
      <c r="H2195" s="203">
        <v>0</v>
      </c>
      <c r="I2195" s="203">
        <v>0</v>
      </c>
      <c r="J2195" s="203">
        <v>0</v>
      </c>
      <c r="K2195" s="203">
        <v>0</v>
      </c>
      <c r="L2195" s="203">
        <v>0</v>
      </c>
      <c r="M2195" s="203">
        <v>0</v>
      </c>
      <c r="N2195" s="203">
        <v>0</v>
      </c>
      <c r="O2195" s="203">
        <v>0</v>
      </c>
      <c r="P2195" s="203">
        <v>0</v>
      </c>
      <c r="Q2195" s="203">
        <v>0</v>
      </c>
      <c r="R2195" s="203">
        <v>0</v>
      </c>
      <c r="S2195" s="203">
        <v>2</v>
      </c>
      <c r="T2195" s="203">
        <v>2</v>
      </c>
      <c r="U2195" s="203">
        <v>2</v>
      </c>
      <c r="V2195" s="203">
        <v>450</v>
      </c>
    </row>
    <row r="2196" spans="2:22" x14ac:dyDescent="0.3">
      <c r="B2196" s="96" t="s">
        <v>156</v>
      </c>
      <c r="C2196" s="102" t="s">
        <v>290</v>
      </c>
      <c r="D2196" s="203">
        <v>0</v>
      </c>
      <c r="E2196" s="203">
        <v>0</v>
      </c>
      <c r="F2196" s="203">
        <v>1</v>
      </c>
      <c r="G2196" s="203">
        <v>0</v>
      </c>
      <c r="H2196" s="203">
        <v>0</v>
      </c>
      <c r="I2196" s="203">
        <v>0</v>
      </c>
      <c r="J2196" s="203">
        <v>0</v>
      </c>
      <c r="K2196" s="203">
        <v>0</v>
      </c>
      <c r="L2196" s="203">
        <v>0</v>
      </c>
      <c r="M2196" s="203">
        <v>0</v>
      </c>
      <c r="N2196" s="203">
        <v>0</v>
      </c>
      <c r="O2196" s="203">
        <v>0</v>
      </c>
      <c r="P2196" s="203">
        <v>6</v>
      </c>
      <c r="Q2196" s="203">
        <v>14</v>
      </c>
      <c r="R2196" s="203">
        <v>6</v>
      </c>
      <c r="S2196" s="203">
        <v>3</v>
      </c>
      <c r="T2196" s="203">
        <v>1</v>
      </c>
      <c r="U2196" s="203">
        <v>6</v>
      </c>
      <c r="V2196" s="203">
        <v>140</v>
      </c>
    </row>
    <row r="2197" spans="2:22" x14ac:dyDescent="0.3">
      <c r="B2197" s="96" t="s">
        <v>156</v>
      </c>
      <c r="C2197" s="102" t="s">
        <v>291</v>
      </c>
      <c r="D2197" s="203">
        <v>0</v>
      </c>
      <c r="E2197" s="203">
        <v>0</v>
      </c>
      <c r="F2197" s="203">
        <v>0</v>
      </c>
      <c r="G2197" s="203">
        <v>0</v>
      </c>
      <c r="H2197" s="203">
        <v>0</v>
      </c>
      <c r="I2197" s="203">
        <v>0</v>
      </c>
      <c r="J2197" s="203">
        <v>0</v>
      </c>
      <c r="K2197" s="203">
        <v>0</v>
      </c>
      <c r="L2197" s="203">
        <v>0</v>
      </c>
      <c r="M2197" s="203">
        <v>0</v>
      </c>
      <c r="N2197" s="203">
        <v>1</v>
      </c>
      <c r="O2197" s="203">
        <v>1</v>
      </c>
      <c r="P2197" s="203">
        <v>1</v>
      </c>
      <c r="Q2197" s="203">
        <v>40</v>
      </c>
      <c r="R2197" s="203">
        <v>77</v>
      </c>
      <c r="S2197" s="203">
        <v>66</v>
      </c>
      <c r="T2197" s="203">
        <v>42</v>
      </c>
      <c r="U2197" s="203">
        <v>34</v>
      </c>
      <c r="V2197" s="203">
        <v>206</v>
      </c>
    </row>
    <row r="2198" spans="2:22" x14ac:dyDescent="0.3">
      <c r="B2198" s="96" t="s">
        <v>156</v>
      </c>
      <c r="C2198" s="102" t="s">
        <v>292</v>
      </c>
      <c r="D2198" s="203">
        <v>0</v>
      </c>
      <c r="E2198" s="203">
        <v>0</v>
      </c>
      <c r="F2198" s="203">
        <v>0</v>
      </c>
      <c r="G2198" s="203">
        <v>0</v>
      </c>
      <c r="H2198" s="203">
        <v>0</v>
      </c>
      <c r="I2198" s="203">
        <v>0</v>
      </c>
      <c r="J2198" s="203">
        <v>0</v>
      </c>
      <c r="K2198" s="203">
        <v>0</v>
      </c>
      <c r="L2198" s="203">
        <v>0</v>
      </c>
      <c r="M2198" s="203">
        <v>0</v>
      </c>
      <c r="N2198" s="203">
        <v>0</v>
      </c>
      <c r="O2198" s="203">
        <v>0</v>
      </c>
      <c r="P2198" s="203">
        <v>2</v>
      </c>
      <c r="Q2198" s="203">
        <v>11</v>
      </c>
      <c r="R2198" s="203">
        <v>89</v>
      </c>
      <c r="S2198" s="203">
        <v>131</v>
      </c>
      <c r="T2198" s="203">
        <v>103</v>
      </c>
      <c r="U2198" s="203">
        <v>72</v>
      </c>
      <c r="V2198" s="203">
        <v>298</v>
      </c>
    </row>
    <row r="2199" spans="2:22" x14ac:dyDescent="0.3">
      <c r="B2199" s="96" t="s">
        <v>156</v>
      </c>
      <c r="C2199" s="102" t="s">
        <v>293</v>
      </c>
      <c r="D2199" s="203">
        <v>0</v>
      </c>
      <c r="E2199" s="203">
        <v>0</v>
      </c>
      <c r="F2199" s="203">
        <v>0</v>
      </c>
      <c r="G2199" s="203">
        <v>0</v>
      </c>
      <c r="H2199" s="203">
        <v>0</v>
      </c>
      <c r="I2199" s="203">
        <v>0</v>
      </c>
      <c r="J2199" s="203">
        <v>0</v>
      </c>
      <c r="K2199" s="203">
        <v>0</v>
      </c>
      <c r="L2199" s="203">
        <v>0</v>
      </c>
      <c r="M2199" s="203">
        <v>0</v>
      </c>
      <c r="N2199" s="203">
        <v>0</v>
      </c>
      <c r="O2199" s="203">
        <v>0</v>
      </c>
      <c r="P2199" s="203">
        <v>1</v>
      </c>
      <c r="Q2199" s="203">
        <v>1</v>
      </c>
      <c r="R2199" s="203">
        <v>7</v>
      </c>
      <c r="S2199" s="203">
        <v>57</v>
      </c>
      <c r="T2199" s="203">
        <v>97</v>
      </c>
      <c r="U2199" s="203">
        <v>59</v>
      </c>
      <c r="V2199" s="203">
        <v>215</v>
      </c>
    </row>
    <row r="2200" spans="2:22" x14ac:dyDescent="0.3">
      <c r="B2200" s="96" t="s">
        <v>156</v>
      </c>
      <c r="C2200" s="102" t="s">
        <v>294</v>
      </c>
      <c r="D2200" s="203">
        <v>0</v>
      </c>
      <c r="E2200" s="203">
        <v>0</v>
      </c>
      <c r="F2200" s="203">
        <v>0</v>
      </c>
      <c r="G2200" s="203">
        <v>0</v>
      </c>
      <c r="H2200" s="203">
        <v>0</v>
      </c>
      <c r="I2200" s="203">
        <v>0</v>
      </c>
      <c r="J2200" s="203">
        <v>0</v>
      </c>
      <c r="K2200" s="203">
        <v>0</v>
      </c>
      <c r="L2200" s="203">
        <v>0</v>
      </c>
      <c r="M2200" s="203">
        <v>0</v>
      </c>
      <c r="N2200" s="203">
        <v>0</v>
      </c>
      <c r="O2200" s="203">
        <v>0</v>
      </c>
      <c r="P2200" s="203">
        <v>1</v>
      </c>
      <c r="Q2200" s="203">
        <v>2</v>
      </c>
      <c r="R2200" s="203">
        <v>9</v>
      </c>
      <c r="S2200" s="203">
        <v>92</v>
      </c>
      <c r="T2200" s="203">
        <v>161</v>
      </c>
      <c r="U2200" s="203">
        <v>881</v>
      </c>
      <c r="V2200" s="203">
        <v>2690</v>
      </c>
    </row>
    <row r="2201" spans="2:22" x14ac:dyDescent="0.3">
      <c r="B2201" s="96" t="s">
        <v>156</v>
      </c>
      <c r="C2201" s="102" t="s">
        <v>357</v>
      </c>
      <c r="D2201" s="203">
        <v>0</v>
      </c>
      <c r="E2201" s="203">
        <v>0</v>
      </c>
      <c r="F2201" s="203">
        <v>0</v>
      </c>
      <c r="G2201" s="203">
        <v>0</v>
      </c>
      <c r="H2201" s="203">
        <v>0</v>
      </c>
      <c r="I2201" s="203">
        <v>0</v>
      </c>
      <c r="J2201" s="203">
        <v>4</v>
      </c>
      <c r="K2201" s="203">
        <v>1</v>
      </c>
      <c r="L2201" s="203">
        <v>6</v>
      </c>
      <c r="M2201" s="203">
        <v>10</v>
      </c>
      <c r="N2201" s="203">
        <v>11</v>
      </c>
      <c r="O2201" s="203">
        <v>10</v>
      </c>
      <c r="P2201" s="203">
        <v>5</v>
      </c>
      <c r="Q2201" s="203">
        <v>3</v>
      </c>
      <c r="R2201" s="203">
        <v>0</v>
      </c>
      <c r="S2201" s="203">
        <v>1</v>
      </c>
      <c r="T2201" s="203">
        <v>0</v>
      </c>
      <c r="U2201" s="203">
        <v>0</v>
      </c>
      <c r="V2201" s="203">
        <v>0</v>
      </c>
    </row>
    <row r="2202" spans="2:22" x14ac:dyDescent="0.3">
      <c r="B2202" s="96" t="s">
        <v>157</v>
      </c>
      <c r="C2202" s="102" t="s">
        <v>223</v>
      </c>
      <c r="D2202" s="203">
        <v>0</v>
      </c>
      <c r="E2202" s="203">
        <v>11</v>
      </c>
      <c r="F2202" s="203">
        <v>64</v>
      </c>
      <c r="G2202" s="203">
        <v>0</v>
      </c>
      <c r="H2202" s="203">
        <v>0</v>
      </c>
      <c r="I2202" s="203">
        <v>0</v>
      </c>
      <c r="J2202" s="203">
        <v>0</v>
      </c>
      <c r="K2202" s="203">
        <v>0</v>
      </c>
      <c r="L2202" s="203">
        <v>0</v>
      </c>
      <c r="M2202" s="203">
        <v>0</v>
      </c>
      <c r="N2202" s="203">
        <v>0</v>
      </c>
      <c r="O2202" s="203">
        <v>0</v>
      </c>
      <c r="P2202" s="203">
        <v>0</v>
      </c>
      <c r="Q2202" s="203">
        <v>0</v>
      </c>
      <c r="R2202" s="203">
        <v>0</v>
      </c>
      <c r="S2202" s="203">
        <v>0</v>
      </c>
      <c r="T2202" s="203">
        <v>0</v>
      </c>
      <c r="U2202" s="203">
        <v>0</v>
      </c>
      <c r="V2202" s="203">
        <v>0</v>
      </c>
    </row>
    <row r="2203" spans="2:22" x14ac:dyDescent="0.3">
      <c r="B2203" s="96" t="s">
        <v>157</v>
      </c>
      <c r="C2203" s="102" t="s">
        <v>286</v>
      </c>
      <c r="D2203" s="203">
        <v>0</v>
      </c>
      <c r="E2203" s="203">
        <v>5</v>
      </c>
      <c r="F2203" s="203">
        <v>3</v>
      </c>
      <c r="G2203" s="203">
        <v>1</v>
      </c>
      <c r="H2203" s="203">
        <v>0</v>
      </c>
      <c r="I2203" s="203">
        <v>0</v>
      </c>
      <c r="J2203" s="203">
        <v>0</v>
      </c>
      <c r="K2203" s="203">
        <v>0</v>
      </c>
      <c r="L2203" s="203">
        <v>0</v>
      </c>
      <c r="M2203" s="203">
        <v>0</v>
      </c>
      <c r="N2203" s="203">
        <v>0</v>
      </c>
      <c r="O2203" s="203">
        <v>0</v>
      </c>
      <c r="P2203" s="203">
        <v>0</v>
      </c>
      <c r="Q2203" s="203">
        <v>0</v>
      </c>
      <c r="R2203" s="203">
        <v>0</v>
      </c>
      <c r="S2203" s="203">
        <v>0</v>
      </c>
      <c r="T2203" s="203">
        <v>0</v>
      </c>
      <c r="U2203" s="203">
        <v>0</v>
      </c>
      <c r="V2203" s="203">
        <v>0</v>
      </c>
    </row>
    <row r="2204" spans="2:22" x14ac:dyDescent="0.3">
      <c r="B2204" s="96" t="s">
        <v>157</v>
      </c>
      <c r="C2204" s="102" t="s">
        <v>370</v>
      </c>
      <c r="D2204" s="203">
        <v>0</v>
      </c>
      <c r="E2204" s="203">
        <v>3</v>
      </c>
      <c r="F2204" s="203">
        <v>1541</v>
      </c>
      <c r="G2204" s="203">
        <v>4356</v>
      </c>
      <c r="H2204" s="203">
        <v>958</v>
      </c>
      <c r="I2204" s="203">
        <v>166</v>
      </c>
      <c r="J2204" s="203">
        <v>26</v>
      </c>
      <c r="K2204" s="203">
        <v>4</v>
      </c>
      <c r="L2204" s="203">
        <v>6</v>
      </c>
      <c r="M2204" s="203">
        <v>4</v>
      </c>
      <c r="N2204" s="203">
        <v>0</v>
      </c>
      <c r="O2204" s="203">
        <v>1</v>
      </c>
      <c r="P2204" s="203">
        <v>0</v>
      </c>
      <c r="Q2204" s="203">
        <v>1</v>
      </c>
      <c r="R2204" s="203">
        <v>0</v>
      </c>
      <c r="S2204" s="203">
        <v>0</v>
      </c>
      <c r="T2204" s="203">
        <v>0</v>
      </c>
      <c r="U2204" s="203">
        <v>0</v>
      </c>
      <c r="V2204" s="203">
        <v>0</v>
      </c>
    </row>
    <row r="2205" spans="2:22" x14ac:dyDescent="0.3">
      <c r="B2205" s="96" t="s">
        <v>157</v>
      </c>
      <c r="C2205" s="102" t="s">
        <v>224</v>
      </c>
      <c r="D2205" s="203">
        <v>0</v>
      </c>
      <c r="E2205" s="203">
        <v>0</v>
      </c>
      <c r="F2205" s="203">
        <v>13</v>
      </c>
      <c r="G2205" s="203">
        <v>1178</v>
      </c>
      <c r="H2205" s="203">
        <v>4122</v>
      </c>
      <c r="I2205" s="203">
        <v>1918</v>
      </c>
      <c r="J2205" s="203">
        <v>783</v>
      </c>
      <c r="K2205" s="203">
        <v>371</v>
      </c>
      <c r="L2205" s="203">
        <v>168</v>
      </c>
      <c r="M2205" s="203">
        <v>84</v>
      </c>
      <c r="N2205" s="203">
        <v>40</v>
      </c>
      <c r="O2205" s="203">
        <v>15</v>
      </c>
      <c r="P2205" s="203">
        <v>5</v>
      </c>
      <c r="Q2205" s="203">
        <v>4</v>
      </c>
      <c r="R2205" s="203">
        <v>1</v>
      </c>
      <c r="S2205" s="203">
        <v>0</v>
      </c>
      <c r="T2205" s="203">
        <v>0</v>
      </c>
      <c r="U2205" s="203">
        <v>0</v>
      </c>
      <c r="V2205" s="203">
        <v>0</v>
      </c>
    </row>
    <row r="2206" spans="2:22" x14ac:dyDescent="0.3">
      <c r="B2206" s="96" t="s">
        <v>157</v>
      </c>
      <c r="C2206" s="102" t="s">
        <v>225</v>
      </c>
      <c r="D2206" s="203">
        <v>0</v>
      </c>
      <c r="E2206" s="203">
        <v>0</v>
      </c>
      <c r="F2206" s="203">
        <v>3</v>
      </c>
      <c r="G2206" s="203">
        <v>6</v>
      </c>
      <c r="H2206" s="203">
        <v>708</v>
      </c>
      <c r="I2206" s="203">
        <v>2997</v>
      </c>
      <c r="J2206" s="203">
        <v>2127</v>
      </c>
      <c r="K2206" s="203">
        <v>1161</v>
      </c>
      <c r="L2206" s="203">
        <v>596</v>
      </c>
      <c r="M2206" s="203">
        <v>355</v>
      </c>
      <c r="N2206" s="203">
        <v>211</v>
      </c>
      <c r="O2206" s="203">
        <v>114</v>
      </c>
      <c r="P2206" s="203">
        <v>50</v>
      </c>
      <c r="Q2206" s="203">
        <v>30</v>
      </c>
      <c r="R2206" s="203">
        <v>14</v>
      </c>
      <c r="S2206" s="203">
        <v>3</v>
      </c>
      <c r="T2206" s="203">
        <v>2</v>
      </c>
      <c r="U2206" s="203">
        <v>3</v>
      </c>
      <c r="V2206" s="203">
        <v>1</v>
      </c>
    </row>
    <row r="2207" spans="2:22" x14ac:dyDescent="0.3">
      <c r="B2207" s="96" t="s">
        <v>157</v>
      </c>
      <c r="C2207" s="102" t="s">
        <v>226</v>
      </c>
      <c r="D2207" s="203">
        <v>0</v>
      </c>
      <c r="E2207" s="203">
        <v>0</v>
      </c>
      <c r="F2207" s="203">
        <v>0</v>
      </c>
      <c r="G2207" s="203">
        <v>1</v>
      </c>
      <c r="H2207" s="203">
        <v>11</v>
      </c>
      <c r="I2207" s="203">
        <v>580</v>
      </c>
      <c r="J2207" s="203">
        <v>2205</v>
      </c>
      <c r="K2207" s="203">
        <v>1939</v>
      </c>
      <c r="L2207" s="203">
        <v>1228</v>
      </c>
      <c r="M2207" s="203">
        <v>829</v>
      </c>
      <c r="N2207" s="203">
        <v>536</v>
      </c>
      <c r="O2207" s="203">
        <v>297</v>
      </c>
      <c r="P2207" s="203">
        <v>171</v>
      </c>
      <c r="Q2207" s="203">
        <v>78</v>
      </c>
      <c r="R2207" s="203">
        <v>32</v>
      </c>
      <c r="S2207" s="203">
        <v>33</v>
      </c>
      <c r="T2207" s="203">
        <v>11</v>
      </c>
      <c r="U2207" s="203">
        <v>0</v>
      </c>
      <c r="V2207" s="203">
        <v>3</v>
      </c>
    </row>
    <row r="2208" spans="2:22" x14ac:dyDescent="0.3">
      <c r="B2208" s="96" t="s">
        <v>157</v>
      </c>
      <c r="C2208" s="102" t="s">
        <v>227</v>
      </c>
      <c r="D2208" s="203">
        <v>0</v>
      </c>
      <c r="E2208" s="203">
        <v>0</v>
      </c>
      <c r="F2208" s="203">
        <v>0</v>
      </c>
      <c r="G2208" s="203">
        <v>0</v>
      </c>
      <c r="H2208" s="203">
        <v>2</v>
      </c>
      <c r="I2208" s="203">
        <v>20</v>
      </c>
      <c r="J2208" s="203">
        <v>470</v>
      </c>
      <c r="K2208" s="203">
        <v>1606</v>
      </c>
      <c r="L2208" s="203">
        <v>1408</v>
      </c>
      <c r="M2208" s="203">
        <v>1227</v>
      </c>
      <c r="N2208" s="203">
        <v>938</v>
      </c>
      <c r="O2208" s="203">
        <v>620</v>
      </c>
      <c r="P2208" s="203">
        <v>400</v>
      </c>
      <c r="Q2208" s="203">
        <v>238</v>
      </c>
      <c r="R2208" s="203">
        <v>134</v>
      </c>
      <c r="S2208" s="203">
        <v>65</v>
      </c>
      <c r="T2208" s="203">
        <v>16</v>
      </c>
      <c r="U2208" s="203">
        <v>15</v>
      </c>
      <c r="V2208" s="203">
        <v>9</v>
      </c>
    </row>
    <row r="2209" spans="2:22" x14ac:dyDescent="0.3">
      <c r="B2209" s="96" t="s">
        <v>157</v>
      </c>
      <c r="C2209" s="102" t="s">
        <v>228</v>
      </c>
      <c r="D2209" s="203">
        <v>0</v>
      </c>
      <c r="E2209" s="203">
        <v>0</v>
      </c>
      <c r="F2209" s="203">
        <v>0</v>
      </c>
      <c r="G2209" s="203">
        <v>0</v>
      </c>
      <c r="H2209" s="203">
        <v>0</v>
      </c>
      <c r="I2209" s="203">
        <v>1</v>
      </c>
      <c r="J2209" s="203">
        <v>26</v>
      </c>
      <c r="K2209" s="203">
        <v>419</v>
      </c>
      <c r="L2209" s="203">
        <v>1170</v>
      </c>
      <c r="M2209" s="203">
        <v>1289</v>
      </c>
      <c r="N2209" s="203">
        <v>1178</v>
      </c>
      <c r="O2209" s="203">
        <v>881</v>
      </c>
      <c r="P2209" s="203">
        <v>714</v>
      </c>
      <c r="Q2209" s="203">
        <v>493</v>
      </c>
      <c r="R2209" s="203">
        <v>303</v>
      </c>
      <c r="S2209" s="203">
        <v>176</v>
      </c>
      <c r="T2209" s="203">
        <v>84</v>
      </c>
      <c r="U2209" s="203">
        <v>35</v>
      </c>
      <c r="V2209" s="203">
        <v>28</v>
      </c>
    </row>
    <row r="2210" spans="2:22" x14ac:dyDescent="0.3">
      <c r="B2210" s="96" t="s">
        <v>157</v>
      </c>
      <c r="C2210" s="102" t="s">
        <v>229</v>
      </c>
      <c r="D2210" s="203">
        <v>0</v>
      </c>
      <c r="E2210" s="203">
        <v>0</v>
      </c>
      <c r="F2210" s="203">
        <v>0</v>
      </c>
      <c r="G2210" s="203">
        <v>0</v>
      </c>
      <c r="H2210" s="203">
        <v>0</v>
      </c>
      <c r="I2210" s="203">
        <v>1</v>
      </c>
      <c r="J2210" s="203">
        <v>4</v>
      </c>
      <c r="K2210" s="203">
        <v>12</v>
      </c>
      <c r="L2210" s="203">
        <v>241</v>
      </c>
      <c r="M2210" s="203">
        <v>739</v>
      </c>
      <c r="N2210" s="203">
        <v>846</v>
      </c>
      <c r="O2210" s="203">
        <v>724</v>
      </c>
      <c r="P2210" s="203">
        <v>534</v>
      </c>
      <c r="Q2210" s="203">
        <v>434</v>
      </c>
      <c r="R2210" s="203">
        <v>331</v>
      </c>
      <c r="S2210" s="203">
        <v>188</v>
      </c>
      <c r="T2210" s="203">
        <v>112</v>
      </c>
      <c r="U2210" s="203">
        <v>41</v>
      </c>
      <c r="V2210" s="203">
        <v>45</v>
      </c>
    </row>
    <row r="2211" spans="2:22" x14ac:dyDescent="0.3">
      <c r="B2211" s="96" t="s">
        <v>157</v>
      </c>
      <c r="C2211" s="102" t="s">
        <v>287</v>
      </c>
      <c r="D2211" s="203">
        <v>0</v>
      </c>
      <c r="E2211" s="203">
        <v>0</v>
      </c>
      <c r="F2211" s="203">
        <v>0</v>
      </c>
      <c r="G2211" s="203">
        <v>0</v>
      </c>
      <c r="H2211" s="203">
        <v>0</v>
      </c>
      <c r="I2211" s="203">
        <v>0</v>
      </c>
      <c r="J2211" s="203">
        <v>0</v>
      </c>
      <c r="K2211" s="203">
        <v>1</v>
      </c>
      <c r="L2211" s="203">
        <v>11</v>
      </c>
      <c r="M2211" s="203">
        <v>157</v>
      </c>
      <c r="N2211" s="203">
        <v>671</v>
      </c>
      <c r="O2211" s="203">
        <v>701</v>
      </c>
      <c r="P2211" s="203">
        <v>611</v>
      </c>
      <c r="Q2211" s="203">
        <v>557</v>
      </c>
      <c r="R2211" s="203">
        <v>427</v>
      </c>
      <c r="S2211" s="203">
        <v>266</v>
      </c>
      <c r="T2211" s="203">
        <v>145</v>
      </c>
      <c r="U2211" s="203">
        <v>66</v>
      </c>
      <c r="V2211" s="203">
        <v>70</v>
      </c>
    </row>
    <row r="2212" spans="2:22" x14ac:dyDescent="0.3">
      <c r="B2212" s="96" t="s">
        <v>157</v>
      </c>
      <c r="C2212" s="102" t="s">
        <v>230</v>
      </c>
      <c r="D2212" s="203">
        <v>0</v>
      </c>
      <c r="E2212" s="203">
        <v>0</v>
      </c>
      <c r="F2212" s="203">
        <v>0</v>
      </c>
      <c r="G2212" s="203">
        <v>0</v>
      </c>
      <c r="H2212" s="203">
        <v>0</v>
      </c>
      <c r="I2212" s="203">
        <v>0</v>
      </c>
      <c r="J2212" s="203">
        <v>0</v>
      </c>
      <c r="K2212" s="203">
        <v>0</v>
      </c>
      <c r="L2212" s="203">
        <v>1</v>
      </c>
      <c r="M2212" s="203">
        <v>6</v>
      </c>
      <c r="N2212" s="203">
        <v>144</v>
      </c>
      <c r="O2212" s="203">
        <v>490</v>
      </c>
      <c r="P2212" s="203">
        <v>572</v>
      </c>
      <c r="Q2212" s="203">
        <v>539</v>
      </c>
      <c r="R2212" s="203">
        <v>464</v>
      </c>
      <c r="S2212" s="203">
        <v>346</v>
      </c>
      <c r="T2212" s="203">
        <v>190</v>
      </c>
      <c r="U2212" s="203">
        <v>133</v>
      </c>
      <c r="V2212" s="203">
        <v>96</v>
      </c>
    </row>
    <row r="2213" spans="2:22" x14ac:dyDescent="0.3">
      <c r="B2213" s="96" t="s">
        <v>157</v>
      </c>
      <c r="C2213" s="102" t="s">
        <v>231</v>
      </c>
      <c r="D2213" s="203">
        <v>0</v>
      </c>
      <c r="E2213" s="203">
        <v>0</v>
      </c>
      <c r="F2213" s="203">
        <v>0</v>
      </c>
      <c r="G2213" s="203">
        <v>0</v>
      </c>
      <c r="H2213" s="203">
        <v>0</v>
      </c>
      <c r="I2213" s="203">
        <v>0</v>
      </c>
      <c r="J2213" s="203">
        <v>0</v>
      </c>
      <c r="K2213" s="203">
        <v>0</v>
      </c>
      <c r="L2213" s="203">
        <v>0</v>
      </c>
      <c r="M2213" s="203">
        <v>2</v>
      </c>
      <c r="N2213" s="203">
        <v>1</v>
      </c>
      <c r="O2213" s="203">
        <v>92</v>
      </c>
      <c r="P2213" s="203">
        <v>343</v>
      </c>
      <c r="Q2213" s="203">
        <v>398</v>
      </c>
      <c r="R2213" s="203">
        <v>431</v>
      </c>
      <c r="S2213" s="203">
        <v>360</v>
      </c>
      <c r="T2213" s="203">
        <v>209</v>
      </c>
      <c r="U2213" s="203">
        <v>124</v>
      </c>
      <c r="V2213" s="203">
        <v>136</v>
      </c>
    </row>
    <row r="2214" spans="2:22" x14ac:dyDescent="0.3">
      <c r="B2214" s="96" t="s">
        <v>157</v>
      </c>
      <c r="C2214" s="102" t="s">
        <v>288</v>
      </c>
      <c r="D2214" s="203">
        <v>0</v>
      </c>
      <c r="E2214" s="203">
        <v>0</v>
      </c>
      <c r="F2214" s="203">
        <v>0</v>
      </c>
      <c r="G2214" s="203">
        <v>0</v>
      </c>
      <c r="H2214" s="203">
        <v>0</v>
      </c>
      <c r="I2214" s="203">
        <v>0</v>
      </c>
      <c r="J2214" s="203">
        <v>0</v>
      </c>
      <c r="K2214" s="203">
        <v>0</v>
      </c>
      <c r="L2214" s="203">
        <v>0</v>
      </c>
      <c r="M2214" s="203">
        <v>0</v>
      </c>
      <c r="N2214" s="203">
        <v>0</v>
      </c>
      <c r="O2214" s="203">
        <v>3</v>
      </c>
      <c r="P2214" s="203">
        <v>53</v>
      </c>
      <c r="Q2214" s="203">
        <v>267</v>
      </c>
      <c r="R2214" s="203">
        <v>312</v>
      </c>
      <c r="S2214" s="203">
        <v>297</v>
      </c>
      <c r="T2214" s="203">
        <v>235</v>
      </c>
      <c r="U2214" s="203">
        <v>116</v>
      </c>
      <c r="V2214" s="203">
        <v>188</v>
      </c>
    </row>
    <row r="2215" spans="2:22" x14ac:dyDescent="0.3">
      <c r="B2215" s="96" t="s">
        <v>157</v>
      </c>
      <c r="C2215" s="102" t="s">
        <v>232</v>
      </c>
      <c r="D2215" s="203">
        <v>0</v>
      </c>
      <c r="E2215" s="203">
        <v>0</v>
      </c>
      <c r="F2215" s="203">
        <v>0</v>
      </c>
      <c r="G2215" s="203">
        <v>0</v>
      </c>
      <c r="H2215" s="203">
        <v>0</v>
      </c>
      <c r="I2215" s="203">
        <v>0</v>
      </c>
      <c r="J2215" s="203">
        <v>0</v>
      </c>
      <c r="K2215" s="203">
        <v>0</v>
      </c>
      <c r="L2215" s="203">
        <v>0</v>
      </c>
      <c r="M2215" s="203">
        <v>0</v>
      </c>
      <c r="N2215" s="203">
        <v>0</v>
      </c>
      <c r="O2215" s="203">
        <v>0</v>
      </c>
      <c r="P2215" s="203">
        <v>3</v>
      </c>
      <c r="Q2215" s="203">
        <v>44</v>
      </c>
      <c r="R2215" s="203">
        <v>212</v>
      </c>
      <c r="S2215" s="203">
        <v>218</v>
      </c>
      <c r="T2215" s="203">
        <v>173</v>
      </c>
      <c r="U2215" s="203">
        <v>142</v>
      </c>
      <c r="V2215" s="203">
        <v>179</v>
      </c>
    </row>
    <row r="2216" spans="2:22" x14ac:dyDescent="0.3">
      <c r="B2216" s="96" t="s">
        <v>157</v>
      </c>
      <c r="C2216" s="102" t="s">
        <v>355</v>
      </c>
      <c r="D2216" s="203">
        <v>0</v>
      </c>
      <c r="E2216" s="203">
        <v>0</v>
      </c>
      <c r="F2216" s="203">
        <v>0</v>
      </c>
      <c r="G2216" s="203">
        <v>0</v>
      </c>
      <c r="H2216" s="203">
        <v>0</v>
      </c>
      <c r="I2216" s="203">
        <v>0</v>
      </c>
      <c r="J2216" s="203">
        <v>0</v>
      </c>
      <c r="K2216" s="203">
        <v>0</v>
      </c>
      <c r="L2216" s="203">
        <v>0</v>
      </c>
      <c r="M2216" s="203">
        <v>0</v>
      </c>
      <c r="N2216" s="203">
        <v>0</v>
      </c>
      <c r="O2216" s="203">
        <v>0</v>
      </c>
      <c r="P2216" s="203">
        <v>1</v>
      </c>
      <c r="Q2216" s="203">
        <v>0</v>
      </c>
      <c r="R2216" s="203">
        <v>3</v>
      </c>
      <c r="S2216" s="203">
        <v>26</v>
      </c>
      <c r="T2216" s="203">
        <v>30</v>
      </c>
      <c r="U2216" s="203">
        <v>39</v>
      </c>
      <c r="V2216" s="203">
        <v>280</v>
      </c>
    </row>
    <row r="2217" spans="2:22" x14ac:dyDescent="0.3">
      <c r="B2217" s="96" t="s">
        <v>157</v>
      </c>
      <c r="C2217" s="102" t="s">
        <v>356</v>
      </c>
      <c r="D2217" s="203">
        <v>0</v>
      </c>
      <c r="E2217" s="203">
        <v>0</v>
      </c>
      <c r="F2217" s="203">
        <v>0</v>
      </c>
      <c r="G2217" s="203">
        <v>0</v>
      </c>
      <c r="H2217" s="203">
        <v>0</v>
      </c>
      <c r="I2217" s="203">
        <v>0</v>
      </c>
      <c r="J2217" s="203">
        <v>0</v>
      </c>
      <c r="K2217" s="203">
        <v>0</v>
      </c>
      <c r="L2217" s="203">
        <v>0</v>
      </c>
      <c r="M2217" s="203">
        <v>0</v>
      </c>
      <c r="N2217" s="203">
        <v>0</v>
      </c>
      <c r="O2217" s="203">
        <v>0</v>
      </c>
      <c r="P2217" s="203">
        <v>0</v>
      </c>
      <c r="Q2217" s="203">
        <v>0</v>
      </c>
      <c r="R2217" s="203">
        <v>0</v>
      </c>
      <c r="S2217" s="203">
        <v>2</v>
      </c>
      <c r="T2217" s="203">
        <v>7</v>
      </c>
      <c r="U2217" s="203">
        <v>4</v>
      </c>
      <c r="V2217" s="203">
        <v>41</v>
      </c>
    </row>
    <row r="2218" spans="2:22" x14ac:dyDescent="0.3">
      <c r="B2218" s="96" t="s">
        <v>157</v>
      </c>
      <c r="C2218" s="102" t="s">
        <v>289</v>
      </c>
      <c r="D2218" s="203">
        <v>0</v>
      </c>
      <c r="E2218" s="203">
        <v>0</v>
      </c>
      <c r="F2218" s="203">
        <v>0</v>
      </c>
      <c r="G2218" s="203">
        <v>0</v>
      </c>
      <c r="H2218" s="203">
        <v>0</v>
      </c>
      <c r="I2218" s="203">
        <v>0</v>
      </c>
      <c r="J2218" s="203">
        <v>0</v>
      </c>
      <c r="K2218" s="203">
        <v>0</v>
      </c>
      <c r="L2218" s="203">
        <v>0</v>
      </c>
      <c r="M2218" s="203">
        <v>0</v>
      </c>
      <c r="N2218" s="203">
        <v>0</v>
      </c>
      <c r="O2218" s="203">
        <v>0</v>
      </c>
      <c r="P2218" s="203">
        <v>1</v>
      </c>
      <c r="Q2218" s="203">
        <v>0</v>
      </c>
      <c r="R2218" s="203">
        <v>1</v>
      </c>
      <c r="S2218" s="203">
        <v>2</v>
      </c>
      <c r="T2218" s="203">
        <v>2</v>
      </c>
      <c r="U2218" s="203">
        <v>3</v>
      </c>
      <c r="V2218" s="203">
        <v>530</v>
      </c>
    </row>
    <row r="2219" spans="2:22" x14ac:dyDescent="0.3">
      <c r="B2219" s="96" t="s">
        <v>157</v>
      </c>
      <c r="C2219" s="102" t="s">
        <v>290</v>
      </c>
      <c r="D2219" s="203">
        <v>0</v>
      </c>
      <c r="E2219" s="203">
        <v>0</v>
      </c>
      <c r="F2219" s="203">
        <v>0</v>
      </c>
      <c r="G2219" s="203">
        <v>0</v>
      </c>
      <c r="H2219" s="203">
        <v>0</v>
      </c>
      <c r="I2219" s="203">
        <v>0</v>
      </c>
      <c r="J2219" s="203">
        <v>0</v>
      </c>
      <c r="K2219" s="203">
        <v>0</v>
      </c>
      <c r="L2219" s="203">
        <v>0</v>
      </c>
      <c r="M2219" s="203">
        <v>0</v>
      </c>
      <c r="N2219" s="203">
        <v>0</v>
      </c>
      <c r="O2219" s="203">
        <v>0</v>
      </c>
      <c r="P2219" s="203">
        <v>0</v>
      </c>
      <c r="Q2219" s="203">
        <v>1</v>
      </c>
      <c r="R2219" s="203">
        <v>4</v>
      </c>
      <c r="S2219" s="203">
        <v>3</v>
      </c>
      <c r="T2219" s="203">
        <v>1</v>
      </c>
      <c r="U2219" s="203">
        <v>4</v>
      </c>
      <c r="V2219" s="203">
        <v>18</v>
      </c>
    </row>
    <row r="2220" spans="2:22" x14ac:dyDescent="0.3">
      <c r="B2220" s="96" t="s">
        <v>157</v>
      </c>
      <c r="C2220" s="102" t="s">
        <v>291</v>
      </c>
      <c r="D2220" s="203">
        <v>0</v>
      </c>
      <c r="E2220" s="203">
        <v>0</v>
      </c>
      <c r="F2220" s="203">
        <v>0</v>
      </c>
      <c r="G2220" s="203">
        <v>0</v>
      </c>
      <c r="H2220" s="203">
        <v>0</v>
      </c>
      <c r="I2220" s="203">
        <v>0</v>
      </c>
      <c r="J2220" s="203">
        <v>0</v>
      </c>
      <c r="K2220" s="203">
        <v>0</v>
      </c>
      <c r="L2220" s="203">
        <v>0</v>
      </c>
      <c r="M2220" s="203">
        <v>0</v>
      </c>
      <c r="N2220" s="203">
        <v>1</v>
      </c>
      <c r="O2220" s="203">
        <v>0</v>
      </c>
      <c r="P2220" s="203">
        <v>1</v>
      </c>
      <c r="Q2220" s="203">
        <v>4</v>
      </c>
      <c r="R2220" s="203">
        <v>5</v>
      </c>
      <c r="S2220" s="203">
        <v>22</v>
      </c>
      <c r="T2220" s="203">
        <v>28</v>
      </c>
      <c r="U2220" s="203">
        <v>21</v>
      </c>
      <c r="V2220" s="203">
        <v>85</v>
      </c>
    </row>
    <row r="2221" spans="2:22" x14ac:dyDescent="0.3">
      <c r="B2221" s="96" t="s">
        <v>157</v>
      </c>
      <c r="C2221" s="102" t="s">
        <v>292</v>
      </c>
      <c r="D2221" s="203">
        <v>0</v>
      </c>
      <c r="E2221" s="203">
        <v>0</v>
      </c>
      <c r="F2221" s="203">
        <v>0</v>
      </c>
      <c r="G2221" s="203">
        <v>0</v>
      </c>
      <c r="H2221" s="203">
        <v>0</v>
      </c>
      <c r="I2221" s="203">
        <v>0</v>
      </c>
      <c r="J2221" s="203">
        <v>0</v>
      </c>
      <c r="K2221" s="203">
        <v>0</v>
      </c>
      <c r="L2221" s="203">
        <v>0</v>
      </c>
      <c r="M2221" s="203">
        <v>0</v>
      </c>
      <c r="N2221" s="203">
        <v>0</v>
      </c>
      <c r="O2221" s="203">
        <v>0</v>
      </c>
      <c r="P2221" s="203">
        <v>0</v>
      </c>
      <c r="Q2221" s="203">
        <v>0</v>
      </c>
      <c r="R2221" s="203">
        <v>0</v>
      </c>
      <c r="S2221" s="203">
        <v>15</v>
      </c>
      <c r="T2221" s="203">
        <v>39</v>
      </c>
      <c r="U2221" s="203">
        <v>41</v>
      </c>
      <c r="V2221" s="203">
        <v>119</v>
      </c>
    </row>
    <row r="2222" spans="2:22" x14ac:dyDescent="0.3">
      <c r="B2222" s="96" t="s">
        <v>157</v>
      </c>
      <c r="C2222" s="102" t="s">
        <v>293</v>
      </c>
      <c r="D2222" s="203">
        <v>0</v>
      </c>
      <c r="E2222" s="203">
        <v>0</v>
      </c>
      <c r="F2222" s="203">
        <v>0</v>
      </c>
      <c r="G2222" s="203">
        <v>0</v>
      </c>
      <c r="H2222" s="203">
        <v>0</v>
      </c>
      <c r="I2222" s="203">
        <v>0</v>
      </c>
      <c r="J2222" s="203">
        <v>0</v>
      </c>
      <c r="K2222" s="203">
        <v>0</v>
      </c>
      <c r="L2222" s="203">
        <v>0</v>
      </c>
      <c r="M2222" s="203">
        <v>0</v>
      </c>
      <c r="N2222" s="203">
        <v>0</v>
      </c>
      <c r="O2222" s="203">
        <v>0</v>
      </c>
      <c r="P2222" s="203">
        <v>0</v>
      </c>
      <c r="Q2222" s="203">
        <v>0</v>
      </c>
      <c r="R2222" s="203">
        <v>1</v>
      </c>
      <c r="S2222" s="203">
        <v>11</v>
      </c>
      <c r="T2222" s="203">
        <v>24</v>
      </c>
      <c r="U2222" s="203">
        <v>31</v>
      </c>
      <c r="V2222" s="203">
        <v>135</v>
      </c>
    </row>
    <row r="2223" spans="2:22" x14ac:dyDescent="0.3">
      <c r="B2223" s="96" t="s">
        <v>157</v>
      </c>
      <c r="C2223" s="102" t="s">
        <v>294</v>
      </c>
      <c r="D2223" s="203">
        <v>0</v>
      </c>
      <c r="E2223" s="203">
        <v>0</v>
      </c>
      <c r="F2223" s="203">
        <v>0</v>
      </c>
      <c r="G2223" s="203">
        <v>0</v>
      </c>
      <c r="H2223" s="203">
        <v>0</v>
      </c>
      <c r="I2223" s="203">
        <v>0</v>
      </c>
      <c r="J2223" s="203">
        <v>0</v>
      </c>
      <c r="K2223" s="203">
        <v>0</v>
      </c>
      <c r="L2223" s="203">
        <v>0</v>
      </c>
      <c r="M2223" s="203">
        <v>0</v>
      </c>
      <c r="N2223" s="203">
        <v>0</v>
      </c>
      <c r="O2223" s="203">
        <v>0</v>
      </c>
      <c r="P2223" s="203">
        <v>0</v>
      </c>
      <c r="Q2223" s="203">
        <v>0</v>
      </c>
      <c r="R2223" s="203">
        <v>0</v>
      </c>
      <c r="S2223" s="203">
        <v>6</v>
      </c>
      <c r="T2223" s="203">
        <v>12</v>
      </c>
      <c r="U2223" s="203">
        <v>13</v>
      </c>
      <c r="V2223" s="203">
        <v>104</v>
      </c>
    </row>
    <row r="2224" spans="2:22" x14ac:dyDescent="0.3">
      <c r="B2224" s="96" t="s">
        <v>157</v>
      </c>
      <c r="C2224" s="102" t="s">
        <v>357</v>
      </c>
      <c r="D2224" s="203">
        <v>0</v>
      </c>
      <c r="E2224" s="203">
        <v>0</v>
      </c>
      <c r="F2224" s="203">
        <v>0</v>
      </c>
      <c r="G2224" s="203">
        <v>0</v>
      </c>
      <c r="H2224" s="203">
        <v>0</v>
      </c>
      <c r="I2224" s="203">
        <v>0</v>
      </c>
      <c r="J2224" s="203">
        <v>1</v>
      </c>
      <c r="K2224" s="203">
        <v>5</v>
      </c>
      <c r="L2224" s="203">
        <v>8</v>
      </c>
      <c r="M2224" s="203">
        <v>15</v>
      </c>
      <c r="N2224" s="203">
        <v>36</v>
      </c>
      <c r="O2224" s="203">
        <v>28</v>
      </c>
      <c r="P2224" s="203">
        <v>17</v>
      </c>
      <c r="Q2224" s="203">
        <v>10</v>
      </c>
      <c r="R2224" s="203">
        <v>8</v>
      </c>
      <c r="S2224" s="203">
        <v>4</v>
      </c>
      <c r="T2224" s="203">
        <v>0</v>
      </c>
      <c r="U2224" s="203">
        <v>1</v>
      </c>
      <c r="V2224" s="203">
        <v>1</v>
      </c>
    </row>
    <row r="2225" spans="2:22" x14ac:dyDescent="0.3">
      <c r="B2225" s="96" t="s">
        <v>158</v>
      </c>
      <c r="C2225" s="102" t="s">
        <v>223</v>
      </c>
      <c r="D2225" s="203">
        <v>36</v>
      </c>
      <c r="E2225" s="203">
        <v>234</v>
      </c>
      <c r="F2225" s="203">
        <v>12</v>
      </c>
      <c r="G2225" s="203">
        <v>5</v>
      </c>
      <c r="H2225" s="203">
        <v>0</v>
      </c>
      <c r="I2225" s="203">
        <v>0</v>
      </c>
      <c r="J2225" s="203">
        <v>0</v>
      </c>
      <c r="K2225" s="203">
        <v>0</v>
      </c>
      <c r="L2225" s="203">
        <v>0</v>
      </c>
      <c r="M2225" s="203">
        <v>0</v>
      </c>
      <c r="N2225" s="203">
        <v>0</v>
      </c>
      <c r="O2225" s="203">
        <v>0</v>
      </c>
      <c r="P2225" s="203">
        <v>0</v>
      </c>
      <c r="Q2225" s="203">
        <v>0</v>
      </c>
      <c r="R2225" s="203">
        <v>0</v>
      </c>
      <c r="S2225" s="203">
        <v>0</v>
      </c>
      <c r="T2225" s="203">
        <v>0</v>
      </c>
      <c r="U2225" s="203">
        <v>0</v>
      </c>
      <c r="V2225" s="203">
        <v>0</v>
      </c>
    </row>
    <row r="2226" spans="2:22" x14ac:dyDescent="0.3">
      <c r="B2226" s="96" t="s">
        <v>158</v>
      </c>
      <c r="C2226" s="102" t="s">
        <v>286</v>
      </c>
      <c r="D2226" s="203">
        <v>1</v>
      </c>
      <c r="E2226" s="203">
        <v>90</v>
      </c>
      <c r="F2226" s="203">
        <v>532</v>
      </c>
      <c r="G2226" s="203">
        <v>43</v>
      </c>
      <c r="H2226" s="203">
        <v>3</v>
      </c>
      <c r="I2226" s="203">
        <v>1</v>
      </c>
      <c r="J2226" s="203">
        <v>0</v>
      </c>
      <c r="K2226" s="203">
        <v>0</v>
      </c>
      <c r="L2226" s="203">
        <v>0</v>
      </c>
      <c r="M2226" s="203">
        <v>0</v>
      </c>
      <c r="N2226" s="203">
        <v>0</v>
      </c>
      <c r="O2226" s="203">
        <v>0</v>
      </c>
      <c r="P2226" s="203">
        <v>0</v>
      </c>
      <c r="Q2226" s="203">
        <v>0</v>
      </c>
      <c r="R2226" s="203">
        <v>0</v>
      </c>
      <c r="S2226" s="203">
        <v>0</v>
      </c>
      <c r="T2226" s="203">
        <v>0</v>
      </c>
      <c r="U2226" s="203">
        <v>0</v>
      </c>
      <c r="V2226" s="203">
        <v>0</v>
      </c>
    </row>
    <row r="2227" spans="2:22" x14ac:dyDescent="0.3">
      <c r="B2227" s="96" t="s">
        <v>158</v>
      </c>
      <c r="C2227" s="102" t="s">
        <v>370</v>
      </c>
      <c r="D2227" s="203">
        <v>0</v>
      </c>
      <c r="E2227" s="203">
        <v>14</v>
      </c>
      <c r="F2227" s="203">
        <v>1853</v>
      </c>
      <c r="G2227" s="203">
        <v>7840</v>
      </c>
      <c r="H2227" s="203">
        <v>571</v>
      </c>
      <c r="I2227" s="203">
        <v>80</v>
      </c>
      <c r="J2227" s="203">
        <v>18</v>
      </c>
      <c r="K2227" s="203">
        <v>4</v>
      </c>
      <c r="L2227" s="203">
        <v>3</v>
      </c>
      <c r="M2227" s="203">
        <v>3</v>
      </c>
      <c r="N2227" s="203">
        <v>1</v>
      </c>
      <c r="O2227" s="203">
        <v>0</v>
      </c>
      <c r="P2227" s="203">
        <v>1</v>
      </c>
      <c r="Q2227" s="203">
        <v>0</v>
      </c>
      <c r="R2227" s="203">
        <v>1</v>
      </c>
      <c r="S2227" s="203">
        <v>0</v>
      </c>
      <c r="T2227" s="203">
        <v>1</v>
      </c>
      <c r="U2227" s="203">
        <v>0</v>
      </c>
      <c r="V2227" s="203">
        <v>0</v>
      </c>
    </row>
    <row r="2228" spans="2:22" x14ac:dyDescent="0.3">
      <c r="B2228" s="96" t="s">
        <v>158</v>
      </c>
      <c r="C2228" s="102" t="s">
        <v>224</v>
      </c>
      <c r="D2228" s="203">
        <v>0</v>
      </c>
      <c r="E2228" s="203">
        <v>0</v>
      </c>
      <c r="F2228" s="203">
        <v>8</v>
      </c>
      <c r="G2228" s="203">
        <v>1943</v>
      </c>
      <c r="H2228" s="203">
        <v>8160</v>
      </c>
      <c r="I2228" s="203">
        <v>1428</v>
      </c>
      <c r="J2228" s="203">
        <v>355</v>
      </c>
      <c r="K2228" s="203">
        <v>135</v>
      </c>
      <c r="L2228" s="203">
        <v>54</v>
      </c>
      <c r="M2228" s="203">
        <v>35</v>
      </c>
      <c r="N2228" s="203">
        <v>17</v>
      </c>
      <c r="O2228" s="203">
        <v>10</v>
      </c>
      <c r="P2228" s="203">
        <v>1</v>
      </c>
      <c r="Q2228" s="203">
        <v>4</v>
      </c>
      <c r="R2228" s="203">
        <v>2</v>
      </c>
      <c r="S2228" s="203">
        <v>1</v>
      </c>
      <c r="T2228" s="203">
        <v>0</v>
      </c>
      <c r="U2228" s="203">
        <v>0</v>
      </c>
      <c r="V2228" s="203">
        <v>0</v>
      </c>
    </row>
    <row r="2229" spans="2:22" x14ac:dyDescent="0.3">
      <c r="B2229" s="96" t="s">
        <v>158</v>
      </c>
      <c r="C2229" s="102" t="s">
        <v>225</v>
      </c>
      <c r="D2229" s="203">
        <v>0</v>
      </c>
      <c r="E2229" s="203">
        <v>1</v>
      </c>
      <c r="F2229" s="203">
        <v>0</v>
      </c>
      <c r="G2229" s="203">
        <v>6</v>
      </c>
      <c r="H2229" s="203">
        <v>1806</v>
      </c>
      <c r="I2229" s="203">
        <v>7438</v>
      </c>
      <c r="J2229" s="203">
        <v>1875</v>
      </c>
      <c r="K2229" s="203">
        <v>655</v>
      </c>
      <c r="L2229" s="203">
        <v>238</v>
      </c>
      <c r="M2229" s="203">
        <v>106</v>
      </c>
      <c r="N2229" s="203">
        <v>58</v>
      </c>
      <c r="O2229" s="203">
        <v>29</v>
      </c>
      <c r="P2229" s="203">
        <v>11</v>
      </c>
      <c r="Q2229" s="203">
        <v>5</v>
      </c>
      <c r="R2229" s="203">
        <v>6</v>
      </c>
      <c r="S2229" s="203">
        <v>3</v>
      </c>
      <c r="T2229" s="203">
        <v>1</v>
      </c>
      <c r="U2229" s="203">
        <v>1</v>
      </c>
      <c r="V2229" s="203">
        <v>1</v>
      </c>
    </row>
    <row r="2230" spans="2:22" x14ac:dyDescent="0.3">
      <c r="B2230" s="96" t="s">
        <v>158</v>
      </c>
      <c r="C2230" s="102" t="s">
        <v>226</v>
      </c>
      <c r="D2230" s="203">
        <v>0</v>
      </c>
      <c r="E2230" s="203">
        <v>0</v>
      </c>
      <c r="F2230" s="203">
        <v>0</v>
      </c>
      <c r="G2230" s="203">
        <v>0</v>
      </c>
      <c r="H2230" s="203">
        <v>12</v>
      </c>
      <c r="I2230" s="203">
        <v>1652</v>
      </c>
      <c r="J2230" s="203">
        <v>6980</v>
      </c>
      <c r="K2230" s="203">
        <v>1990</v>
      </c>
      <c r="L2230" s="203">
        <v>724</v>
      </c>
      <c r="M2230" s="203">
        <v>285</v>
      </c>
      <c r="N2230" s="203">
        <v>126</v>
      </c>
      <c r="O2230" s="203">
        <v>65</v>
      </c>
      <c r="P2230" s="203">
        <v>40</v>
      </c>
      <c r="Q2230" s="203">
        <v>16</v>
      </c>
      <c r="R2230" s="203">
        <v>6</v>
      </c>
      <c r="S2230" s="203">
        <v>3</v>
      </c>
      <c r="T2230" s="203">
        <v>3</v>
      </c>
      <c r="U2230" s="203">
        <v>0</v>
      </c>
      <c r="V2230" s="203">
        <v>0</v>
      </c>
    </row>
    <row r="2231" spans="2:22" x14ac:dyDescent="0.3">
      <c r="B2231" s="96" t="s">
        <v>158</v>
      </c>
      <c r="C2231" s="102" t="s">
        <v>227</v>
      </c>
      <c r="D2231" s="203">
        <v>0</v>
      </c>
      <c r="E2231" s="203">
        <v>0</v>
      </c>
      <c r="F2231" s="203">
        <v>0</v>
      </c>
      <c r="G2231" s="203">
        <v>0</v>
      </c>
      <c r="H2231" s="203">
        <v>3</v>
      </c>
      <c r="I2231" s="203">
        <v>6</v>
      </c>
      <c r="J2231" s="203">
        <v>1747</v>
      </c>
      <c r="K2231" s="203">
        <v>6507</v>
      </c>
      <c r="L2231" s="203">
        <v>2048</v>
      </c>
      <c r="M2231" s="203">
        <v>810</v>
      </c>
      <c r="N2231" s="203">
        <v>355</v>
      </c>
      <c r="O2231" s="203">
        <v>179</v>
      </c>
      <c r="P2231" s="203">
        <v>75</v>
      </c>
      <c r="Q2231" s="203">
        <v>45</v>
      </c>
      <c r="R2231" s="203">
        <v>10</v>
      </c>
      <c r="S2231" s="203">
        <v>8</v>
      </c>
      <c r="T2231" s="203">
        <v>4</v>
      </c>
      <c r="U2231" s="203">
        <v>1</v>
      </c>
      <c r="V2231" s="203">
        <v>3</v>
      </c>
    </row>
    <row r="2232" spans="2:22" x14ac:dyDescent="0.3">
      <c r="B2232" s="96" t="s">
        <v>158</v>
      </c>
      <c r="C2232" s="102" t="s">
        <v>228</v>
      </c>
      <c r="D2232" s="203">
        <v>0</v>
      </c>
      <c r="E2232" s="203">
        <v>0</v>
      </c>
      <c r="F2232" s="203">
        <v>0</v>
      </c>
      <c r="G2232" s="203">
        <v>0</v>
      </c>
      <c r="H2232" s="203">
        <v>0</v>
      </c>
      <c r="I2232" s="203">
        <v>1</v>
      </c>
      <c r="J2232" s="203">
        <v>14</v>
      </c>
      <c r="K2232" s="203">
        <v>1759</v>
      </c>
      <c r="L2232" s="203">
        <v>6170</v>
      </c>
      <c r="M2232" s="203">
        <v>2090</v>
      </c>
      <c r="N2232" s="203">
        <v>959</v>
      </c>
      <c r="O2232" s="203">
        <v>438</v>
      </c>
      <c r="P2232" s="203">
        <v>195</v>
      </c>
      <c r="Q2232" s="203">
        <v>76</v>
      </c>
      <c r="R2232" s="203">
        <v>38</v>
      </c>
      <c r="S2232" s="203">
        <v>16</v>
      </c>
      <c r="T2232" s="203">
        <v>3</v>
      </c>
      <c r="U2232" s="203">
        <v>2</v>
      </c>
      <c r="V2232" s="203">
        <v>2</v>
      </c>
    </row>
    <row r="2233" spans="2:22" x14ac:dyDescent="0.3">
      <c r="B2233" s="96" t="s">
        <v>158</v>
      </c>
      <c r="C2233" s="102" t="s">
        <v>229</v>
      </c>
      <c r="D2233" s="203">
        <v>0</v>
      </c>
      <c r="E2233" s="203">
        <v>0</v>
      </c>
      <c r="F2233" s="203">
        <v>0</v>
      </c>
      <c r="G2233" s="203">
        <v>0</v>
      </c>
      <c r="H2233" s="203">
        <v>0</v>
      </c>
      <c r="I2233" s="203">
        <v>0</v>
      </c>
      <c r="J2233" s="203">
        <v>1</v>
      </c>
      <c r="K2233" s="203">
        <v>16</v>
      </c>
      <c r="L2233" s="203">
        <v>1809</v>
      </c>
      <c r="M2233" s="203">
        <v>6119</v>
      </c>
      <c r="N2233" s="203">
        <v>2330</v>
      </c>
      <c r="O2233" s="203">
        <v>1293</v>
      </c>
      <c r="P2233" s="203">
        <v>785</v>
      </c>
      <c r="Q2233" s="203">
        <v>318</v>
      </c>
      <c r="R2233" s="203">
        <v>119</v>
      </c>
      <c r="S2233" s="203">
        <v>36</v>
      </c>
      <c r="T2233" s="203">
        <v>12</v>
      </c>
      <c r="U2233" s="203">
        <v>3</v>
      </c>
      <c r="V2233" s="203">
        <v>5</v>
      </c>
    </row>
    <row r="2234" spans="2:22" x14ac:dyDescent="0.3">
      <c r="B2234" s="96" t="s">
        <v>158</v>
      </c>
      <c r="C2234" s="102" t="s">
        <v>287</v>
      </c>
      <c r="D2234" s="203">
        <v>0</v>
      </c>
      <c r="E2234" s="203">
        <v>0</v>
      </c>
      <c r="F2234" s="203">
        <v>0</v>
      </c>
      <c r="G2234" s="203">
        <v>0</v>
      </c>
      <c r="H2234" s="203">
        <v>0</v>
      </c>
      <c r="I2234" s="203">
        <v>0</v>
      </c>
      <c r="J2234" s="203">
        <v>0</v>
      </c>
      <c r="K2234" s="203">
        <v>0</v>
      </c>
      <c r="L2234" s="203">
        <v>24</v>
      </c>
      <c r="M2234" s="203">
        <v>1779</v>
      </c>
      <c r="N2234" s="203">
        <v>6050</v>
      </c>
      <c r="O2234" s="203">
        <v>2601</v>
      </c>
      <c r="P2234" s="203">
        <v>1626</v>
      </c>
      <c r="Q2234" s="203">
        <v>873</v>
      </c>
      <c r="R2234" s="203">
        <v>327</v>
      </c>
      <c r="S2234" s="203">
        <v>74</v>
      </c>
      <c r="T2234" s="203">
        <v>19</v>
      </c>
      <c r="U2234" s="203">
        <v>4</v>
      </c>
      <c r="V2234" s="203">
        <v>6</v>
      </c>
    </row>
    <row r="2235" spans="2:22" x14ac:dyDescent="0.3">
      <c r="B2235" s="96" t="s">
        <v>158</v>
      </c>
      <c r="C2235" s="102" t="s">
        <v>230</v>
      </c>
      <c r="D2235" s="203">
        <v>0</v>
      </c>
      <c r="E2235" s="203">
        <v>0</v>
      </c>
      <c r="F2235" s="203">
        <v>0</v>
      </c>
      <c r="G2235" s="203">
        <v>0</v>
      </c>
      <c r="H2235" s="203">
        <v>0</v>
      </c>
      <c r="I2235" s="203">
        <v>0</v>
      </c>
      <c r="J2235" s="203">
        <v>0</v>
      </c>
      <c r="K2235" s="203">
        <v>0</v>
      </c>
      <c r="L2235" s="203">
        <v>1</v>
      </c>
      <c r="M2235" s="203">
        <v>14</v>
      </c>
      <c r="N2235" s="203">
        <v>1774</v>
      </c>
      <c r="O2235" s="203">
        <v>5770</v>
      </c>
      <c r="P2235" s="203">
        <v>2529</v>
      </c>
      <c r="Q2235" s="203">
        <v>1516</v>
      </c>
      <c r="R2235" s="203">
        <v>737</v>
      </c>
      <c r="S2235" s="203">
        <v>224</v>
      </c>
      <c r="T2235" s="203">
        <v>60</v>
      </c>
      <c r="U2235" s="203">
        <v>13</v>
      </c>
      <c r="V2235" s="203">
        <v>9</v>
      </c>
    </row>
    <row r="2236" spans="2:22" x14ac:dyDescent="0.3">
      <c r="B2236" s="96" t="s">
        <v>158</v>
      </c>
      <c r="C2236" s="102" t="s">
        <v>231</v>
      </c>
      <c r="D2236" s="203">
        <v>0</v>
      </c>
      <c r="E2236" s="203">
        <v>0</v>
      </c>
      <c r="F2236" s="203">
        <v>0</v>
      </c>
      <c r="G2236" s="203">
        <v>0</v>
      </c>
      <c r="H2236" s="203">
        <v>0</v>
      </c>
      <c r="I2236" s="203">
        <v>0</v>
      </c>
      <c r="J2236" s="203">
        <v>0</v>
      </c>
      <c r="K2236" s="203">
        <v>1</v>
      </c>
      <c r="L2236" s="203">
        <v>2</v>
      </c>
      <c r="M2236" s="203">
        <v>3</v>
      </c>
      <c r="N2236" s="203">
        <v>28</v>
      </c>
      <c r="O2236" s="203">
        <v>1422</v>
      </c>
      <c r="P2236" s="203">
        <v>5527</v>
      </c>
      <c r="Q2236" s="203">
        <v>2644</v>
      </c>
      <c r="R2236" s="203">
        <v>1447</v>
      </c>
      <c r="S2236" s="203">
        <v>519</v>
      </c>
      <c r="T2236" s="203">
        <v>159</v>
      </c>
      <c r="U2236" s="203">
        <v>26</v>
      </c>
      <c r="V2236" s="203">
        <v>14</v>
      </c>
    </row>
    <row r="2237" spans="2:22" x14ac:dyDescent="0.3">
      <c r="B2237" s="96" t="s">
        <v>158</v>
      </c>
      <c r="C2237" s="102" t="s">
        <v>288</v>
      </c>
      <c r="D2237" s="203">
        <v>0</v>
      </c>
      <c r="E2237" s="203">
        <v>0</v>
      </c>
      <c r="F2237" s="203">
        <v>0</v>
      </c>
      <c r="G2237" s="203">
        <v>0</v>
      </c>
      <c r="H2237" s="203">
        <v>0</v>
      </c>
      <c r="I2237" s="203">
        <v>0</v>
      </c>
      <c r="J2237" s="203">
        <v>0</v>
      </c>
      <c r="K2237" s="203">
        <v>0</v>
      </c>
      <c r="L2237" s="203">
        <v>0</v>
      </c>
      <c r="M2237" s="203">
        <v>0</v>
      </c>
      <c r="N2237" s="203">
        <v>0</v>
      </c>
      <c r="O2237" s="203">
        <v>26</v>
      </c>
      <c r="P2237" s="203">
        <v>1082</v>
      </c>
      <c r="Q2237" s="203">
        <v>5103</v>
      </c>
      <c r="R2237" s="203">
        <v>2533</v>
      </c>
      <c r="S2237" s="203">
        <v>1221</v>
      </c>
      <c r="T2237" s="203">
        <v>368</v>
      </c>
      <c r="U2237" s="203">
        <v>79</v>
      </c>
      <c r="V2237" s="203">
        <v>38</v>
      </c>
    </row>
    <row r="2238" spans="2:22" x14ac:dyDescent="0.3">
      <c r="B2238" s="96" t="s">
        <v>158</v>
      </c>
      <c r="C2238" s="102" t="s">
        <v>232</v>
      </c>
      <c r="D2238" s="203">
        <v>0</v>
      </c>
      <c r="E2238" s="203">
        <v>0</v>
      </c>
      <c r="F2238" s="203">
        <v>0</v>
      </c>
      <c r="G2238" s="203">
        <v>0</v>
      </c>
      <c r="H2238" s="203">
        <v>0</v>
      </c>
      <c r="I2238" s="203">
        <v>0</v>
      </c>
      <c r="J2238" s="203">
        <v>0</v>
      </c>
      <c r="K2238" s="203">
        <v>0</v>
      </c>
      <c r="L2238" s="203">
        <v>0</v>
      </c>
      <c r="M2238" s="203">
        <v>0</v>
      </c>
      <c r="N2238" s="203">
        <v>1</v>
      </c>
      <c r="O2238" s="203">
        <v>3</v>
      </c>
      <c r="P2238" s="203">
        <v>23</v>
      </c>
      <c r="Q2238" s="203">
        <v>737</v>
      </c>
      <c r="R2238" s="203">
        <v>4358</v>
      </c>
      <c r="S2238" s="203">
        <v>2288</v>
      </c>
      <c r="T2238" s="203">
        <v>881</v>
      </c>
      <c r="U2238" s="203">
        <v>273</v>
      </c>
      <c r="V2238" s="203">
        <v>76</v>
      </c>
    </row>
    <row r="2239" spans="2:22" x14ac:dyDescent="0.3">
      <c r="B2239" s="96" t="s">
        <v>158</v>
      </c>
      <c r="C2239" s="102" t="s">
        <v>355</v>
      </c>
      <c r="D2239" s="203">
        <v>0</v>
      </c>
      <c r="E2239" s="203">
        <v>0</v>
      </c>
      <c r="F2239" s="203">
        <v>0</v>
      </c>
      <c r="G2239" s="203">
        <v>0</v>
      </c>
      <c r="H2239" s="203">
        <v>0</v>
      </c>
      <c r="I2239" s="203">
        <v>0</v>
      </c>
      <c r="J2239" s="203">
        <v>0</v>
      </c>
      <c r="K2239" s="203">
        <v>0</v>
      </c>
      <c r="L2239" s="203">
        <v>0</v>
      </c>
      <c r="M2239" s="203">
        <v>0</v>
      </c>
      <c r="N2239" s="203">
        <v>0</v>
      </c>
      <c r="O2239" s="203">
        <v>0</v>
      </c>
      <c r="P2239" s="203">
        <v>0</v>
      </c>
      <c r="Q2239" s="203">
        <v>0</v>
      </c>
      <c r="R2239" s="203">
        <v>3</v>
      </c>
      <c r="S2239" s="203">
        <v>37</v>
      </c>
      <c r="T2239" s="203">
        <v>56</v>
      </c>
      <c r="U2239" s="203">
        <v>35</v>
      </c>
      <c r="V2239" s="203">
        <v>146</v>
      </c>
    </row>
    <row r="2240" spans="2:22" x14ac:dyDescent="0.3">
      <c r="B2240" s="96" t="s">
        <v>158</v>
      </c>
      <c r="C2240" s="102" t="s">
        <v>356</v>
      </c>
      <c r="D2240" s="203">
        <v>0</v>
      </c>
      <c r="E2240" s="203">
        <v>0</v>
      </c>
      <c r="F2240" s="203">
        <v>0</v>
      </c>
      <c r="G2240" s="203">
        <v>0</v>
      </c>
      <c r="H2240" s="203">
        <v>0</v>
      </c>
      <c r="I2240" s="203">
        <v>0</v>
      </c>
      <c r="J2240" s="203">
        <v>0</v>
      </c>
      <c r="K2240" s="203">
        <v>0</v>
      </c>
      <c r="L2240" s="203">
        <v>0</v>
      </c>
      <c r="M2240" s="203">
        <v>0</v>
      </c>
      <c r="N2240" s="203">
        <v>0</v>
      </c>
      <c r="O2240" s="203">
        <v>0</v>
      </c>
      <c r="P2240" s="203">
        <v>0</v>
      </c>
      <c r="Q2240" s="203">
        <v>0</v>
      </c>
      <c r="R2240" s="203">
        <v>0</v>
      </c>
      <c r="S2240" s="203">
        <v>1</v>
      </c>
      <c r="T2240" s="203">
        <v>11</v>
      </c>
      <c r="U2240" s="203">
        <v>13</v>
      </c>
      <c r="V2240" s="203">
        <v>58</v>
      </c>
    </row>
    <row r="2241" spans="2:22" x14ac:dyDescent="0.3">
      <c r="B2241" s="96" t="s">
        <v>158</v>
      </c>
      <c r="C2241" s="102" t="s">
        <v>289</v>
      </c>
      <c r="D2241" s="203">
        <v>0</v>
      </c>
      <c r="E2241" s="203">
        <v>0</v>
      </c>
      <c r="F2241" s="203">
        <v>0</v>
      </c>
      <c r="G2241" s="203">
        <v>0</v>
      </c>
      <c r="H2241" s="203">
        <v>0</v>
      </c>
      <c r="I2241" s="203">
        <v>0</v>
      </c>
      <c r="J2241" s="203">
        <v>0</v>
      </c>
      <c r="K2241" s="203">
        <v>0</v>
      </c>
      <c r="L2241" s="203">
        <v>0</v>
      </c>
      <c r="M2241" s="203">
        <v>0</v>
      </c>
      <c r="N2241" s="203">
        <v>0</v>
      </c>
      <c r="O2241" s="203">
        <v>3</v>
      </c>
      <c r="P2241" s="203">
        <v>3</v>
      </c>
      <c r="Q2241" s="203">
        <v>4</v>
      </c>
      <c r="R2241" s="203">
        <v>4</v>
      </c>
      <c r="S2241" s="203">
        <v>6</v>
      </c>
      <c r="T2241" s="203">
        <v>7</v>
      </c>
      <c r="U2241" s="203">
        <v>4</v>
      </c>
      <c r="V2241" s="203">
        <v>920</v>
      </c>
    </row>
    <row r="2242" spans="2:22" x14ac:dyDescent="0.3">
      <c r="B2242" s="96" t="s">
        <v>158</v>
      </c>
      <c r="C2242" s="102" t="s">
        <v>290</v>
      </c>
      <c r="D2242" s="203">
        <v>0</v>
      </c>
      <c r="E2242" s="203">
        <v>0</v>
      </c>
      <c r="F2242" s="203">
        <v>0</v>
      </c>
      <c r="G2242" s="203">
        <v>0</v>
      </c>
      <c r="H2242" s="203">
        <v>0</v>
      </c>
      <c r="I2242" s="203">
        <v>0</v>
      </c>
      <c r="J2242" s="203">
        <v>0</v>
      </c>
      <c r="K2242" s="203">
        <v>0</v>
      </c>
      <c r="L2242" s="203">
        <v>0</v>
      </c>
      <c r="M2242" s="203">
        <v>1</v>
      </c>
      <c r="N2242" s="203">
        <v>1</v>
      </c>
      <c r="O2242" s="203">
        <v>5</v>
      </c>
      <c r="P2242" s="203">
        <v>15</v>
      </c>
      <c r="Q2242" s="203">
        <v>21</v>
      </c>
      <c r="R2242" s="203">
        <v>22</v>
      </c>
      <c r="S2242" s="203">
        <v>14</v>
      </c>
      <c r="T2242" s="203">
        <v>22</v>
      </c>
      <c r="U2242" s="203">
        <v>15</v>
      </c>
      <c r="V2242" s="203">
        <v>338</v>
      </c>
    </row>
    <row r="2243" spans="2:22" x14ac:dyDescent="0.3">
      <c r="B2243" s="96" t="s">
        <v>158</v>
      </c>
      <c r="C2243" s="102" t="s">
        <v>291</v>
      </c>
      <c r="D2243" s="203">
        <v>0</v>
      </c>
      <c r="E2243" s="203">
        <v>0</v>
      </c>
      <c r="F2243" s="203">
        <v>0</v>
      </c>
      <c r="G2243" s="203">
        <v>0</v>
      </c>
      <c r="H2243" s="203">
        <v>0</v>
      </c>
      <c r="I2243" s="203">
        <v>0</v>
      </c>
      <c r="J2243" s="203">
        <v>0</v>
      </c>
      <c r="K2243" s="203">
        <v>0</v>
      </c>
      <c r="L2243" s="203">
        <v>0</v>
      </c>
      <c r="M2243" s="203">
        <v>0</v>
      </c>
      <c r="N2243" s="203">
        <v>1</v>
      </c>
      <c r="O2243" s="203">
        <v>7</v>
      </c>
      <c r="P2243" s="203">
        <v>41</v>
      </c>
      <c r="Q2243" s="203">
        <v>227</v>
      </c>
      <c r="R2243" s="203">
        <v>366</v>
      </c>
      <c r="S2243" s="203">
        <v>312</v>
      </c>
      <c r="T2243" s="203">
        <v>201</v>
      </c>
      <c r="U2243" s="203">
        <v>143</v>
      </c>
      <c r="V2243" s="203">
        <v>1422</v>
      </c>
    </row>
    <row r="2244" spans="2:22" x14ac:dyDescent="0.3">
      <c r="B2244" s="96" t="s">
        <v>158</v>
      </c>
      <c r="C2244" s="102" t="s">
        <v>292</v>
      </c>
      <c r="D2244" s="203">
        <v>0</v>
      </c>
      <c r="E2244" s="203">
        <v>0</v>
      </c>
      <c r="F2244" s="203">
        <v>0</v>
      </c>
      <c r="G2244" s="203">
        <v>0</v>
      </c>
      <c r="H2244" s="203">
        <v>0</v>
      </c>
      <c r="I2244" s="203">
        <v>0</v>
      </c>
      <c r="J2244" s="203">
        <v>0</v>
      </c>
      <c r="K2244" s="203">
        <v>0</v>
      </c>
      <c r="L2244" s="203">
        <v>0</v>
      </c>
      <c r="M2244" s="203">
        <v>0</v>
      </c>
      <c r="N2244" s="203">
        <v>0</v>
      </c>
      <c r="O2244" s="203">
        <v>1</v>
      </c>
      <c r="P2244" s="203">
        <v>30</v>
      </c>
      <c r="Q2244" s="203">
        <v>160</v>
      </c>
      <c r="R2244" s="203">
        <v>432</v>
      </c>
      <c r="S2244" s="203">
        <v>647</v>
      </c>
      <c r="T2244" s="203">
        <v>498</v>
      </c>
      <c r="U2244" s="203">
        <v>298</v>
      </c>
      <c r="V2244" s="203">
        <v>1829</v>
      </c>
    </row>
    <row r="2245" spans="2:22" x14ac:dyDescent="0.3">
      <c r="B2245" s="96" t="s">
        <v>158</v>
      </c>
      <c r="C2245" s="102" t="s">
        <v>293</v>
      </c>
      <c r="D2245" s="203">
        <v>0</v>
      </c>
      <c r="E2245" s="203">
        <v>0</v>
      </c>
      <c r="F2245" s="203">
        <v>0</v>
      </c>
      <c r="G2245" s="203">
        <v>0</v>
      </c>
      <c r="H2245" s="203">
        <v>0</v>
      </c>
      <c r="I2245" s="203">
        <v>0</v>
      </c>
      <c r="J2245" s="203">
        <v>0</v>
      </c>
      <c r="K2245" s="203">
        <v>0</v>
      </c>
      <c r="L2245" s="203">
        <v>0</v>
      </c>
      <c r="M2245" s="203">
        <v>0</v>
      </c>
      <c r="N2245" s="203">
        <v>0</v>
      </c>
      <c r="O2245" s="203">
        <v>0</v>
      </c>
      <c r="P2245" s="203">
        <v>4</v>
      </c>
      <c r="Q2245" s="203">
        <v>20</v>
      </c>
      <c r="R2245" s="203">
        <v>108</v>
      </c>
      <c r="S2245" s="203">
        <v>216</v>
      </c>
      <c r="T2245" s="203">
        <v>241</v>
      </c>
      <c r="U2245" s="203">
        <v>165</v>
      </c>
      <c r="V2245" s="203">
        <v>614</v>
      </c>
    </row>
    <row r="2246" spans="2:22" x14ac:dyDescent="0.3">
      <c r="B2246" s="96" t="s">
        <v>158</v>
      </c>
      <c r="C2246" s="102" t="s">
        <v>294</v>
      </c>
      <c r="D2246" s="203">
        <v>0</v>
      </c>
      <c r="E2246" s="203">
        <v>0</v>
      </c>
      <c r="F2246" s="203">
        <v>0</v>
      </c>
      <c r="G2246" s="203">
        <v>0</v>
      </c>
      <c r="H2246" s="203">
        <v>0</v>
      </c>
      <c r="I2246" s="203">
        <v>0</v>
      </c>
      <c r="J2246" s="203">
        <v>0</v>
      </c>
      <c r="K2246" s="203">
        <v>0</v>
      </c>
      <c r="L2246" s="203">
        <v>0</v>
      </c>
      <c r="M2246" s="203">
        <v>0</v>
      </c>
      <c r="N2246" s="203">
        <v>0</v>
      </c>
      <c r="O2246" s="203">
        <v>1</v>
      </c>
      <c r="P2246" s="203">
        <v>2</v>
      </c>
      <c r="Q2246" s="203">
        <v>28</v>
      </c>
      <c r="R2246" s="203">
        <v>118</v>
      </c>
      <c r="S2246" s="203">
        <v>478</v>
      </c>
      <c r="T2246" s="203">
        <v>635</v>
      </c>
      <c r="U2246" s="203">
        <v>314</v>
      </c>
      <c r="V2246" s="203">
        <v>1599</v>
      </c>
    </row>
    <row r="2247" spans="2:22" x14ac:dyDescent="0.3">
      <c r="B2247" s="96" t="s">
        <v>158</v>
      </c>
      <c r="C2247" s="102" t="s">
        <v>357</v>
      </c>
      <c r="D2247" s="203">
        <v>0</v>
      </c>
      <c r="E2247" s="203">
        <v>0</v>
      </c>
      <c r="F2247" s="203">
        <v>0</v>
      </c>
      <c r="G2247" s="203">
        <v>0</v>
      </c>
      <c r="H2247" s="203">
        <v>0</v>
      </c>
      <c r="I2247" s="203">
        <v>0</v>
      </c>
      <c r="J2247" s="203">
        <v>5</v>
      </c>
      <c r="K2247" s="203">
        <v>11</v>
      </c>
      <c r="L2247" s="203">
        <v>31</v>
      </c>
      <c r="M2247" s="203">
        <v>47</v>
      </c>
      <c r="N2247" s="203">
        <v>67</v>
      </c>
      <c r="O2247" s="203">
        <v>67</v>
      </c>
      <c r="P2247" s="203">
        <v>39</v>
      </c>
      <c r="Q2247" s="203">
        <v>17</v>
      </c>
      <c r="R2247" s="203">
        <v>6</v>
      </c>
      <c r="S2247" s="203">
        <v>2</v>
      </c>
      <c r="T2247" s="203">
        <v>0</v>
      </c>
      <c r="U2247" s="203">
        <v>0</v>
      </c>
      <c r="V2247" s="203">
        <v>1</v>
      </c>
    </row>
    <row r="2248" spans="2:22" x14ac:dyDescent="0.3">
      <c r="B2248" s="96" t="s">
        <v>159</v>
      </c>
      <c r="C2248" s="102" t="s">
        <v>223</v>
      </c>
      <c r="D2248" s="203">
        <v>28</v>
      </c>
      <c r="E2248" s="203">
        <v>449</v>
      </c>
      <c r="F2248" s="203">
        <v>123</v>
      </c>
      <c r="G2248" s="203">
        <v>6</v>
      </c>
      <c r="H2248" s="203">
        <v>1</v>
      </c>
      <c r="I2248" s="203">
        <v>1</v>
      </c>
      <c r="J2248" s="203">
        <v>1</v>
      </c>
      <c r="K2248" s="203">
        <v>0</v>
      </c>
      <c r="L2248" s="203">
        <v>0</v>
      </c>
      <c r="M2248" s="203">
        <v>0</v>
      </c>
      <c r="N2248" s="203">
        <v>0</v>
      </c>
      <c r="O2248" s="203">
        <v>0</v>
      </c>
      <c r="P2248" s="203">
        <v>0</v>
      </c>
      <c r="Q2248" s="203">
        <v>0</v>
      </c>
      <c r="R2248" s="203">
        <v>0</v>
      </c>
      <c r="S2248" s="203">
        <v>0</v>
      </c>
      <c r="T2248" s="203">
        <v>0</v>
      </c>
      <c r="U2248" s="203">
        <v>0</v>
      </c>
      <c r="V2248" s="203">
        <v>0</v>
      </c>
    </row>
    <row r="2249" spans="2:22" x14ac:dyDescent="0.3">
      <c r="B2249" s="96" t="s">
        <v>159</v>
      </c>
      <c r="C2249" s="102" t="s">
        <v>286</v>
      </c>
      <c r="D2249" s="203">
        <v>1</v>
      </c>
      <c r="E2249" s="203">
        <v>159</v>
      </c>
      <c r="F2249" s="203">
        <v>1166</v>
      </c>
      <c r="G2249" s="203">
        <v>254</v>
      </c>
      <c r="H2249" s="203">
        <v>17</v>
      </c>
      <c r="I2249" s="203">
        <v>0</v>
      </c>
      <c r="J2249" s="203">
        <v>1</v>
      </c>
      <c r="K2249" s="203">
        <v>0</v>
      </c>
      <c r="L2249" s="203">
        <v>2</v>
      </c>
      <c r="M2249" s="203">
        <v>0</v>
      </c>
      <c r="N2249" s="203">
        <v>1</v>
      </c>
      <c r="O2249" s="203">
        <v>0</v>
      </c>
      <c r="P2249" s="203">
        <v>0</v>
      </c>
      <c r="Q2249" s="203">
        <v>0</v>
      </c>
      <c r="R2249" s="203">
        <v>0</v>
      </c>
      <c r="S2249" s="203">
        <v>0</v>
      </c>
      <c r="T2249" s="203">
        <v>0</v>
      </c>
      <c r="U2249" s="203">
        <v>0</v>
      </c>
      <c r="V2249" s="203">
        <v>0</v>
      </c>
    </row>
    <row r="2250" spans="2:22" x14ac:dyDescent="0.3">
      <c r="B2250" s="96" t="s">
        <v>159</v>
      </c>
      <c r="C2250" s="102" t="s">
        <v>370</v>
      </c>
      <c r="D2250" s="203">
        <v>0</v>
      </c>
      <c r="E2250" s="203">
        <v>42</v>
      </c>
      <c r="F2250" s="203">
        <v>1606</v>
      </c>
      <c r="G2250" s="203">
        <v>5469</v>
      </c>
      <c r="H2250" s="203">
        <v>1117</v>
      </c>
      <c r="I2250" s="203">
        <v>132</v>
      </c>
      <c r="J2250" s="203">
        <v>51</v>
      </c>
      <c r="K2250" s="203">
        <v>19</v>
      </c>
      <c r="L2250" s="203">
        <v>10</v>
      </c>
      <c r="M2250" s="203">
        <v>12</v>
      </c>
      <c r="N2250" s="203">
        <v>2</v>
      </c>
      <c r="O2250" s="203">
        <v>1</v>
      </c>
      <c r="P2250" s="203">
        <v>2</v>
      </c>
      <c r="Q2250" s="203">
        <v>1</v>
      </c>
      <c r="R2250" s="203">
        <v>0</v>
      </c>
      <c r="S2250" s="203">
        <v>0</v>
      </c>
      <c r="T2250" s="203">
        <v>0</v>
      </c>
      <c r="U2250" s="203">
        <v>1</v>
      </c>
      <c r="V2250" s="203">
        <v>0</v>
      </c>
    </row>
    <row r="2251" spans="2:22" x14ac:dyDescent="0.3">
      <c r="B2251" s="96" t="s">
        <v>159</v>
      </c>
      <c r="C2251" s="102" t="s">
        <v>224</v>
      </c>
      <c r="D2251" s="203">
        <v>0</v>
      </c>
      <c r="E2251" s="203">
        <v>1</v>
      </c>
      <c r="F2251" s="203">
        <v>18</v>
      </c>
      <c r="G2251" s="203">
        <v>1770</v>
      </c>
      <c r="H2251" s="203">
        <v>5751</v>
      </c>
      <c r="I2251" s="203">
        <v>1607</v>
      </c>
      <c r="J2251" s="203">
        <v>484</v>
      </c>
      <c r="K2251" s="203">
        <v>144</v>
      </c>
      <c r="L2251" s="203">
        <v>63</v>
      </c>
      <c r="M2251" s="203">
        <v>34</v>
      </c>
      <c r="N2251" s="203">
        <v>18</v>
      </c>
      <c r="O2251" s="203">
        <v>13</v>
      </c>
      <c r="P2251" s="203">
        <v>11</v>
      </c>
      <c r="Q2251" s="203">
        <v>3</v>
      </c>
      <c r="R2251" s="203">
        <v>2</v>
      </c>
      <c r="S2251" s="203">
        <v>1</v>
      </c>
      <c r="T2251" s="203">
        <v>0</v>
      </c>
      <c r="U2251" s="203">
        <v>3</v>
      </c>
      <c r="V2251" s="203">
        <v>3</v>
      </c>
    </row>
    <row r="2252" spans="2:22" x14ac:dyDescent="0.3">
      <c r="B2252" s="96" t="s">
        <v>159</v>
      </c>
      <c r="C2252" s="102" t="s">
        <v>225</v>
      </c>
      <c r="D2252" s="203">
        <v>0</v>
      </c>
      <c r="E2252" s="203">
        <v>0</v>
      </c>
      <c r="F2252" s="203">
        <v>1</v>
      </c>
      <c r="G2252" s="203">
        <v>14</v>
      </c>
      <c r="H2252" s="203">
        <v>1645</v>
      </c>
      <c r="I2252" s="203">
        <v>5180</v>
      </c>
      <c r="J2252" s="203">
        <v>1885</v>
      </c>
      <c r="K2252" s="203">
        <v>602</v>
      </c>
      <c r="L2252" s="203">
        <v>180</v>
      </c>
      <c r="M2252" s="203">
        <v>86</v>
      </c>
      <c r="N2252" s="203">
        <v>45</v>
      </c>
      <c r="O2252" s="203">
        <v>35</v>
      </c>
      <c r="P2252" s="203">
        <v>13</v>
      </c>
      <c r="Q2252" s="203">
        <v>9</v>
      </c>
      <c r="R2252" s="203">
        <v>7</v>
      </c>
      <c r="S2252" s="203">
        <v>5</v>
      </c>
      <c r="T2252" s="203">
        <v>2</v>
      </c>
      <c r="U2252" s="203">
        <v>1</v>
      </c>
      <c r="V2252" s="203">
        <v>1</v>
      </c>
    </row>
    <row r="2253" spans="2:22" x14ac:dyDescent="0.3">
      <c r="B2253" s="96" t="s">
        <v>159</v>
      </c>
      <c r="C2253" s="102" t="s">
        <v>226</v>
      </c>
      <c r="D2253" s="203">
        <v>0</v>
      </c>
      <c r="E2253" s="203">
        <v>0</v>
      </c>
      <c r="F2253" s="203">
        <v>1</v>
      </c>
      <c r="G2253" s="203">
        <v>3</v>
      </c>
      <c r="H2253" s="203">
        <v>50</v>
      </c>
      <c r="I2253" s="203">
        <v>1564</v>
      </c>
      <c r="J2253" s="203">
        <v>5267</v>
      </c>
      <c r="K2253" s="203">
        <v>1891</v>
      </c>
      <c r="L2253" s="203">
        <v>668</v>
      </c>
      <c r="M2253" s="203">
        <v>306</v>
      </c>
      <c r="N2253" s="203">
        <v>140</v>
      </c>
      <c r="O2253" s="203">
        <v>57</v>
      </c>
      <c r="P2253" s="203">
        <v>35</v>
      </c>
      <c r="Q2253" s="203">
        <v>15</v>
      </c>
      <c r="R2253" s="203">
        <v>6</v>
      </c>
      <c r="S2253" s="203">
        <v>6</v>
      </c>
      <c r="T2253" s="203">
        <v>4</v>
      </c>
      <c r="U2253" s="203">
        <v>2</v>
      </c>
      <c r="V2253" s="203">
        <v>3</v>
      </c>
    </row>
    <row r="2254" spans="2:22" x14ac:dyDescent="0.3">
      <c r="B2254" s="96" t="s">
        <v>159</v>
      </c>
      <c r="C2254" s="102" t="s">
        <v>227</v>
      </c>
      <c r="D2254" s="203">
        <v>0</v>
      </c>
      <c r="E2254" s="203">
        <v>1</v>
      </c>
      <c r="F2254" s="203">
        <v>0</v>
      </c>
      <c r="G2254" s="203">
        <v>0</v>
      </c>
      <c r="H2254" s="203">
        <v>5</v>
      </c>
      <c r="I2254" s="203">
        <v>28</v>
      </c>
      <c r="J2254" s="203">
        <v>1552</v>
      </c>
      <c r="K2254" s="203">
        <v>4890</v>
      </c>
      <c r="L2254" s="203">
        <v>1896</v>
      </c>
      <c r="M2254" s="203">
        <v>855</v>
      </c>
      <c r="N2254" s="203">
        <v>336</v>
      </c>
      <c r="O2254" s="203">
        <v>137</v>
      </c>
      <c r="P2254" s="203">
        <v>49</v>
      </c>
      <c r="Q2254" s="203">
        <v>46</v>
      </c>
      <c r="R2254" s="203">
        <v>10</v>
      </c>
      <c r="S2254" s="203">
        <v>10</v>
      </c>
      <c r="T2254" s="203">
        <v>5</v>
      </c>
      <c r="U2254" s="203">
        <v>4</v>
      </c>
      <c r="V2254" s="203">
        <v>7</v>
      </c>
    </row>
    <row r="2255" spans="2:22" x14ac:dyDescent="0.3">
      <c r="B2255" s="96" t="s">
        <v>159</v>
      </c>
      <c r="C2255" s="102" t="s">
        <v>228</v>
      </c>
      <c r="D2255" s="203">
        <v>0</v>
      </c>
      <c r="E2255" s="203">
        <v>0</v>
      </c>
      <c r="F2255" s="203">
        <v>0</v>
      </c>
      <c r="G2255" s="203">
        <v>4</v>
      </c>
      <c r="H2255" s="203">
        <v>0</v>
      </c>
      <c r="I2255" s="203">
        <v>5</v>
      </c>
      <c r="J2255" s="203">
        <v>35</v>
      </c>
      <c r="K2255" s="203">
        <v>1646</v>
      </c>
      <c r="L2255" s="203">
        <v>4439</v>
      </c>
      <c r="M2255" s="203">
        <v>1913</v>
      </c>
      <c r="N2255" s="203">
        <v>862</v>
      </c>
      <c r="O2255" s="203">
        <v>295</v>
      </c>
      <c r="P2255" s="203">
        <v>122</v>
      </c>
      <c r="Q2255" s="203">
        <v>62</v>
      </c>
      <c r="R2255" s="203">
        <v>29</v>
      </c>
      <c r="S2255" s="203">
        <v>21</v>
      </c>
      <c r="T2255" s="203">
        <v>9</v>
      </c>
      <c r="U2255" s="203">
        <v>7</v>
      </c>
      <c r="V2255" s="203">
        <v>7</v>
      </c>
    </row>
    <row r="2256" spans="2:22" x14ac:dyDescent="0.3">
      <c r="B2256" s="96" t="s">
        <v>159</v>
      </c>
      <c r="C2256" s="102" t="s">
        <v>229</v>
      </c>
      <c r="D2256" s="203">
        <v>0</v>
      </c>
      <c r="E2256" s="203">
        <v>0</v>
      </c>
      <c r="F2256" s="203">
        <v>0</v>
      </c>
      <c r="G2256" s="203">
        <v>1</v>
      </c>
      <c r="H2256" s="203">
        <v>0</v>
      </c>
      <c r="I2256" s="203">
        <v>2</v>
      </c>
      <c r="J2256" s="203">
        <v>3</v>
      </c>
      <c r="K2256" s="203">
        <v>41</v>
      </c>
      <c r="L2256" s="203">
        <v>1411</v>
      </c>
      <c r="M2256" s="203">
        <v>4463</v>
      </c>
      <c r="N2256" s="203">
        <v>2314</v>
      </c>
      <c r="O2256" s="203">
        <v>1158</v>
      </c>
      <c r="P2256" s="203">
        <v>466</v>
      </c>
      <c r="Q2256" s="203">
        <v>163</v>
      </c>
      <c r="R2256" s="203">
        <v>58</v>
      </c>
      <c r="S2256" s="203">
        <v>28</v>
      </c>
      <c r="T2256" s="203">
        <v>15</v>
      </c>
      <c r="U2256" s="203">
        <v>7</v>
      </c>
      <c r="V2256" s="203">
        <v>11</v>
      </c>
    </row>
    <row r="2257" spans="2:22" x14ac:dyDescent="0.3">
      <c r="B2257" s="96" t="s">
        <v>159</v>
      </c>
      <c r="C2257" s="102" t="s">
        <v>287</v>
      </c>
      <c r="D2257" s="203">
        <v>0</v>
      </c>
      <c r="E2257" s="203">
        <v>0</v>
      </c>
      <c r="F2257" s="203">
        <v>0</v>
      </c>
      <c r="G2257" s="203">
        <v>0</v>
      </c>
      <c r="H2257" s="203">
        <v>0</v>
      </c>
      <c r="I2257" s="203">
        <v>1</v>
      </c>
      <c r="J2257" s="203">
        <v>0</v>
      </c>
      <c r="K2257" s="203">
        <v>3</v>
      </c>
      <c r="L2257" s="203">
        <v>33</v>
      </c>
      <c r="M2257" s="203">
        <v>1529</v>
      </c>
      <c r="N2257" s="203">
        <v>3939</v>
      </c>
      <c r="O2257" s="203">
        <v>2106</v>
      </c>
      <c r="P2257" s="203">
        <v>1127</v>
      </c>
      <c r="Q2257" s="203">
        <v>456</v>
      </c>
      <c r="R2257" s="203">
        <v>150</v>
      </c>
      <c r="S2257" s="203">
        <v>27</v>
      </c>
      <c r="T2257" s="203">
        <v>11</v>
      </c>
      <c r="U2257" s="203">
        <v>4</v>
      </c>
      <c r="V2257" s="203">
        <v>4</v>
      </c>
    </row>
    <row r="2258" spans="2:22" x14ac:dyDescent="0.3">
      <c r="B2258" s="96" t="s">
        <v>159</v>
      </c>
      <c r="C2258" s="102" t="s">
        <v>230</v>
      </c>
      <c r="D2258" s="203">
        <v>0</v>
      </c>
      <c r="E2258" s="203">
        <v>0</v>
      </c>
      <c r="F2258" s="203">
        <v>0</v>
      </c>
      <c r="G2258" s="203">
        <v>0</v>
      </c>
      <c r="H2258" s="203">
        <v>0</v>
      </c>
      <c r="I2258" s="203">
        <v>1</v>
      </c>
      <c r="J2258" s="203">
        <v>0</v>
      </c>
      <c r="K2258" s="203">
        <v>0</v>
      </c>
      <c r="L2258" s="203">
        <v>2</v>
      </c>
      <c r="M2258" s="203">
        <v>41</v>
      </c>
      <c r="N2258" s="203">
        <v>1502</v>
      </c>
      <c r="O2258" s="203">
        <v>3496</v>
      </c>
      <c r="P2258" s="203">
        <v>1992</v>
      </c>
      <c r="Q2258" s="203">
        <v>995</v>
      </c>
      <c r="R2258" s="203">
        <v>359</v>
      </c>
      <c r="S2258" s="203">
        <v>83</v>
      </c>
      <c r="T2258" s="203">
        <v>23</v>
      </c>
      <c r="U2258" s="203">
        <v>7</v>
      </c>
      <c r="V2258" s="203">
        <v>7</v>
      </c>
    </row>
    <row r="2259" spans="2:22" x14ac:dyDescent="0.3">
      <c r="B2259" s="96" t="s">
        <v>159</v>
      </c>
      <c r="C2259" s="102" t="s">
        <v>231</v>
      </c>
      <c r="D2259" s="203">
        <v>0</v>
      </c>
      <c r="E2259" s="203">
        <v>0</v>
      </c>
      <c r="F2259" s="203">
        <v>0</v>
      </c>
      <c r="G2259" s="203">
        <v>0</v>
      </c>
      <c r="H2259" s="203">
        <v>0</v>
      </c>
      <c r="I2259" s="203">
        <v>2</v>
      </c>
      <c r="J2259" s="203">
        <v>0</v>
      </c>
      <c r="K2259" s="203">
        <v>0</v>
      </c>
      <c r="L2259" s="203">
        <v>1</v>
      </c>
      <c r="M2259" s="203">
        <v>9</v>
      </c>
      <c r="N2259" s="203">
        <v>46</v>
      </c>
      <c r="O2259" s="203">
        <v>1412</v>
      </c>
      <c r="P2259" s="203">
        <v>3287</v>
      </c>
      <c r="Q2259" s="203">
        <v>1854</v>
      </c>
      <c r="R2259" s="203">
        <v>887</v>
      </c>
      <c r="S2259" s="203">
        <v>316</v>
      </c>
      <c r="T2259" s="203">
        <v>60</v>
      </c>
      <c r="U2259" s="203">
        <v>15</v>
      </c>
      <c r="V2259" s="203">
        <v>9</v>
      </c>
    </row>
    <row r="2260" spans="2:22" x14ac:dyDescent="0.3">
      <c r="B2260" s="96" t="s">
        <v>159</v>
      </c>
      <c r="C2260" s="102" t="s">
        <v>288</v>
      </c>
      <c r="D2260" s="203">
        <v>0</v>
      </c>
      <c r="E2260" s="203">
        <v>0</v>
      </c>
      <c r="F2260" s="203">
        <v>0</v>
      </c>
      <c r="G2260" s="203">
        <v>0</v>
      </c>
      <c r="H2260" s="203">
        <v>0</v>
      </c>
      <c r="I2260" s="203">
        <v>1</v>
      </c>
      <c r="J2260" s="203">
        <v>0</v>
      </c>
      <c r="K2260" s="203">
        <v>0</v>
      </c>
      <c r="L2260" s="203">
        <v>1</v>
      </c>
      <c r="M2260" s="203">
        <v>2</v>
      </c>
      <c r="N2260" s="203">
        <v>3</v>
      </c>
      <c r="O2260" s="203">
        <v>35</v>
      </c>
      <c r="P2260" s="203">
        <v>1088</v>
      </c>
      <c r="Q2260" s="203">
        <v>2920</v>
      </c>
      <c r="R2260" s="203">
        <v>1679</v>
      </c>
      <c r="S2260" s="203">
        <v>661</v>
      </c>
      <c r="T2260" s="203">
        <v>157</v>
      </c>
      <c r="U2260" s="203">
        <v>37</v>
      </c>
      <c r="V2260" s="203">
        <v>17</v>
      </c>
    </row>
    <row r="2261" spans="2:22" x14ac:dyDescent="0.3">
      <c r="B2261" s="96" t="s">
        <v>159</v>
      </c>
      <c r="C2261" s="102" t="s">
        <v>232</v>
      </c>
      <c r="D2261" s="203">
        <v>0</v>
      </c>
      <c r="E2261" s="203">
        <v>0</v>
      </c>
      <c r="F2261" s="203">
        <v>0</v>
      </c>
      <c r="G2261" s="203">
        <v>0</v>
      </c>
      <c r="H2261" s="203">
        <v>0</v>
      </c>
      <c r="I2261" s="203">
        <v>0</v>
      </c>
      <c r="J2261" s="203">
        <v>0</v>
      </c>
      <c r="K2261" s="203">
        <v>0</v>
      </c>
      <c r="L2261" s="203">
        <v>1</v>
      </c>
      <c r="M2261" s="203">
        <v>2</v>
      </c>
      <c r="N2261" s="203">
        <v>0</v>
      </c>
      <c r="O2261" s="203">
        <v>3</v>
      </c>
      <c r="P2261" s="203">
        <v>49</v>
      </c>
      <c r="Q2261" s="203">
        <v>1007</v>
      </c>
      <c r="R2261" s="203">
        <v>2639</v>
      </c>
      <c r="S2261" s="203">
        <v>1395</v>
      </c>
      <c r="T2261" s="203">
        <v>552</v>
      </c>
      <c r="U2261" s="203">
        <v>130</v>
      </c>
      <c r="V2261" s="203">
        <v>39</v>
      </c>
    </row>
    <row r="2262" spans="2:22" x14ac:dyDescent="0.3">
      <c r="B2262" s="96" t="s">
        <v>159</v>
      </c>
      <c r="C2262" s="102" t="s">
        <v>355</v>
      </c>
      <c r="D2262" s="203">
        <v>0</v>
      </c>
      <c r="E2262" s="203">
        <v>0</v>
      </c>
      <c r="F2262" s="203">
        <v>0</v>
      </c>
      <c r="G2262" s="203">
        <v>0</v>
      </c>
      <c r="H2262" s="203">
        <v>0</v>
      </c>
      <c r="I2262" s="203">
        <v>0</v>
      </c>
      <c r="J2262" s="203">
        <v>0</v>
      </c>
      <c r="K2262" s="203">
        <v>0</v>
      </c>
      <c r="L2262" s="203">
        <v>0</v>
      </c>
      <c r="M2262" s="203">
        <v>0</v>
      </c>
      <c r="N2262" s="203">
        <v>0</v>
      </c>
      <c r="O2262" s="203">
        <v>0</v>
      </c>
      <c r="P2262" s="203">
        <v>0</v>
      </c>
      <c r="Q2262" s="203">
        <v>0</v>
      </c>
      <c r="R2262" s="203">
        <v>0</v>
      </c>
      <c r="S2262" s="203">
        <v>0</v>
      </c>
      <c r="T2262" s="203">
        <v>0</v>
      </c>
      <c r="U2262" s="203">
        <v>0</v>
      </c>
      <c r="V2262" s="203">
        <v>0</v>
      </c>
    </row>
    <row r="2263" spans="2:22" x14ac:dyDescent="0.3">
      <c r="B2263" s="96" t="s">
        <v>159</v>
      </c>
      <c r="C2263" s="102" t="s">
        <v>356</v>
      </c>
      <c r="D2263" s="203">
        <v>0</v>
      </c>
      <c r="E2263" s="203">
        <v>0</v>
      </c>
      <c r="F2263" s="203">
        <v>0</v>
      </c>
      <c r="G2263" s="203">
        <v>0</v>
      </c>
      <c r="H2263" s="203">
        <v>0</v>
      </c>
      <c r="I2263" s="203">
        <v>0</v>
      </c>
      <c r="J2263" s="203">
        <v>0</v>
      </c>
      <c r="K2263" s="203">
        <v>0</v>
      </c>
      <c r="L2263" s="203">
        <v>0</v>
      </c>
      <c r="M2263" s="203">
        <v>0</v>
      </c>
      <c r="N2263" s="203">
        <v>0</v>
      </c>
      <c r="O2263" s="203">
        <v>0</v>
      </c>
      <c r="P2263" s="203">
        <v>0</v>
      </c>
      <c r="Q2263" s="203">
        <v>0</v>
      </c>
      <c r="R2263" s="203">
        <v>0</v>
      </c>
      <c r="S2263" s="203">
        <v>0</v>
      </c>
      <c r="T2263" s="203">
        <v>0</v>
      </c>
      <c r="U2263" s="203">
        <v>0</v>
      </c>
      <c r="V2263" s="203">
        <v>0</v>
      </c>
    </row>
    <row r="2264" spans="2:22" x14ac:dyDescent="0.3">
      <c r="B2264" s="96" t="s">
        <v>159</v>
      </c>
      <c r="C2264" s="102" t="s">
        <v>289</v>
      </c>
      <c r="D2264" s="203">
        <v>0</v>
      </c>
      <c r="E2264" s="203">
        <v>0</v>
      </c>
      <c r="F2264" s="203">
        <v>0</v>
      </c>
      <c r="G2264" s="203">
        <v>0</v>
      </c>
      <c r="H2264" s="203">
        <v>0</v>
      </c>
      <c r="I2264" s="203">
        <v>0</v>
      </c>
      <c r="J2264" s="203">
        <v>1</v>
      </c>
      <c r="K2264" s="203">
        <v>1</v>
      </c>
      <c r="L2264" s="203">
        <v>0</v>
      </c>
      <c r="M2264" s="203">
        <v>2</v>
      </c>
      <c r="N2264" s="203">
        <v>3</v>
      </c>
      <c r="O2264" s="203">
        <v>7</v>
      </c>
      <c r="P2264" s="203">
        <v>3</v>
      </c>
      <c r="Q2264" s="203">
        <v>2</v>
      </c>
      <c r="R2264" s="203">
        <v>2</v>
      </c>
      <c r="S2264" s="203">
        <v>0</v>
      </c>
      <c r="T2264" s="203">
        <v>0</v>
      </c>
      <c r="U2264" s="203">
        <v>3</v>
      </c>
      <c r="V2264" s="203">
        <v>39</v>
      </c>
    </row>
    <row r="2265" spans="2:22" x14ac:dyDescent="0.3">
      <c r="B2265" s="96" t="s">
        <v>159</v>
      </c>
      <c r="C2265" s="102" t="s">
        <v>290</v>
      </c>
      <c r="D2265" s="203">
        <v>0</v>
      </c>
      <c r="E2265" s="203">
        <v>0</v>
      </c>
      <c r="F2265" s="203">
        <v>0</v>
      </c>
      <c r="G2265" s="203">
        <v>0</v>
      </c>
      <c r="H2265" s="203">
        <v>0</v>
      </c>
      <c r="I2265" s="203">
        <v>0</v>
      </c>
      <c r="J2265" s="203">
        <v>0</v>
      </c>
      <c r="K2265" s="203">
        <v>0</v>
      </c>
      <c r="L2265" s="203">
        <v>8</v>
      </c>
      <c r="M2265" s="203">
        <v>14</v>
      </c>
      <c r="N2265" s="203">
        <v>25</v>
      </c>
      <c r="O2265" s="203">
        <v>39</v>
      </c>
      <c r="P2265" s="203">
        <v>59</v>
      </c>
      <c r="Q2265" s="203">
        <v>38</v>
      </c>
      <c r="R2265" s="203">
        <v>29</v>
      </c>
      <c r="S2265" s="203">
        <v>26</v>
      </c>
      <c r="T2265" s="203">
        <v>15</v>
      </c>
      <c r="U2265" s="203">
        <v>11</v>
      </c>
      <c r="V2265" s="203">
        <v>250</v>
      </c>
    </row>
    <row r="2266" spans="2:22" x14ac:dyDescent="0.3">
      <c r="B2266" s="96" t="s">
        <v>159</v>
      </c>
      <c r="C2266" s="102" t="s">
        <v>291</v>
      </c>
      <c r="D2266" s="203">
        <v>0</v>
      </c>
      <c r="E2266" s="203">
        <v>0</v>
      </c>
      <c r="F2266" s="203">
        <v>0</v>
      </c>
      <c r="G2266" s="203">
        <v>0</v>
      </c>
      <c r="H2266" s="203">
        <v>0</v>
      </c>
      <c r="I2266" s="203">
        <v>0</v>
      </c>
      <c r="J2266" s="203">
        <v>0</v>
      </c>
      <c r="K2266" s="203">
        <v>3</v>
      </c>
      <c r="L2266" s="203">
        <v>1</v>
      </c>
      <c r="M2266" s="203">
        <v>4</v>
      </c>
      <c r="N2266" s="203">
        <v>17</v>
      </c>
      <c r="O2266" s="203">
        <v>63</v>
      </c>
      <c r="P2266" s="203">
        <v>198</v>
      </c>
      <c r="Q2266" s="203">
        <v>301</v>
      </c>
      <c r="R2266" s="203">
        <v>261</v>
      </c>
      <c r="S2266" s="203">
        <v>132</v>
      </c>
      <c r="T2266" s="203">
        <v>75</v>
      </c>
      <c r="U2266" s="203">
        <v>32</v>
      </c>
      <c r="V2266" s="203">
        <v>337</v>
      </c>
    </row>
    <row r="2267" spans="2:22" x14ac:dyDescent="0.3">
      <c r="B2267" s="96" t="s">
        <v>159</v>
      </c>
      <c r="C2267" s="102" t="s">
        <v>292</v>
      </c>
      <c r="D2267" s="203">
        <v>0</v>
      </c>
      <c r="E2267" s="203">
        <v>0</v>
      </c>
      <c r="F2267" s="203">
        <v>0</v>
      </c>
      <c r="G2267" s="203">
        <v>0</v>
      </c>
      <c r="H2267" s="203">
        <v>0</v>
      </c>
      <c r="I2267" s="203">
        <v>0</v>
      </c>
      <c r="J2267" s="203">
        <v>0</v>
      </c>
      <c r="K2267" s="203">
        <v>0</v>
      </c>
      <c r="L2267" s="203">
        <v>0</v>
      </c>
      <c r="M2267" s="203">
        <v>2</v>
      </c>
      <c r="N2267" s="203">
        <v>3</v>
      </c>
      <c r="O2267" s="203">
        <v>25</v>
      </c>
      <c r="P2267" s="203">
        <v>104</v>
      </c>
      <c r="Q2267" s="203">
        <v>338</v>
      </c>
      <c r="R2267" s="203">
        <v>509</v>
      </c>
      <c r="S2267" s="203">
        <v>404</v>
      </c>
      <c r="T2267" s="203">
        <v>208</v>
      </c>
      <c r="U2267" s="203">
        <v>87</v>
      </c>
      <c r="V2267" s="203">
        <v>405</v>
      </c>
    </row>
    <row r="2268" spans="2:22" x14ac:dyDescent="0.3">
      <c r="B2268" s="96" t="s">
        <v>159</v>
      </c>
      <c r="C2268" s="102" t="s">
        <v>293</v>
      </c>
      <c r="D2268" s="203">
        <v>0</v>
      </c>
      <c r="E2268" s="203">
        <v>0</v>
      </c>
      <c r="F2268" s="203">
        <v>0</v>
      </c>
      <c r="G2268" s="203">
        <v>0</v>
      </c>
      <c r="H2268" s="203">
        <v>0</v>
      </c>
      <c r="I2268" s="203">
        <v>0</v>
      </c>
      <c r="J2268" s="203">
        <v>0</v>
      </c>
      <c r="K2268" s="203">
        <v>0</v>
      </c>
      <c r="L2268" s="203">
        <v>0</v>
      </c>
      <c r="M2268" s="203">
        <v>0</v>
      </c>
      <c r="N2268" s="203">
        <v>0</v>
      </c>
      <c r="O2268" s="203">
        <v>1</v>
      </c>
      <c r="P2268" s="203">
        <v>13</v>
      </c>
      <c r="Q2268" s="203">
        <v>81</v>
      </c>
      <c r="R2268" s="203">
        <v>226</v>
      </c>
      <c r="S2268" s="203">
        <v>374</v>
      </c>
      <c r="T2268" s="203">
        <v>348</v>
      </c>
      <c r="U2268" s="203">
        <v>170</v>
      </c>
      <c r="V2268" s="203">
        <v>416</v>
      </c>
    </row>
    <row r="2269" spans="2:22" x14ac:dyDescent="0.3">
      <c r="B2269" s="96" t="s">
        <v>159</v>
      </c>
      <c r="C2269" s="102" t="s">
        <v>294</v>
      </c>
      <c r="D2269" s="203">
        <v>0</v>
      </c>
      <c r="E2269" s="203">
        <v>0</v>
      </c>
      <c r="F2269" s="203">
        <v>0</v>
      </c>
      <c r="G2269" s="203">
        <v>0</v>
      </c>
      <c r="H2269" s="203">
        <v>0</v>
      </c>
      <c r="I2269" s="203">
        <v>0</v>
      </c>
      <c r="J2269" s="203">
        <v>0</v>
      </c>
      <c r="K2269" s="203">
        <v>0</v>
      </c>
      <c r="L2269" s="203">
        <v>0</v>
      </c>
      <c r="M2269" s="203">
        <v>2</v>
      </c>
      <c r="N2269" s="203">
        <v>2</v>
      </c>
      <c r="O2269" s="203">
        <v>2</v>
      </c>
      <c r="P2269" s="203">
        <v>13</v>
      </c>
      <c r="Q2269" s="203">
        <v>63</v>
      </c>
      <c r="R2269" s="203">
        <v>293</v>
      </c>
      <c r="S2269" s="203">
        <v>433</v>
      </c>
      <c r="T2269" s="203">
        <v>356</v>
      </c>
      <c r="U2269" s="203">
        <v>188</v>
      </c>
      <c r="V2269" s="203">
        <v>728</v>
      </c>
    </row>
    <row r="2270" spans="2:22" x14ac:dyDescent="0.3">
      <c r="B2270" s="96" t="s">
        <v>159</v>
      </c>
      <c r="C2270" s="102" t="s">
        <v>357</v>
      </c>
      <c r="D2270" s="203">
        <v>0</v>
      </c>
      <c r="E2270" s="203">
        <v>0</v>
      </c>
      <c r="F2270" s="203">
        <v>0</v>
      </c>
      <c r="G2270" s="203">
        <v>1</v>
      </c>
      <c r="H2270" s="203">
        <v>1</v>
      </c>
      <c r="I2270" s="203">
        <v>14</v>
      </c>
      <c r="J2270" s="203">
        <v>31</v>
      </c>
      <c r="K2270" s="203">
        <v>58</v>
      </c>
      <c r="L2270" s="203">
        <v>104</v>
      </c>
      <c r="M2270" s="203">
        <v>129</v>
      </c>
      <c r="N2270" s="203">
        <v>115</v>
      </c>
      <c r="O2270" s="203">
        <v>73</v>
      </c>
      <c r="P2270" s="203">
        <v>36</v>
      </c>
      <c r="Q2270" s="203">
        <v>4</v>
      </c>
      <c r="R2270" s="203">
        <v>1</v>
      </c>
      <c r="S2270" s="203">
        <v>2</v>
      </c>
      <c r="T2270" s="203">
        <v>2</v>
      </c>
      <c r="U2270" s="203">
        <v>0</v>
      </c>
      <c r="V2270" s="203">
        <v>0</v>
      </c>
    </row>
    <row r="2271" spans="2:22" x14ac:dyDescent="0.3">
      <c r="B2271" s="96" t="s">
        <v>160</v>
      </c>
      <c r="C2271" s="102" t="s">
        <v>223</v>
      </c>
      <c r="D2271" s="203">
        <v>2</v>
      </c>
      <c r="E2271" s="203">
        <v>12</v>
      </c>
      <c r="F2271" s="203">
        <v>0</v>
      </c>
      <c r="G2271" s="203">
        <v>0</v>
      </c>
      <c r="H2271" s="203">
        <v>0</v>
      </c>
      <c r="I2271" s="203">
        <v>0</v>
      </c>
      <c r="J2271" s="203">
        <v>0</v>
      </c>
      <c r="K2271" s="203">
        <v>0</v>
      </c>
      <c r="L2271" s="203">
        <v>0</v>
      </c>
      <c r="M2271" s="203">
        <v>0</v>
      </c>
      <c r="N2271" s="203">
        <v>0</v>
      </c>
      <c r="O2271" s="203">
        <v>0</v>
      </c>
      <c r="P2271" s="203">
        <v>0</v>
      </c>
      <c r="Q2271" s="203">
        <v>0</v>
      </c>
      <c r="R2271" s="203">
        <v>0</v>
      </c>
      <c r="S2271" s="203">
        <v>0</v>
      </c>
      <c r="T2271" s="203">
        <v>0</v>
      </c>
      <c r="U2271" s="203">
        <v>0</v>
      </c>
      <c r="V2271" s="203">
        <v>0</v>
      </c>
    </row>
    <row r="2272" spans="2:22" x14ac:dyDescent="0.3">
      <c r="B2272" s="96" t="s">
        <v>160</v>
      </c>
      <c r="C2272" s="102" t="s">
        <v>286</v>
      </c>
      <c r="D2272" s="203">
        <v>0</v>
      </c>
      <c r="E2272" s="203">
        <v>2</v>
      </c>
      <c r="F2272" s="203">
        <v>22</v>
      </c>
      <c r="G2272" s="203">
        <v>0</v>
      </c>
      <c r="H2272" s="203">
        <v>0</v>
      </c>
      <c r="I2272" s="203">
        <v>0</v>
      </c>
      <c r="J2272" s="203">
        <v>0</v>
      </c>
      <c r="K2272" s="203">
        <v>0</v>
      </c>
      <c r="L2272" s="203">
        <v>0</v>
      </c>
      <c r="M2272" s="203">
        <v>0</v>
      </c>
      <c r="N2272" s="203">
        <v>0</v>
      </c>
      <c r="O2272" s="203">
        <v>0</v>
      </c>
      <c r="P2272" s="203">
        <v>0</v>
      </c>
      <c r="Q2272" s="203">
        <v>0</v>
      </c>
      <c r="R2272" s="203">
        <v>0</v>
      </c>
      <c r="S2272" s="203">
        <v>0</v>
      </c>
      <c r="T2272" s="203">
        <v>0</v>
      </c>
      <c r="U2272" s="203">
        <v>0</v>
      </c>
      <c r="V2272" s="203">
        <v>0</v>
      </c>
    </row>
    <row r="2273" spans="2:22" x14ac:dyDescent="0.3">
      <c r="B2273" s="96" t="s">
        <v>160</v>
      </c>
      <c r="C2273" s="102" t="s">
        <v>370</v>
      </c>
      <c r="D2273" s="203">
        <v>0</v>
      </c>
      <c r="E2273" s="203">
        <v>2</v>
      </c>
      <c r="F2273" s="203">
        <v>86</v>
      </c>
      <c r="G2273" s="203">
        <v>401</v>
      </c>
      <c r="H2273" s="203">
        <v>93</v>
      </c>
      <c r="I2273" s="203">
        <v>18</v>
      </c>
      <c r="J2273" s="203">
        <v>7</v>
      </c>
      <c r="K2273" s="203">
        <v>2</v>
      </c>
      <c r="L2273" s="203">
        <v>1</v>
      </c>
      <c r="M2273" s="203">
        <v>1</v>
      </c>
      <c r="N2273" s="203">
        <v>0</v>
      </c>
      <c r="O2273" s="203">
        <v>0</v>
      </c>
      <c r="P2273" s="203">
        <v>0</v>
      </c>
      <c r="Q2273" s="203">
        <v>1</v>
      </c>
      <c r="R2273" s="203">
        <v>0</v>
      </c>
      <c r="S2273" s="203">
        <v>0</v>
      </c>
      <c r="T2273" s="203">
        <v>0</v>
      </c>
      <c r="U2273" s="203">
        <v>0</v>
      </c>
      <c r="V2273" s="203">
        <v>0</v>
      </c>
    </row>
    <row r="2274" spans="2:22" x14ac:dyDescent="0.3">
      <c r="B2274" s="96" t="s">
        <v>160</v>
      </c>
      <c r="C2274" s="102" t="s">
        <v>224</v>
      </c>
      <c r="D2274" s="203">
        <v>0</v>
      </c>
      <c r="E2274" s="203">
        <v>3</v>
      </c>
      <c r="F2274" s="203">
        <v>47</v>
      </c>
      <c r="G2274" s="203">
        <v>206</v>
      </c>
      <c r="H2274" s="203">
        <v>546</v>
      </c>
      <c r="I2274" s="203">
        <v>213</v>
      </c>
      <c r="J2274" s="203">
        <v>81</v>
      </c>
      <c r="K2274" s="203">
        <v>45</v>
      </c>
      <c r="L2274" s="203">
        <v>21</v>
      </c>
      <c r="M2274" s="203">
        <v>8</v>
      </c>
      <c r="N2274" s="203">
        <v>4</v>
      </c>
      <c r="O2274" s="203">
        <v>2</v>
      </c>
      <c r="P2274" s="203">
        <v>2</v>
      </c>
      <c r="Q2274" s="203">
        <v>0</v>
      </c>
      <c r="R2274" s="203">
        <v>0</v>
      </c>
      <c r="S2274" s="203">
        <v>0</v>
      </c>
      <c r="T2274" s="203">
        <v>0</v>
      </c>
      <c r="U2274" s="203">
        <v>0</v>
      </c>
      <c r="V2274" s="203">
        <v>1</v>
      </c>
    </row>
    <row r="2275" spans="2:22" x14ac:dyDescent="0.3">
      <c r="B2275" s="96" t="s">
        <v>160</v>
      </c>
      <c r="C2275" s="102" t="s">
        <v>225</v>
      </c>
      <c r="D2275" s="203">
        <v>0</v>
      </c>
      <c r="E2275" s="203">
        <v>0</v>
      </c>
      <c r="F2275" s="203">
        <v>0</v>
      </c>
      <c r="G2275" s="203">
        <v>10</v>
      </c>
      <c r="H2275" s="203">
        <v>91</v>
      </c>
      <c r="I2275" s="203">
        <v>389</v>
      </c>
      <c r="J2275" s="203">
        <v>261</v>
      </c>
      <c r="K2275" s="203">
        <v>151</v>
      </c>
      <c r="L2275" s="203">
        <v>82</v>
      </c>
      <c r="M2275" s="203">
        <v>43</v>
      </c>
      <c r="N2275" s="203">
        <v>23</v>
      </c>
      <c r="O2275" s="203">
        <v>10</v>
      </c>
      <c r="P2275" s="203">
        <v>6</v>
      </c>
      <c r="Q2275" s="203">
        <v>1</v>
      </c>
      <c r="R2275" s="203">
        <v>1</v>
      </c>
      <c r="S2275" s="203">
        <v>3</v>
      </c>
      <c r="T2275" s="203">
        <v>1</v>
      </c>
      <c r="U2275" s="203">
        <v>1</v>
      </c>
      <c r="V2275" s="203">
        <v>1</v>
      </c>
    </row>
    <row r="2276" spans="2:22" x14ac:dyDescent="0.3">
      <c r="B2276" s="96" t="s">
        <v>160</v>
      </c>
      <c r="C2276" s="102" t="s">
        <v>226</v>
      </c>
      <c r="D2276" s="203">
        <v>0</v>
      </c>
      <c r="E2276" s="203">
        <v>0</v>
      </c>
      <c r="F2276" s="203">
        <v>0</v>
      </c>
      <c r="G2276" s="203">
        <v>1</v>
      </c>
      <c r="H2276" s="203">
        <v>2</v>
      </c>
      <c r="I2276" s="203">
        <v>99</v>
      </c>
      <c r="J2276" s="203">
        <v>355</v>
      </c>
      <c r="K2276" s="203">
        <v>250</v>
      </c>
      <c r="L2276" s="203">
        <v>176</v>
      </c>
      <c r="M2276" s="203">
        <v>85</v>
      </c>
      <c r="N2276" s="203">
        <v>62</v>
      </c>
      <c r="O2276" s="203">
        <v>33</v>
      </c>
      <c r="P2276" s="203">
        <v>19</v>
      </c>
      <c r="Q2276" s="203">
        <v>17</v>
      </c>
      <c r="R2276" s="203">
        <v>6</v>
      </c>
      <c r="S2276" s="203">
        <v>3</v>
      </c>
      <c r="T2276" s="203">
        <v>1</v>
      </c>
      <c r="U2276" s="203">
        <v>5</v>
      </c>
      <c r="V2276" s="203">
        <v>1</v>
      </c>
    </row>
    <row r="2277" spans="2:22" x14ac:dyDescent="0.3">
      <c r="B2277" s="96" t="s">
        <v>160</v>
      </c>
      <c r="C2277" s="102" t="s">
        <v>227</v>
      </c>
      <c r="D2277" s="203">
        <v>0</v>
      </c>
      <c r="E2277" s="203">
        <v>0</v>
      </c>
      <c r="F2277" s="203">
        <v>0</v>
      </c>
      <c r="G2277" s="203">
        <v>1</v>
      </c>
      <c r="H2277" s="203">
        <v>1</v>
      </c>
      <c r="I2277" s="203">
        <v>1</v>
      </c>
      <c r="J2277" s="203">
        <v>104</v>
      </c>
      <c r="K2277" s="203">
        <v>291</v>
      </c>
      <c r="L2277" s="203">
        <v>235</v>
      </c>
      <c r="M2277" s="203">
        <v>143</v>
      </c>
      <c r="N2277" s="203">
        <v>93</v>
      </c>
      <c r="O2277" s="203">
        <v>53</v>
      </c>
      <c r="P2277" s="203">
        <v>36</v>
      </c>
      <c r="Q2277" s="203">
        <v>18</v>
      </c>
      <c r="R2277" s="203">
        <v>7</v>
      </c>
      <c r="S2277" s="203">
        <v>9</v>
      </c>
      <c r="T2277" s="203">
        <v>2</v>
      </c>
      <c r="U2277" s="203">
        <v>3</v>
      </c>
      <c r="V2277" s="203">
        <v>1</v>
      </c>
    </row>
    <row r="2278" spans="2:22" x14ac:dyDescent="0.3">
      <c r="B2278" s="96" t="s">
        <v>160</v>
      </c>
      <c r="C2278" s="102" t="s">
        <v>228</v>
      </c>
      <c r="D2278" s="203">
        <v>0</v>
      </c>
      <c r="E2278" s="203">
        <v>0</v>
      </c>
      <c r="F2278" s="203">
        <v>0</v>
      </c>
      <c r="G2278" s="203">
        <v>0</v>
      </c>
      <c r="H2278" s="203">
        <v>0</v>
      </c>
      <c r="I2278" s="203">
        <v>0</v>
      </c>
      <c r="J2278" s="203">
        <v>4</v>
      </c>
      <c r="K2278" s="203">
        <v>102</v>
      </c>
      <c r="L2278" s="203">
        <v>246</v>
      </c>
      <c r="M2278" s="203">
        <v>184</v>
      </c>
      <c r="N2278" s="203">
        <v>154</v>
      </c>
      <c r="O2278" s="203">
        <v>77</v>
      </c>
      <c r="P2278" s="203">
        <v>66</v>
      </c>
      <c r="Q2278" s="203">
        <v>45</v>
      </c>
      <c r="R2278" s="203">
        <v>14</v>
      </c>
      <c r="S2278" s="203">
        <v>14</v>
      </c>
      <c r="T2278" s="203">
        <v>9</v>
      </c>
      <c r="U2278" s="203">
        <v>4</v>
      </c>
      <c r="V2278" s="203">
        <v>5</v>
      </c>
    </row>
    <row r="2279" spans="2:22" x14ac:dyDescent="0.3">
      <c r="B2279" s="96" t="s">
        <v>160</v>
      </c>
      <c r="C2279" s="102" t="s">
        <v>229</v>
      </c>
      <c r="D2279" s="203">
        <v>0</v>
      </c>
      <c r="E2279" s="203">
        <v>0</v>
      </c>
      <c r="F2279" s="203">
        <v>0</v>
      </c>
      <c r="G2279" s="203">
        <v>0</v>
      </c>
      <c r="H2279" s="203">
        <v>0</v>
      </c>
      <c r="I2279" s="203">
        <v>0</v>
      </c>
      <c r="J2279" s="203">
        <v>0</v>
      </c>
      <c r="K2279" s="203">
        <v>4</v>
      </c>
      <c r="L2279" s="203">
        <v>120</v>
      </c>
      <c r="M2279" s="203">
        <v>206</v>
      </c>
      <c r="N2279" s="203">
        <v>196</v>
      </c>
      <c r="O2279" s="203">
        <v>135</v>
      </c>
      <c r="P2279" s="203">
        <v>136</v>
      </c>
      <c r="Q2279" s="203">
        <v>85</v>
      </c>
      <c r="R2279" s="203">
        <v>55</v>
      </c>
      <c r="S2279" s="203">
        <v>40</v>
      </c>
      <c r="T2279" s="203">
        <v>17</v>
      </c>
      <c r="U2279" s="203">
        <v>16</v>
      </c>
      <c r="V2279" s="203">
        <v>19</v>
      </c>
    </row>
    <row r="2280" spans="2:22" x14ac:dyDescent="0.3">
      <c r="B2280" s="96" t="s">
        <v>160</v>
      </c>
      <c r="C2280" s="102" t="s">
        <v>287</v>
      </c>
      <c r="D2280" s="203">
        <v>0</v>
      </c>
      <c r="E2280" s="203">
        <v>0</v>
      </c>
      <c r="F2280" s="203">
        <v>0</v>
      </c>
      <c r="G2280" s="203">
        <v>0</v>
      </c>
      <c r="H2280" s="203">
        <v>0</v>
      </c>
      <c r="I2280" s="203">
        <v>0</v>
      </c>
      <c r="J2280" s="203">
        <v>0</v>
      </c>
      <c r="K2280" s="203">
        <v>0</v>
      </c>
      <c r="L2280" s="203">
        <v>1</v>
      </c>
      <c r="M2280" s="203">
        <v>91</v>
      </c>
      <c r="N2280" s="203">
        <v>182</v>
      </c>
      <c r="O2280" s="203">
        <v>145</v>
      </c>
      <c r="P2280" s="203">
        <v>140</v>
      </c>
      <c r="Q2280" s="203">
        <v>99</v>
      </c>
      <c r="R2280" s="203">
        <v>76</v>
      </c>
      <c r="S2280" s="203">
        <v>41</v>
      </c>
      <c r="T2280" s="203">
        <v>26</v>
      </c>
      <c r="U2280" s="203">
        <v>18</v>
      </c>
      <c r="V2280" s="203">
        <v>36</v>
      </c>
    </row>
    <row r="2281" spans="2:22" x14ac:dyDescent="0.3">
      <c r="B2281" s="96" t="s">
        <v>160</v>
      </c>
      <c r="C2281" s="102" t="s">
        <v>230</v>
      </c>
      <c r="D2281" s="203">
        <v>0</v>
      </c>
      <c r="E2281" s="203">
        <v>0</v>
      </c>
      <c r="F2281" s="203">
        <v>0</v>
      </c>
      <c r="G2281" s="203">
        <v>0</v>
      </c>
      <c r="H2281" s="203">
        <v>0</v>
      </c>
      <c r="I2281" s="203">
        <v>0</v>
      </c>
      <c r="J2281" s="203">
        <v>0</v>
      </c>
      <c r="K2281" s="203">
        <v>0</v>
      </c>
      <c r="L2281" s="203">
        <v>0</v>
      </c>
      <c r="M2281" s="203">
        <v>4</v>
      </c>
      <c r="N2281" s="203">
        <v>69</v>
      </c>
      <c r="O2281" s="203">
        <v>135</v>
      </c>
      <c r="P2281" s="203">
        <v>147</v>
      </c>
      <c r="Q2281" s="203">
        <v>114</v>
      </c>
      <c r="R2281" s="203">
        <v>84</v>
      </c>
      <c r="S2281" s="203">
        <v>71</v>
      </c>
      <c r="T2281" s="203">
        <v>46</v>
      </c>
      <c r="U2281" s="203">
        <v>21</v>
      </c>
      <c r="V2281" s="203">
        <v>35</v>
      </c>
    </row>
    <row r="2282" spans="2:22" x14ac:dyDescent="0.3">
      <c r="B2282" s="96" t="s">
        <v>160</v>
      </c>
      <c r="C2282" s="102" t="s">
        <v>231</v>
      </c>
      <c r="D2282" s="203">
        <v>0</v>
      </c>
      <c r="E2282" s="203">
        <v>0</v>
      </c>
      <c r="F2282" s="203">
        <v>0</v>
      </c>
      <c r="G2282" s="203">
        <v>0</v>
      </c>
      <c r="H2282" s="203">
        <v>0</v>
      </c>
      <c r="I2282" s="203">
        <v>0</v>
      </c>
      <c r="J2282" s="203">
        <v>0</v>
      </c>
      <c r="K2282" s="203">
        <v>0</v>
      </c>
      <c r="L2282" s="203">
        <v>0</v>
      </c>
      <c r="M2282" s="203">
        <v>0</v>
      </c>
      <c r="N2282" s="203">
        <v>0</v>
      </c>
      <c r="O2282" s="203">
        <v>42</v>
      </c>
      <c r="P2282" s="203">
        <v>141</v>
      </c>
      <c r="Q2282" s="203">
        <v>129</v>
      </c>
      <c r="R2282" s="203">
        <v>95</v>
      </c>
      <c r="S2282" s="203">
        <v>70</v>
      </c>
      <c r="T2282" s="203">
        <v>35</v>
      </c>
      <c r="U2282" s="203">
        <v>31</v>
      </c>
      <c r="V2282" s="203">
        <v>46</v>
      </c>
    </row>
    <row r="2283" spans="2:22" x14ac:dyDescent="0.3">
      <c r="B2283" s="96" t="s">
        <v>160</v>
      </c>
      <c r="C2283" s="102" t="s">
        <v>288</v>
      </c>
      <c r="D2283" s="203">
        <v>0</v>
      </c>
      <c r="E2283" s="203">
        <v>0</v>
      </c>
      <c r="F2283" s="203">
        <v>0</v>
      </c>
      <c r="G2283" s="203">
        <v>0</v>
      </c>
      <c r="H2283" s="203">
        <v>0</v>
      </c>
      <c r="I2283" s="203">
        <v>0</v>
      </c>
      <c r="J2283" s="203">
        <v>0</v>
      </c>
      <c r="K2283" s="203">
        <v>0</v>
      </c>
      <c r="L2283" s="203">
        <v>0</v>
      </c>
      <c r="M2283" s="203">
        <v>0</v>
      </c>
      <c r="N2283" s="203">
        <v>0</v>
      </c>
      <c r="O2283" s="203">
        <v>2</v>
      </c>
      <c r="P2283" s="203">
        <v>33</v>
      </c>
      <c r="Q2283" s="203">
        <v>95</v>
      </c>
      <c r="R2283" s="203">
        <v>116</v>
      </c>
      <c r="S2283" s="203">
        <v>86</v>
      </c>
      <c r="T2283" s="203">
        <v>56</v>
      </c>
      <c r="U2283" s="203">
        <v>38</v>
      </c>
      <c r="V2283" s="203">
        <v>73</v>
      </c>
    </row>
    <row r="2284" spans="2:22" x14ac:dyDescent="0.3">
      <c r="B2284" s="96" t="s">
        <v>160</v>
      </c>
      <c r="C2284" s="102" t="s">
        <v>232</v>
      </c>
      <c r="D2284" s="203">
        <v>0</v>
      </c>
      <c r="E2284" s="203">
        <v>0</v>
      </c>
      <c r="F2284" s="203">
        <v>0</v>
      </c>
      <c r="G2284" s="203">
        <v>0</v>
      </c>
      <c r="H2284" s="203">
        <v>0</v>
      </c>
      <c r="I2284" s="203">
        <v>0</v>
      </c>
      <c r="J2284" s="203">
        <v>0</v>
      </c>
      <c r="K2284" s="203">
        <v>0</v>
      </c>
      <c r="L2284" s="203">
        <v>0</v>
      </c>
      <c r="M2284" s="203">
        <v>0</v>
      </c>
      <c r="N2284" s="203">
        <v>0</v>
      </c>
      <c r="O2284" s="203">
        <v>0</v>
      </c>
      <c r="P2284" s="203">
        <v>0</v>
      </c>
      <c r="Q2284" s="203">
        <v>26</v>
      </c>
      <c r="R2284" s="203">
        <v>87</v>
      </c>
      <c r="S2284" s="203">
        <v>94</v>
      </c>
      <c r="T2284" s="203">
        <v>59</v>
      </c>
      <c r="U2284" s="203">
        <v>35</v>
      </c>
      <c r="V2284" s="203">
        <v>83</v>
      </c>
    </row>
    <row r="2285" spans="2:22" x14ac:dyDescent="0.3">
      <c r="B2285" s="96" t="s">
        <v>160</v>
      </c>
      <c r="C2285" s="102" t="s">
        <v>355</v>
      </c>
      <c r="D2285" s="203">
        <v>0</v>
      </c>
      <c r="E2285" s="203">
        <v>0</v>
      </c>
      <c r="F2285" s="203">
        <v>0</v>
      </c>
      <c r="G2285" s="203">
        <v>0</v>
      </c>
      <c r="H2285" s="203">
        <v>0</v>
      </c>
      <c r="I2285" s="203">
        <v>0</v>
      </c>
      <c r="J2285" s="203">
        <v>0</v>
      </c>
      <c r="K2285" s="203">
        <v>0</v>
      </c>
      <c r="L2285" s="203">
        <v>0</v>
      </c>
      <c r="M2285" s="203">
        <v>0</v>
      </c>
      <c r="N2285" s="203">
        <v>0</v>
      </c>
      <c r="O2285" s="203">
        <v>0</v>
      </c>
      <c r="P2285" s="203">
        <v>0</v>
      </c>
      <c r="Q2285" s="203">
        <v>0</v>
      </c>
      <c r="R2285" s="203">
        <v>0</v>
      </c>
      <c r="S2285" s="203">
        <v>1</v>
      </c>
      <c r="T2285" s="203">
        <v>5</v>
      </c>
      <c r="U2285" s="203">
        <v>6</v>
      </c>
      <c r="V2285" s="203">
        <v>37</v>
      </c>
    </row>
    <row r="2286" spans="2:22" x14ac:dyDescent="0.3">
      <c r="B2286" s="96" t="s">
        <v>160</v>
      </c>
      <c r="C2286" s="102" t="s">
        <v>356</v>
      </c>
      <c r="D2286" s="203">
        <v>0</v>
      </c>
      <c r="E2286" s="203">
        <v>0</v>
      </c>
      <c r="F2286" s="203">
        <v>0</v>
      </c>
      <c r="G2286" s="203">
        <v>0</v>
      </c>
      <c r="H2286" s="203">
        <v>0</v>
      </c>
      <c r="I2286" s="203">
        <v>0</v>
      </c>
      <c r="J2286" s="203">
        <v>0</v>
      </c>
      <c r="K2286" s="203">
        <v>0</v>
      </c>
      <c r="L2286" s="203">
        <v>0</v>
      </c>
      <c r="M2286" s="203">
        <v>0</v>
      </c>
      <c r="N2286" s="203">
        <v>0</v>
      </c>
      <c r="O2286" s="203">
        <v>0</v>
      </c>
      <c r="P2286" s="203">
        <v>0</v>
      </c>
      <c r="Q2286" s="203">
        <v>0</v>
      </c>
      <c r="R2286" s="203">
        <v>0</v>
      </c>
      <c r="S2286" s="203">
        <v>0</v>
      </c>
      <c r="T2286" s="203">
        <v>0</v>
      </c>
      <c r="U2286" s="203">
        <v>2</v>
      </c>
      <c r="V2286" s="203">
        <v>35</v>
      </c>
    </row>
    <row r="2287" spans="2:22" x14ac:dyDescent="0.3">
      <c r="B2287" s="96" t="s">
        <v>160</v>
      </c>
      <c r="C2287" s="102" t="s">
        <v>289</v>
      </c>
      <c r="D2287" s="203">
        <v>0</v>
      </c>
      <c r="E2287" s="203">
        <v>0</v>
      </c>
      <c r="F2287" s="203">
        <v>0</v>
      </c>
      <c r="G2287" s="203">
        <v>0</v>
      </c>
      <c r="H2287" s="203">
        <v>0</v>
      </c>
      <c r="I2287" s="203">
        <v>0</v>
      </c>
      <c r="J2287" s="203">
        <v>0</v>
      </c>
      <c r="K2287" s="203">
        <v>0</v>
      </c>
      <c r="L2287" s="203">
        <v>0</v>
      </c>
      <c r="M2287" s="203">
        <v>0</v>
      </c>
      <c r="N2287" s="203">
        <v>0</v>
      </c>
      <c r="O2287" s="203">
        <v>0</v>
      </c>
      <c r="P2287" s="203">
        <v>3</v>
      </c>
      <c r="Q2287" s="203">
        <v>0</v>
      </c>
      <c r="R2287" s="203">
        <v>2</v>
      </c>
      <c r="S2287" s="203">
        <v>0</v>
      </c>
      <c r="T2287" s="203">
        <v>0</v>
      </c>
      <c r="U2287" s="203">
        <v>0</v>
      </c>
      <c r="V2287" s="203">
        <v>9</v>
      </c>
    </row>
    <row r="2288" spans="2:22" x14ac:dyDescent="0.3">
      <c r="B2288" s="96" t="s">
        <v>160</v>
      </c>
      <c r="C2288" s="102" t="s">
        <v>290</v>
      </c>
      <c r="D2288" s="203">
        <v>0</v>
      </c>
      <c r="E2288" s="203">
        <v>0</v>
      </c>
      <c r="F2288" s="203">
        <v>0</v>
      </c>
      <c r="G2288" s="203">
        <v>0</v>
      </c>
      <c r="H2288" s="203">
        <v>0</v>
      </c>
      <c r="I2288" s="203">
        <v>0</v>
      </c>
      <c r="J2288" s="203">
        <v>0</v>
      </c>
      <c r="K2288" s="203">
        <v>0</v>
      </c>
      <c r="L2288" s="203">
        <v>0</v>
      </c>
      <c r="M2288" s="203">
        <v>0</v>
      </c>
      <c r="N2288" s="203">
        <v>0</v>
      </c>
      <c r="O2288" s="203">
        <v>0</v>
      </c>
      <c r="P2288" s="203">
        <v>2</v>
      </c>
      <c r="Q2288" s="203">
        <v>1</v>
      </c>
      <c r="R2288" s="203">
        <v>1</v>
      </c>
      <c r="S2288" s="203">
        <v>3</v>
      </c>
      <c r="T2288" s="203">
        <v>3</v>
      </c>
      <c r="U2288" s="203">
        <v>3</v>
      </c>
      <c r="V2288" s="203">
        <v>21</v>
      </c>
    </row>
    <row r="2289" spans="2:22" x14ac:dyDescent="0.3">
      <c r="B2289" s="96" t="s">
        <v>160</v>
      </c>
      <c r="C2289" s="102" t="s">
        <v>291</v>
      </c>
      <c r="D2289" s="203">
        <v>0</v>
      </c>
      <c r="E2289" s="203">
        <v>0</v>
      </c>
      <c r="F2289" s="203">
        <v>0</v>
      </c>
      <c r="G2289" s="203">
        <v>0</v>
      </c>
      <c r="H2289" s="203">
        <v>0</v>
      </c>
      <c r="I2289" s="203">
        <v>0</v>
      </c>
      <c r="J2289" s="203">
        <v>0</v>
      </c>
      <c r="K2289" s="203">
        <v>0</v>
      </c>
      <c r="L2289" s="203">
        <v>0</v>
      </c>
      <c r="M2289" s="203">
        <v>0</v>
      </c>
      <c r="N2289" s="203">
        <v>1</v>
      </c>
      <c r="O2289" s="203">
        <v>4</v>
      </c>
      <c r="P2289" s="203">
        <v>13</v>
      </c>
      <c r="Q2289" s="203">
        <v>17</v>
      </c>
      <c r="R2289" s="203">
        <v>23</v>
      </c>
      <c r="S2289" s="203">
        <v>26</v>
      </c>
      <c r="T2289" s="203">
        <v>13</v>
      </c>
      <c r="U2289" s="203">
        <v>11</v>
      </c>
      <c r="V2289" s="203">
        <v>93</v>
      </c>
    </row>
    <row r="2290" spans="2:22" x14ac:dyDescent="0.3">
      <c r="B2290" s="96" t="s">
        <v>160</v>
      </c>
      <c r="C2290" s="102" t="s">
        <v>292</v>
      </c>
      <c r="D2290" s="203">
        <v>0</v>
      </c>
      <c r="E2290" s="203">
        <v>0</v>
      </c>
      <c r="F2290" s="203">
        <v>0</v>
      </c>
      <c r="G2290" s="203">
        <v>0</v>
      </c>
      <c r="H2290" s="203">
        <v>0</v>
      </c>
      <c r="I2290" s="203">
        <v>0</v>
      </c>
      <c r="J2290" s="203">
        <v>0</v>
      </c>
      <c r="K2290" s="203">
        <v>0</v>
      </c>
      <c r="L2290" s="203">
        <v>0</v>
      </c>
      <c r="M2290" s="203">
        <v>0</v>
      </c>
      <c r="N2290" s="203">
        <v>0</v>
      </c>
      <c r="O2290" s="203">
        <v>0</v>
      </c>
      <c r="P2290" s="203">
        <v>1</v>
      </c>
      <c r="Q2290" s="203">
        <v>4</v>
      </c>
      <c r="R2290" s="203">
        <v>22</v>
      </c>
      <c r="S2290" s="203">
        <v>24</v>
      </c>
      <c r="T2290" s="203">
        <v>25</v>
      </c>
      <c r="U2290" s="203">
        <v>22</v>
      </c>
      <c r="V2290" s="203">
        <v>100</v>
      </c>
    </row>
    <row r="2291" spans="2:22" x14ac:dyDescent="0.3">
      <c r="B2291" s="96" t="s">
        <v>160</v>
      </c>
      <c r="C2291" s="102" t="s">
        <v>293</v>
      </c>
      <c r="D2291" s="203">
        <v>0</v>
      </c>
      <c r="E2291" s="203">
        <v>0</v>
      </c>
      <c r="F2291" s="203">
        <v>0</v>
      </c>
      <c r="G2291" s="203">
        <v>0</v>
      </c>
      <c r="H2291" s="203">
        <v>0</v>
      </c>
      <c r="I2291" s="203">
        <v>0</v>
      </c>
      <c r="J2291" s="203">
        <v>0</v>
      </c>
      <c r="K2291" s="203">
        <v>0</v>
      </c>
      <c r="L2291" s="203">
        <v>0</v>
      </c>
      <c r="M2291" s="203">
        <v>0</v>
      </c>
      <c r="N2291" s="203">
        <v>0</v>
      </c>
      <c r="O2291" s="203">
        <v>0</v>
      </c>
      <c r="P2291" s="203">
        <v>0</v>
      </c>
      <c r="Q2291" s="203">
        <v>1</v>
      </c>
      <c r="R2291" s="203">
        <v>4</v>
      </c>
      <c r="S2291" s="203">
        <v>10</v>
      </c>
      <c r="T2291" s="203">
        <v>18</v>
      </c>
      <c r="U2291" s="203">
        <v>7</v>
      </c>
      <c r="V2291" s="203">
        <v>61</v>
      </c>
    </row>
    <row r="2292" spans="2:22" x14ac:dyDescent="0.3">
      <c r="B2292" s="96" t="s">
        <v>160</v>
      </c>
      <c r="C2292" s="102" t="s">
        <v>294</v>
      </c>
      <c r="D2292" s="203">
        <v>0</v>
      </c>
      <c r="E2292" s="203">
        <v>0</v>
      </c>
      <c r="F2292" s="203">
        <v>0</v>
      </c>
      <c r="G2292" s="203">
        <v>0</v>
      </c>
      <c r="H2292" s="203">
        <v>0</v>
      </c>
      <c r="I2292" s="203">
        <v>0</v>
      </c>
      <c r="J2292" s="203">
        <v>0</v>
      </c>
      <c r="K2292" s="203">
        <v>0</v>
      </c>
      <c r="L2292" s="203">
        <v>0</v>
      </c>
      <c r="M2292" s="203">
        <v>0</v>
      </c>
      <c r="N2292" s="203">
        <v>0</v>
      </c>
      <c r="O2292" s="203">
        <v>0</v>
      </c>
      <c r="P2292" s="203">
        <v>0</v>
      </c>
      <c r="Q2292" s="203">
        <v>3</v>
      </c>
      <c r="R2292" s="203">
        <v>5</v>
      </c>
      <c r="S2292" s="203">
        <v>18</v>
      </c>
      <c r="T2292" s="203">
        <v>8</v>
      </c>
      <c r="U2292" s="203">
        <v>18</v>
      </c>
      <c r="V2292" s="203">
        <v>48</v>
      </c>
    </row>
    <row r="2293" spans="2:22" x14ac:dyDescent="0.3">
      <c r="B2293" s="96" t="s">
        <v>160</v>
      </c>
      <c r="C2293" s="102" t="s">
        <v>357</v>
      </c>
      <c r="D2293" s="203">
        <v>0</v>
      </c>
      <c r="E2293" s="203">
        <v>0</v>
      </c>
      <c r="F2293" s="203">
        <v>0</v>
      </c>
      <c r="G2293" s="203">
        <v>0</v>
      </c>
      <c r="H2293" s="203">
        <v>0</v>
      </c>
      <c r="I2293" s="203">
        <v>0</v>
      </c>
      <c r="J2293" s="203">
        <v>0</v>
      </c>
      <c r="K2293" s="203">
        <v>0</v>
      </c>
      <c r="L2293" s="203">
        <v>0</v>
      </c>
      <c r="M2293" s="203">
        <v>0</v>
      </c>
      <c r="N2293" s="203">
        <v>0</v>
      </c>
      <c r="O2293" s="203">
        <v>0</v>
      </c>
      <c r="P2293" s="203">
        <v>0</v>
      </c>
      <c r="Q2293" s="203">
        <v>0</v>
      </c>
      <c r="R2293" s="203">
        <v>0</v>
      </c>
      <c r="S2293" s="203">
        <v>0</v>
      </c>
      <c r="T2293" s="203">
        <v>0</v>
      </c>
      <c r="U2293" s="203">
        <v>0</v>
      </c>
      <c r="V2293" s="203">
        <v>0</v>
      </c>
    </row>
    <row r="2294" spans="2:22" x14ac:dyDescent="0.3">
      <c r="B2294" s="96" t="s">
        <v>161</v>
      </c>
      <c r="C2294" s="102" t="s">
        <v>223</v>
      </c>
      <c r="D2294" s="203">
        <v>1</v>
      </c>
      <c r="E2294" s="203">
        <v>29</v>
      </c>
      <c r="F2294" s="203">
        <v>0</v>
      </c>
      <c r="G2294" s="203">
        <v>0</v>
      </c>
      <c r="H2294" s="203">
        <v>0</v>
      </c>
      <c r="I2294" s="203">
        <v>0</v>
      </c>
      <c r="J2294" s="203">
        <v>0</v>
      </c>
      <c r="K2294" s="203">
        <v>0</v>
      </c>
      <c r="L2294" s="203">
        <v>0</v>
      </c>
      <c r="M2294" s="203">
        <v>0</v>
      </c>
      <c r="N2294" s="203">
        <v>0</v>
      </c>
      <c r="O2294" s="203">
        <v>0</v>
      </c>
      <c r="P2294" s="203">
        <v>0</v>
      </c>
      <c r="Q2294" s="203">
        <v>0</v>
      </c>
      <c r="R2294" s="203">
        <v>0</v>
      </c>
      <c r="S2294" s="203">
        <v>0</v>
      </c>
      <c r="T2294" s="203">
        <v>0</v>
      </c>
      <c r="U2294" s="203">
        <v>0</v>
      </c>
      <c r="V2294" s="203">
        <v>0</v>
      </c>
    </row>
    <row r="2295" spans="2:22" x14ac:dyDescent="0.3">
      <c r="B2295" s="96" t="s">
        <v>161</v>
      </c>
      <c r="C2295" s="102" t="s">
        <v>286</v>
      </c>
      <c r="D2295" s="203">
        <v>0</v>
      </c>
      <c r="E2295" s="203">
        <v>5</v>
      </c>
      <c r="F2295" s="203">
        <v>44</v>
      </c>
      <c r="G2295" s="203">
        <v>1</v>
      </c>
      <c r="H2295" s="203">
        <v>1</v>
      </c>
      <c r="I2295" s="203">
        <v>0</v>
      </c>
      <c r="J2295" s="203">
        <v>0</v>
      </c>
      <c r="K2295" s="203">
        <v>0</v>
      </c>
      <c r="L2295" s="203">
        <v>0</v>
      </c>
      <c r="M2295" s="203">
        <v>0</v>
      </c>
      <c r="N2295" s="203">
        <v>0</v>
      </c>
      <c r="O2295" s="203">
        <v>0</v>
      </c>
      <c r="P2295" s="203">
        <v>0</v>
      </c>
      <c r="Q2295" s="203">
        <v>0</v>
      </c>
      <c r="R2295" s="203">
        <v>0</v>
      </c>
      <c r="S2295" s="203">
        <v>0</v>
      </c>
      <c r="T2295" s="203">
        <v>0</v>
      </c>
      <c r="U2295" s="203">
        <v>0</v>
      </c>
      <c r="V2295" s="203">
        <v>0</v>
      </c>
    </row>
    <row r="2296" spans="2:22" x14ac:dyDescent="0.3">
      <c r="B2296" s="96" t="s">
        <v>161</v>
      </c>
      <c r="C2296" s="102" t="s">
        <v>370</v>
      </c>
      <c r="D2296" s="203">
        <v>0</v>
      </c>
      <c r="E2296" s="203">
        <v>1</v>
      </c>
      <c r="F2296" s="203">
        <v>423</v>
      </c>
      <c r="G2296" s="203">
        <v>1267</v>
      </c>
      <c r="H2296" s="203">
        <v>127</v>
      </c>
      <c r="I2296" s="203">
        <v>5</v>
      </c>
      <c r="J2296" s="203">
        <v>2</v>
      </c>
      <c r="K2296" s="203">
        <v>1</v>
      </c>
      <c r="L2296" s="203">
        <v>0</v>
      </c>
      <c r="M2296" s="203">
        <v>1</v>
      </c>
      <c r="N2296" s="203">
        <v>0</v>
      </c>
      <c r="O2296" s="203">
        <v>0</v>
      </c>
      <c r="P2296" s="203">
        <v>0</v>
      </c>
      <c r="Q2296" s="203">
        <v>0</v>
      </c>
      <c r="R2296" s="203">
        <v>0</v>
      </c>
      <c r="S2296" s="203">
        <v>0</v>
      </c>
      <c r="T2296" s="203">
        <v>0</v>
      </c>
      <c r="U2296" s="203">
        <v>0</v>
      </c>
      <c r="V2296" s="203">
        <v>0</v>
      </c>
    </row>
    <row r="2297" spans="2:22" x14ac:dyDescent="0.3">
      <c r="B2297" s="96" t="s">
        <v>161</v>
      </c>
      <c r="C2297" s="102" t="s">
        <v>224</v>
      </c>
      <c r="D2297" s="203">
        <v>0</v>
      </c>
      <c r="E2297" s="203">
        <v>1</v>
      </c>
      <c r="F2297" s="203">
        <v>6</v>
      </c>
      <c r="G2297" s="203">
        <v>492</v>
      </c>
      <c r="H2297" s="203">
        <v>1751</v>
      </c>
      <c r="I2297" s="203">
        <v>810</v>
      </c>
      <c r="J2297" s="203">
        <v>471</v>
      </c>
      <c r="K2297" s="203">
        <v>297</v>
      </c>
      <c r="L2297" s="203">
        <v>168</v>
      </c>
      <c r="M2297" s="203">
        <v>99</v>
      </c>
      <c r="N2297" s="203">
        <v>72</v>
      </c>
      <c r="O2297" s="203">
        <v>35</v>
      </c>
      <c r="P2297" s="203">
        <v>13</v>
      </c>
      <c r="Q2297" s="203">
        <v>8</v>
      </c>
      <c r="R2297" s="203">
        <v>5</v>
      </c>
      <c r="S2297" s="203">
        <v>0</v>
      </c>
      <c r="T2297" s="203">
        <v>0</v>
      </c>
      <c r="U2297" s="203">
        <v>0</v>
      </c>
      <c r="V2297" s="203">
        <v>0</v>
      </c>
    </row>
    <row r="2298" spans="2:22" x14ac:dyDescent="0.3">
      <c r="B2298" s="96" t="s">
        <v>161</v>
      </c>
      <c r="C2298" s="102" t="s">
        <v>225</v>
      </c>
      <c r="D2298" s="203">
        <v>0</v>
      </c>
      <c r="E2298" s="203">
        <v>0</v>
      </c>
      <c r="F2298" s="203">
        <v>0</v>
      </c>
      <c r="G2298" s="203">
        <v>10</v>
      </c>
      <c r="H2298" s="203">
        <v>330</v>
      </c>
      <c r="I2298" s="203">
        <v>1132</v>
      </c>
      <c r="J2298" s="203">
        <v>786</v>
      </c>
      <c r="K2298" s="203">
        <v>530</v>
      </c>
      <c r="L2298" s="203">
        <v>332</v>
      </c>
      <c r="M2298" s="203">
        <v>227</v>
      </c>
      <c r="N2298" s="203">
        <v>157</v>
      </c>
      <c r="O2298" s="203">
        <v>121</v>
      </c>
      <c r="P2298" s="203">
        <v>52</v>
      </c>
      <c r="Q2298" s="203">
        <v>28</v>
      </c>
      <c r="R2298" s="203">
        <v>11</v>
      </c>
      <c r="S2298" s="203">
        <v>8</v>
      </c>
      <c r="T2298" s="203">
        <v>4</v>
      </c>
      <c r="U2298" s="203">
        <v>2</v>
      </c>
      <c r="V2298" s="203">
        <v>0</v>
      </c>
    </row>
    <row r="2299" spans="2:22" x14ac:dyDescent="0.3">
      <c r="B2299" s="96" t="s">
        <v>161</v>
      </c>
      <c r="C2299" s="102" t="s">
        <v>226</v>
      </c>
      <c r="D2299" s="203">
        <v>0</v>
      </c>
      <c r="E2299" s="203">
        <v>0</v>
      </c>
      <c r="F2299" s="203">
        <v>0</v>
      </c>
      <c r="G2299" s="203">
        <v>0</v>
      </c>
      <c r="H2299" s="203">
        <v>3</v>
      </c>
      <c r="I2299" s="203">
        <v>209</v>
      </c>
      <c r="J2299" s="203">
        <v>671</v>
      </c>
      <c r="K2299" s="203">
        <v>580</v>
      </c>
      <c r="L2299" s="203">
        <v>424</v>
      </c>
      <c r="M2299" s="203">
        <v>304</v>
      </c>
      <c r="N2299" s="203">
        <v>233</v>
      </c>
      <c r="O2299" s="203">
        <v>137</v>
      </c>
      <c r="P2299" s="203">
        <v>112</v>
      </c>
      <c r="Q2299" s="203">
        <v>46</v>
      </c>
      <c r="R2299" s="203">
        <v>27</v>
      </c>
      <c r="S2299" s="203">
        <v>6</v>
      </c>
      <c r="T2299" s="203">
        <v>1</v>
      </c>
      <c r="U2299" s="203">
        <v>1</v>
      </c>
      <c r="V2299" s="203">
        <v>0</v>
      </c>
    </row>
    <row r="2300" spans="2:22" x14ac:dyDescent="0.3">
      <c r="B2300" s="96" t="s">
        <v>161</v>
      </c>
      <c r="C2300" s="102" t="s">
        <v>227</v>
      </c>
      <c r="D2300" s="203">
        <v>0</v>
      </c>
      <c r="E2300" s="203">
        <v>0</v>
      </c>
      <c r="F2300" s="203">
        <v>0</v>
      </c>
      <c r="G2300" s="203">
        <v>1</v>
      </c>
      <c r="H2300" s="203">
        <v>0</v>
      </c>
      <c r="I2300" s="203">
        <v>3</v>
      </c>
      <c r="J2300" s="203">
        <v>194</v>
      </c>
      <c r="K2300" s="203">
        <v>506</v>
      </c>
      <c r="L2300" s="203">
        <v>466</v>
      </c>
      <c r="M2300" s="203">
        <v>347</v>
      </c>
      <c r="N2300" s="203">
        <v>308</v>
      </c>
      <c r="O2300" s="203">
        <v>217</v>
      </c>
      <c r="P2300" s="203">
        <v>124</v>
      </c>
      <c r="Q2300" s="203">
        <v>82</v>
      </c>
      <c r="R2300" s="203">
        <v>37</v>
      </c>
      <c r="S2300" s="203">
        <v>20</v>
      </c>
      <c r="T2300" s="203">
        <v>10</v>
      </c>
      <c r="U2300" s="203">
        <v>1</v>
      </c>
      <c r="V2300" s="203">
        <v>5</v>
      </c>
    </row>
    <row r="2301" spans="2:22" x14ac:dyDescent="0.3">
      <c r="B2301" s="96" t="s">
        <v>161</v>
      </c>
      <c r="C2301" s="102" t="s">
        <v>228</v>
      </c>
      <c r="D2301" s="203">
        <v>0</v>
      </c>
      <c r="E2301" s="203">
        <v>0</v>
      </c>
      <c r="F2301" s="203">
        <v>0</v>
      </c>
      <c r="G2301" s="203">
        <v>0</v>
      </c>
      <c r="H2301" s="203">
        <v>0</v>
      </c>
      <c r="I2301" s="203">
        <v>0</v>
      </c>
      <c r="J2301" s="203">
        <v>4</v>
      </c>
      <c r="K2301" s="203">
        <v>161</v>
      </c>
      <c r="L2301" s="203">
        <v>445</v>
      </c>
      <c r="M2301" s="203">
        <v>366</v>
      </c>
      <c r="N2301" s="203">
        <v>376</v>
      </c>
      <c r="O2301" s="203">
        <v>282</v>
      </c>
      <c r="P2301" s="203">
        <v>199</v>
      </c>
      <c r="Q2301" s="203">
        <v>129</v>
      </c>
      <c r="R2301" s="203">
        <v>76</v>
      </c>
      <c r="S2301" s="203">
        <v>27</v>
      </c>
      <c r="T2301" s="203">
        <v>12</v>
      </c>
      <c r="U2301" s="203">
        <v>2</v>
      </c>
      <c r="V2301" s="203">
        <v>7</v>
      </c>
    </row>
    <row r="2302" spans="2:22" x14ac:dyDescent="0.3">
      <c r="B2302" s="96" t="s">
        <v>161</v>
      </c>
      <c r="C2302" s="102" t="s">
        <v>229</v>
      </c>
      <c r="D2302" s="203">
        <v>0</v>
      </c>
      <c r="E2302" s="203">
        <v>0</v>
      </c>
      <c r="F2302" s="203">
        <v>0</v>
      </c>
      <c r="G2302" s="203">
        <v>0</v>
      </c>
      <c r="H2302" s="203">
        <v>0</v>
      </c>
      <c r="I2302" s="203">
        <v>0</v>
      </c>
      <c r="J2302" s="203">
        <v>0</v>
      </c>
      <c r="K2302" s="203">
        <v>5</v>
      </c>
      <c r="L2302" s="203">
        <v>148</v>
      </c>
      <c r="M2302" s="203">
        <v>354</v>
      </c>
      <c r="N2302" s="203">
        <v>323</v>
      </c>
      <c r="O2302" s="203">
        <v>338</v>
      </c>
      <c r="P2302" s="203">
        <v>252</v>
      </c>
      <c r="Q2302" s="203">
        <v>199</v>
      </c>
      <c r="R2302" s="203">
        <v>133</v>
      </c>
      <c r="S2302" s="203">
        <v>69</v>
      </c>
      <c r="T2302" s="203">
        <v>26</v>
      </c>
      <c r="U2302" s="203">
        <v>10</v>
      </c>
      <c r="V2302" s="203">
        <v>5</v>
      </c>
    </row>
    <row r="2303" spans="2:22" x14ac:dyDescent="0.3">
      <c r="B2303" s="96" t="s">
        <v>161</v>
      </c>
      <c r="C2303" s="102" t="s">
        <v>287</v>
      </c>
      <c r="D2303" s="203">
        <v>0</v>
      </c>
      <c r="E2303" s="203">
        <v>0</v>
      </c>
      <c r="F2303" s="203">
        <v>0</v>
      </c>
      <c r="G2303" s="203">
        <v>0</v>
      </c>
      <c r="H2303" s="203">
        <v>0</v>
      </c>
      <c r="I2303" s="203">
        <v>0</v>
      </c>
      <c r="J2303" s="203">
        <v>1</v>
      </c>
      <c r="K2303" s="203">
        <v>0</v>
      </c>
      <c r="L2303" s="203">
        <v>4</v>
      </c>
      <c r="M2303" s="203">
        <v>107</v>
      </c>
      <c r="N2303" s="203">
        <v>308</v>
      </c>
      <c r="O2303" s="203">
        <v>288</v>
      </c>
      <c r="P2303" s="203">
        <v>264</v>
      </c>
      <c r="Q2303" s="203">
        <v>191</v>
      </c>
      <c r="R2303" s="203">
        <v>145</v>
      </c>
      <c r="S2303" s="203">
        <v>96</v>
      </c>
      <c r="T2303" s="203">
        <v>53</v>
      </c>
      <c r="U2303" s="203">
        <v>18</v>
      </c>
      <c r="V2303" s="203">
        <v>24</v>
      </c>
    </row>
    <row r="2304" spans="2:22" x14ac:dyDescent="0.3">
      <c r="B2304" s="96" t="s">
        <v>161</v>
      </c>
      <c r="C2304" s="102" t="s">
        <v>230</v>
      </c>
      <c r="D2304" s="203">
        <v>0</v>
      </c>
      <c r="E2304" s="203">
        <v>0</v>
      </c>
      <c r="F2304" s="203">
        <v>0</v>
      </c>
      <c r="G2304" s="203">
        <v>0</v>
      </c>
      <c r="H2304" s="203">
        <v>0</v>
      </c>
      <c r="I2304" s="203">
        <v>0</v>
      </c>
      <c r="J2304" s="203">
        <v>0</v>
      </c>
      <c r="K2304" s="203">
        <v>0</v>
      </c>
      <c r="L2304" s="203">
        <v>0</v>
      </c>
      <c r="M2304" s="203">
        <v>1</v>
      </c>
      <c r="N2304" s="203">
        <v>97</v>
      </c>
      <c r="O2304" s="203">
        <v>242</v>
      </c>
      <c r="P2304" s="203">
        <v>238</v>
      </c>
      <c r="Q2304" s="203">
        <v>204</v>
      </c>
      <c r="R2304" s="203">
        <v>150</v>
      </c>
      <c r="S2304" s="203">
        <v>98</v>
      </c>
      <c r="T2304" s="203">
        <v>61</v>
      </c>
      <c r="U2304" s="203">
        <v>41</v>
      </c>
      <c r="V2304" s="203">
        <v>48</v>
      </c>
    </row>
    <row r="2305" spans="2:22" x14ac:dyDescent="0.3">
      <c r="B2305" s="96" t="s">
        <v>161</v>
      </c>
      <c r="C2305" s="102" t="s">
        <v>231</v>
      </c>
      <c r="D2305" s="203">
        <v>0</v>
      </c>
      <c r="E2305" s="203">
        <v>0</v>
      </c>
      <c r="F2305" s="203">
        <v>0</v>
      </c>
      <c r="G2305" s="203">
        <v>0</v>
      </c>
      <c r="H2305" s="203">
        <v>0</v>
      </c>
      <c r="I2305" s="203">
        <v>0</v>
      </c>
      <c r="J2305" s="203">
        <v>0</v>
      </c>
      <c r="K2305" s="203">
        <v>0</v>
      </c>
      <c r="L2305" s="203">
        <v>0</v>
      </c>
      <c r="M2305" s="203">
        <v>0</v>
      </c>
      <c r="N2305" s="203">
        <v>1</v>
      </c>
      <c r="O2305" s="203">
        <v>80</v>
      </c>
      <c r="P2305" s="203">
        <v>260</v>
      </c>
      <c r="Q2305" s="203">
        <v>209</v>
      </c>
      <c r="R2305" s="203">
        <v>139</v>
      </c>
      <c r="S2305" s="203">
        <v>129</v>
      </c>
      <c r="T2305" s="203">
        <v>92</v>
      </c>
      <c r="U2305" s="203">
        <v>50</v>
      </c>
      <c r="V2305" s="203">
        <v>54</v>
      </c>
    </row>
    <row r="2306" spans="2:22" x14ac:dyDescent="0.3">
      <c r="B2306" s="96" t="s">
        <v>161</v>
      </c>
      <c r="C2306" s="102" t="s">
        <v>288</v>
      </c>
      <c r="D2306" s="203">
        <v>0</v>
      </c>
      <c r="E2306" s="203">
        <v>0</v>
      </c>
      <c r="F2306" s="203">
        <v>0</v>
      </c>
      <c r="G2306" s="203">
        <v>0</v>
      </c>
      <c r="H2306" s="203">
        <v>0</v>
      </c>
      <c r="I2306" s="203">
        <v>0</v>
      </c>
      <c r="J2306" s="203">
        <v>0</v>
      </c>
      <c r="K2306" s="203">
        <v>0</v>
      </c>
      <c r="L2306" s="203">
        <v>0</v>
      </c>
      <c r="M2306" s="203">
        <v>0</v>
      </c>
      <c r="N2306" s="203">
        <v>1</v>
      </c>
      <c r="O2306" s="203">
        <v>5</v>
      </c>
      <c r="P2306" s="203">
        <v>47</v>
      </c>
      <c r="Q2306" s="203">
        <v>208</v>
      </c>
      <c r="R2306" s="203">
        <v>162</v>
      </c>
      <c r="S2306" s="203">
        <v>141</v>
      </c>
      <c r="T2306" s="203">
        <v>68</v>
      </c>
      <c r="U2306" s="203">
        <v>63</v>
      </c>
      <c r="V2306" s="203">
        <v>71</v>
      </c>
    </row>
    <row r="2307" spans="2:22" x14ac:dyDescent="0.3">
      <c r="B2307" s="96" t="s">
        <v>161</v>
      </c>
      <c r="C2307" s="102" t="s">
        <v>232</v>
      </c>
      <c r="D2307" s="203">
        <v>0</v>
      </c>
      <c r="E2307" s="203">
        <v>0</v>
      </c>
      <c r="F2307" s="203">
        <v>0</v>
      </c>
      <c r="G2307" s="203">
        <v>0</v>
      </c>
      <c r="H2307" s="203">
        <v>0</v>
      </c>
      <c r="I2307" s="203">
        <v>0</v>
      </c>
      <c r="J2307" s="203">
        <v>0</v>
      </c>
      <c r="K2307" s="203">
        <v>0</v>
      </c>
      <c r="L2307" s="203">
        <v>0</v>
      </c>
      <c r="M2307" s="203">
        <v>0</v>
      </c>
      <c r="N2307" s="203">
        <v>0</v>
      </c>
      <c r="O2307" s="203">
        <v>1</v>
      </c>
      <c r="P2307" s="203">
        <v>4</v>
      </c>
      <c r="Q2307" s="203">
        <v>55</v>
      </c>
      <c r="R2307" s="203">
        <v>160</v>
      </c>
      <c r="S2307" s="203">
        <v>124</v>
      </c>
      <c r="T2307" s="203">
        <v>85</v>
      </c>
      <c r="U2307" s="203">
        <v>61</v>
      </c>
      <c r="V2307" s="203">
        <v>106</v>
      </c>
    </row>
    <row r="2308" spans="2:22" x14ac:dyDescent="0.3">
      <c r="B2308" s="96" t="s">
        <v>161</v>
      </c>
      <c r="C2308" s="102" t="s">
        <v>355</v>
      </c>
      <c r="D2308" s="203">
        <v>0</v>
      </c>
      <c r="E2308" s="203">
        <v>0</v>
      </c>
      <c r="F2308" s="203">
        <v>0</v>
      </c>
      <c r="G2308" s="203">
        <v>0</v>
      </c>
      <c r="H2308" s="203">
        <v>0</v>
      </c>
      <c r="I2308" s="203">
        <v>0</v>
      </c>
      <c r="J2308" s="203">
        <v>0</v>
      </c>
      <c r="K2308" s="203">
        <v>0</v>
      </c>
      <c r="L2308" s="203">
        <v>0</v>
      </c>
      <c r="M2308" s="203">
        <v>0</v>
      </c>
      <c r="N2308" s="203">
        <v>0</v>
      </c>
      <c r="O2308" s="203">
        <v>0</v>
      </c>
      <c r="P2308" s="203">
        <v>0</v>
      </c>
      <c r="Q2308" s="203">
        <v>0</v>
      </c>
      <c r="R2308" s="203">
        <v>1</v>
      </c>
      <c r="S2308" s="203">
        <v>0</v>
      </c>
      <c r="T2308" s="203">
        <v>0</v>
      </c>
      <c r="U2308" s="203">
        <v>1</v>
      </c>
      <c r="V2308" s="203">
        <v>13</v>
      </c>
    </row>
    <row r="2309" spans="2:22" x14ac:dyDescent="0.3">
      <c r="B2309" s="96" t="s">
        <v>161</v>
      </c>
      <c r="C2309" s="102" t="s">
        <v>356</v>
      </c>
      <c r="D2309" s="203">
        <v>0</v>
      </c>
      <c r="E2309" s="203">
        <v>0</v>
      </c>
      <c r="F2309" s="203">
        <v>0</v>
      </c>
      <c r="G2309" s="203">
        <v>0</v>
      </c>
      <c r="H2309" s="203">
        <v>0</v>
      </c>
      <c r="I2309" s="203">
        <v>0</v>
      </c>
      <c r="J2309" s="203">
        <v>0</v>
      </c>
      <c r="K2309" s="203">
        <v>0</v>
      </c>
      <c r="L2309" s="203">
        <v>0</v>
      </c>
      <c r="M2309" s="203">
        <v>0</v>
      </c>
      <c r="N2309" s="203">
        <v>0</v>
      </c>
      <c r="O2309" s="203">
        <v>0</v>
      </c>
      <c r="P2309" s="203">
        <v>0</v>
      </c>
      <c r="Q2309" s="203">
        <v>0</v>
      </c>
      <c r="R2309" s="203">
        <v>0</v>
      </c>
      <c r="S2309" s="203">
        <v>0</v>
      </c>
      <c r="T2309" s="203">
        <v>0</v>
      </c>
      <c r="U2309" s="203">
        <v>0</v>
      </c>
      <c r="V2309" s="203">
        <v>9</v>
      </c>
    </row>
    <row r="2310" spans="2:22" x14ac:dyDescent="0.3">
      <c r="B2310" s="96" t="s">
        <v>161</v>
      </c>
      <c r="C2310" s="102" t="s">
        <v>289</v>
      </c>
      <c r="D2310" s="203">
        <v>0</v>
      </c>
      <c r="E2310" s="203">
        <v>0</v>
      </c>
      <c r="F2310" s="203">
        <v>0</v>
      </c>
      <c r="G2310" s="203">
        <v>0</v>
      </c>
      <c r="H2310" s="203">
        <v>0</v>
      </c>
      <c r="I2310" s="203">
        <v>0</v>
      </c>
      <c r="J2310" s="203">
        <v>0</v>
      </c>
      <c r="K2310" s="203">
        <v>0</v>
      </c>
      <c r="L2310" s="203">
        <v>0</v>
      </c>
      <c r="M2310" s="203">
        <v>0</v>
      </c>
      <c r="N2310" s="203">
        <v>0</v>
      </c>
      <c r="O2310" s="203">
        <v>0</v>
      </c>
      <c r="P2310" s="203">
        <v>0</v>
      </c>
      <c r="Q2310" s="203">
        <v>0</v>
      </c>
      <c r="R2310" s="203">
        <v>0</v>
      </c>
      <c r="S2310" s="203">
        <v>0</v>
      </c>
      <c r="T2310" s="203">
        <v>0</v>
      </c>
      <c r="U2310" s="203">
        <v>0</v>
      </c>
      <c r="V2310" s="203">
        <v>0</v>
      </c>
    </row>
    <row r="2311" spans="2:22" x14ac:dyDescent="0.3">
      <c r="B2311" s="96" t="s">
        <v>161</v>
      </c>
      <c r="C2311" s="102" t="s">
        <v>290</v>
      </c>
      <c r="D2311" s="203">
        <v>0</v>
      </c>
      <c r="E2311" s="203">
        <v>0</v>
      </c>
      <c r="F2311" s="203">
        <v>0</v>
      </c>
      <c r="G2311" s="203">
        <v>0</v>
      </c>
      <c r="H2311" s="203">
        <v>0</v>
      </c>
      <c r="I2311" s="203">
        <v>0</v>
      </c>
      <c r="J2311" s="203">
        <v>0</v>
      </c>
      <c r="K2311" s="203">
        <v>0</v>
      </c>
      <c r="L2311" s="203">
        <v>0</v>
      </c>
      <c r="M2311" s="203">
        <v>0</v>
      </c>
      <c r="N2311" s="203">
        <v>0</v>
      </c>
      <c r="O2311" s="203">
        <v>0</v>
      </c>
      <c r="P2311" s="203">
        <v>0</v>
      </c>
      <c r="Q2311" s="203">
        <v>2</v>
      </c>
      <c r="R2311" s="203">
        <v>2</v>
      </c>
      <c r="S2311" s="203">
        <v>0</v>
      </c>
      <c r="T2311" s="203">
        <v>1</v>
      </c>
      <c r="U2311" s="203">
        <v>1</v>
      </c>
      <c r="V2311" s="203">
        <v>19</v>
      </c>
    </row>
    <row r="2312" spans="2:22" x14ac:dyDescent="0.3">
      <c r="B2312" s="96" t="s">
        <v>161</v>
      </c>
      <c r="C2312" s="102" t="s">
        <v>291</v>
      </c>
      <c r="D2312" s="203">
        <v>0</v>
      </c>
      <c r="E2312" s="203">
        <v>0</v>
      </c>
      <c r="F2312" s="203">
        <v>0</v>
      </c>
      <c r="G2312" s="203">
        <v>0</v>
      </c>
      <c r="H2312" s="203">
        <v>0</v>
      </c>
      <c r="I2312" s="203">
        <v>0</v>
      </c>
      <c r="J2312" s="203">
        <v>0</v>
      </c>
      <c r="K2312" s="203">
        <v>0</v>
      </c>
      <c r="L2312" s="203">
        <v>0</v>
      </c>
      <c r="M2312" s="203">
        <v>0</v>
      </c>
      <c r="N2312" s="203">
        <v>0</v>
      </c>
      <c r="O2312" s="203">
        <v>0</v>
      </c>
      <c r="P2312" s="203">
        <v>0</v>
      </c>
      <c r="Q2312" s="203">
        <v>9</v>
      </c>
      <c r="R2312" s="203">
        <v>25</v>
      </c>
      <c r="S2312" s="203">
        <v>14</v>
      </c>
      <c r="T2312" s="203">
        <v>14</v>
      </c>
      <c r="U2312" s="203">
        <v>12</v>
      </c>
      <c r="V2312" s="203">
        <v>51</v>
      </c>
    </row>
    <row r="2313" spans="2:22" x14ac:dyDescent="0.3">
      <c r="B2313" s="96" t="s">
        <v>161</v>
      </c>
      <c r="C2313" s="102" t="s">
        <v>292</v>
      </c>
      <c r="D2313" s="203">
        <v>0</v>
      </c>
      <c r="E2313" s="203">
        <v>0</v>
      </c>
      <c r="F2313" s="203">
        <v>0</v>
      </c>
      <c r="G2313" s="203">
        <v>0</v>
      </c>
      <c r="H2313" s="203">
        <v>0</v>
      </c>
      <c r="I2313" s="203">
        <v>0</v>
      </c>
      <c r="J2313" s="203">
        <v>0</v>
      </c>
      <c r="K2313" s="203">
        <v>0</v>
      </c>
      <c r="L2313" s="203">
        <v>0</v>
      </c>
      <c r="M2313" s="203">
        <v>0</v>
      </c>
      <c r="N2313" s="203">
        <v>0</v>
      </c>
      <c r="O2313" s="203">
        <v>0</v>
      </c>
      <c r="P2313" s="203">
        <v>0</v>
      </c>
      <c r="Q2313" s="203">
        <v>0</v>
      </c>
      <c r="R2313" s="203">
        <v>6</v>
      </c>
      <c r="S2313" s="203">
        <v>25</v>
      </c>
      <c r="T2313" s="203">
        <v>7</v>
      </c>
      <c r="U2313" s="203">
        <v>14</v>
      </c>
      <c r="V2313" s="203">
        <v>47</v>
      </c>
    </row>
    <row r="2314" spans="2:22" x14ac:dyDescent="0.3">
      <c r="B2314" s="96" t="s">
        <v>161</v>
      </c>
      <c r="C2314" s="102" t="s">
        <v>293</v>
      </c>
      <c r="D2314" s="203">
        <v>0</v>
      </c>
      <c r="E2314" s="203">
        <v>0</v>
      </c>
      <c r="F2314" s="203">
        <v>0</v>
      </c>
      <c r="G2314" s="203">
        <v>0</v>
      </c>
      <c r="H2314" s="203">
        <v>0</v>
      </c>
      <c r="I2314" s="203">
        <v>0</v>
      </c>
      <c r="J2314" s="203">
        <v>0</v>
      </c>
      <c r="K2314" s="203">
        <v>0</v>
      </c>
      <c r="L2314" s="203">
        <v>0</v>
      </c>
      <c r="M2314" s="203">
        <v>0</v>
      </c>
      <c r="N2314" s="203">
        <v>0</v>
      </c>
      <c r="O2314" s="203">
        <v>0</v>
      </c>
      <c r="P2314" s="203">
        <v>0</v>
      </c>
      <c r="Q2314" s="203">
        <v>0</v>
      </c>
      <c r="R2314" s="203">
        <v>1</v>
      </c>
      <c r="S2314" s="203">
        <v>5</v>
      </c>
      <c r="T2314" s="203">
        <v>7</v>
      </c>
      <c r="U2314" s="203">
        <v>5</v>
      </c>
      <c r="V2314" s="203">
        <v>46</v>
      </c>
    </row>
    <row r="2315" spans="2:22" x14ac:dyDescent="0.3">
      <c r="B2315" s="96" t="s">
        <v>161</v>
      </c>
      <c r="C2315" s="102" t="s">
        <v>294</v>
      </c>
      <c r="D2315" s="203">
        <v>0</v>
      </c>
      <c r="E2315" s="203">
        <v>0</v>
      </c>
      <c r="F2315" s="203">
        <v>0</v>
      </c>
      <c r="G2315" s="203">
        <v>0</v>
      </c>
      <c r="H2315" s="203">
        <v>0</v>
      </c>
      <c r="I2315" s="203">
        <v>0</v>
      </c>
      <c r="J2315" s="203">
        <v>0</v>
      </c>
      <c r="K2315" s="203">
        <v>0</v>
      </c>
      <c r="L2315" s="203">
        <v>0</v>
      </c>
      <c r="M2315" s="203">
        <v>0</v>
      </c>
      <c r="N2315" s="203">
        <v>0</v>
      </c>
      <c r="O2315" s="203">
        <v>0</v>
      </c>
      <c r="P2315" s="203">
        <v>0</v>
      </c>
      <c r="Q2315" s="203">
        <v>0</v>
      </c>
      <c r="R2315" s="203">
        <v>0</v>
      </c>
      <c r="S2315" s="203">
        <v>6</v>
      </c>
      <c r="T2315" s="203">
        <v>16</v>
      </c>
      <c r="U2315" s="203">
        <v>8</v>
      </c>
      <c r="V2315" s="203">
        <v>69</v>
      </c>
    </row>
    <row r="2316" spans="2:22" x14ac:dyDescent="0.3">
      <c r="B2316" s="96" t="s">
        <v>161</v>
      </c>
      <c r="C2316" s="102" t="s">
        <v>357</v>
      </c>
      <c r="D2316" s="203">
        <v>0</v>
      </c>
      <c r="E2316" s="203">
        <v>0</v>
      </c>
      <c r="F2316" s="203">
        <v>0</v>
      </c>
      <c r="G2316" s="203">
        <v>0</v>
      </c>
      <c r="H2316" s="203">
        <v>0</v>
      </c>
      <c r="I2316" s="203">
        <v>0</v>
      </c>
      <c r="J2316" s="203">
        <v>0</v>
      </c>
      <c r="K2316" s="203">
        <v>0</v>
      </c>
      <c r="L2316" s="203">
        <v>0</v>
      </c>
      <c r="M2316" s="203">
        <v>0</v>
      </c>
      <c r="N2316" s="203">
        <v>0</v>
      </c>
      <c r="O2316" s="203">
        <v>0</v>
      </c>
      <c r="P2316" s="203">
        <v>0</v>
      </c>
      <c r="Q2316" s="203">
        <v>0</v>
      </c>
      <c r="R2316" s="203">
        <v>0</v>
      </c>
      <c r="S2316" s="203">
        <v>0</v>
      </c>
      <c r="T2316" s="203">
        <v>0</v>
      </c>
      <c r="U2316" s="203">
        <v>0</v>
      </c>
      <c r="V2316" s="203">
        <v>0</v>
      </c>
    </row>
    <row r="2317" spans="2:22" x14ac:dyDescent="0.3">
      <c r="B2317" s="96" t="s">
        <v>162</v>
      </c>
      <c r="C2317" s="102" t="s">
        <v>223</v>
      </c>
      <c r="D2317" s="203">
        <v>43</v>
      </c>
      <c r="E2317" s="203">
        <v>483</v>
      </c>
      <c r="F2317" s="203">
        <v>30</v>
      </c>
      <c r="G2317" s="203">
        <v>3</v>
      </c>
      <c r="H2317" s="203">
        <v>1</v>
      </c>
      <c r="I2317" s="203">
        <v>1</v>
      </c>
      <c r="J2317" s="203">
        <v>0</v>
      </c>
      <c r="K2317" s="203">
        <v>0</v>
      </c>
      <c r="L2317" s="203">
        <v>1</v>
      </c>
      <c r="M2317" s="203">
        <v>0</v>
      </c>
      <c r="N2317" s="203">
        <v>0</v>
      </c>
      <c r="O2317" s="203">
        <v>0</v>
      </c>
      <c r="P2317" s="203">
        <v>0</v>
      </c>
      <c r="Q2317" s="203">
        <v>0</v>
      </c>
      <c r="R2317" s="203">
        <v>0</v>
      </c>
      <c r="S2317" s="203">
        <v>0</v>
      </c>
      <c r="T2317" s="203">
        <v>0</v>
      </c>
      <c r="U2317" s="203">
        <v>0</v>
      </c>
      <c r="V2317" s="203">
        <v>1</v>
      </c>
    </row>
    <row r="2318" spans="2:22" x14ac:dyDescent="0.3">
      <c r="B2318" s="96" t="s">
        <v>162</v>
      </c>
      <c r="C2318" s="102" t="s">
        <v>286</v>
      </c>
      <c r="D2318" s="203">
        <v>6</v>
      </c>
      <c r="E2318" s="203">
        <v>256</v>
      </c>
      <c r="F2318" s="203">
        <v>1190</v>
      </c>
      <c r="G2318" s="203">
        <v>70</v>
      </c>
      <c r="H2318" s="203">
        <v>11</v>
      </c>
      <c r="I2318" s="203">
        <v>2</v>
      </c>
      <c r="J2318" s="203">
        <v>0</v>
      </c>
      <c r="K2318" s="203">
        <v>0</v>
      </c>
      <c r="L2318" s="203">
        <v>0</v>
      </c>
      <c r="M2318" s="203">
        <v>0</v>
      </c>
      <c r="N2318" s="203">
        <v>0</v>
      </c>
      <c r="O2318" s="203">
        <v>0</v>
      </c>
      <c r="P2318" s="203">
        <v>0</v>
      </c>
      <c r="Q2318" s="203">
        <v>0</v>
      </c>
      <c r="R2318" s="203">
        <v>0</v>
      </c>
      <c r="S2318" s="203">
        <v>0</v>
      </c>
      <c r="T2318" s="203">
        <v>0</v>
      </c>
      <c r="U2318" s="203">
        <v>0</v>
      </c>
      <c r="V2318" s="203">
        <v>0</v>
      </c>
    </row>
    <row r="2319" spans="2:22" x14ac:dyDescent="0.3">
      <c r="B2319" s="96" t="s">
        <v>162</v>
      </c>
      <c r="C2319" s="102" t="s">
        <v>370</v>
      </c>
      <c r="D2319" s="203">
        <v>3</v>
      </c>
      <c r="E2319" s="203">
        <v>20</v>
      </c>
      <c r="F2319" s="203">
        <v>1370</v>
      </c>
      <c r="G2319" s="203">
        <v>5184</v>
      </c>
      <c r="H2319" s="203">
        <v>512</v>
      </c>
      <c r="I2319" s="203">
        <v>44</v>
      </c>
      <c r="J2319" s="203">
        <v>9</v>
      </c>
      <c r="K2319" s="203">
        <v>1</v>
      </c>
      <c r="L2319" s="203">
        <v>2</v>
      </c>
      <c r="M2319" s="203">
        <v>1</v>
      </c>
      <c r="N2319" s="203">
        <v>1</v>
      </c>
      <c r="O2319" s="203">
        <v>1</v>
      </c>
      <c r="P2319" s="203">
        <v>1</v>
      </c>
      <c r="Q2319" s="203">
        <v>1</v>
      </c>
      <c r="R2319" s="203">
        <v>0</v>
      </c>
      <c r="S2319" s="203">
        <v>0</v>
      </c>
      <c r="T2319" s="203">
        <v>0</v>
      </c>
      <c r="U2319" s="203">
        <v>0</v>
      </c>
      <c r="V2319" s="203">
        <v>1</v>
      </c>
    </row>
    <row r="2320" spans="2:22" x14ac:dyDescent="0.3">
      <c r="B2320" s="96" t="s">
        <v>162</v>
      </c>
      <c r="C2320" s="102" t="s">
        <v>224</v>
      </c>
      <c r="D2320" s="203">
        <v>0</v>
      </c>
      <c r="E2320" s="203">
        <v>0</v>
      </c>
      <c r="F2320" s="203">
        <v>11</v>
      </c>
      <c r="G2320" s="203">
        <v>1556</v>
      </c>
      <c r="H2320" s="203">
        <v>5587</v>
      </c>
      <c r="I2320" s="203">
        <v>1160</v>
      </c>
      <c r="J2320" s="203">
        <v>289</v>
      </c>
      <c r="K2320" s="203">
        <v>77</v>
      </c>
      <c r="L2320" s="203">
        <v>25</v>
      </c>
      <c r="M2320" s="203">
        <v>11</v>
      </c>
      <c r="N2320" s="203">
        <v>7</v>
      </c>
      <c r="O2320" s="203">
        <v>3</v>
      </c>
      <c r="P2320" s="203">
        <v>2</v>
      </c>
      <c r="Q2320" s="203">
        <v>1</v>
      </c>
      <c r="R2320" s="203">
        <v>1</v>
      </c>
      <c r="S2320" s="203">
        <v>0</v>
      </c>
      <c r="T2320" s="203">
        <v>0</v>
      </c>
      <c r="U2320" s="203">
        <v>0</v>
      </c>
      <c r="V2320" s="203">
        <v>0</v>
      </c>
    </row>
    <row r="2321" spans="2:22" x14ac:dyDescent="0.3">
      <c r="B2321" s="96" t="s">
        <v>162</v>
      </c>
      <c r="C2321" s="102" t="s">
        <v>225</v>
      </c>
      <c r="D2321" s="203">
        <v>0</v>
      </c>
      <c r="E2321" s="203">
        <v>0</v>
      </c>
      <c r="F2321" s="203">
        <v>1</v>
      </c>
      <c r="G2321" s="203">
        <v>11</v>
      </c>
      <c r="H2321" s="203">
        <v>1430</v>
      </c>
      <c r="I2321" s="203">
        <v>4968</v>
      </c>
      <c r="J2321" s="203">
        <v>1300</v>
      </c>
      <c r="K2321" s="203">
        <v>341</v>
      </c>
      <c r="L2321" s="203">
        <v>118</v>
      </c>
      <c r="M2321" s="203">
        <v>39</v>
      </c>
      <c r="N2321" s="203">
        <v>20</v>
      </c>
      <c r="O2321" s="203">
        <v>5</v>
      </c>
      <c r="P2321" s="203">
        <v>3</v>
      </c>
      <c r="Q2321" s="203">
        <v>4</v>
      </c>
      <c r="R2321" s="203">
        <v>5</v>
      </c>
      <c r="S2321" s="203">
        <v>3</v>
      </c>
      <c r="T2321" s="203">
        <v>0</v>
      </c>
      <c r="U2321" s="203">
        <v>0</v>
      </c>
      <c r="V2321" s="203">
        <v>0</v>
      </c>
    </row>
    <row r="2322" spans="2:22" x14ac:dyDescent="0.3">
      <c r="B2322" s="96" t="s">
        <v>162</v>
      </c>
      <c r="C2322" s="102" t="s">
        <v>226</v>
      </c>
      <c r="D2322" s="203">
        <v>0</v>
      </c>
      <c r="E2322" s="203">
        <v>0</v>
      </c>
      <c r="F2322" s="203">
        <v>0</v>
      </c>
      <c r="G2322" s="203">
        <v>0</v>
      </c>
      <c r="H2322" s="203">
        <v>11</v>
      </c>
      <c r="I2322" s="203">
        <v>1284</v>
      </c>
      <c r="J2322" s="203">
        <v>4951</v>
      </c>
      <c r="K2322" s="203">
        <v>1303</v>
      </c>
      <c r="L2322" s="203">
        <v>452</v>
      </c>
      <c r="M2322" s="203">
        <v>161</v>
      </c>
      <c r="N2322" s="203">
        <v>57</v>
      </c>
      <c r="O2322" s="203">
        <v>19</v>
      </c>
      <c r="P2322" s="203">
        <v>4</v>
      </c>
      <c r="Q2322" s="203">
        <v>1</v>
      </c>
      <c r="R2322" s="203">
        <v>2</v>
      </c>
      <c r="S2322" s="203">
        <v>0</v>
      </c>
      <c r="T2322" s="203">
        <v>1</v>
      </c>
      <c r="U2322" s="203">
        <v>0</v>
      </c>
      <c r="V2322" s="203">
        <v>0</v>
      </c>
    </row>
    <row r="2323" spans="2:22" x14ac:dyDescent="0.3">
      <c r="B2323" s="96" t="s">
        <v>162</v>
      </c>
      <c r="C2323" s="102" t="s">
        <v>227</v>
      </c>
      <c r="D2323" s="203">
        <v>0</v>
      </c>
      <c r="E2323" s="203">
        <v>0</v>
      </c>
      <c r="F2323" s="203">
        <v>0</v>
      </c>
      <c r="G2323" s="203">
        <v>1</v>
      </c>
      <c r="H2323" s="203">
        <v>0</v>
      </c>
      <c r="I2323" s="203">
        <v>14</v>
      </c>
      <c r="J2323" s="203">
        <v>1335</v>
      </c>
      <c r="K2323" s="203">
        <v>4675</v>
      </c>
      <c r="L2323" s="203">
        <v>1435</v>
      </c>
      <c r="M2323" s="203">
        <v>546</v>
      </c>
      <c r="N2323" s="203">
        <v>165</v>
      </c>
      <c r="O2323" s="203">
        <v>81</v>
      </c>
      <c r="P2323" s="203">
        <v>14</v>
      </c>
      <c r="Q2323" s="203">
        <v>7</v>
      </c>
      <c r="R2323" s="203">
        <v>0</v>
      </c>
      <c r="S2323" s="203">
        <v>0</v>
      </c>
      <c r="T2323" s="203">
        <v>0</v>
      </c>
      <c r="U2323" s="203">
        <v>0</v>
      </c>
      <c r="V2323" s="203">
        <v>1</v>
      </c>
    </row>
    <row r="2324" spans="2:22" x14ac:dyDescent="0.3">
      <c r="B2324" s="96" t="s">
        <v>162</v>
      </c>
      <c r="C2324" s="102" t="s">
        <v>228</v>
      </c>
      <c r="D2324" s="203">
        <v>0</v>
      </c>
      <c r="E2324" s="203">
        <v>0</v>
      </c>
      <c r="F2324" s="203">
        <v>2</v>
      </c>
      <c r="G2324" s="203">
        <v>0</v>
      </c>
      <c r="H2324" s="203">
        <v>0</v>
      </c>
      <c r="I2324" s="203">
        <v>0</v>
      </c>
      <c r="J2324" s="203">
        <v>12</v>
      </c>
      <c r="K2324" s="203">
        <v>1364</v>
      </c>
      <c r="L2324" s="203">
        <v>4459</v>
      </c>
      <c r="M2324" s="203">
        <v>1650</v>
      </c>
      <c r="N2324" s="203">
        <v>684</v>
      </c>
      <c r="O2324" s="203">
        <v>257</v>
      </c>
      <c r="P2324" s="203">
        <v>69</v>
      </c>
      <c r="Q2324" s="203">
        <v>35</v>
      </c>
      <c r="R2324" s="203">
        <v>5</v>
      </c>
      <c r="S2324" s="203">
        <v>3</v>
      </c>
      <c r="T2324" s="203">
        <v>0</v>
      </c>
      <c r="U2324" s="203">
        <v>0</v>
      </c>
      <c r="V2324" s="203">
        <v>2</v>
      </c>
    </row>
    <row r="2325" spans="2:22" x14ac:dyDescent="0.3">
      <c r="B2325" s="96" t="s">
        <v>162</v>
      </c>
      <c r="C2325" s="102" t="s">
        <v>229</v>
      </c>
      <c r="D2325" s="203">
        <v>0</v>
      </c>
      <c r="E2325" s="203">
        <v>0</v>
      </c>
      <c r="F2325" s="203">
        <v>0</v>
      </c>
      <c r="G2325" s="203">
        <v>0</v>
      </c>
      <c r="H2325" s="203">
        <v>0</v>
      </c>
      <c r="I2325" s="203">
        <v>0</v>
      </c>
      <c r="J2325" s="203">
        <v>1</v>
      </c>
      <c r="K2325" s="203">
        <v>16</v>
      </c>
      <c r="L2325" s="203">
        <v>1279</v>
      </c>
      <c r="M2325" s="203">
        <v>4683</v>
      </c>
      <c r="N2325" s="203">
        <v>1988</v>
      </c>
      <c r="O2325" s="203">
        <v>1063</v>
      </c>
      <c r="P2325" s="203">
        <v>526</v>
      </c>
      <c r="Q2325" s="203">
        <v>169</v>
      </c>
      <c r="R2325" s="203">
        <v>53</v>
      </c>
      <c r="S2325" s="203">
        <v>26</v>
      </c>
      <c r="T2325" s="203">
        <v>6</v>
      </c>
      <c r="U2325" s="203">
        <v>4</v>
      </c>
      <c r="V2325" s="203">
        <v>5</v>
      </c>
    </row>
    <row r="2326" spans="2:22" x14ac:dyDescent="0.3">
      <c r="B2326" s="96" t="s">
        <v>162</v>
      </c>
      <c r="C2326" s="102" t="s">
        <v>287</v>
      </c>
      <c r="D2326" s="203">
        <v>0</v>
      </c>
      <c r="E2326" s="203">
        <v>0</v>
      </c>
      <c r="F2326" s="203">
        <v>0</v>
      </c>
      <c r="G2326" s="203">
        <v>0</v>
      </c>
      <c r="H2326" s="203">
        <v>0</v>
      </c>
      <c r="I2326" s="203">
        <v>0</v>
      </c>
      <c r="J2326" s="203">
        <v>0</v>
      </c>
      <c r="K2326" s="203">
        <v>0</v>
      </c>
      <c r="L2326" s="203">
        <v>15</v>
      </c>
      <c r="M2326" s="203">
        <v>1239</v>
      </c>
      <c r="N2326" s="203">
        <v>4245</v>
      </c>
      <c r="O2326" s="203">
        <v>1975</v>
      </c>
      <c r="P2326" s="203">
        <v>1175</v>
      </c>
      <c r="Q2326" s="203">
        <v>452</v>
      </c>
      <c r="R2326" s="203">
        <v>130</v>
      </c>
      <c r="S2326" s="203">
        <v>27</v>
      </c>
      <c r="T2326" s="203">
        <v>8</v>
      </c>
      <c r="U2326" s="203">
        <v>4</v>
      </c>
      <c r="V2326" s="203">
        <v>5</v>
      </c>
    </row>
    <row r="2327" spans="2:22" x14ac:dyDescent="0.3">
      <c r="B2327" s="96" t="s">
        <v>162</v>
      </c>
      <c r="C2327" s="102" t="s">
        <v>230</v>
      </c>
      <c r="D2327" s="203">
        <v>0</v>
      </c>
      <c r="E2327" s="203">
        <v>0</v>
      </c>
      <c r="F2327" s="203">
        <v>0</v>
      </c>
      <c r="G2327" s="203">
        <v>0</v>
      </c>
      <c r="H2327" s="203">
        <v>0</v>
      </c>
      <c r="I2327" s="203">
        <v>1</v>
      </c>
      <c r="J2327" s="203">
        <v>0</v>
      </c>
      <c r="K2327" s="203">
        <v>0</v>
      </c>
      <c r="L2327" s="203">
        <v>1</v>
      </c>
      <c r="M2327" s="203">
        <v>12</v>
      </c>
      <c r="N2327" s="203">
        <v>1213</v>
      </c>
      <c r="O2327" s="203">
        <v>3927</v>
      </c>
      <c r="P2327" s="203">
        <v>1981</v>
      </c>
      <c r="Q2327" s="203">
        <v>916</v>
      </c>
      <c r="R2327" s="203">
        <v>325</v>
      </c>
      <c r="S2327" s="203">
        <v>83</v>
      </c>
      <c r="T2327" s="203">
        <v>18</v>
      </c>
      <c r="U2327" s="203">
        <v>6</v>
      </c>
      <c r="V2327" s="203">
        <v>6</v>
      </c>
    </row>
    <row r="2328" spans="2:22" x14ac:dyDescent="0.3">
      <c r="B2328" s="96" t="s">
        <v>162</v>
      </c>
      <c r="C2328" s="102" t="s">
        <v>231</v>
      </c>
      <c r="D2328" s="203">
        <v>0</v>
      </c>
      <c r="E2328" s="203">
        <v>0</v>
      </c>
      <c r="F2328" s="203">
        <v>0</v>
      </c>
      <c r="G2328" s="203">
        <v>0</v>
      </c>
      <c r="H2328" s="203">
        <v>2</v>
      </c>
      <c r="I2328" s="203">
        <v>0</v>
      </c>
      <c r="J2328" s="203">
        <v>0</v>
      </c>
      <c r="K2328" s="203">
        <v>0</v>
      </c>
      <c r="L2328" s="203">
        <v>0</v>
      </c>
      <c r="M2328" s="203">
        <v>1</v>
      </c>
      <c r="N2328" s="203">
        <v>15</v>
      </c>
      <c r="O2328" s="203">
        <v>1012</v>
      </c>
      <c r="P2328" s="203">
        <v>3588</v>
      </c>
      <c r="Q2328" s="203">
        <v>1655</v>
      </c>
      <c r="R2328" s="203">
        <v>846</v>
      </c>
      <c r="S2328" s="203">
        <v>255</v>
      </c>
      <c r="T2328" s="203">
        <v>42</v>
      </c>
      <c r="U2328" s="203">
        <v>7</v>
      </c>
      <c r="V2328" s="203">
        <v>7</v>
      </c>
    </row>
    <row r="2329" spans="2:22" x14ac:dyDescent="0.3">
      <c r="B2329" s="96" t="s">
        <v>162</v>
      </c>
      <c r="C2329" s="102" t="s">
        <v>288</v>
      </c>
      <c r="D2329" s="203">
        <v>0</v>
      </c>
      <c r="E2329" s="203">
        <v>0</v>
      </c>
      <c r="F2329" s="203">
        <v>0</v>
      </c>
      <c r="G2329" s="203">
        <v>0</v>
      </c>
      <c r="H2329" s="203">
        <v>0</v>
      </c>
      <c r="I2329" s="203">
        <v>0</v>
      </c>
      <c r="J2329" s="203">
        <v>1</v>
      </c>
      <c r="K2329" s="203">
        <v>1</v>
      </c>
      <c r="L2329" s="203">
        <v>0</v>
      </c>
      <c r="M2329" s="203">
        <v>0</v>
      </c>
      <c r="N2329" s="203">
        <v>0</v>
      </c>
      <c r="O2329" s="203">
        <v>19</v>
      </c>
      <c r="P2329" s="203">
        <v>891</v>
      </c>
      <c r="Q2329" s="203">
        <v>3105</v>
      </c>
      <c r="R2329" s="203">
        <v>1543</v>
      </c>
      <c r="S2329" s="203">
        <v>631</v>
      </c>
      <c r="T2329" s="203">
        <v>115</v>
      </c>
      <c r="U2329" s="203">
        <v>20</v>
      </c>
      <c r="V2329" s="203">
        <v>8</v>
      </c>
    </row>
    <row r="2330" spans="2:22" x14ac:dyDescent="0.3">
      <c r="B2330" s="96" t="s">
        <v>162</v>
      </c>
      <c r="C2330" s="102" t="s">
        <v>232</v>
      </c>
      <c r="D2330" s="203">
        <v>0</v>
      </c>
      <c r="E2330" s="203">
        <v>0</v>
      </c>
      <c r="F2330" s="203">
        <v>0</v>
      </c>
      <c r="G2330" s="203">
        <v>0</v>
      </c>
      <c r="H2330" s="203">
        <v>0</v>
      </c>
      <c r="I2330" s="203">
        <v>0</v>
      </c>
      <c r="J2330" s="203">
        <v>0</v>
      </c>
      <c r="K2330" s="203">
        <v>1</v>
      </c>
      <c r="L2330" s="203">
        <v>0</v>
      </c>
      <c r="M2330" s="203">
        <v>1</v>
      </c>
      <c r="N2330" s="203">
        <v>1</v>
      </c>
      <c r="O2330" s="203">
        <v>1</v>
      </c>
      <c r="P2330" s="203">
        <v>23</v>
      </c>
      <c r="Q2330" s="203">
        <v>889</v>
      </c>
      <c r="R2330" s="203">
        <v>2825</v>
      </c>
      <c r="S2330" s="203">
        <v>1248</v>
      </c>
      <c r="T2330" s="203">
        <v>500</v>
      </c>
      <c r="U2330" s="203">
        <v>96</v>
      </c>
      <c r="V2330" s="203">
        <v>19</v>
      </c>
    </row>
    <row r="2331" spans="2:22" x14ac:dyDescent="0.3">
      <c r="B2331" s="96" t="s">
        <v>162</v>
      </c>
      <c r="C2331" s="102" t="s">
        <v>355</v>
      </c>
      <c r="D2331" s="203">
        <v>0</v>
      </c>
      <c r="E2331" s="203">
        <v>0</v>
      </c>
      <c r="F2331" s="203">
        <v>0</v>
      </c>
      <c r="G2331" s="203">
        <v>0</v>
      </c>
      <c r="H2331" s="203">
        <v>0</v>
      </c>
      <c r="I2331" s="203">
        <v>0</v>
      </c>
      <c r="J2331" s="203">
        <v>0</v>
      </c>
      <c r="K2331" s="203">
        <v>0</v>
      </c>
      <c r="L2331" s="203">
        <v>0</v>
      </c>
      <c r="M2331" s="203">
        <v>0</v>
      </c>
      <c r="N2331" s="203">
        <v>0</v>
      </c>
      <c r="O2331" s="203">
        <v>0</v>
      </c>
      <c r="P2331" s="203">
        <v>0</v>
      </c>
      <c r="Q2331" s="203">
        <v>0</v>
      </c>
      <c r="R2331" s="203">
        <v>6</v>
      </c>
      <c r="S2331" s="203">
        <v>19</v>
      </c>
      <c r="T2331" s="203">
        <v>17</v>
      </c>
      <c r="U2331" s="203">
        <v>7</v>
      </c>
      <c r="V2331" s="203">
        <v>22</v>
      </c>
    </row>
    <row r="2332" spans="2:22" x14ac:dyDescent="0.3">
      <c r="B2332" s="96" t="s">
        <v>162</v>
      </c>
      <c r="C2332" s="102" t="s">
        <v>356</v>
      </c>
      <c r="D2332" s="203">
        <v>0</v>
      </c>
      <c r="E2332" s="203">
        <v>0</v>
      </c>
      <c r="F2332" s="203">
        <v>0</v>
      </c>
      <c r="G2332" s="203">
        <v>0</v>
      </c>
      <c r="H2332" s="203">
        <v>0</v>
      </c>
      <c r="I2332" s="203">
        <v>0</v>
      </c>
      <c r="J2332" s="203">
        <v>0</v>
      </c>
      <c r="K2332" s="203">
        <v>0</v>
      </c>
      <c r="L2332" s="203">
        <v>0</v>
      </c>
      <c r="M2332" s="203">
        <v>0</v>
      </c>
      <c r="N2332" s="203">
        <v>0</v>
      </c>
      <c r="O2332" s="203">
        <v>0</v>
      </c>
      <c r="P2332" s="203">
        <v>0</v>
      </c>
      <c r="Q2332" s="203">
        <v>0</v>
      </c>
      <c r="R2332" s="203">
        <v>2</v>
      </c>
      <c r="S2332" s="203">
        <v>5</v>
      </c>
      <c r="T2332" s="203">
        <v>13</v>
      </c>
      <c r="U2332" s="203">
        <v>13</v>
      </c>
      <c r="V2332" s="203">
        <v>24</v>
      </c>
    </row>
    <row r="2333" spans="2:22" x14ac:dyDescent="0.3">
      <c r="B2333" s="96" t="s">
        <v>162</v>
      </c>
      <c r="C2333" s="102" t="s">
        <v>289</v>
      </c>
      <c r="D2333" s="203">
        <v>0</v>
      </c>
      <c r="E2333" s="203">
        <v>0</v>
      </c>
      <c r="F2333" s="203">
        <v>0</v>
      </c>
      <c r="G2333" s="203">
        <v>0</v>
      </c>
      <c r="H2333" s="203">
        <v>0</v>
      </c>
      <c r="I2333" s="203">
        <v>0</v>
      </c>
      <c r="J2333" s="203">
        <v>0</v>
      </c>
      <c r="K2333" s="203">
        <v>0</v>
      </c>
      <c r="L2333" s="203">
        <v>1</v>
      </c>
      <c r="M2333" s="203">
        <v>1</v>
      </c>
      <c r="N2333" s="203">
        <v>2</v>
      </c>
      <c r="O2333" s="203">
        <v>4</v>
      </c>
      <c r="P2333" s="203">
        <v>11</v>
      </c>
      <c r="Q2333" s="203">
        <v>5</v>
      </c>
      <c r="R2333" s="203">
        <v>6</v>
      </c>
      <c r="S2333" s="203">
        <v>6</v>
      </c>
      <c r="T2333" s="203">
        <v>2</v>
      </c>
      <c r="U2333" s="203">
        <v>4</v>
      </c>
      <c r="V2333" s="203">
        <v>58</v>
      </c>
    </row>
    <row r="2334" spans="2:22" x14ac:dyDescent="0.3">
      <c r="B2334" s="96" t="s">
        <v>162</v>
      </c>
      <c r="C2334" s="102" t="s">
        <v>290</v>
      </c>
      <c r="D2334" s="203">
        <v>0</v>
      </c>
      <c r="E2334" s="203">
        <v>0</v>
      </c>
      <c r="F2334" s="203">
        <v>0</v>
      </c>
      <c r="G2334" s="203">
        <v>0</v>
      </c>
      <c r="H2334" s="203">
        <v>0</v>
      </c>
      <c r="I2334" s="203">
        <v>0</v>
      </c>
      <c r="J2334" s="203">
        <v>0</v>
      </c>
      <c r="K2334" s="203">
        <v>0</v>
      </c>
      <c r="L2334" s="203">
        <v>0</v>
      </c>
      <c r="M2334" s="203">
        <v>1</v>
      </c>
      <c r="N2334" s="203">
        <v>2</v>
      </c>
      <c r="O2334" s="203">
        <v>3</v>
      </c>
      <c r="P2334" s="203">
        <v>19</v>
      </c>
      <c r="Q2334" s="203">
        <v>24</v>
      </c>
      <c r="R2334" s="203">
        <v>26</v>
      </c>
      <c r="S2334" s="203">
        <v>13</v>
      </c>
      <c r="T2334" s="203">
        <v>5</v>
      </c>
      <c r="U2334" s="203">
        <v>3</v>
      </c>
      <c r="V2334" s="203">
        <v>78</v>
      </c>
    </row>
    <row r="2335" spans="2:22" x14ac:dyDescent="0.3">
      <c r="B2335" s="96" t="s">
        <v>162</v>
      </c>
      <c r="C2335" s="102" t="s">
        <v>291</v>
      </c>
      <c r="D2335" s="203">
        <v>0</v>
      </c>
      <c r="E2335" s="203">
        <v>0</v>
      </c>
      <c r="F2335" s="203">
        <v>0</v>
      </c>
      <c r="G2335" s="203">
        <v>0</v>
      </c>
      <c r="H2335" s="203">
        <v>0</v>
      </c>
      <c r="I2335" s="203">
        <v>0</v>
      </c>
      <c r="J2335" s="203">
        <v>1</v>
      </c>
      <c r="K2335" s="203">
        <v>0</v>
      </c>
      <c r="L2335" s="203">
        <v>1</v>
      </c>
      <c r="M2335" s="203">
        <v>0</v>
      </c>
      <c r="N2335" s="203">
        <v>11</v>
      </c>
      <c r="O2335" s="203">
        <v>32</v>
      </c>
      <c r="P2335" s="203">
        <v>143</v>
      </c>
      <c r="Q2335" s="203">
        <v>254</v>
      </c>
      <c r="R2335" s="203">
        <v>269</v>
      </c>
      <c r="S2335" s="203">
        <v>149</v>
      </c>
      <c r="T2335" s="203">
        <v>71</v>
      </c>
      <c r="U2335" s="203">
        <v>32</v>
      </c>
      <c r="V2335" s="203">
        <v>183</v>
      </c>
    </row>
    <row r="2336" spans="2:22" x14ac:dyDescent="0.3">
      <c r="B2336" s="96" t="s">
        <v>162</v>
      </c>
      <c r="C2336" s="102" t="s">
        <v>292</v>
      </c>
      <c r="D2336" s="203">
        <v>0</v>
      </c>
      <c r="E2336" s="203">
        <v>0</v>
      </c>
      <c r="F2336" s="203">
        <v>0</v>
      </c>
      <c r="G2336" s="203">
        <v>0</v>
      </c>
      <c r="H2336" s="203">
        <v>0</v>
      </c>
      <c r="I2336" s="203">
        <v>0</v>
      </c>
      <c r="J2336" s="203">
        <v>0</v>
      </c>
      <c r="K2336" s="203">
        <v>0</v>
      </c>
      <c r="L2336" s="203">
        <v>0</v>
      </c>
      <c r="M2336" s="203">
        <v>1</v>
      </c>
      <c r="N2336" s="203">
        <v>1</v>
      </c>
      <c r="O2336" s="203">
        <v>19</v>
      </c>
      <c r="P2336" s="203">
        <v>120</v>
      </c>
      <c r="Q2336" s="203">
        <v>352</v>
      </c>
      <c r="R2336" s="203">
        <v>523</v>
      </c>
      <c r="S2336" s="203">
        <v>396</v>
      </c>
      <c r="T2336" s="203">
        <v>198</v>
      </c>
      <c r="U2336" s="203">
        <v>89</v>
      </c>
      <c r="V2336" s="203">
        <v>254</v>
      </c>
    </row>
    <row r="2337" spans="2:22" x14ac:dyDescent="0.3">
      <c r="B2337" s="96" t="s">
        <v>162</v>
      </c>
      <c r="C2337" s="102" t="s">
        <v>293</v>
      </c>
      <c r="D2337" s="203">
        <v>0</v>
      </c>
      <c r="E2337" s="203">
        <v>0</v>
      </c>
      <c r="F2337" s="203">
        <v>0</v>
      </c>
      <c r="G2337" s="203">
        <v>0</v>
      </c>
      <c r="H2337" s="203">
        <v>0</v>
      </c>
      <c r="I2337" s="203">
        <v>0</v>
      </c>
      <c r="J2337" s="203">
        <v>0</v>
      </c>
      <c r="K2337" s="203">
        <v>0</v>
      </c>
      <c r="L2337" s="203">
        <v>0</v>
      </c>
      <c r="M2337" s="203">
        <v>1</v>
      </c>
      <c r="N2337" s="203">
        <v>1</v>
      </c>
      <c r="O2337" s="203">
        <v>2</v>
      </c>
      <c r="P2337" s="203">
        <v>24</v>
      </c>
      <c r="Q2337" s="203">
        <v>116</v>
      </c>
      <c r="R2337" s="203">
        <v>273</v>
      </c>
      <c r="S2337" s="203">
        <v>334</v>
      </c>
      <c r="T2337" s="203">
        <v>249</v>
      </c>
      <c r="U2337" s="203">
        <v>123</v>
      </c>
      <c r="V2337" s="203">
        <v>743</v>
      </c>
    </row>
    <row r="2338" spans="2:22" x14ac:dyDescent="0.3">
      <c r="B2338" s="96" t="s">
        <v>162</v>
      </c>
      <c r="C2338" s="102" t="s">
        <v>294</v>
      </c>
      <c r="D2338" s="203">
        <v>0</v>
      </c>
      <c r="E2338" s="203">
        <v>0</v>
      </c>
      <c r="F2338" s="203">
        <v>0</v>
      </c>
      <c r="G2338" s="203">
        <v>0</v>
      </c>
      <c r="H2338" s="203">
        <v>0</v>
      </c>
      <c r="I2338" s="203">
        <v>0</v>
      </c>
      <c r="J2338" s="203">
        <v>0</v>
      </c>
      <c r="K2338" s="203">
        <v>0</v>
      </c>
      <c r="L2338" s="203">
        <v>0</v>
      </c>
      <c r="M2338" s="203">
        <v>0</v>
      </c>
      <c r="N2338" s="203">
        <v>0</v>
      </c>
      <c r="O2338" s="203">
        <v>1</v>
      </c>
      <c r="P2338" s="203">
        <v>12</v>
      </c>
      <c r="Q2338" s="203">
        <v>112</v>
      </c>
      <c r="R2338" s="203">
        <v>419</v>
      </c>
      <c r="S2338" s="203">
        <v>677</v>
      </c>
      <c r="T2338" s="203">
        <v>666</v>
      </c>
      <c r="U2338" s="203">
        <v>644</v>
      </c>
      <c r="V2338" s="203">
        <v>2215</v>
      </c>
    </row>
    <row r="2339" spans="2:22" x14ac:dyDescent="0.3">
      <c r="B2339" s="96" t="s">
        <v>162</v>
      </c>
      <c r="C2339" s="102" t="s">
        <v>357</v>
      </c>
      <c r="D2339" s="203">
        <v>0</v>
      </c>
      <c r="E2339" s="203">
        <v>0</v>
      </c>
      <c r="F2339" s="203">
        <v>0</v>
      </c>
      <c r="G2339" s="203">
        <v>0</v>
      </c>
      <c r="H2339" s="203">
        <v>0</v>
      </c>
      <c r="I2339" s="203">
        <v>1</v>
      </c>
      <c r="J2339" s="203">
        <v>4</v>
      </c>
      <c r="K2339" s="203">
        <v>9</v>
      </c>
      <c r="L2339" s="203">
        <v>29</v>
      </c>
      <c r="M2339" s="203">
        <v>87</v>
      </c>
      <c r="N2339" s="203">
        <v>59</v>
      </c>
      <c r="O2339" s="203">
        <v>48</v>
      </c>
      <c r="P2339" s="203">
        <v>20</v>
      </c>
      <c r="Q2339" s="203">
        <v>3</v>
      </c>
      <c r="R2339" s="203">
        <v>5</v>
      </c>
      <c r="S2339" s="203">
        <v>5</v>
      </c>
      <c r="T2339" s="203">
        <v>1</v>
      </c>
      <c r="U2339" s="203">
        <v>2</v>
      </c>
      <c r="V2339" s="203">
        <v>2</v>
      </c>
    </row>
    <row r="2340" spans="2:22" x14ac:dyDescent="0.3">
      <c r="B2340" s="96" t="s">
        <v>163</v>
      </c>
      <c r="C2340" s="102" t="s">
        <v>223</v>
      </c>
      <c r="D2340" s="203">
        <v>11</v>
      </c>
      <c r="E2340" s="203">
        <v>152</v>
      </c>
      <c r="F2340" s="203">
        <v>9</v>
      </c>
      <c r="G2340" s="203">
        <v>1</v>
      </c>
      <c r="H2340" s="203">
        <v>0</v>
      </c>
      <c r="I2340" s="203">
        <v>0</v>
      </c>
      <c r="J2340" s="203">
        <v>0</v>
      </c>
      <c r="K2340" s="203">
        <v>0</v>
      </c>
      <c r="L2340" s="203">
        <v>0</v>
      </c>
      <c r="M2340" s="203">
        <v>0</v>
      </c>
      <c r="N2340" s="203">
        <v>0</v>
      </c>
      <c r="O2340" s="203">
        <v>0</v>
      </c>
      <c r="P2340" s="203">
        <v>0</v>
      </c>
      <c r="Q2340" s="203">
        <v>0</v>
      </c>
      <c r="R2340" s="203">
        <v>0</v>
      </c>
      <c r="S2340" s="203">
        <v>0</v>
      </c>
      <c r="T2340" s="203">
        <v>0</v>
      </c>
      <c r="U2340" s="203">
        <v>0</v>
      </c>
      <c r="V2340" s="203">
        <v>0</v>
      </c>
    </row>
    <row r="2341" spans="2:22" x14ac:dyDescent="0.3">
      <c r="B2341" s="96" t="s">
        <v>163</v>
      </c>
      <c r="C2341" s="102" t="s">
        <v>286</v>
      </c>
      <c r="D2341" s="203">
        <v>0</v>
      </c>
      <c r="E2341" s="203">
        <v>43</v>
      </c>
      <c r="F2341" s="203">
        <v>304</v>
      </c>
      <c r="G2341" s="203">
        <v>25</v>
      </c>
      <c r="H2341" s="203">
        <v>1</v>
      </c>
      <c r="I2341" s="203">
        <v>1</v>
      </c>
      <c r="J2341" s="203">
        <v>0</v>
      </c>
      <c r="K2341" s="203">
        <v>0</v>
      </c>
      <c r="L2341" s="203">
        <v>0</v>
      </c>
      <c r="M2341" s="203">
        <v>0</v>
      </c>
      <c r="N2341" s="203">
        <v>0</v>
      </c>
      <c r="O2341" s="203">
        <v>0</v>
      </c>
      <c r="P2341" s="203">
        <v>0</v>
      </c>
      <c r="Q2341" s="203">
        <v>0</v>
      </c>
      <c r="R2341" s="203">
        <v>0</v>
      </c>
      <c r="S2341" s="203">
        <v>0</v>
      </c>
      <c r="T2341" s="203">
        <v>0</v>
      </c>
      <c r="U2341" s="203">
        <v>0</v>
      </c>
      <c r="V2341" s="203">
        <v>0</v>
      </c>
    </row>
    <row r="2342" spans="2:22" x14ac:dyDescent="0.3">
      <c r="B2342" s="96" t="s">
        <v>163</v>
      </c>
      <c r="C2342" s="102" t="s">
        <v>370</v>
      </c>
      <c r="D2342" s="203">
        <v>0</v>
      </c>
      <c r="E2342" s="203">
        <v>0</v>
      </c>
      <c r="F2342" s="203">
        <v>253</v>
      </c>
      <c r="G2342" s="203">
        <v>2287</v>
      </c>
      <c r="H2342" s="203">
        <v>177</v>
      </c>
      <c r="I2342" s="203">
        <v>12</v>
      </c>
      <c r="J2342" s="203">
        <v>2</v>
      </c>
      <c r="K2342" s="203">
        <v>0</v>
      </c>
      <c r="L2342" s="203">
        <v>1</v>
      </c>
      <c r="M2342" s="203">
        <v>0</v>
      </c>
      <c r="N2342" s="203">
        <v>0</v>
      </c>
      <c r="O2342" s="203">
        <v>0</v>
      </c>
      <c r="P2342" s="203">
        <v>0</v>
      </c>
      <c r="Q2342" s="203">
        <v>0</v>
      </c>
      <c r="R2342" s="203">
        <v>0</v>
      </c>
      <c r="S2342" s="203">
        <v>0</v>
      </c>
      <c r="T2342" s="203">
        <v>0</v>
      </c>
      <c r="U2342" s="203">
        <v>0</v>
      </c>
      <c r="V2342" s="203">
        <v>0</v>
      </c>
    </row>
    <row r="2343" spans="2:22" x14ac:dyDescent="0.3">
      <c r="B2343" s="96" t="s">
        <v>163</v>
      </c>
      <c r="C2343" s="102" t="s">
        <v>224</v>
      </c>
      <c r="D2343" s="203">
        <v>0</v>
      </c>
      <c r="E2343" s="203">
        <v>1</v>
      </c>
      <c r="F2343" s="203">
        <v>2</v>
      </c>
      <c r="G2343" s="203">
        <v>500</v>
      </c>
      <c r="H2343" s="203">
        <v>2443</v>
      </c>
      <c r="I2343" s="203">
        <v>410</v>
      </c>
      <c r="J2343" s="203">
        <v>126</v>
      </c>
      <c r="K2343" s="203">
        <v>35</v>
      </c>
      <c r="L2343" s="203">
        <v>12</v>
      </c>
      <c r="M2343" s="203">
        <v>8</v>
      </c>
      <c r="N2343" s="203">
        <v>1</v>
      </c>
      <c r="O2343" s="203">
        <v>0</v>
      </c>
      <c r="P2343" s="203">
        <v>1</v>
      </c>
      <c r="Q2343" s="203">
        <v>0</v>
      </c>
      <c r="R2343" s="203">
        <v>0</v>
      </c>
      <c r="S2343" s="203">
        <v>0</v>
      </c>
      <c r="T2343" s="203">
        <v>0</v>
      </c>
      <c r="U2343" s="203">
        <v>0</v>
      </c>
      <c r="V2343" s="203">
        <v>0</v>
      </c>
    </row>
    <row r="2344" spans="2:22" x14ac:dyDescent="0.3">
      <c r="B2344" s="96" t="s">
        <v>163</v>
      </c>
      <c r="C2344" s="102" t="s">
        <v>225</v>
      </c>
      <c r="D2344" s="203">
        <v>0</v>
      </c>
      <c r="E2344" s="203">
        <v>0</v>
      </c>
      <c r="F2344" s="203">
        <v>0</v>
      </c>
      <c r="G2344" s="203">
        <v>2</v>
      </c>
      <c r="H2344" s="203">
        <v>484</v>
      </c>
      <c r="I2344" s="203">
        <v>2146</v>
      </c>
      <c r="J2344" s="203">
        <v>462</v>
      </c>
      <c r="K2344" s="203">
        <v>136</v>
      </c>
      <c r="L2344" s="203">
        <v>35</v>
      </c>
      <c r="M2344" s="203">
        <v>20</v>
      </c>
      <c r="N2344" s="203">
        <v>7</v>
      </c>
      <c r="O2344" s="203">
        <v>3</v>
      </c>
      <c r="P2344" s="203">
        <v>0</v>
      </c>
      <c r="Q2344" s="203">
        <v>0</v>
      </c>
      <c r="R2344" s="203">
        <v>1</v>
      </c>
      <c r="S2344" s="203">
        <v>0</v>
      </c>
      <c r="T2344" s="203">
        <v>0</v>
      </c>
      <c r="U2344" s="203">
        <v>0</v>
      </c>
      <c r="V2344" s="203">
        <v>0</v>
      </c>
    </row>
    <row r="2345" spans="2:22" x14ac:dyDescent="0.3">
      <c r="B2345" s="96" t="s">
        <v>163</v>
      </c>
      <c r="C2345" s="102" t="s">
        <v>226</v>
      </c>
      <c r="D2345" s="203">
        <v>0</v>
      </c>
      <c r="E2345" s="203">
        <v>0</v>
      </c>
      <c r="F2345" s="203">
        <v>0</v>
      </c>
      <c r="G2345" s="203">
        <v>1</v>
      </c>
      <c r="H2345" s="203">
        <v>4</v>
      </c>
      <c r="I2345" s="203">
        <v>493</v>
      </c>
      <c r="J2345" s="203">
        <v>2190</v>
      </c>
      <c r="K2345" s="203">
        <v>493</v>
      </c>
      <c r="L2345" s="203">
        <v>122</v>
      </c>
      <c r="M2345" s="203">
        <v>49</v>
      </c>
      <c r="N2345" s="203">
        <v>20</v>
      </c>
      <c r="O2345" s="203">
        <v>4</v>
      </c>
      <c r="P2345" s="203">
        <v>3</v>
      </c>
      <c r="Q2345" s="203">
        <v>0</v>
      </c>
      <c r="R2345" s="203">
        <v>1</v>
      </c>
      <c r="S2345" s="203">
        <v>0</v>
      </c>
      <c r="T2345" s="203">
        <v>1</v>
      </c>
      <c r="U2345" s="203">
        <v>0</v>
      </c>
      <c r="V2345" s="203">
        <v>0</v>
      </c>
    </row>
    <row r="2346" spans="2:22" x14ac:dyDescent="0.3">
      <c r="B2346" s="96" t="s">
        <v>163</v>
      </c>
      <c r="C2346" s="102" t="s">
        <v>227</v>
      </c>
      <c r="D2346" s="203">
        <v>0</v>
      </c>
      <c r="E2346" s="203">
        <v>0</v>
      </c>
      <c r="F2346" s="203">
        <v>0</v>
      </c>
      <c r="G2346" s="203">
        <v>0</v>
      </c>
      <c r="H2346" s="203">
        <v>1</v>
      </c>
      <c r="I2346" s="203">
        <v>2</v>
      </c>
      <c r="J2346" s="203">
        <v>505</v>
      </c>
      <c r="K2346" s="203">
        <v>1908</v>
      </c>
      <c r="L2346" s="203">
        <v>538</v>
      </c>
      <c r="M2346" s="203">
        <v>163</v>
      </c>
      <c r="N2346" s="203">
        <v>69</v>
      </c>
      <c r="O2346" s="203">
        <v>25</v>
      </c>
      <c r="P2346" s="203">
        <v>9</v>
      </c>
      <c r="Q2346" s="203">
        <v>3</v>
      </c>
      <c r="R2346" s="203">
        <v>1</v>
      </c>
      <c r="S2346" s="203">
        <v>0</v>
      </c>
      <c r="T2346" s="203">
        <v>0</v>
      </c>
      <c r="U2346" s="203">
        <v>0</v>
      </c>
      <c r="V2346" s="203">
        <v>0</v>
      </c>
    </row>
    <row r="2347" spans="2:22" x14ac:dyDescent="0.3">
      <c r="B2347" s="96" t="s">
        <v>163</v>
      </c>
      <c r="C2347" s="102" t="s">
        <v>228</v>
      </c>
      <c r="D2347" s="203">
        <v>0</v>
      </c>
      <c r="E2347" s="203">
        <v>0</v>
      </c>
      <c r="F2347" s="203">
        <v>0</v>
      </c>
      <c r="G2347" s="203">
        <v>0</v>
      </c>
      <c r="H2347" s="203">
        <v>0</v>
      </c>
      <c r="I2347" s="203">
        <v>0</v>
      </c>
      <c r="J2347" s="203">
        <v>0</v>
      </c>
      <c r="K2347" s="203">
        <v>449</v>
      </c>
      <c r="L2347" s="203">
        <v>1791</v>
      </c>
      <c r="M2347" s="203">
        <v>506</v>
      </c>
      <c r="N2347" s="203">
        <v>186</v>
      </c>
      <c r="O2347" s="203">
        <v>77</v>
      </c>
      <c r="P2347" s="203">
        <v>30</v>
      </c>
      <c r="Q2347" s="203">
        <v>12</v>
      </c>
      <c r="R2347" s="203">
        <v>3</v>
      </c>
      <c r="S2347" s="203">
        <v>1</v>
      </c>
      <c r="T2347" s="203">
        <v>0</v>
      </c>
      <c r="U2347" s="203">
        <v>0</v>
      </c>
      <c r="V2347" s="203">
        <v>0</v>
      </c>
    </row>
    <row r="2348" spans="2:22" x14ac:dyDescent="0.3">
      <c r="B2348" s="96" t="s">
        <v>163</v>
      </c>
      <c r="C2348" s="102" t="s">
        <v>229</v>
      </c>
      <c r="D2348" s="203">
        <v>0</v>
      </c>
      <c r="E2348" s="203">
        <v>0</v>
      </c>
      <c r="F2348" s="203">
        <v>0</v>
      </c>
      <c r="G2348" s="203">
        <v>0</v>
      </c>
      <c r="H2348" s="203">
        <v>0</v>
      </c>
      <c r="I2348" s="203">
        <v>0</v>
      </c>
      <c r="J2348" s="203">
        <v>0</v>
      </c>
      <c r="K2348" s="203">
        <v>6</v>
      </c>
      <c r="L2348" s="203">
        <v>483</v>
      </c>
      <c r="M2348" s="203">
        <v>1703</v>
      </c>
      <c r="N2348" s="203">
        <v>687</v>
      </c>
      <c r="O2348" s="203">
        <v>376</v>
      </c>
      <c r="P2348" s="203">
        <v>203</v>
      </c>
      <c r="Q2348" s="203">
        <v>66</v>
      </c>
      <c r="R2348" s="203">
        <v>16</v>
      </c>
      <c r="S2348" s="203">
        <v>3</v>
      </c>
      <c r="T2348" s="203">
        <v>1</v>
      </c>
      <c r="U2348" s="203">
        <v>0</v>
      </c>
      <c r="V2348" s="203">
        <v>0</v>
      </c>
    </row>
    <row r="2349" spans="2:22" x14ac:dyDescent="0.3">
      <c r="B2349" s="96" t="s">
        <v>163</v>
      </c>
      <c r="C2349" s="102" t="s">
        <v>287</v>
      </c>
      <c r="D2349" s="203">
        <v>0</v>
      </c>
      <c r="E2349" s="203">
        <v>0</v>
      </c>
      <c r="F2349" s="203">
        <v>0</v>
      </c>
      <c r="G2349" s="203">
        <v>0</v>
      </c>
      <c r="H2349" s="203">
        <v>0</v>
      </c>
      <c r="I2349" s="203">
        <v>0</v>
      </c>
      <c r="J2349" s="203">
        <v>0</v>
      </c>
      <c r="K2349" s="203">
        <v>0</v>
      </c>
      <c r="L2349" s="203">
        <v>2</v>
      </c>
      <c r="M2349" s="203">
        <v>435</v>
      </c>
      <c r="N2349" s="203">
        <v>1582</v>
      </c>
      <c r="O2349" s="203">
        <v>759</v>
      </c>
      <c r="P2349" s="203">
        <v>451</v>
      </c>
      <c r="Q2349" s="203">
        <v>180</v>
      </c>
      <c r="R2349" s="203">
        <v>63</v>
      </c>
      <c r="S2349" s="203">
        <v>18</v>
      </c>
      <c r="T2349" s="203">
        <v>3</v>
      </c>
      <c r="U2349" s="203">
        <v>2</v>
      </c>
      <c r="V2349" s="203">
        <v>0</v>
      </c>
    </row>
    <row r="2350" spans="2:22" x14ac:dyDescent="0.3">
      <c r="B2350" s="96" t="s">
        <v>163</v>
      </c>
      <c r="C2350" s="102" t="s">
        <v>230</v>
      </c>
      <c r="D2350" s="203">
        <v>0</v>
      </c>
      <c r="E2350" s="203">
        <v>0</v>
      </c>
      <c r="F2350" s="203">
        <v>0</v>
      </c>
      <c r="G2350" s="203">
        <v>0</v>
      </c>
      <c r="H2350" s="203">
        <v>0</v>
      </c>
      <c r="I2350" s="203">
        <v>0</v>
      </c>
      <c r="J2350" s="203">
        <v>0</v>
      </c>
      <c r="K2350" s="203">
        <v>0</v>
      </c>
      <c r="L2350" s="203">
        <v>0</v>
      </c>
      <c r="M2350" s="203">
        <v>2</v>
      </c>
      <c r="N2350" s="203">
        <v>438</v>
      </c>
      <c r="O2350" s="203">
        <v>1473</v>
      </c>
      <c r="P2350" s="203">
        <v>757</v>
      </c>
      <c r="Q2350" s="203">
        <v>403</v>
      </c>
      <c r="R2350" s="203">
        <v>157</v>
      </c>
      <c r="S2350" s="203">
        <v>35</v>
      </c>
      <c r="T2350" s="203">
        <v>7</v>
      </c>
      <c r="U2350" s="203">
        <v>3</v>
      </c>
      <c r="V2350" s="203">
        <v>2</v>
      </c>
    </row>
    <row r="2351" spans="2:22" x14ac:dyDescent="0.3">
      <c r="B2351" s="96" t="s">
        <v>163</v>
      </c>
      <c r="C2351" s="102" t="s">
        <v>231</v>
      </c>
      <c r="D2351" s="203">
        <v>0</v>
      </c>
      <c r="E2351" s="203">
        <v>0</v>
      </c>
      <c r="F2351" s="203">
        <v>0</v>
      </c>
      <c r="G2351" s="203">
        <v>0</v>
      </c>
      <c r="H2351" s="203">
        <v>0</v>
      </c>
      <c r="I2351" s="203">
        <v>0</v>
      </c>
      <c r="J2351" s="203">
        <v>0</v>
      </c>
      <c r="K2351" s="203">
        <v>0</v>
      </c>
      <c r="L2351" s="203">
        <v>0</v>
      </c>
      <c r="M2351" s="203">
        <v>0</v>
      </c>
      <c r="N2351" s="203">
        <v>2</v>
      </c>
      <c r="O2351" s="203">
        <v>354</v>
      </c>
      <c r="P2351" s="203">
        <v>1364</v>
      </c>
      <c r="Q2351" s="203">
        <v>627</v>
      </c>
      <c r="R2351" s="203">
        <v>319</v>
      </c>
      <c r="S2351" s="203">
        <v>116</v>
      </c>
      <c r="T2351" s="203">
        <v>20</v>
      </c>
      <c r="U2351" s="203">
        <v>5</v>
      </c>
      <c r="V2351" s="203">
        <v>6</v>
      </c>
    </row>
    <row r="2352" spans="2:22" x14ac:dyDescent="0.3">
      <c r="B2352" s="96" t="s">
        <v>163</v>
      </c>
      <c r="C2352" s="102" t="s">
        <v>288</v>
      </c>
      <c r="D2352" s="203">
        <v>0</v>
      </c>
      <c r="E2352" s="203">
        <v>0</v>
      </c>
      <c r="F2352" s="203">
        <v>0</v>
      </c>
      <c r="G2352" s="203">
        <v>0</v>
      </c>
      <c r="H2352" s="203">
        <v>0</v>
      </c>
      <c r="I2352" s="203">
        <v>0</v>
      </c>
      <c r="J2352" s="203">
        <v>0</v>
      </c>
      <c r="K2352" s="203">
        <v>0</v>
      </c>
      <c r="L2352" s="203">
        <v>1</v>
      </c>
      <c r="M2352" s="203">
        <v>0</v>
      </c>
      <c r="N2352" s="203">
        <v>1</v>
      </c>
      <c r="O2352" s="203">
        <v>2</v>
      </c>
      <c r="P2352" s="203">
        <v>263</v>
      </c>
      <c r="Q2352" s="203">
        <v>1219</v>
      </c>
      <c r="R2352" s="203">
        <v>606</v>
      </c>
      <c r="S2352" s="203">
        <v>261</v>
      </c>
      <c r="T2352" s="203">
        <v>66</v>
      </c>
      <c r="U2352" s="203">
        <v>12</v>
      </c>
      <c r="V2352" s="203">
        <v>6</v>
      </c>
    </row>
    <row r="2353" spans="2:22" x14ac:dyDescent="0.3">
      <c r="B2353" s="96" t="s">
        <v>163</v>
      </c>
      <c r="C2353" s="102" t="s">
        <v>232</v>
      </c>
      <c r="D2353" s="203">
        <v>0</v>
      </c>
      <c r="E2353" s="203">
        <v>0</v>
      </c>
      <c r="F2353" s="203">
        <v>0</v>
      </c>
      <c r="G2353" s="203">
        <v>0</v>
      </c>
      <c r="H2353" s="203">
        <v>0</v>
      </c>
      <c r="I2353" s="203">
        <v>0</v>
      </c>
      <c r="J2353" s="203">
        <v>0</v>
      </c>
      <c r="K2353" s="203">
        <v>0</v>
      </c>
      <c r="L2353" s="203">
        <v>0</v>
      </c>
      <c r="M2353" s="203">
        <v>0</v>
      </c>
      <c r="N2353" s="203">
        <v>0</v>
      </c>
      <c r="O2353" s="203">
        <v>0</v>
      </c>
      <c r="P2353" s="203">
        <v>2</v>
      </c>
      <c r="Q2353" s="203">
        <v>233</v>
      </c>
      <c r="R2353" s="203">
        <v>1151</v>
      </c>
      <c r="S2353" s="203">
        <v>448</v>
      </c>
      <c r="T2353" s="203">
        <v>215</v>
      </c>
      <c r="U2353" s="203">
        <v>34</v>
      </c>
      <c r="V2353" s="203">
        <v>14</v>
      </c>
    </row>
    <row r="2354" spans="2:22" x14ac:dyDescent="0.3">
      <c r="B2354" s="96" t="s">
        <v>163</v>
      </c>
      <c r="C2354" s="102" t="s">
        <v>355</v>
      </c>
      <c r="D2354" s="203">
        <v>0</v>
      </c>
      <c r="E2354" s="203">
        <v>0</v>
      </c>
      <c r="F2354" s="203">
        <v>0</v>
      </c>
      <c r="G2354" s="203">
        <v>0</v>
      </c>
      <c r="H2354" s="203">
        <v>0</v>
      </c>
      <c r="I2354" s="203">
        <v>0</v>
      </c>
      <c r="J2354" s="203">
        <v>0</v>
      </c>
      <c r="K2354" s="203">
        <v>0</v>
      </c>
      <c r="L2354" s="203">
        <v>0</v>
      </c>
      <c r="M2354" s="203">
        <v>0</v>
      </c>
      <c r="N2354" s="203">
        <v>0</v>
      </c>
      <c r="O2354" s="203">
        <v>0</v>
      </c>
      <c r="P2354" s="203">
        <v>0</v>
      </c>
      <c r="Q2354" s="203">
        <v>0</v>
      </c>
      <c r="R2354" s="203">
        <v>0</v>
      </c>
      <c r="S2354" s="203">
        <v>0</v>
      </c>
      <c r="T2354" s="203">
        <v>0</v>
      </c>
      <c r="U2354" s="203">
        <v>0</v>
      </c>
      <c r="V2354" s="203">
        <v>0</v>
      </c>
    </row>
    <row r="2355" spans="2:22" x14ac:dyDescent="0.3">
      <c r="B2355" s="96" t="s">
        <v>163</v>
      </c>
      <c r="C2355" s="102" t="s">
        <v>356</v>
      </c>
      <c r="D2355" s="203">
        <v>0</v>
      </c>
      <c r="E2355" s="203">
        <v>0</v>
      </c>
      <c r="F2355" s="203">
        <v>0</v>
      </c>
      <c r="G2355" s="203">
        <v>0</v>
      </c>
      <c r="H2355" s="203">
        <v>0</v>
      </c>
      <c r="I2355" s="203">
        <v>0</v>
      </c>
      <c r="J2355" s="203">
        <v>0</v>
      </c>
      <c r="K2355" s="203">
        <v>0</v>
      </c>
      <c r="L2355" s="203">
        <v>0</v>
      </c>
      <c r="M2355" s="203">
        <v>0</v>
      </c>
      <c r="N2355" s="203">
        <v>0</v>
      </c>
      <c r="O2355" s="203">
        <v>0</v>
      </c>
      <c r="P2355" s="203">
        <v>0</v>
      </c>
      <c r="Q2355" s="203">
        <v>0</v>
      </c>
      <c r="R2355" s="203">
        <v>0</v>
      </c>
      <c r="S2355" s="203">
        <v>0</v>
      </c>
      <c r="T2355" s="203">
        <v>0</v>
      </c>
      <c r="U2355" s="203">
        <v>0</v>
      </c>
      <c r="V2355" s="203">
        <v>0</v>
      </c>
    </row>
    <row r="2356" spans="2:22" x14ac:dyDescent="0.3">
      <c r="B2356" s="96" t="s">
        <v>163</v>
      </c>
      <c r="C2356" s="102" t="s">
        <v>289</v>
      </c>
      <c r="D2356" s="203">
        <v>0</v>
      </c>
      <c r="E2356" s="203">
        <v>0</v>
      </c>
      <c r="F2356" s="203">
        <v>0</v>
      </c>
      <c r="G2356" s="203">
        <v>0</v>
      </c>
      <c r="H2356" s="203">
        <v>0</v>
      </c>
      <c r="I2356" s="203">
        <v>0</v>
      </c>
      <c r="J2356" s="203">
        <v>0</v>
      </c>
      <c r="K2356" s="203">
        <v>0</v>
      </c>
      <c r="L2356" s="203">
        <v>0</v>
      </c>
      <c r="M2356" s="203">
        <v>0</v>
      </c>
      <c r="N2356" s="203">
        <v>0</v>
      </c>
      <c r="O2356" s="203">
        <v>0</v>
      </c>
      <c r="P2356" s="203">
        <v>0</v>
      </c>
      <c r="Q2356" s="203">
        <v>0</v>
      </c>
      <c r="R2356" s="203">
        <v>0</v>
      </c>
      <c r="S2356" s="203">
        <v>0</v>
      </c>
      <c r="T2356" s="203">
        <v>0</v>
      </c>
      <c r="U2356" s="203">
        <v>1</v>
      </c>
      <c r="V2356" s="203">
        <v>54</v>
      </c>
    </row>
    <row r="2357" spans="2:22" x14ac:dyDescent="0.3">
      <c r="B2357" s="96" t="s">
        <v>163</v>
      </c>
      <c r="C2357" s="102" t="s">
        <v>290</v>
      </c>
      <c r="D2357" s="203">
        <v>0</v>
      </c>
      <c r="E2357" s="203">
        <v>0</v>
      </c>
      <c r="F2357" s="203">
        <v>0</v>
      </c>
      <c r="G2357" s="203">
        <v>0</v>
      </c>
      <c r="H2357" s="203">
        <v>0</v>
      </c>
      <c r="I2357" s="203">
        <v>0</v>
      </c>
      <c r="J2357" s="203">
        <v>0</v>
      </c>
      <c r="K2357" s="203">
        <v>0</v>
      </c>
      <c r="L2357" s="203">
        <v>0</v>
      </c>
      <c r="M2357" s="203">
        <v>0</v>
      </c>
      <c r="N2357" s="203">
        <v>1</v>
      </c>
      <c r="O2357" s="203">
        <v>2</v>
      </c>
      <c r="P2357" s="203">
        <v>2</v>
      </c>
      <c r="Q2357" s="203">
        <v>4</v>
      </c>
      <c r="R2357" s="203">
        <v>2</v>
      </c>
      <c r="S2357" s="203">
        <v>4</v>
      </c>
      <c r="T2357" s="203">
        <v>1</v>
      </c>
      <c r="U2357" s="203">
        <v>3</v>
      </c>
      <c r="V2357" s="203">
        <v>78</v>
      </c>
    </row>
    <row r="2358" spans="2:22" x14ac:dyDescent="0.3">
      <c r="B2358" s="96" t="s">
        <v>163</v>
      </c>
      <c r="C2358" s="102" t="s">
        <v>291</v>
      </c>
      <c r="D2358" s="203">
        <v>0</v>
      </c>
      <c r="E2358" s="203">
        <v>0</v>
      </c>
      <c r="F2358" s="203">
        <v>0</v>
      </c>
      <c r="G2358" s="203">
        <v>0</v>
      </c>
      <c r="H2358" s="203">
        <v>0</v>
      </c>
      <c r="I2358" s="203">
        <v>0</v>
      </c>
      <c r="J2358" s="203">
        <v>0</v>
      </c>
      <c r="K2358" s="203">
        <v>0</v>
      </c>
      <c r="L2358" s="203">
        <v>0</v>
      </c>
      <c r="M2358" s="203">
        <v>0</v>
      </c>
      <c r="N2358" s="203">
        <v>0</v>
      </c>
      <c r="O2358" s="203">
        <v>3</v>
      </c>
      <c r="P2358" s="203">
        <v>23</v>
      </c>
      <c r="Q2358" s="203">
        <v>109</v>
      </c>
      <c r="R2358" s="203">
        <v>127</v>
      </c>
      <c r="S2358" s="203">
        <v>88</v>
      </c>
      <c r="T2358" s="203">
        <v>33</v>
      </c>
      <c r="U2358" s="203">
        <v>26</v>
      </c>
      <c r="V2358" s="203">
        <v>290</v>
      </c>
    </row>
    <row r="2359" spans="2:22" x14ac:dyDescent="0.3">
      <c r="B2359" s="96" t="s">
        <v>163</v>
      </c>
      <c r="C2359" s="102" t="s">
        <v>292</v>
      </c>
      <c r="D2359" s="203">
        <v>0</v>
      </c>
      <c r="E2359" s="203">
        <v>0</v>
      </c>
      <c r="F2359" s="203">
        <v>0</v>
      </c>
      <c r="G2359" s="203">
        <v>0</v>
      </c>
      <c r="H2359" s="203">
        <v>0</v>
      </c>
      <c r="I2359" s="203">
        <v>0</v>
      </c>
      <c r="J2359" s="203">
        <v>0</v>
      </c>
      <c r="K2359" s="203">
        <v>0</v>
      </c>
      <c r="L2359" s="203">
        <v>1</v>
      </c>
      <c r="M2359" s="203">
        <v>0</v>
      </c>
      <c r="N2359" s="203">
        <v>0</v>
      </c>
      <c r="O2359" s="203">
        <v>0</v>
      </c>
      <c r="P2359" s="203">
        <v>12</v>
      </c>
      <c r="Q2359" s="203">
        <v>71</v>
      </c>
      <c r="R2359" s="203">
        <v>180</v>
      </c>
      <c r="S2359" s="203">
        <v>161</v>
      </c>
      <c r="T2359" s="203">
        <v>82</v>
      </c>
      <c r="U2359" s="203">
        <v>67</v>
      </c>
      <c r="V2359" s="203">
        <v>373</v>
      </c>
    </row>
    <row r="2360" spans="2:22" x14ac:dyDescent="0.3">
      <c r="B2360" s="96" t="s">
        <v>163</v>
      </c>
      <c r="C2360" s="102" t="s">
        <v>293</v>
      </c>
      <c r="D2360" s="203">
        <v>0</v>
      </c>
      <c r="E2360" s="203">
        <v>0</v>
      </c>
      <c r="F2360" s="203">
        <v>0</v>
      </c>
      <c r="G2360" s="203">
        <v>0</v>
      </c>
      <c r="H2360" s="203">
        <v>0</v>
      </c>
      <c r="I2360" s="203">
        <v>0</v>
      </c>
      <c r="J2360" s="203">
        <v>0</v>
      </c>
      <c r="K2360" s="203">
        <v>0</v>
      </c>
      <c r="L2360" s="203">
        <v>0</v>
      </c>
      <c r="M2360" s="203">
        <v>0</v>
      </c>
      <c r="N2360" s="203">
        <v>0</v>
      </c>
      <c r="O2360" s="203">
        <v>0</v>
      </c>
      <c r="P2360" s="203">
        <v>0</v>
      </c>
      <c r="Q2360" s="203">
        <v>10</v>
      </c>
      <c r="R2360" s="203">
        <v>39</v>
      </c>
      <c r="S2360" s="203">
        <v>73</v>
      </c>
      <c r="T2360" s="203">
        <v>90</v>
      </c>
      <c r="U2360" s="203">
        <v>34</v>
      </c>
      <c r="V2360" s="203">
        <v>167</v>
      </c>
    </row>
    <row r="2361" spans="2:22" x14ac:dyDescent="0.3">
      <c r="B2361" s="96" t="s">
        <v>163</v>
      </c>
      <c r="C2361" s="102" t="s">
        <v>294</v>
      </c>
      <c r="D2361" s="203">
        <v>0</v>
      </c>
      <c r="E2361" s="203">
        <v>0</v>
      </c>
      <c r="F2361" s="203">
        <v>0</v>
      </c>
      <c r="G2361" s="203">
        <v>0</v>
      </c>
      <c r="H2361" s="203">
        <v>0</v>
      </c>
      <c r="I2361" s="203">
        <v>0</v>
      </c>
      <c r="J2361" s="203">
        <v>0</v>
      </c>
      <c r="K2361" s="203">
        <v>0</v>
      </c>
      <c r="L2361" s="203">
        <v>0</v>
      </c>
      <c r="M2361" s="203">
        <v>0</v>
      </c>
      <c r="N2361" s="203">
        <v>0</v>
      </c>
      <c r="O2361" s="203">
        <v>0</v>
      </c>
      <c r="P2361" s="203">
        <v>0</v>
      </c>
      <c r="Q2361" s="203">
        <v>12</v>
      </c>
      <c r="R2361" s="203">
        <v>91</v>
      </c>
      <c r="S2361" s="203">
        <v>188</v>
      </c>
      <c r="T2361" s="203">
        <v>143</v>
      </c>
      <c r="U2361" s="203">
        <v>100</v>
      </c>
      <c r="V2361" s="203">
        <v>337</v>
      </c>
    </row>
    <row r="2362" spans="2:22" x14ac:dyDescent="0.3">
      <c r="B2362" s="96" t="s">
        <v>163</v>
      </c>
      <c r="C2362" s="102" t="s">
        <v>357</v>
      </c>
      <c r="D2362" s="203">
        <v>0</v>
      </c>
      <c r="E2362" s="203">
        <v>0</v>
      </c>
      <c r="F2362" s="203">
        <v>0</v>
      </c>
      <c r="G2362" s="203">
        <v>0</v>
      </c>
      <c r="H2362" s="203">
        <v>0</v>
      </c>
      <c r="I2362" s="203">
        <v>0</v>
      </c>
      <c r="J2362" s="203">
        <v>0</v>
      </c>
      <c r="K2362" s="203">
        <v>6</v>
      </c>
      <c r="L2362" s="203">
        <v>16</v>
      </c>
      <c r="M2362" s="203">
        <v>26</v>
      </c>
      <c r="N2362" s="203">
        <v>29</v>
      </c>
      <c r="O2362" s="203">
        <v>19</v>
      </c>
      <c r="P2362" s="203">
        <v>17</v>
      </c>
      <c r="Q2362" s="203">
        <v>4</v>
      </c>
      <c r="R2362" s="203">
        <v>3</v>
      </c>
      <c r="S2362" s="203">
        <v>0</v>
      </c>
      <c r="T2362" s="203">
        <v>0</v>
      </c>
      <c r="U2362" s="203">
        <v>0</v>
      </c>
      <c r="V2362" s="203">
        <v>2</v>
      </c>
    </row>
    <row r="2363" spans="2:22" x14ac:dyDescent="0.3">
      <c r="B2363" s="96" t="s">
        <v>262</v>
      </c>
      <c r="C2363" s="102" t="s">
        <v>223</v>
      </c>
      <c r="D2363" s="203">
        <v>10</v>
      </c>
      <c r="E2363" s="203">
        <v>92</v>
      </c>
      <c r="F2363" s="203">
        <v>49</v>
      </c>
      <c r="G2363" s="203">
        <v>18</v>
      </c>
      <c r="H2363" s="203">
        <v>1</v>
      </c>
      <c r="I2363" s="203">
        <v>0</v>
      </c>
      <c r="J2363" s="203">
        <v>1</v>
      </c>
      <c r="K2363" s="203">
        <v>0</v>
      </c>
      <c r="L2363" s="203">
        <v>0</v>
      </c>
      <c r="M2363" s="203">
        <v>0</v>
      </c>
      <c r="N2363" s="203">
        <v>0</v>
      </c>
      <c r="O2363" s="203">
        <v>0</v>
      </c>
      <c r="P2363" s="203">
        <v>0</v>
      </c>
      <c r="Q2363" s="203">
        <v>0</v>
      </c>
      <c r="R2363" s="203">
        <v>0</v>
      </c>
      <c r="S2363" s="203">
        <v>0</v>
      </c>
      <c r="T2363" s="203">
        <v>0</v>
      </c>
      <c r="U2363" s="203">
        <v>0</v>
      </c>
      <c r="V2363" s="203">
        <v>0</v>
      </c>
    </row>
    <row r="2364" spans="2:22" x14ac:dyDescent="0.3">
      <c r="B2364" s="96" t="s">
        <v>262</v>
      </c>
      <c r="C2364" s="102" t="s">
        <v>286</v>
      </c>
      <c r="D2364" s="203">
        <v>0</v>
      </c>
      <c r="E2364" s="203">
        <v>41</v>
      </c>
      <c r="F2364" s="203">
        <v>383</v>
      </c>
      <c r="G2364" s="203">
        <v>163</v>
      </c>
      <c r="H2364" s="203">
        <v>23</v>
      </c>
      <c r="I2364" s="203">
        <v>0</v>
      </c>
      <c r="J2364" s="203">
        <v>0</v>
      </c>
      <c r="K2364" s="203">
        <v>0</v>
      </c>
      <c r="L2364" s="203">
        <v>0</v>
      </c>
      <c r="M2364" s="203">
        <v>0</v>
      </c>
      <c r="N2364" s="203">
        <v>0</v>
      </c>
      <c r="O2364" s="203">
        <v>0</v>
      </c>
      <c r="P2364" s="203">
        <v>0</v>
      </c>
      <c r="Q2364" s="203">
        <v>0</v>
      </c>
      <c r="R2364" s="203">
        <v>1</v>
      </c>
      <c r="S2364" s="203">
        <v>0</v>
      </c>
      <c r="T2364" s="203">
        <v>0</v>
      </c>
      <c r="U2364" s="203">
        <v>0</v>
      </c>
      <c r="V2364" s="203">
        <v>0</v>
      </c>
    </row>
    <row r="2365" spans="2:22" x14ac:dyDescent="0.3">
      <c r="B2365" s="96" t="s">
        <v>262</v>
      </c>
      <c r="C2365" s="102" t="s">
        <v>370</v>
      </c>
      <c r="D2365" s="203">
        <v>2</v>
      </c>
      <c r="E2365" s="203">
        <v>3</v>
      </c>
      <c r="F2365" s="203">
        <v>220</v>
      </c>
      <c r="G2365" s="203">
        <v>1271</v>
      </c>
      <c r="H2365" s="203">
        <v>180</v>
      </c>
      <c r="I2365" s="203">
        <v>32</v>
      </c>
      <c r="J2365" s="203">
        <v>3</v>
      </c>
      <c r="K2365" s="203">
        <v>0</v>
      </c>
      <c r="L2365" s="203">
        <v>1</v>
      </c>
      <c r="M2365" s="203">
        <v>0</v>
      </c>
      <c r="N2365" s="203">
        <v>1</v>
      </c>
      <c r="O2365" s="203">
        <v>1</v>
      </c>
      <c r="P2365" s="203">
        <v>0</v>
      </c>
      <c r="Q2365" s="203">
        <v>0</v>
      </c>
      <c r="R2365" s="203">
        <v>0</v>
      </c>
      <c r="S2365" s="203">
        <v>0</v>
      </c>
      <c r="T2365" s="203">
        <v>0</v>
      </c>
      <c r="U2365" s="203">
        <v>0</v>
      </c>
      <c r="V2365" s="203">
        <v>0</v>
      </c>
    </row>
    <row r="2366" spans="2:22" x14ac:dyDescent="0.3">
      <c r="B2366" s="96" t="s">
        <v>262</v>
      </c>
      <c r="C2366" s="102" t="s">
        <v>224</v>
      </c>
      <c r="D2366" s="203">
        <v>0</v>
      </c>
      <c r="E2366" s="203">
        <v>1</v>
      </c>
      <c r="F2366" s="203">
        <v>0</v>
      </c>
      <c r="G2366" s="203">
        <v>216</v>
      </c>
      <c r="H2366" s="203">
        <v>1222</v>
      </c>
      <c r="I2366" s="203">
        <v>302</v>
      </c>
      <c r="J2366" s="203">
        <v>66</v>
      </c>
      <c r="K2366" s="203">
        <v>15</v>
      </c>
      <c r="L2366" s="203">
        <v>3</v>
      </c>
      <c r="M2366" s="203">
        <v>3</v>
      </c>
      <c r="N2366" s="203">
        <v>1</v>
      </c>
      <c r="O2366" s="203">
        <v>0</v>
      </c>
      <c r="P2366" s="203">
        <v>0</v>
      </c>
      <c r="Q2366" s="203">
        <v>1</v>
      </c>
      <c r="R2366" s="203">
        <v>0</v>
      </c>
      <c r="S2366" s="203">
        <v>0</v>
      </c>
      <c r="T2366" s="203">
        <v>0</v>
      </c>
      <c r="U2366" s="203">
        <v>0</v>
      </c>
      <c r="V2366" s="203">
        <v>1</v>
      </c>
    </row>
    <row r="2367" spans="2:22" x14ac:dyDescent="0.3">
      <c r="B2367" s="96" t="s">
        <v>262</v>
      </c>
      <c r="C2367" s="102" t="s">
        <v>225</v>
      </c>
      <c r="D2367" s="203">
        <v>0</v>
      </c>
      <c r="E2367" s="203">
        <v>0</v>
      </c>
      <c r="F2367" s="203">
        <v>0</v>
      </c>
      <c r="G2367" s="203">
        <v>1</v>
      </c>
      <c r="H2367" s="203">
        <v>221</v>
      </c>
      <c r="I2367" s="203">
        <v>1102</v>
      </c>
      <c r="J2367" s="203">
        <v>337</v>
      </c>
      <c r="K2367" s="203">
        <v>93</v>
      </c>
      <c r="L2367" s="203">
        <v>27</v>
      </c>
      <c r="M2367" s="203">
        <v>12</v>
      </c>
      <c r="N2367" s="203">
        <v>8</v>
      </c>
      <c r="O2367" s="203">
        <v>1</v>
      </c>
      <c r="P2367" s="203">
        <v>0</v>
      </c>
      <c r="Q2367" s="203">
        <v>0</v>
      </c>
      <c r="R2367" s="203">
        <v>0</v>
      </c>
      <c r="S2367" s="203">
        <v>0</v>
      </c>
      <c r="T2367" s="203">
        <v>0</v>
      </c>
      <c r="U2367" s="203">
        <v>0</v>
      </c>
      <c r="V2367" s="203">
        <v>0</v>
      </c>
    </row>
    <row r="2368" spans="2:22" x14ac:dyDescent="0.3">
      <c r="B2368" s="96" t="s">
        <v>262</v>
      </c>
      <c r="C2368" s="102" t="s">
        <v>226</v>
      </c>
      <c r="D2368" s="203">
        <v>0</v>
      </c>
      <c r="E2368" s="203">
        <v>0</v>
      </c>
      <c r="F2368" s="203">
        <v>0</v>
      </c>
      <c r="G2368" s="203">
        <v>0</v>
      </c>
      <c r="H2368" s="203">
        <v>1</v>
      </c>
      <c r="I2368" s="203">
        <v>211</v>
      </c>
      <c r="J2368" s="203">
        <v>1037</v>
      </c>
      <c r="K2368" s="203">
        <v>382</v>
      </c>
      <c r="L2368" s="203">
        <v>109</v>
      </c>
      <c r="M2368" s="203">
        <v>31</v>
      </c>
      <c r="N2368" s="203">
        <v>18</v>
      </c>
      <c r="O2368" s="203">
        <v>6</v>
      </c>
      <c r="P2368" s="203">
        <v>5</v>
      </c>
      <c r="Q2368" s="203">
        <v>0</v>
      </c>
      <c r="R2368" s="203">
        <v>0</v>
      </c>
      <c r="S2368" s="203">
        <v>0</v>
      </c>
      <c r="T2368" s="203">
        <v>1</v>
      </c>
      <c r="U2368" s="203">
        <v>0</v>
      </c>
      <c r="V2368" s="203">
        <v>0</v>
      </c>
    </row>
    <row r="2369" spans="2:22" x14ac:dyDescent="0.3">
      <c r="B2369" s="96" t="s">
        <v>262</v>
      </c>
      <c r="C2369" s="102" t="s">
        <v>227</v>
      </c>
      <c r="D2369" s="203">
        <v>0</v>
      </c>
      <c r="E2369" s="203">
        <v>0</v>
      </c>
      <c r="F2369" s="203">
        <v>0</v>
      </c>
      <c r="G2369" s="203">
        <v>0</v>
      </c>
      <c r="H2369" s="203">
        <v>1</v>
      </c>
      <c r="I2369" s="203">
        <v>1</v>
      </c>
      <c r="J2369" s="203">
        <v>212</v>
      </c>
      <c r="K2369" s="203">
        <v>967</v>
      </c>
      <c r="L2369" s="203">
        <v>382</v>
      </c>
      <c r="M2369" s="203">
        <v>113</v>
      </c>
      <c r="N2369" s="203">
        <v>33</v>
      </c>
      <c r="O2369" s="203">
        <v>16</v>
      </c>
      <c r="P2369" s="203">
        <v>8</v>
      </c>
      <c r="Q2369" s="203">
        <v>3</v>
      </c>
      <c r="R2369" s="203">
        <v>2</v>
      </c>
      <c r="S2369" s="203">
        <v>0</v>
      </c>
      <c r="T2369" s="203">
        <v>0</v>
      </c>
      <c r="U2369" s="203">
        <v>0</v>
      </c>
      <c r="V2369" s="203">
        <v>0</v>
      </c>
    </row>
    <row r="2370" spans="2:22" x14ac:dyDescent="0.3">
      <c r="B2370" s="96" t="s">
        <v>262</v>
      </c>
      <c r="C2370" s="102" t="s">
        <v>228</v>
      </c>
      <c r="D2370" s="203">
        <v>0</v>
      </c>
      <c r="E2370" s="203">
        <v>0</v>
      </c>
      <c r="F2370" s="203">
        <v>0</v>
      </c>
      <c r="G2370" s="203">
        <v>0</v>
      </c>
      <c r="H2370" s="203">
        <v>0</v>
      </c>
      <c r="I2370" s="203">
        <v>0</v>
      </c>
      <c r="J2370" s="203">
        <v>0</v>
      </c>
      <c r="K2370" s="203">
        <v>209</v>
      </c>
      <c r="L2370" s="203">
        <v>917</v>
      </c>
      <c r="M2370" s="203">
        <v>379</v>
      </c>
      <c r="N2370" s="203">
        <v>140</v>
      </c>
      <c r="O2370" s="203">
        <v>48</v>
      </c>
      <c r="P2370" s="203">
        <v>24</v>
      </c>
      <c r="Q2370" s="203">
        <v>9</v>
      </c>
      <c r="R2370" s="203">
        <v>2</v>
      </c>
      <c r="S2370" s="203">
        <v>1</v>
      </c>
      <c r="T2370" s="203">
        <v>1</v>
      </c>
      <c r="U2370" s="203">
        <v>0</v>
      </c>
      <c r="V2370" s="203">
        <v>0</v>
      </c>
    </row>
    <row r="2371" spans="2:22" x14ac:dyDescent="0.3">
      <c r="B2371" s="96" t="s">
        <v>262</v>
      </c>
      <c r="C2371" s="102" t="s">
        <v>229</v>
      </c>
      <c r="D2371" s="203">
        <v>0</v>
      </c>
      <c r="E2371" s="203">
        <v>0</v>
      </c>
      <c r="F2371" s="203">
        <v>0</v>
      </c>
      <c r="G2371" s="203">
        <v>0</v>
      </c>
      <c r="H2371" s="203">
        <v>0</v>
      </c>
      <c r="I2371" s="203">
        <v>0</v>
      </c>
      <c r="J2371" s="203">
        <v>0</v>
      </c>
      <c r="K2371" s="203">
        <v>2</v>
      </c>
      <c r="L2371" s="203">
        <v>225</v>
      </c>
      <c r="M2371" s="203">
        <v>912</v>
      </c>
      <c r="N2371" s="203">
        <v>457</v>
      </c>
      <c r="O2371" s="203">
        <v>231</v>
      </c>
      <c r="P2371" s="203">
        <v>94</v>
      </c>
      <c r="Q2371" s="203">
        <v>35</v>
      </c>
      <c r="R2371" s="203">
        <v>12</v>
      </c>
      <c r="S2371" s="203">
        <v>3</v>
      </c>
      <c r="T2371" s="203">
        <v>0</v>
      </c>
      <c r="U2371" s="203">
        <v>0</v>
      </c>
      <c r="V2371" s="203">
        <v>2</v>
      </c>
    </row>
    <row r="2372" spans="2:22" x14ac:dyDescent="0.3">
      <c r="B2372" s="96" t="s">
        <v>262</v>
      </c>
      <c r="C2372" s="102" t="s">
        <v>287</v>
      </c>
      <c r="D2372" s="203">
        <v>0</v>
      </c>
      <c r="E2372" s="203">
        <v>0</v>
      </c>
      <c r="F2372" s="203">
        <v>0</v>
      </c>
      <c r="G2372" s="203">
        <v>0</v>
      </c>
      <c r="H2372" s="203">
        <v>0</v>
      </c>
      <c r="I2372" s="203">
        <v>0</v>
      </c>
      <c r="J2372" s="203">
        <v>0</v>
      </c>
      <c r="K2372" s="203">
        <v>1</v>
      </c>
      <c r="L2372" s="203">
        <v>4</v>
      </c>
      <c r="M2372" s="203">
        <v>240</v>
      </c>
      <c r="N2372" s="203">
        <v>928</v>
      </c>
      <c r="O2372" s="203">
        <v>493</v>
      </c>
      <c r="P2372" s="203">
        <v>237</v>
      </c>
      <c r="Q2372" s="203">
        <v>103</v>
      </c>
      <c r="R2372" s="203">
        <v>22</v>
      </c>
      <c r="S2372" s="203">
        <v>5</v>
      </c>
      <c r="T2372" s="203">
        <v>2</v>
      </c>
      <c r="U2372" s="203">
        <v>0</v>
      </c>
      <c r="V2372" s="203">
        <v>1</v>
      </c>
    </row>
    <row r="2373" spans="2:22" x14ac:dyDescent="0.3">
      <c r="B2373" s="96" t="s">
        <v>262</v>
      </c>
      <c r="C2373" s="102" t="s">
        <v>230</v>
      </c>
      <c r="D2373" s="203">
        <v>0</v>
      </c>
      <c r="E2373" s="203">
        <v>0</v>
      </c>
      <c r="F2373" s="203">
        <v>1</v>
      </c>
      <c r="G2373" s="203">
        <v>0</v>
      </c>
      <c r="H2373" s="203">
        <v>0</v>
      </c>
      <c r="I2373" s="203">
        <v>0</v>
      </c>
      <c r="J2373" s="203">
        <v>0</v>
      </c>
      <c r="K2373" s="203">
        <v>0</v>
      </c>
      <c r="L2373" s="203">
        <v>0</v>
      </c>
      <c r="M2373" s="203">
        <v>0</v>
      </c>
      <c r="N2373" s="203">
        <v>217</v>
      </c>
      <c r="O2373" s="203">
        <v>878</v>
      </c>
      <c r="P2373" s="203">
        <v>434</v>
      </c>
      <c r="Q2373" s="203">
        <v>229</v>
      </c>
      <c r="R2373" s="203">
        <v>67</v>
      </c>
      <c r="S2373" s="203">
        <v>25</v>
      </c>
      <c r="T2373" s="203">
        <v>4</v>
      </c>
      <c r="U2373" s="203">
        <v>2</v>
      </c>
      <c r="V2373" s="203">
        <v>2</v>
      </c>
    </row>
    <row r="2374" spans="2:22" x14ac:dyDescent="0.3">
      <c r="B2374" s="96" t="s">
        <v>262</v>
      </c>
      <c r="C2374" s="102" t="s">
        <v>231</v>
      </c>
      <c r="D2374" s="203">
        <v>0</v>
      </c>
      <c r="E2374" s="203">
        <v>0</v>
      </c>
      <c r="F2374" s="203">
        <v>0</v>
      </c>
      <c r="G2374" s="203">
        <v>0</v>
      </c>
      <c r="H2374" s="203">
        <v>0</v>
      </c>
      <c r="I2374" s="203">
        <v>0</v>
      </c>
      <c r="J2374" s="203">
        <v>0</v>
      </c>
      <c r="K2374" s="203">
        <v>0</v>
      </c>
      <c r="L2374" s="203">
        <v>0</v>
      </c>
      <c r="M2374" s="203">
        <v>0</v>
      </c>
      <c r="N2374" s="203">
        <v>6</v>
      </c>
      <c r="O2374" s="203">
        <v>200</v>
      </c>
      <c r="P2374" s="203">
        <v>804</v>
      </c>
      <c r="Q2374" s="203">
        <v>446</v>
      </c>
      <c r="R2374" s="203">
        <v>201</v>
      </c>
      <c r="S2374" s="203">
        <v>69</v>
      </c>
      <c r="T2374" s="203">
        <v>10</v>
      </c>
      <c r="U2374" s="203">
        <v>2</v>
      </c>
      <c r="V2374" s="203">
        <v>0</v>
      </c>
    </row>
    <row r="2375" spans="2:22" x14ac:dyDescent="0.3">
      <c r="B2375" s="96" t="s">
        <v>262</v>
      </c>
      <c r="C2375" s="102" t="s">
        <v>288</v>
      </c>
      <c r="D2375" s="203">
        <v>0</v>
      </c>
      <c r="E2375" s="203">
        <v>0</v>
      </c>
      <c r="F2375" s="203">
        <v>0</v>
      </c>
      <c r="G2375" s="203">
        <v>0</v>
      </c>
      <c r="H2375" s="203">
        <v>0</v>
      </c>
      <c r="I2375" s="203">
        <v>0</v>
      </c>
      <c r="J2375" s="203">
        <v>0</v>
      </c>
      <c r="K2375" s="203">
        <v>0</v>
      </c>
      <c r="L2375" s="203">
        <v>1</v>
      </c>
      <c r="M2375" s="203">
        <v>0</v>
      </c>
      <c r="N2375" s="203">
        <v>0</v>
      </c>
      <c r="O2375" s="203">
        <v>5</v>
      </c>
      <c r="P2375" s="203">
        <v>161</v>
      </c>
      <c r="Q2375" s="203">
        <v>757</v>
      </c>
      <c r="R2375" s="203">
        <v>431</v>
      </c>
      <c r="S2375" s="203">
        <v>161</v>
      </c>
      <c r="T2375" s="203">
        <v>40</v>
      </c>
      <c r="U2375" s="203">
        <v>6</v>
      </c>
      <c r="V2375" s="203">
        <v>4</v>
      </c>
    </row>
    <row r="2376" spans="2:22" x14ac:dyDescent="0.3">
      <c r="B2376" s="96" t="s">
        <v>262</v>
      </c>
      <c r="C2376" s="102" t="s">
        <v>232</v>
      </c>
      <c r="D2376" s="203">
        <v>0</v>
      </c>
      <c r="E2376" s="203">
        <v>0</v>
      </c>
      <c r="F2376" s="203">
        <v>0</v>
      </c>
      <c r="G2376" s="203">
        <v>0</v>
      </c>
      <c r="H2376" s="203">
        <v>0</v>
      </c>
      <c r="I2376" s="203">
        <v>0</v>
      </c>
      <c r="J2376" s="203">
        <v>0</v>
      </c>
      <c r="K2376" s="203">
        <v>0</v>
      </c>
      <c r="L2376" s="203">
        <v>0</v>
      </c>
      <c r="M2376" s="203">
        <v>0</v>
      </c>
      <c r="N2376" s="203">
        <v>0</v>
      </c>
      <c r="O2376" s="203">
        <v>1</v>
      </c>
      <c r="P2376" s="203">
        <v>2</v>
      </c>
      <c r="Q2376" s="203">
        <v>114</v>
      </c>
      <c r="R2376" s="203">
        <v>644</v>
      </c>
      <c r="S2376" s="203">
        <v>448</v>
      </c>
      <c r="T2376" s="203">
        <v>129</v>
      </c>
      <c r="U2376" s="203">
        <v>34</v>
      </c>
      <c r="V2376" s="203">
        <v>10</v>
      </c>
    </row>
    <row r="2377" spans="2:22" x14ac:dyDescent="0.3">
      <c r="B2377" s="96" t="s">
        <v>262</v>
      </c>
      <c r="C2377" s="102" t="s">
        <v>355</v>
      </c>
      <c r="D2377" s="203">
        <v>0</v>
      </c>
      <c r="E2377" s="203">
        <v>0</v>
      </c>
      <c r="F2377" s="203">
        <v>0</v>
      </c>
      <c r="G2377" s="203">
        <v>0</v>
      </c>
      <c r="H2377" s="203">
        <v>0</v>
      </c>
      <c r="I2377" s="203">
        <v>0</v>
      </c>
      <c r="J2377" s="203">
        <v>0</v>
      </c>
      <c r="K2377" s="203">
        <v>0</v>
      </c>
      <c r="L2377" s="203">
        <v>0</v>
      </c>
      <c r="M2377" s="203">
        <v>0</v>
      </c>
      <c r="N2377" s="203">
        <v>0</v>
      </c>
      <c r="O2377" s="203">
        <v>0</v>
      </c>
      <c r="P2377" s="203">
        <v>0</v>
      </c>
      <c r="Q2377" s="203">
        <v>0</v>
      </c>
      <c r="R2377" s="203">
        <v>0</v>
      </c>
      <c r="S2377" s="203">
        <v>0</v>
      </c>
      <c r="T2377" s="203">
        <v>0</v>
      </c>
      <c r="U2377" s="203">
        <v>0</v>
      </c>
      <c r="V2377" s="203">
        <v>0</v>
      </c>
    </row>
    <row r="2378" spans="2:22" x14ac:dyDescent="0.3">
      <c r="B2378" s="96" t="s">
        <v>262</v>
      </c>
      <c r="C2378" s="102" t="s">
        <v>356</v>
      </c>
      <c r="D2378" s="203">
        <v>0</v>
      </c>
      <c r="E2378" s="203">
        <v>0</v>
      </c>
      <c r="F2378" s="203">
        <v>0</v>
      </c>
      <c r="G2378" s="203">
        <v>0</v>
      </c>
      <c r="H2378" s="203">
        <v>0</v>
      </c>
      <c r="I2378" s="203">
        <v>0</v>
      </c>
      <c r="J2378" s="203">
        <v>0</v>
      </c>
      <c r="K2378" s="203">
        <v>0</v>
      </c>
      <c r="L2378" s="203">
        <v>0</v>
      </c>
      <c r="M2378" s="203">
        <v>0</v>
      </c>
      <c r="N2378" s="203">
        <v>0</v>
      </c>
      <c r="O2378" s="203">
        <v>0</v>
      </c>
      <c r="P2378" s="203">
        <v>0</v>
      </c>
      <c r="Q2378" s="203">
        <v>0</v>
      </c>
      <c r="R2378" s="203">
        <v>0</v>
      </c>
      <c r="S2378" s="203">
        <v>0</v>
      </c>
      <c r="T2378" s="203">
        <v>0</v>
      </c>
      <c r="U2378" s="203">
        <v>0</v>
      </c>
      <c r="V2378" s="203">
        <v>0</v>
      </c>
    </row>
    <row r="2379" spans="2:22" x14ac:dyDescent="0.3">
      <c r="B2379" s="96" t="s">
        <v>262</v>
      </c>
      <c r="C2379" s="102" t="s">
        <v>289</v>
      </c>
      <c r="D2379" s="203">
        <v>0</v>
      </c>
      <c r="E2379" s="203">
        <v>0</v>
      </c>
      <c r="F2379" s="203">
        <v>0</v>
      </c>
      <c r="G2379" s="203">
        <v>0</v>
      </c>
      <c r="H2379" s="203">
        <v>0</v>
      </c>
      <c r="I2379" s="203">
        <v>0</v>
      </c>
      <c r="J2379" s="203">
        <v>0</v>
      </c>
      <c r="K2379" s="203">
        <v>0</v>
      </c>
      <c r="L2379" s="203">
        <v>0</v>
      </c>
      <c r="M2379" s="203">
        <v>0</v>
      </c>
      <c r="N2379" s="203">
        <v>0</v>
      </c>
      <c r="O2379" s="203">
        <v>0</v>
      </c>
      <c r="P2379" s="203">
        <v>0</v>
      </c>
      <c r="Q2379" s="203">
        <v>0</v>
      </c>
      <c r="R2379" s="203">
        <v>0</v>
      </c>
      <c r="S2379" s="203">
        <v>0</v>
      </c>
      <c r="T2379" s="203">
        <v>0</v>
      </c>
      <c r="U2379" s="203">
        <v>0</v>
      </c>
      <c r="V2379" s="203">
        <v>9</v>
      </c>
    </row>
    <row r="2380" spans="2:22" x14ac:dyDescent="0.3">
      <c r="B2380" s="96" t="s">
        <v>262</v>
      </c>
      <c r="C2380" s="102" t="s">
        <v>290</v>
      </c>
      <c r="D2380" s="203">
        <v>0</v>
      </c>
      <c r="E2380" s="203">
        <v>0</v>
      </c>
      <c r="F2380" s="203">
        <v>0</v>
      </c>
      <c r="G2380" s="203">
        <v>0</v>
      </c>
      <c r="H2380" s="203">
        <v>0</v>
      </c>
      <c r="I2380" s="203">
        <v>0</v>
      </c>
      <c r="J2380" s="203">
        <v>0</v>
      </c>
      <c r="K2380" s="203">
        <v>0</v>
      </c>
      <c r="L2380" s="203">
        <v>0</v>
      </c>
      <c r="M2380" s="203">
        <v>0</v>
      </c>
      <c r="N2380" s="203">
        <v>0</v>
      </c>
      <c r="O2380" s="203">
        <v>0</v>
      </c>
      <c r="P2380" s="203">
        <v>1</v>
      </c>
      <c r="Q2380" s="203">
        <v>3</v>
      </c>
      <c r="R2380" s="203">
        <v>3</v>
      </c>
      <c r="S2380" s="203">
        <v>4</v>
      </c>
      <c r="T2380" s="203">
        <v>2</v>
      </c>
      <c r="U2380" s="203">
        <v>0</v>
      </c>
      <c r="V2380" s="203">
        <v>30</v>
      </c>
    </row>
    <row r="2381" spans="2:22" x14ac:dyDescent="0.3">
      <c r="B2381" s="96" t="s">
        <v>262</v>
      </c>
      <c r="C2381" s="102" t="s">
        <v>291</v>
      </c>
      <c r="D2381" s="203">
        <v>0</v>
      </c>
      <c r="E2381" s="203">
        <v>0</v>
      </c>
      <c r="F2381" s="203">
        <v>0</v>
      </c>
      <c r="G2381" s="203">
        <v>0</v>
      </c>
      <c r="H2381" s="203">
        <v>0</v>
      </c>
      <c r="I2381" s="203">
        <v>0</v>
      </c>
      <c r="J2381" s="203">
        <v>0</v>
      </c>
      <c r="K2381" s="203">
        <v>0</v>
      </c>
      <c r="L2381" s="203">
        <v>0</v>
      </c>
      <c r="M2381" s="203">
        <v>0</v>
      </c>
      <c r="N2381" s="203">
        <v>0</v>
      </c>
      <c r="O2381" s="203">
        <v>4</v>
      </c>
      <c r="P2381" s="203">
        <v>18</v>
      </c>
      <c r="Q2381" s="203">
        <v>57</v>
      </c>
      <c r="R2381" s="203">
        <v>50</v>
      </c>
      <c r="S2381" s="203">
        <v>37</v>
      </c>
      <c r="T2381" s="203">
        <v>18</v>
      </c>
      <c r="U2381" s="203">
        <v>13</v>
      </c>
      <c r="V2381" s="203">
        <v>113</v>
      </c>
    </row>
    <row r="2382" spans="2:22" x14ac:dyDescent="0.3">
      <c r="B2382" s="96" t="s">
        <v>262</v>
      </c>
      <c r="C2382" s="102" t="s">
        <v>292</v>
      </c>
      <c r="D2382" s="203">
        <v>0</v>
      </c>
      <c r="E2382" s="203">
        <v>0</v>
      </c>
      <c r="F2382" s="203">
        <v>0</v>
      </c>
      <c r="G2382" s="203">
        <v>0</v>
      </c>
      <c r="H2382" s="203">
        <v>0</v>
      </c>
      <c r="I2382" s="203">
        <v>0</v>
      </c>
      <c r="J2382" s="203">
        <v>0</v>
      </c>
      <c r="K2382" s="203">
        <v>0</v>
      </c>
      <c r="L2382" s="203">
        <v>0</v>
      </c>
      <c r="M2382" s="203">
        <v>0</v>
      </c>
      <c r="N2382" s="203">
        <v>1</v>
      </c>
      <c r="O2382" s="203">
        <v>0</v>
      </c>
      <c r="P2382" s="203">
        <v>3</v>
      </c>
      <c r="Q2382" s="203">
        <v>26</v>
      </c>
      <c r="R2382" s="203">
        <v>93</v>
      </c>
      <c r="S2382" s="203">
        <v>80</v>
      </c>
      <c r="T2382" s="203">
        <v>54</v>
      </c>
      <c r="U2382" s="203">
        <v>25</v>
      </c>
      <c r="V2382" s="203">
        <v>119</v>
      </c>
    </row>
    <row r="2383" spans="2:22" x14ac:dyDescent="0.3">
      <c r="B2383" s="96" t="s">
        <v>262</v>
      </c>
      <c r="C2383" s="102" t="s">
        <v>293</v>
      </c>
      <c r="D2383" s="203">
        <v>0</v>
      </c>
      <c r="E2383" s="203">
        <v>0</v>
      </c>
      <c r="F2383" s="203">
        <v>0</v>
      </c>
      <c r="G2383" s="203">
        <v>0</v>
      </c>
      <c r="H2383" s="203">
        <v>0</v>
      </c>
      <c r="I2383" s="203">
        <v>0</v>
      </c>
      <c r="J2383" s="203">
        <v>0</v>
      </c>
      <c r="K2383" s="203">
        <v>0</v>
      </c>
      <c r="L2383" s="203">
        <v>0</v>
      </c>
      <c r="M2383" s="203">
        <v>0</v>
      </c>
      <c r="N2383" s="203">
        <v>0</v>
      </c>
      <c r="O2383" s="203">
        <v>0</v>
      </c>
      <c r="P2383" s="203">
        <v>1</v>
      </c>
      <c r="Q2383" s="203">
        <v>1</v>
      </c>
      <c r="R2383" s="203">
        <v>18</v>
      </c>
      <c r="S2383" s="203">
        <v>57</v>
      </c>
      <c r="T2383" s="203">
        <v>54</v>
      </c>
      <c r="U2383" s="203">
        <v>27</v>
      </c>
      <c r="V2383" s="203">
        <v>85</v>
      </c>
    </row>
    <row r="2384" spans="2:22" x14ac:dyDescent="0.3">
      <c r="B2384" s="96" t="s">
        <v>262</v>
      </c>
      <c r="C2384" s="102" t="s">
        <v>294</v>
      </c>
      <c r="D2384" s="203">
        <v>0</v>
      </c>
      <c r="E2384" s="203">
        <v>0</v>
      </c>
      <c r="F2384" s="203">
        <v>0</v>
      </c>
      <c r="G2384" s="203">
        <v>0</v>
      </c>
      <c r="H2384" s="203">
        <v>0</v>
      </c>
      <c r="I2384" s="203">
        <v>0</v>
      </c>
      <c r="J2384" s="203">
        <v>0</v>
      </c>
      <c r="K2384" s="203">
        <v>0</v>
      </c>
      <c r="L2384" s="203">
        <v>0</v>
      </c>
      <c r="M2384" s="203">
        <v>0</v>
      </c>
      <c r="N2384" s="203">
        <v>0</v>
      </c>
      <c r="O2384" s="203">
        <v>0</v>
      </c>
      <c r="P2384" s="203">
        <v>0</v>
      </c>
      <c r="Q2384" s="203">
        <v>4</v>
      </c>
      <c r="R2384" s="203">
        <v>23</v>
      </c>
      <c r="S2384" s="203">
        <v>92</v>
      </c>
      <c r="T2384" s="203">
        <v>64</v>
      </c>
      <c r="U2384" s="203">
        <v>29</v>
      </c>
      <c r="V2384" s="203">
        <v>93</v>
      </c>
    </row>
    <row r="2385" spans="2:22" x14ac:dyDescent="0.3">
      <c r="B2385" s="96" t="s">
        <v>262</v>
      </c>
      <c r="C2385" s="102" t="s">
        <v>357</v>
      </c>
      <c r="D2385" s="203">
        <v>0</v>
      </c>
      <c r="E2385" s="203">
        <v>0</v>
      </c>
      <c r="F2385" s="203">
        <v>0</v>
      </c>
      <c r="G2385" s="203">
        <v>0</v>
      </c>
      <c r="H2385" s="203">
        <v>1</v>
      </c>
      <c r="I2385" s="203">
        <v>1</v>
      </c>
      <c r="J2385" s="203">
        <v>4</v>
      </c>
      <c r="K2385" s="203">
        <v>4</v>
      </c>
      <c r="L2385" s="203">
        <v>10</v>
      </c>
      <c r="M2385" s="203">
        <v>18</v>
      </c>
      <c r="N2385" s="203">
        <v>18</v>
      </c>
      <c r="O2385" s="203">
        <v>14</v>
      </c>
      <c r="P2385" s="203">
        <v>9</v>
      </c>
      <c r="Q2385" s="203">
        <v>2</v>
      </c>
      <c r="R2385" s="203">
        <v>1</v>
      </c>
      <c r="S2385" s="203">
        <v>1</v>
      </c>
      <c r="T2385" s="203">
        <v>0</v>
      </c>
      <c r="U2385" s="203">
        <v>0</v>
      </c>
      <c r="V2385" s="203">
        <v>0</v>
      </c>
    </row>
    <row r="2386" spans="2:22" x14ac:dyDescent="0.3">
      <c r="B2386" s="96" t="s">
        <v>164</v>
      </c>
      <c r="C2386" s="102" t="s">
        <v>223</v>
      </c>
      <c r="D2386" s="203">
        <v>8</v>
      </c>
      <c r="E2386" s="203">
        <v>78</v>
      </c>
      <c r="F2386" s="203">
        <v>22</v>
      </c>
      <c r="G2386" s="203">
        <v>2</v>
      </c>
      <c r="H2386" s="203">
        <v>1</v>
      </c>
      <c r="I2386" s="203">
        <v>0</v>
      </c>
      <c r="J2386" s="203">
        <v>0</v>
      </c>
      <c r="K2386" s="203">
        <v>0</v>
      </c>
      <c r="L2386" s="203">
        <v>0</v>
      </c>
      <c r="M2386" s="203">
        <v>0</v>
      </c>
      <c r="N2386" s="203">
        <v>0</v>
      </c>
      <c r="O2386" s="203">
        <v>0</v>
      </c>
      <c r="P2386" s="203">
        <v>0</v>
      </c>
      <c r="Q2386" s="203">
        <v>0</v>
      </c>
      <c r="R2386" s="203">
        <v>0</v>
      </c>
      <c r="S2386" s="203">
        <v>0</v>
      </c>
      <c r="T2386" s="203">
        <v>0</v>
      </c>
      <c r="U2386" s="203">
        <v>0</v>
      </c>
      <c r="V2386" s="203">
        <v>0</v>
      </c>
    </row>
    <row r="2387" spans="2:22" x14ac:dyDescent="0.3">
      <c r="B2387" s="96" t="s">
        <v>164</v>
      </c>
      <c r="C2387" s="102" t="s">
        <v>286</v>
      </c>
      <c r="D2387" s="203">
        <v>1</v>
      </c>
      <c r="E2387" s="203">
        <v>27</v>
      </c>
      <c r="F2387" s="203">
        <v>286</v>
      </c>
      <c r="G2387" s="203">
        <v>64</v>
      </c>
      <c r="H2387" s="203">
        <v>1</v>
      </c>
      <c r="I2387" s="203">
        <v>1</v>
      </c>
      <c r="J2387" s="203">
        <v>0</v>
      </c>
      <c r="K2387" s="203">
        <v>0</v>
      </c>
      <c r="L2387" s="203">
        <v>0</v>
      </c>
      <c r="M2387" s="203">
        <v>0</v>
      </c>
      <c r="N2387" s="203">
        <v>0</v>
      </c>
      <c r="O2387" s="203">
        <v>0</v>
      </c>
      <c r="P2387" s="203">
        <v>0</v>
      </c>
      <c r="Q2387" s="203">
        <v>0</v>
      </c>
      <c r="R2387" s="203">
        <v>0</v>
      </c>
      <c r="S2387" s="203">
        <v>0</v>
      </c>
      <c r="T2387" s="203">
        <v>0</v>
      </c>
      <c r="U2387" s="203">
        <v>0</v>
      </c>
      <c r="V2387" s="203">
        <v>0</v>
      </c>
    </row>
    <row r="2388" spans="2:22" x14ac:dyDescent="0.3">
      <c r="B2388" s="96" t="s">
        <v>164</v>
      </c>
      <c r="C2388" s="102" t="s">
        <v>370</v>
      </c>
      <c r="D2388" s="203">
        <v>0</v>
      </c>
      <c r="E2388" s="203">
        <v>1</v>
      </c>
      <c r="F2388" s="203">
        <v>237</v>
      </c>
      <c r="G2388" s="203">
        <v>1399</v>
      </c>
      <c r="H2388" s="203">
        <v>188</v>
      </c>
      <c r="I2388" s="203">
        <v>12</v>
      </c>
      <c r="J2388" s="203">
        <v>1</v>
      </c>
      <c r="K2388" s="203">
        <v>0</v>
      </c>
      <c r="L2388" s="203">
        <v>1</v>
      </c>
      <c r="M2388" s="203">
        <v>0</v>
      </c>
      <c r="N2388" s="203">
        <v>0</v>
      </c>
      <c r="O2388" s="203">
        <v>0</v>
      </c>
      <c r="P2388" s="203">
        <v>0</v>
      </c>
      <c r="Q2388" s="203">
        <v>0</v>
      </c>
      <c r="R2388" s="203">
        <v>0</v>
      </c>
      <c r="S2388" s="203">
        <v>0</v>
      </c>
      <c r="T2388" s="203">
        <v>0</v>
      </c>
      <c r="U2388" s="203">
        <v>0</v>
      </c>
      <c r="V2388" s="203">
        <v>0</v>
      </c>
    </row>
    <row r="2389" spans="2:22" x14ac:dyDescent="0.3">
      <c r="B2389" s="96" t="s">
        <v>164</v>
      </c>
      <c r="C2389" s="102" t="s">
        <v>224</v>
      </c>
      <c r="D2389" s="203">
        <v>0</v>
      </c>
      <c r="E2389" s="203">
        <v>0</v>
      </c>
      <c r="F2389" s="203">
        <v>5</v>
      </c>
      <c r="G2389" s="203">
        <v>297</v>
      </c>
      <c r="H2389" s="203">
        <v>1451</v>
      </c>
      <c r="I2389" s="203">
        <v>289</v>
      </c>
      <c r="J2389" s="203">
        <v>59</v>
      </c>
      <c r="K2389" s="203">
        <v>10</v>
      </c>
      <c r="L2389" s="203">
        <v>2</v>
      </c>
      <c r="M2389" s="203">
        <v>0</v>
      </c>
      <c r="N2389" s="203">
        <v>0</v>
      </c>
      <c r="O2389" s="203">
        <v>0</v>
      </c>
      <c r="P2389" s="203">
        <v>0</v>
      </c>
      <c r="Q2389" s="203">
        <v>1</v>
      </c>
      <c r="R2389" s="203">
        <v>0</v>
      </c>
      <c r="S2389" s="203">
        <v>0</v>
      </c>
      <c r="T2389" s="203">
        <v>0</v>
      </c>
      <c r="U2389" s="203">
        <v>0</v>
      </c>
      <c r="V2389" s="203">
        <v>0</v>
      </c>
    </row>
    <row r="2390" spans="2:22" x14ac:dyDescent="0.3">
      <c r="B2390" s="96" t="s">
        <v>164</v>
      </c>
      <c r="C2390" s="102" t="s">
        <v>225</v>
      </c>
      <c r="D2390" s="203">
        <v>0</v>
      </c>
      <c r="E2390" s="203">
        <v>0</v>
      </c>
      <c r="F2390" s="203">
        <v>0</v>
      </c>
      <c r="G2390" s="203">
        <v>3</v>
      </c>
      <c r="H2390" s="203">
        <v>259</v>
      </c>
      <c r="I2390" s="203">
        <v>1316</v>
      </c>
      <c r="J2390" s="203">
        <v>314</v>
      </c>
      <c r="K2390" s="203">
        <v>76</v>
      </c>
      <c r="L2390" s="203">
        <v>19</v>
      </c>
      <c r="M2390" s="203">
        <v>6</v>
      </c>
      <c r="N2390" s="203">
        <v>4</v>
      </c>
      <c r="O2390" s="203">
        <v>2</v>
      </c>
      <c r="P2390" s="203">
        <v>1</v>
      </c>
      <c r="Q2390" s="203">
        <v>0</v>
      </c>
      <c r="R2390" s="203">
        <v>0</v>
      </c>
      <c r="S2390" s="203">
        <v>1</v>
      </c>
      <c r="T2390" s="203">
        <v>0</v>
      </c>
      <c r="U2390" s="203">
        <v>0</v>
      </c>
      <c r="V2390" s="203">
        <v>0</v>
      </c>
    </row>
    <row r="2391" spans="2:22" x14ac:dyDescent="0.3">
      <c r="B2391" s="96" t="s">
        <v>164</v>
      </c>
      <c r="C2391" s="102" t="s">
        <v>226</v>
      </c>
      <c r="D2391" s="203">
        <v>0</v>
      </c>
      <c r="E2391" s="203">
        <v>0</v>
      </c>
      <c r="F2391" s="203">
        <v>0</v>
      </c>
      <c r="G2391" s="203">
        <v>1</v>
      </c>
      <c r="H2391" s="203">
        <v>0</v>
      </c>
      <c r="I2391" s="203">
        <v>268</v>
      </c>
      <c r="J2391" s="203">
        <v>1315</v>
      </c>
      <c r="K2391" s="203">
        <v>376</v>
      </c>
      <c r="L2391" s="203">
        <v>108</v>
      </c>
      <c r="M2391" s="203">
        <v>32</v>
      </c>
      <c r="N2391" s="203">
        <v>2</v>
      </c>
      <c r="O2391" s="203">
        <v>1</v>
      </c>
      <c r="P2391" s="203">
        <v>2</v>
      </c>
      <c r="Q2391" s="203">
        <v>0</v>
      </c>
      <c r="R2391" s="203">
        <v>0</v>
      </c>
      <c r="S2391" s="203">
        <v>0</v>
      </c>
      <c r="T2391" s="203">
        <v>0</v>
      </c>
      <c r="U2391" s="203">
        <v>0</v>
      </c>
      <c r="V2391" s="203">
        <v>0</v>
      </c>
    </row>
    <row r="2392" spans="2:22" x14ac:dyDescent="0.3">
      <c r="B2392" s="96" t="s">
        <v>164</v>
      </c>
      <c r="C2392" s="102" t="s">
        <v>227</v>
      </c>
      <c r="D2392" s="203">
        <v>0</v>
      </c>
      <c r="E2392" s="203">
        <v>0</v>
      </c>
      <c r="F2392" s="203">
        <v>0</v>
      </c>
      <c r="G2392" s="203">
        <v>0</v>
      </c>
      <c r="H2392" s="203">
        <v>0</v>
      </c>
      <c r="I2392" s="203">
        <v>3</v>
      </c>
      <c r="J2392" s="203">
        <v>299</v>
      </c>
      <c r="K2392" s="203">
        <v>1211</v>
      </c>
      <c r="L2392" s="203">
        <v>399</v>
      </c>
      <c r="M2392" s="203">
        <v>127</v>
      </c>
      <c r="N2392" s="203">
        <v>48</v>
      </c>
      <c r="O2392" s="203">
        <v>14</v>
      </c>
      <c r="P2392" s="203">
        <v>0</v>
      </c>
      <c r="Q2392" s="203">
        <v>1</v>
      </c>
      <c r="R2392" s="203">
        <v>0</v>
      </c>
      <c r="S2392" s="203">
        <v>0</v>
      </c>
      <c r="T2392" s="203">
        <v>0</v>
      </c>
      <c r="U2392" s="203">
        <v>1</v>
      </c>
      <c r="V2392" s="203">
        <v>0</v>
      </c>
    </row>
    <row r="2393" spans="2:22" x14ac:dyDescent="0.3">
      <c r="B2393" s="96" t="s">
        <v>164</v>
      </c>
      <c r="C2393" s="102" t="s">
        <v>228</v>
      </c>
      <c r="D2393" s="203">
        <v>0</v>
      </c>
      <c r="E2393" s="203">
        <v>0</v>
      </c>
      <c r="F2393" s="203">
        <v>0</v>
      </c>
      <c r="G2393" s="203">
        <v>0</v>
      </c>
      <c r="H2393" s="203">
        <v>0</v>
      </c>
      <c r="I2393" s="203">
        <v>0</v>
      </c>
      <c r="J2393" s="203">
        <v>3</v>
      </c>
      <c r="K2393" s="203">
        <v>266</v>
      </c>
      <c r="L2393" s="203">
        <v>1226</v>
      </c>
      <c r="M2393" s="203">
        <v>421</v>
      </c>
      <c r="N2393" s="203">
        <v>151</v>
      </c>
      <c r="O2393" s="203">
        <v>52</v>
      </c>
      <c r="P2393" s="203">
        <v>8</v>
      </c>
      <c r="Q2393" s="203">
        <v>3</v>
      </c>
      <c r="R2393" s="203">
        <v>0</v>
      </c>
      <c r="S2393" s="203">
        <v>0</v>
      </c>
      <c r="T2393" s="203">
        <v>1</v>
      </c>
      <c r="U2393" s="203">
        <v>2</v>
      </c>
      <c r="V2393" s="203">
        <v>0</v>
      </c>
    </row>
    <row r="2394" spans="2:22" x14ac:dyDescent="0.3">
      <c r="B2394" s="96" t="s">
        <v>164</v>
      </c>
      <c r="C2394" s="102" t="s">
        <v>229</v>
      </c>
      <c r="D2394" s="203">
        <v>0</v>
      </c>
      <c r="E2394" s="203">
        <v>0</v>
      </c>
      <c r="F2394" s="203">
        <v>0</v>
      </c>
      <c r="G2394" s="203">
        <v>0</v>
      </c>
      <c r="H2394" s="203">
        <v>0</v>
      </c>
      <c r="I2394" s="203">
        <v>0</v>
      </c>
      <c r="J2394" s="203">
        <v>0</v>
      </c>
      <c r="K2394" s="203">
        <v>2</v>
      </c>
      <c r="L2394" s="203">
        <v>331</v>
      </c>
      <c r="M2394" s="203">
        <v>1309</v>
      </c>
      <c r="N2394" s="203">
        <v>484</v>
      </c>
      <c r="O2394" s="203">
        <v>264</v>
      </c>
      <c r="P2394" s="203">
        <v>106</v>
      </c>
      <c r="Q2394" s="203">
        <v>16</v>
      </c>
      <c r="R2394" s="203">
        <v>2</v>
      </c>
      <c r="S2394" s="203">
        <v>0</v>
      </c>
      <c r="T2394" s="203">
        <v>0</v>
      </c>
      <c r="U2394" s="203">
        <v>0</v>
      </c>
      <c r="V2394" s="203">
        <v>0</v>
      </c>
    </row>
    <row r="2395" spans="2:22" x14ac:dyDescent="0.3">
      <c r="B2395" s="96" t="s">
        <v>164</v>
      </c>
      <c r="C2395" s="102" t="s">
        <v>287</v>
      </c>
      <c r="D2395" s="203">
        <v>0</v>
      </c>
      <c r="E2395" s="203">
        <v>0</v>
      </c>
      <c r="F2395" s="203">
        <v>0</v>
      </c>
      <c r="G2395" s="203">
        <v>0</v>
      </c>
      <c r="H2395" s="203">
        <v>0</v>
      </c>
      <c r="I2395" s="203">
        <v>0</v>
      </c>
      <c r="J2395" s="203">
        <v>0</v>
      </c>
      <c r="K2395" s="203">
        <v>0</v>
      </c>
      <c r="L2395" s="203">
        <v>3</v>
      </c>
      <c r="M2395" s="203">
        <v>287</v>
      </c>
      <c r="N2395" s="203">
        <v>1150</v>
      </c>
      <c r="O2395" s="203">
        <v>514</v>
      </c>
      <c r="P2395" s="203">
        <v>368</v>
      </c>
      <c r="Q2395" s="203">
        <v>143</v>
      </c>
      <c r="R2395" s="203">
        <v>48</v>
      </c>
      <c r="S2395" s="203">
        <v>10</v>
      </c>
      <c r="T2395" s="203">
        <v>0</v>
      </c>
      <c r="U2395" s="203">
        <v>1</v>
      </c>
      <c r="V2395" s="203">
        <v>0</v>
      </c>
    </row>
    <row r="2396" spans="2:22" x14ac:dyDescent="0.3">
      <c r="B2396" s="96" t="s">
        <v>164</v>
      </c>
      <c r="C2396" s="102" t="s">
        <v>230</v>
      </c>
      <c r="D2396" s="203">
        <v>0</v>
      </c>
      <c r="E2396" s="203">
        <v>0</v>
      </c>
      <c r="F2396" s="203">
        <v>0</v>
      </c>
      <c r="G2396" s="203">
        <v>0</v>
      </c>
      <c r="H2396" s="203">
        <v>0</v>
      </c>
      <c r="I2396" s="203">
        <v>0</v>
      </c>
      <c r="J2396" s="203">
        <v>1</v>
      </c>
      <c r="K2396" s="203">
        <v>1</v>
      </c>
      <c r="L2396" s="203">
        <v>1</v>
      </c>
      <c r="M2396" s="203">
        <v>1</v>
      </c>
      <c r="N2396" s="203">
        <v>246</v>
      </c>
      <c r="O2396" s="203">
        <v>975</v>
      </c>
      <c r="P2396" s="203">
        <v>537</v>
      </c>
      <c r="Q2396" s="203">
        <v>261</v>
      </c>
      <c r="R2396" s="203">
        <v>68</v>
      </c>
      <c r="S2396" s="203">
        <v>22</v>
      </c>
      <c r="T2396" s="203">
        <v>0</v>
      </c>
      <c r="U2396" s="203">
        <v>2</v>
      </c>
      <c r="V2396" s="203">
        <v>0</v>
      </c>
    </row>
    <row r="2397" spans="2:22" x14ac:dyDescent="0.3">
      <c r="B2397" s="96" t="s">
        <v>164</v>
      </c>
      <c r="C2397" s="102" t="s">
        <v>231</v>
      </c>
      <c r="D2397" s="203">
        <v>0</v>
      </c>
      <c r="E2397" s="203">
        <v>0</v>
      </c>
      <c r="F2397" s="203">
        <v>0</v>
      </c>
      <c r="G2397" s="203">
        <v>0</v>
      </c>
      <c r="H2397" s="203">
        <v>0</v>
      </c>
      <c r="I2397" s="203">
        <v>0</v>
      </c>
      <c r="J2397" s="203">
        <v>0</v>
      </c>
      <c r="K2397" s="203">
        <v>0</v>
      </c>
      <c r="L2397" s="203">
        <v>0</v>
      </c>
      <c r="M2397" s="203">
        <v>0</v>
      </c>
      <c r="N2397" s="203">
        <v>3</v>
      </c>
      <c r="O2397" s="203">
        <v>208</v>
      </c>
      <c r="P2397" s="203">
        <v>828</v>
      </c>
      <c r="Q2397" s="203">
        <v>465</v>
      </c>
      <c r="R2397" s="203">
        <v>250</v>
      </c>
      <c r="S2397" s="203">
        <v>99</v>
      </c>
      <c r="T2397" s="203">
        <v>12</v>
      </c>
      <c r="U2397" s="203">
        <v>0</v>
      </c>
      <c r="V2397" s="203">
        <v>0</v>
      </c>
    </row>
    <row r="2398" spans="2:22" x14ac:dyDescent="0.3">
      <c r="B2398" s="96" t="s">
        <v>164</v>
      </c>
      <c r="C2398" s="102" t="s">
        <v>288</v>
      </c>
      <c r="D2398" s="203">
        <v>0</v>
      </c>
      <c r="E2398" s="203">
        <v>0</v>
      </c>
      <c r="F2398" s="203">
        <v>0</v>
      </c>
      <c r="G2398" s="203">
        <v>0</v>
      </c>
      <c r="H2398" s="203">
        <v>0</v>
      </c>
      <c r="I2398" s="203">
        <v>0</v>
      </c>
      <c r="J2398" s="203">
        <v>0</v>
      </c>
      <c r="K2398" s="203">
        <v>0</v>
      </c>
      <c r="L2398" s="203">
        <v>0</v>
      </c>
      <c r="M2398" s="203">
        <v>0</v>
      </c>
      <c r="N2398" s="203">
        <v>0</v>
      </c>
      <c r="O2398" s="203">
        <v>2</v>
      </c>
      <c r="P2398" s="203">
        <v>205</v>
      </c>
      <c r="Q2398" s="203">
        <v>811</v>
      </c>
      <c r="R2398" s="203">
        <v>394</v>
      </c>
      <c r="S2398" s="203">
        <v>187</v>
      </c>
      <c r="T2398" s="203">
        <v>37</v>
      </c>
      <c r="U2398" s="203">
        <v>6</v>
      </c>
      <c r="V2398" s="203">
        <v>2</v>
      </c>
    </row>
    <row r="2399" spans="2:22" x14ac:dyDescent="0.3">
      <c r="B2399" s="96" t="s">
        <v>164</v>
      </c>
      <c r="C2399" s="102" t="s">
        <v>232</v>
      </c>
      <c r="D2399" s="203">
        <v>0</v>
      </c>
      <c r="E2399" s="203">
        <v>0</v>
      </c>
      <c r="F2399" s="203">
        <v>0</v>
      </c>
      <c r="G2399" s="203">
        <v>0</v>
      </c>
      <c r="H2399" s="203">
        <v>0</v>
      </c>
      <c r="I2399" s="203">
        <v>0</v>
      </c>
      <c r="J2399" s="203">
        <v>0</v>
      </c>
      <c r="K2399" s="203">
        <v>0</v>
      </c>
      <c r="L2399" s="203">
        <v>0</v>
      </c>
      <c r="M2399" s="203">
        <v>0</v>
      </c>
      <c r="N2399" s="203">
        <v>0</v>
      </c>
      <c r="O2399" s="203">
        <v>0</v>
      </c>
      <c r="P2399" s="203">
        <v>4</v>
      </c>
      <c r="Q2399" s="203">
        <v>181</v>
      </c>
      <c r="R2399" s="203">
        <v>596</v>
      </c>
      <c r="S2399" s="203">
        <v>332</v>
      </c>
      <c r="T2399" s="203">
        <v>152</v>
      </c>
      <c r="U2399" s="203">
        <v>36</v>
      </c>
      <c r="V2399" s="203">
        <v>4</v>
      </c>
    </row>
    <row r="2400" spans="2:22" x14ac:dyDescent="0.3">
      <c r="B2400" s="96" t="s">
        <v>164</v>
      </c>
      <c r="C2400" s="102" t="s">
        <v>355</v>
      </c>
      <c r="D2400" s="203">
        <v>0</v>
      </c>
      <c r="E2400" s="203">
        <v>0</v>
      </c>
      <c r="F2400" s="203">
        <v>0</v>
      </c>
      <c r="G2400" s="203">
        <v>0</v>
      </c>
      <c r="H2400" s="203">
        <v>0</v>
      </c>
      <c r="I2400" s="203">
        <v>0</v>
      </c>
      <c r="J2400" s="203">
        <v>0</v>
      </c>
      <c r="K2400" s="203">
        <v>0</v>
      </c>
      <c r="L2400" s="203">
        <v>0</v>
      </c>
      <c r="M2400" s="203">
        <v>0</v>
      </c>
      <c r="N2400" s="203">
        <v>0</v>
      </c>
      <c r="O2400" s="203">
        <v>0</v>
      </c>
      <c r="P2400" s="203">
        <v>0</v>
      </c>
      <c r="Q2400" s="203">
        <v>0</v>
      </c>
      <c r="R2400" s="203">
        <v>0</v>
      </c>
      <c r="S2400" s="203">
        <v>0</v>
      </c>
      <c r="T2400" s="203">
        <v>0</v>
      </c>
      <c r="U2400" s="203">
        <v>0</v>
      </c>
      <c r="V2400" s="203">
        <v>0</v>
      </c>
    </row>
    <row r="2401" spans="2:35" x14ac:dyDescent="0.3">
      <c r="B2401" s="96" t="s">
        <v>164</v>
      </c>
      <c r="C2401" s="102" t="s">
        <v>356</v>
      </c>
      <c r="D2401" s="203">
        <v>0</v>
      </c>
      <c r="E2401" s="203">
        <v>0</v>
      </c>
      <c r="F2401" s="203">
        <v>0</v>
      </c>
      <c r="G2401" s="203">
        <v>0</v>
      </c>
      <c r="H2401" s="203">
        <v>0</v>
      </c>
      <c r="I2401" s="203">
        <v>0</v>
      </c>
      <c r="J2401" s="203">
        <v>0</v>
      </c>
      <c r="K2401" s="203">
        <v>0</v>
      </c>
      <c r="L2401" s="203">
        <v>0</v>
      </c>
      <c r="M2401" s="203">
        <v>0</v>
      </c>
      <c r="N2401" s="203">
        <v>0</v>
      </c>
      <c r="O2401" s="203">
        <v>0</v>
      </c>
      <c r="P2401" s="203">
        <v>0</v>
      </c>
      <c r="Q2401" s="203">
        <v>0</v>
      </c>
      <c r="R2401" s="203">
        <v>0</v>
      </c>
      <c r="S2401" s="203">
        <v>0</v>
      </c>
      <c r="T2401" s="203">
        <v>0</v>
      </c>
      <c r="U2401" s="203">
        <v>0</v>
      </c>
      <c r="V2401" s="203">
        <v>0</v>
      </c>
    </row>
    <row r="2402" spans="2:35" x14ac:dyDescent="0.3">
      <c r="B2402" s="96" t="s">
        <v>164</v>
      </c>
      <c r="C2402" s="102" t="s">
        <v>289</v>
      </c>
      <c r="D2402" s="203">
        <v>0</v>
      </c>
      <c r="E2402" s="203">
        <v>0</v>
      </c>
      <c r="F2402" s="203">
        <v>0</v>
      </c>
      <c r="G2402" s="203">
        <v>0</v>
      </c>
      <c r="H2402" s="203">
        <v>0</v>
      </c>
      <c r="I2402" s="203">
        <v>0</v>
      </c>
      <c r="J2402" s="203">
        <v>0</v>
      </c>
      <c r="K2402" s="203">
        <v>0</v>
      </c>
      <c r="L2402" s="203">
        <v>0</v>
      </c>
      <c r="M2402" s="203">
        <v>0</v>
      </c>
      <c r="N2402" s="203">
        <v>1</v>
      </c>
      <c r="O2402" s="203">
        <v>0</v>
      </c>
      <c r="P2402" s="203">
        <v>0</v>
      </c>
      <c r="Q2402" s="203">
        <v>4</v>
      </c>
      <c r="R2402" s="203">
        <v>1</v>
      </c>
      <c r="S2402" s="203">
        <v>3</v>
      </c>
      <c r="T2402" s="203">
        <v>3</v>
      </c>
      <c r="U2402" s="203">
        <v>0</v>
      </c>
      <c r="V2402" s="203">
        <v>12</v>
      </c>
    </row>
    <row r="2403" spans="2:35" x14ac:dyDescent="0.3">
      <c r="B2403" s="96" t="s">
        <v>164</v>
      </c>
      <c r="C2403" s="102" t="s">
        <v>290</v>
      </c>
      <c r="D2403" s="203">
        <v>0</v>
      </c>
      <c r="E2403" s="203">
        <v>0</v>
      </c>
      <c r="F2403" s="203">
        <v>0</v>
      </c>
      <c r="G2403" s="203">
        <v>0</v>
      </c>
      <c r="H2403" s="203">
        <v>0</v>
      </c>
      <c r="I2403" s="203">
        <v>0</v>
      </c>
      <c r="J2403" s="203">
        <v>0</v>
      </c>
      <c r="K2403" s="203">
        <v>0</v>
      </c>
      <c r="L2403" s="203">
        <v>0</v>
      </c>
      <c r="M2403" s="203">
        <v>0</v>
      </c>
      <c r="N2403" s="203">
        <v>1</v>
      </c>
      <c r="O2403" s="203">
        <v>2</v>
      </c>
      <c r="P2403" s="203">
        <v>2</v>
      </c>
      <c r="Q2403" s="203">
        <v>3</v>
      </c>
      <c r="R2403" s="203">
        <v>4</v>
      </c>
      <c r="S2403" s="203">
        <v>2</v>
      </c>
      <c r="T2403" s="203">
        <v>1</v>
      </c>
      <c r="U2403" s="203">
        <v>1</v>
      </c>
      <c r="V2403" s="203">
        <v>7</v>
      </c>
    </row>
    <row r="2404" spans="2:35" x14ac:dyDescent="0.3">
      <c r="B2404" s="96" t="s">
        <v>164</v>
      </c>
      <c r="C2404" s="102" t="s">
        <v>291</v>
      </c>
      <c r="D2404" s="203">
        <v>0</v>
      </c>
      <c r="E2404" s="203">
        <v>0</v>
      </c>
      <c r="F2404" s="203">
        <v>0</v>
      </c>
      <c r="G2404" s="203">
        <v>0</v>
      </c>
      <c r="H2404" s="203">
        <v>0</v>
      </c>
      <c r="I2404" s="203">
        <v>0</v>
      </c>
      <c r="J2404" s="203">
        <v>0</v>
      </c>
      <c r="K2404" s="203">
        <v>0</v>
      </c>
      <c r="L2404" s="203">
        <v>0</v>
      </c>
      <c r="M2404" s="203">
        <v>0</v>
      </c>
      <c r="N2404" s="203">
        <v>1</v>
      </c>
      <c r="O2404" s="203">
        <v>5</v>
      </c>
      <c r="P2404" s="203">
        <v>20</v>
      </c>
      <c r="Q2404" s="203">
        <v>38</v>
      </c>
      <c r="R2404" s="203">
        <v>26</v>
      </c>
      <c r="S2404" s="203">
        <v>19</v>
      </c>
      <c r="T2404" s="203">
        <v>9</v>
      </c>
      <c r="U2404" s="203">
        <v>5</v>
      </c>
      <c r="V2404" s="203">
        <v>42</v>
      </c>
    </row>
    <row r="2405" spans="2:35" x14ac:dyDescent="0.3">
      <c r="B2405" s="96" t="s">
        <v>164</v>
      </c>
      <c r="C2405" s="102" t="s">
        <v>292</v>
      </c>
      <c r="D2405" s="203">
        <v>0</v>
      </c>
      <c r="E2405" s="203">
        <v>0</v>
      </c>
      <c r="F2405" s="203">
        <v>0</v>
      </c>
      <c r="G2405" s="203">
        <v>0</v>
      </c>
      <c r="H2405" s="203">
        <v>0</v>
      </c>
      <c r="I2405" s="203">
        <v>0</v>
      </c>
      <c r="J2405" s="203">
        <v>0</v>
      </c>
      <c r="K2405" s="203">
        <v>0</v>
      </c>
      <c r="L2405" s="203">
        <v>0</v>
      </c>
      <c r="M2405" s="203">
        <v>0</v>
      </c>
      <c r="N2405" s="203">
        <v>0</v>
      </c>
      <c r="O2405" s="203">
        <v>1</v>
      </c>
      <c r="P2405" s="203">
        <v>8</v>
      </c>
      <c r="Q2405" s="203">
        <v>37</v>
      </c>
      <c r="R2405" s="203">
        <v>65</v>
      </c>
      <c r="S2405" s="203">
        <v>56</v>
      </c>
      <c r="T2405" s="203">
        <v>30</v>
      </c>
      <c r="U2405" s="203">
        <v>16</v>
      </c>
      <c r="V2405" s="203">
        <v>60</v>
      </c>
    </row>
    <row r="2406" spans="2:35" x14ac:dyDescent="0.3">
      <c r="B2406" s="96" t="s">
        <v>164</v>
      </c>
      <c r="C2406" s="102" t="s">
        <v>293</v>
      </c>
      <c r="D2406" s="203">
        <v>0</v>
      </c>
      <c r="E2406" s="203">
        <v>0</v>
      </c>
      <c r="F2406" s="203">
        <v>0</v>
      </c>
      <c r="G2406" s="203">
        <v>0</v>
      </c>
      <c r="H2406" s="203">
        <v>0</v>
      </c>
      <c r="I2406" s="203">
        <v>0</v>
      </c>
      <c r="J2406" s="203">
        <v>0</v>
      </c>
      <c r="K2406" s="203">
        <v>0</v>
      </c>
      <c r="L2406" s="203">
        <v>0</v>
      </c>
      <c r="M2406" s="203">
        <v>0</v>
      </c>
      <c r="N2406" s="203">
        <v>0</v>
      </c>
      <c r="O2406" s="203">
        <v>0</v>
      </c>
      <c r="P2406" s="203">
        <v>1</v>
      </c>
      <c r="Q2406" s="203">
        <v>13</v>
      </c>
      <c r="R2406" s="203">
        <v>44</v>
      </c>
      <c r="S2406" s="203">
        <v>85</v>
      </c>
      <c r="T2406" s="203">
        <v>53</v>
      </c>
      <c r="U2406" s="203">
        <v>24</v>
      </c>
      <c r="V2406" s="203">
        <v>78</v>
      </c>
    </row>
    <row r="2407" spans="2:35" x14ac:dyDescent="0.3">
      <c r="B2407" s="96" t="s">
        <v>164</v>
      </c>
      <c r="C2407" s="102" t="s">
        <v>294</v>
      </c>
      <c r="D2407" s="203">
        <v>0</v>
      </c>
      <c r="E2407" s="203">
        <v>0</v>
      </c>
      <c r="F2407" s="203">
        <v>0</v>
      </c>
      <c r="G2407" s="203">
        <v>0</v>
      </c>
      <c r="H2407" s="203">
        <v>0</v>
      </c>
      <c r="I2407" s="203">
        <v>0</v>
      </c>
      <c r="J2407" s="203">
        <v>0</v>
      </c>
      <c r="K2407" s="203">
        <v>0</v>
      </c>
      <c r="L2407" s="203">
        <v>0</v>
      </c>
      <c r="M2407" s="203">
        <v>0</v>
      </c>
      <c r="N2407" s="203">
        <v>0</v>
      </c>
      <c r="O2407" s="203">
        <v>0</v>
      </c>
      <c r="P2407" s="203">
        <v>0</v>
      </c>
      <c r="Q2407" s="203">
        <v>2</v>
      </c>
      <c r="R2407" s="203">
        <v>28</v>
      </c>
      <c r="S2407" s="203">
        <v>82</v>
      </c>
      <c r="T2407" s="203">
        <v>85</v>
      </c>
      <c r="U2407" s="203">
        <v>43</v>
      </c>
      <c r="V2407" s="203">
        <v>93</v>
      </c>
    </row>
    <row r="2408" spans="2:35" x14ac:dyDescent="0.3">
      <c r="B2408" s="141" t="s">
        <v>164</v>
      </c>
      <c r="C2408" s="142" t="s">
        <v>357</v>
      </c>
      <c r="D2408" s="203">
        <v>0</v>
      </c>
      <c r="E2408" s="203">
        <v>0</v>
      </c>
      <c r="F2408" s="203">
        <v>0</v>
      </c>
      <c r="G2408" s="203">
        <v>0</v>
      </c>
      <c r="H2408" s="203">
        <v>0</v>
      </c>
      <c r="I2408" s="203">
        <v>0</v>
      </c>
      <c r="J2408" s="203">
        <v>0</v>
      </c>
      <c r="K2408" s="203">
        <v>0</v>
      </c>
      <c r="L2408" s="203">
        <v>2</v>
      </c>
      <c r="M2408" s="203">
        <v>7</v>
      </c>
      <c r="N2408" s="203">
        <v>12</v>
      </c>
      <c r="O2408" s="203">
        <v>12</v>
      </c>
      <c r="P2408" s="203">
        <v>5</v>
      </c>
      <c r="Q2408" s="203">
        <v>3</v>
      </c>
      <c r="R2408" s="203">
        <v>0</v>
      </c>
      <c r="S2408" s="203">
        <v>0</v>
      </c>
      <c r="T2408" s="203">
        <v>0</v>
      </c>
      <c r="U2408" s="203">
        <v>0</v>
      </c>
      <c r="V2408" s="203">
        <v>0</v>
      </c>
    </row>
    <row r="2409" spans="2:35" x14ac:dyDescent="0.3">
      <c r="B2409" s="633" t="s">
        <v>73</v>
      </c>
      <c r="C2409" s="634" t="s">
        <v>223</v>
      </c>
      <c r="D2409" s="4">
        <v>1851</v>
      </c>
      <c r="E2409" s="4">
        <v>37565</v>
      </c>
      <c r="F2409" s="4">
        <v>7588</v>
      </c>
      <c r="G2409" s="4">
        <v>1181</v>
      </c>
      <c r="H2409" s="4">
        <v>64</v>
      </c>
      <c r="I2409" s="4">
        <v>36</v>
      </c>
      <c r="J2409" s="4">
        <v>23</v>
      </c>
      <c r="K2409" s="4">
        <v>16</v>
      </c>
      <c r="L2409" s="4">
        <v>15</v>
      </c>
      <c r="M2409" s="4">
        <v>9</v>
      </c>
      <c r="N2409" s="4">
        <v>5</v>
      </c>
      <c r="O2409" s="4">
        <v>12</v>
      </c>
      <c r="P2409" s="4">
        <v>5</v>
      </c>
      <c r="Q2409" s="4">
        <v>1</v>
      </c>
      <c r="R2409" s="4">
        <v>2</v>
      </c>
      <c r="S2409" s="4">
        <v>0</v>
      </c>
      <c r="T2409" s="4">
        <v>1</v>
      </c>
      <c r="U2409" s="4">
        <v>0</v>
      </c>
      <c r="V2409" s="4">
        <v>4</v>
      </c>
      <c r="AI2409" s="4">
        <f t="shared" ref="AI2409:AI2431" si="23">+IF(AH2409=B2409,1,0)</f>
        <v>0</v>
      </c>
    </row>
    <row r="2410" spans="2:35" x14ac:dyDescent="0.3">
      <c r="B2410" s="633" t="s">
        <v>73</v>
      </c>
      <c r="C2410" s="634" t="s">
        <v>286</v>
      </c>
      <c r="D2410" s="4">
        <v>130</v>
      </c>
      <c r="E2410" s="4">
        <v>8016</v>
      </c>
      <c r="F2410" s="4">
        <v>80100</v>
      </c>
      <c r="G2410" s="4">
        <v>12715</v>
      </c>
      <c r="H2410" s="4">
        <v>1539</v>
      </c>
      <c r="I2410" s="4">
        <v>110</v>
      </c>
      <c r="J2410" s="4">
        <v>62</v>
      </c>
      <c r="K2410" s="4">
        <v>17</v>
      </c>
      <c r="L2410" s="4">
        <v>27</v>
      </c>
      <c r="M2410" s="4">
        <v>15</v>
      </c>
      <c r="N2410" s="4">
        <v>10</v>
      </c>
      <c r="O2410" s="4">
        <v>7</v>
      </c>
      <c r="P2410" s="4">
        <v>16</v>
      </c>
      <c r="Q2410" s="4">
        <v>5</v>
      </c>
      <c r="R2410" s="4">
        <v>5</v>
      </c>
      <c r="S2410" s="4">
        <v>2</v>
      </c>
      <c r="T2410" s="4">
        <v>1</v>
      </c>
      <c r="U2410" s="4">
        <v>0</v>
      </c>
      <c r="V2410" s="4">
        <v>14</v>
      </c>
      <c r="AI2410" s="4">
        <f t="shared" si="23"/>
        <v>0</v>
      </c>
    </row>
    <row r="2411" spans="2:35" x14ac:dyDescent="0.3">
      <c r="B2411" s="633" t="s">
        <v>73</v>
      </c>
      <c r="C2411" s="634" t="s">
        <v>370</v>
      </c>
      <c r="D2411" s="4">
        <v>82</v>
      </c>
      <c r="E2411" s="4">
        <v>2631</v>
      </c>
      <c r="F2411" s="4">
        <v>126153</v>
      </c>
      <c r="G2411" s="4">
        <v>493012</v>
      </c>
      <c r="H2411" s="4">
        <v>55521</v>
      </c>
      <c r="I2411" s="4">
        <v>6422</v>
      </c>
      <c r="J2411" s="4">
        <v>1299</v>
      </c>
      <c r="K2411" s="4">
        <v>545</v>
      </c>
      <c r="L2411" s="4">
        <v>332</v>
      </c>
      <c r="M2411" s="4">
        <v>236</v>
      </c>
      <c r="N2411" s="4">
        <v>114</v>
      </c>
      <c r="O2411" s="4">
        <v>111</v>
      </c>
      <c r="P2411" s="4">
        <v>138</v>
      </c>
      <c r="Q2411" s="4">
        <v>120</v>
      </c>
      <c r="R2411" s="4">
        <v>49</v>
      </c>
      <c r="S2411" s="4">
        <v>34</v>
      </c>
      <c r="T2411" s="4">
        <v>31</v>
      </c>
      <c r="U2411" s="4">
        <v>25</v>
      </c>
      <c r="V2411" s="4">
        <v>266</v>
      </c>
      <c r="AI2411" s="4">
        <f t="shared" si="23"/>
        <v>0</v>
      </c>
    </row>
    <row r="2412" spans="2:35" x14ac:dyDescent="0.3">
      <c r="B2412" s="633" t="s">
        <v>73</v>
      </c>
      <c r="C2412" s="634" t="s">
        <v>224</v>
      </c>
      <c r="D2412" s="4">
        <v>2</v>
      </c>
      <c r="E2412" s="4">
        <v>61</v>
      </c>
      <c r="F2412" s="4">
        <v>1604</v>
      </c>
      <c r="G2412" s="4">
        <v>134943</v>
      </c>
      <c r="H2412" s="4">
        <v>526394</v>
      </c>
      <c r="I2412" s="4">
        <v>115184</v>
      </c>
      <c r="J2412" s="4">
        <v>30365</v>
      </c>
      <c r="K2412" s="4">
        <v>10081</v>
      </c>
      <c r="L2412" s="4">
        <v>3989</v>
      </c>
      <c r="M2412" s="4">
        <v>1994</v>
      </c>
      <c r="N2412" s="4">
        <v>1119</v>
      </c>
      <c r="O2412" s="4">
        <v>585</v>
      </c>
      <c r="P2412" s="4">
        <v>320</v>
      </c>
      <c r="Q2412" s="4">
        <v>231</v>
      </c>
      <c r="R2412" s="4">
        <v>158</v>
      </c>
      <c r="S2412" s="4">
        <v>81</v>
      </c>
      <c r="T2412" s="4">
        <v>38</v>
      </c>
      <c r="U2412" s="4">
        <v>38</v>
      </c>
      <c r="V2412" s="4">
        <v>147</v>
      </c>
      <c r="AI2412" s="4">
        <f t="shared" si="23"/>
        <v>0</v>
      </c>
    </row>
    <row r="2413" spans="2:35" x14ac:dyDescent="0.3">
      <c r="B2413" s="633" t="s">
        <v>73</v>
      </c>
      <c r="C2413" s="634" t="s">
        <v>225</v>
      </c>
      <c r="D2413" s="4">
        <v>2</v>
      </c>
      <c r="E2413" s="4">
        <v>10</v>
      </c>
      <c r="F2413" s="4">
        <v>79</v>
      </c>
      <c r="G2413" s="4">
        <v>1379</v>
      </c>
      <c r="H2413" s="4">
        <v>123357</v>
      </c>
      <c r="I2413" s="4">
        <v>480703</v>
      </c>
      <c r="J2413" s="4">
        <v>143208</v>
      </c>
      <c r="K2413" s="4">
        <v>46562</v>
      </c>
      <c r="L2413" s="4">
        <v>16729</v>
      </c>
      <c r="M2413" s="4">
        <v>7757</v>
      </c>
      <c r="N2413" s="4">
        <v>4023</v>
      </c>
      <c r="O2413" s="4">
        <v>2153</v>
      </c>
      <c r="P2413" s="4">
        <v>1073</v>
      </c>
      <c r="Q2413" s="4">
        <v>508</v>
      </c>
      <c r="R2413" s="4">
        <v>319</v>
      </c>
      <c r="S2413" s="4">
        <v>189</v>
      </c>
      <c r="T2413" s="4">
        <v>113</v>
      </c>
      <c r="U2413" s="4">
        <v>82</v>
      </c>
      <c r="V2413" s="4">
        <v>324</v>
      </c>
      <c r="AI2413" s="4">
        <f t="shared" si="23"/>
        <v>0</v>
      </c>
    </row>
    <row r="2414" spans="2:35" x14ac:dyDescent="0.3">
      <c r="B2414" s="633" t="s">
        <v>73</v>
      </c>
      <c r="C2414" s="634" t="s">
        <v>226</v>
      </c>
      <c r="D2414" s="4">
        <v>1</v>
      </c>
      <c r="E2414" s="4">
        <v>2</v>
      </c>
      <c r="F2414" s="4">
        <v>25</v>
      </c>
      <c r="G2414" s="4">
        <v>103</v>
      </c>
      <c r="H2414" s="4">
        <v>1167</v>
      </c>
      <c r="I2414" s="4">
        <v>114490</v>
      </c>
      <c r="J2414" s="4">
        <v>454963</v>
      </c>
      <c r="K2414" s="4">
        <v>152500</v>
      </c>
      <c r="L2414" s="4">
        <v>56393</v>
      </c>
      <c r="M2414" s="4">
        <v>23950</v>
      </c>
      <c r="N2414" s="4">
        <v>11651</v>
      </c>
      <c r="O2414" s="4">
        <v>5649</v>
      </c>
      <c r="P2414" s="4">
        <v>2929</v>
      </c>
      <c r="Q2414" s="4">
        <v>1318</v>
      </c>
      <c r="R2414" s="4">
        <v>644</v>
      </c>
      <c r="S2414" s="4">
        <v>357</v>
      </c>
      <c r="T2414" s="4">
        <v>167</v>
      </c>
      <c r="U2414" s="4">
        <v>90</v>
      </c>
      <c r="V2414" s="4">
        <v>255</v>
      </c>
      <c r="AI2414" s="4">
        <f t="shared" si="23"/>
        <v>0</v>
      </c>
    </row>
    <row r="2415" spans="2:35" x14ac:dyDescent="0.3">
      <c r="B2415" s="633" t="s">
        <v>73</v>
      </c>
      <c r="C2415" s="634" t="s">
        <v>227</v>
      </c>
      <c r="D2415" s="4">
        <v>0</v>
      </c>
      <c r="E2415" s="4">
        <v>2</v>
      </c>
      <c r="F2415" s="4">
        <v>18</v>
      </c>
      <c r="G2415" s="4">
        <v>55</v>
      </c>
      <c r="H2415" s="4">
        <v>125</v>
      </c>
      <c r="I2415" s="4">
        <v>1299</v>
      </c>
      <c r="J2415" s="4">
        <v>113714</v>
      </c>
      <c r="K2415" s="4">
        <v>423256</v>
      </c>
      <c r="L2415" s="4">
        <v>151505</v>
      </c>
      <c r="M2415" s="4">
        <v>65621</v>
      </c>
      <c r="N2415" s="4">
        <v>28946</v>
      </c>
      <c r="O2415" s="4">
        <v>13723</v>
      </c>
      <c r="P2415" s="4">
        <v>6900</v>
      </c>
      <c r="Q2415" s="4">
        <v>3335</v>
      </c>
      <c r="R2415" s="4">
        <v>1498</v>
      </c>
      <c r="S2415" s="4">
        <v>755</v>
      </c>
      <c r="T2415" s="4">
        <v>337</v>
      </c>
      <c r="U2415" s="4">
        <v>196</v>
      </c>
      <c r="V2415" s="4">
        <v>401</v>
      </c>
      <c r="AI2415" s="4">
        <f t="shared" si="23"/>
        <v>0</v>
      </c>
    </row>
    <row r="2416" spans="2:35" x14ac:dyDescent="0.3">
      <c r="B2416" s="633" t="s">
        <v>73</v>
      </c>
      <c r="C2416" s="634" t="s">
        <v>228</v>
      </c>
      <c r="D2416" s="4">
        <v>0</v>
      </c>
      <c r="E2416" s="4">
        <v>4</v>
      </c>
      <c r="F2416" s="4">
        <v>13</v>
      </c>
      <c r="G2416" s="4">
        <v>20</v>
      </c>
      <c r="H2416" s="4">
        <v>42</v>
      </c>
      <c r="I2416" s="4">
        <v>121</v>
      </c>
      <c r="J2416" s="4">
        <v>1550</v>
      </c>
      <c r="K2416" s="4">
        <v>111307</v>
      </c>
      <c r="L2416" s="4">
        <v>397260</v>
      </c>
      <c r="M2416" s="4">
        <v>161129</v>
      </c>
      <c r="N2416" s="4">
        <v>72953</v>
      </c>
      <c r="O2416" s="4">
        <v>32290</v>
      </c>
      <c r="P2416" s="4">
        <v>15652</v>
      </c>
      <c r="Q2416" s="4">
        <v>7350</v>
      </c>
      <c r="R2416" s="4">
        <v>3727</v>
      </c>
      <c r="S2416" s="4">
        <v>1684</v>
      </c>
      <c r="T2416" s="4">
        <v>709</v>
      </c>
      <c r="U2416" s="4">
        <v>384</v>
      </c>
      <c r="V2416" s="4">
        <v>544</v>
      </c>
      <c r="AI2416" s="4">
        <f t="shared" si="23"/>
        <v>0</v>
      </c>
    </row>
    <row r="2417" spans="2:35" x14ac:dyDescent="0.3">
      <c r="B2417" s="633" t="s">
        <v>73</v>
      </c>
      <c r="C2417" s="634" t="s">
        <v>229</v>
      </c>
      <c r="D2417" s="4">
        <v>0</v>
      </c>
      <c r="E2417" s="4">
        <v>3</v>
      </c>
      <c r="F2417" s="4">
        <v>5</v>
      </c>
      <c r="G2417" s="4">
        <v>14</v>
      </c>
      <c r="H2417" s="4">
        <v>17</v>
      </c>
      <c r="I2417" s="4">
        <v>51</v>
      </c>
      <c r="J2417" s="4">
        <v>144</v>
      </c>
      <c r="K2417" s="4">
        <v>1524</v>
      </c>
      <c r="L2417" s="4">
        <v>103334</v>
      </c>
      <c r="M2417" s="4">
        <v>396261</v>
      </c>
      <c r="N2417" s="4">
        <v>182664</v>
      </c>
      <c r="O2417" s="4">
        <v>97941</v>
      </c>
      <c r="P2417" s="4">
        <v>51869</v>
      </c>
      <c r="Q2417" s="4">
        <v>23227</v>
      </c>
      <c r="R2417" s="4">
        <v>9928</v>
      </c>
      <c r="S2417" s="4">
        <v>4104</v>
      </c>
      <c r="T2417" s="4">
        <v>1481</v>
      </c>
      <c r="U2417" s="4">
        <v>641</v>
      </c>
      <c r="V2417" s="4">
        <v>1071</v>
      </c>
      <c r="AI2417" s="4">
        <f t="shared" si="23"/>
        <v>0</v>
      </c>
    </row>
    <row r="2418" spans="2:35" x14ac:dyDescent="0.3">
      <c r="B2418" s="633" t="s">
        <v>73</v>
      </c>
      <c r="C2418" s="634" t="s">
        <v>287</v>
      </c>
      <c r="D2418" s="4">
        <v>0</v>
      </c>
      <c r="E2418" s="4">
        <v>2</v>
      </c>
      <c r="F2418" s="4">
        <v>7</v>
      </c>
      <c r="G2418" s="4">
        <v>7</v>
      </c>
      <c r="H2418" s="4">
        <v>10</v>
      </c>
      <c r="I2418" s="4">
        <v>23</v>
      </c>
      <c r="J2418" s="4">
        <v>59</v>
      </c>
      <c r="K2418" s="4">
        <v>132</v>
      </c>
      <c r="L2418" s="4">
        <v>1481</v>
      </c>
      <c r="M2418" s="4">
        <v>104992</v>
      </c>
      <c r="N2418" s="4">
        <v>375287</v>
      </c>
      <c r="O2418" s="4">
        <v>187292</v>
      </c>
      <c r="P2418" s="4">
        <v>108732</v>
      </c>
      <c r="Q2418" s="4">
        <v>52731</v>
      </c>
      <c r="R2418" s="4">
        <v>22159</v>
      </c>
      <c r="S2418" s="4">
        <v>8454</v>
      </c>
      <c r="T2418" s="4">
        <v>3027</v>
      </c>
      <c r="U2418" s="4">
        <v>1120</v>
      </c>
      <c r="V2418" s="4">
        <v>1491</v>
      </c>
      <c r="AI2418" s="4">
        <f t="shared" si="23"/>
        <v>0</v>
      </c>
    </row>
    <row r="2419" spans="2:35" x14ac:dyDescent="0.3">
      <c r="B2419" s="633" t="s">
        <v>73</v>
      </c>
      <c r="C2419" s="634" t="s">
        <v>230</v>
      </c>
      <c r="D2419" s="4">
        <v>0</v>
      </c>
      <c r="E2419" s="4">
        <v>2</v>
      </c>
      <c r="F2419" s="4">
        <v>5</v>
      </c>
      <c r="G2419" s="4">
        <v>5</v>
      </c>
      <c r="H2419" s="4">
        <v>13</v>
      </c>
      <c r="I2419" s="4">
        <v>15</v>
      </c>
      <c r="J2419" s="4">
        <v>33</v>
      </c>
      <c r="K2419" s="4">
        <v>57</v>
      </c>
      <c r="L2419" s="4">
        <v>123</v>
      </c>
      <c r="M2419" s="4">
        <v>1835</v>
      </c>
      <c r="N2419" s="4">
        <v>101365</v>
      </c>
      <c r="O2419" s="4">
        <v>342585</v>
      </c>
      <c r="P2419" s="4">
        <v>177574</v>
      </c>
      <c r="Q2419" s="4">
        <v>97290</v>
      </c>
      <c r="R2419" s="4">
        <v>42756</v>
      </c>
      <c r="S2419" s="4">
        <v>15590</v>
      </c>
      <c r="T2419" s="4">
        <v>5767</v>
      </c>
      <c r="U2419" s="4">
        <v>2131</v>
      </c>
      <c r="V2419" s="4">
        <v>2303</v>
      </c>
      <c r="AI2419" s="4">
        <f t="shared" si="23"/>
        <v>0</v>
      </c>
    </row>
    <row r="2420" spans="2:35" x14ac:dyDescent="0.3">
      <c r="B2420" s="633" t="s">
        <v>73</v>
      </c>
      <c r="C2420" s="634" t="s">
        <v>231</v>
      </c>
      <c r="D2420" s="4">
        <v>0</v>
      </c>
      <c r="E2420" s="4">
        <v>0</v>
      </c>
      <c r="F2420" s="4">
        <v>2</v>
      </c>
      <c r="G2420" s="4">
        <v>11</v>
      </c>
      <c r="H2420" s="4">
        <v>12</v>
      </c>
      <c r="I2420" s="4">
        <v>12</v>
      </c>
      <c r="J2420" s="4">
        <v>20</v>
      </c>
      <c r="K2420" s="4">
        <v>17</v>
      </c>
      <c r="L2420" s="4">
        <v>53</v>
      </c>
      <c r="M2420" s="4">
        <v>158</v>
      </c>
      <c r="N2420" s="4">
        <v>2107</v>
      </c>
      <c r="O2420" s="4">
        <v>85635</v>
      </c>
      <c r="P2420" s="4">
        <v>321965</v>
      </c>
      <c r="Q2420" s="4">
        <v>166665</v>
      </c>
      <c r="R2420" s="4">
        <v>88999</v>
      </c>
      <c r="S2420" s="4">
        <v>34588</v>
      </c>
      <c r="T2420" s="4">
        <v>11183</v>
      </c>
      <c r="U2420" s="4">
        <v>3827</v>
      </c>
      <c r="V2420" s="4">
        <v>3250</v>
      </c>
      <c r="AI2420" s="4">
        <f t="shared" si="23"/>
        <v>0</v>
      </c>
    </row>
    <row r="2421" spans="2:35" x14ac:dyDescent="0.3">
      <c r="B2421" s="633" t="s">
        <v>73</v>
      </c>
      <c r="C2421" s="634" t="s">
        <v>288</v>
      </c>
      <c r="D2421" s="4">
        <v>0</v>
      </c>
      <c r="E2421" s="4">
        <v>0</v>
      </c>
      <c r="F2421" s="4">
        <v>1</v>
      </c>
      <c r="G2421" s="4">
        <v>6</v>
      </c>
      <c r="H2421" s="4">
        <v>7</v>
      </c>
      <c r="I2421" s="4">
        <v>11</v>
      </c>
      <c r="J2421" s="4">
        <v>18</v>
      </c>
      <c r="K2421" s="4">
        <v>15</v>
      </c>
      <c r="L2421" s="4">
        <v>20</v>
      </c>
      <c r="M2421" s="4">
        <v>55</v>
      </c>
      <c r="N2421" s="4">
        <v>155</v>
      </c>
      <c r="O2421" s="4">
        <v>1725</v>
      </c>
      <c r="P2421" s="4">
        <v>64669</v>
      </c>
      <c r="Q2421" s="4">
        <v>287931</v>
      </c>
      <c r="R2421" s="4">
        <v>154472</v>
      </c>
      <c r="S2421" s="4">
        <v>74039</v>
      </c>
      <c r="T2421" s="4">
        <v>24547</v>
      </c>
      <c r="U2421" s="4">
        <v>7224</v>
      </c>
      <c r="V2421" s="4">
        <v>5120</v>
      </c>
      <c r="AI2421" s="4">
        <f t="shared" si="23"/>
        <v>0</v>
      </c>
    </row>
    <row r="2422" spans="2:35" x14ac:dyDescent="0.3">
      <c r="B2422" s="633" t="s">
        <v>73</v>
      </c>
      <c r="C2422" s="634" t="s">
        <v>232</v>
      </c>
      <c r="D2422" s="4">
        <v>0</v>
      </c>
      <c r="E2422" s="4">
        <v>0</v>
      </c>
      <c r="F2422" s="4">
        <v>2</v>
      </c>
      <c r="G2422" s="4">
        <v>4</v>
      </c>
      <c r="H2422" s="4">
        <v>3</v>
      </c>
      <c r="I2422" s="4">
        <v>8</v>
      </c>
      <c r="J2422" s="4">
        <v>16</v>
      </c>
      <c r="K2422" s="4">
        <v>22</v>
      </c>
      <c r="L2422" s="4">
        <v>12</v>
      </c>
      <c r="M2422" s="4">
        <v>22</v>
      </c>
      <c r="N2422" s="4">
        <v>40</v>
      </c>
      <c r="O2422" s="4">
        <v>96</v>
      </c>
      <c r="P2422" s="4">
        <v>1673</v>
      </c>
      <c r="Q2422" s="4">
        <v>59736</v>
      </c>
      <c r="R2422" s="4">
        <v>258173</v>
      </c>
      <c r="S2422" s="4">
        <v>132397</v>
      </c>
      <c r="T2422" s="4">
        <v>56929</v>
      </c>
      <c r="U2422" s="4">
        <v>16891</v>
      </c>
      <c r="V2422" s="4">
        <v>8858</v>
      </c>
      <c r="AI2422" s="4">
        <f t="shared" si="23"/>
        <v>0</v>
      </c>
    </row>
    <row r="2423" spans="2:35" x14ac:dyDescent="0.3">
      <c r="B2423" s="633" t="s">
        <v>73</v>
      </c>
      <c r="C2423" s="634" t="s">
        <v>355</v>
      </c>
      <c r="D2423" s="4">
        <v>0</v>
      </c>
      <c r="E2423" s="4">
        <v>0</v>
      </c>
      <c r="F2423" s="4">
        <v>0</v>
      </c>
      <c r="G2423" s="4">
        <v>1</v>
      </c>
      <c r="H2423" s="4">
        <v>0</v>
      </c>
      <c r="I2423" s="4">
        <v>0</v>
      </c>
      <c r="J2423" s="4">
        <v>0</v>
      </c>
      <c r="K2423" s="4">
        <v>1</v>
      </c>
      <c r="L2423" s="4">
        <v>1</v>
      </c>
      <c r="M2423" s="4">
        <v>2</v>
      </c>
      <c r="N2423" s="4">
        <v>1</v>
      </c>
      <c r="O2423" s="4">
        <v>0</v>
      </c>
      <c r="P2423" s="4">
        <v>2</v>
      </c>
      <c r="Q2423" s="4">
        <v>15</v>
      </c>
      <c r="R2423" s="4">
        <v>438</v>
      </c>
      <c r="S2423" s="4">
        <v>1634</v>
      </c>
      <c r="T2423" s="4">
        <v>1218</v>
      </c>
      <c r="U2423" s="4">
        <v>761</v>
      </c>
      <c r="V2423" s="4">
        <v>3295</v>
      </c>
      <c r="AI2423" s="4">
        <f t="shared" si="23"/>
        <v>0</v>
      </c>
    </row>
    <row r="2424" spans="2:35" x14ac:dyDescent="0.3">
      <c r="B2424" s="633" t="s">
        <v>73</v>
      </c>
      <c r="C2424" s="634" t="s">
        <v>356</v>
      </c>
      <c r="D2424" s="4">
        <v>0</v>
      </c>
      <c r="E2424" s="4">
        <v>0</v>
      </c>
      <c r="F2424" s="4">
        <v>0</v>
      </c>
      <c r="G2424" s="4">
        <v>0</v>
      </c>
      <c r="H2424" s="4">
        <v>0</v>
      </c>
      <c r="I2424" s="4">
        <v>0</v>
      </c>
      <c r="J2424" s="4">
        <v>0</v>
      </c>
      <c r="K2424" s="4">
        <v>0</v>
      </c>
      <c r="L2424" s="4">
        <v>1</v>
      </c>
      <c r="M2424" s="4">
        <v>0</v>
      </c>
      <c r="N2424" s="4">
        <v>0</v>
      </c>
      <c r="O2424" s="4">
        <v>1</v>
      </c>
      <c r="P2424" s="4">
        <v>0</v>
      </c>
      <c r="Q2424" s="4">
        <v>3</v>
      </c>
      <c r="R2424" s="4">
        <v>15</v>
      </c>
      <c r="S2424" s="4">
        <v>309</v>
      </c>
      <c r="T2424" s="4">
        <v>1212</v>
      </c>
      <c r="U2424" s="4">
        <v>956</v>
      </c>
      <c r="V2424" s="4">
        <v>2940</v>
      </c>
      <c r="AI2424" s="4">
        <f t="shared" si="23"/>
        <v>0</v>
      </c>
    </row>
    <row r="2425" spans="2:35" x14ac:dyDescent="0.3">
      <c r="B2425" s="633" t="s">
        <v>73</v>
      </c>
      <c r="C2425" s="634" t="s">
        <v>289</v>
      </c>
      <c r="D2425" s="4">
        <v>0</v>
      </c>
      <c r="E2425" s="4">
        <v>0</v>
      </c>
      <c r="F2425" s="4">
        <v>1</v>
      </c>
      <c r="G2425" s="4">
        <v>0</v>
      </c>
      <c r="H2425" s="4">
        <v>3</v>
      </c>
      <c r="I2425" s="4">
        <v>15</v>
      </c>
      <c r="J2425" s="4">
        <v>26</v>
      </c>
      <c r="K2425" s="4">
        <v>30</v>
      </c>
      <c r="L2425" s="4">
        <v>26</v>
      </c>
      <c r="M2425" s="4">
        <v>48</v>
      </c>
      <c r="N2425" s="4">
        <v>52</v>
      </c>
      <c r="O2425" s="4">
        <v>95</v>
      </c>
      <c r="P2425" s="4">
        <v>154</v>
      </c>
      <c r="Q2425" s="4">
        <v>186</v>
      </c>
      <c r="R2425" s="4">
        <v>222</v>
      </c>
      <c r="S2425" s="4">
        <v>208</v>
      </c>
      <c r="T2425" s="4">
        <v>194</v>
      </c>
      <c r="U2425" s="4">
        <v>218</v>
      </c>
      <c r="V2425" s="4">
        <v>21233</v>
      </c>
      <c r="AI2425" s="4">
        <f t="shared" si="23"/>
        <v>0</v>
      </c>
    </row>
    <row r="2426" spans="2:35" x14ac:dyDescent="0.3">
      <c r="B2426" s="633" t="s">
        <v>73</v>
      </c>
      <c r="C2426" s="634" t="s">
        <v>290</v>
      </c>
      <c r="D2426" s="4">
        <v>0</v>
      </c>
      <c r="E2426" s="4">
        <v>1</v>
      </c>
      <c r="F2426" s="4">
        <v>1</v>
      </c>
      <c r="G2426" s="4">
        <v>1</v>
      </c>
      <c r="H2426" s="4">
        <v>1</v>
      </c>
      <c r="I2426" s="4">
        <v>2</v>
      </c>
      <c r="J2426" s="4">
        <v>6</v>
      </c>
      <c r="K2426" s="4">
        <v>16</v>
      </c>
      <c r="L2426" s="4">
        <v>44</v>
      </c>
      <c r="M2426" s="4">
        <v>73</v>
      </c>
      <c r="N2426" s="4">
        <v>169</v>
      </c>
      <c r="O2426" s="4">
        <v>430</v>
      </c>
      <c r="P2426" s="4">
        <v>877</v>
      </c>
      <c r="Q2426" s="4">
        <v>1136</v>
      </c>
      <c r="R2426" s="4">
        <v>1094</v>
      </c>
      <c r="S2426" s="4">
        <v>835</v>
      </c>
      <c r="T2426" s="4">
        <v>649</v>
      </c>
      <c r="U2426" s="4">
        <v>527</v>
      </c>
      <c r="V2426" s="4">
        <v>15253</v>
      </c>
      <c r="AI2426" s="4">
        <f t="shared" si="23"/>
        <v>0</v>
      </c>
    </row>
    <row r="2427" spans="2:35" x14ac:dyDescent="0.3">
      <c r="B2427" s="633" t="s">
        <v>73</v>
      </c>
      <c r="C2427" s="634" t="s">
        <v>291</v>
      </c>
      <c r="D2427" s="4">
        <v>0</v>
      </c>
      <c r="E2427" s="4">
        <v>0</v>
      </c>
      <c r="F2427" s="4">
        <v>1</v>
      </c>
      <c r="G2427" s="4">
        <v>0</v>
      </c>
      <c r="H2427" s="4">
        <v>3</v>
      </c>
      <c r="I2427" s="4">
        <v>2</v>
      </c>
      <c r="J2427" s="4">
        <v>3</v>
      </c>
      <c r="K2427" s="4">
        <v>18</v>
      </c>
      <c r="L2427" s="4">
        <v>19</v>
      </c>
      <c r="M2427" s="4">
        <v>83</v>
      </c>
      <c r="N2427" s="4">
        <v>234</v>
      </c>
      <c r="O2427" s="4">
        <v>1038</v>
      </c>
      <c r="P2427" s="4">
        <v>4920</v>
      </c>
      <c r="Q2427" s="4">
        <v>14696</v>
      </c>
      <c r="R2427" s="4">
        <v>16456</v>
      </c>
      <c r="S2427" s="4">
        <v>11452</v>
      </c>
      <c r="T2427" s="4">
        <v>6578</v>
      </c>
      <c r="U2427" s="4">
        <v>4217</v>
      </c>
      <c r="V2427" s="4">
        <v>37157</v>
      </c>
      <c r="AI2427" s="4">
        <f t="shared" si="23"/>
        <v>0</v>
      </c>
    </row>
    <row r="2428" spans="2:35" x14ac:dyDescent="0.3">
      <c r="B2428" s="633" t="s">
        <v>73</v>
      </c>
      <c r="C2428" s="634" t="s">
        <v>292</v>
      </c>
      <c r="D2428" s="4">
        <v>0</v>
      </c>
      <c r="E2428" s="4">
        <v>0</v>
      </c>
      <c r="F2428" s="4">
        <v>0</v>
      </c>
      <c r="G2428" s="4">
        <v>0</v>
      </c>
      <c r="H2428" s="4">
        <v>0</v>
      </c>
      <c r="I2428" s="4">
        <v>4</v>
      </c>
      <c r="J2428" s="4">
        <v>3</v>
      </c>
      <c r="K2428" s="4">
        <v>7</v>
      </c>
      <c r="L2428" s="4">
        <v>15</v>
      </c>
      <c r="M2428" s="4">
        <v>29</v>
      </c>
      <c r="N2428" s="4">
        <v>63</v>
      </c>
      <c r="O2428" s="4">
        <v>350</v>
      </c>
      <c r="P2428" s="4">
        <v>2377</v>
      </c>
      <c r="Q2428" s="4">
        <v>11339</v>
      </c>
      <c r="R2428" s="4">
        <v>26664</v>
      </c>
      <c r="S2428" s="4">
        <v>26179</v>
      </c>
      <c r="T2428" s="4">
        <v>16440</v>
      </c>
      <c r="U2428" s="4">
        <v>9691</v>
      </c>
      <c r="V2428" s="4">
        <v>47078</v>
      </c>
      <c r="AI2428" s="4">
        <f t="shared" si="23"/>
        <v>0</v>
      </c>
    </row>
    <row r="2429" spans="2:35" x14ac:dyDescent="0.3">
      <c r="B2429" s="633" t="s">
        <v>73</v>
      </c>
      <c r="C2429" s="634" t="s">
        <v>293</v>
      </c>
      <c r="D2429" s="4">
        <v>0</v>
      </c>
      <c r="E2429" s="4">
        <v>0</v>
      </c>
      <c r="F2429" s="4">
        <v>2</v>
      </c>
      <c r="G2429" s="4">
        <v>0</v>
      </c>
      <c r="H2429" s="4">
        <v>0</v>
      </c>
      <c r="I2429" s="4">
        <v>4</v>
      </c>
      <c r="J2429" s="4">
        <v>3</v>
      </c>
      <c r="K2429" s="4">
        <v>0</v>
      </c>
      <c r="L2429" s="4">
        <v>2</v>
      </c>
      <c r="M2429" s="4">
        <v>6</v>
      </c>
      <c r="N2429" s="4">
        <v>13</v>
      </c>
      <c r="O2429" s="4">
        <v>53</v>
      </c>
      <c r="P2429" s="4">
        <v>372</v>
      </c>
      <c r="Q2429" s="4">
        <v>2409</v>
      </c>
      <c r="R2429" s="4">
        <v>9538</v>
      </c>
      <c r="S2429" s="4">
        <v>19433</v>
      </c>
      <c r="T2429" s="4">
        <v>18274</v>
      </c>
      <c r="U2429" s="4">
        <v>10951</v>
      </c>
      <c r="V2429" s="4">
        <v>40258</v>
      </c>
      <c r="AI2429" s="4">
        <f t="shared" si="23"/>
        <v>0</v>
      </c>
    </row>
    <row r="2430" spans="2:35" x14ac:dyDescent="0.3">
      <c r="B2430" s="633" t="s">
        <v>73</v>
      </c>
      <c r="C2430" s="634" t="s">
        <v>294</v>
      </c>
      <c r="D2430" s="4">
        <v>0</v>
      </c>
      <c r="E2430" s="4">
        <v>0</v>
      </c>
      <c r="F2430" s="4">
        <v>1</v>
      </c>
      <c r="G2430" s="4">
        <v>0</v>
      </c>
      <c r="H2430" s="4">
        <v>0</v>
      </c>
      <c r="I2430" s="4">
        <v>3</v>
      </c>
      <c r="J2430" s="4">
        <v>4</v>
      </c>
      <c r="K2430" s="4">
        <v>5</v>
      </c>
      <c r="L2430" s="4">
        <v>3</v>
      </c>
      <c r="M2430" s="4">
        <v>15</v>
      </c>
      <c r="N2430" s="4">
        <v>18</v>
      </c>
      <c r="O2430" s="4">
        <v>36</v>
      </c>
      <c r="P2430" s="4">
        <v>246</v>
      </c>
      <c r="Q2430" s="4">
        <v>2145</v>
      </c>
      <c r="R2430" s="4">
        <v>11041</v>
      </c>
      <c r="S2430" s="4">
        <v>28796</v>
      </c>
      <c r="T2430" s="4">
        <v>30057</v>
      </c>
      <c r="U2430" s="4">
        <v>20604</v>
      </c>
      <c r="V2430" s="4">
        <v>71033</v>
      </c>
      <c r="AI2430" s="4">
        <f t="shared" si="23"/>
        <v>0</v>
      </c>
    </row>
    <row r="2431" spans="2:35" ht="19.5" customHeight="1" x14ac:dyDescent="0.3">
      <c r="B2431" s="633" t="s">
        <v>73</v>
      </c>
      <c r="C2431" s="633" t="s">
        <v>357</v>
      </c>
      <c r="D2431" s="4">
        <v>1</v>
      </c>
      <c r="E2431" s="4">
        <v>2</v>
      </c>
      <c r="F2431" s="4">
        <v>5</v>
      </c>
      <c r="G2431" s="4">
        <v>29</v>
      </c>
      <c r="H2431" s="4">
        <v>102</v>
      </c>
      <c r="I2431" s="4">
        <v>314</v>
      </c>
      <c r="J2431" s="4">
        <v>1300</v>
      </c>
      <c r="K2431" s="4">
        <v>2776</v>
      </c>
      <c r="L2431" s="4">
        <v>4642</v>
      </c>
      <c r="M2431" s="4">
        <v>5963</v>
      </c>
      <c r="N2431" s="4">
        <v>6120</v>
      </c>
      <c r="O2431" s="4">
        <v>5162</v>
      </c>
      <c r="P2431" s="4">
        <v>3983</v>
      </c>
      <c r="Q2431" s="4">
        <v>2782</v>
      </c>
      <c r="R2431" s="4">
        <v>1645</v>
      </c>
      <c r="S2431" s="4">
        <v>715</v>
      </c>
      <c r="T2431" s="4">
        <v>180</v>
      </c>
      <c r="U2431" s="4">
        <v>62</v>
      </c>
      <c r="V2431" s="4">
        <v>150</v>
      </c>
      <c r="AI2431" s="4">
        <f t="shared" si="23"/>
        <v>0</v>
      </c>
    </row>
    <row r="2432" spans="2:35" x14ac:dyDescent="0.3">
      <c r="B2432" s="94"/>
      <c r="C2432" s="94"/>
      <c r="D2432" s="20">
        <f>SUM(D2409:D2431)</f>
        <v>2069</v>
      </c>
      <c r="E2432" s="20">
        <f t="shared" ref="E2432:V2432" si="24">SUM(E2409:E2431)</f>
        <v>48301</v>
      </c>
      <c r="F2432" s="20">
        <f t="shared" si="24"/>
        <v>215613</v>
      </c>
      <c r="G2432" s="20">
        <f t="shared" si="24"/>
        <v>643486</v>
      </c>
      <c r="H2432" s="20">
        <f t="shared" si="24"/>
        <v>708380</v>
      </c>
      <c r="I2432" s="20">
        <f t="shared" si="24"/>
        <v>718829</v>
      </c>
      <c r="J2432" s="20">
        <f t="shared" si="24"/>
        <v>746819</v>
      </c>
      <c r="K2432" s="20">
        <f t="shared" si="24"/>
        <v>748904</v>
      </c>
      <c r="L2432" s="20">
        <f t="shared" si="24"/>
        <v>736026</v>
      </c>
      <c r="M2432" s="20">
        <f t="shared" si="24"/>
        <v>770253</v>
      </c>
      <c r="N2432" s="20">
        <f t="shared" si="24"/>
        <v>787109</v>
      </c>
      <c r="O2432" s="20">
        <f t="shared" si="24"/>
        <v>776969</v>
      </c>
      <c r="P2432" s="20">
        <f t="shared" si="24"/>
        <v>766446</v>
      </c>
      <c r="Q2432" s="20">
        <f t="shared" si="24"/>
        <v>735159</v>
      </c>
      <c r="R2432" s="20">
        <f t="shared" si="24"/>
        <v>650002</v>
      </c>
      <c r="S2432" s="20">
        <f t="shared" si="24"/>
        <v>361835</v>
      </c>
      <c r="T2432" s="20">
        <f t="shared" si="24"/>
        <v>179133</v>
      </c>
      <c r="U2432" s="20">
        <f t="shared" si="24"/>
        <v>80636</v>
      </c>
      <c r="V2432" s="20">
        <f t="shared" si="24"/>
        <v>262445</v>
      </c>
      <c r="W2432" s="23">
        <f>SUM(D2432:V2432)</f>
        <v>9938414</v>
      </c>
    </row>
    <row r="2433" spans="1:23" x14ac:dyDescent="0.3">
      <c r="A2433" s="26"/>
      <c r="B2433" s="94"/>
      <c r="C2433" s="99"/>
      <c r="D2433" s="20"/>
      <c r="E2433" s="20"/>
      <c r="F2433" s="20"/>
      <c r="G2433" s="20"/>
      <c r="H2433" s="20"/>
      <c r="I2433" s="20"/>
      <c r="J2433" s="20"/>
      <c r="K2433" s="20"/>
      <c r="L2433" s="20"/>
      <c r="M2433" s="20"/>
      <c r="N2433" s="20"/>
      <c r="O2433" s="20"/>
      <c r="P2433" s="20"/>
      <c r="Q2433" s="20"/>
      <c r="R2433" s="20"/>
      <c r="S2433" s="20"/>
      <c r="T2433" s="20"/>
      <c r="U2433" s="20"/>
      <c r="V2433" s="20"/>
      <c r="W2433" s="23"/>
    </row>
    <row r="2434" spans="1:23" x14ac:dyDescent="0.3">
      <c r="A2434" s="26"/>
      <c r="B2434" s="94"/>
      <c r="D2434" s="20">
        <f>SUM(D201:D2408)</f>
        <v>2069</v>
      </c>
      <c r="E2434" s="20">
        <f t="shared" ref="E2434:V2434" si="25">SUM(E201:E2408)</f>
        <v>48301</v>
      </c>
      <c r="F2434" s="20">
        <f t="shared" si="25"/>
        <v>215613</v>
      </c>
      <c r="G2434" s="20">
        <f t="shared" si="25"/>
        <v>643486</v>
      </c>
      <c r="H2434" s="20">
        <f t="shared" si="25"/>
        <v>708380</v>
      </c>
      <c r="I2434" s="20">
        <f t="shared" si="25"/>
        <v>718829</v>
      </c>
      <c r="J2434" s="20">
        <f t="shared" si="25"/>
        <v>746819</v>
      </c>
      <c r="K2434" s="20">
        <f t="shared" si="25"/>
        <v>748904</v>
      </c>
      <c r="L2434" s="20">
        <f t="shared" si="25"/>
        <v>736026</v>
      </c>
      <c r="M2434" s="20">
        <f t="shared" si="25"/>
        <v>770253</v>
      </c>
      <c r="N2434" s="20">
        <f t="shared" si="25"/>
        <v>787109</v>
      </c>
      <c r="O2434" s="20">
        <f t="shared" si="25"/>
        <v>776969</v>
      </c>
      <c r="P2434" s="20">
        <f t="shared" si="25"/>
        <v>766446</v>
      </c>
      <c r="Q2434" s="20">
        <f t="shared" si="25"/>
        <v>735159</v>
      </c>
      <c r="R2434" s="20">
        <f t="shared" si="25"/>
        <v>650002</v>
      </c>
      <c r="S2434" s="20">
        <f t="shared" si="25"/>
        <v>361835</v>
      </c>
      <c r="T2434" s="20">
        <f t="shared" si="25"/>
        <v>179133</v>
      </c>
      <c r="U2434" s="20">
        <f t="shared" si="25"/>
        <v>80636</v>
      </c>
      <c r="V2434" s="20">
        <f t="shared" si="25"/>
        <v>262445</v>
      </c>
      <c r="W2434" s="23">
        <f t="shared" ref="W2434" si="26">SUM(D2434:V2434)</f>
        <v>9938414</v>
      </c>
    </row>
    <row r="2435" spans="1:23" x14ac:dyDescent="0.3">
      <c r="A2435" s="26"/>
      <c r="B2435" s="94"/>
      <c r="C2435" s="99"/>
      <c r="M2435" s="4"/>
      <c r="N2435" s="4"/>
    </row>
    <row r="2436" spans="1:23" x14ac:dyDescent="0.3">
      <c r="A2436" s="26"/>
      <c r="B2436" s="94"/>
      <c r="M2436" s="4"/>
      <c r="N2436" s="4"/>
    </row>
    <row r="2437" spans="1:23" x14ac:dyDescent="0.3">
      <c r="A2437" s="26"/>
      <c r="B2437" s="94"/>
      <c r="C2437" s="99"/>
      <c r="M2437" s="4"/>
      <c r="N2437" s="4"/>
    </row>
    <row r="2438" spans="1:23" x14ac:dyDescent="0.3">
      <c r="A2438" s="26"/>
      <c r="B2438" s="94"/>
      <c r="C2438" s="99"/>
      <c r="M2438" s="4"/>
      <c r="N2438" s="4"/>
    </row>
    <row r="2439" spans="1:23" x14ac:dyDescent="0.3">
      <c r="A2439" s="26"/>
      <c r="B2439" s="94"/>
      <c r="C2439" s="99"/>
      <c r="M2439" s="4"/>
      <c r="N2439" s="4"/>
    </row>
    <row r="2440" spans="1:23" x14ac:dyDescent="0.3">
      <c r="A2440" s="26"/>
      <c r="B2440" s="94"/>
      <c r="C2440" s="99"/>
      <c r="M2440" s="4"/>
      <c r="N2440" s="4"/>
    </row>
    <row r="2441" spans="1:23" x14ac:dyDescent="0.3">
      <c r="A2441" s="26"/>
      <c r="B2441" s="94"/>
      <c r="C2441" s="99"/>
      <c r="M2441" s="4"/>
      <c r="N2441" s="4"/>
    </row>
    <row r="2442" spans="1:23" x14ac:dyDescent="0.3">
      <c r="A2442" s="26"/>
      <c r="B2442" s="94"/>
      <c r="C2442" s="99"/>
      <c r="M2442" s="4"/>
      <c r="N2442" s="4"/>
    </row>
    <row r="2443" spans="1:23" x14ac:dyDescent="0.3">
      <c r="A2443" s="26"/>
      <c r="B2443" s="94"/>
      <c r="C2443" s="99"/>
      <c r="M2443" s="4"/>
      <c r="N2443" s="4"/>
    </row>
    <row r="2444" spans="1:23" x14ac:dyDescent="0.3">
      <c r="A2444" s="26"/>
      <c r="B2444" s="94"/>
      <c r="C2444" s="99"/>
      <c r="M2444" s="4"/>
      <c r="N2444" s="4"/>
    </row>
    <row r="2445" spans="1:23" x14ac:dyDescent="0.3">
      <c r="A2445" s="26"/>
      <c r="B2445" s="94"/>
      <c r="C2445" s="99"/>
      <c r="M2445" s="4"/>
      <c r="N2445" s="4"/>
    </row>
    <row r="2446" spans="1:23" x14ac:dyDescent="0.3">
      <c r="A2446" s="26"/>
      <c r="B2446" s="94"/>
      <c r="C2446" s="99"/>
      <c r="M2446" s="4"/>
      <c r="N2446" s="4"/>
    </row>
    <row r="2447" spans="1:23" x14ac:dyDescent="0.3">
      <c r="A2447" s="26"/>
      <c r="B2447" s="94"/>
      <c r="C2447" s="99"/>
      <c r="M2447" s="4"/>
      <c r="N2447" s="4"/>
    </row>
    <row r="2448" spans="1:23" x14ac:dyDescent="0.3">
      <c r="A2448" s="26"/>
      <c r="B2448" s="94"/>
      <c r="C2448" s="99"/>
      <c r="M2448" s="4"/>
      <c r="N2448" s="4"/>
    </row>
    <row r="2449" spans="1:14" x14ac:dyDescent="0.3">
      <c r="A2449" s="26"/>
      <c r="B2449" s="94"/>
      <c r="C2449" s="99"/>
      <c r="M2449" s="4"/>
      <c r="N2449" s="4"/>
    </row>
    <row r="2450" spans="1:14" x14ac:dyDescent="0.3">
      <c r="A2450" s="26"/>
      <c r="B2450" s="94"/>
      <c r="C2450" s="99"/>
      <c r="M2450" s="4"/>
      <c r="N2450" s="4"/>
    </row>
    <row r="2451" spans="1:14" x14ac:dyDescent="0.3">
      <c r="A2451" s="26"/>
      <c r="B2451" s="94"/>
      <c r="C2451" s="99"/>
      <c r="M2451" s="4"/>
      <c r="N2451" s="4"/>
    </row>
    <row r="2452" spans="1:14" x14ac:dyDescent="0.3">
      <c r="A2452" s="26"/>
      <c r="B2452" s="94"/>
      <c r="C2452" s="99"/>
      <c r="M2452" s="4"/>
      <c r="N2452" s="4"/>
    </row>
    <row r="2453" spans="1:14" x14ac:dyDescent="0.3">
      <c r="A2453" s="26"/>
      <c r="B2453" s="94"/>
      <c r="C2453" s="99"/>
      <c r="M2453" s="4"/>
      <c r="N2453" s="4"/>
    </row>
    <row r="2454" spans="1:14" x14ac:dyDescent="0.3">
      <c r="A2454" s="26"/>
      <c r="B2454" s="94"/>
      <c r="C2454" s="99"/>
      <c r="M2454" s="4"/>
      <c r="N2454" s="4"/>
    </row>
    <row r="2455" spans="1:14" x14ac:dyDescent="0.3">
      <c r="A2455" s="26"/>
      <c r="B2455" s="94"/>
      <c r="C2455" s="99"/>
      <c r="M2455" s="4"/>
      <c r="N2455" s="4"/>
    </row>
    <row r="2456" spans="1:14" x14ac:dyDescent="0.3">
      <c r="A2456" s="26"/>
      <c r="B2456" s="94"/>
      <c r="C2456" s="99"/>
      <c r="M2456" s="4"/>
      <c r="N2456" s="4"/>
    </row>
    <row r="2457" spans="1:14" x14ac:dyDescent="0.3">
      <c r="A2457" s="26"/>
      <c r="B2457" s="94"/>
      <c r="C2457" s="99"/>
      <c r="M2457" s="4"/>
      <c r="N2457" s="4"/>
    </row>
    <row r="2458" spans="1:14" x14ac:dyDescent="0.3">
      <c r="A2458" s="26"/>
      <c r="B2458" s="94"/>
      <c r="C2458" s="99"/>
      <c r="M2458" s="4"/>
      <c r="N2458" s="4"/>
    </row>
    <row r="2459" spans="1:14" x14ac:dyDescent="0.3">
      <c r="A2459" s="26"/>
      <c r="B2459" s="94"/>
      <c r="C2459" s="99"/>
      <c r="M2459" s="4"/>
      <c r="N2459" s="4"/>
    </row>
    <row r="2460" spans="1:14" x14ac:dyDescent="0.3">
      <c r="A2460" s="26"/>
      <c r="B2460" s="94"/>
      <c r="C2460" s="99"/>
      <c r="M2460" s="4"/>
      <c r="N2460" s="4"/>
    </row>
    <row r="2461" spans="1:14" x14ac:dyDescent="0.3">
      <c r="A2461" s="26"/>
      <c r="B2461" s="94"/>
      <c r="C2461" s="99"/>
      <c r="M2461" s="4"/>
      <c r="N2461" s="4"/>
    </row>
    <row r="2462" spans="1:14" x14ac:dyDescent="0.3">
      <c r="A2462" s="26"/>
      <c r="B2462" s="94"/>
      <c r="C2462" s="99"/>
      <c r="M2462" s="4"/>
      <c r="N2462" s="4"/>
    </row>
    <row r="2463" spans="1:14" x14ac:dyDescent="0.3">
      <c r="A2463" s="26"/>
      <c r="B2463" s="94"/>
      <c r="C2463" s="99"/>
      <c r="M2463" s="4"/>
      <c r="N2463" s="4"/>
    </row>
    <row r="2464" spans="1:14" x14ac:dyDescent="0.3">
      <c r="A2464" s="26"/>
      <c r="B2464" s="94"/>
      <c r="C2464" s="99"/>
      <c r="M2464" s="4"/>
      <c r="N2464" s="4"/>
    </row>
    <row r="2465" spans="1:14" x14ac:dyDescent="0.3">
      <c r="A2465" s="26"/>
      <c r="B2465" s="94"/>
      <c r="C2465" s="99"/>
      <c r="M2465" s="4"/>
      <c r="N2465" s="4"/>
    </row>
    <row r="2466" spans="1:14" x14ac:dyDescent="0.3">
      <c r="A2466" s="26"/>
      <c r="B2466" s="94"/>
      <c r="C2466" s="99"/>
      <c r="M2466" s="4"/>
      <c r="N2466" s="4"/>
    </row>
    <row r="2467" spans="1:14" x14ac:dyDescent="0.3">
      <c r="A2467" s="26"/>
      <c r="B2467" s="94"/>
      <c r="C2467" s="99"/>
      <c r="M2467" s="4"/>
      <c r="N2467" s="4"/>
    </row>
    <row r="2468" spans="1:14" x14ac:dyDescent="0.3">
      <c r="A2468" s="26"/>
      <c r="B2468" s="94"/>
      <c r="C2468" s="99"/>
      <c r="M2468" s="4"/>
      <c r="N2468" s="4"/>
    </row>
    <row r="2469" spans="1:14" x14ac:dyDescent="0.3">
      <c r="A2469" s="26"/>
      <c r="B2469" s="94"/>
      <c r="C2469" s="99"/>
      <c r="M2469" s="4"/>
      <c r="N2469" s="4"/>
    </row>
    <row r="2470" spans="1:14" x14ac:dyDescent="0.3">
      <c r="A2470" s="26"/>
      <c r="B2470" s="94"/>
      <c r="C2470" s="99"/>
      <c r="M2470" s="4"/>
      <c r="N2470" s="4"/>
    </row>
    <row r="2471" spans="1:14" x14ac:dyDescent="0.3">
      <c r="A2471" s="26"/>
      <c r="B2471" s="94"/>
      <c r="C2471" s="99"/>
      <c r="M2471" s="4"/>
      <c r="N2471" s="4"/>
    </row>
    <row r="2472" spans="1:14" x14ac:dyDescent="0.3">
      <c r="A2472" s="26"/>
      <c r="B2472" s="94"/>
      <c r="C2472" s="99"/>
      <c r="D2472" s="29"/>
      <c r="E2472" s="29"/>
      <c r="F2472" s="29"/>
      <c r="G2472" s="29"/>
      <c r="M2472" s="33"/>
    </row>
    <row r="2473" spans="1:14" x14ac:dyDescent="0.3">
      <c r="A2473" s="26"/>
      <c r="B2473" s="94"/>
      <c r="C2473" s="99"/>
      <c r="D2473" s="29"/>
      <c r="E2473" s="29"/>
      <c r="F2473" s="29"/>
      <c r="G2473" s="29"/>
      <c r="M2473" s="33"/>
    </row>
    <row r="2474" spans="1:14" x14ac:dyDescent="0.3">
      <c r="A2474" s="26"/>
      <c r="B2474" s="94"/>
      <c r="C2474" s="99"/>
      <c r="D2474" s="29"/>
      <c r="E2474" s="29"/>
      <c r="F2474" s="29"/>
      <c r="G2474" s="29"/>
      <c r="M2474" s="33"/>
    </row>
    <row r="2475" spans="1:14" x14ac:dyDescent="0.3">
      <c r="A2475" s="26"/>
      <c r="B2475" s="94"/>
      <c r="C2475" s="99"/>
      <c r="D2475" s="29"/>
      <c r="E2475" s="29"/>
      <c r="F2475" s="29"/>
      <c r="G2475" s="29"/>
      <c r="M2475" s="33"/>
    </row>
    <row r="2476" spans="1:14" x14ac:dyDescent="0.3">
      <c r="A2476" s="26"/>
      <c r="B2476" s="94"/>
      <c r="C2476" s="99"/>
      <c r="D2476" s="29"/>
      <c r="E2476" s="29"/>
      <c r="F2476" s="29"/>
      <c r="G2476" s="29"/>
      <c r="M2476" s="33"/>
    </row>
    <row r="2477" spans="1:14" x14ac:dyDescent="0.3">
      <c r="A2477" s="26"/>
      <c r="B2477" s="94"/>
      <c r="C2477" s="99"/>
      <c r="D2477" s="29"/>
      <c r="E2477" s="29"/>
      <c r="F2477" s="29"/>
      <c r="G2477" s="29"/>
      <c r="M2477" s="33"/>
    </row>
    <row r="2478" spans="1:14" x14ac:dyDescent="0.3">
      <c r="A2478" s="26"/>
      <c r="B2478" s="94"/>
      <c r="C2478" s="99"/>
      <c r="D2478" s="29"/>
      <c r="E2478" s="29"/>
      <c r="F2478" s="29"/>
      <c r="G2478" s="29"/>
      <c r="M2478" s="33"/>
    </row>
    <row r="2479" spans="1:14" x14ac:dyDescent="0.3">
      <c r="A2479" s="26"/>
      <c r="B2479" s="94"/>
      <c r="C2479" s="99"/>
      <c r="D2479" s="29"/>
      <c r="E2479" s="29"/>
      <c r="F2479" s="29"/>
      <c r="G2479" s="29"/>
      <c r="M2479" s="33"/>
    </row>
    <row r="2480" spans="1:14" x14ac:dyDescent="0.3">
      <c r="A2480" s="26"/>
      <c r="B2480" s="94"/>
      <c r="C2480" s="99"/>
      <c r="D2480" s="29"/>
      <c r="E2480" s="29"/>
      <c r="F2480" s="29"/>
      <c r="G2480" s="29"/>
      <c r="M2480" s="33"/>
    </row>
    <row r="2481" spans="1:13" x14ac:dyDescent="0.3">
      <c r="A2481" s="26"/>
      <c r="B2481" s="94"/>
      <c r="C2481" s="99"/>
      <c r="D2481" s="29"/>
      <c r="E2481" s="29"/>
      <c r="F2481" s="29"/>
      <c r="G2481" s="29"/>
      <c r="M2481" s="33"/>
    </row>
    <row r="2482" spans="1:13" x14ac:dyDescent="0.3">
      <c r="A2482" s="26"/>
      <c r="B2482" s="94"/>
      <c r="C2482" s="99"/>
      <c r="D2482" s="29"/>
      <c r="E2482" s="29"/>
      <c r="F2482" s="29"/>
      <c r="G2482" s="29"/>
      <c r="M2482" s="33"/>
    </row>
    <row r="2483" spans="1:13" x14ac:dyDescent="0.3">
      <c r="A2483" s="26"/>
      <c r="B2483" s="94"/>
      <c r="C2483" s="99"/>
      <c r="D2483" s="29"/>
      <c r="E2483" s="29"/>
      <c r="F2483" s="29"/>
      <c r="G2483" s="29"/>
      <c r="M2483" s="33"/>
    </row>
    <row r="2484" spans="1:13" x14ac:dyDescent="0.3">
      <c r="A2484" s="26"/>
      <c r="B2484" s="94"/>
      <c r="C2484" s="99"/>
      <c r="D2484" s="29"/>
      <c r="E2484" s="29"/>
      <c r="F2484" s="29"/>
      <c r="G2484" s="29"/>
      <c r="M2484" s="33"/>
    </row>
    <row r="2485" spans="1:13" x14ac:dyDescent="0.3">
      <c r="A2485" s="26"/>
      <c r="B2485" s="94"/>
      <c r="C2485" s="99"/>
      <c r="D2485" s="29"/>
      <c r="E2485" s="29"/>
      <c r="F2485" s="29"/>
      <c r="G2485" s="29"/>
      <c r="M2485" s="33"/>
    </row>
    <row r="2486" spans="1:13" x14ac:dyDescent="0.3">
      <c r="A2486" s="26"/>
      <c r="B2486" s="94"/>
      <c r="C2486" s="99"/>
      <c r="D2486" s="29"/>
      <c r="E2486" s="29"/>
      <c r="F2486" s="29"/>
      <c r="G2486" s="29"/>
      <c r="M2486" s="33"/>
    </row>
    <row r="2487" spans="1:13" x14ac:dyDescent="0.3">
      <c r="A2487" s="26"/>
      <c r="B2487" s="94"/>
      <c r="C2487" s="99"/>
      <c r="D2487" s="29"/>
      <c r="E2487" s="29"/>
      <c r="F2487" s="29"/>
      <c r="G2487" s="29"/>
      <c r="M2487" s="33"/>
    </row>
    <row r="2488" spans="1:13" x14ac:dyDescent="0.3">
      <c r="A2488" s="26"/>
      <c r="B2488" s="94"/>
      <c r="C2488" s="99"/>
      <c r="D2488" s="29"/>
      <c r="E2488" s="29"/>
      <c r="F2488" s="29"/>
      <c r="G2488" s="29"/>
      <c r="M2488" s="33"/>
    </row>
    <row r="2489" spans="1:13" x14ac:dyDescent="0.3">
      <c r="A2489" s="26"/>
      <c r="B2489" s="94"/>
      <c r="C2489" s="99"/>
      <c r="D2489" s="29"/>
      <c r="E2489" s="29"/>
      <c r="F2489" s="29"/>
      <c r="G2489" s="29"/>
      <c r="M2489" s="33"/>
    </row>
    <row r="2490" spans="1:13" x14ac:dyDescent="0.3">
      <c r="A2490" s="26"/>
      <c r="B2490" s="94"/>
      <c r="C2490" s="99"/>
      <c r="D2490" s="29"/>
      <c r="E2490" s="29"/>
      <c r="F2490" s="29"/>
      <c r="G2490" s="29"/>
      <c r="M2490" s="33"/>
    </row>
    <row r="2491" spans="1:13" x14ac:dyDescent="0.3">
      <c r="A2491" s="26"/>
      <c r="B2491" s="94"/>
      <c r="C2491" s="99"/>
      <c r="D2491" s="29"/>
      <c r="E2491" s="29"/>
      <c r="F2491" s="29"/>
      <c r="G2491" s="29"/>
      <c r="M2491" s="33"/>
    </row>
    <row r="2492" spans="1:13" x14ac:dyDescent="0.3">
      <c r="A2492" s="26"/>
      <c r="B2492" s="94"/>
      <c r="C2492" s="99"/>
      <c r="D2492" s="29"/>
      <c r="E2492" s="29"/>
      <c r="F2492" s="29"/>
      <c r="G2492" s="29"/>
      <c r="M2492" s="33"/>
    </row>
    <row r="2493" spans="1:13" x14ac:dyDescent="0.3">
      <c r="A2493" s="26"/>
      <c r="B2493" s="94"/>
      <c r="C2493" s="99"/>
      <c r="D2493" s="29"/>
      <c r="E2493" s="29"/>
      <c r="F2493" s="29"/>
      <c r="G2493" s="29"/>
      <c r="M2493" s="33"/>
    </row>
    <row r="2494" spans="1:13" x14ac:dyDescent="0.3">
      <c r="A2494" s="26"/>
      <c r="B2494" s="94"/>
      <c r="C2494" s="99"/>
      <c r="D2494" s="29"/>
      <c r="E2494" s="29"/>
      <c r="F2494" s="29"/>
      <c r="G2494" s="29"/>
      <c r="M2494" s="33"/>
    </row>
    <row r="2495" spans="1:13" x14ac:dyDescent="0.3">
      <c r="A2495" s="26"/>
      <c r="B2495" s="94"/>
      <c r="C2495" s="99"/>
      <c r="D2495" s="29"/>
      <c r="E2495" s="29"/>
      <c r="F2495" s="29"/>
      <c r="G2495" s="29"/>
      <c r="M2495" s="33"/>
    </row>
    <row r="2496" spans="1:13" x14ac:dyDescent="0.3">
      <c r="A2496" s="26"/>
      <c r="B2496" s="94"/>
      <c r="C2496" s="99"/>
      <c r="D2496" s="29"/>
      <c r="E2496" s="29"/>
      <c r="F2496" s="29"/>
      <c r="G2496" s="29"/>
      <c r="M2496" s="33"/>
    </row>
    <row r="2497" spans="1:13" x14ac:dyDescent="0.3">
      <c r="A2497" s="26"/>
      <c r="B2497" s="94"/>
      <c r="C2497" s="99"/>
      <c r="D2497" s="29"/>
      <c r="E2497" s="29"/>
      <c r="F2497" s="29"/>
      <c r="G2497" s="29"/>
      <c r="M2497" s="33"/>
    </row>
    <row r="2498" spans="1:13" x14ac:dyDescent="0.3">
      <c r="A2498" s="26"/>
      <c r="B2498" s="94"/>
      <c r="C2498" s="99"/>
      <c r="D2498" s="29"/>
      <c r="E2498" s="29"/>
      <c r="F2498" s="29"/>
      <c r="G2498" s="29"/>
      <c r="M2498" s="33"/>
    </row>
    <row r="2499" spans="1:13" x14ac:dyDescent="0.3">
      <c r="A2499" s="26"/>
      <c r="B2499" s="94"/>
      <c r="C2499" s="99"/>
      <c r="D2499" s="29"/>
      <c r="E2499" s="29"/>
      <c r="F2499" s="29"/>
      <c r="G2499" s="29"/>
      <c r="M2499" s="33"/>
    </row>
    <row r="2500" spans="1:13" x14ac:dyDescent="0.3">
      <c r="A2500" s="26"/>
      <c r="B2500" s="94"/>
      <c r="C2500" s="99"/>
      <c r="D2500" s="29"/>
      <c r="E2500" s="29"/>
      <c r="F2500" s="29"/>
      <c r="G2500" s="29"/>
      <c r="M2500" s="33"/>
    </row>
    <row r="2501" spans="1:13" x14ac:dyDescent="0.3">
      <c r="A2501" s="26"/>
      <c r="B2501" s="94"/>
      <c r="C2501" s="99"/>
      <c r="D2501" s="29"/>
      <c r="E2501" s="29"/>
      <c r="F2501" s="29"/>
      <c r="G2501" s="29"/>
      <c r="M2501" s="33"/>
    </row>
    <row r="2502" spans="1:13" x14ac:dyDescent="0.3">
      <c r="A2502" s="26"/>
      <c r="B2502" s="94"/>
      <c r="C2502" s="99"/>
      <c r="D2502" s="29"/>
      <c r="E2502" s="29"/>
      <c r="F2502" s="29"/>
      <c r="G2502" s="29"/>
      <c r="M2502" s="33"/>
    </row>
    <row r="2503" spans="1:13" x14ac:dyDescent="0.3">
      <c r="A2503" s="26"/>
      <c r="B2503" s="94"/>
      <c r="C2503" s="99"/>
      <c r="D2503" s="29"/>
      <c r="E2503" s="29"/>
      <c r="F2503" s="29"/>
      <c r="G2503" s="29"/>
      <c r="M2503" s="33"/>
    </row>
    <row r="2504" spans="1:13" x14ac:dyDescent="0.3">
      <c r="A2504" s="26"/>
      <c r="B2504" s="94"/>
      <c r="C2504" s="99"/>
      <c r="D2504" s="29"/>
      <c r="E2504" s="29"/>
      <c r="F2504" s="29"/>
      <c r="G2504" s="29"/>
      <c r="M2504" s="33"/>
    </row>
    <row r="2505" spans="1:13" x14ac:dyDescent="0.3">
      <c r="A2505" s="26"/>
      <c r="B2505" s="94"/>
      <c r="C2505" s="99"/>
      <c r="D2505" s="29"/>
      <c r="E2505" s="29"/>
      <c r="F2505" s="29"/>
      <c r="G2505" s="29"/>
      <c r="M2505" s="33"/>
    </row>
    <row r="2506" spans="1:13" x14ac:dyDescent="0.3">
      <c r="A2506" s="26"/>
      <c r="B2506" s="94"/>
      <c r="C2506" s="99"/>
      <c r="D2506" s="29"/>
      <c r="E2506" s="29"/>
      <c r="F2506" s="29"/>
      <c r="G2506" s="29"/>
      <c r="M2506" s="33"/>
    </row>
    <row r="2507" spans="1:13" x14ac:dyDescent="0.3">
      <c r="A2507" s="26"/>
      <c r="B2507" s="94"/>
      <c r="C2507" s="99"/>
      <c r="D2507" s="29"/>
      <c r="E2507" s="29"/>
      <c r="F2507" s="29"/>
      <c r="G2507" s="29"/>
      <c r="M2507" s="33"/>
    </row>
    <row r="2508" spans="1:13" x14ac:dyDescent="0.3">
      <c r="A2508" s="26"/>
      <c r="B2508" s="94"/>
      <c r="C2508" s="99"/>
      <c r="D2508" s="29"/>
      <c r="E2508" s="29"/>
      <c r="F2508" s="29"/>
      <c r="G2508" s="29"/>
      <c r="M2508" s="33"/>
    </row>
    <row r="2509" spans="1:13" x14ac:dyDescent="0.3">
      <c r="A2509" s="26"/>
      <c r="B2509" s="94"/>
      <c r="C2509" s="99"/>
      <c r="D2509" s="29"/>
      <c r="E2509" s="29"/>
      <c r="F2509" s="29"/>
      <c r="G2509" s="29"/>
      <c r="M2509" s="33"/>
    </row>
    <row r="2510" spans="1:13" x14ac:dyDescent="0.3">
      <c r="A2510" s="26"/>
      <c r="B2510" s="94"/>
      <c r="C2510" s="99"/>
      <c r="D2510" s="29"/>
      <c r="E2510" s="29"/>
      <c r="F2510" s="29"/>
      <c r="G2510" s="29"/>
      <c r="M2510" s="33"/>
    </row>
    <row r="2511" spans="1:13" x14ac:dyDescent="0.3">
      <c r="A2511" s="26"/>
      <c r="B2511" s="94"/>
      <c r="C2511" s="99"/>
      <c r="D2511" s="29"/>
      <c r="E2511" s="29"/>
      <c r="F2511" s="29"/>
      <c r="G2511" s="29"/>
      <c r="M2511" s="33"/>
    </row>
    <row r="2512" spans="1:13" x14ac:dyDescent="0.3">
      <c r="A2512" s="26"/>
      <c r="B2512" s="94"/>
      <c r="C2512" s="99"/>
      <c r="D2512" s="29"/>
      <c r="E2512" s="29"/>
      <c r="F2512" s="29"/>
      <c r="G2512" s="29"/>
      <c r="M2512" s="33"/>
    </row>
    <row r="2513" spans="1:13" x14ac:dyDescent="0.3">
      <c r="A2513" s="26"/>
      <c r="B2513" s="94"/>
      <c r="C2513" s="99"/>
      <c r="D2513" s="29"/>
      <c r="E2513" s="29"/>
      <c r="F2513" s="29"/>
      <c r="G2513" s="29"/>
      <c r="M2513" s="33"/>
    </row>
    <row r="2514" spans="1:13" x14ac:dyDescent="0.3">
      <c r="A2514" s="26"/>
      <c r="B2514" s="94"/>
      <c r="C2514" s="99"/>
      <c r="D2514" s="29"/>
      <c r="E2514" s="29"/>
      <c r="F2514" s="29"/>
      <c r="G2514" s="29"/>
      <c r="M2514" s="33"/>
    </row>
    <row r="2515" spans="1:13" x14ac:dyDescent="0.3">
      <c r="A2515" s="26"/>
      <c r="B2515" s="94"/>
      <c r="C2515" s="99"/>
      <c r="D2515" s="29"/>
      <c r="E2515" s="29"/>
      <c r="F2515" s="29"/>
      <c r="G2515" s="29"/>
      <c r="M2515" s="33"/>
    </row>
    <row r="2516" spans="1:13" x14ac:dyDescent="0.3">
      <c r="A2516" s="26"/>
      <c r="B2516" s="94"/>
      <c r="C2516" s="99"/>
      <c r="D2516" s="29"/>
      <c r="E2516" s="29"/>
      <c r="F2516" s="29"/>
      <c r="G2516" s="29"/>
      <c r="M2516" s="33"/>
    </row>
    <row r="2517" spans="1:13" x14ac:dyDescent="0.3">
      <c r="A2517" s="26"/>
      <c r="B2517" s="94"/>
      <c r="C2517" s="99"/>
      <c r="D2517" s="29"/>
      <c r="E2517" s="29"/>
      <c r="F2517" s="29"/>
      <c r="G2517" s="29"/>
      <c r="M2517" s="33"/>
    </row>
    <row r="2518" spans="1:13" x14ac:dyDescent="0.3">
      <c r="A2518" s="26"/>
      <c r="B2518" s="94"/>
      <c r="C2518" s="99"/>
      <c r="D2518" s="29"/>
      <c r="E2518" s="29"/>
      <c r="F2518" s="29"/>
      <c r="G2518" s="29"/>
      <c r="M2518" s="33"/>
    </row>
    <row r="2519" spans="1:13" x14ac:dyDescent="0.3">
      <c r="A2519" s="26"/>
      <c r="B2519" s="94"/>
      <c r="C2519" s="99"/>
      <c r="D2519" s="29"/>
      <c r="E2519" s="29"/>
      <c r="F2519" s="29"/>
      <c r="G2519" s="29"/>
      <c r="M2519" s="33"/>
    </row>
    <row r="2520" spans="1:13" x14ac:dyDescent="0.3">
      <c r="A2520" s="26"/>
      <c r="B2520" s="94"/>
      <c r="C2520" s="99"/>
      <c r="D2520" s="29"/>
      <c r="E2520" s="29"/>
      <c r="F2520" s="29"/>
      <c r="G2520" s="29"/>
      <c r="M2520" s="33"/>
    </row>
    <row r="2521" spans="1:13" x14ac:dyDescent="0.3">
      <c r="A2521" s="26"/>
      <c r="B2521" s="94"/>
      <c r="C2521" s="99"/>
      <c r="D2521" s="29"/>
      <c r="E2521" s="29"/>
      <c r="F2521" s="29"/>
      <c r="G2521" s="29"/>
      <c r="M2521" s="33"/>
    </row>
    <row r="2522" spans="1:13" x14ac:dyDescent="0.3">
      <c r="A2522" s="26"/>
      <c r="B2522" s="94"/>
      <c r="C2522" s="99"/>
      <c r="D2522" s="29"/>
      <c r="E2522" s="29"/>
      <c r="F2522" s="29"/>
      <c r="G2522" s="29"/>
      <c r="M2522" s="33"/>
    </row>
    <row r="2523" spans="1:13" x14ac:dyDescent="0.3">
      <c r="A2523" s="26"/>
      <c r="B2523" s="94"/>
      <c r="C2523" s="99"/>
      <c r="D2523" s="29"/>
      <c r="E2523" s="29"/>
      <c r="F2523" s="29"/>
      <c r="G2523" s="29"/>
      <c r="M2523" s="33"/>
    </row>
    <row r="2524" spans="1:13" x14ac:dyDescent="0.3">
      <c r="A2524" s="26"/>
      <c r="B2524" s="94"/>
      <c r="C2524" s="99"/>
      <c r="D2524" s="29"/>
      <c r="E2524" s="29"/>
      <c r="F2524" s="29"/>
      <c r="G2524" s="29"/>
      <c r="M2524" s="33"/>
    </row>
    <row r="2525" spans="1:13" x14ac:dyDescent="0.3">
      <c r="A2525" s="26"/>
      <c r="B2525" s="94"/>
      <c r="C2525" s="99"/>
      <c r="D2525" s="29"/>
      <c r="E2525" s="29"/>
      <c r="F2525" s="29"/>
      <c r="G2525" s="29"/>
      <c r="M2525" s="33"/>
    </row>
    <row r="2526" spans="1:13" x14ac:dyDescent="0.3">
      <c r="A2526" s="26"/>
      <c r="B2526" s="94"/>
      <c r="C2526" s="99"/>
      <c r="D2526" s="29"/>
      <c r="E2526" s="29"/>
      <c r="F2526" s="29"/>
      <c r="G2526" s="29"/>
      <c r="M2526" s="33"/>
    </row>
    <row r="2527" spans="1:13" x14ac:dyDescent="0.3">
      <c r="A2527" s="26"/>
      <c r="B2527" s="94"/>
      <c r="C2527" s="99"/>
      <c r="D2527" s="29"/>
      <c r="E2527" s="29"/>
      <c r="F2527" s="29"/>
      <c r="G2527" s="29"/>
      <c r="M2527" s="33"/>
    </row>
    <row r="2528" spans="1:13" x14ac:dyDescent="0.3">
      <c r="A2528" s="26"/>
      <c r="B2528" s="94"/>
      <c r="C2528" s="99"/>
      <c r="D2528" s="29"/>
      <c r="E2528" s="29"/>
      <c r="F2528" s="29"/>
      <c r="G2528" s="29"/>
      <c r="M2528" s="34"/>
    </row>
    <row r="2529" spans="1:13" x14ac:dyDescent="0.3">
      <c r="A2529" s="26"/>
      <c r="B2529" s="94"/>
      <c r="C2529" s="99"/>
      <c r="D2529" s="29"/>
      <c r="E2529" s="29"/>
      <c r="F2529" s="29"/>
      <c r="G2529" s="29"/>
      <c r="M2529" s="34"/>
    </row>
    <row r="2530" spans="1:13" x14ac:dyDescent="0.3">
      <c r="A2530" s="26"/>
      <c r="B2530" s="94"/>
      <c r="C2530" s="99"/>
      <c r="D2530" s="29"/>
      <c r="E2530" s="29"/>
      <c r="F2530" s="29"/>
      <c r="G2530" s="29"/>
      <c r="M2530" s="34"/>
    </row>
    <row r="2531" spans="1:13" x14ac:dyDescent="0.3">
      <c r="A2531" s="26"/>
      <c r="B2531" s="94"/>
      <c r="C2531" s="99"/>
      <c r="D2531" s="29"/>
      <c r="E2531" s="29"/>
      <c r="F2531" s="29"/>
      <c r="G2531" s="29"/>
      <c r="M2531" s="34"/>
    </row>
    <row r="2532" spans="1:13" x14ac:dyDescent="0.3">
      <c r="A2532" s="26"/>
      <c r="B2532" s="94"/>
      <c r="C2532" s="99"/>
      <c r="D2532" s="29"/>
      <c r="E2532" s="29"/>
      <c r="F2532" s="29"/>
      <c r="G2532" s="29"/>
      <c r="M2532" s="34"/>
    </row>
    <row r="2533" spans="1:13" x14ac:dyDescent="0.3">
      <c r="A2533" s="26"/>
      <c r="B2533" s="94"/>
      <c r="C2533" s="99"/>
      <c r="D2533" s="29"/>
      <c r="E2533" s="29"/>
      <c r="F2533" s="29"/>
      <c r="G2533" s="29"/>
      <c r="M2533" s="34"/>
    </row>
    <row r="2534" spans="1:13" x14ac:dyDescent="0.3">
      <c r="A2534" s="26"/>
      <c r="B2534" s="94"/>
      <c r="C2534" s="99"/>
      <c r="D2534" s="29"/>
      <c r="E2534" s="29"/>
      <c r="F2534" s="29"/>
      <c r="G2534" s="29"/>
      <c r="M2534" s="34"/>
    </row>
    <row r="2535" spans="1:13" x14ac:dyDescent="0.3">
      <c r="A2535" s="26"/>
      <c r="B2535" s="94"/>
      <c r="C2535" s="99"/>
      <c r="D2535" s="29"/>
      <c r="E2535" s="29"/>
      <c r="F2535" s="29"/>
      <c r="G2535" s="29"/>
      <c r="M2535" s="34"/>
    </row>
    <row r="2536" spans="1:13" x14ac:dyDescent="0.3">
      <c r="A2536" s="26"/>
      <c r="B2536" s="94"/>
      <c r="C2536" s="99"/>
      <c r="D2536" s="29"/>
      <c r="E2536" s="29"/>
      <c r="F2536" s="29"/>
      <c r="G2536" s="29"/>
      <c r="M2536" s="34"/>
    </row>
    <row r="2537" spans="1:13" x14ac:dyDescent="0.3">
      <c r="A2537" s="26"/>
      <c r="B2537" s="94"/>
      <c r="C2537" s="99"/>
      <c r="D2537" s="29"/>
      <c r="E2537" s="29"/>
      <c r="F2537" s="29"/>
      <c r="G2537" s="29"/>
      <c r="M2537" s="34"/>
    </row>
    <row r="2538" spans="1:13" x14ac:dyDescent="0.3">
      <c r="A2538" s="26"/>
      <c r="B2538" s="94"/>
      <c r="C2538" s="99"/>
      <c r="D2538" s="29"/>
      <c r="E2538" s="29"/>
      <c r="F2538" s="29"/>
      <c r="G2538" s="29"/>
      <c r="M2538" s="34"/>
    </row>
    <row r="2539" spans="1:13" x14ac:dyDescent="0.3">
      <c r="A2539" s="26"/>
      <c r="B2539" s="94"/>
      <c r="C2539" s="99"/>
      <c r="D2539" s="29"/>
      <c r="E2539" s="29"/>
      <c r="F2539" s="29"/>
      <c r="G2539" s="29"/>
      <c r="M2539" s="34"/>
    </row>
    <row r="2540" spans="1:13" x14ac:dyDescent="0.3">
      <c r="A2540" s="26"/>
      <c r="B2540" s="94"/>
      <c r="C2540" s="99"/>
      <c r="D2540" s="29"/>
      <c r="E2540" s="29"/>
      <c r="F2540" s="29"/>
      <c r="G2540" s="29"/>
      <c r="M2540" s="34"/>
    </row>
    <row r="2541" spans="1:13" x14ac:dyDescent="0.3">
      <c r="A2541" s="26"/>
      <c r="B2541" s="94"/>
      <c r="C2541" s="99"/>
      <c r="D2541" s="29"/>
      <c r="E2541" s="29"/>
      <c r="F2541" s="29"/>
      <c r="G2541" s="29"/>
      <c r="M2541" s="34"/>
    </row>
    <row r="2542" spans="1:13" x14ac:dyDescent="0.3">
      <c r="A2542" s="26"/>
      <c r="B2542" s="94"/>
      <c r="C2542" s="99"/>
      <c r="D2542" s="29"/>
      <c r="E2542" s="29"/>
      <c r="F2542" s="29"/>
      <c r="G2542" s="29"/>
      <c r="M2542" s="34"/>
    </row>
    <row r="2543" spans="1:13" x14ac:dyDescent="0.3">
      <c r="A2543" s="26"/>
      <c r="B2543" s="94"/>
      <c r="C2543" s="99"/>
      <c r="D2543" s="29"/>
      <c r="E2543" s="29"/>
      <c r="F2543" s="29"/>
      <c r="G2543" s="29"/>
      <c r="M2543" s="34"/>
    </row>
    <row r="2544" spans="1:13" x14ac:dyDescent="0.3">
      <c r="A2544" s="26"/>
      <c r="B2544" s="94"/>
      <c r="C2544" s="99"/>
      <c r="D2544" s="29"/>
      <c r="E2544" s="29"/>
      <c r="F2544" s="29"/>
      <c r="G2544" s="29"/>
      <c r="M2544" s="34"/>
    </row>
    <row r="2545" spans="1:13" x14ac:dyDescent="0.3">
      <c r="A2545" s="26"/>
      <c r="B2545" s="94"/>
      <c r="C2545" s="99"/>
      <c r="D2545" s="29"/>
      <c r="E2545" s="29"/>
      <c r="F2545" s="29"/>
      <c r="G2545" s="29"/>
      <c r="M2545" s="34"/>
    </row>
    <row r="2546" spans="1:13" x14ac:dyDescent="0.3">
      <c r="A2546" s="26"/>
      <c r="B2546" s="94"/>
      <c r="C2546" s="99"/>
      <c r="D2546" s="29"/>
      <c r="E2546" s="29"/>
      <c r="F2546" s="29"/>
      <c r="G2546" s="29"/>
      <c r="M2546" s="34"/>
    </row>
    <row r="2547" spans="1:13" x14ac:dyDescent="0.3">
      <c r="A2547" s="26"/>
      <c r="B2547" s="94"/>
      <c r="C2547" s="99"/>
      <c r="D2547" s="29"/>
      <c r="E2547" s="29"/>
      <c r="F2547" s="29"/>
      <c r="G2547" s="29"/>
      <c r="M2547" s="34"/>
    </row>
    <row r="2548" spans="1:13" x14ac:dyDescent="0.3">
      <c r="A2548" s="26"/>
      <c r="B2548" s="94"/>
      <c r="C2548" s="99"/>
      <c r="D2548" s="29"/>
      <c r="E2548" s="29"/>
      <c r="F2548" s="29"/>
      <c r="G2548" s="29"/>
      <c r="M2548" s="34"/>
    </row>
    <row r="2549" spans="1:13" x14ac:dyDescent="0.3">
      <c r="A2549" s="26"/>
      <c r="B2549" s="94"/>
      <c r="C2549" s="99"/>
      <c r="D2549" s="29"/>
      <c r="E2549" s="29"/>
      <c r="F2549" s="29"/>
      <c r="G2549" s="29"/>
      <c r="M2549" s="34"/>
    </row>
    <row r="2550" spans="1:13" x14ac:dyDescent="0.3">
      <c r="A2550" s="26"/>
      <c r="B2550" s="94"/>
      <c r="C2550" s="99"/>
      <c r="D2550" s="29"/>
      <c r="E2550" s="29"/>
      <c r="F2550" s="29"/>
      <c r="G2550" s="29"/>
      <c r="M2550" s="34"/>
    </row>
    <row r="2551" spans="1:13" x14ac:dyDescent="0.3">
      <c r="A2551" s="26"/>
      <c r="B2551" s="94"/>
      <c r="C2551" s="99"/>
      <c r="D2551" s="29"/>
      <c r="E2551" s="29"/>
      <c r="F2551" s="29"/>
      <c r="G2551" s="29"/>
      <c r="M2551" s="34"/>
    </row>
    <row r="2552" spans="1:13" x14ac:dyDescent="0.3">
      <c r="A2552" s="26"/>
      <c r="B2552" s="94"/>
      <c r="C2552" s="99"/>
      <c r="D2552" s="29"/>
      <c r="E2552" s="29"/>
      <c r="F2552" s="29"/>
      <c r="G2552" s="29"/>
      <c r="M2552" s="34"/>
    </row>
    <row r="2553" spans="1:13" x14ac:dyDescent="0.3">
      <c r="A2553" s="26"/>
      <c r="B2553" s="94"/>
      <c r="C2553" s="99"/>
      <c r="D2553" s="29"/>
      <c r="E2553" s="29"/>
      <c r="F2553" s="29"/>
      <c r="G2553" s="29"/>
      <c r="M2553" s="34"/>
    </row>
    <row r="2554" spans="1:13" x14ac:dyDescent="0.3">
      <c r="A2554" s="26"/>
      <c r="B2554" s="94"/>
      <c r="C2554" s="99"/>
      <c r="D2554" s="29"/>
      <c r="E2554" s="29"/>
      <c r="F2554" s="29"/>
      <c r="G2554" s="29"/>
      <c r="M2554" s="34"/>
    </row>
    <row r="2555" spans="1:13" x14ac:dyDescent="0.3">
      <c r="A2555" s="26"/>
      <c r="B2555" s="94"/>
      <c r="C2555" s="99"/>
      <c r="D2555" s="29"/>
      <c r="E2555" s="29"/>
      <c r="F2555" s="29"/>
      <c r="G2555" s="29"/>
      <c r="M2555" s="34"/>
    </row>
    <row r="2556" spans="1:13" x14ac:dyDescent="0.3">
      <c r="A2556" s="26"/>
      <c r="B2556" s="94"/>
      <c r="C2556" s="99"/>
      <c r="D2556" s="29"/>
      <c r="E2556" s="29"/>
      <c r="F2556" s="29"/>
      <c r="G2556" s="29"/>
      <c r="M2556" s="34"/>
    </row>
    <row r="2557" spans="1:13" x14ac:dyDescent="0.3">
      <c r="A2557" s="26"/>
      <c r="B2557" s="94"/>
      <c r="C2557" s="99"/>
      <c r="D2557" s="29"/>
      <c r="E2557" s="29"/>
      <c r="F2557" s="29"/>
      <c r="G2557" s="29"/>
      <c r="M2557" s="34"/>
    </row>
    <row r="2558" spans="1:13" x14ac:dyDescent="0.3">
      <c r="A2558" s="26"/>
      <c r="B2558" s="94"/>
      <c r="C2558" s="99"/>
      <c r="D2558" s="29"/>
      <c r="E2558" s="29"/>
      <c r="F2558" s="29"/>
      <c r="G2558" s="29"/>
      <c r="M2558" s="34"/>
    </row>
    <row r="2559" spans="1:13" x14ac:dyDescent="0.3">
      <c r="A2559" s="26"/>
      <c r="B2559" s="94"/>
      <c r="C2559" s="99"/>
      <c r="D2559" s="29"/>
      <c r="E2559" s="29"/>
      <c r="F2559" s="29"/>
      <c r="G2559" s="29"/>
      <c r="M2559" s="34"/>
    </row>
    <row r="2560" spans="1:13" x14ac:dyDescent="0.3">
      <c r="A2560" s="26"/>
      <c r="B2560" s="94"/>
      <c r="C2560" s="99"/>
      <c r="D2560" s="29"/>
      <c r="E2560" s="29"/>
      <c r="F2560" s="29"/>
      <c r="G2560" s="29"/>
      <c r="M2560" s="34"/>
    </row>
    <row r="2561" spans="1:13" x14ac:dyDescent="0.3">
      <c r="A2561" s="26"/>
      <c r="B2561" s="94"/>
      <c r="C2561" s="99"/>
      <c r="D2561" s="29"/>
      <c r="E2561" s="29"/>
      <c r="F2561" s="29"/>
      <c r="G2561" s="29"/>
      <c r="M2561" s="34"/>
    </row>
    <row r="2562" spans="1:13" x14ac:dyDescent="0.3">
      <c r="A2562" s="26"/>
      <c r="B2562" s="94"/>
      <c r="C2562" s="99"/>
      <c r="D2562" s="29"/>
      <c r="E2562" s="29"/>
      <c r="F2562" s="29"/>
      <c r="G2562" s="29"/>
      <c r="M2562" s="34"/>
    </row>
    <row r="2563" spans="1:13" x14ac:dyDescent="0.3">
      <c r="A2563" s="26"/>
      <c r="B2563" s="94"/>
      <c r="C2563" s="99"/>
      <c r="D2563" s="29"/>
      <c r="E2563" s="29"/>
      <c r="F2563" s="29"/>
      <c r="G2563" s="29"/>
      <c r="M2563" s="34"/>
    </row>
    <row r="2564" spans="1:13" x14ac:dyDescent="0.3">
      <c r="A2564" s="26"/>
      <c r="B2564" s="94"/>
      <c r="C2564" s="99"/>
      <c r="D2564" s="29"/>
      <c r="E2564" s="29"/>
      <c r="F2564" s="29"/>
      <c r="G2564" s="29"/>
      <c r="M2564" s="34"/>
    </row>
    <row r="2565" spans="1:13" x14ac:dyDescent="0.3">
      <c r="A2565" s="26"/>
      <c r="B2565" s="94"/>
      <c r="C2565" s="99"/>
      <c r="D2565" s="29"/>
      <c r="E2565" s="29"/>
      <c r="F2565" s="29"/>
      <c r="G2565" s="29"/>
      <c r="M2565" s="34"/>
    </row>
    <row r="2566" spans="1:13" x14ac:dyDescent="0.3">
      <c r="A2566" s="26"/>
      <c r="B2566" s="94"/>
      <c r="C2566" s="99"/>
      <c r="D2566" s="29"/>
      <c r="E2566" s="29"/>
      <c r="F2566" s="29"/>
      <c r="G2566" s="29"/>
      <c r="M2566" s="34"/>
    </row>
    <row r="2567" spans="1:13" x14ac:dyDescent="0.3">
      <c r="A2567" s="26"/>
      <c r="B2567" s="94"/>
      <c r="C2567" s="99"/>
      <c r="D2567" s="29"/>
      <c r="E2567" s="29"/>
      <c r="F2567" s="29"/>
      <c r="G2567" s="29"/>
      <c r="M2567" s="34"/>
    </row>
    <row r="2568" spans="1:13" x14ac:dyDescent="0.3">
      <c r="A2568" s="26"/>
      <c r="B2568" s="94"/>
      <c r="C2568" s="99"/>
      <c r="D2568" s="29"/>
      <c r="E2568" s="29"/>
      <c r="F2568" s="29"/>
      <c r="G2568" s="29"/>
      <c r="M2568" s="34"/>
    </row>
    <row r="2569" spans="1:13" x14ac:dyDescent="0.3">
      <c r="A2569" s="26"/>
      <c r="B2569" s="94"/>
      <c r="C2569" s="99"/>
      <c r="D2569" s="29"/>
      <c r="E2569" s="29"/>
      <c r="F2569" s="29"/>
      <c r="G2569" s="29"/>
      <c r="M2569" s="34"/>
    </row>
    <row r="2570" spans="1:13" x14ac:dyDescent="0.3">
      <c r="A2570" s="26"/>
      <c r="B2570" s="94"/>
      <c r="C2570" s="99"/>
      <c r="D2570" s="29"/>
      <c r="E2570" s="29"/>
      <c r="F2570" s="29"/>
      <c r="G2570" s="29"/>
      <c r="M2570" s="34"/>
    </row>
    <row r="2571" spans="1:13" x14ac:dyDescent="0.3">
      <c r="A2571" s="26"/>
      <c r="B2571" s="94"/>
      <c r="C2571" s="99"/>
      <c r="D2571" s="29"/>
      <c r="E2571" s="29"/>
      <c r="F2571" s="29"/>
      <c r="G2571" s="29"/>
      <c r="M2571" s="34"/>
    </row>
    <row r="2572" spans="1:13" x14ac:dyDescent="0.3">
      <c r="A2572" s="26"/>
      <c r="B2572" s="94"/>
      <c r="C2572" s="99"/>
      <c r="D2572" s="29"/>
      <c r="E2572" s="29"/>
      <c r="F2572" s="29"/>
      <c r="G2572" s="29"/>
      <c r="M2572" s="34"/>
    </row>
    <row r="2573" spans="1:13" x14ac:dyDescent="0.3">
      <c r="A2573" s="26"/>
      <c r="B2573" s="94"/>
      <c r="C2573" s="99"/>
      <c r="D2573" s="29"/>
      <c r="E2573" s="29"/>
      <c r="F2573" s="29"/>
      <c r="G2573" s="29"/>
      <c r="M2573" s="34"/>
    </row>
    <row r="2574" spans="1:13" x14ac:dyDescent="0.3">
      <c r="A2574" s="26"/>
      <c r="B2574" s="94"/>
      <c r="C2574" s="99"/>
      <c r="D2574" s="29"/>
      <c r="E2574" s="29"/>
      <c r="F2574" s="29"/>
      <c r="G2574" s="29"/>
      <c r="M2574" s="34"/>
    </row>
    <row r="2575" spans="1:13" x14ac:dyDescent="0.3">
      <c r="A2575" s="26"/>
      <c r="B2575" s="94"/>
      <c r="C2575" s="99"/>
      <c r="D2575" s="29"/>
      <c r="E2575" s="29"/>
      <c r="F2575" s="29"/>
      <c r="G2575" s="29"/>
      <c r="M2575" s="34"/>
    </row>
    <row r="2576" spans="1:13" x14ac:dyDescent="0.3">
      <c r="A2576" s="26"/>
      <c r="B2576" s="94"/>
      <c r="C2576" s="99"/>
      <c r="D2576" s="29"/>
      <c r="E2576" s="29"/>
      <c r="F2576" s="29"/>
      <c r="G2576" s="29"/>
      <c r="M2576" s="34"/>
    </row>
    <row r="2577" spans="1:14" x14ac:dyDescent="0.3">
      <c r="A2577" s="26"/>
      <c r="B2577" s="94"/>
      <c r="C2577" s="99"/>
      <c r="D2577" s="29"/>
      <c r="E2577" s="29"/>
      <c r="F2577" s="29"/>
      <c r="G2577" s="29"/>
      <c r="M2577" s="34"/>
    </row>
    <row r="2578" spans="1:14" x14ac:dyDescent="0.3">
      <c r="A2578" s="26"/>
      <c r="B2578" s="94"/>
      <c r="C2578" s="99"/>
      <c r="D2578" s="29"/>
      <c r="E2578" s="29"/>
      <c r="F2578" s="29"/>
      <c r="G2578" s="29"/>
      <c r="M2578" s="34"/>
    </row>
    <row r="2579" spans="1:14" x14ac:dyDescent="0.3">
      <c r="A2579" s="26"/>
      <c r="B2579" s="94"/>
      <c r="C2579" s="99"/>
      <c r="D2579" s="29"/>
      <c r="E2579" s="29"/>
      <c r="F2579" s="29"/>
      <c r="G2579" s="29"/>
      <c r="M2579" s="34"/>
    </row>
    <row r="2580" spans="1:14" x14ac:dyDescent="0.3">
      <c r="A2580" s="26"/>
      <c r="B2580" s="94"/>
      <c r="C2580" s="99"/>
      <c r="D2580" s="29"/>
      <c r="E2580" s="29"/>
      <c r="F2580" s="29"/>
      <c r="G2580" s="29"/>
      <c r="M2580" s="34"/>
    </row>
    <row r="2581" spans="1:14" x14ac:dyDescent="0.3">
      <c r="A2581" s="26"/>
      <c r="B2581" s="94"/>
      <c r="C2581" s="99"/>
      <c r="D2581" s="29"/>
      <c r="E2581" s="29"/>
      <c r="F2581" s="29"/>
      <c r="G2581" s="29"/>
      <c r="M2581" s="34"/>
    </row>
    <row r="2582" spans="1:14" x14ac:dyDescent="0.3">
      <c r="A2582" s="26"/>
      <c r="B2582" s="94"/>
      <c r="C2582" s="99"/>
      <c r="D2582" s="29"/>
      <c r="E2582" s="29"/>
      <c r="F2582" s="29"/>
      <c r="G2582" s="29"/>
      <c r="M2582" s="34"/>
    </row>
    <row r="2583" spans="1:14" x14ac:dyDescent="0.3">
      <c r="A2583" s="26"/>
      <c r="B2583" s="94"/>
      <c r="C2583" s="99"/>
      <c r="D2583" s="29"/>
      <c r="E2583" s="29"/>
      <c r="F2583" s="29"/>
      <c r="G2583" s="29"/>
      <c r="M2583" s="34"/>
    </row>
    <row r="2584" spans="1:14" x14ac:dyDescent="0.3">
      <c r="A2584" s="26"/>
      <c r="B2584" s="94"/>
      <c r="C2584" s="99"/>
      <c r="D2584" s="29"/>
      <c r="E2584" s="29"/>
      <c r="F2584" s="29"/>
      <c r="G2584" s="29"/>
      <c r="M2584" s="34"/>
    </row>
    <row r="2585" spans="1:14" x14ac:dyDescent="0.3">
      <c r="A2585" s="26"/>
      <c r="B2585" s="94"/>
      <c r="C2585" s="99"/>
      <c r="D2585" s="29"/>
      <c r="E2585" s="29"/>
      <c r="F2585" s="29"/>
      <c r="G2585" s="29"/>
      <c r="M2585" s="34"/>
    </row>
    <row r="2586" spans="1:14" x14ac:dyDescent="0.3">
      <c r="A2586" s="26"/>
      <c r="B2586" s="94"/>
      <c r="C2586" s="99"/>
      <c r="D2586" s="29"/>
      <c r="E2586" s="29"/>
      <c r="F2586" s="29"/>
      <c r="G2586" s="29"/>
      <c r="M2586" s="34"/>
    </row>
    <row r="2587" spans="1:14" x14ac:dyDescent="0.3">
      <c r="A2587" s="26"/>
      <c r="B2587" s="94"/>
      <c r="C2587" s="99"/>
      <c r="D2587" s="29"/>
      <c r="E2587" s="29"/>
      <c r="F2587" s="29"/>
      <c r="G2587" s="29"/>
      <c r="M2587" s="34"/>
    </row>
    <row r="2588" spans="1:14" x14ac:dyDescent="0.3">
      <c r="A2588" s="26"/>
      <c r="B2588" s="94"/>
      <c r="C2588" s="99"/>
      <c r="D2588" s="29"/>
      <c r="E2588" s="29"/>
      <c r="F2588" s="29"/>
      <c r="G2588" s="29"/>
      <c r="M2588" s="34"/>
    </row>
    <row r="2589" spans="1:14" x14ac:dyDescent="0.3">
      <c r="A2589" s="26"/>
      <c r="B2589" s="94"/>
      <c r="C2589" s="99"/>
      <c r="D2589" s="29"/>
      <c r="E2589" s="29"/>
      <c r="F2589" s="29"/>
      <c r="G2589" s="29"/>
      <c r="M2589" s="34"/>
    </row>
    <row r="2590" spans="1:14" x14ac:dyDescent="0.3">
      <c r="A2590" s="26"/>
      <c r="B2590" s="94"/>
      <c r="C2590" s="99"/>
      <c r="D2590" s="29"/>
      <c r="E2590" s="29"/>
      <c r="F2590" s="29"/>
      <c r="G2590" s="29"/>
      <c r="M2590" s="4"/>
      <c r="N2590" s="4"/>
    </row>
    <row r="2591" spans="1:14" x14ac:dyDescent="0.3">
      <c r="A2591" s="26"/>
      <c r="B2591" s="94"/>
      <c r="C2591" s="99"/>
      <c r="D2591" s="29"/>
      <c r="E2591" s="29"/>
      <c r="F2591" s="29"/>
      <c r="G2591" s="29"/>
      <c r="M2591" s="4"/>
      <c r="N2591" s="4"/>
    </row>
    <row r="2592" spans="1:14" x14ac:dyDescent="0.3">
      <c r="A2592" s="26"/>
      <c r="B2592" s="94"/>
      <c r="C2592" s="99"/>
      <c r="D2592" s="29"/>
      <c r="E2592" s="29"/>
      <c r="F2592" s="29"/>
      <c r="G2592" s="29"/>
      <c r="M2592" s="4"/>
      <c r="N2592" s="4"/>
    </row>
    <row r="2593" spans="1:14" x14ac:dyDescent="0.3">
      <c r="A2593" s="26"/>
      <c r="B2593" s="94"/>
      <c r="C2593" s="99"/>
      <c r="D2593" s="29"/>
      <c r="E2593" s="29"/>
      <c r="F2593" s="29"/>
      <c r="G2593" s="29"/>
      <c r="M2593" s="4"/>
      <c r="N2593" s="4"/>
    </row>
    <row r="2594" spans="1:14" x14ac:dyDescent="0.3">
      <c r="A2594" s="26"/>
      <c r="B2594" s="94"/>
      <c r="C2594" s="99"/>
      <c r="D2594" s="29"/>
      <c r="E2594" s="29"/>
      <c r="F2594" s="29"/>
      <c r="G2594" s="29"/>
      <c r="M2594" s="4"/>
      <c r="N2594" s="4"/>
    </row>
    <row r="2595" spans="1:14" x14ac:dyDescent="0.3">
      <c r="A2595" s="26"/>
      <c r="B2595" s="94"/>
      <c r="C2595" s="99"/>
      <c r="D2595" s="29"/>
      <c r="E2595" s="29"/>
      <c r="F2595" s="29"/>
      <c r="G2595" s="29"/>
      <c r="M2595" s="4"/>
      <c r="N2595" s="4"/>
    </row>
    <row r="2596" spans="1:14" x14ac:dyDescent="0.3">
      <c r="A2596" s="26"/>
      <c r="B2596" s="94"/>
      <c r="C2596" s="99"/>
      <c r="D2596" s="29"/>
      <c r="E2596" s="29"/>
      <c r="F2596" s="29"/>
      <c r="G2596" s="29"/>
      <c r="M2596" s="4"/>
      <c r="N2596" s="4"/>
    </row>
    <row r="2597" spans="1:14" x14ac:dyDescent="0.3">
      <c r="A2597" s="26"/>
      <c r="B2597" s="94"/>
      <c r="C2597" s="99"/>
      <c r="D2597" s="29"/>
      <c r="E2597" s="29"/>
      <c r="F2597" s="29"/>
      <c r="G2597" s="29"/>
      <c r="M2597" s="4"/>
      <c r="N2597" s="4"/>
    </row>
    <row r="2598" spans="1:14" x14ac:dyDescent="0.3">
      <c r="A2598" s="26"/>
      <c r="B2598" s="94"/>
      <c r="C2598" s="99"/>
      <c r="D2598" s="29"/>
      <c r="E2598" s="29"/>
      <c r="F2598" s="29"/>
      <c r="G2598" s="29"/>
      <c r="M2598" s="4"/>
      <c r="N2598" s="4"/>
    </row>
    <row r="2599" spans="1:14" x14ac:dyDescent="0.3">
      <c r="A2599" s="26"/>
      <c r="B2599" s="94"/>
      <c r="C2599" s="99"/>
      <c r="D2599" s="29"/>
      <c r="E2599" s="29"/>
      <c r="F2599" s="29"/>
      <c r="G2599" s="29"/>
      <c r="M2599" s="4"/>
      <c r="N2599" s="4"/>
    </row>
    <row r="2600" spans="1:14" x14ac:dyDescent="0.3">
      <c r="A2600" s="26"/>
      <c r="B2600" s="94"/>
      <c r="C2600" s="99"/>
      <c r="D2600" s="29"/>
      <c r="E2600" s="29"/>
      <c r="F2600" s="29"/>
      <c r="G2600" s="29"/>
    </row>
    <row r="2601" spans="1:14" x14ac:dyDescent="0.3">
      <c r="A2601" s="26"/>
      <c r="B2601" s="94"/>
      <c r="C2601" s="99"/>
      <c r="D2601" s="29"/>
      <c r="E2601" s="29"/>
      <c r="F2601" s="29"/>
      <c r="G2601" s="29"/>
    </row>
    <row r="2602" spans="1:14" x14ac:dyDescent="0.3">
      <c r="A2602" s="26"/>
      <c r="B2602" s="94"/>
      <c r="C2602" s="99"/>
      <c r="D2602" s="29"/>
      <c r="E2602" s="29"/>
      <c r="F2602" s="29"/>
      <c r="G2602" s="29"/>
    </row>
    <row r="2603" spans="1:14" x14ac:dyDescent="0.3">
      <c r="A2603" s="26"/>
      <c r="B2603" s="94"/>
      <c r="C2603" s="99"/>
      <c r="D2603" s="29"/>
      <c r="E2603" s="29"/>
      <c r="F2603" s="29"/>
      <c r="G2603" s="29"/>
    </row>
    <row r="2604" spans="1:14" x14ac:dyDescent="0.3">
      <c r="A2604" s="26"/>
      <c r="B2604" s="94"/>
      <c r="C2604" s="99"/>
      <c r="D2604" s="29"/>
      <c r="E2604" s="29"/>
      <c r="F2604" s="29"/>
      <c r="G2604" s="29"/>
    </row>
    <row r="2605" spans="1:14" x14ac:dyDescent="0.3">
      <c r="A2605" s="26"/>
      <c r="B2605" s="94"/>
      <c r="C2605" s="99"/>
      <c r="D2605" s="29"/>
      <c r="E2605" s="29"/>
      <c r="F2605" s="29"/>
      <c r="G2605" s="29"/>
    </row>
    <row r="2606" spans="1:14" x14ac:dyDescent="0.3">
      <c r="A2606" s="26"/>
      <c r="B2606" s="94"/>
      <c r="C2606" s="99"/>
      <c r="D2606" s="29"/>
      <c r="E2606" s="29"/>
      <c r="F2606" s="29"/>
      <c r="G2606" s="29"/>
    </row>
    <row r="2607" spans="1:14" x14ac:dyDescent="0.3">
      <c r="A2607" s="26"/>
      <c r="B2607" s="94"/>
      <c r="C2607" s="99"/>
      <c r="D2607" s="29"/>
      <c r="E2607" s="29"/>
      <c r="F2607" s="29"/>
      <c r="G2607" s="29"/>
    </row>
    <row r="2608" spans="1:14" x14ac:dyDescent="0.3">
      <c r="A2608" s="26"/>
      <c r="B2608" s="94"/>
      <c r="C2608" s="99"/>
      <c r="D2608" s="29"/>
      <c r="E2608" s="29"/>
      <c r="F2608" s="29"/>
      <c r="G2608" s="29"/>
    </row>
    <row r="2609" spans="1:8" x14ac:dyDescent="0.3">
      <c r="A2609" s="26"/>
      <c r="B2609" s="94"/>
      <c r="C2609" s="99"/>
      <c r="D2609" s="29"/>
      <c r="E2609" s="29"/>
      <c r="F2609" s="29"/>
      <c r="G2609" s="29"/>
    </row>
    <row r="2610" spans="1:8" x14ac:dyDescent="0.3">
      <c r="A2610" s="26"/>
      <c r="B2610" s="94"/>
      <c r="C2610" s="99"/>
      <c r="D2610" s="29"/>
      <c r="E2610" s="29"/>
      <c r="F2610" s="29"/>
      <c r="G2610" s="29"/>
    </row>
    <row r="2611" spans="1:8" x14ac:dyDescent="0.3">
      <c r="A2611" s="26"/>
      <c r="B2611" s="94"/>
      <c r="C2611" s="99"/>
      <c r="D2611" s="29"/>
      <c r="E2611" s="29"/>
      <c r="F2611" s="29"/>
      <c r="G2611" s="29"/>
    </row>
    <row r="2612" spans="1:8" x14ac:dyDescent="0.3">
      <c r="A2612" s="26"/>
      <c r="B2612" s="94"/>
      <c r="C2612" s="99"/>
      <c r="D2612" s="29"/>
      <c r="E2612" s="29"/>
      <c r="F2612" s="29"/>
      <c r="G2612" s="29"/>
    </row>
    <row r="2613" spans="1:8" x14ac:dyDescent="0.3">
      <c r="A2613" s="26"/>
      <c r="B2613" s="94"/>
      <c r="C2613" s="99"/>
      <c r="D2613" s="29"/>
      <c r="E2613" s="29"/>
      <c r="F2613" s="29"/>
      <c r="G2613" s="29"/>
    </row>
    <row r="2614" spans="1:8" x14ac:dyDescent="0.3">
      <c r="A2614" s="26"/>
      <c r="B2614" s="94"/>
      <c r="C2614" s="99"/>
      <c r="D2614" s="29"/>
      <c r="E2614" s="29"/>
      <c r="F2614" s="29"/>
      <c r="G2614" s="29"/>
    </row>
    <row r="2615" spans="1:8" x14ac:dyDescent="0.3">
      <c r="A2615" s="26"/>
      <c r="B2615" s="94"/>
      <c r="C2615" s="99"/>
      <c r="D2615" s="29"/>
      <c r="E2615" s="29"/>
      <c r="F2615" s="29"/>
      <c r="G2615" s="29"/>
    </row>
    <row r="2616" spans="1:8" x14ac:dyDescent="0.3">
      <c r="A2616" s="26"/>
      <c r="B2616" s="94"/>
      <c r="C2616" s="99"/>
      <c r="D2616" s="29"/>
      <c r="E2616" s="29"/>
      <c r="F2616" s="29"/>
      <c r="G2616" s="29"/>
    </row>
    <row r="2617" spans="1:8" x14ac:dyDescent="0.3">
      <c r="A2617" s="26"/>
      <c r="B2617" s="94"/>
      <c r="C2617" s="99"/>
      <c r="D2617" s="29"/>
      <c r="E2617" s="29"/>
      <c r="F2617" s="29"/>
      <c r="G2617" s="29"/>
    </row>
    <row r="2618" spans="1:8" x14ac:dyDescent="0.3">
      <c r="A2618" s="26"/>
      <c r="B2618" s="94"/>
      <c r="C2618" s="99"/>
      <c r="D2618" s="29"/>
      <c r="E2618" s="29"/>
      <c r="F2618" s="29"/>
      <c r="G2618" s="29"/>
    </row>
    <row r="2619" spans="1:8" x14ac:dyDescent="0.3">
      <c r="A2619" s="26"/>
      <c r="B2619" s="94"/>
      <c r="C2619" s="99"/>
      <c r="D2619" s="29"/>
      <c r="E2619" s="29"/>
      <c r="F2619" s="29"/>
      <c r="G2619" s="29"/>
    </row>
    <row r="2620" spans="1:8" x14ac:dyDescent="0.3">
      <c r="A2620" s="26"/>
      <c r="B2620" s="94"/>
      <c r="C2620" s="99"/>
      <c r="D2620" s="29"/>
      <c r="E2620" s="29"/>
      <c r="F2620" s="29"/>
      <c r="G2620" s="29"/>
    </row>
    <row r="2621" spans="1:8" x14ac:dyDescent="0.3">
      <c r="A2621" s="26"/>
      <c r="B2621" s="94"/>
      <c r="C2621" s="99"/>
      <c r="D2621" s="29"/>
      <c r="E2621" s="29"/>
      <c r="F2621" s="29"/>
      <c r="G2621" s="29"/>
    </row>
    <row r="2622" spans="1:8" x14ac:dyDescent="0.3">
      <c r="A2622" s="26"/>
      <c r="B2622" s="94"/>
      <c r="C2622" s="99"/>
      <c r="D2622" s="29"/>
      <c r="E2622" s="29"/>
      <c r="F2622" s="29"/>
      <c r="G2622" s="29"/>
    </row>
    <row r="2623" spans="1:8" x14ac:dyDescent="0.3">
      <c r="A2623" s="26"/>
      <c r="B2623" s="94"/>
      <c r="C2623" s="99"/>
      <c r="D2623" s="29"/>
      <c r="E2623" s="29"/>
      <c r="F2623" s="29"/>
      <c r="G2623" s="29"/>
    </row>
    <row r="2624" spans="1:8" x14ac:dyDescent="0.3">
      <c r="C2624" s="95"/>
      <c r="D2624" s="23"/>
      <c r="E2624" s="23"/>
      <c r="F2624" s="23"/>
      <c r="G2624" s="23"/>
      <c r="H2624" s="23"/>
    </row>
    <row r="2625" spans="3:8" x14ac:dyDescent="0.3">
      <c r="C2625" s="95"/>
      <c r="H2625" s="23"/>
    </row>
    <row r="2626" spans="3:8" x14ac:dyDescent="0.3">
      <c r="C2626" s="95"/>
      <c r="D2626" s="29"/>
      <c r="E2626" s="29"/>
      <c r="F2626" s="29"/>
      <c r="G2626" s="29"/>
    </row>
    <row r="2627" spans="3:8" x14ac:dyDescent="0.3">
      <c r="C2627" s="95"/>
      <c r="D2627" s="23"/>
      <c r="E2627" s="23"/>
      <c r="F2627" s="23"/>
      <c r="G2627" s="23"/>
      <c r="H2627" s="23"/>
    </row>
  </sheetData>
  <sheetProtection password="CDDD" sheet="1" objects="1" scenarios="1"/>
  <autoFilter ref="A200:AI2432" xr:uid="{00000000-0009-0000-0000-00000A000000}"/>
  <mergeCells count="1">
    <mergeCell ref="D3:K3"/>
  </mergeCells>
  <dataValidations count="1">
    <dataValidation type="list" allowBlank="1" showInputMessage="1" showErrorMessage="1" sqref="A201:A235 A237:A297 B4" xr:uid="{00000000-0002-0000-0A00-000000000000}">
      <formula1>$A$201:$A$297</formula1>
    </dataValidation>
  </dataValidations>
  <hyperlinks>
    <hyperlink ref="W1" location="INDICE!B2" display="Indice" xr:uid="{A9E19453-D2B2-4444-B428-8953040AF074}"/>
  </hyperlinks>
  <pageMargins left="0.7" right="0.7" top="0.75" bottom="0.75" header="0.3" footer="0.3"/>
  <pageSetup paperSize="41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>
    <tabColor theme="9" tint="0.59999389629810485"/>
  </sheetPr>
  <dimension ref="A1:P396"/>
  <sheetViews>
    <sheetView zoomScaleNormal="100" workbookViewId="0">
      <pane xSplit="2" ySplit="4" topLeftCell="C5" activePane="bottomRight" state="frozen"/>
      <selection activeCell="A199" sqref="A199:XFD199"/>
      <selection pane="topRight" activeCell="A199" sqref="A199:XFD199"/>
      <selection pane="bottomLeft" activeCell="A199" sqref="A199:XFD199"/>
      <selection pane="bottomRight" activeCell="B4" sqref="B4"/>
    </sheetView>
  </sheetViews>
  <sheetFormatPr baseColWidth="10" defaultColWidth="11.44140625" defaultRowHeight="13.8" x14ac:dyDescent="0.25"/>
  <cols>
    <col min="1" max="1" width="12.5546875" style="349" hidden="1" customWidth="1"/>
    <col min="2" max="2" width="20.6640625" style="349" customWidth="1"/>
    <col min="3" max="3" width="24.109375" style="349" customWidth="1"/>
    <col min="4" max="4" width="12.6640625" style="349" customWidth="1"/>
    <col min="5" max="5" width="14.6640625" style="349" customWidth="1"/>
    <col min="6" max="6" width="14" style="349" customWidth="1"/>
    <col min="7" max="7" width="11.44140625" style="349"/>
    <col min="8" max="8" width="11.88671875" style="349" bestFit="1" customWidth="1"/>
    <col min="9" max="9" width="11.44140625" style="349"/>
    <col min="10" max="10" width="14.5546875" style="349" customWidth="1"/>
    <col min="11" max="12" width="11.44140625" style="349"/>
    <col min="13" max="13" width="13" style="349" customWidth="1"/>
    <col min="14" max="14" width="12.88671875" style="349" customWidth="1"/>
    <col min="15" max="15" width="20.5546875" style="349" customWidth="1"/>
    <col min="16" max="16384" width="11.44140625" style="349"/>
  </cols>
  <sheetData>
    <row r="1" spans="2:11" ht="22.5" customHeight="1" x14ac:dyDescent="0.3">
      <c r="B1" s="148" t="s">
        <v>530</v>
      </c>
      <c r="G1" s="389" t="s">
        <v>521</v>
      </c>
      <c r="I1"/>
    </row>
    <row r="2" spans="2:11" ht="17.399999999999999" x14ac:dyDescent="0.25">
      <c r="B2" s="390" t="str">
        <f>+'1 ESTAB'!B2</f>
        <v>Corte agosto 2021  información preliminar</v>
      </c>
    </row>
    <row r="3" spans="2:11" ht="23.25" customHeight="1" thickBot="1" x14ac:dyDescent="0.3">
      <c r="B3" s="156" t="s">
        <v>0</v>
      </c>
    </row>
    <row r="4" spans="2:11" ht="24.75" customHeight="1" thickBot="1" x14ac:dyDescent="0.3">
      <c r="B4" s="755" t="s">
        <v>219</v>
      </c>
      <c r="C4" s="194" t="s">
        <v>205</v>
      </c>
      <c r="D4" s="187">
        <v>2018</v>
      </c>
      <c r="E4" s="187">
        <v>2019</v>
      </c>
      <c r="F4" s="187">
        <v>2020</v>
      </c>
      <c r="G4" s="578">
        <v>2021</v>
      </c>
    </row>
    <row r="5" spans="2:11" ht="21" customHeight="1" x14ac:dyDescent="0.25">
      <c r="C5" s="577" t="s">
        <v>526</v>
      </c>
      <c r="D5" s="586">
        <f>+SUMIFS($D$200:$D$393,$B$200:$B$393,$B$4,$C$200:$C$393,C5)</f>
        <v>10853</v>
      </c>
      <c r="E5" s="586">
        <f>+SUMIFS($E$200:$E$393,$B$200:$B$393,$B$4,$C$200:$C$393,C5)</f>
        <v>11002</v>
      </c>
      <c r="F5" s="586">
        <f>+SUMIFS($F$200:$F$393,$B$200:$B$393,$B$4,$C$200:$C$393,C5)</f>
        <v>11169</v>
      </c>
      <c r="G5" s="586">
        <f>+SUMIFS($G$200:$G$393,$B$200:$B$393,$B$4,$C$200:$C$393,C5)</f>
        <v>11311.999999999998</v>
      </c>
    </row>
    <row r="6" spans="2:11" ht="16.95" customHeight="1" x14ac:dyDescent="0.25">
      <c r="C6" s="577" t="s">
        <v>525</v>
      </c>
      <c r="D6" s="586">
        <f>+SUMIFS($D$200:$D$393,$B$200:$B$393,$B$4,$C$200:$C$393,C6)</f>
        <v>10141</v>
      </c>
      <c r="E6" s="586">
        <f>+SUMIFS($E$200:$E$393,$B$200:$B$393,$B$4,$C$200:$C$393,C6)</f>
        <v>10113</v>
      </c>
      <c r="F6" s="586">
        <f>+SUMIFS($F$200:$F$393,$B$200:$B$393,$B$4,$C$200:$C$393,C6)</f>
        <v>10364</v>
      </c>
      <c r="G6" s="586">
        <f>+SUMIFS($G$200:$G$393,$B$200:$B$393,$B$4,$C$200:$C$393,C6)</f>
        <v>10312</v>
      </c>
    </row>
    <row r="7" spans="2:11" ht="23.4" customHeight="1" thickBot="1" x14ac:dyDescent="0.3">
      <c r="C7" s="581" t="s">
        <v>564</v>
      </c>
      <c r="D7" s="134">
        <f>+D5-D6</f>
        <v>712</v>
      </c>
      <c r="E7" s="134">
        <f t="shared" ref="E7:G7" si="0">+E5-E6</f>
        <v>889</v>
      </c>
      <c r="F7" s="134">
        <f t="shared" si="0"/>
        <v>805</v>
      </c>
      <c r="G7" s="134">
        <f t="shared" si="0"/>
        <v>999.99999999999818</v>
      </c>
    </row>
    <row r="8" spans="2:11" x14ac:dyDescent="0.25">
      <c r="C8" s="125" t="s">
        <v>569</v>
      </c>
      <c r="D8" s="377"/>
      <c r="E8" s="377"/>
      <c r="F8" s="377"/>
    </row>
    <row r="9" spans="2:11" x14ac:dyDescent="0.25">
      <c r="C9" s="843"/>
      <c r="D9" s="843"/>
      <c r="E9" s="843"/>
      <c r="F9" s="843"/>
      <c r="G9" s="843"/>
      <c r="H9" s="843"/>
      <c r="I9" s="843"/>
      <c r="J9" s="843"/>
      <c r="K9" s="843"/>
    </row>
    <row r="10" spans="2:11" ht="15.6" x14ac:dyDescent="0.3">
      <c r="C10" s="104"/>
    </row>
    <row r="167" spans="9:9" x14ac:dyDescent="0.25">
      <c r="I167" s="587"/>
    </row>
    <row r="168" spans="9:9" x14ac:dyDescent="0.25">
      <c r="I168" s="587"/>
    </row>
    <row r="169" spans="9:9" x14ac:dyDescent="0.25">
      <c r="I169" s="587"/>
    </row>
    <row r="170" spans="9:9" x14ac:dyDescent="0.25">
      <c r="I170" s="587"/>
    </row>
    <row r="171" spans="9:9" x14ac:dyDescent="0.25">
      <c r="I171" s="587"/>
    </row>
    <row r="172" spans="9:9" x14ac:dyDescent="0.25">
      <c r="I172" s="587"/>
    </row>
    <row r="173" spans="9:9" x14ac:dyDescent="0.25">
      <c r="I173" s="587"/>
    </row>
    <row r="174" spans="9:9" x14ac:dyDescent="0.25">
      <c r="I174" s="587"/>
    </row>
    <row r="175" spans="9:9" x14ac:dyDescent="0.25">
      <c r="I175" s="587"/>
    </row>
    <row r="176" spans="9:9" x14ac:dyDescent="0.25">
      <c r="I176" s="587"/>
    </row>
    <row r="177" spans="9:11" x14ac:dyDescent="0.25">
      <c r="I177" s="587"/>
    </row>
    <row r="178" spans="9:11" x14ac:dyDescent="0.25">
      <c r="I178" s="587"/>
    </row>
    <row r="179" spans="9:11" x14ac:dyDescent="0.25">
      <c r="I179" s="587"/>
    </row>
    <row r="180" spans="9:11" x14ac:dyDescent="0.25">
      <c r="I180" s="587"/>
    </row>
    <row r="181" spans="9:11" x14ac:dyDescent="0.25">
      <c r="I181" s="587"/>
    </row>
    <row r="182" spans="9:11" x14ac:dyDescent="0.25">
      <c r="I182" s="587"/>
    </row>
    <row r="183" spans="9:11" x14ac:dyDescent="0.25">
      <c r="I183" s="587"/>
    </row>
    <row r="184" spans="9:11" x14ac:dyDescent="0.25">
      <c r="I184" s="587"/>
    </row>
    <row r="185" spans="9:11" x14ac:dyDescent="0.25">
      <c r="I185" s="587"/>
    </row>
    <row r="186" spans="9:11" x14ac:dyDescent="0.25">
      <c r="I186" s="587"/>
    </row>
    <row r="187" spans="9:11" x14ac:dyDescent="0.25">
      <c r="I187" s="587"/>
    </row>
    <row r="188" spans="9:11" x14ac:dyDescent="0.25">
      <c r="I188" s="587"/>
    </row>
    <row r="189" spans="9:11" x14ac:dyDescent="0.25">
      <c r="I189" s="587"/>
    </row>
    <row r="190" spans="9:11" x14ac:dyDescent="0.25">
      <c r="I190" s="587"/>
    </row>
    <row r="191" spans="9:11" x14ac:dyDescent="0.25">
      <c r="I191" s="587"/>
    </row>
    <row r="192" spans="9:11" x14ac:dyDescent="0.25">
      <c r="I192" s="587"/>
      <c r="K192" s="588"/>
    </row>
    <row r="193" spans="1:16" x14ac:dyDescent="0.25">
      <c r="I193" s="587"/>
    </row>
    <row r="194" spans="1:16" x14ac:dyDescent="0.25">
      <c r="I194" s="587"/>
    </row>
    <row r="195" spans="1:16" x14ac:dyDescent="0.25">
      <c r="I195" s="587"/>
    </row>
    <row r="196" spans="1:16" x14ac:dyDescent="0.25">
      <c r="I196" s="587"/>
    </row>
    <row r="197" spans="1:16" x14ac:dyDescent="0.25">
      <c r="I197" s="587"/>
    </row>
    <row r="198" spans="1:16" ht="14.4" thickBot="1" x14ac:dyDescent="0.3">
      <c r="I198" s="587"/>
    </row>
    <row r="199" spans="1:16" x14ac:dyDescent="0.25">
      <c r="A199" s="3" t="s">
        <v>315</v>
      </c>
      <c r="B199" s="9" t="s">
        <v>0</v>
      </c>
      <c r="C199" s="10" t="s">
        <v>213</v>
      </c>
      <c r="D199" s="578">
        <v>2018</v>
      </c>
      <c r="E199" s="578">
        <v>2019</v>
      </c>
      <c r="F199" s="578">
        <v>2020</v>
      </c>
      <c r="G199" s="578">
        <v>2021</v>
      </c>
      <c r="H199" s="578">
        <v>2022</v>
      </c>
      <c r="I199" s="578">
        <v>2023</v>
      </c>
      <c r="J199" s="578">
        <v>2024</v>
      </c>
      <c r="K199" s="578">
        <v>2025</v>
      </c>
      <c r="L199" s="578">
        <v>2026</v>
      </c>
      <c r="M199" s="578">
        <v>2027</v>
      </c>
      <c r="N199" s="578">
        <v>2028</v>
      </c>
    </row>
    <row r="200" spans="1:16" x14ac:dyDescent="0.25">
      <c r="A200" s="349" t="s">
        <v>74</v>
      </c>
      <c r="B200" s="12" t="s">
        <v>74</v>
      </c>
      <c r="C200" s="579" t="s">
        <v>526</v>
      </c>
      <c r="D200" s="727">
        <v>22257</v>
      </c>
      <c r="E200" s="727">
        <v>22435</v>
      </c>
      <c r="F200" s="727">
        <v>22563</v>
      </c>
      <c r="G200" s="703">
        <v>22670.000000000007</v>
      </c>
      <c r="H200" s="14"/>
      <c r="I200" s="589"/>
      <c r="J200" s="589"/>
      <c r="K200" s="589"/>
      <c r="L200" s="589"/>
      <c r="M200" s="590"/>
      <c r="N200" s="590"/>
      <c r="O200" s="349" t="s">
        <v>74</v>
      </c>
      <c r="P200" s="525">
        <f>+IF(B200=O200,1,0)</f>
        <v>1</v>
      </c>
    </row>
    <row r="201" spans="1:16" x14ac:dyDescent="0.25">
      <c r="A201" s="349" t="s">
        <v>75</v>
      </c>
      <c r="B201" s="12" t="s">
        <v>75</v>
      </c>
      <c r="C201" s="579" t="s">
        <v>526</v>
      </c>
      <c r="D201" s="727">
        <v>513561</v>
      </c>
      <c r="E201" s="727">
        <v>515323</v>
      </c>
      <c r="F201" s="727">
        <v>517096</v>
      </c>
      <c r="G201" s="704">
        <v>518957.00000000052</v>
      </c>
      <c r="H201" s="14"/>
      <c r="I201" s="589"/>
      <c r="J201" s="589"/>
      <c r="K201" s="589"/>
      <c r="L201" s="589"/>
      <c r="M201" s="590"/>
      <c r="N201" s="590"/>
      <c r="P201" s="525"/>
    </row>
    <row r="202" spans="1:16" x14ac:dyDescent="0.25">
      <c r="A202" s="349" t="s">
        <v>76</v>
      </c>
      <c r="B202" s="17" t="s">
        <v>76</v>
      </c>
      <c r="C202" s="579" t="s">
        <v>526</v>
      </c>
      <c r="D202" s="727">
        <v>28064</v>
      </c>
      <c r="E202" s="727">
        <v>28404</v>
      </c>
      <c r="F202" s="727">
        <v>28649</v>
      </c>
      <c r="G202" s="704">
        <v>28689</v>
      </c>
      <c r="H202" s="14"/>
      <c r="I202" s="589"/>
      <c r="J202" s="589"/>
      <c r="K202" s="589"/>
      <c r="L202" s="589"/>
      <c r="M202" s="590"/>
      <c r="N202" s="590"/>
      <c r="P202" s="525"/>
    </row>
    <row r="203" spans="1:16" x14ac:dyDescent="0.25">
      <c r="A203" s="349" t="s">
        <v>77</v>
      </c>
      <c r="B203" s="17" t="s">
        <v>77</v>
      </c>
      <c r="C203" s="579" t="s">
        <v>526</v>
      </c>
      <c r="D203" s="727">
        <v>60962</v>
      </c>
      <c r="E203" s="727">
        <v>64095</v>
      </c>
      <c r="F203" s="727">
        <v>66580</v>
      </c>
      <c r="G203" s="704">
        <v>67758.999999999985</v>
      </c>
      <c r="H203" s="14"/>
      <c r="I203" s="589"/>
      <c r="J203" s="589"/>
      <c r="K203" s="589"/>
      <c r="L203" s="589"/>
      <c r="M203" s="590"/>
      <c r="N203" s="590"/>
      <c r="P203" s="525"/>
    </row>
    <row r="204" spans="1:16" x14ac:dyDescent="0.25">
      <c r="A204" s="349" t="s">
        <v>78</v>
      </c>
      <c r="B204" s="17" t="s">
        <v>78</v>
      </c>
      <c r="C204" s="579" t="s">
        <v>526</v>
      </c>
      <c r="D204" s="727">
        <v>43623</v>
      </c>
      <c r="E204" s="727">
        <v>43345</v>
      </c>
      <c r="F204" s="727">
        <v>43199</v>
      </c>
      <c r="G204" s="704">
        <v>43096.000000000007</v>
      </c>
      <c r="H204" s="14"/>
      <c r="I204" s="589"/>
      <c r="J204" s="589"/>
      <c r="K204" s="589"/>
      <c r="L204" s="589"/>
      <c r="M204" s="590"/>
      <c r="N204" s="590"/>
      <c r="P204" s="525"/>
    </row>
    <row r="205" spans="1:16" x14ac:dyDescent="0.25">
      <c r="A205" s="349" t="s">
        <v>79</v>
      </c>
      <c r="B205" s="17" t="s">
        <v>79</v>
      </c>
      <c r="C205" s="579" t="s">
        <v>526</v>
      </c>
      <c r="D205" s="727">
        <v>130759</v>
      </c>
      <c r="E205" s="727">
        <v>134626</v>
      </c>
      <c r="F205" s="727">
        <v>137637</v>
      </c>
      <c r="G205" s="704">
        <v>138956</v>
      </c>
      <c r="H205" s="14"/>
      <c r="I205" s="589"/>
      <c r="J205" s="589"/>
      <c r="K205" s="589"/>
      <c r="L205" s="589"/>
      <c r="M205" s="590"/>
      <c r="N205" s="590"/>
      <c r="P205" s="525"/>
    </row>
    <row r="206" spans="1:16" x14ac:dyDescent="0.25">
      <c r="A206" s="349" t="s">
        <v>80</v>
      </c>
      <c r="B206" s="17" t="s">
        <v>80</v>
      </c>
      <c r="C206" s="579" t="s">
        <v>526</v>
      </c>
      <c r="D206" s="727">
        <v>41185</v>
      </c>
      <c r="E206" s="727">
        <v>41412</v>
      </c>
      <c r="F206" s="727">
        <v>41556</v>
      </c>
      <c r="G206" s="704">
        <v>41578</v>
      </c>
      <c r="H206" s="14"/>
      <c r="I206" s="589"/>
      <c r="J206" s="589"/>
      <c r="K206" s="589"/>
      <c r="L206" s="589"/>
      <c r="M206" s="590"/>
      <c r="N206" s="590"/>
      <c r="P206" s="525"/>
    </row>
    <row r="207" spans="1:16" x14ac:dyDescent="0.25">
      <c r="A207" s="349" t="s">
        <v>81</v>
      </c>
      <c r="B207" s="17" t="s">
        <v>81</v>
      </c>
      <c r="C207" s="579" t="s">
        <v>526</v>
      </c>
      <c r="D207" s="727">
        <v>233015</v>
      </c>
      <c r="E207" s="727">
        <v>235506</v>
      </c>
      <c r="F207" s="727">
        <v>237390</v>
      </c>
      <c r="G207" s="704">
        <v>238329.00000000006</v>
      </c>
      <c r="H207" s="14"/>
      <c r="I207" s="589"/>
      <c r="J207" s="589"/>
      <c r="K207" s="589"/>
      <c r="L207" s="589"/>
      <c r="M207" s="590"/>
      <c r="N207" s="590"/>
      <c r="P207" s="525"/>
    </row>
    <row r="208" spans="1:16" x14ac:dyDescent="0.25">
      <c r="A208" s="349" t="s">
        <v>82</v>
      </c>
      <c r="B208" s="17" t="s">
        <v>82</v>
      </c>
      <c r="C208" s="579" t="s">
        <v>526</v>
      </c>
      <c r="D208" s="727">
        <v>88171</v>
      </c>
      <c r="E208" s="727">
        <v>88495</v>
      </c>
      <c r="F208" s="727">
        <v>88437</v>
      </c>
      <c r="G208" s="704">
        <v>87992</v>
      </c>
      <c r="H208" s="14"/>
      <c r="I208" s="589"/>
      <c r="J208" s="589"/>
      <c r="K208" s="589"/>
      <c r="L208" s="589"/>
      <c r="M208" s="590"/>
      <c r="N208" s="590"/>
      <c r="P208" s="525"/>
    </row>
    <row r="209" spans="1:16" x14ac:dyDescent="0.25">
      <c r="A209" s="349" t="s">
        <v>83</v>
      </c>
      <c r="B209" s="17" t="s">
        <v>83</v>
      </c>
      <c r="C209" s="579" t="s">
        <v>526</v>
      </c>
      <c r="D209" s="727">
        <v>1179282</v>
      </c>
      <c r="E209" s="727">
        <v>1181531</v>
      </c>
      <c r="F209" s="727">
        <v>1181597</v>
      </c>
      <c r="G209" s="704">
        <v>1174274.0000000002</v>
      </c>
      <c r="H209" s="14"/>
      <c r="I209" s="589"/>
      <c r="J209" s="589"/>
      <c r="K209" s="589"/>
      <c r="L209" s="589"/>
      <c r="M209" s="590"/>
      <c r="N209" s="590"/>
      <c r="P209" s="525"/>
    </row>
    <row r="210" spans="1:16" x14ac:dyDescent="0.25">
      <c r="A210" s="349" t="s">
        <v>84</v>
      </c>
      <c r="B210" s="17" t="s">
        <v>84</v>
      </c>
      <c r="C210" s="579" t="s">
        <v>526</v>
      </c>
      <c r="D210" s="727">
        <v>227307</v>
      </c>
      <c r="E210" s="727">
        <v>230430</v>
      </c>
      <c r="F210" s="727">
        <v>233080</v>
      </c>
      <c r="G210" s="704">
        <v>234469.99999999994</v>
      </c>
      <c r="H210" s="14"/>
      <c r="I210" s="589"/>
      <c r="J210" s="589"/>
      <c r="K210" s="589"/>
      <c r="L210" s="589"/>
      <c r="M210" s="590"/>
      <c r="N210" s="590"/>
      <c r="P210" s="525"/>
    </row>
    <row r="211" spans="1:16" x14ac:dyDescent="0.25">
      <c r="A211" s="349" t="s">
        <v>85</v>
      </c>
      <c r="B211" s="17" t="s">
        <v>85</v>
      </c>
      <c r="C211" s="579" t="s">
        <v>526</v>
      </c>
      <c r="D211" s="727">
        <v>156813</v>
      </c>
      <c r="E211" s="727">
        <v>156981</v>
      </c>
      <c r="F211" s="727">
        <v>157238</v>
      </c>
      <c r="G211" s="704">
        <v>157555.00000000012</v>
      </c>
      <c r="H211" s="14"/>
      <c r="I211" s="589"/>
      <c r="J211" s="589"/>
      <c r="K211" s="589"/>
      <c r="L211" s="589"/>
      <c r="M211" s="590"/>
      <c r="N211" s="590"/>
      <c r="P211" s="525"/>
    </row>
    <row r="212" spans="1:16" x14ac:dyDescent="0.25">
      <c r="A212" s="349" t="s">
        <v>86</v>
      </c>
      <c r="B212" s="17" t="s">
        <v>86</v>
      </c>
      <c r="C212" s="579" t="s">
        <v>526</v>
      </c>
      <c r="D212" s="727">
        <v>94655</v>
      </c>
      <c r="E212" s="727">
        <v>95332</v>
      </c>
      <c r="F212" s="727">
        <v>95748</v>
      </c>
      <c r="G212" s="704">
        <v>95538.000000000015</v>
      </c>
      <c r="H212" s="14"/>
      <c r="I212" s="589"/>
      <c r="J212" s="589"/>
      <c r="K212" s="589"/>
      <c r="L212" s="589"/>
      <c r="M212" s="590"/>
      <c r="N212" s="590"/>
      <c r="P212" s="525"/>
    </row>
    <row r="213" spans="1:16" x14ac:dyDescent="0.25">
      <c r="A213" s="349" t="s">
        <v>87</v>
      </c>
      <c r="B213" s="17" t="s">
        <v>87</v>
      </c>
      <c r="C213" s="579" t="s">
        <v>526</v>
      </c>
      <c r="D213" s="727">
        <v>83857</v>
      </c>
      <c r="E213" s="727">
        <v>83494</v>
      </c>
      <c r="F213" s="727">
        <v>83105</v>
      </c>
      <c r="G213" s="704">
        <v>82727</v>
      </c>
      <c r="H213" s="14"/>
      <c r="I213" s="589"/>
      <c r="J213" s="589"/>
      <c r="K213" s="589"/>
      <c r="L213" s="589"/>
      <c r="M213" s="590"/>
      <c r="N213" s="590"/>
      <c r="P213" s="525"/>
    </row>
    <row r="214" spans="1:16" x14ac:dyDescent="0.25">
      <c r="A214" s="349" t="s">
        <v>88</v>
      </c>
      <c r="B214" s="17" t="s">
        <v>88</v>
      </c>
      <c r="C214" s="579" t="s">
        <v>526</v>
      </c>
      <c r="D214" s="727">
        <v>23764</v>
      </c>
      <c r="E214" s="727">
        <v>23567</v>
      </c>
      <c r="F214" s="727">
        <v>23359</v>
      </c>
      <c r="G214" s="704">
        <v>23131</v>
      </c>
      <c r="H214" s="14"/>
      <c r="I214" s="589"/>
      <c r="J214" s="589"/>
      <c r="K214" s="589"/>
      <c r="L214" s="589"/>
      <c r="M214" s="590"/>
      <c r="N214" s="590"/>
      <c r="P214" s="525"/>
    </row>
    <row r="215" spans="1:16" x14ac:dyDescent="0.25">
      <c r="A215" s="349" t="s">
        <v>89</v>
      </c>
      <c r="B215" s="17" t="s">
        <v>89</v>
      </c>
      <c r="C215" s="579" t="s">
        <v>526</v>
      </c>
      <c r="D215" s="727">
        <v>99550</v>
      </c>
      <c r="E215" s="727">
        <v>99469</v>
      </c>
      <c r="F215" s="727">
        <v>99664</v>
      </c>
      <c r="G215" s="704">
        <v>99992.999999999971</v>
      </c>
      <c r="H215" s="14"/>
      <c r="I215" s="589"/>
      <c r="J215" s="589"/>
      <c r="K215" s="589"/>
      <c r="L215" s="589"/>
      <c r="M215" s="590"/>
      <c r="N215" s="590"/>
      <c r="P215" s="525"/>
    </row>
    <row r="216" spans="1:16" x14ac:dyDescent="0.25">
      <c r="A216" s="349" t="s">
        <v>90</v>
      </c>
      <c r="B216" s="17" t="s">
        <v>90</v>
      </c>
      <c r="C216" s="579" t="s">
        <v>526</v>
      </c>
      <c r="D216" s="727">
        <v>396950</v>
      </c>
      <c r="E216" s="727">
        <v>392753</v>
      </c>
      <c r="F216" s="727">
        <v>388573</v>
      </c>
      <c r="G216" s="704">
        <v>384725</v>
      </c>
      <c r="H216" s="14"/>
      <c r="I216" s="589"/>
      <c r="J216" s="589"/>
      <c r="K216" s="589"/>
      <c r="L216" s="589"/>
      <c r="M216" s="590"/>
      <c r="N216" s="590"/>
      <c r="P216" s="525"/>
    </row>
    <row r="217" spans="1:16" x14ac:dyDescent="0.25">
      <c r="A217" s="349" t="s">
        <v>91</v>
      </c>
      <c r="B217" s="17" t="s">
        <v>91</v>
      </c>
      <c r="C217" s="579" t="s">
        <v>526</v>
      </c>
      <c r="D217" s="727">
        <v>62221</v>
      </c>
      <c r="E217" s="727">
        <v>62331</v>
      </c>
      <c r="F217" s="727">
        <v>62370</v>
      </c>
      <c r="G217" s="704">
        <v>62383.000000000007</v>
      </c>
      <c r="H217" s="14"/>
      <c r="I217" s="589"/>
      <c r="J217" s="589"/>
      <c r="K217" s="589"/>
      <c r="L217" s="589"/>
      <c r="M217" s="590"/>
      <c r="N217" s="590"/>
      <c r="P217" s="525"/>
    </row>
    <row r="218" spans="1:16" x14ac:dyDescent="0.25">
      <c r="A218" s="349" t="s">
        <v>92</v>
      </c>
      <c r="B218" s="17" t="s">
        <v>92</v>
      </c>
      <c r="C218" s="579" t="s">
        <v>526</v>
      </c>
      <c r="D218" s="727">
        <v>197327</v>
      </c>
      <c r="E218" s="727">
        <v>199984</v>
      </c>
      <c r="F218" s="727">
        <v>201954</v>
      </c>
      <c r="G218" s="704">
        <v>202512</v>
      </c>
      <c r="H218" s="14"/>
      <c r="I218" s="589"/>
      <c r="J218" s="589"/>
      <c r="K218" s="589"/>
      <c r="L218" s="589"/>
      <c r="M218" s="590"/>
      <c r="N218" s="590"/>
      <c r="P218" s="525"/>
    </row>
    <row r="219" spans="1:16" x14ac:dyDescent="0.25">
      <c r="A219" s="349" t="s">
        <v>93</v>
      </c>
      <c r="B219" s="17" t="s">
        <v>93</v>
      </c>
      <c r="C219" s="579" t="s">
        <v>526</v>
      </c>
      <c r="D219" s="727">
        <v>24896</v>
      </c>
      <c r="E219" s="727">
        <v>24621</v>
      </c>
      <c r="F219" s="727">
        <v>24348</v>
      </c>
      <c r="G219" s="704">
        <v>24087.999999999996</v>
      </c>
      <c r="H219" s="14"/>
      <c r="I219" s="589"/>
      <c r="J219" s="589"/>
      <c r="K219" s="589"/>
      <c r="L219" s="589"/>
      <c r="M219" s="590"/>
      <c r="N219" s="590"/>
      <c r="P219" s="525"/>
    </row>
    <row r="220" spans="1:16" x14ac:dyDescent="0.25">
      <c r="A220" s="349" t="s">
        <v>94</v>
      </c>
      <c r="B220" s="17" t="s">
        <v>94</v>
      </c>
      <c r="C220" s="579" t="s">
        <v>526</v>
      </c>
      <c r="D220" s="727">
        <v>58055</v>
      </c>
      <c r="E220" s="727">
        <v>58104</v>
      </c>
      <c r="F220" s="727">
        <v>58169</v>
      </c>
      <c r="G220" s="704">
        <v>58270.000000000029</v>
      </c>
      <c r="H220" s="14"/>
      <c r="I220" s="589"/>
      <c r="J220" s="589"/>
      <c r="K220" s="589"/>
      <c r="L220" s="589"/>
      <c r="M220" s="590"/>
      <c r="N220" s="590"/>
      <c r="P220" s="525"/>
    </row>
    <row r="221" spans="1:16" x14ac:dyDescent="0.25">
      <c r="A221" s="349" t="s">
        <v>95</v>
      </c>
      <c r="B221" s="17" t="s">
        <v>95</v>
      </c>
      <c r="C221" s="579" t="s">
        <v>526</v>
      </c>
      <c r="D221" s="727">
        <v>248950</v>
      </c>
      <c r="E221" s="727">
        <v>246707</v>
      </c>
      <c r="F221" s="727">
        <v>244905</v>
      </c>
      <c r="G221" s="704">
        <v>243432</v>
      </c>
      <c r="H221" s="14"/>
      <c r="I221" s="589"/>
      <c r="J221" s="589"/>
      <c r="K221" s="589"/>
      <c r="L221" s="589"/>
      <c r="M221" s="590"/>
      <c r="N221" s="590"/>
      <c r="P221" s="525"/>
    </row>
    <row r="222" spans="1:16" x14ac:dyDescent="0.25">
      <c r="A222" s="349" t="s">
        <v>96</v>
      </c>
      <c r="B222" s="17" t="s">
        <v>96</v>
      </c>
      <c r="C222" s="579" t="s">
        <v>526</v>
      </c>
      <c r="D222" s="727">
        <v>176684</v>
      </c>
      <c r="E222" s="727">
        <v>181231</v>
      </c>
      <c r="F222" s="727">
        <v>184918</v>
      </c>
      <c r="G222" s="704">
        <v>187069.00000000012</v>
      </c>
      <c r="H222" s="14"/>
      <c r="I222" s="589"/>
      <c r="J222" s="589"/>
      <c r="K222" s="589"/>
      <c r="L222" s="589"/>
      <c r="M222" s="590"/>
      <c r="N222" s="590"/>
      <c r="P222" s="525"/>
    </row>
    <row r="223" spans="1:16" x14ac:dyDescent="0.25">
      <c r="A223" s="349" t="s">
        <v>244</v>
      </c>
      <c r="B223" s="17" t="s">
        <v>244</v>
      </c>
      <c r="C223" s="579" t="s">
        <v>526</v>
      </c>
      <c r="D223" s="727">
        <v>22767</v>
      </c>
      <c r="E223" s="727">
        <v>23871</v>
      </c>
      <c r="F223" s="727">
        <v>24855</v>
      </c>
      <c r="G223" s="704">
        <v>25546</v>
      </c>
      <c r="H223" s="14"/>
      <c r="I223" s="589"/>
      <c r="J223" s="589"/>
      <c r="K223" s="589"/>
      <c r="L223" s="589"/>
      <c r="M223" s="590"/>
      <c r="N223" s="590"/>
      <c r="P223" s="525"/>
    </row>
    <row r="224" spans="1:16" x14ac:dyDescent="0.25">
      <c r="A224" s="349" t="s">
        <v>97</v>
      </c>
      <c r="B224" s="17" t="s">
        <v>97</v>
      </c>
      <c r="C224" s="579" t="s">
        <v>526</v>
      </c>
      <c r="D224" s="727">
        <v>111631</v>
      </c>
      <c r="E224" s="727">
        <v>111773</v>
      </c>
      <c r="F224" s="727">
        <v>111627</v>
      </c>
      <c r="G224" s="704">
        <v>111142.99999999997</v>
      </c>
      <c r="H224" s="14"/>
      <c r="I224" s="589"/>
      <c r="J224" s="589"/>
      <c r="K224" s="589"/>
      <c r="L224" s="589"/>
      <c r="M224" s="590"/>
      <c r="N224" s="590"/>
      <c r="P224" s="525"/>
    </row>
    <row r="225" spans="1:16" x14ac:dyDescent="0.25">
      <c r="A225" s="349" t="s">
        <v>98</v>
      </c>
      <c r="B225" s="17" t="s">
        <v>98</v>
      </c>
      <c r="C225" s="579" t="s">
        <v>526</v>
      </c>
      <c r="D225" s="727">
        <v>28793</v>
      </c>
      <c r="E225" s="727">
        <v>28717</v>
      </c>
      <c r="F225" s="727">
        <v>28663</v>
      </c>
      <c r="G225" s="704">
        <v>28667.000000000007</v>
      </c>
      <c r="H225" s="14"/>
      <c r="I225" s="589"/>
      <c r="J225" s="589"/>
      <c r="K225" s="589"/>
      <c r="L225" s="589"/>
      <c r="M225" s="590"/>
      <c r="N225" s="590"/>
      <c r="P225" s="525"/>
    </row>
    <row r="226" spans="1:16" x14ac:dyDescent="0.25">
      <c r="A226" s="349" t="s">
        <v>99</v>
      </c>
      <c r="B226" s="17" t="s">
        <v>99</v>
      </c>
      <c r="C226" s="579" t="s">
        <v>526</v>
      </c>
      <c r="D226" s="727">
        <v>242355</v>
      </c>
      <c r="E226" s="727">
        <v>243560</v>
      </c>
      <c r="F226" s="727">
        <v>244672</v>
      </c>
      <c r="G226" s="704">
        <v>245319.00000000015</v>
      </c>
      <c r="H226" s="14"/>
      <c r="I226" s="589"/>
      <c r="J226" s="589"/>
      <c r="K226" s="589"/>
      <c r="L226" s="589"/>
      <c r="M226" s="590"/>
      <c r="N226" s="590"/>
      <c r="P226" s="525"/>
    </row>
    <row r="227" spans="1:16" x14ac:dyDescent="0.25">
      <c r="A227" s="349" t="s">
        <v>100</v>
      </c>
      <c r="B227" s="17" t="s">
        <v>100</v>
      </c>
      <c r="C227" s="579" t="s">
        <v>526</v>
      </c>
      <c r="D227" s="727">
        <v>138545</v>
      </c>
      <c r="E227" s="727">
        <v>143348</v>
      </c>
      <c r="F227" s="727">
        <v>146707</v>
      </c>
      <c r="G227" s="704">
        <v>147272</v>
      </c>
      <c r="H227" s="14"/>
      <c r="I227" s="589"/>
      <c r="J227" s="589"/>
      <c r="K227" s="589"/>
      <c r="L227" s="589"/>
      <c r="M227" s="590"/>
      <c r="N227" s="590"/>
      <c r="P227" s="525"/>
    </row>
    <row r="228" spans="1:16" x14ac:dyDescent="0.25">
      <c r="A228" s="349" t="s">
        <v>101</v>
      </c>
      <c r="B228" s="17" t="s">
        <v>101</v>
      </c>
      <c r="C228" s="579" t="s">
        <v>526</v>
      </c>
      <c r="D228" s="727">
        <v>261081</v>
      </c>
      <c r="E228" s="727">
        <v>270038</v>
      </c>
      <c r="F228" s="727">
        <v>279461</v>
      </c>
      <c r="G228" s="704">
        <v>288940.99999999983</v>
      </c>
      <c r="H228" s="14"/>
      <c r="I228" s="589"/>
      <c r="J228" s="589"/>
      <c r="K228" s="589"/>
      <c r="L228" s="589"/>
      <c r="M228" s="590"/>
      <c r="N228" s="590"/>
      <c r="P228" s="525"/>
    </row>
    <row r="229" spans="1:16" x14ac:dyDescent="0.25">
      <c r="A229" s="349" t="s">
        <v>102</v>
      </c>
      <c r="B229" s="17" t="s">
        <v>102</v>
      </c>
      <c r="C229" s="579" t="s">
        <v>526</v>
      </c>
      <c r="D229" s="727">
        <v>34706</v>
      </c>
      <c r="E229" s="727">
        <v>34510</v>
      </c>
      <c r="F229" s="727">
        <v>34321</v>
      </c>
      <c r="G229" s="704">
        <v>34049</v>
      </c>
      <c r="H229" s="14"/>
      <c r="I229" s="589"/>
      <c r="J229" s="589"/>
      <c r="K229" s="589"/>
      <c r="L229" s="589"/>
      <c r="M229" s="590"/>
      <c r="N229" s="590"/>
      <c r="P229" s="525"/>
    </row>
    <row r="230" spans="1:16" x14ac:dyDescent="0.25">
      <c r="A230" s="349" t="s">
        <v>103</v>
      </c>
      <c r="B230" s="17" t="s">
        <v>103</v>
      </c>
      <c r="C230" s="579" t="s">
        <v>526</v>
      </c>
      <c r="D230" s="727">
        <v>22394</v>
      </c>
      <c r="E230" s="727">
        <v>22422</v>
      </c>
      <c r="F230" s="727">
        <v>22410</v>
      </c>
      <c r="G230" s="704">
        <v>22264</v>
      </c>
      <c r="H230" s="14"/>
      <c r="I230" s="589"/>
      <c r="J230" s="589"/>
      <c r="K230" s="589"/>
      <c r="L230" s="589"/>
      <c r="M230" s="590"/>
      <c r="N230" s="590"/>
      <c r="P230" s="525"/>
    </row>
    <row r="231" spans="1:16" x14ac:dyDescent="0.25">
      <c r="A231" s="349" t="s">
        <v>104</v>
      </c>
      <c r="B231" s="17" t="s">
        <v>104</v>
      </c>
      <c r="C231" s="579" t="s">
        <v>526</v>
      </c>
      <c r="D231" s="727">
        <v>28116</v>
      </c>
      <c r="E231" s="727">
        <v>28190</v>
      </c>
      <c r="F231" s="727">
        <v>28132</v>
      </c>
      <c r="G231" s="704">
        <v>27863</v>
      </c>
      <c r="H231" s="14"/>
      <c r="I231" s="589"/>
      <c r="J231" s="589"/>
      <c r="K231" s="589"/>
      <c r="L231" s="589"/>
      <c r="M231" s="590"/>
      <c r="N231" s="590"/>
      <c r="P231" s="525"/>
    </row>
    <row r="232" spans="1:16" x14ac:dyDescent="0.25">
      <c r="A232" s="349" t="s">
        <v>105</v>
      </c>
      <c r="B232" s="17" t="s">
        <v>105</v>
      </c>
      <c r="C232" s="579" t="s">
        <v>526</v>
      </c>
      <c r="D232" s="727">
        <v>26698</v>
      </c>
      <c r="E232" s="727">
        <v>27760</v>
      </c>
      <c r="F232" s="727">
        <v>28766</v>
      </c>
      <c r="G232" s="704">
        <v>29576</v>
      </c>
      <c r="H232" s="14"/>
      <c r="I232" s="589"/>
      <c r="J232" s="589"/>
      <c r="K232" s="589"/>
      <c r="L232" s="589"/>
      <c r="M232" s="590"/>
      <c r="N232" s="590"/>
      <c r="P232" s="525"/>
    </row>
    <row r="233" spans="1:16" x14ac:dyDescent="0.25">
      <c r="A233" s="349" t="s">
        <v>106</v>
      </c>
      <c r="B233" s="17" t="s">
        <v>106</v>
      </c>
      <c r="C233" s="579" t="s">
        <v>526</v>
      </c>
      <c r="D233" s="727">
        <v>36418</v>
      </c>
      <c r="E233" s="727">
        <v>36344</v>
      </c>
      <c r="F233" s="727">
        <v>36232</v>
      </c>
      <c r="G233" s="704">
        <v>36029</v>
      </c>
      <c r="H233" s="14"/>
      <c r="I233" s="589"/>
      <c r="J233" s="589"/>
      <c r="K233" s="589"/>
      <c r="L233" s="589"/>
      <c r="M233" s="590"/>
      <c r="N233" s="590"/>
      <c r="P233" s="525"/>
    </row>
    <row r="234" spans="1:16" x14ac:dyDescent="0.25">
      <c r="A234" s="349" t="s">
        <v>107</v>
      </c>
      <c r="B234" s="17" t="s">
        <v>107</v>
      </c>
      <c r="C234" s="579" t="s">
        <v>526</v>
      </c>
      <c r="D234" s="727">
        <v>49007</v>
      </c>
      <c r="E234" s="727">
        <v>49657</v>
      </c>
      <c r="F234" s="727">
        <v>50111</v>
      </c>
      <c r="G234" s="704">
        <v>50037</v>
      </c>
      <c r="H234" s="14"/>
      <c r="I234" s="589"/>
      <c r="J234" s="589"/>
      <c r="K234" s="589"/>
      <c r="L234" s="589"/>
      <c r="M234" s="590"/>
      <c r="N234" s="590"/>
      <c r="P234" s="525"/>
    </row>
    <row r="235" spans="1:16" x14ac:dyDescent="0.25">
      <c r="A235" s="349" t="s">
        <v>351</v>
      </c>
      <c r="B235" s="17" t="s">
        <v>351</v>
      </c>
      <c r="C235" s="579" t="s">
        <v>526</v>
      </c>
      <c r="D235" s="727">
        <v>17176</v>
      </c>
      <c r="E235" s="727">
        <v>17933</v>
      </c>
      <c r="F235" s="727">
        <v>18629</v>
      </c>
      <c r="G235" s="704">
        <v>19129</v>
      </c>
      <c r="H235" s="14"/>
      <c r="I235" s="589"/>
      <c r="J235" s="589"/>
      <c r="K235" s="589"/>
      <c r="L235" s="589"/>
      <c r="M235" s="590"/>
      <c r="N235" s="590"/>
      <c r="P235" s="525"/>
    </row>
    <row r="236" spans="1:16" x14ac:dyDescent="0.25">
      <c r="A236" s="349" t="s">
        <v>108</v>
      </c>
      <c r="B236" s="17" t="s">
        <v>108</v>
      </c>
      <c r="C236" s="579" t="s">
        <v>526</v>
      </c>
      <c r="D236" s="727">
        <v>23490</v>
      </c>
      <c r="E236" s="727">
        <v>24368</v>
      </c>
      <c r="F236" s="727">
        <v>25197</v>
      </c>
      <c r="G236" s="704">
        <v>25858</v>
      </c>
      <c r="H236" s="14"/>
      <c r="I236" s="589"/>
      <c r="J236" s="589"/>
      <c r="K236" s="589"/>
      <c r="L236" s="589"/>
      <c r="M236" s="590"/>
      <c r="N236" s="590"/>
      <c r="P236" s="525"/>
    </row>
    <row r="237" spans="1:16" x14ac:dyDescent="0.25">
      <c r="A237" s="349" t="s">
        <v>109</v>
      </c>
      <c r="B237" s="17" t="s">
        <v>109</v>
      </c>
      <c r="C237" s="579" t="s">
        <v>526</v>
      </c>
      <c r="D237" s="727">
        <v>16797</v>
      </c>
      <c r="E237" s="727">
        <v>17135</v>
      </c>
      <c r="F237" s="727">
        <v>17509</v>
      </c>
      <c r="G237" s="704">
        <v>17951</v>
      </c>
      <c r="H237" s="14"/>
      <c r="I237" s="589"/>
      <c r="J237" s="589"/>
      <c r="K237" s="589"/>
      <c r="L237" s="589"/>
      <c r="M237" s="590"/>
      <c r="N237" s="590"/>
      <c r="P237" s="525"/>
    </row>
    <row r="238" spans="1:16" x14ac:dyDescent="0.25">
      <c r="A238" s="349" t="s">
        <v>110</v>
      </c>
      <c r="B238" s="17" t="s">
        <v>110</v>
      </c>
      <c r="C238" s="579" t="s">
        <v>526</v>
      </c>
      <c r="D238" s="727">
        <v>29769</v>
      </c>
      <c r="E238" s="727">
        <v>30521</v>
      </c>
      <c r="F238" s="727">
        <v>31062</v>
      </c>
      <c r="G238" s="704">
        <v>31080</v>
      </c>
      <c r="H238" s="14"/>
      <c r="I238" s="589"/>
      <c r="J238" s="589"/>
      <c r="K238" s="589"/>
      <c r="L238" s="589"/>
      <c r="M238" s="590"/>
      <c r="N238" s="590"/>
      <c r="P238" s="525"/>
    </row>
    <row r="239" spans="1:16" x14ac:dyDescent="0.25">
      <c r="A239" s="349" t="s">
        <v>111</v>
      </c>
      <c r="B239" s="17" t="s">
        <v>111</v>
      </c>
      <c r="C239" s="579" t="s">
        <v>526</v>
      </c>
      <c r="D239" s="727">
        <v>15766</v>
      </c>
      <c r="E239" s="727">
        <v>15808</v>
      </c>
      <c r="F239" s="727">
        <v>15771</v>
      </c>
      <c r="G239" s="704">
        <v>15642.999999999989</v>
      </c>
      <c r="H239" s="14"/>
      <c r="I239" s="589"/>
      <c r="J239" s="589"/>
      <c r="K239" s="589"/>
      <c r="L239" s="589"/>
      <c r="M239" s="590"/>
      <c r="N239" s="590"/>
      <c r="P239" s="525"/>
    </row>
    <row r="240" spans="1:16" x14ac:dyDescent="0.25">
      <c r="A240" s="349" t="s">
        <v>112</v>
      </c>
      <c r="B240" s="17" t="s">
        <v>112</v>
      </c>
      <c r="C240" s="579" t="s">
        <v>526</v>
      </c>
      <c r="D240" s="727">
        <v>21118</v>
      </c>
      <c r="E240" s="727">
        <v>21301</v>
      </c>
      <c r="F240" s="727">
        <v>21482</v>
      </c>
      <c r="G240" s="704">
        <v>21658.000000000004</v>
      </c>
      <c r="H240" s="14"/>
      <c r="I240" s="589"/>
      <c r="J240" s="589"/>
      <c r="K240" s="589"/>
      <c r="L240" s="589"/>
      <c r="M240" s="590"/>
      <c r="N240" s="590"/>
      <c r="P240" s="525"/>
    </row>
    <row r="241" spans="1:16" x14ac:dyDescent="0.25">
      <c r="A241" s="349" t="s">
        <v>113</v>
      </c>
      <c r="B241" s="17" t="s">
        <v>113</v>
      </c>
      <c r="C241" s="579" t="s">
        <v>526</v>
      </c>
      <c r="D241" s="727">
        <v>142326</v>
      </c>
      <c r="E241" s="727">
        <v>142467</v>
      </c>
      <c r="F241" s="727">
        <v>142688</v>
      </c>
      <c r="G241" s="704">
        <v>142950.00000000006</v>
      </c>
      <c r="H241" s="14"/>
      <c r="I241" s="589"/>
      <c r="J241" s="589"/>
      <c r="K241" s="589"/>
      <c r="L241" s="589"/>
      <c r="M241" s="590"/>
      <c r="N241" s="590"/>
      <c r="P241" s="525"/>
    </row>
    <row r="242" spans="1:16" x14ac:dyDescent="0.25">
      <c r="A242" s="349" t="s">
        <v>114</v>
      </c>
      <c r="B242" s="17" t="s">
        <v>114</v>
      </c>
      <c r="C242" s="579" t="s">
        <v>526</v>
      </c>
      <c r="D242" s="727">
        <v>92793</v>
      </c>
      <c r="E242" s="727">
        <v>91318</v>
      </c>
      <c r="F242" s="727">
        <v>89880</v>
      </c>
      <c r="G242" s="704">
        <v>88052</v>
      </c>
      <c r="H242" s="14"/>
      <c r="I242" s="589"/>
      <c r="J242" s="589"/>
      <c r="K242" s="589"/>
      <c r="L242" s="589"/>
      <c r="M242" s="590"/>
      <c r="N242" s="590"/>
      <c r="P242" s="525"/>
    </row>
    <row r="243" spans="1:16" x14ac:dyDescent="0.25">
      <c r="A243" s="349" t="s">
        <v>115</v>
      </c>
      <c r="B243" s="17" t="s">
        <v>115</v>
      </c>
      <c r="C243" s="579" t="s">
        <v>526</v>
      </c>
      <c r="D243" s="727">
        <v>21736</v>
      </c>
      <c r="E243" s="727">
        <v>21311</v>
      </c>
      <c r="F243" s="727">
        <v>20957</v>
      </c>
      <c r="G243" s="704">
        <v>20686</v>
      </c>
      <c r="H243" s="14"/>
      <c r="I243" s="589"/>
      <c r="J243" s="589"/>
      <c r="K243" s="589"/>
      <c r="L243" s="589"/>
      <c r="M243" s="590"/>
      <c r="N243" s="590"/>
      <c r="P243" s="525"/>
    </row>
    <row r="244" spans="1:16" x14ac:dyDescent="0.25">
      <c r="A244" s="349" t="s">
        <v>116</v>
      </c>
      <c r="B244" s="17" t="s">
        <v>116</v>
      </c>
      <c r="C244" s="579" t="s">
        <v>526</v>
      </c>
      <c r="D244" s="727">
        <v>40704</v>
      </c>
      <c r="E244" s="727">
        <v>40641</v>
      </c>
      <c r="F244" s="727">
        <v>40490</v>
      </c>
      <c r="G244" s="704">
        <v>40256</v>
      </c>
      <c r="H244" s="14"/>
      <c r="I244" s="589"/>
      <c r="J244" s="589"/>
      <c r="K244" s="589"/>
      <c r="L244" s="589"/>
      <c r="M244" s="590"/>
      <c r="N244" s="590"/>
      <c r="P244" s="525"/>
    </row>
    <row r="245" spans="1:16" x14ac:dyDescent="0.25">
      <c r="A245" s="349" t="s">
        <v>245</v>
      </c>
      <c r="B245" s="17" t="s">
        <v>245</v>
      </c>
      <c r="C245" s="579" t="s">
        <v>526</v>
      </c>
      <c r="D245" s="727">
        <v>31319</v>
      </c>
      <c r="E245" s="727">
        <v>31722</v>
      </c>
      <c r="F245" s="727">
        <v>31884</v>
      </c>
      <c r="G245" s="704">
        <v>31650</v>
      </c>
      <c r="H245" s="14"/>
      <c r="I245" s="589"/>
      <c r="J245" s="589"/>
      <c r="K245" s="589"/>
      <c r="L245" s="589"/>
      <c r="M245" s="590"/>
      <c r="N245" s="590"/>
      <c r="P245" s="525"/>
    </row>
    <row r="246" spans="1:16" x14ac:dyDescent="0.25">
      <c r="A246" s="349" t="s">
        <v>117</v>
      </c>
      <c r="B246" s="17" t="s">
        <v>117</v>
      </c>
      <c r="C246" s="579" t="s">
        <v>526</v>
      </c>
      <c r="D246" s="727">
        <v>96073</v>
      </c>
      <c r="E246" s="727">
        <v>98793</v>
      </c>
      <c r="F246" s="727">
        <v>101023</v>
      </c>
      <c r="G246" s="704">
        <v>102368.00000000001</v>
      </c>
      <c r="H246" s="14"/>
      <c r="I246" s="589"/>
      <c r="J246" s="589"/>
      <c r="K246" s="589"/>
      <c r="L246" s="589"/>
      <c r="M246" s="590"/>
      <c r="N246" s="590"/>
      <c r="P246" s="525"/>
    </row>
    <row r="247" spans="1:16" x14ac:dyDescent="0.25">
      <c r="A247" s="349" t="s">
        <v>118</v>
      </c>
      <c r="B247" s="17" t="s">
        <v>118</v>
      </c>
      <c r="C247" s="579" t="s">
        <v>526</v>
      </c>
      <c r="D247" s="727">
        <v>23321</v>
      </c>
      <c r="E247" s="727">
        <v>23243</v>
      </c>
      <c r="F247" s="727">
        <v>23194</v>
      </c>
      <c r="G247" s="704">
        <v>23203</v>
      </c>
      <c r="H247" s="14"/>
      <c r="I247" s="589"/>
      <c r="J247" s="589"/>
      <c r="K247" s="589"/>
      <c r="L247" s="589"/>
      <c r="M247" s="590"/>
      <c r="N247" s="590"/>
      <c r="P247" s="525"/>
    </row>
    <row r="248" spans="1:16" x14ac:dyDescent="0.25">
      <c r="A248" s="349" t="s">
        <v>119</v>
      </c>
      <c r="B248" s="17" t="s">
        <v>119</v>
      </c>
      <c r="C248" s="579" t="s">
        <v>526</v>
      </c>
      <c r="D248" s="727">
        <v>31150</v>
      </c>
      <c r="E248" s="727">
        <v>31574</v>
      </c>
      <c r="F248" s="727">
        <v>31907</v>
      </c>
      <c r="G248" s="704">
        <v>32064.000000000007</v>
      </c>
      <c r="H248" s="14"/>
      <c r="I248" s="589"/>
      <c r="J248" s="589"/>
      <c r="K248" s="589"/>
      <c r="L248" s="589"/>
      <c r="M248" s="590"/>
      <c r="N248" s="590"/>
      <c r="P248" s="525"/>
    </row>
    <row r="249" spans="1:16" x14ac:dyDescent="0.25">
      <c r="A249" s="349" t="s">
        <v>120</v>
      </c>
      <c r="B249" s="17" t="s">
        <v>120</v>
      </c>
      <c r="C249" s="579" t="s">
        <v>526</v>
      </c>
      <c r="D249" s="727">
        <v>181965</v>
      </c>
      <c r="E249" s="727">
        <v>185359</v>
      </c>
      <c r="F249" s="727">
        <v>187771</v>
      </c>
      <c r="G249" s="704">
        <v>188632</v>
      </c>
      <c r="H249" s="14"/>
      <c r="I249" s="589"/>
      <c r="J249" s="589"/>
      <c r="K249" s="589"/>
      <c r="L249" s="589"/>
      <c r="M249" s="590"/>
      <c r="N249" s="590"/>
      <c r="P249" s="525"/>
    </row>
    <row r="250" spans="1:16" x14ac:dyDescent="0.25">
      <c r="A250" s="349" t="s">
        <v>121</v>
      </c>
      <c r="B250" s="17" t="s">
        <v>121</v>
      </c>
      <c r="C250" s="579" t="s">
        <v>526</v>
      </c>
      <c r="D250" s="727">
        <v>46533</v>
      </c>
      <c r="E250" s="727">
        <v>47695</v>
      </c>
      <c r="F250" s="727">
        <v>48541</v>
      </c>
      <c r="G250" s="704">
        <v>49200</v>
      </c>
      <c r="H250" s="14"/>
      <c r="I250" s="589"/>
      <c r="J250" s="589"/>
      <c r="K250" s="589"/>
      <c r="L250" s="589"/>
      <c r="M250" s="590"/>
      <c r="N250" s="590"/>
      <c r="P250" s="525"/>
    </row>
    <row r="251" spans="1:16" x14ac:dyDescent="0.25">
      <c r="A251" s="349" t="s">
        <v>122</v>
      </c>
      <c r="B251" s="17" t="s">
        <v>122</v>
      </c>
      <c r="C251" s="579" t="s">
        <v>526</v>
      </c>
      <c r="D251" s="727">
        <v>29315</v>
      </c>
      <c r="E251" s="727">
        <v>30242</v>
      </c>
      <c r="F251" s="727">
        <v>30961</v>
      </c>
      <c r="G251" s="704">
        <v>31194</v>
      </c>
      <c r="H251" s="14"/>
      <c r="I251" s="589"/>
      <c r="J251" s="589"/>
      <c r="K251" s="589"/>
      <c r="L251" s="589"/>
      <c r="M251" s="590"/>
      <c r="N251" s="590"/>
      <c r="P251" s="525"/>
    </row>
    <row r="252" spans="1:16" x14ac:dyDescent="0.25">
      <c r="A252" s="349" t="s">
        <v>123</v>
      </c>
      <c r="B252" s="17" t="s">
        <v>123</v>
      </c>
      <c r="C252" s="579" t="s">
        <v>526</v>
      </c>
      <c r="D252" s="727">
        <v>62841</v>
      </c>
      <c r="E252" s="727">
        <v>62423</v>
      </c>
      <c r="F252" s="727">
        <v>62082</v>
      </c>
      <c r="G252" s="704">
        <v>61744</v>
      </c>
      <c r="H252" s="14"/>
      <c r="I252" s="589"/>
      <c r="J252" s="589"/>
      <c r="K252" s="589"/>
      <c r="L252" s="589"/>
      <c r="M252" s="590"/>
      <c r="N252" s="590"/>
      <c r="P252" s="525"/>
    </row>
    <row r="253" spans="1:16" x14ac:dyDescent="0.25">
      <c r="A253" s="349" t="s">
        <v>124</v>
      </c>
      <c r="B253" s="17" t="s">
        <v>124</v>
      </c>
      <c r="C253" s="579" t="s">
        <v>526</v>
      </c>
      <c r="D253" s="727">
        <v>384358</v>
      </c>
      <c r="E253" s="727">
        <v>383386</v>
      </c>
      <c r="F253" s="727">
        <v>382105</v>
      </c>
      <c r="G253" s="704">
        <v>379616</v>
      </c>
      <c r="H253" s="14"/>
      <c r="I253" s="589"/>
      <c r="J253" s="589"/>
      <c r="K253" s="589"/>
      <c r="L253" s="589"/>
      <c r="M253" s="590"/>
      <c r="N253" s="590"/>
      <c r="P253" s="525"/>
    </row>
    <row r="254" spans="1:16" x14ac:dyDescent="0.25">
      <c r="A254" s="349" t="s">
        <v>125</v>
      </c>
      <c r="B254" s="17" t="s">
        <v>125</v>
      </c>
      <c r="C254" s="579" t="s">
        <v>526</v>
      </c>
      <c r="D254" s="727">
        <v>115937</v>
      </c>
      <c r="E254" s="727">
        <v>115832</v>
      </c>
      <c r="F254" s="727">
        <v>115799</v>
      </c>
      <c r="G254" s="704">
        <v>115742.00000000004</v>
      </c>
      <c r="H254" s="14"/>
      <c r="I254" s="589"/>
      <c r="J254" s="589"/>
      <c r="K254" s="589"/>
      <c r="L254" s="589"/>
      <c r="M254" s="590"/>
      <c r="N254" s="590"/>
      <c r="P254" s="525"/>
    </row>
    <row r="255" spans="1:16" x14ac:dyDescent="0.25">
      <c r="A255" s="349" t="s">
        <v>126</v>
      </c>
      <c r="B255" s="17" t="s">
        <v>126</v>
      </c>
      <c r="C255" s="579" t="s">
        <v>526</v>
      </c>
      <c r="D255" s="727">
        <v>99006</v>
      </c>
      <c r="E255" s="727">
        <v>99037</v>
      </c>
      <c r="F255" s="727">
        <v>98936</v>
      </c>
      <c r="G255" s="704">
        <v>98546.000000000015</v>
      </c>
      <c r="H255" s="14"/>
      <c r="I255" s="589"/>
      <c r="J255" s="589"/>
      <c r="K255" s="589"/>
      <c r="L255" s="589"/>
      <c r="M255" s="590"/>
      <c r="N255" s="590"/>
      <c r="P255" s="525"/>
    </row>
    <row r="256" spans="1:16" x14ac:dyDescent="0.25">
      <c r="A256" s="349" t="s">
        <v>127</v>
      </c>
      <c r="B256" s="17" t="s">
        <v>127</v>
      </c>
      <c r="C256" s="579" t="s">
        <v>526</v>
      </c>
      <c r="D256" s="727">
        <v>24947</v>
      </c>
      <c r="E256" s="727">
        <v>26485</v>
      </c>
      <c r="F256" s="727">
        <v>27813</v>
      </c>
      <c r="G256" s="704">
        <v>28580.999999999993</v>
      </c>
      <c r="H256" s="14"/>
      <c r="I256" s="589"/>
      <c r="J256" s="589"/>
      <c r="K256" s="589"/>
      <c r="L256" s="589"/>
      <c r="M256" s="590"/>
      <c r="N256" s="590"/>
      <c r="P256" s="525"/>
    </row>
    <row r="257" spans="1:16" x14ac:dyDescent="0.25">
      <c r="A257" s="349" t="s">
        <v>128</v>
      </c>
      <c r="B257" s="17" t="s">
        <v>128</v>
      </c>
      <c r="C257" s="579" t="s">
        <v>526</v>
      </c>
      <c r="D257" s="727">
        <v>169490</v>
      </c>
      <c r="E257" s="727">
        <v>166670</v>
      </c>
      <c r="F257" s="727">
        <v>164423</v>
      </c>
      <c r="G257" s="704">
        <v>162837.00000000003</v>
      </c>
      <c r="H257" s="14"/>
      <c r="I257" s="589"/>
      <c r="J257" s="589"/>
      <c r="K257" s="589"/>
      <c r="L257" s="589"/>
      <c r="M257" s="590"/>
      <c r="N257" s="590"/>
      <c r="P257" s="525"/>
    </row>
    <row r="258" spans="1:16" x14ac:dyDescent="0.25">
      <c r="A258" s="349" t="s">
        <v>129</v>
      </c>
      <c r="B258" s="17" t="s">
        <v>129</v>
      </c>
      <c r="C258" s="579" t="s">
        <v>526</v>
      </c>
      <c r="D258" s="727">
        <v>71841</v>
      </c>
      <c r="E258" s="727">
        <v>71410</v>
      </c>
      <c r="F258" s="727">
        <v>71014</v>
      </c>
      <c r="G258" s="704">
        <v>70664</v>
      </c>
      <c r="H258" s="14"/>
      <c r="I258" s="589"/>
      <c r="J258" s="589"/>
      <c r="K258" s="589"/>
      <c r="L258" s="589"/>
      <c r="M258" s="590"/>
      <c r="N258" s="590"/>
      <c r="P258" s="525"/>
    </row>
    <row r="259" spans="1:16" x14ac:dyDescent="0.25">
      <c r="A259" s="349" t="s">
        <v>130</v>
      </c>
      <c r="B259" s="17" t="s">
        <v>130</v>
      </c>
      <c r="C259" s="579" t="s">
        <v>526</v>
      </c>
      <c r="D259" s="727">
        <v>168981</v>
      </c>
      <c r="E259" s="727">
        <v>174904</v>
      </c>
      <c r="F259" s="727">
        <v>179274</v>
      </c>
      <c r="G259" s="704">
        <v>180762.00000000015</v>
      </c>
      <c r="H259" s="14"/>
      <c r="I259" s="589"/>
      <c r="J259" s="589"/>
      <c r="K259" s="589"/>
      <c r="L259" s="589"/>
      <c r="M259" s="590"/>
      <c r="N259" s="590"/>
      <c r="P259" s="525"/>
    </row>
    <row r="260" spans="1:16" x14ac:dyDescent="0.25">
      <c r="A260" s="349" t="s">
        <v>131</v>
      </c>
      <c r="B260" s="17" t="s">
        <v>131</v>
      </c>
      <c r="C260" s="579" t="s">
        <v>526</v>
      </c>
      <c r="D260" s="727">
        <v>63833</v>
      </c>
      <c r="E260" s="727">
        <v>63363</v>
      </c>
      <c r="F260" s="727">
        <v>62862</v>
      </c>
      <c r="G260" s="704">
        <v>62300</v>
      </c>
      <c r="H260" s="14"/>
      <c r="I260" s="589"/>
      <c r="J260" s="589"/>
      <c r="K260" s="589"/>
      <c r="L260" s="589"/>
      <c r="M260" s="590"/>
      <c r="N260" s="590"/>
      <c r="P260" s="525"/>
    </row>
    <row r="261" spans="1:16" x14ac:dyDescent="0.25">
      <c r="A261" s="349" t="s">
        <v>132</v>
      </c>
      <c r="B261" s="17" t="s">
        <v>132</v>
      </c>
      <c r="C261" s="579" t="s">
        <v>526</v>
      </c>
      <c r="D261" s="727">
        <v>62206</v>
      </c>
      <c r="E261" s="727">
        <v>60890</v>
      </c>
      <c r="F261" s="727">
        <v>59802</v>
      </c>
      <c r="G261" s="704">
        <v>58877</v>
      </c>
      <c r="H261" s="14"/>
      <c r="I261" s="589"/>
      <c r="J261" s="589"/>
      <c r="K261" s="589"/>
      <c r="L261" s="589"/>
      <c r="M261" s="590"/>
      <c r="N261" s="590"/>
      <c r="P261" s="525"/>
    </row>
    <row r="262" spans="1:16" x14ac:dyDescent="0.25">
      <c r="A262" s="349" t="s">
        <v>133</v>
      </c>
      <c r="B262" s="17" t="s">
        <v>133</v>
      </c>
      <c r="C262" s="579" t="s">
        <v>526</v>
      </c>
      <c r="D262" s="727">
        <v>72950</v>
      </c>
      <c r="E262" s="727">
        <v>72309</v>
      </c>
      <c r="F262" s="727">
        <v>71771</v>
      </c>
      <c r="G262" s="704">
        <v>71315</v>
      </c>
      <c r="H262" s="14"/>
      <c r="I262" s="589"/>
      <c r="J262" s="589"/>
      <c r="K262" s="589"/>
      <c r="L262" s="589"/>
      <c r="M262" s="590"/>
      <c r="N262" s="590"/>
      <c r="P262" s="525"/>
    </row>
    <row r="263" spans="1:16" x14ac:dyDescent="0.25">
      <c r="A263" s="349" t="s">
        <v>134</v>
      </c>
      <c r="B263" s="17" t="s">
        <v>134</v>
      </c>
      <c r="C263" s="579" t="s">
        <v>526</v>
      </c>
      <c r="D263" s="727">
        <v>31625</v>
      </c>
      <c r="E263" s="727">
        <v>32466</v>
      </c>
      <c r="F263" s="727">
        <v>33049</v>
      </c>
      <c r="G263" s="704">
        <v>33072.000000000007</v>
      </c>
      <c r="H263" s="14"/>
      <c r="I263" s="589"/>
      <c r="J263" s="589"/>
      <c r="K263" s="589"/>
      <c r="L263" s="589"/>
      <c r="M263" s="590"/>
      <c r="N263" s="590"/>
      <c r="P263" s="525"/>
    </row>
    <row r="264" spans="1:16" x14ac:dyDescent="0.25">
      <c r="A264" s="349" t="s">
        <v>135</v>
      </c>
      <c r="B264" s="17" t="s">
        <v>135</v>
      </c>
      <c r="C264" s="579" t="s">
        <v>526</v>
      </c>
      <c r="D264" s="727">
        <v>28071</v>
      </c>
      <c r="E264" s="727">
        <v>28317</v>
      </c>
      <c r="F264" s="727">
        <v>28497</v>
      </c>
      <c r="G264" s="704">
        <v>28515</v>
      </c>
      <c r="H264" s="14"/>
      <c r="I264" s="589"/>
      <c r="J264" s="589"/>
      <c r="K264" s="589"/>
      <c r="L264" s="589"/>
      <c r="M264" s="590"/>
      <c r="N264" s="590"/>
      <c r="P264" s="525"/>
    </row>
    <row r="265" spans="1:16" x14ac:dyDescent="0.25">
      <c r="A265" s="349" t="s">
        <v>136</v>
      </c>
      <c r="B265" s="17" t="s">
        <v>136</v>
      </c>
      <c r="C265" s="579" t="s">
        <v>526</v>
      </c>
      <c r="D265" s="727">
        <v>52764</v>
      </c>
      <c r="E265" s="727">
        <v>52309</v>
      </c>
      <c r="F265" s="727">
        <v>51908</v>
      </c>
      <c r="G265" s="704">
        <v>51501.000000000015</v>
      </c>
      <c r="H265" s="14"/>
      <c r="I265" s="589"/>
      <c r="J265" s="589"/>
      <c r="K265" s="589"/>
      <c r="L265" s="589"/>
      <c r="M265" s="590"/>
      <c r="N265" s="590"/>
      <c r="P265" s="525"/>
    </row>
    <row r="266" spans="1:16" x14ac:dyDescent="0.25">
      <c r="A266" s="349" t="s">
        <v>137</v>
      </c>
      <c r="B266" s="17" t="s">
        <v>137</v>
      </c>
      <c r="C266" s="579" t="s">
        <v>526</v>
      </c>
      <c r="D266" s="727">
        <v>80972</v>
      </c>
      <c r="E266" s="727">
        <v>80890</v>
      </c>
      <c r="F266" s="727">
        <v>80810</v>
      </c>
      <c r="G266" s="704">
        <v>80699.000000000058</v>
      </c>
      <c r="H266" s="14"/>
      <c r="I266" s="589"/>
      <c r="J266" s="589"/>
      <c r="K266" s="589"/>
      <c r="L266" s="589"/>
      <c r="M266" s="590"/>
      <c r="N266" s="590"/>
      <c r="P266" s="525"/>
    </row>
    <row r="267" spans="1:16" x14ac:dyDescent="0.25">
      <c r="A267" s="349" t="s">
        <v>246</v>
      </c>
      <c r="B267" s="17" t="s">
        <v>246</v>
      </c>
      <c r="C267" s="579" t="s">
        <v>526</v>
      </c>
      <c r="D267" s="727">
        <v>32344</v>
      </c>
      <c r="E267" s="727">
        <v>32226</v>
      </c>
      <c r="F267" s="727">
        <v>32084</v>
      </c>
      <c r="G267" s="704">
        <v>31977</v>
      </c>
      <c r="H267" s="14"/>
      <c r="I267" s="589"/>
      <c r="J267" s="589"/>
      <c r="K267" s="589"/>
      <c r="L267" s="589"/>
      <c r="M267" s="590"/>
      <c r="N267" s="590"/>
      <c r="P267" s="525"/>
    </row>
    <row r="268" spans="1:16" x14ac:dyDescent="0.25">
      <c r="A268" s="349" t="s">
        <v>138</v>
      </c>
      <c r="B268" s="17" t="s">
        <v>138</v>
      </c>
      <c r="C268" s="579" t="s">
        <v>526</v>
      </c>
      <c r="D268" s="727">
        <v>39760</v>
      </c>
      <c r="E268" s="727">
        <v>39785</v>
      </c>
      <c r="F268" s="727">
        <v>39930</v>
      </c>
      <c r="G268" s="704">
        <v>40203.000000000015</v>
      </c>
      <c r="H268" s="14"/>
      <c r="I268" s="589"/>
      <c r="J268" s="589"/>
      <c r="K268" s="589"/>
      <c r="L268" s="589"/>
      <c r="M268" s="590"/>
      <c r="N268" s="590"/>
      <c r="P268" s="525"/>
    </row>
    <row r="269" spans="1:16" x14ac:dyDescent="0.25">
      <c r="A269" s="349" t="s">
        <v>139</v>
      </c>
      <c r="B269" s="17" t="s">
        <v>139</v>
      </c>
      <c r="C269" s="579" t="s">
        <v>526</v>
      </c>
      <c r="D269" s="727">
        <v>49746</v>
      </c>
      <c r="E269" s="727">
        <v>50418</v>
      </c>
      <c r="F269" s="727">
        <v>50943</v>
      </c>
      <c r="G269" s="704">
        <v>51611</v>
      </c>
      <c r="H269" s="14"/>
      <c r="I269" s="589"/>
      <c r="J269" s="589"/>
      <c r="K269" s="589"/>
      <c r="L269" s="589"/>
      <c r="M269" s="590"/>
      <c r="N269" s="590"/>
      <c r="P269" s="525"/>
    </row>
    <row r="270" spans="1:16" x14ac:dyDescent="0.25">
      <c r="A270" s="349" t="s">
        <v>140</v>
      </c>
      <c r="B270" s="17" t="s">
        <v>140</v>
      </c>
      <c r="C270" s="579" t="s">
        <v>526</v>
      </c>
      <c r="D270" s="727">
        <v>21195</v>
      </c>
      <c r="E270" s="727">
        <v>21458</v>
      </c>
      <c r="F270" s="727">
        <v>21636</v>
      </c>
      <c r="G270" s="704">
        <v>21637</v>
      </c>
      <c r="H270" s="14"/>
      <c r="I270" s="589"/>
      <c r="J270" s="589"/>
      <c r="K270" s="589"/>
      <c r="L270" s="589"/>
      <c r="M270" s="590"/>
      <c r="N270" s="590"/>
      <c r="P270" s="525"/>
    </row>
    <row r="271" spans="1:16" x14ac:dyDescent="0.25">
      <c r="A271" s="349" t="s">
        <v>141</v>
      </c>
      <c r="B271" s="17" t="s">
        <v>141</v>
      </c>
      <c r="C271" s="579" t="s">
        <v>526</v>
      </c>
      <c r="D271" s="727">
        <v>49821</v>
      </c>
      <c r="E271" s="727">
        <v>49355</v>
      </c>
      <c r="F271" s="727">
        <v>49057</v>
      </c>
      <c r="G271" s="704">
        <v>48977.999999999993</v>
      </c>
      <c r="H271" s="14"/>
      <c r="I271" s="589"/>
      <c r="J271" s="589"/>
      <c r="K271" s="589"/>
      <c r="L271" s="589"/>
      <c r="M271" s="590"/>
      <c r="N271" s="590"/>
      <c r="P271" s="525"/>
    </row>
    <row r="272" spans="1:16" x14ac:dyDescent="0.25">
      <c r="A272" s="349" t="s">
        <v>142</v>
      </c>
      <c r="B272" s="17" t="s">
        <v>142</v>
      </c>
      <c r="C272" s="579" t="s">
        <v>526</v>
      </c>
      <c r="D272" s="727">
        <v>10406</v>
      </c>
      <c r="E272" s="727">
        <v>10516</v>
      </c>
      <c r="F272" s="727">
        <v>10556</v>
      </c>
      <c r="G272" s="704">
        <v>10492</v>
      </c>
      <c r="H272" s="14"/>
      <c r="I272" s="589"/>
      <c r="J272" s="589"/>
      <c r="K272" s="589"/>
      <c r="L272" s="589"/>
      <c r="M272" s="590"/>
      <c r="N272" s="590"/>
      <c r="P272" s="525"/>
    </row>
    <row r="273" spans="1:16" x14ac:dyDescent="0.25">
      <c r="A273" s="349" t="s">
        <v>143</v>
      </c>
      <c r="B273" s="17" t="s">
        <v>143</v>
      </c>
      <c r="C273" s="579" t="s">
        <v>526</v>
      </c>
      <c r="D273" s="727">
        <v>21557</v>
      </c>
      <c r="E273" s="727">
        <v>21614</v>
      </c>
      <c r="F273" s="727">
        <v>21644</v>
      </c>
      <c r="G273" s="704">
        <v>21644</v>
      </c>
      <c r="H273" s="14"/>
      <c r="I273" s="589"/>
      <c r="J273" s="589"/>
      <c r="K273" s="589"/>
      <c r="L273" s="589"/>
      <c r="M273" s="590"/>
      <c r="N273" s="590"/>
      <c r="P273" s="525"/>
    </row>
    <row r="274" spans="1:16" x14ac:dyDescent="0.25">
      <c r="A274" s="349" t="s">
        <v>219</v>
      </c>
      <c r="B274" s="17" t="s">
        <v>219</v>
      </c>
      <c r="C274" s="579" t="s">
        <v>526</v>
      </c>
      <c r="D274" s="727">
        <v>10853</v>
      </c>
      <c r="E274" s="727">
        <v>11002</v>
      </c>
      <c r="F274" s="727">
        <v>11169</v>
      </c>
      <c r="G274" s="704">
        <v>11311.999999999998</v>
      </c>
      <c r="H274" s="14"/>
      <c r="I274" s="589"/>
      <c r="J274" s="589"/>
      <c r="K274" s="589"/>
      <c r="L274" s="589"/>
      <c r="M274" s="590"/>
      <c r="N274" s="590"/>
      <c r="P274" s="525"/>
    </row>
    <row r="275" spans="1:16" x14ac:dyDescent="0.25">
      <c r="A275" s="349" t="s">
        <v>145</v>
      </c>
      <c r="B275" s="17" t="s">
        <v>145</v>
      </c>
      <c r="C275" s="579" t="s">
        <v>526</v>
      </c>
      <c r="D275" s="727">
        <v>106894</v>
      </c>
      <c r="E275" s="727">
        <v>109470</v>
      </c>
      <c r="F275" s="727">
        <v>111128</v>
      </c>
      <c r="G275" s="704">
        <v>111044.00000000001</v>
      </c>
      <c r="H275" s="14"/>
      <c r="I275" s="589"/>
      <c r="J275" s="589"/>
      <c r="K275" s="589"/>
      <c r="L275" s="589"/>
      <c r="M275" s="590"/>
      <c r="N275" s="590"/>
      <c r="P275" s="525"/>
    </row>
    <row r="276" spans="1:16" x14ac:dyDescent="0.25">
      <c r="A276" s="349" t="s">
        <v>146</v>
      </c>
      <c r="B276" s="17" t="s">
        <v>146</v>
      </c>
      <c r="C276" s="579" t="s">
        <v>526</v>
      </c>
      <c r="D276" s="727">
        <v>155222</v>
      </c>
      <c r="E276" s="727">
        <v>156410</v>
      </c>
      <c r="F276" s="727">
        <v>157350</v>
      </c>
      <c r="G276" s="704">
        <v>157893.00000000009</v>
      </c>
      <c r="H276" s="14"/>
      <c r="I276" s="589"/>
      <c r="J276" s="589"/>
      <c r="K276" s="589"/>
      <c r="L276" s="589"/>
      <c r="M276" s="590"/>
      <c r="N276" s="590"/>
      <c r="P276" s="525"/>
    </row>
    <row r="277" spans="1:16" x14ac:dyDescent="0.25">
      <c r="A277" s="349" t="s">
        <v>147</v>
      </c>
      <c r="B277" s="17" t="s">
        <v>147</v>
      </c>
      <c r="C277" s="579" t="s">
        <v>526</v>
      </c>
      <c r="D277" s="727">
        <v>58784</v>
      </c>
      <c r="E277" s="727">
        <v>59409</v>
      </c>
      <c r="F277" s="727">
        <v>59824</v>
      </c>
      <c r="G277" s="704">
        <v>59718</v>
      </c>
      <c r="H277" s="14"/>
      <c r="I277" s="589"/>
      <c r="J277" s="589"/>
      <c r="K277" s="589"/>
      <c r="L277" s="589"/>
      <c r="M277" s="590"/>
      <c r="N277" s="590"/>
      <c r="P277" s="525"/>
    </row>
    <row r="278" spans="1:16" x14ac:dyDescent="0.25">
      <c r="A278" s="349" t="s">
        <v>148</v>
      </c>
      <c r="B278" s="17" t="s">
        <v>148</v>
      </c>
      <c r="C278" s="579" t="s">
        <v>526</v>
      </c>
      <c r="D278" s="727">
        <v>130875</v>
      </c>
      <c r="E278" s="727">
        <v>137711</v>
      </c>
      <c r="F278" s="727">
        <v>143959</v>
      </c>
      <c r="G278" s="704">
        <v>147956</v>
      </c>
      <c r="H278" s="14"/>
      <c r="I278" s="589"/>
      <c r="J278" s="589"/>
      <c r="K278" s="589"/>
      <c r="L278" s="589"/>
      <c r="M278" s="590"/>
      <c r="N278" s="590"/>
      <c r="P278" s="525"/>
    </row>
    <row r="279" spans="1:16" x14ac:dyDescent="0.25">
      <c r="A279" s="349" t="s">
        <v>149</v>
      </c>
      <c r="B279" s="17" t="s">
        <v>149</v>
      </c>
      <c r="C279" s="579" t="s">
        <v>526</v>
      </c>
      <c r="D279" s="727">
        <v>22838</v>
      </c>
      <c r="E279" s="727">
        <v>22803</v>
      </c>
      <c r="F279" s="727">
        <v>22751</v>
      </c>
      <c r="G279" s="704">
        <v>22598</v>
      </c>
      <c r="H279" s="14"/>
      <c r="I279" s="589"/>
      <c r="J279" s="589"/>
      <c r="K279" s="589"/>
      <c r="L279" s="589"/>
      <c r="M279" s="590"/>
      <c r="N279" s="590"/>
      <c r="P279" s="525"/>
    </row>
    <row r="280" spans="1:16" x14ac:dyDescent="0.25">
      <c r="A280" s="349" t="s">
        <v>150</v>
      </c>
      <c r="B280" s="17" t="s">
        <v>150</v>
      </c>
      <c r="C280" s="579" t="s">
        <v>526</v>
      </c>
      <c r="D280" s="727">
        <v>128541</v>
      </c>
      <c r="E280" s="727">
        <v>133292</v>
      </c>
      <c r="F280" s="727">
        <v>136762</v>
      </c>
      <c r="G280" s="704">
        <v>137576</v>
      </c>
      <c r="H280" s="14"/>
      <c r="I280" s="589"/>
      <c r="J280" s="589"/>
      <c r="K280" s="589"/>
      <c r="L280" s="589"/>
      <c r="M280" s="590"/>
      <c r="N280" s="590"/>
      <c r="P280" s="525"/>
    </row>
    <row r="281" spans="1:16" x14ac:dyDescent="0.25">
      <c r="A281" s="349" t="s">
        <v>151</v>
      </c>
      <c r="B281" s="17" t="s">
        <v>151</v>
      </c>
      <c r="C281" s="579" t="s">
        <v>526</v>
      </c>
      <c r="D281" s="727">
        <v>142659</v>
      </c>
      <c r="E281" s="727">
        <v>144002</v>
      </c>
      <c r="F281" s="727">
        <v>145013</v>
      </c>
      <c r="G281" s="704">
        <v>145364.00000000009</v>
      </c>
      <c r="H281" s="14"/>
      <c r="I281" s="589"/>
      <c r="J281" s="589"/>
      <c r="K281" s="589"/>
      <c r="L281" s="589"/>
      <c r="M281" s="590"/>
      <c r="N281" s="590"/>
      <c r="P281" s="525"/>
    </row>
    <row r="282" spans="1:16" x14ac:dyDescent="0.25">
      <c r="A282" s="349" t="s">
        <v>152</v>
      </c>
      <c r="B282" s="17" t="s">
        <v>152</v>
      </c>
      <c r="C282" s="579" t="s">
        <v>526</v>
      </c>
      <c r="D282" s="727">
        <v>162703</v>
      </c>
      <c r="E282" s="727">
        <v>160029</v>
      </c>
      <c r="F282" s="727">
        <v>157725</v>
      </c>
      <c r="G282" s="704">
        <v>155969.00000000006</v>
      </c>
      <c r="H282" s="14"/>
      <c r="I282" s="589"/>
      <c r="J282" s="589"/>
      <c r="K282" s="589"/>
      <c r="L282" s="589"/>
      <c r="M282" s="590"/>
      <c r="N282" s="590"/>
      <c r="P282" s="525"/>
    </row>
    <row r="283" spans="1:16" x14ac:dyDescent="0.25">
      <c r="A283" s="349" t="s">
        <v>153</v>
      </c>
      <c r="B283" s="17" t="s">
        <v>153</v>
      </c>
      <c r="C283" s="579" t="s">
        <v>526</v>
      </c>
      <c r="D283" s="727">
        <v>41796</v>
      </c>
      <c r="E283" s="727">
        <v>41844</v>
      </c>
      <c r="F283" s="727">
        <v>41830</v>
      </c>
      <c r="G283" s="704">
        <v>41464.999999999993</v>
      </c>
      <c r="H283" s="14"/>
      <c r="I283" s="589"/>
      <c r="J283" s="589"/>
      <c r="K283" s="589"/>
      <c r="L283" s="589"/>
      <c r="M283" s="590"/>
      <c r="N283" s="590"/>
      <c r="P283" s="525"/>
    </row>
    <row r="284" spans="1:16" x14ac:dyDescent="0.25">
      <c r="A284" s="349" t="s">
        <v>154</v>
      </c>
      <c r="B284" s="17" t="s">
        <v>154</v>
      </c>
      <c r="C284" s="579" t="s">
        <v>526</v>
      </c>
      <c r="D284" s="727">
        <v>61147</v>
      </c>
      <c r="E284" s="727">
        <v>60892</v>
      </c>
      <c r="F284" s="727">
        <v>60579</v>
      </c>
      <c r="G284" s="704">
        <v>60106.000000000007</v>
      </c>
      <c r="H284" s="14"/>
      <c r="I284" s="589"/>
      <c r="J284" s="589"/>
      <c r="K284" s="589"/>
      <c r="L284" s="589"/>
      <c r="M284" s="590"/>
      <c r="N284" s="590"/>
      <c r="P284" s="525"/>
    </row>
    <row r="285" spans="1:16" x14ac:dyDescent="0.25">
      <c r="A285" s="349" t="s">
        <v>155</v>
      </c>
      <c r="B285" s="17" t="s">
        <v>155</v>
      </c>
      <c r="C285" s="579" t="s">
        <v>526</v>
      </c>
      <c r="D285" s="727">
        <v>32071</v>
      </c>
      <c r="E285" s="727">
        <v>32162</v>
      </c>
      <c r="F285" s="727">
        <v>32141</v>
      </c>
      <c r="G285" s="704">
        <v>31931</v>
      </c>
      <c r="H285" s="14"/>
      <c r="I285" s="589"/>
      <c r="J285" s="589"/>
      <c r="K285" s="589"/>
      <c r="L285" s="589"/>
      <c r="M285" s="590"/>
      <c r="N285" s="590"/>
      <c r="P285" s="525"/>
    </row>
    <row r="286" spans="1:16" x14ac:dyDescent="0.25">
      <c r="A286" s="349" t="s">
        <v>156</v>
      </c>
      <c r="B286" s="17" t="s">
        <v>156</v>
      </c>
      <c r="C286" s="579" t="s">
        <v>526</v>
      </c>
      <c r="D286" s="727">
        <v>33023</v>
      </c>
      <c r="E286" s="727">
        <v>33572</v>
      </c>
      <c r="F286" s="727">
        <v>34048</v>
      </c>
      <c r="G286" s="704">
        <v>34359</v>
      </c>
      <c r="H286" s="14"/>
      <c r="I286" s="589"/>
      <c r="J286" s="589"/>
      <c r="K286" s="589"/>
      <c r="L286" s="589"/>
      <c r="M286" s="590"/>
      <c r="N286" s="590"/>
      <c r="P286" s="525"/>
    </row>
    <row r="287" spans="1:16" x14ac:dyDescent="0.25">
      <c r="A287" s="349" t="s">
        <v>157</v>
      </c>
      <c r="B287" s="17" t="s">
        <v>157</v>
      </c>
      <c r="C287" s="579" t="s">
        <v>526</v>
      </c>
      <c r="D287" s="727">
        <v>45639</v>
      </c>
      <c r="E287" s="727">
        <v>48872</v>
      </c>
      <c r="F287" s="727">
        <v>51594</v>
      </c>
      <c r="G287" s="704">
        <v>52333.999999999993</v>
      </c>
      <c r="H287" s="14"/>
      <c r="I287" s="589"/>
      <c r="J287" s="589"/>
      <c r="K287" s="589"/>
      <c r="L287" s="589"/>
      <c r="M287" s="590"/>
      <c r="N287" s="590"/>
      <c r="P287" s="525"/>
    </row>
    <row r="288" spans="1:16" x14ac:dyDescent="0.25">
      <c r="A288" s="349" t="s">
        <v>158</v>
      </c>
      <c r="B288" s="17" t="s">
        <v>158</v>
      </c>
      <c r="C288" s="579" t="s">
        <v>526</v>
      </c>
      <c r="D288" s="727">
        <v>173433</v>
      </c>
      <c r="E288" s="727">
        <v>171413</v>
      </c>
      <c r="F288" s="727">
        <v>169588</v>
      </c>
      <c r="G288" s="704">
        <v>168234.99999999997</v>
      </c>
      <c r="H288" s="14"/>
      <c r="I288" s="589"/>
      <c r="J288" s="589"/>
      <c r="K288" s="589"/>
      <c r="L288" s="589"/>
      <c r="M288" s="590"/>
      <c r="N288" s="590"/>
      <c r="P288" s="525"/>
    </row>
    <row r="289" spans="1:16" x14ac:dyDescent="0.25">
      <c r="A289" s="349" t="s">
        <v>159</v>
      </c>
      <c r="B289" s="17" t="s">
        <v>159</v>
      </c>
      <c r="C289" s="579" t="s">
        <v>526</v>
      </c>
      <c r="D289" s="727">
        <v>111727</v>
      </c>
      <c r="E289" s="727">
        <v>115003</v>
      </c>
      <c r="F289" s="727">
        <v>117485</v>
      </c>
      <c r="G289" s="704">
        <v>118481</v>
      </c>
      <c r="H289" s="14"/>
      <c r="I289" s="589"/>
      <c r="J289" s="589"/>
      <c r="K289" s="589"/>
      <c r="L289" s="589"/>
      <c r="M289" s="590"/>
      <c r="N289" s="590"/>
      <c r="P289" s="525"/>
    </row>
    <row r="290" spans="1:16" x14ac:dyDescent="0.25">
      <c r="A290" s="349" t="s">
        <v>160</v>
      </c>
      <c r="B290" s="17" t="s">
        <v>160</v>
      </c>
      <c r="C290" s="579" t="s">
        <v>526</v>
      </c>
      <c r="D290" s="727">
        <v>15363</v>
      </c>
      <c r="E290" s="727">
        <v>15675</v>
      </c>
      <c r="F290" s="727">
        <v>15910</v>
      </c>
      <c r="G290" s="704">
        <v>16080.999999999995</v>
      </c>
      <c r="H290" s="14"/>
      <c r="I290" s="589"/>
      <c r="J290" s="589"/>
      <c r="K290" s="589"/>
      <c r="L290" s="589"/>
      <c r="M290" s="590"/>
      <c r="N290" s="590"/>
      <c r="P290" s="525"/>
    </row>
    <row r="291" spans="1:16" x14ac:dyDescent="0.25">
      <c r="A291" s="349" t="s">
        <v>161</v>
      </c>
      <c r="B291" s="17" t="s">
        <v>161</v>
      </c>
      <c r="C291" s="579" t="s">
        <v>526</v>
      </c>
      <c r="D291" s="727">
        <v>32951</v>
      </c>
      <c r="E291" s="727">
        <v>33198</v>
      </c>
      <c r="F291" s="727">
        <v>33298</v>
      </c>
      <c r="G291" s="704">
        <v>33183.000000000007</v>
      </c>
      <c r="H291" s="14"/>
      <c r="I291" s="589"/>
      <c r="J291" s="589"/>
      <c r="K291" s="589"/>
      <c r="L291" s="589"/>
      <c r="M291" s="590"/>
      <c r="N291" s="590"/>
      <c r="P291" s="525"/>
    </row>
    <row r="292" spans="1:16" x14ac:dyDescent="0.25">
      <c r="A292" s="349" t="s">
        <v>162</v>
      </c>
      <c r="B292" s="17" t="s">
        <v>162</v>
      </c>
      <c r="C292" s="579" t="s">
        <v>526</v>
      </c>
      <c r="D292" s="727">
        <v>102770</v>
      </c>
      <c r="E292" s="727">
        <v>102362</v>
      </c>
      <c r="F292" s="727">
        <v>101874</v>
      </c>
      <c r="G292" s="704">
        <v>101172</v>
      </c>
      <c r="H292" s="14"/>
      <c r="I292" s="589"/>
      <c r="J292" s="589"/>
      <c r="K292" s="589"/>
      <c r="L292" s="589"/>
      <c r="M292" s="590"/>
      <c r="N292" s="590"/>
      <c r="P292" s="525"/>
    </row>
    <row r="293" spans="1:16" x14ac:dyDescent="0.25">
      <c r="A293" s="349" t="s">
        <v>163</v>
      </c>
      <c r="B293" s="17" t="s">
        <v>163</v>
      </c>
      <c r="C293" s="579" t="s">
        <v>526</v>
      </c>
      <c r="D293" s="727">
        <v>34804</v>
      </c>
      <c r="E293" s="727">
        <v>35327</v>
      </c>
      <c r="F293" s="727">
        <v>35686</v>
      </c>
      <c r="G293" s="704">
        <v>35626</v>
      </c>
      <c r="H293" s="14"/>
      <c r="I293" s="589"/>
      <c r="J293" s="589"/>
      <c r="K293" s="589"/>
      <c r="L293" s="589"/>
      <c r="M293" s="590"/>
      <c r="N293" s="590"/>
      <c r="P293" s="525"/>
    </row>
    <row r="294" spans="1:16" x14ac:dyDescent="0.25">
      <c r="A294" s="349" t="s">
        <v>262</v>
      </c>
      <c r="B294" s="17" t="s">
        <v>262</v>
      </c>
      <c r="C294" s="579" t="s">
        <v>526</v>
      </c>
      <c r="D294" s="727">
        <v>21468</v>
      </c>
      <c r="E294" s="727">
        <v>21466</v>
      </c>
      <c r="F294" s="727">
        <v>21408</v>
      </c>
      <c r="G294" s="704">
        <v>21245</v>
      </c>
      <c r="H294" s="14"/>
      <c r="I294" s="589"/>
      <c r="J294" s="589"/>
      <c r="K294" s="589"/>
      <c r="L294" s="589"/>
      <c r="M294" s="590"/>
      <c r="N294" s="590"/>
      <c r="P294" s="525"/>
    </row>
    <row r="295" spans="1:16" x14ac:dyDescent="0.25">
      <c r="A295" s="349" t="s">
        <v>164</v>
      </c>
      <c r="B295" s="17" t="s">
        <v>164</v>
      </c>
      <c r="C295" s="579" t="s">
        <v>526</v>
      </c>
      <c r="D295" s="727">
        <v>24044</v>
      </c>
      <c r="E295" s="727">
        <v>25076</v>
      </c>
      <c r="F295" s="727">
        <v>26075</v>
      </c>
      <c r="G295" s="705">
        <v>26829</v>
      </c>
      <c r="H295" s="14"/>
      <c r="I295" s="589"/>
      <c r="J295" s="589"/>
      <c r="K295" s="589"/>
      <c r="L295" s="589"/>
      <c r="M295" s="590"/>
      <c r="N295" s="590"/>
      <c r="P295" s="525"/>
    </row>
    <row r="296" spans="1:16" x14ac:dyDescent="0.25">
      <c r="A296" s="349" t="s">
        <v>73</v>
      </c>
      <c r="B296" s="12" t="s">
        <v>74</v>
      </c>
      <c r="C296" s="580" t="s">
        <v>525</v>
      </c>
      <c r="D296" s="728">
        <v>18133</v>
      </c>
      <c r="E296" s="728">
        <v>18263</v>
      </c>
      <c r="F296" s="728">
        <v>18334</v>
      </c>
      <c r="G296" s="728">
        <v>18604</v>
      </c>
      <c r="H296" s="593"/>
      <c r="I296" s="593"/>
      <c r="J296" s="593"/>
      <c r="K296" s="593"/>
      <c r="L296" s="593"/>
      <c r="M296" s="593"/>
      <c r="N296" s="593"/>
      <c r="P296" s="525"/>
    </row>
    <row r="297" spans="1:16" x14ac:dyDescent="0.25">
      <c r="B297" s="12" t="s">
        <v>75</v>
      </c>
      <c r="C297" s="580" t="s">
        <v>525</v>
      </c>
      <c r="D297" s="728">
        <v>474405</v>
      </c>
      <c r="E297" s="728">
        <v>468106</v>
      </c>
      <c r="F297" s="728">
        <v>463066</v>
      </c>
      <c r="G297" s="728">
        <v>460843</v>
      </c>
      <c r="H297" s="593"/>
      <c r="I297" s="593"/>
      <c r="J297" s="593"/>
      <c r="K297" s="593"/>
      <c r="L297" s="593"/>
      <c r="M297" s="593"/>
      <c r="N297" s="593"/>
      <c r="P297" s="525"/>
    </row>
    <row r="298" spans="1:16" x14ac:dyDescent="0.25">
      <c r="B298" s="17" t="s">
        <v>76</v>
      </c>
      <c r="C298" s="580" t="s">
        <v>525</v>
      </c>
      <c r="D298" s="728">
        <v>28626</v>
      </c>
      <c r="E298" s="728">
        <v>28700</v>
      </c>
      <c r="F298" s="728">
        <v>28168</v>
      </c>
      <c r="G298" s="728">
        <v>27666</v>
      </c>
      <c r="H298" s="593"/>
      <c r="I298" s="593"/>
      <c r="J298" s="593"/>
      <c r="K298" s="593"/>
      <c r="L298" s="593"/>
      <c r="M298" s="593"/>
      <c r="N298" s="593"/>
      <c r="P298" s="525"/>
    </row>
    <row r="299" spans="1:16" x14ac:dyDescent="0.25">
      <c r="B299" s="17" t="s">
        <v>77</v>
      </c>
      <c r="C299" s="580" t="s">
        <v>525</v>
      </c>
      <c r="D299" s="728">
        <v>57895</v>
      </c>
      <c r="E299" s="728">
        <v>59667</v>
      </c>
      <c r="F299" s="728">
        <v>61826</v>
      </c>
      <c r="G299" s="728">
        <v>63531</v>
      </c>
      <c r="H299" s="593"/>
      <c r="I299" s="593"/>
      <c r="J299" s="593"/>
      <c r="K299" s="593"/>
      <c r="L299" s="593"/>
      <c r="M299" s="593"/>
      <c r="N299" s="593"/>
      <c r="P299" s="525"/>
    </row>
    <row r="300" spans="1:16" x14ac:dyDescent="0.25">
      <c r="B300" s="17" t="s">
        <v>78</v>
      </c>
      <c r="C300" s="580" t="s">
        <v>525</v>
      </c>
      <c r="D300" s="728">
        <v>42661</v>
      </c>
      <c r="E300" s="728">
        <v>41989</v>
      </c>
      <c r="F300" s="728">
        <v>41986</v>
      </c>
      <c r="G300" s="728">
        <v>41204</v>
      </c>
      <c r="H300" s="593"/>
      <c r="I300" s="593"/>
      <c r="J300" s="593"/>
      <c r="K300" s="593"/>
      <c r="L300" s="593"/>
      <c r="M300" s="593"/>
      <c r="N300" s="593"/>
      <c r="P300" s="525"/>
    </row>
    <row r="301" spans="1:16" x14ac:dyDescent="0.25">
      <c r="B301" s="17" t="s">
        <v>79</v>
      </c>
      <c r="C301" s="580" t="s">
        <v>525</v>
      </c>
      <c r="D301" s="728">
        <v>114575</v>
      </c>
      <c r="E301" s="728">
        <v>118576</v>
      </c>
      <c r="F301" s="728">
        <v>121451</v>
      </c>
      <c r="G301" s="728">
        <v>122728</v>
      </c>
      <c r="H301" s="593"/>
      <c r="I301" s="593"/>
      <c r="J301" s="593"/>
      <c r="K301" s="593"/>
      <c r="L301" s="593"/>
      <c r="M301" s="593"/>
      <c r="N301" s="593"/>
      <c r="P301" s="525"/>
    </row>
    <row r="302" spans="1:16" x14ac:dyDescent="0.25">
      <c r="B302" s="17" t="s">
        <v>80</v>
      </c>
      <c r="C302" s="580" t="s">
        <v>525</v>
      </c>
      <c r="D302" s="728">
        <v>46749</v>
      </c>
      <c r="E302" s="728">
        <v>48309</v>
      </c>
      <c r="F302" s="728">
        <v>49062</v>
      </c>
      <c r="G302" s="728">
        <v>48608</v>
      </c>
      <c r="H302" s="593"/>
      <c r="I302" s="593"/>
      <c r="J302" s="593"/>
      <c r="K302" s="593"/>
      <c r="L302" s="593"/>
      <c r="M302" s="593"/>
      <c r="N302" s="593"/>
      <c r="P302" s="525"/>
    </row>
    <row r="303" spans="1:16" x14ac:dyDescent="0.25">
      <c r="B303" s="17" t="s">
        <v>81</v>
      </c>
      <c r="C303" s="580" t="s">
        <v>525</v>
      </c>
      <c r="D303" s="728">
        <v>236280</v>
      </c>
      <c r="E303" s="728">
        <v>239369</v>
      </c>
      <c r="F303" s="728">
        <v>242670</v>
      </c>
      <c r="G303" s="728">
        <v>242311</v>
      </c>
      <c r="H303" s="593"/>
      <c r="I303" s="593"/>
      <c r="J303" s="593"/>
      <c r="K303" s="593"/>
      <c r="L303" s="593"/>
      <c r="M303" s="593"/>
      <c r="N303" s="593"/>
      <c r="P303" s="525"/>
    </row>
    <row r="304" spans="1:16" x14ac:dyDescent="0.25">
      <c r="B304" s="17" t="s">
        <v>82</v>
      </c>
      <c r="C304" s="580" t="s">
        <v>525</v>
      </c>
      <c r="D304" s="728">
        <v>74318</v>
      </c>
      <c r="E304" s="728">
        <v>75202</v>
      </c>
      <c r="F304" s="728">
        <v>77151</v>
      </c>
      <c r="G304" s="728">
        <v>74924</v>
      </c>
      <c r="H304" s="593"/>
      <c r="I304" s="593"/>
      <c r="J304" s="593"/>
      <c r="K304" s="593"/>
      <c r="L304" s="593"/>
      <c r="M304" s="593"/>
      <c r="N304" s="593"/>
      <c r="P304" s="525"/>
    </row>
    <row r="305" spans="2:16" x14ac:dyDescent="0.25">
      <c r="B305" s="17" t="s">
        <v>83</v>
      </c>
      <c r="C305" s="580" t="s">
        <v>525</v>
      </c>
      <c r="D305" s="728">
        <v>1144297</v>
      </c>
      <c r="E305" s="728">
        <v>1144010</v>
      </c>
      <c r="F305" s="728">
        <v>1139208</v>
      </c>
      <c r="G305" s="728">
        <v>1107307</v>
      </c>
      <c r="H305" s="593"/>
      <c r="I305" s="593"/>
      <c r="J305" s="593"/>
      <c r="K305" s="593"/>
      <c r="L305" s="593"/>
      <c r="M305" s="593"/>
      <c r="N305" s="593"/>
      <c r="P305" s="525"/>
    </row>
    <row r="306" spans="2:16" x14ac:dyDescent="0.25">
      <c r="B306" s="17" t="s">
        <v>84</v>
      </c>
      <c r="C306" s="580" t="s">
        <v>525</v>
      </c>
      <c r="D306" s="728">
        <v>210272</v>
      </c>
      <c r="E306" s="728">
        <v>214582</v>
      </c>
      <c r="F306" s="728">
        <v>214876</v>
      </c>
      <c r="G306" s="728">
        <v>219082</v>
      </c>
      <c r="H306" s="593"/>
      <c r="I306" s="593"/>
      <c r="J306" s="593"/>
      <c r="K306" s="593"/>
      <c r="L306" s="593"/>
      <c r="M306" s="593"/>
      <c r="N306" s="593"/>
      <c r="P306" s="525"/>
    </row>
    <row r="307" spans="2:16" x14ac:dyDescent="0.25">
      <c r="B307" s="17" t="s">
        <v>85</v>
      </c>
      <c r="C307" s="580" t="s">
        <v>525</v>
      </c>
      <c r="D307" s="728">
        <v>143454</v>
      </c>
      <c r="E307" s="728">
        <v>143280</v>
      </c>
      <c r="F307" s="728">
        <v>140061</v>
      </c>
      <c r="G307" s="728">
        <v>141790</v>
      </c>
      <c r="H307" s="593"/>
      <c r="I307" s="593"/>
      <c r="J307" s="593"/>
      <c r="K307" s="593"/>
      <c r="L307" s="593"/>
      <c r="M307" s="593"/>
      <c r="N307" s="593"/>
      <c r="P307" s="525"/>
    </row>
    <row r="308" spans="2:16" x14ac:dyDescent="0.25">
      <c r="B308" s="17" t="s">
        <v>86</v>
      </c>
      <c r="C308" s="580" t="s">
        <v>525</v>
      </c>
      <c r="D308" s="728">
        <v>96066</v>
      </c>
      <c r="E308" s="728">
        <v>97073</v>
      </c>
      <c r="F308" s="728">
        <v>97487</v>
      </c>
      <c r="G308" s="728">
        <v>96915</v>
      </c>
      <c r="H308" s="593"/>
      <c r="I308" s="593"/>
      <c r="J308" s="593"/>
      <c r="K308" s="593"/>
      <c r="L308" s="593"/>
      <c r="M308" s="593"/>
      <c r="N308" s="593"/>
      <c r="P308" s="525"/>
    </row>
    <row r="309" spans="2:16" x14ac:dyDescent="0.25">
      <c r="B309" s="17" t="s">
        <v>87</v>
      </c>
      <c r="C309" s="580" t="s">
        <v>525</v>
      </c>
      <c r="D309" s="728">
        <v>66310</v>
      </c>
      <c r="E309" s="728">
        <v>66409</v>
      </c>
      <c r="F309" s="728">
        <v>66864</v>
      </c>
      <c r="G309" s="728">
        <v>66436</v>
      </c>
      <c r="H309" s="593"/>
      <c r="I309" s="593"/>
      <c r="J309" s="593"/>
      <c r="K309" s="593"/>
      <c r="L309" s="593"/>
      <c r="M309" s="593"/>
      <c r="N309" s="593"/>
      <c r="P309" s="525"/>
    </row>
    <row r="310" spans="2:16" x14ac:dyDescent="0.25">
      <c r="B310" s="17" t="s">
        <v>88</v>
      </c>
      <c r="C310" s="580" t="s">
        <v>525</v>
      </c>
      <c r="D310" s="728">
        <v>20147</v>
      </c>
      <c r="E310" s="728">
        <v>19984</v>
      </c>
      <c r="F310" s="728">
        <v>19454</v>
      </c>
      <c r="G310" s="728">
        <v>19185</v>
      </c>
      <c r="H310" s="593"/>
      <c r="I310" s="593"/>
      <c r="J310" s="593"/>
      <c r="K310" s="593"/>
      <c r="L310" s="593"/>
      <c r="M310" s="593"/>
      <c r="N310" s="593"/>
      <c r="P310" s="525"/>
    </row>
    <row r="311" spans="2:16" x14ac:dyDescent="0.25">
      <c r="B311" s="17" t="s">
        <v>89</v>
      </c>
      <c r="C311" s="580" t="s">
        <v>525</v>
      </c>
      <c r="D311" s="728">
        <v>90097</v>
      </c>
      <c r="E311" s="728">
        <v>88181</v>
      </c>
      <c r="F311" s="728">
        <v>86653</v>
      </c>
      <c r="G311" s="728">
        <v>86970</v>
      </c>
      <c r="H311" s="593"/>
      <c r="I311" s="593"/>
      <c r="J311" s="593"/>
      <c r="K311" s="593"/>
      <c r="L311" s="593"/>
      <c r="M311" s="593"/>
      <c r="N311" s="593"/>
      <c r="P311" s="525"/>
    </row>
    <row r="312" spans="2:16" x14ac:dyDescent="0.25">
      <c r="B312" s="17" t="s">
        <v>90</v>
      </c>
      <c r="C312" s="580" t="s">
        <v>525</v>
      </c>
      <c r="D312" s="728">
        <v>326175</v>
      </c>
      <c r="E312" s="728">
        <v>329012</v>
      </c>
      <c r="F312" s="728">
        <v>328075</v>
      </c>
      <c r="G312" s="728">
        <v>319924</v>
      </c>
      <c r="H312" s="593"/>
      <c r="I312" s="593"/>
      <c r="J312" s="593"/>
      <c r="K312" s="593"/>
      <c r="L312" s="593"/>
      <c r="M312" s="593"/>
      <c r="N312" s="593"/>
      <c r="P312" s="525"/>
    </row>
    <row r="313" spans="2:16" x14ac:dyDescent="0.25">
      <c r="B313" s="17" t="s">
        <v>91</v>
      </c>
      <c r="C313" s="580" t="s">
        <v>525</v>
      </c>
      <c r="D313" s="728">
        <v>54748</v>
      </c>
      <c r="E313" s="728">
        <v>53804</v>
      </c>
      <c r="F313" s="728">
        <v>52426</v>
      </c>
      <c r="G313" s="728">
        <v>51440</v>
      </c>
      <c r="H313" s="593"/>
      <c r="I313" s="593"/>
      <c r="J313" s="593"/>
      <c r="K313" s="593"/>
      <c r="L313" s="593"/>
      <c r="M313" s="593"/>
      <c r="N313" s="593"/>
      <c r="P313" s="525"/>
    </row>
    <row r="314" spans="2:16" x14ac:dyDescent="0.25">
      <c r="B314" s="17" t="s">
        <v>92</v>
      </c>
      <c r="C314" s="580" t="s">
        <v>525</v>
      </c>
      <c r="D314" s="728">
        <v>210694</v>
      </c>
      <c r="E314" s="728">
        <v>215441</v>
      </c>
      <c r="F314" s="728">
        <v>217996</v>
      </c>
      <c r="G314" s="728">
        <v>217911</v>
      </c>
      <c r="H314" s="593"/>
      <c r="I314" s="593"/>
      <c r="J314" s="593"/>
      <c r="K314" s="593"/>
      <c r="L314" s="593"/>
      <c r="M314" s="593"/>
      <c r="N314" s="593"/>
      <c r="P314" s="525"/>
    </row>
    <row r="315" spans="2:16" x14ac:dyDescent="0.25">
      <c r="B315" s="17" t="s">
        <v>93</v>
      </c>
      <c r="C315" s="580" t="s">
        <v>525</v>
      </c>
      <c r="D315" s="728">
        <v>19819</v>
      </c>
      <c r="E315" s="728">
        <v>19334</v>
      </c>
      <c r="F315" s="728">
        <v>19521</v>
      </c>
      <c r="G315" s="728">
        <v>19291</v>
      </c>
      <c r="H315" s="593"/>
      <c r="I315" s="593"/>
      <c r="J315" s="593"/>
      <c r="K315" s="593"/>
      <c r="L315" s="593"/>
      <c r="M315" s="593"/>
      <c r="N315" s="593"/>
      <c r="P315" s="525"/>
    </row>
    <row r="316" spans="2:16" x14ac:dyDescent="0.25">
      <c r="B316" s="17" t="s">
        <v>94</v>
      </c>
      <c r="C316" s="580" t="s">
        <v>525</v>
      </c>
      <c r="D316" s="728">
        <v>51586</v>
      </c>
      <c r="E316" s="728">
        <v>51664</v>
      </c>
      <c r="F316" s="728">
        <v>52283</v>
      </c>
      <c r="G316" s="728">
        <v>53188</v>
      </c>
      <c r="H316" s="593"/>
      <c r="I316" s="593"/>
      <c r="J316" s="593"/>
      <c r="K316" s="593"/>
      <c r="L316" s="593"/>
      <c r="M316" s="593"/>
      <c r="N316" s="593"/>
      <c r="P316" s="525"/>
    </row>
    <row r="317" spans="2:16" x14ac:dyDescent="0.25">
      <c r="B317" s="17" t="s">
        <v>95</v>
      </c>
      <c r="C317" s="580" t="s">
        <v>525</v>
      </c>
      <c r="D317" s="728">
        <v>199053</v>
      </c>
      <c r="E317" s="728">
        <v>198725</v>
      </c>
      <c r="F317" s="728">
        <v>198398</v>
      </c>
      <c r="G317" s="728">
        <v>200910</v>
      </c>
      <c r="H317" s="593"/>
      <c r="I317" s="593"/>
      <c r="J317" s="593"/>
      <c r="K317" s="593"/>
      <c r="L317" s="593"/>
      <c r="M317" s="593"/>
      <c r="N317" s="593"/>
      <c r="P317" s="525"/>
    </row>
    <row r="318" spans="2:16" x14ac:dyDescent="0.25">
      <c r="B318" s="17" t="s">
        <v>96</v>
      </c>
      <c r="C318" s="580" t="s">
        <v>525</v>
      </c>
      <c r="D318" s="728">
        <v>160922</v>
      </c>
      <c r="E318" s="728">
        <v>164380</v>
      </c>
      <c r="F318" s="728">
        <v>165990</v>
      </c>
      <c r="G318" s="728">
        <v>168473</v>
      </c>
      <c r="H318" s="593"/>
      <c r="I318" s="593"/>
      <c r="J318" s="593"/>
      <c r="K318" s="593"/>
      <c r="L318" s="593"/>
      <c r="M318" s="593"/>
      <c r="N318" s="593"/>
      <c r="P318" s="525"/>
    </row>
    <row r="319" spans="2:16" x14ac:dyDescent="0.25">
      <c r="B319" s="17" t="s">
        <v>244</v>
      </c>
      <c r="C319" s="580" t="s">
        <v>525</v>
      </c>
      <c r="D319" s="728">
        <v>27042</v>
      </c>
      <c r="E319" s="728">
        <v>27140</v>
      </c>
      <c r="F319" s="728">
        <v>27308</v>
      </c>
      <c r="G319" s="728">
        <v>26836</v>
      </c>
      <c r="H319" s="593"/>
      <c r="I319" s="593"/>
      <c r="J319" s="593"/>
      <c r="K319" s="593"/>
      <c r="L319" s="593"/>
      <c r="M319" s="593"/>
      <c r="N319" s="593"/>
      <c r="P319" s="525"/>
    </row>
    <row r="320" spans="2:16" x14ac:dyDescent="0.25">
      <c r="B320" s="17" t="s">
        <v>97</v>
      </c>
      <c r="C320" s="580" t="s">
        <v>525</v>
      </c>
      <c r="D320" s="728">
        <v>84762</v>
      </c>
      <c r="E320" s="728">
        <v>85599</v>
      </c>
      <c r="F320" s="728">
        <v>86245</v>
      </c>
      <c r="G320" s="728">
        <v>91366</v>
      </c>
      <c r="H320" s="593"/>
      <c r="I320" s="593"/>
      <c r="J320" s="593"/>
      <c r="K320" s="593"/>
      <c r="L320" s="593"/>
      <c r="M320" s="593"/>
      <c r="N320" s="593"/>
      <c r="P320" s="525"/>
    </row>
    <row r="321" spans="2:16" x14ac:dyDescent="0.25">
      <c r="B321" s="17" t="s">
        <v>98</v>
      </c>
      <c r="C321" s="580" t="s">
        <v>525</v>
      </c>
      <c r="D321" s="728">
        <v>26666</v>
      </c>
      <c r="E321" s="728">
        <v>27067</v>
      </c>
      <c r="F321" s="728">
        <v>27429</v>
      </c>
      <c r="G321" s="728">
        <v>27915</v>
      </c>
      <c r="H321" s="593"/>
      <c r="I321" s="593"/>
      <c r="J321" s="593"/>
      <c r="K321" s="593"/>
      <c r="L321" s="593"/>
      <c r="M321" s="593"/>
      <c r="N321" s="593"/>
      <c r="P321" s="525"/>
    </row>
    <row r="322" spans="2:16" x14ac:dyDescent="0.25">
      <c r="B322" s="17" t="s">
        <v>99</v>
      </c>
      <c r="C322" s="580" t="s">
        <v>525</v>
      </c>
      <c r="D322" s="728">
        <v>223989</v>
      </c>
      <c r="E322" s="728">
        <v>223481</v>
      </c>
      <c r="F322" s="728">
        <v>221133</v>
      </c>
      <c r="G322" s="728">
        <v>221933</v>
      </c>
      <c r="H322" s="593"/>
      <c r="I322" s="593"/>
      <c r="J322" s="593"/>
      <c r="K322" s="593"/>
      <c r="L322" s="593"/>
      <c r="M322" s="593"/>
      <c r="N322" s="593"/>
      <c r="P322" s="525"/>
    </row>
    <row r="323" spans="2:16" x14ac:dyDescent="0.25">
      <c r="B323" s="17" t="s">
        <v>100</v>
      </c>
      <c r="C323" s="580" t="s">
        <v>525</v>
      </c>
      <c r="D323" s="728">
        <v>134853</v>
      </c>
      <c r="E323" s="728">
        <v>140283</v>
      </c>
      <c r="F323" s="728">
        <v>140183</v>
      </c>
      <c r="G323" s="728">
        <v>141945</v>
      </c>
      <c r="H323" s="593"/>
      <c r="I323" s="593"/>
      <c r="J323" s="593"/>
      <c r="K323" s="593"/>
      <c r="L323" s="593"/>
      <c r="M323" s="593"/>
      <c r="N323" s="593"/>
      <c r="P323" s="525"/>
    </row>
    <row r="324" spans="2:16" x14ac:dyDescent="0.25">
      <c r="B324" s="17" t="s">
        <v>101</v>
      </c>
      <c r="C324" s="580" t="s">
        <v>525</v>
      </c>
      <c r="D324" s="728">
        <v>261861</v>
      </c>
      <c r="E324" s="728">
        <v>265562</v>
      </c>
      <c r="F324" s="728">
        <v>266513</v>
      </c>
      <c r="G324" s="728">
        <v>268578</v>
      </c>
      <c r="H324" s="593"/>
      <c r="I324" s="593"/>
      <c r="J324" s="593"/>
      <c r="K324" s="593"/>
      <c r="L324" s="593"/>
      <c r="M324" s="593"/>
      <c r="N324" s="593"/>
      <c r="P324" s="525"/>
    </row>
    <row r="325" spans="2:16" x14ac:dyDescent="0.25">
      <c r="B325" s="17" t="s">
        <v>102</v>
      </c>
      <c r="C325" s="580" t="s">
        <v>525</v>
      </c>
      <c r="D325" s="728">
        <v>30497</v>
      </c>
      <c r="E325" s="728">
        <v>30699</v>
      </c>
      <c r="F325" s="728">
        <v>30583</v>
      </c>
      <c r="G325" s="728">
        <v>30106</v>
      </c>
      <c r="H325" s="593"/>
      <c r="I325" s="593"/>
      <c r="J325" s="593"/>
      <c r="K325" s="593"/>
      <c r="L325" s="593"/>
      <c r="M325" s="593"/>
      <c r="N325" s="593"/>
      <c r="P325" s="525"/>
    </row>
    <row r="326" spans="2:16" x14ac:dyDescent="0.25">
      <c r="B326" s="17" t="s">
        <v>103</v>
      </c>
      <c r="C326" s="580" t="s">
        <v>525</v>
      </c>
      <c r="D326" s="728">
        <v>23097</v>
      </c>
      <c r="E326" s="728">
        <v>23051</v>
      </c>
      <c r="F326" s="728">
        <v>22751</v>
      </c>
      <c r="G326" s="728">
        <v>22660</v>
      </c>
      <c r="H326" s="593"/>
      <c r="I326" s="593"/>
      <c r="J326" s="593"/>
      <c r="K326" s="593"/>
      <c r="L326" s="593"/>
      <c r="M326" s="593"/>
      <c r="N326" s="593"/>
      <c r="P326" s="525"/>
    </row>
    <row r="327" spans="2:16" x14ac:dyDescent="0.25">
      <c r="B327" s="17" t="s">
        <v>104</v>
      </c>
      <c r="C327" s="580" t="s">
        <v>525</v>
      </c>
      <c r="D327" s="728">
        <v>27861</v>
      </c>
      <c r="E327" s="728">
        <v>28000</v>
      </c>
      <c r="F327" s="728">
        <v>27885</v>
      </c>
      <c r="G327" s="728">
        <v>27913</v>
      </c>
      <c r="H327" s="593"/>
      <c r="I327" s="593"/>
      <c r="J327" s="593"/>
      <c r="K327" s="593"/>
      <c r="L327" s="593"/>
      <c r="M327" s="593"/>
      <c r="N327" s="593"/>
      <c r="P327" s="525"/>
    </row>
    <row r="328" spans="2:16" x14ac:dyDescent="0.25">
      <c r="B328" s="17" t="s">
        <v>105</v>
      </c>
      <c r="C328" s="580" t="s">
        <v>525</v>
      </c>
      <c r="D328" s="728">
        <v>25017</v>
      </c>
      <c r="E328" s="728">
        <v>25309</v>
      </c>
      <c r="F328" s="728">
        <v>25569</v>
      </c>
      <c r="G328" s="728">
        <v>24711</v>
      </c>
      <c r="H328" s="593"/>
      <c r="I328" s="593"/>
      <c r="J328" s="593"/>
      <c r="K328" s="593"/>
      <c r="L328" s="593"/>
      <c r="M328" s="593"/>
      <c r="N328" s="593"/>
      <c r="P328" s="525"/>
    </row>
    <row r="329" spans="2:16" x14ac:dyDescent="0.25">
      <c r="B329" s="17" t="s">
        <v>106</v>
      </c>
      <c r="C329" s="580" t="s">
        <v>525</v>
      </c>
      <c r="D329" s="728">
        <v>36090</v>
      </c>
      <c r="E329" s="728">
        <v>35520</v>
      </c>
      <c r="F329" s="728">
        <v>35284</v>
      </c>
      <c r="G329" s="728">
        <v>33949</v>
      </c>
      <c r="H329" s="593"/>
      <c r="I329" s="593"/>
      <c r="J329" s="593"/>
      <c r="K329" s="593"/>
      <c r="L329" s="593"/>
      <c r="M329" s="593"/>
      <c r="N329" s="593"/>
      <c r="P329" s="525"/>
    </row>
    <row r="330" spans="2:16" x14ac:dyDescent="0.25">
      <c r="B330" s="17" t="s">
        <v>107</v>
      </c>
      <c r="C330" s="580" t="s">
        <v>525</v>
      </c>
      <c r="D330" s="728">
        <v>44099</v>
      </c>
      <c r="E330" s="728">
        <v>44947</v>
      </c>
      <c r="F330" s="728">
        <v>44900</v>
      </c>
      <c r="G330" s="728">
        <v>43685</v>
      </c>
      <c r="H330" s="593"/>
      <c r="I330" s="593"/>
      <c r="J330" s="593"/>
      <c r="K330" s="593"/>
      <c r="L330" s="593"/>
      <c r="M330" s="593"/>
      <c r="N330" s="593"/>
      <c r="P330" s="525"/>
    </row>
    <row r="331" spans="2:16" x14ac:dyDescent="0.25">
      <c r="B331" s="17" t="s">
        <v>351</v>
      </c>
      <c r="C331" s="580" t="s">
        <v>525</v>
      </c>
      <c r="D331" s="728">
        <v>18535</v>
      </c>
      <c r="E331" s="728">
        <v>18578</v>
      </c>
      <c r="F331" s="728">
        <v>18886</v>
      </c>
      <c r="G331" s="728">
        <v>18354</v>
      </c>
      <c r="H331" s="593"/>
      <c r="I331" s="593"/>
      <c r="J331" s="593"/>
      <c r="K331" s="593"/>
      <c r="L331" s="593"/>
      <c r="M331" s="593"/>
      <c r="N331" s="593"/>
      <c r="P331" s="525"/>
    </row>
    <row r="332" spans="2:16" x14ac:dyDescent="0.25">
      <c r="B332" s="17" t="s">
        <v>108</v>
      </c>
      <c r="C332" s="580" t="s">
        <v>525</v>
      </c>
      <c r="D332" s="728">
        <v>23755</v>
      </c>
      <c r="E332" s="728">
        <v>23981</v>
      </c>
      <c r="F332" s="728">
        <v>24152</v>
      </c>
      <c r="G332" s="728">
        <v>24282</v>
      </c>
      <c r="H332" s="593"/>
      <c r="I332" s="593"/>
      <c r="J332" s="593"/>
      <c r="K332" s="593"/>
      <c r="L332" s="593"/>
      <c r="M332" s="593"/>
      <c r="N332" s="593"/>
      <c r="P332" s="525"/>
    </row>
    <row r="333" spans="2:16" x14ac:dyDescent="0.25">
      <c r="B333" s="17" t="s">
        <v>109</v>
      </c>
      <c r="C333" s="580" t="s">
        <v>525</v>
      </c>
      <c r="D333" s="728">
        <v>17317</v>
      </c>
      <c r="E333" s="728">
        <v>17326</v>
      </c>
      <c r="F333" s="728">
        <v>18075</v>
      </c>
      <c r="G333" s="728">
        <v>18340</v>
      </c>
      <c r="H333" s="593"/>
      <c r="I333" s="593"/>
      <c r="J333" s="593"/>
      <c r="K333" s="593"/>
      <c r="L333" s="593"/>
      <c r="M333" s="593"/>
      <c r="N333" s="593"/>
      <c r="P333" s="525"/>
    </row>
    <row r="334" spans="2:16" x14ac:dyDescent="0.25">
      <c r="B334" s="17" t="s">
        <v>110</v>
      </c>
      <c r="C334" s="580" t="s">
        <v>525</v>
      </c>
      <c r="D334" s="728">
        <v>27563</v>
      </c>
      <c r="E334" s="728">
        <v>28525</v>
      </c>
      <c r="F334" s="728">
        <v>29294</v>
      </c>
      <c r="G334" s="728">
        <v>29559</v>
      </c>
      <c r="H334" s="593"/>
      <c r="I334" s="593"/>
      <c r="J334" s="593"/>
      <c r="K334" s="593"/>
      <c r="L334" s="593"/>
      <c r="M334" s="593"/>
      <c r="N334" s="593"/>
      <c r="P334" s="525"/>
    </row>
    <row r="335" spans="2:16" x14ac:dyDescent="0.25">
      <c r="B335" s="17" t="s">
        <v>111</v>
      </c>
      <c r="C335" s="580" t="s">
        <v>525</v>
      </c>
      <c r="D335" s="728">
        <v>9820</v>
      </c>
      <c r="E335" s="728">
        <v>10475</v>
      </c>
      <c r="F335" s="728">
        <v>11132</v>
      </c>
      <c r="G335" s="728">
        <v>12030</v>
      </c>
      <c r="H335" s="593"/>
      <c r="I335" s="593"/>
      <c r="J335" s="593"/>
      <c r="K335" s="593"/>
      <c r="L335" s="593"/>
      <c r="M335" s="593"/>
      <c r="N335" s="593"/>
      <c r="P335" s="525"/>
    </row>
    <row r="336" spans="2:16" x14ac:dyDescent="0.25">
      <c r="B336" s="17" t="s">
        <v>112</v>
      </c>
      <c r="C336" s="580" t="s">
        <v>525</v>
      </c>
      <c r="D336" s="728">
        <v>17871</v>
      </c>
      <c r="E336" s="728">
        <v>17703</v>
      </c>
      <c r="F336" s="728">
        <v>17853</v>
      </c>
      <c r="G336" s="728">
        <v>18316</v>
      </c>
      <c r="H336" s="593"/>
      <c r="I336" s="593"/>
      <c r="J336" s="593"/>
      <c r="K336" s="593"/>
      <c r="L336" s="593"/>
      <c r="M336" s="593"/>
      <c r="N336" s="593"/>
      <c r="P336" s="525"/>
    </row>
    <row r="337" spans="2:16" x14ac:dyDescent="0.25">
      <c r="B337" s="17" t="s">
        <v>113</v>
      </c>
      <c r="C337" s="580" t="s">
        <v>525</v>
      </c>
      <c r="D337" s="728">
        <v>131352</v>
      </c>
      <c r="E337" s="728">
        <v>130443</v>
      </c>
      <c r="F337" s="728">
        <v>128908</v>
      </c>
      <c r="G337" s="728">
        <v>131666</v>
      </c>
      <c r="H337" s="593"/>
      <c r="I337" s="593"/>
      <c r="J337" s="593"/>
      <c r="K337" s="593"/>
      <c r="L337" s="593"/>
      <c r="M337" s="593"/>
      <c r="N337" s="593"/>
      <c r="P337" s="525"/>
    </row>
    <row r="338" spans="2:16" x14ac:dyDescent="0.25">
      <c r="B338" s="17" t="s">
        <v>114</v>
      </c>
      <c r="C338" s="580" t="s">
        <v>525</v>
      </c>
      <c r="D338" s="728">
        <v>95760</v>
      </c>
      <c r="E338" s="728">
        <v>96128</v>
      </c>
      <c r="F338" s="728">
        <v>96015</v>
      </c>
      <c r="G338" s="728">
        <v>94652</v>
      </c>
      <c r="H338" s="593"/>
      <c r="I338" s="593"/>
      <c r="J338" s="593"/>
      <c r="K338" s="593"/>
      <c r="L338" s="593"/>
      <c r="M338" s="593"/>
      <c r="N338" s="593"/>
      <c r="P338" s="525"/>
    </row>
    <row r="339" spans="2:16" x14ac:dyDescent="0.25">
      <c r="B339" s="17" t="s">
        <v>115</v>
      </c>
      <c r="C339" s="580" t="s">
        <v>525</v>
      </c>
      <c r="D339" s="728">
        <v>22726</v>
      </c>
      <c r="E339" s="728">
        <v>22752</v>
      </c>
      <c r="F339" s="728">
        <v>22708</v>
      </c>
      <c r="G339" s="728">
        <v>22395</v>
      </c>
      <c r="H339" s="593"/>
      <c r="I339" s="593"/>
      <c r="J339" s="593"/>
      <c r="K339" s="593"/>
      <c r="L339" s="593"/>
      <c r="M339" s="593"/>
      <c r="N339" s="593"/>
      <c r="P339" s="525"/>
    </row>
    <row r="340" spans="2:16" x14ac:dyDescent="0.25">
      <c r="B340" s="17" t="s">
        <v>116</v>
      </c>
      <c r="C340" s="580" t="s">
        <v>525</v>
      </c>
      <c r="D340" s="728">
        <v>35834</v>
      </c>
      <c r="E340" s="728">
        <v>36305</v>
      </c>
      <c r="F340" s="728">
        <v>36829</v>
      </c>
      <c r="G340" s="728">
        <v>37019</v>
      </c>
      <c r="H340" s="593"/>
      <c r="I340" s="593"/>
      <c r="J340" s="593"/>
      <c r="K340" s="593"/>
      <c r="L340" s="593"/>
      <c r="M340" s="593"/>
      <c r="N340" s="593"/>
      <c r="P340" s="525"/>
    </row>
    <row r="341" spans="2:16" x14ac:dyDescent="0.25">
      <c r="B341" s="17" t="s">
        <v>245</v>
      </c>
      <c r="C341" s="580" t="s">
        <v>525</v>
      </c>
      <c r="D341" s="728">
        <v>22495</v>
      </c>
      <c r="E341" s="728">
        <v>23514</v>
      </c>
      <c r="F341" s="728">
        <v>24463</v>
      </c>
      <c r="G341" s="728">
        <v>25035</v>
      </c>
      <c r="H341" s="593"/>
      <c r="I341" s="593"/>
      <c r="J341" s="593"/>
      <c r="K341" s="593"/>
      <c r="L341" s="593"/>
      <c r="M341" s="593"/>
      <c r="N341" s="593"/>
      <c r="P341" s="525"/>
    </row>
    <row r="342" spans="2:16" x14ac:dyDescent="0.25">
      <c r="B342" s="17" t="s">
        <v>117</v>
      </c>
      <c r="C342" s="580" t="s">
        <v>525</v>
      </c>
      <c r="D342" s="728">
        <v>82869</v>
      </c>
      <c r="E342" s="728">
        <v>86387</v>
      </c>
      <c r="F342" s="728">
        <v>89099</v>
      </c>
      <c r="G342" s="728">
        <v>91677</v>
      </c>
      <c r="H342" s="593"/>
      <c r="I342" s="593"/>
      <c r="J342" s="593"/>
      <c r="K342" s="593"/>
      <c r="L342" s="593"/>
      <c r="M342" s="593"/>
      <c r="N342" s="593"/>
      <c r="P342" s="525"/>
    </row>
    <row r="343" spans="2:16" x14ac:dyDescent="0.25">
      <c r="B343" s="17" t="s">
        <v>118</v>
      </c>
      <c r="C343" s="580" t="s">
        <v>525</v>
      </c>
      <c r="D343" s="728">
        <v>24269</v>
      </c>
      <c r="E343" s="728">
        <v>24330</v>
      </c>
      <c r="F343" s="728">
        <v>23934</v>
      </c>
      <c r="G343" s="728">
        <v>23707</v>
      </c>
      <c r="H343" s="593"/>
      <c r="I343" s="593"/>
      <c r="J343" s="593"/>
      <c r="K343" s="593"/>
      <c r="L343" s="593"/>
      <c r="M343" s="593"/>
      <c r="N343" s="593"/>
      <c r="P343" s="525"/>
    </row>
    <row r="344" spans="2:16" x14ac:dyDescent="0.25">
      <c r="B344" s="17" t="s">
        <v>119</v>
      </c>
      <c r="C344" s="580" t="s">
        <v>525</v>
      </c>
      <c r="D344" s="728">
        <v>28903</v>
      </c>
      <c r="E344" s="728">
        <v>29399</v>
      </c>
      <c r="F344" s="728">
        <v>28981</v>
      </c>
      <c r="G344" s="728">
        <v>28556</v>
      </c>
      <c r="H344" s="593"/>
      <c r="I344" s="593"/>
      <c r="J344" s="593"/>
      <c r="K344" s="593"/>
      <c r="L344" s="593"/>
      <c r="M344" s="593"/>
      <c r="N344" s="593"/>
      <c r="P344" s="525"/>
    </row>
    <row r="345" spans="2:16" x14ac:dyDescent="0.25">
      <c r="B345" s="17" t="s">
        <v>120</v>
      </c>
      <c r="C345" s="580" t="s">
        <v>525</v>
      </c>
      <c r="D345" s="728">
        <v>174735</v>
      </c>
      <c r="E345" s="728">
        <v>175716</v>
      </c>
      <c r="F345" s="728">
        <v>172345</v>
      </c>
      <c r="G345" s="728">
        <v>176888</v>
      </c>
      <c r="H345" s="593"/>
      <c r="I345" s="593"/>
      <c r="J345" s="593"/>
      <c r="K345" s="593"/>
      <c r="L345" s="593"/>
      <c r="M345" s="593"/>
      <c r="N345" s="593"/>
      <c r="P345" s="525"/>
    </row>
    <row r="346" spans="2:16" x14ac:dyDescent="0.25">
      <c r="B346" s="17" t="s">
        <v>121</v>
      </c>
      <c r="C346" s="580" t="s">
        <v>525</v>
      </c>
      <c r="D346" s="728">
        <v>43188</v>
      </c>
      <c r="E346" s="728">
        <v>45722</v>
      </c>
      <c r="F346" s="728">
        <v>46625</v>
      </c>
      <c r="G346" s="728">
        <v>48358</v>
      </c>
      <c r="H346" s="593"/>
      <c r="I346" s="593"/>
      <c r="J346" s="593"/>
      <c r="K346" s="593"/>
      <c r="L346" s="593"/>
      <c r="M346" s="593"/>
      <c r="N346" s="593"/>
      <c r="P346" s="525"/>
    </row>
    <row r="347" spans="2:16" x14ac:dyDescent="0.25">
      <c r="B347" s="17" t="s">
        <v>122</v>
      </c>
      <c r="C347" s="580" t="s">
        <v>525</v>
      </c>
      <c r="D347" s="728">
        <v>23955</v>
      </c>
      <c r="E347" s="728">
        <v>24872</v>
      </c>
      <c r="F347" s="728">
        <v>26307</v>
      </c>
      <c r="G347" s="728">
        <v>27439</v>
      </c>
      <c r="H347" s="593"/>
      <c r="I347" s="593"/>
      <c r="J347" s="593"/>
      <c r="K347" s="593"/>
      <c r="L347" s="593"/>
      <c r="M347" s="593"/>
      <c r="N347" s="593"/>
      <c r="P347" s="525"/>
    </row>
    <row r="348" spans="2:16" x14ac:dyDescent="0.25">
      <c r="B348" s="17" t="s">
        <v>123</v>
      </c>
      <c r="C348" s="580" t="s">
        <v>525</v>
      </c>
      <c r="D348" s="728">
        <v>51435</v>
      </c>
      <c r="E348" s="728">
        <v>51010</v>
      </c>
      <c r="F348" s="728">
        <v>50277</v>
      </c>
      <c r="G348" s="728">
        <v>49313</v>
      </c>
      <c r="H348" s="593"/>
      <c r="I348" s="593"/>
      <c r="J348" s="593"/>
      <c r="K348" s="593"/>
      <c r="L348" s="593"/>
      <c r="M348" s="593"/>
      <c r="N348" s="593"/>
      <c r="P348" s="525"/>
    </row>
    <row r="349" spans="2:16" x14ac:dyDescent="0.25">
      <c r="B349" s="17" t="s">
        <v>124</v>
      </c>
      <c r="C349" s="580" t="s">
        <v>525</v>
      </c>
      <c r="D349" s="728">
        <v>373085</v>
      </c>
      <c r="E349" s="728">
        <v>376278</v>
      </c>
      <c r="F349" s="728">
        <v>375720</v>
      </c>
      <c r="G349" s="728">
        <v>369046</v>
      </c>
      <c r="H349" s="593"/>
      <c r="I349" s="593"/>
      <c r="J349" s="593"/>
      <c r="K349" s="593"/>
      <c r="L349" s="593"/>
      <c r="M349" s="593"/>
      <c r="N349" s="593"/>
      <c r="P349" s="525"/>
    </row>
    <row r="350" spans="2:16" x14ac:dyDescent="0.25">
      <c r="B350" s="17" t="s">
        <v>125</v>
      </c>
      <c r="C350" s="580" t="s">
        <v>525</v>
      </c>
      <c r="D350" s="728">
        <v>105142</v>
      </c>
      <c r="E350" s="728">
        <v>106912</v>
      </c>
      <c r="F350" s="728">
        <v>107707</v>
      </c>
      <c r="G350" s="728">
        <v>109652</v>
      </c>
      <c r="H350" s="593"/>
      <c r="I350" s="593"/>
      <c r="J350" s="593"/>
      <c r="K350" s="593"/>
      <c r="L350" s="593"/>
      <c r="M350" s="593"/>
      <c r="N350" s="593"/>
      <c r="P350" s="525"/>
    </row>
    <row r="351" spans="2:16" x14ac:dyDescent="0.25">
      <c r="B351" s="17" t="s">
        <v>126</v>
      </c>
      <c r="C351" s="580" t="s">
        <v>525</v>
      </c>
      <c r="D351" s="728">
        <v>97485</v>
      </c>
      <c r="E351" s="728">
        <v>96799</v>
      </c>
      <c r="F351" s="728">
        <v>96763</v>
      </c>
      <c r="G351" s="728">
        <v>95476</v>
      </c>
      <c r="H351" s="593"/>
      <c r="I351" s="593"/>
      <c r="J351" s="593"/>
      <c r="K351" s="593"/>
      <c r="L351" s="593"/>
      <c r="M351" s="593"/>
      <c r="N351" s="593"/>
      <c r="P351" s="525"/>
    </row>
    <row r="352" spans="2:16" x14ac:dyDescent="0.25">
      <c r="B352" s="17" t="s">
        <v>127</v>
      </c>
      <c r="C352" s="580" t="s">
        <v>525</v>
      </c>
      <c r="D352" s="728">
        <v>24904</v>
      </c>
      <c r="E352" s="728">
        <v>25538</v>
      </c>
      <c r="F352" s="728">
        <v>25982</v>
      </c>
      <c r="G352" s="728">
        <v>25921</v>
      </c>
      <c r="H352" s="593"/>
      <c r="I352" s="593"/>
      <c r="J352" s="593"/>
      <c r="K352" s="593"/>
      <c r="L352" s="593"/>
      <c r="M352" s="593"/>
      <c r="N352" s="593"/>
      <c r="P352" s="525"/>
    </row>
    <row r="353" spans="2:16" x14ac:dyDescent="0.25">
      <c r="B353" s="17" t="s">
        <v>128</v>
      </c>
      <c r="C353" s="580" t="s">
        <v>525</v>
      </c>
      <c r="D353" s="728">
        <v>136042</v>
      </c>
      <c r="E353" s="728">
        <v>132443</v>
      </c>
      <c r="F353" s="728">
        <v>129858</v>
      </c>
      <c r="G353" s="728">
        <v>126494</v>
      </c>
      <c r="H353" s="593"/>
      <c r="I353" s="593"/>
      <c r="J353" s="593"/>
      <c r="K353" s="593"/>
      <c r="L353" s="593"/>
      <c r="M353" s="593"/>
      <c r="N353" s="593"/>
      <c r="P353" s="525"/>
    </row>
    <row r="354" spans="2:16" x14ac:dyDescent="0.25">
      <c r="B354" s="17" t="s">
        <v>129</v>
      </c>
      <c r="C354" s="580" t="s">
        <v>525</v>
      </c>
      <c r="D354" s="728">
        <v>68259</v>
      </c>
      <c r="E354" s="728">
        <v>68466</v>
      </c>
      <c r="F354" s="728">
        <v>68536</v>
      </c>
      <c r="G354" s="728">
        <v>67455</v>
      </c>
      <c r="H354" s="593"/>
      <c r="I354" s="593"/>
      <c r="J354" s="593"/>
      <c r="K354" s="593"/>
      <c r="L354" s="593"/>
      <c r="M354" s="593"/>
      <c r="N354" s="593"/>
      <c r="P354" s="525"/>
    </row>
    <row r="355" spans="2:16" x14ac:dyDescent="0.25">
      <c r="B355" s="17" t="s">
        <v>130</v>
      </c>
      <c r="C355" s="580" t="s">
        <v>525</v>
      </c>
      <c r="D355" s="728">
        <v>147098</v>
      </c>
      <c r="E355" s="728">
        <v>153297</v>
      </c>
      <c r="F355" s="728">
        <v>154024</v>
      </c>
      <c r="G355" s="728">
        <v>160043</v>
      </c>
      <c r="H355" s="593"/>
      <c r="I355" s="593"/>
      <c r="J355" s="593"/>
      <c r="K355" s="593"/>
      <c r="L355" s="593"/>
      <c r="M355" s="593"/>
      <c r="N355" s="593"/>
      <c r="P355" s="525"/>
    </row>
    <row r="356" spans="2:16" x14ac:dyDescent="0.25">
      <c r="B356" s="17" t="s">
        <v>131</v>
      </c>
      <c r="C356" s="580" t="s">
        <v>525</v>
      </c>
      <c r="D356" s="728">
        <v>50334</v>
      </c>
      <c r="E356" s="728">
        <v>51293</v>
      </c>
      <c r="F356" s="728">
        <v>51280</v>
      </c>
      <c r="G356" s="728">
        <v>50911</v>
      </c>
      <c r="H356" s="593"/>
      <c r="I356" s="593"/>
      <c r="J356" s="593"/>
      <c r="K356" s="593"/>
      <c r="L356" s="593"/>
      <c r="M356" s="593"/>
      <c r="N356" s="593"/>
      <c r="P356" s="525"/>
    </row>
    <row r="357" spans="2:16" x14ac:dyDescent="0.25">
      <c r="B357" s="17" t="s">
        <v>132</v>
      </c>
      <c r="C357" s="580" t="s">
        <v>525</v>
      </c>
      <c r="D357" s="728">
        <v>65280</v>
      </c>
      <c r="E357" s="728">
        <v>64083</v>
      </c>
      <c r="F357" s="728">
        <v>63326</v>
      </c>
      <c r="G357" s="728">
        <v>61439</v>
      </c>
      <c r="H357" s="593"/>
      <c r="I357" s="593"/>
      <c r="J357" s="593"/>
      <c r="K357" s="593"/>
      <c r="L357" s="593"/>
      <c r="M357" s="593"/>
      <c r="N357" s="593"/>
      <c r="P357" s="525"/>
    </row>
    <row r="358" spans="2:16" x14ac:dyDescent="0.25">
      <c r="B358" s="17" t="s">
        <v>133</v>
      </c>
      <c r="C358" s="580" t="s">
        <v>525</v>
      </c>
      <c r="D358" s="728">
        <v>78835</v>
      </c>
      <c r="E358" s="728">
        <v>78796</v>
      </c>
      <c r="F358" s="728">
        <v>78525</v>
      </c>
      <c r="G358" s="728">
        <v>78433</v>
      </c>
      <c r="H358" s="593"/>
      <c r="I358" s="593"/>
      <c r="J358" s="593"/>
      <c r="K358" s="593"/>
      <c r="L358" s="593"/>
      <c r="M358" s="593"/>
      <c r="N358" s="593"/>
      <c r="P358" s="525"/>
    </row>
    <row r="359" spans="2:16" x14ac:dyDescent="0.25">
      <c r="B359" s="17" t="s">
        <v>134</v>
      </c>
      <c r="C359" s="580" t="s">
        <v>525</v>
      </c>
      <c r="D359" s="728">
        <v>30224</v>
      </c>
      <c r="E359" s="728">
        <v>30999</v>
      </c>
      <c r="F359" s="728">
        <v>31511</v>
      </c>
      <c r="G359" s="728">
        <v>31843</v>
      </c>
      <c r="H359" s="593"/>
      <c r="I359" s="593"/>
      <c r="J359" s="593"/>
      <c r="K359" s="593"/>
      <c r="L359" s="593"/>
      <c r="M359" s="593"/>
      <c r="N359" s="593"/>
      <c r="P359" s="525"/>
    </row>
    <row r="360" spans="2:16" x14ac:dyDescent="0.25">
      <c r="B360" s="17" t="s">
        <v>135</v>
      </c>
      <c r="C360" s="580" t="s">
        <v>525</v>
      </c>
      <c r="D360" s="728">
        <v>28965</v>
      </c>
      <c r="E360" s="728">
        <v>29248</v>
      </c>
      <c r="F360" s="728">
        <v>28926</v>
      </c>
      <c r="G360" s="728">
        <v>28460</v>
      </c>
      <c r="H360" s="593"/>
      <c r="I360" s="593"/>
      <c r="J360" s="593"/>
      <c r="K360" s="593"/>
      <c r="L360" s="593"/>
      <c r="M360" s="593"/>
      <c r="N360" s="593"/>
      <c r="P360" s="525"/>
    </row>
    <row r="361" spans="2:16" x14ac:dyDescent="0.25">
      <c r="B361" s="17" t="s">
        <v>136</v>
      </c>
      <c r="C361" s="580" t="s">
        <v>525</v>
      </c>
      <c r="D361" s="728">
        <v>51918</v>
      </c>
      <c r="E361" s="728">
        <v>53699</v>
      </c>
      <c r="F361" s="728">
        <v>54021</v>
      </c>
      <c r="G361" s="728">
        <v>53089</v>
      </c>
      <c r="H361" s="593"/>
      <c r="I361" s="593"/>
      <c r="J361" s="593"/>
      <c r="K361" s="593"/>
      <c r="L361" s="593"/>
      <c r="M361" s="593"/>
      <c r="N361" s="593"/>
      <c r="P361" s="525"/>
    </row>
    <row r="362" spans="2:16" x14ac:dyDescent="0.25">
      <c r="B362" s="17" t="s">
        <v>137</v>
      </c>
      <c r="C362" s="580" t="s">
        <v>525</v>
      </c>
      <c r="D362" s="728">
        <v>68258</v>
      </c>
      <c r="E362" s="728">
        <v>68622</v>
      </c>
      <c r="F362" s="728">
        <v>68223</v>
      </c>
      <c r="G362" s="728">
        <v>68308</v>
      </c>
      <c r="H362" s="593"/>
      <c r="I362" s="593"/>
      <c r="J362" s="593"/>
      <c r="K362" s="593"/>
      <c r="L362" s="593"/>
      <c r="M362" s="593"/>
      <c r="N362" s="593"/>
      <c r="P362" s="525"/>
    </row>
    <row r="363" spans="2:16" x14ac:dyDescent="0.25">
      <c r="B363" s="17" t="s">
        <v>246</v>
      </c>
      <c r="C363" s="580" t="s">
        <v>525</v>
      </c>
      <c r="D363" s="728">
        <v>31799</v>
      </c>
      <c r="E363" s="728">
        <v>33405</v>
      </c>
      <c r="F363" s="728">
        <v>34479</v>
      </c>
      <c r="G363" s="728">
        <v>34224</v>
      </c>
      <c r="H363" s="593"/>
      <c r="I363" s="593"/>
      <c r="J363" s="593"/>
      <c r="K363" s="593"/>
      <c r="L363" s="593"/>
      <c r="M363" s="593"/>
      <c r="N363" s="593"/>
      <c r="P363" s="525"/>
    </row>
    <row r="364" spans="2:16" x14ac:dyDescent="0.25">
      <c r="B364" s="17" t="s">
        <v>138</v>
      </c>
      <c r="C364" s="580" t="s">
        <v>525</v>
      </c>
      <c r="D364" s="728">
        <v>39478</v>
      </c>
      <c r="E364" s="728">
        <v>38460</v>
      </c>
      <c r="F364" s="728">
        <v>37798</v>
      </c>
      <c r="G364" s="728">
        <v>37779</v>
      </c>
      <c r="H364" s="593"/>
      <c r="I364" s="593"/>
      <c r="J364" s="593"/>
      <c r="K364" s="593"/>
      <c r="L364" s="593"/>
      <c r="M364" s="593"/>
      <c r="N364" s="593"/>
      <c r="P364" s="525"/>
    </row>
    <row r="365" spans="2:16" x14ac:dyDescent="0.25">
      <c r="B365" s="17" t="s">
        <v>139</v>
      </c>
      <c r="C365" s="580" t="s">
        <v>525</v>
      </c>
      <c r="D365" s="728">
        <v>52536</v>
      </c>
      <c r="E365" s="728">
        <v>55352</v>
      </c>
      <c r="F365" s="728">
        <v>57084</v>
      </c>
      <c r="G365" s="728">
        <v>58468</v>
      </c>
      <c r="H365" s="593"/>
      <c r="I365" s="593"/>
      <c r="J365" s="593"/>
      <c r="K365" s="593"/>
      <c r="L365" s="593"/>
      <c r="M365" s="593"/>
      <c r="N365" s="593"/>
      <c r="P365" s="525"/>
    </row>
    <row r="366" spans="2:16" x14ac:dyDescent="0.25">
      <c r="B366" s="17" t="s">
        <v>140</v>
      </c>
      <c r="C366" s="580" t="s">
        <v>525</v>
      </c>
      <c r="D366" s="728">
        <v>20834</v>
      </c>
      <c r="E366" s="728">
        <v>21289</v>
      </c>
      <c r="F366" s="728">
        <v>21577</v>
      </c>
      <c r="G366" s="728">
        <v>21391</v>
      </c>
      <c r="H366" s="593"/>
      <c r="I366" s="593"/>
      <c r="J366" s="593"/>
      <c r="K366" s="593"/>
      <c r="L366" s="593"/>
      <c r="M366" s="593"/>
      <c r="N366" s="593"/>
      <c r="P366" s="525"/>
    </row>
    <row r="367" spans="2:16" x14ac:dyDescent="0.25">
      <c r="B367" s="17" t="s">
        <v>141</v>
      </c>
      <c r="C367" s="580" t="s">
        <v>525</v>
      </c>
      <c r="D367" s="728">
        <v>46005</v>
      </c>
      <c r="E367" s="728">
        <v>45333</v>
      </c>
      <c r="F367" s="728">
        <v>44347</v>
      </c>
      <c r="G367" s="728">
        <v>44920</v>
      </c>
      <c r="H367" s="593"/>
      <c r="I367" s="593"/>
      <c r="J367" s="593"/>
      <c r="K367" s="593"/>
      <c r="L367" s="593"/>
      <c r="M367" s="593"/>
      <c r="N367" s="593"/>
      <c r="P367" s="525"/>
    </row>
    <row r="368" spans="2:16" x14ac:dyDescent="0.25">
      <c r="B368" s="17" t="s">
        <v>142</v>
      </c>
      <c r="C368" s="580" t="s">
        <v>525</v>
      </c>
      <c r="D368" s="728">
        <v>9741</v>
      </c>
      <c r="E368" s="728">
        <v>10217</v>
      </c>
      <c r="F368" s="728">
        <v>10573</v>
      </c>
      <c r="G368" s="728">
        <v>10800</v>
      </c>
      <c r="H368" s="593"/>
      <c r="I368" s="593"/>
      <c r="J368" s="593"/>
      <c r="K368" s="593"/>
      <c r="L368" s="593"/>
      <c r="M368" s="593"/>
      <c r="N368" s="593"/>
      <c r="P368" s="525"/>
    </row>
    <row r="369" spans="2:16" x14ac:dyDescent="0.25">
      <c r="B369" s="17" t="s">
        <v>143</v>
      </c>
      <c r="C369" s="580" t="s">
        <v>525</v>
      </c>
      <c r="D369" s="728">
        <v>20436</v>
      </c>
      <c r="E369" s="728">
        <v>20493</v>
      </c>
      <c r="F369" s="728">
        <v>20502</v>
      </c>
      <c r="G369" s="728">
        <v>20503</v>
      </c>
      <c r="H369" s="593"/>
      <c r="I369" s="593"/>
      <c r="J369" s="593"/>
      <c r="K369" s="593"/>
      <c r="L369" s="593"/>
      <c r="M369" s="593"/>
      <c r="N369" s="593"/>
      <c r="P369" s="525"/>
    </row>
    <row r="370" spans="2:16" x14ac:dyDescent="0.25">
      <c r="B370" s="17" t="s">
        <v>219</v>
      </c>
      <c r="C370" s="580" t="s">
        <v>525</v>
      </c>
      <c r="D370" s="728">
        <v>10141</v>
      </c>
      <c r="E370" s="728">
        <v>10113</v>
      </c>
      <c r="F370" s="728">
        <v>10364</v>
      </c>
      <c r="G370" s="728">
        <v>10312</v>
      </c>
      <c r="H370" s="593"/>
      <c r="I370" s="593"/>
      <c r="J370" s="593"/>
      <c r="K370" s="593"/>
      <c r="L370" s="593"/>
      <c r="M370" s="593"/>
      <c r="N370" s="593"/>
      <c r="P370" s="525"/>
    </row>
    <row r="371" spans="2:16" x14ac:dyDescent="0.25">
      <c r="B371" s="17" t="s">
        <v>145</v>
      </c>
      <c r="C371" s="580" t="s">
        <v>525</v>
      </c>
      <c r="D371" s="728">
        <v>109676</v>
      </c>
      <c r="E371" s="728">
        <v>112645</v>
      </c>
      <c r="F371" s="728">
        <v>114859</v>
      </c>
      <c r="G371" s="728">
        <v>114115</v>
      </c>
      <c r="H371" s="593"/>
      <c r="I371" s="593"/>
      <c r="J371" s="593"/>
      <c r="K371" s="593"/>
      <c r="L371" s="593"/>
      <c r="M371" s="593"/>
      <c r="N371" s="593"/>
      <c r="P371" s="525"/>
    </row>
    <row r="372" spans="2:16" x14ac:dyDescent="0.25">
      <c r="B372" s="17" t="s">
        <v>146</v>
      </c>
      <c r="C372" s="580" t="s">
        <v>525</v>
      </c>
      <c r="D372" s="728">
        <v>141715</v>
      </c>
      <c r="E372" s="728">
        <v>141257</v>
      </c>
      <c r="F372" s="728">
        <v>140181</v>
      </c>
      <c r="G372" s="728">
        <v>142053</v>
      </c>
      <c r="H372" s="593"/>
      <c r="I372" s="593"/>
      <c r="J372" s="593"/>
      <c r="K372" s="593"/>
      <c r="L372" s="593"/>
      <c r="M372" s="593"/>
      <c r="N372" s="593"/>
      <c r="P372" s="525"/>
    </row>
    <row r="373" spans="2:16" x14ac:dyDescent="0.25">
      <c r="B373" s="17" t="s">
        <v>147</v>
      </c>
      <c r="C373" s="580" t="s">
        <v>525</v>
      </c>
      <c r="D373" s="728">
        <v>60094</v>
      </c>
      <c r="E373" s="728">
        <v>60952</v>
      </c>
      <c r="F373" s="728">
        <v>60785</v>
      </c>
      <c r="G373" s="728">
        <v>60472</v>
      </c>
      <c r="H373" s="593"/>
      <c r="I373" s="593"/>
      <c r="J373" s="593"/>
      <c r="K373" s="593"/>
      <c r="L373" s="593"/>
      <c r="M373" s="593"/>
      <c r="N373" s="593"/>
      <c r="P373" s="525"/>
    </row>
    <row r="374" spans="2:16" x14ac:dyDescent="0.25">
      <c r="B374" s="17" t="s">
        <v>148</v>
      </c>
      <c r="C374" s="580" t="s">
        <v>525</v>
      </c>
      <c r="D374" s="728">
        <v>116467</v>
      </c>
      <c r="E374" s="728">
        <v>121524</v>
      </c>
      <c r="F374" s="728">
        <v>124659</v>
      </c>
      <c r="G374" s="728">
        <v>123556</v>
      </c>
      <c r="H374" s="593"/>
      <c r="I374" s="593"/>
      <c r="J374" s="593"/>
      <c r="K374" s="593"/>
      <c r="L374" s="593"/>
      <c r="M374" s="593"/>
      <c r="N374" s="593"/>
      <c r="P374" s="525"/>
    </row>
    <row r="375" spans="2:16" x14ac:dyDescent="0.25">
      <c r="B375" s="17" t="s">
        <v>149</v>
      </c>
      <c r="C375" s="580" t="s">
        <v>525</v>
      </c>
      <c r="D375" s="728">
        <v>25632</v>
      </c>
      <c r="E375" s="728">
        <v>26024</v>
      </c>
      <c r="F375" s="728">
        <v>25788</v>
      </c>
      <c r="G375" s="728">
        <v>26078</v>
      </c>
      <c r="H375" s="593"/>
      <c r="I375" s="593"/>
      <c r="J375" s="593"/>
      <c r="K375" s="593"/>
      <c r="L375" s="593"/>
      <c r="M375" s="593"/>
      <c r="N375" s="593"/>
      <c r="P375" s="525"/>
    </row>
    <row r="376" spans="2:16" x14ac:dyDescent="0.25">
      <c r="B376" s="17" t="s">
        <v>150</v>
      </c>
      <c r="C376" s="580" t="s">
        <v>525</v>
      </c>
      <c r="D376" s="728">
        <v>103621</v>
      </c>
      <c r="E376" s="728">
        <v>108516</v>
      </c>
      <c r="F376" s="728">
        <v>113082</v>
      </c>
      <c r="G376" s="728">
        <v>118921</v>
      </c>
      <c r="H376" s="593"/>
      <c r="I376" s="593"/>
      <c r="J376" s="593"/>
      <c r="K376" s="593"/>
      <c r="L376" s="593"/>
      <c r="M376" s="593"/>
      <c r="N376" s="593"/>
      <c r="P376" s="525"/>
    </row>
    <row r="377" spans="2:16" x14ac:dyDescent="0.25">
      <c r="B377" s="17" t="s">
        <v>151</v>
      </c>
      <c r="C377" s="580" t="s">
        <v>525</v>
      </c>
      <c r="D377" s="728">
        <v>133407</v>
      </c>
      <c r="E377" s="728">
        <v>134173</v>
      </c>
      <c r="F377" s="728">
        <v>134278</v>
      </c>
      <c r="G377" s="728">
        <v>135228</v>
      </c>
      <c r="H377" s="593"/>
      <c r="I377" s="593"/>
      <c r="J377" s="593"/>
      <c r="K377" s="593"/>
      <c r="L377" s="593"/>
      <c r="M377" s="593"/>
      <c r="N377" s="593"/>
      <c r="P377" s="525"/>
    </row>
    <row r="378" spans="2:16" x14ac:dyDescent="0.25">
      <c r="B378" s="17" t="s">
        <v>152</v>
      </c>
      <c r="C378" s="580" t="s">
        <v>525</v>
      </c>
      <c r="D378" s="728">
        <v>156255</v>
      </c>
      <c r="E378" s="728">
        <v>153209</v>
      </c>
      <c r="F378" s="728">
        <v>150036</v>
      </c>
      <c r="G378" s="728">
        <v>152058</v>
      </c>
      <c r="H378" s="593"/>
      <c r="I378" s="593"/>
      <c r="J378" s="593"/>
      <c r="K378" s="593"/>
      <c r="L378" s="593"/>
      <c r="M378" s="593"/>
      <c r="N378" s="593"/>
      <c r="P378" s="525"/>
    </row>
    <row r="379" spans="2:16" x14ac:dyDescent="0.25">
      <c r="B379" s="17" t="s">
        <v>153</v>
      </c>
      <c r="C379" s="580" t="s">
        <v>525</v>
      </c>
      <c r="D379" s="728">
        <v>34442</v>
      </c>
      <c r="E379" s="728">
        <v>34288</v>
      </c>
      <c r="F379" s="728">
        <v>33315</v>
      </c>
      <c r="G379" s="728">
        <v>32636</v>
      </c>
      <c r="H379" s="593"/>
      <c r="I379" s="593"/>
      <c r="J379" s="593"/>
      <c r="K379" s="593"/>
      <c r="L379" s="593"/>
      <c r="M379" s="593"/>
      <c r="N379" s="593"/>
      <c r="P379" s="525"/>
    </row>
    <row r="380" spans="2:16" x14ac:dyDescent="0.25">
      <c r="B380" s="17" t="s">
        <v>154</v>
      </c>
      <c r="C380" s="580" t="s">
        <v>525</v>
      </c>
      <c r="D380" s="728">
        <v>42043</v>
      </c>
      <c r="E380" s="728">
        <v>40909</v>
      </c>
      <c r="F380" s="728">
        <v>41505</v>
      </c>
      <c r="G380" s="728">
        <v>41808</v>
      </c>
      <c r="H380" s="593"/>
      <c r="I380" s="593"/>
      <c r="J380" s="593"/>
      <c r="K380" s="593"/>
      <c r="L380" s="593"/>
      <c r="M380" s="593"/>
      <c r="N380" s="593"/>
      <c r="P380" s="525"/>
    </row>
    <row r="381" spans="2:16" x14ac:dyDescent="0.25">
      <c r="B381" s="17" t="s">
        <v>155</v>
      </c>
      <c r="C381" s="580" t="s">
        <v>525</v>
      </c>
      <c r="D381" s="728">
        <v>34022</v>
      </c>
      <c r="E381" s="728">
        <v>34050</v>
      </c>
      <c r="F381" s="728">
        <v>34012</v>
      </c>
      <c r="G381" s="728">
        <v>33156</v>
      </c>
      <c r="H381" s="593"/>
      <c r="I381" s="593"/>
      <c r="J381" s="593"/>
      <c r="K381" s="593"/>
      <c r="L381" s="593"/>
      <c r="M381" s="593"/>
      <c r="N381" s="593"/>
      <c r="P381" s="525"/>
    </row>
    <row r="382" spans="2:16" x14ac:dyDescent="0.25">
      <c r="B382" s="17" t="s">
        <v>156</v>
      </c>
      <c r="C382" s="580" t="s">
        <v>525</v>
      </c>
      <c r="D382" s="728">
        <v>37150</v>
      </c>
      <c r="E382" s="728">
        <v>36838</v>
      </c>
      <c r="F382" s="728">
        <v>36562</v>
      </c>
      <c r="G382" s="728">
        <v>36123</v>
      </c>
      <c r="H382" s="593"/>
      <c r="I382" s="593"/>
      <c r="J382" s="593"/>
      <c r="K382" s="593"/>
      <c r="L382" s="593"/>
      <c r="M382" s="593"/>
      <c r="N382" s="593"/>
      <c r="P382" s="525"/>
    </row>
    <row r="383" spans="2:16" x14ac:dyDescent="0.25">
      <c r="B383" s="17" t="s">
        <v>157</v>
      </c>
      <c r="C383" s="580" t="s">
        <v>525</v>
      </c>
      <c r="D383" s="728">
        <v>37078</v>
      </c>
      <c r="E383" s="728">
        <v>40921</v>
      </c>
      <c r="F383" s="728">
        <v>45031</v>
      </c>
      <c r="G383" s="728">
        <v>55555</v>
      </c>
      <c r="H383" s="593"/>
      <c r="I383" s="593"/>
      <c r="J383" s="593"/>
      <c r="K383" s="593"/>
      <c r="L383" s="593"/>
      <c r="M383" s="593"/>
      <c r="N383" s="593"/>
      <c r="P383" s="525"/>
    </row>
    <row r="384" spans="2:16" x14ac:dyDescent="0.25">
      <c r="B384" s="17" t="s">
        <v>158</v>
      </c>
      <c r="C384" s="580" t="s">
        <v>525</v>
      </c>
      <c r="D384" s="728">
        <v>133930</v>
      </c>
      <c r="E384" s="728">
        <v>133387</v>
      </c>
      <c r="F384" s="728">
        <v>132404</v>
      </c>
      <c r="G384" s="728">
        <v>133641</v>
      </c>
      <c r="H384" s="593"/>
      <c r="I384" s="593"/>
      <c r="J384" s="593"/>
      <c r="K384" s="593"/>
      <c r="L384" s="593"/>
      <c r="M384" s="593"/>
      <c r="N384" s="593"/>
      <c r="P384" s="525"/>
    </row>
    <row r="385" spans="2:16" x14ac:dyDescent="0.25">
      <c r="B385" s="17" t="s">
        <v>159</v>
      </c>
      <c r="C385" s="580" t="s">
        <v>525</v>
      </c>
      <c r="D385" s="728">
        <v>101259</v>
      </c>
      <c r="E385" s="728">
        <v>104501</v>
      </c>
      <c r="F385" s="728">
        <v>105880</v>
      </c>
      <c r="G385" s="728">
        <v>103984</v>
      </c>
      <c r="H385" s="593"/>
      <c r="I385" s="593"/>
      <c r="J385" s="593"/>
      <c r="K385" s="593"/>
      <c r="L385" s="593"/>
      <c r="M385" s="593"/>
      <c r="N385" s="593"/>
      <c r="P385" s="525"/>
    </row>
    <row r="386" spans="2:16" x14ac:dyDescent="0.25">
      <c r="B386" s="17" t="s">
        <v>160</v>
      </c>
      <c r="C386" s="580" t="s">
        <v>525</v>
      </c>
      <c r="D386" s="728">
        <v>7803</v>
      </c>
      <c r="E386" s="728">
        <v>8202</v>
      </c>
      <c r="F386" s="728">
        <v>8509</v>
      </c>
      <c r="G386" s="728">
        <v>8797</v>
      </c>
      <c r="H386" s="593"/>
      <c r="I386" s="593"/>
      <c r="J386" s="593"/>
      <c r="K386" s="593"/>
      <c r="L386" s="593"/>
      <c r="M386" s="593"/>
      <c r="N386" s="593"/>
      <c r="P386" s="525"/>
    </row>
    <row r="387" spans="2:16" x14ac:dyDescent="0.25">
      <c r="B387" s="17" t="s">
        <v>161</v>
      </c>
      <c r="C387" s="580" t="s">
        <v>525</v>
      </c>
      <c r="D387" s="728">
        <v>17709</v>
      </c>
      <c r="E387" s="728">
        <v>18429</v>
      </c>
      <c r="F387" s="728">
        <v>20034</v>
      </c>
      <c r="G387" s="728">
        <v>21781</v>
      </c>
      <c r="H387" s="593"/>
      <c r="I387" s="593"/>
      <c r="J387" s="593"/>
      <c r="K387" s="593"/>
      <c r="L387" s="593"/>
      <c r="M387" s="593"/>
      <c r="N387" s="593"/>
      <c r="P387" s="525"/>
    </row>
    <row r="388" spans="2:16" x14ac:dyDescent="0.25">
      <c r="B388" s="17" t="s">
        <v>162</v>
      </c>
      <c r="C388" s="580" t="s">
        <v>525</v>
      </c>
      <c r="D388" s="728">
        <v>97342</v>
      </c>
      <c r="E388" s="728">
        <v>97304</v>
      </c>
      <c r="F388" s="728">
        <v>96743</v>
      </c>
      <c r="G388" s="728">
        <v>94733</v>
      </c>
      <c r="H388" s="593"/>
      <c r="I388" s="593"/>
      <c r="J388" s="593"/>
      <c r="K388" s="593"/>
      <c r="L388" s="593"/>
      <c r="M388" s="593"/>
      <c r="N388" s="593"/>
      <c r="P388" s="525"/>
    </row>
    <row r="389" spans="2:16" x14ac:dyDescent="0.25">
      <c r="B389" s="17" t="s">
        <v>163</v>
      </c>
      <c r="C389" s="580" t="s">
        <v>525</v>
      </c>
      <c r="D389" s="728">
        <v>34869</v>
      </c>
      <c r="E389" s="728">
        <v>35652</v>
      </c>
      <c r="F389" s="728">
        <v>36296</v>
      </c>
      <c r="G389" s="728">
        <v>36192</v>
      </c>
      <c r="H389" s="593"/>
      <c r="I389" s="593"/>
      <c r="J389" s="593"/>
      <c r="K389" s="593"/>
      <c r="L389" s="593"/>
      <c r="M389" s="593"/>
      <c r="N389" s="593"/>
      <c r="P389" s="525"/>
    </row>
    <row r="390" spans="2:16" x14ac:dyDescent="0.25">
      <c r="B390" s="17" t="s">
        <v>262</v>
      </c>
      <c r="C390" s="580" t="s">
        <v>525</v>
      </c>
      <c r="D390" s="728">
        <v>20304</v>
      </c>
      <c r="E390" s="728">
        <v>20525</v>
      </c>
      <c r="F390" s="728">
        <v>20841</v>
      </c>
      <c r="G390" s="728">
        <v>20575</v>
      </c>
      <c r="H390" s="593"/>
      <c r="I390" s="593"/>
      <c r="J390" s="593"/>
      <c r="K390" s="593"/>
      <c r="L390" s="593"/>
      <c r="M390" s="593"/>
      <c r="N390" s="593"/>
      <c r="P390" s="525"/>
    </row>
    <row r="391" spans="2:16" x14ac:dyDescent="0.25">
      <c r="B391" s="17" t="s">
        <v>164</v>
      </c>
      <c r="C391" s="580" t="s">
        <v>525</v>
      </c>
      <c r="D391" s="728">
        <v>23068</v>
      </c>
      <c r="E391" s="728">
        <v>23428</v>
      </c>
      <c r="F391" s="728">
        <v>23775</v>
      </c>
      <c r="G391" s="728">
        <v>23529</v>
      </c>
      <c r="H391" s="593"/>
      <c r="I391" s="593"/>
      <c r="J391" s="593"/>
      <c r="K391" s="593"/>
      <c r="L391" s="593"/>
      <c r="M391" s="593"/>
      <c r="N391" s="593"/>
      <c r="P391" s="525"/>
    </row>
    <row r="392" spans="2:16" x14ac:dyDescent="0.25">
      <c r="B392" s="18" t="s">
        <v>73</v>
      </c>
      <c r="C392" s="579" t="s">
        <v>526</v>
      </c>
      <c r="D392" s="592">
        <f t="shared" ref="D392:F392" si="1">SUM(D200:D295)</f>
        <v>9420026</v>
      </c>
      <c r="E392" s="592">
        <f t="shared" si="1"/>
        <v>9488850</v>
      </c>
      <c r="F392" s="592">
        <f t="shared" si="1"/>
        <v>9540230</v>
      </c>
      <c r="G392" s="592">
        <f>SUM(G200:G295)</f>
        <v>9548263</v>
      </c>
      <c r="H392" s="19"/>
      <c r="I392" s="19"/>
      <c r="J392" s="19"/>
      <c r="K392" s="19"/>
      <c r="L392" s="19"/>
      <c r="M392" s="342"/>
      <c r="N392" s="342"/>
      <c r="P392" s="525"/>
    </row>
    <row r="393" spans="2:16" x14ac:dyDescent="0.25">
      <c r="B393" s="18" t="s">
        <v>73</v>
      </c>
      <c r="C393" s="579" t="s">
        <v>525</v>
      </c>
      <c r="D393" s="729">
        <v>8710183</v>
      </c>
      <c r="E393" s="729">
        <v>8781753</v>
      </c>
      <c r="F393" s="729">
        <f>SUM(F296:F391)</f>
        <v>8794373</v>
      </c>
      <c r="G393" s="729">
        <f>SUM(G296:G391)</f>
        <v>8788382</v>
      </c>
      <c r="H393" s="594"/>
      <c r="I393" s="594"/>
      <c r="J393" s="594"/>
      <c r="K393" s="594"/>
      <c r="L393" s="594"/>
      <c r="M393" s="594"/>
      <c r="N393" s="594"/>
      <c r="P393" s="525"/>
    </row>
    <row r="395" spans="2:16" x14ac:dyDescent="0.25">
      <c r="D395" s="591"/>
      <c r="E395" s="591"/>
      <c r="F395" s="591"/>
      <c r="G395" s="591"/>
      <c r="H395" s="591"/>
      <c r="I395" s="591"/>
      <c r="J395" s="591"/>
      <c r="K395" s="591"/>
      <c r="L395" s="591"/>
      <c r="M395" s="591"/>
      <c r="N395" s="592"/>
    </row>
    <row r="396" spans="2:16" x14ac:dyDescent="0.25">
      <c r="D396" s="591"/>
      <c r="E396" s="591"/>
      <c r="F396" s="591"/>
      <c r="G396" s="591"/>
      <c r="H396" s="591"/>
      <c r="I396" s="591"/>
      <c r="J396" s="591"/>
      <c r="K396" s="591"/>
      <c r="L396" s="591"/>
      <c r="M396" s="591"/>
      <c r="N396" s="592"/>
    </row>
  </sheetData>
  <sheetProtection password="CDDD" sheet="1" objects="1" scenarios="1"/>
  <protectedRanges>
    <protectedRange algorithmName="SHA-512" hashValue="HxYWLxd1EXKdyAh/Af3TrGhUafaNdS9kGUcabI3waoWixQlrQoXsOIS/BJX0KhBr4NdV1Cxqs1jXWsAogqjj+g==" saltValue="mp3K0gAuAwE6i7Lud0eTdA==" spinCount="100000" sqref="M5:N7 D199:N199 C200:C393 C4:L7" name="Rango1"/>
  </protectedRanges>
  <sortState xmlns:xlrd2="http://schemas.microsoft.com/office/spreadsheetml/2017/richdata2" ref="B200:C391">
    <sortCondition ref="C200:C391"/>
    <sortCondition ref="B200:B391"/>
  </sortState>
  <mergeCells count="1">
    <mergeCell ref="C9:K9"/>
  </mergeCells>
  <dataValidations count="2">
    <dataValidation type="list" allowBlank="1" showInputMessage="1" showErrorMessage="1" sqref="B4" xr:uid="{00000000-0002-0000-0B00-000000000000}">
      <formula1>$A$200:$A$296</formula1>
    </dataValidation>
    <dataValidation type="list" allowBlank="1" showInputMessage="1" showErrorMessage="1" sqref="B348:B349" xr:uid="{00000000-0002-0000-0B00-000001000000}">
      <formula1>$M$200:$M$297</formula1>
    </dataValidation>
  </dataValidations>
  <hyperlinks>
    <hyperlink ref="G1" location="INDICE!A1" display="Indice" xr:uid="{D796D6C6-DF93-4353-8067-24E1493EA0BC}"/>
  </hyperlink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8">
    <tabColor theme="6" tint="0.59999389629810485"/>
  </sheetPr>
  <dimension ref="A1:V2759"/>
  <sheetViews>
    <sheetView topLeftCell="B1" zoomScale="90" zoomScaleNormal="90" workbookViewId="0">
      <selection activeCell="B4" sqref="B4"/>
    </sheetView>
  </sheetViews>
  <sheetFormatPr baseColWidth="10" defaultColWidth="11.44140625" defaultRowHeight="14.4" x14ac:dyDescent="0.3"/>
  <cols>
    <col min="1" max="1" width="14.109375" style="4" hidden="1" customWidth="1"/>
    <col min="2" max="2" width="21.5546875" style="4" customWidth="1"/>
    <col min="3" max="3" width="20.33203125" style="4" customWidth="1"/>
    <col min="4" max="4" width="16.88671875" style="4" customWidth="1"/>
    <col min="5" max="5" width="17.109375" style="4" customWidth="1"/>
    <col min="6" max="6" width="15" style="4" customWidth="1"/>
    <col min="7" max="7" width="15.6640625" style="4" customWidth="1"/>
    <col min="8" max="8" width="20.109375" style="4" customWidth="1"/>
    <col min="9" max="9" width="7.33203125" style="4" customWidth="1"/>
    <col min="10" max="10" width="11.33203125" style="4" customWidth="1"/>
    <col min="11" max="11" width="12" style="4" customWidth="1"/>
    <col min="12" max="13" width="9.6640625" style="4" bestFit="1" customWidth="1"/>
    <col min="14" max="14" width="11.33203125" style="4" customWidth="1"/>
    <col min="15" max="16" width="9.6640625" style="4" bestFit="1" customWidth="1"/>
    <col min="17" max="17" width="8.44140625" style="4" bestFit="1" customWidth="1"/>
    <col min="18" max="20" width="9.6640625" style="4" bestFit="1" customWidth="1"/>
    <col min="21" max="21" width="8" style="4" bestFit="1" customWidth="1"/>
    <col min="22" max="16384" width="11.44140625" style="4"/>
  </cols>
  <sheetData>
    <row r="1" spans="2:16" ht="21" customHeight="1" x14ac:dyDescent="0.3">
      <c r="B1" s="171" t="s">
        <v>523</v>
      </c>
      <c r="D1" s="133"/>
      <c r="E1" s="133"/>
      <c r="F1" s="133"/>
      <c r="G1" s="389" t="s">
        <v>521</v>
      </c>
      <c r="H1" s="133"/>
      <c r="I1" s="2"/>
    </row>
    <row r="2" spans="2:16" ht="17.399999999999999" x14ac:dyDescent="0.3">
      <c r="B2" s="171" t="str">
        <f>+'1 ESTAB'!B2</f>
        <v>Corte agosto 2021  información preliminar</v>
      </c>
      <c r="C2" s="798"/>
      <c r="D2" s="798"/>
      <c r="E2" s="798"/>
      <c r="F2" s="798"/>
      <c r="G2" s="798"/>
      <c r="H2" s="798"/>
      <c r="I2" s="2"/>
    </row>
    <row r="3" spans="2:16" ht="18" thickBot="1" x14ac:dyDescent="0.35">
      <c r="B3" s="156" t="s">
        <v>0</v>
      </c>
      <c r="C3" s="798"/>
      <c r="D3" s="798"/>
      <c r="E3" s="798"/>
      <c r="F3" s="798"/>
      <c r="G3" s="798"/>
      <c r="H3" s="798"/>
      <c r="I3" s="2"/>
    </row>
    <row r="4" spans="2:16" ht="29.25" customHeight="1" thickBot="1" x14ac:dyDescent="0.35">
      <c r="B4" s="754" t="s">
        <v>398</v>
      </c>
      <c r="C4" s="840" t="s">
        <v>236</v>
      </c>
      <c r="D4" s="841" t="s">
        <v>332</v>
      </c>
      <c r="E4" s="841" t="s">
        <v>339</v>
      </c>
      <c r="F4" s="841" t="s">
        <v>333</v>
      </c>
      <c r="G4" s="842" t="s">
        <v>187</v>
      </c>
      <c r="I4" s="2"/>
    </row>
    <row r="5" spans="2:16" ht="18.75" customHeight="1" x14ac:dyDescent="0.3">
      <c r="C5" s="159">
        <v>2018</v>
      </c>
      <c r="D5" s="107">
        <f>+SUMIFS($D$200:$D$1158,$B$200:$B$1158,$B$4,$C$200:$C$1158,C5)</f>
        <v>1</v>
      </c>
      <c r="E5" s="107">
        <f>+SUMIFS($E$200:$E$1158,$B$200:$B$1158,$B$4,$C$200:$C$1158,C5)</f>
        <v>0</v>
      </c>
      <c r="F5" s="107">
        <f>+SUMIFS($F$200:$F$1158,$B$200:$B$1158,$B$4,$C$200:$C$1158,C5)</f>
        <v>0</v>
      </c>
      <c r="G5" s="109">
        <f>SUM(D5:F5)</f>
        <v>1</v>
      </c>
      <c r="I5" s="2"/>
      <c r="K5" s="898"/>
      <c r="L5" s="898"/>
      <c r="M5" s="898"/>
      <c r="N5" s="898"/>
    </row>
    <row r="6" spans="2:16" x14ac:dyDescent="0.3">
      <c r="C6" s="159">
        <v>2019</v>
      </c>
      <c r="D6" s="107">
        <f>+SUMIFS($D$200:$D$1158,$B$200:$B$1158,$B$4,$C$200:$C$1158,C6)</f>
        <v>5</v>
      </c>
      <c r="E6" s="107">
        <f>+SUMIFS($E$200:$E$1158,$B$200:$B$1158,$B$4,$C$200:$C$1158,C6)</f>
        <v>0</v>
      </c>
      <c r="F6" s="107">
        <f>+SUMIFS($F$200:$F$1158,$B$200:$B$1158,$B$4,$C$200:$C$1158,C6)</f>
        <v>0</v>
      </c>
      <c r="G6" s="109">
        <f>SUM(D6:F6)</f>
        <v>5</v>
      </c>
      <c r="I6" s="2"/>
    </row>
    <row r="7" spans="2:16" x14ac:dyDescent="0.3">
      <c r="C7" s="159">
        <v>2020</v>
      </c>
      <c r="D7" s="107">
        <f>+SUMIFS($D$200:$D$1158,$B$200:$B$1158,$B$4,$C$200:$C$1158,C7)</f>
        <v>13</v>
      </c>
      <c r="E7" s="107">
        <f>+SUMIFS($E$200:$E$1158,$B$200:$B$1158,$B$4,$C$200:$C$1158,C7)</f>
        <v>0</v>
      </c>
      <c r="F7" s="107">
        <f>+SUMIFS($F$200:$F$1158,$B$200:$B$1158,$B$4,$C$200:$C$1158,C7)</f>
        <v>3</v>
      </c>
      <c r="G7" s="109">
        <f>SUM(D7:F7)</f>
        <v>16</v>
      </c>
      <c r="I7" s="2"/>
    </row>
    <row r="8" spans="2:16" ht="15" thickBot="1" x14ac:dyDescent="0.35">
      <c r="C8" s="160">
        <v>2021</v>
      </c>
      <c r="D8" s="111">
        <f>+SUMIFS($D$200:$D$1158,$B$200:$B$1158,$B$4,$C$200:$C$1158,C8)</f>
        <v>17</v>
      </c>
      <c r="E8" s="111">
        <f>+SUMIFS($E$200:$E$1158,$B$200:$B$1158,$B$4,$C$200:$C$1158,C8)</f>
        <v>0</v>
      </c>
      <c r="F8" s="111">
        <f>+SUMIFS($F$200:$F$1158,$B$200:$B$1158,$B$4,$C$200:$C$1158,C8)</f>
        <v>2</v>
      </c>
      <c r="G8" s="110">
        <f>SUM(D8:F8)</f>
        <v>19</v>
      </c>
      <c r="I8" s="2"/>
      <c r="L8" s="60"/>
      <c r="M8" s="60"/>
      <c r="N8" s="60"/>
      <c r="O8" s="60"/>
      <c r="P8" s="60"/>
    </row>
    <row r="9" spans="2:16" ht="15" thickBot="1" x14ac:dyDescent="0.35">
      <c r="C9" s="113"/>
      <c r="D9" s="113"/>
      <c r="E9" s="113"/>
      <c r="F9" s="113"/>
      <c r="G9" s="113"/>
      <c r="I9" s="2"/>
      <c r="L9" s="60"/>
      <c r="M9" s="60"/>
      <c r="N9" s="60"/>
      <c r="O9" s="60"/>
      <c r="P9" s="60"/>
    </row>
    <row r="10" spans="2:16" ht="18.600000000000001" customHeight="1" x14ac:dyDescent="0.3">
      <c r="C10" s="732" t="s">
        <v>572</v>
      </c>
      <c r="D10" s="733">
        <f>+D8-D7</f>
        <v>4</v>
      </c>
      <c r="E10" s="733">
        <f t="shared" ref="E10:G10" si="0">+E8-E7</f>
        <v>0</v>
      </c>
      <c r="F10" s="733">
        <f t="shared" si="0"/>
        <v>-1</v>
      </c>
      <c r="G10" s="737">
        <f t="shared" si="0"/>
        <v>3</v>
      </c>
      <c r="I10" s="2"/>
      <c r="L10" s="60"/>
      <c r="M10" s="60"/>
      <c r="N10" s="60"/>
      <c r="O10" s="60"/>
      <c r="P10" s="60"/>
    </row>
    <row r="11" spans="2:16" ht="19.2" customHeight="1" thickBot="1" x14ac:dyDescent="0.35">
      <c r="C11" s="734" t="s">
        <v>334</v>
      </c>
      <c r="D11" s="735">
        <f>+D10/D7</f>
        <v>0.30769230769230771</v>
      </c>
      <c r="E11" s="735" t="e">
        <f t="shared" ref="E11:G11" si="1">+E10/E7</f>
        <v>#DIV/0!</v>
      </c>
      <c r="F11" s="735">
        <f t="shared" si="1"/>
        <v>-0.33333333333333331</v>
      </c>
      <c r="G11" s="736">
        <f t="shared" si="1"/>
        <v>0.1875</v>
      </c>
      <c r="H11" s="60"/>
      <c r="I11" s="2"/>
      <c r="L11" s="60"/>
      <c r="M11" s="60"/>
      <c r="N11" s="60"/>
      <c r="O11" s="60"/>
      <c r="P11" s="60"/>
    </row>
    <row r="12" spans="2:16" x14ac:dyDescent="0.3">
      <c r="C12" s="547" t="s">
        <v>571</v>
      </c>
      <c r="D12" s="113"/>
      <c r="E12" s="113"/>
      <c r="F12" s="113"/>
      <c r="G12" s="113"/>
      <c r="I12" s="2"/>
      <c r="L12" s="60"/>
      <c r="M12" s="60"/>
      <c r="N12" s="60"/>
      <c r="O12" s="60"/>
      <c r="P12" s="60"/>
    </row>
    <row r="13" spans="2:16" x14ac:dyDescent="0.3">
      <c r="I13" s="2"/>
      <c r="L13" s="60"/>
      <c r="M13" s="60"/>
      <c r="N13" s="60"/>
      <c r="O13" s="60"/>
      <c r="P13" s="60"/>
    </row>
    <row r="14" spans="2:16" x14ac:dyDescent="0.3">
      <c r="G14" s="40"/>
    </row>
    <row r="16" spans="2:16" ht="15.6" x14ac:dyDescent="0.3">
      <c r="J16" s="25"/>
      <c r="K16" s="25"/>
      <c r="L16" s="3"/>
    </row>
    <row r="17" spans="3:8" ht="15.6" x14ac:dyDescent="0.3">
      <c r="C17" s="104"/>
    </row>
    <row r="32" spans="3:8" x14ac:dyDescent="0.3">
      <c r="C32" s="898"/>
      <c r="D32" s="898"/>
      <c r="E32" s="898"/>
      <c r="F32" s="898"/>
      <c r="G32" s="898"/>
      <c r="H32" s="898"/>
    </row>
    <row r="40" spans="3:22" s="8" customFormat="1" x14ac:dyDescent="0.3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4" spans="3:22" x14ac:dyDescent="0.3">
      <c r="C44" s="26"/>
    </row>
    <row r="45" spans="3:22" x14ac:dyDescent="0.3">
      <c r="C45" s="26"/>
    </row>
    <row r="46" spans="3:22" x14ac:dyDescent="0.3">
      <c r="C46" s="26"/>
    </row>
    <row r="47" spans="3:22" x14ac:dyDescent="0.3">
      <c r="C47" s="26"/>
    </row>
    <row r="48" spans="3:22" x14ac:dyDescent="0.3">
      <c r="C48" s="5"/>
    </row>
    <row r="49" spans="3:3" x14ac:dyDescent="0.3">
      <c r="C49" s="26"/>
    </row>
    <row r="50" spans="3:3" x14ac:dyDescent="0.3">
      <c r="C50" s="26"/>
    </row>
    <row r="51" spans="3:3" x14ac:dyDescent="0.3">
      <c r="C51" s="26"/>
    </row>
    <row r="52" spans="3:3" x14ac:dyDescent="0.3">
      <c r="C52" s="26"/>
    </row>
    <row r="53" spans="3:3" x14ac:dyDescent="0.3">
      <c r="C53" s="26"/>
    </row>
    <row r="54" spans="3:3" x14ac:dyDescent="0.3">
      <c r="C54" s="26"/>
    </row>
    <row r="55" spans="3:3" x14ac:dyDescent="0.3">
      <c r="C55" s="26"/>
    </row>
    <row r="56" spans="3:3" x14ac:dyDescent="0.3">
      <c r="C56" s="26"/>
    </row>
    <row r="57" spans="3:3" x14ac:dyDescent="0.3">
      <c r="C57" s="26"/>
    </row>
    <row r="58" spans="3:3" x14ac:dyDescent="0.3">
      <c r="C58" s="26"/>
    </row>
    <row r="59" spans="3:3" x14ac:dyDescent="0.3">
      <c r="C59" s="26"/>
    </row>
    <row r="198" spans="1:7" x14ac:dyDescent="0.3">
      <c r="A198" s="26"/>
      <c r="B198" s="26"/>
      <c r="C198" s="28"/>
      <c r="D198" s="28"/>
      <c r="E198" s="28"/>
      <c r="F198" s="28"/>
      <c r="G198" s="29"/>
    </row>
    <row r="199" spans="1:7" x14ac:dyDescent="0.3">
      <c r="A199" s="4" t="s">
        <v>315</v>
      </c>
      <c r="B199" s="35" t="s">
        <v>237</v>
      </c>
      <c r="C199" s="22" t="s">
        <v>236</v>
      </c>
      <c r="D199" s="35" t="s">
        <v>332</v>
      </c>
      <c r="E199" s="35" t="s">
        <v>339</v>
      </c>
      <c r="F199" s="35" t="s">
        <v>333</v>
      </c>
      <c r="G199" s="35" t="s">
        <v>187</v>
      </c>
    </row>
    <row r="200" spans="1:7" x14ac:dyDescent="0.3">
      <c r="A200" s="199" t="s">
        <v>74</v>
      </c>
      <c r="B200" s="197" t="s">
        <v>74</v>
      </c>
      <c r="C200" s="44">
        <v>2018</v>
      </c>
      <c r="D200" s="631">
        <v>1</v>
      </c>
      <c r="E200" s="631">
        <v>0</v>
      </c>
      <c r="F200" s="631">
        <v>0</v>
      </c>
      <c r="G200" s="631">
        <f>SUM(D200:F200)</f>
        <v>1</v>
      </c>
    </row>
    <row r="201" spans="1:7" x14ac:dyDescent="0.3">
      <c r="A201" s="199" t="s">
        <v>75</v>
      </c>
      <c r="B201" s="197" t="s">
        <v>75</v>
      </c>
      <c r="C201" s="44">
        <v>2018</v>
      </c>
      <c r="D201" s="631">
        <v>1098</v>
      </c>
      <c r="E201" s="631">
        <v>30</v>
      </c>
      <c r="F201" s="631">
        <v>14</v>
      </c>
      <c r="G201" s="631">
        <f t="shared" ref="G201:G264" si="2">SUM(D201:F201)</f>
        <v>1142</v>
      </c>
    </row>
    <row r="202" spans="1:7" x14ac:dyDescent="0.3">
      <c r="A202" s="199" t="s">
        <v>376</v>
      </c>
      <c r="B202" s="197" t="s">
        <v>376</v>
      </c>
      <c r="C202" s="44">
        <v>2018</v>
      </c>
      <c r="D202" s="631">
        <v>105</v>
      </c>
      <c r="E202" s="631">
        <v>2</v>
      </c>
      <c r="F202" s="631">
        <v>0</v>
      </c>
      <c r="G202" s="631">
        <f t="shared" si="2"/>
        <v>107</v>
      </c>
    </row>
    <row r="203" spans="1:7" x14ac:dyDescent="0.3">
      <c r="A203" s="199" t="s">
        <v>77</v>
      </c>
      <c r="B203" s="197" t="s">
        <v>77</v>
      </c>
      <c r="C203" s="44">
        <v>2018</v>
      </c>
      <c r="D203" s="631">
        <v>992</v>
      </c>
      <c r="E203" s="631">
        <v>0</v>
      </c>
      <c r="F203" s="631">
        <v>15</v>
      </c>
      <c r="G203" s="631">
        <f t="shared" si="2"/>
        <v>1007</v>
      </c>
    </row>
    <row r="204" spans="1:7" x14ac:dyDescent="0.3">
      <c r="A204" s="199" t="s">
        <v>78</v>
      </c>
      <c r="B204" s="197" t="s">
        <v>78</v>
      </c>
      <c r="C204" s="44">
        <v>2018</v>
      </c>
      <c r="D204" s="631">
        <v>109</v>
      </c>
      <c r="E204" s="631">
        <v>0</v>
      </c>
      <c r="F204" s="631">
        <v>4</v>
      </c>
      <c r="G204" s="631">
        <f t="shared" si="2"/>
        <v>113</v>
      </c>
    </row>
    <row r="205" spans="1:7" x14ac:dyDescent="0.3">
      <c r="A205" s="199" t="s">
        <v>377</v>
      </c>
      <c r="B205" s="197" t="s">
        <v>377</v>
      </c>
      <c r="C205" s="44">
        <v>2018</v>
      </c>
      <c r="D205" s="631">
        <v>434</v>
      </c>
      <c r="E205" s="631">
        <v>0</v>
      </c>
      <c r="F205" s="631">
        <v>2</v>
      </c>
      <c r="G205" s="631">
        <f t="shared" si="2"/>
        <v>436</v>
      </c>
    </row>
    <row r="206" spans="1:7" x14ac:dyDescent="0.3">
      <c r="A206" s="199" t="s">
        <v>80</v>
      </c>
      <c r="B206" s="197" t="s">
        <v>80</v>
      </c>
      <c r="C206" s="44">
        <v>2018</v>
      </c>
      <c r="D206" s="631">
        <v>88</v>
      </c>
      <c r="E206" s="631">
        <v>2</v>
      </c>
      <c r="F206" s="631">
        <v>6</v>
      </c>
      <c r="G206" s="631">
        <f t="shared" si="2"/>
        <v>96</v>
      </c>
    </row>
    <row r="207" spans="1:7" x14ac:dyDescent="0.3">
      <c r="A207" s="199" t="s">
        <v>81</v>
      </c>
      <c r="B207" s="197" t="s">
        <v>81</v>
      </c>
      <c r="C207" s="44">
        <v>2018</v>
      </c>
      <c r="D207" s="631">
        <v>395</v>
      </c>
      <c r="E207" s="631">
        <v>20</v>
      </c>
      <c r="F207" s="631">
        <v>59</v>
      </c>
      <c r="G207" s="631">
        <f t="shared" si="2"/>
        <v>474</v>
      </c>
    </row>
    <row r="208" spans="1:7" x14ac:dyDescent="0.3">
      <c r="A208" s="199" t="s">
        <v>82</v>
      </c>
      <c r="B208" s="197" t="s">
        <v>82</v>
      </c>
      <c r="C208" s="44">
        <v>2018</v>
      </c>
      <c r="D208" s="631">
        <v>190</v>
      </c>
      <c r="E208" s="631">
        <v>40</v>
      </c>
      <c r="F208" s="631">
        <v>8</v>
      </c>
      <c r="G208" s="631">
        <f t="shared" si="2"/>
        <v>238</v>
      </c>
    </row>
    <row r="209" spans="1:7" x14ac:dyDescent="0.3">
      <c r="A209" s="199" t="s">
        <v>378</v>
      </c>
      <c r="B209" s="197" t="s">
        <v>378</v>
      </c>
      <c r="C209" s="44">
        <v>2018</v>
      </c>
      <c r="D209" s="631">
        <v>4184</v>
      </c>
      <c r="E209" s="631">
        <v>17</v>
      </c>
      <c r="F209" s="631">
        <v>152</v>
      </c>
      <c r="G209" s="631">
        <f t="shared" si="2"/>
        <v>4353</v>
      </c>
    </row>
    <row r="210" spans="1:7" x14ac:dyDescent="0.3">
      <c r="A210" s="199" t="s">
        <v>379</v>
      </c>
      <c r="B210" s="197" t="s">
        <v>379</v>
      </c>
      <c r="C210" s="44">
        <v>2018</v>
      </c>
      <c r="D210" s="631">
        <v>575</v>
      </c>
      <c r="E210" s="631">
        <v>4</v>
      </c>
      <c r="F210" s="631">
        <v>6</v>
      </c>
      <c r="G210" s="631">
        <f t="shared" si="2"/>
        <v>585</v>
      </c>
    </row>
    <row r="211" spans="1:7" x14ac:dyDescent="0.3">
      <c r="A211" s="199" t="s">
        <v>380</v>
      </c>
      <c r="B211" s="197" t="s">
        <v>380</v>
      </c>
      <c r="C211" s="44">
        <v>2018</v>
      </c>
      <c r="D211" s="631">
        <v>621</v>
      </c>
      <c r="E211" s="631">
        <v>0</v>
      </c>
      <c r="F211" s="631">
        <v>3</v>
      </c>
      <c r="G211" s="631">
        <f t="shared" si="2"/>
        <v>624</v>
      </c>
    </row>
    <row r="212" spans="1:7" x14ac:dyDescent="0.3">
      <c r="A212" s="199" t="s">
        <v>86</v>
      </c>
      <c r="B212" s="197" t="s">
        <v>86</v>
      </c>
      <c r="C212" s="44">
        <v>2018</v>
      </c>
      <c r="D212" s="631">
        <v>505</v>
      </c>
      <c r="E212" s="631">
        <v>3</v>
      </c>
      <c r="F212" s="631">
        <v>35</v>
      </c>
      <c r="G212" s="631">
        <f t="shared" si="2"/>
        <v>543</v>
      </c>
    </row>
    <row r="213" spans="1:7" x14ac:dyDescent="0.3">
      <c r="A213" s="199" t="s">
        <v>87</v>
      </c>
      <c r="B213" s="197" t="s">
        <v>87</v>
      </c>
      <c r="C213" s="44">
        <v>2018</v>
      </c>
      <c r="D213" s="631">
        <v>9</v>
      </c>
      <c r="E213" s="631">
        <v>0</v>
      </c>
      <c r="F213" s="631">
        <v>3</v>
      </c>
      <c r="G213" s="631">
        <f t="shared" si="2"/>
        <v>12</v>
      </c>
    </row>
    <row r="214" spans="1:7" x14ac:dyDescent="0.3">
      <c r="A214" s="199" t="s">
        <v>88</v>
      </c>
      <c r="B214" s="197" t="s">
        <v>88</v>
      </c>
      <c r="C214" s="44">
        <v>2018</v>
      </c>
      <c r="D214" s="631">
        <v>72</v>
      </c>
      <c r="E214" s="631">
        <v>0</v>
      </c>
      <c r="F214" s="631">
        <v>2</v>
      </c>
      <c r="G214" s="631">
        <f t="shared" si="2"/>
        <v>74</v>
      </c>
    </row>
    <row r="215" spans="1:7" x14ac:dyDescent="0.3">
      <c r="A215" s="199" t="s">
        <v>89</v>
      </c>
      <c r="B215" s="197" t="s">
        <v>89</v>
      </c>
      <c r="C215" s="44">
        <v>2018</v>
      </c>
      <c r="D215" s="631">
        <v>62</v>
      </c>
      <c r="E215" s="631">
        <v>0</v>
      </c>
      <c r="F215" s="631">
        <v>1</v>
      </c>
      <c r="G215" s="631">
        <f t="shared" si="2"/>
        <v>63</v>
      </c>
    </row>
    <row r="216" spans="1:7" x14ac:dyDescent="0.3">
      <c r="A216" s="199" t="s">
        <v>90</v>
      </c>
      <c r="B216" s="197" t="s">
        <v>90</v>
      </c>
      <c r="C216" s="44">
        <v>2018</v>
      </c>
      <c r="D216" s="631">
        <v>780</v>
      </c>
      <c r="E216" s="631">
        <v>34</v>
      </c>
      <c r="F216" s="631">
        <v>45</v>
      </c>
      <c r="G216" s="631">
        <f t="shared" si="2"/>
        <v>859</v>
      </c>
    </row>
    <row r="217" spans="1:7" x14ac:dyDescent="0.3">
      <c r="A217" s="199" t="s">
        <v>381</v>
      </c>
      <c r="B217" s="197" t="s">
        <v>381</v>
      </c>
      <c r="C217" s="44">
        <v>2018</v>
      </c>
      <c r="D217" s="631">
        <v>18</v>
      </c>
      <c r="E217" s="631">
        <v>0</v>
      </c>
      <c r="F217" s="631">
        <v>0</v>
      </c>
      <c r="G217" s="631">
        <f t="shared" si="2"/>
        <v>18</v>
      </c>
    </row>
    <row r="218" spans="1:7" x14ac:dyDescent="0.3">
      <c r="A218" s="199" t="s">
        <v>92</v>
      </c>
      <c r="B218" s="197" t="s">
        <v>92</v>
      </c>
      <c r="C218" s="44">
        <v>2018</v>
      </c>
      <c r="D218" s="631">
        <v>1336</v>
      </c>
      <c r="E218" s="631">
        <v>99</v>
      </c>
      <c r="F218" s="631">
        <v>66</v>
      </c>
      <c r="G218" s="631">
        <f t="shared" si="2"/>
        <v>1501</v>
      </c>
    </row>
    <row r="219" spans="1:7" x14ac:dyDescent="0.3">
      <c r="A219" s="199" t="s">
        <v>93</v>
      </c>
      <c r="B219" s="197" t="s">
        <v>93</v>
      </c>
      <c r="C219" s="44">
        <v>2018</v>
      </c>
      <c r="D219" s="631">
        <v>15</v>
      </c>
      <c r="E219" s="631">
        <v>0</v>
      </c>
      <c r="F219" s="631">
        <v>0</v>
      </c>
      <c r="G219" s="631">
        <f t="shared" si="2"/>
        <v>15</v>
      </c>
    </row>
    <row r="220" spans="1:7" x14ac:dyDescent="0.3">
      <c r="A220" s="199" t="s">
        <v>94</v>
      </c>
      <c r="B220" s="197" t="s">
        <v>94</v>
      </c>
      <c r="C220" s="44">
        <v>2018</v>
      </c>
      <c r="D220" s="631">
        <v>111</v>
      </c>
      <c r="E220" s="631">
        <v>0</v>
      </c>
      <c r="F220" s="631">
        <v>3</v>
      </c>
      <c r="G220" s="631">
        <f t="shared" si="2"/>
        <v>114</v>
      </c>
    </row>
    <row r="221" spans="1:7" x14ac:dyDescent="0.3">
      <c r="A221" s="199" t="s">
        <v>95</v>
      </c>
      <c r="B221" s="197" t="s">
        <v>95</v>
      </c>
      <c r="C221" s="44">
        <v>2018</v>
      </c>
      <c r="D221" s="631">
        <v>67</v>
      </c>
      <c r="E221" s="631">
        <v>1</v>
      </c>
      <c r="F221" s="631">
        <v>0</v>
      </c>
      <c r="G221" s="631">
        <f t="shared" si="2"/>
        <v>68</v>
      </c>
    </row>
    <row r="222" spans="1:7" x14ac:dyDescent="0.3">
      <c r="A222" s="199" t="s">
        <v>96</v>
      </c>
      <c r="B222" s="197" t="s">
        <v>96</v>
      </c>
      <c r="C222" s="44">
        <v>2018</v>
      </c>
      <c r="D222" s="631">
        <v>1635</v>
      </c>
      <c r="E222" s="631">
        <v>78</v>
      </c>
      <c r="F222" s="631">
        <v>13</v>
      </c>
      <c r="G222" s="631">
        <f t="shared" si="2"/>
        <v>1726</v>
      </c>
    </row>
    <row r="223" spans="1:7" x14ac:dyDescent="0.3">
      <c r="A223" s="199" t="s">
        <v>244</v>
      </c>
      <c r="B223" s="197" t="s">
        <v>244</v>
      </c>
      <c r="C223" s="44">
        <v>2018</v>
      </c>
      <c r="D223" s="631">
        <v>173</v>
      </c>
      <c r="E223" s="631">
        <v>0</v>
      </c>
      <c r="F223" s="631">
        <v>33</v>
      </c>
      <c r="G223" s="631">
        <f t="shared" si="2"/>
        <v>206</v>
      </c>
    </row>
    <row r="224" spans="1:7" x14ac:dyDescent="0.3">
      <c r="A224" s="199" t="s">
        <v>382</v>
      </c>
      <c r="B224" s="197" t="s">
        <v>382</v>
      </c>
      <c r="C224" s="44">
        <v>2018</v>
      </c>
      <c r="D224" s="631">
        <v>5</v>
      </c>
      <c r="E224" s="631">
        <v>0</v>
      </c>
      <c r="F224" s="631">
        <v>0</v>
      </c>
      <c r="G224" s="631">
        <f t="shared" si="2"/>
        <v>5</v>
      </c>
    </row>
    <row r="225" spans="1:7" x14ac:dyDescent="0.3">
      <c r="A225" s="199" t="s">
        <v>383</v>
      </c>
      <c r="B225" s="197" t="s">
        <v>383</v>
      </c>
      <c r="C225" s="44">
        <v>2018</v>
      </c>
      <c r="D225" s="631">
        <v>172</v>
      </c>
      <c r="E225" s="631">
        <v>0</v>
      </c>
      <c r="F225" s="631">
        <v>5</v>
      </c>
      <c r="G225" s="631">
        <f t="shared" si="2"/>
        <v>177</v>
      </c>
    </row>
    <row r="226" spans="1:7" x14ac:dyDescent="0.3">
      <c r="A226" s="199" t="s">
        <v>384</v>
      </c>
      <c r="B226" s="197" t="s">
        <v>384</v>
      </c>
      <c r="C226" s="44">
        <v>2018</v>
      </c>
      <c r="D226" s="631">
        <v>174</v>
      </c>
      <c r="E226" s="631">
        <v>3</v>
      </c>
      <c r="F226" s="631">
        <v>1</v>
      </c>
      <c r="G226" s="631">
        <f t="shared" si="2"/>
        <v>178</v>
      </c>
    </row>
    <row r="227" spans="1:7" x14ac:dyDescent="0.3">
      <c r="A227" s="199" t="s">
        <v>385</v>
      </c>
      <c r="B227" s="197" t="s">
        <v>385</v>
      </c>
      <c r="C227" s="44">
        <v>2018</v>
      </c>
      <c r="D227" s="631">
        <v>898</v>
      </c>
      <c r="E227" s="631">
        <v>48</v>
      </c>
      <c r="F227" s="631">
        <v>50</v>
      </c>
      <c r="G227" s="631">
        <f t="shared" si="2"/>
        <v>996</v>
      </c>
    </row>
    <row r="228" spans="1:7" x14ac:dyDescent="0.3">
      <c r="A228" s="199" t="s">
        <v>101</v>
      </c>
      <c r="B228" s="197" t="s">
        <v>101</v>
      </c>
      <c r="C228" s="44">
        <v>2018</v>
      </c>
      <c r="D228" s="631">
        <v>688</v>
      </c>
      <c r="E228" s="631">
        <v>0</v>
      </c>
      <c r="F228" s="631">
        <v>10</v>
      </c>
      <c r="G228" s="631">
        <f t="shared" si="2"/>
        <v>698</v>
      </c>
    </row>
    <row r="229" spans="1:7" x14ac:dyDescent="0.3">
      <c r="A229" s="199" t="s">
        <v>102</v>
      </c>
      <c r="B229" s="197" t="s">
        <v>102</v>
      </c>
      <c r="C229" s="44">
        <v>2018</v>
      </c>
      <c r="D229" s="631">
        <v>91</v>
      </c>
      <c r="E229" s="631">
        <v>0</v>
      </c>
      <c r="F229" s="631">
        <v>3</v>
      </c>
      <c r="G229" s="631">
        <f t="shared" si="2"/>
        <v>94</v>
      </c>
    </row>
    <row r="230" spans="1:7" x14ac:dyDescent="0.3">
      <c r="A230" s="199" t="s">
        <v>103</v>
      </c>
      <c r="B230" s="197" t="s">
        <v>103</v>
      </c>
      <c r="C230" s="44">
        <v>2018</v>
      </c>
      <c r="D230" s="631">
        <v>118</v>
      </c>
      <c r="E230" s="631">
        <v>3</v>
      </c>
      <c r="F230" s="631">
        <v>4</v>
      </c>
      <c r="G230" s="631">
        <f t="shared" si="2"/>
        <v>125</v>
      </c>
    </row>
    <row r="231" spans="1:7" x14ac:dyDescent="0.3">
      <c r="A231" s="199" t="s">
        <v>104</v>
      </c>
      <c r="B231" s="197" t="s">
        <v>104</v>
      </c>
      <c r="C231" s="44">
        <v>2018</v>
      </c>
      <c r="D231" s="631">
        <v>155</v>
      </c>
      <c r="E231" s="631">
        <v>0</v>
      </c>
      <c r="F231" s="631">
        <v>16</v>
      </c>
      <c r="G231" s="631">
        <f t="shared" si="2"/>
        <v>171</v>
      </c>
    </row>
    <row r="232" spans="1:7" x14ac:dyDescent="0.3">
      <c r="A232" s="199" t="s">
        <v>386</v>
      </c>
      <c r="B232" s="197" t="s">
        <v>386</v>
      </c>
      <c r="C232" s="44">
        <v>2018</v>
      </c>
      <c r="D232" s="631">
        <v>16</v>
      </c>
      <c r="E232" s="631">
        <v>0</v>
      </c>
      <c r="F232" s="631">
        <v>1</v>
      </c>
      <c r="G232" s="631">
        <f t="shared" si="2"/>
        <v>17</v>
      </c>
    </row>
    <row r="233" spans="1:7" x14ac:dyDescent="0.3">
      <c r="A233" s="199" t="s">
        <v>106</v>
      </c>
      <c r="B233" s="197" t="s">
        <v>106</v>
      </c>
      <c r="C233" s="44">
        <v>2018</v>
      </c>
      <c r="D233" s="631">
        <v>6</v>
      </c>
      <c r="E233" s="631">
        <v>1</v>
      </c>
      <c r="F233" s="631">
        <v>0</v>
      </c>
      <c r="G233" s="631">
        <f t="shared" si="2"/>
        <v>7</v>
      </c>
    </row>
    <row r="234" spans="1:7" x14ac:dyDescent="0.3">
      <c r="A234" s="199" t="s">
        <v>107</v>
      </c>
      <c r="B234" s="197" t="s">
        <v>107</v>
      </c>
      <c r="C234" s="44">
        <v>2018</v>
      </c>
      <c r="D234" s="631">
        <v>34</v>
      </c>
      <c r="E234" s="631">
        <v>0</v>
      </c>
      <c r="F234" s="631">
        <v>5</v>
      </c>
      <c r="G234" s="631">
        <f t="shared" si="2"/>
        <v>39</v>
      </c>
    </row>
    <row r="235" spans="1:7" x14ac:dyDescent="0.3">
      <c r="A235" s="199" t="s">
        <v>351</v>
      </c>
      <c r="B235" s="197" t="s">
        <v>351</v>
      </c>
      <c r="C235" s="44">
        <v>2018</v>
      </c>
      <c r="D235" s="730">
        <v>84</v>
      </c>
      <c r="E235" s="730">
        <v>0</v>
      </c>
      <c r="F235" s="730">
        <v>2</v>
      </c>
      <c r="G235" s="631">
        <f t="shared" si="2"/>
        <v>86</v>
      </c>
    </row>
    <row r="236" spans="1:7" x14ac:dyDescent="0.3">
      <c r="A236" s="199" t="s">
        <v>387</v>
      </c>
      <c r="B236" s="197" t="s">
        <v>387</v>
      </c>
      <c r="C236" s="44">
        <v>2018</v>
      </c>
      <c r="D236" s="631">
        <v>56</v>
      </c>
      <c r="E236" s="631">
        <v>0</v>
      </c>
      <c r="F236" s="631">
        <v>1</v>
      </c>
      <c r="G236" s="631">
        <f t="shared" si="2"/>
        <v>57</v>
      </c>
    </row>
    <row r="237" spans="1:7" x14ac:dyDescent="0.3">
      <c r="A237" s="199" t="s">
        <v>109</v>
      </c>
      <c r="B237" s="197" t="s">
        <v>109</v>
      </c>
      <c r="C237" s="44">
        <v>2018</v>
      </c>
      <c r="D237" s="631">
        <v>41</v>
      </c>
      <c r="E237" s="631">
        <v>0</v>
      </c>
      <c r="F237" s="631">
        <v>1</v>
      </c>
      <c r="G237" s="631">
        <f t="shared" si="2"/>
        <v>42</v>
      </c>
    </row>
    <row r="238" spans="1:7" x14ac:dyDescent="0.3">
      <c r="A238" s="199" t="s">
        <v>388</v>
      </c>
      <c r="B238" s="197" t="s">
        <v>388</v>
      </c>
      <c r="C238" s="44">
        <v>2018</v>
      </c>
      <c r="D238" s="631">
        <v>58</v>
      </c>
      <c r="E238" s="631">
        <v>2</v>
      </c>
      <c r="F238" s="631">
        <v>5</v>
      </c>
      <c r="G238" s="631">
        <f t="shared" si="2"/>
        <v>65</v>
      </c>
    </row>
    <row r="239" spans="1:7" x14ac:dyDescent="0.3">
      <c r="A239" s="199" t="s">
        <v>389</v>
      </c>
      <c r="B239" s="197" t="s">
        <v>389</v>
      </c>
      <c r="C239" s="44">
        <v>2018</v>
      </c>
      <c r="D239" s="631">
        <v>33</v>
      </c>
      <c r="E239" s="631">
        <v>0</v>
      </c>
      <c r="F239" s="631">
        <v>0</v>
      </c>
      <c r="G239" s="631">
        <f t="shared" si="2"/>
        <v>33</v>
      </c>
    </row>
    <row r="240" spans="1:7" x14ac:dyDescent="0.3">
      <c r="A240" s="199" t="s">
        <v>112</v>
      </c>
      <c r="B240" s="197" t="s">
        <v>112</v>
      </c>
      <c r="C240" s="44">
        <v>2018</v>
      </c>
      <c r="D240" s="631">
        <v>13</v>
      </c>
      <c r="E240" s="631">
        <v>0</v>
      </c>
      <c r="F240" s="631">
        <v>0</v>
      </c>
      <c r="G240" s="631">
        <f t="shared" si="2"/>
        <v>13</v>
      </c>
    </row>
    <row r="241" spans="1:7" x14ac:dyDescent="0.3">
      <c r="A241" s="199" t="s">
        <v>113</v>
      </c>
      <c r="B241" s="197" t="s">
        <v>113</v>
      </c>
      <c r="C241" s="44">
        <v>2018</v>
      </c>
      <c r="D241" s="631">
        <v>39</v>
      </c>
      <c r="E241" s="631">
        <v>0</v>
      </c>
      <c r="F241" s="631">
        <v>0</v>
      </c>
      <c r="G241" s="631">
        <f t="shared" si="2"/>
        <v>39</v>
      </c>
    </row>
    <row r="242" spans="1:7" x14ac:dyDescent="0.3">
      <c r="A242" s="199" t="s">
        <v>390</v>
      </c>
      <c r="B242" s="197" t="s">
        <v>390</v>
      </c>
      <c r="C242" s="44">
        <v>2018</v>
      </c>
      <c r="D242" s="631">
        <v>63</v>
      </c>
      <c r="E242" s="631">
        <v>5</v>
      </c>
      <c r="F242" s="631">
        <v>5</v>
      </c>
      <c r="G242" s="631">
        <f t="shared" si="2"/>
        <v>73</v>
      </c>
    </row>
    <row r="243" spans="1:7" x14ac:dyDescent="0.3">
      <c r="A243" s="199" t="s">
        <v>115</v>
      </c>
      <c r="B243" s="197" t="s">
        <v>115</v>
      </c>
      <c r="C243" s="44">
        <v>2018</v>
      </c>
      <c r="D243" s="631">
        <v>21</v>
      </c>
      <c r="E243" s="631">
        <v>0</v>
      </c>
      <c r="F243" s="631">
        <v>1</v>
      </c>
      <c r="G243" s="631">
        <f t="shared" si="2"/>
        <v>22</v>
      </c>
    </row>
    <row r="244" spans="1:7" x14ac:dyDescent="0.3">
      <c r="A244" s="199" t="s">
        <v>391</v>
      </c>
      <c r="B244" s="197" t="s">
        <v>391</v>
      </c>
      <c r="C244" s="44">
        <v>2018</v>
      </c>
      <c r="D244" s="631">
        <v>211</v>
      </c>
      <c r="E244" s="631">
        <v>0</v>
      </c>
      <c r="F244" s="631">
        <v>5</v>
      </c>
      <c r="G244" s="631">
        <f t="shared" si="2"/>
        <v>216</v>
      </c>
    </row>
    <row r="245" spans="1:7" x14ac:dyDescent="0.3">
      <c r="A245" s="199" t="s">
        <v>245</v>
      </c>
      <c r="B245" s="197" t="s">
        <v>245</v>
      </c>
      <c r="C245" s="44">
        <v>2018</v>
      </c>
      <c r="D245" s="631">
        <v>67</v>
      </c>
      <c r="E245" s="631">
        <v>0</v>
      </c>
      <c r="F245" s="631">
        <v>5</v>
      </c>
      <c r="G245" s="631">
        <f t="shared" si="2"/>
        <v>72</v>
      </c>
    </row>
    <row r="246" spans="1:7" x14ac:dyDescent="0.3">
      <c r="A246" s="199" t="s">
        <v>117</v>
      </c>
      <c r="B246" s="197" t="s">
        <v>117</v>
      </c>
      <c r="C246" s="44">
        <v>2018</v>
      </c>
      <c r="D246" s="631">
        <v>886</v>
      </c>
      <c r="E246" s="631">
        <v>0</v>
      </c>
      <c r="F246" s="631">
        <v>3</v>
      </c>
      <c r="G246" s="631">
        <f t="shared" si="2"/>
        <v>889</v>
      </c>
    </row>
    <row r="247" spans="1:7" x14ac:dyDescent="0.3">
      <c r="A247" s="199" t="s">
        <v>118</v>
      </c>
      <c r="B247" s="197" t="s">
        <v>118</v>
      </c>
      <c r="C247" s="44">
        <v>2018</v>
      </c>
      <c r="D247" s="631">
        <v>286</v>
      </c>
      <c r="E247" s="631">
        <v>0</v>
      </c>
      <c r="F247" s="631">
        <v>0</v>
      </c>
      <c r="G247" s="631">
        <f t="shared" si="2"/>
        <v>286</v>
      </c>
    </row>
    <row r="248" spans="1:7" x14ac:dyDescent="0.3">
      <c r="A248" s="199" t="s">
        <v>392</v>
      </c>
      <c r="B248" s="197" t="s">
        <v>392</v>
      </c>
      <c r="C248" s="44">
        <v>2018</v>
      </c>
      <c r="D248" s="631">
        <v>129</v>
      </c>
      <c r="E248" s="631">
        <v>0</v>
      </c>
      <c r="F248" s="631">
        <v>0</v>
      </c>
      <c r="G248" s="631">
        <f t="shared" si="2"/>
        <v>129</v>
      </c>
    </row>
    <row r="249" spans="1:7" x14ac:dyDescent="0.3">
      <c r="A249" s="199" t="s">
        <v>120</v>
      </c>
      <c r="B249" s="197" t="s">
        <v>120</v>
      </c>
      <c r="C249" s="44">
        <v>2018</v>
      </c>
      <c r="D249" s="631">
        <v>1161</v>
      </c>
      <c r="E249" s="631">
        <v>0</v>
      </c>
      <c r="F249" s="631">
        <v>0</v>
      </c>
      <c r="G249" s="631">
        <f t="shared" si="2"/>
        <v>1161</v>
      </c>
    </row>
    <row r="250" spans="1:7" x14ac:dyDescent="0.3">
      <c r="A250" s="199" t="s">
        <v>121</v>
      </c>
      <c r="B250" s="197" t="s">
        <v>121</v>
      </c>
      <c r="C250" s="44">
        <v>2018</v>
      </c>
      <c r="D250" s="631">
        <v>390</v>
      </c>
      <c r="E250" s="631">
        <v>0</v>
      </c>
      <c r="F250" s="631">
        <v>6</v>
      </c>
      <c r="G250" s="631">
        <f t="shared" si="2"/>
        <v>396</v>
      </c>
    </row>
    <row r="251" spans="1:7" x14ac:dyDescent="0.3">
      <c r="A251" s="199" t="s">
        <v>122</v>
      </c>
      <c r="B251" s="197" t="s">
        <v>122</v>
      </c>
      <c r="C251" s="44">
        <v>2018</v>
      </c>
      <c r="D251" s="631">
        <v>166</v>
      </c>
      <c r="E251" s="631">
        <v>0</v>
      </c>
      <c r="F251" s="631">
        <v>8</v>
      </c>
      <c r="G251" s="631">
        <f t="shared" si="2"/>
        <v>174</v>
      </c>
    </row>
    <row r="252" spans="1:7" x14ac:dyDescent="0.3">
      <c r="A252" s="199" t="s">
        <v>123</v>
      </c>
      <c r="B252" s="197" t="s">
        <v>123</v>
      </c>
      <c r="C252" s="44">
        <v>2018</v>
      </c>
      <c r="D252" s="631">
        <v>61</v>
      </c>
      <c r="E252" s="631">
        <v>0</v>
      </c>
      <c r="F252" s="631">
        <v>5</v>
      </c>
      <c r="G252" s="631">
        <f t="shared" si="2"/>
        <v>66</v>
      </c>
    </row>
    <row r="253" spans="1:7" x14ac:dyDescent="0.3">
      <c r="A253" s="199" t="s">
        <v>393</v>
      </c>
      <c r="B253" s="197" t="s">
        <v>393</v>
      </c>
      <c r="C253" s="44">
        <v>2018</v>
      </c>
      <c r="D253" s="631">
        <v>3589</v>
      </c>
      <c r="E253" s="631">
        <v>81</v>
      </c>
      <c r="F253" s="631">
        <v>133</v>
      </c>
      <c r="G253" s="631">
        <f t="shared" si="2"/>
        <v>3803</v>
      </c>
    </row>
    <row r="254" spans="1:7" x14ac:dyDescent="0.3">
      <c r="A254" s="199" t="s">
        <v>125</v>
      </c>
      <c r="B254" s="197" t="s">
        <v>125</v>
      </c>
      <c r="C254" s="44">
        <v>2018</v>
      </c>
      <c r="D254" s="631">
        <v>95</v>
      </c>
      <c r="E254" s="631">
        <v>2</v>
      </c>
      <c r="F254" s="631">
        <v>0</v>
      </c>
      <c r="G254" s="631">
        <f t="shared" si="2"/>
        <v>97</v>
      </c>
    </row>
    <row r="255" spans="1:7" x14ac:dyDescent="0.3">
      <c r="A255" s="199" t="s">
        <v>394</v>
      </c>
      <c r="B255" s="197" t="s">
        <v>394</v>
      </c>
      <c r="C255" s="44">
        <v>2018</v>
      </c>
      <c r="D255" s="631">
        <v>90</v>
      </c>
      <c r="E255" s="631">
        <v>8</v>
      </c>
      <c r="F255" s="631">
        <v>2</v>
      </c>
      <c r="G255" s="631">
        <f t="shared" si="2"/>
        <v>100</v>
      </c>
    </row>
    <row r="256" spans="1:7" x14ac:dyDescent="0.3">
      <c r="A256" s="199" t="s">
        <v>127</v>
      </c>
      <c r="B256" s="197" t="s">
        <v>127</v>
      </c>
      <c r="C256" s="44">
        <v>2018</v>
      </c>
      <c r="D256" s="631">
        <v>134</v>
      </c>
      <c r="E256" s="631">
        <v>2</v>
      </c>
      <c r="F256" s="631">
        <v>4</v>
      </c>
      <c r="G256" s="631">
        <f t="shared" si="2"/>
        <v>140</v>
      </c>
    </row>
    <row r="257" spans="1:7" x14ac:dyDescent="0.3">
      <c r="A257" s="199" t="s">
        <v>128</v>
      </c>
      <c r="B257" s="197" t="s">
        <v>128</v>
      </c>
      <c r="C257" s="44">
        <v>2018</v>
      </c>
      <c r="D257" s="631">
        <v>20</v>
      </c>
      <c r="E257" s="631">
        <v>0</v>
      </c>
      <c r="F257" s="631">
        <v>0</v>
      </c>
      <c r="G257" s="631">
        <f t="shared" si="2"/>
        <v>20</v>
      </c>
    </row>
    <row r="258" spans="1:7" x14ac:dyDescent="0.3">
      <c r="A258" s="199" t="s">
        <v>129</v>
      </c>
      <c r="B258" s="197" t="s">
        <v>129</v>
      </c>
      <c r="C258" s="44">
        <v>2018</v>
      </c>
      <c r="D258" s="631">
        <v>43</v>
      </c>
      <c r="E258" s="631">
        <v>0</v>
      </c>
      <c r="F258" s="631">
        <v>0</v>
      </c>
      <c r="G258" s="631">
        <f t="shared" si="2"/>
        <v>43</v>
      </c>
    </row>
    <row r="259" spans="1:7" x14ac:dyDescent="0.3">
      <c r="A259" s="199" t="s">
        <v>395</v>
      </c>
      <c r="B259" s="197" t="s">
        <v>395</v>
      </c>
      <c r="C259" s="44">
        <v>2018</v>
      </c>
      <c r="D259" s="631">
        <v>2190</v>
      </c>
      <c r="E259" s="631">
        <v>19</v>
      </c>
      <c r="F259" s="631">
        <v>31</v>
      </c>
      <c r="G259" s="631">
        <f t="shared" si="2"/>
        <v>2240</v>
      </c>
    </row>
    <row r="260" spans="1:7" x14ac:dyDescent="0.3">
      <c r="A260" s="199" t="s">
        <v>131</v>
      </c>
      <c r="B260" s="197" t="s">
        <v>131</v>
      </c>
      <c r="C260" s="44">
        <v>2018</v>
      </c>
      <c r="D260" s="631">
        <v>125</v>
      </c>
      <c r="E260" s="631">
        <v>0</v>
      </c>
      <c r="F260" s="631">
        <v>8</v>
      </c>
      <c r="G260" s="631">
        <f t="shared" si="2"/>
        <v>133</v>
      </c>
    </row>
    <row r="261" spans="1:7" x14ac:dyDescent="0.3">
      <c r="A261" s="199" t="s">
        <v>132</v>
      </c>
      <c r="B261" s="197" t="s">
        <v>132</v>
      </c>
      <c r="C261" s="44">
        <v>2018</v>
      </c>
      <c r="D261" s="631">
        <v>36</v>
      </c>
      <c r="E261" s="631">
        <v>0</v>
      </c>
      <c r="F261" s="631">
        <v>0</v>
      </c>
      <c r="G261" s="631">
        <f t="shared" si="2"/>
        <v>36</v>
      </c>
    </row>
    <row r="262" spans="1:7" x14ac:dyDescent="0.3">
      <c r="A262" s="199" t="s">
        <v>133</v>
      </c>
      <c r="B262" s="197" t="s">
        <v>133</v>
      </c>
      <c r="C262" s="44">
        <v>2018</v>
      </c>
      <c r="D262" s="631">
        <v>245</v>
      </c>
      <c r="E262" s="631">
        <v>8</v>
      </c>
      <c r="F262" s="631">
        <v>10</v>
      </c>
      <c r="G262" s="631">
        <f t="shared" si="2"/>
        <v>263</v>
      </c>
    </row>
    <row r="263" spans="1:7" x14ac:dyDescent="0.3">
      <c r="A263" s="199" t="s">
        <v>134</v>
      </c>
      <c r="B263" s="197" t="s">
        <v>134</v>
      </c>
      <c r="C263" s="44">
        <v>2018</v>
      </c>
      <c r="D263" s="631">
        <v>92</v>
      </c>
      <c r="E263" s="631">
        <v>2</v>
      </c>
      <c r="F263" s="631">
        <v>3</v>
      </c>
      <c r="G263" s="631">
        <f t="shared" si="2"/>
        <v>97</v>
      </c>
    </row>
    <row r="264" spans="1:7" x14ac:dyDescent="0.3">
      <c r="A264" s="199" t="s">
        <v>135</v>
      </c>
      <c r="B264" s="197" t="s">
        <v>135</v>
      </c>
      <c r="C264" s="44">
        <v>2018</v>
      </c>
      <c r="D264" s="631">
        <v>27</v>
      </c>
      <c r="E264" s="631">
        <v>0</v>
      </c>
      <c r="F264" s="631">
        <v>0</v>
      </c>
      <c r="G264" s="631">
        <f t="shared" si="2"/>
        <v>27</v>
      </c>
    </row>
    <row r="265" spans="1:7" x14ac:dyDescent="0.3">
      <c r="A265" s="199" t="s">
        <v>136</v>
      </c>
      <c r="B265" s="197" t="s">
        <v>136</v>
      </c>
      <c r="C265" s="44">
        <v>2018</v>
      </c>
      <c r="D265" s="631">
        <v>32</v>
      </c>
      <c r="E265" s="631">
        <v>0</v>
      </c>
      <c r="F265" s="631">
        <v>0</v>
      </c>
      <c r="G265" s="631">
        <f t="shared" ref="G265:G295" si="3">SUM(D265:F265)</f>
        <v>32</v>
      </c>
    </row>
    <row r="266" spans="1:7" x14ac:dyDescent="0.3">
      <c r="A266" s="199" t="s">
        <v>137</v>
      </c>
      <c r="B266" s="197" t="s">
        <v>137</v>
      </c>
      <c r="C266" s="44">
        <v>2018</v>
      </c>
      <c r="D266" s="631">
        <v>47</v>
      </c>
      <c r="E266" s="631">
        <v>0</v>
      </c>
      <c r="F266" s="631">
        <v>0</v>
      </c>
      <c r="G266" s="631">
        <f t="shared" si="3"/>
        <v>47</v>
      </c>
    </row>
    <row r="267" spans="1:7" x14ac:dyDescent="0.3">
      <c r="A267" s="199" t="s">
        <v>246</v>
      </c>
      <c r="B267" s="197" t="s">
        <v>246</v>
      </c>
      <c r="C267" s="44">
        <v>2018</v>
      </c>
      <c r="D267" s="631">
        <v>4</v>
      </c>
      <c r="E267" s="631">
        <v>0</v>
      </c>
      <c r="F267" s="631">
        <v>1</v>
      </c>
      <c r="G267" s="631">
        <f t="shared" si="3"/>
        <v>5</v>
      </c>
    </row>
    <row r="268" spans="1:7" x14ac:dyDescent="0.3">
      <c r="A268" s="199" t="s">
        <v>396</v>
      </c>
      <c r="B268" s="197" t="s">
        <v>396</v>
      </c>
      <c r="C268" s="44">
        <v>2018</v>
      </c>
      <c r="D268" s="631">
        <v>64</v>
      </c>
      <c r="E268" s="631">
        <v>0</v>
      </c>
      <c r="F268" s="631">
        <v>0</v>
      </c>
      <c r="G268" s="631">
        <f t="shared" si="3"/>
        <v>64</v>
      </c>
    </row>
    <row r="269" spans="1:7" x14ac:dyDescent="0.3">
      <c r="A269" s="199" t="s">
        <v>139</v>
      </c>
      <c r="B269" s="197" t="s">
        <v>139</v>
      </c>
      <c r="C269" s="44">
        <v>2018</v>
      </c>
      <c r="D269" s="631">
        <v>369</v>
      </c>
      <c r="E269" s="631">
        <v>0</v>
      </c>
      <c r="F269" s="631">
        <v>7</v>
      </c>
      <c r="G269" s="631">
        <f t="shared" si="3"/>
        <v>376</v>
      </c>
    </row>
    <row r="270" spans="1:7" x14ac:dyDescent="0.3">
      <c r="A270" s="199" t="s">
        <v>140</v>
      </c>
      <c r="B270" s="197" t="s">
        <v>140</v>
      </c>
      <c r="C270" s="44">
        <v>2018</v>
      </c>
      <c r="D270" s="631">
        <v>266</v>
      </c>
      <c r="E270" s="631">
        <v>0</v>
      </c>
      <c r="F270" s="631">
        <v>7</v>
      </c>
      <c r="G270" s="631">
        <f t="shared" si="3"/>
        <v>273</v>
      </c>
    </row>
    <row r="271" spans="1:7" x14ac:dyDescent="0.3">
      <c r="A271" s="199" t="s">
        <v>141</v>
      </c>
      <c r="B271" s="197" t="s">
        <v>141</v>
      </c>
      <c r="C271" s="44">
        <v>2018</v>
      </c>
      <c r="D271" s="631">
        <v>81</v>
      </c>
      <c r="E271" s="631">
        <v>0</v>
      </c>
      <c r="F271" s="631">
        <v>0</v>
      </c>
      <c r="G271" s="631">
        <f t="shared" si="3"/>
        <v>81</v>
      </c>
    </row>
    <row r="272" spans="1:7" x14ac:dyDescent="0.3">
      <c r="A272" s="199" t="s">
        <v>142</v>
      </c>
      <c r="B272" s="197" t="s">
        <v>142</v>
      </c>
      <c r="C272" s="44">
        <v>2018</v>
      </c>
      <c r="D272" s="631">
        <v>108</v>
      </c>
      <c r="E272" s="631">
        <v>0</v>
      </c>
      <c r="F272" s="631">
        <v>4</v>
      </c>
      <c r="G272" s="631">
        <f t="shared" si="3"/>
        <v>112</v>
      </c>
    </row>
    <row r="273" spans="1:7" x14ac:dyDescent="0.3">
      <c r="A273" s="199" t="s">
        <v>397</v>
      </c>
      <c r="B273" s="197" t="s">
        <v>397</v>
      </c>
      <c r="C273" s="44">
        <v>2018</v>
      </c>
      <c r="D273" s="631">
        <v>17</v>
      </c>
      <c r="E273" s="631">
        <v>3</v>
      </c>
      <c r="F273" s="631">
        <v>0</v>
      </c>
      <c r="G273" s="631">
        <f t="shared" si="3"/>
        <v>20</v>
      </c>
    </row>
    <row r="274" spans="1:7" x14ac:dyDescent="0.3">
      <c r="A274" s="199" t="s">
        <v>398</v>
      </c>
      <c r="B274" s="197" t="s">
        <v>398</v>
      </c>
      <c r="C274" s="44">
        <v>2018</v>
      </c>
      <c r="D274" s="631">
        <v>1</v>
      </c>
      <c r="E274" s="631">
        <v>0</v>
      </c>
      <c r="F274" s="631">
        <v>0</v>
      </c>
      <c r="G274" s="631">
        <f t="shared" si="3"/>
        <v>1</v>
      </c>
    </row>
    <row r="275" spans="1:7" x14ac:dyDescent="0.3">
      <c r="A275" s="199" t="s">
        <v>145</v>
      </c>
      <c r="B275" s="197" t="s">
        <v>145</v>
      </c>
      <c r="C275" s="44">
        <v>2018</v>
      </c>
      <c r="D275" s="631">
        <v>853</v>
      </c>
      <c r="E275" s="631">
        <v>3</v>
      </c>
      <c r="F275" s="631">
        <v>9</v>
      </c>
      <c r="G275" s="631">
        <f t="shared" si="3"/>
        <v>865</v>
      </c>
    </row>
    <row r="276" spans="1:7" x14ac:dyDescent="0.3">
      <c r="A276" s="199" t="s">
        <v>146</v>
      </c>
      <c r="B276" s="197" t="s">
        <v>146</v>
      </c>
      <c r="C276" s="44">
        <v>2018</v>
      </c>
      <c r="D276" s="631">
        <v>642</v>
      </c>
      <c r="E276" s="631">
        <v>29</v>
      </c>
      <c r="F276" s="631">
        <v>5</v>
      </c>
      <c r="G276" s="631">
        <f t="shared" si="3"/>
        <v>676</v>
      </c>
    </row>
    <row r="277" spans="1:7" x14ac:dyDescent="0.3">
      <c r="A277" s="199" t="s">
        <v>147</v>
      </c>
      <c r="B277" s="197" t="s">
        <v>147</v>
      </c>
      <c r="C277" s="44">
        <v>2018</v>
      </c>
      <c r="D277" s="631">
        <v>123</v>
      </c>
      <c r="E277" s="631">
        <v>0</v>
      </c>
      <c r="F277" s="631">
        <v>1</v>
      </c>
      <c r="G277" s="631">
        <f t="shared" si="3"/>
        <v>124</v>
      </c>
    </row>
    <row r="278" spans="1:7" x14ac:dyDescent="0.3">
      <c r="A278" s="199" t="s">
        <v>148</v>
      </c>
      <c r="B278" s="197" t="s">
        <v>148</v>
      </c>
      <c r="C278" s="44">
        <v>2018</v>
      </c>
      <c r="D278" s="631">
        <v>321</v>
      </c>
      <c r="E278" s="631">
        <v>32</v>
      </c>
      <c r="F278" s="631">
        <v>29</v>
      </c>
      <c r="G278" s="631">
        <f t="shared" si="3"/>
        <v>382</v>
      </c>
    </row>
    <row r="279" spans="1:7" x14ac:dyDescent="0.3">
      <c r="A279" s="199" t="s">
        <v>149</v>
      </c>
      <c r="B279" s="197" t="s">
        <v>149</v>
      </c>
      <c r="C279" s="44">
        <v>2018</v>
      </c>
      <c r="D279" s="631">
        <v>33</v>
      </c>
      <c r="E279" s="631">
        <v>1</v>
      </c>
      <c r="F279" s="631">
        <v>2</v>
      </c>
      <c r="G279" s="631">
        <f t="shared" si="3"/>
        <v>36</v>
      </c>
    </row>
    <row r="280" spans="1:7" x14ac:dyDescent="0.3">
      <c r="A280" s="199" t="s">
        <v>150</v>
      </c>
      <c r="B280" s="197" t="s">
        <v>150</v>
      </c>
      <c r="C280" s="44">
        <v>2018</v>
      </c>
      <c r="D280" s="631">
        <v>492</v>
      </c>
      <c r="E280" s="631">
        <v>692</v>
      </c>
      <c r="F280" s="631">
        <v>108</v>
      </c>
      <c r="G280" s="631">
        <f t="shared" si="3"/>
        <v>1292</v>
      </c>
    </row>
    <row r="281" spans="1:7" x14ac:dyDescent="0.3">
      <c r="A281" s="199" t="s">
        <v>151</v>
      </c>
      <c r="B281" s="197" t="s">
        <v>151</v>
      </c>
      <c r="C281" s="44">
        <v>2018</v>
      </c>
      <c r="D281" s="631">
        <v>270</v>
      </c>
      <c r="E281" s="631">
        <v>0</v>
      </c>
      <c r="F281" s="631">
        <v>5</v>
      </c>
      <c r="G281" s="631">
        <f t="shared" si="3"/>
        <v>275</v>
      </c>
    </row>
    <row r="282" spans="1:7" x14ac:dyDescent="0.3">
      <c r="A282" s="199" t="s">
        <v>152</v>
      </c>
      <c r="B282" s="197" t="s">
        <v>152</v>
      </c>
      <c r="C282" s="44">
        <v>2018</v>
      </c>
      <c r="D282" s="631">
        <v>124</v>
      </c>
      <c r="E282" s="631">
        <v>0</v>
      </c>
      <c r="F282" s="631">
        <v>4</v>
      </c>
      <c r="G282" s="631">
        <f t="shared" si="3"/>
        <v>128</v>
      </c>
    </row>
    <row r="283" spans="1:7" x14ac:dyDescent="0.3">
      <c r="A283" s="199" t="s">
        <v>399</v>
      </c>
      <c r="B283" s="197" t="s">
        <v>399</v>
      </c>
      <c r="C283" s="44">
        <v>2018</v>
      </c>
      <c r="D283" s="631">
        <v>54</v>
      </c>
      <c r="E283" s="631">
        <v>0</v>
      </c>
      <c r="F283" s="631">
        <v>4</v>
      </c>
      <c r="G283" s="631">
        <f t="shared" si="3"/>
        <v>58</v>
      </c>
    </row>
    <row r="284" spans="1:7" x14ac:dyDescent="0.3">
      <c r="A284" s="199" t="s">
        <v>154</v>
      </c>
      <c r="B284" s="197" t="s">
        <v>154</v>
      </c>
      <c r="C284" s="44">
        <v>2018</v>
      </c>
      <c r="D284" s="631">
        <v>11</v>
      </c>
      <c r="E284" s="631">
        <v>0</v>
      </c>
      <c r="F284" s="631">
        <v>0</v>
      </c>
      <c r="G284" s="631">
        <f t="shared" si="3"/>
        <v>11</v>
      </c>
    </row>
    <row r="285" spans="1:7" x14ac:dyDescent="0.3">
      <c r="A285" s="199" t="s">
        <v>155</v>
      </c>
      <c r="B285" s="197" t="s">
        <v>155</v>
      </c>
      <c r="C285" s="44">
        <v>2018</v>
      </c>
      <c r="D285" s="631">
        <v>25</v>
      </c>
      <c r="E285" s="631">
        <v>1</v>
      </c>
      <c r="F285" s="631">
        <v>0</v>
      </c>
      <c r="G285" s="631">
        <f t="shared" si="3"/>
        <v>26</v>
      </c>
    </row>
    <row r="286" spans="1:7" x14ac:dyDescent="0.3">
      <c r="A286" s="199" t="s">
        <v>156</v>
      </c>
      <c r="B286" s="197" t="s">
        <v>156</v>
      </c>
      <c r="C286" s="44">
        <v>2018</v>
      </c>
      <c r="D286" s="631">
        <v>35</v>
      </c>
      <c r="E286" s="631">
        <v>0</v>
      </c>
      <c r="F286" s="631">
        <v>0</v>
      </c>
      <c r="G286" s="631">
        <f t="shared" si="3"/>
        <v>35</v>
      </c>
    </row>
    <row r="287" spans="1:7" x14ac:dyDescent="0.3">
      <c r="A287" s="199" t="s">
        <v>157</v>
      </c>
      <c r="B287" s="197" t="s">
        <v>157</v>
      </c>
      <c r="C287" s="44">
        <v>2018</v>
      </c>
      <c r="D287" s="631">
        <v>325</v>
      </c>
      <c r="E287" s="631">
        <v>77</v>
      </c>
      <c r="F287" s="631">
        <v>0</v>
      </c>
      <c r="G287" s="631">
        <f t="shared" si="3"/>
        <v>402</v>
      </c>
    </row>
    <row r="288" spans="1:7" x14ac:dyDescent="0.3">
      <c r="A288" s="199" t="s">
        <v>400</v>
      </c>
      <c r="B288" s="197" t="s">
        <v>400</v>
      </c>
      <c r="C288" s="44">
        <v>2018</v>
      </c>
      <c r="D288" s="631">
        <v>210</v>
      </c>
      <c r="E288" s="631">
        <v>0</v>
      </c>
      <c r="F288" s="631">
        <v>9</v>
      </c>
      <c r="G288" s="631">
        <f t="shared" si="3"/>
        <v>219</v>
      </c>
    </row>
    <row r="289" spans="1:7" x14ac:dyDescent="0.3">
      <c r="A289" s="199" t="s">
        <v>159</v>
      </c>
      <c r="B289" s="197" t="s">
        <v>159</v>
      </c>
      <c r="C289" s="44">
        <v>2018</v>
      </c>
      <c r="D289" s="631">
        <v>337</v>
      </c>
      <c r="E289" s="631">
        <v>1</v>
      </c>
      <c r="F289" s="631">
        <v>44</v>
      </c>
      <c r="G289" s="631">
        <f t="shared" si="3"/>
        <v>382</v>
      </c>
    </row>
    <row r="290" spans="1:7" x14ac:dyDescent="0.3">
      <c r="A290" s="199" t="s">
        <v>401</v>
      </c>
      <c r="B290" s="197" t="s">
        <v>401</v>
      </c>
      <c r="C290" s="44">
        <v>2018</v>
      </c>
      <c r="D290" s="631">
        <v>0</v>
      </c>
      <c r="E290" s="631">
        <v>0</v>
      </c>
      <c r="F290" s="631">
        <v>0</v>
      </c>
      <c r="G290" s="631">
        <f t="shared" si="3"/>
        <v>0</v>
      </c>
    </row>
    <row r="291" spans="1:7" x14ac:dyDescent="0.3">
      <c r="A291" s="199" t="s">
        <v>161</v>
      </c>
      <c r="B291" s="197" t="s">
        <v>161</v>
      </c>
      <c r="C291" s="44">
        <v>2018</v>
      </c>
      <c r="D291" s="631">
        <v>79</v>
      </c>
      <c r="E291" s="631">
        <v>0</v>
      </c>
      <c r="F291" s="631">
        <v>0</v>
      </c>
      <c r="G291" s="631">
        <f t="shared" si="3"/>
        <v>79</v>
      </c>
    </row>
    <row r="292" spans="1:7" x14ac:dyDescent="0.3">
      <c r="A292" s="199" t="s">
        <v>162</v>
      </c>
      <c r="B292" s="197" t="s">
        <v>162</v>
      </c>
      <c r="C292" s="44">
        <v>2018</v>
      </c>
      <c r="D292" s="631">
        <v>94</v>
      </c>
      <c r="E292" s="631">
        <v>1</v>
      </c>
      <c r="F292" s="631">
        <v>4</v>
      </c>
      <c r="G292" s="631">
        <f t="shared" si="3"/>
        <v>99</v>
      </c>
    </row>
    <row r="293" spans="1:7" x14ac:dyDescent="0.3">
      <c r="A293" s="199" t="s">
        <v>163</v>
      </c>
      <c r="B293" s="197" t="s">
        <v>163</v>
      </c>
      <c r="C293" s="44">
        <v>2018</v>
      </c>
      <c r="D293" s="631">
        <v>69</v>
      </c>
      <c r="E293" s="631">
        <v>0</v>
      </c>
      <c r="F293" s="631">
        <v>4</v>
      </c>
      <c r="G293" s="631">
        <f t="shared" si="3"/>
        <v>73</v>
      </c>
    </row>
    <row r="294" spans="1:7" x14ac:dyDescent="0.3">
      <c r="A294" s="199" t="s">
        <v>262</v>
      </c>
      <c r="B294" s="197" t="s">
        <v>262</v>
      </c>
      <c r="C294" s="44">
        <v>2018</v>
      </c>
      <c r="D294" s="632">
        <v>79</v>
      </c>
      <c r="E294" s="632">
        <v>0</v>
      </c>
      <c r="F294" s="632">
        <v>0</v>
      </c>
      <c r="G294" s="631">
        <f t="shared" si="3"/>
        <v>79</v>
      </c>
    </row>
    <row r="295" spans="1:7" x14ac:dyDescent="0.3">
      <c r="A295" s="199" t="s">
        <v>402</v>
      </c>
      <c r="B295" s="197" t="s">
        <v>402</v>
      </c>
      <c r="C295" s="44">
        <v>2018</v>
      </c>
      <c r="D295" s="631">
        <v>77</v>
      </c>
      <c r="E295" s="631">
        <v>0</v>
      </c>
      <c r="F295" s="631">
        <v>1</v>
      </c>
      <c r="G295" s="631">
        <f t="shared" si="3"/>
        <v>78</v>
      </c>
    </row>
    <row r="296" spans="1:7" x14ac:dyDescent="0.3">
      <c r="A296" s="199" t="s">
        <v>73</v>
      </c>
      <c r="B296" s="198" t="s">
        <v>73</v>
      </c>
      <c r="C296" s="36">
        <v>2018</v>
      </c>
      <c r="D296" s="731">
        <f>SUM(D200:D295)</f>
        <v>31625</v>
      </c>
      <c r="E296" s="731">
        <f>SUM(E200:E295)</f>
        <v>1354</v>
      </c>
      <c r="F296" s="731">
        <f>SUM(F200:F295)</f>
        <v>1051</v>
      </c>
      <c r="G296" s="731">
        <f>SUM(D296:F296)</f>
        <v>34030</v>
      </c>
    </row>
    <row r="297" spans="1:7" x14ac:dyDescent="0.3">
      <c r="A297" s="388"/>
      <c r="B297" s="197" t="s">
        <v>74</v>
      </c>
      <c r="C297" s="44">
        <v>2019</v>
      </c>
      <c r="D297" s="631">
        <v>9</v>
      </c>
      <c r="E297" s="631">
        <v>0</v>
      </c>
      <c r="F297" s="631">
        <v>0</v>
      </c>
      <c r="G297" s="631">
        <f>SUM(D297:F297)</f>
        <v>9</v>
      </c>
    </row>
    <row r="298" spans="1:7" x14ac:dyDescent="0.3">
      <c r="A298" s="388"/>
      <c r="B298" s="197" t="s">
        <v>75</v>
      </c>
      <c r="C298" s="44">
        <v>2019</v>
      </c>
      <c r="D298" s="631">
        <v>5483</v>
      </c>
      <c r="E298" s="631">
        <v>127</v>
      </c>
      <c r="F298" s="631">
        <v>50</v>
      </c>
      <c r="G298" s="631">
        <f t="shared" ref="G298:G361" si="4">SUM(D298:F298)</f>
        <v>5660</v>
      </c>
    </row>
    <row r="299" spans="1:7" x14ac:dyDescent="0.3">
      <c r="A299" s="388"/>
      <c r="B299" s="197" t="s">
        <v>376</v>
      </c>
      <c r="C299" s="44">
        <v>2019</v>
      </c>
      <c r="D299" s="631">
        <v>570</v>
      </c>
      <c r="E299" s="631">
        <v>19</v>
      </c>
      <c r="F299" s="631">
        <v>2</v>
      </c>
      <c r="G299" s="631">
        <f t="shared" si="4"/>
        <v>591</v>
      </c>
    </row>
    <row r="300" spans="1:7" x14ac:dyDescent="0.3">
      <c r="A300" s="388"/>
      <c r="B300" s="197" t="s">
        <v>77</v>
      </c>
      <c r="C300" s="44">
        <v>2019</v>
      </c>
      <c r="D300" s="631">
        <v>5593</v>
      </c>
      <c r="E300" s="631">
        <v>0</v>
      </c>
      <c r="F300" s="631">
        <v>102</v>
      </c>
      <c r="G300" s="631">
        <f t="shared" si="4"/>
        <v>5695</v>
      </c>
    </row>
    <row r="301" spans="1:7" x14ac:dyDescent="0.3">
      <c r="A301" s="388"/>
      <c r="B301" s="197" t="s">
        <v>78</v>
      </c>
      <c r="C301" s="44">
        <v>2019</v>
      </c>
      <c r="D301" s="631">
        <v>767</v>
      </c>
      <c r="E301" s="631">
        <v>0</v>
      </c>
      <c r="F301" s="631">
        <v>9</v>
      </c>
      <c r="G301" s="631">
        <f t="shared" si="4"/>
        <v>776</v>
      </c>
    </row>
    <row r="302" spans="1:7" x14ac:dyDescent="0.3">
      <c r="A302" s="388"/>
      <c r="B302" s="197" t="s">
        <v>377</v>
      </c>
      <c r="C302" s="44">
        <v>2019</v>
      </c>
      <c r="D302" s="631">
        <v>2774</v>
      </c>
      <c r="E302" s="631">
        <v>54</v>
      </c>
      <c r="F302" s="631">
        <v>45</v>
      </c>
      <c r="G302" s="631">
        <f t="shared" si="4"/>
        <v>2873</v>
      </c>
    </row>
    <row r="303" spans="1:7" x14ac:dyDescent="0.3">
      <c r="A303" s="388"/>
      <c r="B303" s="197" t="s">
        <v>80</v>
      </c>
      <c r="C303" s="44">
        <v>2019</v>
      </c>
      <c r="D303" s="631">
        <v>546</v>
      </c>
      <c r="E303" s="631">
        <v>47</v>
      </c>
      <c r="F303" s="631">
        <v>55</v>
      </c>
      <c r="G303" s="631">
        <f t="shared" si="4"/>
        <v>648</v>
      </c>
    </row>
    <row r="304" spans="1:7" x14ac:dyDescent="0.3">
      <c r="A304" s="388"/>
      <c r="B304" s="197" t="s">
        <v>81</v>
      </c>
      <c r="C304" s="44">
        <v>2019</v>
      </c>
      <c r="D304" s="631">
        <v>7132</v>
      </c>
      <c r="E304" s="631">
        <v>544</v>
      </c>
      <c r="F304" s="631">
        <v>458</v>
      </c>
      <c r="G304" s="631">
        <f t="shared" si="4"/>
        <v>8134</v>
      </c>
    </row>
    <row r="305" spans="1:7" x14ac:dyDescent="0.3">
      <c r="A305" s="388"/>
      <c r="B305" s="197" t="s">
        <v>82</v>
      </c>
      <c r="C305" s="44">
        <v>2019</v>
      </c>
      <c r="D305" s="631">
        <v>1533</v>
      </c>
      <c r="E305" s="631">
        <v>211</v>
      </c>
      <c r="F305" s="631">
        <v>35</v>
      </c>
      <c r="G305" s="631">
        <f t="shared" si="4"/>
        <v>1779</v>
      </c>
    </row>
    <row r="306" spans="1:7" x14ac:dyDescent="0.3">
      <c r="A306" s="388"/>
      <c r="B306" s="197" t="s">
        <v>378</v>
      </c>
      <c r="C306" s="44">
        <v>2019</v>
      </c>
      <c r="D306" s="631">
        <v>28458</v>
      </c>
      <c r="E306" s="631">
        <v>48</v>
      </c>
      <c r="F306" s="631">
        <v>1516</v>
      </c>
      <c r="G306" s="631">
        <f t="shared" si="4"/>
        <v>30022</v>
      </c>
    </row>
    <row r="307" spans="1:7" x14ac:dyDescent="0.3">
      <c r="A307" s="388"/>
      <c r="B307" s="197" t="s">
        <v>379</v>
      </c>
      <c r="C307" s="44">
        <v>2019</v>
      </c>
      <c r="D307" s="631">
        <v>4652</v>
      </c>
      <c r="E307" s="631">
        <v>27</v>
      </c>
      <c r="F307" s="631">
        <v>73</v>
      </c>
      <c r="G307" s="631">
        <f t="shared" si="4"/>
        <v>4752</v>
      </c>
    </row>
    <row r="308" spans="1:7" x14ac:dyDescent="0.3">
      <c r="A308" s="388"/>
      <c r="B308" s="197" t="s">
        <v>380</v>
      </c>
      <c r="C308" s="44">
        <v>2019</v>
      </c>
      <c r="D308" s="631">
        <v>2320</v>
      </c>
      <c r="E308" s="631">
        <v>22</v>
      </c>
      <c r="F308" s="631">
        <v>13</v>
      </c>
      <c r="G308" s="631">
        <f t="shared" si="4"/>
        <v>2355</v>
      </c>
    </row>
    <row r="309" spans="1:7" x14ac:dyDescent="0.3">
      <c r="A309" s="388"/>
      <c r="B309" s="197" t="s">
        <v>86</v>
      </c>
      <c r="C309" s="44">
        <v>2019</v>
      </c>
      <c r="D309" s="631">
        <v>3149</v>
      </c>
      <c r="E309" s="631">
        <v>58</v>
      </c>
      <c r="F309" s="631">
        <v>144</v>
      </c>
      <c r="G309" s="631">
        <f t="shared" si="4"/>
        <v>3351</v>
      </c>
    </row>
    <row r="310" spans="1:7" x14ac:dyDescent="0.3">
      <c r="A310" s="388"/>
      <c r="B310" s="197" t="s">
        <v>87</v>
      </c>
      <c r="C310" s="44">
        <v>2019</v>
      </c>
      <c r="D310" s="631">
        <v>132</v>
      </c>
      <c r="E310" s="631">
        <v>5</v>
      </c>
      <c r="F310" s="631">
        <v>16</v>
      </c>
      <c r="G310" s="631">
        <f t="shared" si="4"/>
        <v>153</v>
      </c>
    </row>
    <row r="311" spans="1:7" x14ac:dyDescent="0.3">
      <c r="A311" s="388"/>
      <c r="B311" s="197" t="s">
        <v>88</v>
      </c>
      <c r="C311" s="44">
        <v>2019</v>
      </c>
      <c r="D311" s="631">
        <v>394</v>
      </c>
      <c r="E311" s="631">
        <v>0</v>
      </c>
      <c r="F311" s="631">
        <v>18</v>
      </c>
      <c r="G311" s="631">
        <f t="shared" si="4"/>
        <v>412</v>
      </c>
    </row>
    <row r="312" spans="1:7" x14ac:dyDescent="0.3">
      <c r="A312" s="388"/>
      <c r="B312" s="197" t="s">
        <v>89</v>
      </c>
      <c r="C312" s="44">
        <v>2019</v>
      </c>
      <c r="D312" s="631">
        <v>675</v>
      </c>
      <c r="E312" s="631">
        <v>0</v>
      </c>
      <c r="F312" s="631">
        <v>5</v>
      </c>
      <c r="G312" s="631">
        <f t="shared" si="4"/>
        <v>680</v>
      </c>
    </row>
    <row r="313" spans="1:7" x14ac:dyDescent="0.3">
      <c r="A313" s="388"/>
      <c r="B313" s="197" t="s">
        <v>90</v>
      </c>
      <c r="C313" s="44">
        <v>2019</v>
      </c>
      <c r="D313" s="631">
        <v>6749</v>
      </c>
      <c r="E313" s="631">
        <v>555</v>
      </c>
      <c r="F313" s="631">
        <v>645</v>
      </c>
      <c r="G313" s="631">
        <f t="shared" si="4"/>
        <v>7949</v>
      </c>
    </row>
    <row r="314" spans="1:7" x14ac:dyDescent="0.3">
      <c r="A314" s="388"/>
      <c r="B314" s="197" t="s">
        <v>381</v>
      </c>
      <c r="C314" s="44">
        <v>2019</v>
      </c>
      <c r="D314" s="631">
        <v>50</v>
      </c>
      <c r="E314" s="631">
        <v>0</v>
      </c>
      <c r="F314" s="631">
        <v>0</v>
      </c>
      <c r="G314" s="631">
        <f t="shared" si="4"/>
        <v>50</v>
      </c>
    </row>
    <row r="315" spans="1:7" x14ac:dyDescent="0.3">
      <c r="A315" s="388"/>
      <c r="B315" s="197" t="s">
        <v>92</v>
      </c>
      <c r="C315" s="44">
        <v>2019</v>
      </c>
      <c r="D315" s="631">
        <v>8315</v>
      </c>
      <c r="E315" s="631">
        <v>932</v>
      </c>
      <c r="F315" s="631">
        <v>304</v>
      </c>
      <c r="G315" s="631">
        <f t="shared" si="4"/>
        <v>9551</v>
      </c>
    </row>
    <row r="316" spans="1:7" x14ac:dyDescent="0.3">
      <c r="A316" s="388"/>
      <c r="B316" s="197" t="s">
        <v>93</v>
      </c>
      <c r="C316" s="44">
        <v>2019</v>
      </c>
      <c r="D316" s="631">
        <v>121</v>
      </c>
      <c r="E316" s="631">
        <v>0</v>
      </c>
      <c r="F316" s="631">
        <v>4</v>
      </c>
      <c r="G316" s="631">
        <f t="shared" si="4"/>
        <v>125</v>
      </c>
    </row>
    <row r="317" spans="1:7" x14ac:dyDescent="0.3">
      <c r="A317" s="388"/>
      <c r="B317" s="197" t="s">
        <v>94</v>
      </c>
      <c r="C317" s="44">
        <v>2019</v>
      </c>
      <c r="D317" s="631">
        <v>994</v>
      </c>
      <c r="E317" s="631">
        <v>0</v>
      </c>
      <c r="F317" s="631">
        <v>3</v>
      </c>
      <c r="G317" s="631">
        <f t="shared" si="4"/>
        <v>997</v>
      </c>
    </row>
    <row r="318" spans="1:7" x14ac:dyDescent="0.3">
      <c r="A318" s="388"/>
      <c r="B318" s="197" t="s">
        <v>95</v>
      </c>
      <c r="C318" s="44">
        <v>2019</v>
      </c>
      <c r="D318" s="631">
        <v>1212</v>
      </c>
      <c r="E318" s="631">
        <v>16</v>
      </c>
      <c r="F318" s="631">
        <v>11</v>
      </c>
      <c r="G318" s="631">
        <f t="shared" si="4"/>
        <v>1239</v>
      </c>
    </row>
    <row r="319" spans="1:7" x14ac:dyDescent="0.3">
      <c r="A319" s="388"/>
      <c r="B319" s="197" t="s">
        <v>96</v>
      </c>
      <c r="C319" s="44">
        <v>2019</v>
      </c>
      <c r="D319" s="631">
        <v>4153</v>
      </c>
      <c r="E319" s="631">
        <v>169</v>
      </c>
      <c r="F319" s="631">
        <v>66</v>
      </c>
      <c r="G319" s="631">
        <f t="shared" si="4"/>
        <v>4388</v>
      </c>
    </row>
    <row r="320" spans="1:7" x14ac:dyDescent="0.3">
      <c r="A320" s="388"/>
      <c r="B320" s="197" t="s">
        <v>244</v>
      </c>
      <c r="C320" s="44">
        <v>2019</v>
      </c>
      <c r="D320" s="631">
        <v>697</v>
      </c>
      <c r="E320" s="631">
        <v>0</v>
      </c>
      <c r="F320" s="631">
        <v>72</v>
      </c>
      <c r="G320" s="631">
        <f t="shared" si="4"/>
        <v>769</v>
      </c>
    </row>
    <row r="321" spans="1:7" x14ac:dyDescent="0.3">
      <c r="A321" s="388"/>
      <c r="B321" s="197" t="s">
        <v>382</v>
      </c>
      <c r="C321" s="44">
        <v>2019</v>
      </c>
      <c r="D321" s="631">
        <v>142</v>
      </c>
      <c r="E321" s="631">
        <v>0</v>
      </c>
      <c r="F321" s="631">
        <v>0</v>
      </c>
      <c r="G321" s="631">
        <f t="shared" si="4"/>
        <v>142</v>
      </c>
    </row>
    <row r="322" spans="1:7" x14ac:dyDescent="0.3">
      <c r="A322" s="388"/>
      <c r="B322" s="197" t="s">
        <v>383</v>
      </c>
      <c r="C322" s="44">
        <v>2019</v>
      </c>
      <c r="D322" s="631">
        <v>877</v>
      </c>
      <c r="E322" s="631">
        <v>5</v>
      </c>
      <c r="F322" s="631">
        <v>22</v>
      </c>
      <c r="G322" s="631">
        <f t="shared" si="4"/>
        <v>904</v>
      </c>
    </row>
    <row r="323" spans="1:7" x14ac:dyDescent="0.3">
      <c r="A323" s="388"/>
      <c r="B323" s="197" t="s">
        <v>384</v>
      </c>
      <c r="C323" s="44">
        <v>2019</v>
      </c>
      <c r="D323" s="631">
        <v>2190</v>
      </c>
      <c r="E323" s="631">
        <v>43</v>
      </c>
      <c r="F323" s="631">
        <v>14</v>
      </c>
      <c r="G323" s="631">
        <f t="shared" si="4"/>
        <v>2247</v>
      </c>
    </row>
    <row r="324" spans="1:7" x14ac:dyDescent="0.3">
      <c r="A324" s="388"/>
      <c r="B324" s="197" t="s">
        <v>385</v>
      </c>
      <c r="C324" s="44">
        <v>2019</v>
      </c>
      <c r="D324" s="631">
        <v>8532</v>
      </c>
      <c r="E324" s="631">
        <v>737</v>
      </c>
      <c r="F324" s="631">
        <v>1041</v>
      </c>
      <c r="G324" s="631">
        <f t="shared" si="4"/>
        <v>10310</v>
      </c>
    </row>
    <row r="325" spans="1:7" x14ac:dyDescent="0.3">
      <c r="A325" s="388"/>
      <c r="B325" s="197" t="s">
        <v>101</v>
      </c>
      <c r="C325" s="44">
        <v>2019</v>
      </c>
      <c r="D325" s="631">
        <v>4267</v>
      </c>
      <c r="E325" s="631">
        <v>0</v>
      </c>
      <c r="F325" s="631">
        <v>122</v>
      </c>
      <c r="G325" s="631">
        <f t="shared" si="4"/>
        <v>4389</v>
      </c>
    </row>
    <row r="326" spans="1:7" x14ac:dyDescent="0.3">
      <c r="A326" s="388"/>
      <c r="B326" s="197" t="s">
        <v>102</v>
      </c>
      <c r="C326" s="44">
        <v>2019</v>
      </c>
      <c r="D326" s="631">
        <v>664</v>
      </c>
      <c r="E326" s="631">
        <v>1</v>
      </c>
      <c r="F326" s="631">
        <v>37</v>
      </c>
      <c r="G326" s="631">
        <f t="shared" si="4"/>
        <v>702</v>
      </c>
    </row>
    <row r="327" spans="1:7" x14ac:dyDescent="0.3">
      <c r="A327" s="388"/>
      <c r="B327" s="197" t="s">
        <v>103</v>
      </c>
      <c r="C327" s="44">
        <v>2019</v>
      </c>
      <c r="D327" s="631">
        <v>403</v>
      </c>
      <c r="E327" s="631">
        <v>5</v>
      </c>
      <c r="F327" s="631">
        <v>17</v>
      </c>
      <c r="G327" s="631">
        <f t="shared" si="4"/>
        <v>425</v>
      </c>
    </row>
    <row r="328" spans="1:7" x14ac:dyDescent="0.3">
      <c r="A328" s="388"/>
      <c r="B328" s="197" t="s">
        <v>104</v>
      </c>
      <c r="C328" s="44">
        <v>2019</v>
      </c>
      <c r="D328" s="631">
        <v>679</v>
      </c>
      <c r="E328" s="631">
        <v>0</v>
      </c>
      <c r="F328" s="631">
        <v>70</v>
      </c>
      <c r="G328" s="631">
        <f t="shared" si="4"/>
        <v>749</v>
      </c>
    </row>
    <row r="329" spans="1:7" x14ac:dyDescent="0.3">
      <c r="A329" s="388"/>
      <c r="B329" s="197" t="s">
        <v>386</v>
      </c>
      <c r="C329" s="44">
        <v>2019</v>
      </c>
      <c r="D329" s="631">
        <v>362</v>
      </c>
      <c r="E329" s="631">
        <v>0</v>
      </c>
      <c r="F329" s="631">
        <v>11</v>
      </c>
      <c r="G329" s="631">
        <f t="shared" si="4"/>
        <v>373</v>
      </c>
    </row>
    <row r="330" spans="1:7" x14ac:dyDescent="0.3">
      <c r="A330" s="388"/>
      <c r="B330" s="197" t="s">
        <v>106</v>
      </c>
      <c r="C330" s="44">
        <v>2019</v>
      </c>
      <c r="D330" s="631">
        <v>75</v>
      </c>
      <c r="E330" s="631">
        <v>1</v>
      </c>
      <c r="F330" s="631">
        <v>3</v>
      </c>
      <c r="G330" s="631">
        <f t="shared" si="4"/>
        <v>79</v>
      </c>
    </row>
    <row r="331" spans="1:7" x14ac:dyDescent="0.3">
      <c r="A331" s="388"/>
      <c r="B331" s="197" t="s">
        <v>107</v>
      </c>
      <c r="C331" s="44">
        <v>2019</v>
      </c>
      <c r="D331" s="631">
        <v>907</v>
      </c>
      <c r="E331" s="631">
        <v>0</v>
      </c>
      <c r="F331" s="631">
        <v>77</v>
      </c>
      <c r="G331" s="631">
        <f t="shared" si="4"/>
        <v>984</v>
      </c>
    </row>
    <row r="332" spans="1:7" x14ac:dyDescent="0.3">
      <c r="A332" s="388"/>
      <c r="B332" s="197" t="s">
        <v>351</v>
      </c>
      <c r="C332" s="44">
        <v>2019</v>
      </c>
      <c r="D332" s="631">
        <v>245</v>
      </c>
      <c r="E332" s="631">
        <v>0</v>
      </c>
      <c r="F332" s="631">
        <v>18</v>
      </c>
      <c r="G332" s="631">
        <f t="shared" si="4"/>
        <v>263</v>
      </c>
    </row>
    <row r="333" spans="1:7" x14ac:dyDescent="0.3">
      <c r="A333" s="388"/>
      <c r="B333" s="197" t="s">
        <v>387</v>
      </c>
      <c r="C333" s="44">
        <v>2019</v>
      </c>
      <c r="D333" s="631">
        <v>320</v>
      </c>
      <c r="E333" s="631">
        <v>0</v>
      </c>
      <c r="F333" s="631">
        <v>9</v>
      </c>
      <c r="G333" s="631">
        <f t="shared" si="4"/>
        <v>329</v>
      </c>
    </row>
    <row r="334" spans="1:7" x14ac:dyDescent="0.3">
      <c r="A334" s="388"/>
      <c r="B334" s="197" t="s">
        <v>109</v>
      </c>
      <c r="C334" s="44">
        <v>2019</v>
      </c>
      <c r="D334" s="631">
        <v>198</v>
      </c>
      <c r="E334" s="631">
        <v>0</v>
      </c>
      <c r="F334" s="631">
        <v>7</v>
      </c>
      <c r="G334" s="631">
        <f t="shared" si="4"/>
        <v>205</v>
      </c>
    </row>
    <row r="335" spans="1:7" x14ac:dyDescent="0.3">
      <c r="A335" s="388"/>
      <c r="B335" s="197" t="s">
        <v>388</v>
      </c>
      <c r="C335" s="44">
        <v>2019</v>
      </c>
      <c r="D335" s="631">
        <v>549</v>
      </c>
      <c r="E335" s="631">
        <v>5</v>
      </c>
      <c r="F335" s="631">
        <v>21</v>
      </c>
      <c r="G335" s="631">
        <f t="shared" si="4"/>
        <v>575</v>
      </c>
    </row>
    <row r="336" spans="1:7" x14ac:dyDescent="0.3">
      <c r="A336" s="388"/>
      <c r="B336" s="197" t="s">
        <v>389</v>
      </c>
      <c r="C336" s="44">
        <v>2019</v>
      </c>
      <c r="D336" s="631">
        <v>364</v>
      </c>
      <c r="E336" s="631">
        <v>4</v>
      </c>
      <c r="F336" s="631">
        <v>1</v>
      </c>
      <c r="G336" s="631">
        <f t="shared" si="4"/>
        <v>369</v>
      </c>
    </row>
    <row r="337" spans="1:7" x14ac:dyDescent="0.3">
      <c r="A337" s="388"/>
      <c r="B337" s="197" t="s">
        <v>112</v>
      </c>
      <c r="C337" s="44">
        <v>2019</v>
      </c>
      <c r="D337" s="631">
        <v>143</v>
      </c>
      <c r="E337" s="631">
        <v>1</v>
      </c>
      <c r="F337" s="631">
        <v>0</v>
      </c>
      <c r="G337" s="631">
        <f t="shared" si="4"/>
        <v>144</v>
      </c>
    </row>
    <row r="338" spans="1:7" x14ac:dyDescent="0.3">
      <c r="A338" s="388"/>
      <c r="B338" s="197" t="s">
        <v>113</v>
      </c>
      <c r="C338" s="44">
        <v>2019</v>
      </c>
      <c r="D338" s="631">
        <v>241</v>
      </c>
      <c r="E338" s="631">
        <v>0</v>
      </c>
      <c r="F338" s="631">
        <v>2</v>
      </c>
      <c r="G338" s="631">
        <f t="shared" si="4"/>
        <v>243</v>
      </c>
    </row>
    <row r="339" spans="1:7" x14ac:dyDescent="0.3">
      <c r="A339" s="388"/>
      <c r="B339" s="197" t="s">
        <v>390</v>
      </c>
      <c r="C339" s="44">
        <v>2019</v>
      </c>
      <c r="D339" s="631">
        <v>697</v>
      </c>
      <c r="E339" s="631">
        <v>14</v>
      </c>
      <c r="F339" s="631">
        <v>44</v>
      </c>
      <c r="G339" s="631">
        <f t="shared" si="4"/>
        <v>755</v>
      </c>
    </row>
    <row r="340" spans="1:7" x14ac:dyDescent="0.3">
      <c r="A340" s="388"/>
      <c r="B340" s="197" t="s">
        <v>115</v>
      </c>
      <c r="C340" s="44">
        <v>2019</v>
      </c>
      <c r="D340" s="631">
        <v>300</v>
      </c>
      <c r="E340" s="631">
        <v>5</v>
      </c>
      <c r="F340" s="631">
        <v>4</v>
      </c>
      <c r="G340" s="631">
        <f t="shared" si="4"/>
        <v>309</v>
      </c>
    </row>
    <row r="341" spans="1:7" x14ac:dyDescent="0.3">
      <c r="A341" s="388"/>
      <c r="B341" s="197" t="s">
        <v>391</v>
      </c>
      <c r="C341" s="44">
        <v>2019</v>
      </c>
      <c r="D341" s="631">
        <v>1384</v>
      </c>
      <c r="E341" s="631">
        <v>0</v>
      </c>
      <c r="F341" s="631">
        <v>28</v>
      </c>
      <c r="G341" s="631">
        <f t="shared" si="4"/>
        <v>1412</v>
      </c>
    </row>
    <row r="342" spans="1:7" x14ac:dyDescent="0.3">
      <c r="A342" s="388"/>
      <c r="B342" s="197" t="s">
        <v>245</v>
      </c>
      <c r="C342" s="44">
        <v>2019</v>
      </c>
      <c r="D342" s="631">
        <v>688</v>
      </c>
      <c r="E342" s="631">
        <v>7</v>
      </c>
      <c r="F342" s="631">
        <v>23</v>
      </c>
      <c r="G342" s="631">
        <f t="shared" si="4"/>
        <v>718</v>
      </c>
    </row>
    <row r="343" spans="1:7" x14ac:dyDescent="0.3">
      <c r="A343" s="388"/>
      <c r="B343" s="197" t="s">
        <v>117</v>
      </c>
      <c r="C343" s="44">
        <v>2019</v>
      </c>
      <c r="D343" s="631">
        <v>4420</v>
      </c>
      <c r="E343" s="631">
        <v>1</v>
      </c>
      <c r="F343" s="631">
        <v>20</v>
      </c>
      <c r="G343" s="631">
        <f t="shared" si="4"/>
        <v>4441</v>
      </c>
    </row>
    <row r="344" spans="1:7" x14ac:dyDescent="0.3">
      <c r="A344" s="388"/>
      <c r="B344" s="197" t="s">
        <v>118</v>
      </c>
      <c r="C344" s="44">
        <v>2019</v>
      </c>
      <c r="D344" s="631">
        <v>569</v>
      </c>
      <c r="E344" s="631">
        <v>0</v>
      </c>
      <c r="F344" s="631">
        <v>3</v>
      </c>
      <c r="G344" s="631">
        <f t="shared" si="4"/>
        <v>572</v>
      </c>
    </row>
    <row r="345" spans="1:7" x14ac:dyDescent="0.3">
      <c r="A345" s="388"/>
      <c r="B345" s="197" t="s">
        <v>392</v>
      </c>
      <c r="C345" s="44">
        <v>2019</v>
      </c>
      <c r="D345" s="631">
        <v>505</v>
      </c>
      <c r="E345" s="631">
        <v>0</v>
      </c>
      <c r="F345" s="631">
        <v>5</v>
      </c>
      <c r="G345" s="631">
        <f t="shared" si="4"/>
        <v>510</v>
      </c>
    </row>
    <row r="346" spans="1:7" x14ac:dyDescent="0.3">
      <c r="A346" s="388"/>
      <c r="B346" s="197" t="s">
        <v>120</v>
      </c>
      <c r="C346" s="44">
        <v>2019</v>
      </c>
      <c r="D346" s="631">
        <v>3588</v>
      </c>
      <c r="E346" s="631">
        <v>0</v>
      </c>
      <c r="F346" s="631">
        <v>26</v>
      </c>
      <c r="G346" s="631">
        <f t="shared" si="4"/>
        <v>3614</v>
      </c>
    </row>
    <row r="347" spans="1:7" x14ac:dyDescent="0.3">
      <c r="A347" s="388"/>
      <c r="B347" s="197" t="s">
        <v>121</v>
      </c>
      <c r="C347" s="44">
        <v>2019</v>
      </c>
      <c r="D347" s="631">
        <v>3317</v>
      </c>
      <c r="E347" s="631">
        <v>102</v>
      </c>
      <c r="F347" s="631">
        <v>14</v>
      </c>
      <c r="G347" s="631">
        <f t="shared" si="4"/>
        <v>3433</v>
      </c>
    </row>
    <row r="348" spans="1:7" x14ac:dyDescent="0.3">
      <c r="A348" s="388"/>
      <c r="B348" s="197" t="s">
        <v>122</v>
      </c>
      <c r="C348" s="44">
        <v>2019</v>
      </c>
      <c r="D348" s="631">
        <v>577</v>
      </c>
      <c r="E348" s="631">
        <v>25</v>
      </c>
      <c r="F348" s="631">
        <v>63</v>
      </c>
      <c r="G348" s="631">
        <f t="shared" si="4"/>
        <v>665</v>
      </c>
    </row>
    <row r="349" spans="1:7" x14ac:dyDescent="0.3">
      <c r="A349" s="388"/>
      <c r="B349" s="197" t="s">
        <v>123</v>
      </c>
      <c r="C349" s="44">
        <v>2019</v>
      </c>
      <c r="D349" s="631">
        <v>655</v>
      </c>
      <c r="E349" s="631">
        <v>0</v>
      </c>
      <c r="F349" s="631">
        <v>19</v>
      </c>
      <c r="G349" s="631">
        <f t="shared" si="4"/>
        <v>674</v>
      </c>
    </row>
    <row r="350" spans="1:7" x14ac:dyDescent="0.3">
      <c r="A350" s="388"/>
      <c r="B350" s="197" t="s">
        <v>393</v>
      </c>
      <c r="C350" s="44">
        <v>2019</v>
      </c>
      <c r="D350" s="631">
        <v>13750</v>
      </c>
      <c r="E350" s="631">
        <v>373</v>
      </c>
      <c r="F350" s="631">
        <v>495</v>
      </c>
      <c r="G350" s="631">
        <f t="shared" si="4"/>
        <v>14618</v>
      </c>
    </row>
    <row r="351" spans="1:7" x14ac:dyDescent="0.3">
      <c r="A351" s="388"/>
      <c r="B351" s="197" t="s">
        <v>125</v>
      </c>
      <c r="C351" s="44">
        <v>2019</v>
      </c>
      <c r="D351" s="631">
        <v>1012</v>
      </c>
      <c r="E351" s="631">
        <v>17</v>
      </c>
      <c r="F351" s="631">
        <v>7</v>
      </c>
      <c r="G351" s="631">
        <f t="shared" si="4"/>
        <v>1036</v>
      </c>
    </row>
    <row r="352" spans="1:7" x14ac:dyDescent="0.3">
      <c r="A352" s="388"/>
      <c r="B352" s="197" t="s">
        <v>394</v>
      </c>
      <c r="C352" s="44">
        <v>2019</v>
      </c>
      <c r="D352" s="631">
        <v>615</v>
      </c>
      <c r="E352" s="631">
        <v>11</v>
      </c>
      <c r="F352" s="631">
        <v>21</v>
      </c>
      <c r="G352" s="631">
        <f t="shared" si="4"/>
        <v>647</v>
      </c>
    </row>
    <row r="353" spans="1:7" x14ac:dyDescent="0.3">
      <c r="A353" s="388"/>
      <c r="B353" s="197" t="s">
        <v>127</v>
      </c>
      <c r="C353" s="44">
        <v>2019</v>
      </c>
      <c r="D353" s="631">
        <v>468</v>
      </c>
      <c r="E353" s="631">
        <v>2</v>
      </c>
      <c r="F353" s="631">
        <v>25</v>
      </c>
      <c r="G353" s="631">
        <f t="shared" si="4"/>
        <v>495</v>
      </c>
    </row>
    <row r="354" spans="1:7" x14ac:dyDescent="0.3">
      <c r="A354" s="388"/>
      <c r="B354" s="197" t="s">
        <v>128</v>
      </c>
      <c r="C354" s="44">
        <v>2019</v>
      </c>
      <c r="D354" s="631">
        <v>216</v>
      </c>
      <c r="E354" s="631">
        <v>0</v>
      </c>
      <c r="F354" s="631">
        <v>0</v>
      </c>
      <c r="G354" s="631">
        <f t="shared" si="4"/>
        <v>216</v>
      </c>
    </row>
    <row r="355" spans="1:7" x14ac:dyDescent="0.3">
      <c r="A355" s="388"/>
      <c r="B355" s="197" t="s">
        <v>129</v>
      </c>
      <c r="C355" s="44">
        <v>2019</v>
      </c>
      <c r="D355" s="631">
        <v>346</v>
      </c>
      <c r="E355" s="631">
        <v>0</v>
      </c>
      <c r="F355" s="631">
        <v>8</v>
      </c>
      <c r="G355" s="631">
        <f t="shared" si="4"/>
        <v>354</v>
      </c>
    </row>
    <row r="356" spans="1:7" x14ac:dyDescent="0.3">
      <c r="A356" s="388"/>
      <c r="B356" s="197" t="s">
        <v>395</v>
      </c>
      <c r="C356" s="44">
        <v>2019</v>
      </c>
      <c r="D356" s="631">
        <v>10397</v>
      </c>
      <c r="E356" s="631">
        <v>252</v>
      </c>
      <c r="F356" s="631">
        <v>259</v>
      </c>
      <c r="G356" s="631">
        <f t="shared" si="4"/>
        <v>10908</v>
      </c>
    </row>
    <row r="357" spans="1:7" x14ac:dyDescent="0.3">
      <c r="A357" s="388"/>
      <c r="B357" s="197" t="s">
        <v>131</v>
      </c>
      <c r="C357" s="44">
        <v>2019</v>
      </c>
      <c r="D357" s="631">
        <v>1097</v>
      </c>
      <c r="E357" s="631">
        <v>0</v>
      </c>
      <c r="F357" s="631">
        <v>42</v>
      </c>
      <c r="G357" s="631">
        <f t="shared" si="4"/>
        <v>1139</v>
      </c>
    </row>
    <row r="358" spans="1:7" x14ac:dyDescent="0.3">
      <c r="A358" s="388"/>
      <c r="B358" s="197" t="s">
        <v>132</v>
      </c>
      <c r="C358" s="44">
        <v>2019</v>
      </c>
      <c r="D358" s="631">
        <v>302</v>
      </c>
      <c r="E358" s="631">
        <v>0</v>
      </c>
      <c r="F358" s="631">
        <v>25</v>
      </c>
      <c r="G358" s="631">
        <f t="shared" si="4"/>
        <v>327</v>
      </c>
    </row>
    <row r="359" spans="1:7" x14ac:dyDescent="0.3">
      <c r="A359" s="388"/>
      <c r="B359" s="197" t="s">
        <v>133</v>
      </c>
      <c r="C359" s="44">
        <v>2019</v>
      </c>
      <c r="D359" s="631">
        <v>1119</v>
      </c>
      <c r="E359" s="631">
        <v>43</v>
      </c>
      <c r="F359" s="631">
        <v>43</v>
      </c>
      <c r="G359" s="631">
        <f t="shared" si="4"/>
        <v>1205</v>
      </c>
    </row>
    <row r="360" spans="1:7" x14ac:dyDescent="0.3">
      <c r="A360" s="388"/>
      <c r="B360" s="197" t="s">
        <v>134</v>
      </c>
      <c r="C360" s="44">
        <v>2019</v>
      </c>
      <c r="D360" s="631">
        <v>641</v>
      </c>
      <c r="E360" s="631">
        <v>1</v>
      </c>
      <c r="F360" s="631">
        <v>20</v>
      </c>
      <c r="G360" s="631">
        <f t="shared" si="4"/>
        <v>662</v>
      </c>
    </row>
    <row r="361" spans="1:7" x14ac:dyDescent="0.3">
      <c r="A361" s="388"/>
      <c r="B361" s="197" t="s">
        <v>135</v>
      </c>
      <c r="C361" s="44">
        <v>2019</v>
      </c>
      <c r="D361" s="631">
        <v>139</v>
      </c>
      <c r="E361" s="631">
        <v>0</v>
      </c>
      <c r="F361" s="631">
        <v>0</v>
      </c>
      <c r="G361" s="631">
        <f t="shared" si="4"/>
        <v>139</v>
      </c>
    </row>
    <row r="362" spans="1:7" x14ac:dyDescent="0.3">
      <c r="A362" s="388"/>
      <c r="B362" s="197" t="s">
        <v>136</v>
      </c>
      <c r="C362" s="44">
        <v>2019</v>
      </c>
      <c r="D362" s="631">
        <v>315</v>
      </c>
      <c r="E362" s="631">
        <v>7</v>
      </c>
      <c r="F362" s="631">
        <v>11</v>
      </c>
      <c r="G362" s="631">
        <f t="shared" ref="G362:G392" si="5">SUM(D362:F362)</f>
        <v>333</v>
      </c>
    </row>
    <row r="363" spans="1:7" x14ac:dyDescent="0.3">
      <c r="A363" s="388"/>
      <c r="B363" s="197" t="s">
        <v>137</v>
      </c>
      <c r="C363" s="44">
        <v>2019</v>
      </c>
      <c r="D363" s="631">
        <v>651</v>
      </c>
      <c r="E363" s="631">
        <v>0</v>
      </c>
      <c r="F363" s="631">
        <v>2</v>
      </c>
      <c r="G363" s="631">
        <f t="shared" si="5"/>
        <v>653</v>
      </c>
    </row>
    <row r="364" spans="1:7" x14ac:dyDescent="0.3">
      <c r="A364" s="388"/>
      <c r="B364" s="197" t="s">
        <v>246</v>
      </c>
      <c r="C364" s="44">
        <v>2019</v>
      </c>
      <c r="D364" s="631">
        <v>89</v>
      </c>
      <c r="E364" s="631">
        <v>0</v>
      </c>
      <c r="F364" s="631">
        <v>8</v>
      </c>
      <c r="G364" s="631">
        <f t="shared" si="5"/>
        <v>97</v>
      </c>
    </row>
    <row r="365" spans="1:7" x14ac:dyDescent="0.3">
      <c r="A365" s="388"/>
      <c r="B365" s="197" t="s">
        <v>396</v>
      </c>
      <c r="C365" s="44">
        <v>2019</v>
      </c>
      <c r="D365" s="631">
        <v>660</v>
      </c>
      <c r="E365" s="631">
        <v>0</v>
      </c>
      <c r="F365" s="631">
        <v>5</v>
      </c>
      <c r="G365" s="631">
        <f t="shared" si="5"/>
        <v>665</v>
      </c>
    </row>
    <row r="366" spans="1:7" x14ac:dyDescent="0.3">
      <c r="A366" s="388"/>
      <c r="B366" s="197" t="s">
        <v>139</v>
      </c>
      <c r="C366" s="44">
        <v>2019</v>
      </c>
      <c r="D366" s="631">
        <v>3083</v>
      </c>
      <c r="E366" s="631">
        <v>22</v>
      </c>
      <c r="F366" s="631">
        <v>53</v>
      </c>
      <c r="G366" s="631">
        <f t="shared" si="5"/>
        <v>3158</v>
      </c>
    </row>
    <row r="367" spans="1:7" x14ac:dyDescent="0.3">
      <c r="A367" s="388"/>
      <c r="B367" s="197" t="s">
        <v>140</v>
      </c>
      <c r="C367" s="44">
        <v>2019</v>
      </c>
      <c r="D367" s="631">
        <v>836</v>
      </c>
      <c r="E367" s="631">
        <v>0</v>
      </c>
      <c r="F367" s="631">
        <v>22</v>
      </c>
      <c r="G367" s="631">
        <f t="shared" si="5"/>
        <v>858</v>
      </c>
    </row>
    <row r="368" spans="1:7" x14ac:dyDescent="0.3">
      <c r="A368" s="388"/>
      <c r="B368" s="197" t="s">
        <v>141</v>
      </c>
      <c r="C368" s="44">
        <v>2019</v>
      </c>
      <c r="D368" s="631">
        <v>391</v>
      </c>
      <c r="E368" s="631">
        <v>0</v>
      </c>
      <c r="F368" s="631">
        <v>2</v>
      </c>
      <c r="G368" s="631">
        <f t="shared" si="5"/>
        <v>393</v>
      </c>
    </row>
    <row r="369" spans="1:7" x14ac:dyDescent="0.3">
      <c r="A369" s="388"/>
      <c r="B369" s="197" t="s">
        <v>142</v>
      </c>
      <c r="C369" s="44">
        <v>2019</v>
      </c>
      <c r="D369" s="631">
        <v>408</v>
      </c>
      <c r="E369" s="631">
        <v>0</v>
      </c>
      <c r="F369" s="631">
        <v>31</v>
      </c>
      <c r="G369" s="631">
        <f t="shared" si="5"/>
        <v>439</v>
      </c>
    </row>
    <row r="370" spans="1:7" x14ac:dyDescent="0.3">
      <c r="A370" s="388"/>
      <c r="B370" s="197" t="s">
        <v>397</v>
      </c>
      <c r="C370" s="44">
        <v>2019</v>
      </c>
      <c r="D370" s="631">
        <v>189</v>
      </c>
      <c r="E370" s="631">
        <v>15</v>
      </c>
      <c r="F370" s="631">
        <v>5</v>
      </c>
      <c r="G370" s="631">
        <f t="shared" si="5"/>
        <v>209</v>
      </c>
    </row>
    <row r="371" spans="1:7" x14ac:dyDescent="0.3">
      <c r="A371" s="388"/>
      <c r="B371" s="197" t="s">
        <v>398</v>
      </c>
      <c r="C371" s="44">
        <v>2019</v>
      </c>
      <c r="D371" s="631">
        <v>5</v>
      </c>
      <c r="E371" s="631">
        <v>0</v>
      </c>
      <c r="F371" s="631">
        <v>0</v>
      </c>
      <c r="G371" s="631">
        <f t="shared" si="5"/>
        <v>5</v>
      </c>
    </row>
    <row r="372" spans="1:7" x14ac:dyDescent="0.3">
      <c r="A372" s="388"/>
      <c r="B372" s="197" t="s">
        <v>145</v>
      </c>
      <c r="C372" s="44">
        <v>2019</v>
      </c>
      <c r="D372" s="631">
        <v>5238</v>
      </c>
      <c r="E372" s="631">
        <v>69</v>
      </c>
      <c r="F372" s="631">
        <v>129</v>
      </c>
      <c r="G372" s="631">
        <f t="shared" si="5"/>
        <v>5436</v>
      </c>
    </row>
    <row r="373" spans="1:7" x14ac:dyDescent="0.3">
      <c r="A373" s="388"/>
      <c r="B373" s="197" t="s">
        <v>146</v>
      </c>
      <c r="C373" s="44">
        <v>2019</v>
      </c>
      <c r="D373" s="631">
        <v>4055</v>
      </c>
      <c r="E373" s="631">
        <v>46</v>
      </c>
      <c r="F373" s="631">
        <v>37</v>
      </c>
      <c r="G373" s="631">
        <f t="shared" si="5"/>
        <v>4138</v>
      </c>
    </row>
    <row r="374" spans="1:7" x14ac:dyDescent="0.3">
      <c r="A374" s="388"/>
      <c r="B374" s="197" t="s">
        <v>147</v>
      </c>
      <c r="C374" s="44">
        <v>2019</v>
      </c>
      <c r="D374" s="631">
        <v>1008</v>
      </c>
      <c r="E374" s="631">
        <v>0</v>
      </c>
      <c r="F374" s="631">
        <v>32</v>
      </c>
      <c r="G374" s="631">
        <f t="shared" si="5"/>
        <v>1040</v>
      </c>
    </row>
    <row r="375" spans="1:7" x14ac:dyDescent="0.3">
      <c r="A375" s="388"/>
      <c r="B375" s="197" t="s">
        <v>148</v>
      </c>
      <c r="C375" s="44">
        <v>2019</v>
      </c>
      <c r="D375" s="631">
        <v>2400</v>
      </c>
      <c r="E375" s="631">
        <v>188</v>
      </c>
      <c r="F375" s="631">
        <v>248</v>
      </c>
      <c r="G375" s="631">
        <f t="shared" si="5"/>
        <v>2836</v>
      </c>
    </row>
    <row r="376" spans="1:7" x14ac:dyDescent="0.3">
      <c r="A376" s="388"/>
      <c r="B376" s="197" t="s">
        <v>149</v>
      </c>
      <c r="C376" s="44">
        <v>2019</v>
      </c>
      <c r="D376" s="631">
        <v>330</v>
      </c>
      <c r="E376" s="631">
        <v>6</v>
      </c>
      <c r="F376" s="631">
        <v>5</v>
      </c>
      <c r="G376" s="631">
        <f t="shared" si="5"/>
        <v>341</v>
      </c>
    </row>
    <row r="377" spans="1:7" x14ac:dyDescent="0.3">
      <c r="A377" s="388"/>
      <c r="B377" s="197" t="s">
        <v>150</v>
      </c>
      <c r="C377" s="44">
        <v>2019</v>
      </c>
      <c r="D377" s="631">
        <v>1702</v>
      </c>
      <c r="E377" s="631">
        <v>3107</v>
      </c>
      <c r="F377" s="631">
        <v>619</v>
      </c>
      <c r="G377" s="631">
        <f t="shared" si="5"/>
        <v>5428</v>
      </c>
    </row>
    <row r="378" spans="1:7" x14ac:dyDescent="0.3">
      <c r="A378" s="388"/>
      <c r="B378" s="197" t="s">
        <v>151</v>
      </c>
      <c r="C378" s="44">
        <v>2019</v>
      </c>
      <c r="D378" s="631">
        <v>1514</v>
      </c>
      <c r="E378" s="631">
        <v>0</v>
      </c>
      <c r="F378" s="631">
        <v>23</v>
      </c>
      <c r="G378" s="631">
        <f t="shared" si="5"/>
        <v>1537</v>
      </c>
    </row>
    <row r="379" spans="1:7" x14ac:dyDescent="0.3">
      <c r="A379" s="388"/>
      <c r="B379" s="197" t="s">
        <v>152</v>
      </c>
      <c r="C379" s="44">
        <v>2019</v>
      </c>
      <c r="D379" s="631">
        <v>927</v>
      </c>
      <c r="E379" s="631">
        <v>0</v>
      </c>
      <c r="F379" s="631">
        <v>15</v>
      </c>
      <c r="G379" s="631">
        <f t="shared" si="5"/>
        <v>942</v>
      </c>
    </row>
    <row r="380" spans="1:7" x14ac:dyDescent="0.3">
      <c r="A380" s="388"/>
      <c r="B380" s="197" t="s">
        <v>399</v>
      </c>
      <c r="C380" s="44">
        <v>2019</v>
      </c>
      <c r="D380" s="631">
        <v>452</v>
      </c>
      <c r="E380" s="631">
        <v>2</v>
      </c>
      <c r="F380" s="631">
        <v>18</v>
      </c>
      <c r="G380" s="631">
        <f t="shared" si="5"/>
        <v>472</v>
      </c>
    </row>
    <row r="381" spans="1:7" x14ac:dyDescent="0.3">
      <c r="A381" s="388"/>
      <c r="B381" s="197" t="s">
        <v>154</v>
      </c>
      <c r="C381" s="44">
        <v>2019</v>
      </c>
      <c r="D381" s="631">
        <v>111</v>
      </c>
      <c r="E381" s="631">
        <v>1</v>
      </c>
      <c r="F381" s="631">
        <v>4</v>
      </c>
      <c r="G381" s="631">
        <f t="shared" si="5"/>
        <v>116</v>
      </c>
    </row>
    <row r="382" spans="1:7" x14ac:dyDescent="0.3">
      <c r="A382" s="388"/>
      <c r="B382" s="197" t="s">
        <v>155</v>
      </c>
      <c r="C382" s="44">
        <v>2019</v>
      </c>
      <c r="D382" s="631">
        <v>385</v>
      </c>
      <c r="E382" s="631">
        <v>1</v>
      </c>
      <c r="F382" s="631">
        <v>7</v>
      </c>
      <c r="G382" s="631">
        <f t="shared" si="5"/>
        <v>393</v>
      </c>
    </row>
    <row r="383" spans="1:7" x14ac:dyDescent="0.3">
      <c r="A383" s="388"/>
      <c r="B383" s="197" t="s">
        <v>156</v>
      </c>
      <c r="C383" s="44">
        <v>2019</v>
      </c>
      <c r="D383" s="631">
        <v>206</v>
      </c>
      <c r="E383" s="631">
        <v>4</v>
      </c>
      <c r="F383" s="631">
        <v>1</v>
      </c>
      <c r="G383" s="631">
        <f t="shared" si="5"/>
        <v>211</v>
      </c>
    </row>
    <row r="384" spans="1:7" x14ac:dyDescent="0.3">
      <c r="A384" s="388"/>
      <c r="B384" s="197" t="s">
        <v>157</v>
      </c>
      <c r="C384" s="44">
        <v>2019</v>
      </c>
      <c r="D384" s="631">
        <v>1391</v>
      </c>
      <c r="E384" s="631">
        <v>831</v>
      </c>
      <c r="F384" s="631">
        <v>0</v>
      </c>
      <c r="G384" s="631">
        <f t="shared" si="5"/>
        <v>2222</v>
      </c>
    </row>
    <row r="385" spans="1:9" x14ac:dyDescent="0.3">
      <c r="A385" s="388"/>
      <c r="B385" s="197" t="s">
        <v>400</v>
      </c>
      <c r="C385" s="44">
        <v>2019</v>
      </c>
      <c r="D385" s="631">
        <v>1973</v>
      </c>
      <c r="E385" s="631">
        <v>0</v>
      </c>
      <c r="F385" s="631">
        <v>35</v>
      </c>
      <c r="G385" s="631">
        <f t="shared" si="5"/>
        <v>2008</v>
      </c>
    </row>
    <row r="386" spans="1:9" x14ac:dyDescent="0.3">
      <c r="A386" s="388"/>
      <c r="B386" s="197" t="s">
        <v>159</v>
      </c>
      <c r="C386" s="44">
        <v>2019</v>
      </c>
      <c r="D386" s="631">
        <v>2960</v>
      </c>
      <c r="E386" s="631">
        <v>7</v>
      </c>
      <c r="F386" s="631">
        <v>223</v>
      </c>
      <c r="G386" s="631">
        <f t="shared" si="5"/>
        <v>3190</v>
      </c>
    </row>
    <row r="387" spans="1:9" x14ac:dyDescent="0.3">
      <c r="A387" s="388"/>
      <c r="B387" s="197" t="s">
        <v>401</v>
      </c>
      <c r="C387" s="44">
        <v>2019</v>
      </c>
      <c r="D387" s="631">
        <v>0</v>
      </c>
      <c r="E387" s="631">
        <v>0</v>
      </c>
      <c r="F387" s="631">
        <v>0</v>
      </c>
      <c r="G387" s="631">
        <f t="shared" si="5"/>
        <v>0</v>
      </c>
    </row>
    <row r="388" spans="1:9" x14ac:dyDescent="0.3">
      <c r="A388" s="388"/>
      <c r="B388" s="197" t="s">
        <v>161</v>
      </c>
      <c r="C388" s="44">
        <v>2019</v>
      </c>
      <c r="D388" s="631">
        <v>655</v>
      </c>
      <c r="E388" s="631">
        <v>0</v>
      </c>
      <c r="F388" s="631">
        <v>4</v>
      </c>
      <c r="G388" s="631">
        <f t="shared" si="5"/>
        <v>659</v>
      </c>
    </row>
    <row r="389" spans="1:9" x14ac:dyDescent="0.3">
      <c r="A389" s="388"/>
      <c r="B389" s="197" t="s">
        <v>162</v>
      </c>
      <c r="C389" s="44">
        <v>2019</v>
      </c>
      <c r="D389" s="631">
        <v>912</v>
      </c>
      <c r="E389" s="631">
        <v>142</v>
      </c>
      <c r="F389" s="631">
        <v>108</v>
      </c>
      <c r="G389" s="631">
        <f t="shared" si="5"/>
        <v>1162</v>
      </c>
    </row>
    <row r="390" spans="1:9" x14ac:dyDescent="0.3">
      <c r="A390" s="388"/>
      <c r="B390" s="197" t="s">
        <v>163</v>
      </c>
      <c r="C390" s="44">
        <v>2019</v>
      </c>
      <c r="D390" s="632">
        <v>617</v>
      </c>
      <c r="E390" s="631">
        <v>0</v>
      </c>
      <c r="F390" s="632">
        <v>10</v>
      </c>
      <c r="G390" s="631">
        <f t="shared" si="5"/>
        <v>627</v>
      </c>
    </row>
    <row r="391" spans="1:9" x14ac:dyDescent="0.3">
      <c r="A391" s="388"/>
      <c r="B391" s="197" t="s">
        <v>262</v>
      </c>
      <c r="C391" s="44">
        <v>2019</v>
      </c>
      <c r="D391" s="631">
        <v>621</v>
      </c>
      <c r="E391" s="631">
        <v>0</v>
      </c>
      <c r="F391" s="631">
        <v>13</v>
      </c>
      <c r="G391" s="631">
        <f t="shared" si="5"/>
        <v>634</v>
      </c>
    </row>
    <row r="392" spans="1:9" x14ac:dyDescent="0.3">
      <c r="B392" s="197" t="s">
        <v>402</v>
      </c>
      <c r="C392" s="44">
        <v>2019</v>
      </c>
      <c r="D392" s="631">
        <v>558</v>
      </c>
      <c r="E392" s="631">
        <v>0</v>
      </c>
      <c r="F392" s="631">
        <v>14</v>
      </c>
      <c r="G392" s="631">
        <f t="shared" si="5"/>
        <v>572</v>
      </c>
      <c r="I392" s="399"/>
    </row>
    <row r="393" spans="1:9" x14ac:dyDescent="0.3">
      <c r="B393" s="198" t="s">
        <v>73</v>
      </c>
      <c r="C393" s="36">
        <v>2019</v>
      </c>
      <c r="D393" s="731">
        <v>189080</v>
      </c>
      <c r="E393" s="731">
        <v>8937</v>
      </c>
      <c r="F393" s="731">
        <v>7996</v>
      </c>
      <c r="G393" s="731">
        <f>SUM(D393:F393)</f>
        <v>206013</v>
      </c>
      <c r="I393" s="399"/>
    </row>
    <row r="394" spans="1:9" x14ac:dyDescent="0.3">
      <c r="B394" s="197" t="s">
        <v>74</v>
      </c>
      <c r="C394" s="44">
        <v>2020</v>
      </c>
      <c r="D394" s="631">
        <v>17</v>
      </c>
      <c r="E394" s="631">
        <v>0</v>
      </c>
      <c r="F394" s="631">
        <v>2</v>
      </c>
      <c r="G394" s="631">
        <f>SUM(D394:F394)</f>
        <v>19</v>
      </c>
      <c r="I394" s="399"/>
    </row>
    <row r="395" spans="1:9" x14ac:dyDescent="0.3">
      <c r="B395" s="197" t="s">
        <v>75</v>
      </c>
      <c r="C395" s="44">
        <v>2020</v>
      </c>
      <c r="D395" s="631">
        <v>9791</v>
      </c>
      <c r="E395" s="631">
        <v>176</v>
      </c>
      <c r="F395" s="631">
        <v>131</v>
      </c>
      <c r="G395" s="631">
        <f t="shared" ref="G395:G458" si="6">SUM(D395:F395)</f>
        <v>10098</v>
      </c>
      <c r="I395" s="399"/>
    </row>
    <row r="396" spans="1:9" x14ac:dyDescent="0.3">
      <c r="B396" s="197" t="s">
        <v>376</v>
      </c>
      <c r="C396" s="44">
        <v>2020</v>
      </c>
      <c r="D396" s="631">
        <v>892</v>
      </c>
      <c r="E396" s="631">
        <v>25</v>
      </c>
      <c r="F396" s="631">
        <v>5</v>
      </c>
      <c r="G396" s="631">
        <f t="shared" si="6"/>
        <v>922</v>
      </c>
      <c r="I396" s="399"/>
    </row>
    <row r="397" spans="1:9" x14ac:dyDescent="0.3">
      <c r="B397" s="197" t="s">
        <v>77</v>
      </c>
      <c r="C397" s="44">
        <v>2020</v>
      </c>
      <c r="D397" s="631">
        <v>9240</v>
      </c>
      <c r="E397" s="631">
        <v>0</v>
      </c>
      <c r="F397" s="631">
        <v>274</v>
      </c>
      <c r="G397" s="631">
        <f t="shared" si="6"/>
        <v>9514</v>
      </c>
      <c r="I397" s="399"/>
    </row>
    <row r="398" spans="1:9" x14ac:dyDescent="0.3">
      <c r="B398" s="197" t="s">
        <v>78</v>
      </c>
      <c r="C398" s="44">
        <v>2020</v>
      </c>
      <c r="D398" s="631">
        <v>1382</v>
      </c>
      <c r="E398" s="631">
        <v>0</v>
      </c>
      <c r="F398" s="631">
        <v>15</v>
      </c>
      <c r="G398" s="631">
        <f t="shared" si="6"/>
        <v>1397</v>
      </c>
      <c r="I398" s="399"/>
    </row>
    <row r="399" spans="1:9" x14ac:dyDescent="0.3">
      <c r="B399" s="197" t="s">
        <v>377</v>
      </c>
      <c r="C399" s="44">
        <v>2020</v>
      </c>
      <c r="D399" s="631">
        <v>6431</v>
      </c>
      <c r="E399" s="631">
        <v>45</v>
      </c>
      <c r="F399" s="631">
        <v>103</v>
      </c>
      <c r="G399" s="631">
        <f t="shared" si="6"/>
        <v>6579</v>
      </c>
      <c r="I399" s="399"/>
    </row>
    <row r="400" spans="1:9" x14ac:dyDescent="0.3">
      <c r="B400" s="197" t="s">
        <v>80</v>
      </c>
      <c r="C400" s="44">
        <v>2020</v>
      </c>
      <c r="D400" s="631">
        <v>922</v>
      </c>
      <c r="E400" s="631">
        <v>139</v>
      </c>
      <c r="F400" s="631">
        <v>70</v>
      </c>
      <c r="G400" s="631">
        <f t="shared" si="6"/>
        <v>1131</v>
      </c>
      <c r="I400" s="399"/>
    </row>
    <row r="401" spans="2:9" x14ac:dyDescent="0.3">
      <c r="B401" s="197" t="s">
        <v>81</v>
      </c>
      <c r="C401" s="44">
        <v>2020</v>
      </c>
      <c r="D401" s="631">
        <v>14006</v>
      </c>
      <c r="E401" s="631">
        <v>679</v>
      </c>
      <c r="F401" s="631">
        <v>814</v>
      </c>
      <c r="G401" s="631">
        <f t="shared" si="6"/>
        <v>15499</v>
      </c>
      <c r="I401" s="399"/>
    </row>
    <row r="402" spans="2:9" x14ac:dyDescent="0.3">
      <c r="B402" s="197" t="s">
        <v>82</v>
      </c>
      <c r="C402" s="44">
        <v>2020</v>
      </c>
      <c r="D402" s="631">
        <v>2988</v>
      </c>
      <c r="E402" s="631">
        <v>1103</v>
      </c>
      <c r="F402" s="631">
        <v>259</v>
      </c>
      <c r="G402" s="631">
        <f t="shared" si="6"/>
        <v>4350</v>
      </c>
      <c r="I402" s="399"/>
    </row>
    <row r="403" spans="2:9" x14ac:dyDescent="0.3">
      <c r="B403" s="197" t="s">
        <v>378</v>
      </c>
      <c r="C403" s="44">
        <v>2020</v>
      </c>
      <c r="D403" s="631">
        <v>46577</v>
      </c>
      <c r="E403" s="631">
        <v>557</v>
      </c>
      <c r="F403" s="631">
        <v>2504</v>
      </c>
      <c r="G403" s="631">
        <f t="shared" si="6"/>
        <v>49638</v>
      </c>
      <c r="I403" s="399"/>
    </row>
    <row r="404" spans="2:9" x14ac:dyDescent="0.3">
      <c r="B404" s="197" t="s">
        <v>379</v>
      </c>
      <c r="C404" s="44">
        <v>2020</v>
      </c>
      <c r="D404" s="631">
        <v>8442</v>
      </c>
      <c r="E404" s="631">
        <v>6</v>
      </c>
      <c r="F404" s="631">
        <v>96</v>
      </c>
      <c r="G404" s="631">
        <f t="shared" si="6"/>
        <v>8544</v>
      </c>
      <c r="I404" s="399"/>
    </row>
    <row r="405" spans="2:9" x14ac:dyDescent="0.3">
      <c r="B405" s="197" t="s">
        <v>380</v>
      </c>
      <c r="C405" s="44">
        <v>2020</v>
      </c>
      <c r="D405" s="631">
        <v>3423</v>
      </c>
      <c r="E405" s="631">
        <v>0</v>
      </c>
      <c r="F405" s="631">
        <v>21</v>
      </c>
      <c r="G405" s="631">
        <f t="shared" si="6"/>
        <v>3444</v>
      </c>
      <c r="I405" s="399"/>
    </row>
    <row r="406" spans="2:9" x14ac:dyDescent="0.3">
      <c r="B406" s="197" t="s">
        <v>86</v>
      </c>
      <c r="C406" s="44">
        <v>2020</v>
      </c>
      <c r="D406" s="631">
        <v>5484</v>
      </c>
      <c r="E406" s="631">
        <v>131</v>
      </c>
      <c r="F406" s="631">
        <v>262</v>
      </c>
      <c r="G406" s="631">
        <f t="shared" si="6"/>
        <v>5877</v>
      </c>
      <c r="I406" s="399"/>
    </row>
    <row r="407" spans="2:9" x14ac:dyDescent="0.3">
      <c r="B407" s="197" t="s">
        <v>87</v>
      </c>
      <c r="C407" s="44">
        <v>2020</v>
      </c>
      <c r="D407" s="631">
        <v>526</v>
      </c>
      <c r="E407" s="631">
        <v>52</v>
      </c>
      <c r="F407" s="631">
        <v>58</v>
      </c>
      <c r="G407" s="631">
        <f t="shared" si="6"/>
        <v>636</v>
      </c>
      <c r="I407" s="399"/>
    </row>
    <row r="408" spans="2:9" x14ac:dyDescent="0.3">
      <c r="B408" s="197" t="s">
        <v>88</v>
      </c>
      <c r="C408" s="44">
        <v>2020</v>
      </c>
      <c r="D408" s="631">
        <v>637</v>
      </c>
      <c r="E408" s="631">
        <v>0</v>
      </c>
      <c r="F408" s="631">
        <v>24</v>
      </c>
      <c r="G408" s="631">
        <f t="shared" si="6"/>
        <v>661</v>
      </c>
      <c r="I408" s="399"/>
    </row>
    <row r="409" spans="2:9" x14ac:dyDescent="0.3">
      <c r="B409" s="197" t="s">
        <v>89</v>
      </c>
      <c r="C409" s="44">
        <v>2020</v>
      </c>
      <c r="D409" s="631">
        <v>1377</v>
      </c>
      <c r="E409" s="631">
        <v>0</v>
      </c>
      <c r="F409" s="631">
        <v>6</v>
      </c>
      <c r="G409" s="631">
        <f t="shared" si="6"/>
        <v>1383</v>
      </c>
      <c r="I409" s="399"/>
    </row>
    <row r="410" spans="2:9" x14ac:dyDescent="0.3">
      <c r="B410" s="197" t="s">
        <v>90</v>
      </c>
      <c r="C410" s="44">
        <v>2020</v>
      </c>
      <c r="D410" s="631">
        <v>12329</v>
      </c>
      <c r="E410" s="631">
        <v>1153</v>
      </c>
      <c r="F410" s="631">
        <v>1273</v>
      </c>
      <c r="G410" s="631">
        <f t="shared" si="6"/>
        <v>14755</v>
      </c>
      <c r="I410" s="399"/>
    </row>
    <row r="411" spans="2:9" x14ac:dyDescent="0.3">
      <c r="B411" s="197" t="s">
        <v>381</v>
      </c>
      <c r="C411" s="44">
        <v>2020</v>
      </c>
      <c r="D411" s="631">
        <v>153</v>
      </c>
      <c r="E411" s="631">
        <v>0</v>
      </c>
      <c r="F411" s="631">
        <v>0</v>
      </c>
      <c r="G411" s="631">
        <f t="shared" si="6"/>
        <v>153</v>
      </c>
      <c r="I411" s="399"/>
    </row>
    <row r="412" spans="2:9" x14ac:dyDescent="0.3">
      <c r="B412" s="197" t="s">
        <v>92</v>
      </c>
      <c r="C412" s="44">
        <v>2020</v>
      </c>
      <c r="D412" s="631">
        <v>13146</v>
      </c>
      <c r="E412" s="631">
        <v>1384</v>
      </c>
      <c r="F412" s="631">
        <v>595</v>
      </c>
      <c r="G412" s="631">
        <f t="shared" si="6"/>
        <v>15125</v>
      </c>
      <c r="I412" s="399"/>
    </row>
    <row r="413" spans="2:9" x14ac:dyDescent="0.3">
      <c r="B413" s="197" t="s">
        <v>93</v>
      </c>
      <c r="C413" s="44">
        <v>2020</v>
      </c>
      <c r="D413" s="631">
        <v>357</v>
      </c>
      <c r="E413" s="631">
        <v>0</v>
      </c>
      <c r="F413" s="631">
        <v>4</v>
      </c>
      <c r="G413" s="631">
        <f t="shared" si="6"/>
        <v>361</v>
      </c>
      <c r="I413" s="399"/>
    </row>
    <row r="414" spans="2:9" x14ac:dyDescent="0.3">
      <c r="B414" s="197" t="s">
        <v>94</v>
      </c>
      <c r="C414" s="44">
        <v>2020</v>
      </c>
      <c r="D414" s="631">
        <v>1830</v>
      </c>
      <c r="E414" s="631">
        <v>0</v>
      </c>
      <c r="F414" s="631">
        <v>3</v>
      </c>
      <c r="G414" s="631">
        <f t="shared" si="6"/>
        <v>1833</v>
      </c>
      <c r="I414" s="399"/>
    </row>
    <row r="415" spans="2:9" x14ac:dyDescent="0.3">
      <c r="B415" s="197" t="s">
        <v>95</v>
      </c>
      <c r="C415" s="44">
        <v>2020</v>
      </c>
      <c r="D415" s="631">
        <v>2476</v>
      </c>
      <c r="E415" s="631">
        <v>31</v>
      </c>
      <c r="F415" s="631">
        <v>19</v>
      </c>
      <c r="G415" s="631">
        <f t="shared" si="6"/>
        <v>2526</v>
      </c>
      <c r="I415" s="399"/>
    </row>
    <row r="416" spans="2:9" x14ac:dyDescent="0.3">
      <c r="B416" s="197" t="s">
        <v>96</v>
      </c>
      <c r="C416" s="44">
        <v>2020</v>
      </c>
      <c r="D416" s="631">
        <v>6601</v>
      </c>
      <c r="E416" s="631">
        <v>350</v>
      </c>
      <c r="F416" s="631">
        <v>88</v>
      </c>
      <c r="G416" s="631">
        <f t="shared" si="6"/>
        <v>7039</v>
      </c>
      <c r="I416" s="399"/>
    </row>
    <row r="417" spans="2:9" x14ac:dyDescent="0.3">
      <c r="B417" s="197" t="s">
        <v>244</v>
      </c>
      <c r="C417" s="44">
        <v>2020</v>
      </c>
      <c r="D417" s="631">
        <v>1187</v>
      </c>
      <c r="E417" s="631">
        <v>0</v>
      </c>
      <c r="F417" s="631">
        <v>99</v>
      </c>
      <c r="G417" s="631">
        <f t="shared" si="6"/>
        <v>1286</v>
      </c>
      <c r="I417" s="399"/>
    </row>
    <row r="418" spans="2:9" ht="12.75" customHeight="1" x14ac:dyDescent="0.3">
      <c r="B418" s="197" t="s">
        <v>382</v>
      </c>
      <c r="C418" s="44">
        <v>2020</v>
      </c>
      <c r="D418" s="631">
        <v>232</v>
      </c>
      <c r="E418" s="631">
        <v>0</v>
      </c>
      <c r="F418" s="631">
        <v>0</v>
      </c>
      <c r="G418" s="631">
        <f t="shared" si="6"/>
        <v>232</v>
      </c>
      <c r="I418" s="399"/>
    </row>
    <row r="419" spans="2:9" x14ac:dyDescent="0.3">
      <c r="B419" s="197" t="s">
        <v>383</v>
      </c>
      <c r="C419" s="44">
        <v>2020</v>
      </c>
      <c r="D419" s="631">
        <v>1359</v>
      </c>
      <c r="E419" s="631">
        <v>9</v>
      </c>
      <c r="F419" s="631">
        <v>34</v>
      </c>
      <c r="G419" s="631">
        <f t="shared" si="6"/>
        <v>1402</v>
      </c>
      <c r="I419" s="399"/>
    </row>
    <row r="420" spans="2:9" x14ac:dyDescent="0.3">
      <c r="B420" s="197" t="s">
        <v>384</v>
      </c>
      <c r="C420" s="44">
        <v>2020</v>
      </c>
      <c r="D420" s="631">
        <v>3734</v>
      </c>
      <c r="E420" s="631">
        <v>55</v>
      </c>
      <c r="F420" s="631">
        <v>27</v>
      </c>
      <c r="G420" s="631">
        <f t="shared" si="6"/>
        <v>3816</v>
      </c>
      <c r="I420" s="399"/>
    </row>
    <row r="421" spans="2:9" x14ac:dyDescent="0.3">
      <c r="B421" s="197" t="s">
        <v>385</v>
      </c>
      <c r="C421" s="44">
        <v>2020</v>
      </c>
      <c r="D421" s="631">
        <v>18954</v>
      </c>
      <c r="E421" s="631">
        <v>1514</v>
      </c>
      <c r="F421" s="631">
        <v>2326</v>
      </c>
      <c r="G421" s="631">
        <f t="shared" si="6"/>
        <v>22794</v>
      </c>
      <c r="I421" s="399"/>
    </row>
    <row r="422" spans="2:9" x14ac:dyDescent="0.3">
      <c r="B422" s="197" t="s">
        <v>101</v>
      </c>
      <c r="C422" s="44">
        <v>2020</v>
      </c>
      <c r="D422" s="631">
        <v>7095</v>
      </c>
      <c r="E422" s="631">
        <v>0</v>
      </c>
      <c r="F422" s="631">
        <v>227</v>
      </c>
      <c r="G422" s="631">
        <f t="shared" si="6"/>
        <v>7322</v>
      </c>
      <c r="I422" s="399"/>
    </row>
    <row r="423" spans="2:9" x14ac:dyDescent="0.3">
      <c r="B423" s="197" t="s">
        <v>102</v>
      </c>
      <c r="C423" s="44">
        <v>2020</v>
      </c>
      <c r="D423" s="631">
        <v>1094</v>
      </c>
      <c r="E423" s="631">
        <v>2</v>
      </c>
      <c r="F423" s="631">
        <v>34</v>
      </c>
      <c r="G423" s="631">
        <f t="shared" si="6"/>
        <v>1130</v>
      </c>
      <c r="I423" s="399"/>
    </row>
    <row r="424" spans="2:9" x14ac:dyDescent="0.3">
      <c r="B424" s="197" t="s">
        <v>103</v>
      </c>
      <c r="C424" s="44">
        <v>2020</v>
      </c>
      <c r="D424" s="631">
        <v>584</v>
      </c>
      <c r="E424" s="631">
        <v>0</v>
      </c>
      <c r="F424" s="631">
        <v>17</v>
      </c>
      <c r="G424" s="631">
        <f t="shared" si="6"/>
        <v>601</v>
      </c>
      <c r="I424" s="399"/>
    </row>
    <row r="425" spans="2:9" x14ac:dyDescent="0.3">
      <c r="B425" s="197" t="s">
        <v>104</v>
      </c>
      <c r="C425" s="44">
        <v>2020</v>
      </c>
      <c r="D425" s="631">
        <v>922</v>
      </c>
      <c r="E425" s="631">
        <v>0</v>
      </c>
      <c r="F425" s="631">
        <v>119</v>
      </c>
      <c r="G425" s="631">
        <f t="shared" si="6"/>
        <v>1041</v>
      </c>
      <c r="I425" s="399"/>
    </row>
    <row r="426" spans="2:9" x14ac:dyDescent="0.3">
      <c r="B426" s="197" t="s">
        <v>386</v>
      </c>
      <c r="C426" s="44">
        <v>2020</v>
      </c>
      <c r="D426" s="631">
        <v>605</v>
      </c>
      <c r="E426" s="631">
        <v>0</v>
      </c>
      <c r="F426" s="631">
        <v>30</v>
      </c>
      <c r="G426" s="631">
        <f t="shared" si="6"/>
        <v>635</v>
      </c>
      <c r="I426" s="399"/>
    </row>
    <row r="427" spans="2:9" x14ac:dyDescent="0.3">
      <c r="B427" s="197" t="s">
        <v>106</v>
      </c>
      <c r="C427" s="44">
        <v>2020</v>
      </c>
      <c r="D427" s="631">
        <v>240</v>
      </c>
      <c r="E427" s="631">
        <v>1</v>
      </c>
      <c r="F427" s="631">
        <v>8</v>
      </c>
      <c r="G427" s="631">
        <f t="shared" si="6"/>
        <v>249</v>
      </c>
      <c r="I427" s="399"/>
    </row>
    <row r="428" spans="2:9" x14ac:dyDescent="0.3">
      <c r="B428" s="197" t="s">
        <v>107</v>
      </c>
      <c r="C428" s="44">
        <v>2020</v>
      </c>
      <c r="D428" s="631">
        <v>1537</v>
      </c>
      <c r="E428" s="631">
        <v>0</v>
      </c>
      <c r="F428" s="631">
        <v>181</v>
      </c>
      <c r="G428" s="631">
        <f t="shared" si="6"/>
        <v>1718</v>
      </c>
      <c r="I428" s="399"/>
    </row>
    <row r="429" spans="2:9" x14ac:dyDescent="0.3">
      <c r="B429" s="197" t="s">
        <v>351</v>
      </c>
      <c r="C429" s="44">
        <v>2020</v>
      </c>
      <c r="D429" s="631">
        <v>422</v>
      </c>
      <c r="E429" s="631">
        <v>0</v>
      </c>
      <c r="F429" s="631">
        <v>38</v>
      </c>
      <c r="G429" s="631">
        <f t="shared" si="6"/>
        <v>460</v>
      </c>
      <c r="I429" s="399"/>
    </row>
    <row r="430" spans="2:9" x14ac:dyDescent="0.3">
      <c r="B430" s="197" t="s">
        <v>387</v>
      </c>
      <c r="C430" s="44">
        <v>2020</v>
      </c>
      <c r="D430" s="631">
        <v>606</v>
      </c>
      <c r="E430" s="631">
        <v>0</v>
      </c>
      <c r="F430" s="631">
        <v>11</v>
      </c>
      <c r="G430" s="631">
        <f t="shared" si="6"/>
        <v>617</v>
      </c>
      <c r="I430" s="399"/>
    </row>
    <row r="431" spans="2:9" x14ac:dyDescent="0.3">
      <c r="B431" s="197" t="s">
        <v>109</v>
      </c>
      <c r="C431" s="44">
        <v>2020</v>
      </c>
      <c r="D431" s="631">
        <v>353</v>
      </c>
      <c r="E431" s="631">
        <v>0</v>
      </c>
      <c r="F431" s="631">
        <v>36</v>
      </c>
      <c r="G431" s="631">
        <f t="shared" si="6"/>
        <v>389</v>
      </c>
      <c r="I431" s="399"/>
    </row>
    <row r="432" spans="2:9" x14ac:dyDescent="0.3">
      <c r="B432" s="197" t="s">
        <v>388</v>
      </c>
      <c r="C432" s="44">
        <v>2020</v>
      </c>
      <c r="D432" s="631">
        <v>1018</v>
      </c>
      <c r="E432" s="631">
        <v>103</v>
      </c>
      <c r="F432" s="631">
        <v>31</v>
      </c>
      <c r="G432" s="631">
        <f t="shared" si="6"/>
        <v>1152</v>
      </c>
      <c r="I432" s="399"/>
    </row>
    <row r="433" spans="2:9" x14ac:dyDescent="0.3">
      <c r="B433" s="197" t="s">
        <v>389</v>
      </c>
      <c r="C433" s="44">
        <v>2020</v>
      </c>
      <c r="D433" s="631">
        <v>732</v>
      </c>
      <c r="E433" s="631">
        <v>44</v>
      </c>
      <c r="F433" s="631">
        <v>1</v>
      </c>
      <c r="G433" s="631">
        <f t="shared" si="6"/>
        <v>777</v>
      </c>
      <c r="I433" s="399"/>
    </row>
    <row r="434" spans="2:9" x14ac:dyDescent="0.3">
      <c r="B434" s="197" t="s">
        <v>112</v>
      </c>
      <c r="C434" s="44">
        <v>2020</v>
      </c>
      <c r="D434" s="631">
        <v>333</v>
      </c>
      <c r="E434" s="631">
        <v>1</v>
      </c>
      <c r="F434" s="631">
        <v>1</v>
      </c>
      <c r="G434" s="631">
        <f t="shared" si="6"/>
        <v>335</v>
      </c>
      <c r="I434" s="399"/>
    </row>
    <row r="435" spans="2:9" x14ac:dyDescent="0.3">
      <c r="B435" s="197" t="s">
        <v>113</v>
      </c>
      <c r="C435" s="44">
        <v>2020</v>
      </c>
      <c r="D435" s="631">
        <v>548</v>
      </c>
      <c r="E435" s="631">
        <v>0</v>
      </c>
      <c r="F435" s="631">
        <v>3</v>
      </c>
      <c r="G435" s="631">
        <f t="shared" si="6"/>
        <v>551</v>
      </c>
      <c r="I435" s="399"/>
    </row>
    <row r="436" spans="2:9" x14ac:dyDescent="0.3">
      <c r="B436" s="197" t="s">
        <v>390</v>
      </c>
      <c r="C436" s="44">
        <v>2020</v>
      </c>
      <c r="D436" s="631">
        <v>1382</v>
      </c>
      <c r="E436" s="631">
        <v>24</v>
      </c>
      <c r="F436" s="631">
        <v>61</v>
      </c>
      <c r="G436" s="631">
        <f t="shared" si="6"/>
        <v>1467</v>
      </c>
      <c r="I436" s="399"/>
    </row>
    <row r="437" spans="2:9" x14ac:dyDescent="0.3">
      <c r="B437" s="197" t="s">
        <v>115</v>
      </c>
      <c r="C437" s="44">
        <v>2020</v>
      </c>
      <c r="D437" s="631">
        <v>470</v>
      </c>
      <c r="E437" s="631">
        <v>0</v>
      </c>
      <c r="F437" s="631">
        <v>5</v>
      </c>
      <c r="G437" s="631">
        <f t="shared" si="6"/>
        <v>475</v>
      </c>
      <c r="I437" s="399"/>
    </row>
    <row r="438" spans="2:9" x14ac:dyDescent="0.3">
      <c r="B438" s="197" t="s">
        <v>391</v>
      </c>
      <c r="C438" s="44">
        <v>2020</v>
      </c>
      <c r="D438" s="631">
        <v>2631</v>
      </c>
      <c r="E438" s="631">
        <v>0</v>
      </c>
      <c r="F438" s="631">
        <v>46</v>
      </c>
      <c r="G438" s="631">
        <f t="shared" si="6"/>
        <v>2677</v>
      </c>
      <c r="I438" s="399"/>
    </row>
    <row r="439" spans="2:9" x14ac:dyDescent="0.3">
      <c r="B439" s="197" t="s">
        <v>245</v>
      </c>
      <c r="C439" s="44">
        <v>2020</v>
      </c>
      <c r="D439" s="631">
        <v>1352</v>
      </c>
      <c r="E439" s="631">
        <v>0</v>
      </c>
      <c r="F439" s="631">
        <v>52</v>
      </c>
      <c r="G439" s="631">
        <f t="shared" si="6"/>
        <v>1404</v>
      </c>
      <c r="I439" s="399"/>
    </row>
    <row r="440" spans="2:9" x14ac:dyDescent="0.3">
      <c r="B440" s="197" t="s">
        <v>117</v>
      </c>
      <c r="C440" s="44">
        <v>2020</v>
      </c>
      <c r="D440" s="631">
        <v>7158</v>
      </c>
      <c r="E440" s="631">
        <v>9</v>
      </c>
      <c r="F440" s="631">
        <v>40</v>
      </c>
      <c r="G440" s="631">
        <f t="shared" si="6"/>
        <v>7207</v>
      </c>
      <c r="I440" s="399"/>
    </row>
    <row r="441" spans="2:9" x14ac:dyDescent="0.3">
      <c r="B441" s="197" t="s">
        <v>118</v>
      </c>
      <c r="C441" s="44">
        <v>2020</v>
      </c>
      <c r="D441" s="631">
        <v>960</v>
      </c>
      <c r="E441" s="631">
        <v>0</v>
      </c>
      <c r="F441" s="631">
        <v>21</v>
      </c>
      <c r="G441" s="631">
        <f t="shared" si="6"/>
        <v>981</v>
      </c>
      <c r="I441" s="399"/>
    </row>
    <row r="442" spans="2:9" x14ac:dyDescent="0.3">
      <c r="B442" s="197" t="s">
        <v>392</v>
      </c>
      <c r="C442" s="44">
        <v>2020</v>
      </c>
      <c r="D442" s="631">
        <v>961</v>
      </c>
      <c r="E442" s="631">
        <v>0</v>
      </c>
      <c r="F442" s="631">
        <v>18</v>
      </c>
      <c r="G442" s="631">
        <f t="shared" si="6"/>
        <v>979</v>
      </c>
      <c r="I442" s="399"/>
    </row>
    <row r="443" spans="2:9" x14ac:dyDescent="0.3">
      <c r="B443" s="197" t="s">
        <v>120</v>
      </c>
      <c r="C443" s="44">
        <v>2020</v>
      </c>
      <c r="D443" s="631">
        <v>5671</v>
      </c>
      <c r="E443" s="631">
        <v>0</v>
      </c>
      <c r="F443" s="631">
        <v>76</v>
      </c>
      <c r="G443" s="631">
        <f t="shared" si="6"/>
        <v>5747</v>
      </c>
      <c r="I443" s="399"/>
    </row>
    <row r="444" spans="2:9" x14ac:dyDescent="0.3">
      <c r="B444" s="197" t="s">
        <v>121</v>
      </c>
      <c r="C444" s="44">
        <v>2020</v>
      </c>
      <c r="D444" s="631">
        <v>5374</v>
      </c>
      <c r="E444" s="631">
        <v>209</v>
      </c>
      <c r="F444" s="631">
        <v>36</v>
      </c>
      <c r="G444" s="631">
        <f t="shared" si="6"/>
        <v>5619</v>
      </c>
      <c r="I444" s="399"/>
    </row>
    <row r="445" spans="2:9" x14ac:dyDescent="0.3">
      <c r="B445" s="197" t="s">
        <v>122</v>
      </c>
      <c r="C445" s="44">
        <v>2020</v>
      </c>
      <c r="D445" s="631">
        <v>1291</v>
      </c>
      <c r="E445" s="631">
        <v>222</v>
      </c>
      <c r="F445" s="631">
        <v>119</v>
      </c>
      <c r="G445" s="631">
        <f t="shared" si="6"/>
        <v>1632</v>
      </c>
      <c r="I445" s="399"/>
    </row>
    <row r="446" spans="2:9" x14ac:dyDescent="0.3">
      <c r="B446" s="197" t="s">
        <v>123</v>
      </c>
      <c r="C446" s="44">
        <v>2020</v>
      </c>
      <c r="D446" s="631">
        <v>1095</v>
      </c>
      <c r="E446" s="631">
        <v>0</v>
      </c>
      <c r="F446" s="631">
        <v>29</v>
      </c>
      <c r="G446" s="631">
        <f t="shared" si="6"/>
        <v>1124</v>
      </c>
      <c r="I446" s="399"/>
    </row>
    <row r="447" spans="2:9" x14ac:dyDescent="0.3">
      <c r="B447" s="197" t="s">
        <v>393</v>
      </c>
      <c r="C447" s="44">
        <v>2020</v>
      </c>
      <c r="D447" s="631">
        <v>21232</v>
      </c>
      <c r="E447" s="631">
        <v>701</v>
      </c>
      <c r="F447" s="631">
        <v>642</v>
      </c>
      <c r="G447" s="631">
        <f t="shared" si="6"/>
        <v>22575</v>
      </c>
      <c r="I447" s="399"/>
    </row>
    <row r="448" spans="2:9" x14ac:dyDescent="0.3">
      <c r="B448" s="197" t="s">
        <v>125</v>
      </c>
      <c r="C448" s="44">
        <v>2020</v>
      </c>
      <c r="D448" s="631">
        <v>2165</v>
      </c>
      <c r="E448" s="631">
        <v>29</v>
      </c>
      <c r="F448" s="631">
        <v>15</v>
      </c>
      <c r="G448" s="631">
        <f t="shared" si="6"/>
        <v>2209</v>
      </c>
      <c r="I448" s="399"/>
    </row>
    <row r="449" spans="2:9" x14ac:dyDescent="0.3">
      <c r="B449" s="197" t="s">
        <v>394</v>
      </c>
      <c r="C449" s="44">
        <v>2020</v>
      </c>
      <c r="D449" s="631">
        <v>1298</v>
      </c>
      <c r="E449" s="631">
        <v>20</v>
      </c>
      <c r="F449" s="631">
        <v>44</v>
      </c>
      <c r="G449" s="631">
        <f t="shared" si="6"/>
        <v>1362</v>
      </c>
      <c r="I449" s="399"/>
    </row>
    <row r="450" spans="2:9" x14ac:dyDescent="0.3">
      <c r="B450" s="197" t="s">
        <v>127</v>
      </c>
      <c r="C450" s="44">
        <v>2020</v>
      </c>
      <c r="D450" s="631">
        <v>793</v>
      </c>
      <c r="E450" s="631">
        <v>4</v>
      </c>
      <c r="F450" s="631">
        <v>39</v>
      </c>
      <c r="G450" s="631">
        <f t="shared" si="6"/>
        <v>836</v>
      </c>
      <c r="I450" s="399"/>
    </row>
    <row r="451" spans="2:9" x14ac:dyDescent="0.3">
      <c r="B451" s="197" t="s">
        <v>128</v>
      </c>
      <c r="C451" s="44">
        <v>2020</v>
      </c>
      <c r="D451" s="631">
        <v>581</v>
      </c>
      <c r="E451" s="631">
        <v>5</v>
      </c>
      <c r="F451" s="631">
        <v>0</v>
      </c>
      <c r="G451" s="631">
        <f t="shared" si="6"/>
        <v>586</v>
      </c>
      <c r="I451" s="399"/>
    </row>
    <row r="452" spans="2:9" x14ac:dyDescent="0.3">
      <c r="B452" s="197" t="s">
        <v>129</v>
      </c>
      <c r="C452" s="44">
        <v>2020</v>
      </c>
      <c r="D452" s="631">
        <v>662</v>
      </c>
      <c r="E452" s="631">
        <v>0</v>
      </c>
      <c r="F452" s="631">
        <v>20</v>
      </c>
      <c r="G452" s="631">
        <f t="shared" si="6"/>
        <v>682</v>
      </c>
      <c r="I452" s="399"/>
    </row>
    <row r="453" spans="2:9" x14ac:dyDescent="0.3">
      <c r="B453" s="197" t="s">
        <v>395</v>
      </c>
      <c r="C453" s="44">
        <v>2020</v>
      </c>
      <c r="D453" s="631">
        <v>17143</v>
      </c>
      <c r="E453" s="631">
        <v>57</v>
      </c>
      <c r="F453" s="631">
        <v>467</v>
      </c>
      <c r="G453" s="631">
        <f t="shared" si="6"/>
        <v>17667</v>
      </c>
      <c r="I453" s="399"/>
    </row>
    <row r="454" spans="2:9" x14ac:dyDescent="0.3">
      <c r="B454" s="197" t="s">
        <v>131</v>
      </c>
      <c r="C454" s="44">
        <v>2020</v>
      </c>
      <c r="D454" s="631">
        <v>2140</v>
      </c>
      <c r="E454" s="631">
        <v>0</v>
      </c>
      <c r="F454" s="631">
        <v>62</v>
      </c>
      <c r="G454" s="631">
        <f t="shared" si="6"/>
        <v>2202</v>
      </c>
      <c r="I454" s="399"/>
    </row>
    <row r="455" spans="2:9" x14ac:dyDescent="0.3">
      <c r="B455" s="197" t="s">
        <v>132</v>
      </c>
      <c r="C455" s="44">
        <v>2020</v>
      </c>
      <c r="D455" s="631">
        <v>643</v>
      </c>
      <c r="E455" s="631">
        <v>0</v>
      </c>
      <c r="F455" s="631">
        <v>56</v>
      </c>
      <c r="G455" s="631">
        <f t="shared" si="6"/>
        <v>699</v>
      </c>
      <c r="I455" s="399"/>
    </row>
    <row r="456" spans="2:9" x14ac:dyDescent="0.3">
      <c r="B456" s="197" t="s">
        <v>133</v>
      </c>
      <c r="C456" s="44">
        <v>2020</v>
      </c>
      <c r="D456" s="631">
        <v>2125</v>
      </c>
      <c r="E456" s="631">
        <v>133</v>
      </c>
      <c r="F456" s="631">
        <v>77</v>
      </c>
      <c r="G456" s="631">
        <f t="shared" si="6"/>
        <v>2335</v>
      </c>
      <c r="I456" s="399"/>
    </row>
    <row r="457" spans="2:9" x14ac:dyDescent="0.3">
      <c r="B457" s="197" t="s">
        <v>134</v>
      </c>
      <c r="C457" s="44">
        <v>2020</v>
      </c>
      <c r="D457" s="631">
        <v>1239</v>
      </c>
      <c r="E457" s="631">
        <v>1</v>
      </c>
      <c r="F457" s="631">
        <v>40</v>
      </c>
      <c r="G457" s="631">
        <f t="shared" si="6"/>
        <v>1280</v>
      </c>
      <c r="I457" s="399"/>
    </row>
    <row r="458" spans="2:9" x14ac:dyDescent="0.3">
      <c r="B458" s="197" t="s">
        <v>135</v>
      </c>
      <c r="C458" s="44">
        <v>2020</v>
      </c>
      <c r="D458" s="631">
        <v>264</v>
      </c>
      <c r="E458" s="631">
        <v>0</v>
      </c>
      <c r="F458" s="631">
        <v>5</v>
      </c>
      <c r="G458" s="631">
        <f t="shared" si="6"/>
        <v>269</v>
      </c>
      <c r="I458" s="399"/>
    </row>
    <row r="459" spans="2:9" x14ac:dyDescent="0.3">
      <c r="B459" s="197" t="s">
        <v>136</v>
      </c>
      <c r="C459" s="44">
        <v>2020</v>
      </c>
      <c r="D459" s="631">
        <v>823</v>
      </c>
      <c r="E459" s="631">
        <v>16</v>
      </c>
      <c r="F459" s="631">
        <v>34</v>
      </c>
      <c r="G459" s="631">
        <f t="shared" ref="G459:G489" si="7">SUM(D459:F459)</f>
        <v>873</v>
      </c>
      <c r="I459" s="399"/>
    </row>
    <row r="460" spans="2:9" x14ac:dyDescent="0.3">
      <c r="B460" s="197" t="s">
        <v>137</v>
      </c>
      <c r="C460" s="44">
        <v>2020</v>
      </c>
      <c r="D460" s="631">
        <v>1637</v>
      </c>
      <c r="E460" s="631">
        <v>0</v>
      </c>
      <c r="F460" s="631">
        <v>2</v>
      </c>
      <c r="G460" s="631">
        <f t="shared" si="7"/>
        <v>1639</v>
      </c>
      <c r="I460" s="399"/>
    </row>
    <row r="461" spans="2:9" x14ac:dyDescent="0.3">
      <c r="B461" s="197" t="s">
        <v>246</v>
      </c>
      <c r="C461" s="44">
        <v>2020</v>
      </c>
      <c r="D461" s="631">
        <v>238</v>
      </c>
      <c r="E461" s="631">
        <v>0</v>
      </c>
      <c r="F461" s="631">
        <v>6</v>
      </c>
      <c r="G461" s="631">
        <f t="shared" si="7"/>
        <v>244</v>
      </c>
      <c r="I461" s="399"/>
    </row>
    <row r="462" spans="2:9" x14ac:dyDescent="0.3">
      <c r="B462" s="197" t="s">
        <v>396</v>
      </c>
      <c r="C462" s="44">
        <v>2020</v>
      </c>
      <c r="D462" s="631">
        <v>996</v>
      </c>
      <c r="E462" s="631">
        <v>0</v>
      </c>
      <c r="F462" s="631">
        <v>3</v>
      </c>
      <c r="G462" s="631">
        <f t="shared" si="7"/>
        <v>999</v>
      </c>
      <c r="I462" s="399"/>
    </row>
    <row r="463" spans="2:9" x14ac:dyDescent="0.3">
      <c r="B463" s="197" t="s">
        <v>139</v>
      </c>
      <c r="C463" s="44">
        <v>2020</v>
      </c>
      <c r="D463" s="631">
        <v>5124</v>
      </c>
      <c r="E463" s="631">
        <v>37</v>
      </c>
      <c r="F463" s="631">
        <v>99</v>
      </c>
      <c r="G463" s="631">
        <f t="shared" si="7"/>
        <v>5260</v>
      </c>
      <c r="I463" s="399"/>
    </row>
    <row r="464" spans="2:9" x14ac:dyDescent="0.3">
      <c r="B464" s="197" t="s">
        <v>140</v>
      </c>
      <c r="C464" s="44">
        <v>2020</v>
      </c>
      <c r="D464" s="631">
        <v>1328</v>
      </c>
      <c r="E464" s="631">
        <v>0</v>
      </c>
      <c r="F464" s="631">
        <v>35</v>
      </c>
      <c r="G464" s="631">
        <f t="shared" si="7"/>
        <v>1363</v>
      </c>
      <c r="I464" s="399"/>
    </row>
    <row r="465" spans="2:9" x14ac:dyDescent="0.3">
      <c r="B465" s="197" t="s">
        <v>141</v>
      </c>
      <c r="C465" s="44">
        <v>2020</v>
      </c>
      <c r="D465" s="631">
        <v>675</v>
      </c>
      <c r="E465" s="631">
        <v>0</v>
      </c>
      <c r="F465" s="631">
        <v>4</v>
      </c>
      <c r="G465" s="631">
        <f t="shared" si="7"/>
        <v>679</v>
      </c>
      <c r="I465" s="399"/>
    </row>
    <row r="466" spans="2:9" x14ac:dyDescent="0.3">
      <c r="B466" s="197" t="s">
        <v>142</v>
      </c>
      <c r="C466" s="44">
        <v>2020</v>
      </c>
      <c r="D466" s="631">
        <v>673</v>
      </c>
      <c r="E466" s="631">
        <v>0</v>
      </c>
      <c r="F466" s="631">
        <v>48</v>
      </c>
      <c r="G466" s="631">
        <f t="shared" si="7"/>
        <v>721</v>
      </c>
      <c r="I466" s="399"/>
    </row>
    <row r="467" spans="2:9" x14ac:dyDescent="0.3">
      <c r="B467" s="197" t="s">
        <v>397</v>
      </c>
      <c r="C467" s="44">
        <v>2020</v>
      </c>
      <c r="D467" s="631">
        <v>482</v>
      </c>
      <c r="E467" s="631">
        <v>0</v>
      </c>
      <c r="F467" s="631">
        <v>1</v>
      </c>
      <c r="G467" s="631">
        <f t="shared" si="7"/>
        <v>483</v>
      </c>
      <c r="I467" s="399"/>
    </row>
    <row r="468" spans="2:9" x14ac:dyDescent="0.3">
      <c r="B468" s="197" t="s">
        <v>398</v>
      </c>
      <c r="C468" s="44">
        <v>2020</v>
      </c>
      <c r="D468" s="631">
        <v>13</v>
      </c>
      <c r="E468" s="631">
        <v>0</v>
      </c>
      <c r="F468" s="631">
        <v>3</v>
      </c>
      <c r="G468" s="631">
        <f t="shared" si="7"/>
        <v>16</v>
      </c>
      <c r="I468" s="399"/>
    </row>
    <row r="469" spans="2:9" x14ac:dyDescent="0.3">
      <c r="B469" s="197" t="s">
        <v>145</v>
      </c>
      <c r="C469" s="44">
        <v>2020</v>
      </c>
      <c r="D469" s="631">
        <v>9723</v>
      </c>
      <c r="E469" s="631">
        <v>111</v>
      </c>
      <c r="F469" s="631">
        <v>246</v>
      </c>
      <c r="G469" s="631">
        <f t="shared" si="7"/>
        <v>10080</v>
      </c>
      <c r="I469" s="399"/>
    </row>
    <row r="470" spans="2:9" x14ac:dyDescent="0.3">
      <c r="B470" s="197" t="s">
        <v>146</v>
      </c>
      <c r="C470" s="44">
        <v>2020</v>
      </c>
      <c r="D470" s="631">
        <v>6017</v>
      </c>
      <c r="E470" s="631">
        <v>35</v>
      </c>
      <c r="F470" s="631">
        <v>82</v>
      </c>
      <c r="G470" s="631">
        <f t="shared" si="7"/>
        <v>6134</v>
      </c>
      <c r="I470" s="399"/>
    </row>
    <row r="471" spans="2:9" x14ac:dyDescent="0.3">
      <c r="B471" s="197" t="s">
        <v>147</v>
      </c>
      <c r="C471" s="44">
        <v>2020</v>
      </c>
      <c r="D471" s="631">
        <v>1629</v>
      </c>
      <c r="E471" s="631">
        <v>0</v>
      </c>
      <c r="F471" s="631">
        <v>41</v>
      </c>
      <c r="G471" s="631">
        <f t="shared" si="7"/>
        <v>1670</v>
      </c>
      <c r="I471" s="399"/>
    </row>
    <row r="472" spans="2:9" x14ac:dyDescent="0.3">
      <c r="B472" s="197" t="s">
        <v>148</v>
      </c>
      <c r="C472" s="44">
        <v>2020</v>
      </c>
      <c r="D472" s="631">
        <v>4395</v>
      </c>
      <c r="E472" s="631">
        <v>529</v>
      </c>
      <c r="F472" s="631">
        <v>503</v>
      </c>
      <c r="G472" s="631">
        <f t="shared" si="7"/>
        <v>5427</v>
      </c>
      <c r="I472" s="399"/>
    </row>
    <row r="473" spans="2:9" x14ac:dyDescent="0.3">
      <c r="B473" s="197" t="s">
        <v>149</v>
      </c>
      <c r="C473" s="44">
        <v>2020</v>
      </c>
      <c r="D473" s="631">
        <v>553</v>
      </c>
      <c r="E473" s="631">
        <v>0</v>
      </c>
      <c r="F473" s="631">
        <v>16</v>
      </c>
      <c r="G473" s="631">
        <f t="shared" si="7"/>
        <v>569</v>
      </c>
      <c r="I473" s="399"/>
    </row>
    <row r="474" spans="2:9" x14ac:dyDescent="0.3">
      <c r="B474" s="197" t="s">
        <v>150</v>
      </c>
      <c r="C474" s="44">
        <v>2020</v>
      </c>
      <c r="D474" s="631">
        <v>2976</v>
      </c>
      <c r="E474" s="631">
        <v>4684</v>
      </c>
      <c r="F474" s="631">
        <v>1675</v>
      </c>
      <c r="G474" s="631">
        <f t="shared" si="7"/>
        <v>9335</v>
      </c>
      <c r="I474" s="399"/>
    </row>
    <row r="475" spans="2:9" x14ac:dyDescent="0.3">
      <c r="B475" s="197" t="s">
        <v>151</v>
      </c>
      <c r="C475" s="44">
        <v>2020</v>
      </c>
      <c r="D475" s="631">
        <v>3065</v>
      </c>
      <c r="E475" s="631">
        <v>0</v>
      </c>
      <c r="F475" s="631">
        <v>37</v>
      </c>
      <c r="G475" s="631">
        <f t="shared" si="7"/>
        <v>3102</v>
      </c>
      <c r="I475" s="399"/>
    </row>
    <row r="476" spans="2:9" x14ac:dyDescent="0.3">
      <c r="B476" s="197" t="s">
        <v>152</v>
      </c>
      <c r="C476" s="44">
        <v>2020</v>
      </c>
      <c r="D476" s="631">
        <v>1704</v>
      </c>
      <c r="E476" s="631">
        <v>0</v>
      </c>
      <c r="F476" s="631">
        <v>17</v>
      </c>
      <c r="G476" s="631">
        <f t="shared" si="7"/>
        <v>1721</v>
      </c>
      <c r="I476" s="399"/>
    </row>
    <row r="477" spans="2:9" x14ac:dyDescent="0.3">
      <c r="B477" s="197" t="s">
        <v>399</v>
      </c>
      <c r="C477" s="44">
        <v>2020</v>
      </c>
      <c r="D477" s="631">
        <v>935</v>
      </c>
      <c r="E477" s="631">
        <v>0</v>
      </c>
      <c r="F477" s="631">
        <v>24</v>
      </c>
      <c r="G477" s="631">
        <f t="shared" si="7"/>
        <v>959</v>
      </c>
      <c r="I477" s="399"/>
    </row>
    <row r="478" spans="2:9" x14ac:dyDescent="0.3">
      <c r="B478" s="197" t="s">
        <v>154</v>
      </c>
      <c r="C478" s="44">
        <v>2020</v>
      </c>
      <c r="D478" s="631">
        <v>405</v>
      </c>
      <c r="E478" s="631">
        <v>2</v>
      </c>
      <c r="F478" s="631">
        <v>47</v>
      </c>
      <c r="G478" s="631">
        <f t="shared" si="7"/>
        <v>454</v>
      </c>
      <c r="I478" s="399"/>
    </row>
    <row r="479" spans="2:9" x14ac:dyDescent="0.3">
      <c r="B479" s="197" t="s">
        <v>155</v>
      </c>
      <c r="C479" s="44">
        <v>2020</v>
      </c>
      <c r="D479" s="631">
        <v>720</v>
      </c>
      <c r="E479" s="631">
        <v>4</v>
      </c>
      <c r="F479" s="631">
        <v>18</v>
      </c>
      <c r="G479" s="631">
        <f t="shared" si="7"/>
        <v>742</v>
      </c>
      <c r="I479" s="399"/>
    </row>
    <row r="480" spans="2:9" x14ac:dyDescent="0.3">
      <c r="B480" s="197" t="s">
        <v>156</v>
      </c>
      <c r="C480" s="44">
        <v>2020</v>
      </c>
      <c r="D480" s="631">
        <v>487</v>
      </c>
      <c r="E480" s="631">
        <v>4</v>
      </c>
      <c r="F480" s="631">
        <v>6</v>
      </c>
      <c r="G480" s="631">
        <f t="shared" si="7"/>
        <v>497</v>
      </c>
      <c r="I480" s="399"/>
    </row>
    <row r="481" spans="2:9" x14ac:dyDescent="0.3">
      <c r="B481" s="197" t="s">
        <v>157</v>
      </c>
      <c r="C481" s="44">
        <v>2020</v>
      </c>
      <c r="D481" s="631">
        <v>2619</v>
      </c>
      <c r="E481" s="631">
        <v>1774</v>
      </c>
      <c r="F481" s="631">
        <v>0</v>
      </c>
      <c r="G481" s="631">
        <f t="shared" si="7"/>
        <v>4393</v>
      </c>
      <c r="I481" s="399"/>
    </row>
    <row r="482" spans="2:9" x14ac:dyDescent="0.3">
      <c r="B482" s="197" t="s">
        <v>400</v>
      </c>
      <c r="C482" s="44">
        <v>2020</v>
      </c>
      <c r="D482" s="631">
        <v>4274</v>
      </c>
      <c r="E482" s="631">
        <v>0</v>
      </c>
      <c r="F482" s="631">
        <v>77</v>
      </c>
      <c r="G482" s="631">
        <f t="shared" si="7"/>
        <v>4351</v>
      </c>
      <c r="I482" s="399"/>
    </row>
    <row r="483" spans="2:9" x14ac:dyDescent="0.3">
      <c r="B483" s="197" t="s">
        <v>159</v>
      </c>
      <c r="C483" s="44">
        <v>2020</v>
      </c>
      <c r="D483" s="631">
        <v>4851</v>
      </c>
      <c r="E483" s="631">
        <v>49</v>
      </c>
      <c r="F483" s="631">
        <v>297</v>
      </c>
      <c r="G483" s="631">
        <f t="shared" si="7"/>
        <v>5197</v>
      </c>
      <c r="I483" s="399"/>
    </row>
    <row r="484" spans="2:9" x14ac:dyDescent="0.3">
      <c r="B484" s="197" t="s">
        <v>401</v>
      </c>
      <c r="C484" s="44">
        <v>2020</v>
      </c>
      <c r="D484" s="631">
        <v>2</v>
      </c>
      <c r="E484" s="631">
        <v>0</v>
      </c>
      <c r="F484" s="631">
        <v>0</v>
      </c>
      <c r="G484" s="631">
        <f t="shared" si="7"/>
        <v>2</v>
      </c>
      <c r="I484" s="399"/>
    </row>
    <row r="485" spans="2:9" x14ac:dyDescent="0.3">
      <c r="B485" s="197" t="s">
        <v>161</v>
      </c>
      <c r="C485" s="44">
        <v>2020</v>
      </c>
      <c r="D485" s="631">
        <v>1231</v>
      </c>
      <c r="E485" s="631">
        <v>259</v>
      </c>
      <c r="F485" s="631">
        <v>13</v>
      </c>
      <c r="G485" s="631">
        <f t="shared" si="7"/>
        <v>1503</v>
      </c>
      <c r="I485" s="399"/>
    </row>
    <row r="486" spans="2:9" x14ac:dyDescent="0.3">
      <c r="B486" s="197" t="s">
        <v>162</v>
      </c>
      <c r="C486" s="44">
        <v>2020</v>
      </c>
      <c r="D486" s="631">
        <v>2156</v>
      </c>
      <c r="E486" s="631">
        <v>305</v>
      </c>
      <c r="F486" s="631">
        <v>170</v>
      </c>
      <c r="G486" s="631">
        <f t="shared" si="7"/>
        <v>2631</v>
      </c>
      <c r="I486" s="399"/>
    </row>
    <row r="487" spans="2:9" x14ac:dyDescent="0.3">
      <c r="B487" s="197" t="s">
        <v>163</v>
      </c>
      <c r="C487" s="44">
        <v>2020</v>
      </c>
      <c r="D487" s="631">
        <v>1225</v>
      </c>
      <c r="E487" s="631">
        <v>0</v>
      </c>
      <c r="F487" s="631">
        <v>17</v>
      </c>
      <c r="G487" s="631">
        <f t="shared" si="7"/>
        <v>1242</v>
      </c>
      <c r="I487" s="399"/>
    </row>
    <row r="488" spans="2:9" x14ac:dyDescent="0.3">
      <c r="B488" s="197" t="s">
        <v>262</v>
      </c>
      <c r="C488" s="44">
        <v>2020</v>
      </c>
      <c r="D488" s="631">
        <v>1243</v>
      </c>
      <c r="E488" s="631">
        <v>0</v>
      </c>
      <c r="F488" s="631">
        <v>32</v>
      </c>
      <c r="G488" s="631">
        <f t="shared" si="7"/>
        <v>1275</v>
      </c>
      <c r="I488" s="399"/>
    </row>
    <row r="489" spans="2:9" x14ac:dyDescent="0.3">
      <c r="B489" s="197" t="s">
        <v>402</v>
      </c>
      <c r="C489" s="44">
        <v>2020</v>
      </c>
      <c r="D489" s="631">
        <v>924</v>
      </c>
      <c r="E489" s="631">
        <v>0</v>
      </c>
      <c r="F489" s="631">
        <v>33</v>
      </c>
      <c r="G489" s="631">
        <f t="shared" si="7"/>
        <v>957</v>
      </c>
      <c r="I489" s="399"/>
    </row>
    <row r="490" spans="2:9" x14ac:dyDescent="0.3">
      <c r="B490" s="198" t="s">
        <v>73</v>
      </c>
      <c r="C490" s="36">
        <v>2020</v>
      </c>
      <c r="D490" s="731">
        <v>332335</v>
      </c>
      <c r="E490" s="731">
        <v>16783</v>
      </c>
      <c r="F490" s="731">
        <v>15405</v>
      </c>
      <c r="G490" s="731">
        <f>SUM(D490:F490)</f>
        <v>364523</v>
      </c>
      <c r="I490" s="399"/>
    </row>
    <row r="491" spans="2:9" x14ac:dyDescent="0.3">
      <c r="B491" s="197" t="s">
        <v>74</v>
      </c>
      <c r="C491" s="44">
        <v>2021</v>
      </c>
      <c r="D491" s="631">
        <v>95</v>
      </c>
      <c r="E491" s="631">
        <v>0</v>
      </c>
      <c r="F491" s="631">
        <v>1</v>
      </c>
      <c r="G491" s="631">
        <f>SUM(D491:F491)</f>
        <v>96</v>
      </c>
      <c r="I491" s="399"/>
    </row>
    <row r="492" spans="2:9" x14ac:dyDescent="0.3">
      <c r="B492" s="197" t="s">
        <v>75</v>
      </c>
      <c r="C492" s="44">
        <v>2021</v>
      </c>
      <c r="D492" s="631">
        <v>14832</v>
      </c>
      <c r="E492" s="631">
        <v>262</v>
      </c>
      <c r="F492" s="631">
        <v>180</v>
      </c>
      <c r="G492" s="631">
        <f t="shared" ref="G492:G555" si="8">SUM(D492:F492)</f>
        <v>15274</v>
      </c>
      <c r="I492" s="399"/>
    </row>
    <row r="493" spans="2:9" x14ac:dyDescent="0.3">
      <c r="B493" s="197" t="s">
        <v>376</v>
      </c>
      <c r="C493" s="44">
        <v>2021</v>
      </c>
      <c r="D493" s="631">
        <v>1200</v>
      </c>
      <c r="E493" s="631">
        <v>28</v>
      </c>
      <c r="F493" s="631">
        <v>18</v>
      </c>
      <c r="G493" s="631">
        <f t="shared" si="8"/>
        <v>1246</v>
      </c>
      <c r="I493" s="399"/>
    </row>
    <row r="494" spans="2:9" x14ac:dyDescent="0.3">
      <c r="B494" s="197" t="s">
        <v>77</v>
      </c>
      <c r="C494" s="44">
        <v>2021</v>
      </c>
      <c r="D494" s="631">
        <v>12594</v>
      </c>
      <c r="E494" s="631">
        <v>0</v>
      </c>
      <c r="F494" s="631">
        <v>355</v>
      </c>
      <c r="G494" s="631">
        <f t="shared" si="8"/>
        <v>12949</v>
      </c>
      <c r="I494" s="399"/>
    </row>
    <row r="495" spans="2:9" x14ac:dyDescent="0.3">
      <c r="B495" s="197" t="s">
        <v>78</v>
      </c>
      <c r="C495" s="44">
        <v>2021</v>
      </c>
      <c r="D495" s="631">
        <v>1761</v>
      </c>
      <c r="E495" s="631">
        <v>0</v>
      </c>
      <c r="F495" s="631">
        <v>13</v>
      </c>
      <c r="G495" s="631">
        <f t="shared" si="8"/>
        <v>1774</v>
      </c>
      <c r="I495" s="399"/>
    </row>
    <row r="496" spans="2:9" x14ac:dyDescent="0.3">
      <c r="B496" s="197" t="s">
        <v>377</v>
      </c>
      <c r="C496" s="44">
        <v>2021</v>
      </c>
      <c r="D496" s="631">
        <v>8423</v>
      </c>
      <c r="E496" s="631">
        <v>85</v>
      </c>
      <c r="F496" s="631">
        <v>101</v>
      </c>
      <c r="G496" s="631">
        <f t="shared" si="8"/>
        <v>8609</v>
      </c>
      <c r="I496" s="399"/>
    </row>
    <row r="497" spans="2:9" x14ac:dyDescent="0.3">
      <c r="B497" s="197" t="s">
        <v>80</v>
      </c>
      <c r="C497" s="44">
        <v>2021</v>
      </c>
      <c r="D497" s="631">
        <v>1158</v>
      </c>
      <c r="E497" s="631">
        <v>170</v>
      </c>
      <c r="F497" s="631">
        <v>85</v>
      </c>
      <c r="G497" s="631">
        <f t="shared" si="8"/>
        <v>1413</v>
      </c>
      <c r="I497" s="399"/>
    </row>
    <row r="498" spans="2:9" x14ac:dyDescent="0.3">
      <c r="B498" s="197" t="s">
        <v>81</v>
      </c>
      <c r="C498" s="44">
        <v>2021</v>
      </c>
      <c r="D498" s="631">
        <v>18346</v>
      </c>
      <c r="E498" s="631">
        <v>958</v>
      </c>
      <c r="F498" s="631">
        <v>907</v>
      </c>
      <c r="G498" s="631">
        <f t="shared" si="8"/>
        <v>20211</v>
      </c>
      <c r="I498" s="399"/>
    </row>
    <row r="499" spans="2:9" x14ac:dyDescent="0.3">
      <c r="B499" s="197" t="s">
        <v>82</v>
      </c>
      <c r="C499" s="44">
        <v>2021</v>
      </c>
      <c r="D499" s="631">
        <v>3278</v>
      </c>
      <c r="E499" s="631">
        <v>2148</v>
      </c>
      <c r="F499" s="631">
        <v>377</v>
      </c>
      <c r="G499" s="631">
        <f t="shared" si="8"/>
        <v>5803</v>
      </c>
      <c r="I499" s="399"/>
    </row>
    <row r="500" spans="2:9" x14ac:dyDescent="0.3">
      <c r="B500" s="197" t="s">
        <v>378</v>
      </c>
      <c r="C500" s="44">
        <v>2021</v>
      </c>
      <c r="D500" s="631">
        <v>56306</v>
      </c>
      <c r="E500" s="631">
        <v>620</v>
      </c>
      <c r="F500" s="631">
        <v>2971</v>
      </c>
      <c r="G500" s="631">
        <f t="shared" si="8"/>
        <v>59897</v>
      </c>
      <c r="I500" s="399"/>
    </row>
    <row r="501" spans="2:9" x14ac:dyDescent="0.3">
      <c r="B501" s="197" t="s">
        <v>379</v>
      </c>
      <c r="C501" s="44">
        <v>2021</v>
      </c>
      <c r="D501" s="631">
        <v>11995</v>
      </c>
      <c r="E501" s="631">
        <v>9</v>
      </c>
      <c r="F501" s="631">
        <v>140</v>
      </c>
      <c r="G501" s="631">
        <f t="shared" si="8"/>
        <v>12144</v>
      </c>
      <c r="I501" s="399"/>
    </row>
    <row r="502" spans="2:9" x14ac:dyDescent="0.3">
      <c r="B502" s="197" t="s">
        <v>380</v>
      </c>
      <c r="C502" s="44">
        <v>2021</v>
      </c>
      <c r="D502" s="631">
        <v>4871</v>
      </c>
      <c r="E502" s="631">
        <v>0</v>
      </c>
      <c r="F502" s="631">
        <v>24</v>
      </c>
      <c r="G502" s="631">
        <f t="shared" si="8"/>
        <v>4895</v>
      </c>
      <c r="I502" s="399"/>
    </row>
    <row r="503" spans="2:9" x14ac:dyDescent="0.3">
      <c r="B503" s="197" t="s">
        <v>86</v>
      </c>
      <c r="C503" s="44">
        <v>2021</v>
      </c>
      <c r="D503" s="631">
        <v>7195</v>
      </c>
      <c r="E503" s="631">
        <v>203</v>
      </c>
      <c r="F503" s="631">
        <v>280</v>
      </c>
      <c r="G503" s="631">
        <f t="shared" si="8"/>
        <v>7678</v>
      </c>
      <c r="I503" s="399"/>
    </row>
    <row r="504" spans="2:9" x14ac:dyDescent="0.3">
      <c r="B504" s="197" t="s">
        <v>87</v>
      </c>
      <c r="C504" s="44">
        <v>2021</v>
      </c>
      <c r="D504" s="631">
        <v>868</v>
      </c>
      <c r="E504" s="631">
        <v>178</v>
      </c>
      <c r="F504" s="631">
        <v>152</v>
      </c>
      <c r="G504" s="631">
        <f t="shared" si="8"/>
        <v>1198</v>
      </c>
      <c r="I504" s="399"/>
    </row>
    <row r="505" spans="2:9" x14ac:dyDescent="0.3">
      <c r="B505" s="197" t="s">
        <v>88</v>
      </c>
      <c r="C505" s="44">
        <v>2021</v>
      </c>
      <c r="D505" s="631">
        <v>814</v>
      </c>
      <c r="E505" s="631">
        <v>0</v>
      </c>
      <c r="F505" s="631">
        <v>20</v>
      </c>
      <c r="G505" s="631">
        <f t="shared" si="8"/>
        <v>834</v>
      </c>
      <c r="I505" s="399"/>
    </row>
    <row r="506" spans="2:9" x14ac:dyDescent="0.3">
      <c r="B506" s="197" t="s">
        <v>89</v>
      </c>
      <c r="C506" s="44">
        <v>2021</v>
      </c>
      <c r="D506" s="631">
        <v>2176</v>
      </c>
      <c r="E506" s="631">
        <v>0</v>
      </c>
      <c r="F506" s="631">
        <v>15</v>
      </c>
      <c r="G506" s="631">
        <f t="shared" si="8"/>
        <v>2191</v>
      </c>
      <c r="I506" s="399"/>
    </row>
    <row r="507" spans="2:9" x14ac:dyDescent="0.3">
      <c r="B507" s="197" t="s">
        <v>90</v>
      </c>
      <c r="C507" s="44">
        <v>2021</v>
      </c>
      <c r="D507" s="631">
        <v>15603</v>
      </c>
      <c r="E507" s="631">
        <v>1511</v>
      </c>
      <c r="F507" s="631">
        <v>1459</v>
      </c>
      <c r="G507" s="631">
        <f t="shared" si="8"/>
        <v>18573</v>
      </c>
      <c r="I507" s="399"/>
    </row>
    <row r="508" spans="2:9" x14ac:dyDescent="0.3">
      <c r="B508" s="197" t="s">
        <v>381</v>
      </c>
      <c r="C508" s="44">
        <v>2021</v>
      </c>
      <c r="D508" s="631">
        <v>264</v>
      </c>
      <c r="E508" s="631">
        <v>0</v>
      </c>
      <c r="F508" s="631">
        <v>1</v>
      </c>
      <c r="G508" s="631">
        <f t="shared" si="8"/>
        <v>265</v>
      </c>
      <c r="I508" s="399"/>
    </row>
    <row r="509" spans="2:9" x14ac:dyDescent="0.3">
      <c r="B509" s="197" t="s">
        <v>92</v>
      </c>
      <c r="C509" s="44">
        <v>2021</v>
      </c>
      <c r="D509" s="631">
        <v>14648</v>
      </c>
      <c r="E509" s="631">
        <v>2171</v>
      </c>
      <c r="F509" s="631">
        <v>628</v>
      </c>
      <c r="G509" s="631">
        <f t="shared" si="8"/>
        <v>17447</v>
      </c>
      <c r="I509" s="399"/>
    </row>
    <row r="510" spans="2:9" x14ac:dyDescent="0.3">
      <c r="B510" s="197" t="s">
        <v>93</v>
      </c>
      <c r="C510" s="44">
        <v>2021</v>
      </c>
      <c r="D510" s="631">
        <v>511</v>
      </c>
      <c r="E510" s="631">
        <v>0</v>
      </c>
      <c r="F510" s="631">
        <v>6</v>
      </c>
      <c r="G510" s="631">
        <f t="shared" si="8"/>
        <v>517</v>
      </c>
      <c r="I510" s="399"/>
    </row>
    <row r="511" spans="2:9" x14ac:dyDescent="0.3">
      <c r="B511" s="197" t="s">
        <v>94</v>
      </c>
      <c r="C511" s="44">
        <v>2021</v>
      </c>
      <c r="D511" s="631">
        <v>2533</v>
      </c>
      <c r="E511" s="631">
        <v>0</v>
      </c>
      <c r="F511" s="631">
        <v>3</v>
      </c>
      <c r="G511" s="631">
        <f t="shared" si="8"/>
        <v>2536</v>
      </c>
      <c r="I511" s="399"/>
    </row>
    <row r="512" spans="2:9" x14ac:dyDescent="0.3">
      <c r="B512" s="197" t="s">
        <v>95</v>
      </c>
      <c r="C512" s="44">
        <v>2021</v>
      </c>
      <c r="D512" s="631">
        <v>3679</v>
      </c>
      <c r="E512" s="631">
        <v>80</v>
      </c>
      <c r="F512" s="631">
        <v>26</v>
      </c>
      <c r="G512" s="631">
        <f t="shared" si="8"/>
        <v>3785</v>
      </c>
      <c r="I512" s="399"/>
    </row>
    <row r="513" spans="2:9" x14ac:dyDescent="0.3">
      <c r="B513" s="197" t="s">
        <v>96</v>
      </c>
      <c r="C513" s="44">
        <v>2021</v>
      </c>
      <c r="D513" s="631">
        <v>8629</v>
      </c>
      <c r="E513" s="631">
        <v>429</v>
      </c>
      <c r="F513" s="631">
        <v>111</v>
      </c>
      <c r="G513" s="631">
        <f t="shared" si="8"/>
        <v>9169</v>
      </c>
      <c r="I513" s="399"/>
    </row>
    <row r="514" spans="2:9" x14ac:dyDescent="0.3">
      <c r="B514" s="197" t="s">
        <v>244</v>
      </c>
      <c r="C514" s="44">
        <v>2021</v>
      </c>
      <c r="D514" s="631">
        <v>1409</v>
      </c>
      <c r="E514" s="631">
        <v>0</v>
      </c>
      <c r="F514" s="631">
        <v>105</v>
      </c>
      <c r="G514" s="631">
        <f t="shared" si="8"/>
        <v>1514</v>
      </c>
      <c r="I514" s="399"/>
    </row>
    <row r="515" spans="2:9" x14ac:dyDescent="0.3">
      <c r="B515" s="197" t="s">
        <v>382</v>
      </c>
      <c r="C515" s="44">
        <v>2021</v>
      </c>
      <c r="D515" s="631">
        <v>513</v>
      </c>
      <c r="E515" s="631">
        <v>0</v>
      </c>
      <c r="F515" s="631">
        <v>3</v>
      </c>
      <c r="G515" s="631">
        <f t="shared" si="8"/>
        <v>516</v>
      </c>
      <c r="I515" s="399"/>
    </row>
    <row r="516" spans="2:9" x14ac:dyDescent="0.3">
      <c r="B516" s="197" t="s">
        <v>383</v>
      </c>
      <c r="C516" s="44">
        <v>2021</v>
      </c>
      <c r="D516" s="631">
        <v>1720</v>
      </c>
      <c r="E516" s="631">
        <v>14</v>
      </c>
      <c r="F516" s="631">
        <v>49</v>
      </c>
      <c r="G516" s="631">
        <f t="shared" si="8"/>
        <v>1783</v>
      </c>
      <c r="I516" s="399"/>
    </row>
    <row r="517" spans="2:9" x14ac:dyDescent="0.3">
      <c r="B517" s="197" t="s">
        <v>384</v>
      </c>
      <c r="C517" s="44">
        <v>2021</v>
      </c>
      <c r="D517" s="631">
        <v>5153</v>
      </c>
      <c r="E517" s="631">
        <v>105</v>
      </c>
      <c r="F517" s="631">
        <v>69</v>
      </c>
      <c r="G517" s="631">
        <f t="shared" si="8"/>
        <v>5327</v>
      </c>
      <c r="I517" s="399"/>
    </row>
    <row r="518" spans="2:9" x14ac:dyDescent="0.3">
      <c r="B518" s="197" t="s">
        <v>385</v>
      </c>
      <c r="C518" s="44">
        <v>2021</v>
      </c>
      <c r="D518" s="631">
        <v>22269</v>
      </c>
      <c r="E518" s="631">
        <v>2334</v>
      </c>
      <c r="F518" s="631">
        <v>3347</v>
      </c>
      <c r="G518" s="631">
        <f t="shared" si="8"/>
        <v>27950</v>
      </c>
      <c r="I518" s="399"/>
    </row>
    <row r="519" spans="2:9" x14ac:dyDescent="0.3">
      <c r="B519" s="197" t="s">
        <v>101</v>
      </c>
      <c r="C519" s="44">
        <v>2021</v>
      </c>
      <c r="D519" s="631">
        <v>10385</v>
      </c>
      <c r="E519" s="631">
        <v>0</v>
      </c>
      <c r="F519" s="631">
        <v>260</v>
      </c>
      <c r="G519" s="631">
        <f t="shared" si="8"/>
        <v>10645</v>
      </c>
      <c r="I519" s="399"/>
    </row>
    <row r="520" spans="2:9" x14ac:dyDescent="0.3">
      <c r="B520" s="197" t="s">
        <v>102</v>
      </c>
      <c r="C520" s="44">
        <v>2021</v>
      </c>
      <c r="D520" s="631">
        <v>1491</v>
      </c>
      <c r="E520" s="631">
        <v>3</v>
      </c>
      <c r="F520" s="631">
        <v>38</v>
      </c>
      <c r="G520" s="631">
        <f t="shared" si="8"/>
        <v>1532</v>
      </c>
      <c r="I520" s="399"/>
    </row>
    <row r="521" spans="2:9" x14ac:dyDescent="0.3">
      <c r="B521" s="197" t="s">
        <v>103</v>
      </c>
      <c r="C521" s="44">
        <v>2021</v>
      </c>
      <c r="D521" s="631">
        <v>752</v>
      </c>
      <c r="E521" s="631">
        <v>0</v>
      </c>
      <c r="F521" s="631">
        <v>18</v>
      </c>
      <c r="G521" s="631">
        <f t="shared" si="8"/>
        <v>770</v>
      </c>
      <c r="I521" s="399"/>
    </row>
    <row r="522" spans="2:9" x14ac:dyDescent="0.3">
      <c r="B522" s="197" t="s">
        <v>104</v>
      </c>
      <c r="C522" s="44">
        <v>2021</v>
      </c>
      <c r="D522" s="631">
        <v>1089</v>
      </c>
      <c r="E522" s="631">
        <v>0</v>
      </c>
      <c r="F522" s="631">
        <v>121</v>
      </c>
      <c r="G522" s="631">
        <f t="shared" si="8"/>
        <v>1210</v>
      </c>
      <c r="I522" s="399"/>
    </row>
    <row r="523" spans="2:9" x14ac:dyDescent="0.3">
      <c r="B523" s="197" t="s">
        <v>386</v>
      </c>
      <c r="C523" s="44">
        <v>2021</v>
      </c>
      <c r="D523" s="631">
        <v>783</v>
      </c>
      <c r="E523" s="631">
        <v>0</v>
      </c>
      <c r="F523" s="631">
        <v>68</v>
      </c>
      <c r="G523" s="631">
        <f t="shared" si="8"/>
        <v>851</v>
      </c>
      <c r="I523" s="399"/>
    </row>
    <row r="524" spans="2:9" x14ac:dyDescent="0.3">
      <c r="B524" s="197" t="s">
        <v>106</v>
      </c>
      <c r="C524" s="44">
        <v>2021</v>
      </c>
      <c r="D524" s="631">
        <v>377</v>
      </c>
      <c r="E524" s="631">
        <v>2</v>
      </c>
      <c r="F524" s="631">
        <v>6</v>
      </c>
      <c r="G524" s="631">
        <f t="shared" si="8"/>
        <v>385</v>
      </c>
      <c r="I524" s="399"/>
    </row>
    <row r="525" spans="2:9" x14ac:dyDescent="0.3">
      <c r="B525" s="197" t="s">
        <v>107</v>
      </c>
      <c r="C525" s="44">
        <v>2021</v>
      </c>
      <c r="D525" s="631">
        <v>1908</v>
      </c>
      <c r="E525" s="631">
        <v>0</v>
      </c>
      <c r="F525" s="631">
        <v>190</v>
      </c>
      <c r="G525" s="631">
        <f t="shared" si="8"/>
        <v>2098</v>
      </c>
      <c r="I525" s="399"/>
    </row>
    <row r="526" spans="2:9" x14ac:dyDescent="0.3">
      <c r="B526" s="197" t="s">
        <v>351</v>
      </c>
      <c r="C526" s="44">
        <v>2021</v>
      </c>
      <c r="D526" s="631">
        <v>487</v>
      </c>
      <c r="E526" s="631">
        <v>86</v>
      </c>
      <c r="F526" s="631">
        <v>40</v>
      </c>
      <c r="G526" s="631">
        <f t="shared" si="8"/>
        <v>613</v>
      </c>
      <c r="I526" s="399"/>
    </row>
    <row r="527" spans="2:9" x14ac:dyDescent="0.3">
      <c r="B527" s="197" t="s">
        <v>387</v>
      </c>
      <c r="C527" s="44">
        <v>2021</v>
      </c>
      <c r="D527" s="631">
        <v>767</v>
      </c>
      <c r="E527" s="631">
        <v>0</v>
      </c>
      <c r="F527" s="631">
        <v>19</v>
      </c>
      <c r="G527" s="631">
        <f t="shared" si="8"/>
        <v>786</v>
      </c>
      <c r="I527" s="399"/>
    </row>
    <row r="528" spans="2:9" x14ac:dyDescent="0.3">
      <c r="B528" s="197" t="s">
        <v>109</v>
      </c>
      <c r="C528" s="44">
        <v>2021</v>
      </c>
      <c r="D528" s="631">
        <v>458</v>
      </c>
      <c r="E528" s="631">
        <v>0</v>
      </c>
      <c r="F528" s="631">
        <v>37</v>
      </c>
      <c r="G528" s="631">
        <f t="shared" si="8"/>
        <v>495</v>
      </c>
      <c r="I528" s="399"/>
    </row>
    <row r="529" spans="2:9" x14ac:dyDescent="0.3">
      <c r="B529" s="197" t="s">
        <v>388</v>
      </c>
      <c r="C529" s="44">
        <v>2021</v>
      </c>
      <c r="D529" s="631">
        <v>1323</v>
      </c>
      <c r="E529" s="631">
        <v>243</v>
      </c>
      <c r="F529" s="631">
        <v>29</v>
      </c>
      <c r="G529" s="631">
        <f t="shared" si="8"/>
        <v>1595</v>
      </c>
      <c r="I529" s="399"/>
    </row>
    <row r="530" spans="2:9" x14ac:dyDescent="0.3">
      <c r="B530" s="197" t="s">
        <v>389</v>
      </c>
      <c r="C530" s="44">
        <v>2021</v>
      </c>
      <c r="D530" s="631">
        <v>1352</v>
      </c>
      <c r="E530" s="631">
        <v>100</v>
      </c>
      <c r="F530" s="631">
        <v>8</v>
      </c>
      <c r="G530" s="631">
        <f t="shared" si="8"/>
        <v>1460</v>
      </c>
      <c r="I530" s="399"/>
    </row>
    <row r="531" spans="2:9" x14ac:dyDescent="0.3">
      <c r="B531" s="197" t="s">
        <v>112</v>
      </c>
      <c r="C531" s="44">
        <v>2021</v>
      </c>
      <c r="D531" s="631">
        <v>600</v>
      </c>
      <c r="E531" s="631">
        <v>15</v>
      </c>
      <c r="F531" s="631">
        <v>2</v>
      </c>
      <c r="G531" s="631">
        <f t="shared" si="8"/>
        <v>617</v>
      </c>
      <c r="I531" s="399"/>
    </row>
    <row r="532" spans="2:9" x14ac:dyDescent="0.3">
      <c r="B532" s="197" t="s">
        <v>113</v>
      </c>
      <c r="C532" s="44">
        <v>2021</v>
      </c>
      <c r="D532" s="631">
        <v>867</v>
      </c>
      <c r="E532" s="631">
        <v>0</v>
      </c>
      <c r="F532" s="631">
        <v>7</v>
      </c>
      <c r="G532" s="631">
        <f t="shared" si="8"/>
        <v>874</v>
      </c>
      <c r="I532" s="399"/>
    </row>
    <row r="533" spans="2:9" x14ac:dyDescent="0.3">
      <c r="B533" s="197" t="s">
        <v>390</v>
      </c>
      <c r="C533" s="44">
        <v>2021</v>
      </c>
      <c r="D533" s="631">
        <v>1745</v>
      </c>
      <c r="E533" s="631">
        <v>30</v>
      </c>
      <c r="F533" s="631">
        <v>58</v>
      </c>
      <c r="G533" s="631">
        <f t="shared" si="8"/>
        <v>1833</v>
      </c>
      <c r="I533" s="399"/>
    </row>
    <row r="534" spans="2:9" x14ac:dyDescent="0.3">
      <c r="B534" s="197" t="s">
        <v>115</v>
      </c>
      <c r="C534" s="44">
        <v>2021</v>
      </c>
      <c r="D534" s="631">
        <v>691</v>
      </c>
      <c r="E534" s="631">
        <v>1</v>
      </c>
      <c r="F534" s="631">
        <v>12</v>
      </c>
      <c r="G534" s="631">
        <f t="shared" si="8"/>
        <v>704</v>
      </c>
      <c r="I534" s="399"/>
    </row>
    <row r="535" spans="2:9" x14ac:dyDescent="0.3">
      <c r="B535" s="197" t="s">
        <v>391</v>
      </c>
      <c r="C535" s="44">
        <v>2021</v>
      </c>
      <c r="D535" s="631">
        <v>3605</v>
      </c>
      <c r="E535" s="631">
        <v>0</v>
      </c>
      <c r="F535" s="631">
        <v>53</v>
      </c>
      <c r="G535" s="631">
        <f t="shared" si="8"/>
        <v>3658</v>
      </c>
      <c r="I535" s="399"/>
    </row>
    <row r="536" spans="2:9" x14ac:dyDescent="0.3">
      <c r="B536" s="197" t="s">
        <v>245</v>
      </c>
      <c r="C536" s="44">
        <v>2021</v>
      </c>
      <c r="D536" s="631">
        <v>1847</v>
      </c>
      <c r="E536" s="631">
        <v>0</v>
      </c>
      <c r="F536" s="631">
        <v>70</v>
      </c>
      <c r="G536" s="631">
        <f t="shared" si="8"/>
        <v>1917</v>
      </c>
      <c r="I536" s="399"/>
    </row>
    <row r="537" spans="2:9" x14ac:dyDescent="0.3">
      <c r="B537" s="197" t="s">
        <v>117</v>
      </c>
      <c r="C537" s="44">
        <v>2021</v>
      </c>
      <c r="D537" s="631">
        <v>9626</v>
      </c>
      <c r="E537" s="631">
        <v>57</v>
      </c>
      <c r="F537" s="631">
        <v>51</v>
      </c>
      <c r="G537" s="631">
        <f t="shared" si="8"/>
        <v>9734</v>
      </c>
      <c r="I537" s="399"/>
    </row>
    <row r="538" spans="2:9" x14ac:dyDescent="0.3">
      <c r="B538" s="197" t="s">
        <v>118</v>
      </c>
      <c r="C538" s="44">
        <v>2021</v>
      </c>
      <c r="D538" s="631">
        <v>1275</v>
      </c>
      <c r="E538" s="631">
        <v>0</v>
      </c>
      <c r="F538" s="631">
        <v>24</v>
      </c>
      <c r="G538" s="631">
        <f t="shared" si="8"/>
        <v>1299</v>
      </c>
      <c r="I538" s="399"/>
    </row>
    <row r="539" spans="2:9" x14ac:dyDescent="0.3">
      <c r="B539" s="197" t="s">
        <v>392</v>
      </c>
      <c r="C539" s="44">
        <v>2021</v>
      </c>
      <c r="D539" s="631">
        <v>1249</v>
      </c>
      <c r="E539" s="631">
        <v>0</v>
      </c>
      <c r="F539" s="631">
        <v>15</v>
      </c>
      <c r="G539" s="631">
        <f t="shared" si="8"/>
        <v>1264</v>
      </c>
      <c r="I539" s="399"/>
    </row>
    <row r="540" spans="2:9" x14ac:dyDescent="0.3">
      <c r="B540" s="197" t="s">
        <v>120</v>
      </c>
      <c r="C540" s="44">
        <v>2021</v>
      </c>
      <c r="D540" s="631">
        <v>8648</v>
      </c>
      <c r="E540" s="631">
        <v>0</v>
      </c>
      <c r="F540" s="631">
        <v>76</v>
      </c>
      <c r="G540" s="631">
        <f t="shared" si="8"/>
        <v>8724</v>
      </c>
      <c r="I540" s="399"/>
    </row>
    <row r="541" spans="2:9" x14ac:dyDescent="0.3">
      <c r="B541" s="197" t="s">
        <v>121</v>
      </c>
      <c r="C541" s="44">
        <v>2021</v>
      </c>
      <c r="D541" s="631">
        <v>7105</v>
      </c>
      <c r="E541" s="631">
        <v>275</v>
      </c>
      <c r="F541" s="631">
        <v>41</v>
      </c>
      <c r="G541" s="631">
        <f t="shared" si="8"/>
        <v>7421</v>
      </c>
      <c r="I541" s="399"/>
    </row>
    <row r="542" spans="2:9" x14ac:dyDescent="0.3">
      <c r="B542" s="197" t="s">
        <v>122</v>
      </c>
      <c r="C542" s="44">
        <v>2021</v>
      </c>
      <c r="D542" s="631">
        <v>1569</v>
      </c>
      <c r="E542" s="631">
        <v>622</v>
      </c>
      <c r="F542" s="631">
        <v>226</v>
      </c>
      <c r="G542" s="631">
        <f t="shared" si="8"/>
        <v>2417</v>
      </c>
      <c r="I542" s="399"/>
    </row>
    <row r="543" spans="2:9" x14ac:dyDescent="0.3">
      <c r="B543" s="197" t="s">
        <v>123</v>
      </c>
      <c r="C543" s="44">
        <v>2021</v>
      </c>
      <c r="D543" s="631">
        <v>1529</v>
      </c>
      <c r="E543" s="631">
        <v>0</v>
      </c>
      <c r="F543" s="631">
        <v>36</v>
      </c>
      <c r="G543" s="631">
        <f t="shared" si="8"/>
        <v>1565</v>
      </c>
      <c r="I543" s="399"/>
    </row>
    <row r="544" spans="2:9" x14ac:dyDescent="0.3">
      <c r="B544" s="197" t="s">
        <v>393</v>
      </c>
      <c r="C544" s="44">
        <v>2021</v>
      </c>
      <c r="D544" s="631">
        <v>26779</v>
      </c>
      <c r="E544" s="631">
        <v>982</v>
      </c>
      <c r="F544" s="631">
        <v>796</v>
      </c>
      <c r="G544" s="631">
        <f t="shared" si="8"/>
        <v>28557</v>
      </c>
      <c r="I544" s="399"/>
    </row>
    <row r="545" spans="2:9" x14ac:dyDescent="0.3">
      <c r="B545" s="197" t="s">
        <v>125</v>
      </c>
      <c r="C545" s="44">
        <v>2021</v>
      </c>
      <c r="D545" s="631">
        <v>3444</v>
      </c>
      <c r="E545" s="631">
        <v>87</v>
      </c>
      <c r="F545" s="631">
        <v>23</v>
      </c>
      <c r="G545" s="631">
        <f t="shared" si="8"/>
        <v>3554</v>
      </c>
      <c r="I545" s="399"/>
    </row>
    <row r="546" spans="2:9" x14ac:dyDescent="0.3">
      <c r="B546" s="197" t="s">
        <v>394</v>
      </c>
      <c r="C546" s="44">
        <v>2021</v>
      </c>
      <c r="D546" s="631">
        <v>1703</v>
      </c>
      <c r="E546" s="631">
        <v>28</v>
      </c>
      <c r="F546" s="631">
        <v>38</v>
      </c>
      <c r="G546" s="631">
        <f t="shared" si="8"/>
        <v>1769</v>
      </c>
      <c r="I546" s="399"/>
    </row>
    <row r="547" spans="2:9" x14ac:dyDescent="0.3">
      <c r="B547" s="197" t="s">
        <v>127</v>
      </c>
      <c r="C547" s="44">
        <v>2021</v>
      </c>
      <c r="D547" s="631">
        <v>916</v>
      </c>
      <c r="E547" s="631">
        <v>5</v>
      </c>
      <c r="F547" s="631">
        <v>48</v>
      </c>
      <c r="G547" s="631">
        <f t="shared" si="8"/>
        <v>969</v>
      </c>
      <c r="I547" s="399"/>
    </row>
    <row r="548" spans="2:9" x14ac:dyDescent="0.3">
      <c r="B548" s="197" t="s">
        <v>128</v>
      </c>
      <c r="C548" s="44">
        <v>2021</v>
      </c>
      <c r="D548" s="631">
        <v>1012</v>
      </c>
      <c r="E548" s="631">
        <v>8</v>
      </c>
      <c r="F548" s="631">
        <v>0</v>
      </c>
      <c r="G548" s="631">
        <f t="shared" si="8"/>
        <v>1020</v>
      </c>
      <c r="I548" s="399"/>
    </row>
    <row r="549" spans="2:9" x14ac:dyDescent="0.3">
      <c r="B549" s="197" t="s">
        <v>129</v>
      </c>
      <c r="C549" s="44">
        <v>2021</v>
      </c>
      <c r="D549" s="631">
        <v>853</v>
      </c>
      <c r="E549" s="631">
        <v>0</v>
      </c>
      <c r="F549" s="631">
        <v>28</v>
      </c>
      <c r="G549" s="631">
        <f t="shared" si="8"/>
        <v>881</v>
      </c>
      <c r="I549" s="399"/>
    </row>
    <row r="550" spans="2:9" x14ac:dyDescent="0.3">
      <c r="B550" s="197" t="s">
        <v>395</v>
      </c>
      <c r="C550" s="44">
        <v>2021</v>
      </c>
      <c r="D550" s="631">
        <v>23147</v>
      </c>
      <c r="E550" s="631">
        <v>40</v>
      </c>
      <c r="F550" s="631">
        <v>519</v>
      </c>
      <c r="G550" s="631">
        <f t="shared" si="8"/>
        <v>23706</v>
      </c>
      <c r="I550" s="399"/>
    </row>
    <row r="551" spans="2:9" x14ac:dyDescent="0.3">
      <c r="B551" s="197" t="s">
        <v>131</v>
      </c>
      <c r="C551" s="44">
        <v>2021</v>
      </c>
      <c r="D551" s="631">
        <v>2773</v>
      </c>
      <c r="E551" s="631">
        <v>0</v>
      </c>
      <c r="F551" s="631">
        <v>62</v>
      </c>
      <c r="G551" s="631">
        <f t="shared" si="8"/>
        <v>2835</v>
      </c>
      <c r="I551" s="399"/>
    </row>
    <row r="552" spans="2:9" x14ac:dyDescent="0.3">
      <c r="B552" s="197" t="s">
        <v>132</v>
      </c>
      <c r="C552" s="44">
        <v>2021</v>
      </c>
      <c r="D552" s="631">
        <v>849</v>
      </c>
      <c r="E552" s="631">
        <v>0</v>
      </c>
      <c r="F552" s="631">
        <v>72</v>
      </c>
      <c r="G552" s="631">
        <f t="shared" si="8"/>
        <v>921</v>
      </c>
      <c r="I552" s="399"/>
    </row>
    <row r="553" spans="2:9" x14ac:dyDescent="0.3">
      <c r="B553" s="197" t="s">
        <v>133</v>
      </c>
      <c r="C553" s="44">
        <v>2021</v>
      </c>
      <c r="D553" s="631">
        <v>3141</v>
      </c>
      <c r="E553" s="631">
        <v>199</v>
      </c>
      <c r="F553" s="631">
        <v>70</v>
      </c>
      <c r="G553" s="631">
        <f t="shared" si="8"/>
        <v>3410</v>
      </c>
      <c r="I553" s="399"/>
    </row>
    <row r="554" spans="2:9" x14ac:dyDescent="0.3">
      <c r="B554" s="197" t="s">
        <v>134</v>
      </c>
      <c r="C554" s="44">
        <v>2021</v>
      </c>
      <c r="D554" s="631">
        <v>1572</v>
      </c>
      <c r="E554" s="631">
        <v>94</v>
      </c>
      <c r="F554" s="631">
        <v>39</v>
      </c>
      <c r="G554" s="631">
        <f t="shared" si="8"/>
        <v>1705</v>
      </c>
      <c r="I554" s="399"/>
    </row>
    <row r="555" spans="2:9" x14ac:dyDescent="0.3">
      <c r="B555" s="197" t="s">
        <v>135</v>
      </c>
      <c r="C555" s="44">
        <v>2021</v>
      </c>
      <c r="D555" s="631">
        <v>356</v>
      </c>
      <c r="E555" s="631">
        <v>0</v>
      </c>
      <c r="F555" s="631">
        <v>5</v>
      </c>
      <c r="G555" s="631">
        <f t="shared" si="8"/>
        <v>361</v>
      </c>
      <c r="I555" s="399"/>
    </row>
    <row r="556" spans="2:9" x14ac:dyDescent="0.3">
      <c r="B556" s="197" t="s">
        <v>136</v>
      </c>
      <c r="C556" s="44">
        <v>2021</v>
      </c>
      <c r="D556" s="631">
        <v>1440</v>
      </c>
      <c r="E556" s="631">
        <v>9</v>
      </c>
      <c r="F556" s="631">
        <v>39</v>
      </c>
      <c r="G556" s="631">
        <f t="shared" ref="G556:G586" si="9">SUM(D556:F556)</f>
        <v>1488</v>
      </c>
      <c r="I556" s="399"/>
    </row>
    <row r="557" spans="2:9" x14ac:dyDescent="0.3">
      <c r="B557" s="197" t="s">
        <v>137</v>
      </c>
      <c r="C557" s="44">
        <v>2021</v>
      </c>
      <c r="D557" s="631">
        <v>2557</v>
      </c>
      <c r="E557" s="631">
        <v>0</v>
      </c>
      <c r="F557" s="631">
        <v>16</v>
      </c>
      <c r="G557" s="631">
        <f t="shared" si="9"/>
        <v>2573</v>
      </c>
      <c r="I557" s="399"/>
    </row>
    <row r="558" spans="2:9" x14ac:dyDescent="0.3">
      <c r="B558" s="197" t="s">
        <v>246</v>
      </c>
      <c r="C558" s="44">
        <v>2021</v>
      </c>
      <c r="D558" s="631">
        <v>406</v>
      </c>
      <c r="E558" s="631">
        <v>0</v>
      </c>
      <c r="F558" s="631">
        <v>11</v>
      </c>
      <c r="G558" s="631">
        <f t="shared" si="9"/>
        <v>417</v>
      </c>
      <c r="I558" s="399"/>
    </row>
    <row r="559" spans="2:9" x14ac:dyDescent="0.3">
      <c r="B559" s="197" t="s">
        <v>396</v>
      </c>
      <c r="C559" s="44">
        <v>2021</v>
      </c>
      <c r="D559" s="631">
        <v>1490</v>
      </c>
      <c r="E559" s="631">
        <v>0</v>
      </c>
      <c r="F559" s="631">
        <v>2</v>
      </c>
      <c r="G559" s="631">
        <f t="shared" si="9"/>
        <v>1492</v>
      </c>
      <c r="I559" s="399"/>
    </row>
    <row r="560" spans="2:9" x14ac:dyDescent="0.3">
      <c r="B560" s="197" t="s">
        <v>139</v>
      </c>
      <c r="C560" s="44">
        <v>2021</v>
      </c>
      <c r="D560" s="631">
        <v>6701</v>
      </c>
      <c r="E560" s="631">
        <v>94</v>
      </c>
      <c r="F560" s="631">
        <v>70</v>
      </c>
      <c r="G560" s="631">
        <f t="shared" si="9"/>
        <v>6865</v>
      </c>
      <c r="I560" s="399"/>
    </row>
    <row r="561" spans="2:9" x14ac:dyDescent="0.3">
      <c r="B561" s="197" t="s">
        <v>140</v>
      </c>
      <c r="C561" s="44">
        <v>2021</v>
      </c>
      <c r="D561" s="631">
        <v>1725</v>
      </c>
      <c r="E561" s="631">
        <v>0</v>
      </c>
      <c r="F561" s="631">
        <v>43</v>
      </c>
      <c r="G561" s="631">
        <f t="shared" si="9"/>
        <v>1768</v>
      </c>
      <c r="I561" s="399"/>
    </row>
    <row r="562" spans="2:9" x14ac:dyDescent="0.3">
      <c r="B562" s="197" t="s">
        <v>141</v>
      </c>
      <c r="C562" s="44">
        <v>2021</v>
      </c>
      <c r="D562" s="631">
        <v>1018</v>
      </c>
      <c r="E562" s="631">
        <v>0</v>
      </c>
      <c r="F562" s="631">
        <v>4</v>
      </c>
      <c r="G562" s="631">
        <f t="shared" si="9"/>
        <v>1022</v>
      </c>
      <c r="I562" s="399"/>
    </row>
    <row r="563" spans="2:9" x14ac:dyDescent="0.3">
      <c r="B563" s="197" t="s">
        <v>142</v>
      </c>
      <c r="C563" s="44">
        <v>2021</v>
      </c>
      <c r="D563" s="631">
        <v>802</v>
      </c>
      <c r="E563" s="631">
        <v>0</v>
      </c>
      <c r="F563" s="631">
        <v>56</v>
      </c>
      <c r="G563" s="631">
        <f t="shared" si="9"/>
        <v>858</v>
      </c>
      <c r="I563" s="399"/>
    </row>
    <row r="564" spans="2:9" x14ac:dyDescent="0.3">
      <c r="B564" s="197" t="s">
        <v>397</v>
      </c>
      <c r="C564" s="44">
        <v>2021</v>
      </c>
      <c r="D564" s="631">
        <v>676</v>
      </c>
      <c r="E564" s="631">
        <v>0</v>
      </c>
      <c r="F564" s="631">
        <v>1</v>
      </c>
      <c r="G564" s="631">
        <f t="shared" si="9"/>
        <v>677</v>
      </c>
      <c r="I564" s="399"/>
    </row>
    <row r="565" spans="2:9" x14ac:dyDescent="0.3">
      <c r="B565" s="197" t="s">
        <v>398</v>
      </c>
      <c r="C565" s="44">
        <v>2021</v>
      </c>
      <c r="D565" s="631">
        <v>17</v>
      </c>
      <c r="E565" s="631">
        <v>0</v>
      </c>
      <c r="F565" s="631">
        <v>2</v>
      </c>
      <c r="G565" s="631">
        <f t="shared" si="9"/>
        <v>19</v>
      </c>
      <c r="I565" s="399"/>
    </row>
    <row r="566" spans="2:9" x14ac:dyDescent="0.3">
      <c r="B566" s="197" t="s">
        <v>145</v>
      </c>
      <c r="C566" s="44">
        <v>2021</v>
      </c>
      <c r="D566" s="631">
        <v>12224</v>
      </c>
      <c r="E566" s="631">
        <v>148</v>
      </c>
      <c r="F566" s="631">
        <v>206</v>
      </c>
      <c r="G566" s="631">
        <f t="shared" si="9"/>
        <v>12578</v>
      </c>
      <c r="I566" s="399"/>
    </row>
    <row r="567" spans="2:9" x14ac:dyDescent="0.3">
      <c r="B567" s="197" t="s">
        <v>146</v>
      </c>
      <c r="C567" s="44">
        <v>2021</v>
      </c>
      <c r="D567" s="631">
        <v>7849</v>
      </c>
      <c r="E567" s="631">
        <v>25</v>
      </c>
      <c r="F567" s="631">
        <v>439</v>
      </c>
      <c r="G567" s="631">
        <f t="shared" si="9"/>
        <v>8313</v>
      </c>
      <c r="I567" s="399"/>
    </row>
    <row r="568" spans="2:9" x14ac:dyDescent="0.3">
      <c r="B568" s="197" t="s">
        <v>147</v>
      </c>
      <c r="C568" s="44">
        <v>2021</v>
      </c>
      <c r="D568" s="631">
        <v>1984</v>
      </c>
      <c r="E568" s="631">
        <v>0</v>
      </c>
      <c r="F568" s="631">
        <v>44</v>
      </c>
      <c r="G568" s="631">
        <f t="shared" si="9"/>
        <v>2028</v>
      </c>
      <c r="I568" s="399"/>
    </row>
    <row r="569" spans="2:9" x14ac:dyDescent="0.3">
      <c r="B569" s="197" t="s">
        <v>148</v>
      </c>
      <c r="C569" s="44">
        <v>2021</v>
      </c>
      <c r="D569" s="631">
        <v>5747</v>
      </c>
      <c r="E569" s="631">
        <v>876</v>
      </c>
      <c r="F569" s="631">
        <v>437</v>
      </c>
      <c r="G569" s="631">
        <f t="shared" si="9"/>
        <v>7060</v>
      </c>
      <c r="I569" s="399"/>
    </row>
    <row r="570" spans="2:9" x14ac:dyDescent="0.3">
      <c r="B570" s="197" t="s">
        <v>149</v>
      </c>
      <c r="C570" s="44">
        <v>2021</v>
      </c>
      <c r="D570" s="631">
        <v>775</v>
      </c>
      <c r="E570" s="631">
        <v>1</v>
      </c>
      <c r="F570" s="631">
        <v>16</v>
      </c>
      <c r="G570" s="631">
        <f t="shared" si="9"/>
        <v>792</v>
      </c>
      <c r="I570" s="399"/>
    </row>
    <row r="571" spans="2:9" x14ac:dyDescent="0.3">
      <c r="B571" s="197" t="s">
        <v>150</v>
      </c>
      <c r="C571" s="44">
        <v>2021</v>
      </c>
      <c r="D571" s="631">
        <v>3617</v>
      </c>
      <c r="E571" s="631">
        <v>7348</v>
      </c>
      <c r="F571" s="631">
        <v>2138</v>
      </c>
      <c r="G571" s="631">
        <f t="shared" si="9"/>
        <v>13103</v>
      </c>
      <c r="I571" s="399"/>
    </row>
    <row r="572" spans="2:9" x14ac:dyDescent="0.3">
      <c r="B572" s="197" t="s">
        <v>151</v>
      </c>
      <c r="C572" s="44">
        <v>2021</v>
      </c>
      <c r="D572" s="631">
        <v>4472</v>
      </c>
      <c r="E572" s="631">
        <v>0</v>
      </c>
      <c r="F572" s="631">
        <v>47</v>
      </c>
      <c r="G572" s="631">
        <f t="shared" si="9"/>
        <v>4519</v>
      </c>
      <c r="I572" s="399"/>
    </row>
    <row r="573" spans="2:9" x14ac:dyDescent="0.3">
      <c r="B573" s="197" t="s">
        <v>152</v>
      </c>
      <c r="C573" s="44">
        <v>2021</v>
      </c>
      <c r="D573" s="631">
        <v>2543</v>
      </c>
      <c r="E573" s="631">
        <v>0</v>
      </c>
      <c r="F573" s="631">
        <v>42</v>
      </c>
      <c r="G573" s="631">
        <f t="shared" si="9"/>
        <v>2585</v>
      </c>
      <c r="I573" s="399"/>
    </row>
    <row r="574" spans="2:9" x14ac:dyDescent="0.3">
      <c r="B574" s="197" t="s">
        <v>399</v>
      </c>
      <c r="C574" s="44">
        <v>2021</v>
      </c>
      <c r="D574" s="631">
        <v>1252</v>
      </c>
      <c r="E574" s="631">
        <v>0</v>
      </c>
      <c r="F574" s="631">
        <v>28</v>
      </c>
      <c r="G574" s="631">
        <f t="shared" si="9"/>
        <v>1280</v>
      </c>
      <c r="I574" s="399"/>
    </row>
    <row r="575" spans="2:9" x14ac:dyDescent="0.3">
      <c r="B575" s="197" t="s">
        <v>154</v>
      </c>
      <c r="C575" s="44">
        <v>2021</v>
      </c>
      <c r="D575" s="631">
        <v>661</v>
      </c>
      <c r="E575" s="631">
        <v>7</v>
      </c>
      <c r="F575" s="631">
        <v>58</v>
      </c>
      <c r="G575" s="631">
        <f t="shared" si="9"/>
        <v>726</v>
      </c>
      <c r="I575" s="399"/>
    </row>
    <row r="576" spans="2:9" x14ac:dyDescent="0.3">
      <c r="B576" s="197" t="s">
        <v>155</v>
      </c>
      <c r="C576" s="44">
        <v>2021</v>
      </c>
      <c r="D576" s="631">
        <v>942</v>
      </c>
      <c r="E576" s="631">
        <v>4</v>
      </c>
      <c r="F576" s="631">
        <v>36</v>
      </c>
      <c r="G576" s="631">
        <f t="shared" si="9"/>
        <v>982</v>
      </c>
      <c r="I576" s="399"/>
    </row>
    <row r="577" spans="2:9" x14ac:dyDescent="0.3">
      <c r="B577" s="197" t="s">
        <v>156</v>
      </c>
      <c r="C577" s="44">
        <v>2021</v>
      </c>
      <c r="D577" s="631">
        <v>1059</v>
      </c>
      <c r="E577" s="631">
        <v>7</v>
      </c>
      <c r="F577" s="631">
        <v>40</v>
      </c>
      <c r="G577" s="631">
        <f t="shared" si="9"/>
        <v>1106</v>
      </c>
      <c r="I577" s="399"/>
    </row>
    <row r="578" spans="2:9" x14ac:dyDescent="0.3">
      <c r="B578" s="197" t="s">
        <v>157</v>
      </c>
      <c r="C578" s="44">
        <v>2021</v>
      </c>
      <c r="D578" s="631">
        <v>4392</v>
      </c>
      <c r="E578" s="631">
        <v>5674</v>
      </c>
      <c r="F578" s="631">
        <v>0</v>
      </c>
      <c r="G578" s="631">
        <f t="shared" si="9"/>
        <v>10066</v>
      </c>
      <c r="I578" s="399"/>
    </row>
    <row r="579" spans="2:9" x14ac:dyDescent="0.3">
      <c r="B579" s="197" t="s">
        <v>400</v>
      </c>
      <c r="C579" s="44">
        <v>2021</v>
      </c>
      <c r="D579" s="631">
        <v>6302</v>
      </c>
      <c r="E579" s="631">
        <v>0</v>
      </c>
      <c r="F579" s="631">
        <v>145</v>
      </c>
      <c r="G579" s="631">
        <f t="shared" si="9"/>
        <v>6447</v>
      </c>
      <c r="I579" s="399"/>
    </row>
    <row r="580" spans="2:9" x14ac:dyDescent="0.3">
      <c r="B580" s="197" t="s">
        <v>159</v>
      </c>
      <c r="C580" s="44">
        <v>2021</v>
      </c>
      <c r="D580" s="631">
        <v>6162</v>
      </c>
      <c r="E580" s="631">
        <v>74</v>
      </c>
      <c r="F580" s="631">
        <v>331</v>
      </c>
      <c r="G580" s="631">
        <f t="shared" si="9"/>
        <v>6567</v>
      </c>
      <c r="I580" s="399"/>
    </row>
    <row r="581" spans="2:9" x14ac:dyDescent="0.3">
      <c r="B581" s="197" t="s">
        <v>401</v>
      </c>
      <c r="C581" s="44">
        <v>2021</v>
      </c>
      <c r="D581" s="631">
        <v>1</v>
      </c>
      <c r="E581" s="631">
        <v>0</v>
      </c>
      <c r="F581" s="631">
        <v>0</v>
      </c>
      <c r="G581" s="631">
        <f t="shared" si="9"/>
        <v>1</v>
      </c>
      <c r="I581" s="399"/>
    </row>
    <row r="582" spans="2:9" x14ac:dyDescent="0.3">
      <c r="B582" s="197" t="s">
        <v>161</v>
      </c>
      <c r="C582" s="44">
        <v>2021</v>
      </c>
      <c r="D582" s="631">
        <v>1872</v>
      </c>
      <c r="E582" s="631">
        <v>480</v>
      </c>
      <c r="F582" s="631">
        <v>11</v>
      </c>
      <c r="G582" s="631">
        <f t="shared" si="9"/>
        <v>2363</v>
      </c>
      <c r="I582" s="399"/>
    </row>
    <row r="583" spans="2:9" x14ac:dyDescent="0.3">
      <c r="B583" s="197" t="s">
        <v>162</v>
      </c>
      <c r="C583" s="44">
        <v>2021</v>
      </c>
      <c r="D583" s="631">
        <v>2868</v>
      </c>
      <c r="E583" s="631">
        <v>308</v>
      </c>
      <c r="F583" s="631">
        <v>190</v>
      </c>
      <c r="G583" s="631">
        <f t="shared" si="9"/>
        <v>3366</v>
      </c>
      <c r="I583" s="399"/>
    </row>
    <row r="584" spans="2:9" x14ac:dyDescent="0.3">
      <c r="B584" s="197" t="s">
        <v>163</v>
      </c>
      <c r="C584" s="44">
        <v>2021</v>
      </c>
      <c r="D584" s="631">
        <v>1688</v>
      </c>
      <c r="E584" s="631">
        <v>0</v>
      </c>
      <c r="F584" s="631">
        <v>19</v>
      </c>
      <c r="G584" s="631">
        <f t="shared" si="9"/>
        <v>1707</v>
      </c>
      <c r="I584" s="399"/>
    </row>
    <row r="585" spans="2:9" x14ac:dyDescent="0.3">
      <c r="B585" s="197" t="s">
        <v>262</v>
      </c>
      <c r="C585" s="44">
        <v>2021</v>
      </c>
      <c r="D585" s="631">
        <v>1655</v>
      </c>
      <c r="E585" s="631">
        <v>0</v>
      </c>
      <c r="F585" s="631">
        <v>26</v>
      </c>
      <c r="G585" s="631">
        <f t="shared" si="9"/>
        <v>1681</v>
      </c>
      <c r="I585" s="399"/>
    </row>
    <row r="586" spans="2:9" x14ac:dyDescent="0.3">
      <c r="B586" s="197" t="s">
        <v>402</v>
      </c>
      <c r="C586" s="44">
        <v>2021</v>
      </c>
      <c r="D586" s="631">
        <v>1118</v>
      </c>
      <c r="E586" s="631">
        <v>0</v>
      </c>
      <c r="F586" s="631">
        <v>41</v>
      </c>
      <c r="G586" s="631">
        <f t="shared" si="9"/>
        <v>1159</v>
      </c>
      <c r="I586" s="399"/>
    </row>
    <row r="587" spans="2:9" x14ac:dyDescent="0.3">
      <c r="B587" s="198" t="s">
        <v>73</v>
      </c>
      <c r="C587" s="36">
        <v>2021</v>
      </c>
      <c r="D587" s="731">
        <f>SUM(D491:D586)</f>
        <v>436931</v>
      </c>
      <c r="E587" s="731">
        <f t="shared" ref="E587:G587" si="10">SUM(E491:E586)</f>
        <v>29237</v>
      </c>
      <c r="F587" s="731">
        <f t="shared" si="10"/>
        <v>19189</v>
      </c>
      <c r="G587" s="731">
        <f t="shared" si="10"/>
        <v>485357</v>
      </c>
    </row>
    <row r="1063" spans="1:1" x14ac:dyDescent="0.3">
      <c r="A1063" s="26"/>
    </row>
    <row r="1064" spans="1:1" x14ac:dyDescent="0.3">
      <c r="A1064" s="26"/>
    </row>
    <row r="1065" spans="1:1" x14ac:dyDescent="0.3">
      <c r="A1065" s="26"/>
    </row>
    <row r="1066" spans="1:1" x14ac:dyDescent="0.3">
      <c r="A1066" s="26"/>
    </row>
    <row r="1067" spans="1:1" x14ac:dyDescent="0.3">
      <c r="A1067" s="26"/>
    </row>
    <row r="1068" spans="1:1" x14ac:dyDescent="0.3">
      <c r="A1068" s="26"/>
    </row>
    <row r="1069" spans="1:1" x14ac:dyDescent="0.3">
      <c r="A1069" s="26"/>
    </row>
    <row r="1070" spans="1:1" x14ac:dyDescent="0.3">
      <c r="A1070" s="26"/>
    </row>
    <row r="1071" spans="1:1" x14ac:dyDescent="0.3">
      <c r="A1071" s="26"/>
    </row>
    <row r="1072" spans="1:1" x14ac:dyDescent="0.3">
      <c r="A1072" s="26"/>
    </row>
    <row r="1073" spans="1:1" x14ac:dyDescent="0.3">
      <c r="A1073" s="26"/>
    </row>
    <row r="1074" spans="1:1" x14ac:dyDescent="0.3">
      <c r="A1074" s="26"/>
    </row>
    <row r="1075" spans="1:1" x14ac:dyDescent="0.3">
      <c r="A1075" s="26"/>
    </row>
    <row r="1076" spans="1:1" x14ac:dyDescent="0.3">
      <c r="A1076" s="26"/>
    </row>
    <row r="1077" spans="1:1" x14ac:dyDescent="0.3">
      <c r="A1077" s="26"/>
    </row>
    <row r="1078" spans="1:1" x14ac:dyDescent="0.3">
      <c r="A1078" s="26"/>
    </row>
    <row r="1079" spans="1:1" x14ac:dyDescent="0.3">
      <c r="A1079" s="26"/>
    </row>
    <row r="1080" spans="1:1" x14ac:dyDescent="0.3">
      <c r="A1080" s="26"/>
    </row>
    <row r="1081" spans="1:1" x14ac:dyDescent="0.3">
      <c r="A1081" s="26"/>
    </row>
    <row r="1082" spans="1:1" x14ac:dyDescent="0.3">
      <c r="A1082" s="26"/>
    </row>
    <row r="1083" spans="1:1" x14ac:dyDescent="0.3">
      <c r="A1083" s="26"/>
    </row>
    <row r="1084" spans="1:1" x14ac:dyDescent="0.3">
      <c r="A1084" s="26"/>
    </row>
    <row r="1085" spans="1:1" x14ac:dyDescent="0.3">
      <c r="A1085" s="26"/>
    </row>
    <row r="1086" spans="1:1" x14ac:dyDescent="0.3">
      <c r="A1086" s="26"/>
    </row>
    <row r="1087" spans="1:1" x14ac:dyDescent="0.3">
      <c r="A1087" s="26"/>
    </row>
    <row r="1088" spans="1:1" x14ac:dyDescent="0.3">
      <c r="A1088" s="26"/>
    </row>
    <row r="1089" spans="1:1" x14ac:dyDescent="0.3">
      <c r="A1089" s="26"/>
    </row>
    <row r="1090" spans="1:1" x14ac:dyDescent="0.3">
      <c r="A1090" s="26"/>
    </row>
    <row r="1091" spans="1:1" x14ac:dyDescent="0.3">
      <c r="A1091" s="26"/>
    </row>
    <row r="1092" spans="1:1" x14ac:dyDescent="0.3">
      <c r="A1092" s="26"/>
    </row>
    <row r="1093" spans="1:1" x14ac:dyDescent="0.3">
      <c r="A1093" s="26"/>
    </row>
    <row r="1094" spans="1:1" x14ac:dyDescent="0.3">
      <c r="A1094" s="26"/>
    </row>
    <row r="1095" spans="1:1" x14ac:dyDescent="0.3">
      <c r="A1095" s="26"/>
    </row>
    <row r="1096" spans="1:1" x14ac:dyDescent="0.3">
      <c r="A1096" s="26"/>
    </row>
    <row r="1097" spans="1:1" x14ac:dyDescent="0.3">
      <c r="A1097" s="26"/>
    </row>
    <row r="1098" spans="1:1" x14ac:dyDescent="0.3">
      <c r="A1098" s="26"/>
    </row>
    <row r="1099" spans="1:1" x14ac:dyDescent="0.3">
      <c r="A1099" s="26"/>
    </row>
    <row r="1100" spans="1:1" x14ac:dyDescent="0.3">
      <c r="A1100" s="26"/>
    </row>
    <row r="1101" spans="1:1" x14ac:dyDescent="0.3">
      <c r="A1101" s="26"/>
    </row>
    <row r="1102" spans="1:1" x14ac:dyDescent="0.3">
      <c r="A1102" s="26"/>
    </row>
    <row r="1103" spans="1:1" x14ac:dyDescent="0.3">
      <c r="A1103" s="26"/>
    </row>
    <row r="1104" spans="1:1" x14ac:dyDescent="0.3">
      <c r="A1104" s="26"/>
    </row>
    <row r="1105" spans="1:1" x14ac:dyDescent="0.3">
      <c r="A1105" s="26"/>
    </row>
    <row r="1106" spans="1:1" x14ac:dyDescent="0.3">
      <c r="A1106" s="26"/>
    </row>
    <row r="1107" spans="1:1" x14ac:dyDescent="0.3">
      <c r="A1107" s="26"/>
    </row>
    <row r="1108" spans="1:1" x14ac:dyDescent="0.3">
      <c r="A1108" s="26"/>
    </row>
    <row r="1109" spans="1:1" x14ac:dyDescent="0.3">
      <c r="A1109" s="26"/>
    </row>
    <row r="1110" spans="1:1" x14ac:dyDescent="0.3">
      <c r="A1110" s="26"/>
    </row>
    <row r="1111" spans="1:1" x14ac:dyDescent="0.3">
      <c r="A1111" s="26"/>
    </row>
    <row r="1112" spans="1:1" x14ac:dyDescent="0.3">
      <c r="A1112" s="26"/>
    </row>
    <row r="1113" spans="1:1" x14ac:dyDescent="0.3">
      <c r="A1113" s="26"/>
    </row>
    <row r="1114" spans="1:1" x14ac:dyDescent="0.3">
      <c r="A1114" s="26"/>
    </row>
    <row r="1115" spans="1:1" x14ac:dyDescent="0.3">
      <c r="A1115" s="26"/>
    </row>
    <row r="1116" spans="1:1" x14ac:dyDescent="0.3">
      <c r="A1116" s="26"/>
    </row>
    <row r="1117" spans="1:1" x14ac:dyDescent="0.3">
      <c r="A1117" s="26"/>
    </row>
    <row r="1118" spans="1:1" x14ac:dyDescent="0.3">
      <c r="A1118" s="26"/>
    </row>
    <row r="1119" spans="1:1" x14ac:dyDescent="0.3">
      <c r="A1119" s="26"/>
    </row>
    <row r="1120" spans="1:1" x14ac:dyDescent="0.3">
      <c r="A1120" s="26"/>
    </row>
    <row r="1121" spans="1:1" x14ac:dyDescent="0.3">
      <c r="A1121" s="26"/>
    </row>
    <row r="1122" spans="1:1" x14ac:dyDescent="0.3">
      <c r="A1122" s="26"/>
    </row>
    <row r="1123" spans="1:1" x14ac:dyDescent="0.3">
      <c r="A1123" s="26"/>
    </row>
    <row r="1124" spans="1:1" x14ac:dyDescent="0.3">
      <c r="A1124" s="26"/>
    </row>
    <row r="1125" spans="1:1" x14ac:dyDescent="0.3">
      <c r="A1125" s="26"/>
    </row>
    <row r="1126" spans="1:1" x14ac:dyDescent="0.3">
      <c r="A1126" s="26"/>
    </row>
    <row r="1127" spans="1:1" x14ac:dyDescent="0.3">
      <c r="A1127" s="26"/>
    </row>
    <row r="1128" spans="1:1" x14ac:dyDescent="0.3">
      <c r="A1128" s="26"/>
    </row>
    <row r="1129" spans="1:1" x14ac:dyDescent="0.3">
      <c r="A1129" s="26"/>
    </row>
    <row r="1130" spans="1:1" x14ac:dyDescent="0.3">
      <c r="A1130" s="26"/>
    </row>
    <row r="1131" spans="1:1" x14ac:dyDescent="0.3">
      <c r="A1131" s="26"/>
    </row>
    <row r="1132" spans="1:1" x14ac:dyDescent="0.3">
      <c r="A1132" s="26"/>
    </row>
    <row r="1133" spans="1:1" x14ac:dyDescent="0.3">
      <c r="A1133" s="26"/>
    </row>
    <row r="1134" spans="1:1" x14ac:dyDescent="0.3">
      <c r="A1134" s="26"/>
    </row>
    <row r="1135" spans="1:1" x14ac:dyDescent="0.3">
      <c r="A1135" s="26"/>
    </row>
    <row r="1136" spans="1:1" x14ac:dyDescent="0.3">
      <c r="A1136" s="26"/>
    </row>
    <row r="1137" spans="1:1" x14ac:dyDescent="0.3">
      <c r="A1137" s="26"/>
    </row>
    <row r="1138" spans="1:1" x14ac:dyDescent="0.3">
      <c r="A1138" s="26"/>
    </row>
    <row r="1139" spans="1:1" x14ac:dyDescent="0.3">
      <c r="A1139" s="26"/>
    </row>
    <row r="1140" spans="1:1" x14ac:dyDescent="0.3">
      <c r="A1140" s="26"/>
    </row>
    <row r="1141" spans="1:1" x14ac:dyDescent="0.3">
      <c r="A1141" s="26"/>
    </row>
    <row r="1142" spans="1:1" x14ac:dyDescent="0.3">
      <c r="A1142" s="26"/>
    </row>
    <row r="1143" spans="1:1" x14ac:dyDescent="0.3">
      <c r="A1143" s="26"/>
    </row>
    <row r="1144" spans="1:1" x14ac:dyDescent="0.3">
      <c r="A1144" s="26"/>
    </row>
    <row r="1145" spans="1:1" x14ac:dyDescent="0.3">
      <c r="A1145" s="26"/>
    </row>
    <row r="1146" spans="1:1" x14ac:dyDescent="0.3">
      <c r="A1146" s="26"/>
    </row>
    <row r="1147" spans="1:1" x14ac:dyDescent="0.3">
      <c r="A1147" s="26"/>
    </row>
    <row r="1148" spans="1:1" x14ac:dyDescent="0.3">
      <c r="A1148" s="26"/>
    </row>
    <row r="1149" spans="1:1" x14ac:dyDescent="0.3">
      <c r="A1149" s="26"/>
    </row>
    <row r="1150" spans="1:1" x14ac:dyDescent="0.3">
      <c r="A1150" s="26"/>
    </row>
    <row r="1151" spans="1:1" x14ac:dyDescent="0.3">
      <c r="A1151" s="26"/>
    </row>
    <row r="1152" spans="1:1" x14ac:dyDescent="0.3">
      <c r="A1152" s="26"/>
    </row>
    <row r="1153" spans="1:1" x14ac:dyDescent="0.3">
      <c r="A1153" s="26"/>
    </row>
    <row r="1154" spans="1:1" x14ac:dyDescent="0.3">
      <c r="A1154" s="26"/>
    </row>
    <row r="1155" spans="1:1" x14ac:dyDescent="0.3">
      <c r="A1155" s="26"/>
    </row>
    <row r="1156" spans="1:1" x14ac:dyDescent="0.3">
      <c r="A1156" s="26"/>
    </row>
    <row r="1157" spans="1:1" x14ac:dyDescent="0.3">
      <c r="A1157" s="26"/>
    </row>
    <row r="1158" spans="1:1" x14ac:dyDescent="0.3">
      <c r="A1158" s="26"/>
    </row>
    <row r="1159" spans="1:1" x14ac:dyDescent="0.3">
      <c r="A1159" s="26"/>
    </row>
    <row r="1160" spans="1:1" x14ac:dyDescent="0.3">
      <c r="A1160" s="26"/>
    </row>
    <row r="1161" spans="1:1" x14ac:dyDescent="0.3">
      <c r="A1161" s="26"/>
    </row>
    <row r="1162" spans="1:1" x14ac:dyDescent="0.3">
      <c r="A1162" s="26"/>
    </row>
    <row r="1163" spans="1:1" x14ac:dyDescent="0.3">
      <c r="A1163" s="26"/>
    </row>
    <row r="1164" spans="1:1" x14ac:dyDescent="0.3">
      <c r="A1164" s="26"/>
    </row>
    <row r="1165" spans="1:1" x14ac:dyDescent="0.3">
      <c r="A1165" s="26"/>
    </row>
    <row r="1166" spans="1:1" x14ac:dyDescent="0.3">
      <c r="A1166" s="26"/>
    </row>
    <row r="1167" spans="1:1" x14ac:dyDescent="0.3">
      <c r="A1167" s="26"/>
    </row>
    <row r="1168" spans="1:1" x14ac:dyDescent="0.3">
      <c r="A1168" s="26"/>
    </row>
    <row r="1169" spans="1:1" x14ac:dyDescent="0.3">
      <c r="A1169" s="26"/>
    </row>
    <row r="1170" spans="1:1" x14ac:dyDescent="0.3">
      <c r="A1170" s="26"/>
    </row>
    <row r="1171" spans="1:1" x14ac:dyDescent="0.3">
      <c r="A1171" s="26"/>
    </row>
    <row r="1172" spans="1:1" x14ac:dyDescent="0.3">
      <c r="A1172" s="26"/>
    </row>
    <row r="1173" spans="1:1" x14ac:dyDescent="0.3">
      <c r="A1173" s="26"/>
    </row>
    <row r="1174" spans="1:1" x14ac:dyDescent="0.3">
      <c r="A1174" s="26"/>
    </row>
    <row r="1175" spans="1:1" x14ac:dyDescent="0.3">
      <c r="A1175" s="26"/>
    </row>
    <row r="1176" spans="1:1" x14ac:dyDescent="0.3">
      <c r="A1176" s="26"/>
    </row>
    <row r="1177" spans="1:1" x14ac:dyDescent="0.3">
      <c r="A1177" s="26"/>
    </row>
    <row r="1178" spans="1:1" x14ac:dyDescent="0.3">
      <c r="A1178" s="26"/>
    </row>
    <row r="1179" spans="1:1" x14ac:dyDescent="0.3">
      <c r="A1179" s="26"/>
    </row>
    <row r="1180" spans="1:1" x14ac:dyDescent="0.3">
      <c r="A1180" s="26"/>
    </row>
    <row r="1181" spans="1:1" x14ac:dyDescent="0.3">
      <c r="A1181" s="26"/>
    </row>
    <row r="1182" spans="1:1" x14ac:dyDescent="0.3">
      <c r="A1182" s="26"/>
    </row>
    <row r="1183" spans="1:1" x14ac:dyDescent="0.3">
      <c r="A1183" s="26"/>
    </row>
    <row r="1184" spans="1:1" x14ac:dyDescent="0.3">
      <c r="A1184" s="26"/>
    </row>
    <row r="1185" spans="1:1" x14ac:dyDescent="0.3">
      <c r="A1185" s="26"/>
    </row>
    <row r="1186" spans="1:1" x14ac:dyDescent="0.3">
      <c r="A1186" s="26"/>
    </row>
    <row r="1187" spans="1:1" x14ac:dyDescent="0.3">
      <c r="A1187" s="26"/>
    </row>
    <row r="1188" spans="1:1" x14ac:dyDescent="0.3">
      <c r="A1188" s="26"/>
    </row>
    <row r="1189" spans="1:1" x14ac:dyDescent="0.3">
      <c r="A1189" s="26"/>
    </row>
    <row r="1190" spans="1:1" x14ac:dyDescent="0.3">
      <c r="A1190" s="26"/>
    </row>
    <row r="1191" spans="1:1" x14ac:dyDescent="0.3">
      <c r="A1191" s="26"/>
    </row>
    <row r="1192" spans="1:1" x14ac:dyDescent="0.3">
      <c r="A1192" s="26"/>
    </row>
    <row r="1193" spans="1:1" x14ac:dyDescent="0.3">
      <c r="A1193" s="26"/>
    </row>
    <row r="1194" spans="1:1" x14ac:dyDescent="0.3">
      <c r="A1194" s="26"/>
    </row>
    <row r="1195" spans="1:1" x14ac:dyDescent="0.3">
      <c r="A1195" s="26"/>
    </row>
    <row r="1196" spans="1:1" x14ac:dyDescent="0.3">
      <c r="A1196" s="26"/>
    </row>
    <row r="1197" spans="1:1" x14ac:dyDescent="0.3">
      <c r="A1197" s="26"/>
    </row>
    <row r="1198" spans="1:1" x14ac:dyDescent="0.3">
      <c r="A1198" s="26"/>
    </row>
    <row r="1199" spans="1:1" x14ac:dyDescent="0.3">
      <c r="A1199" s="26"/>
    </row>
    <row r="1200" spans="1:1" x14ac:dyDescent="0.3">
      <c r="A1200" s="26"/>
    </row>
    <row r="1201" spans="1:1" x14ac:dyDescent="0.3">
      <c r="A1201" s="26"/>
    </row>
    <row r="1202" spans="1:1" x14ac:dyDescent="0.3">
      <c r="A1202" s="26"/>
    </row>
    <row r="1203" spans="1:1" x14ac:dyDescent="0.3">
      <c r="A1203" s="26"/>
    </row>
    <row r="1204" spans="1:1" x14ac:dyDescent="0.3">
      <c r="A1204" s="26"/>
    </row>
    <row r="1205" spans="1:1" x14ac:dyDescent="0.3">
      <c r="A1205" s="26"/>
    </row>
    <row r="1206" spans="1:1" x14ac:dyDescent="0.3">
      <c r="A1206" s="26"/>
    </row>
    <row r="1207" spans="1:1" x14ac:dyDescent="0.3">
      <c r="A1207" s="26"/>
    </row>
    <row r="1208" spans="1:1" x14ac:dyDescent="0.3">
      <c r="A1208" s="26"/>
    </row>
    <row r="1209" spans="1:1" x14ac:dyDescent="0.3">
      <c r="A1209" s="26"/>
    </row>
    <row r="1210" spans="1:1" x14ac:dyDescent="0.3">
      <c r="A1210" s="26"/>
    </row>
    <row r="1211" spans="1:1" x14ac:dyDescent="0.3">
      <c r="A1211" s="26"/>
    </row>
    <row r="1212" spans="1:1" x14ac:dyDescent="0.3">
      <c r="A1212" s="26"/>
    </row>
    <row r="1213" spans="1:1" x14ac:dyDescent="0.3">
      <c r="A1213" s="26"/>
    </row>
    <row r="1214" spans="1:1" x14ac:dyDescent="0.3">
      <c r="A1214" s="26"/>
    </row>
    <row r="1215" spans="1:1" x14ac:dyDescent="0.3">
      <c r="A1215" s="26"/>
    </row>
    <row r="1216" spans="1:1" x14ac:dyDescent="0.3">
      <c r="A1216" s="26"/>
    </row>
    <row r="1217" spans="1:1" x14ac:dyDescent="0.3">
      <c r="A1217" s="26"/>
    </row>
    <row r="1218" spans="1:1" x14ac:dyDescent="0.3">
      <c r="A1218" s="26"/>
    </row>
    <row r="1219" spans="1:1" x14ac:dyDescent="0.3">
      <c r="A1219" s="26"/>
    </row>
    <row r="1220" spans="1:1" x14ac:dyDescent="0.3">
      <c r="A1220" s="26"/>
    </row>
    <row r="1221" spans="1:1" x14ac:dyDescent="0.3">
      <c r="A1221" s="26"/>
    </row>
    <row r="1222" spans="1:1" x14ac:dyDescent="0.3">
      <c r="A1222" s="26"/>
    </row>
    <row r="1223" spans="1:1" x14ac:dyDescent="0.3">
      <c r="A1223" s="26"/>
    </row>
    <row r="1224" spans="1:1" x14ac:dyDescent="0.3">
      <c r="A1224" s="26"/>
    </row>
    <row r="1225" spans="1:1" x14ac:dyDescent="0.3">
      <c r="A1225" s="26"/>
    </row>
    <row r="1226" spans="1:1" x14ac:dyDescent="0.3">
      <c r="A1226" s="26"/>
    </row>
    <row r="1227" spans="1:1" x14ac:dyDescent="0.3">
      <c r="A1227" s="26"/>
    </row>
    <row r="1228" spans="1:1" x14ac:dyDescent="0.3">
      <c r="A1228" s="26"/>
    </row>
    <row r="1229" spans="1:1" x14ac:dyDescent="0.3">
      <c r="A1229" s="26"/>
    </row>
    <row r="1230" spans="1:1" x14ac:dyDescent="0.3">
      <c r="A1230" s="26"/>
    </row>
    <row r="1231" spans="1:1" x14ac:dyDescent="0.3">
      <c r="A1231" s="26"/>
    </row>
    <row r="1232" spans="1:1" x14ac:dyDescent="0.3">
      <c r="A1232" s="26"/>
    </row>
    <row r="1233" spans="1:1" x14ac:dyDescent="0.3">
      <c r="A1233" s="26"/>
    </row>
    <row r="1234" spans="1:1" x14ac:dyDescent="0.3">
      <c r="A1234" s="26"/>
    </row>
    <row r="1235" spans="1:1" x14ac:dyDescent="0.3">
      <c r="A1235" s="26"/>
    </row>
    <row r="1236" spans="1:1" x14ac:dyDescent="0.3">
      <c r="A1236" s="26"/>
    </row>
    <row r="1237" spans="1:1" x14ac:dyDescent="0.3">
      <c r="A1237" s="26"/>
    </row>
    <row r="1238" spans="1:1" x14ac:dyDescent="0.3">
      <c r="A1238" s="26"/>
    </row>
    <row r="1239" spans="1:1" x14ac:dyDescent="0.3">
      <c r="A1239" s="26"/>
    </row>
    <row r="1240" spans="1:1" x14ac:dyDescent="0.3">
      <c r="A1240" s="26"/>
    </row>
    <row r="1241" spans="1:1" x14ac:dyDescent="0.3">
      <c r="A1241" s="26"/>
    </row>
    <row r="1242" spans="1:1" x14ac:dyDescent="0.3">
      <c r="A1242" s="26"/>
    </row>
    <row r="1243" spans="1:1" x14ac:dyDescent="0.3">
      <c r="A1243" s="26"/>
    </row>
    <row r="1244" spans="1:1" x14ac:dyDescent="0.3">
      <c r="A1244" s="26"/>
    </row>
    <row r="1245" spans="1:1" x14ac:dyDescent="0.3">
      <c r="A1245" s="26"/>
    </row>
    <row r="1246" spans="1:1" x14ac:dyDescent="0.3">
      <c r="A1246" s="26"/>
    </row>
    <row r="1247" spans="1:1" x14ac:dyDescent="0.3">
      <c r="A1247" s="26"/>
    </row>
    <row r="1248" spans="1:1" x14ac:dyDescent="0.3">
      <c r="A1248" s="26"/>
    </row>
    <row r="1249" spans="1:1" x14ac:dyDescent="0.3">
      <c r="A1249" s="26"/>
    </row>
    <row r="1250" spans="1:1" x14ac:dyDescent="0.3">
      <c r="A1250" s="26"/>
    </row>
    <row r="1251" spans="1:1" x14ac:dyDescent="0.3">
      <c r="A1251" s="26"/>
    </row>
    <row r="1252" spans="1:1" x14ac:dyDescent="0.3">
      <c r="A1252" s="26"/>
    </row>
    <row r="1253" spans="1:1" x14ac:dyDescent="0.3">
      <c r="A1253" s="26"/>
    </row>
    <row r="1254" spans="1:1" x14ac:dyDescent="0.3">
      <c r="A1254" s="26"/>
    </row>
    <row r="1255" spans="1:1" x14ac:dyDescent="0.3">
      <c r="A1255" s="26"/>
    </row>
    <row r="1256" spans="1:1" x14ac:dyDescent="0.3">
      <c r="A1256" s="26"/>
    </row>
    <row r="1257" spans="1:1" x14ac:dyDescent="0.3">
      <c r="A1257" s="26"/>
    </row>
    <row r="1258" spans="1:1" x14ac:dyDescent="0.3">
      <c r="A1258" s="26"/>
    </row>
    <row r="1259" spans="1:1" x14ac:dyDescent="0.3">
      <c r="A1259" s="26"/>
    </row>
    <row r="1260" spans="1:1" x14ac:dyDescent="0.3">
      <c r="A1260" s="26"/>
    </row>
    <row r="1261" spans="1:1" x14ac:dyDescent="0.3">
      <c r="A1261" s="26"/>
    </row>
    <row r="1262" spans="1:1" x14ac:dyDescent="0.3">
      <c r="A1262" s="26"/>
    </row>
    <row r="1263" spans="1:1" x14ac:dyDescent="0.3">
      <c r="A1263" s="26"/>
    </row>
    <row r="1264" spans="1:1" x14ac:dyDescent="0.3">
      <c r="A1264" s="26"/>
    </row>
    <row r="1265" spans="1:1" x14ac:dyDescent="0.3">
      <c r="A1265" s="26"/>
    </row>
    <row r="1266" spans="1:1" x14ac:dyDescent="0.3">
      <c r="A1266" s="26"/>
    </row>
    <row r="1267" spans="1:1" x14ac:dyDescent="0.3">
      <c r="A1267" s="26"/>
    </row>
    <row r="1268" spans="1:1" x14ac:dyDescent="0.3">
      <c r="A1268" s="26"/>
    </row>
    <row r="1269" spans="1:1" x14ac:dyDescent="0.3">
      <c r="A1269" s="26"/>
    </row>
    <row r="1270" spans="1:1" x14ac:dyDescent="0.3">
      <c r="A1270" s="26"/>
    </row>
    <row r="1271" spans="1:1" x14ac:dyDescent="0.3">
      <c r="A1271" s="26"/>
    </row>
    <row r="1272" spans="1:1" x14ac:dyDescent="0.3">
      <c r="A1272" s="26"/>
    </row>
    <row r="1273" spans="1:1" x14ac:dyDescent="0.3">
      <c r="A1273" s="26"/>
    </row>
    <row r="1274" spans="1:1" x14ac:dyDescent="0.3">
      <c r="A1274" s="26"/>
    </row>
    <row r="1275" spans="1:1" x14ac:dyDescent="0.3">
      <c r="A1275" s="26"/>
    </row>
    <row r="1276" spans="1:1" x14ac:dyDescent="0.3">
      <c r="A1276" s="26"/>
    </row>
    <row r="1277" spans="1:1" x14ac:dyDescent="0.3">
      <c r="A1277" s="26"/>
    </row>
    <row r="1278" spans="1:1" x14ac:dyDescent="0.3">
      <c r="A1278" s="26"/>
    </row>
    <row r="1279" spans="1:1" x14ac:dyDescent="0.3">
      <c r="A1279" s="26"/>
    </row>
    <row r="1280" spans="1:1" x14ac:dyDescent="0.3">
      <c r="A1280" s="26"/>
    </row>
    <row r="1281" spans="1:1" x14ac:dyDescent="0.3">
      <c r="A1281" s="26"/>
    </row>
    <row r="1282" spans="1:1" x14ac:dyDescent="0.3">
      <c r="A1282" s="26"/>
    </row>
    <row r="1283" spans="1:1" x14ac:dyDescent="0.3">
      <c r="A1283" s="26"/>
    </row>
    <row r="1284" spans="1:1" x14ac:dyDescent="0.3">
      <c r="A1284" s="26"/>
    </row>
    <row r="1285" spans="1:1" x14ac:dyDescent="0.3">
      <c r="A1285" s="26"/>
    </row>
    <row r="1286" spans="1:1" x14ac:dyDescent="0.3">
      <c r="A1286" s="26"/>
    </row>
    <row r="1287" spans="1:1" x14ac:dyDescent="0.3">
      <c r="A1287" s="26"/>
    </row>
    <row r="1288" spans="1:1" x14ac:dyDescent="0.3">
      <c r="A1288" s="26"/>
    </row>
    <row r="1289" spans="1:1" x14ac:dyDescent="0.3">
      <c r="A1289" s="26"/>
    </row>
    <row r="1290" spans="1:1" x14ac:dyDescent="0.3">
      <c r="A1290" s="26"/>
    </row>
    <row r="1291" spans="1:1" x14ac:dyDescent="0.3">
      <c r="A1291" s="26"/>
    </row>
    <row r="1292" spans="1:1" x14ac:dyDescent="0.3">
      <c r="A1292" s="26"/>
    </row>
    <row r="1293" spans="1:1" x14ac:dyDescent="0.3">
      <c r="A1293" s="26"/>
    </row>
    <row r="1294" spans="1:1" x14ac:dyDescent="0.3">
      <c r="A1294" s="26"/>
    </row>
    <row r="1295" spans="1:1" x14ac:dyDescent="0.3">
      <c r="A1295" s="26"/>
    </row>
    <row r="1296" spans="1:1" x14ac:dyDescent="0.3">
      <c r="A1296" s="26"/>
    </row>
    <row r="1297" spans="1:1" x14ac:dyDescent="0.3">
      <c r="A1297" s="26"/>
    </row>
    <row r="1298" spans="1:1" x14ac:dyDescent="0.3">
      <c r="A1298" s="26"/>
    </row>
    <row r="1299" spans="1:1" x14ac:dyDescent="0.3">
      <c r="A1299" s="26"/>
    </row>
    <row r="1300" spans="1:1" x14ac:dyDescent="0.3">
      <c r="A1300" s="26"/>
    </row>
    <row r="1301" spans="1:1" x14ac:dyDescent="0.3">
      <c r="A1301" s="26"/>
    </row>
    <row r="1302" spans="1:1" x14ac:dyDescent="0.3">
      <c r="A1302" s="26"/>
    </row>
    <row r="1303" spans="1:1" x14ac:dyDescent="0.3">
      <c r="A1303" s="26"/>
    </row>
    <row r="1304" spans="1:1" x14ac:dyDescent="0.3">
      <c r="A1304" s="26"/>
    </row>
    <row r="1305" spans="1:1" x14ac:dyDescent="0.3">
      <c r="A1305" s="26"/>
    </row>
    <row r="1306" spans="1:1" x14ac:dyDescent="0.3">
      <c r="A1306" s="26"/>
    </row>
    <row r="1307" spans="1:1" x14ac:dyDescent="0.3">
      <c r="A1307" s="26"/>
    </row>
    <row r="1308" spans="1:1" x14ac:dyDescent="0.3">
      <c r="A1308" s="26"/>
    </row>
    <row r="1309" spans="1:1" x14ac:dyDescent="0.3">
      <c r="A1309" s="26"/>
    </row>
    <row r="1310" spans="1:1" x14ac:dyDescent="0.3">
      <c r="A1310" s="26"/>
    </row>
    <row r="1311" spans="1:1" x14ac:dyDescent="0.3">
      <c r="A1311" s="26"/>
    </row>
    <row r="1312" spans="1:1" x14ac:dyDescent="0.3">
      <c r="A1312" s="26"/>
    </row>
    <row r="1313" spans="1:1" x14ac:dyDescent="0.3">
      <c r="A1313" s="26"/>
    </row>
    <row r="1314" spans="1:1" x14ac:dyDescent="0.3">
      <c r="A1314" s="26"/>
    </row>
    <row r="1315" spans="1:1" x14ac:dyDescent="0.3">
      <c r="A1315" s="26"/>
    </row>
    <row r="1316" spans="1:1" x14ac:dyDescent="0.3">
      <c r="A1316" s="26"/>
    </row>
    <row r="1317" spans="1:1" x14ac:dyDescent="0.3">
      <c r="A1317" s="26"/>
    </row>
    <row r="1318" spans="1:1" x14ac:dyDescent="0.3">
      <c r="A1318" s="26"/>
    </row>
    <row r="1319" spans="1:1" x14ac:dyDescent="0.3">
      <c r="A1319" s="26"/>
    </row>
    <row r="1320" spans="1:1" x14ac:dyDescent="0.3">
      <c r="A1320" s="26"/>
    </row>
    <row r="1321" spans="1:1" x14ac:dyDescent="0.3">
      <c r="A1321" s="26"/>
    </row>
    <row r="1322" spans="1:1" x14ac:dyDescent="0.3">
      <c r="A1322" s="26"/>
    </row>
    <row r="1323" spans="1:1" x14ac:dyDescent="0.3">
      <c r="A1323" s="26"/>
    </row>
    <row r="1324" spans="1:1" x14ac:dyDescent="0.3">
      <c r="A1324" s="26"/>
    </row>
    <row r="1325" spans="1:1" x14ac:dyDescent="0.3">
      <c r="A1325" s="26"/>
    </row>
    <row r="1326" spans="1:1" x14ac:dyDescent="0.3">
      <c r="A1326" s="26"/>
    </row>
    <row r="1327" spans="1:1" x14ac:dyDescent="0.3">
      <c r="A1327" s="26"/>
    </row>
    <row r="1328" spans="1:1" x14ac:dyDescent="0.3">
      <c r="A1328" s="26"/>
    </row>
    <row r="1329" spans="1:1" x14ac:dyDescent="0.3">
      <c r="A1329" s="26"/>
    </row>
    <row r="1330" spans="1:1" x14ac:dyDescent="0.3">
      <c r="A1330" s="26"/>
    </row>
    <row r="1331" spans="1:1" x14ac:dyDescent="0.3">
      <c r="A1331" s="26"/>
    </row>
    <row r="1332" spans="1:1" x14ac:dyDescent="0.3">
      <c r="A1332" s="26"/>
    </row>
    <row r="1333" spans="1:1" x14ac:dyDescent="0.3">
      <c r="A1333" s="26"/>
    </row>
    <row r="1334" spans="1:1" x14ac:dyDescent="0.3">
      <c r="A1334" s="26"/>
    </row>
    <row r="1335" spans="1:1" x14ac:dyDescent="0.3">
      <c r="A1335" s="26"/>
    </row>
    <row r="1336" spans="1:1" x14ac:dyDescent="0.3">
      <c r="A1336" s="26"/>
    </row>
    <row r="1337" spans="1:1" x14ac:dyDescent="0.3">
      <c r="A1337" s="26"/>
    </row>
    <row r="1338" spans="1:1" x14ac:dyDescent="0.3">
      <c r="A1338" s="26"/>
    </row>
    <row r="1339" spans="1:1" x14ac:dyDescent="0.3">
      <c r="A1339" s="26"/>
    </row>
    <row r="1340" spans="1:1" x14ac:dyDescent="0.3">
      <c r="A1340" s="26"/>
    </row>
    <row r="1341" spans="1:1" x14ac:dyDescent="0.3">
      <c r="A1341" s="26"/>
    </row>
    <row r="1342" spans="1:1" x14ac:dyDescent="0.3">
      <c r="A1342" s="26"/>
    </row>
    <row r="1343" spans="1:1" x14ac:dyDescent="0.3">
      <c r="A1343" s="26"/>
    </row>
    <row r="1344" spans="1:1" x14ac:dyDescent="0.3">
      <c r="A1344" s="26"/>
    </row>
    <row r="1345" spans="1:1" x14ac:dyDescent="0.3">
      <c r="A1345" s="26"/>
    </row>
    <row r="1346" spans="1:1" x14ac:dyDescent="0.3">
      <c r="A1346" s="26"/>
    </row>
    <row r="1347" spans="1:1" x14ac:dyDescent="0.3">
      <c r="A1347" s="26"/>
    </row>
    <row r="1348" spans="1:1" x14ac:dyDescent="0.3">
      <c r="A1348" s="26"/>
    </row>
    <row r="1349" spans="1:1" x14ac:dyDescent="0.3">
      <c r="A1349" s="26"/>
    </row>
    <row r="1350" spans="1:1" x14ac:dyDescent="0.3">
      <c r="A1350" s="26"/>
    </row>
    <row r="1351" spans="1:1" x14ac:dyDescent="0.3">
      <c r="A1351" s="26"/>
    </row>
    <row r="1352" spans="1:1" x14ac:dyDescent="0.3">
      <c r="A1352" s="26"/>
    </row>
    <row r="1353" spans="1:1" x14ac:dyDescent="0.3">
      <c r="A1353" s="26"/>
    </row>
    <row r="1354" spans="1:1" x14ac:dyDescent="0.3">
      <c r="A1354" s="26"/>
    </row>
    <row r="1355" spans="1:1" x14ac:dyDescent="0.3">
      <c r="A1355" s="26"/>
    </row>
    <row r="1356" spans="1:1" x14ac:dyDescent="0.3">
      <c r="A1356" s="26"/>
    </row>
    <row r="1357" spans="1:1" x14ac:dyDescent="0.3">
      <c r="A1357" s="26"/>
    </row>
    <row r="1358" spans="1:1" x14ac:dyDescent="0.3">
      <c r="A1358" s="26"/>
    </row>
    <row r="1359" spans="1:1" x14ac:dyDescent="0.3">
      <c r="A1359" s="26"/>
    </row>
    <row r="1360" spans="1:1" x14ac:dyDescent="0.3">
      <c r="A1360" s="26"/>
    </row>
    <row r="1361" spans="1:1" x14ac:dyDescent="0.3">
      <c r="A1361" s="26"/>
    </row>
    <row r="1362" spans="1:1" x14ac:dyDescent="0.3">
      <c r="A1362" s="26"/>
    </row>
    <row r="1363" spans="1:1" x14ac:dyDescent="0.3">
      <c r="A1363" s="26"/>
    </row>
    <row r="1364" spans="1:1" x14ac:dyDescent="0.3">
      <c r="A1364" s="26"/>
    </row>
    <row r="1365" spans="1:1" x14ac:dyDescent="0.3">
      <c r="A1365" s="26"/>
    </row>
    <row r="1366" spans="1:1" x14ac:dyDescent="0.3">
      <c r="A1366" s="26"/>
    </row>
    <row r="1367" spans="1:1" x14ac:dyDescent="0.3">
      <c r="A1367" s="26"/>
    </row>
    <row r="1368" spans="1:1" x14ac:dyDescent="0.3">
      <c r="A1368" s="26"/>
    </row>
    <row r="1369" spans="1:1" x14ac:dyDescent="0.3">
      <c r="A1369" s="26"/>
    </row>
    <row r="1370" spans="1:1" x14ac:dyDescent="0.3">
      <c r="A1370" s="26"/>
    </row>
    <row r="1371" spans="1:1" x14ac:dyDescent="0.3">
      <c r="A1371" s="26"/>
    </row>
    <row r="1372" spans="1:1" x14ac:dyDescent="0.3">
      <c r="A1372" s="26"/>
    </row>
    <row r="1373" spans="1:1" x14ac:dyDescent="0.3">
      <c r="A1373" s="26"/>
    </row>
    <row r="1374" spans="1:1" x14ac:dyDescent="0.3">
      <c r="A1374" s="26"/>
    </row>
    <row r="1375" spans="1:1" x14ac:dyDescent="0.3">
      <c r="A1375" s="26"/>
    </row>
    <row r="1376" spans="1:1" x14ac:dyDescent="0.3">
      <c r="A1376" s="26"/>
    </row>
    <row r="1377" spans="1:1" x14ac:dyDescent="0.3">
      <c r="A1377" s="26"/>
    </row>
    <row r="1378" spans="1:1" x14ac:dyDescent="0.3">
      <c r="A1378" s="26"/>
    </row>
    <row r="1379" spans="1:1" x14ac:dyDescent="0.3">
      <c r="A1379" s="26"/>
    </row>
    <row r="1380" spans="1:1" x14ac:dyDescent="0.3">
      <c r="A1380" s="26"/>
    </row>
    <row r="1381" spans="1:1" x14ac:dyDescent="0.3">
      <c r="A1381" s="26"/>
    </row>
    <row r="1382" spans="1:1" x14ac:dyDescent="0.3">
      <c r="A1382" s="26"/>
    </row>
    <row r="1383" spans="1:1" x14ac:dyDescent="0.3">
      <c r="A1383" s="26"/>
    </row>
    <row r="1384" spans="1:1" x14ac:dyDescent="0.3">
      <c r="A1384" s="26"/>
    </row>
    <row r="1385" spans="1:1" x14ac:dyDescent="0.3">
      <c r="A1385" s="26"/>
    </row>
    <row r="1386" spans="1:1" x14ac:dyDescent="0.3">
      <c r="A1386" s="26"/>
    </row>
    <row r="1387" spans="1:1" x14ac:dyDescent="0.3">
      <c r="A1387" s="26"/>
    </row>
    <row r="1388" spans="1:1" x14ac:dyDescent="0.3">
      <c r="A1388" s="26"/>
    </row>
    <row r="1389" spans="1:1" x14ac:dyDescent="0.3">
      <c r="A1389" s="26"/>
    </row>
    <row r="1390" spans="1:1" x14ac:dyDescent="0.3">
      <c r="A1390" s="26"/>
    </row>
    <row r="1391" spans="1:1" x14ac:dyDescent="0.3">
      <c r="A1391" s="26"/>
    </row>
    <row r="1392" spans="1:1" x14ac:dyDescent="0.3">
      <c r="A1392" s="26"/>
    </row>
    <row r="1393" spans="1:1" x14ac:dyDescent="0.3">
      <c r="A1393" s="26"/>
    </row>
    <row r="1394" spans="1:1" x14ac:dyDescent="0.3">
      <c r="A1394" s="26"/>
    </row>
    <row r="1395" spans="1:1" x14ac:dyDescent="0.3">
      <c r="A1395" s="26"/>
    </row>
    <row r="1396" spans="1:1" x14ac:dyDescent="0.3">
      <c r="A1396" s="26"/>
    </row>
    <row r="1397" spans="1:1" x14ac:dyDescent="0.3">
      <c r="A1397" s="26"/>
    </row>
    <row r="1398" spans="1:1" x14ac:dyDescent="0.3">
      <c r="A1398" s="26"/>
    </row>
    <row r="1399" spans="1:1" x14ac:dyDescent="0.3">
      <c r="A1399" s="26"/>
    </row>
    <row r="1400" spans="1:1" x14ac:dyDescent="0.3">
      <c r="A1400" s="26"/>
    </row>
    <row r="1401" spans="1:1" x14ac:dyDescent="0.3">
      <c r="A1401" s="26"/>
    </row>
    <row r="1402" spans="1:1" x14ac:dyDescent="0.3">
      <c r="A1402" s="26"/>
    </row>
    <row r="1403" spans="1:1" x14ac:dyDescent="0.3">
      <c r="A1403" s="26"/>
    </row>
    <row r="1404" spans="1:1" x14ac:dyDescent="0.3">
      <c r="A1404" s="26"/>
    </row>
    <row r="1405" spans="1:1" x14ac:dyDescent="0.3">
      <c r="A1405" s="26"/>
    </row>
    <row r="1406" spans="1:1" x14ac:dyDescent="0.3">
      <c r="A1406" s="26"/>
    </row>
    <row r="1407" spans="1:1" x14ac:dyDescent="0.3">
      <c r="A1407" s="26"/>
    </row>
    <row r="1408" spans="1:1" x14ac:dyDescent="0.3">
      <c r="A1408" s="26"/>
    </row>
    <row r="1409" spans="1:1" x14ac:dyDescent="0.3">
      <c r="A1409" s="26"/>
    </row>
    <row r="1410" spans="1:1" x14ac:dyDescent="0.3">
      <c r="A1410" s="26"/>
    </row>
    <row r="1411" spans="1:1" x14ac:dyDescent="0.3">
      <c r="A1411" s="26"/>
    </row>
    <row r="1412" spans="1:1" x14ac:dyDescent="0.3">
      <c r="A1412" s="26"/>
    </row>
    <row r="1413" spans="1:1" x14ac:dyDescent="0.3">
      <c r="A1413" s="26"/>
    </row>
    <row r="1414" spans="1:1" x14ac:dyDescent="0.3">
      <c r="A1414" s="26"/>
    </row>
    <row r="1415" spans="1:1" x14ac:dyDescent="0.3">
      <c r="A1415" s="26"/>
    </row>
    <row r="1416" spans="1:1" x14ac:dyDescent="0.3">
      <c r="A1416" s="26"/>
    </row>
    <row r="1417" spans="1:1" x14ac:dyDescent="0.3">
      <c r="A1417" s="26"/>
    </row>
    <row r="1418" spans="1:1" x14ac:dyDescent="0.3">
      <c r="A1418" s="26"/>
    </row>
    <row r="1419" spans="1:1" x14ac:dyDescent="0.3">
      <c r="A1419" s="26"/>
    </row>
    <row r="1420" spans="1:1" x14ac:dyDescent="0.3">
      <c r="A1420" s="26"/>
    </row>
    <row r="1421" spans="1:1" x14ac:dyDescent="0.3">
      <c r="A1421" s="26"/>
    </row>
    <row r="1422" spans="1:1" x14ac:dyDescent="0.3">
      <c r="A1422" s="26"/>
    </row>
    <row r="1423" spans="1:1" x14ac:dyDescent="0.3">
      <c r="A1423" s="26"/>
    </row>
    <row r="1424" spans="1:1" x14ac:dyDescent="0.3">
      <c r="A1424" s="26"/>
    </row>
    <row r="1425" spans="1:1" x14ac:dyDescent="0.3">
      <c r="A1425" s="26"/>
    </row>
    <row r="1426" spans="1:1" x14ac:dyDescent="0.3">
      <c r="A1426" s="26"/>
    </row>
    <row r="1427" spans="1:1" x14ac:dyDescent="0.3">
      <c r="A1427" s="26"/>
    </row>
    <row r="1428" spans="1:1" x14ac:dyDescent="0.3">
      <c r="A1428" s="26"/>
    </row>
    <row r="1429" spans="1:1" x14ac:dyDescent="0.3">
      <c r="A1429" s="26"/>
    </row>
    <row r="1430" spans="1:1" x14ac:dyDescent="0.3">
      <c r="A1430" s="26"/>
    </row>
    <row r="1431" spans="1:1" x14ac:dyDescent="0.3">
      <c r="A1431" s="26"/>
    </row>
    <row r="1432" spans="1:1" x14ac:dyDescent="0.3">
      <c r="A1432" s="26"/>
    </row>
    <row r="1433" spans="1:1" x14ac:dyDescent="0.3">
      <c r="A1433" s="26"/>
    </row>
    <row r="1434" spans="1:1" x14ac:dyDescent="0.3">
      <c r="A1434" s="26"/>
    </row>
    <row r="1435" spans="1:1" x14ac:dyDescent="0.3">
      <c r="A1435" s="26"/>
    </row>
    <row r="1436" spans="1:1" x14ac:dyDescent="0.3">
      <c r="A1436" s="26"/>
    </row>
    <row r="1437" spans="1:1" x14ac:dyDescent="0.3">
      <c r="A1437" s="26"/>
    </row>
    <row r="1438" spans="1:1" x14ac:dyDescent="0.3">
      <c r="A1438" s="26"/>
    </row>
    <row r="1439" spans="1:1" x14ac:dyDescent="0.3">
      <c r="A1439" s="26"/>
    </row>
    <row r="1440" spans="1:1" x14ac:dyDescent="0.3">
      <c r="A1440" s="26"/>
    </row>
    <row r="1441" spans="1:1" x14ac:dyDescent="0.3">
      <c r="A1441" s="26"/>
    </row>
    <row r="1442" spans="1:1" x14ac:dyDescent="0.3">
      <c r="A1442" s="26"/>
    </row>
    <row r="1443" spans="1:1" x14ac:dyDescent="0.3">
      <c r="A1443" s="26"/>
    </row>
    <row r="1444" spans="1:1" x14ac:dyDescent="0.3">
      <c r="A1444" s="26"/>
    </row>
    <row r="1445" spans="1:1" x14ac:dyDescent="0.3">
      <c r="A1445" s="26"/>
    </row>
    <row r="1446" spans="1:1" x14ac:dyDescent="0.3">
      <c r="A1446" s="26"/>
    </row>
    <row r="1447" spans="1:1" x14ac:dyDescent="0.3">
      <c r="A1447" s="26"/>
    </row>
    <row r="1448" spans="1:1" x14ac:dyDescent="0.3">
      <c r="A1448" s="26"/>
    </row>
    <row r="1449" spans="1:1" x14ac:dyDescent="0.3">
      <c r="A1449" s="26"/>
    </row>
    <row r="1450" spans="1:1" x14ac:dyDescent="0.3">
      <c r="A1450" s="26"/>
    </row>
    <row r="1451" spans="1:1" x14ac:dyDescent="0.3">
      <c r="A1451" s="26"/>
    </row>
    <row r="1452" spans="1:1" x14ac:dyDescent="0.3">
      <c r="A1452" s="26"/>
    </row>
    <row r="1453" spans="1:1" x14ac:dyDescent="0.3">
      <c r="A1453" s="26"/>
    </row>
    <row r="1454" spans="1:1" x14ac:dyDescent="0.3">
      <c r="A1454" s="26"/>
    </row>
    <row r="1455" spans="1:1" x14ac:dyDescent="0.3">
      <c r="A1455" s="26"/>
    </row>
    <row r="1456" spans="1:1" x14ac:dyDescent="0.3">
      <c r="A1456" s="26"/>
    </row>
    <row r="1457" spans="1:1" x14ac:dyDescent="0.3">
      <c r="A1457" s="26"/>
    </row>
    <row r="1458" spans="1:1" x14ac:dyDescent="0.3">
      <c r="A1458" s="26"/>
    </row>
    <row r="1459" spans="1:1" x14ac:dyDescent="0.3">
      <c r="A1459" s="26"/>
    </row>
    <row r="1460" spans="1:1" x14ac:dyDescent="0.3">
      <c r="A1460" s="26"/>
    </row>
    <row r="1461" spans="1:1" x14ac:dyDescent="0.3">
      <c r="A1461" s="26"/>
    </row>
    <row r="1462" spans="1:1" x14ac:dyDescent="0.3">
      <c r="A1462" s="26"/>
    </row>
    <row r="1463" spans="1:1" x14ac:dyDescent="0.3">
      <c r="A1463" s="26"/>
    </row>
    <row r="1464" spans="1:1" x14ac:dyDescent="0.3">
      <c r="A1464" s="26"/>
    </row>
    <row r="1465" spans="1:1" x14ac:dyDescent="0.3">
      <c r="A1465" s="26"/>
    </row>
    <row r="1466" spans="1:1" x14ac:dyDescent="0.3">
      <c r="A1466" s="26"/>
    </row>
    <row r="1467" spans="1:1" x14ac:dyDescent="0.3">
      <c r="A1467" s="26"/>
    </row>
    <row r="1468" spans="1:1" x14ac:dyDescent="0.3">
      <c r="A1468" s="26"/>
    </row>
    <row r="1469" spans="1:1" x14ac:dyDescent="0.3">
      <c r="A1469" s="26"/>
    </row>
    <row r="1470" spans="1:1" x14ac:dyDescent="0.3">
      <c r="A1470" s="26"/>
    </row>
    <row r="1471" spans="1:1" x14ac:dyDescent="0.3">
      <c r="A1471" s="26"/>
    </row>
    <row r="1472" spans="1:1" x14ac:dyDescent="0.3">
      <c r="A1472" s="26"/>
    </row>
    <row r="1473" spans="1:1" x14ac:dyDescent="0.3">
      <c r="A1473" s="26"/>
    </row>
    <row r="1474" spans="1:1" x14ac:dyDescent="0.3">
      <c r="A1474" s="26"/>
    </row>
    <row r="1475" spans="1:1" x14ac:dyDescent="0.3">
      <c r="A1475" s="26"/>
    </row>
    <row r="1476" spans="1:1" x14ac:dyDescent="0.3">
      <c r="A1476" s="26"/>
    </row>
    <row r="1477" spans="1:1" x14ac:dyDescent="0.3">
      <c r="A1477" s="26"/>
    </row>
    <row r="1478" spans="1:1" x14ac:dyDescent="0.3">
      <c r="A1478" s="26"/>
    </row>
    <row r="1479" spans="1:1" x14ac:dyDescent="0.3">
      <c r="A1479" s="26"/>
    </row>
    <row r="1480" spans="1:1" x14ac:dyDescent="0.3">
      <c r="A1480" s="26"/>
    </row>
    <row r="1481" spans="1:1" x14ac:dyDescent="0.3">
      <c r="A1481" s="26"/>
    </row>
    <row r="1482" spans="1:1" x14ac:dyDescent="0.3">
      <c r="A1482" s="26"/>
    </row>
    <row r="1483" spans="1:1" x14ac:dyDescent="0.3">
      <c r="A1483" s="26"/>
    </row>
    <row r="1484" spans="1:1" x14ac:dyDescent="0.3">
      <c r="A1484" s="26"/>
    </row>
    <row r="1485" spans="1:1" x14ac:dyDescent="0.3">
      <c r="A1485" s="26"/>
    </row>
    <row r="1486" spans="1:1" x14ac:dyDescent="0.3">
      <c r="A1486" s="26"/>
    </row>
    <row r="1487" spans="1:1" x14ac:dyDescent="0.3">
      <c r="A1487" s="26"/>
    </row>
    <row r="1488" spans="1:1" x14ac:dyDescent="0.3">
      <c r="A1488" s="26"/>
    </row>
    <row r="1489" spans="1:1" x14ac:dyDescent="0.3">
      <c r="A1489" s="26"/>
    </row>
    <row r="1490" spans="1:1" x14ac:dyDescent="0.3">
      <c r="A1490" s="26"/>
    </row>
    <row r="1491" spans="1:1" x14ac:dyDescent="0.3">
      <c r="A1491" s="26"/>
    </row>
    <row r="1492" spans="1:1" x14ac:dyDescent="0.3">
      <c r="A1492" s="26"/>
    </row>
    <row r="1493" spans="1:1" x14ac:dyDescent="0.3">
      <c r="A1493" s="26"/>
    </row>
    <row r="1494" spans="1:1" x14ac:dyDescent="0.3">
      <c r="A1494" s="26"/>
    </row>
    <row r="1495" spans="1:1" x14ac:dyDescent="0.3">
      <c r="A1495" s="26"/>
    </row>
    <row r="1496" spans="1:1" x14ac:dyDescent="0.3">
      <c r="A1496" s="26"/>
    </row>
    <row r="1497" spans="1:1" x14ac:dyDescent="0.3">
      <c r="A1497" s="26"/>
    </row>
    <row r="1498" spans="1:1" x14ac:dyDescent="0.3">
      <c r="A1498" s="26"/>
    </row>
    <row r="1499" spans="1:1" x14ac:dyDescent="0.3">
      <c r="A1499" s="26"/>
    </row>
    <row r="1500" spans="1:1" x14ac:dyDescent="0.3">
      <c r="A1500" s="26"/>
    </row>
    <row r="1501" spans="1:1" x14ac:dyDescent="0.3">
      <c r="A1501" s="26"/>
    </row>
    <row r="1502" spans="1:1" x14ac:dyDescent="0.3">
      <c r="A1502" s="26"/>
    </row>
    <row r="1503" spans="1:1" x14ac:dyDescent="0.3">
      <c r="A1503" s="26"/>
    </row>
    <row r="1504" spans="1:1" x14ac:dyDescent="0.3">
      <c r="A1504" s="26"/>
    </row>
    <row r="1505" spans="1:1" x14ac:dyDescent="0.3">
      <c r="A1505" s="26"/>
    </row>
    <row r="1506" spans="1:1" x14ac:dyDescent="0.3">
      <c r="A1506" s="26"/>
    </row>
    <row r="1507" spans="1:1" x14ac:dyDescent="0.3">
      <c r="A1507" s="26"/>
    </row>
    <row r="1508" spans="1:1" x14ac:dyDescent="0.3">
      <c r="A1508" s="26"/>
    </row>
    <row r="1509" spans="1:1" x14ac:dyDescent="0.3">
      <c r="A1509" s="26"/>
    </row>
    <row r="1510" spans="1:1" x14ac:dyDescent="0.3">
      <c r="A1510" s="26"/>
    </row>
    <row r="1511" spans="1:1" x14ac:dyDescent="0.3">
      <c r="A1511" s="26"/>
    </row>
    <row r="1512" spans="1:1" x14ac:dyDescent="0.3">
      <c r="A1512" s="26"/>
    </row>
    <row r="1513" spans="1:1" x14ac:dyDescent="0.3">
      <c r="A1513" s="26"/>
    </row>
    <row r="1514" spans="1:1" x14ac:dyDescent="0.3">
      <c r="A1514" s="26"/>
    </row>
    <row r="1515" spans="1:1" x14ac:dyDescent="0.3">
      <c r="A1515" s="26"/>
    </row>
    <row r="1516" spans="1:1" x14ac:dyDescent="0.3">
      <c r="A1516" s="26"/>
    </row>
    <row r="1517" spans="1:1" x14ac:dyDescent="0.3">
      <c r="A1517" s="26"/>
    </row>
    <row r="1518" spans="1:1" x14ac:dyDescent="0.3">
      <c r="A1518" s="26"/>
    </row>
    <row r="1519" spans="1:1" x14ac:dyDescent="0.3">
      <c r="A1519" s="26"/>
    </row>
    <row r="1520" spans="1:1" x14ac:dyDescent="0.3">
      <c r="A1520" s="26"/>
    </row>
    <row r="1521" spans="1:1" x14ac:dyDescent="0.3">
      <c r="A1521" s="26"/>
    </row>
    <row r="1522" spans="1:1" x14ac:dyDescent="0.3">
      <c r="A1522" s="26"/>
    </row>
    <row r="1523" spans="1:1" x14ac:dyDescent="0.3">
      <c r="A1523" s="26"/>
    </row>
    <row r="1524" spans="1:1" x14ac:dyDescent="0.3">
      <c r="A1524" s="26"/>
    </row>
    <row r="1525" spans="1:1" x14ac:dyDescent="0.3">
      <c r="A1525" s="26"/>
    </row>
    <row r="1526" spans="1:1" x14ac:dyDescent="0.3">
      <c r="A1526" s="26"/>
    </row>
    <row r="1527" spans="1:1" x14ac:dyDescent="0.3">
      <c r="A1527" s="26"/>
    </row>
    <row r="1528" spans="1:1" x14ac:dyDescent="0.3">
      <c r="A1528" s="26"/>
    </row>
    <row r="1529" spans="1:1" x14ac:dyDescent="0.3">
      <c r="A1529" s="26"/>
    </row>
    <row r="1530" spans="1:1" x14ac:dyDescent="0.3">
      <c r="A1530" s="26"/>
    </row>
    <row r="1531" spans="1:1" x14ac:dyDescent="0.3">
      <c r="A1531" s="26"/>
    </row>
    <row r="1532" spans="1:1" x14ac:dyDescent="0.3">
      <c r="A1532" s="26"/>
    </row>
    <row r="1533" spans="1:1" x14ac:dyDescent="0.3">
      <c r="A1533" s="26"/>
    </row>
    <row r="1534" spans="1:1" x14ac:dyDescent="0.3">
      <c r="A1534" s="26"/>
    </row>
    <row r="1535" spans="1:1" x14ac:dyDescent="0.3">
      <c r="A1535" s="26"/>
    </row>
    <row r="1536" spans="1:1" x14ac:dyDescent="0.3">
      <c r="A1536" s="26"/>
    </row>
    <row r="1537" spans="1:1" x14ac:dyDescent="0.3">
      <c r="A1537" s="26"/>
    </row>
    <row r="1538" spans="1:1" x14ac:dyDescent="0.3">
      <c r="A1538" s="26"/>
    </row>
    <row r="1539" spans="1:1" x14ac:dyDescent="0.3">
      <c r="A1539" s="26"/>
    </row>
    <row r="1540" spans="1:1" x14ac:dyDescent="0.3">
      <c r="A1540" s="26"/>
    </row>
    <row r="1541" spans="1:1" x14ac:dyDescent="0.3">
      <c r="A1541" s="26"/>
    </row>
    <row r="1542" spans="1:1" x14ac:dyDescent="0.3">
      <c r="A1542" s="26"/>
    </row>
    <row r="1543" spans="1:1" x14ac:dyDescent="0.3">
      <c r="A1543" s="26"/>
    </row>
    <row r="1544" spans="1:1" x14ac:dyDescent="0.3">
      <c r="A1544" s="26"/>
    </row>
    <row r="1545" spans="1:1" x14ac:dyDescent="0.3">
      <c r="A1545" s="26"/>
    </row>
    <row r="1546" spans="1:1" x14ac:dyDescent="0.3">
      <c r="A1546" s="26"/>
    </row>
    <row r="1547" spans="1:1" x14ac:dyDescent="0.3">
      <c r="A1547" s="26"/>
    </row>
    <row r="1548" spans="1:1" x14ac:dyDescent="0.3">
      <c r="A1548" s="26"/>
    </row>
    <row r="1549" spans="1:1" x14ac:dyDescent="0.3">
      <c r="A1549" s="26"/>
    </row>
    <row r="1550" spans="1:1" x14ac:dyDescent="0.3">
      <c r="A1550" s="26"/>
    </row>
    <row r="1551" spans="1:1" x14ac:dyDescent="0.3">
      <c r="A1551" s="26"/>
    </row>
    <row r="1552" spans="1:1" x14ac:dyDescent="0.3">
      <c r="A1552" s="26"/>
    </row>
    <row r="1553" spans="1:1" x14ac:dyDescent="0.3">
      <c r="A1553" s="26"/>
    </row>
    <row r="1554" spans="1:1" x14ac:dyDescent="0.3">
      <c r="A1554" s="26"/>
    </row>
    <row r="1555" spans="1:1" x14ac:dyDescent="0.3">
      <c r="A1555" s="26"/>
    </row>
    <row r="1556" spans="1:1" x14ac:dyDescent="0.3">
      <c r="A1556" s="26"/>
    </row>
    <row r="1557" spans="1:1" x14ac:dyDescent="0.3">
      <c r="A1557" s="26"/>
    </row>
    <row r="1558" spans="1:1" x14ac:dyDescent="0.3">
      <c r="A1558" s="26"/>
    </row>
    <row r="1559" spans="1:1" x14ac:dyDescent="0.3">
      <c r="A1559" s="26"/>
    </row>
    <row r="1560" spans="1:1" x14ac:dyDescent="0.3">
      <c r="A1560" s="26"/>
    </row>
    <row r="1561" spans="1:1" x14ac:dyDescent="0.3">
      <c r="A1561" s="26"/>
    </row>
    <row r="1562" spans="1:1" x14ac:dyDescent="0.3">
      <c r="A1562" s="26"/>
    </row>
    <row r="1563" spans="1:1" x14ac:dyDescent="0.3">
      <c r="A1563" s="26"/>
    </row>
    <row r="1564" spans="1:1" x14ac:dyDescent="0.3">
      <c r="A1564" s="26"/>
    </row>
    <row r="1565" spans="1:1" x14ac:dyDescent="0.3">
      <c r="A1565" s="26"/>
    </row>
    <row r="1566" spans="1:1" x14ac:dyDescent="0.3">
      <c r="A1566" s="26"/>
    </row>
    <row r="1567" spans="1:1" x14ac:dyDescent="0.3">
      <c r="A1567" s="26"/>
    </row>
    <row r="1568" spans="1:1" x14ac:dyDescent="0.3">
      <c r="A1568" s="26"/>
    </row>
    <row r="1569" spans="1:1" x14ac:dyDescent="0.3">
      <c r="A1569" s="26"/>
    </row>
    <row r="1570" spans="1:1" x14ac:dyDescent="0.3">
      <c r="A1570" s="26"/>
    </row>
    <row r="1571" spans="1:1" x14ac:dyDescent="0.3">
      <c r="A1571" s="26"/>
    </row>
    <row r="1572" spans="1:1" x14ac:dyDescent="0.3">
      <c r="A1572" s="26"/>
    </row>
    <row r="1573" spans="1:1" x14ac:dyDescent="0.3">
      <c r="A1573" s="26"/>
    </row>
    <row r="1574" spans="1:1" x14ac:dyDescent="0.3">
      <c r="A1574" s="26"/>
    </row>
    <row r="1575" spans="1:1" x14ac:dyDescent="0.3">
      <c r="A1575" s="26"/>
    </row>
    <row r="1576" spans="1:1" x14ac:dyDescent="0.3">
      <c r="A1576" s="26"/>
    </row>
    <row r="1577" spans="1:1" x14ac:dyDescent="0.3">
      <c r="A1577" s="26"/>
    </row>
    <row r="1578" spans="1:1" x14ac:dyDescent="0.3">
      <c r="A1578" s="26"/>
    </row>
    <row r="1579" spans="1:1" x14ac:dyDescent="0.3">
      <c r="A1579" s="26"/>
    </row>
    <row r="1580" spans="1:1" x14ac:dyDescent="0.3">
      <c r="A1580" s="26"/>
    </row>
    <row r="1581" spans="1:1" x14ac:dyDescent="0.3">
      <c r="A1581" s="26"/>
    </row>
    <row r="1582" spans="1:1" x14ac:dyDescent="0.3">
      <c r="A1582" s="26"/>
    </row>
    <row r="1583" spans="1:1" x14ac:dyDescent="0.3">
      <c r="A1583" s="26"/>
    </row>
    <row r="1584" spans="1:1" x14ac:dyDescent="0.3">
      <c r="A1584" s="26"/>
    </row>
    <row r="1585" spans="1:1" x14ac:dyDescent="0.3">
      <c r="A1585" s="26"/>
    </row>
    <row r="1586" spans="1:1" x14ac:dyDescent="0.3">
      <c r="A1586" s="26"/>
    </row>
    <row r="1587" spans="1:1" x14ac:dyDescent="0.3">
      <c r="A1587" s="26"/>
    </row>
    <row r="1588" spans="1:1" x14ac:dyDescent="0.3">
      <c r="A1588" s="26"/>
    </row>
    <row r="1589" spans="1:1" x14ac:dyDescent="0.3">
      <c r="A1589" s="26"/>
    </row>
    <row r="1590" spans="1:1" x14ac:dyDescent="0.3">
      <c r="A1590" s="26"/>
    </row>
    <row r="1591" spans="1:1" x14ac:dyDescent="0.3">
      <c r="A1591" s="26"/>
    </row>
    <row r="1592" spans="1:1" x14ac:dyDescent="0.3">
      <c r="A1592" s="26"/>
    </row>
    <row r="1593" spans="1:1" x14ac:dyDescent="0.3">
      <c r="A1593" s="26"/>
    </row>
    <row r="1594" spans="1:1" x14ac:dyDescent="0.3">
      <c r="A1594" s="26"/>
    </row>
    <row r="1595" spans="1:1" x14ac:dyDescent="0.3">
      <c r="A1595" s="26"/>
    </row>
    <row r="1596" spans="1:1" x14ac:dyDescent="0.3">
      <c r="A1596" s="26"/>
    </row>
    <row r="1597" spans="1:1" x14ac:dyDescent="0.3">
      <c r="A1597" s="26"/>
    </row>
    <row r="1598" spans="1:1" x14ac:dyDescent="0.3">
      <c r="A1598" s="26"/>
    </row>
    <row r="1599" spans="1:1" x14ac:dyDescent="0.3">
      <c r="A1599" s="26"/>
    </row>
    <row r="1600" spans="1:1" x14ac:dyDescent="0.3">
      <c r="A1600" s="26"/>
    </row>
    <row r="1601" spans="1:1" x14ac:dyDescent="0.3">
      <c r="A1601" s="26"/>
    </row>
    <row r="1602" spans="1:1" x14ac:dyDescent="0.3">
      <c r="A1602" s="26"/>
    </row>
    <row r="1603" spans="1:1" x14ac:dyDescent="0.3">
      <c r="A1603" s="26"/>
    </row>
    <row r="1604" spans="1:1" x14ac:dyDescent="0.3">
      <c r="A1604" s="26"/>
    </row>
    <row r="1605" spans="1:1" x14ac:dyDescent="0.3">
      <c r="A1605" s="26"/>
    </row>
    <row r="1606" spans="1:1" x14ac:dyDescent="0.3">
      <c r="A1606" s="26"/>
    </row>
    <row r="1607" spans="1:1" x14ac:dyDescent="0.3">
      <c r="A1607" s="26"/>
    </row>
    <row r="1608" spans="1:1" x14ac:dyDescent="0.3">
      <c r="A1608" s="26"/>
    </row>
    <row r="1609" spans="1:1" x14ac:dyDescent="0.3">
      <c r="A1609" s="26"/>
    </row>
    <row r="1610" spans="1:1" x14ac:dyDescent="0.3">
      <c r="A1610" s="26"/>
    </row>
    <row r="1611" spans="1:1" x14ac:dyDescent="0.3">
      <c r="A1611" s="26"/>
    </row>
    <row r="1612" spans="1:1" x14ac:dyDescent="0.3">
      <c r="A1612" s="26"/>
    </row>
    <row r="1613" spans="1:1" x14ac:dyDescent="0.3">
      <c r="A1613" s="26"/>
    </row>
    <row r="1614" spans="1:1" x14ac:dyDescent="0.3">
      <c r="A1614" s="26"/>
    </row>
    <row r="1615" spans="1:1" x14ac:dyDescent="0.3">
      <c r="A1615" s="26"/>
    </row>
    <row r="1616" spans="1:1" x14ac:dyDescent="0.3">
      <c r="A1616" s="26"/>
    </row>
    <row r="1617" spans="1:1" x14ac:dyDescent="0.3">
      <c r="A1617" s="26"/>
    </row>
    <row r="1618" spans="1:1" x14ac:dyDescent="0.3">
      <c r="A1618" s="26"/>
    </row>
    <row r="1619" spans="1:1" x14ac:dyDescent="0.3">
      <c r="A1619" s="26"/>
    </row>
    <row r="1620" spans="1:1" x14ac:dyDescent="0.3">
      <c r="A1620" s="26"/>
    </row>
    <row r="1621" spans="1:1" x14ac:dyDescent="0.3">
      <c r="A1621" s="26"/>
    </row>
    <row r="1622" spans="1:1" x14ac:dyDescent="0.3">
      <c r="A1622" s="26"/>
    </row>
    <row r="1623" spans="1:1" x14ac:dyDescent="0.3">
      <c r="A1623" s="26"/>
    </row>
    <row r="1624" spans="1:1" x14ac:dyDescent="0.3">
      <c r="A1624" s="26"/>
    </row>
    <row r="1625" spans="1:1" x14ac:dyDescent="0.3">
      <c r="A1625" s="26"/>
    </row>
    <row r="1626" spans="1:1" x14ac:dyDescent="0.3">
      <c r="A1626" s="26"/>
    </row>
    <row r="1627" spans="1:1" x14ac:dyDescent="0.3">
      <c r="A1627" s="26"/>
    </row>
    <row r="1628" spans="1:1" x14ac:dyDescent="0.3">
      <c r="A1628" s="26"/>
    </row>
    <row r="1629" spans="1:1" x14ac:dyDescent="0.3">
      <c r="A1629" s="26"/>
    </row>
    <row r="1630" spans="1:1" x14ac:dyDescent="0.3">
      <c r="A1630" s="26"/>
    </row>
    <row r="1631" spans="1:1" x14ac:dyDescent="0.3">
      <c r="A1631" s="26"/>
    </row>
    <row r="1632" spans="1:1" x14ac:dyDescent="0.3">
      <c r="A1632" s="26"/>
    </row>
    <row r="1633" spans="1:1" x14ac:dyDescent="0.3">
      <c r="A1633" s="26"/>
    </row>
    <row r="1634" spans="1:1" x14ac:dyDescent="0.3">
      <c r="A1634" s="26"/>
    </row>
    <row r="1635" spans="1:1" x14ac:dyDescent="0.3">
      <c r="A1635" s="26"/>
    </row>
    <row r="1636" spans="1:1" x14ac:dyDescent="0.3">
      <c r="A1636" s="26"/>
    </row>
    <row r="1637" spans="1:1" x14ac:dyDescent="0.3">
      <c r="A1637" s="26"/>
    </row>
    <row r="1638" spans="1:1" x14ac:dyDescent="0.3">
      <c r="A1638" s="26"/>
    </row>
    <row r="1639" spans="1:1" x14ac:dyDescent="0.3">
      <c r="A1639" s="26"/>
    </row>
    <row r="1640" spans="1:1" x14ac:dyDescent="0.3">
      <c r="A1640" s="26"/>
    </row>
    <row r="1641" spans="1:1" x14ac:dyDescent="0.3">
      <c r="A1641" s="26"/>
    </row>
    <row r="1642" spans="1:1" x14ac:dyDescent="0.3">
      <c r="A1642" s="26"/>
    </row>
    <row r="1643" spans="1:1" x14ac:dyDescent="0.3">
      <c r="A1643" s="26"/>
    </row>
    <row r="1644" spans="1:1" x14ac:dyDescent="0.3">
      <c r="A1644" s="26"/>
    </row>
    <row r="1645" spans="1:1" x14ac:dyDescent="0.3">
      <c r="A1645" s="26"/>
    </row>
    <row r="1646" spans="1:1" x14ac:dyDescent="0.3">
      <c r="A1646" s="26"/>
    </row>
    <row r="1647" spans="1:1" x14ac:dyDescent="0.3">
      <c r="A1647" s="26"/>
    </row>
    <row r="1648" spans="1:1" x14ac:dyDescent="0.3">
      <c r="A1648" s="26"/>
    </row>
    <row r="1649" spans="1:1" x14ac:dyDescent="0.3">
      <c r="A1649" s="26"/>
    </row>
    <row r="1650" spans="1:1" x14ac:dyDescent="0.3">
      <c r="A1650" s="26"/>
    </row>
    <row r="1651" spans="1:1" x14ac:dyDescent="0.3">
      <c r="A1651" s="26"/>
    </row>
    <row r="1652" spans="1:1" x14ac:dyDescent="0.3">
      <c r="A1652" s="26"/>
    </row>
    <row r="1653" spans="1:1" x14ac:dyDescent="0.3">
      <c r="A1653" s="26"/>
    </row>
    <row r="1654" spans="1:1" x14ac:dyDescent="0.3">
      <c r="A1654" s="26"/>
    </row>
    <row r="1655" spans="1:1" x14ac:dyDescent="0.3">
      <c r="A1655" s="26"/>
    </row>
    <row r="1656" spans="1:1" x14ac:dyDescent="0.3">
      <c r="A1656" s="26"/>
    </row>
    <row r="1657" spans="1:1" x14ac:dyDescent="0.3">
      <c r="A1657" s="26"/>
    </row>
    <row r="1658" spans="1:1" x14ac:dyDescent="0.3">
      <c r="A1658" s="26"/>
    </row>
    <row r="1659" spans="1:1" x14ac:dyDescent="0.3">
      <c r="A1659" s="26"/>
    </row>
    <row r="1660" spans="1:1" x14ac:dyDescent="0.3">
      <c r="A1660" s="26"/>
    </row>
    <row r="1661" spans="1:1" x14ac:dyDescent="0.3">
      <c r="A1661" s="26"/>
    </row>
    <row r="1662" spans="1:1" x14ac:dyDescent="0.3">
      <c r="A1662" s="26"/>
    </row>
    <row r="1663" spans="1:1" x14ac:dyDescent="0.3">
      <c r="A1663" s="26"/>
    </row>
    <row r="1664" spans="1:1" x14ac:dyDescent="0.3">
      <c r="A1664" s="26"/>
    </row>
    <row r="1665" spans="1:1" x14ac:dyDescent="0.3">
      <c r="A1665" s="26"/>
    </row>
    <row r="1666" spans="1:1" x14ac:dyDescent="0.3">
      <c r="A1666" s="26"/>
    </row>
    <row r="1667" spans="1:1" x14ac:dyDescent="0.3">
      <c r="A1667" s="26"/>
    </row>
    <row r="1668" spans="1:1" x14ac:dyDescent="0.3">
      <c r="A1668" s="26"/>
    </row>
    <row r="1669" spans="1:1" x14ac:dyDescent="0.3">
      <c r="A1669" s="26"/>
    </row>
    <row r="1670" spans="1:1" x14ac:dyDescent="0.3">
      <c r="A1670" s="26"/>
    </row>
    <row r="1671" spans="1:1" x14ac:dyDescent="0.3">
      <c r="A1671" s="26"/>
    </row>
    <row r="1672" spans="1:1" x14ac:dyDescent="0.3">
      <c r="A1672" s="26"/>
    </row>
    <row r="1673" spans="1:1" x14ac:dyDescent="0.3">
      <c r="A1673" s="26"/>
    </row>
    <row r="1674" spans="1:1" x14ac:dyDescent="0.3">
      <c r="A1674" s="26"/>
    </row>
    <row r="1675" spans="1:1" x14ac:dyDescent="0.3">
      <c r="A1675" s="26"/>
    </row>
    <row r="1676" spans="1:1" x14ac:dyDescent="0.3">
      <c r="A1676" s="26"/>
    </row>
    <row r="1677" spans="1:1" x14ac:dyDescent="0.3">
      <c r="A1677" s="26"/>
    </row>
    <row r="1678" spans="1:1" x14ac:dyDescent="0.3">
      <c r="A1678" s="26"/>
    </row>
    <row r="1679" spans="1:1" x14ac:dyDescent="0.3">
      <c r="A1679" s="26"/>
    </row>
    <row r="1680" spans="1:1" x14ac:dyDescent="0.3">
      <c r="A1680" s="26"/>
    </row>
    <row r="1681" spans="1:1" x14ac:dyDescent="0.3">
      <c r="A1681" s="26"/>
    </row>
    <row r="1682" spans="1:1" x14ac:dyDescent="0.3">
      <c r="A1682" s="26"/>
    </row>
    <row r="1683" spans="1:1" x14ac:dyDescent="0.3">
      <c r="A1683" s="26"/>
    </row>
    <row r="1684" spans="1:1" x14ac:dyDescent="0.3">
      <c r="A1684" s="26"/>
    </row>
    <row r="1685" spans="1:1" x14ac:dyDescent="0.3">
      <c r="A1685" s="26"/>
    </row>
    <row r="1686" spans="1:1" x14ac:dyDescent="0.3">
      <c r="A1686" s="26"/>
    </row>
    <row r="1687" spans="1:1" x14ac:dyDescent="0.3">
      <c r="A1687" s="26"/>
    </row>
    <row r="1688" spans="1:1" x14ac:dyDescent="0.3">
      <c r="A1688" s="26"/>
    </row>
    <row r="1689" spans="1:1" x14ac:dyDescent="0.3">
      <c r="A1689" s="26"/>
    </row>
    <row r="1690" spans="1:1" x14ac:dyDescent="0.3">
      <c r="A1690" s="26"/>
    </row>
    <row r="1691" spans="1:1" x14ac:dyDescent="0.3">
      <c r="A1691" s="26"/>
    </row>
    <row r="1692" spans="1:1" x14ac:dyDescent="0.3">
      <c r="A1692" s="26"/>
    </row>
    <row r="1693" spans="1:1" x14ac:dyDescent="0.3">
      <c r="A1693" s="26"/>
    </row>
    <row r="1694" spans="1:1" x14ac:dyDescent="0.3">
      <c r="A1694" s="26"/>
    </row>
    <row r="1695" spans="1:1" x14ac:dyDescent="0.3">
      <c r="A1695" s="26"/>
    </row>
    <row r="1696" spans="1:1" x14ac:dyDescent="0.3">
      <c r="A1696" s="26"/>
    </row>
    <row r="1697" spans="1:1" x14ac:dyDescent="0.3">
      <c r="A1697" s="26"/>
    </row>
    <row r="1698" spans="1:1" x14ac:dyDescent="0.3">
      <c r="A1698" s="26"/>
    </row>
    <row r="1699" spans="1:1" x14ac:dyDescent="0.3">
      <c r="A1699" s="26"/>
    </row>
    <row r="1700" spans="1:1" x14ac:dyDescent="0.3">
      <c r="A1700" s="26"/>
    </row>
    <row r="1701" spans="1:1" x14ac:dyDescent="0.3">
      <c r="A1701" s="26"/>
    </row>
    <row r="1702" spans="1:1" x14ac:dyDescent="0.3">
      <c r="A1702" s="26"/>
    </row>
    <row r="1703" spans="1:1" x14ac:dyDescent="0.3">
      <c r="A1703" s="26"/>
    </row>
    <row r="1704" spans="1:1" x14ac:dyDescent="0.3">
      <c r="A1704" s="26"/>
    </row>
    <row r="1705" spans="1:1" x14ac:dyDescent="0.3">
      <c r="A1705" s="26"/>
    </row>
    <row r="1706" spans="1:1" x14ac:dyDescent="0.3">
      <c r="A1706" s="26"/>
    </row>
    <row r="1707" spans="1:1" x14ac:dyDescent="0.3">
      <c r="A1707" s="26"/>
    </row>
    <row r="1708" spans="1:1" x14ac:dyDescent="0.3">
      <c r="A1708" s="26"/>
    </row>
    <row r="1709" spans="1:1" x14ac:dyDescent="0.3">
      <c r="A1709" s="26"/>
    </row>
    <row r="1710" spans="1:1" x14ac:dyDescent="0.3">
      <c r="A1710" s="26"/>
    </row>
    <row r="1711" spans="1:1" x14ac:dyDescent="0.3">
      <c r="A1711" s="26"/>
    </row>
    <row r="1712" spans="1:1" x14ac:dyDescent="0.3">
      <c r="A1712" s="26"/>
    </row>
    <row r="1713" spans="1:1" x14ac:dyDescent="0.3">
      <c r="A1713" s="26"/>
    </row>
    <row r="1714" spans="1:1" x14ac:dyDescent="0.3">
      <c r="A1714" s="26"/>
    </row>
    <row r="1715" spans="1:1" x14ac:dyDescent="0.3">
      <c r="A1715" s="26"/>
    </row>
    <row r="1716" spans="1:1" x14ac:dyDescent="0.3">
      <c r="A1716" s="26"/>
    </row>
    <row r="1717" spans="1:1" x14ac:dyDescent="0.3">
      <c r="A1717" s="26"/>
    </row>
    <row r="1718" spans="1:1" x14ac:dyDescent="0.3">
      <c r="A1718" s="26"/>
    </row>
    <row r="1719" spans="1:1" x14ac:dyDescent="0.3">
      <c r="A1719" s="26"/>
    </row>
    <row r="1720" spans="1:1" x14ac:dyDescent="0.3">
      <c r="A1720" s="26"/>
    </row>
    <row r="1721" spans="1:1" x14ac:dyDescent="0.3">
      <c r="A1721" s="26"/>
    </row>
    <row r="1722" spans="1:1" x14ac:dyDescent="0.3">
      <c r="A1722" s="26"/>
    </row>
    <row r="1723" spans="1:1" x14ac:dyDescent="0.3">
      <c r="A1723" s="26"/>
    </row>
    <row r="1724" spans="1:1" x14ac:dyDescent="0.3">
      <c r="A1724" s="26"/>
    </row>
    <row r="1725" spans="1:1" x14ac:dyDescent="0.3">
      <c r="A1725" s="26"/>
    </row>
    <row r="1726" spans="1:1" x14ac:dyDescent="0.3">
      <c r="A1726" s="26"/>
    </row>
    <row r="1727" spans="1:1" x14ac:dyDescent="0.3">
      <c r="A1727" s="26"/>
    </row>
    <row r="1728" spans="1:1" x14ac:dyDescent="0.3">
      <c r="A1728" s="26"/>
    </row>
    <row r="1729" spans="1:1" x14ac:dyDescent="0.3">
      <c r="A1729" s="26"/>
    </row>
    <row r="1730" spans="1:1" x14ac:dyDescent="0.3">
      <c r="A1730" s="26"/>
    </row>
    <row r="1731" spans="1:1" x14ac:dyDescent="0.3">
      <c r="A1731" s="26"/>
    </row>
    <row r="1732" spans="1:1" x14ac:dyDescent="0.3">
      <c r="A1732" s="26"/>
    </row>
    <row r="1733" spans="1:1" x14ac:dyDescent="0.3">
      <c r="A1733" s="26"/>
    </row>
    <row r="1734" spans="1:1" x14ac:dyDescent="0.3">
      <c r="A1734" s="26"/>
    </row>
    <row r="1735" spans="1:1" x14ac:dyDescent="0.3">
      <c r="A1735" s="26"/>
    </row>
    <row r="1736" spans="1:1" x14ac:dyDescent="0.3">
      <c r="A1736" s="26"/>
    </row>
    <row r="1737" spans="1:1" x14ac:dyDescent="0.3">
      <c r="A1737" s="26"/>
    </row>
    <row r="1738" spans="1:1" x14ac:dyDescent="0.3">
      <c r="A1738" s="26"/>
    </row>
    <row r="1739" spans="1:1" x14ac:dyDescent="0.3">
      <c r="A1739" s="26"/>
    </row>
    <row r="1740" spans="1:1" x14ac:dyDescent="0.3">
      <c r="A1740" s="26"/>
    </row>
    <row r="1741" spans="1:1" x14ac:dyDescent="0.3">
      <c r="A1741" s="26"/>
    </row>
    <row r="1742" spans="1:1" x14ac:dyDescent="0.3">
      <c r="A1742" s="26"/>
    </row>
    <row r="1743" spans="1:1" x14ac:dyDescent="0.3">
      <c r="A1743" s="26"/>
    </row>
    <row r="1744" spans="1:1" x14ac:dyDescent="0.3">
      <c r="A1744" s="26"/>
    </row>
    <row r="1745" spans="1:1" x14ac:dyDescent="0.3">
      <c r="A1745" s="26"/>
    </row>
    <row r="1746" spans="1:1" x14ac:dyDescent="0.3">
      <c r="A1746" s="26"/>
    </row>
    <row r="1747" spans="1:1" x14ac:dyDescent="0.3">
      <c r="A1747" s="26"/>
    </row>
    <row r="1748" spans="1:1" x14ac:dyDescent="0.3">
      <c r="A1748" s="26"/>
    </row>
    <row r="1749" spans="1:1" x14ac:dyDescent="0.3">
      <c r="A1749" s="26"/>
    </row>
    <row r="1750" spans="1:1" x14ac:dyDescent="0.3">
      <c r="A1750" s="26"/>
    </row>
    <row r="1751" spans="1:1" x14ac:dyDescent="0.3">
      <c r="A1751" s="26"/>
    </row>
    <row r="1752" spans="1:1" x14ac:dyDescent="0.3">
      <c r="A1752" s="26"/>
    </row>
    <row r="1753" spans="1:1" x14ac:dyDescent="0.3">
      <c r="A1753" s="26"/>
    </row>
    <row r="1754" spans="1:1" x14ac:dyDescent="0.3">
      <c r="A1754" s="26"/>
    </row>
    <row r="1755" spans="1:1" x14ac:dyDescent="0.3">
      <c r="A1755" s="26"/>
    </row>
    <row r="1756" spans="1:1" x14ac:dyDescent="0.3">
      <c r="A1756" s="26"/>
    </row>
    <row r="1757" spans="1:1" x14ac:dyDescent="0.3">
      <c r="A1757" s="26"/>
    </row>
    <row r="1758" spans="1:1" x14ac:dyDescent="0.3">
      <c r="A1758" s="26"/>
    </row>
    <row r="1759" spans="1:1" x14ac:dyDescent="0.3">
      <c r="A1759" s="26"/>
    </row>
    <row r="1760" spans="1:1" x14ac:dyDescent="0.3">
      <c r="A1760" s="26"/>
    </row>
    <row r="1761" spans="1:1" x14ac:dyDescent="0.3">
      <c r="A1761" s="26"/>
    </row>
    <row r="1762" spans="1:1" x14ac:dyDescent="0.3">
      <c r="A1762" s="26"/>
    </row>
    <row r="1763" spans="1:1" x14ac:dyDescent="0.3">
      <c r="A1763" s="26"/>
    </row>
    <row r="1764" spans="1:1" x14ac:dyDescent="0.3">
      <c r="A1764" s="26"/>
    </row>
    <row r="1765" spans="1:1" x14ac:dyDescent="0.3">
      <c r="A1765" s="26"/>
    </row>
    <row r="1766" spans="1:1" x14ac:dyDescent="0.3">
      <c r="A1766" s="26"/>
    </row>
    <row r="1767" spans="1:1" x14ac:dyDescent="0.3">
      <c r="A1767" s="26"/>
    </row>
    <row r="1768" spans="1:1" x14ac:dyDescent="0.3">
      <c r="A1768" s="26"/>
    </row>
    <row r="1769" spans="1:1" x14ac:dyDescent="0.3">
      <c r="A1769" s="26"/>
    </row>
    <row r="1770" spans="1:1" x14ac:dyDescent="0.3">
      <c r="A1770" s="26"/>
    </row>
    <row r="1771" spans="1:1" x14ac:dyDescent="0.3">
      <c r="A1771" s="26"/>
    </row>
    <row r="1772" spans="1:1" x14ac:dyDescent="0.3">
      <c r="A1772" s="26"/>
    </row>
    <row r="1773" spans="1:1" x14ac:dyDescent="0.3">
      <c r="A1773" s="26"/>
    </row>
    <row r="1774" spans="1:1" x14ac:dyDescent="0.3">
      <c r="A1774" s="26"/>
    </row>
    <row r="1775" spans="1:1" x14ac:dyDescent="0.3">
      <c r="A1775" s="26"/>
    </row>
    <row r="1776" spans="1:1" x14ac:dyDescent="0.3">
      <c r="A1776" s="26"/>
    </row>
    <row r="1777" spans="1:1" x14ac:dyDescent="0.3">
      <c r="A1777" s="26"/>
    </row>
    <row r="1778" spans="1:1" x14ac:dyDescent="0.3">
      <c r="A1778" s="26"/>
    </row>
    <row r="1779" spans="1:1" x14ac:dyDescent="0.3">
      <c r="A1779" s="26"/>
    </row>
    <row r="1780" spans="1:1" x14ac:dyDescent="0.3">
      <c r="A1780" s="26"/>
    </row>
    <row r="1781" spans="1:1" x14ac:dyDescent="0.3">
      <c r="A1781" s="26"/>
    </row>
    <row r="1782" spans="1:1" x14ac:dyDescent="0.3">
      <c r="A1782" s="26"/>
    </row>
    <row r="1783" spans="1:1" x14ac:dyDescent="0.3">
      <c r="A1783" s="26"/>
    </row>
    <row r="1784" spans="1:1" x14ac:dyDescent="0.3">
      <c r="A1784" s="26"/>
    </row>
    <row r="1785" spans="1:1" x14ac:dyDescent="0.3">
      <c r="A1785" s="26"/>
    </row>
    <row r="1786" spans="1:1" x14ac:dyDescent="0.3">
      <c r="A1786" s="26"/>
    </row>
    <row r="1787" spans="1:1" x14ac:dyDescent="0.3">
      <c r="A1787" s="26"/>
    </row>
    <row r="1788" spans="1:1" x14ac:dyDescent="0.3">
      <c r="A1788" s="26"/>
    </row>
    <row r="1789" spans="1:1" x14ac:dyDescent="0.3">
      <c r="A1789" s="26"/>
    </row>
    <row r="1790" spans="1:1" x14ac:dyDescent="0.3">
      <c r="A1790" s="26"/>
    </row>
    <row r="1791" spans="1:1" x14ac:dyDescent="0.3">
      <c r="A1791" s="26"/>
    </row>
    <row r="1792" spans="1:1" x14ac:dyDescent="0.3">
      <c r="A1792" s="26"/>
    </row>
    <row r="1793" spans="1:1" x14ac:dyDescent="0.3">
      <c r="A1793" s="26"/>
    </row>
    <row r="1794" spans="1:1" x14ac:dyDescent="0.3">
      <c r="A1794" s="26"/>
    </row>
    <row r="1795" spans="1:1" x14ac:dyDescent="0.3">
      <c r="A1795" s="26"/>
    </row>
    <row r="1796" spans="1:1" x14ac:dyDescent="0.3">
      <c r="A1796" s="26"/>
    </row>
    <row r="1797" spans="1:1" x14ac:dyDescent="0.3">
      <c r="A1797" s="26"/>
    </row>
    <row r="1798" spans="1:1" x14ac:dyDescent="0.3">
      <c r="A1798" s="26"/>
    </row>
    <row r="1799" spans="1:1" x14ac:dyDescent="0.3">
      <c r="A1799" s="26"/>
    </row>
    <row r="1800" spans="1:1" x14ac:dyDescent="0.3">
      <c r="A1800" s="26"/>
    </row>
    <row r="1801" spans="1:1" x14ac:dyDescent="0.3">
      <c r="A1801" s="26"/>
    </row>
    <row r="1802" spans="1:1" x14ac:dyDescent="0.3">
      <c r="A1802" s="26"/>
    </row>
    <row r="1803" spans="1:1" x14ac:dyDescent="0.3">
      <c r="A1803" s="26"/>
    </row>
    <row r="1804" spans="1:1" x14ac:dyDescent="0.3">
      <c r="A1804" s="26"/>
    </row>
    <row r="1805" spans="1:1" x14ac:dyDescent="0.3">
      <c r="A1805" s="26"/>
    </row>
    <row r="1806" spans="1:1" x14ac:dyDescent="0.3">
      <c r="A1806" s="26"/>
    </row>
    <row r="1807" spans="1:1" x14ac:dyDescent="0.3">
      <c r="A1807" s="26"/>
    </row>
    <row r="1808" spans="1:1" x14ac:dyDescent="0.3">
      <c r="A1808" s="26"/>
    </row>
    <row r="1809" spans="1:1" x14ac:dyDescent="0.3">
      <c r="A1809" s="26"/>
    </row>
    <row r="1810" spans="1:1" x14ac:dyDescent="0.3">
      <c r="A1810" s="26"/>
    </row>
    <row r="1811" spans="1:1" x14ac:dyDescent="0.3">
      <c r="A1811" s="26"/>
    </row>
    <row r="1812" spans="1:1" x14ac:dyDescent="0.3">
      <c r="A1812" s="26"/>
    </row>
    <row r="1813" spans="1:1" x14ac:dyDescent="0.3">
      <c r="A1813" s="26"/>
    </row>
    <row r="1814" spans="1:1" x14ac:dyDescent="0.3">
      <c r="A1814" s="26"/>
    </row>
    <row r="1815" spans="1:1" x14ac:dyDescent="0.3">
      <c r="A1815" s="26"/>
    </row>
    <row r="1816" spans="1:1" x14ac:dyDescent="0.3">
      <c r="A1816" s="26"/>
    </row>
    <row r="1817" spans="1:1" x14ac:dyDescent="0.3">
      <c r="A1817" s="26"/>
    </row>
    <row r="1818" spans="1:1" x14ac:dyDescent="0.3">
      <c r="A1818" s="26"/>
    </row>
    <row r="1819" spans="1:1" x14ac:dyDescent="0.3">
      <c r="A1819" s="26"/>
    </row>
    <row r="1820" spans="1:1" x14ac:dyDescent="0.3">
      <c r="A1820" s="26"/>
    </row>
    <row r="1821" spans="1:1" x14ac:dyDescent="0.3">
      <c r="A1821" s="26"/>
    </row>
    <row r="1822" spans="1:1" x14ac:dyDescent="0.3">
      <c r="A1822" s="26"/>
    </row>
    <row r="1823" spans="1:1" x14ac:dyDescent="0.3">
      <c r="A1823" s="26"/>
    </row>
    <row r="1824" spans="1:1" x14ac:dyDescent="0.3">
      <c r="A1824" s="26"/>
    </row>
    <row r="1825" spans="1:1" x14ac:dyDescent="0.3">
      <c r="A1825" s="26"/>
    </row>
    <row r="1826" spans="1:1" x14ac:dyDescent="0.3">
      <c r="A1826" s="26"/>
    </row>
    <row r="1827" spans="1:1" x14ac:dyDescent="0.3">
      <c r="A1827" s="26"/>
    </row>
    <row r="1828" spans="1:1" x14ac:dyDescent="0.3">
      <c r="A1828" s="26"/>
    </row>
    <row r="1829" spans="1:1" x14ac:dyDescent="0.3">
      <c r="A1829" s="26"/>
    </row>
    <row r="1830" spans="1:1" x14ac:dyDescent="0.3">
      <c r="A1830" s="26"/>
    </row>
    <row r="1831" spans="1:1" x14ac:dyDescent="0.3">
      <c r="A1831" s="26"/>
    </row>
    <row r="1832" spans="1:1" x14ac:dyDescent="0.3">
      <c r="A1832" s="26"/>
    </row>
    <row r="1833" spans="1:1" x14ac:dyDescent="0.3">
      <c r="A1833" s="26"/>
    </row>
    <row r="1834" spans="1:1" x14ac:dyDescent="0.3">
      <c r="A1834" s="26"/>
    </row>
    <row r="1835" spans="1:1" x14ac:dyDescent="0.3">
      <c r="A1835" s="26"/>
    </row>
    <row r="1836" spans="1:1" x14ac:dyDescent="0.3">
      <c r="A1836" s="26"/>
    </row>
    <row r="1837" spans="1:1" x14ac:dyDescent="0.3">
      <c r="A1837" s="26"/>
    </row>
    <row r="1838" spans="1:1" x14ac:dyDescent="0.3">
      <c r="A1838" s="26"/>
    </row>
    <row r="1839" spans="1:1" x14ac:dyDescent="0.3">
      <c r="A1839" s="26"/>
    </row>
    <row r="1840" spans="1:1" x14ac:dyDescent="0.3">
      <c r="A1840" s="26"/>
    </row>
    <row r="1841" spans="1:1" x14ac:dyDescent="0.3">
      <c r="A1841" s="26"/>
    </row>
    <row r="1842" spans="1:1" x14ac:dyDescent="0.3">
      <c r="A1842" s="26"/>
    </row>
    <row r="1843" spans="1:1" x14ac:dyDescent="0.3">
      <c r="A1843" s="26"/>
    </row>
    <row r="1844" spans="1:1" x14ac:dyDescent="0.3">
      <c r="A1844" s="26"/>
    </row>
    <row r="1845" spans="1:1" x14ac:dyDescent="0.3">
      <c r="A1845" s="26"/>
    </row>
    <row r="1846" spans="1:1" x14ac:dyDescent="0.3">
      <c r="A1846" s="26"/>
    </row>
    <row r="1847" spans="1:1" x14ac:dyDescent="0.3">
      <c r="A1847" s="26"/>
    </row>
    <row r="1848" spans="1:1" x14ac:dyDescent="0.3">
      <c r="A1848" s="26"/>
    </row>
    <row r="1849" spans="1:1" x14ac:dyDescent="0.3">
      <c r="A1849" s="26"/>
    </row>
    <row r="1850" spans="1:1" x14ac:dyDescent="0.3">
      <c r="A1850" s="26"/>
    </row>
    <row r="1851" spans="1:1" x14ac:dyDescent="0.3">
      <c r="A1851" s="26"/>
    </row>
    <row r="1852" spans="1:1" x14ac:dyDescent="0.3">
      <c r="A1852" s="26"/>
    </row>
    <row r="1853" spans="1:1" x14ac:dyDescent="0.3">
      <c r="A1853" s="26"/>
    </row>
    <row r="1854" spans="1:1" x14ac:dyDescent="0.3">
      <c r="A1854" s="26"/>
    </row>
    <row r="1855" spans="1:1" x14ac:dyDescent="0.3">
      <c r="A1855" s="26"/>
    </row>
    <row r="1856" spans="1:1" x14ac:dyDescent="0.3">
      <c r="A1856" s="26"/>
    </row>
    <row r="1857" spans="1:1" x14ac:dyDescent="0.3">
      <c r="A1857" s="26"/>
    </row>
    <row r="1858" spans="1:1" x14ac:dyDescent="0.3">
      <c r="A1858" s="26"/>
    </row>
    <row r="1859" spans="1:1" x14ac:dyDescent="0.3">
      <c r="A1859" s="26"/>
    </row>
    <row r="1860" spans="1:1" x14ac:dyDescent="0.3">
      <c r="A1860" s="26"/>
    </row>
    <row r="1861" spans="1:1" x14ac:dyDescent="0.3">
      <c r="A1861" s="26"/>
    </row>
    <row r="1862" spans="1:1" x14ac:dyDescent="0.3">
      <c r="A1862" s="26"/>
    </row>
    <row r="1863" spans="1:1" x14ac:dyDescent="0.3">
      <c r="A1863" s="26"/>
    </row>
    <row r="1864" spans="1:1" x14ac:dyDescent="0.3">
      <c r="A1864" s="26"/>
    </row>
    <row r="1865" spans="1:1" x14ac:dyDescent="0.3">
      <c r="A1865" s="26"/>
    </row>
    <row r="1866" spans="1:1" x14ac:dyDescent="0.3">
      <c r="A1866" s="26"/>
    </row>
    <row r="1867" spans="1:1" x14ac:dyDescent="0.3">
      <c r="A1867" s="26"/>
    </row>
    <row r="1868" spans="1:1" x14ac:dyDescent="0.3">
      <c r="A1868" s="26"/>
    </row>
    <row r="1869" spans="1:1" x14ac:dyDescent="0.3">
      <c r="A1869" s="26"/>
    </row>
    <row r="1870" spans="1:1" x14ac:dyDescent="0.3">
      <c r="A1870" s="26"/>
    </row>
    <row r="1871" spans="1:1" x14ac:dyDescent="0.3">
      <c r="A1871" s="26"/>
    </row>
    <row r="1872" spans="1:1" x14ac:dyDescent="0.3">
      <c r="A1872" s="26"/>
    </row>
    <row r="1873" spans="1:1" x14ac:dyDescent="0.3">
      <c r="A1873" s="26"/>
    </row>
    <row r="1874" spans="1:1" x14ac:dyDescent="0.3">
      <c r="A1874" s="26"/>
    </row>
    <row r="1875" spans="1:1" x14ac:dyDescent="0.3">
      <c r="A1875" s="26"/>
    </row>
    <row r="1876" spans="1:1" x14ac:dyDescent="0.3">
      <c r="A1876" s="26"/>
    </row>
    <row r="1877" spans="1:1" x14ac:dyDescent="0.3">
      <c r="A1877" s="26"/>
    </row>
    <row r="1878" spans="1:1" x14ac:dyDescent="0.3">
      <c r="A1878" s="26"/>
    </row>
    <row r="1879" spans="1:1" x14ac:dyDescent="0.3">
      <c r="A1879" s="26"/>
    </row>
    <row r="1880" spans="1:1" x14ac:dyDescent="0.3">
      <c r="A1880" s="26"/>
    </row>
    <row r="1881" spans="1:1" x14ac:dyDescent="0.3">
      <c r="A1881" s="26"/>
    </row>
    <row r="1882" spans="1:1" x14ac:dyDescent="0.3">
      <c r="A1882" s="26"/>
    </row>
    <row r="1883" spans="1:1" x14ac:dyDescent="0.3">
      <c r="A1883" s="26"/>
    </row>
    <row r="1884" spans="1:1" x14ac:dyDescent="0.3">
      <c r="A1884" s="26"/>
    </row>
    <row r="1885" spans="1:1" x14ac:dyDescent="0.3">
      <c r="A1885" s="26"/>
    </row>
    <row r="1886" spans="1:1" x14ac:dyDescent="0.3">
      <c r="A1886" s="26"/>
    </row>
    <row r="1887" spans="1:1" x14ac:dyDescent="0.3">
      <c r="A1887" s="26"/>
    </row>
    <row r="1888" spans="1:1" x14ac:dyDescent="0.3">
      <c r="A1888" s="26"/>
    </row>
    <row r="1889" spans="1:1" x14ac:dyDescent="0.3">
      <c r="A1889" s="26"/>
    </row>
    <row r="1890" spans="1:1" x14ac:dyDescent="0.3">
      <c r="A1890" s="26"/>
    </row>
    <row r="1891" spans="1:1" x14ac:dyDescent="0.3">
      <c r="A1891" s="26"/>
    </row>
    <row r="1892" spans="1:1" x14ac:dyDescent="0.3">
      <c r="A1892" s="26"/>
    </row>
    <row r="1893" spans="1:1" x14ac:dyDescent="0.3">
      <c r="A1893" s="26"/>
    </row>
    <row r="1894" spans="1:1" x14ac:dyDescent="0.3">
      <c r="A1894" s="26"/>
    </row>
    <row r="1895" spans="1:1" x14ac:dyDescent="0.3">
      <c r="A1895" s="26"/>
    </row>
    <row r="1896" spans="1:1" x14ac:dyDescent="0.3">
      <c r="A1896" s="26"/>
    </row>
    <row r="1897" spans="1:1" x14ac:dyDescent="0.3">
      <c r="A1897" s="26"/>
    </row>
    <row r="1898" spans="1:1" x14ac:dyDescent="0.3">
      <c r="A1898" s="26"/>
    </row>
    <row r="1899" spans="1:1" x14ac:dyDescent="0.3">
      <c r="A1899" s="26"/>
    </row>
    <row r="1900" spans="1:1" x14ac:dyDescent="0.3">
      <c r="A1900" s="26"/>
    </row>
    <row r="1901" spans="1:1" x14ac:dyDescent="0.3">
      <c r="A1901" s="26"/>
    </row>
    <row r="1902" spans="1:1" x14ac:dyDescent="0.3">
      <c r="A1902" s="26"/>
    </row>
    <row r="1903" spans="1:1" x14ac:dyDescent="0.3">
      <c r="A1903" s="26"/>
    </row>
    <row r="1904" spans="1:1" x14ac:dyDescent="0.3">
      <c r="A1904" s="26"/>
    </row>
    <row r="1905" spans="1:1" x14ac:dyDescent="0.3">
      <c r="A1905" s="26"/>
    </row>
    <row r="1906" spans="1:1" x14ac:dyDescent="0.3">
      <c r="A1906" s="26"/>
    </row>
    <row r="1907" spans="1:1" x14ac:dyDescent="0.3">
      <c r="A1907" s="26"/>
    </row>
    <row r="1908" spans="1:1" x14ac:dyDescent="0.3">
      <c r="A1908" s="26"/>
    </row>
    <row r="1909" spans="1:1" x14ac:dyDescent="0.3">
      <c r="A1909" s="26"/>
    </row>
    <row r="1910" spans="1:1" x14ac:dyDescent="0.3">
      <c r="A1910" s="26"/>
    </row>
    <row r="1911" spans="1:1" x14ac:dyDescent="0.3">
      <c r="A1911" s="26"/>
    </row>
    <row r="1912" spans="1:1" x14ac:dyDescent="0.3">
      <c r="A1912" s="26"/>
    </row>
    <row r="1913" spans="1:1" x14ac:dyDescent="0.3">
      <c r="A1913" s="26"/>
    </row>
    <row r="1914" spans="1:1" x14ac:dyDescent="0.3">
      <c r="A1914" s="26"/>
    </row>
    <row r="1915" spans="1:1" x14ac:dyDescent="0.3">
      <c r="A1915" s="26"/>
    </row>
    <row r="1916" spans="1:1" x14ac:dyDescent="0.3">
      <c r="A1916" s="26"/>
    </row>
    <row r="1917" spans="1:1" x14ac:dyDescent="0.3">
      <c r="A1917" s="26"/>
    </row>
    <row r="1918" spans="1:1" x14ac:dyDescent="0.3">
      <c r="A1918" s="26"/>
    </row>
    <row r="1919" spans="1:1" x14ac:dyDescent="0.3">
      <c r="A1919" s="26"/>
    </row>
    <row r="1920" spans="1:1" x14ac:dyDescent="0.3">
      <c r="A1920" s="26"/>
    </row>
    <row r="1921" spans="1:1" x14ac:dyDescent="0.3">
      <c r="A1921" s="26"/>
    </row>
    <row r="1922" spans="1:1" x14ac:dyDescent="0.3">
      <c r="A1922" s="26"/>
    </row>
    <row r="1923" spans="1:1" x14ac:dyDescent="0.3">
      <c r="A1923" s="26"/>
    </row>
    <row r="1924" spans="1:1" x14ac:dyDescent="0.3">
      <c r="A1924" s="26"/>
    </row>
    <row r="1925" spans="1:1" x14ac:dyDescent="0.3">
      <c r="A1925" s="26"/>
    </row>
    <row r="1926" spans="1:1" x14ac:dyDescent="0.3">
      <c r="A1926" s="26"/>
    </row>
    <row r="1927" spans="1:1" x14ac:dyDescent="0.3">
      <c r="A1927" s="26"/>
    </row>
    <row r="1928" spans="1:1" x14ac:dyDescent="0.3">
      <c r="A1928" s="26"/>
    </row>
    <row r="1929" spans="1:1" x14ac:dyDescent="0.3">
      <c r="A1929" s="26"/>
    </row>
    <row r="1930" spans="1:1" x14ac:dyDescent="0.3">
      <c r="A1930" s="26"/>
    </row>
    <row r="1931" spans="1:1" x14ac:dyDescent="0.3">
      <c r="A1931" s="26"/>
    </row>
    <row r="1932" spans="1:1" x14ac:dyDescent="0.3">
      <c r="A1932" s="26"/>
    </row>
    <row r="1933" spans="1:1" x14ac:dyDescent="0.3">
      <c r="A1933" s="26"/>
    </row>
    <row r="1934" spans="1:1" x14ac:dyDescent="0.3">
      <c r="A1934" s="26"/>
    </row>
    <row r="1935" spans="1:1" x14ac:dyDescent="0.3">
      <c r="A1935" s="26"/>
    </row>
    <row r="1936" spans="1:1" x14ac:dyDescent="0.3">
      <c r="A1936" s="26"/>
    </row>
    <row r="1937" spans="1:1" x14ac:dyDescent="0.3">
      <c r="A1937" s="26"/>
    </row>
    <row r="1938" spans="1:1" x14ac:dyDescent="0.3">
      <c r="A1938" s="26"/>
    </row>
    <row r="1939" spans="1:1" x14ac:dyDescent="0.3">
      <c r="A1939" s="26"/>
    </row>
    <row r="1940" spans="1:1" x14ac:dyDescent="0.3">
      <c r="A1940" s="26"/>
    </row>
    <row r="1941" spans="1:1" x14ac:dyDescent="0.3">
      <c r="A1941" s="26"/>
    </row>
    <row r="1942" spans="1:1" x14ac:dyDescent="0.3">
      <c r="A1942" s="26"/>
    </row>
    <row r="1943" spans="1:1" x14ac:dyDescent="0.3">
      <c r="A1943" s="26"/>
    </row>
    <row r="1944" spans="1:1" x14ac:dyDescent="0.3">
      <c r="A1944" s="26"/>
    </row>
    <row r="1945" spans="1:1" x14ac:dyDescent="0.3">
      <c r="A1945" s="26"/>
    </row>
    <row r="1946" spans="1:1" x14ac:dyDescent="0.3">
      <c r="A1946" s="26"/>
    </row>
    <row r="1947" spans="1:1" x14ac:dyDescent="0.3">
      <c r="A1947" s="26"/>
    </row>
    <row r="1948" spans="1:1" x14ac:dyDescent="0.3">
      <c r="A1948" s="26"/>
    </row>
    <row r="1949" spans="1:1" x14ac:dyDescent="0.3">
      <c r="A1949" s="26"/>
    </row>
    <row r="1950" spans="1:1" x14ac:dyDescent="0.3">
      <c r="A1950" s="26"/>
    </row>
    <row r="1951" spans="1:1" x14ac:dyDescent="0.3">
      <c r="A1951" s="26"/>
    </row>
    <row r="1952" spans="1:1" x14ac:dyDescent="0.3">
      <c r="A1952" s="26"/>
    </row>
    <row r="1953" spans="1:1" x14ac:dyDescent="0.3">
      <c r="A1953" s="26"/>
    </row>
    <row r="1954" spans="1:1" x14ac:dyDescent="0.3">
      <c r="A1954" s="26"/>
    </row>
    <row r="1955" spans="1:1" x14ac:dyDescent="0.3">
      <c r="A1955" s="26"/>
    </row>
    <row r="1956" spans="1:1" x14ac:dyDescent="0.3">
      <c r="A1956" s="26"/>
    </row>
    <row r="1957" spans="1:1" x14ac:dyDescent="0.3">
      <c r="A1957" s="26"/>
    </row>
    <row r="1958" spans="1:1" x14ac:dyDescent="0.3">
      <c r="A1958" s="26"/>
    </row>
    <row r="1959" spans="1:1" x14ac:dyDescent="0.3">
      <c r="A1959" s="26"/>
    </row>
    <row r="1960" spans="1:1" x14ac:dyDescent="0.3">
      <c r="A1960" s="26"/>
    </row>
    <row r="1961" spans="1:1" x14ac:dyDescent="0.3">
      <c r="A1961" s="26"/>
    </row>
    <row r="1962" spans="1:1" x14ac:dyDescent="0.3">
      <c r="A1962" s="26"/>
    </row>
    <row r="1963" spans="1:1" x14ac:dyDescent="0.3">
      <c r="A1963" s="26"/>
    </row>
    <row r="1964" spans="1:1" x14ac:dyDescent="0.3">
      <c r="A1964" s="26"/>
    </row>
    <row r="1965" spans="1:1" x14ac:dyDescent="0.3">
      <c r="A1965" s="26"/>
    </row>
    <row r="1966" spans="1:1" x14ac:dyDescent="0.3">
      <c r="A1966" s="26"/>
    </row>
    <row r="1967" spans="1:1" x14ac:dyDescent="0.3">
      <c r="A1967" s="26"/>
    </row>
    <row r="1968" spans="1:1" x14ac:dyDescent="0.3">
      <c r="A1968" s="26"/>
    </row>
    <row r="1969" spans="1:1" x14ac:dyDescent="0.3">
      <c r="A1969" s="26"/>
    </row>
    <row r="1970" spans="1:1" x14ac:dyDescent="0.3">
      <c r="A1970" s="26"/>
    </row>
    <row r="1971" spans="1:1" x14ac:dyDescent="0.3">
      <c r="A1971" s="26"/>
    </row>
    <row r="1972" spans="1:1" x14ac:dyDescent="0.3">
      <c r="A1972" s="26"/>
    </row>
    <row r="1973" spans="1:1" x14ac:dyDescent="0.3">
      <c r="A1973" s="26"/>
    </row>
    <row r="1974" spans="1:1" x14ac:dyDescent="0.3">
      <c r="A1974" s="26"/>
    </row>
    <row r="1975" spans="1:1" x14ac:dyDescent="0.3">
      <c r="A1975" s="26"/>
    </row>
    <row r="1976" spans="1:1" x14ac:dyDescent="0.3">
      <c r="A1976" s="26"/>
    </row>
    <row r="1977" spans="1:1" x14ac:dyDescent="0.3">
      <c r="A1977" s="26"/>
    </row>
    <row r="1978" spans="1:1" x14ac:dyDescent="0.3">
      <c r="A1978" s="26"/>
    </row>
    <row r="1979" spans="1:1" x14ac:dyDescent="0.3">
      <c r="A1979" s="26"/>
    </row>
    <row r="1980" spans="1:1" x14ac:dyDescent="0.3">
      <c r="A1980" s="26"/>
    </row>
    <row r="1981" spans="1:1" x14ac:dyDescent="0.3">
      <c r="A1981" s="26"/>
    </row>
    <row r="1982" spans="1:1" x14ac:dyDescent="0.3">
      <c r="A1982" s="26"/>
    </row>
    <row r="1983" spans="1:1" x14ac:dyDescent="0.3">
      <c r="A1983" s="26"/>
    </row>
    <row r="1984" spans="1:1" x14ac:dyDescent="0.3">
      <c r="A1984" s="26"/>
    </row>
    <row r="1985" spans="1:1" x14ac:dyDescent="0.3">
      <c r="A1985" s="26"/>
    </row>
    <row r="1986" spans="1:1" x14ac:dyDescent="0.3">
      <c r="A1986" s="26"/>
    </row>
    <row r="1987" spans="1:1" x14ac:dyDescent="0.3">
      <c r="A1987" s="26"/>
    </row>
    <row r="1988" spans="1:1" x14ac:dyDescent="0.3">
      <c r="A1988" s="26"/>
    </row>
    <row r="1989" spans="1:1" x14ac:dyDescent="0.3">
      <c r="A1989" s="26"/>
    </row>
    <row r="1990" spans="1:1" x14ac:dyDescent="0.3">
      <c r="A1990" s="26"/>
    </row>
    <row r="1991" spans="1:1" x14ac:dyDescent="0.3">
      <c r="A1991" s="26"/>
    </row>
    <row r="1992" spans="1:1" x14ac:dyDescent="0.3">
      <c r="A1992" s="26"/>
    </row>
    <row r="1993" spans="1:1" x14ac:dyDescent="0.3">
      <c r="A1993" s="26"/>
    </row>
    <row r="1994" spans="1:1" x14ac:dyDescent="0.3">
      <c r="A1994" s="26"/>
    </row>
    <row r="1995" spans="1:1" x14ac:dyDescent="0.3">
      <c r="A1995" s="26"/>
    </row>
    <row r="1996" spans="1:1" x14ac:dyDescent="0.3">
      <c r="A1996" s="26"/>
    </row>
    <row r="1997" spans="1:1" x14ac:dyDescent="0.3">
      <c r="A1997" s="26"/>
    </row>
    <row r="1998" spans="1:1" x14ac:dyDescent="0.3">
      <c r="A1998" s="26"/>
    </row>
    <row r="1999" spans="1:1" x14ac:dyDescent="0.3">
      <c r="A1999" s="26"/>
    </row>
    <row r="2000" spans="1:1" x14ac:dyDescent="0.3">
      <c r="A2000" s="26"/>
    </row>
    <row r="2001" spans="1:1" x14ac:dyDescent="0.3">
      <c r="A2001" s="26"/>
    </row>
    <row r="2002" spans="1:1" x14ac:dyDescent="0.3">
      <c r="A2002" s="26"/>
    </row>
    <row r="2003" spans="1:1" x14ac:dyDescent="0.3">
      <c r="A2003" s="26"/>
    </row>
    <row r="2004" spans="1:1" x14ac:dyDescent="0.3">
      <c r="A2004" s="26"/>
    </row>
    <row r="2005" spans="1:1" x14ac:dyDescent="0.3">
      <c r="A2005" s="26"/>
    </row>
    <row r="2006" spans="1:1" x14ac:dyDescent="0.3">
      <c r="A2006" s="26"/>
    </row>
    <row r="2007" spans="1:1" x14ac:dyDescent="0.3">
      <c r="A2007" s="26"/>
    </row>
    <row r="2008" spans="1:1" x14ac:dyDescent="0.3">
      <c r="A2008" s="26"/>
    </row>
    <row r="2009" spans="1:1" x14ac:dyDescent="0.3">
      <c r="A2009" s="26"/>
    </row>
    <row r="2010" spans="1:1" x14ac:dyDescent="0.3">
      <c r="A2010" s="26"/>
    </row>
    <row r="2011" spans="1:1" x14ac:dyDescent="0.3">
      <c r="A2011" s="26"/>
    </row>
    <row r="2012" spans="1:1" x14ac:dyDescent="0.3">
      <c r="A2012" s="26"/>
    </row>
    <row r="2013" spans="1:1" x14ac:dyDescent="0.3">
      <c r="A2013" s="26"/>
    </row>
    <row r="2014" spans="1:1" x14ac:dyDescent="0.3">
      <c r="A2014" s="26"/>
    </row>
    <row r="2015" spans="1:1" x14ac:dyDescent="0.3">
      <c r="A2015" s="26"/>
    </row>
    <row r="2016" spans="1:1" x14ac:dyDescent="0.3">
      <c r="A2016" s="26"/>
    </row>
    <row r="2017" spans="1:1" x14ac:dyDescent="0.3">
      <c r="A2017" s="26"/>
    </row>
    <row r="2018" spans="1:1" x14ac:dyDescent="0.3">
      <c r="A2018" s="26"/>
    </row>
    <row r="2019" spans="1:1" x14ac:dyDescent="0.3">
      <c r="A2019" s="26"/>
    </row>
    <row r="2020" spans="1:1" x14ac:dyDescent="0.3">
      <c r="A2020" s="26"/>
    </row>
    <row r="2021" spans="1:1" x14ac:dyDescent="0.3">
      <c r="A2021" s="26"/>
    </row>
    <row r="2022" spans="1:1" x14ac:dyDescent="0.3">
      <c r="A2022" s="26"/>
    </row>
    <row r="2023" spans="1:1" x14ac:dyDescent="0.3">
      <c r="A2023" s="26"/>
    </row>
    <row r="2024" spans="1:1" x14ac:dyDescent="0.3">
      <c r="A2024" s="26"/>
    </row>
    <row r="2025" spans="1:1" x14ac:dyDescent="0.3">
      <c r="A2025" s="26"/>
    </row>
    <row r="2026" spans="1:1" x14ac:dyDescent="0.3">
      <c r="A2026" s="26"/>
    </row>
    <row r="2027" spans="1:1" x14ac:dyDescent="0.3">
      <c r="A2027" s="26"/>
    </row>
    <row r="2028" spans="1:1" x14ac:dyDescent="0.3">
      <c r="A2028" s="26"/>
    </row>
    <row r="2029" spans="1:1" x14ac:dyDescent="0.3">
      <c r="A2029" s="26"/>
    </row>
    <row r="2030" spans="1:1" x14ac:dyDescent="0.3">
      <c r="A2030" s="26"/>
    </row>
    <row r="2031" spans="1:1" x14ac:dyDescent="0.3">
      <c r="A2031" s="26"/>
    </row>
    <row r="2032" spans="1:1" x14ac:dyDescent="0.3">
      <c r="A2032" s="26"/>
    </row>
    <row r="2033" spans="1:1" x14ac:dyDescent="0.3">
      <c r="A2033" s="26"/>
    </row>
    <row r="2034" spans="1:1" x14ac:dyDescent="0.3">
      <c r="A2034" s="26"/>
    </row>
    <row r="2035" spans="1:1" x14ac:dyDescent="0.3">
      <c r="A2035" s="26"/>
    </row>
    <row r="2036" spans="1:1" x14ac:dyDescent="0.3">
      <c r="A2036" s="26"/>
    </row>
    <row r="2037" spans="1:1" x14ac:dyDescent="0.3">
      <c r="A2037" s="26"/>
    </row>
    <row r="2038" spans="1:1" x14ac:dyDescent="0.3">
      <c r="A2038" s="26"/>
    </row>
    <row r="2039" spans="1:1" x14ac:dyDescent="0.3">
      <c r="A2039" s="26"/>
    </row>
    <row r="2040" spans="1:1" x14ac:dyDescent="0.3">
      <c r="A2040" s="26"/>
    </row>
    <row r="2041" spans="1:1" x14ac:dyDescent="0.3">
      <c r="A2041" s="26"/>
    </row>
    <row r="2042" spans="1:1" x14ac:dyDescent="0.3">
      <c r="A2042" s="26"/>
    </row>
    <row r="2043" spans="1:1" x14ac:dyDescent="0.3">
      <c r="A2043" s="26"/>
    </row>
    <row r="2044" spans="1:1" x14ac:dyDescent="0.3">
      <c r="A2044" s="26"/>
    </row>
    <row r="2045" spans="1:1" x14ac:dyDescent="0.3">
      <c r="A2045" s="26"/>
    </row>
    <row r="2046" spans="1:1" x14ac:dyDescent="0.3">
      <c r="A2046" s="26"/>
    </row>
    <row r="2047" spans="1:1" x14ac:dyDescent="0.3">
      <c r="A2047" s="26"/>
    </row>
    <row r="2048" spans="1:1" x14ac:dyDescent="0.3">
      <c r="A2048" s="26"/>
    </row>
    <row r="2049" spans="1:1" x14ac:dyDescent="0.3">
      <c r="A2049" s="26"/>
    </row>
    <row r="2050" spans="1:1" x14ac:dyDescent="0.3">
      <c r="A2050" s="26"/>
    </row>
    <row r="2051" spans="1:1" x14ac:dyDescent="0.3">
      <c r="A2051" s="26"/>
    </row>
    <row r="2052" spans="1:1" x14ac:dyDescent="0.3">
      <c r="A2052" s="26"/>
    </row>
    <row r="2053" spans="1:1" x14ac:dyDescent="0.3">
      <c r="A2053" s="26"/>
    </row>
    <row r="2054" spans="1:1" x14ac:dyDescent="0.3">
      <c r="A2054" s="26"/>
    </row>
    <row r="2055" spans="1:1" x14ac:dyDescent="0.3">
      <c r="A2055" s="26"/>
    </row>
    <row r="2056" spans="1:1" x14ac:dyDescent="0.3">
      <c r="A2056" s="26"/>
    </row>
    <row r="2057" spans="1:1" x14ac:dyDescent="0.3">
      <c r="A2057" s="26"/>
    </row>
    <row r="2058" spans="1:1" x14ac:dyDescent="0.3">
      <c r="A2058" s="26"/>
    </row>
    <row r="2059" spans="1:1" x14ac:dyDescent="0.3">
      <c r="A2059" s="26"/>
    </row>
    <row r="2060" spans="1:1" x14ac:dyDescent="0.3">
      <c r="A2060" s="26"/>
    </row>
    <row r="2061" spans="1:1" x14ac:dyDescent="0.3">
      <c r="A2061" s="26"/>
    </row>
    <row r="2062" spans="1:1" x14ac:dyDescent="0.3">
      <c r="A2062" s="26"/>
    </row>
    <row r="2063" spans="1:1" x14ac:dyDescent="0.3">
      <c r="A2063" s="26"/>
    </row>
    <row r="2064" spans="1:1" x14ac:dyDescent="0.3">
      <c r="A2064" s="26"/>
    </row>
    <row r="2065" spans="1:1" x14ac:dyDescent="0.3">
      <c r="A2065" s="26"/>
    </row>
    <row r="2066" spans="1:1" x14ac:dyDescent="0.3">
      <c r="A2066" s="26"/>
    </row>
    <row r="2067" spans="1:1" x14ac:dyDescent="0.3">
      <c r="A2067" s="26"/>
    </row>
    <row r="2068" spans="1:1" x14ac:dyDescent="0.3">
      <c r="A2068" s="26"/>
    </row>
    <row r="2069" spans="1:1" x14ac:dyDescent="0.3">
      <c r="A2069" s="26"/>
    </row>
    <row r="2070" spans="1:1" x14ac:dyDescent="0.3">
      <c r="A2070" s="26"/>
    </row>
    <row r="2071" spans="1:1" x14ac:dyDescent="0.3">
      <c r="A2071" s="26"/>
    </row>
    <row r="2072" spans="1:1" x14ac:dyDescent="0.3">
      <c r="A2072" s="26"/>
    </row>
    <row r="2073" spans="1:1" x14ac:dyDescent="0.3">
      <c r="A2073" s="26"/>
    </row>
    <row r="2074" spans="1:1" x14ac:dyDescent="0.3">
      <c r="A2074" s="26"/>
    </row>
    <row r="2075" spans="1:1" x14ac:dyDescent="0.3">
      <c r="A2075" s="26"/>
    </row>
    <row r="2076" spans="1:1" x14ac:dyDescent="0.3">
      <c r="A2076" s="26"/>
    </row>
    <row r="2077" spans="1:1" x14ac:dyDescent="0.3">
      <c r="A2077" s="26"/>
    </row>
    <row r="2078" spans="1:1" x14ac:dyDescent="0.3">
      <c r="A2078" s="26"/>
    </row>
    <row r="2079" spans="1:1" x14ac:dyDescent="0.3">
      <c r="A2079" s="26"/>
    </row>
    <row r="2080" spans="1:1" x14ac:dyDescent="0.3">
      <c r="A2080" s="26"/>
    </row>
    <row r="2081" spans="1:1" x14ac:dyDescent="0.3">
      <c r="A2081" s="26"/>
    </row>
    <row r="2082" spans="1:1" x14ac:dyDescent="0.3">
      <c r="A2082" s="26"/>
    </row>
    <row r="2083" spans="1:1" x14ac:dyDescent="0.3">
      <c r="A2083" s="26"/>
    </row>
    <row r="2084" spans="1:1" x14ac:dyDescent="0.3">
      <c r="A2084" s="26"/>
    </row>
    <row r="2085" spans="1:1" x14ac:dyDescent="0.3">
      <c r="A2085" s="26"/>
    </row>
    <row r="2086" spans="1:1" x14ac:dyDescent="0.3">
      <c r="A2086" s="26"/>
    </row>
    <row r="2087" spans="1:1" x14ac:dyDescent="0.3">
      <c r="A2087" s="26"/>
    </row>
    <row r="2088" spans="1:1" x14ac:dyDescent="0.3">
      <c r="A2088" s="26"/>
    </row>
    <row r="2089" spans="1:1" x14ac:dyDescent="0.3">
      <c r="A2089" s="26"/>
    </row>
    <row r="2090" spans="1:1" x14ac:dyDescent="0.3">
      <c r="A2090" s="26"/>
    </row>
    <row r="2091" spans="1:1" x14ac:dyDescent="0.3">
      <c r="A2091" s="26"/>
    </row>
    <row r="2092" spans="1:1" x14ac:dyDescent="0.3">
      <c r="A2092" s="26"/>
    </row>
    <row r="2093" spans="1:1" x14ac:dyDescent="0.3">
      <c r="A2093" s="26"/>
    </row>
    <row r="2094" spans="1:1" x14ac:dyDescent="0.3">
      <c r="A2094" s="26"/>
    </row>
    <row r="2095" spans="1:1" x14ac:dyDescent="0.3">
      <c r="A2095" s="26"/>
    </row>
    <row r="2096" spans="1:1" x14ac:dyDescent="0.3">
      <c r="A2096" s="26"/>
    </row>
    <row r="2097" spans="1:1" x14ac:dyDescent="0.3">
      <c r="A2097" s="26"/>
    </row>
    <row r="2098" spans="1:1" x14ac:dyDescent="0.3">
      <c r="A2098" s="26"/>
    </row>
    <row r="2099" spans="1:1" x14ac:dyDescent="0.3">
      <c r="A2099" s="26"/>
    </row>
    <row r="2100" spans="1:1" x14ac:dyDescent="0.3">
      <c r="A2100" s="26"/>
    </row>
    <row r="2101" spans="1:1" x14ac:dyDescent="0.3">
      <c r="A2101" s="26"/>
    </row>
    <row r="2102" spans="1:1" x14ac:dyDescent="0.3">
      <c r="A2102" s="26"/>
    </row>
    <row r="2103" spans="1:1" x14ac:dyDescent="0.3">
      <c r="A2103" s="26"/>
    </row>
    <row r="2104" spans="1:1" x14ac:dyDescent="0.3">
      <c r="A2104" s="26"/>
    </row>
    <row r="2105" spans="1:1" x14ac:dyDescent="0.3">
      <c r="A2105" s="26"/>
    </row>
    <row r="2106" spans="1:1" x14ac:dyDescent="0.3">
      <c r="A2106" s="26"/>
    </row>
    <row r="2107" spans="1:1" x14ac:dyDescent="0.3">
      <c r="A2107" s="26"/>
    </row>
    <row r="2108" spans="1:1" x14ac:dyDescent="0.3">
      <c r="A2108" s="26"/>
    </row>
    <row r="2109" spans="1:1" x14ac:dyDescent="0.3">
      <c r="A2109" s="26"/>
    </row>
    <row r="2110" spans="1:1" x14ac:dyDescent="0.3">
      <c r="A2110" s="26"/>
    </row>
    <row r="2111" spans="1:1" x14ac:dyDescent="0.3">
      <c r="A2111" s="26"/>
    </row>
    <row r="2112" spans="1:1" x14ac:dyDescent="0.3">
      <c r="A2112" s="26"/>
    </row>
    <row r="2113" spans="1:1" x14ac:dyDescent="0.3">
      <c r="A2113" s="26"/>
    </row>
    <row r="2114" spans="1:1" x14ac:dyDescent="0.3">
      <c r="A2114" s="26"/>
    </row>
    <row r="2115" spans="1:1" x14ac:dyDescent="0.3">
      <c r="A2115" s="26"/>
    </row>
    <row r="2116" spans="1:1" x14ac:dyDescent="0.3">
      <c r="A2116" s="26"/>
    </row>
    <row r="2117" spans="1:1" x14ac:dyDescent="0.3">
      <c r="A2117" s="26"/>
    </row>
    <row r="2118" spans="1:1" x14ac:dyDescent="0.3">
      <c r="A2118" s="26"/>
    </row>
    <row r="2119" spans="1:1" x14ac:dyDescent="0.3">
      <c r="A2119" s="26"/>
    </row>
    <row r="2120" spans="1:1" x14ac:dyDescent="0.3">
      <c r="A2120" s="26"/>
    </row>
    <row r="2121" spans="1:1" x14ac:dyDescent="0.3">
      <c r="A2121" s="26"/>
    </row>
    <row r="2122" spans="1:1" x14ac:dyDescent="0.3">
      <c r="A2122" s="26"/>
    </row>
    <row r="2123" spans="1:1" x14ac:dyDescent="0.3">
      <c r="A2123" s="26"/>
    </row>
    <row r="2124" spans="1:1" x14ac:dyDescent="0.3">
      <c r="A2124" s="26"/>
    </row>
    <row r="2125" spans="1:1" x14ac:dyDescent="0.3">
      <c r="A2125" s="26"/>
    </row>
    <row r="2126" spans="1:1" x14ac:dyDescent="0.3">
      <c r="A2126" s="26"/>
    </row>
    <row r="2127" spans="1:1" x14ac:dyDescent="0.3">
      <c r="A2127" s="26"/>
    </row>
    <row r="2128" spans="1:1" x14ac:dyDescent="0.3">
      <c r="A2128" s="26"/>
    </row>
    <row r="2129" spans="1:1" x14ac:dyDescent="0.3">
      <c r="A2129" s="26"/>
    </row>
    <row r="2130" spans="1:1" x14ac:dyDescent="0.3">
      <c r="A2130" s="26"/>
    </row>
    <row r="2131" spans="1:1" x14ac:dyDescent="0.3">
      <c r="A2131" s="26"/>
    </row>
    <row r="2132" spans="1:1" x14ac:dyDescent="0.3">
      <c r="A2132" s="26"/>
    </row>
    <row r="2133" spans="1:1" x14ac:dyDescent="0.3">
      <c r="A2133" s="26"/>
    </row>
    <row r="2134" spans="1:1" x14ac:dyDescent="0.3">
      <c r="A2134" s="26"/>
    </row>
    <row r="2135" spans="1:1" x14ac:dyDescent="0.3">
      <c r="A2135" s="26"/>
    </row>
    <row r="2136" spans="1:1" x14ac:dyDescent="0.3">
      <c r="A2136" s="26"/>
    </row>
    <row r="2137" spans="1:1" x14ac:dyDescent="0.3">
      <c r="A2137" s="26"/>
    </row>
    <row r="2138" spans="1:1" x14ac:dyDescent="0.3">
      <c r="A2138" s="26"/>
    </row>
    <row r="2139" spans="1:1" x14ac:dyDescent="0.3">
      <c r="A2139" s="26"/>
    </row>
    <row r="2140" spans="1:1" x14ac:dyDescent="0.3">
      <c r="A2140" s="26"/>
    </row>
    <row r="2141" spans="1:1" x14ac:dyDescent="0.3">
      <c r="A2141" s="26"/>
    </row>
    <row r="2142" spans="1:1" x14ac:dyDescent="0.3">
      <c r="A2142" s="26"/>
    </row>
    <row r="2143" spans="1:1" x14ac:dyDescent="0.3">
      <c r="A2143" s="26"/>
    </row>
    <row r="2144" spans="1:1" x14ac:dyDescent="0.3">
      <c r="A2144" s="26"/>
    </row>
    <row r="2145" spans="1:1" x14ac:dyDescent="0.3">
      <c r="A2145" s="26"/>
    </row>
    <row r="2146" spans="1:1" x14ac:dyDescent="0.3">
      <c r="A2146" s="26"/>
    </row>
    <row r="2147" spans="1:1" x14ac:dyDescent="0.3">
      <c r="A2147" s="26"/>
    </row>
    <row r="2148" spans="1:1" x14ac:dyDescent="0.3">
      <c r="A2148" s="26"/>
    </row>
    <row r="2149" spans="1:1" x14ac:dyDescent="0.3">
      <c r="A2149" s="26"/>
    </row>
    <row r="2150" spans="1:1" x14ac:dyDescent="0.3">
      <c r="A2150" s="26"/>
    </row>
    <row r="2151" spans="1:1" x14ac:dyDescent="0.3">
      <c r="A2151" s="26"/>
    </row>
    <row r="2152" spans="1:1" x14ac:dyDescent="0.3">
      <c r="A2152" s="26"/>
    </row>
    <row r="2153" spans="1:1" x14ac:dyDescent="0.3">
      <c r="A2153" s="26"/>
    </row>
    <row r="2154" spans="1:1" x14ac:dyDescent="0.3">
      <c r="A2154" s="26"/>
    </row>
    <row r="2155" spans="1:1" x14ac:dyDescent="0.3">
      <c r="A2155" s="26"/>
    </row>
    <row r="2156" spans="1:1" x14ac:dyDescent="0.3">
      <c r="A2156" s="26"/>
    </row>
    <row r="2157" spans="1:1" x14ac:dyDescent="0.3">
      <c r="A2157" s="26"/>
    </row>
    <row r="2158" spans="1:1" x14ac:dyDescent="0.3">
      <c r="A2158" s="26"/>
    </row>
    <row r="2159" spans="1:1" x14ac:dyDescent="0.3">
      <c r="A2159" s="26"/>
    </row>
    <row r="2160" spans="1:1" x14ac:dyDescent="0.3">
      <c r="A2160" s="26"/>
    </row>
    <row r="2161" spans="1:1" x14ac:dyDescent="0.3">
      <c r="A2161" s="26"/>
    </row>
    <row r="2162" spans="1:1" x14ac:dyDescent="0.3">
      <c r="A2162" s="26"/>
    </row>
    <row r="2163" spans="1:1" x14ac:dyDescent="0.3">
      <c r="A2163" s="26"/>
    </row>
    <row r="2164" spans="1:1" x14ac:dyDescent="0.3">
      <c r="A2164" s="26"/>
    </row>
    <row r="2165" spans="1:1" x14ac:dyDescent="0.3">
      <c r="A2165" s="26"/>
    </row>
    <row r="2166" spans="1:1" x14ac:dyDescent="0.3">
      <c r="A2166" s="26"/>
    </row>
    <row r="2167" spans="1:1" x14ac:dyDescent="0.3">
      <c r="A2167" s="26"/>
    </row>
    <row r="2168" spans="1:1" x14ac:dyDescent="0.3">
      <c r="A2168" s="26"/>
    </row>
    <row r="2169" spans="1:1" x14ac:dyDescent="0.3">
      <c r="A2169" s="26"/>
    </row>
    <row r="2170" spans="1:1" x14ac:dyDescent="0.3">
      <c r="A2170" s="26"/>
    </row>
    <row r="2171" spans="1:1" x14ac:dyDescent="0.3">
      <c r="A2171" s="26"/>
    </row>
    <row r="2172" spans="1:1" x14ac:dyDescent="0.3">
      <c r="A2172" s="26"/>
    </row>
    <row r="2173" spans="1:1" x14ac:dyDescent="0.3">
      <c r="A2173" s="26"/>
    </row>
    <row r="2174" spans="1:1" x14ac:dyDescent="0.3">
      <c r="A2174" s="26"/>
    </row>
    <row r="2175" spans="1:1" x14ac:dyDescent="0.3">
      <c r="A2175" s="26"/>
    </row>
    <row r="2176" spans="1:1" x14ac:dyDescent="0.3">
      <c r="A2176" s="26"/>
    </row>
    <row r="2177" spans="1:1" x14ac:dyDescent="0.3">
      <c r="A2177" s="26"/>
    </row>
    <row r="2178" spans="1:1" x14ac:dyDescent="0.3">
      <c r="A2178" s="26"/>
    </row>
    <row r="2179" spans="1:1" x14ac:dyDescent="0.3">
      <c r="A2179" s="26"/>
    </row>
    <row r="2180" spans="1:1" x14ac:dyDescent="0.3">
      <c r="A2180" s="26"/>
    </row>
    <row r="2181" spans="1:1" x14ac:dyDescent="0.3">
      <c r="A2181" s="26"/>
    </row>
    <row r="2182" spans="1:1" x14ac:dyDescent="0.3">
      <c r="A2182" s="26"/>
    </row>
    <row r="2183" spans="1:1" x14ac:dyDescent="0.3">
      <c r="A2183" s="26"/>
    </row>
    <row r="2184" spans="1:1" x14ac:dyDescent="0.3">
      <c r="A2184" s="26"/>
    </row>
    <row r="2185" spans="1:1" x14ac:dyDescent="0.3">
      <c r="A2185" s="26"/>
    </row>
    <row r="2186" spans="1:1" x14ac:dyDescent="0.3">
      <c r="A2186" s="26"/>
    </row>
    <row r="2187" spans="1:1" x14ac:dyDescent="0.3">
      <c r="A2187" s="26"/>
    </row>
    <row r="2188" spans="1:1" x14ac:dyDescent="0.3">
      <c r="A2188" s="26"/>
    </row>
    <row r="2189" spans="1:1" x14ac:dyDescent="0.3">
      <c r="A2189" s="26"/>
    </row>
    <row r="2190" spans="1:1" x14ac:dyDescent="0.3">
      <c r="A2190" s="26"/>
    </row>
    <row r="2191" spans="1:1" x14ac:dyDescent="0.3">
      <c r="A2191" s="26"/>
    </row>
    <row r="2192" spans="1:1" x14ac:dyDescent="0.3">
      <c r="A2192" s="26"/>
    </row>
    <row r="2193" spans="1:1" x14ac:dyDescent="0.3">
      <c r="A2193" s="26"/>
    </row>
    <row r="2194" spans="1:1" x14ac:dyDescent="0.3">
      <c r="A2194" s="26"/>
    </row>
    <row r="2195" spans="1:1" x14ac:dyDescent="0.3">
      <c r="A2195" s="26"/>
    </row>
    <row r="2196" spans="1:1" x14ac:dyDescent="0.3">
      <c r="A2196" s="26"/>
    </row>
    <row r="2197" spans="1:1" x14ac:dyDescent="0.3">
      <c r="A2197" s="26"/>
    </row>
    <row r="2198" spans="1:1" x14ac:dyDescent="0.3">
      <c r="A2198" s="26"/>
    </row>
    <row r="2199" spans="1:1" x14ac:dyDescent="0.3">
      <c r="A2199" s="26"/>
    </row>
    <row r="2200" spans="1:1" x14ac:dyDescent="0.3">
      <c r="A2200" s="26"/>
    </row>
    <row r="2201" spans="1:1" x14ac:dyDescent="0.3">
      <c r="A2201" s="26"/>
    </row>
    <row r="2202" spans="1:1" x14ac:dyDescent="0.3">
      <c r="A2202" s="26"/>
    </row>
    <row r="2203" spans="1:1" x14ac:dyDescent="0.3">
      <c r="A2203" s="26"/>
    </row>
    <row r="2204" spans="1:1" x14ac:dyDescent="0.3">
      <c r="A2204" s="26"/>
    </row>
    <row r="2205" spans="1:1" x14ac:dyDescent="0.3">
      <c r="A2205" s="26"/>
    </row>
    <row r="2206" spans="1:1" x14ac:dyDescent="0.3">
      <c r="A2206" s="26"/>
    </row>
    <row r="2207" spans="1:1" x14ac:dyDescent="0.3">
      <c r="A2207" s="26"/>
    </row>
    <row r="2208" spans="1:1" x14ac:dyDescent="0.3">
      <c r="A2208" s="26"/>
    </row>
    <row r="2209" spans="1:1" x14ac:dyDescent="0.3">
      <c r="A2209" s="26"/>
    </row>
    <row r="2210" spans="1:1" x14ac:dyDescent="0.3">
      <c r="A2210" s="26"/>
    </row>
    <row r="2211" spans="1:1" x14ac:dyDescent="0.3">
      <c r="A2211" s="26"/>
    </row>
    <row r="2212" spans="1:1" x14ac:dyDescent="0.3">
      <c r="A2212" s="26"/>
    </row>
    <row r="2213" spans="1:1" x14ac:dyDescent="0.3">
      <c r="A2213" s="26"/>
    </row>
    <row r="2214" spans="1:1" x14ac:dyDescent="0.3">
      <c r="A2214" s="26"/>
    </row>
    <row r="2215" spans="1:1" x14ac:dyDescent="0.3">
      <c r="A2215" s="26"/>
    </row>
    <row r="2216" spans="1:1" x14ac:dyDescent="0.3">
      <c r="A2216" s="26"/>
    </row>
    <row r="2217" spans="1:1" x14ac:dyDescent="0.3">
      <c r="A2217" s="26"/>
    </row>
    <row r="2218" spans="1:1" x14ac:dyDescent="0.3">
      <c r="A2218" s="26"/>
    </row>
    <row r="2219" spans="1:1" x14ac:dyDescent="0.3">
      <c r="A2219" s="26"/>
    </row>
    <row r="2220" spans="1:1" x14ac:dyDescent="0.3">
      <c r="A2220" s="26"/>
    </row>
    <row r="2221" spans="1:1" x14ac:dyDescent="0.3">
      <c r="A2221" s="26"/>
    </row>
    <row r="2222" spans="1:1" x14ac:dyDescent="0.3">
      <c r="A2222" s="26"/>
    </row>
    <row r="2223" spans="1:1" x14ac:dyDescent="0.3">
      <c r="A2223" s="26"/>
    </row>
    <row r="2224" spans="1:1" x14ac:dyDescent="0.3">
      <c r="A2224" s="26"/>
    </row>
    <row r="2225" spans="1:1" x14ac:dyDescent="0.3">
      <c r="A2225" s="26"/>
    </row>
    <row r="2226" spans="1:1" x14ac:dyDescent="0.3">
      <c r="A2226" s="26"/>
    </row>
    <row r="2227" spans="1:1" x14ac:dyDescent="0.3">
      <c r="A2227" s="26"/>
    </row>
    <row r="2228" spans="1:1" x14ac:dyDescent="0.3">
      <c r="A2228" s="26"/>
    </row>
    <row r="2229" spans="1:1" x14ac:dyDescent="0.3">
      <c r="A2229" s="26"/>
    </row>
    <row r="2230" spans="1:1" x14ac:dyDescent="0.3">
      <c r="A2230" s="26"/>
    </row>
    <row r="2231" spans="1:1" x14ac:dyDescent="0.3">
      <c r="A2231" s="26"/>
    </row>
    <row r="2232" spans="1:1" x14ac:dyDescent="0.3">
      <c r="A2232" s="26"/>
    </row>
    <row r="2233" spans="1:1" x14ac:dyDescent="0.3">
      <c r="A2233" s="26"/>
    </row>
    <row r="2234" spans="1:1" x14ac:dyDescent="0.3">
      <c r="A2234" s="26"/>
    </row>
    <row r="2235" spans="1:1" x14ac:dyDescent="0.3">
      <c r="A2235" s="26"/>
    </row>
    <row r="2236" spans="1:1" x14ac:dyDescent="0.3">
      <c r="A2236" s="26"/>
    </row>
    <row r="2237" spans="1:1" x14ac:dyDescent="0.3">
      <c r="A2237" s="26"/>
    </row>
    <row r="2238" spans="1:1" x14ac:dyDescent="0.3">
      <c r="A2238" s="26"/>
    </row>
    <row r="2239" spans="1:1" x14ac:dyDescent="0.3">
      <c r="A2239" s="26"/>
    </row>
    <row r="2240" spans="1:1" x14ac:dyDescent="0.3">
      <c r="A2240" s="26"/>
    </row>
    <row r="2241" spans="1:1" x14ac:dyDescent="0.3">
      <c r="A2241" s="26"/>
    </row>
    <row r="2242" spans="1:1" x14ac:dyDescent="0.3">
      <c r="A2242" s="26"/>
    </row>
    <row r="2243" spans="1:1" x14ac:dyDescent="0.3">
      <c r="A2243" s="26"/>
    </row>
    <row r="2244" spans="1:1" x14ac:dyDescent="0.3">
      <c r="A2244" s="26"/>
    </row>
    <row r="2245" spans="1:1" x14ac:dyDescent="0.3">
      <c r="A2245" s="26"/>
    </row>
    <row r="2246" spans="1:1" x14ac:dyDescent="0.3">
      <c r="A2246" s="26"/>
    </row>
    <row r="2247" spans="1:1" x14ac:dyDescent="0.3">
      <c r="A2247" s="26"/>
    </row>
    <row r="2248" spans="1:1" x14ac:dyDescent="0.3">
      <c r="A2248" s="26"/>
    </row>
    <row r="2249" spans="1:1" x14ac:dyDescent="0.3">
      <c r="A2249" s="26"/>
    </row>
    <row r="2250" spans="1:1" x14ac:dyDescent="0.3">
      <c r="A2250" s="26"/>
    </row>
    <row r="2251" spans="1:1" x14ac:dyDescent="0.3">
      <c r="A2251" s="26"/>
    </row>
    <row r="2252" spans="1:1" x14ac:dyDescent="0.3">
      <c r="A2252" s="26"/>
    </row>
    <row r="2253" spans="1:1" x14ac:dyDescent="0.3">
      <c r="A2253" s="26"/>
    </row>
    <row r="2254" spans="1:1" x14ac:dyDescent="0.3">
      <c r="A2254" s="26"/>
    </row>
    <row r="2255" spans="1:1" x14ac:dyDescent="0.3">
      <c r="A2255" s="26"/>
    </row>
    <row r="2256" spans="1:1" x14ac:dyDescent="0.3">
      <c r="A2256" s="26"/>
    </row>
    <row r="2257" spans="1:1" x14ac:dyDescent="0.3">
      <c r="A2257" s="26"/>
    </row>
    <row r="2258" spans="1:1" x14ac:dyDescent="0.3">
      <c r="A2258" s="26"/>
    </row>
    <row r="2259" spans="1:1" x14ac:dyDescent="0.3">
      <c r="A2259" s="26"/>
    </row>
    <row r="2260" spans="1:1" x14ac:dyDescent="0.3">
      <c r="A2260" s="26"/>
    </row>
    <row r="2261" spans="1:1" x14ac:dyDescent="0.3">
      <c r="A2261" s="26"/>
    </row>
    <row r="2262" spans="1:1" x14ac:dyDescent="0.3">
      <c r="A2262" s="26"/>
    </row>
    <row r="2263" spans="1:1" x14ac:dyDescent="0.3">
      <c r="A2263" s="26"/>
    </row>
    <row r="2264" spans="1:1" x14ac:dyDescent="0.3">
      <c r="A2264" s="26"/>
    </row>
    <row r="2265" spans="1:1" x14ac:dyDescent="0.3">
      <c r="A2265" s="26"/>
    </row>
    <row r="2266" spans="1:1" x14ac:dyDescent="0.3">
      <c r="A2266" s="26"/>
    </row>
    <row r="2267" spans="1:1" x14ac:dyDescent="0.3">
      <c r="A2267" s="26"/>
    </row>
    <row r="2268" spans="1:1" x14ac:dyDescent="0.3">
      <c r="A2268" s="26"/>
    </row>
    <row r="2269" spans="1:1" x14ac:dyDescent="0.3">
      <c r="A2269" s="26"/>
    </row>
    <row r="2270" spans="1:1" x14ac:dyDescent="0.3">
      <c r="A2270" s="26"/>
    </row>
    <row r="2271" spans="1:1" x14ac:dyDescent="0.3">
      <c r="A2271" s="26"/>
    </row>
    <row r="2272" spans="1:1" x14ac:dyDescent="0.3">
      <c r="A2272" s="26"/>
    </row>
    <row r="2273" spans="1:1" x14ac:dyDescent="0.3">
      <c r="A2273" s="26"/>
    </row>
    <row r="2274" spans="1:1" x14ac:dyDescent="0.3">
      <c r="A2274" s="26"/>
    </row>
    <row r="2275" spans="1:1" x14ac:dyDescent="0.3">
      <c r="A2275" s="26"/>
    </row>
    <row r="2276" spans="1:1" x14ac:dyDescent="0.3">
      <c r="A2276" s="26"/>
    </row>
    <row r="2277" spans="1:1" x14ac:dyDescent="0.3">
      <c r="A2277" s="26"/>
    </row>
    <row r="2278" spans="1:1" x14ac:dyDescent="0.3">
      <c r="A2278" s="26"/>
    </row>
    <row r="2279" spans="1:1" x14ac:dyDescent="0.3">
      <c r="A2279" s="26"/>
    </row>
    <row r="2280" spans="1:1" x14ac:dyDescent="0.3">
      <c r="A2280" s="26"/>
    </row>
    <row r="2281" spans="1:1" x14ac:dyDescent="0.3">
      <c r="A2281" s="26"/>
    </row>
    <row r="2282" spans="1:1" x14ac:dyDescent="0.3">
      <c r="A2282" s="26"/>
    </row>
    <row r="2283" spans="1:1" x14ac:dyDescent="0.3">
      <c r="A2283" s="26"/>
    </row>
    <row r="2284" spans="1:1" x14ac:dyDescent="0.3">
      <c r="A2284" s="26"/>
    </row>
    <row r="2285" spans="1:1" x14ac:dyDescent="0.3">
      <c r="A2285" s="26"/>
    </row>
    <row r="2286" spans="1:1" x14ac:dyDescent="0.3">
      <c r="A2286" s="26"/>
    </row>
    <row r="2287" spans="1:1" x14ac:dyDescent="0.3">
      <c r="A2287" s="26"/>
    </row>
    <row r="2288" spans="1:1" x14ac:dyDescent="0.3">
      <c r="A2288" s="26"/>
    </row>
    <row r="2289" spans="1:1" x14ac:dyDescent="0.3">
      <c r="A2289" s="26"/>
    </row>
    <row r="2290" spans="1:1" x14ac:dyDescent="0.3">
      <c r="A2290" s="26"/>
    </row>
    <row r="2291" spans="1:1" x14ac:dyDescent="0.3">
      <c r="A2291" s="26"/>
    </row>
    <row r="2292" spans="1:1" x14ac:dyDescent="0.3">
      <c r="A2292" s="26"/>
    </row>
    <row r="2293" spans="1:1" x14ac:dyDescent="0.3">
      <c r="A2293" s="26"/>
    </row>
    <row r="2294" spans="1:1" x14ac:dyDescent="0.3">
      <c r="A2294" s="26"/>
    </row>
    <row r="2295" spans="1:1" x14ac:dyDescent="0.3">
      <c r="A2295" s="26"/>
    </row>
    <row r="2296" spans="1:1" x14ac:dyDescent="0.3">
      <c r="A2296" s="26"/>
    </row>
    <row r="2297" spans="1:1" x14ac:dyDescent="0.3">
      <c r="A2297" s="26"/>
    </row>
    <row r="2298" spans="1:1" x14ac:dyDescent="0.3">
      <c r="A2298" s="26"/>
    </row>
    <row r="2299" spans="1:1" x14ac:dyDescent="0.3">
      <c r="A2299" s="26"/>
    </row>
    <row r="2300" spans="1:1" x14ac:dyDescent="0.3">
      <c r="A2300" s="26"/>
    </row>
    <row r="2301" spans="1:1" x14ac:dyDescent="0.3">
      <c r="A2301" s="26"/>
    </row>
    <row r="2302" spans="1:1" x14ac:dyDescent="0.3">
      <c r="A2302" s="26"/>
    </row>
    <row r="2303" spans="1:1" x14ac:dyDescent="0.3">
      <c r="A2303" s="26"/>
    </row>
    <row r="2304" spans="1:1" x14ac:dyDescent="0.3">
      <c r="A2304" s="26"/>
    </row>
    <row r="2305" spans="1:1" x14ac:dyDescent="0.3">
      <c r="A2305" s="26"/>
    </row>
    <row r="2306" spans="1:1" x14ac:dyDescent="0.3">
      <c r="A2306" s="26"/>
    </row>
    <row r="2307" spans="1:1" x14ac:dyDescent="0.3">
      <c r="A2307" s="26"/>
    </row>
    <row r="2308" spans="1:1" x14ac:dyDescent="0.3">
      <c r="A2308" s="26"/>
    </row>
    <row r="2309" spans="1:1" x14ac:dyDescent="0.3">
      <c r="A2309" s="26"/>
    </row>
    <row r="2310" spans="1:1" x14ac:dyDescent="0.3">
      <c r="A2310" s="26"/>
    </row>
    <row r="2311" spans="1:1" x14ac:dyDescent="0.3">
      <c r="A2311" s="26"/>
    </row>
    <row r="2312" spans="1:1" x14ac:dyDescent="0.3">
      <c r="A2312" s="26"/>
    </row>
    <row r="2313" spans="1:1" x14ac:dyDescent="0.3">
      <c r="A2313" s="26"/>
    </row>
    <row r="2314" spans="1:1" x14ac:dyDescent="0.3">
      <c r="A2314" s="26"/>
    </row>
    <row r="2315" spans="1:1" x14ac:dyDescent="0.3">
      <c r="A2315" s="26"/>
    </row>
    <row r="2316" spans="1:1" x14ac:dyDescent="0.3">
      <c r="A2316" s="26"/>
    </row>
    <row r="2317" spans="1:1" x14ac:dyDescent="0.3">
      <c r="A2317" s="26"/>
    </row>
    <row r="2318" spans="1:1" x14ac:dyDescent="0.3">
      <c r="A2318" s="26"/>
    </row>
    <row r="2319" spans="1:1" x14ac:dyDescent="0.3">
      <c r="A2319" s="26"/>
    </row>
    <row r="2320" spans="1:1" x14ac:dyDescent="0.3">
      <c r="A2320" s="26"/>
    </row>
    <row r="2321" spans="1:1" x14ac:dyDescent="0.3">
      <c r="A2321" s="26"/>
    </row>
    <row r="2322" spans="1:1" x14ac:dyDescent="0.3">
      <c r="A2322" s="26"/>
    </row>
    <row r="2323" spans="1:1" x14ac:dyDescent="0.3">
      <c r="A2323" s="26"/>
    </row>
    <row r="2324" spans="1:1" x14ac:dyDescent="0.3">
      <c r="A2324" s="26"/>
    </row>
    <row r="2325" spans="1:1" x14ac:dyDescent="0.3">
      <c r="A2325" s="26"/>
    </row>
    <row r="2326" spans="1:1" x14ac:dyDescent="0.3">
      <c r="A2326" s="26"/>
    </row>
    <row r="2327" spans="1:1" x14ac:dyDescent="0.3">
      <c r="A2327" s="26"/>
    </row>
    <row r="2328" spans="1:1" x14ac:dyDescent="0.3">
      <c r="A2328" s="26"/>
    </row>
    <row r="2329" spans="1:1" x14ac:dyDescent="0.3">
      <c r="A2329" s="26"/>
    </row>
    <row r="2330" spans="1:1" x14ac:dyDescent="0.3">
      <c r="A2330" s="26"/>
    </row>
    <row r="2331" spans="1:1" x14ac:dyDescent="0.3">
      <c r="A2331" s="26"/>
    </row>
    <row r="2332" spans="1:1" x14ac:dyDescent="0.3">
      <c r="A2332" s="26"/>
    </row>
    <row r="2333" spans="1:1" x14ac:dyDescent="0.3">
      <c r="A2333" s="26"/>
    </row>
    <row r="2334" spans="1:1" x14ac:dyDescent="0.3">
      <c r="A2334" s="26"/>
    </row>
    <row r="2335" spans="1:1" x14ac:dyDescent="0.3">
      <c r="A2335" s="26"/>
    </row>
    <row r="2336" spans="1:1" x14ac:dyDescent="0.3">
      <c r="A2336" s="26"/>
    </row>
    <row r="2337" spans="1:1" x14ac:dyDescent="0.3">
      <c r="A2337" s="26"/>
    </row>
    <row r="2338" spans="1:1" x14ac:dyDescent="0.3">
      <c r="A2338" s="26"/>
    </row>
    <row r="2339" spans="1:1" x14ac:dyDescent="0.3">
      <c r="A2339" s="26"/>
    </row>
    <row r="2340" spans="1:1" x14ac:dyDescent="0.3">
      <c r="A2340" s="26"/>
    </row>
    <row r="2341" spans="1:1" x14ac:dyDescent="0.3">
      <c r="A2341" s="26"/>
    </row>
    <row r="2342" spans="1:1" x14ac:dyDescent="0.3">
      <c r="A2342" s="26"/>
    </row>
    <row r="2343" spans="1:1" x14ac:dyDescent="0.3">
      <c r="A2343" s="26"/>
    </row>
    <row r="2344" spans="1:1" x14ac:dyDescent="0.3">
      <c r="A2344" s="26"/>
    </row>
    <row r="2345" spans="1:1" x14ac:dyDescent="0.3">
      <c r="A2345" s="26"/>
    </row>
    <row r="2346" spans="1:1" x14ac:dyDescent="0.3">
      <c r="A2346" s="26"/>
    </row>
    <row r="2347" spans="1:1" x14ac:dyDescent="0.3">
      <c r="A2347" s="26"/>
    </row>
    <row r="2348" spans="1:1" x14ac:dyDescent="0.3">
      <c r="A2348" s="26"/>
    </row>
    <row r="2349" spans="1:1" x14ac:dyDescent="0.3">
      <c r="A2349" s="26"/>
    </row>
    <row r="2350" spans="1:1" x14ac:dyDescent="0.3">
      <c r="A2350" s="26"/>
    </row>
    <row r="2351" spans="1:1" x14ac:dyDescent="0.3">
      <c r="A2351" s="26"/>
    </row>
    <row r="2352" spans="1:1" x14ac:dyDescent="0.3">
      <c r="A2352" s="26"/>
    </row>
    <row r="2353" spans="1:1" x14ac:dyDescent="0.3">
      <c r="A2353" s="26"/>
    </row>
    <row r="2354" spans="1:1" x14ac:dyDescent="0.3">
      <c r="A2354" s="26"/>
    </row>
    <row r="2355" spans="1:1" x14ac:dyDescent="0.3">
      <c r="A2355" s="26"/>
    </row>
    <row r="2356" spans="1:1" x14ac:dyDescent="0.3">
      <c r="A2356" s="26"/>
    </row>
    <row r="2357" spans="1:1" x14ac:dyDescent="0.3">
      <c r="A2357" s="26"/>
    </row>
    <row r="2358" spans="1:1" x14ac:dyDescent="0.3">
      <c r="A2358" s="26"/>
    </row>
    <row r="2359" spans="1:1" x14ac:dyDescent="0.3">
      <c r="A2359" s="26"/>
    </row>
    <row r="2360" spans="1:1" x14ac:dyDescent="0.3">
      <c r="A2360" s="26"/>
    </row>
    <row r="2361" spans="1:1" x14ac:dyDescent="0.3">
      <c r="A2361" s="26"/>
    </row>
    <row r="2362" spans="1:1" x14ac:dyDescent="0.3">
      <c r="A2362" s="26"/>
    </row>
    <row r="2363" spans="1:1" x14ac:dyDescent="0.3">
      <c r="A2363" s="26"/>
    </row>
    <row r="2364" spans="1:1" x14ac:dyDescent="0.3">
      <c r="A2364" s="26"/>
    </row>
    <row r="2365" spans="1:1" x14ac:dyDescent="0.3">
      <c r="A2365" s="26"/>
    </row>
    <row r="2366" spans="1:1" x14ac:dyDescent="0.3">
      <c r="A2366" s="26"/>
    </row>
    <row r="2367" spans="1:1" x14ac:dyDescent="0.3">
      <c r="A2367" s="26"/>
    </row>
    <row r="2368" spans="1:1" x14ac:dyDescent="0.3">
      <c r="A2368" s="26"/>
    </row>
    <row r="2369" spans="1:1" x14ac:dyDescent="0.3">
      <c r="A2369" s="26"/>
    </row>
    <row r="2370" spans="1:1" x14ac:dyDescent="0.3">
      <c r="A2370" s="26"/>
    </row>
    <row r="2371" spans="1:1" x14ac:dyDescent="0.3">
      <c r="A2371" s="26"/>
    </row>
    <row r="2372" spans="1:1" x14ac:dyDescent="0.3">
      <c r="A2372" s="26"/>
    </row>
    <row r="2373" spans="1:1" x14ac:dyDescent="0.3">
      <c r="A2373" s="26"/>
    </row>
    <row r="2374" spans="1:1" x14ac:dyDescent="0.3">
      <c r="A2374" s="26"/>
    </row>
    <row r="2375" spans="1:1" x14ac:dyDescent="0.3">
      <c r="A2375" s="26"/>
    </row>
    <row r="2376" spans="1:1" x14ac:dyDescent="0.3">
      <c r="A2376" s="26"/>
    </row>
    <row r="2377" spans="1:1" x14ac:dyDescent="0.3">
      <c r="A2377" s="26"/>
    </row>
    <row r="2378" spans="1:1" x14ac:dyDescent="0.3">
      <c r="A2378" s="26"/>
    </row>
    <row r="2379" spans="1:1" x14ac:dyDescent="0.3">
      <c r="A2379" s="26"/>
    </row>
    <row r="2380" spans="1:1" x14ac:dyDescent="0.3">
      <c r="A2380" s="26"/>
    </row>
    <row r="2381" spans="1:1" x14ac:dyDescent="0.3">
      <c r="A2381" s="26"/>
    </row>
    <row r="2382" spans="1:1" x14ac:dyDescent="0.3">
      <c r="A2382" s="26"/>
    </row>
    <row r="2383" spans="1:1" x14ac:dyDescent="0.3">
      <c r="A2383" s="26"/>
    </row>
    <row r="2384" spans="1:1" x14ac:dyDescent="0.3">
      <c r="A2384" s="26"/>
    </row>
    <row r="2385" spans="1:1" x14ac:dyDescent="0.3">
      <c r="A2385" s="26"/>
    </row>
    <row r="2386" spans="1:1" x14ac:dyDescent="0.3">
      <c r="A2386" s="26"/>
    </row>
    <row r="2387" spans="1:1" x14ac:dyDescent="0.3">
      <c r="A2387" s="26"/>
    </row>
    <row r="2388" spans="1:1" x14ac:dyDescent="0.3">
      <c r="A2388" s="26"/>
    </row>
    <row r="2389" spans="1:1" x14ac:dyDescent="0.3">
      <c r="A2389" s="26"/>
    </row>
    <row r="2390" spans="1:1" x14ac:dyDescent="0.3">
      <c r="A2390" s="26"/>
    </row>
    <row r="2391" spans="1:1" x14ac:dyDescent="0.3">
      <c r="A2391" s="26"/>
    </row>
    <row r="2392" spans="1:1" x14ac:dyDescent="0.3">
      <c r="A2392" s="26"/>
    </row>
    <row r="2393" spans="1:1" x14ac:dyDescent="0.3">
      <c r="A2393" s="26"/>
    </row>
    <row r="2394" spans="1:1" x14ac:dyDescent="0.3">
      <c r="A2394" s="26"/>
    </row>
    <row r="2395" spans="1:1" x14ac:dyDescent="0.3">
      <c r="A2395" s="26"/>
    </row>
    <row r="2396" spans="1:1" x14ac:dyDescent="0.3">
      <c r="A2396" s="26"/>
    </row>
    <row r="2397" spans="1:1" x14ac:dyDescent="0.3">
      <c r="A2397" s="26"/>
    </row>
    <row r="2398" spans="1:1" x14ac:dyDescent="0.3">
      <c r="A2398" s="26"/>
    </row>
    <row r="2399" spans="1:1" x14ac:dyDescent="0.3">
      <c r="A2399" s="26"/>
    </row>
    <row r="2400" spans="1:1" x14ac:dyDescent="0.3">
      <c r="A2400" s="26"/>
    </row>
    <row r="2401" spans="1:1" x14ac:dyDescent="0.3">
      <c r="A2401" s="26"/>
    </row>
    <row r="2402" spans="1:1" x14ac:dyDescent="0.3">
      <c r="A2402" s="26"/>
    </row>
    <row r="2403" spans="1:1" x14ac:dyDescent="0.3">
      <c r="A2403" s="26"/>
    </row>
    <row r="2404" spans="1:1" x14ac:dyDescent="0.3">
      <c r="A2404" s="26"/>
    </row>
    <row r="2405" spans="1:1" x14ac:dyDescent="0.3">
      <c r="A2405" s="26"/>
    </row>
    <row r="2406" spans="1:1" x14ac:dyDescent="0.3">
      <c r="A2406" s="26"/>
    </row>
    <row r="2407" spans="1:1" x14ac:dyDescent="0.3">
      <c r="A2407" s="26"/>
    </row>
    <row r="2408" spans="1:1" x14ac:dyDescent="0.3">
      <c r="A2408" s="26"/>
    </row>
    <row r="2409" spans="1:1" x14ac:dyDescent="0.3">
      <c r="A2409" s="26"/>
    </row>
    <row r="2410" spans="1:1" x14ac:dyDescent="0.3">
      <c r="A2410" s="26"/>
    </row>
    <row r="2411" spans="1:1" x14ac:dyDescent="0.3">
      <c r="A2411" s="26"/>
    </row>
    <row r="2412" spans="1:1" x14ac:dyDescent="0.3">
      <c r="A2412" s="26"/>
    </row>
    <row r="2413" spans="1:1" x14ac:dyDescent="0.3">
      <c r="A2413" s="26"/>
    </row>
    <row r="2414" spans="1:1" x14ac:dyDescent="0.3">
      <c r="A2414" s="26"/>
    </row>
    <row r="2415" spans="1:1" x14ac:dyDescent="0.3">
      <c r="A2415" s="26"/>
    </row>
    <row r="2416" spans="1:1" x14ac:dyDescent="0.3">
      <c r="A2416" s="26"/>
    </row>
    <row r="2417" spans="1:1" x14ac:dyDescent="0.3">
      <c r="A2417" s="26"/>
    </row>
    <row r="2418" spans="1:1" x14ac:dyDescent="0.3">
      <c r="A2418" s="26"/>
    </row>
    <row r="2419" spans="1:1" x14ac:dyDescent="0.3">
      <c r="A2419" s="26"/>
    </row>
    <row r="2420" spans="1:1" x14ac:dyDescent="0.3">
      <c r="A2420" s="26"/>
    </row>
    <row r="2421" spans="1:1" x14ac:dyDescent="0.3">
      <c r="A2421" s="26"/>
    </row>
    <row r="2422" spans="1:1" x14ac:dyDescent="0.3">
      <c r="A2422" s="26"/>
    </row>
    <row r="2423" spans="1:1" x14ac:dyDescent="0.3">
      <c r="A2423" s="26"/>
    </row>
    <row r="2424" spans="1:1" x14ac:dyDescent="0.3">
      <c r="A2424" s="26"/>
    </row>
    <row r="2425" spans="1:1" x14ac:dyDescent="0.3">
      <c r="A2425" s="26"/>
    </row>
    <row r="2426" spans="1:1" x14ac:dyDescent="0.3">
      <c r="A2426" s="26"/>
    </row>
    <row r="2427" spans="1:1" x14ac:dyDescent="0.3">
      <c r="A2427" s="26"/>
    </row>
    <row r="2428" spans="1:1" x14ac:dyDescent="0.3">
      <c r="A2428" s="26"/>
    </row>
    <row r="2429" spans="1:1" x14ac:dyDescent="0.3">
      <c r="A2429" s="26"/>
    </row>
    <row r="2430" spans="1:1" x14ac:dyDescent="0.3">
      <c r="A2430" s="26"/>
    </row>
    <row r="2431" spans="1:1" x14ac:dyDescent="0.3">
      <c r="A2431" s="26"/>
    </row>
    <row r="2432" spans="1:1" x14ac:dyDescent="0.3">
      <c r="A2432" s="26"/>
    </row>
    <row r="2433" spans="1:1" x14ac:dyDescent="0.3">
      <c r="A2433" s="26"/>
    </row>
    <row r="2434" spans="1:1" x14ac:dyDescent="0.3">
      <c r="A2434" s="26"/>
    </row>
    <row r="2435" spans="1:1" x14ac:dyDescent="0.3">
      <c r="A2435" s="26"/>
    </row>
    <row r="2436" spans="1:1" x14ac:dyDescent="0.3">
      <c r="A2436" s="26"/>
    </row>
    <row r="2437" spans="1:1" x14ac:dyDescent="0.3">
      <c r="A2437" s="26"/>
    </row>
    <row r="2438" spans="1:1" x14ac:dyDescent="0.3">
      <c r="A2438" s="26"/>
    </row>
    <row r="2439" spans="1:1" x14ac:dyDescent="0.3">
      <c r="A2439" s="26"/>
    </row>
    <row r="2440" spans="1:1" x14ac:dyDescent="0.3">
      <c r="A2440" s="26"/>
    </row>
    <row r="2441" spans="1:1" x14ac:dyDescent="0.3">
      <c r="A2441" s="26"/>
    </row>
    <row r="2442" spans="1:1" x14ac:dyDescent="0.3">
      <c r="A2442" s="26"/>
    </row>
    <row r="2443" spans="1:1" x14ac:dyDescent="0.3">
      <c r="A2443" s="26"/>
    </row>
    <row r="2444" spans="1:1" x14ac:dyDescent="0.3">
      <c r="A2444" s="26"/>
    </row>
    <row r="2445" spans="1:1" x14ac:dyDescent="0.3">
      <c r="A2445" s="26"/>
    </row>
    <row r="2446" spans="1:1" x14ac:dyDescent="0.3">
      <c r="A2446" s="26"/>
    </row>
    <row r="2447" spans="1:1" x14ac:dyDescent="0.3">
      <c r="A2447" s="26"/>
    </row>
    <row r="2448" spans="1:1" x14ac:dyDescent="0.3">
      <c r="A2448" s="26"/>
    </row>
    <row r="2449" spans="1:1" x14ac:dyDescent="0.3">
      <c r="A2449" s="26"/>
    </row>
    <row r="2450" spans="1:1" x14ac:dyDescent="0.3">
      <c r="A2450" s="26"/>
    </row>
    <row r="2451" spans="1:1" x14ac:dyDescent="0.3">
      <c r="A2451" s="26"/>
    </row>
    <row r="2452" spans="1:1" x14ac:dyDescent="0.3">
      <c r="A2452" s="26"/>
    </row>
    <row r="2453" spans="1:1" x14ac:dyDescent="0.3">
      <c r="A2453" s="26"/>
    </row>
    <row r="2454" spans="1:1" x14ac:dyDescent="0.3">
      <c r="A2454" s="26"/>
    </row>
    <row r="2455" spans="1:1" x14ac:dyDescent="0.3">
      <c r="A2455" s="26"/>
    </row>
    <row r="2456" spans="1:1" x14ac:dyDescent="0.3">
      <c r="A2456" s="26"/>
    </row>
    <row r="2457" spans="1:1" x14ac:dyDescent="0.3">
      <c r="A2457" s="26"/>
    </row>
    <row r="2458" spans="1:1" x14ac:dyDescent="0.3">
      <c r="A2458" s="26"/>
    </row>
    <row r="2459" spans="1:1" x14ac:dyDescent="0.3">
      <c r="A2459" s="26"/>
    </row>
    <row r="2460" spans="1:1" x14ac:dyDescent="0.3">
      <c r="A2460" s="26"/>
    </row>
    <row r="2461" spans="1:1" x14ac:dyDescent="0.3">
      <c r="A2461" s="26"/>
    </row>
    <row r="2462" spans="1:1" x14ac:dyDescent="0.3">
      <c r="A2462" s="26"/>
    </row>
    <row r="2463" spans="1:1" x14ac:dyDescent="0.3">
      <c r="A2463" s="26"/>
    </row>
    <row r="2464" spans="1:1" x14ac:dyDescent="0.3">
      <c r="A2464" s="26"/>
    </row>
    <row r="2465" spans="1:1" x14ac:dyDescent="0.3">
      <c r="A2465" s="26"/>
    </row>
    <row r="2466" spans="1:1" x14ac:dyDescent="0.3">
      <c r="A2466" s="26"/>
    </row>
    <row r="2467" spans="1:1" x14ac:dyDescent="0.3">
      <c r="A2467" s="26"/>
    </row>
    <row r="2468" spans="1:1" x14ac:dyDescent="0.3">
      <c r="A2468" s="26"/>
    </row>
    <row r="2469" spans="1:1" x14ac:dyDescent="0.3">
      <c r="A2469" s="26"/>
    </row>
    <row r="2470" spans="1:1" x14ac:dyDescent="0.3">
      <c r="A2470" s="26"/>
    </row>
    <row r="2471" spans="1:1" x14ac:dyDescent="0.3">
      <c r="A2471" s="26"/>
    </row>
    <row r="2472" spans="1:1" x14ac:dyDescent="0.3">
      <c r="A2472" s="26"/>
    </row>
    <row r="2473" spans="1:1" x14ac:dyDescent="0.3">
      <c r="A2473" s="26"/>
    </row>
    <row r="2474" spans="1:1" x14ac:dyDescent="0.3">
      <c r="A2474" s="26"/>
    </row>
    <row r="2475" spans="1:1" x14ac:dyDescent="0.3">
      <c r="A2475" s="26"/>
    </row>
    <row r="2476" spans="1:1" x14ac:dyDescent="0.3">
      <c r="A2476" s="26"/>
    </row>
    <row r="2477" spans="1:1" x14ac:dyDescent="0.3">
      <c r="A2477" s="26"/>
    </row>
    <row r="2478" spans="1:1" x14ac:dyDescent="0.3">
      <c r="A2478" s="26"/>
    </row>
    <row r="2479" spans="1:1" x14ac:dyDescent="0.3">
      <c r="A2479" s="26"/>
    </row>
    <row r="2480" spans="1:1" x14ac:dyDescent="0.3">
      <c r="A2480" s="26"/>
    </row>
    <row r="2481" spans="1:1" x14ac:dyDescent="0.3">
      <c r="A2481" s="26"/>
    </row>
    <row r="2482" spans="1:1" x14ac:dyDescent="0.3">
      <c r="A2482" s="26"/>
    </row>
    <row r="2483" spans="1:1" x14ac:dyDescent="0.3">
      <c r="A2483" s="26"/>
    </row>
    <row r="2484" spans="1:1" x14ac:dyDescent="0.3">
      <c r="A2484" s="26"/>
    </row>
    <row r="2485" spans="1:1" x14ac:dyDescent="0.3">
      <c r="A2485" s="26"/>
    </row>
    <row r="2486" spans="1:1" x14ac:dyDescent="0.3">
      <c r="A2486" s="26"/>
    </row>
    <row r="2487" spans="1:1" x14ac:dyDescent="0.3">
      <c r="A2487" s="26"/>
    </row>
    <row r="2488" spans="1:1" x14ac:dyDescent="0.3">
      <c r="A2488" s="26"/>
    </row>
    <row r="2489" spans="1:1" x14ac:dyDescent="0.3">
      <c r="A2489" s="26"/>
    </row>
    <row r="2490" spans="1:1" x14ac:dyDescent="0.3">
      <c r="A2490" s="26"/>
    </row>
    <row r="2491" spans="1:1" x14ac:dyDescent="0.3">
      <c r="A2491" s="26"/>
    </row>
    <row r="2492" spans="1:1" x14ac:dyDescent="0.3">
      <c r="A2492" s="26"/>
    </row>
    <row r="2493" spans="1:1" x14ac:dyDescent="0.3">
      <c r="A2493" s="26"/>
    </row>
    <row r="2494" spans="1:1" x14ac:dyDescent="0.3">
      <c r="A2494" s="26"/>
    </row>
    <row r="2495" spans="1:1" x14ac:dyDescent="0.3">
      <c r="A2495" s="26"/>
    </row>
    <row r="2496" spans="1:1" x14ac:dyDescent="0.3">
      <c r="A2496" s="26"/>
    </row>
    <row r="2497" spans="1:1" x14ac:dyDescent="0.3">
      <c r="A2497" s="26"/>
    </row>
    <row r="2498" spans="1:1" x14ac:dyDescent="0.3">
      <c r="A2498" s="26"/>
    </row>
    <row r="2499" spans="1:1" x14ac:dyDescent="0.3">
      <c r="A2499" s="26"/>
    </row>
    <row r="2500" spans="1:1" x14ac:dyDescent="0.3">
      <c r="A2500" s="26"/>
    </row>
    <row r="2501" spans="1:1" x14ac:dyDescent="0.3">
      <c r="A2501" s="26"/>
    </row>
    <row r="2502" spans="1:1" x14ac:dyDescent="0.3">
      <c r="A2502" s="26"/>
    </row>
    <row r="2503" spans="1:1" x14ac:dyDescent="0.3">
      <c r="A2503" s="26"/>
    </row>
    <row r="2504" spans="1:1" x14ac:dyDescent="0.3">
      <c r="A2504" s="26"/>
    </row>
    <row r="2505" spans="1:1" x14ac:dyDescent="0.3">
      <c r="A2505" s="26"/>
    </row>
    <row r="2506" spans="1:1" x14ac:dyDescent="0.3">
      <c r="A2506" s="26"/>
    </row>
    <row r="2507" spans="1:1" x14ac:dyDescent="0.3">
      <c r="A2507" s="26"/>
    </row>
    <row r="2508" spans="1:1" x14ac:dyDescent="0.3">
      <c r="A2508" s="26"/>
    </row>
    <row r="2509" spans="1:1" x14ac:dyDescent="0.3">
      <c r="A2509" s="26"/>
    </row>
    <row r="2510" spans="1:1" x14ac:dyDescent="0.3">
      <c r="A2510" s="26"/>
    </row>
    <row r="2511" spans="1:1" x14ac:dyDescent="0.3">
      <c r="A2511" s="26"/>
    </row>
    <row r="2512" spans="1:1" x14ac:dyDescent="0.3">
      <c r="A2512" s="26"/>
    </row>
    <row r="2513" spans="1:1" x14ac:dyDescent="0.3">
      <c r="A2513" s="26"/>
    </row>
    <row r="2514" spans="1:1" x14ac:dyDescent="0.3">
      <c r="A2514" s="26"/>
    </row>
    <row r="2515" spans="1:1" x14ac:dyDescent="0.3">
      <c r="A2515" s="26"/>
    </row>
    <row r="2516" spans="1:1" x14ac:dyDescent="0.3">
      <c r="A2516" s="26"/>
    </row>
    <row r="2517" spans="1:1" x14ac:dyDescent="0.3">
      <c r="A2517" s="26"/>
    </row>
    <row r="2518" spans="1:1" x14ac:dyDescent="0.3">
      <c r="A2518" s="26"/>
    </row>
    <row r="2519" spans="1:1" x14ac:dyDescent="0.3">
      <c r="A2519" s="26"/>
    </row>
    <row r="2520" spans="1:1" x14ac:dyDescent="0.3">
      <c r="A2520" s="26"/>
    </row>
    <row r="2521" spans="1:1" x14ac:dyDescent="0.3">
      <c r="A2521" s="26"/>
    </row>
    <row r="2522" spans="1:1" x14ac:dyDescent="0.3">
      <c r="A2522" s="26"/>
    </row>
    <row r="2523" spans="1:1" x14ac:dyDescent="0.3">
      <c r="A2523" s="26"/>
    </row>
    <row r="2524" spans="1:1" x14ac:dyDescent="0.3">
      <c r="A2524" s="26"/>
    </row>
    <row r="2525" spans="1:1" x14ac:dyDescent="0.3">
      <c r="A2525" s="26"/>
    </row>
    <row r="2526" spans="1:1" x14ac:dyDescent="0.3">
      <c r="A2526" s="26"/>
    </row>
    <row r="2527" spans="1:1" x14ac:dyDescent="0.3">
      <c r="A2527" s="26"/>
    </row>
    <row r="2528" spans="1:1" x14ac:dyDescent="0.3">
      <c r="A2528" s="26"/>
    </row>
    <row r="2529" spans="1:1" x14ac:dyDescent="0.3">
      <c r="A2529" s="26"/>
    </row>
    <row r="2530" spans="1:1" x14ac:dyDescent="0.3">
      <c r="A2530" s="26"/>
    </row>
    <row r="2531" spans="1:1" x14ac:dyDescent="0.3">
      <c r="A2531" s="26"/>
    </row>
    <row r="2532" spans="1:1" x14ac:dyDescent="0.3">
      <c r="A2532" s="26"/>
    </row>
    <row r="2533" spans="1:1" x14ac:dyDescent="0.3">
      <c r="A2533" s="26"/>
    </row>
    <row r="2534" spans="1:1" x14ac:dyDescent="0.3">
      <c r="A2534" s="26"/>
    </row>
    <row r="2535" spans="1:1" x14ac:dyDescent="0.3">
      <c r="A2535" s="26"/>
    </row>
    <row r="2536" spans="1:1" x14ac:dyDescent="0.3">
      <c r="A2536" s="26"/>
    </row>
    <row r="2537" spans="1:1" x14ac:dyDescent="0.3">
      <c r="A2537" s="26"/>
    </row>
    <row r="2538" spans="1:1" x14ac:dyDescent="0.3">
      <c r="A2538" s="26"/>
    </row>
    <row r="2539" spans="1:1" x14ac:dyDescent="0.3">
      <c r="A2539" s="26"/>
    </row>
    <row r="2540" spans="1:1" x14ac:dyDescent="0.3">
      <c r="A2540" s="26"/>
    </row>
    <row r="2541" spans="1:1" x14ac:dyDescent="0.3">
      <c r="A2541" s="26"/>
    </row>
    <row r="2542" spans="1:1" x14ac:dyDescent="0.3">
      <c r="A2542" s="26"/>
    </row>
    <row r="2543" spans="1:1" x14ac:dyDescent="0.3">
      <c r="A2543" s="26"/>
    </row>
    <row r="2544" spans="1:1" x14ac:dyDescent="0.3">
      <c r="A2544" s="26"/>
    </row>
    <row r="2545" spans="1:1" x14ac:dyDescent="0.3">
      <c r="A2545" s="26"/>
    </row>
    <row r="2546" spans="1:1" x14ac:dyDescent="0.3">
      <c r="A2546" s="26"/>
    </row>
    <row r="2547" spans="1:1" x14ac:dyDescent="0.3">
      <c r="A2547" s="26"/>
    </row>
    <row r="2548" spans="1:1" x14ac:dyDescent="0.3">
      <c r="A2548" s="26"/>
    </row>
    <row r="2549" spans="1:1" x14ac:dyDescent="0.3">
      <c r="A2549" s="26"/>
    </row>
    <row r="2550" spans="1:1" x14ac:dyDescent="0.3">
      <c r="A2550" s="26"/>
    </row>
    <row r="2551" spans="1:1" x14ac:dyDescent="0.3">
      <c r="A2551" s="26"/>
    </row>
    <row r="2552" spans="1:1" x14ac:dyDescent="0.3">
      <c r="A2552" s="26"/>
    </row>
    <row r="2553" spans="1:1" x14ac:dyDescent="0.3">
      <c r="A2553" s="26"/>
    </row>
    <row r="2554" spans="1:1" x14ac:dyDescent="0.3">
      <c r="A2554" s="26"/>
    </row>
    <row r="2555" spans="1:1" x14ac:dyDescent="0.3">
      <c r="A2555" s="26"/>
    </row>
    <row r="2556" spans="1:1" x14ac:dyDescent="0.3">
      <c r="A2556" s="26"/>
    </row>
    <row r="2557" spans="1:1" x14ac:dyDescent="0.3">
      <c r="A2557" s="26"/>
    </row>
    <row r="2558" spans="1:1" x14ac:dyDescent="0.3">
      <c r="A2558" s="26"/>
    </row>
    <row r="2559" spans="1:1" x14ac:dyDescent="0.3">
      <c r="A2559" s="26"/>
    </row>
    <row r="2560" spans="1:1" x14ac:dyDescent="0.3">
      <c r="A2560" s="26"/>
    </row>
    <row r="2561" spans="1:1" x14ac:dyDescent="0.3">
      <c r="A2561" s="26"/>
    </row>
    <row r="2562" spans="1:1" x14ac:dyDescent="0.3">
      <c r="A2562" s="26"/>
    </row>
    <row r="2563" spans="1:1" x14ac:dyDescent="0.3">
      <c r="A2563" s="26"/>
    </row>
    <row r="2564" spans="1:1" x14ac:dyDescent="0.3">
      <c r="A2564" s="26"/>
    </row>
    <row r="2565" spans="1:1" x14ac:dyDescent="0.3">
      <c r="A2565" s="26"/>
    </row>
    <row r="2566" spans="1:1" x14ac:dyDescent="0.3">
      <c r="A2566" s="26"/>
    </row>
    <row r="2567" spans="1:1" x14ac:dyDescent="0.3">
      <c r="A2567" s="26"/>
    </row>
    <row r="2568" spans="1:1" x14ac:dyDescent="0.3">
      <c r="A2568" s="26"/>
    </row>
    <row r="2569" spans="1:1" x14ac:dyDescent="0.3">
      <c r="A2569" s="26"/>
    </row>
    <row r="2570" spans="1:1" x14ac:dyDescent="0.3">
      <c r="A2570" s="26"/>
    </row>
    <row r="2571" spans="1:1" x14ac:dyDescent="0.3">
      <c r="A2571" s="26"/>
    </row>
    <row r="2572" spans="1:1" x14ac:dyDescent="0.3">
      <c r="A2572" s="26"/>
    </row>
    <row r="2573" spans="1:1" x14ac:dyDescent="0.3">
      <c r="A2573" s="26"/>
    </row>
    <row r="2574" spans="1:1" x14ac:dyDescent="0.3">
      <c r="A2574" s="26"/>
    </row>
    <row r="2575" spans="1:1" x14ac:dyDescent="0.3">
      <c r="A2575" s="26"/>
    </row>
    <row r="2576" spans="1:1" x14ac:dyDescent="0.3">
      <c r="A2576" s="26"/>
    </row>
    <row r="2577" spans="1:1" x14ac:dyDescent="0.3">
      <c r="A2577" s="26"/>
    </row>
    <row r="2578" spans="1:1" x14ac:dyDescent="0.3">
      <c r="A2578" s="26"/>
    </row>
    <row r="2579" spans="1:1" x14ac:dyDescent="0.3">
      <c r="A2579" s="26"/>
    </row>
    <row r="2580" spans="1:1" x14ac:dyDescent="0.3">
      <c r="A2580" s="26"/>
    </row>
    <row r="2581" spans="1:1" x14ac:dyDescent="0.3">
      <c r="A2581" s="26"/>
    </row>
    <row r="2582" spans="1:1" x14ac:dyDescent="0.3">
      <c r="A2582" s="26"/>
    </row>
    <row r="2583" spans="1:1" x14ac:dyDescent="0.3">
      <c r="A2583" s="26"/>
    </row>
    <row r="2584" spans="1:1" x14ac:dyDescent="0.3">
      <c r="A2584" s="26"/>
    </row>
    <row r="2585" spans="1:1" x14ac:dyDescent="0.3">
      <c r="A2585" s="26"/>
    </row>
    <row r="2586" spans="1:1" x14ac:dyDescent="0.3">
      <c r="A2586" s="26"/>
    </row>
    <row r="2587" spans="1:1" x14ac:dyDescent="0.3">
      <c r="A2587" s="26"/>
    </row>
    <row r="2588" spans="1:1" x14ac:dyDescent="0.3">
      <c r="A2588" s="26"/>
    </row>
    <row r="2589" spans="1:1" x14ac:dyDescent="0.3">
      <c r="A2589" s="26"/>
    </row>
    <row r="2590" spans="1:1" x14ac:dyDescent="0.3">
      <c r="A2590" s="26"/>
    </row>
    <row r="2591" spans="1:1" x14ac:dyDescent="0.3">
      <c r="A2591" s="26"/>
    </row>
    <row r="2592" spans="1:1" x14ac:dyDescent="0.3">
      <c r="A2592" s="26"/>
    </row>
    <row r="2593" spans="1:1" x14ac:dyDescent="0.3">
      <c r="A2593" s="26"/>
    </row>
    <row r="2594" spans="1:1" x14ac:dyDescent="0.3">
      <c r="A2594" s="26"/>
    </row>
    <row r="2595" spans="1:1" x14ac:dyDescent="0.3">
      <c r="A2595" s="26"/>
    </row>
    <row r="2596" spans="1:1" x14ac:dyDescent="0.3">
      <c r="A2596" s="26"/>
    </row>
    <row r="2597" spans="1:1" x14ac:dyDescent="0.3">
      <c r="A2597" s="26"/>
    </row>
    <row r="2598" spans="1:1" x14ac:dyDescent="0.3">
      <c r="A2598" s="26"/>
    </row>
    <row r="2599" spans="1:1" x14ac:dyDescent="0.3">
      <c r="A2599" s="26"/>
    </row>
    <row r="2600" spans="1:1" x14ac:dyDescent="0.3">
      <c r="A2600" s="26"/>
    </row>
    <row r="2601" spans="1:1" x14ac:dyDescent="0.3">
      <c r="A2601" s="26"/>
    </row>
    <row r="2602" spans="1:1" x14ac:dyDescent="0.3">
      <c r="A2602" s="26"/>
    </row>
    <row r="2603" spans="1:1" x14ac:dyDescent="0.3">
      <c r="A2603" s="26"/>
    </row>
    <row r="2604" spans="1:1" x14ac:dyDescent="0.3">
      <c r="A2604" s="26"/>
    </row>
    <row r="2605" spans="1:1" x14ac:dyDescent="0.3">
      <c r="A2605" s="26"/>
    </row>
    <row r="2606" spans="1:1" x14ac:dyDescent="0.3">
      <c r="A2606" s="26"/>
    </row>
    <row r="2607" spans="1:1" x14ac:dyDescent="0.3">
      <c r="A2607" s="26"/>
    </row>
    <row r="2608" spans="1:1" x14ac:dyDescent="0.3">
      <c r="A2608" s="26"/>
    </row>
    <row r="2609" spans="1:1" x14ac:dyDescent="0.3">
      <c r="A2609" s="26"/>
    </row>
    <row r="2610" spans="1:1" x14ac:dyDescent="0.3">
      <c r="A2610" s="26"/>
    </row>
    <row r="2611" spans="1:1" x14ac:dyDescent="0.3">
      <c r="A2611" s="26"/>
    </row>
    <row r="2612" spans="1:1" x14ac:dyDescent="0.3">
      <c r="A2612" s="26"/>
    </row>
    <row r="2613" spans="1:1" x14ac:dyDescent="0.3">
      <c r="A2613" s="26"/>
    </row>
    <row r="2614" spans="1:1" x14ac:dyDescent="0.3">
      <c r="A2614" s="26"/>
    </row>
    <row r="2615" spans="1:1" x14ac:dyDescent="0.3">
      <c r="A2615" s="26"/>
    </row>
    <row r="2616" spans="1:1" x14ac:dyDescent="0.3">
      <c r="A2616" s="26"/>
    </row>
    <row r="2617" spans="1:1" x14ac:dyDescent="0.3">
      <c r="A2617" s="26"/>
    </row>
    <row r="2618" spans="1:1" x14ac:dyDescent="0.3">
      <c r="A2618" s="26"/>
    </row>
    <row r="2619" spans="1:1" x14ac:dyDescent="0.3">
      <c r="A2619" s="26"/>
    </row>
    <row r="2620" spans="1:1" x14ac:dyDescent="0.3">
      <c r="A2620" s="26"/>
    </row>
    <row r="2621" spans="1:1" x14ac:dyDescent="0.3">
      <c r="A2621" s="26"/>
    </row>
    <row r="2622" spans="1:1" x14ac:dyDescent="0.3">
      <c r="A2622" s="26"/>
    </row>
    <row r="2623" spans="1:1" x14ac:dyDescent="0.3">
      <c r="A2623" s="26"/>
    </row>
    <row r="2624" spans="1:1" x14ac:dyDescent="0.3">
      <c r="A2624" s="26"/>
    </row>
    <row r="2625" spans="1:1" x14ac:dyDescent="0.3">
      <c r="A2625" s="26"/>
    </row>
    <row r="2626" spans="1:1" x14ac:dyDescent="0.3">
      <c r="A2626" s="26"/>
    </row>
    <row r="2627" spans="1:1" x14ac:dyDescent="0.3">
      <c r="A2627" s="26"/>
    </row>
    <row r="2628" spans="1:1" x14ac:dyDescent="0.3">
      <c r="A2628" s="26"/>
    </row>
    <row r="2629" spans="1:1" x14ac:dyDescent="0.3">
      <c r="A2629" s="26"/>
    </row>
    <row r="2630" spans="1:1" x14ac:dyDescent="0.3">
      <c r="A2630" s="26"/>
    </row>
    <row r="2631" spans="1:1" x14ac:dyDescent="0.3">
      <c r="A2631" s="26"/>
    </row>
    <row r="2632" spans="1:1" x14ac:dyDescent="0.3">
      <c r="A2632" s="26"/>
    </row>
    <row r="2633" spans="1:1" x14ac:dyDescent="0.3">
      <c r="A2633" s="26"/>
    </row>
    <row r="2634" spans="1:1" x14ac:dyDescent="0.3">
      <c r="A2634" s="26"/>
    </row>
    <row r="2635" spans="1:1" x14ac:dyDescent="0.3">
      <c r="A2635" s="26"/>
    </row>
    <row r="2636" spans="1:1" x14ac:dyDescent="0.3">
      <c r="A2636" s="26"/>
    </row>
    <row r="2637" spans="1:1" x14ac:dyDescent="0.3">
      <c r="A2637" s="26"/>
    </row>
    <row r="2638" spans="1:1" x14ac:dyDescent="0.3">
      <c r="A2638" s="26"/>
    </row>
    <row r="2639" spans="1:1" x14ac:dyDescent="0.3">
      <c r="A2639" s="26"/>
    </row>
    <row r="2640" spans="1:1" x14ac:dyDescent="0.3">
      <c r="A2640" s="26"/>
    </row>
    <row r="2641" spans="1:1" x14ac:dyDescent="0.3">
      <c r="A2641" s="26"/>
    </row>
    <row r="2642" spans="1:1" x14ac:dyDescent="0.3">
      <c r="A2642" s="26"/>
    </row>
    <row r="2643" spans="1:1" x14ac:dyDescent="0.3">
      <c r="A2643" s="26"/>
    </row>
    <row r="2644" spans="1:1" x14ac:dyDescent="0.3">
      <c r="A2644" s="26"/>
    </row>
    <row r="2645" spans="1:1" x14ac:dyDescent="0.3">
      <c r="A2645" s="26"/>
    </row>
    <row r="2646" spans="1:1" x14ac:dyDescent="0.3">
      <c r="A2646" s="26"/>
    </row>
    <row r="2647" spans="1:1" x14ac:dyDescent="0.3">
      <c r="A2647" s="26"/>
    </row>
    <row r="2648" spans="1:1" x14ac:dyDescent="0.3">
      <c r="A2648" s="26"/>
    </row>
    <row r="2649" spans="1:1" x14ac:dyDescent="0.3">
      <c r="A2649" s="26"/>
    </row>
    <row r="2650" spans="1:1" x14ac:dyDescent="0.3">
      <c r="A2650" s="26"/>
    </row>
    <row r="2651" spans="1:1" x14ac:dyDescent="0.3">
      <c r="A2651" s="26"/>
    </row>
    <row r="2652" spans="1:1" x14ac:dyDescent="0.3">
      <c r="A2652" s="26"/>
    </row>
    <row r="2653" spans="1:1" x14ac:dyDescent="0.3">
      <c r="A2653" s="26"/>
    </row>
    <row r="2654" spans="1:1" x14ac:dyDescent="0.3">
      <c r="A2654" s="26"/>
    </row>
    <row r="2655" spans="1:1" x14ac:dyDescent="0.3">
      <c r="A2655" s="26"/>
    </row>
    <row r="2656" spans="1:1" x14ac:dyDescent="0.3">
      <c r="A2656" s="26"/>
    </row>
    <row r="2657" spans="1:1" x14ac:dyDescent="0.3">
      <c r="A2657" s="26"/>
    </row>
    <row r="2658" spans="1:1" x14ac:dyDescent="0.3">
      <c r="A2658" s="26"/>
    </row>
    <row r="2659" spans="1:1" x14ac:dyDescent="0.3">
      <c r="A2659" s="26"/>
    </row>
    <row r="2660" spans="1:1" x14ac:dyDescent="0.3">
      <c r="A2660" s="26"/>
    </row>
    <row r="2661" spans="1:1" x14ac:dyDescent="0.3">
      <c r="A2661" s="26"/>
    </row>
    <row r="2662" spans="1:1" x14ac:dyDescent="0.3">
      <c r="A2662" s="26"/>
    </row>
    <row r="2663" spans="1:1" x14ac:dyDescent="0.3">
      <c r="A2663" s="26"/>
    </row>
    <row r="2664" spans="1:1" x14ac:dyDescent="0.3">
      <c r="A2664" s="26"/>
    </row>
    <row r="2665" spans="1:1" x14ac:dyDescent="0.3">
      <c r="A2665" s="26"/>
    </row>
    <row r="2666" spans="1:1" x14ac:dyDescent="0.3">
      <c r="A2666" s="26"/>
    </row>
    <row r="2667" spans="1:1" x14ac:dyDescent="0.3">
      <c r="A2667" s="26"/>
    </row>
    <row r="2668" spans="1:1" x14ac:dyDescent="0.3">
      <c r="A2668" s="26"/>
    </row>
    <row r="2669" spans="1:1" x14ac:dyDescent="0.3">
      <c r="A2669" s="26"/>
    </row>
    <row r="2670" spans="1:1" x14ac:dyDescent="0.3">
      <c r="A2670" s="26"/>
    </row>
    <row r="2671" spans="1:1" x14ac:dyDescent="0.3">
      <c r="A2671" s="26"/>
    </row>
    <row r="2672" spans="1:1" x14ac:dyDescent="0.3">
      <c r="A2672" s="26"/>
    </row>
    <row r="2673" spans="1:1" x14ac:dyDescent="0.3">
      <c r="A2673" s="26"/>
    </row>
    <row r="2674" spans="1:1" x14ac:dyDescent="0.3">
      <c r="A2674" s="26"/>
    </row>
    <row r="2675" spans="1:1" x14ac:dyDescent="0.3">
      <c r="A2675" s="26"/>
    </row>
    <row r="2676" spans="1:1" x14ac:dyDescent="0.3">
      <c r="A2676" s="26"/>
    </row>
    <row r="2677" spans="1:1" x14ac:dyDescent="0.3">
      <c r="A2677" s="26"/>
    </row>
    <row r="2678" spans="1:1" x14ac:dyDescent="0.3">
      <c r="A2678" s="26"/>
    </row>
    <row r="2679" spans="1:1" x14ac:dyDescent="0.3">
      <c r="A2679" s="26"/>
    </row>
    <row r="2680" spans="1:1" x14ac:dyDescent="0.3">
      <c r="A2680" s="26"/>
    </row>
    <row r="2681" spans="1:1" x14ac:dyDescent="0.3">
      <c r="A2681" s="26"/>
    </row>
    <row r="2682" spans="1:1" x14ac:dyDescent="0.3">
      <c r="A2682" s="26"/>
    </row>
    <row r="2683" spans="1:1" x14ac:dyDescent="0.3">
      <c r="A2683" s="26"/>
    </row>
    <row r="2684" spans="1:1" x14ac:dyDescent="0.3">
      <c r="A2684" s="26"/>
    </row>
    <row r="2685" spans="1:1" x14ac:dyDescent="0.3">
      <c r="A2685" s="26"/>
    </row>
    <row r="2686" spans="1:1" x14ac:dyDescent="0.3">
      <c r="A2686" s="26"/>
    </row>
    <row r="2687" spans="1:1" x14ac:dyDescent="0.3">
      <c r="A2687" s="26"/>
    </row>
    <row r="2688" spans="1:1" x14ac:dyDescent="0.3">
      <c r="A2688" s="26"/>
    </row>
    <row r="2689" spans="1:1" x14ac:dyDescent="0.3">
      <c r="A2689" s="26"/>
    </row>
    <row r="2690" spans="1:1" x14ac:dyDescent="0.3">
      <c r="A2690" s="26"/>
    </row>
    <row r="2691" spans="1:1" x14ac:dyDescent="0.3">
      <c r="A2691" s="26"/>
    </row>
    <row r="2692" spans="1:1" x14ac:dyDescent="0.3">
      <c r="A2692" s="26"/>
    </row>
    <row r="2693" spans="1:1" x14ac:dyDescent="0.3">
      <c r="A2693" s="26"/>
    </row>
    <row r="2694" spans="1:1" x14ac:dyDescent="0.3">
      <c r="A2694" s="26"/>
    </row>
    <row r="2695" spans="1:1" x14ac:dyDescent="0.3">
      <c r="A2695" s="26"/>
    </row>
    <row r="2696" spans="1:1" x14ac:dyDescent="0.3">
      <c r="A2696" s="26"/>
    </row>
    <row r="2697" spans="1:1" x14ac:dyDescent="0.3">
      <c r="A2697" s="26"/>
    </row>
    <row r="2698" spans="1:1" x14ac:dyDescent="0.3">
      <c r="A2698" s="26"/>
    </row>
    <row r="2699" spans="1:1" x14ac:dyDescent="0.3">
      <c r="A2699" s="26"/>
    </row>
    <row r="2700" spans="1:1" x14ac:dyDescent="0.3">
      <c r="A2700" s="26"/>
    </row>
    <row r="2701" spans="1:1" x14ac:dyDescent="0.3">
      <c r="A2701" s="26"/>
    </row>
    <row r="2702" spans="1:1" x14ac:dyDescent="0.3">
      <c r="A2702" s="26"/>
    </row>
    <row r="2703" spans="1:1" x14ac:dyDescent="0.3">
      <c r="A2703" s="26"/>
    </row>
    <row r="2704" spans="1:1" x14ac:dyDescent="0.3">
      <c r="A2704" s="26"/>
    </row>
    <row r="2705" spans="1:1" x14ac:dyDescent="0.3">
      <c r="A2705" s="26"/>
    </row>
    <row r="2706" spans="1:1" x14ac:dyDescent="0.3">
      <c r="A2706" s="26"/>
    </row>
    <row r="2707" spans="1:1" x14ac:dyDescent="0.3">
      <c r="A2707" s="26"/>
    </row>
    <row r="2708" spans="1:1" x14ac:dyDescent="0.3">
      <c r="A2708" s="26"/>
    </row>
    <row r="2709" spans="1:1" x14ac:dyDescent="0.3">
      <c r="A2709" s="26"/>
    </row>
    <row r="2710" spans="1:1" x14ac:dyDescent="0.3">
      <c r="A2710" s="26"/>
    </row>
    <row r="2711" spans="1:1" x14ac:dyDescent="0.3">
      <c r="A2711" s="26"/>
    </row>
    <row r="2712" spans="1:1" x14ac:dyDescent="0.3">
      <c r="A2712" s="26"/>
    </row>
    <row r="2713" spans="1:1" x14ac:dyDescent="0.3">
      <c r="A2713" s="26"/>
    </row>
    <row r="2714" spans="1:1" x14ac:dyDescent="0.3">
      <c r="A2714" s="26"/>
    </row>
    <row r="2715" spans="1:1" x14ac:dyDescent="0.3">
      <c r="A2715" s="26"/>
    </row>
    <row r="2716" spans="1:1" x14ac:dyDescent="0.3">
      <c r="A2716" s="26"/>
    </row>
    <row r="2717" spans="1:1" x14ac:dyDescent="0.3">
      <c r="A2717" s="26"/>
    </row>
    <row r="2718" spans="1:1" x14ac:dyDescent="0.3">
      <c r="A2718" s="26"/>
    </row>
    <row r="2719" spans="1:1" x14ac:dyDescent="0.3">
      <c r="A2719" s="26"/>
    </row>
    <row r="2720" spans="1:1" x14ac:dyDescent="0.3">
      <c r="A2720" s="26"/>
    </row>
    <row r="2721" spans="1:1" x14ac:dyDescent="0.3">
      <c r="A2721" s="26"/>
    </row>
    <row r="2722" spans="1:1" x14ac:dyDescent="0.3">
      <c r="A2722" s="26"/>
    </row>
    <row r="2723" spans="1:1" x14ac:dyDescent="0.3">
      <c r="A2723" s="26"/>
    </row>
    <row r="2724" spans="1:1" x14ac:dyDescent="0.3">
      <c r="A2724" s="26"/>
    </row>
    <row r="2725" spans="1:1" x14ac:dyDescent="0.3">
      <c r="A2725" s="26"/>
    </row>
    <row r="2726" spans="1:1" x14ac:dyDescent="0.3">
      <c r="A2726" s="26"/>
    </row>
    <row r="2727" spans="1:1" x14ac:dyDescent="0.3">
      <c r="A2727" s="26"/>
    </row>
    <row r="2728" spans="1:1" x14ac:dyDescent="0.3">
      <c r="A2728" s="26"/>
    </row>
    <row r="2729" spans="1:1" x14ac:dyDescent="0.3">
      <c r="A2729" s="26"/>
    </row>
    <row r="2730" spans="1:1" x14ac:dyDescent="0.3">
      <c r="A2730" s="26"/>
    </row>
    <row r="2731" spans="1:1" x14ac:dyDescent="0.3">
      <c r="A2731" s="26"/>
    </row>
    <row r="2732" spans="1:1" x14ac:dyDescent="0.3">
      <c r="A2732" s="26"/>
    </row>
    <row r="2733" spans="1:1" x14ac:dyDescent="0.3">
      <c r="A2733" s="26"/>
    </row>
    <row r="2734" spans="1:1" x14ac:dyDescent="0.3">
      <c r="A2734" s="26"/>
    </row>
    <row r="2735" spans="1:1" x14ac:dyDescent="0.3">
      <c r="A2735" s="26"/>
    </row>
    <row r="2736" spans="1:1" x14ac:dyDescent="0.3">
      <c r="A2736" s="26"/>
    </row>
    <row r="2737" spans="1:1" x14ac:dyDescent="0.3">
      <c r="A2737" s="26"/>
    </row>
    <row r="2738" spans="1:1" x14ac:dyDescent="0.3">
      <c r="A2738" s="26"/>
    </row>
    <row r="2739" spans="1:1" x14ac:dyDescent="0.3">
      <c r="A2739" s="26"/>
    </row>
    <row r="2740" spans="1:1" x14ac:dyDescent="0.3">
      <c r="A2740" s="26"/>
    </row>
    <row r="2741" spans="1:1" x14ac:dyDescent="0.3">
      <c r="A2741" s="26"/>
    </row>
    <row r="2742" spans="1:1" x14ac:dyDescent="0.3">
      <c r="A2742" s="26"/>
    </row>
    <row r="2743" spans="1:1" x14ac:dyDescent="0.3">
      <c r="A2743" s="26"/>
    </row>
    <row r="2744" spans="1:1" x14ac:dyDescent="0.3">
      <c r="A2744" s="26"/>
    </row>
    <row r="2745" spans="1:1" x14ac:dyDescent="0.3">
      <c r="A2745" s="26"/>
    </row>
    <row r="2746" spans="1:1" x14ac:dyDescent="0.3">
      <c r="A2746" s="26"/>
    </row>
    <row r="2747" spans="1:1" x14ac:dyDescent="0.3">
      <c r="A2747" s="26"/>
    </row>
    <row r="2748" spans="1:1" x14ac:dyDescent="0.3">
      <c r="A2748" s="26"/>
    </row>
    <row r="2749" spans="1:1" x14ac:dyDescent="0.3">
      <c r="A2749" s="26"/>
    </row>
    <row r="2750" spans="1:1" x14ac:dyDescent="0.3">
      <c r="A2750" s="26"/>
    </row>
    <row r="2751" spans="1:1" x14ac:dyDescent="0.3">
      <c r="A2751" s="26"/>
    </row>
    <row r="2752" spans="1:1" x14ac:dyDescent="0.3">
      <c r="A2752" s="26"/>
    </row>
    <row r="2753" spans="1:1" x14ac:dyDescent="0.3">
      <c r="A2753" s="26"/>
    </row>
    <row r="2754" spans="1:1" x14ac:dyDescent="0.3">
      <c r="A2754" s="26"/>
    </row>
    <row r="2755" spans="1:1" x14ac:dyDescent="0.3">
      <c r="A2755" s="26"/>
    </row>
    <row r="2756" spans="1:1" x14ac:dyDescent="0.3">
      <c r="A2756" s="26"/>
    </row>
    <row r="2757" spans="1:1" x14ac:dyDescent="0.3">
      <c r="A2757" s="26"/>
    </row>
    <row r="2758" spans="1:1" x14ac:dyDescent="0.3">
      <c r="A2758" s="26"/>
    </row>
    <row r="2759" spans="1:1" x14ac:dyDescent="0.3">
      <c r="A2759" s="26"/>
    </row>
  </sheetData>
  <sheetProtection password="CDDD" sheet="1" objects="1" scenarios="1"/>
  <mergeCells count="2">
    <mergeCell ref="K5:N5"/>
    <mergeCell ref="C32:H32"/>
  </mergeCells>
  <dataValidations count="1">
    <dataValidation type="list" allowBlank="1" showInputMessage="1" showErrorMessage="1" sqref="B4" xr:uid="{00000000-0002-0000-0C00-000000000000}">
      <formula1>$A$200:$A$296</formula1>
    </dataValidation>
  </dataValidations>
  <hyperlinks>
    <hyperlink ref="G1" location="INDICE!A1" display="Indice" xr:uid="{88C6A24F-0761-4810-9885-2D07AA2ED71F}"/>
  </hyperlinks>
  <pageMargins left="0.7" right="0.7" top="0.75" bottom="0.75" header="0.3" footer="0.3"/>
  <pageSetup orientation="portrait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4">
    <tabColor theme="9" tint="0.59999389629810485"/>
  </sheetPr>
  <dimension ref="A1:W2676"/>
  <sheetViews>
    <sheetView topLeftCell="B1" zoomScale="90" zoomScaleNormal="90" workbookViewId="0">
      <pane xSplit="2" ySplit="4" topLeftCell="E5" activePane="bottomRight" state="frozen"/>
      <selection activeCell="B1" sqref="B1"/>
      <selection pane="topRight" activeCell="D1" sqref="D1"/>
      <selection pane="bottomLeft" activeCell="B5" sqref="B5"/>
      <selection pane="bottomRight" activeCell="B4" sqref="B4"/>
    </sheetView>
  </sheetViews>
  <sheetFormatPr baseColWidth="10" defaultColWidth="11.44140625" defaultRowHeight="13.8" x14ac:dyDescent="0.25"/>
  <cols>
    <col min="1" max="1" width="18.33203125" style="277" hidden="1" customWidth="1"/>
    <col min="2" max="2" width="21.44140625" style="277" customWidth="1"/>
    <col min="3" max="3" width="14" style="277" customWidth="1"/>
    <col min="4" max="4" width="9.44140625" style="277" customWidth="1"/>
    <col min="5" max="5" width="9.5546875" style="277" customWidth="1"/>
    <col min="6" max="6" width="8.5546875" style="277" customWidth="1"/>
    <col min="7" max="7" width="8.44140625" style="277" bestFit="1" customWidth="1"/>
    <col min="8" max="11" width="8.5546875" style="277" bestFit="1" customWidth="1"/>
    <col min="12" max="12" width="8.88671875" style="277" bestFit="1" customWidth="1"/>
    <col min="13" max="13" width="9" style="277" customWidth="1"/>
    <col min="14" max="17" width="8.88671875" style="277" bestFit="1" customWidth="1"/>
    <col min="18" max="18" width="8.5546875" style="277" bestFit="1" customWidth="1"/>
    <col min="19" max="21" width="8.88671875" style="277" bestFit="1" customWidth="1"/>
    <col min="22" max="22" width="10.109375" style="277" bestFit="1" customWidth="1"/>
    <col min="23" max="16384" width="11.44140625" style="277"/>
  </cols>
  <sheetData>
    <row r="1" spans="2:22" ht="17.399999999999999" x14ac:dyDescent="0.3">
      <c r="B1" s="149" t="s">
        <v>561</v>
      </c>
      <c r="T1"/>
      <c r="V1" s="389" t="s">
        <v>521</v>
      </c>
    </row>
    <row r="2" spans="2:22" x14ac:dyDescent="0.25">
      <c r="B2" s="133" t="s">
        <v>520</v>
      </c>
    </row>
    <row r="3" spans="2:22" ht="14.4" thickBot="1" x14ac:dyDescent="0.3">
      <c r="B3" s="280" t="s">
        <v>0</v>
      </c>
      <c r="D3" s="904" t="s">
        <v>354</v>
      </c>
      <c r="E3" s="904"/>
      <c r="F3" s="904"/>
      <c r="G3" s="904"/>
      <c r="H3" s="904"/>
      <c r="I3" s="904"/>
      <c r="J3" s="904"/>
      <c r="K3" s="904"/>
      <c r="L3" s="904"/>
      <c r="M3" s="904"/>
      <c r="N3" s="904"/>
      <c r="O3" s="904"/>
      <c r="P3" s="904"/>
      <c r="Q3" s="904"/>
      <c r="R3" s="904"/>
      <c r="S3" s="904"/>
      <c r="T3" s="904"/>
      <c r="U3" s="904"/>
      <c r="V3" s="904"/>
    </row>
    <row r="4" spans="2:22" ht="30.75" customHeight="1" thickBot="1" x14ac:dyDescent="0.3">
      <c r="B4" s="754" t="s">
        <v>398</v>
      </c>
      <c r="C4" s="189" t="s">
        <v>236</v>
      </c>
      <c r="D4" s="275">
        <v>2</v>
      </c>
      <c r="E4" s="275">
        <v>3</v>
      </c>
      <c r="F4" s="275">
        <v>4</v>
      </c>
      <c r="G4" s="275">
        <v>5</v>
      </c>
      <c r="H4" s="275">
        <v>6</v>
      </c>
      <c r="I4" s="275">
        <v>7</v>
      </c>
      <c r="J4" s="275">
        <v>8</v>
      </c>
      <c r="K4" s="275">
        <v>9</v>
      </c>
      <c r="L4" s="275">
        <v>10</v>
      </c>
      <c r="M4" s="275">
        <v>11</v>
      </c>
      <c r="N4" s="275">
        <v>12</v>
      </c>
      <c r="O4" s="275">
        <v>13</v>
      </c>
      <c r="P4" s="275">
        <v>14</v>
      </c>
      <c r="Q4" s="275">
        <v>15</v>
      </c>
      <c r="R4" s="275">
        <v>16</v>
      </c>
      <c r="S4" s="275">
        <v>17</v>
      </c>
      <c r="T4" s="275">
        <v>18</v>
      </c>
      <c r="U4" s="275">
        <v>19</v>
      </c>
      <c r="V4" s="276" t="s">
        <v>469</v>
      </c>
    </row>
    <row r="5" spans="2:22" ht="20.25" customHeight="1" x14ac:dyDescent="0.25">
      <c r="C5" s="150">
        <v>2012</v>
      </c>
      <c r="D5" s="268">
        <f t="shared" ref="D5:D6" si="0">+SUMIFS($D$200:$D$1161,$B$200:$B$1161,$B$4,$C$200:$C$1161,C5)</f>
        <v>4</v>
      </c>
      <c r="E5" s="268">
        <f t="shared" ref="E5:E6" si="1">+SUMIFS($E$200:$E$1161,$B$200:$B$1161,$B$4,$C$200:$C$1161,C5)</f>
        <v>4</v>
      </c>
      <c r="F5" s="268">
        <f t="shared" ref="F5:F6" si="2">+SUMIFS($F$200:$F$1161,$B$200:$B$1161,$B$4,$C$200:$C$1161,C5)</f>
        <v>182</v>
      </c>
      <c r="G5" s="268">
        <f t="shared" ref="G5:G6" si="3">+SUMIFS($G$200:$G$1161,$B$200:$B$1161,$B$4,$C$200:$C$1161,C5)</f>
        <v>820</v>
      </c>
      <c r="H5" s="268">
        <f t="shared" ref="H5:H6" si="4">+SUMIFS($H$200:$H$1161,$B$200:$B$1161,$B$4,$C$200:$C$1161,C5)</f>
        <v>916</v>
      </c>
      <c r="I5" s="268">
        <f>+SUMIFS($I$200:$I$1161,$B$200:$B$1161,$B$4,$C$200:$C$1161,C5)</f>
        <v>881</v>
      </c>
      <c r="J5" s="268">
        <f>+SUMIFS($J$200:$J$1161,$B$200:$B$1161,$B$4,$C$200:$C$1161,C5)</f>
        <v>967</v>
      </c>
      <c r="K5" s="268">
        <f>+SUMIFS($K$200:$K$1161,$B$200:$B$1161,$B$4,$C$200:$C$1161,C5)</f>
        <v>918</v>
      </c>
      <c r="L5" s="268">
        <f>+SUMIFS($L$200:$L$1161,$B$200:$B$1161,$B$4,$C$200:$C$1161,C5)</f>
        <v>963</v>
      </c>
      <c r="M5" s="268">
        <f>+SUMIFS($M$200:$M$1161,$B$200:$B$1161,$B$4,$C$200:$C$1161,C5)</f>
        <v>910</v>
      </c>
      <c r="N5" s="268">
        <f>+SUMIFS($N$200:$N$1161,$B$200:$B$1161,$B$4,$C$200:$C$1161,C5)</f>
        <v>935</v>
      </c>
      <c r="O5" s="268">
        <f>+SUMIFS($O$200:$O$1161,$B$200:$B$1161,$B$4,$C$200:$C$1161,C5)</f>
        <v>917</v>
      </c>
      <c r="P5" s="268">
        <f>+SUMIFS($P$200:$P$1161,$B$200:$B$1161,$B$4,$C$200:$C$1161,C5)</f>
        <v>923</v>
      </c>
      <c r="Q5" s="268">
        <f>+SUMIFS($Q$200:$Q$1161,$B$200:$B$1161,$B$4,$C$200:$C$1161,C5)</f>
        <v>783</v>
      </c>
      <c r="R5" s="268">
        <f>+SUMIFS($R$200:$R$1161,$B$200:$B$1161,$B$4,$C$200:$C$1161,C5)</f>
        <v>713</v>
      </c>
      <c r="S5" s="268">
        <f>+SUMIFS($S$200:$S$1161,$B$200:$B$1161,$B$4,$C$200:$C$1161,C5)</f>
        <v>306</v>
      </c>
      <c r="T5" s="268">
        <f>+SUMIFS($T$200:$T$1161,$B$200:$B$1161,$B$4,$C$200:$C$1161,C5)</f>
        <v>96</v>
      </c>
      <c r="U5" s="268">
        <f>+SUMIFS($U$200:$U$1161,$B$200:$B$1161,$B$4,$C$200:$C$1161,C5)</f>
        <v>28</v>
      </c>
      <c r="V5" s="267">
        <f>+SUMIFS($V$200:$V$1161,$B$200:$B$1161,$B$4,$C$200:$C$1161,C5)</f>
        <v>10</v>
      </c>
    </row>
    <row r="6" spans="2:22" ht="14.4" thickBot="1" x14ac:dyDescent="0.3">
      <c r="C6" s="269">
        <v>2020</v>
      </c>
      <c r="D6" s="270">
        <f t="shared" si="0"/>
        <v>0</v>
      </c>
      <c r="E6" s="270">
        <f t="shared" si="1"/>
        <v>0</v>
      </c>
      <c r="F6" s="270">
        <f t="shared" si="2"/>
        <v>133</v>
      </c>
      <c r="G6" s="270">
        <f t="shared" si="3"/>
        <v>852</v>
      </c>
      <c r="H6" s="270">
        <f t="shared" si="4"/>
        <v>905</v>
      </c>
      <c r="I6" s="270">
        <f>+SUMIFS($I$200:$I$1161,$B$200:$B$1161,$B$4,$C$200:$C$1161,C6)</f>
        <v>851</v>
      </c>
      <c r="J6" s="268">
        <f>+SUMIFS($J$200:$J$1161,$B$200:$B$1161,$B$4,$C$200:$C$1161,C6)</f>
        <v>940</v>
      </c>
      <c r="K6" s="268">
        <f>+SUMIFS($K$200:$K$1161,$B$200:$B$1161,$B$4,$C$200:$C$1161,C6)</f>
        <v>826</v>
      </c>
      <c r="L6" s="268">
        <f>+SUMIFS($L$200:$L$1161,$B$200:$B$1161,$B$4,$C$200:$C$1161,C6)</f>
        <v>901</v>
      </c>
      <c r="M6" s="268">
        <f>+SUMIFS($M$200:$M$1161,$B$200:$B$1161,$B$4,$C$200:$C$1161,C6)</f>
        <v>917</v>
      </c>
      <c r="N6" s="268">
        <f>+SUMIFS($N$200:$N$1161,$B$200:$B$1161,$B$4,$C$200:$C$1161,C6)</f>
        <v>850</v>
      </c>
      <c r="O6" s="268">
        <f>+SUMIFS($O$200:$O$1161,$B$200:$B$1161,$B$4,$C$200:$C$1161,C6)</f>
        <v>889</v>
      </c>
      <c r="P6" s="268">
        <f>+SUMIFS($P$200:$P$1161,$B$200:$B$1161,$B$4,$C$200:$C$1161,C6)</f>
        <v>878</v>
      </c>
      <c r="Q6" s="268">
        <f>+SUMIFS($Q$200:$Q$1161,$B$200:$B$1161,$B$4,$C$200:$C$1161,C6)</f>
        <v>771</v>
      </c>
      <c r="R6" s="268">
        <f>+SUMIFS($R$200:$R$1161,$B$200:$B$1161,$B$4,$C$200:$C$1161,C6)</f>
        <v>659</v>
      </c>
      <c r="S6" s="268">
        <f>+SUMIFS($S$200:$S$1161,$B$200:$B$1161,$B$4,$C$200:$C$1161,C6)</f>
        <v>263</v>
      </c>
      <c r="T6" s="268">
        <f>+SUMIFS($T$200:$T$1161,$B$200:$B$1161,$B$4,$C$200:$C$1161,C6)</f>
        <v>86</v>
      </c>
      <c r="U6" s="268">
        <f>+SUMIFS($U$200:$U$1161,$B$200:$B$1161,$B$4,$C$200:$C$1161,C6)</f>
        <v>12</v>
      </c>
      <c r="V6" s="267">
        <f>+SUMIFS($V$200:$V$1161,$B$200:$B$1161,$B$4,$C$200:$C$1161,C6)</f>
        <v>4</v>
      </c>
    </row>
    <row r="7" spans="2:22" x14ac:dyDescent="0.25">
      <c r="C7" s="349" t="s">
        <v>560</v>
      </c>
    </row>
    <row r="9" spans="2:22" x14ac:dyDescent="0.25">
      <c r="C9" s="905" t="str">
        <f>+B4</f>
        <v>SAN ANDRÉS</v>
      </c>
      <c r="D9" s="905"/>
      <c r="E9" s="905"/>
      <c r="F9" s="905"/>
      <c r="G9" s="905"/>
      <c r="H9" s="905"/>
      <c r="I9" s="905"/>
      <c r="J9" s="905"/>
      <c r="K9" s="905"/>
      <c r="L9" s="3"/>
      <c r="M9" s="263" t="str">
        <f>+B4</f>
        <v>SAN ANDRÉS</v>
      </c>
    </row>
    <row r="10" spans="2:22" ht="14.4" thickBot="1" x14ac:dyDescent="0.3">
      <c r="V10" s="265"/>
    </row>
    <row r="11" spans="2:22" x14ac:dyDescent="0.25">
      <c r="M11" s="565" t="s">
        <v>236</v>
      </c>
      <c r="N11" s="566">
        <v>6</v>
      </c>
      <c r="O11" s="566">
        <v>7</v>
      </c>
      <c r="P11" s="566">
        <v>8</v>
      </c>
      <c r="Q11" s="566">
        <v>14</v>
      </c>
      <c r="R11" s="566">
        <v>15</v>
      </c>
      <c r="S11" s="567">
        <v>16</v>
      </c>
    </row>
    <row r="12" spans="2:22" x14ac:dyDescent="0.25">
      <c r="M12" s="635">
        <f>+C5</f>
        <v>2012</v>
      </c>
      <c r="N12" s="568">
        <f t="shared" ref="N12:P13" si="5">+H5</f>
        <v>916</v>
      </c>
      <c r="O12" s="569">
        <f t="shared" si="5"/>
        <v>881</v>
      </c>
      <c r="P12" s="570">
        <f t="shared" si="5"/>
        <v>967</v>
      </c>
      <c r="Q12" s="571">
        <f t="shared" ref="Q12:S13" si="6">+P5</f>
        <v>923</v>
      </c>
      <c r="R12" s="571">
        <f t="shared" si="6"/>
        <v>783</v>
      </c>
      <c r="S12" s="572">
        <f t="shared" si="6"/>
        <v>713</v>
      </c>
    </row>
    <row r="13" spans="2:22" x14ac:dyDescent="0.25">
      <c r="M13" s="635">
        <f>+C6</f>
        <v>2020</v>
      </c>
      <c r="N13" s="571">
        <f t="shared" si="5"/>
        <v>905</v>
      </c>
      <c r="O13" s="571">
        <f t="shared" si="5"/>
        <v>851</v>
      </c>
      <c r="P13" s="571">
        <f t="shared" si="5"/>
        <v>940</v>
      </c>
      <c r="Q13" s="568">
        <f t="shared" si="6"/>
        <v>878</v>
      </c>
      <c r="R13" s="569">
        <f t="shared" si="6"/>
        <v>771</v>
      </c>
      <c r="S13" s="573">
        <f t="shared" si="6"/>
        <v>659</v>
      </c>
    </row>
    <row r="14" spans="2:22" ht="14.4" thickBot="1" x14ac:dyDescent="0.3">
      <c r="M14" s="902" t="s">
        <v>470</v>
      </c>
      <c r="N14" s="903"/>
      <c r="O14" s="903"/>
      <c r="P14" s="903"/>
      <c r="Q14" s="574">
        <f>+Q13/N12</f>
        <v>0.95851528384279472</v>
      </c>
      <c r="R14" s="575">
        <f>+R13/O12</f>
        <v>0.87514188422247441</v>
      </c>
      <c r="S14" s="576">
        <f>+S13/P12</f>
        <v>0.6814891416752844</v>
      </c>
    </row>
    <row r="15" spans="2:22" ht="20.25" customHeight="1" x14ac:dyDescent="0.25"/>
    <row r="16" spans="2:22" ht="19.5" customHeight="1" x14ac:dyDescent="0.25"/>
    <row r="17" spans="3:9" ht="18" customHeight="1" x14ac:dyDescent="0.25"/>
    <row r="18" spans="3:9" ht="19.5" customHeight="1" x14ac:dyDescent="0.25"/>
    <row r="25" spans="3:9" x14ac:dyDescent="0.25">
      <c r="C25" s="843"/>
      <c r="D25" s="843"/>
      <c r="E25" s="843"/>
      <c r="F25" s="843"/>
      <c r="G25" s="843"/>
      <c r="H25" s="843"/>
      <c r="I25" s="843"/>
    </row>
    <row r="33" spans="3:23" s="3" customFormat="1" x14ac:dyDescent="0.25"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  <c r="V33" s="277"/>
      <c r="W33" s="277"/>
    </row>
    <row r="37" spans="3:23" x14ac:dyDescent="0.25">
      <c r="C37" s="94"/>
    </row>
    <row r="38" spans="3:23" x14ac:dyDescent="0.25">
      <c r="C38" s="94"/>
    </row>
    <row r="39" spans="3:23" x14ac:dyDescent="0.25">
      <c r="C39" s="94"/>
    </row>
    <row r="40" spans="3:23" x14ac:dyDescent="0.25">
      <c r="C40" s="94"/>
    </row>
    <row r="41" spans="3:23" x14ac:dyDescent="0.25">
      <c r="C41" s="281"/>
    </row>
    <row r="42" spans="3:23" x14ac:dyDescent="0.25">
      <c r="C42" s="94"/>
    </row>
    <row r="43" spans="3:23" x14ac:dyDescent="0.25">
      <c r="C43" s="94"/>
    </row>
    <row r="44" spans="3:23" x14ac:dyDescent="0.25">
      <c r="C44" s="94"/>
    </row>
    <row r="45" spans="3:23" x14ac:dyDescent="0.25">
      <c r="C45" s="94"/>
    </row>
    <row r="46" spans="3:23" x14ac:dyDescent="0.25">
      <c r="C46" s="94"/>
    </row>
    <row r="47" spans="3:23" x14ac:dyDescent="0.25">
      <c r="C47" s="94"/>
    </row>
    <row r="48" spans="3:23" x14ac:dyDescent="0.25">
      <c r="C48" s="94"/>
    </row>
    <row r="49" spans="3:3" x14ac:dyDescent="0.25">
      <c r="C49" s="94"/>
    </row>
    <row r="50" spans="3:3" x14ac:dyDescent="0.25">
      <c r="C50" s="94"/>
    </row>
    <row r="51" spans="3:3" x14ac:dyDescent="0.25">
      <c r="C51" s="94"/>
    </row>
    <row r="52" spans="3:3" x14ac:dyDescent="0.25">
      <c r="C52" s="94"/>
    </row>
    <row r="198" spans="1:22" ht="14.4" thickBot="1" x14ac:dyDescent="0.3">
      <c r="A198" s="94"/>
      <c r="B198" s="94"/>
      <c r="C198" s="99"/>
      <c r="D198" s="99"/>
      <c r="E198" s="99"/>
      <c r="F198" s="99"/>
      <c r="G198" s="99"/>
    </row>
    <row r="199" spans="1:22" ht="57" customHeight="1" x14ac:dyDescent="0.25">
      <c r="A199" s="277" t="s">
        <v>315</v>
      </c>
      <c r="B199" s="282" t="s">
        <v>237</v>
      </c>
      <c r="C199" s="278" t="s">
        <v>236</v>
      </c>
      <c r="D199" s="283" t="s">
        <v>451</v>
      </c>
      <c r="E199" s="283" t="s">
        <v>452</v>
      </c>
      <c r="F199" s="283" t="s">
        <v>453</v>
      </c>
      <c r="G199" s="283" t="s">
        <v>314</v>
      </c>
      <c r="H199" s="283" t="s">
        <v>454</v>
      </c>
      <c r="I199" s="283" t="s">
        <v>455</v>
      </c>
      <c r="J199" s="283" t="s">
        <v>456</v>
      </c>
      <c r="K199" s="283" t="s">
        <v>457</v>
      </c>
      <c r="L199" s="283" t="s">
        <v>458</v>
      </c>
      <c r="M199" s="283" t="s">
        <v>459</v>
      </c>
      <c r="N199" s="283" t="s">
        <v>460</v>
      </c>
      <c r="O199" s="283" t="s">
        <v>461</v>
      </c>
      <c r="P199" s="283" t="s">
        <v>462</v>
      </c>
      <c r="Q199" s="283" t="s">
        <v>463</v>
      </c>
      <c r="R199" s="283" t="s">
        <v>464</v>
      </c>
      <c r="S199" s="283" t="s">
        <v>465</v>
      </c>
      <c r="T199" s="283" t="s">
        <v>466</v>
      </c>
      <c r="U199" s="283" t="s">
        <v>467</v>
      </c>
      <c r="V199" s="283" t="s">
        <v>468</v>
      </c>
    </row>
    <row r="200" spans="1:22" x14ac:dyDescent="0.25">
      <c r="A200" s="254" t="s">
        <v>74</v>
      </c>
      <c r="B200" s="197" t="s">
        <v>74</v>
      </c>
      <c r="C200" s="274">
        <v>2012</v>
      </c>
      <c r="D200" s="264">
        <v>7</v>
      </c>
      <c r="E200" s="264">
        <v>23</v>
      </c>
      <c r="F200" s="264">
        <v>632</v>
      </c>
      <c r="G200" s="264">
        <v>1355</v>
      </c>
      <c r="H200" s="264">
        <v>1629</v>
      </c>
      <c r="I200" s="264">
        <v>1841</v>
      </c>
      <c r="J200" s="266">
        <v>1680</v>
      </c>
      <c r="K200" s="266">
        <v>1683</v>
      </c>
      <c r="L200" s="266">
        <v>1640</v>
      </c>
      <c r="M200" s="266">
        <v>1722</v>
      </c>
      <c r="N200" s="266">
        <v>1684</v>
      </c>
      <c r="O200" s="266">
        <v>1430</v>
      </c>
      <c r="P200" s="266">
        <v>1298</v>
      </c>
      <c r="Q200" s="266">
        <v>1171</v>
      </c>
      <c r="R200" s="266">
        <v>956</v>
      </c>
      <c r="S200" s="266">
        <v>607</v>
      </c>
      <c r="T200" s="266">
        <v>309</v>
      </c>
      <c r="U200" s="266">
        <v>185</v>
      </c>
      <c r="V200" s="266">
        <v>248</v>
      </c>
    </row>
    <row r="201" spans="1:22" x14ac:dyDescent="0.25">
      <c r="A201" s="254" t="s">
        <v>75</v>
      </c>
      <c r="B201" s="197" t="s">
        <v>75</v>
      </c>
      <c r="C201" s="274">
        <v>2012</v>
      </c>
      <c r="D201" s="264">
        <v>67</v>
      </c>
      <c r="E201" s="264">
        <v>193</v>
      </c>
      <c r="F201" s="264">
        <v>8122</v>
      </c>
      <c r="G201" s="264">
        <v>38660</v>
      </c>
      <c r="H201" s="264">
        <v>43828</v>
      </c>
      <c r="I201" s="264">
        <v>46339</v>
      </c>
      <c r="J201" s="266">
        <v>46886</v>
      </c>
      <c r="K201" s="266">
        <v>47350</v>
      </c>
      <c r="L201" s="266">
        <v>47199</v>
      </c>
      <c r="M201" s="266">
        <v>49802</v>
      </c>
      <c r="N201" s="266">
        <v>49514</v>
      </c>
      <c r="O201" s="266">
        <v>44478</v>
      </c>
      <c r="P201" s="266">
        <v>40625</v>
      </c>
      <c r="Q201" s="266">
        <v>36723</v>
      </c>
      <c r="R201" s="266">
        <v>29590</v>
      </c>
      <c r="S201" s="266">
        <v>15195</v>
      </c>
      <c r="T201" s="266">
        <v>6814</v>
      </c>
      <c r="U201" s="266">
        <v>2888</v>
      </c>
      <c r="V201" s="266">
        <v>4846</v>
      </c>
    </row>
    <row r="202" spans="1:22" x14ac:dyDescent="0.25">
      <c r="A202" s="254" t="s">
        <v>376</v>
      </c>
      <c r="B202" s="197" t="s">
        <v>376</v>
      </c>
      <c r="C202" s="274">
        <v>2012</v>
      </c>
      <c r="D202" s="264">
        <v>4</v>
      </c>
      <c r="E202" s="264">
        <v>13</v>
      </c>
      <c r="F202" s="264">
        <v>429</v>
      </c>
      <c r="G202" s="264">
        <v>2633</v>
      </c>
      <c r="H202" s="264">
        <v>2645</v>
      </c>
      <c r="I202" s="264">
        <v>2725</v>
      </c>
      <c r="J202" s="266">
        <v>2718</v>
      </c>
      <c r="K202" s="266">
        <v>2646</v>
      </c>
      <c r="L202" s="266">
        <v>2678</v>
      </c>
      <c r="M202" s="266">
        <v>3010</v>
      </c>
      <c r="N202" s="266">
        <v>2907</v>
      </c>
      <c r="O202" s="266">
        <v>2373</v>
      </c>
      <c r="P202" s="266">
        <v>2256</v>
      </c>
      <c r="Q202" s="266">
        <v>2028</v>
      </c>
      <c r="R202" s="266">
        <v>1544</v>
      </c>
      <c r="S202" s="266">
        <v>781</v>
      </c>
      <c r="T202" s="266">
        <v>301</v>
      </c>
      <c r="U202" s="266">
        <v>116</v>
      </c>
      <c r="V202" s="266">
        <v>54</v>
      </c>
    </row>
    <row r="203" spans="1:22" x14ac:dyDescent="0.25">
      <c r="A203" s="254" t="s">
        <v>77</v>
      </c>
      <c r="B203" s="197" t="s">
        <v>77</v>
      </c>
      <c r="C203" s="274">
        <v>2012</v>
      </c>
      <c r="D203" s="264">
        <v>4</v>
      </c>
      <c r="E203" s="264">
        <v>64</v>
      </c>
      <c r="F203" s="264">
        <v>1903</v>
      </c>
      <c r="G203" s="264">
        <v>4594</v>
      </c>
      <c r="H203" s="264">
        <v>4783</v>
      </c>
      <c r="I203" s="264">
        <v>4753</v>
      </c>
      <c r="J203" s="266">
        <v>5231</v>
      </c>
      <c r="K203" s="266">
        <v>4993</v>
      </c>
      <c r="L203" s="266">
        <v>4772</v>
      </c>
      <c r="M203" s="266">
        <v>4849</v>
      </c>
      <c r="N203" s="266">
        <v>4846</v>
      </c>
      <c r="O203" s="266">
        <v>4266</v>
      </c>
      <c r="P203" s="266">
        <v>3829</v>
      </c>
      <c r="Q203" s="266">
        <v>3305</v>
      </c>
      <c r="R203" s="266">
        <v>2530</v>
      </c>
      <c r="S203" s="266">
        <v>1231</v>
      </c>
      <c r="T203" s="266">
        <v>512</v>
      </c>
      <c r="U203" s="266">
        <v>217</v>
      </c>
      <c r="V203" s="266">
        <v>237</v>
      </c>
    </row>
    <row r="204" spans="1:22" x14ac:dyDescent="0.25">
      <c r="A204" s="254" t="s">
        <v>78</v>
      </c>
      <c r="B204" s="197" t="s">
        <v>78</v>
      </c>
      <c r="C204" s="274">
        <v>2012</v>
      </c>
      <c r="D204" s="264">
        <v>7</v>
      </c>
      <c r="E204" s="264">
        <v>21</v>
      </c>
      <c r="F204" s="264">
        <v>1207</v>
      </c>
      <c r="G204" s="264">
        <v>3202</v>
      </c>
      <c r="H204" s="264">
        <v>3550</v>
      </c>
      <c r="I204" s="264">
        <v>3804</v>
      </c>
      <c r="J204" s="266">
        <v>4029</v>
      </c>
      <c r="K204" s="266">
        <v>4019</v>
      </c>
      <c r="L204" s="266">
        <v>4294</v>
      </c>
      <c r="M204" s="266">
        <v>4596</v>
      </c>
      <c r="N204" s="266">
        <v>4753</v>
      </c>
      <c r="O204" s="266">
        <v>4551</v>
      </c>
      <c r="P204" s="266">
        <v>4461</v>
      </c>
      <c r="Q204" s="266">
        <v>4261</v>
      </c>
      <c r="R204" s="266">
        <v>3335</v>
      </c>
      <c r="S204" s="266">
        <v>1371</v>
      </c>
      <c r="T204" s="266">
        <v>401</v>
      </c>
      <c r="U204" s="266">
        <v>116</v>
      </c>
      <c r="V204" s="266">
        <v>87</v>
      </c>
    </row>
    <row r="205" spans="1:22" x14ac:dyDescent="0.25">
      <c r="A205" s="254" t="s">
        <v>377</v>
      </c>
      <c r="B205" s="197" t="s">
        <v>377</v>
      </c>
      <c r="C205" s="274">
        <v>2012</v>
      </c>
      <c r="D205" s="264">
        <v>53</v>
      </c>
      <c r="E205" s="264">
        <v>423</v>
      </c>
      <c r="F205" s="264">
        <v>2764</v>
      </c>
      <c r="G205" s="264">
        <v>7167</v>
      </c>
      <c r="H205" s="264">
        <v>8299</v>
      </c>
      <c r="I205" s="264">
        <v>8740</v>
      </c>
      <c r="J205" s="266">
        <v>9574</v>
      </c>
      <c r="K205" s="266">
        <v>10063</v>
      </c>
      <c r="L205" s="266">
        <v>9804</v>
      </c>
      <c r="M205" s="266">
        <v>10422</v>
      </c>
      <c r="N205" s="266">
        <v>10060</v>
      </c>
      <c r="O205" s="266">
        <v>8824</v>
      </c>
      <c r="P205" s="266">
        <v>8576</v>
      </c>
      <c r="Q205" s="266">
        <v>7892</v>
      </c>
      <c r="R205" s="266">
        <v>5704</v>
      </c>
      <c r="S205" s="266">
        <v>2739</v>
      </c>
      <c r="T205" s="266">
        <v>1227</v>
      </c>
      <c r="U205" s="266">
        <v>518</v>
      </c>
      <c r="V205" s="266">
        <v>512</v>
      </c>
    </row>
    <row r="206" spans="1:22" x14ac:dyDescent="0.25">
      <c r="A206" s="254" t="s">
        <v>80</v>
      </c>
      <c r="B206" s="197" t="s">
        <v>80</v>
      </c>
      <c r="C206" s="274">
        <v>2012</v>
      </c>
      <c r="D206" s="264">
        <v>10</v>
      </c>
      <c r="E206" s="264">
        <v>37</v>
      </c>
      <c r="F206" s="264">
        <v>1492</v>
      </c>
      <c r="G206" s="264">
        <v>3586</v>
      </c>
      <c r="H206" s="264">
        <v>3945</v>
      </c>
      <c r="I206" s="264">
        <v>3874</v>
      </c>
      <c r="J206" s="266">
        <v>3927</v>
      </c>
      <c r="K206" s="266">
        <v>3926</v>
      </c>
      <c r="L206" s="266">
        <v>3763</v>
      </c>
      <c r="M206" s="266">
        <v>4252</v>
      </c>
      <c r="N206" s="266">
        <v>4079</v>
      </c>
      <c r="O206" s="266">
        <v>3655</v>
      </c>
      <c r="P206" s="266">
        <v>3645</v>
      </c>
      <c r="Q206" s="266">
        <v>3301</v>
      </c>
      <c r="R206" s="266">
        <v>2483</v>
      </c>
      <c r="S206" s="266">
        <v>1050</v>
      </c>
      <c r="T206" s="266">
        <v>388</v>
      </c>
      <c r="U206" s="266">
        <v>117</v>
      </c>
      <c r="V206" s="266">
        <v>116</v>
      </c>
    </row>
    <row r="207" spans="1:22" x14ac:dyDescent="0.25">
      <c r="A207" s="254" t="s">
        <v>81</v>
      </c>
      <c r="B207" s="197" t="s">
        <v>81</v>
      </c>
      <c r="C207" s="274">
        <v>2012</v>
      </c>
      <c r="D207" s="264">
        <v>12</v>
      </c>
      <c r="E207" s="264">
        <v>175</v>
      </c>
      <c r="F207" s="264">
        <v>4043</v>
      </c>
      <c r="G207" s="264">
        <v>14475</v>
      </c>
      <c r="H207" s="264">
        <v>18573</v>
      </c>
      <c r="I207" s="264">
        <v>22550</v>
      </c>
      <c r="J207" s="266">
        <v>23811</v>
      </c>
      <c r="K207" s="266">
        <v>23702</v>
      </c>
      <c r="L207" s="266">
        <v>23556</v>
      </c>
      <c r="M207" s="266">
        <v>24293</v>
      </c>
      <c r="N207" s="266">
        <v>23554</v>
      </c>
      <c r="O207" s="266">
        <v>21426</v>
      </c>
      <c r="P207" s="266">
        <v>20159</v>
      </c>
      <c r="Q207" s="266">
        <v>17970</v>
      </c>
      <c r="R207" s="266">
        <v>13453</v>
      </c>
      <c r="S207" s="266">
        <v>5455</v>
      </c>
      <c r="T207" s="266">
        <v>1778</v>
      </c>
      <c r="U207" s="266">
        <v>449</v>
      </c>
      <c r="V207" s="266">
        <v>177</v>
      </c>
    </row>
    <row r="208" spans="1:22" x14ac:dyDescent="0.25">
      <c r="A208" s="254" t="s">
        <v>82</v>
      </c>
      <c r="B208" s="197" t="s">
        <v>82</v>
      </c>
      <c r="C208" s="274">
        <v>2012</v>
      </c>
      <c r="D208" s="264">
        <v>31</v>
      </c>
      <c r="E208" s="264">
        <v>24</v>
      </c>
      <c r="F208" s="264">
        <v>1088</v>
      </c>
      <c r="G208" s="264">
        <v>5055</v>
      </c>
      <c r="H208" s="264">
        <v>5925</v>
      </c>
      <c r="I208" s="264">
        <v>6099</v>
      </c>
      <c r="J208" s="266">
        <v>6044</v>
      </c>
      <c r="K208" s="266">
        <v>5879</v>
      </c>
      <c r="L208" s="266">
        <v>6126</v>
      </c>
      <c r="M208" s="266">
        <v>6516</v>
      </c>
      <c r="N208" s="266">
        <v>6996</v>
      </c>
      <c r="O208" s="266">
        <v>6428</v>
      </c>
      <c r="P208" s="266">
        <v>6234</v>
      </c>
      <c r="Q208" s="266">
        <v>5805</v>
      </c>
      <c r="R208" s="266">
        <v>4879</v>
      </c>
      <c r="S208" s="266">
        <v>1706</v>
      </c>
      <c r="T208" s="266">
        <v>514</v>
      </c>
      <c r="U208" s="266">
        <v>128</v>
      </c>
      <c r="V208" s="266">
        <v>96</v>
      </c>
    </row>
    <row r="209" spans="1:22" x14ac:dyDescent="0.25">
      <c r="A209" s="254" t="s">
        <v>378</v>
      </c>
      <c r="B209" s="197" t="s">
        <v>378</v>
      </c>
      <c r="C209" s="274">
        <v>2012</v>
      </c>
      <c r="D209" s="264">
        <v>71</v>
      </c>
      <c r="E209" s="264">
        <v>642</v>
      </c>
      <c r="F209" s="264">
        <v>12123</v>
      </c>
      <c r="G209" s="264">
        <v>87001</v>
      </c>
      <c r="H209" s="264">
        <v>94902</v>
      </c>
      <c r="I209" s="264">
        <v>100747</v>
      </c>
      <c r="J209" s="266">
        <v>105813</v>
      </c>
      <c r="K209" s="266">
        <v>106838</v>
      </c>
      <c r="L209" s="266">
        <v>110884</v>
      </c>
      <c r="M209" s="266">
        <v>114488</v>
      </c>
      <c r="N209" s="266">
        <v>118571</v>
      </c>
      <c r="O209" s="266">
        <v>120233</v>
      </c>
      <c r="P209" s="266">
        <v>112481</v>
      </c>
      <c r="Q209" s="266">
        <v>105468</v>
      </c>
      <c r="R209" s="266">
        <v>85285</v>
      </c>
      <c r="S209" s="266">
        <v>33063</v>
      </c>
      <c r="T209" s="266">
        <v>8643</v>
      </c>
      <c r="U209" s="266">
        <v>694</v>
      </c>
      <c r="V209" s="266">
        <v>413</v>
      </c>
    </row>
    <row r="210" spans="1:22" x14ac:dyDescent="0.25">
      <c r="A210" s="254" t="s">
        <v>379</v>
      </c>
      <c r="B210" s="197" t="s">
        <v>379</v>
      </c>
      <c r="C210" s="274">
        <v>2012</v>
      </c>
      <c r="D210" s="264">
        <v>123</v>
      </c>
      <c r="E210" s="264">
        <v>1022</v>
      </c>
      <c r="F210" s="264">
        <v>7714</v>
      </c>
      <c r="G210" s="264">
        <v>15113</v>
      </c>
      <c r="H210" s="264">
        <v>17074</v>
      </c>
      <c r="I210" s="264">
        <v>18190</v>
      </c>
      <c r="J210" s="266">
        <v>17563</v>
      </c>
      <c r="K210" s="266">
        <v>18902</v>
      </c>
      <c r="L210" s="266">
        <v>19042</v>
      </c>
      <c r="M210" s="266">
        <v>20142</v>
      </c>
      <c r="N210" s="266">
        <v>18844</v>
      </c>
      <c r="O210" s="266">
        <v>16483</v>
      </c>
      <c r="P210" s="266">
        <v>15579</v>
      </c>
      <c r="Q210" s="266">
        <v>14069</v>
      </c>
      <c r="R210" s="266">
        <v>11284</v>
      </c>
      <c r="S210" s="266">
        <v>6757</v>
      </c>
      <c r="T210" s="266">
        <v>3358</v>
      </c>
      <c r="U210" s="266">
        <v>1480</v>
      </c>
      <c r="V210" s="266">
        <v>1367</v>
      </c>
    </row>
    <row r="211" spans="1:22" x14ac:dyDescent="0.25">
      <c r="A211" s="254" t="s">
        <v>380</v>
      </c>
      <c r="B211" s="197" t="s">
        <v>380</v>
      </c>
      <c r="C211" s="274">
        <v>2012</v>
      </c>
      <c r="D211" s="264">
        <v>7</v>
      </c>
      <c r="E211" s="264">
        <v>32</v>
      </c>
      <c r="F211" s="264">
        <v>1359</v>
      </c>
      <c r="G211" s="264">
        <v>12471</v>
      </c>
      <c r="H211" s="264">
        <v>13451</v>
      </c>
      <c r="I211" s="264">
        <v>14142</v>
      </c>
      <c r="J211" s="266">
        <v>14119</v>
      </c>
      <c r="K211" s="266">
        <v>14785</v>
      </c>
      <c r="L211" s="266">
        <v>14814</v>
      </c>
      <c r="M211" s="266">
        <v>15618</v>
      </c>
      <c r="N211" s="266">
        <v>15679</v>
      </c>
      <c r="O211" s="266">
        <v>15084</v>
      </c>
      <c r="P211" s="266">
        <v>13893</v>
      </c>
      <c r="Q211" s="266">
        <v>12834</v>
      </c>
      <c r="R211" s="266">
        <v>9742</v>
      </c>
      <c r="S211" s="266">
        <v>4663</v>
      </c>
      <c r="T211" s="266">
        <v>2011</v>
      </c>
      <c r="U211" s="266">
        <v>663</v>
      </c>
      <c r="V211" s="266">
        <v>470</v>
      </c>
    </row>
    <row r="212" spans="1:22" x14ac:dyDescent="0.25">
      <c r="A212" s="254" t="s">
        <v>86</v>
      </c>
      <c r="B212" s="197" t="s">
        <v>86</v>
      </c>
      <c r="C212" s="274">
        <v>2012</v>
      </c>
      <c r="D212" s="264">
        <v>39</v>
      </c>
      <c r="E212" s="264">
        <v>99</v>
      </c>
      <c r="F212" s="264">
        <v>2761</v>
      </c>
      <c r="G212" s="264">
        <v>7096</v>
      </c>
      <c r="H212" s="264">
        <v>7683</v>
      </c>
      <c r="I212" s="264">
        <v>7934</v>
      </c>
      <c r="J212" s="266">
        <v>8038</v>
      </c>
      <c r="K212" s="266">
        <v>7976</v>
      </c>
      <c r="L212" s="266">
        <v>8352</v>
      </c>
      <c r="M212" s="266">
        <v>8796</v>
      </c>
      <c r="N212" s="266">
        <v>9160</v>
      </c>
      <c r="O212" s="266">
        <v>8581</v>
      </c>
      <c r="P212" s="266">
        <v>8689</v>
      </c>
      <c r="Q212" s="266">
        <v>7904</v>
      </c>
      <c r="R212" s="266">
        <v>6259</v>
      </c>
      <c r="S212" s="266">
        <v>2365</v>
      </c>
      <c r="T212" s="266">
        <v>637</v>
      </c>
      <c r="U212" s="266">
        <v>225</v>
      </c>
      <c r="V212" s="266">
        <v>267</v>
      </c>
    </row>
    <row r="213" spans="1:22" x14ac:dyDescent="0.25">
      <c r="A213" s="254" t="s">
        <v>87</v>
      </c>
      <c r="B213" s="197" t="s">
        <v>87</v>
      </c>
      <c r="C213" s="274">
        <v>2012</v>
      </c>
      <c r="D213" s="264">
        <v>398</v>
      </c>
      <c r="E213" s="264">
        <v>1203</v>
      </c>
      <c r="F213" s="264">
        <v>3576</v>
      </c>
      <c r="G213" s="264">
        <v>5215</v>
      </c>
      <c r="H213" s="264">
        <v>5165</v>
      </c>
      <c r="I213" s="264">
        <v>5527</v>
      </c>
      <c r="J213" s="266">
        <v>5324</v>
      </c>
      <c r="K213" s="266">
        <v>5258</v>
      </c>
      <c r="L213" s="266">
        <v>5292</v>
      </c>
      <c r="M213" s="266">
        <v>6040</v>
      </c>
      <c r="N213" s="266">
        <v>6156</v>
      </c>
      <c r="O213" s="266">
        <v>5180</v>
      </c>
      <c r="P213" s="266">
        <v>5070</v>
      </c>
      <c r="Q213" s="266">
        <v>4441</v>
      </c>
      <c r="R213" s="266">
        <v>3606</v>
      </c>
      <c r="S213" s="266">
        <v>2358</v>
      </c>
      <c r="T213" s="266">
        <v>1236</v>
      </c>
      <c r="U213" s="266">
        <v>654</v>
      </c>
      <c r="V213" s="266">
        <v>1387</v>
      </c>
    </row>
    <row r="214" spans="1:22" x14ac:dyDescent="0.25">
      <c r="A214" s="254" t="s">
        <v>88</v>
      </c>
      <c r="B214" s="197" t="s">
        <v>88</v>
      </c>
      <c r="C214" s="274">
        <v>2012</v>
      </c>
      <c r="D214" s="264">
        <v>12</v>
      </c>
      <c r="E214" s="264">
        <v>113</v>
      </c>
      <c r="F214" s="264">
        <v>1046</v>
      </c>
      <c r="G214" s="264">
        <v>1614</v>
      </c>
      <c r="H214" s="264">
        <v>1758</v>
      </c>
      <c r="I214" s="264">
        <v>1852</v>
      </c>
      <c r="J214" s="266">
        <v>1783</v>
      </c>
      <c r="K214" s="266">
        <v>1887</v>
      </c>
      <c r="L214" s="266">
        <v>1905</v>
      </c>
      <c r="M214" s="266">
        <v>2007</v>
      </c>
      <c r="N214" s="266">
        <v>1981</v>
      </c>
      <c r="O214" s="266">
        <v>1878</v>
      </c>
      <c r="P214" s="266">
        <v>1845</v>
      </c>
      <c r="Q214" s="266">
        <v>1695</v>
      </c>
      <c r="R214" s="266">
        <v>1208</v>
      </c>
      <c r="S214" s="266">
        <v>474</v>
      </c>
      <c r="T214" s="266">
        <v>168</v>
      </c>
      <c r="U214" s="266">
        <v>59</v>
      </c>
      <c r="V214" s="266">
        <v>42</v>
      </c>
    </row>
    <row r="215" spans="1:22" x14ac:dyDescent="0.25">
      <c r="A215" s="254" t="s">
        <v>89</v>
      </c>
      <c r="B215" s="197" t="s">
        <v>89</v>
      </c>
      <c r="C215" s="274">
        <v>2012</v>
      </c>
      <c r="D215" s="264">
        <v>23</v>
      </c>
      <c r="E215" s="264">
        <v>24</v>
      </c>
      <c r="F215" s="264">
        <v>1637</v>
      </c>
      <c r="G215" s="264">
        <v>7476</v>
      </c>
      <c r="H215" s="264">
        <v>8202</v>
      </c>
      <c r="I215" s="264">
        <v>8844</v>
      </c>
      <c r="J215" s="266">
        <v>9221</v>
      </c>
      <c r="K215" s="266">
        <v>9314</v>
      </c>
      <c r="L215" s="266">
        <v>9588</v>
      </c>
      <c r="M215" s="266">
        <v>9913</v>
      </c>
      <c r="N215" s="266">
        <v>9958</v>
      </c>
      <c r="O215" s="266">
        <v>9213</v>
      </c>
      <c r="P215" s="266">
        <v>8795</v>
      </c>
      <c r="Q215" s="266">
        <v>8157</v>
      </c>
      <c r="R215" s="266">
        <v>6446</v>
      </c>
      <c r="S215" s="266">
        <v>3181</v>
      </c>
      <c r="T215" s="266">
        <v>1378</v>
      </c>
      <c r="U215" s="266">
        <v>570</v>
      </c>
      <c r="V215" s="266">
        <v>569</v>
      </c>
    </row>
    <row r="216" spans="1:22" x14ac:dyDescent="0.25">
      <c r="A216" s="254" t="s">
        <v>90</v>
      </c>
      <c r="B216" s="197" t="s">
        <v>90</v>
      </c>
      <c r="C216" s="274">
        <v>2012</v>
      </c>
      <c r="D216" s="264">
        <v>152</v>
      </c>
      <c r="E216" s="264">
        <v>599</v>
      </c>
      <c r="F216" s="264">
        <v>11164</v>
      </c>
      <c r="G216" s="264">
        <v>29366</v>
      </c>
      <c r="H216" s="264">
        <v>30527</v>
      </c>
      <c r="I216" s="264">
        <v>31404</v>
      </c>
      <c r="J216" s="266">
        <v>31781</v>
      </c>
      <c r="K216" s="266">
        <v>31732</v>
      </c>
      <c r="L216" s="266">
        <v>32093</v>
      </c>
      <c r="M216" s="266">
        <v>35132</v>
      </c>
      <c r="N216" s="266">
        <v>35490</v>
      </c>
      <c r="O216" s="266">
        <v>33998</v>
      </c>
      <c r="P216" s="266">
        <v>33226</v>
      </c>
      <c r="Q216" s="266">
        <v>31181</v>
      </c>
      <c r="R216" s="266">
        <v>25055</v>
      </c>
      <c r="S216" s="266">
        <v>11755</v>
      </c>
      <c r="T216" s="266">
        <v>4242</v>
      </c>
      <c r="U216" s="266">
        <v>1239</v>
      </c>
      <c r="V216" s="266">
        <v>906</v>
      </c>
    </row>
    <row r="217" spans="1:22" x14ac:dyDescent="0.25">
      <c r="A217" s="254" t="s">
        <v>381</v>
      </c>
      <c r="B217" s="197" t="s">
        <v>381</v>
      </c>
      <c r="C217" s="274">
        <v>2012</v>
      </c>
      <c r="D217" s="264">
        <v>20</v>
      </c>
      <c r="E217" s="264">
        <v>179</v>
      </c>
      <c r="F217" s="264">
        <v>1737</v>
      </c>
      <c r="G217" s="264">
        <v>4146</v>
      </c>
      <c r="H217" s="264">
        <v>6058</v>
      </c>
      <c r="I217" s="264">
        <v>5933</v>
      </c>
      <c r="J217" s="266">
        <v>7170</v>
      </c>
      <c r="K217" s="266">
        <v>6594</v>
      </c>
      <c r="L217" s="266">
        <v>6174</v>
      </c>
      <c r="M217" s="266">
        <v>6368</v>
      </c>
      <c r="N217" s="266">
        <v>6019</v>
      </c>
      <c r="O217" s="266">
        <v>5121</v>
      </c>
      <c r="P217" s="266">
        <v>4622</v>
      </c>
      <c r="Q217" s="266">
        <v>3849</v>
      </c>
      <c r="R217" s="266">
        <v>2774</v>
      </c>
      <c r="S217" s="266">
        <v>1672</v>
      </c>
      <c r="T217" s="266">
        <v>827</v>
      </c>
      <c r="U217" s="266">
        <v>374</v>
      </c>
      <c r="V217" s="266">
        <v>311</v>
      </c>
    </row>
    <row r="218" spans="1:22" x14ac:dyDescent="0.25">
      <c r="A218" s="254" t="s">
        <v>92</v>
      </c>
      <c r="B218" s="197" t="s">
        <v>92</v>
      </c>
      <c r="C218" s="274">
        <v>2012</v>
      </c>
      <c r="D218" s="264">
        <v>72</v>
      </c>
      <c r="E218" s="264">
        <v>258</v>
      </c>
      <c r="F218" s="264">
        <v>3951</v>
      </c>
      <c r="G218" s="264">
        <v>15331</v>
      </c>
      <c r="H218" s="264">
        <v>16408</v>
      </c>
      <c r="I218" s="264">
        <v>17642</v>
      </c>
      <c r="J218" s="266">
        <v>17159</v>
      </c>
      <c r="K218" s="266">
        <v>18007</v>
      </c>
      <c r="L218" s="266">
        <v>17751</v>
      </c>
      <c r="M218" s="266">
        <v>19715</v>
      </c>
      <c r="N218" s="266">
        <v>19601</v>
      </c>
      <c r="O218" s="266">
        <v>17043</v>
      </c>
      <c r="P218" s="266">
        <v>17041</v>
      </c>
      <c r="Q218" s="266">
        <v>15337</v>
      </c>
      <c r="R218" s="266">
        <v>11904</v>
      </c>
      <c r="S218" s="266">
        <v>5376</v>
      </c>
      <c r="T218" s="266">
        <v>1839</v>
      </c>
      <c r="U218" s="266">
        <v>543</v>
      </c>
      <c r="V218" s="266">
        <v>336</v>
      </c>
    </row>
    <row r="219" spans="1:22" x14ac:dyDescent="0.25">
      <c r="A219" s="254" t="s">
        <v>93</v>
      </c>
      <c r="B219" s="197" t="s">
        <v>93</v>
      </c>
      <c r="C219" s="274">
        <v>2012</v>
      </c>
      <c r="D219" s="264">
        <v>8</v>
      </c>
      <c r="E219" s="264">
        <v>8</v>
      </c>
      <c r="F219" s="264">
        <v>312</v>
      </c>
      <c r="G219" s="264">
        <v>1593</v>
      </c>
      <c r="H219" s="264">
        <v>1745</v>
      </c>
      <c r="I219" s="264">
        <v>1832</v>
      </c>
      <c r="J219" s="266">
        <v>1900</v>
      </c>
      <c r="K219" s="266">
        <v>1932</v>
      </c>
      <c r="L219" s="266">
        <v>2006</v>
      </c>
      <c r="M219" s="266">
        <v>2051</v>
      </c>
      <c r="N219" s="266">
        <v>1981</v>
      </c>
      <c r="O219" s="266">
        <v>1963</v>
      </c>
      <c r="P219" s="266">
        <v>1874</v>
      </c>
      <c r="Q219" s="266">
        <v>1674</v>
      </c>
      <c r="R219" s="266">
        <v>1578</v>
      </c>
      <c r="S219" s="266">
        <v>764</v>
      </c>
      <c r="T219" s="266">
        <v>265</v>
      </c>
      <c r="U219" s="266">
        <v>77</v>
      </c>
      <c r="V219" s="266">
        <v>39</v>
      </c>
    </row>
    <row r="220" spans="1:22" x14ac:dyDescent="0.25">
      <c r="A220" s="254" t="s">
        <v>94</v>
      </c>
      <c r="B220" s="197" t="s">
        <v>94</v>
      </c>
      <c r="C220" s="274">
        <v>2012</v>
      </c>
      <c r="D220" s="264">
        <v>5</v>
      </c>
      <c r="E220" s="264">
        <v>25</v>
      </c>
      <c r="F220" s="264">
        <v>1111</v>
      </c>
      <c r="G220" s="264">
        <v>4111</v>
      </c>
      <c r="H220" s="264">
        <v>4573</v>
      </c>
      <c r="I220" s="264">
        <v>4651</v>
      </c>
      <c r="J220" s="266">
        <v>4561</v>
      </c>
      <c r="K220" s="266">
        <v>5042</v>
      </c>
      <c r="L220" s="266">
        <v>4912</v>
      </c>
      <c r="M220" s="266">
        <v>5012</v>
      </c>
      <c r="N220" s="266">
        <v>5133</v>
      </c>
      <c r="O220" s="266">
        <v>4624</v>
      </c>
      <c r="P220" s="266">
        <v>4494</v>
      </c>
      <c r="Q220" s="266">
        <v>3857</v>
      </c>
      <c r="R220" s="266">
        <v>2884</v>
      </c>
      <c r="S220" s="266">
        <v>1574</v>
      </c>
      <c r="T220" s="266">
        <v>675</v>
      </c>
      <c r="U220" s="266">
        <v>292</v>
      </c>
      <c r="V220" s="266">
        <v>231</v>
      </c>
    </row>
    <row r="221" spans="1:22" x14ac:dyDescent="0.25">
      <c r="A221" s="254" t="s">
        <v>95</v>
      </c>
      <c r="B221" s="197" t="s">
        <v>95</v>
      </c>
      <c r="C221" s="274">
        <v>2012</v>
      </c>
      <c r="D221" s="264">
        <v>76</v>
      </c>
      <c r="E221" s="264">
        <v>265</v>
      </c>
      <c r="F221" s="264">
        <v>6243</v>
      </c>
      <c r="G221" s="264">
        <v>16775</v>
      </c>
      <c r="H221" s="264">
        <v>18494</v>
      </c>
      <c r="I221" s="264">
        <v>19410</v>
      </c>
      <c r="J221" s="266">
        <v>19123</v>
      </c>
      <c r="K221" s="266">
        <v>20105</v>
      </c>
      <c r="L221" s="266">
        <v>20036</v>
      </c>
      <c r="M221" s="266">
        <v>20540</v>
      </c>
      <c r="N221" s="266">
        <v>20218</v>
      </c>
      <c r="O221" s="266">
        <v>18388</v>
      </c>
      <c r="P221" s="266">
        <v>16358</v>
      </c>
      <c r="Q221" s="266">
        <v>14327</v>
      </c>
      <c r="R221" s="266">
        <v>11274</v>
      </c>
      <c r="S221" s="266">
        <v>6565</v>
      </c>
      <c r="T221" s="266">
        <v>3244</v>
      </c>
      <c r="U221" s="266">
        <v>1454</v>
      </c>
      <c r="V221" s="266">
        <v>1475</v>
      </c>
    </row>
    <row r="222" spans="1:22" x14ac:dyDescent="0.25">
      <c r="A222" s="254" t="s">
        <v>96</v>
      </c>
      <c r="B222" s="197" t="s">
        <v>96</v>
      </c>
      <c r="C222" s="274">
        <v>2012</v>
      </c>
      <c r="D222" s="264">
        <v>73</v>
      </c>
      <c r="E222" s="264">
        <v>212</v>
      </c>
      <c r="F222" s="264">
        <v>5854</v>
      </c>
      <c r="G222" s="264">
        <v>11631</v>
      </c>
      <c r="H222" s="264">
        <v>13281</v>
      </c>
      <c r="I222" s="264">
        <v>14396</v>
      </c>
      <c r="J222" s="266">
        <v>14499</v>
      </c>
      <c r="K222" s="266">
        <v>14159</v>
      </c>
      <c r="L222" s="266">
        <v>14282</v>
      </c>
      <c r="M222" s="266">
        <v>14770</v>
      </c>
      <c r="N222" s="266">
        <v>14002</v>
      </c>
      <c r="O222" s="266">
        <v>12098</v>
      </c>
      <c r="P222" s="266">
        <v>11239</v>
      </c>
      <c r="Q222" s="266">
        <v>9617</v>
      </c>
      <c r="R222" s="266">
        <v>6905</v>
      </c>
      <c r="S222" s="266">
        <v>4019</v>
      </c>
      <c r="T222" s="266">
        <v>1730</v>
      </c>
      <c r="U222" s="266">
        <v>756</v>
      </c>
      <c r="V222" s="266">
        <v>700</v>
      </c>
    </row>
    <row r="223" spans="1:22" x14ac:dyDescent="0.25">
      <c r="A223" s="254" t="s">
        <v>244</v>
      </c>
      <c r="B223" s="197" t="s">
        <v>244</v>
      </c>
      <c r="C223" s="274">
        <v>2012</v>
      </c>
      <c r="D223" s="264">
        <v>23</v>
      </c>
      <c r="E223" s="264">
        <v>30</v>
      </c>
      <c r="F223" s="264">
        <v>457</v>
      </c>
      <c r="G223" s="264">
        <v>1402</v>
      </c>
      <c r="H223" s="264">
        <v>1641</v>
      </c>
      <c r="I223" s="264">
        <v>1715</v>
      </c>
      <c r="J223" s="266">
        <v>1900</v>
      </c>
      <c r="K223" s="266">
        <v>1921</v>
      </c>
      <c r="L223" s="266">
        <v>1938</v>
      </c>
      <c r="M223" s="266">
        <v>2000</v>
      </c>
      <c r="N223" s="266">
        <v>2154</v>
      </c>
      <c r="O223" s="266">
        <v>2247</v>
      </c>
      <c r="P223" s="266">
        <v>2233</v>
      </c>
      <c r="Q223" s="266">
        <v>2062</v>
      </c>
      <c r="R223" s="266">
        <v>1837</v>
      </c>
      <c r="S223" s="266">
        <v>845</v>
      </c>
      <c r="T223" s="266">
        <v>321</v>
      </c>
      <c r="U223" s="266">
        <v>98</v>
      </c>
      <c r="V223" s="266">
        <v>182</v>
      </c>
    </row>
    <row r="224" spans="1:22" x14ac:dyDescent="0.25">
      <c r="A224" s="254" t="s">
        <v>382</v>
      </c>
      <c r="B224" s="197" t="s">
        <v>382</v>
      </c>
      <c r="C224" s="274">
        <v>2012</v>
      </c>
      <c r="D224" s="264">
        <v>37</v>
      </c>
      <c r="E224" s="264">
        <v>148</v>
      </c>
      <c r="F224" s="264">
        <v>2464</v>
      </c>
      <c r="G224" s="264">
        <v>7650</v>
      </c>
      <c r="H224" s="264">
        <v>7825</v>
      </c>
      <c r="I224" s="264">
        <v>8207</v>
      </c>
      <c r="J224" s="266">
        <v>7997</v>
      </c>
      <c r="K224" s="266">
        <v>8073</v>
      </c>
      <c r="L224" s="266">
        <v>7672</v>
      </c>
      <c r="M224" s="266">
        <v>7634</v>
      </c>
      <c r="N224" s="266">
        <v>7722</v>
      </c>
      <c r="O224" s="266">
        <v>5986</v>
      </c>
      <c r="P224" s="266">
        <v>5407</v>
      </c>
      <c r="Q224" s="266">
        <v>5141</v>
      </c>
      <c r="R224" s="266">
        <v>4231</v>
      </c>
      <c r="S224" s="266">
        <v>2911</v>
      </c>
      <c r="T224" s="266">
        <v>1814</v>
      </c>
      <c r="U224" s="266">
        <v>1097</v>
      </c>
      <c r="V224" s="266">
        <v>1648</v>
      </c>
    </row>
    <row r="225" spans="1:22" x14ac:dyDescent="0.25">
      <c r="A225" s="254" t="s">
        <v>383</v>
      </c>
      <c r="B225" s="197" t="s">
        <v>383</v>
      </c>
      <c r="C225" s="274">
        <v>2012</v>
      </c>
      <c r="D225" s="264">
        <v>15</v>
      </c>
      <c r="E225" s="264">
        <v>73</v>
      </c>
      <c r="F225" s="264">
        <v>748</v>
      </c>
      <c r="G225" s="264">
        <v>1708</v>
      </c>
      <c r="H225" s="264">
        <v>1963</v>
      </c>
      <c r="I225" s="264">
        <v>2104</v>
      </c>
      <c r="J225" s="266">
        <v>2232</v>
      </c>
      <c r="K225" s="266">
        <v>2359</v>
      </c>
      <c r="L225" s="266">
        <v>2531</v>
      </c>
      <c r="M225" s="266">
        <v>2542</v>
      </c>
      <c r="N225" s="266">
        <v>2556</v>
      </c>
      <c r="O225" s="266">
        <v>2160</v>
      </c>
      <c r="P225" s="266">
        <v>2043</v>
      </c>
      <c r="Q225" s="266">
        <v>1902</v>
      </c>
      <c r="R225" s="266">
        <v>1357</v>
      </c>
      <c r="S225" s="266">
        <v>839</v>
      </c>
      <c r="T225" s="266">
        <v>365</v>
      </c>
      <c r="U225" s="266">
        <v>180</v>
      </c>
      <c r="V225" s="266">
        <v>131</v>
      </c>
    </row>
    <row r="226" spans="1:22" x14ac:dyDescent="0.25">
      <c r="A226" s="254" t="s">
        <v>384</v>
      </c>
      <c r="B226" s="197" t="s">
        <v>384</v>
      </c>
      <c r="C226" s="274">
        <v>2012</v>
      </c>
      <c r="D226" s="264">
        <v>53</v>
      </c>
      <c r="E226" s="264">
        <v>821</v>
      </c>
      <c r="F226" s="264">
        <v>8291</v>
      </c>
      <c r="G226" s="264">
        <v>19019</v>
      </c>
      <c r="H226" s="264">
        <v>20665</v>
      </c>
      <c r="I226" s="264">
        <v>21036</v>
      </c>
      <c r="J226" s="266">
        <v>19540</v>
      </c>
      <c r="K226" s="266">
        <v>22651</v>
      </c>
      <c r="L226" s="266">
        <v>21109</v>
      </c>
      <c r="M226" s="266">
        <v>22102</v>
      </c>
      <c r="N226" s="266">
        <v>21882</v>
      </c>
      <c r="O226" s="266">
        <v>18819</v>
      </c>
      <c r="P226" s="266">
        <v>17441</v>
      </c>
      <c r="Q226" s="266">
        <v>16074</v>
      </c>
      <c r="R226" s="266">
        <v>12843</v>
      </c>
      <c r="S226" s="266">
        <v>7396</v>
      </c>
      <c r="T226" s="266">
        <v>3316</v>
      </c>
      <c r="U226" s="266">
        <v>1412</v>
      </c>
      <c r="V226" s="266">
        <v>924</v>
      </c>
    </row>
    <row r="227" spans="1:22" x14ac:dyDescent="0.25">
      <c r="A227" s="254" t="s">
        <v>385</v>
      </c>
      <c r="B227" s="197" t="s">
        <v>385</v>
      </c>
      <c r="C227" s="274">
        <v>2012</v>
      </c>
      <c r="D227" s="264">
        <v>35</v>
      </c>
      <c r="E227" s="264">
        <v>106</v>
      </c>
      <c r="F227" s="264">
        <v>3484</v>
      </c>
      <c r="G227" s="264">
        <v>10396</v>
      </c>
      <c r="H227" s="264">
        <v>11237</v>
      </c>
      <c r="I227" s="264">
        <v>11634</v>
      </c>
      <c r="J227" s="266">
        <v>12086</v>
      </c>
      <c r="K227" s="266">
        <v>12794</v>
      </c>
      <c r="L227" s="266">
        <v>11761</v>
      </c>
      <c r="M227" s="266">
        <v>12350</v>
      </c>
      <c r="N227" s="266">
        <v>12658</v>
      </c>
      <c r="O227" s="266">
        <v>11848</v>
      </c>
      <c r="P227" s="266">
        <v>11541</v>
      </c>
      <c r="Q227" s="266">
        <v>10076</v>
      </c>
      <c r="R227" s="266">
        <v>7372</v>
      </c>
      <c r="S227" s="266">
        <v>2991</v>
      </c>
      <c r="T227" s="266">
        <v>1032</v>
      </c>
      <c r="U227" s="266">
        <v>252</v>
      </c>
      <c r="V227" s="266">
        <v>168</v>
      </c>
    </row>
    <row r="228" spans="1:22" x14ac:dyDescent="0.25">
      <c r="A228" s="254" t="s">
        <v>101</v>
      </c>
      <c r="B228" s="197" t="s">
        <v>101</v>
      </c>
      <c r="C228" s="274">
        <v>2012</v>
      </c>
      <c r="D228" s="264">
        <v>158</v>
      </c>
      <c r="E228" s="264">
        <v>250</v>
      </c>
      <c r="F228" s="264">
        <v>3426</v>
      </c>
      <c r="G228" s="264">
        <v>19466</v>
      </c>
      <c r="H228" s="264">
        <v>21577</v>
      </c>
      <c r="I228" s="264">
        <v>21186</v>
      </c>
      <c r="J228" s="266">
        <v>22884</v>
      </c>
      <c r="K228" s="266">
        <v>23901</v>
      </c>
      <c r="L228" s="266">
        <v>24839</v>
      </c>
      <c r="M228" s="266">
        <v>24571</v>
      </c>
      <c r="N228" s="266">
        <v>25453</v>
      </c>
      <c r="O228" s="266">
        <v>24385</v>
      </c>
      <c r="P228" s="266">
        <v>22809</v>
      </c>
      <c r="Q228" s="266">
        <v>20247</v>
      </c>
      <c r="R228" s="266">
        <v>15592</v>
      </c>
      <c r="S228" s="266">
        <v>7280</v>
      </c>
      <c r="T228" s="266">
        <v>2744</v>
      </c>
      <c r="U228" s="266">
        <v>918</v>
      </c>
      <c r="V228" s="266">
        <v>737</v>
      </c>
    </row>
    <row r="229" spans="1:22" x14ac:dyDescent="0.25">
      <c r="A229" s="254" t="s">
        <v>102</v>
      </c>
      <c r="B229" s="197" t="s">
        <v>102</v>
      </c>
      <c r="C229" s="274">
        <v>2012</v>
      </c>
      <c r="D229" s="264">
        <v>19</v>
      </c>
      <c r="E229" s="264">
        <v>35</v>
      </c>
      <c r="F229" s="264">
        <v>743</v>
      </c>
      <c r="G229" s="264">
        <v>2548</v>
      </c>
      <c r="H229" s="264">
        <v>2637</v>
      </c>
      <c r="I229" s="264">
        <v>2845</v>
      </c>
      <c r="J229" s="266">
        <v>2834</v>
      </c>
      <c r="K229" s="266">
        <v>2882</v>
      </c>
      <c r="L229" s="266">
        <v>3149</v>
      </c>
      <c r="M229" s="266">
        <v>2983</v>
      </c>
      <c r="N229" s="266">
        <v>3043</v>
      </c>
      <c r="O229" s="266">
        <v>2827</v>
      </c>
      <c r="P229" s="266">
        <v>2660</v>
      </c>
      <c r="Q229" s="266">
        <v>2534</v>
      </c>
      <c r="R229" s="266">
        <v>1888</v>
      </c>
      <c r="S229" s="266">
        <v>758</v>
      </c>
      <c r="T229" s="266">
        <v>237</v>
      </c>
      <c r="U229" s="266">
        <v>72</v>
      </c>
      <c r="V229" s="266">
        <v>61</v>
      </c>
    </row>
    <row r="230" spans="1:22" x14ac:dyDescent="0.25">
      <c r="A230" s="254" t="s">
        <v>103</v>
      </c>
      <c r="B230" s="197" t="s">
        <v>103</v>
      </c>
      <c r="C230" s="274">
        <v>2012</v>
      </c>
      <c r="D230" s="264">
        <v>3</v>
      </c>
      <c r="E230" s="264">
        <v>11</v>
      </c>
      <c r="F230" s="264">
        <v>374</v>
      </c>
      <c r="G230" s="264">
        <v>1783</v>
      </c>
      <c r="H230" s="264">
        <v>1862</v>
      </c>
      <c r="I230" s="264">
        <v>1909</v>
      </c>
      <c r="J230" s="266">
        <v>1937</v>
      </c>
      <c r="K230" s="266">
        <v>2009</v>
      </c>
      <c r="L230" s="266">
        <v>2045</v>
      </c>
      <c r="M230" s="266">
        <v>2167</v>
      </c>
      <c r="N230" s="266">
        <v>2201</v>
      </c>
      <c r="O230" s="266">
        <v>2216</v>
      </c>
      <c r="P230" s="266">
        <v>2166</v>
      </c>
      <c r="Q230" s="266">
        <v>1986</v>
      </c>
      <c r="R230" s="266">
        <v>1578</v>
      </c>
      <c r="S230" s="266">
        <v>572</v>
      </c>
      <c r="T230" s="266">
        <v>170</v>
      </c>
      <c r="U230" s="266">
        <v>22</v>
      </c>
      <c r="V230" s="266">
        <v>14</v>
      </c>
    </row>
    <row r="231" spans="1:22" x14ac:dyDescent="0.25">
      <c r="A231" s="254" t="s">
        <v>104</v>
      </c>
      <c r="B231" s="197" t="s">
        <v>104</v>
      </c>
      <c r="C231" s="274">
        <v>2012</v>
      </c>
      <c r="D231" s="264">
        <v>5</v>
      </c>
      <c r="E231" s="264">
        <v>8</v>
      </c>
      <c r="F231" s="264">
        <v>167</v>
      </c>
      <c r="G231" s="264">
        <v>1518</v>
      </c>
      <c r="H231" s="264">
        <v>2038</v>
      </c>
      <c r="I231" s="264">
        <v>2089</v>
      </c>
      <c r="J231" s="266">
        <v>2047</v>
      </c>
      <c r="K231" s="266">
        <v>2190</v>
      </c>
      <c r="L231" s="266">
        <v>2448</v>
      </c>
      <c r="M231" s="266">
        <v>2510</v>
      </c>
      <c r="N231" s="266">
        <v>2677</v>
      </c>
      <c r="O231" s="266">
        <v>2717</v>
      </c>
      <c r="P231" s="266">
        <v>2825</v>
      </c>
      <c r="Q231" s="266">
        <v>2840</v>
      </c>
      <c r="R231" s="266">
        <v>2413</v>
      </c>
      <c r="S231" s="266">
        <v>1054</v>
      </c>
      <c r="T231" s="266">
        <v>251</v>
      </c>
      <c r="U231" s="266">
        <v>66</v>
      </c>
      <c r="V231" s="266">
        <v>25</v>
      </c>
    </row>
    <row r="232" spans="1:22" x14ac:dyDescent="0.25">
      <c r="A232" s="254" t="s">
        <v>386</v>
      </c>
      <c r="B232" s="197" t="s">
        <v>386</v>
      </c>
      <c r="C232" s="274">
        <v>2012</v>
      </c>
      <c r="D232" s="264">
        <v>16</v>
      </c>
      <c r="E232" s="264">
        <v>28</v>
      </c>
      <c r="F232" s="264">
        <v>296</v>
      </c>
      <c r="G232" s="264">
        <v>2020</v>
      </c>
      <c r="H232" s="264">
        <v>2098</v>
      </c>
      <c r="I232" s="264">
        <v>2105</v>
      </c>
      <c r="J232" s="266">
        <v>2184</v>
      </c>
      <c r="K232" s="266">
        <v>2156</v>
      </c>
      <c r="L232" s="266">
        <v>2436</v>
      </c>
      <c r="M232" s="266">
        <v>2261</v>
      </c>
      <c r="N232" s="266">
        <v>2366</v>
      </c>
      <c r="O232" s="266">
        <v>2285</v>
      </c>
      <c r="P232" s="266">
        <v>2045</v>
      </c>
      <c r="Q232" s="266">
        <v>1979</v>
      </c>
      <c r="R232" s="266">
        <v>1530</v>
      </c>
      <c r="S232" s="266">
        <v>635</v>
      </c>
      <c r="T232" s="266">
        <v>221</v>
      </c>
      <c r="U232" s="266">
        <v>77</v>
      </c>
      <c r="V232" s="266">
        <v>36</v>
      </c>
    </row>
    <row r="233" spans="1:22" x14ac:dyDescent="0.25">
      <c r="A233" s="254" t="s">
        <v>106</v>
      </c>
      <c r="B233" s="197" t="s">
        <v>106</v>
      </c>
      <c r="C233" s="274">
        <v>2012</v>
      </c>
      <c r="D233" s="264">
        <v>6</v>
      </c>
      <c r="E233" s="264">
        <v>30</v>
      </c>
      <c r="F233" s="264">
        <v>871</v>
      </c>
      <c r="G233" s="264">
        <v>2725</v>
      </c>
      <c r="H233" s="264">
        <v>3004</v>
      </c>
      <c r="I233" s="264">
        <v>3055</v>
      </c>
      <c r="J233" s="266">
        <v>3396</v>
      </c>
      <c r="K233" s="266">
        <v>3362</v>
      </c>
      <c r="L233" s="266">
        <v>3328</v>
      </c>
      <c r="M233" s="266">
        <v>3505</v>
      </c>
      <c r="N233" s="266">
        <v>3527</v>
      </c>
      <c r="O233" s="266">
        <v>2993</v>
      </c>
      <c r="P233" s="266">
        <v>2849</v>
      </c>
      <c r="Q233" s="266">
        <v>2451</v>
      </c>
      <c r="R233" s="266">
        <v>1829</v>
      </c>
      <c r="S233" s="266">
        <v>858</v>
      </c>
      <c r="T233" s="266">
        <v>360</v>
      </c>
      <c r="U233" s="266">
        <v>113</v>
      </c>
      <c r="V233" s="266">
        <v>169</v>
      </c>
    </row>
    <row r="234" spans="1:22" x14ac:dyDescent="0.25">
      <c r="A234" s="254" t="s">
        <v>107</v>
      </c>
      <c r="B234" s="197" t="s">
        <v>107</v>
      </c>
      <c r="C234" s="274">
        <v>2012</v>
      </c>
      <c r="D234" s="264">
        <v>27</v>
      </c>
      <c r="E234" s="264">
        <v>41</v>
      </c>
      <c r="F234" s="264">
        <v>854</v>
      </c>
      <c r="G234" s="264">
        <v>2978</v>
      </c>
      <c r="H234" s="264">
        <v>3568</v>
      </c>
      <c r="I234" s="264">
        <v>3772</v>
      </c>
      <c r="J234" s="266">
        <v>3814</v>
      </c>
      <c r="K234" s="266">
        <v>3716</v>
      </c>
      <c r="L234" s="266">
        <v>3610</v>
      </c>
      <c r="M234" s="266">
        <v>3816</v>
      </c>
      <c r="N234" s="266">
        <v>3937</v>
      </c>
      <c r="O234" s="266">
        <v>3646</v>
      </c>
      <c r="P234" s="266">
        <v>3465</v>
      </c>
      <c r="Q234" s="266">
        <v>3169</v>
      </c>
      <c r="R234" s="266">
        <v>2533</v>
      </c>
      <c r="S234" s="266">
        <v>864</v>
      </c>
      <c r="T234" s="266">
        <v>213</v>
      </c>
      <c r="U234" s="266">
        <v>46</v>
      </c>
      <c r="V234" s="266">
        <v>36</v>
      </c>
    </row>
    <row r="235" spans="1:22" x14ac:dyDescent="0.25">
      <c r="A235" s="254" t="s">
        <v>351</v>
      </c>
      <c r="B235" s="197" t="s">
        <v>351</v>
      </c>
      <c r="C235" s="274">
        <v>2012</v>
      </c>
      <c r="D235" s="264">
        <v>13</v>
      </c>
      <c r="E235" s="264">
        <v>13</v>
      </c>
      <c r="F235" s="264">
        <v>154</v>
      </c>
      <c r="G235" s="264">
        <v>1200</v>
      </c>
      <c r="H235" s="264">
        <v>1301</v>
      </c>
      <c r="I235" s="264">
        <v>1359</v>
      </c>
      <c r="J235" s="266">
        <v>1388</v>
      </c>
      <c r="K235" s="266">
        <v>1410</v>
      </c>
      <c r="L235" s="266">
        <v>1437</v>
      </c>
      <c r="M235" s="266">
        <v>1525</v>
      </c>
      <c r="N235" s="266">
        <v>1585</v>
      </c>
      <c r="O235" s="266">
        <v>1612</v>
      </c>
      <c r="P235" s="266">
        <v>1469</v>
      </c>
      <c r="Q235" s="266">
        <v>1328</v>
      </c>
      <c r="R235" s="266">
        <v>1129</v>
      </c>
      <c r="S235" s="266">
        <v>405</v>
      </c>
      <c r="T235" s="266">
        <v>156</v>
      </c>
      <c r="U235" s="266">
        <v>50</v>
      </c>
      <c r="V235" s="266">
        <v>35</v>
      </c>
    </row>
    <row r="236" spans="1:22" x14ac:dyDescent="0.25">
      <c r="A236" s="254" t="s">
        <v>387</v>
      </c>
      <c r="B236" s="197" t="s">
        <v>387</v>
      </c>
      <c r="C236" s="274">
        <v>2012</v>
      </c>
      <c r="D236" s="264">
        <v>5</v>
      </c>
      <c r="E236" s="264">
        <v>14</v>
      </c>
      <c r="F236" s="264">
        <v>343</v>
      </c>
      <c r="G236" s="264">
        <v>1704</v>
      </c>
      <c r="H236" s="264">
        <v>1931</v>
      </c>
      <c r="I236" s="264">
        <v>1847</v>
      </c>
      <c r="J236" s="266">
        <v>1881</v>
      </c>
      <c r="K236" s="266">
        <v>2016</v>
      </c>
      <c r="L236" s="266">
        <v>2140</v>
      </c>
      <c r="M236" s="266">
        <v>2170</v>
      </c>
      <c r="N236" s="266">
        <v>2230</v>
      </c>
      <c r="O236" s="266">
        <v>2212</v>
      </c>
      <c r="P236" s="266">
        <v>2113</v>
      </c>
      <c r="Q236" s="266">
        <v>1808</v>
      </c>
      <c r="R236" s="266">
        <v>1308</v>
      </c>
      <c r="S236" s="266">
        <v>460</v>
      </c>
      <c r="T236" s="266">
        <v>196</v>
      </c>
      <c r="U236" s="266">
        <v>49</v>
      </c>
      <c r="V236" s="266">
        <v>29</v>
      </c>
    </row>
    <row r="237" spans="1:22" x14ac:dyDescent="0.25">
      <c r="A237" s="254" t="s">
        <v>109</v>
      </c>
      <c r="B237" s="197" t="s">
        <v>109</v>
      </c>
      <c r="C237" s="274">
        <v>2012</v>
      </c>
      <c r="D237" s="264">
        <v>6</v>
      </c>
      <c r="E237" s="264">
        <v>27</v>
      </c>
      <c r="F237" s="264">
        <v>523</v>
      </c>
      <c r="G237" s="264">
        <v>1231</v>
      </c>
      <c r="H237" s="264">
        <v>1499</v>
      </c>
      <c r="I237" s="264">
        <v>1439</v>
      </c>
      <c r="J237" s="266">
        <v>1529</v>
      </c>
      <c r="K237" s="266">
        <v>1580</v>
      </c>
      <c r="L237" s="266">
        <v>1641</v>
      </c>
      <c r="M237" s="266">
        <v>1805</v>
      </c>
      <c r="N237" s="266">
        <v>1817</v>
      </c>
      <c r="O237" s="266">
        <v>1735</v>
      </c>
      <c r="P237" s="266">
        <v>1625</v>
      </c>
      <c r="Q237" s="266">
        <v>1557</v>
      </c>
      <c r="R237" s="266">
        <v>1049</v>
      </c>
      <c r="S237" s="266">
        <v>488</v>
      </c>
      <c r="T237" s="266">
        <v>189</v>
      </c>
      <c r="U237" s="266">
        <v>75</v>
      </c>
      <c r="V237" s="266">
        <v>132</v>
      </c>
    </row>
    <row r="238" spans="1:22" x14ac:dyDescent="0.25">
      <c r="A238" s="254" t="s">
        <v>388</v>
      </c>
      <c r="B238" s="197" t="s">
        <v>388</v>
      </c>
      <c r="C238" s="274">
        <v>2012</v>
      </c>
      <c r="D238" s="264" t="s">
        <v>510</v>
      </c>
      <c r="E238" s="264">
        <v>25</v>
      </c>
      <c r="F238" s="264">
        <v>843</v>
      </c>
      <c r="G238" s="264">
        <v>2116</v>
      </c>
      <c r="H238" s="264">
        <v>2257</v>
      </c>
      <c r="I238" s="264">
        <v>2471</v>
      </c>
      <c r="J238" s="266">
        <v>2361</v>
      </c>
      <c r="K238" s="266">
        <v>2252</v>
      </c>
      <c r="L238" s="266">
        <v>2318</v>
      </c>
      <c r="M238" s="266">
        <v>2477</v>
      </c>
      <c r="N238" s="266">
        <v>2508</v>
      </c>
      <c r="O238" s="266">
        <v>2169</v>
      </c>
      <c r="P238" s="266">
        <v>2039</v>
      </c>
      <c r="Q238" s="266">
        <v>1902</v>
      </c>
      <c r="R238" s="266">
        <v>1371</v>
      </c>
      <c r="S238" s="266">
        <v>528</v>
      </c>
      <c r="T238" s="266">
        <v>181</v>
      </c>
      <c r="U238" s="266">
        <v>49</v>
      </c>
      <c r="V238" s="266">
        <v>35</v>
      </c>
    </row>
    <row r="239" spans="1:22" x14ac:dyDescent="0.25">
      <c r="A239" s="254" t="s">
        <v>389</v>
      </c>
      <c r="B239" s="197" t="s">
        <v>389</v>
      </c>
      <c r="C239" s="274">
        <v>2012</v>
      </c>
      <c r="D239" s="264">
        <v>2</v>
      </c>
      <c r="E239" s="264">
        <v>16</v>
      </c>
      <c r="F239" s="264">
        <v>223</v>
      </c>
      <c r="G239" s="264">
        <v>612</v>
      </c>
      <c r="H239" s="264">
        <v>774</v>
      </c>
      <c r="I239" s="264">
        <v>695</v>
      </c>
      <c r="J239" s="266">
        <v>728</v>
      </c>
      <c r="K239" s="266">
        <v>810</v>
      </c>
      <c r="L239" s="266">
        <v>726</v>
      </c>
      <c r="M239" s="266">
        <v>831</v>
      </c>
      <c r="N239" s="266">
        <v>790</v>
      </c>
      <c r="O239" s="266">
        <v>671</v>
      </c>
      <c r="P239" s="266">
        <v>691</v>
      </c>
      <c r="Q239" s="266">
        <v>540</v>
      </c>
      <c r="R239" s="266">
        <v>463</v>
      </c>
      <c r="S239" s="266">
        <v>308</v>
      </c>
      <c r="T239" s="266">
        <v>192</v>
      </c>
      <c r="U239" s="266">
        <v>108</v>
      </c>
      <c r="V239" s="266">
        <v>158</v>
      </c>
    </row>
    <row r="240" spans="1:22" x14ac:dyDescent="0.25">
      <c r="A240" s="254" t="s">
        <v>112</v>
      </c>
      <c r="B240" s="197" t="s">
        <v>112</v>
      </c>
      <c r="C240" s="274">
        <v>2012</v>
      </c>
      <c r="D240" s="264">
        <v>3</v>
      </c>
      <c r="E240" s="264">
        <v>32</v>
      </c>
      <c r="F240" s="264">
        <v>504</v>
      </c>
      <c r="G240" s="264">
        <v>1493</v>
      </c>
      <c r="H240" s="264">
        <v>1537</v>
      </c>
      <c r="I240" s="264">
        <v>1674</v>
      </c>
      <c r="J240" s="266">
        <v>1637</v>
      </c>
      <c r="K240" s="266">
        <v>1653</v>
      </c>
      <c r="L240" s="266">
        <v>1816</v>
      </c>
      <c r="M240" s="266">
        <v>1727</v>
      </c>
      <c r="N240" s="266">
        <v>1844</v>
      </c>
      <c r="O240" s="266">
        <v>1436</v>
      </c>
      <c r="P240" s="266">
        <v>1315</v>
      </c>
      <c r="Q240" s="266">
        <v>1107</v>
      </c>
      <c r="R240" s="266">
        <v>880</v>
      </c>
      <c r="S240" s="266">
        <v>528</v>
      </c>
      <c r="T240" s="266">
        <v>267</v>
      </c>
      <c r="U240" s="266">
        <v>103</v>
      </c>
      <c r="V240" s="266">
        <v>97</v>
      </c>
    </row>
    <row r="241" spans="1:22" x14ac:dyDescent="0.25">
      <c r="A241" s="254" t="s">
        <v>113</v>
      </c>
      <c r="B241" s="197" t="s">
        <v>113</v>
      </c>
      <c r="C241" s="274">
        <v>2012</v>
      </c>
      <c r="D241" s="264">
        <v>11</v>
      </c>
      <c r="E241" s="264">
        <v>36</v>
      </c>
      <c r="F241" s="264">
        <v>2126</v>
      </c>
      <c r="G241" s="264">
        <v>10742</v>
      </c>
      <c r="H241" s="264">
        <v>12631</v>
      </c>
      <c r="I241" s="264">
        <v>13174</v>
      </c>
      <c r="J241" s="266">
        <v>13573</v>
      </c>
      <c r="K241" s="266">
        <v>13586</v>
      </c>
      <c r="L241" s="266">
        <v>13361</v>
      </c>
      <c r="M241" s="266">
        <v>13686</v>
      </c>
      <c r="N241" s="266">
        <v>13215</v>
      </c>
      <c r="O241" s="266">
        <v>12053</v>
      </c>
      <c r="P241" s="266">
        <v>10354</v>
      </c>
      <c r="Q241" s="266">
        <v>8647</v>
      </c>
      <c r="R241" s="266">
        <v>6088</v>
      </c>
      <c r="S241" s="266">
        <v>2493</v>
      </c>
      <c r="T241" s="266">
        <v>797</v>
      </c>
      <c r="U241" s="266">
        <v>248</v>
      </c>
      <c r="V241" s="266">
        <v>173</v>
      </c>
    </row>
    <row r="242" spans="1:22" x14ac:dyDescent="0.25">
      <c r="A242" s="254" t="s">
        <v>390</v>
      </c>
      <c r="B242" s="197" t="s">
        <v>390</v>
      </c>
      <c r="C242" s="274">
        <v>2012</v>
      </c>
      <c r="D242" s="264">
        <v>31</v>
      </c>
      <c r="E242" s="264">
        <v>133</v>
      </c>
      <c r="F242" s="264">
        <v>2359</v>
      </c>
      <c r="G242" s="264">
        <v>7291</v>
      </c>
      <c r="H242" s="264">
        <v>7762</v>
      </c>
      <c r="I242" s="264">
        <v>8018</v>
      </c>
      <c r="J242" s="266">
        <v>8285</v>
      </c>
      <c r="K242" s="266">
        <v>8667</v>
      </c>
      <c r="L242" s="266">
        <v>8874</v>
      </c>
      <c r="M242" s="266">
        <v>9337</v>
      </c>
      <c r="N242" s="266">
        <v>9668</v>
      </c>
      <c r="O242" s="266">
        <v>9213</v>
      </c>
      <c r="P242" s="266">
        <v>8708</v>
      </c>
      <c r="Q242" s="266">
        <v>7754</v>
      </c>
      <c r="R242" s="266">
        <v>5593</v>
      </c>
      <c r="S242" s="266">
        <v>2106</v>
      </c>
      <c r="T242" s="266">
        <v>691</v>
      </c>
      <c r="U242" s="266">
        <v>221</v>
      </c>
      <c r="V242" s="266">
        <v>285</v>
      </c>
    </row>
    <row r="243" spans="1:22" x14ac:dyDescent="0.25">
      <c r="A243" s="254" t="s">
        <v>115</v>
      </c>
      <c r="B243" s="197" t="s">
        <v>115</v>
      </c>
      <c r="C243" s="274">
        <v>2012</v>
      </c>
      <c r="D243" s="264">
        <v>10</v>
      </c>
      <c r="E243" s="264">
        <v>71</v>
      </c>
      <c r="F243" s="264">
        <v>694</v>
      </c>
      <c r="G243" s="264">
        <v>1915</v>
      </c>
      <c r="H243" s="264">
        <v>2016</v>
      </c>
      <c r="I243" s="264">
        <v>2115</v>
      </c>
      <c r="J243" s="266">
        <v>2036</v>
      </c>
      <c r="K243" s="266">
        <v>2067</v>
      </c>
      <c r="L243" s="266">
        <v>2217</v>
      </c>
      <c r="M243" s="266">
        <v>2082</v>
      </c>
      <c r="N243" s="266">
        <v>2170</v>
      </c>
      <c r="O243" s="266">
        <v>2139</v>
      </c>
      <c r="P243" s="266">
        <v>1813</v>
      </c>
      <c r="Q243" s="266">
        <v>1599</v>
      </c>
      <c r="R243" s="266">
        <v>1348</v>
      </c>
      <c r="S243" s="266">
        <v>791</v>
      </c>
      <c r="T243" s="266">
        <v>332</v>
      </c>
      <c r="U243" s="266">
        <v>104</v>
      </c>
      <c r="V243" s="266">
        <v>90</v>
      </c>
    </row>
    <row r="244" spans="1:22" x14ac:dyDescent="0.25">
      <c r="A244" s="254" t="s">
        <v>391</v>
      </c>
      <c r="B244" s="197" t="s">
        <v>391</v>
      </c>
      <c r="C244" s="274">
        <v>2012</v>
      </c>
      <c r="D244" s="264">
        <v>1</v>
      </c>
      <c r="E244" s="264">
        <v>4</v>
      </c>
      <c r="F244" s="264">
        <v>350</v>
      </c>
      <c r="G244" s="264">
        <v>2532</v>
      </c>
      <c r="H244" s="264">
        <v>2819</v>
      </c>
      <c r="I244" s="264">
        <v>3059</v>
      </c>
      <c r="J244" s="266">
        <v>3002</v>
      </c>
      <c r="K244" s="266">
        <v>3003</v>
      </c>
      <c r="L244" s="266">
        <v>3253</v>
      </c>
      <c r="M244" s="266">
        <v>3309</v>
      </c>
      <c r="N244" s="266">
        <v>3457</v>
      </c>
      <c r="O244" s="266">
        <v>3340</v>
      </c>
      <c r="P244" s="266">
        <v>3408</v>
      </c>
      <c r="Q244" s="266">
        <v>3229</v>
      </c>
      <c r="R244" s="266">
        <v>2808</v>
      </c>
      <c r="S244" s="266">
        <v>1074</v>
      </c>
      <c r="T244" s="266">
        <v>312</v>
      </c>
      <c r="U244" s="266">
        <v>69</v>
      </c>
      <c r="V244" s="266">
        <v>29</v>
      </c>
    </row>
    <row r="245" spans="1:22" x14ac:dyDescent="0.25">
      <c r="A245" s="254" t="s">
        <v>245</v>
      </c>
      <c r="B245" s="197" t="s">
        <v>245</v>
      </c>
      <c r="C245" s="274">
        <v>2012</v>
      </c>
      <c r="D245" s="264">
        <v>17</v>
      </c>
      <c r="E245" s="264">
        <v>72</v>
      </c>
      <c r="F245" s="264">
        <v>918</v>
      </c>
      <c r="G245" s="264">
        <v>1376</v>
      </c>
      <c r="H245" s="264">
        <v>1490</v>
      </c>
      <c r="I245" s="264">
        <v>1640</v>
      </c>
      <c r="J245" s="266">
        <v>1645</v>
      </c>
      <c r="K245" s="266">
        <v>1588</v>
      </c>
      <c r="L245" s="266">
        <v>1782</v>
      </c>
      <c r="M245" s="266">
        <v>1932</v>
      </c>
      <c r="N245" s="266">
        <v>1832</v>
      </c>
      <c r="O245" s="266">
        <v>1781</v>
      </c>
      <c r="P245" s="266">
        <v>1642</v>
      </c>
      <c r="Q245" s="266">
        <v>1446</v>
      </c>
      <c r="R245" s="266">
        <v>1025</v>
      </c>
      <c r="S245" s="266">
        <v>463</v>
      </c>
      <c r="T245" s="266">
        <v>164</v>
      </c>
      <c r="U245" s="266">
        <v>74</v>
      </c>
      <c r="V245" s="266">
        <v>49</v>
      </c>
    </row>
    <row r="246" spans="1:22" x14ac:dyDescent="0.25">
      <c r="A246" s="254" t="s">
        <v>117</v>
      </c>
      <c r="B246" s="197" t="s">
        <v>117</v>
      </c>
      <c r="C246" s="274">
        <v>2012</v>
      </c>
      <c r="D246" s="264">
        <v>43</v>
      </c>
      <c r="E246" s="264">
        <v>296</v>
      </c>
      <c r="F246" s="264">
        <v>2686</v>
      </c>
      <c r="G246" s="264">
        <v>5351</v>
      </c>
      <c r="H246" s="264">
        <v>6059</v>
      </c>
      <c r="I246" s="264">
        <v>6661</v>
      </c>
      <c r="J246" s="266">
        <v>6636</v>
      </c>
      <c r="K246" s="266">
        <v>6269</v>
      </c>
      <c r="L246" s="266">
        <v>6229</v>
      </c>
      <c r="M246" s="266">
        <v>6380</v>
      </c>
      <c r="N246" s="266">
        <v>6262</v>
      </c>
      <c r="O246" s="266">
        <v>5471</v>
      </c>
      <c r="P246" s="266">
        <v>4945</v>
      </c>
      <c r="Q246" s="266">
        <v>4350</v>
      </c>
      <c r="R246" s="266">
        <v>3422</v>
      </c>
      <c r="S246" s="266">
        <v>2091</v>
      </c>
      <c r="T246" s="266">
        <v>1071</v>
      </c>
      <c r="U246" s="266">
        <v>520</v>
      </c>
      <c r="V246" s="266">
        <v>535</v>
      </c>
    </row>
    <row r="247" spans="1:22" x14ac:dyDescent="0.25">
      <c r="A247" s="254" t="s">
        <v>118</v>
      </c>
      <c r="B247" s="197" t="s">
        <v>118</v>
      </c>
      <c r="C247" s="274">
        <v>2012</v>
      </c>
      <c r="D247" s="264">
        <v>6</v>
      </c>
      <c r="E247" s="264">
        <v>39</v>
      </c>
      <c r="F247" s="264">
        <v>952</v>
      </c>
      <c r="G247" s="264">
        <v>1755</v>
      </c>
      <c r="H247" s="264">
        <v>2133</v>
      </c>
      <c r="I247" s="264">
        <v>2225</v>
      </c>
      <c r="J247" s="266">
        <v>2273</v>
      </c>
      <c r="K247" s="266">
        <v>2284</v>
      </c>
      <c r="L247" s="266">
        <v>2211</v>
      </c>
      <c r="M247" s="266">
        <v>2454</v>
      </c>
      <c r="N247" s="266">
        <v>2545</v>
      </c>
      <c r="O247" s="266">
        <v>2099</v>
      </c>
      <c r="P247" s="266">
        <v>2154</v>
      </c>
      <c r="Q247" s="266">
        <v>2021</v>
      </c>
      <c r="R247" s="266">
        <v>1714</v>
      </c>
      <c r="S247" s="266">
        <v>869</v>
      </c>
      <c r="T247" s="266">
        <v>403</v>
      </c>
      <c r="U247" s="266">
        <v>182</v>
      </c>
      <c r="V247" s="266">
        <v>176</v>
      </c>
    </row>
    <row r="248" spans="1:22" x14ac:dyDescent="0.25">
      <c r="A248" s="254" t="s">
        <v>392</v>
      </c>
      <c r="B248" s="197" t="s">
        <v>392</v>
      </c>
      <c r="C248" s="274">
        <v>2012</v>
      </c>
      <c r="D248" s="264">
        <v>8</v>
      </c>
      <c r="E248" s="264">
        <v>67</v>
      </c>
      <c r="F248" s="264">
        <v>1076</v>
      </c>
      <c r="G248" s="264">
        <v>2177</v>
      </c>
      <c r="H248" s="264">
        <v>2365</v>
      </c>
      <c r="I248" s="264">
        <v>2464</v>
      </c>
      <c r="J248" s="266">
        <v>2526</v>
      </c>
      <c r="K248" s="266">
        <v>2473</v>
      </c>
      <c r="L248" s="266">
        <v>2556</v>
      </c>
      <c r="M248" s="266">
        <v>2765</v>
      </c>
      <c r="N248" s="266">
        <v>2782</v>
      </c>
      <c r="O248" s="266">
        <v>2319</v>
      </c>
      <c r="P248" s="266">
        <v>2075</v>
      </c>
      <c r="Q248" s="266">
        <v>1863</v>
      </c>
      <c r="R248" s="266">
        <v>1482</v>
      </c>
      <c r="S248" s="266">
        <v>896</v>
      </c>
      <c r="T248" s="266">
        <v>360</v>
      </c>
      <c r="U248" s="266">
        <v>153</v>
      </c>
      <c r="V248" s="266">
        <v>94</v>
      </c>
    </row>
    <row r="249" spans="1:22" x14ac:dyDescent="0.25">
      <c r="A249" s="254" t="s">
        <v>120</v>
      </c>
      <c r="B249" s="197" t="s">
        <v>120</v>
      </c>
      <c r="C249" s="274">
        <v>2012</v>
      </c>
      <c r="D249" s="264">
        <v>134</v>
      </c>
      <c r="E249" s="264">
        <v>622</v>
      </c>
      <c r="F249" s="264">
        <v>7666</v>
      </c>
      <c r="G249" s="264">
        <v>14361</v>
      </c>
      <c r="H249" s="264">
        <v>14481</v>
      </c>
      <c r="I249" s="264">
        <v>15263</v>
      </c>
      <c r="J249" s="266">
        <v>15985</v>
      </c>
      <c r="K249" s="266">
        <v>16663</v>
      </c>
      <c r="L249" s="266">
        <v>17731</v>
      </c>
      <c r="M249" s="266">
        <v>17729</v>
      </c>
      <c r="N249" s="266">
        <v>18770</v>
      </c>
      <c r="O249" s="266">
        <v>13551</v>
      </c>
      <c r="P249" s="266">
        <v>12443</v>
      </c>
      <c r="Q249" s="266">
        <v>10912</v>
      </c>
      <c r="R249" s="266">
        <v>8511</v>
      </c>
      <c r="S249" s="266">
        <v>5237</v>
      </c>
      <c r="T249" s="266">
        <v>2175</v>
      </c>
      <c r="U249" s="266">
        <v>751</v>
      </c>
      <c r="V249" s="266">
        <v>612</v>
      </c>
    </row>
    <row r="250" spans="1:22" x14ac:dyDescent="0.25">
      <c r="A250" s="254" t="s">
        <v>121</v>
      </c>
      <c r="B250" s="197" t="s">
        <v>121</v>
      </c>
      <c r="C250" s="274">
        <v>2012</v>
      </c>
      <c r="D250" s="264">
        <v>44</v>
      </c>
      <c r="E250" s="264">
        <v>278</v>
      </c>
      <c r="F250" s="264">
        <v>1538</v>
      </c>
      <c r="G250" s="264">
        <v>2815</v>
      </c>
      <c r="H250" s="264">
        <v>3178</v>
      </c>
      <c r="I250" s="264">
        <v>3537</v>
      </c>
      <c r="J250" s="266">
        <v>3948</v>
      </c>
      <c r="K250" s="266">
        <v>3984</v>
      </c>
      <c r="L250" s="266">
        <v>3683</v>
      </c>
      <c r="M250" s="266">
        <v>3831</v>
      </c>
      <c r="N250" s="266">
        <v>3671</v>
      </c>
      <c r="O250" s="266">
        <v>3234</v>
      </c>
      <c r="P250" s="266">
        <v>3083</v>
      </c>
      <c r="Q250" s="266">
        <v>2810</v>
      </c>
      <c r="R250" s="266">
        <v>2221</v>
      </c>
      <c r="S250" s="266">
        <v>1419</v>
      </c>
      <c r="T250" s="266">
        <v>666</v>
      </c>
      <c r="U250" s="266">
        <v>280</v>
      </c>
      <c r="V250" s="266">
        <v>207</v>
      </c>
    </row>
    <row r="251" spans="1:22" x14ac:dyDescent="0.25">
      <c r="A251" s="254" t="s">
        <v>122</v>
      </c>
      <c r="B251" s="197" t="s">
        <v>122</v>
      </c>
      <c r="C251" s="274">
        <v>2012</v>
      </c>
      <c r="D251" s="264">
        <v>20</v>
      </c>
      <c r="E251" s="264">
        <v>96</v>
      </c>
      <c r="F251" s="264">
        <v>644</v>
      </c>
      <c r="G251" s="264">
        <v>2002</v>
      </c>
      <c r="H251" s="264">
        <v>2073</v>
      </c>
      <c r="I251" s="264">
        <v>2255</v>
      </c>
      <c r="J251" s="266">
        <v>2110</v>
      </c>
      <c r="K251" s="266">
        <v>2280</v>
      </c>
      <c r="L251" s="266">
        <v>2231</v>
      </c>
      <c r="M251" s="266">
        <v>2241</v>
      </c>
      <c r="N251" s="266">
        <v>2212</v>
      </c>
      <c r="O251" s="266">
        <v>2124</v>
      </c>
      <c r="P251" s="266">
        <v>1798</v>
      </c>
      <c r="Q251" s="266">
        <v>1683</v>
      </c>
      <c r="R251" s="266">
        <v>1182</v>
      </c>
      <c r="S251" s="266">
        <v>606</v>
      </c>
      <c r="T251" s="266">
        <v>269</v>
      </c>
      <c r="U251" s="266">
        <v>102</v>
      </c>
      <c r="V251" s="266">
        <v>58</v>
      </c>
    </row>
    <row r="252" spans="1:22" x14ac:dyDescent="0.25">
      <c r="A252" s="254" t="s">
        <v>123</v>
      </c>
      <c r="B252" s="197" t="s">
        <v>123</v>
      </c>
      <c r="C252" s="274">
        <v>2012</v>
      </c>
      <c r="D252" s="264">
        <v>3</v>
      </c>
      <c r="E252" s="264">
        <v>30</v>
      </c>
      <c r="F252" s="264">
        <v>755</v>
      </c>
      <c r="G252" s="264">
        <v>4101</v>
      </c>
      <c r="H252" s="264">
        <v>4386</v>
      </c>
      <c r="I252" s="264">
        <v>4583</v>
      </c>
      <c r="J252" s="266">
        <v>4808</v>
      </c>
      <c r="K252" s="266">
        <v>4799</v>
      </c>
      <c r="L252" s="266">
        <v>5088</v>
      </c>
      <c r="M252" s="266">
        <v>5141</v>
      </c>
      <c r="N252" s="266">
        <v>5530</v>
      </c>
      <c r="O252" s="266">
        <v>5439</v>
      </c>
      <c r="P252" s="266">
        <v>5661</v>
      </c>
      <c r="Q252" s="266">
        <v>5378</v>
      </c>
      <c r="R252" s="266">
        <v>4679</v>
      </c>
      <c r="S252" s="266">
        <v>2061</v>
      </c>
      <c r="T252" s="266">
        <v>875</v>
      </c>
      <c r="U252" s="266">
        <v>260</v>
      </c>
      <c r="V252" s="266">
        <v>164</v>
      </c>
    </row>
    <row r="253" spans="1:22" x14ac:dyDescent="0.25">
      <c r="A253" s="254" t="s">
        <v>393</v>
      </c>
      <c r="B253" s="197" t="s">
        <v>393</v>
      </c>
      <c r="C253" s="274">
        <v>2012</v>
      </c>
      <c r="D253" s="264">
        <v>39</v>
      </c>
      <c r="E253" s="264">
        <v>103</v>
      </c>
      <c r="F253" s="264">
        <v>3359</v>
      </c>
      <c r="G253" s="264">
        <v>30139</v>
      </c>
      <c r="H253" s="264">
        <v>32521</v>
      </c>
      <c r="I253" s="264">
        <v>32967</v>
      </c>
      <c r="J253" s="266">
        <v>33138</v>
      </c>
      <c r="K253" s="266">
        <v>32589</v>
      </c>
      <c r="L253" s="266">
        <v>34310</v>
      </c>
      <c r="M253" s="266">
        <v>35707</v>
      </c>
      <c r="N253" s="266">
        <v>36936</v>
      </c>
      <c r="O253" s="266">
        <v>36758</v>
      </c>
      <c r="P253" s="266">
        <v>35208</v>
      </c>
      <c r="Q253" s="266">
        <v>33786</v>
      </c>
      <c r="R253" s="266">
        <v>29189</v>
      </c>
      <c r="S253" s="266">
        <v>12776</v>
      </c>
      <c r="T253" s="266">
        <v>4177</v>
      </c>
      <c r="U253" s="266">
        <v>1141</v>
      </c>
      <c r="V253" s="266">
        <v>744</v>
      </c>
    </row>
    <row r="254" spans="1:22" x14ac:dyDescent="0.25">
      <c r="A254" s="254" t="s">
        <v>125</v>
      </c>
      <c r="B254" s="197" t="s">
        <v>125</v>
      </c>
      <c r="C254" s="274">
        <v>2012</v>
      </c>
      <c r="D254" s="264">
        <v>18</v>
      </c>
      <c r="E254" s="264">
        <v>53</v>
      </c>
      <c r="F254" s="264">
        <v>1882</v>
      </c>
      <c r="G254" s="264">
        <v>7839</v>
      </c>
      <c r="H254" s="264">
        <v>8794</v>
      </c>
      <c r="I254" s="264">
        <v>9276</v>
      </c>
      <c r="J254" s="266">
        <v>9219</v>
      </c>
      <c r="K254" s="266">
        <v>9383</v>
      </c>
      <c r="L254" s="266">
        <v>9212</v>
      </c>
      <c r="M254" s="266">
        <v>9105</v>
      </c>
      <c r="N254" s="266">
        <v>9307</v>
      </c>
      <c r="O254" s="266">
        <v>8424</v>
      </c>
      <c r="P254" s="266">
        <v>7893</v>
      </c>
      <c r="Q254" s="266">
        <v>6852</v>
      </c>
      <c r="R254" s="266">
        <v>5077</v>
      </c>
      <c r="S254" s="266">
        <v>2454</v>
      </c>
      <c r="T254" s="266">
        <v>951</v>
      </c>
      <c r="U254" s="266">
        <v>346</v>
      </c>
      <c r="V254" s="266">
        <v>212</v>
      </c>
    </row>
    <row r="255" spans="1:22" x14ac:dyDescent="0.25">
      <c r="A255" s="254" t="s">
        <v>394</v>
      </c>
      <c r="B255" s="197" t="s">
        <v>394</v>
      </c>
      <c r="C255" s="274">
        <v>2012</v>
      </c>
      <c r="D255" s="264">
        <v>24</v>
      </c>
      <c r="E255" s="264">
        <v>103</v>
      </c>
      <c r="F255" s="264">
        <v>3112</v>
      </c>
      <c r="G255" s="264">
        <v>7514</v>
      </c>
      <c r="H255" s="264">
        <v>8023</v>
      </c>
      <c r="I255" s="264">
        <v>7357</v>
      </c>
      <c r="J255" s="266">
        <v>9072</v>
      </c>
      <c r="K255" s="266">
        <v>8604</v>
      </c>
      <c r="L255" s="266">
        <v>8286</v>
      </c>
      <c r="M255" s="266">
        <v>9048</v>
      </c>
      <c r="N255" s="266">
        <v>9098</v>
      </c>
      <c r="O255" s="266">
        <v>7747</v>
      </c>
      <c r="P255" s="266">
        <v>7325</v>
      </c>
      <c r="Q255" s="266">
        <v>6756</v>
      </c>
      <c r="R255" s="266">
        <v>5294</v>
      </c>
      <c r="S255" s="266">
        <v>2694</v>
      </c>
      <c r="T255" s="266">
        <v>1086</v>
      </c>
      <c r="U255" s="266">
        <v>383</v>
      </c>
      <c r="V255" s="266">
        <v>461</v>
      </c>
    </row>
    <row r="256" spans="1:22" x14ac:dyDescent="0.25">
      <c r="A256" s="254" t="s">
        <v>127</v>
      </c>
      <c r="B256" s="197" t="s">
        <v>127</v>
      </c>
      <c r="C256" s="274">
        <v>2012</v>
      </c>
      <c r="D256" s="264">
        <v>11</v>
      </c>
      <c r="E256" s="264">
        <v>30</v>
      </c>
      <c r="F256" s="264">
        <v>449</v>
      </c>
      <c r="G256" s="264">
        <v>1390</v>
      </c>
      <c r="H256" s="264">
        <v>1570</v>
      </c>
      <c r="I256" s="264">
        <v>1558</v>
      </c>
      <c r="J256" s="266">
        <v>1684</v>
      </c>
      <c r="K256" s="266">
        <v>1672</v>
      </c>
      <c r="L256" s="266">
        <v>1765</v>
      </c>
      <c r="M256" s="266">
        <v>1902</v>
      </c>
      <c r="N256" s="266">
        <v>1960</v>
      </c>
      <c r="O256" s="266">
        <v>1996</v>
      </c>
      <c r="P256" s="266">
        <v>1798</v>
      </c>
      <c r="Q256" s="266">
        <v>1583</v>
      </c>
      <c r="R256" s="266">
        <v>1217</v>
      </c>
      <c r="S256" s="266">
        <v>376</v>
      </c>
      <c r="T256" s="266">
        <v>99</v>
      </c>
      <c r="U256" s="266">
        <v>24</v>
      </c>
      <c r="V256" s="266">
        <v>14</v>
      </c>
    </row>
    <row r="257" spans="1:22" x14ac:dyDescent="0.25">
      <c r="A257" s="254" t="s">
        <v>128</v>
      </c>
      <c r="B257" s="197" t="s">
        <v>128</v>
      </c>
      <c r="C257" s="274">
        <v>2012</v>
      </c>
      <c r="D257" s="264">
        <v>18</v>
      </c>
      <c r="E257" s="264">
        <v>145</v>
      </c>
      <c r="F257" s="264">
        <v>3326</v>
      </c>
      <c r="G257" s="264">
        <v>11126</v>
      </c>
      <c r="H257" s="264">
        <v>13026</v>
      </c>
      <c r="I257" s="264">
        <v>13887</v>
      </c>
      <c r="J257" s="266">
        <v>14449</v>
      </c>
      <c r="K257" s="266">
        <v>14854</v>
      </c>
      <c r="L257" s="266">
        <v>15039</v>
      </c>
      <c r="M257" s="266">
        <v>15748</v>
      </c>
      <c r="N257" s="266">
        <v>15777</v>
      </c>
      <c r="O257" s="266">
        <v>13911</v>
      </c>
      <c r="P257" s="266">
        <v>12559</v>
      </c>
      <c r="Q257" s="266">
        <v>11378</v>
      </c>
      <c r="R257" s="266">
        <v>9820</v>
      </c>
      <c r="S257" s="266">
        <v>5942</v>
      </c>
      <c r="T257" s="266">
        <v>3021</v>
      </c>
      <c r="U257" s="266">
        <v>1564</v>
      </c>
      <c r="V257" s="266">
        <v>1927</v>
      </c>
    </row>
    <row r="258" spans="1:22" x14ac:dyDescent="0.25">
      <c r="A258" s="254" t="s">
        <v>129</v>
      </c>
      <c r="B258" s="197" t="s">
        <v>129</v>
      </c>
      <c r="C258" s="274">
        <v>2012</v>
      </c>
      <c r="D258" s="264">
        <v>21</v>
      </c>
      <c r="E258" s="264">
        <v>79</v>
      </c>
      <c r="F258" s="264">
        <v>1085</v>
      </c>
      <c r="G258" s="264">
        <v>5109</v>
      </c>
      <c r="H258" s="264">
        <v>5387</v>
      </c>
      <c r="I258" s="264">
        <v>5560</v>
      </c>
      <c r="J258" s="266">
        <v>5820</v>
      </c>
      <c r="K258" s="266">
        <v>5922</v>
      </c>
      <c r="L258" s="266">
        <v>5815</v>
      </c>
      <c r="M258" s="266">
        <v>6409</v>
      </c>
      <c r="N258" s="266">
        <v>6558</v>
      </c>
      <c r="O258" s="266">
        <v>6181</v>
      </c>
      <c r="P258" s="266">
        <v>5923</v>
      </c>
      <c r="Q258" s="266">
        <v>5129</v>
      </c>
      <c r="R258" s="266">
        <v>3807</v>
      </c>
      <c r="S258" s="266">
        <v>1540</v>
      </c>
      <c r="T258" s="266">
        <v>475</v>
      </c>
      <c r="U258" s="266">
        <v>153</v>
      </c>
      <c r="V258" s="266">
        <v>176</v>
      </c>
    </row>
    <row r="259" spans="1:22" x14ac:dyDescent="0.25">
      <c r="A259" s="254" t="s">
        <v>395</v>
      </c>
      <c r="B259" s="197" t="s">
        <v>395</v>
      </c>
      <c r="C259" s="274">
        <v>2012</v>
      </c>
      <c r="D259" s="264">
        <v>38</v>
      </c>
      <c r="E259" s="264">
        <v>68</v>
      </c>
      <c r="F259" s="264">
        <v>2724</v>
      </c>
      <c r="G259" s="264">
        <v>10534</v>
      </c>
      <c r="H259" s="264">
        <v>11998</v>
      </c>
      <c r="I259" s="264">
        <v>12417</v>
      </c>
      <c r="J259" s="266">
        <v>12480</v>
      </c>
      <c r="K259" s="266">
        <v>13330</v>
      </c>
      <c r="L259" s="266">
        <v>12951</v>
      </c>
      <c r="M259" s="266">
        <v>12795</v>
      </c>
      <c r="N259" s="266">
        <v>12710</v>
      </c>
      <c r="O259" s="266">
        <v>11520</v>
      </c>
      <c r="P259" s="266">
        <v>10580</v>
      </c>
      <c r="Q259" s="266">
        <v>9436</v>
      </c>
      <c r="R259" s="266">
        <v>6976</v>
      </c>
      <c r="S259" s="266">
        <v>3499</v>
      </c>
      <c r="T259" s="266">
        <v>1454</v>
      </c>
      <c r="U259" s="266">
        <v>612</v>
      </c>
      <c r="V259" s="266">
        <v>443</v>
      </c>
    </row>
    <row r="260" spans="1:22" x14ac:dyDescent="0.25">
      <c r="A260" s="254" t="s">
        <v>131</v>
      </c>
      <c r="B260" s="197" t="s">
        <v>131</v>
      </c>
      <c r="C260" s="274">
        <v>2012</v>
      </c>
      <c r="D260" s="264">
        <v>17</v>
      </c>
      <c r="E260" s="264">
        <v>34</v>
      </c>
      <c r="F260" s="264">
        <v>824</v>
      </c>
      <c r="G260" s="264">
        <v>3946</v>
      </c>
      <c r="H260" s="264">
        <v>4251</v>
      </c>
      <c r="I260" s="264">
        <v>4263</v>
      </c>
      <c r="J260" s="266">
        <v>4262</v>
      </c>
      <c r="K260" s="266">
        <v>4304</v>
      </c>
      <c r="L260" s="266">
        <v>4552</v>
      </c>
      <c r="M260" s="266">
        <v>4896</v>
      </c>
      <c r="N260" s="266">
        <v>4995</v>
      </c>
      <c r="O260" s="266">
        <v>4831</v>
      </c>
      <c r="P260" s="266">
        <v>4571</v>
      </c>
      <c r="Q260" s="266">
        <v>4276</v>
      </c>
      <c r="R260" s="266">
        <v>3522</v>
      </c>
      <c r="S260" s="266">
        <v>1703</v>
      </c>
      <c r="T260" s="266">
        <v>572</v>
      </c>
      <c r="U260" s="266">
        <v>156</v>
      </c>
      <c r="V260" s="266">
        <v>67</v>
      </c>
    </row>
    <row r="261" spans="1:22" x14ac:dyDescent="0.25">
      <c r="A261" s="254" t="s">
        <v>132</v>
      </c>
      <c r="B261" s="197" t="s">
        <v>132</v>
      </c>
      <c r="C261" s="274">
        <v>2012</v>
      </c>
      <c r="D261" s="264">
        <v>13</v>
      </c>
      <c r="E261" s="264">
        <v>18</v>
      </c>
      <c r="F261" s="264">
        <v>1218</v>
      </c>
      <c r="G261" s="264">
        <v>5204</v>
      </c>
      <c r="H261" s="264">
        <v>5600</v>
      </c>
      <c r="I261" s="264">
        <v>5794</v>
      </c>
      <c r="J261" s="266">
        <v>6097</v>
      </c>
      <c r="K261" s="266">
        <v>6200</v>
      </c>
      <c r="L261" s="266">
        <v>6513</v>
      </c>
      <c r="M261" s="266">
        <v>6642</v>
      </c>
      <c r="N261" s="266">
        <v>6738</v>
      </c>
      <c r="O261" s="266">
        <v>6901</v>
      </c>
      <c r="P261" s="266">
        <v>6319</v>
      </c>
      <c r="Q261" s="266">
        <v>5788</v>
      </c>
      <c r="R261" s="266">
        <v>4656</v>
      </c>
      <c r="S261" s="266">
        <v>2200</v>
      </c>
      <c r="T261" s="266">
        <v>829</v>
      </c>
      <c r="U261" s="266">
        <v>275</v>
      </c>
      <c r="V261" s="266">
        <v>256</v>
      </c>
    </row>
    <row r="262" spans="1:22" x14ac:dyDescent="0.25">
      <c r="A262" s="254" t="s">
        <v>133</v>
      </c>
      <c r="B262" s="197" t="s">
        <v>133</v>
      </c>
      <c r="C262" s="274">
        <v>2012</v>
      </c>
      <c r="D262" s="264">
        <v>18</v>
      </c>
      <c r="E262" s="264">
        <v>61</v>
      </c>
      <c r="F262" s="264">
        <v>1994</v>
      </c>
      <c r="G262" s="264">
        <v>5846</v>
      </c>
      <c r="H262" s="264">
        <v>6714</v>
      </c>
      <c r="I262" s="264">
        <v>6778</v>
      </c>
      <c r="J262" s="266">
        <v>7313</v>
      </c>
      <c r="K262" s="266">
        <v>7481</v>
      </c>
      <c r="L262" s="266">
        <v>7620</v>
      </c>
      <c r="M262" s="266">
        <v>8135</v>
      </c>
      <c r="N262" s="266">
        <v>7985</v>
      </c>
      <c r="O262" s="266">
        <v>7632</v>
      </c>
      <c r="P262" s="266">
        <v>7551</v>
      </c>
      <c r="Q262" s="266">
        <v>6983</v>
      </c>
      <c r="R262" s="266">
        <v>5570</v>
      </c>
      <c r="S262" s="266">
        <v>2510</v>
      </c>
      <c r="T262" s="266">
        <v>892</v>
      </c>
      <c r="U262" s="266">
        <v>290</v>
      </c>
      <c r="V262" s="266">
        <v>318</v>
      </c>
    </row>
    <row r="263" spans="1:22" x14ac:dyDescent="0.25">
      <c r="A263" s="254" t="s">
        <v>134</v>
      </c>
      <c r="B263" s="197" t="s">
        <v>134</v>
      </c>
      <c r="C263" s="274">
        <v>2012</v>
      </c>
      <c r="D263" s="264">
        <v>7</v>
      </c>
      <c r="E263" s="264">
        <v>14</v>
      </c>
      <c r="F263" s="264">
        <v>723</v>
      </c>
      <c r="G263" s="264">
        <v>2123</v>
      </c>
      <c r="H263" s="264">
        <v>2223</v>
      </c>
      <c r="I263" s="264">
        <v>2285</v>
      </c>
      <c r="J263" s="266">
        <v>2353</v>
      </c>
      <c r="K263" s="266">
        <v>2365</v>
      </c>
      <c r="L263" s="266">
        <v>2314</v>
      </c>
      <c r="M263" s="266">
        <v>2381</v>
      </c>
      <c r="N263" s="266">
        <v>2435</v>
      </c>
      <c r="O263" s="266">
        <v>2252</v>
      </c>
      <c r="P263" s="266">
        <v>2176</v>
      </c>
      <c r="Q263" s="266">
        <v>2044</v>
      </c>
      <c r="R263" s="266">
        <v>1540</v>
      </c>
      <c r="S263" s="266">
        <v>626</v>
      </c>
      <c r="T263" s="266">
        <v>186</v>
      </c>
      <c r="U263" s="266">
        <v>43</v>
      </c>
      <c r="V263" s="266">
        <v>78</v>
      </c>
    </row>
    <row r="264" spans="1:22" x14ac:dyDescent="0.25">
      <c r="A264" s="254" t="s">
        <v>135</v>
      </c>
      <c r="B264" s="197" t="s">
        <v>135</v>
      </c>
      <c r="C264" s="274">
        <v>2012</v>
      </c>
      <c r="D264" s="264">
        <v>1</v>
      </c>
      <c r="E264" s="264">
        <v>7</v>
      </c>
      <c r="F264" s="264">
        <v>547</v>
      </c>
      <c r="G264" s="264">
        <v>2223</v>
      </c>
      <c r="H264" s="264">
        <v>2689</v>
      </c>
      <c r="I264" s="264">
        <v>2647</v>
      </c>
      <c r="J264" s="266">
        <v>2640</v>
      </c>
      <c r="K264" s="266">
        <v>2817</v>
      </c>
      <c r="L264" s="266">
        <v>2908</v>
      </c>
      <c r="M264" s="266">
        <v>2837</v>
      </c>
      <c r="N264" s="266">
        <v>2797</v>
      </c>
      <c r="O264" s="266">
        <v>2560</v>
      </c>
      <c r="P264" s="266">
        <v>2141</v>
      </c>
      <c r="Q264" s="266">
        <v>1914</v>
      </c>
      <c r="R264" s="266">
        <v>1284</v>
      </c>
      <c r="S264" s="266">
        <v>592</v>
      </c>
      <c r="T264" s="266">
        <v>215</v>
      </c>
      <c r="U264" s="266">
        <v>63</v>
      </c>
      <c r="V264" s="266">
        <v>120</v>
      </c>
    </row>
    <row r="265" spans="1:22" x14ac:dyDescent="0.25">
      <c r="A265" s="254" t="s">
        <v>404</v>
      </c>
      <c r="B265" s="197" t="s">
        <v>404</v>
      </c>
      <c r="C265" s="274">
        <v>2012</v>
      </c>
      <c r="D265" s="264">
        <v>57</v>
      </c>
      <c r="E265" s="264">
        <v>205</v>
      </c>
      <c r="F265" s="264">
        <v>1312</v>
      </c>
      <c r="G265" s="264">
        <v>3445</v>
      </c>
      <c r="H265" s="264">
        <v>3819</v>
      </c>
      <c r="I265" s="264">
        <v>4007</v>
      </c>
      <c r="J265" s="266">
        <v>4341</v>
      </c>
      <c r="K265" s="266">
        <v>4675</v>
      </c>
      <c r="L265" s="266">
        <v>4637</v>
      </c>
      <c r="M265" s="266">
        <v>5467</v>
      </c>
      <c r="N265" s="266">
        <v>4532</v>
      </c>
      <c r="O265" s="266">
        <v>4710</v>
      </c>
      <c r="P265" s="266">
        <v>4612</v>
      </c>
      <c r="Q265" s="266">
        <v>4295</v>
      </c>
      <c r="R265" s="266">
        <v>3345</v>
      </c>
      <c r="S265" s="266">
        <v>1852</v>
      </c>
      <c r="T265" s="266">
        <v>701</v>
      </c>
      <c r="U265" s="266">
        <v>248</v>
      </c>
      <c r="V265" s="266">
        <v>219</v>
      </c>
    </row>
    <row r="266" spans="1:22" x14ac:dyDescent="0.25">
      <c r="A266" s="254" t="s">
        <v>137</v>
      </c>
      <c r="B266" s="197" t="s">
        <v>137</v>
      </c>
      <c r="C266" s="274">
        <v>2012</v>
      </c>
      <c r="D266" s="264">
        <v>3</v>
      </c>
      <c r="E266" s="264">
        <v>157</v>
      </c>
      <c r="F266" s="264">
        <v>2984</v>
      </c>
      <c r="G266" s="264">
        <v>5769</v>
      </c>
      <c r="H266" s="264">
        <v>6149</v>
      </c>
      <c r="I266" s="264">
        <v>6416</v>
      </c>
      <c r="J266" s="266">
        <v>6624</v>
      </c>
      <c r="K266" s="266">
        <v>6691</v>
      </c>
      <c r="L266" s="266">
        <v>6581</v>
      </c>
      <c r="M266" s="266">
        <v>6766</v>
      </c>
      <c r="N266" s="266">
        <v>6659</v>
      </c>
      <c r="O266" s="266">
        <v>5963</v>
      </c>
      <c r="P266" s="266">
        <v>5487</v>
      </c>
      <c r="Q266" s="266">
        <v>4679</v>
      </c>
      <c r="R266" s="266">
        <v>3495</v>
      </c>
      <c r="S266" s="266">
        <v>1941</v>
      </c>
      <c r="T266" s="266">
        <v>891</v>
      </c>
      <c r="U266" s="266">
        <v>392</v>
      </c>
      <c r="V266" s="266">
        <v>394</v>
      </c>
    </row>
    <row r="267" spans="1:22" x14ac:dyDescent="0.25">
      <c r="A267" s="254" t="s">
        <v>246</v>
      </c>
      <c r="B267" s="197" t="s">
        <v>246</v>
      </c>
      <c r="C267" s="274">
        <v>2012</v>
      </c>
      <c r="D267" s="264">
        <v>5</v>
      </c>
      <c r="E267" s="264">
        <v>25</v>
      </c>
      <c r="F267" s="264">
        <v>284</v>
      </c>
      <c r="G267" s="264">
        <v>2813</v>
      </c>
      <c r="H267" s="264">
        <v>3044</v>
      </c>
      <c r="I267" s="264">
        <v>3055</v>
      </c>
      <c r="J267" s="266">
        <v>2963</v>
      </c>
      <c r="K267" s="266">
        <v>2944</v>
      </c>
      <c r="L267" s="266">
        <v>2939</v>
      </c>
      <c r="M267" s="266">
        <v>3024</v>
      </c>
      <c r="N267" s="266">
        <v>3143</v>
      </c>
      <c r="O267" s="266">
        <v>2495</v>
      </c>
      <c r="P267" s="266">
        <v>2464</v>
      </c>
      <c r="Q267" s="266">
        <v>2356</v>
      </c>
      <c r="R267" s="266">
        <v>1910</v>
      </c>
      <c r="S267" s="266">
        <v>1126</v>
      </c>
      <c r="T267" s="266">
        <v>591</v>
      </c>
      <c r="U267" s="266">
        <v>272</v>
      </c>
      <c r="V267" s="266">
        <v>402</v>
      </c>
    </row>
    <row r="268" spans="1:22" x14ac:dyDescent="0.25">
      <c r="A268" s="254" t="s">
        <v>396</v>
      </c>
      <c r="B268" s="197" t="s">
        <v>396</v>
      </c>
      <c r="C268" s="274">
        <v>2012</v>
      </c>
      <c r="D268" s="264">
        <v>16</v>
      </c>
      <c r="E268" s="264">
        <v>21</v>
      </c>
      <c r="F268" s="264">
        <v>847</v>
      </c>
      <c r="G268" s="264">
        <v>3292</v>
      </c>
      <c r="H268" s="264">
        <v>3541</v>
      </c>
      <c r="I268" s="264">
        <v>3842</v>
      </c>
      <c r="J268" s="266">
        <v>3839</v>
      </c>
      <c r="K268" s="266">
        <v>4059</v>
      </c>
      <c r="L268" s="266">
        <v>4529</v>
      </c>
      <c r="M268" s="266">
        <v>4223</v>
      </c>
      <c r="N268" s="266">
        <v>4967</v>
      </c>
      <c r="O268" s="266">
        <v>4555</v>
      </c>
      <c r="P268" s="266">
        <v>4198</v>
      </c>
      <c r="Q268" s="266">
        <v>4100</v>
      </c>
      <c r="R268" s="266">
        <v>3191</v>
      </c>
      <c r="S268" s="266">
        <v>1432</v>
      </c>
      <c r="T268" s="266">
        <v>495</v>
      </c>
      <c r="U268" s="266">
        <v>185</v>
      </c>
      <c r="V268" s="266">
        <v>71</v>
      </c>
    </row>
    <row r="269" spans="1:22" x14ac:dyDescent="0.25">
      <c r="A269" s="254" t="s">
        <v>139</v>
      </c>
      <c r="B269" s="197" t="s">
        <v>139</v>
      </c>
      <c r="C269" s="274">
        <v>2012</v>
      </c>
      <c r="D269" s="264">
        <v>10</v>
      </c>
      <c r="E269" s="264">
        <v>110</v>
      </c>
      <c r="F269" s="264">
        <v>1936</v>
      </c>
      <c r="G269" s="264">
        <v>3945</v>
      </c>
      <c r="H269" s="264">
        <v>4229</v>
      </c>
      <c r="I269" s="264">
        <v>4396</v>
      </c>
      <c r="J269" s="266">
        <v>4203</v>
      </c>
      <c r="K269" s="266">
        <v>4184</v>
      </c>
      <c r="L269" s="266">
        <v>4226</v>
      </c>
      <c r="M269" s="266">
        <v>4237</v>
      </c>
      <c r="N269" s="266">
        <v>4154</v>
      </c>
      <c r="O269" s="266">
        <v>3782</v>
      </c>
      <c r="P269" s="266">
        <v>3317</v>
      </c>
      <c r="Q269" s="266">
        <v>2838</v>
      </c>
      <c r="R269" s="266">
        <v>2220</v>
      </c>
      <c r="S269" s="266">
        <v>1238</v>
      </c>
      <c r="T269" s="266">
        <v>524</v>
      </c>
      <c r="U269" s="266">
        <v>258</v>
      </c>
      <c r="V269" s="266">
        <v>247</v>
      </c>
    </row>
    <row r="270" spans="1:22" x14ac:dyDescent="0.25">
      <c r="A270" s="254" t="s">
        <v>140</v>
      </c>
      <c r="B270" s="197" t="s">
        <v>140</v>
      </c>
      <c r="C270" s="274">
        <v>2012</v>
      </c>
      <c r="D270" s="264">
        <v>1</v>
      </c>
      <c r="E270" s="264">
        <v>3</v>
      </c>
      <c r="F270" s="264">
        <v>206</v>
      </c>
      <c r="G270" s="264">
        <v>1447</v>
      </c>
      <c r="H270" s="264">
        <v>1561</v>
      </c>
      <c r="I270" s="264">
        <v>1663</v>
      </c>
      <c r="J270" s="266">
        <v>1770</v>
      </c>
      <c r="K270" s="266">
        <v>1787</v>
      </c>
      <c r="L270" s="266">
        <v>1795</v>
      </c>
      <c r="M270" s="266">
        <v>1928</v>
      </c>
      <c r="N270" s="266">
        <v>2033</v>
      </c>
      <c r="O270" s="266">
        <v>2017</v>
      </c>
      <c r="P270" s="266">
        <v>1911</v>
      </c>
      <c r="Q270" s="266">
        <v>1875</v>
      </c>
      <c r="R270" s="266">
        <v>1614</v>
      </c>
      <c r="S270" s="266">
        <v>650</v>
      </c>
      <c r="T270" s="266">
        <v>197</v>
      </c>
      <c r="U270" s="266">
        <v>50</v>
      </c>
      <c r="V270" s="266">
        <v>39</v>
      </c>
    </row>
    <row r="271" spans="1:22" x14ac:dyDescent="0.25">
      <c r="A271" s="254" t="s">
        <v>141</v>
      </c>
      <c r="B271" s="197" t="s">
        <v>141</v>
      </c>
      <c r="C271" s="274">
        <v>2012</v>
      </c>
      <c r="D271" s="264" t="s">
        <v>510</v>
      </c>
      <c r="E271" s="264">
        <v>28</v>
      </c>
      <c r="F271" s="264">
        <v>1208</v>
      </c>
      <c r="G271" s="264">
        <v>3707</v>
      </c>
      <c r="H271" s="264">
        <v>4188</v>
      </c>
      <c r="I271" s="264">
        <v>4504</v>
      </c>
      <c r="J271" s="266">
        <v>4854</v>
      </c>
      <c r="K271" s="266">
        <v>4895</v>
      </c>
      <c r="L271" s="266">
        <v>5007</v>
      </c>
      <c r="M271" s="266">
        <v>4834</v>
      </c>
      <c r="N271" s="266">
        <v>4693</v>
      </c>
      <c r="O271" s="266">
        <v>4501</v>
      </c>
      <c r="P271" s="266">
        <v>4166</v>
      </c>
      <c r="Q271" s="266">
        <v>3738</v>
      </c>
      <c r="R271" s="266">
        <v>2869</v>
      </c>
      <c r="S271" s="266">
        <v>1431</v>
      </c>
      <c r="T271" s="266">
        <v>645</v>
      </c>
      <c r="U271" s="266">
        <v>269</v>
      </c>
      <c r="V271" s="266">
        <v>599</v>
      </c>
    </row>
    <row r="272" spans="1:22" x14ac:dyDescent="0.25">
      <c r="A272" s="254" t="s">
        <v>142</v>
      </c>
      <c r="B272" s="197" t="s">
        <v>142</v>
      </c>
      <c r="C272" s="274">
        <v>2012</v>
      </c>
      <c r="D272" s="264" t="s">
        <v>510</v>
      </c>
      <c r="E272" s="264">
        <v>4</v>
      </c>
      <c r="F272" s="264">
        <v>91</v>
      </c>
      <c r="G272" s="264">
        <v>595</v>
      </c>
      <c r="H272" s="264">
        <v>683</v>
      </c>
      <c r="I272" s="264">
        <v>658</v>
      </c>
      <c r="J272" s="266">
        <v>693</v>
      </c>
      <c r="K272" s="266">
        <v>734</v>
      </c>
      <c r="L272" s="266">
        <v>815</v>
      </c>
      <c r="M272" s="266">
        <v>827</v>
      </c>
      <c r="N272" s="266">
        <v>901</v>
      </c>
      <c r="O272" s="266">
        <v>885</v>
      </c>
      <c r="P272" s="266">
        <v>878</v>
      </c>
      <c r="Q272" s="266">
        <v>918</v>
      </c>
      <c r="R272" s="266">
        <v>787</v>
      </c>
      <c r="S272" s="266">
        <v>334</v>
      </c>
      <c r="T272" s="266">
        <v>74</v>
      </c>
      <c r="U272" s="266">
        <v>14</v>
      </c>
      <c r="V272" s="266">
        <v>4</v>
      </c>
    </row>
    <row r="273" spans="1:22" x14ac:dyDescent="0.25">
      <c r="A273" s="254" t="s">
        <v>397</v>
      </c>
      <c r="B273" s="197" t="s">
        <v>397</v>
      </c>
      <c r="C273" s="274">
        <v>2012</v>
      </c>
      <c r="D273" s="264">
        <v>3</v>
      </c>
      <c r="E273" s="264">
        <v>9</v>
      </c>
      <c r="F273" s="264">
        <v>405</v>
      </c>
      <c r="G273" s="264">
        <v>1755</v>
      </c>
      <c r="H273" s="264">
        <v>1804</v>
      </c>
      <c r="I273" s="264">
        <v>1868</v>
      </c>
      <c r="J273" s="266">
        <v>1857</v>
      </c>
      <c r="K273" s="266">
        <v>1781</v>
      </c>
      <c r="L273" s="266">
        <v>1784</v>
      </c>
      <c r="M273" s="266">
        <v>1897</v>
      </c>
      <c r="N273" s="266">
        <v>2118</v>
      </c>
      <c r="O273" s="266">
        <v>1901</v>
      </c>
      <c r="P273" s="266">
        <v>1776</v>
      </c>
      <c r="Q273" s="266">
        <v>1667</v>
      </c>
      <c r="R273" s="266">
        <v>1535</v>
      </c>
      <c r="S273" s="266">
        <v>893</v>
      </c>
      <c r="T273" s="266">
        <v>402</v>
      </c>
      <c r="U273" s="266">
        <v>186</v>
      </c>
      <c r="V273" s="266">
        <v>136</v>
      </c>
    </row>
    <row r="274" spans="1:22" x14ac:dyDescent="0.25">
      <c r="A274" s="254" t="s">
        <v>398</v>
      </c>
      <c r="B274" s="197" t="s">
        <v>398</v>
      </c>
      <c r="C274" s="274">
        <v>2012</v>
      </c>
      <c r="D274" s="264">
        <v>4</v>
      </c>
      <c r="E274" s="264">
        <v>4</v>
      </c>
      <c r="F274" s="264">
        <v>182</v>
      </c>
      <c r="G274" s="264">
        <v>820</v>
      </c>
      <c r="H274" s="264">
        <v>916</v>
      </c>
      <c r="I274" s="264">
        <v>881</v>
      </c>
      <c r="J274" s="266">
        <v>967</v>
      </c>
      <c r="K274" s="266">
        <v>918</v>
      </c>
      <c r="L274" s="266">
        <v>963</v>
      </c>
      <c r="M274" s="266">
        <v>910</v>
      </c>
      <c r="N274" s="266">
        <v>935</v>
      </c>
      <c r="O274" s="266">
        <v>917</v>
      </c>
      <c r="P274" s="266">
        <v>923</v>
      </c>
      <c r="Q274" s="266">
        <v>783</v>
      </c>
      <c r="R274" s="266">
        <v>713</v>
      </c>
      <c r="S274" s="266">
        <v>306</v>
      </c>
      <c r="T274" s="266">
        <v>96</v>
      </c>
      <c r="U274" s="266">
        <v>28</v>
      </c>
      <c r="V274" s="266">
        <v>10</v>
      </c>
    </row>
    <row r="275" spans="1:22" x14ac:dyDescent="0.25">
      <c r="A275" s="254" t="s">
        <v>145</v>
      </c>
      <c r="B275" s="197" t="s">
        <v>145</v>
      </c>
      <c r="C275" s="274">
        <v>2012</v>
      </c>
      <c r="D275" s="264">
        <v>45</v>
      </c>
      <c r="E275" s="264">
        <v>230</v>
      </c>
      <c r="F275" s="264">
        <v>2108</v>
      </c>
      <c r="G275" s="264">
        <v>7173</v>
      </c>
      <c r="H275" s="264">
        <v>7949</v>
      </c>
      <c r="I275" s="264">
        <v>8517</v>
      </c>
      <c r="J275" s="266">
        <v>9020</v>
      </c>
      <c r="K275" s="266">
        <v>9203</v>
      </c>
      <c r="L275" s="266">
        <v>9489</v>
      </c>
      <c r="M275" s="266">
        <v>9774</v>
      </c>
      <c r="N275" s="266">
        <v>9517</v>
      </c>
      <c r="O275" s="266">
        <v>8888</v>
      </c>
      <c r="P275" s="266">
        <v>8339</v>
      </c>
      <c r="Q275" s="266">
        <v>7159</v>
      </c>
      <c r="R275" s="266">
        <v>5443</v>
      </c>
      <c r="S275" s="266">
        <v>2610</v>
      </c>
      <c r="T275" s="266">
        <v>951</v>
      </c>
      <c r="U275" s="266">
        <v>391</v>
      </c>
      <c r="V275" s="266">
        <v>309</v>
      </c>
    </row>
    <row r="276" spans="1:22" x14ac:dyDescent="0.25">
      <c r="A276" s="254" t="s">
        <v>146</v>
      </c>
      <c r="B276" s="197" t="s">
        <v>146</v>
      </c>
      <c r="C276" s="274">
        <v>2012</v>
      </c>
      <c r="D276" s="264">
        <v>16</v>
      </c>
      <c r="E276" s="264">
        <v>114</v>
      </c>
      <c r="F276" s="264">
        <v>4818</v>
      </c>
      <c r="G276" s="264">
        <v>11450</v>
      </c>
      <c r="H276" s="264">
        <v>12436</v>
      </c>
      <c r="I276" s="264">
        <v>12893</v>
      </c>
      <c r="J276" s="266">
        <v>13228</v>
      </c>
      <c r="K276" s="266">
        <v>13317</v>
      </c>
      <c r="L276" s="266">
        <v>13355</v>
      </c>
      <c r="M276" s="266">
        <v>14069</v>
      </c>
      <c r="N276" s="266">
        <v>13775</v>
      </c>
      <c r="O276" s="266">
        <v>12730</v>
      </c>
      <c r="P276" s="266">
        <v>12090</v>
      </c>
      <c r="Q276" s="266">
        <v>10691</v>
      </c>
      <c r="R276" s="266">
        <v>8021</v>
      </c>
      <c r="S276" s="266">
        <v>3763</v>
      </c>
      <c r="T276" s="266">
        <v>1487</v>
      </c>
      <c r="U276" s="266">
        <v>484</v>
      </c>
      <c r="V276" s="266">
        <v>320</v>
      </c>
    </row>
    <row r="277" spans="1:22" x14ac:dyDescent="0.25">
      <c r="A277" s="254" t="s">
        <v>147</v>
      </c>
      <c r="B277" s="197" t="s">
        <v>147</v>
      </c>
      <c r="C277" s="274">
        <v>2012</v>
      </c>
      <c r="D277" s="264">
        <v>2</v>
      </c>
      <c r="E277" s="264">
        <v>38</v>
      </c>
      <c r="F277" s="264">
        <v>1093</v>
      </c>
      <c r="G277" s="264">
        <v>4573</v>
      </c>
      <c r="H277" s="264">
        <v>5099</v>
      </c>
      <c r="I277" s="264">
        <v>5077</v>
      </c>
      <c r="J277" s="266">
        <v>5058</v>
      </c>
      <c r="K277" s="266">
        <v>4946</v>
      </c>
      <c r="L277" s="266">
        <v>5227</v>
      </c>
      <c r="M277" s="266">
        <v>5446</v>
      </c>
      <c r="N277" s="266">
        <v>5925</v>
      </c>
      <c r="O277" s="266">
        <v>5098</v>
      </c>
      <c r="P277" s="266">
        <v>4857</v>
      </c>
      <c r="Q277" s="266">
        <v>4547</v>
      </c>
      <c r="R277" s="266">
        <v>3635</v>
      </c>
      <c r="S277" s="266">
        <v>1954</v>
      </c>
      <c r="T277" s="266">
        <v>789</v>
      </c>
      <c r="U277" s="266">
        <v>380</v>
      </c>
      <c r="V277" s="266">
        <v>400</v>
      </c>
    </row>
    <row r="278" spans="1:22" x14ac:dyDescent="0.25">
      <c r="A278" s="254" t="s">
        <v>148</v>
      </c>
      <c r="B278" s="197" t="s">
        <v>148</v>
      </c>
      <c r="C278" s="274">
        <v>2012</v>
      </c>
      <c r="D278" s="264">
        <v>29</v>
      </c>
      <c r="E278" s="264">
        <v>99</v>
      </c>
      <c r="F278" s="264">
        <v>766</v>
      </c>
      <c r="G278" s="264">
        <v>5294</v>
      </c>
      <c r="H278" s="264">
        <v>8365</v>
      </c>
      <c r="I278" s="264">
        <v>8598</v>
      </c>
      <c r="J278" s="266">
        <v>8115</v>
      </c>
      <c r="K278" s="266">
        <v>8123</v>
      </c>
      <c r="L278" s="266">
        <v>8556</v>
      </c>
      <c r="M278" s="266">
        <v>8747</v>
      </c>
      <c r="N278" s="266">
        <v>8778</v>
      </c>
      <c r="O278" s="266">
        <v>8535</v>
      </c>
      <c r="P278" s="266">
        <v>8074</v>
      </c>
      <c r="Q278" s="266">
        <v>7471</v>
      </c>
      <c r="R278" s="266">
        <v>5569</v>
      </c>
      <c r="S278" s="266">
        <v>2140</v>
      </c>
      <c r="T278" s="266">
        <v>611</v>
      </c>
      <c r="U278" s="266">
        <v>164</v>
      </c>
      <c r="V278" s="266">
        <v>52</v>
      </c>
    </row>
    <row r="279" spans="1:22" x14ac:dyDescent="0.25">
      <c r="A279" s="254" t="s">
        <v>149</v>
      </c>
      <c r="B279" s="197" t="s">
        <v>149</v>
      </c>
      <c r="C279" s="274">
        <v>2012</v>
      </c>
      <c r="D279" s="264">
        <v>10</v>
      </c>
      <c r="E279" s="264">
        <v>31</v>
      </c>
      <c r="F279" s="264">
        <v>583</v>
      </c>
      <c r="G279" s="264">
        <v>1948</v>
      </c>
      <c r="H279" s="264">
        <v>2004</v>
      </c>
      <c r="I279" s="264">
        <v>2097</v>
      </c>
      <c r="J279" s="266">
        <v>2119</v>
      </c>
      <c r="K279" s="266">
        <v>2134</v>
      </c>
      <c r="L279" s="266">
        <v>2236</v>
      </c>
      <c r="M279" s="266">
        <v>2180</v>
      </c>
      <c r="N279" s="266">
        <v>2375</v>
      </c>
      <c r="O279" s="266">
        <v>2367</v>
      </c>
      <c r="P279" s="266">
        <v>2200</v>
      </c>
      <c r="Q279" s="266">
        <v>2077</v>
      </c>
      <c r="R279" s="266">
        <v>1549</v>
      </c>
      <c r="S279" s="266">
        <v>633</v>
      </c>
      <c r="T279" s="266">
        <v>191</v>
      </c>
      <c r="U279" s="266">
        <v>49</v>
      </c>
      <c r="V279" s="266">
        <v>27</v>
      </c>
    </row>
    <row r="280" spans="1:22" x14ac:dyDescent="0.25">
      <c r="A280" s="254" t="s">
        <v>150</v>
      </c>
      <c r="B280" s="197" t="s">
        <v>150</v>
      </c>
      <c r="C280" s="274">
        <v>2012</v>
      </c>
      <c r="D280" s="264">
        <v>37</v>
      </c>
      <c r="E280" s="264">
        <v>152</v>
      </c>
      <c r="F280" s="264">
        <v>1289</v>
      </c>
      <c r="G280" s="264">
        <v>7010</v>
      </c>
      <c r="H280" s="264">
        <v>8033</v>
      </c>
      <c r="I280" s="264">
        <v>8573</v>
      </c>
      <c r="J280" s="266">
        <v>8459</v>
      </c>
      <c r="K280" s="266">
        <v>9055</v>
      </c>
      <c r="L280" s="266">
        <v>9209</v>
      </c>
      <c r="M280" s="266">
        <v>9360</v>
      </c>
      <c r="N280" s="266">
        <v>9149</v>
      </c>
      <c r="O280" s="266">
        <v>7904</v>
      </c>
      <c r="P280" s="266">
        <v>7387</v>
      </c>
      <c r="Q280" s="266">
        <v>6457</v>
      </c>
      <c r="R280" s="266">
        <v>4869</v>
      </c>
      <c r="S280" s="266">
        <v>2180</v>
      </c>
      <c r="T280" s="266">
        <v>734</v>
      </c>
      <c r="U280" s="266">
        <v>293</v>
      </c>
      <c r="V280" s="266">
        <v>159</v>
      </c>
    </row>
    <row r="281" spans="1:22" x14ac:dyDescent="0.25">
      <c r="A281" s="254" t="s">
        <v>151</v>
      </c>
      <c r="B281" s="197" t="s">
        <v>151</v>
      </c>
      <c r="C281" s="274">
        <v>2012</v>
      </c>
      <c r="D281" s="264">
        <v>60</v>
      </c>
      <c r="E281" s="264">
        <v>1062</v>
      </c>
      <c r="F281" s="264">
        <v>6546</v>
      </c>
      <c r="G281" s="264">
        <v>11019</v>
      </c>
      <c r="H281" s="264">
        <v>11649</v>
      </c>
      <c r="I281" s="264">
        <v>12002</v>
      </c>
      <c r="J281" s="266">
        <v>11552</v>
      </c>
      <c r="K281" s="266">
        <v>11595</v>
      </c>
      <c r="L281" s="266">
        <v>11966</v>
      </c>
      <c r="M281" s="266">
        <v>12864</v>
      </c>
      <c r="N281" s="266">
        <v>12602</v>
      </c>
      <c r="O281" s="266">
        <v>10933</v>
      </c>
      <c r="P281" s="266">
        <v>10360</v>
      </c>
      <c r="Q281" s="266">
        <v>9300</v>
      </c>
      <c r="R281" s="266">
        <v>7827</v>
      </c>
      <c r="S281" s="266">
        <v>4729</v>
      </c>
      <c r="T281" s="266">
        <v>2420</v>
      </c>
      <c r="U281" s="266">
        <v>1155</v>
      </c>
      <c r="V281" s="266">
        <v>1037</v>
      </c>
    </row>
    <row r="282" spans="1:22" x14ac:dyDescent="0.25">
      <c r="A282" s="254" t="s">
        <v>152</v>
      </c>
      <c r="B282" s="197" t="s">
        <v>152</v>
      </c>
      <c r="C282" s="274">
        <v>2012</v>
      </c>
      <c r="D282" s="264">
        <v>8</v>
      </c>
      <c r="E282" s="264">
        <v>95</v>
      </c>
      <c r="F282" s="264">
        <v>4036</v>
      </c>
      <c r="G282" s="264">
        <v>13491</v>
      </c>
      <c r="H282" s="264">
        <v>14945</v>
      </c>
      <c r="I282" s="264">
        <v>15328</v>
      </c>
      <c r="J282" s="266">
        <v>15754</v>
      </c>
      <c r="K282" s="266">
        <v>15738</v>
      </c>
      <c r="L282" s="266">
        <v>16691</v>
      </c>
      <c r="M282" s="266">
        <v>16805</v>
      </c>
      <c r="N282" s="266">
        <v>16578</v>
      </c>
      <c r="O282" s="266">
        <v>15266</v>
      </c>
      <c r="P282" s="266">
        <v>14302</v>
      </c>
      <c r="Q282" s="266">
        <v>12302</v>
      </c>
      <c r="R282" s="266">
        <v>9017</v>
      </c>
      <c r="S282" s="266">
        <v>4381</v>
      </c>
      <c r="T282" s="266">
        <v>1806</v>
      </c>
      <c r="U282" s="266">
        <v>626</v>
      </c>
      <c r="V282" s="266">
        <v>483</v>
      </c>
    </row>
    <row r="283" spans="1:22" x14ac:dyDescent="0.25">
      <c r="A283" s="254" t="s">
        <v>399</v>
      </c>
      <c r="B283" s="197" t="s">
        <v>399</v>
      </c>
      <c r="C283" s="274">
        <v>2012</v>
      </c>
      <c r="D283" s="264">
        <v>50</v>
      </c>
      <c r="E283" s="264">
        <v>58</v>
      </c>
      <c r="F283" s="264">
        <v>1550</v>
      </c>
      <c r="G283" s="264">
        <v>2848</v>
      </c>
      <c r="H283" s="264">
        <v>3183</v>
      </c>
      <c r="I283" s="264">
        <v>3419</v>
      </c>
      <c r="J283" s="266">
        <v>3378</v>
      </c>
      <c r="K283" s="266">
        <v>3519</v>
      </c>
      <c r="L283" s="266">
        <v>3509</v>
      </c>
      <c r="M283" s="266">
        <v>3670</v>
      </c>
      <c r="N283" s="266">
        <v>3612</v>
      </c>
      <c r="O283" s="266">
        <v>3442</v>
      </c>
      <c r="P283" s="266">
        <v>3408</v>
      </c>
      <c r="Q283" s="266">
        <v>3105</v>
      </c>
      <c r="R283" s="266">
        <v>2315</v>
      </c>
      <c r="S283" s="266">
        <v>936</v>
      </c>
      <c r="T283" s="266">
        <v>307</v>
      </c>
      <c r="U283" s="266">
        <v>115</v>
      </c>
      <c r="V283" s="266">
        <v>81</v>
      </c>
    </row>
    <row r="284" spans="1:22" x14ac:dyDescent="0.25">
      <c r="A284" s="254" t="s">
        <v>154</v>
      </c>
      <c r="B284" s="197" t="s">
        <v>154</v>
      </c>
      <c r="C284" s="274">
        <v>2012</v>
      </c>
      <c r="D284" s="264">
        <v>26</v>
      </c>
      <c r="E284" s="264">
        <v>96</v>
      </c>
      <c r="F284" s="264">
        <v>1173</v>
      </c>
      <c r="G284" s="264">
        <v>3921</v>
      </c>
      <c r="H284" s="264">
        <v>4352</v>
      </c>
      <c r="I284" s="264">
        <v>4614</v>
      </c>
      <c r="J284" s="266">
        <v>4727</v>
      </c>
      <c r="K284" s="266">
        <v>4543</v>
      </c>
      <c r="L284" s="266">
        <v>4327</v>
      </c>
      <c r="M284" s="266">
        <v>4712</v>
      </c>
      <c r="N284" s="266">
        <v>4753</v>
      </c>
      <c r="O284" s="266">
        <v>4006</v>
      </c>
      <c r="P284" s="266">
        <v>3796</v>
      </c>
      <c r="Q284" s="266">
        <v>3544</v>
      </c>
      <c r="R284" s="266">
        <v>2937</v>
      </c>
      <c r="S284" s="266">
        <v>2017</v>
      </c>
      <c r="T284" s="266">
        <v>1302</v>
      </c>
      <c r="U284" s="266">
        <v>678</v>
      </c>
      <c r="V284" s="266">
        <v>651</v>
      </c>
    </row>
    <row r="285" spans="1:22" x14ac:dyDescent="0.25">
      <c r="A285" s="254" t="s">
        <v>155</v>
      </c>
      <c r="B285" s="197" t="s">
        <v>155</v>
      </c>
      <c r="C285" s="274">
        <v>2012</v>
      </c>
      <c r="D285" s="264">
        <v>11</v>
      </c>
      <c r="E285" s="264">
        <v>21</v>
      </c>
      <c r="F285" s="264">
        <v>750</v>
      </c>
      <c r="G285" s="264">
        <v>2684</v>
      </c>
      <c r="H285" s="264">
        <v>2787</v>
      </c>
      <c r="I285" s="264">
        <v>2818</v>
      </c>
      <c r="J285" s="266">
        <v>2813</v>
      </c>
      <c r="K285" s="266">
        <v>2819</v>
      </c>
      <c r="L285" s="266">
        <v>2783</v>
      </c>
      <c r="M285" s="266">
        <v>2985</v>
      </c>
      <c r="N285" s="266">
        <v>3128</v>
      </c>
      <c r="O285" s="266">
        <v>3058</v>
      </c>
      <c r="P285" s="266">
        <v>3013</v>
      </c>
      <c r="Q285" s="266">
        <v>2804</v>
      </c>
      <c r="R285" s="266">
        <v>2072</v>
      </c>
      <c r="S285" s="266">
        <v>809</v>
      </c>
      <c r="T285" s="266">
        <v>251</v>
      </c>
      <c r="U285" s="266">
        <v>88</v>
      </c>
      <c r="V285" s="266">
        <v>61</v>
      </c>
    </row>
    <row r="286" spans="1:22" x14ac:dyDescent="0.25">
      <c r="A286" s="254" t="s">
        <v>156</v>
      </c>
      <c r="B286" s="197" t="s">
        <v>156</v>
      </c>
      <c r="C286" s="274">
        <v>2012</v>
      </c>
      <c r="D286" s="264">
        <v>24</v>
      </c>
      <c r="E286" s="264">
        <v>75</v>
      </c>
      <c r="F286" s="264">
        <v>771</v>
      </c>
      <c r="G286" s="264">
        <v>3532</v>
      </c>
      <c r="H286" s="264">
        <v>3643</v>
      </c>
      <c r="I286" s="264">
        <v>3631</v>
      </c>
      <c r="J286" s="266">
        <v>3584</v>
      </c>
      <c r="K286" s="266">
        <v>3553</v>
      </c>
      <c r="L286" s="266">
        <v>3457</v>
      </c>
      <c r="M286" s="266">
        <v>3682</v>
      </c>
      <c r="N286" s="266">
        <v>3630</v>
      </c>
      <c r="O286" s="266">
        <v>3019</v>
      </c>
      <c r="P286" s="266">
        <v>2690</v>
      </c>
      <c r="Q286" s="266">
        <v>2286</v>
      </c>
      <c r="R286" s="266">
        <v>1702</v>
      </c>
      <c r="S286" s="266">
        <v>968</v>
      </c>
      <c r="T286" s="266">
        <v>379</v>
      </c>
      <c r="U286" s="266">
        <v>159</v>
      </c>
      <c r="V286" s="266">
        <v>137</v>
      </c>
    </row>
    <row r="287" spans="1:22" x14ac:dyDescent="0.25">
      <c r="A287" s="254" t="s">
        <v>157</v>
      </c>
      <c r="B287" s="197" t="s">
        <v>157</v>
      </c>
      <c r="C287" s="274">
        <v>2012</v>
      </c>
      <c r="D287" s="264">
        <v>23</v>
      </c>
      <c r="E287" s="264">
        <v>131</v>
      </c>
      <c r="F287" s="264">
        <v>608</v>
      </c>
      <c r="G287" s="264">
        <v>1563</v>
      </c>
      <c r="H287" s="264">
        <v>2083</v>
      </c>
      <c r="I287" s="264">
        <v>2288</v>
      </c>
      <c r="J287" s="266">
        <v>2331</v>
      </c>
      <c r="K287" s="266">
        <v>2418</v>
      </c>
      <c r="L287" s="266">
        <v>2299</v>
      </c>
      <c r="M287" s="266">
        <v>2534</v>
      </c>
      <c r="N287" s="266">
        <v>2443</v>
      </c>
      <c r="O287" s="266">
        <v>2070</v>
      </c>
      <c r="P287" s="266">
        <v>1807</v>
      </c>
      <c r="Q287" s="266">
        <v>1579</v>
      </c>
      <c r="R287" s="266">
        <v>1192</v>
      </c>
      <c r="S287" s="266">
        <v>896</v>
      </c>
      <c r="T287" s="266">
        <v>491</v>
      </c>
      <c r="U287" s="266">
        <v>278</v>
      </c>
      <c r="V287" s="266">
        <v>519</v>
      </c>
    </row>
    <row r="288" spans="1:22" x14ac:dyDescent="0.25">
      <c r="A288" s="254" t="s">
        <v>400</v>
      </c>
      <c r="B288" s="197" t="s">
        <v>400</v>
      </c>
      <c r="C288" s="274">
        <v>2012</v>
      </c>
      <c r="D288" s="264">
        <v>37</v>
      </c>
      <c r="E288" s="264">
        <v>84</v>
      </c>
      <c r="F288" s="264">
        <v>2521</v>
      </c>
      <c r="G288" s="264">
        <v>11264</v>
      </c>
      <c r="H288" s="264">
        <v>12556</v>
      </c>
      <c r="I288" s="264">
        <v>12972</v>
      </c>
      <c r="J288" s="266">
        <v>13063</v>
      </c>
      <c r="K288" s="266">
        <v>13411</v>
      </c>
      <c r="L288" s="266">
        <v>13648</v>
      </c>
      <c r="M288" s="266">
        <v>14191</v>
      </c>
      <c r="N288" s="266">
        <v>14407</v>
      </c>
      <c r="O288" s="266">
        <v>13683</v>
      </c>
      <c r="P288" s="266">
        <v>13138</v>
      </c>
      <c r="Q288" s="266">
        <v>12214</v>
      </c>
      <c r="R288" s="266">
        <v>10217</v>
      </c>
      <c r="S288" s="266">
        <v>5441</v>
      </c>
      <c r="T288" s="266">
        <v>2312</v>
      </c>
      <c r="U288" s="266">
        <v>906</v>
      </c>
      <c r="V288" s="266">
        <v>950</v>
      </c>
    </row>
    <row r="289" spans="1:22" x14ac:dyDescent="0.25">
      <c r="A289" s="254" t="s">
        <v>159</v>
      </c>
      <c r="B289" s="197" t="s">
        <v>159</v>
      </c>
      <c r="C289" s="274">
        <v>2012</v>
      </c>
      <c r="D289" s="264">
        <v>74</v>
      </c>
      <c r="E289" s="264">
        <v>164</v>
      </c>
      <c r="F289" s="264">
        <v>2868</v>
      </c>
      <c r="G289" s="264">
        <v>6441</v>
      </c>
      <c r="H289" s="264">
        <v>7604</v>
      </c>
      <c r="I289" s="264">
        <v>7820</v>
      </c>
      <c r="J289" s="266">
        <v>8510</v>
      </c>
      <c r="K289" s="266">
        <v>8897</v>
      </c>
      <c r="L289" s="266">
        <v>8625</v>
      </c>
      <c r="M289" s="266">
        <v>9109</v>
      </c>
      <c r="N289" s="266">
        <v>8866</v>
      </c>
      <c r="O289" s="266">
        <v>7976</v>
      </c>
      <c r="P289" s="266">
        <v>7407</v>
      </c>
      <c r="Q289" s="266">
        <v>6283</v>
      </c>
      <c r="R289" s="266">
        <v>4433</v>
      </c>
      <c r="S289" s="266">
        <v>2061</v>
      </c>
      <c r="T289" s="266">
        <v>807</v>
      </c>
      <c r="U289" s="266">
        <v>285</v>
      </c>
      <c r="V289" s="266">
        <v>162</v>
      </c>
    </row>
    <row r="290" spans="1:22" x14ac:dyDescent="0.25">
      <c r="A290" s="254" t="s">
        <v>401</v>
      </c>
      <c r="B290" s="197" t="s">
        <v>401</v>
      </c>
      <c r="C290" s="274">
        <v>2012</v>
      </c>
      <c r="D290" s="264" t="s">
        <v>510</v>
      </c>
      <c r="E290" s="264">
        <v>1</v>
      </c>
      <c r="F290" s="264">
        <v>175</v>
      </c>
      <c r="G290" s="264">
        <v>601</v>
      </c>
      <c r="H290" s="264">
        <v>651</v>
      </c>
      <c r="I290" s="264">
        <v>710</v>
      </c>
      <c r="J290" s="266">
        <v>749</v>
      </c>
      <c r="K290" s="266">
        <v>757</v>
      </c>
      <c r="L290" s="266">
        <v>741</v>
      </c>
      <c r="M290" s="266">
        <v>752</v>
      </c>
      <c r="N290" s="266">
        <v>761</v>
      </c>
      <c r="O290" s="266">
        <v>633</v>
      </c>
      <c r="P290" s="266">
        <v>580</v>
      </c>
      <c r="Q290" s="266">
        <v>474</v>
      </c>
      <c r="R290" s="266">
        <v>409</v>
      </c>
      <c r="S290" s="266">
        <v>327</v>
      </c>
      <c r="T290" s="266">
        <v>196</v>
      </c>
      <c r="U290" s="266">
        <v>125</v>
      </c>
      <c r="V290" s="266">
        <v>250</v>
      </c>
    </row>
    <row r="291" spans="1:22" x14ac:dyDescent="0.25">
      <c r="A291" s="254" t="s">
        <v>161</v>
      </c>
      <c r="B291" s="197" t="s">
        <v>161</v>
      </c>
      <c r="C291" s="274">
        <v>2012</v>
      </c>
      <c r="D291" s="264">
        <v>7</v>
      </c>
      <c r="E291" s="264">
        <v>30</v>
      </c>
      <c r="F291" s="264">
        <v>363</v>
      </c>
      <c r="G291" s="264">
        <v>992</v>
      </c>
      <c r="H291" s="264">
        <v>1226</v>
      </c>
      <c r="I291" s="264">
        <v>1282</v>
      </c>
      <c r="J291" s="266">
        <v>1182</v>
      </c>
      <c r="K291" s="266">
        <v>1325</v>
      </c>
      <c r="L291" s="266">
        <v>1300</v>
      </c>
      <c r="M291" s="266">
        <v>1427</v>
      </c>
      <c r="N291" s="266">
        <v>1392</v>
      </c>
      <c r="O291" s="266">
        <v>1099</v>
      </c>
      <c r="P291" s="266">
        <v>970</v>
      </c>
      <c r="Q291" s="266">
        <v>893</v>
      </c>
      <c r="R291" s="266">
        <v>699</v>
      </c>
      <c r="S291" s="266">
        <v>451</v>
      </c>
      <c r="T291" s="266">
        <v>249</v>
      </c>
      <c r="U291" s="266">
        <v>143</v>
      </c>
      <c r="V291" s="266">
        <v>183</v>
      </c>
    </row>
    <row r="292" spans="1:22" x14ac:dyDescent="0.25">
      <c r="A292" s="254" t="s">
        <v>162</v>
      </c>
      <c r="B292" s="197" t="s">
        <v>162</v>
      </c>
      <c r="C292" s="274">
        <v>2012</v>
      </c>
      <c r="D292" s="264">
        <v>90</v>
      </c>
      <c r="E292" s="264">
        <v>127</v>
      </c>
      <c r="F292" s="264">
        <v>2225</v>
      </c>
      <c r="G292" s="264">
        <v>7151</v>
      </c>
      <c r="H292" s="264">
        <v>7764</v>
      </c>
      <c r="I292" s="264">
        <v>8235</v>
      </c>
      <c r="J292" s="266">
        <v>8104</v>
      </c>
      <c r="K292" s="266">
        <v>8335</v>
      </c>
      <c r="L292" s="266">
        <v>8589</v>
      </c>
      <c r="M292" s="266">
        <v>8597</v>
      </c>
      <c r="N292" s="266">
        <v>8711</v>
      </c>
      <c r="O292" s="266">
        <v>8038</v>
      </c>
      <c r="P292" s="266">
        <v>7860</v>
      </c>
      <c r="Q292" s="266">
        <v>6901</v>
      </c>
      <c r="R292" s="266">
        <v>4925</v>
      </c>
      <c r="S292" s="266">
        <v>1943</v>
      </c>
      <c r="T292" s="266">
        <v>560</v>
      </c>
      <c r="U292" s="266">
        <v>174</v>
      </c>
      <c r="V292" s="266">
        <v>168</v>
      </c>
    </row>
    <row r="293" spans="1:22" x14ac:dyDescent="0.25">
      <c r="A293" s="254" t="s">
        <v>163</v>
      </c>
      <c r="B293" s="197" t="s">
        <v>163</v>
      </c>
      <c r="C293" s="274">
        <v>2012</v>
      </c>
      <c r="D293" s="264">
        <v>5</v>
      </c>
      <c r="E293" s="264">
        <v>13</v>
      </c>
      <c r="F293" s="264">
        <v>604</v>
      </c>
      <c r="G293" s="264">
        <v>2734</v>
      </c>
      <c r="H293" s="264">
        <v>2847</v>
      </c>
      <c r="I293" s="264">
        <v>2878</v>
      </c>
      <c r="J293" s="266">
        <v>2886</v>
      </c>
      <c r="K293" s="266">
        <v>2969</v>
      </c>
      <c r="L293" s="266">
        <v>2929</v>
      </c>
      <c r="M293" s="266">
        <v>3084</v>
      </c>
      <c r="N293" s="266">
        <v>3032</v>
      </c>
      <c r="O293" s="266">
        <v>2943</v>
      </c>
      <c r="P293" s="266">
        <v>2667</v>
      </c>
      <c r="Q293" s="266">
        <v>2207</v>
      </c>
      <c r="R293" s="266">
        <v>1583</v>
      </c>
      <c r="S293" s="266">
        <v>652</v>
      </c>
      <c r="T293" s="266">
        <v>261</v>
      </c>
      <c r="U293" s="266">
        <v>84</v>
      </c>
      <c r="V293" s="266">
        <v>42</v>
      </c>
    </row>
    <row r="294" spans="1:22" x14ac:dyDescent="0.25">
      <c r="A294" s="254" t="s">
        <v>262</v>
      </c>
      <c r="B294" s="197" t="s">
        <v>262</v>
      </c>
      <c r="C294" s="274">
        <v>2012</v>
      </c>
      <c r="D294" s="106">
        <v>3</v>
      </c>
      <c r="E294" s="106">
        <v>14</v>
      </c>
      <c r="F294" s="106">
        <v>278</v>
      </c>
      <c r="G294" s="106">
        <v>1533</v>
      </c>
      <c r="H294" s="106">
        <v>1681</v>
      </c>
      <c r="I294" s="106">
        <v>1718</v>
      </c>
      <c r="J294" s="266">
        <v>1792</v>
      </c>
      <c r="K294" s="266">
        <v>1837</v>
      </c>
      <c r="L294" s="266">
        <v>1825</v>
      </c>
      <c r="M294" s="266">
        <v>2035</v>
      </c>
      <c r="N294" s="266">
        <v>2022</v>
      </c>
      <c r="O294" s="266">
        <v>1895</v>
      </c>
      <c r="P294" s="266">
        <v>1835</v>
      </c>
      <c r="Q294" s="266">
        <v>1654</v>
      </c>
      <c r="R294" s="266">
        <v>1377</v>
      </c>
      <c r="S294" s="266">
        <v>722</v>
      </c>
      <c r="T294" s="266">
        <v>242</v>
      </c>
      <c r="U294" s="266">
        <v>124</v>
      </c>
      <c r="V294" s="266">
        <v>37</v>
      </c>
    </row>
    <row r="295" spans="1:22" x14ac:dyDescent="0.25">
      <c r="A295" s="254" t="s">
        <v>402</v>
      </c>
      <c r="B295" s="197" t="s">
        <v>402</v>
      </c>
      <c r="C295" s="274">
        <v>2012</v>
      </c>
      <c r="D295" s="264">
        <v>6</v>
      </c>
      <c r="E295" s="264">
        <v>30</v>
      </c>
      <c r="F295" s="264">
        <v>300</v>
      </c>
      <c r="G295" s="264">
        <v>1646</v>
      </c>
      <c r="H295" s="264">
        <v>1835</v>
      </c>
      <c r="I295" s="264">
        <v>1667</v>
      </c>
      <c r="J295" s="266">
        <v>1882</v>
      </c>
      <c r="K295" s="266">
        <v>1932</v>
      </c>
      <c r="L295" s="266">
        <v>2014</v>
      </c>
      <c r="M295" s="266">
        <v>1990</v>
      </c>
      <c r="N295" s="266">
        <v>2140</v>
      </c>
      <c r="O295" s="266">
        <v>2110</v>
      </c>
      <c r="P295" s="266">
        <v>1968</v>
      </c>
      <c r="Q295" s="266">
        <v>1722</v>
      </c>
      <c r="R295" s="266">
        <v>1442</v>
      </c>
      <c r="S295" s="266">
        <v>627</v>
      </c>
      <c r="T295" s="266">
        <v>194</v>
      </c>
      <c r="U295" s="266">
        <v>99</v>
      </c>
      <c r="V295" s="266">
        <v>314</v>
      </c>
    </row>
    <row r="296" spans="1:22" x14ac:dyDescent="0.25">
      <c r="A296" s="255" t="s">
        <v>73</v>
      </c>
      <c r="B296" s="198" t="s">
        <v>73</v>
      </c>
      <c r="C296" s="36">
        <v>2012</v>
      </c>
      <c r="D296" s="108">
        <v>2915</v>
      </c>
      <c r="E296" s="108">
        <v>13052</v>
      </c>
      <c r="F296" s="108">
        <v>194920</v>
      </c>
      <c r="G296" s="108">
        <v>667102</v>
      </c>
      <c r="H296" s="108">
        <v>738727</v>
      </c>
      <c r="I296" s="108">
        <v>772581</v>
      </c>
      <c r="J296" s="103">
        <v>790100</v>
      </c>
      <c r="K296" s="103">
        <v>804805</v>
      </c>
      <c r="L296" s="103">
        <v>814459</v>
      </c>
      <c r="M296" s="103">
        <v>847648</v>
      </c>
      <c r="N296" s="103">
        <v>853277</v>
      </c>
      <c r="O296" s="103">
        <v>790177</v>
      </c>
      <c r="P296" s="103">
        <v>743633</v>
      </c>
      <c r="Q296" s="103">
        <v>676105</v>
      </c>
      <c r="R296" s="103">
        <v>532818</v>
      </c>
      <c r="S296" s="103">
        <v>252902</v>
      </c>
      <c r="T296" s="103">
        <v>97950</v>
      </c>
      <c r="U296" s="103">
        <v>35317</v>
      </c>
      <c r="V296" s="103">
        <v>35254</v>
      </c>
    </row>
    <row r="297" spans="1:22" x14ac:dyDescent="0.25">
      <c r="B297" s="197" t="s">
        <v>74</v>
      </c>
      <c r="C297" s="274">
        <v>2020</v>
      </c>
      <c r="D297" s="264">
        <v>0</v>
      </c>
      <c r="E297" s="264">
        <v>13</v>
      </c>
      <c r="F297" s="264">
        <v>639</v>
      </c>
      <c r="G297" s="264">
        <v>1566</v>
      </c>
      <c r="H297" s="264">
        <v>1579</v>
      </c>
      <c r="I297" s="264">
        <v>1689</v>
      </c>
      <c r="J297" s="266">
        <v>1658</v>
      </c>
      <c r="K297" s="266">
        <v>1628</v>
      </c>
      <c r="L297" s="266">
        <v>1535</v>
      </c>
      <c r="M297" s="266">
        <v>1586</v>
      </c>
      <c r="N297" s="266">
        <v>1550</v>
      </c>
      <c r="O297" s="266">
        <v>1427</v>
      </c>
      <c r="P297" s="266">
        <v>1377</v>
      </c>
      <c r="Q297" s="266">
        <v>1401</v>
      </c>
      <c r="R297" s="266">
        <v>1068</v>
      </c>
      <c r="S297" s="266">
        <v>624</v>
      </c>
      <c r="T297" s="266">
        <v>321</v>
      </c>
      <c r="U297" s="266">
        <v>154</v>
      </c>
      <c r="V297" s="266">
        <v>138</v>
      </c>
    </row>
    <row r="298" spans="1:22" x14ac:dyDescent="0.25">
      <c r="A298" s="279"/>
      <c r="B298" s="197" t="s">
        <v>75</v>
      </c>
      <c r="C298" s="274">
        <v>2020</v>
      </c>
      <c r="D298" s="264">
        <v>1</v>
      </c>
      <c r="E298" s="264">
        <v>22</v>
      </c>
      <c r="F298" s="264">
        <v>7020</v>
      </c>
      <c r="G298" s="264">
        <v>33048</v>
      </c>
      <c r="H298" s="264">
        <v>34894</v>
      </c>
      <c r="I298" s="264">
        <v>37104</v>
      </c>
      <c r="J298" s="266">
        <v>37584</v>
      </c>
      <c r="K298" s="266">
        <v>36871</v>
      </c>
      <c r="L298" s="266">
        <v>39952</v>
      </c>
      <c r="M298" s="266">
        <v>41492</v>
      </c>
      <c r="N298" s="266">
        <v>42237</v>
      </c>
      <c r="O298" s="266">
        <v>42738</v>
      </c>
      <c r="P298" s="266">
        <v>40848</v>
      </c>
      <c r="Q298" s="266">
        <v>37139</v>
      </c>
      <c r="R298" s="266">
        <v>29743</v>
      </c>
      <c r="S298" s="266">
        <v>13451</v>
      </c>
      <c r="T298" s="266">
        <v>5121</v>
      </c>
      <c r="U298" s="266">
        <v>1856</v>
      </c>
      <c r="V298" s="266">
        <v>1668</v>
      </c>
    </row>
    <row r="299" spans="1:22" x14ac:dyDescent="0.25">
      <c r="A299" s="279"/>
      <c r="B299" s="197" t="s">
        <v>376</v>
      </c>
      <c r="C299" s="274">
        <v>2020</v>
      </c>
      <c r="D299" s="264">
        <v>0</v>
      </c>
      <c r="E299" s="264">
        <v>1</v>
      </c>
      <c r="F299" s="264">
        <v>658</v>
      </c>
      <c r="G299" s="264">
        <v>2169</v>
      </c>
      <c r="H299" s="264">
        <v>2127</v>
      </c>
      <c r="I299" s="264">
        <v>2186</v>
      </c>
      <c r="J299" s="266">
        <v>2241</v>
      </c>
      <c r="K299" s="266">
        <v>2168</v>
      </c>
      <c r="L299" s="266">
        <v>2350</v>
      </c>
      <c r="M299" s="266">
        <v>2505</v>
      </c>
      <c r="N299" s="266">
        <v>2657</v>
      </c>
      <c r="O299" s="266">
        <v>2630</v>
      </c>
      <c r="P299" s="266">
        <v>2494</v>
      </c>
      <c r="Q299" s="266">
        <v>2374</v>
      </c>
      <c r="R299" s="266">
        <v>1880</v>
      </c>
      <c r="S299" s="266">
        <v>816</v>
      </c>
      <c r="T299" s="266">
        <v>267</v>
      </c>
      <c r="U299" s="266">
        <v>70</v>
      </c>
      <c r="V299" s="266">
        <v>58</v>
      </c>
    </row>
    <row r="300" spans="1:22" x14ac:dyDescent="0.25">
      <c r="A300" s="279"/>
      <c r="B300" s="197" t="s">
        <v>77</v>
      </c>
      <c r="C300" s="274">
        <v>2020</v>
      </c>
      <c r="D300" s="264">
        <v>0</v>
      </c>
      <c r="E300" s="264">
        <v>31</v>
      </c>
      <c r="F300" s="264">
        <v>1604</v>
      </c>
      <c r="G300" s="264">
        <v>4883</v>
      </c>
      <c r="H300" s="264">
        <v>5070</v>
      </c>
      <c r="I300" s="264">
        <v>5452</v>
      </c>
      <c r="J300" s="266">
        <v>5493</v>
      </c>
      <c r="K300" s="266">
        <v>5379</v>
      </c>
      <c r="L300" s="266">
        <v>5510</v>
      </c>
      <c r="M300" s="266">
        <v>5619</v>
      </c>
      <c r="N300" s="266">
        <v>5408</v>
      </c>
      <c r="O300" s="266">
        <v>5403</v>
      </c>
      <c r="P300" s="266">
        <v>4824</v>
      </c>
      <c r="Q300" s="266">
        <v>4080</v>
      </c>
      <c r="R300" s="266">
        <v>3225</v>
      </c>
      <c r="S300" s="266">
        <v>1484</v>
      </c>
      <c r="T300" s="266">
        <v>472</v>
      </c>
      <c r="U300" s="266">
        <v>184</v>
      </c>
      <c r="V300" s="266">
        <v>283</v>
      </c>
    </row>
    <row r="301" spans="1:22" x14ac:dyDescent="0.25">
      <c r="A301" s="279"/>
      <c r="B301" s="197" t="s">
        <v>78</v>
      </c>
      <c r="C301" s="274">
        <v>2020</v>
      </c>
      <c r="D301" s="264">
        <v>0</v>
      </c>
      <c r="E301" s="264">
        <v>1</v>
      </c>
      <c r="F301" s="264">
        <v>624</v>
      </c>
      <c r="G301" s="264">
        <v>3405</v>
      </c>
      <c r="H301" s="264">
        <v>3351</v>
      </c>
      <c r="I301" s="264">
        <v>3331</v>
      </c>
      <c r="J301" s="266">
        <v>3316</v>
      </c>
      <c r="K301" s="266">
        <v>3350</v>
      </c>
      <c r="L301" s="266">
        <v>3482</v>
      </c>
      <c r="M301" s="266">
        <v>3557</v>
      </c>
      <c r="N301" s="266">
        <v>3692</v>
      </c>
      <c r="O301" s="266">
        <v>3624</v>
      </c>
      <c r="P301" s="266">
        <v>3717</v>
      </c>
      <c r="Q301" s="266">
        <v>3751</v>
      </c>
      <c r="R301" s="266">
        <v>3097</v>
      </c>
      <c r="S301" s="266">
        <v>1247</v>
      </c>
      <c r="T301" s="266">
        <v>350</v>
      </c>
      <c r="U301" s="266">
        <v>76</v>
      </c>
      <c r="V301" s="266">
        <v>91</v>
      </c>
    </row>
    <row r="302" spans="1:22" x14ac:dyDescent="0.25">
      <c r="A302" s="279"/>
      <c r="B302" s="197" t="s">
        <v>377</v>
      </c>
      <c r="C302" s="274">
        <v>2020</v>
      </c>
      <c r="D302" s="264">
        <v>1</v>
      </c>
      <c r="E302" s="264">
        <v>30</v>
      </c>
      <c r="F302" s="264">
        <v>2529</v>
      </c>
      <c r="G302" s="264">
        <v>9162</v>
      </c>
      <c r="H302" s="264">
        <v>10154</v>
      </c>
      <c r="I302" s="264">
        <v>10553</v>
      </c>
      <c r="J302" s="266">
        <v>10656</v>
      </c>
      <c r="K302" s="266">
        <v>10104</v>
      </c>
      <c r="L302" s="266">
        <v>10810</v>
      </c>
      <c r="M302" s="266">
        <v>10989</v>
      </c>
      <c r="N302" s="266">
        <v>10691</v>
      </c>
      <c r="O302" s="266">
        <v>10272</v>
      </c>
      <c r="P302" s="266">
        <v>9834</v>
      </c>
      <c r="Q302" s="266">
        <v>9224</v>
      </c>
      <c r="R302" s="266">
        <v>7334</v>
      </c>
      <c r="S302" s="266">
        <v>3437</v>
      </c>
      <c r="T302" s="266">
        <v>1338</v>
      </c>
      <c r="U302" s="266">
        <v>429</v>
      </c>
      <c r="V302" s="266">
        <v>334</v>
      </c>
    </row>
    <row r="303" spans="1:22" x14ac:dyDescent="0.25">
      <c r="A303" s="279"/>
      <c r="B303" s="197" t="s">
        <v>80</v>
      </c>
      <c r="C303" s="274">
        <v>2020</v>
      </c>
      <c r="D303" s="264">
        <v>0</v>
      </c>
      <c r="E303" s="264">
        <v>6</v>
      </c>
      <c r="F303" s="264">
        <v>873</v>
      </c>
      <c r="G303" s="264">
        <v>4049</v>
      </c>
      <c r="H303" s="264">
        <v>4170</v>
      </c>
      <c r="I303" s="264">
        <v>4371</v>
      </c>
      <c r="J303" s="266">
        <v>4434</v>
      </c>
      <c r="K303" s="266">
        <v>4063</v>
      </c>
      <c r="L303" s="266">
        <v>4367</v>
      </c>
      <c r="M303" s="266">
        <v>4338</v>
      </c>
      <c r="N303" s="266">
        <v>4217</v>
      </c>
      <c r="O303" s="266">
        <v>4082</v>
      </c>
      <c r="P303" s="266">
        <v>3801</v>
      </c>
      <c r="Q303" s="266">
        <v>3323</v>
      </c>
      <c r="R303" s="266">
        <v>2593</v>
      </c>
      <c r="S303" s="266">
        <v>1245</v>
      </c>
      <c r="T303" s="266">
        <v>499</v>
      </c>
      <c r="U303" s="266">
        <v>155</v>
      </c>
      <c r="V303" s="266">
        <v>98</v>
      </c>
    </row>
    <row r="304" spans="1:22" x14ac:dyDescent="0.25">
      <c r="A304" s="279"/>
      <c r="B304" s="197" t="s">
        <v>81</v>
      </c>
      <c r="C304" s="274">
        <v>2020</v>
      </c>
      <c r="D304" s="264">
        <v>2</v>
      </c>
      <c r="E304" s="264">
        <v>49</v>
      </c>
      <c r="F304" s="264">
        <v>3092</v>
      </c>
      <c r="G304" s="264">
        <v>16766</v>
      </c>
      <c r="H304" s="264">
        <v>19126</v>
      </c>
      <c r="I304" s="264">
        <v>19861</v>
      </c>
      <c r="J304" s="266">
        <v>20079</v>
      </c>
      <c r="K304" s="266">
        <v>19471</v>
      </c>
      <c r="L304" s="266">
        <v>21781</v>
      </c>
      <c r="M304" s="266">
        <v>22588</v>
      </c>
      <c r="N304" s="266">
        <v>21933</v>
      </c>
      <c r="O304" s="266">
        <v>21351</v>
      </c>
      <c r="P304" s="266">
        <v>20033</v>
      </c>
      <c r="Q304" s="266">
        <v>18914</v>
      </c>
      <c r="R304" s="266">
        <v>14912</v>
      </c>
      <c r="S304" s="266">
        <v>6398</v>
      </c>
      <c r="T304" s="266">
        <v>1861</v>
      </c>
      <c r="U304" s="266">
        <v>478</v>
      </c>
      <c r="V304" s="266">
        <v>600</v>
      </c>
    </row>
    <row r="305" spans="1:22" x14ac:dyDescent="0.25">
      <c r="A305" s="279"/>
      <c r="B305" s="197" t="s">
        <v>82</v>
      </c>
      <c r="C305" s="274">
        <v>2020</v>
      </c>
      <c r="D305" s="264">
        <v>0</v>
      </c>
      <c r="E305" s="264">
        <v>7</v>
      </c>
      <c r="F305" s="264">
        <v>622</v>
      </c>
      <c r="G305" s="264">
        <v>5592</v>
      </c>
      <c r="H305" s="264">
        <v>5834</v>
      </c>
      <c r="I305" s="264">
        <v>6207</v>
      </c>
      <c r="J305" s="266">
        <v>6021</v>
      </c>
      <c r="K305" s="266">
        <v>5959</v>
      </c>
      <c r="L305" s="266">
        <v>6594</v>
      </c>
      <c r="M305" s="266">
        <v>6847</v>
      </c>
      <c r="N305" s="266">
        <v>6953</v>
      </c>
      <c r="O305" s="266">
        <v>6743</v>
      </c>
      <c r="P305" s="266">
        <v>6823</v>
      </c>
      <c r="Q305" s="266">
        <v>6139</v>
      </c>
      <c r="R305" s="266">
        <v>5079</v>
      </c>
      <c r="S305" s="266">
        <v>2310</v>
      </c>
      <c r="T305" s="266">
        <v>935</v>
      </c>
      <c r="U305" s="266">
        <v>369</v>
      </c>
      <c r="V305" s="266">
        <v>336</v>
      </c>
    </row>
    <row r="306" spans="1:22" x14ac:dyDescent="0.25">
      <c r="A306" s="279"/>
      <c r="B306" s="197" t="s">
        <v>378</v>
      </c>
      <c r="C306" s="274">
        <v>2020</v>
      </c>
      <c r="D306" s="264">
        <v>11</v>
      </c>
      <c r="E306" s="264">
        <v>324</v>
      </c>
      <c r="F306" s="264">
        <v>7221</v>
      </c>
      <c r="G306" s="264">
        <v>75831</v>
      </c>
      <c r="H306" s="264">
        <v>88222</v>
      </c>
      <c r="I306" s="264">
        <v>92759</v>
      </c>
      <c r="J306" s="266">
        <v>93123</v>
      </c>
      <c r="K306" s="266">
        <v>96079</v>
      </c>
      <c r="L306" s="266">
        <v>100948</v>
      </c>
      <c r="M306" s="266">
        <v>101443</v>
      </c>
      <c r="N306" s="266">
        <v>102626</v>
      </c>
      <c r="O306" s="266">
        <v>100282</v>
      </c>
      <c r="P306" s="266">
        <v>95428</v>
      </c>
      <c r="Q306" s="266">
        <v>90501</v>
      </c>
      <c r="R306" s="266">
        <v>78548</v>
      </c>
      <c r="S306" s="266">
        <v>33470</v>
      </c>
      <c r="T306" s="266">
        <v>10950</v>
      </c>
      <c r="U306" s="266">
        <v>2616</v>
      </c>
      <c r="V306" s="266">
        <v>2304</v>
      </c>
    </row>
    <row r="307" spans="1:22" x14ac:dyDescent="0.25">
      <c r="A307" s="279"/>
      <c r="B307" s="197" t="s">
        <v>379</v>
      </c>
      <c r="C307" s="274">
        <v>2020</v>
      </c>
      <c r="D307" s="264">
        <v>0</v>
      </c>
      <c r="E307" s="264">
        <v>293</v>
      </c>
      <c r="F307" s="264">
        <v>6913</v>
      </c>
      <c r="G307" s="264">
        <v>16716</v>
      </c>
      <c r="H307" s="264">
        <v>17810</v>
      </c>
      <c r="I307" s="264">
        <v>19224</v>
      </c>
      <c r="J307" s="266">
        <v>19399</v>
      </c>
      <c r="K307" s="266">
        <v>17581</v>
      </c>
      <c r="L307" s="266">
        <v>18686</v>
      </c>
      <c r="M307" s="266">
        <v>19030</v>
      </c>
      <c r="N307" s="266">
        <v>18662</v>
      </c>
      <c r="O307" s="266">
        <v>18347</v>
      </c>
      <c r="P307" s="266">
        <v>17376</v>
      </c>
      <c r="Q307" s="266">
        <v>15940</v>
      </c>
      <c r="R307" s="266">
        <v>12193</v>
      </c>
      <c r="S307" s="266">
        <v>6085</v>
      </c>
      <c r="T307" s="266">
        <v>2639</v>
      </c>
      <c r="U307" s="266">
        <v>1148</v>
      </c>
      <c r="V307" s="266">
        <v>614</v>
      </c>
    </row>
    <row r="308" spans="1:22" x14ac:dyDescent="0.25">
      <c r="A308" s="279"/>
      <c r="B308" s="197" t="s">
        <v>380</v>
      </c>
      <c r="C308" s="274">
        <v>2020</v>
      </c>
      <c r="D308" s="264">
        <v>0</v>
      </c>
      <c r="E308" s="264">
        <v>10</v>
      </c>
      <c r="F308" s="264">
        <v>1745</v>
      </c>
      <c r="G308" s="264">
        <v>9985</v>
      </c>
      <c r="H308" s="264">
        <v>10681</v>
      </c>
      <c r="I308" s="264">
        <v>11335</v>
      </c>
      <c r="J308" s="266">
        <v>11500</v>
      </c>
      <c r="K308" s="266">
        <v>11617</v>
      </c>
      <c r="L308" s="266">
        <v>12202</v>
      </c>
      <c r="M308" s="266">
        <v>12388</v>
      </c>
      <c r="N308" s="266">
        <v>12547</v>
      </c>
      <c r="O308" s="266">
        <v>12860</v>
      </c>
      <c r="P308" s="266">
        <v>12541</v>
      </c>
      <c r="Q308" s="266">
        <v>12051</v>
      </c>
      <c r="R308" s="266">
        <v>9828</v>
      </c>
      <c r="S308" s="266">
        <v>4355</v>
      </c>
      <c r="T308" s="266">
        <v>1658</v>
      </c>
      <c r="U308" s="266">
        <v>483</v>
      </c>
      <c r="V308" s="266">
        <v>334</v>
      </c>
    </row>
    <row r="309" spans="1:22" x14ac:dyDescent="0.25">
      <c r="A309" s="279"/>
      <c r="B309" s="197" t="s">
        <v>86</v>
      </c>
      <c r="C309" s="274">
        <v>2020</v>
      </c>
      <c r="D309" s="264">
        <v>1</v>
      </c>
      <c r="E309" s="264">
        <v>26</v>
      </c>
      <c r="F309" s="264">
        <v>1926</v>
      </c>
      <c r="G309" s="264">
        <v>7396</v>
      </c>
      <c r="H309" s="264">
        <v>7944</v>
      </c>
      <c r="I309" s="264">
        <v>8231</v>
      </c>
      <c r="J309" s="266">
        <v>8103</v>
      </c>
      <c r="K309" s="266">
        <v>8238</v>
      </c>
      <c r="L309" s="266">
        <v>8396</v>
      </c>
      <c r="M309" s="266">
        <v>8435</v>
      </c>
      <c r="N309" s="266">
        <v>8641</v>
      </c>
      <c r="O309" s="266">
        <v>8389</v>
      </c>
      <c r="P309" s="266">
        <v>7976</v>
      </c>
      <c r="Q309" s="266">
        <v>7409</v>
      </c>
      <c r="R309" s="266">
        <v>5917</v>
      </c>
      <c r="S309" s="266">
        <v>2354</v>
      </c>
      <c r="T309" s="266">
        <v>848</v>
      </c>
      <c r="U309" s="266">
        <v>257</v>
      </c>
      <c r="V309" s="266">
        <v>215</v>
      </c>
    </row>
    <row r="310" spans="1:22" x14ac:dyDescent="0.25">
      <c r="A310" s="279"/>
      <c r="B310" s="197" t="s">
        <v>87</v>
      </c>
      <c r="C310" s="274">
        <v>2020</v>
      </c>
      <c r="D310" s="264">
        <v>4</v>
      </c>
      <c r="E310" s="264">
        <v>153</v>
      </c>
      <c r="F310" s="264">
        <v>1396</v>
      </c>
      <c r="G310" s="264">
        <v>4640</v>
      </c>
      <c r="H310" s="264">
        <v>5328</v>
      </c>
      <c r="I310" s="264">
        <v>5558</v>
      </c>
      <c r="J310" s="266">
        <v>5697</v>
      </c>
      <c r="K310" s="266">
        <v>5253</v>
      </c>
      <c r="L310" s="266">
        <v>5484</v>
      </c>
      <c r="M310" s="266">
        <v>5868</v>
      </c>
      <c r="N310" s="266">
        <v>6430</v>
      </c>
      <c r="O310" s="266">
        <v>6424</v>
      </c>
      <c r="P310" s="266">
        <v>5563</v>
      </c>
      <c r="Q310" s="266">
        <v>5394</v>
      </c>
      <c r="R310" s="266">
        <v>4258</v>
      </c>
      <c r="S310" s="266">
        <v>2487</v>
      </c>
      <c r="T310" s="266">
        <v>1173</v>
      </c>
      <c r="U310" s="266">
        <v>536</v>
      </c>
      <c r="V310" s="266">
        <v>447</v>
      </c>
    </row>
    <row r="311" spans="1:22" x14ac:dyDescent="0.25">
      <c r="A311" s="279"/>
      <c r="B311" s="197" t="s">
        <v>88</v>
      </c>
      <c r="C311" s="274">
        <v>2020</v>
      </c>
      <c r="D311" s="264">
        <v>1</v>
      </c>
      <c r="E311" s="264">
        <v>8</v>
      </c>
      <c r="F311" s="264">
        <v>439</v>
      </c>
      <c r="G311" s="264">
        <v>1358</v>
      </c>
      <c r="H311" s="264">
        <v>1496</v>
      </c>
      <c r="I311" s="264">
        <v>1576</v>
      </c>
      <c r="J311" s="266">
        <v>1554</v>
      </c>
      <c r="K311" s="266">
        <v>1561</v>
      </c>
      <c r="L311" s="266">
        <v>1666</v>
      </c>
      <c r="M311" s="266">
        <v>1673</v>
      </c>
      <c r="N311" s="266">
        <v>1648</v>
      </c>
      <c r="O311" s="266">
        <v>1742</v>
      </c>
      <c r="P311" s="266">
        <v>1742</v>
      </c>
      <c r="Q311" s="266">
        <v>1521</v>
      </c>
      <c r="R311" s="266">
        <v>1264</v>
      </c>
      <c r="S311" s="266">
        <v>544</v>
      </c>
      <c r="T311" s="266">
        <v>177</v>
      </c>
      <c r="U311" s="266">
        <v>35</v>
      </c>
      <c r="V311" s="266">
        <v>14</v>
      </c>
    </row>
    <row r="312" spans="1:22" x14ac:dyDescent="0.25">
      <c r="A312" s="279"/>
      <c r="B312" s="197" t="s">
        <v>89</v>
      </c>
      <c r="C312" s="274">
        <v>2020</v>
      </c>
      <c r="D312" s="264">
        <v>0</v>
      </c>
      <c r="E312" s="264">
        <v>14</v>
      </c>
      <c r="F312" s="264">
        <v>1107</v>
      </c>
      <c r="G312" s="264">
        <v>6240</v>
      </c>
      <c r="H312" s="264">
        <v>6513</v>
      </c>
      <c r="I312" s="264">
        <v>6485</v>
      </c>
      <c r="J312" s="266">
        <v>7008</v>
      </c>
      <c r="K312" s="266">
        <v>6947</v>
      </c>
      <c r="L312" s="266">
        <v>7199</v>
      </c>
      <c r="M312" s="266">
        <v>7722</v>
      </c>
      <c r="N312" s="266">
        <v>7812</v>
      </c>
      <c r="O312" s="266">
        <v>7820</v>
      </c>
      <c r="P312" s="266">
        <v>7677</v>
      </c>
      <c r="Q312" s="266">
        <v>7539</v>
      </c>
      <c r="R312" s="266">
        <v>6519</v>
      </c>
      <c r="S312" s="266">
        <v>3068</v>
      </c>
      <c r="T312" s="266">
        <v>1412</v>
      </c>
      <c r="U312" s="266">
        <v>409</v>
      </c>
      <c r="V312" s="266">
        <v>331</v>
      </c>
    </row>
    <row r="313" spans="1:22" x14ac:dyDescent="0.25">
      <c r="A313" s="279"/>
      <c r="B313" s="197" t="s">
        <v>90</v>
      </c>
      <c r="C313" s="274">
        <v>2020</v>
      </c>
      <c r="D313" s="264">
        <v>2</v>
      </c>
      <c r="E313" s="264">
        <v>65</v>
      </c>
      <c r="F313" s="264">
        <v>3135</v>
      </c>
      <c r="G313" s="264">
        <v>22568</v>
      </c>
      <c r="H313" s="264">
        <v>25775</v>
      </c>
      <c r="I313" s="264">
        <v>26530</v>
      </c>
      <c r="J313" s="266">
        <v>27215</v>
      </c>
      <c r="K313" s="266">
        <v>26689</v>
      </c>
      <c r="L313" s="266">
        <v>28147</v>
      </c>
      <c r="M313" s="266">
        <v>28853</v>
      </c>
      <c r="N313" s="266">
        <v>28904</v>
      </c>
      <c r="O313" s="266">
        <v>28860</v>
      </c>
      <c r="P313" s="266">
        <v>28645</v>
      </c>
      <c r="Q313" s="266">
        <v>26601</v>
      </c>
      <c r="R313" s="266">
        <v>22598</v>
      </c>
      <c r="S313" s="266">
        <v>10449</v>
      </c>
      <c r="T313" s="266">
        <v>3475</v>
      </c>
      <c r="U313" s="266">
        <v>838</v>
      </c>
      <c r="V313" s="266">
        <v>550</v>
      </c>
    </row>
    <row r="314" spans="1:22" x14ac:dyDescent="0.25">
      <c r="A314" s="279"/>
      <c r="B314" s="197" t="s">
        <v>381</v>
      </c>
      <c r="C314" s="274">
        <v>2020</v>
      </c>
      <c r="D314" s="264">
        <v>0</v>
      </c>
      <c r="E314" s="264">
        <v>38</v>
      </c>
      <c r="F314" s="264">
        <v>1432</v>
      </c>
      <c r="G314" s="264">
        <v>3862</v>
      </c>
      <c r="H314" s="264">
        <v>4326</v>
      </c>
      <c r="I314" s="264">
        <v>4656</v>
      </c>
      <c r="J314" s="266">
        <v>4643</v>
      </c>
      <c r="K314" s="266">
        <v>4712</v>
      </c>
      <c r="L314" s="266">
        <v>4716</v>
      </c>
      <c r="M314" s="266">
        <v>4841</v>
      </c>
      <c r="N314" s="266">
        <v>4737</v>
      </c>
      <c r="O314" s="266">
        <v>4378</v>
      </c>
      <c r="P314" s="266">
        <v>4312</v>
      </c>
      <c r="Q314" s="266">
        <v>3549</v>
      </c>
      <c r="R314" s="266">
        <v>2782</v>
      </c>
      <c r="S314" s="266">
        <v>1372</v>
      </c>
      <c r="T314" s="266">
        <v>494</v>
      </c>
      <c r="U314" s="266">
        <v>194</v>
      </c>
      <c r="V314" s="266">
        <v>114</v>
      </c>
    </row>
    <row r="315" spans="1:22" x14ac:dyDescent="0.25">
      <c r="A315" s="279"/>
      <c r="B315" s="197" t="s">
        <v>92</v>
      </c>
      <c r="C315" s="274">
        <v>2020</v>
      </c>
      <c r="D315" s="264">
        <v>13</v>
      </c>
      <c r="E315" s="264">
        <v>155</v>
      </c>
      <c r="F315" s="264">
        <v>3811</v>
      </c>
      <c r="G315" s="264">
        <v>16324</v>
      </c>
      <c r="H315" s="264">
        <v>17951</v>
      </c>
      <c r="I315" s="264">
        <v>18724</v>
      </c>
      <c r="J315" s="266">
        <v>19389</v>
      </c>
      <c r="K315" s="266">
        <v>18107</v>
      </c>
      <c r="L315" s="266">
        <v>19311</v>
      </c>
      <c r="M315" s="266">
        <v>19904</v>
      </c>
      <c r="N315" s="266">
        <v>18908</v>
      </c>
      <c r="O315" s="266">
        <v>18871</v>
      </c>
      <c r="P315" s="266">
        <v>17527</v>
      </c>
      <c r="Q315" s="266">
        <v>16795</v>
      </c>
      <c r="R315" s="266">
        <v>12949</v>
      </c>
      <c r="S315" s="266">
        <v>5394</v>
      </c>
      <c r="T315" s="266">
        <v>1749</v>
      </c>
      <c r="U315" s="266">
        <v>399</v>
      </c>
      <c r="V315" s="266">
        <v>235</v>
      </c>
    </row>
    <row r="316" spans="1:22" x14ac:dyDescent="0.25">
      <c r="B316" s="197" t="s">
        <v>93</v>
      </c>
      <c r="C316" s="274">
        <v>2020</v>
      </c>
      <c r="D316" s="264">
        <v>0</v>
      </c>
      <c r="E316" s="264">
        <v>0</v>
      </c>
      <c r="F316" s="264">
        <v>286</v>
      </c>
      <c r="G316" s="264">
        <v>1393</v>
      </c>
      <c r="H316" s="264">
        <v>1526</v>
      </c>
      <c r="I316" s="264">
        <v>1541</v>
      </c>
      <c r="J316" s="266">
        <v>1588</v>
      </c>
      <c r="K316" s="266">
        <v>1499</v>
      </c>
      <c r="L316" s="266">
        <v>1661</v>
      </c>
      <c r="M316" s="266">
        <v>1630</v>
      </c>
      <c r="N316" s="266">
        <v>1726</v>
      </c>
      <c r="O316" s="266">
        <v>1760</v>
      </c>
      <c r="P316" s="266">
        <v>1749</v>
      </c>
      <c r="Q316" s="266">
        <v>1627</v>
      </c>
      <c r="R316" s="266">
        <v>1455</v>
      </c>
      <c r="S316" s="266">
        <v>709</v>
      </c>
      <c r="T316" s="266">
        <v>220</v>
      </c>
      <c r="U316" s="266">
        <v>55</v>
      </c>
      <c r="V316" s="266">
        <v>14</v>
      </c>
    </row>
    <row r="317" spans="1:22" x14ac:dyDescent="0.25">
      <c r="B317" s="197" t="s">
        <v>94</v>
      </c>
      <c r="C317" s="274">
        <v>2020</v>
      </c>
      <c r="D317" s="264">
        <v>0</v>
      </c>
      <c r="E317" s="264">
        <v>5</v>
      </c>
      <c r="F317" s="264">
        <v>971</v>
      </c>
      <c r="G317" s="264">
        <v>4115</v>
      </c>
      <c r="H317" s="264">
        <v>4365</v>
      </c>
      <c r="I317" s="264">
        <v>4793</v>
      </c>
      <c r="J317" s="266">
        <v>4527</v>
      </c>
      <c r="K317" s="266">
        <v>4422</v>
      </c>
      <c r="L317" s="266">
        <v>4510</v>
      </c>
      <c r="M317" s="266">
        <v>4509</v>
      </c>
      <c r="N317" s="266">
        <v>4664</v>
      </c>
      <c r="O317" s="266">
        <v>4506</v>
      </c>
      <c r="P317" s="266">
        <v>4133</v>
      </c>
      <c r="Q317" s="266">
        <v>3700</v>
      </c>
      <c r="R317" s="266">
        <v>2961</v>
      </c>
      <c r="S317" s="266">
        <v>1406</v>
      </c>
      <c r="T317" s="266">
        <v>571</v>
      </c>
      <c r="U317" s="266">
        <v>213</v>
      </c>
      <c r="V317" s="266">
        <v>289</v>
      </c>
    </row>
    <row r="318" spans="1:22" x14ac:dyDescent="0.25">
      <c r="B318" s="197" t="s">
        <v>95</v>
      </c>
      <c r="C318" s="274">
        <v>2020</v>
      </c>
      <c r="D318" s="264">
        <v>0</v>
      </c>
      <c r="E318" s="264">
        <v>122</v>
      </c>
      <c r="F318" s="264">
        <v>5953</v>
      </c>
      <c r="G318" s="264">
        <v>15980</v>
      </c>
      <c r="H318" s="264">
        <v>16809</v>
      </c>
      <c r="I318" s="264">
        <v>17559</v>
      </c>
      <c r="J318" s="266">
        <v>17396</v>
      </c>
      <c r="K318" s="266">
        <v>17591</v>
      </c>
      <c r="L318" s="266">
        <v>17422</v>
      </c>
      <c r="M318" s="266">
        <v>17580</v>
      </c>
      <c r="N318" s="266">
        <v>17505</v>
      </c>
      <c r="O318" s="266">
        <v>17207</v>
      </c>
      <c r="P318" s="266">
        <v>16118</v>
      </c>
      <c r="Q318" s="266">
        <v>14722</v>
      </c>
      <c r="R318" s="266">
        <v>11748</v>
      </c>
      <c r="S318" s="266">
        <v>6269</v>
      </c>
      <c r="T318" s="266">
        <v>3009</v>
      </c>
      <c r="U318" s="266">
        <v>1436</v>
      </c>
      <c r="V318" s="266">
        <v>1246</v>
      </c>
    </row>
    <row r="319" spans="1:22" x14ac:dyDescent="0.25">
      <c r="B319" s="197" t="s">
        <v>96</v>
      </c>
      <c r="C319" s="274">
        <v>2020</v>
      </c>
      <c r="D319" s="264">
        <v>3</v>
      </c>
      <c r="E319" s="264">
        <v>97</v>
      </c>
      <c r="F319" s="264">
        <v>5189</v>
      </c>
      <c r="G319" s="264">
        <v>13215</v>
      </c>
      <c r="H319" s="264">
        <v>14011</v>
      </c>
      <c r="I319" s="264">
        <v>14732</v>
      </c>
      <c r="J319" s="266">
        <v>15069</v>
      </c>
      <c r="K319" s="266">
        <v>13980</v>
      </c>
      <c r="L319" s="266">
        <v>15295</v>
      </c>
      <c r="M319" s="266">
        <v>15048</v>
      </c>
      <c r="N319" s="266">
        <v>14283</v>
      </c>
      <c r="O319" s="266">
        <v>14112</v>
      </c>
      <c r="P319" s="266">
        <v>13164</v>
      </c>
      <c r="Q319" s="266">
        <v>11886</v>
      </c>
      <c r="R319" s="266">
        <v>8674</v>
      </c>
      <c r="S319" s="266">
        <v>4146</v>
      </c>
      <c r="T319" s="266">
        <v>1698</v>
      </c>
      <c r="U319" s="266">
        <v>596</v>
      </c>
      <c r="V319" s="266">
        <v>443</v>
      </c>
    </row>
    <row r="320" spans="1:22" x14ac:dyDescent="0.25">
      <c r="B320" s="197" t="s">
        <v>244</v>
      </c>
      <c r="C320" s="274">
        <v>2020</v>
      </c>
      <c r="D320" s="264">
        <v>0</v>
      </c>
      <c r="E320" s="264">
        <v>10</v>
      </c>
      <c r="F320" s="264">
        <v>283</v>
      </c>
      <c r="G320" s="264">
        <v>1653</v>
      </c>
      <c r="H320" s="264">
        <v>2041</v>
      </c>
      <c r="I320" s="264">
        <v>2070</v>
      </c>
      <c r="J320" s="266">
        <v>2177</v>
      </c>
      <c r="K320" s="266">
        <v>2345</v>
      </c>
      <c r="L320" s="266">
        <v>2379</v>
      </c>
      <c r="M320" s="266">
        <v>2434</v>
      </c>
      <c r="N320" s="266">
        <v>2370</v>
      </c>
      <c r="O320" s="266">
        <v>2424</v>
      </c>
      <c r="P320" s="266">
        <v>2346</v>
      </c>
      <c r="Q320" s="266">
        <v>2228</v>
      </c>
      <c r="R320" s="266">
        <v>2025</v>
      </c>
      <c r="S320" s="266">
        <v>1001</v>
      </c>
      <c r="T320" s="266">
        <v>322</v>
      </c>
      <c r="U320" s="266">
        <v>74</v>
      </c>
      <c r="V320" s="266">
        <v>28</v>
      </c>
    </row>
    <row r="321" spans="2:22" x14ac:dyDescent="0.25">
      <c r="B321" s="197" t="s">
        <v>382</v>
      </c>
      <c r="C321" s="274">
        <v>2020</v>
      </c>
      <c r="D321" s="264">
        <v>0</v>
      </c>
      <c r="E321" s="264">
        <v>1</v>
      </c>
      <c r="F321" s="264">
        <v>2933</v>
      </c>
      <c r="G321" s="264">
        <v>7335</v>
      </c>
      <c r="H321" s="264">
        <v>8023</v>
      </c>
      <c r="I321" s="264">
        <v>8083</v>
      </c>
      <c r="J321" s="266">
        <v>8088</v>
      </c>
      <c r="K321" s="266">
        <v>7439</v>
      </c>
      <c r="L321" s="266">
        <v>7397</v>
      </c>
      <c r="M321" s="266">
        <v>7640</v>
      </c>
      <c r="N321" s="266">
        <v>7277</v>
      </c>
      <c r="O321" s="266">
        <v>7337</v>
      </c>
      <c r="P321" s="266">
        <v>6584</v>
      </c>
      <c r="Q321" s="266">
        <v>6205</v>
      </c>
      <c r="R321" s="266">
        <v>4829</v>
      </c>
      <c r="S321" s="266">
        <v>3202</v>
      </c>
      <c r="T321" s="266">
        <v>1979</v>
      </c>
      <c r="U321" s="266">
        <v>1307</v>
      </c>
      <c r="V321" s="266">
        <v>1783</v>
      </c>
    </row>
    <row r="322" spans="2:22" x14ac:dyDescent="0.25">
      <c r="B322" s="197" t="s">
        <v>383</v>
      </c>
      <c r="C322" s="274">
        <v>2020</v>
      </c>
      <c r="D322" s="264">
        <v>2</v>
      </c>
      <c r="E322" s="264">
        <v>61</v>
      </c>
      <c r="F322" s="264">
        <v>700</v>
      </c>
      <c r="G322" s="264">
        <v>1986</v>
      </c>
      <c r="H322" s="264">
        <v>2128</v>
      </c>
      <c r="I322" s="264">
        <v>2324</v>
      </c>
      <c r="J322" s="266">
        <v>2338</v>
      </c>
      <c r="K322" s="266">
        <v>2424</v>
      </c>
      <c r="L322" s="266">
        <v>2487</v>
      </c>
      <c r="M322" s="266">
        <v>2545</v>
      </c>
      <c r="N322" s="266">
        <v>2446</v>
      </c>
      <c r="O322" s="266">
        <v>2441</v>
      </c>
      <c r="P322" s="266">
        <v>2236</v>
      </c>
      <c r="Q322" s="266">
        <v>2106</v>
      </c>
      <c r="R322" s="266">
        <v>1625</v>
      </c>
      <c r="S322" s="266">
        <v>959</v>
      </c>
      <c r="T322" s="266">
        <v>418</v>
      </c>
      <c r="U322" s="266">
        <v>136</v>
      </c>
      <c r="V322" s="266">
        <v>81</v>
      </c>
    </row>
    <row r="323" spans="2:22" x14ac:dyDescent="0.25">
      <c r="B323" s="197" t="s">
        <v>384</v>
      </c>
      <c r="C323" s="274">
        <v>2020</v>
      </c>
      <c r="D323" s="264">
        <v>2</v>
      </c>
      <c r="E323" s="264">
        <v>244</v>
      </c>
      <c r="F323" s="264">
        <v>8210</v>
      </c>
      <c r="G323" s="264">
        <v>16360</v>
      </c>
      <c r="H323" s="264">
        <v>17076</v>
      </c>
      <c r="I323" s="264">
        <v>18168</v>
      </c>
      <c r="J323" s="266">
        <v>18978</v>
      </c>
      <c r="K323" s="266">
        <v>17730</v>
      </c>
      <c r="L323" s="266">
        <v>19363</v>
      </c>
      <c r="M323" s="266">
        <v>19875</v>
      </c>
      <c r="N323" s="266">
        <v>19671</v>
      </c>
      <c r="O323" s="266">
        <v>20365</v>
      </c>
      <c r="P323" s="266">
        <v>19623</v>
      </c>
      <c r="Q323" s="266">
        <v>18319</v>
      </c>
      <c r="R323" s="266">
        <v>14097</v>
      </c>
      <c r="S323" s="266">
        <v>7496</v>
      </c>
      <c r="T323" s="266">
        <v>3165</v>
      </c>
      <c r="U323" s="266">
        <v>1357</v>
      </c>
      <c r="V323" s="266">
        <v>745</v>
      </c>
    </row>
    <row r="324" spans="2:22" x14ac:dyDescent="0.25">
      <c r="B324" s="197" t="s">
        <v>385</v>
      </c>
      <c r="C324" s="274">
        <v>2020</v>
      </c>
      <c r="D324" s="264">
        <v>1</v>
      </c>
      <c r="E324" s="264">
        <v>32</v>
      </c>
      <c r="F324" s="264">
        <v>2385</v>
      </c>
      <c r="G324" s="264">
        <v>11088</v>
      </c>
      <c r="H324" s="264">
        <v>11103</v>
      </c>
      <c r="I324" s="264">
        <v>11585</v>
      </c>
      <c r="J324" s="266">
        <v>11839</v>
      </c>
      <c r="K324" s="266">
        <v>11716</v>
      </c>
      <c r="L324" s="266">
        <v>12466</v>
      </c>
      <c r="M324" s="266">
        <v>12705</v>
      </c>
      <c r="N324" s="266">
        <v>12560</v>
      </c>
      <c r="O324" s="266">
        <v>12456</v>
      </c>
      <c r="P324" s="266">
        <v>11518</v>
      </c>
      <c r="Q324" s="266">
        <v>10470</v>
      </c>
      <c r="R324" s="266">
        <v>8371</v>
      </c>
      <c r="S324" s="266">
        <v>3673</v>
      </c>
      <c r="T324" s="266">
        <v>1088</v>
      </c>
      <c r="U324" s="266">
        <v>212</v>
      </c>
      <c r="V324" s="266">
        <v>79</v>
      </c>
    </row>
    <row r="325" spans="2:22" x14ac:dyDescent="0.25">
      <c r="B325" s="197" t="s">
        <v>101</v>
      </c>
      <c r="C325" s="274">
        <v>2020</v>
      </c>
      <c r="D325" s="264">
        <v>0</v>
      </c>
      <c r="E325" s="264">
        <v>136</v>
      </c>
      <c r="F325" s="264">
        <v>4819</v>
      </c>
      <c r="G325" s="264">
        <v>18210</v>
      </c>
      <c r="H325" s="264">
        <v>20626</v>
      </c>
      <c r="I325" s="264">
        <v>21383</v>
      </c>
      <c r="J325" s="266">
        <v>22064</v>
      </c>
      <c r="K325" s="266">
        <v>22506</v>
      </c>
      <c r="L325" s="266">
        <v>23456</v>
      </c>
      <c r="M325" s="266">
        <v>23965</v>
      </c>
      <c r="N325" s="266">
        <v>24213</v>
      </c>
      <c r="O325" s="266">
        <v>23461</v>
      </c>
      <c r="P325" s="266">
        <v>22471</v>
      </c>
      <c r="Q325" s="266">
        <v>20150</v>
      </c>
      <c r="R325" s="266">
        <v>17531</v>
      </c>
      <c r="S325" s="266">
        <v>8073</v>
      </c>
      <c r="T325" s="266">
        <v>2895</v>
      </c>
      <c r="U325" s="266">
        <v>799</v>
      </c>
      <c r="V325" s="266">
        <v>696</v>
      </c>
    </row>
    <row r="326" spans="2:22" x14ac:dyDescent="0.25">
      <c r="B326" s="197" t="s">
        <v>102</v>
      </c>
      <c r="C326" s="274">
        <v>2020</v>
      </c>
      <c r="D326" s="264">
        <v>0</v>
      </c>
      <c r="E326" s="264">
        <v>1</v>
      </c>
      <c r="F326" s="264">
        <v>415</v>
      </c>
      <c r="G326" s="264">
        <v>2335</v>
      </c>
      <c r="H326" s="264">
        <v>2341</v>
      </c>
      <c r="I326" s="264">
        <v>2488</v>
      </c>
      <c r="J326" s="266">
        <v>2592</v>
      </c>
      <c r="K326" s="266">
        <v>2529</v>
      </c>
      <c r="L326" s="266">
        <v>2705</v>
      </c>
      <c r="M326" s="266">
        <v>2735</v>
      </c>
      <c r="N326" s="266">
        <v>2779</v>
      </c>
      <c r="O326" s="266">
        <v>2615</v>
      </c>
      <c r="P326" s="266">
        <v>2578</v>
      </c>
      <c r="Q326" s="266">
        <v>2326</v>
      </c>
      <c r="R326" s="266">
        <v>1889</v>
      </c>
      <c r="S326" s="266">
        <v>770</v>
      </c>
      <c r="T326" s="266">
        <v>249</v>
      </c>
      <c r="U326" s="266">
        <v>47</v>
      </c>
      <c r="V326" s="266">
        <v>17</v>
      </c>
    </row>
    <row r="327" spans="2:22" x14ac:dyDescent="0.25">
      <c r="B327" s="197" t="s">
        <v>103</v>
      </c>
      <c r="C327" s="274">
        <v>2020</v>
      </c>
      <c r="D327" s="264">
        <v>0</v>
      </c>
      <c r="E327" s="264">
        <v>1</v>
      </c>
      <c r="F327" s="264">
        <v>274</v>
      </c>
      <c r="G327" s="264">
        <v>1599</v>
      </c>
      <c r="H327" s="264">
        <v>1712</v>
      </c>
      <c r="I327" s="264">
        <v>1805</v>
      </c>
      <c r="J327" s="266">
        <v>1771</v>
      </c>
      <c r="K327" s="266">
        <v>1858</v>
      </c>
      <c r="L327" s="266">
        <v>1876</v>
      </c>
      <c r="M327" s="266">
        <v>1994</v>
      </c>
      <c r="N327" s="266">
        <v>2130</v>
      </c>
      <c r="O327" s="266">
        <v>2030</v>
      </c>
      <c r="P327" s="266">
        <v>2009</v>
      </c>
      <c r="Q327" s="266">
        <v>1862</v>
      </c>
      <c r="R327" s="266">
        <v>1650</v>
      </c>
      <c r="S327" s="266">
        <v>631</v>
      </c>
      <c r="T327" s="266">
        <v>248</v>
      </c>
      <c r="U327" s="266">
        <v>52</v>
      </c>
      <c r="V327" s="266">
        <v>13</v>
      </c>
    </row>
    <row r="328" spans="2:22" x14ac:dyDescent="0.25">
      <c r="B328" s="197" t="s">
        <v>104</v>
      </c>
      <c r="C328" s="274">
        <v>2020</v>
      </c>
      <c r="D328" s="264">
        <v>0</v>
      </c>
      <c r="E328" s="264">
        <v>0</v>
      </c>
      <c r="F328" s="264">
        <v>87</v>
      </c>
      <c r="G328" s="264">
        <v>1653</v>
      </c>
      <c r="H328" s="264">
        <v>2063</v>
      </c>
      <c r="I328" s="264">
        <v>2143</v>
      </c>
      <c r="J328" s="266">
        <v>2227</v>
      </c>
      <c r="K328" s="266">
        <v>2248</v>
      </c>
      <c r="L328" s="266">
        <v>2292</v>
      </c>
      <c r="M328" s="266">
        <v>2412</v>
      </c>
      <c r="N328" s="266">
        <v>2452</v>
      </c>
      <c r="O328" s="266">
        <v>2362</v>
      </c>
      <c r="P328" s="266">
        <v>2517</v>
      </c>
      <c r="Q328" s="266">
        <v>2382</v>
      </c>
      <c r="R328" s="266">
        <v>2275</v>
      </c>
      <c r="S328" s="266">
        <v>990</v>
      </c>
      <c r="T328" s="266">
        <v>317</v>
      </c>
      <c r="U328" s="266">
        <v>98</v>
      </c>
      <c r="V328" s="266">
        <v>114</v>
      </c>
    </row>
    <row r="329" spans="2:22" x14ac:dyDescent="0.25">
      <c r="B329" s="197" t="s">
        <v>386</v>
      </c>
      <c r="C329" s="274">
        <v>2020</v>
      </c>
      <c r="D329" s="264">
        <v>0</v>
      </c>
      <c r="E329" s="264">
        <v>4</v>
      </c>
      <c r="F329" s="264">
        <v>323</v>
      </c>
      <c r="G329" s="264">
        <v>1893</v>
      </c>
      <c r="H329" s="264">
        <v>2007</v>
      </c>
      <c r="I329" s="264">
        <v>2095</v>
      </c>
      <c r="J329" s="266">
        <v>2012</v>
      </c>
      <c r="K329" s="266">
        <v>2091</v>
      </c>
      <c r="L329" s="266">
        <v>2187</v>
      </c>
      <c r="M329" s="266">
        <v>2269</v>
      </c>
      <c r="N329" s="266">
        <v>2326</v>
      </c>
      <c r="O329" s="266">
        <v>2237</v>
      </c>
      <c r="P329" s="266">
        <v>2114</v>
      </c>
      <c r="Q329" s="266">
        <v>1858</v>
      </c>
      <c r="R329" s="266">
        <v>1563</v>
      </c>
      <c r="S329" s="266">
        <v>652</v>
      </c>
      <c r="T329" s="266">
        <v>210</v>
      </c>
      <c r="U329" s="266">
        <v>31</v>
      </c>
      <c r="V329" s="266">
        <v>11</v>
      </c>
    </row>
    <row r="330" spans="2:22" x14ac:dyDescent="0.25">
      <c r="B330" s="197" t="s">
        <v>106</v>
      </c>
      <c r="C330" s="274">
        <v>2020</v>
      </c>
      <c r="D330" s="264">
        <v>0</v>
      </c>
      <c r="E330" s="264">
        <v>19</v>
      </c>
      <c r="F330" s="264">
        <v>685</v>
      </c>
      <c r="G330" s="264">
        <v>2655</v>
      </c>
      <c r="H330" s="264">
        <v>2891</v>
      </c>
      <c r="I330" s="264">
        <v>2944</v>
      </c>
      <c r="J330" s="266">
        <v>3008</v>
      </c>
      <c r="K330" s="266">
        <v>3092</v>
      </c>
      <c r="L330" s="266">
        <v>2970</v>
      </c>
      <c r="M330" s="266">
        <v>3131</v>
      </c>
      <c r="N330" s="266">
        <v>3166</v>
      </c>
      <c r="O330" s="266">
        <v>3035</v>
      </c>
      <c r="P330" s="266">
        <v>2918</v>
      </c>
      <c r="Q330" s="266">
        <v>2540</v>
      </c>
      <c r="R330" s="266">
        <v>2053</v>
      </c>
      <c r="S330" s="266">
        <v>888</v>
      </c>
      <c r="T330" s="266">
        <v>333</v>
      </c>
      <c r="U330" s="266">
        <v>98</v>
      </c>
      <c r="V330" s="266">
        <v>93</v>
      </c>
    </row>
    <row r="331" spans="2:22" x14ac:dyDescent="0.25">
      <c r="B331" s="197" t="s">
        <v>107</v>
      </c>
      <c r="C331" s="274">
        <v>2020</v>
      </c>
      <c r="D331" s="264">
        <v>0</v>
      </c>
      <c r="E331" s="264">
        <v>6</v>
      </c>
      <c r="F331" s="264">
        <v>423</v>
      </c>
      <c r="G331" s="264">
        <v>3176</v>
      </c>
      <c r="H331" s="264">
        <v>3665</v>
      </c>
      <c r="I331" s="264">
        <v>3805</v>
      </c>
      <c r="J331" s="266">
        <v>3733</v>
      </c>
      <c r="K331" s="266">
        <v>3799</v>
      </c>
      <c r="L331" s="266">
        <v>3945</v>
      </c>
      <c r="M331" s="266">
        <v>3935</v>
      </c>
      <c r="N331" s="266">
        <v>4006</v>
      </c>
      <c r="O331" s="266">
        <v>3735</v>
      </c>
      <c r="P331" s="266">
        <v>3531</v>
      </c>
      <c r="Q331" s="266">
        <v>3307</v>
      </c>
      <c r="R331" s="266">
        <v>2759</v>
      </c>
      <c r="S331" s="266">
        <v>1057</v>
      </c>
      <c r="T331" s="266">
        <v>306</v>
      </c>
      <c r="U331" s="266">
        <v>63</v>
      </c>
      <c r="V331" s="266">
        <v>31</v>
      </c>
    </row>
    <row r="332" spans="2:22" x14ac:dyDescent="0.25">
      <c r="B332" s="197" t="s">
        <v>351</v>
      </c>
      <c r="C332" s="274">
        <v>2020</v>
      </c>
      <c r="D332" s="264">
        <v>0</v>
      </c>
      <c r="E332" s="264">
        <v>8</v>
      </c>
      <c r="F332" s="264">
        <v>93</v>
      </c>
      <c r="G332" s="264">
        <v>1316</v>
      </c>
      <c r="H332" s="264">
        <v>1439</v>
      </c>
      <c r="I332" s="264">
        <v>1546</v>
      </c>
      <c r="J332" s="266">
        <v>1538</v>
      </c>
      <c r="K332" s="266">
        <v>1597</v>
      </c>
      <c r="L332" s="266">
        <v>1643</v>
      </c>
      <c r="M332" s="266">
        <v>1685</v>
      </c>
      <c r="N332" s="266">
        <v>1744</v>
      </c>
      <c r="O332" s="266">
        <v>1696</v>
      </c>
      <c r="P332" s="266">
        <v>1521</v>
      </c>
      <c r="Q332" s="266">
        <v>1366</v>
      </c>
      <c r="R332" s="266">
        <v>1188</v>
      </c>
      <c r="S332" s="266">
        <v>374</v>
      </c>
      <c r="T332" s="266">
        <v>95</v>
      </c>
      <c r="U332" s="266">
        <v>24</v>
      </c>
      <c r="V332" s="266">
        <v>5</v>
      </c>
    </row>
    <row r="333" spans="2:22" x14ac:dyDescent="0.25">
      <c r="B333" s="197" t="s">
        <v>387</v>
      </c>
      <c r="C333" s="274">
        <v>2020</v>
      </c>
      <c r="D333" s="264">
        <v>0</v>
      </c>
      <c r="E333" s="264">
        <v>0</v>
      </c>
      <c r="F333" s="264">
        <v>322</v>
      </c>
      <c r="G333" s="264">
        <v>1724</v>
      </c>
      <c r="H333" s="264">
        <v>1851</v>
      </c>
      <c r="I333" s="264">
        <v>1963</v>
      </c>
      <c r="J333" s="266">
        <v>1973</v>
      </c>
      <c r="K333" s="266">
        <v>1935</v>
      </c>
      <c r="L333" s="266">
        <v>2084</v>
      </c>
      <c r="M333" s="266">
        <v>2054</v>
      </c>
      <c r="N333" s="266">
        <v>2144</v>
      </c>
      <c r="O333" s="266">
        <v>2197</v>
      </c>
      <c r="P333" s="266">
        <v>2154</v>
      </c>
      <c r="Q333" s="266">
        <v>1906</v>
      </c>
      <c r="R333" s="266">
        <v>1506</v>
      </c>
      <c r="S333" s="266">
        <v>585</v>
      </c>
      <c r="T333" s="266">
        <v>200</v>
      </c>
      <c r="U333" s="266">
        <v>42</v>
      </c>
      <c r="V333" s="266">
        <v>15</v>
      </c>
    </row>
    <row r="334" spans="2:22" x14ac:dyDescent="0.25">
      <c r="B334" s="197" t="s">
        <v>109</v>
      </c>
      <c r="C334" s="274">
        <v>2020</v>
      </c>
      <c r="D334" s="264">
        <v>2</v>
      </c>
      <c r="E334" s="264">
        <v>4</v>
      </c>
      <c r="F334" s="264">
        <v>381</v>
      </c>
      <c r="G334" s="264">
        <v>1309</v>
      </c>
      <c r="H334" s="264">
        <v>1379</v>
      </c>
      <c r="I334" s="264">
        <v>1488</v>
      </c>
      <c r="J334" s="266">
        <v>1515</v>
      </c>
      <c r="K334" s="266">
        <v>1518</v>
      </c>
      <c r="L334" s="266">
        <v>1626</v>
      </c>
      <c r="M334" s="266">
        <v>1646</v>
      </c>
      <c r="N334" s="266">
        <v>1664</v>
      </c>
      <c r="O334" s="266">
        <v>1533</v>
      </c>
      <c r="P334" s="266">
        <v>1634</v>
      </c>
      <c r="Q334" s="266">
        <v>1344</v>
      </c>
      <c r="R334" s="266">
        <v>989</v>
      </c>
      <c r="S334" s="266">
        <v>404</v>
      </c>
      <c r="T334" s="266">
        <v>148</v>
      </c>
      <c r="U334" s="266">
        <v>37</v>
      </c>
      <c r="V334" s="266">
        <v>49</v>
      </c>
    </row>
    <row r="335" spans="2:22" x14ac:dyDescent="0.25">
      <c r="B335" s="197" t="s">
        <v>388</v>
      </c>
      <c r="C335" s="274">
        <v>2020</v>
      </c>
      <c r="D335" s="264">
        <v>0</v>
      </c>
      <c r="E335" s="264">
        <v>4</v>
      </c>
      <c r="F335" s="264">
        <v>647</v>
      </c>
      <c r="G335" s="264">
        <v>2579</v>
      </c>
      <c r="H335" s="264">
        <v>2491</v>
      </c>
      <c r="I335" s="264">
        <v>2631</v>
      </c>
      <c r="J335" s="266">
        <v>2651</v>
      </c>
      <c r="K335" s="266">
        <v>2452</v>
      </c>
      <c r="L335" s="266">
        <v>2546</v>
      </c>
      <c r="M335" s="266">
        <v>2615</v>
      </c>
      <c r="N335" s="266">
        <v>2564</v>
      </c>
      <c r="O335" s="266">
        <v>2389</v>
      </c>
      <c r="P335" s="266">
        <v>2138</v>
      </c>
      <c r="Q335" s="266">
        <v>2092</v>
      </c>
      <c r="R335" s="266">
        <v>1558</v>
      </c>
      <c r="S335" s="266">
        <v>604</v>
      </c>
      <c r="T335" s="266">
        <v>197</v>
      </c>
      <c r="U335" s="266">
        <v>41</v>
      </c>
      <c r="V335" s="266">
        <v>4</v>
      </c>
    </row>
    <row r="336" spans="2:22" x14ac:dyDescent="0.25">
      <c r="B336" s="197" t="s">
        <v>389</v>
      </c>
      <c r="C336" s="274">
        <v>2020</v>
      </c>
      <c r="D336" s="264">
        <v>0</v>
      </c>
      <c r="E336" s="264">
        <v>12</v>
      </c>
      <c r="F336" s="264">
        <v>221</v>
      </c>
      <c r="G336" s="264">
        <v>914</v>
      </c>
      <c r="H336" s="264">
        <v>931</v>
      </c>
      <c r="I336" s="264">
        <v>983</v>
      </c>
      <c r="J336" s="266">
        <v>1115</v>
      </c>
      <c r="K336" s="266">
        <v>1048</v>
      </c>
      <c r="L336" s="266">
        <v>1022</v>
      </c>
      <c r="M336" s="266">
        <v>1004</v>
      </c>
      <c r="N336" s="266">
        <v>922</v>
      </c>
      <c r="O336" s="266">
        <v>865</v>
      </c>
      <c r="P336" s="266">
        <v>932</v>
      </c>
      <c r="Q336" s="266">
        <v>717</v>
      </c>
      <c r="R336" s="266">
        <v>630</v>
      </c>
      <c r="S336" s="266">
        <v>423</v>
      </c>
      <c r="T336" s="266">
        <v>257</v>
      </c>
      <c r="U336" s="266">
        <v>241</v>
      </c>
      <c r="V336" s="266">
        <v>357</v>
      </c>
    </row>
    <row r="337" spans="2:22" x14ac:dyDescent="0.25">
      <c r="B337" s="197" t="s">
        <v>112</v>
      </c>
      <c r="C337" s="274">
        <v>2020</v>
      </c>
      <c r="D337" s="264">
        <v>0</v>
      </c>
      <c r="E337" s="264">
        <v>9</v>
      </c>
      <c r="F337" s="264">
        <v>484</v>
      </c>
      <c r="G337" s="264">
        <v>1241</v>
      </c>
      <c r="H337" s="264">
        <v>1271</v>
      </c>
      <c r="I337" s="264">
        <v>1523</v>
      </c>
      <c r="J337" s="266">
        <v>1477</v>
      </c>
      <c r="K337" s="266">
        <v>1534</v>
      </c>
      <c r="L337" s="266">
        <v>1586</v>
      </c>
      <c r="M337" s="266">
        <v>1679</v>
      </c>
      <c r="N337" s="266">
        <v>1636</v>
      </c>
      <c r="O337" s="266">
        <v>1657</v>
      </c>
      <c r="P337" s="266">
        <v>1438</v>
      </c>
      <c r="Q337" s="266">
        <v>1393</v>
      </c>
      <c r="R337" s="266">
        <v>945</v>
      </c>
      <c r="S337" s="266">
        <v>438</v>
      </c>
      <c r="T337" s="266">
        <v>181</v>
      </c>
      <c r="U337" s="266">
        <v>81</v>
      </c>
      <c r="V337" s="266">
        <v>75</v>
      </c>
    </row>
    <row r="338" spans="2:22" x14ac:dyDescent="0.25">
      <c r="B338" s="197" t="s">
        <v>113</v>
      </c>
      <c r="C338" s="274">
        <v>2020</v>
      </c>
      <c r="D338" s="264">
        <v>0</v>
      </c>
      <c r="E338" s="264">
        <v>5</v>
      </c>
      <c r="F338" s="264">
        <v>3090</v>
      </c>
      <c r="G338" s="264">
        <v>10418</v>
      </c>
      <c r="H338" s="264">
        <v>11284</v>
      </c>
      <c r="I338" s="264">
        <v>11414</v>
      </c>
      <c r="J338" s="266">
        <v>11322</v>
      </c>
      <c r="K338" s="266">
        <v>10644</v>
      </c>
      <c r="L338" s="266">
        <v>10744</v>
      </c>
      <c r="M338" s="266">
        <v>11104</v>
      </c>
      <c r="N338" s="266">
        <v>11385</v>
      </c>
      <c r="O338" s="266">
        <v>11171</v>
      </c>
      <c r="P338" s="266">
        <v>10524</v>
      </c>
      <c r="Q338" s="266">
        <v>9031</v>
      </c>
      <c r="R338" s="266">
        <v>7070</v>
      </c>
      <c r="S338" s="266">
        <v>2736</v>
      </c>
      <c r="T338" s="266">
        <v>821</v>
      </c>
      <c r="U338" s="266">
        <v>210</v>
      </c>
      <c r="V338" s="266">
        <v>91</v>
      </c>
    </row>
    <row r="339" spans="2:22" x14ac:dyDescent="0.25">
      <c r="B339" s="197" t="s">
        <v>390</v>
      </c>
      <c r="C339" s="274">
        <v>2020</v>
      </c>
      <c r="D339" s="264">
        <v>3</v>
      </c>
      <c r="E339" s="264">
        <v>40</v>
      </c>
      <c r="F339" s="264">
        <v>1922</v>
      </c>
      <c r="G339" s="264">
        <v>7101</v>
      </c>
      <c r="H339" s="264">
        <v>7471</v>
      </c>
      <c r="I339" s="264">
        <v>7962</v>
      </c>
      <c r="J339" s="266">
        <v>7790</v>
      </c>
      <c r="K339" s="266">
        <v>7976</v>
      </c>
      <c r="L339" s="266">
        <v>8247</v>
      </c>
      <c r="M339" s="266">
        <v>8294</v>
      </c>
      <c r="N339" s="266">
        <v>8554</v>
      </c>
      <c r="O339" s="266">
        <v>8514</v>
      </c>
      <c r="P339" s="266">
        <v>8366</v>
      </c>
      <c r="Q339" s="266">
        <v>7786</v>
      </c>
      <c r="R339" s="266">
        <v>6366</v>
      </c>
      <c r="S339" s="266">
        <v>2605</v>
      </c>
      <c r="T339" s="266">
        <v>923</v>
      </c>
      <c r="U339" s="266">
        <v>244</v>
      </c>
      <c r="V339" s="266">
        <v>191</v>
      </c>
    </row>
    <row r="340" spans="2:22" x14ac:dyDescent="0.25">
      <c r="B340" s="197" t="s">
        <v>115</v>
      </c>
      <c r="C340" s="274">
        <v>2020</v>
      </c>
      <c r="D340" s="264">
        <v>0</v>
      </c>
      <c r="E340" s="264">
        <v>5</v>
      </c>
      <c r="F340" s="264">
        <v>403</v>
      </c>
      <c r="G340" s="264">
        <v>1664</v>
      </c>
      <c r="H340" s="264">
        <v>1818</v>
      </c>
      <c r="I340" s="264">
        <v>1892</v>
      </c>
      <c r="J340" s="266">
        <v>1893</v>
      </c>
      <c r="K340" s="266">
        <v>1943</v>
      </c>
      <c r="L340" s="266">
        <v>1997</v>
      </c>
      <c r="M340" s="266">
        <v>1986</v>
      </c>
      <c r="N340" s="266">
        <v>2046</v>
      </c>
      <c r="O340" s="266">
        <v>1972</v>
      </c>
      <c r="P340" s="266">
        <v>1885</v>
      </c>
      <c r="Q340" s="266">
        <v>1688</v>
      </c>
      <c r="R340" s="266">
        <v>1360</v>
      </c>
      <c r="S340" s="266">
        <v>743</v>
      </c>
      <c r="T340" s="266">
        <v>327</v>
      </c>
      <c r="U340" s="266">
        <v>76</v>
      </c>
      <c r="V340" s="266">
        <v>47</v>
      </c>
    </row>
    <row r="341" spans="2:22" x14ac:dyDescent="0.25">
      <c r="B341" s="197" t="s">
        <v>391</v>
      </c>
      <c r="C341" s="274">
        <v>2020</v>
      </c>
      <c r="D341" s="264">
        <v>0</v>
      </c>
      <c r="E341" s="264">
        <v>0</v>
      </c>
      <c r="F341" s="264">
        <v>413</v>
      </c>
      <c r="G341" s="264">
        <v>2635</v>
      </c>
      <c r="H341" s="264">
        <v>2705</v>
      </c>
      <c r="I341" s="264">
        <v>2868</v>
      </c>
      <c r="J341" s="266">
        <v>2789</v>
      </c>
      <c r="K341" s="266">
        <v>2828</v>
      </c>
      <c r="L341" s="266">
        <v>2973</v>
      </c>
      <c r="M341" s="266">
        <v>3203</v>
      </c>
      <c r="N341" s="266">
        <v>3396</v>
      </c>
      <c r="O341" s="266">
        <v>3254</v>
      </c>
      <c r="P341" s="266">
        <v>3392</v>
      </c>
      <c r="Q341" s="266">
        <v>3139</v>
      </c>
      <c r="R341" s="266">
        <v>2612</v>
      </c>
      <c r="S341" s="266">
        <v>1064</v>
      </c>
      <c r="T341" s="266">
        <v>335</v>
      </c>
      <c r="U341" s="266">
        <v>43</v>
      </c>
      <c r="V341" s="266">
        <v>15</v>
      </c>
    </row>
    <row r="342" spans="2:22" x14ac:dyDescent="0.25">
      <c r="B342" s="197" t="s">
        <v>245</v>
      </c>
      <c r="C342" s="274">
        <v>2020</v>
      </c>
      <c r="D342" s="264">
        <v>0</v>
      </c>
      <c r="E342" s="264">
        <v>7</v>
      </c>
      <c r="F342" s="264">
        <v>352</v>
      </c>
      <c r="G342" s="264">
        <v>1714</v>
      </c>
      <c r="H342" s="264">
        <v>1918</v>
      </c>
      <c r="I342" s="264">
        <v>2015</v>
      </c>
      <c r="J342" s="266">
        <v>2030</v>
      </c>
      <c r="K342" s="266">
        <v>2098</v>
      </c>
      <c r="L342" s="266">
        <v>2073</v>
      </c>
      <c r="M342" s="266">
        <v>2163</v>
      </c>
      <c r="N342" s="266">
        <v>2247</v>
      </c>
      <c r="O342" s="266">
        <v>2236</v>
      </c>
      <c r="P342" s="266">
        <v>2131</v>
      </c>
      <c r="Q342" s="266">
        <v>1905</v>
      </c>
      <c r="R342" s="266">
        <v>1503</v>
      </c>
      <c r="S342" s="266">
        <v>699</v>
      </c>
      <c r="T342" s="266">
        <v>231</v>
      </c>
      <c r="U342" s="266">
        <v>67</v>
      </c>
      <c r="V342" s="266">
        <v>20</v>
      </c>
    </row>
    <row r="343" spans="2:22" x14ac:dyDescent="0.25">
      <c r="B343" s="197" t="s">
        <v>117</v>
      </c>
      <c r="C343" s="274">
        <v>2020</v>
      </c>
      <c r="D343" s="264">
        <v>1</v>
      </c>
      <c r="E343" s="264">
        <v>113</v>
      </c>
      <c r="F343" s="264">
        <v>1504</v>
      </c>
      <c r="G343" s="264">
        <v>7468</v>
      </c>
      <c r="H343" s="264">
        <v>8165</v>
      </c>
      <c r="I343" s="264">
        <v>8367</v>
      </c>
      <c r="J343" s="266">
        <v>8481</v>
      </c>
      <c r="K343" s="266">
        <v>7900</v>
      </c>
      <c r="L343" s="266">
        <v>7646</v>
      </c>
      <c r="M343" s="266">
        <v>8002</v>
      </c>
      <c r="N343" s="266">
        <v>7323</v>
      </c>
      <c r="O343" s="266">
        <v>7110</v>
      </c>
      <c r="P343" s="266">
        <v>6624</v>
      </c>
      <c r="Q343" s="266">
        <v>6199</v>
      </c>
      <c r="R343" s="266">
        <v>4997</v>
      </c>
      <c r="S343" s="266">
        <v>2937</v>
      </c>
      <c r="T343" s="266">
        <v>1552</v>
      </c>
      <c r="U343" s="266">
        <v>783</v>
      </c>
      <c r="V343" s="266">
        <v>819</v>
      </c>
    </row>
    <row r="344" spans="2:22" x14ac:dyDescent="0.25">
      <c r="B344" s="197" t="s">
        <v>118</v>
      </c>
      <c r="C344" s="274">
        <v>2020</v>
      </c>
      <c r="D344" s="264">
        <v>0</v>
      </c>
      <c r="E344" s="264">
        <v>3</v>
      </c>
      <c r="F344" s="264">
        <v>693</v>
      </c>
      <c r="G344" s="264">
        <v>1799</v>
      </c>
      <c r="H344" s="264">
        <v>1865</v>
      </c>
      <c r="I344" s="264">
        <v>1882</v>
      </c>
      <c r="J344" s="266">
        <v>2003</v>
      </c>
      <c r="K344" s="266">
        <v>1931</v>
      </c>
      <c r="L344" s="266">
        <v>2053</v>
      </c>
      <c r="M344" s="266">
        <v>2180</v>
      </c>
      <c r="N344" s="266">
        <v>2082</v>
      </c>
      <c r="O344" s="266">
        <v>1953</v>
      </c>
      <c r="P344" s="266">
        <v>2182</v>
      </c>
      <c r="Q344" s="266">
        <v>2095</v>
      </c>
      <c r="R344" s="266">
        <v>1693</v>
      </c>
      <c r="S344" s="266">
        <v>727</v>
      </c>
      <c r="T344" s="266">
        <v>266</v>
      </c>
      <c r="U344" s="266">
        <v>81</v>
      </c>
      <c r="V344" s="266">
        <v>38</v>
      </c>
    </row>
    <row r="345" spans="2:22" x14ac:dyDescent="0.25">
      <c r="B345" s="197" t="s">
        <v>392</v>
      </c>
      <c r="C345" s="274">
        <v>2020</v>
      </c>
      <c r="D345" s="264">
        <v>0</v>
      </c>
      <c r="E345" s="264">
        <v>0</v>
      </c>
      <c r="F345" s="264">
        <v>619</v>
      </c>
      <c r="G345" s="264">
        <v>2145</v>
      </c>
      <c r="H345" s="264">
        <v>2277</v>
      </c>
      <c r="I345" s="264">
        <v>2552</v>
      </c>
      <c r="J345" s="266">
        <v>2609</v>
      </c>
      <c r="K345" s="266">
        <v>2305</v>
      </c>
      <c r="L345" s="266">
        <v>2523</v>
      </c>
      <c r="M345" s="266">
        <v>2551</v>
      </c>
      <c r="N345" s="266">
        <v>2533</v>
      </c>
      <c r="O345" s="266">
        <v>2521</v>
      </c>
      <c r="P345" s="266">
        <v>2402</v>
      </c>
      <c r="Q345" s="266">
        <v>2230</v>
      </c>
      <c r="R345" s="266">
        <v>1652</v>
      </c>
      <c r="S345" s="266">
        <v>833</v>
      </c>
      <c r="T345" s="266">
        <v>360</v>
      </c>
      <c r="U345" s="266">
        <v>110</v>
      </c>
      <c r="V345" s="266">
        <v>65</v>
      </c>
    </row>
    <row r="346" spans="2:22" x14ac:dyDescent="0.25">
      <c r="B346" s="197" t="s">
        <v>120</v>
      </c>
      <c r="C346" s="274">
        <v>2020</v>
      </c>
      <c r="D346" s="264">
        <v>3</v>
      </c>
      <c r="E346" s="264">
        <v>354</v>
      </c>
      <c r="F346" s="264">
        <v>5844</v>
      </c>
      <c r="G346" s="264">
        <v>12462</v>
      </c>
      <c r="H346" s="264">
        <v>13638</v>
      </c>
      <c r="I346" s="264">
        <v>14647</v>
      </c>
      <c r="J346" s="266">
        <v>15102</v>
      </c>
      <c r="K346" s="266">
        <v>14604</v>
      </c>
      <c r="L346" s="266">
        <v>15229</v>
      </c>
      <c r="M346" s="266">
        <v>15579</v>
      </c>
      <c r="N346" s="266">
        <v>15106</v>
      </c>
      <c r="O346" s="266">
        <v>14979</v>
      </c>
      <c r="P346" s="266">
        <v>14254</v>
      </c>
      <c r="Q346" s="266">
        <v>13775</v>
      </c>
      <c r="R346" s="266">
        <v>11164</v>
      </c>
      <c r="S346" s="266">
        <v>6542</v>
      </c>
      <c r="T346" s="266">
        <v>3088</v>
      </c>
      <c r="U346" s="266">
        <v>1400</v>
      </c>
      <c r="V346" s="266">
        <v>973</v>
      </c>
    </row>
    <row r="347" spans="2:22" x14ac:dyDescent="0.25">
      <c r="B347" s="197" t="s">
        <v>121</v>
      </c>
      <c r="C347" s="274">
        <v>2020</v>
      </c>
      <c r="D347" s="264">
        <v>0</v>
      </c>
      <c r="E347" s="264">
        <v>26</v>
      </c>
      <c r="F347" s="264">
        <v>1251</v>
      </c>
      <c r="G347" s="264">
        <v>3964</v>
      </c>
      <c r="H347" s="264">
        <v>4402</v>
      </c>
      <c r="I347" s="264">
        <v>4429</v>
      </c>
      <c r="J347" s="266">
        <v>4567</v>
      </c>
      <c r="K347" s="266">
        <v>4072</v>
      </c>
      <c r="L347" s="266">
        <v>4004</v>
      </c>
      <c r="M347" s="266">
        <v>3952</v>
      </c>
      <c r="N347" s="266">
        <v>3762</v>
      </c>
      <c r="O347" s="266">
        <v>3639</v>
      </c>
      <c r="P347" s="266">
        <v>3360</v>
      </c>
      <c r="Q347" s="266">
        <v>3054</v>
      </c>
      <c r="R347" s="266">
        <v>2556</v>
      </c>
      <c r="S347" s="266">
        <v>1357</v>
      </c>
      <c r="T347" s="266">
        <v>579</v>
      </c>
      <c r="U347" s="266">
        <v>271</v>
      </c>
      <c r="V347" s="266">
        <v>241</v>
      </c>
    </row>
    <row r="348" spans="2:22" x14ac:dyDescent="0.25">
      <c r="B348" s="197" t="s">
        <v>122</v>
      </c>
      <c r="C348" s="274">
        <v>2020</v>
      </c>
      <c r="D348" s="264">
        <v>0</v>
      </c>
      <c r="E348" s="264">
        <v>26</v>
      </c>
      <c r="F348" s="264">
        <v>406</v>
      </c>
      <c r="G348" s="264">
        <v>1948</v>
      </c>
      <c r="H348" s="264">
        <v>2166</v>
      </c>
      <c r="I348" s="264">
        <v>2304</v>
      </c>
      <c r="J348" s="266">
        <v>2334</v>
      </c>
      <c r="K348" s="266">
        <v>2232</v>
      </c>
      <c r="L348" s="266">
        <v>2447</v>
      </c>
      <c r="M348" s="266">
        <v>2479</v>
      </c>
      <c r="N348" s="266">
        <v>2339</v>
      </c>
      <c r="O348" s="266">
        <v>2291</v>
      </c>
      <c r="P348" s="266">
        <v>2019</v>
      </c>
      <c r="Q348" s="266">
        <v>1860</v>
      </c>
      <c r="R348" s="266">
        <v>1441</v>
      </c>
      <c r="S348" s="266">
        <v>606</v>
      </c>
      <c r="T348" s="266">
        <v>216</v>
      </c>
      <c r="U348" s="266">
        <v>73</v>
      </c>
      <c r="V348" s="266">
        <v>36</v>
      </c>
    </row>
    <row r="349" spans="2:22" x14ac:dyDescent="0.25">
      <c r="B349" s="197" t="s">
        <v>123</v>
      </c>
      <c r="C349" s="274">
        <v>2020</v>
      </c>
      <c r="D349" s="264">
        <v>0</v>
      </c>
      <c r="E349" s="264">
        <v>5</v>
      </c>
      <c r="F349" s="264">
        <v>501</v>
      </c>
      <c r="G349" s="264">
        <v>3546</v>
      </c>
      <c r="H349" s="264">
        <v>3724</v>
      </c>
      <c r="I349" s="264">
        <v>3829</v>
      </c>
      <c r="J349" s="266">
        <v>3800</v>
      </c>
      <c r="K349" s="266">
        <v>3799</v>
      </c>
      <c r="L349" s="266">
        <v>4056</v>
      </c>
      <c r="M349" s="266">
        <v>4218</v>
      </c>
      <c r="N349" s="266">
        <v>4341</v>
      </c>
      <c r="O349" s="266">
        <v>4495</v>
      </c>
      <c r="P349" s="266">
        <v>4637</v>
      </c>
      <c r="Q349" s="266">
        <v>4591</v>
      </c>
      <c r="R349" s="266">
        <v>4264</v>
      </c>
      <c r="S349" s="266">
        <v>2118</v>
      </c>
      <c r="T349" s="266">
        <v>785</v>
      </c>
      <c r="U349" s="266">
        <v>186</v>
      </c>
      <c r="V349" s="266">
        <v>138</v>
      </c>
    </row>
    <row r="350" spans="2:22" x14ac:dyDescent="0.25">
      <c r="B350" s="197" t="s">
        <v>393</v>
      </c>
      <c r="C350" s="274">
        <v>2020</v>
      </c>
      <c r="D350" s="264">
        <v>0</v>
      </c>
      <c r="E350" s="264">
        <v>39</v>
      </c>
      <c r="F350" s="264">
        <v>2772</v>
      </c>
      <c r="G350" s="264">
        <v>28055</v>
      </c>
      <c r="H350" s="264">
        <v>28494</v>
      </c>
      <c r="I350" s="264">
        <v>29153</v>
      </c>
      <c r="J350" s="266">
        <v>28756</v>
      </c>
      <c r="K350" s="266">
        <v>28953</v>
      </c>
      <c r="L350" s="266">
        <v>31623</v>
      </c>
      <c r="M350" s="266">
        <v>33126</v>
      </c>
      <c r="N350" s="266">
        <v>33693</v>
      </c>
      <c r="O350" s="266">
        <v>34383</v>
      </c>
      <c r="P350" s="266">
        <v>33187</v>
      </c>
      <c r="Q350" s="266">
        <v>31239</v>
      </c>
      <c r="R350" s="266">
        <v>26278</v>
      </c>
      <c r="S350" s="266">
        <v>11300</v>
      </c>
      <c r="T350" s="266">
        <v>3777</v>
      </c>
      <c r="U350" s="266">
        <v>851</v>
      </c>
      <c r="V350" s="266">
        <v>411</v>
      </c>
    </row>
    <row r="351" spans="2:22" x14ac:dyDescent="0.25">
      <c r="B351" s="197" t="s">
        <v>125</v>
      </c>
      <c r="C351" s="274">
        <v>2020</v>
      </c>
      <c r="D351" s="264">
        <v>1</v>
      </c>
      <c r="E351" s="264">
        <v>22</v>
      </c>
      <c r="F351" s="264">
        <v>1903</v>
      </c>
      <c r="G351" s="264">
        <v>8296</v>
      </c>
      <c r="H351" s="264">
        <v>8713</v>
      </c>
      <c r="I351" s="264">
        <v>9171</v>
      </c>
      <c r="J351" s="266">
        <v>9182</v>
      </c>
      <c r="K351" s="266">
        <v>9187</v>
      </c>
      <c r="L351" s="266">
        <v>9514</v>
      </c>
      <c r="M351" s="266">
        <v>9607</v>
      </c>
      <c r="N351" s="266">
        <v>9484</v>
      </c>
      <c r="O351" s="266">
        <v>9491</v>
      </c>
      <c r="P351" s="266">
        <v>9057</v>
      </c>
      <c r="Q351" s="266">
        <v>7975</v>
      </c>
      <c r="R351" s="266">
        <v>6136</v>
      </c>
      <c r="S351" s="266">
        <v>2771</v>
      </c>
      <c r="T351" s="266">
        <v>1000</v>
      </c>
      <c r="U351" s="266">
        <v>326</v>
      </c>
      <c r="V351" s="266">
        <v>289</v>
      </c>
    </row>
    <row r="352" spans="2:22" x14ac:dyDescent="0.25">
      <c r="B352" s="197" t="s">
        <v>394</v>
      </c>
      <c r="C352" s="274">
        <v>2020</v>
      </c>
      <c r="D352" s="264">
        <v>0</v>
      </c>
      <c r="E352" s="264">
        <v>22</v>
      </c>
      <c r="F352" s="264">
        <v>2791</v>
      </c>
      <c r="G352" s="264">
        <v>7538</v>
      </c>
      <c r="H352" s="264">
        <v>7947</v>
      </c>
      <c r="I352" s="264">
        <v>8358</v>
      </c>
      <c r="J352" s="266">
        <v>8379</v>
      </c>
      <c r="K352" s="266">
        <v>7932</v>
      </c>
      <c r="L352" s="266">
        <v>8390</v>
      </c>
      <c r="M352" s="266">
        <v>8826</v>
      </c>
      <c r="N352" s="266">
        <v>8419</v>
      </c>
      <c r="O352" s="266">
        <v>8706</v>
      </c>
      <c r="P352" s="266">
        <v>8192</v>
      </c>
      <c r="Q352" s="266">
        <v>7113</v>
      </c>
      <c r="R352" s="266">
        <v>6019</v>
      </c>
      <c r="S352" s="266">
        <v>2589</v>
      </c>
      <c r="T352" s="266">
        <v>873</v>
      </c>
      <c r="U352" s="266">
        <v>253</v>
      </c>
      <c r="V352" s="266">
        <v>209</v>
      </c>
    </row>
    <row r="353" spans="2:22" x14ac:dyDescent="0.25">
      <c r="B353" s="197" t="s">
        <v>127</v>
      </c>
      <c r="C353" s="274">
        <v>2020</v>
      </c>
      <c r="D353" s="264">
        <v>0</v>
      </c>
      <c r="E353" s="264">
        <v>1</v>
      </c>
      <c r="F353" s="264">
        <v>213</v>
      </c>
      <c r="G353" s="264">
        <v>1947</v>
      </c>
      <c r="H353" s="264">
        <v>2129</v>
      </c>
      <c r="I353" s="264">
        <v>2134</v>
      </c>
      <c r="J353" s="266">
        <v>2270</v>
      </c>
      <c r="K353" s="266">
        <v>2225</v>
      </c>
      <c r="L353" s="266">
        <v>2237</v>
      </c>
      <c r="M353" s="266">
        <v>2348</v>
      </c>
      <c r="N353" s="266">
        <v>2408</v>
      </c>
      <c r="O353" s="266">
        <v>2234</v>
      </c>
      <c r="P353" s="266">
        <v>2193</v>
      </c>
      <c r="Q353" s="266">
        <v>1936</v>
      </c>
      <c r="R353" s="266">
        <v>1588</v>
      </c>
      <c r="S353" s="266">
        <v>602</v>
      </c>
      <c r="T353" s="266">
        <v>165</v>
      </c>
      <c r="U353" s="266">
        <v>27</v>
      </c>
      <c r="V353" s="266">
        <v>6</v>
      </c>
    </row>
    <row r="354" spans="2:22" x14ac:dyDescent="0.25">
      <c r="B354" s="197" t="s">
        <v>128</v>
      </c>
      <c r="C354" s="274">
        <v>2020</v>
      </c>
      <c r="D354" s="264">
        <v>0</v>
      </c>
      <c r="E354" s="264">
        <v>51</v>
      </c>
      <c r="F354" s="264">
        <v>2792</v>
      </c>
      <c r="G354" s="264">
        <v>9362</v>
      </c>
      <c r="H354" s="264">
        <v>10263</v>
      </c>
      <c r="I354" s="264">
        <v>10420</v>
      </c>
      <c r="J354" s="266">
        <v>10696</v>
      </c>
      <c r="K354" s="266">
        <v>10837</v>
      </c>
      <c r="L354" s="266">
        <v>11037</v>
      </c>
      <c r="M354" s="266">
        <v>11382</v>
      </c>
      <c r="N354" s="266">
        <v>11476</v>
      </c>
      <c r="O354" s="266">
        <v>11572</v>
      </c>
      <c r="P354" s="266">
        <v>11337</v>
      </c>
      <c r="Q354" s="266">
        <v>11044</v>
      </c>
      <c r="R354" s="266">
        <v>9642</v>
      </c>
      <c r="S354" s="266">
        <v>5667</v>
      </c>
      <c r="T354" s="266">
        <v>2945</v>
      </c>
      <c r="U354" s="266">
        <v>1463</v>
      </c>
      <c r="V354" s="266">
        <v>1794</v>
      </c>
    </row>
    <row r="355" spans="2:22" x14ac:dyDescent="0.25">
      <c r="B355" s="197" t="s">
        <v>129</v>
      </c>
      <c r="C355" s="274">
        <v>2020</v>
      </c>
      <c r="D355" s="264">
        <v>0</v>
      </c>
      <c r="E355" s="264">
        <v>20</v>
      </c>
      <c r="F355" s="264">
        <v>1001</v>
      </c>
      <c r="G355" s="264">
        <v>5535</v>
      </c>
      <c r="H355" s="264">
        <v>5995</v>
      </c>
      <c r="I355" s="264">
        <v>6104</v>
      </c>
      <c r="J355" s="266">
        <v>6203</v>
      </c>
      <c r="K355" s="266">
        <v>5438</v>
      </c>
      <c r="L355" s="266">
        <v>5862</v>
      </c>
      <c r="M355" s="266">
        <v>5914</v>
      </c>
      <c r="N355" s="266">
        <v>5890</v>
      </c>
      <c r="O355" s="266">
        <v>5627</v>
      </c>
      <c r="P355" s="266">
        <v>5413</v>
      </c>
      <c r="Q355" s="266">
        <v>4662</v>
      </c>
      <c r="R355" s="266">
        <v>3723</v>
      </c>
      <c r="S355" s="266">
        <v>1568</v>
      </c>
      <c r="T355" s="266">
        <v>519</v>
      </c>
      <c r="U355" s="266">
        <v>107</v>
      </c>
      <c r="V355" s="266">
        <v>63</v>
      </c>
    </row>
    <row r="356" spans="2:22" x14ac:dyDescent="0.25">
      <c r="B356" s="197" t="s">
        <v>395</v>
      </c>
      <c r="C356" s="274">
        <v>2020</v>
      </c>
      <c r="D356" s="264">
        <v>1</v>
      </c>
      <c r="E356" s="264">
        <v>32</v>
      </c>
      <c r="F356" s="264">
        <v>3026</v>
      </c>
      <c r="G356" s="264">
        <v>12345</v>
      </c>
      <c r="H356" s="264">
        <v>13094</v>
      </c>
      <c r="I356" s="264">
        <v>13709</v>
      </c>
      <c r="J356" s="266">
        <v>13752</v>
      </c>
      <c r="K356" s="266">
        <v>13966</v>
      </c>
      <c r="L356" s="266">
        <v>14215</v>
      </c>
      <c r="M356" s="266">
        <v>14078</v>
      </c>
      <c r="N356" s="266">
        <v>13744</v>
      </c>
      <c r="O356" s="266">
        <v>13352</v>
      </c>
      <c r="P356" s="266">
        <v>12221</v>
      </c>
      <c r="Q356" s="266">
        <v>10526</v>
      </c>
      <c r="R356" s="266">
        <v>8265</v>
      </c>
      <c r="S356" s="266">
        <v>4054</v>
      </c>
      <c r="T356" s="266">
        <v>1475</v>
      </c>
      <c r="U356" s="266">
        <v>504</v>
      </c>
      <c r="V356" s="266">
        <v>365</v>
      </c>
    </row>
    <row r="357" spans="2:22" x14ac:dyDescent="0.25">
      <c r="B357" s="197" t="s">
        <v>131</v>
      </c>
      <c r="C357" s="274">
        <v>2020</v>
      </c>
      <c r="D357" s="264">
        <v>0</v>
      </c>
      <c r="E357" s="264">
        <v>6</v>
      </c>
      <c r="F357" s="264">
        <v>896</v>
      </c>
      <c r="G357" s="264">
        <v>3716</v>
      </c>
      <c r="H357" s="264">
        <v>3963</v>
      </c>
      <c r="I357" s="264">
        <v>4085</v>
      </c>
      <c r="J357" s="266">
        <v>4137</v>
      </c>
      <c r="K357" s="266">
        <v>4210</v>
      </c>
      <c r="L357" s="266">
        <v>4425</v>
      </c>
      <c r="M357" s="266">
        <v>4552</v>
      </c>
      <c r="N357" s="266">
        <v>4432</v>
      </c>
      <c r="O357" s="266">
        <v>4528</v>
      </c>
      <c r="P357" s="266">
        <v>4358</v>
      </c>
      <c r="Q357" s="266">
        <v>4031</v>
      </c>
      <c r="R357" s="266">
        <v>3202</v>
      </c>
      <c r="S357" s="266">
        <v>1465</v>
      </c>
      <c r="T357" s="266">
        <v>452</v>
      </c>
      <c r="U357" s="266">
        <v>101</v>
      </c>
      <c r="V357" s="266">
        <v>54</v>
      </c>
    </row>
    <row r="358" spans="2:22" x14ac:dyDescent="0.25">
      <c r="B358" s="197" t="s">
        <v>132</v>
      </c>
      <c r="C358" s="274">
        <v>2020</v>
      </c>
      <c r="D358" s="264">
        <v>0</v>
      </c>
      <c r="E358" s="264">
        <v>9</v>
      </c>
      <c r="F358" s="264">
        <v>375</v>
      </c>
      <c r="G358" s="264">
        <v>4791</v>
      </c>
      <c r="H358" s="264">
        <v>4845</v>
      </c>
      <c r="I358" s="264">
        <v>4785</v>
      </c>
      <c r="J358" s="266">
        <v>4827</v>
      </c>
      <c r="K358" s="266">
        <v>5077</v>
      </c>
      <c r="L358" s="266">
        <v>5208</v>
      </c>
      <c r="M358" s="266">
        <v>5439</v>
      </c>
      <c r="N358" s="266">
        <v>5660</v>
      </c>
      <c r="O358" s="266">
        <v>5654</v>
      </c>
      <c r="P358" s="266">
        <v>5600</v>
      </c>
      <c r="Q358" s="266">
        <v>5223</v>
      </c>
      <c r="R358" s="266">
        <v>4510</v>
      </c>
      <c r="S358" s="266">
        <v>2256</v>
      </c>
      <c r="T358" s="266">
        <v>728</v>
      </c>
      <c r="U358" s="266">
        <v>204</v>
      </c>
      <c r="V358" s="266">
        <v>210</v>
      </c>
    </row>
    <row r="359" spans="2:22" x14ac:dyDescent="0.25">
      <c r="B359" s="197" t="s">
        <v>133</v>
      </c>
      <c r="C359" s="274">
        <v>2020</v>
      </c>
      <c r="D359" s="264">
        <v>0</v>
      </c>
      <c r="E359" s="264">
        <v>50</v>
      </c>
      <c r="F359" s="264">
        <v>1188</v>
      </c>
      <c r="G359" s="264">
        <v>5432</v>
      </c>
      <c r="H359" s="264">
        <v>6058</v>
      </c>
      <c r="I359" s="264">
        <v>6277</v>
      </c>
      <c r="J359" s="266">
        <v>6371</v>
      </c>
      <c r="K359" s="266">
        <v>6331</v>
      </c>
      <c r="L359" s="266">
        <v>6644</v>
      </c>
      <c r="M359" s="266">
        <v>6838</v>
      </c>
      <c r="N359" s="266">
        <v>7063</v>
      </c>
      <c r="O359" s="266">
        <v>6724</v>
      </c>
      <c r="P359" s="266">
        <v>6725</v>
      </c>
      <c r="Q359" s="266">
        <v>6334</v>
      </c>
      <c r="R359" s="266">
        <v>5376</v>
      </c>
      <c r="S359" s="266">
        <v>2323</v>
      </c>
      <c r="T359" s="266">
        <v>748</v>
      </c>
      <c r="U359" s="266">
        <v>171</v>
      </c>
      <c r="V359" s="266">
        <v>167</v>
      </c>
    </row>
    <row r="360" spans="2:22" x14ac:dyDescent="0.25">
      <c r="B360" s="197" t="s">
        <v>134</v>
      </c>
      <c r="C360" s="274">
        <v>2020</v>
      </c>
      <c r="D360" s="264">
        <v>0</v>
      </c>
      <c r="E360" s="264">
        <v>0</v>
      </c>
      <c r="F360" s="264">
        <v>440</v>
      </c>
      <c r="G360" s="264">
        <v>2302</v>
      </c>
      <c r="H360" s="264">
        <v>2591</v>
      </c>
      <c r="I360" s="264">
        <v>2743</v>
      </c>
      <c r="J360" s="266">
        <v>2675</v>
      </c>
      <c r="K360" s="266">
        <v>2681</v>
      </c>
      <c r="L360" s="266">
        <v>2748</v>
      </c>
      <c r="M360" s="266">
        <v>2906</v>
      </c>
      <c r="N360" s="266">
        <v>2786</v>
      </c>
      <c r="O360" s="266">
        <v>2698</v>
      </c>
      <c r="P360" s="266">
        <v>2496</v>
      </c>
      <c r="Q360" s="266">
        <v>2242</v>
      </c>
      <c r="R360" s="266">
        <v>1740</v>
      </c>
      <c r="S360" s="266">
        <v>730</v>
      </c>
      <c r="T360" s="266">
        <v>279</v>
      </c>
      <c r="U360" s="266">
        <v>106</v>
      </c>
      <c r="V360" s="266">
        <v>112</v>
      </c>
    </row>
    <row r="361" spans="2:22" x14ac:dyDescent="0.25">
      <c r="B361" s="197" t="s">
        <v>135</v>
      </c>
      <c r="C361" s="274">
        <v>2020</v>
      </c>
      <c r="D361" s="264">
        <v>0</v>
      </c>
      <c r="E361" s="264">
        <v>3</v>
      </c>
      <c r="F361" s="264">
        <v>623</v>
      </c>
      <c r="G361" s="264">
        <v>2388</v>
      </c>
      <c r="H361" s="264">
        <v>2508</v>
      </c>
      <c r="I361" s="264">
        <v>2655</v>
      </c>
      <c r="J361" s="266">
        <v>2427</v>
      </c>
      <c r="K361" s="266">
        <v>2381</v>
      </c>
      <c r="L361" s="266">
        <v>2390</v>
      </c>
      <c r="M361" s="266">
        <v>2431</v>
      </c>
      <c r="N361" s="266">
        <v>2504</v>
      </c>
      <c r="O361" s="266">
        <v>2410</v>
      </c>
      <c r="P361" s="266">
        <v>2262</v>
      </c>
      <c r="Q361" s="266">
        <v>1856</v>
      </c>
      <c r="R361" s="266">
        <v>1497</v>
      </c>
      <c r="S361" s="266">
        <v>728</v>
      </c>
      <c r="T361" s="266">
        <v>269</v>
      </c>
      <c r="U361" s="266">
        <v>89</v>
      </c>
      <c r="V361" s="266">
        <v>134</v>
      </c>
    </row>
    <row r="362" spans="2:22" x14ac:dyDescent="0.25">
      <c r="B362" s="197" t="s">
        <v>404</v>
      </c>
      <c r="C362" s="274">
        <v>2020</v>
      </c>
      <c r="D362" s="264">
        <v>0</v>
      </c>
      <c r="E362" s="264">
        <v>22</v>
      </c>
      <c r="F362" s="264">
        <v>1053</v>
      </c>
      <c r="G362" s="264">
        <v>4033</v>
      </c>
      <c r="H362" s="264">
        <v>4330</v>
      </c>
      <c r="I362" s="264">
        <v>4409</v>
      </c>
      <c r="J362" s="266">
        <v>4552</v>
      </c>
      <c r="K362" s="266">
        <v>4567</v>
      </c>
      <c r="L362" s="266">
        <v>4693</v>
      </c>
      <c r="M362" s="266">
        <v>4591</v>
      </c>
      <c r="N362" s="266">
        <v>4799</v>
      </c>
      <c r="O362" s="266">
        <v>4614</v>
      </c>
      <c r="P362" s="266">
        <v>4408</v>
      </c>
      <c r="Q362" s="266">
        <v>4109</v>
      </c>
      <c r="R362" s="266">
        <v>3332</v>
      </c>
      <c r="S362" s="266">
        <v>1608</v>
      </c>
      <c r="T362" s="266">
        <v>594</v>
      </c>
      <c r="U362" s="266">
        <v>193</v>
      </c>
      <c r="V362" s="266">
        <v>165</v>
      </c>
    </row>
    <row r="363" spans="2:22" x14ac:dyDescent="0.25">
      <c r="B363" s="197" t="s">
        <v>137</v>
      </c>
      <c r="C363" s="274">
        <v>2020</v>
      </c>
      <c r="D363" s="264">
        <v>1</v>
      </c>
      <c r="E363" s="264">
        <v>15</v>
      </c>
      <c r="F363" s="264">
        <v>1940</v>
      </c>
      <c r="G363" s="264">
        <v>5313</v>
      </c>
      <c r="H363" s="264">
        <v>5488</v>
      </c>
      <c r="I363" s="264">
        <v>5858</v>
      </c>
      <c r="J363" s="266">
        <v>5908</v>
      </c>
      <c r="K363" s="266">
        <v>5637</v>
      </c>
      <c r="L363" s="266">
        <v>5736</v>
      </c>
      <c r="M363" s="266">
        <v>6234</v>
      </c>
      <c r="N363" s="266">
        <v>6034</v>
      </c>
      <c r="O363" s="266">
        <v>6030</v>
      </c>
      <c r="P363" s="266">
        <v>5659</v>
      </c>
      <c r="Q363" s="266">
        <v>5098</v>
      </c>
      <c r="R363" s="266">
        <v>3883</v>
      </c>
      <c r="S363" s="266">
        <v>1911</v>
      </c>
      <c r="T363" s="266">
        <v>801</v>
      </c>
      <c r="U363" s="266">
        <v>286</v>
      </c>
      <c r="V363" s="266">
        <v>235</v>
      </c>
    </row>
    <row r="364" spans="2:22" x14ac:dyDescent="0.25">
      <c r="B364" s="197" t="s">
        <v>246</v>
      </c>
      <c r="C364" s="274">
        <v>2020</v>
      </c>
      <c r="D364" s="264">
        <v>0</v>
      </c>
      <c r="E364" s="264">
        <v>5</v>
      </c>
      <c r="F364" s="264">
        <v>1002</v>
      </c>
      <c r="G364" s="264">
        <v>3078</v>
      </c>
      <c r="H364" s="264">
        <v>3124</v>
      </c>
      <c r="I364" s="264">
        <v>3227</v>
      </c>
      <c r="J364" s="266">
        <v>3142</v>
      </c>
      <c r="K364" s="266">
        <v>2825</v>
      </c>
      <c r="L364" s="266">
        <v>2945</v>
      </c>
      <c r="M364" s="266">
        <v>2906</v>
      </c>
      <c r="N364" s="266">
        <v>2883</v>
      </c>
      <c r="O364" s="266">
        <v>2885</v>
      </c>
      <c r="P364" s="266">
        <v>2808</v>
      </c>
      <c r="Q364" s="266">
        <v>2535</v>
      </c>
      <c r="R364" s="266">
        <v>1804</v>
      </c>
      <c r="S364" s="266">
        <v>899</v>
      </c>
      <c r="T364" s="266">
        <v>352</v>
      </c>
      <c r="U364" s="266">
        <v>122</v>
      </c>
      <c r="V364" s="266">
        <v>141</v>
      </c>
    </row>
    <row r="365" spans="2:22" x14ac:dyDescent="0.25">
      <c r="B365" s="197" t="s">
        <v>396</v>
      </c>
      <c r="C365" s="274">
        <v>2020</v>
      </c>
      <c r="D365" s="264">
        <v>0</v>
      </c>
      <c r="E365" s="264">
        <v>3</v>
      </c>
      <c r="F365" s="264">
        <v>753</v>
      </c>
      <c r="G365" s="264">
        <v>2726</v>
      </c>
      <c r="H365" s="264">
        <v>2827</v>
      </c>
      <c r="I365" s="264">
        <v>3017</v>
      </c>
      <c r="J365" s="266">
        <v>3008</v>
      </c>
      <c r="K365" s="266">
        <v>3137</v>
      </c>
      <c r="L365" s="266">
        <v>3113</v>
      </c>
      <c r="M365" s="266">
        <v>3270</v>
      </c>
      <c r="N365" s="266">
        <v>3405</v>
      </c>
      <c r="O365" s="266">
        <v>3430</v>
      </c>
      <c r="P365" s="266">
        <v>3272</v>
      </c>
      <c r="Q365" s="266">
        <v>3126</v>
      </c>
      <c r="R365" s="266">
        <v>2742</v>
      </c>
      <c r="S365" s="266">
        <v>1221</v>
      </c>
      <c r="T365" s="266">
        <v>401</v>
      </c>
      <c r="U365" s="266">
        <v>93</v>
      </c>
      <c r="V365" s="266">
        <v>25</v>
      </c>
    </row>
    <row r="366" spans="2:22" x14ac:dyDescent="0.25">
      <c r="B366" s="197" t="s">
        <v>139</v>
      </c>
      <c r="C366" s="274">
        <v>2020</v>
      </c>
      <c r="D366" s="264">
        <v>3</v>
      </c>
      <c r="E366" s="264">
        <v>28</v>
      </c>
      <c r="F366" s="264">
        <v>364</v>
      </c>
      <c r="G366" s="264">
        <v>4708</v>
      </c>
      <c r="H366" s="264">
        <v>5010</v>
      </c>
      <c r="I366" s="264">
        <v>5191</v>
      </c>
      <c r="J366" s="266">
        <v>5416</v>
      </c>
      <c r="K366" s="266">
        <v>5210</v>
      </c>
      <c r="L366" s="266">
        <v>5033</v>
      </c>
      <c r="M366" s="266">
        <v>5041</v>
      </c>
      <c r="N366" s="266">
        <v>4872</v>
      </c>
      <c r="O366" s="266">
        <v>4691</v>
      </c>
      <c r="P366" s="266">
        <v>4343</v>
      </c>
      <c r="Q366" s="266">
        <v>3949</v>
      </c>
      <c r="R366" s="266">
        <v>2969</v>
      </c>
      <c r="S366" s="266">
        <v>1525</v>
      </c>
      <c r="T366" s="266">
        <v>631</v>
      </c>
      <c r="U366" s="266">
        <v>254</v>
      </c>
      <c r="V366" s="266">
        <v>181</v>
      </c>
    </row>
    <row r="367" spans="2:22" x14ac:dyDescent="0.25">
      <c r="B367" s="197" t="s">
        <v>140</v>
      </c>
      <c r="C367" s="274">
        <v>2020</v>
      </c>
      <c r="D367" s="264">
        <v>0</v>
      </c>
      <c r="E367" s="264">
        <v>0</v>
      </c>
      <c r="F367" s="264">
        <v>109</v>
      </c>
      <c r="G367" s="264">
        <v>1613</v>
      </c>
      <c r="H367" s="264">
        <v>1619</v>
      </c>
      <c r="I367" s="264">
        <v>1642</v>
      </c>
      <c r="J367" s="266">
        <v>1636</v>
      </c>
      <c r="K367" s="266">
        <v>1638</v>
      </c>
      <c r="L367" s="266">
        <v>1830</v>
      </c>
      <c r="M367" s="266">
        <v>1886</v>
      </c>
      <c r="N367" s="266">
        <v>1970</v>
      </c>
      <c r="O367" s="266">
        <v>1921</v>
      </c>
      <c r="P367" s="266">
        <v>1939</v>
      </c>
      <c r="Q367" s="266">
        <v>1738</v>
      </c>
      <c r="R367" s="266">
        <v>1542</v>
      </c>
      <c r="S367" s="266">
        <v>701</v>
      </c>
      <c r="T367" s="266">
        <v>281</v>
      </c>
      <c r="U367" s="266">
        <v>78</v>
      </c>
      <c r="V367" s="266">
        <v>39</v>
      </c>
    </row>
    <row r="368" spans="2:22" x14ac:dyDescent="0.25">
      <c r="B368" s="197" t="s">
        <v>141</v>
      </c>
      <c r="C368" s="274">
        <v>2020</v>
      </c>
      <c r="D368" s="264">
        <v>1</v>
      </c>
      <c r="E368" s="264">
        <v>10</v>
      </c>
      <c r="F368" s="264">
        <v>978</v>
      </c>
      <c r="G368" s="264">
        <v>3295</v>
      </c>
      <c r="H368" s="264">
        <v>3402</v>
      </c>
      <c r="I368" s="264">
        <v>3662</v>
      </c>
      <c r="J368" s="266">
        <v>3666</v>
      </c>
      <c r="K368" s="266">
        <v>3729</v>
      </c>
      <c r="L368" s="266">
        <v>3797</v>
      </c>
      <c r="M368" s="266">
        <v>3787</v>
      </c>
      <c r="N368" s="266">
        <v>4007</v>
      </c>
      <c r="O368" s="266">
        <v>3814</v>
      </c>
      <c r="P368" s="266">
        <v>3755</v>
      </c>
      <c r="Q368" s="266">
        <v>3601</v>
      </c>
      <c r="R368" s="266">
        <v>3008</v>
      </c>
      <c r="S368" s="266">
        <v>1383</v>
      </c>
      <c r="T368" s="266">
        <v>610</v>
      </c>
      <c r="U368" s="266">
        <v>218</v>
      </c>
      <c r="V368" s="266">
        <v>437</v>
      </c>
    </row>
    <row r="369" spans="2:22" x14ac:dyDescent="0.25">
      <c r="B369" s="197" t="s">
        <v>142</v>
      </c>
      <c r="C369" s="274">
        <v>2020</v>
      </c>
      <c r="D369" s="264">
        <v>0</v>
      </c>
      <c r="E369" s="264">
        <v>0</v>
      </c>
      <c r="F369" s="264">
        <v>65</v>
      </c>
      <c r="G369" s="264">
        <v>829</v>
      </c>
      <c r="H369" s="264">
        <v>847</v>
      </c>
      <c r="I369" s="264">
        <v>860</v>
      </c>
      <c r="J369" s="266">
        <v>824</v>
      </c>
      <c r="K369" s="266">
        <v>861</v>
      </c>
      <c r="L369" s="266">
        <v>926</v>
      </c>
      <c r="M369" s="266">
        <v>973</v>
      </c>
      <c r="N369" s="266">
        <v>939</v>
      </c>
      <c r="O369" s="266">
        <v>879</v>
      </c>
      <c r="P369" s="266">
        <v>936</v>
      </c>
      <c r="Q369" s="266">
        <v>854</v>
      </c>
      <c r="R369" s="266">
        <v>730</v>
      </c>
      <c r="S369" s="266">
        <v>250</v>
      </c>
      <c r="T369" s="266">
        <v>73</v>
      </c>
      <c r="U369" s="266">
        <v>6</v>
      </c>
      <c r="V369" s="266">
        <v>3</v>
      </c>
    </row>
    <row r="370" spans="2:22" x14ac:dyDescent="0.25">
      <c r="B370" s="197" t="s">
        <v>397</v>
      </c>
      <c r="C370" s="274">
        <v>2020</v>
      </c>
      <c r="D370" s="264">
        <v>0</v>
      </c>
      <c r="E370" s="264">
        <v>3</v>
      </c>
      <c r="F370" s="264">
        <v>558</v>
      </c>
      <c r="G370" s="264">
        <v>1519</v>
      </c>
      <c r="H370" s="264">
        <v>1542</v>
      </c>
      <c r="I370" s="264">
        <v>1669</v>
      </c>
      <c r="J370" s="266">
        <v>1756</v>
      </c>
      <c r="K370" s="266">
        <v>1639</v>
      </c>
      <c r="L370" s="266">
        <v>1737</v>
      </c>
      <c r="M370" s="266">
        <v>1807</v>
      </c>
      <c r="N370" s="266">
        <v>1812</v>
      </c>
      <c r="O370" s="266">
        <v>1935</v>
      </c>
      <c r="P370" s="266">
        <v>1820</v>
      </c>
      <c r="Q370" s="266">
        <v>1767</v>
      </c>
      <c r="R370" s="266">
        <v>1445</v>
      </c>
      <c r="S370" s="266">
        <v>723</v>
      </c>
      <c r="T370" s="266">
        <v>329</v>
      </c>
      <c r="U370" s="266">
        <v>109</v>
      </c>
      <c r="V370" s="266">
        <v>59</v>
      </c>
    </row>
    <row r="371" spans="2:22" x14ac:dyDescent="0.25">
      <c r="B371" s="197" t="s">
        <v>398</v>
      </c>
      <c r="C371" s="274">
        <v>2020</v>
      </c>
      <c r="D371" s="264">
        <v>0</v>
      </c>
      <c r="E371" s="264">
        <v>0</v>
      </c>
      <c r="F371" s="264">
        <v>133</v>
      </c>
      <c r="G371" s="264">
        <v>852</v>
      </c>
      <c r="H371" s="264">
        <v>905</v>
      </c>
      <c r="I371" s="264">
        <v>851</v>
      </c>
      <c r="J371" s="266">
        <v>940</v>
      </c>
      <c r="K371" s="266">
        <v>826</v>
      </c>
      <c r="L371" s="266">
        <v>901</v>
      </c>
      <c r="M371" s="266">
        <v>917</v>
      </c>
      <c r="N371" s="266">
        <v>850</v>
      </c>
      <c r="O371" s="266">
        <v>889</v>
      </c>
      <c r="P371" s="266">
        <v>878</v>
      </c>
      <c r="Q371" s="266">
        <v>771</v>
      </c>
      <c r="R371" s="266">
        <v>659</v>
      </c>
      <c r="S371" s="266">
        <v>263</v>
      </c>
      <c r="T371" s="266">
        <v>86</v>
      </c>
      <c r="U371" s="266">
        <v>12</v>
      </c>
      <c r="V371" s="266">
        <v>4</v>
      </c>
    </row>
    <row r="372" spans="2:22" x14ac:dyDescent="0.25">
      <c r="B372" s="197" t="s">
        <v>145</v>
      </c>
      <c r="C372" s="274">
        <v>2020</v>
      </c>
      <c r="D372" s="264">
        <v>2</v>
      </c>
      <c r="E372" s="264">
        <v>63</v>
      </c>
      <c r="F372" s="264">
        <v>1974</v>
      </c>
      <c r="G372" s="264">
        <v>7959</v>
      </c>
      <c r="H372" s="264">
        <v>8926</v>
      </c>
      <c r="I372" s="264">
        <v>9664</v>
      </c>
      <c r="J372" s="266">
        <v>9689</v>
      </c>
      <c r="K372" s="266">
        <v>9633</v>
      </c>
      <c r="L372" s="266">
        <v>9959</v>
      </c>
      <c r="M372" s="266">
        <v>10388</v>
      </c>
      <c r="N372" s="266">
        <v>9960</v>
      </c>
      <c r="O372" s="266">
        <v>10033</v>
      </c>
      <c r="P372" s="266">
        <v>9292</v>
      </c>
      <c r="Q372" s="266">
        <v>8697</v>
      </c>
      <c r="R372" s="266">
        <v>6948</v>
      </c>
      <c r="S372" s="266">
        <v>2910</v>
      </c>
      <c r="T372" s="266">
        <v>1034</v>
      </c>
      <c r="U372" s="266">
        <v>243</v>
      </c>
      <c r="V372" s="266">
        <v>245</v>
      </c>
    </row>
    <row r="373" spans="2:22" x14ac:dyDescent="0.25">
      <c r="B373" s="197" t="s">
        <v>146</v>
      </c>
      <c r="C373" s="274">
        <v>2020</v>
      </c>
      <c r="D373" s="264">
        <v>0</v>
      </c>
      <c r="E373" s="264">
        <v>8</v>
      </c>
      <c r="F373" s="264">
        <v>2746</v>
      </c>
      <c r="G373" s="264">
        <v>10515</v>
      </c>
      <c r="H373" s="264">
        <v>10928</v>
      </c>
      <c r="I373" s="264">
        <v>11626</v>
      </c>
      <c r="J373" s="266">
        <v>11932</v>
      </c>
      <c r="K373" s="266">
        <v>11722</v>
      </c>
      <c r="L373" s="266">
        <v>12371</v>
      </c>
      <c r="M373" s="266">
        <v>12436</v>
      </c>
      <c r="N373" s="266">
        <v>12501</v>
      </c>
      <c r="O373" s="266">
        <v>12441</v>
      </c>
      <c r="P373" s="266">
        <v>11841</v>
      </c>
      <c r="Q373" s="266">
        <v>10978</v>
      </c>
      <c r="R373" s="266">
        <v>8907</v>
      </c>
      <c r="S373" s="266">
        <v>3748</v>
      </c>
      <c r="T373" s="266">
        <v>1342</v>
      </c>
      <c r="U373" s="266">
        <v>440</v>
      </c>
      <c r="V373" s="266">
        <v>242</v>
      </c>
    </row>
    <row r="374" spans="2:22" x14ac:dyDescent="0.25">
      <c r="B374" s="197" t="s">
        <v>147</v>
      </c>
      <c r="C374" s="274">
        <v>2020</v>
      </c>
      <c r="D374" s="264">
        <v>0</v>
      </c>
      <c r="E374" s="264">
        <v>12</v>
      </c>
      <c r="F374" s="264">
        <v>1191</v>
      </c>
      <c r="G374" s="264">
        <v>4759</v>
      </c>
      <c r="H374" s="264">
        <v>4879</v>
      </c>
      <c r="I374" s="264">
        <v>5288</v>
      </c>
      <c r="J374" s="266">
        <v>5346</v>
      </c>
      <c r="K374" s="266">
        <v>4932</v>
      </c>
      <c r="L374" s="266">
        <v>5294</v>
      </c>
      <c r="M374" s="266">
        <v>5438</v>
      </c>
      <c r="N374" s="266">
        <v>5313</v>
      </c>
      <c r="O374" s="266">
        <v>5180</v>
      </c>
      <c r="P374" s="266">
        <v>5074</v>
      </c>
      <c r="Q374" s="266">
        <v>4691</v>
      </c>
      <c r="R374" s="266">
        <v>3603</v>
      </c>
      <c r="S374" s="266">
        <v>1685</v>
      </c>
      <c r="T374" s="266">
        <v>638</v>
      </c>
      <c r="U374" s="266">
        <v>219</v>
      </c>
      <c r="V374" s="266">
        <v>204</v>
      </c>
    </row>
    <row r="375" spans="2:22" x14ac:dyDescent="0.25">
      <c r="B375" s="197" t="s">
        <v>148</v>
      </c>
      <c r="C375" s="274">
        <v>2020</v>
      </c>
      <c r="D375" s="264">
        <v>3</v>
      </c>
      <c r="E375" s="264">
        <v>24</v>
      </c>
      <c r="F375" s="264">
        <v>1125</v>
      </c>
      <c r="G375" s="264">
        <v>8924</v>
      </c>
      <c r="H375" s="264">
        <v>10296</v>
      </c>
      <c r="I375" s="264">
        <v>10500</v>
      </c>
      <c r="J375" s="266">
        <v>10684</v>
      </c>
      <c r="K375" s="266">
        <v>10684</v>
      </c>
      <c r="L375" s="266">
        <v>11356</v>
      </c>
      <c r="M375" s="266">
        <v>11598</v>
      </c>
      <c r="N375" s="266">
        <v>11356</v>
      </c>
      <c r="O375" s="266">
        <v>10880</v>
      </c>
      <c r="P375" s="266">
        <v>10069</v>
      </c>
      <c r="Q375" s="266">
        <v>9117</v>
      </c>
      <c r="R375" s="266">
        <v>7128</v>
      </c>
      <c r="S375" s="266">
        <v>2719</v>
      </c>
      <c r="T375" s="266">
        <v>845</v>
      </c>
      <c r="U375" s="266">
        <v>139</v>
      </c>
      <c r="V375" s="266">
        <v>41</v>
      </c>
    </row>
    <row r="376" spans="2:22" x14ac:dyDescent="0.25">
      <c r="B376" s="197" t="s">
        <v>149</v>
      </c>
      <c r="C376" s="274">
        <v>2020</v>
      </c>
      <c r="D376" s="264">
        <v>0</v>
      </c>
      <c r="E376" s="264">
        <v>7</v>
      </c>
      <c r="F376" s="264">
        <v>452</v>
      </c>
      <c r="G376" s="264">
        <v>1797</v>
      </c>
      <c r="H376" s="264">
        <v>1865</v>
      </c>
      <c r="I376" s="264">
        <v>2026</v>
      </c>
      <c r="J376" s="266">
        <v>2015</v>
      </c>
      <c r="K376" s="266">
        <v>2078</v>
      </c>
      <c r="L376" s="266">
        <v>2336</v>
      </c>
      <c r="M376" s="266">
        <v>2258</v>
      </c>
      <c r="N376" s="266">
        <v>2316</v>
      </c>
      <c r="O376" s="266">
        <v>2350</v>
      </c>
      <c r="P376" s="266">
        <v>2266</v>
      </c>
      <c r="Q376" s="266">
        <v>2225</v>
      </c>
      <c r="R376" s="266">
        <v>1784</v>
      </c>
      <c r="S376" s="266">
        <v>752</v>
      </c>
      <c r="T376" s="266">
        <v>256</v>
      </c>
      <c r="U376" s="266">
        <v>42</v>
      </c>
      <c r="V376" s="266">
        <v>14</v>
      </c>
    </row>
    <row r="377" spans="2:22" x14ac:dyDescent="0.25">
      <c r="B377" s="197" t="s">
        <v>150</v>
      </c>
      <c r="C377" s="274">
        <v>2020</v>
      </c>
      <c r="D377" s="264">
        <v>3</v>
      </c>
      <c r="E377" s="264">
        <v>85</v>
      </c>
      <c r="F377" s="264">
        <v>1716</v>
      </c>
      <c r="G377" s="264">
        <v>8286</v>
      </c>
      <c r="H377" s="264">
        <v>9578</v>
      </c>
      <c r="I377" s="264">
        <v>10082</v>
      </c>
      <c r="J377" s="266">
        <v>10106</v>
      </c>
      <c r="K377" s="266">
        <v>9676</v>
      </c>
      <c r="L377" s="266">
        <v>10140</v>
      </c>
      <c r="M377" s="266">
        <v>10055</v>
      </c>
      <c r="N377" s="266">
        <v>9819</v>
      </c>
      <c r="O377" s="266">
        <v>9442</v>
      </c>
      <c r="P377" s="266">
        <v>8784</v>
      </c>
      <c r="Q377" s="266">
        <v>8298</v>
      </c>
      <c r="R377" s="266">
        <v>6330</v>
      </c>
      <c r="S377" s="266">
        <v>2863</v>
      </c>
      <c r="T377" s="266">
        <v>963</v>
      </c>
      <c r="U377" s="266">
        <v>263</v>
      </c>
      <c r="V377" s="266">
        <v>260</v>
      </c>
    </row>
    <row r="378" spans="2:22" x14ac:dyDescent="0.25">
      <c r="B378" s="197" t="s">
        <v>151</v>
      </c>
      <c r="C378" s="274">
        <v>2020</v>
      </c>
      <c r="D378" s="264">
        <v>12</v>
      </c>
      <c r="E378" s="264">
        <v>703</v>
      </c>
      <c r="F378" s="264">
        <v>6345</v>
      </c>
      <c r="G378" s="264">
        <v>10464</v>
      </c>
      <c r="H378" s="264">
        <v>10983</v>
      </c>
      <c r="I378" s="264">
        <v>11576</v>
      </c>
      <c r="J378" s="266">
        <v>11803</v>
      </c>
      <c r="K378" s="266">
        <v>10974</v>
      </c>
      <c r="L378" s="266">
        <v>11868</v>
      </c>
      <c r="M378" s="266">
        <v>12061</v>
      </c>
      <c r="N378" s="266">
        <v>11677</v>
      </c>
      <c r="O378" s="266">
        <v>11694</v>
      </c>
      <c r="P378" s="266">
        <v>11268</v>
      </c>
      <c r="Q378" s="266">
        <v>10445</v>
      </c>
      <c r="R378" s="266">
        <v>7918</v>
      </c>
      <c r="S378" s="266">
        <v>3936</v>
      </c>
      <c r="T378" s="266">
        <v>1834</v>
      </c>
      <c r="U378" s="266">
        <v>797</v>
      </c>
      <c r="V378" s="266">
        <v>563</v>
      </c>
    </row>
    <row r="379" spans="2:22" x14ac:dyDescent="0.25">
      <c r="B379" s="197" t="s">
        <v>152</v>
      </c>
      <c r="C379" s="274">
        <v>2020</v>
      </c>
      <c r="D379" s="264">
        <v>0</v>
      </c>
      <c r="E379" s="264">
        <v>33</v>
      </c>
      <c r="F379" s="264">
        <v>3330</v>
      </c>
      <c r="G379" s="264">
        <v>11022</v>
      </c>
      <c r="H379" s="264">
        <v>11798</v>
      </c>
      <c r="I379" s="264">
        <v>12379</v>
      </c>
      <c r="J379" s="266">
        <v>12422</v>
      </c>
      <c r="K379" s="266">
        <v>12384</v>
      </c>
      <c r="L379" s="266">
        <v>13279</v>
      </c>
      <c r="M379" s="266">
        <v>13206</v>
      </c>
      <c r="N379" s="266">
        <v>13521</v>
      </c>
      <c r="O379" s="266">
        <v>13558</v>
      </c>
      <c r="P379" s="266">
        <v>12851</v>
      </c>
      <c r="Q379" s="266">
        <v>11499</v>
      </c>
      <c r="R379" s="266">
        <v>8923</v>
      </c>
      <c r="S379" s="266">
        <v>3726</v>
      </c>
      <c r="T379" s="266">
        <v>1416</v>
      </c>
      <c r="U379" s="266">
        <v>413</v>
      </c>
      <c r="V379" s="266">
        <v>287</v>
      </c>
    </row>
    <row r="380" spans="2:22" x14ac:dyDescent="0.25">
      <c r="B380" s="197" t="s">
        <v>399</v>
      </c>
      <c r="C380" s="274">
        <v>2020</v>
      </c>
      <c r="D380" s="264">
        <v>0</v>
      </c>
      <c r="E380" s="264">
        <v>4</v>
      </c>
      <c r="F380" s="264">
        <v>531</v>
      </c>
      <c r="G380" s="264">
        <v>2392</v>
      </c>
      <c r="H380" s="264">
        <v>2513</v>
      </c>
      <c r="I380" s="264">
        <v>2592</v>
      </c>
      <c r="J380" s="266">
        <v>2611</v>
      </c>
      <c r="K380" s="266">
        <v>2747</v>
      </c>
      <c r="L380" s="266">
        <v>2856</v>
      </c>
      <c r="M380" s="266">
        <v>2744</v>
      </c>
      <c r="N380" s="266">
        <v>3116</v>
      </c>
      <c r="O380" s="266">
        <v>3036</v>
      </c>
      <c r="P380" s="266">
        <v>3030</v>
      </c>
      <c r="Q380" s="266">
        <v>2959</v>
      </c>
      <c r="R380" s="266">
        <v>2479</v>
      </c>
      <c r="S380" s="266">
        <v>1183</v>
      </c>
      <c r="T380" s="266">
        <v>305</v>
      </c>
      <c r="U380" s="266">
        <v>91</v>
      </c>
      <c r="V380" s="266">
        <v>31</v>
      </c>
    </row>
    <row r="381" spans="2:22" x14ac:dyDescent="0.25">
      <c r="B381" s="197" t="s">
        <v>154</v>
      </c>
      <c r="C381" s="274">
        <v>2020</v>
      </c>
      <c r="D381" s="264">
        <v>0</v>
      </c>
      <c r="E381" s="264">
        <v>35</v>
      </c>
      <c r="F381" s="264">
        <v>1307</v>
      </c>
      <c r="G381" s="264">
        <v>2933</v>
      </c>
      <c r="H381" s="264">
        <v>2943</v>
      </c>
      <c r="I381" s="264">
        <v>3105</v>
      </c>
      <c r="J381" s="266">
        <v>3423</v>
      </c>
      <c r="K381" s="266">
        <v>3503</v>
      </c>
      <c r="L381" s="266">
        <v>3723</v>
      </c>
      <c r="M381" s="266">
        <v>3935</v>
      </c>
      <c r="N381" s="266">
        <v>3713</v>
      </c>
      <c r="O381" s="266">
        <v>3833</v>
      </c>
      <c r="P381" s="266">
        <v>3652</v>
      </c>
      <c r="Q381" s="266">
        <v>3601</v>
      </c>
      <c r="R381" s="266">
        <v>2868</v>
      </c>
      <c r="S381" s="266">
        <v>1681</v>
      </c>
      <c r="T381" s="266">
        <v>871</v>
      </c>
      <c r="U381" s="266">
        <v>423</v>
      </c>
      <c r="V381" s="266">
        <v>336</v>
      </c>
    </row>
    <row r="382" spans="2:22" x14ac:dyDescent="0.25">
      <c r="B382" s="197" t="s">
        <v>155</v>
      </c>
      <c r="C382" s="274">
        <v>2020</v>
      </c>
      <c r="D382" s="264">
        <v>0</v>
      </c>
      <c r="E382" s="264">
        <v>5</v>
      </c>
      <c r="F382" s="264">
        <v>557</v>
      </c>
      <c r="G382" s="264">
        <v>2598</v>
      </c>
      <c r="H382" s="264">
        <v>2690</v>
      </c>
      <c r="I382" s="264">
        <v>2729</v>
      </c>
      <c r="J382" s="266">
        <v>2789</v>
      </c>
      <c r="K382" s="266">
        <v>2787</v>
      </c>
      <c r="L382" s="266">
        <v>3005</v>
      </c>
      <c r="M382" s="266">
        <v>2959</v>
      </c>
      <c r="N382" s="266">
        <v>3034</v>
      </c>
      <c r="O382" s="266">
        <v>3075</v>
      </c>
      <c r="P382" s="266">
        <v>2945</v>
      </c>
      <c r="Q382" s="266">
        <v>2706</v>
      </c>
      <c r="R382" s="266">
        <v>2257</v>
      </c>
      <c r="S382" s="266">
        <v>1095</v>
      </c>
      <c r="T382" s="266">
        <v>428</v>
      </c>
      <c r="U382" s="266">
        <v>132</v>
      </c>
      <c r="V382" s="266">
        <v>112</v>
      </c>
    </row>
    <row r="383" spans="2:22" x14ac:dyDescent="0.25">
      <c r="B383" s="197" t="s">
        <v>156</v>
      </c>
      <c r="C383" s="274">
        <v>2020</v>
      </c>
      <c r="D383" s="264">
        <v>0</v>
      </c>
      <c r="E383" s="264">
        <v>2</v>
      </c>
      <c r="F383" s="264">
        <v>873</v>
      </c>
      <c r="G383" s="264">
        <v>2597</v>
      </c>
      <c r="H383" s="264">
        <v>2720</v>
      </c>
      <c r="I383" s="264">
        <v>3058</v>
      </c>
      <c r="J383" s="266">
        <v>3220</v>
      </c>
      <c r="K383" s="266">
        <v>2956</v>
      </c>
      <c r="L383" s="266">
        <v>3231</v>
      </c>
      <c r="M383" s="266">
        <v>3324</v>
      </c>
      <c r="N383" s="266">
        <v>3408</v>
      </c>
      <c r="O383" s="266">
        <v>3513</v>
      </c>
      <c r="P383" s="266">
        <v>3135</v>
      </c>
      <c r="Q383" s="266">
        <v>2754</v>
      </c>
      <c r="R383" s="266">
        <v>2230</v>
      </c>
      <c r="S383" s="266">
        <v>977</v>
      </c>
      <c r="T383" s="266">
        <v>352</v>
      </c>
      <c r="U383" s="266">
        <v>133</v>
      </c>
      <c r="V383" s="266">
        <v>66</v>
      </c>
    </row>
    <row r="384" spans="2:22" x14ac:dyDescent="0.25">
      <c r="B384" s="197" t="s">
        <v>157</v>
      </c>
      <c r="C384" s="274">
        <v>2020</v>
      </c>
      <c r="D384" s="264">
        <v>0</v>
      </c>
      <c r="E384" s="264">
        <v>7</v>
      </c>
      <c r="F384" s="264">
        <v>1165</v>
      </c>
      <c r="G384" s="264">
        <v>4347</v>
      </c>
      <c r="H384" s="264">
        <v>4607</v>
      </c>
      <c r="I384" s="264">
        <v>4719</v>
      </c>
      <c r="J384" s="266">
        <v>4642</v>
      </c>
      <c r="K384" s="266">
        <v>4146</v>
      </c>
      <c r="L384" s="266">
        <v>4094</v>
      </c>
      <c r="M384" s="266">
        <v>4063</v>
      </c>
      <c r="N384" s="266">
        <v>3557</v>
      </c>
      <c r="O384" s="266">
        <v>3172</v>
      </c>
      <c r="P384" s="266">
        <v>2913</v>
      </c>
      <c r="Q384" s="266">
        <v>2600</v>
      </c>
      <c r="R384" s="266">
        <v>2127</v>
      </c>
      <c r="S384" s="266">
        <v>1479</v>
      </c>
      <c r="T384" s="266">
        <v>882</v>
      </c>
      <c r="U384" s="266">
        <v>577</v>
      </c>
      <c r="V384" s="266">
        <v>557</v>
      </c>
    </row>
    <row r="385" spans="2:22" x14ac:dyDescent="0.25">
      <c r="B385" s="197" t="s">
        <v>400</v>
      </c>
      <c r="C385" s="274">
        <v>2020</v>
      </c>
      <c r="D385" s="264">
        <v>0</v>
      </c>
      <c r="E385" s="264">
        <v>27</v>
      </c>
      <c r="F385" s="264">
        <v>2295</v>
      </c>
      <c r="G385" s="264">
        <v>9656</v>
      </c>
      <c r="H385" s="264">
        <v>10107</v>
      </c>
      <c r="I385" s="264">
        <v>10620</v>
      </c>
      <c r="J385" s="266">
        <v>10812</v>
      </c>
      <c r="K385" s="266">
        <v>10825</v>
      </c>
      <c r="L385" s="266">
        <v>11142</v>
      </c>
      <c r="M385" s="266">
        <v>11604</v>
      </c>
      <c r="N385" s="266">
        <v>11783</v>
      </c>
      <c r="O385" s="266">
        <v>11937</v>
      </c>
      <c r="P385" s="266">
        <v>11784</v>
      </c>
      <c r="Q385" s="266">
        <v>10823</v>
      </c>
      <c r="R385" s="266">
        <v>9096</v>
      </c>
      <c r="S385" s="266">
        <v>4431</v>
      </c>
      <c r="T385" s="266">
        <v>1486</v>
      </c>
      <c r="U385" s="266">
        <v>464</v>
      </c>
      <c r="V385" s="266">
        <v>397</v>
      </c>
    </row>
    <row r="386" spans="2:22" x14ac:dyDescent="0.25">
      <c r="B386" s="197" t="s">
        <v>159</v>
      </c>
      <c r="C386" s="274">
        <v>2020</v>
      </c>
      <c r="D386" s="264">
        <v>1</v>
      </c>
      <c r="E386" s="264">
        <v>23</v>
      </c>
      <c r="F386" s="264">
        <v>2265</v>
      </c>
      <c r="G386" s="264">
        <v>8020</v>
      </c>
      <c r="H386" s="264">
        <v>8439</v>
      </c>
      <c r="I386" s="264">
        <v>9269</v>
      </c>
      <c r="J386" s="266">
        <v>9426</v>
      </c>
      <c r="K386" s="266">
        <v>8894</v>
      </c>
      <c r="L386" s="266">
        <v>9614</v>
      </c>
      <c r="M386" s="266">
        <v>9528</v>
      </c>
      <c r="N386" s="266">
        <v>9093</v>
      </c>
      <c r="O386" s="266">
        <v>8674</v>
      </c>
      <c r="P386" s="266">
        <v>8164</v>
      </c>
      <c r="Q386" s="266">
        <v>7455</v>
      </c>
      <c r="R386" s="266">
        <v>5674</v>
      </c>
      <c r="S386" s="266">
        <v>2398</v>
      </c>
      <c r="T386" s="266">
        <v>770</v>
      </c>
      <c r="U386" s="266">
        <v>179</v>
      </c>
      <c r="V386" s="266">
        <v>109</v>
      </c>
    </row>
    <row r="387" spans="2:22" x14ac:dyDescent="0.25">
      <c r="B387" s="197" t="s">
        <v>401</v>
      </c>
      <c r="C387" s="274">
        <v>2020</v>
      </c>
      <c r="D387" s="264">
        <v>0</v>
      </c>
      <c r="E387" s="264">
        <v>7</v>
      </c>
      <c r="F387" s="264">
        <v>114</v>
      </c>
      <c r="G387" s="264">
        <v>593</v>
      </c>
      <c r="H387" s="264">
        <v>663</v>
      </c>
      <c r="I387" s="264">
        <v>803</v>
      </c>
      <c r="J387" s="266">
        <v>824</v>
      </c>
      <c r="K387" s="266">
        <v>862</v>
      </c>
      <c r="L387" s="266">
        <v>737</v>
      </c>
      <c r="M387" s="266">
        <v>774</v>
      </c>
      <c r="N387" s="266">
        <v>630</v>
      </c>
      <c r="O387" s="266">
        <v>756</v>
      </c>
      <c r="P387" s="266">
        <v>658</v>
      </c>
      <c r="Q387" s="266">
        <v>570</v>
      </c>
      <c r="R387" s="266">
        <v>516</v>
      </c>
      <c r="S387" s="266">
        <v>366</v>
      </c>
      <c r="T387" s="266">
        <v>242</v>
      </c>
      <c r="U387" s="266">
        <v>157</v>
      </c>
      <c r="V387" s="266">
        <v>257</v>
      </c>
    </row>
    <row r="388" spans="2:22" x14ac:dyDescent="0.25">
      <c r="B388" s="197" t="s">
        <v>161</v>
      </c>
      <c r="C388" s="274">
        <v>2020</v>
      </c>
      <c r="D388" s="264">
        <v>0</v>
      </c>
      <c r="E388" s="264">
        <v>4</v>
      </c>
      <c r="F388" s="264">
        <v>419</v>
      </c>
      <c r="G388" s="264">
        <v>1717</v>
      </c>
      <c r="H388" s="264">
        <v>1872</v>
      </c>
      <c r="I388" s="264">
        <v>1972</v>
      </c>
      <c r="J388" s="266">
        <v>1955</v>
      </c>
      <c r="K388" s="266">
        <v>1897</v>
      </c>
      <c r="L388" s="266">
        <v>1740</v>
      </c>
      <c r="M388" s="266">
        <v>1802</v>
      </c>
      <c r="N388" s="266">
        <v>1754</v>
      </c>
      <c r="O388" s="266">
        <v>1627</v>
      </c>
      <c r="P388" s="266">
        <v>1499</v>
      </c>
      <c r="Q388" s="266">
        <v>1195</v>
      </c>
      <c r="R388" s="266">
        <v>964</v>
      </c>
      <c r="S388" s="266">
        <v>591</v>
      </c>
      <c r="T388" s="266">
        <v>353</v>
      </c>
      <c r="U388" s="266">
        <v>228</v>
      </c>
      <c r="V388" s="266">
        <v>269</v>
      </c>
    </row>
    <row r="389" spans="2:22" x14ac:dyDescent="0.25">
      <c r="B389" s="197" t="s">
        <v>162</v>
      </c>
      <c r="C389" s="274">
        <v>2020</v>
      </c>
      <c r="D389" s="264">
        <v>0</v>
      </c>
      <c r="E389" s="264">
        <v>31</v>
      </c>
      <c r="F389" s="264">
        <v>1795</v>
      </c>
      <c r="G389" s="264">
        <v>7152</v>
      </c>
      <c r="H389" s="264">
        <v>7481</v>
      </c>
      <c r="I389" s="264">
        <v>7960</v>
      </c>
      <c r="J389" s="266">
        <v>7885</v>
      </c>
      <c r="K389" s="266">
        <v>7915</v>
      </c>
      <c r="L389" s="266">
        <v>8538</v>
      </c>
      <c r="M389" s="266">
        <v>8574</v>
      </c>
      <c r="N389" s="266">
        <v>8571</v>
      </c>
      <c r="O389" s="266">
        <v>8650</v>
      </c>
      <c r="P389" s="266">
        <v>7843</v>
      </c>
      <c r="Q389" s="266">
        <v>7259</v>
      </c>
      <c r="R389" s="266">
        <v>5488</v>
      </c>
      <c r="S389" s="266">
        <v>2213</v>
      </c>
      <c r="T389" s="266">
        <v>739</v>
      </c>
      <c r="U389" s="266">
        <v>137</v>
      </c>
      <c r="V389" s="266">
        <v>83</v>
      </c>
    </row>
    <row r="390" spans="2:22" x14ac:dyDescent="0.25">
      <c r="B390" s="197" t="s">
        <v>163</v>
      </c>
      <c r="C390" s="274">
        <v>2020</v>
      </c>
      <c r="D390" s="106">
        <v>0</v>
      </c>
      <c r="E390" s="106">
        <v>0</v>
      </c>
      <c r="F390" s="106">
        <v>538</v>
      </c>
      <c r="G390" s="106">
        <v>3024</v>
      </c>
      <c r="H390" s="106">
        <v>3025</v>
      </c>
      <c r="I390" s="106">
        <v>3250</v>
      </c>
      <c r="J390" s="266">
        <v>3054</v>
      </c>
      <c r="K390" s="266">
        <v>3018</v>
      </c>
      <c r="L390" s="266">
        <v>2914</v>
      </c>
      <c r="M390" s="266">
        <v>3040</v>
      </c>
      <c r="N390" s="266">
        <v>3112</v>
      </c>
      <c r="O390" s="266">
        <v>3160</v>
      </c>
      <c r="P390" s="266">
        <v>2916</v>
      </c>
      <c r="Q390" s="266">
        <v>2753</v>
      </c>
      <c r="R390" s="266">
        <v>2078</v>
      </c>
      <c r="S390" s="266">
        <v>900</v>
      </c>
      <c r="T390" s="266">
        <v>288</v>
      </c>
      <c r="U390" s="266">
        <v>91</v>
      </c>
      <c r="V390" s="266">
        <v>31</v>
      </c>
    </row>
    <row r="391" spans="2:22" x14ac:dyDescent="0.25">
      <c r="B391" s="197" t="s">
        <v>262</v>
      </c>
      <c r="C391" s="274">
        <v>2020</v>
      </c>
      <c r="D391" s="264">
        <v>0</v>
      </c>
      <c r="E391" s="264">
        <v>3</v>
      </c>
      <c r="F391" s="264">
        <v>264</v>
      </c>
      <c r="G391" s="264">
        <v>1480</v>
      </c>
      <c r="H391" s="264">
        <v>1586</v>
      </c>
      <c r="I391" s="264">
        <v>1659</v>
      </c>
      <c r="J391" s="266">
        <v>1662</v>
      </c>
      <c r="K391" s="266">
        <v>1686</v>
      </c>
      <c r="L391" s="266">
        <v>1712</v>
      </c>
      <c r="M391" s="266">
        <v>1814</v>
      </c>
      <c r="N391" s="266">
        <v>1895</v>
      </c>
      <c r="O391" s="266">
        <v>1841</v>
      </c>
      <c r="P391" s="266">
        <v>1793</v>
      </c>
      <c r="Q391" s="266">
        <v>1559</v>
      </c>
      <c r="R391" s="266">
        <v>1434</v>
      </c>
      <c r="S391" s="266">
        <v>652</v>
      </c>
      <c r="T391" s="266">
        <v>196</v>
      </c>
      <c r="U391" s="266">
        <v>34</v>
      </c>
      <c r="V391" s="266">
        <v>19</v>
      </c>
    </row>
    <row r="392" spans="2:22" x14ac:dyDescent="0.25">
      <c r="B392" s="197" t="s">
        <v>402</v>
      </c>
      <c r="C392" s="274">
        <v>2020</v>
      </c>
      <c r="D392" s="264">
        <v>0</v>
      </c>
      <c r="E392" s="264">
        <v>3</v>
      </c>
      <c r="F392" s="264">
        <v>333</v>
      </c>
      <c r="G392" s="264">
        <v>1814</v>
      </c>
      <c r="H392" s="264">
        <v>1867</v>
      </c>
      <c r="I392" s="264">
        <v>1974</v>
      </c>
      <c r="J392" s="266">
        <v>1935</v>
      </c>
      <c r="K392" s="266">
        <v>2093</v>
      </c>
      <c r="L392" s="266">
        <v>2178</v>
      </c>
      <c r="M392" s="266">
        <v>2109</v>
      </c>
      <c r="N392" s="266">
        <v>2080</v>
      </c>
      <c r="O392" s="266">
        <v>2137</v>
      </c>
      <c r="P392" s="266">
        <v>1992</v>
      </c>
      <c r="Q392" s="266">
        <v>1677</v>
      </c>
      <c r="R392" s="266">
        <v>1489</v>
      </c>
      <c r="S392" s="266">
        <v>603</v>
      </c>
      <c r="T392" s="266">
        <v>213</v>
      </c>
      <c r="U392" s="266">
        <v>36</v>
      </c>
      <c r="V392" s="266">
        <v>9</v>
      </c>
    </row>
    <row r="393" spans="2:22" x14ac:dyDescent="0.25">
      <c r="B393" s="271" t="s">
        <v>73</v>
      </c>
      <c r="C393" s="36">
        <v>2020</v>
      </c>
      <c r="D393" s="248">
        <v>81</v>
      </c>
      <c r="E393" s="248">
        <v>4033</v>
      </c>
      <c r="F393" s="248">
        <v>156178</v>
      </c>
      <c r="G393" s="248">
        <v>647875</v>
      </c>
      <c r="H393" s="248">
        <v>700993</v>
      </c>
      <c r="I393" s="272">
        <v>734476</v>
      </c>
      <c r="J393" s="273">
        <v>742267</v>
      </c>
      <c r="K393" s="273">
        <v>730161</v>
      </c>
      <c r="L393" s="273">
        <v>767137</v>
      </c>
      <c r="M393" s="273">
        <v>783048</v>
      </c>
      <c r="N393" s="273">
        <v>780954</v>
      </c>
      <c r="O393" s="273">
        <v>772254</v>
      </c>
      <c r="P393" s="273">
        <v>736368</v>
      </c>
      <c r="Q393" s="273">
        <v>681094</v>
      </c>
      <c r="R393" s="273">
        <v>555117</v>
      </c>
      <c r="S393" s="273">
        <v>255752</v>
      </c>
      <c r="T393" s="273">
        <v>96169</v>
      </c>
      <c r="U393" s="273">
        <v>32081</v>
      </c>
      <c r="V393" s="273">
        <v>26861</v>
      </c>
    </row>
    <row r="394" spans="2:22" ht="14.4" x14ac:dyDescent="0.3">
      <c r="B394" s="4"/>
      <c r="C394" s="4"/>
      <c r="D394" s="4"/>
      <c r="E394" s="4"/>
      <c r="F394" s="4"/>
      <c r="G394" s="4"/>
      <c r="H394" s="4"/>
      <c r="I394" s="4"/>
    </row>
    <row r="395" spans="2:22" ht="14.4" x14ac:dyDescent="0.3">
      <c r="B395" s="4"/>
      <c r="C395" s="4"/>
      <c r="D395" s="4"/>
      <c r="E395" s="4"/>
      <c r="F395" s="4"/>
      <c r="G395" s="4"/>
      <c r="H395" s="4"/>
      <c r="I395" s="4"/>
    </row>
    <row r="396" spans="2:22" ht="14.4" x14ac:dyDescent="0.3">
      <c r="B396" s="4"/>
      <c r="C396" s="4"/>
      <c r="D396" s="4"/>
      <c r="E396" s="4"/>
      <c r="F396" s="4"/>
      <c r="G396" s="4"/>
      <c r="H396" s="4"/>
      <c r="I396" s="4"/>
    </row>
    <row r="397" spans="2:22" ht="14.4" x14ac:dyDescent="0.3">
      <c r="B397" s="4"/>
      <c r="C397" s="4"/>
      <c r="D397" s="4"/>
      <c r="E397" s="4"/>
      <c r="F397" s="4"/>
      <c r="G397" s="4"/>
      <c r="H397" s="4"/>
      <c r="I397" s="4"/>
    </row>
    <row r="398" spans="2:22" ht="14.4" x14ac:dyDescent="0.3">
      <c r="B398" s="4"/>
      <c r="C398" s="4"/>
      <c r="D398" s="4"/>
      <c r="E398" s="4"/>
      <c r="F398" s="4"/>
      <c r="G398" s="4"/>
      <c r="H398" s="4"/>
      <c r="I398" s="4"/>
    </row>
    <row r="399" spans="2:22" ht="14.4" x14ac:dyDescent="0.3">
      <c r="B399" s="4"/>
      <c r="C399" s="4"/>
      <c r="D399" s="4"/>
      <c r="E399" s="4"/>
      <c r="F399" s="4"/>
      <c r="G399" s="4"/>
      <c r="H399" s="4"/>
      <c r="I399" s="4"/>
    </row>
    <row r="400" spans="2:22" ht="14.4" x14ac:dyDescent="0.3">
      <c r="B400" s="4"/>
      <c r="C400" s="4"/>
      <c r="D400" s="4"/>
      <c r="E400" s="4"/>
      <c r="F400" s="4"/>
      <c r="G400" s="4"/>
      <c r="H400" s="4"/>
      <c r="I400" s="4"/>
    </row>
    <row r="401" spans="2:9" ht="14.4" x14ac:dyDescent="0.3">
      <c r="B401" s="4"/>
      <c r="C401" s="4"/>
      <c r="D401" s="4"/>
      <c r="E401" s="4"/>
      <c r="F401" s="4"/>
      <c r="G401" s="4"/>
      <c r="H401" s="4"/>
      <c r="I401" s="4"/>
    </row>
    <row r="402" spans="2:9" ht="14.4" x14ac:dyDescent="0.3">
      <c r="B402" s="4"/>
      <c r="C402" s="4"/>
      <c r="D402" s="4"/>
      <c r="E402" s="4"/>
      <c r="F402" s="4"/>
      <c r="G402" s="4"/>
      <c r="H402" s="4"/>
      <c r="I402" s="4"/>
    </row>
    <row r="403" spans="2:9" ht="14.4" x14ac:dyDescent="0.3">
      <c r="B403" s="4"/>
      <c r="C403" s="4"/>
      <c r="D403" s="4"/>
      <c r="E403" s="4"/>
      <c r="F403" s="4"/>
      <c r="G403" s="4"/>
      <c r="H403" s="4"/>
      <c r="I403" s="4"/>
    </row>
    <row r="404" spans="2:9" ht="14.4" x14ac:dyDescent="0.3">
      <c r="B404" s="4"/>
      <c r="C404" s="4"/>
      <c r="D404" s="4"/>
      <c r="E404" s="4"/>
      <c r="F404" s="4"/>
      <c r="G404" s="4"/>
      <c r="H404" s="4"/>
      <c r="I404" s="4"/>
    </row>
    <row r="405" spans="2:9" ht="14.4" x14ac:dyDescent="0.3">
      <c r="B405" s="4"/>
      <c r="C405" s="4"/>
      <c r="D405" s="4"/>
      <c r="E405" s="4"/>
      <c r="F405" s="4"/>
      <c r="G405" s="4"/>
      <c r="H405" s="4"/>
      <c r="I405" s="4"/>
    </row>
    <row r="406" spans="2:9" ht="14.4" x14ac:dyDescent="0.3">
      <c r="B406" s="4"/>
      <c r="C406" s="4"/>
      <c r="D406" s="4"/>
      <c r="E406" s="4"/>
      <c r="F406" s="4"/>
      <c r="G406" s="4"/>
      <c r="H406" s="4"/>
      <c r="I406" s="4"/>
    </row>
    <row r="407" spans="2:9" ht="14.4" x14ac:dyDescent="0.3">
      <c r="B407" s="4"/>
      <c r="C407" s="4"/>
      <c r="D407" s="4"/>
      <c r="E407" s="4"/>
      <c r="F407" s="4"/>
      <c r="G407" s="4"/>
      <c r="H407" s="4"/>
      <c r="I407" s="4"/>
    </row>
    <row r="408" spans="2:9" ht="14.4" x14ac:dyDescent="0.3">
      <c r="B408" s="4"/>
      <c r="C408" s="4"/>
      <c r="D408" s="4"/>
      <c r="E408" s="4"/>
      <c r="F408" s="4"/>
      <c r="G408" s="4"/>
      <c r="H408" s="4"/>
      <c r="I408" s="4"/>
    </row>
    <row r="409" spans="2:9" ht="14.4" x14ac:dyDescent="0.3">
      <c r="B409" s="4"/>
      <c r="C409" s="4"/>
      <c r="D409" s="4"/>
      <c r="E409" s="4"/>
      <c r="F409" s="4"/>
      <c r="G409" s="4"/>
      <c r="H409" s="4"/>
      <c r="I409" s="4"/>
    </row>
    <row r="410" spans="2:9" ht="14.4" x14ac:dyDescent="0.3">
      <c r="B410" s="4"/>
      <c r="C410" s="4"/>
      <c r="D410" s="4"/>
      <c r="E410" s="4"/>
      <c r="F410" s="4"/>
      <c r="G410" s="4"/>
      <c r="H410" s="4"/>
      <c r="I410" s="4"/>
    </row>
    <row r="411" spans="2:9" ht="14.4" x14ac:dyDescent="0.3">
      <c r="B411" s="4"/>
      <c r="C411" s="4"/>
      <c r="D411" s="4"/>
      <c r="E411" s="4"/>
      <c r="F411" s="4"/>
      <c r="G411" s="4"/>
      <c r="H411" s="4"/>
      <c r="I411" s="4"/>
    </row>
    <row r="412" spans="2:9" ht="14.4" x14ac:dyDescent="0.3">
      <c r="B412" s="4"/>
      <c r="C412" s="4"/>
      <c r="D412" s="4"/>
      <c r="E412" s="4"/>
      <c r="F412" s="4"/>
      <c r="G412" s="4"/>
      <c r="H412" s="4"/>
      <c r="I412" s="4"/>
    </row>
    <row r="413" spans="2:9" ht="14.4" x14ac:dyDescent="0.3">
      <c r="B413" s="4"/>
      <c r="C413" s="4"/>
      <c r="D413" s="4"/>
      <c r="E413" s="4"/>
      <c r="F413" s="4"/>
      <c r="G413" s="4"/>
      <c r="H413" s="4"/>
      <c r="I413" s="4"/>
    </row>
    <row r="414" spans="2:9" ht="14.4" x14ac:dyDescent="0.3">
      <c r="B414" s="4"/>
      <c r="C414" s="4"/>
      <c r="D414" s="4"/>
      <c r="E414" s="4"/>
      <c r="F414" s="4"/>
      <c r="G414" s="4"/>
      <c r="H414" s="4"/>
      <c r="I414" s="4"/>
    </row>
    <row r="415" spans="2:9" ht="14.4" x14ac:dyDescent="0.3">
      <c r="B415" s="4"/>
      <c r="C415" s="4"/>
      <c r="D415" s="4"/>
      <c r="E415" s="4"/>
      <c r="F415" s="4"/>
      <c r="G415" s="4"/>
      <c r="H415" s="4"/>
      <c r="I415" s="4"/>
    </row>
    <row r="416" spans="2:9" ht="14.4" x14ac:dyDescent="0.3">
      <c r="B416" s="4"/>
      <c r="C416" s="4"/>
      <c r="D416" s="4"/>
      <c r="E416" s="4"/>
      <c r="F416" s="4"/>
      <c r="G416" s="4"/>
      <c r="H416" s="4"/>
      <c r="I416" s="4"/>
    </row>
    <row r="417" spans="2:9" ht="14.4" x14ac:dyDescent="0.3">
      <c r="B417" s="4"/>
      <c r="C417" s="4"/>
      <c r="D417" s="4"/>
      <c r="E417" s="4"/>
      <c r="F417" s="4"/>
      <c r="G417" s="4"/>
      <c r="H417" s="4"/>
      <c r="I417" s="4"/>
    </row>
    <row r="418" spans="2:9" ht="14.4" x14ac:dyDescent="0.3">
      <c r="B418" s="4"/>
      <c r="C418" s="4"/>
      <c r="D418" s="4"/>
      <c r="E418" s="4"/>
      <c r="F418" s="4"/>
      <c r="G418" s="4"/>
      <c r="H418" s="4"/>
      <c r="I418" s="4"/>
    </row>
    <row r="419" spans="2:9" ht="14.4" x14ac:dyDescent="0.3">
      <c r="B419" s="4"/>
      <c r="C419" s="4"/>
      <c r="D419" s="4"/>
      <c r="E419" s="4"/>
      <c r="F419" s="4"/>
      <c r="G419" s="4"/>
      <c r="H419" s="4"/>
      <c r="I419" s="4"/>
    </row>
    <row r="420" spans="2:9" ht="14.4" x14ac:dyDescent="0.3">
      <c r="B420" s="4"/>
      <c r="C420" s="4"/>
      <c r="D420" s="4"/>
      <c r="E420" s="4"/>
      <c r="F420" s="4"/>
      <c r="G420" s="4"/>
      <c r="H420" s="4"/>
      <c r="I420" s="4"/>
    </row>
    <row r="421" spans="2:9" ht="14.4" x14ac:dyDescent="0.3">
      <c r="B421" s="4"/>
      <c r="C421" s="4"/>
      <c r="D421" s="4"/>
      <c r="E421" s="4"/>
      <c r="F421" s="4"/>
      <c r="G421" s="4"/>
      <c r="H421" s="4"/>
      <c r="I421" s="4"/>
    </row>
    <row r="422" spans="2:9" ht="14.4" x14ac:dyDescent="0.3">
      <c r="B422" s="4"/>
      <c r="C422" s="4"/>
      <c r="D422" s="4"/>
      <c r="E422" s="4"/>
      <c r="F422" s="4"/>
      <c r="G422" s="4"/>
      <c r="H422" s="4"/>
      <c r="I422" s="4"/>
    </row>
    <row r="423" spans="2:9" ht="14.4" x14ac:dyDescent="0.3">
      <c r="B423" s="4"/>
      <c r="C423" s="4"/>
      <c r="D423" s="4"/>
      <c r="E423" s="4"/>
      <c r="F423" s="4"/>
      <c r="G423" s="4"/>
      <c r="H423" s="4"/>
      <c r="I423" s="4"/>
    </row>
    <row r="424" spans="2:9" ht="14.4" x14ac:dyDescent="0.3">
      <c r="B424" s="4"/>
      <c r="C424" s="4"/>
      <c r="D424" s="4"/>
      <c r="E424" s="4"/>
      <c r="F424" s="4"/>
      <c r="G424" s="4"/>
      <c r="H424" s="4"/>
      <c r="I424" s="4"/>
    </row>
    <row r="425" spans="2:9" ht="14.4" x14ac:dyDescent="0.3">
      <c r="B425" s="4"/>
      <c r="C425" s="4"/>
      <c r="D425" s="4"/>
      <c r="E425" s="4"/>
      <c r="F425" s="4"/>
      <c r="G425" s="4"/>
      <c r="H425" s="4"/>
      <c r="I425" s="4"/>
    </row>
    <row r="426" spans="2:9" ht="14.4" x14ac:dyDescent="0.3">
      <c r="B426" s="4"/>
      <c r="C426" s="4"/>
      <c r="D426" s="4"/>
      <c r="E426" s="4"/>
      <c r="F426" s="4"/>
      <c r="G426" s="4"/>
      <c r="H426" s="4"/>
      <c r="I426" s="4"/>
    </row>
    <row r="427" spans="2:9" ht="14.4" x14ac:dyDescent="0.3">
      <c r="B427" s="4"/>
      <c r="C427" s="4"/>
      <c r="D427" s="4"/>
      <c r="E427" s="4"/>
      <c r="F427" s="4"/>
      <c r="G427" s="4"/>
      <c r="H427" s="4"/>
      <c r="I427" s="4"/>
    </row>
    <row r="428" spans="2:9" ht="14.4" x14ac:dyDescent="0.3">
      <c r="B428" s="4"/>
      <c r="C428" s="4"/>
      <c r="D428" s="4"/>
      <c r="E428" s="4"/>
      <c r="F428" s="4"/>
      <c r="G428" s="4"/>
      <c r="H428" s="4"/>
      <c r="I428" s="4"/>
    </row>
    <row r="429" spans="2:9" ht="14.4" x14ac:dyDescent="0.3">
      <c r="B429" s="4"/>
      <c r="C429" s="4"/>
      <c r="D429" s="4"/>
      <c r="E429" s="4"/>
      <c r="F429" s="4"/>
      <c r="G429" s="4"/>
      <c r="H429" s="4"/>
      <c r="I429" s="4"/>
    </row>
    <row r="430" spans="2:9" ht="14.4" x14ac:dyDescent="0.3">
      <c r="B430" s="4"/>
      <c r="C430" s="4"/>
      <c r="D430" s="4"/>
      <c r="E430" s="4"/>
      <c r="F430" s="4"/>
      <c r="G430" s="4"/>
      <c r="H430" s="4"/>
      <c r="I430" s="4"/>
    </row>
    <row r="431" spans="2:9" ht="14.4" x14ac:dyDescent="0.3">
      <c r="B431" s="4"/>
      <c r="C431" s="4"/>
      <c r="D431" s="4"/>
      <c r="E431" s="4"/>
      <c r="F431" s="4"/>
      <c r="G431" s="4"/>
      <c r="H431" s="4"/>
      <c r="I431" s="4"/>
    </row>
    <row r="432" spans="2:9" ht="14.4" x14ac:dyDescent="0.3">
      <c r="B432" s="4"/>
      <c r="C432" s="4"/>
      <c r="D432" s="4"/>
      <c r="E432" s="4"/>
      <c r="F432" s="4"/>
      <c r="G432" s="4"/>
      <c r="H432" s="4"/>
      <c r="I432" s="4"/>
    </row>
    <row r="433" spans="2:9" ht="14.4" x14ac:dyDescent="0.3">
      <c r="B433" s="4"/>
      <c r="C433" s="4"/>
      <c r="D433" s="4"/>
      <c r="E433" s="4"/>
      <c r="F433" s="4"/>
      <c r="G433" s="4"/>
      <c r="H433" s="4"/>
      <c r="I433" s="4"/>
    </row>
    <row r="434" spans="2:9" ht="14.4" x14ac:dyDescent="0.3">
      <c r="B434" s="4"/>
      <c r="C434" s="4"/>
      <c r="D434" s="4"/>
      <c r="E434" s="4"/>
      <c r="F434" s="4"/>
      <c r="G434" s="4"/>
      <c r="H434" s="4"/>
      <c r="I434" s="4"/>
    </row>
    <row r="435" spans="2:9" ht="14.4" x14ac:dyDescent="0.3">
      <c r="B435" s="4"/>
      <c r="C435" s="4"/>
      <c r="D435" s="4"/>
      <c r="E435" s="4"/>
      <c r="F435" s="4"/>
      <c r="G435" s="4"/>
      <c r="H435" s="4"/>
      <c r="I435" s="4"/>
    </row>
    <row r="436" spans="2:9" ht="14.4" x14ac:dyDescent="0.3">
      <c r="B436" s="4"/>
      <c r="C436" s="4"/>
      <c r="D436" s="4"/>
      <c r="E436" s="4"/>
      <c r="F436" s="4"/>
      <c r="G436" s="4"/>
      <c r="H436" s="4"/>
      <c r="I436" s="4"/>
    </row>
    <row r="437" spans="2:9" ht="14.4" x14ac:dyDescent="0.3">
      <c r="B437" s="4"/>
      <c r="C437" s="4"/>
      <c r="D437" s="4"/>
      <c r="E437" s="4"/>
      <c r="F437" s="4"/>
      <c r="G437" s="4"/>
      <c r="H437" s="4"/>
      <c r="I437" s="4"/>
    </row>
    <row r="438" spans="2:9" ht="14.4" x14ac:dyDescent="0.3">
      <c r="B438" s="4"/>
      <c r="C438" s="4"/>
      <c r="D438" s="4"/>
      <c r="E438" s="4"/>
      <c r="F438" s="4"/>
      <c r="G438" s="4"/>
      <c r="H438" s="4"/>
      <c r="I438" s="4"/>
    </row>
    <row r="439" spans="2:9" ht="14.4" x14ac:dyDescent="0.3">
      <c r="B439" s="4"/>
      <c r="C439" s="4"/>
      <c r="D439" s="4"/>
      <c r="E439" s="4"/>
      <c r="F439" s="4"/>
      <c r="G439" s="4"/>
      <c r="H439" s="4"/>
      <c r="I439" s="4"/>
    </row>
    <row r="440" spans="2:9" ht="14.4" x14ac:dyDescent="0.3">
      <c r="B440" s="4"/>
      <c r="C440" s="4"/>
      <c r="D440" s="4"/>
      <c r="E440" s="4"/>
      <c r="F440" s="4"/>
      <c r="G440" s="4"/>
      <c r="H440" s="4"/>
      <c r="I440" s="4"/>
    </row>
    <row r="441" spans="2:9" ht="14.4" x14ac:dyDescent="0.3">
      <c r="B441" s="4"/>
      <c r="C441" s="4"/>
      <c r="D441" s="4"/>
      <c r="E441" s="4"/>
      <c r="F441" s="4"/>
      <c r="G441" s="4"/>
      <c r="H441" s="4"/>
      <c r="I441" s="4"/>
    </row>
    <row r="442" spans="2:9" ht="14.4" x14ac:dyDescent="0.3">
      <c r="B442" s="4"/>
      <c r="C442" s="4"/>
      <c r="D442" s="4"/>
      <c r="E442" s="4"/>
      <c r="F442" s="4"/>
      <c r="G442" s="4"/>
      <c r="H442" s="4"/>
      <c r="I442" s="4"/>
    </row>
    <row r="443" spans="2:9" ht="14.4" x14ac:dyDescent="0.3">
      <c r="B443" s="4"/>
      <c r="C443" s="4"/>
      <c r="D443" s="4"/>
      <c r="E443" s="4"/>
      <c r="F443" s="4"/>
      <c r="G443" s="4"/>
      <c r="H443" s="4"/>
      <c r="I443" s="4"/>
    </row>
    <row r="444" spans="2:9" ht="14.4" x14ac:dyDescent="0.3">
      <c r="B444" s="4"/>
      <c r="C444" s="4"/>
      <c r="D444" s="4"/>
      <c r="E444" s="4"/>
      <c r="F444" s="4"/>
      <c r="G444" s="4"/>
      <c r="H444" s="4"/>
      <c r="I444" s="4"/>
    </row>
    <row r="445" spans="2:9" ht="14.4" x14ac:dyDescent="0.3">
      <c r="B445" s="4"/>
      <c r="C445" s="4"/>
      <c r="D445" s="4"/>
      <c r="E445" s="4"/>
      <c r="F445" s="4"/>
      <c r="G445" s="4"/>
      <c r="H445" s="4"/>
      <c r="I445" s="4"/>
    </row>
    <row r="446" spans="2:9" ht="14.4" x14ac:dyDescent="0.3">
      <c r="B446" s="4"/>
      <c r="C446" s="4"/>
      <c r="D446" s="4"/>
      <c r="E446" s="4"/>
      <c r="F446" s="4"/>
      <c r="G446" s="4"/>
      <c r="H446" s="4"/>
      <c r="I446" s="4"/>
    </row>
    <row r="447" spans="2:9" ht="14.4" x14ac:dyDescent="0.3">
      <c r="B447" s="4"/>
      <c r="C447" s="4"/>
      <c r="D447" s="4"/>
      <c r="E447" s="4"/>
      <c r="F447" s="4"/>
      <c r="G447" s="4"/>
      <c r="H447" s="4"/>
      <c r="I447" s="4"/>
    </row>
    <row r="448" spans="2:9" ht="14.4" x14ac:dyDescent="0.3">
      <c r="B448" s="4"/>
      <c r="C448" s="4"/>
      <c r="D448" s="4"/>
      <c r="E448" s="4"/>
      <c r="F448" s="4"/>
      <c r="G448" s="4"/>
      <c r="H448" s="4"/>
      <c r="I448" s="4"/>
    </row>
    <row r="449" spans="2:9" ht="14.4" x14ac:dyDescent="0.3">
      <c r="B449" s="4"/>
      <c r="C449" s="4"/>
      <c r="D449" s="4"/>
      <c r="E449" s="4"/>
      <c r="F449" s="4"/>
      <c r="G449" s="4"/>
      <c r="H449" s="4"/>
      <c r="I449" s="4"/>
    </row>
    <row r="450" spans="2:9" ht="14.4" x14ac:dyDescent="0.3">
      <c r="B450" s="4"/>
      <c r="C450" s="4"/>
      <c r="D450" s="4"/>
      <c r="E450" s="4"/>
      <c r="F450" s="4"/>
      <c r="G450" s="4"/>
      <c r="H450" s="4"/>
      <c r="I450" s="4"/>
    </row>
    <row r="451" spans="2:9" ht="14.4" x14ac:dyDescent="0.3">
      <c r="B451" s="4"/>
      <c r="C451" s="4"/>
      <c r="D451" s="4"/>
      <c r="E451" s="4"/>
      <c r="F451" s="4"/>
      <c r="G451" s="4"/>
      <c r="H451" s="4"/>
      <c r="I451" s="4"/>
    </row>
    <row r="452" spans="2:9" ht="14.4" x14ac:dyDescent="0.3">
      <c r="B452" s="4"/>
      <c r="C452" s="4"/>
      <c r="D452" s="4"/>
      <c r="E452" s="4"/>
      <c r="F452" s="4"/>
      <c r="G452" s="4"/>
      <c r="H452" s="4"/>
      <c r="I452" s="4"/>
    </row>
    <row r="453" spans="2:9" ht="14.4" x14ac:dyDescent="0.3">
      <c r="B453" s="4"/>
      <c r="C453" s="4"/>
      <c r="D453" s="4"/>
      <c r="E453" s="4"/>
      <c r="F453" s="4"/>
      <c r="G453" s="4"/>
      <c r="H453" s="4"/>
      <c r="I453" s="4"/>
    </row>
    <row r="454" spans="2:9" ht="14.4" x14ac:dyDescent="0.3">
      <c r="B454" s="4"/>
      <c r="C454" s="4"/>
      <c r="D454" s="4"/>
      <c r="E454" s="4"/>
      <c r="F454" s="4"/>
      <c r="G454" s="4"/>
      <c r="H454" s="4"/>
      <c r="I454" s="4"/>
    </row>
    <row r="455" spans="2:9" ht="14.4" x14ac:dyDescent="0.3">
      <c r="B455" s="4"/>
      <c r="C455" s="4"/>
      <c r="D455" s="4"/>
      <c r="E455" s="4"/>
      <c r="F455" s="4"/>
      <c r="G455" s="4"/>
      <c r="H455" s="4"/>
      <c r="I455" s="4"/>
    </row>
    <row r="456" spans="2:9" ht="14.4" x14ac:dyDescent="0.3">
      <c r="B456" s="4"/>
      <c r="C456" s="4"/>
      <c r="D456" s="4"/>
      <c r="E456" s="4"/>
      <c r="F456" s="4"/>
      <c r="G456" s="4"/>
      <c r="H456" s="4"/>
      <c r="I456" s="4"/>
    </row>
    <row r="457" spans="2:9" ht="14.4" x14ac:dyDescent="0.3">
      <c r="B457" s="4"/>
      <c r="C457" s="4"/>
      <c r="D457" s="4"/>
      <c r="E457" s="4"/>
      <c r="F457" s="4"/>
      <c r="G457" s="4"/>
      <c r="H457" s="4"/>
      <c r="I457" s="4"/>
    </row>
    <row r="458" spans="2:9" ht="14.4" x14ac:dyDescent="0.3">
      <c r="B458" s="4"/>
      <c r="C458" s="4"/>
      <c r="D458" s="4"/>
      <c r="E458" s="4"/>
      <c r="F458" s="4"/>
      <c r="G458" s="4"/>
      <c r="H458" s="4"/>
      <c r="I458" s="4"/>
    </row>
    <row r="459" spans="2:9" ht="14.4" x14ac:dyDescent="0.3">
      <c r="B459" s="4"/>
      <c r="C459" s="4"/>
      <c r="D459" s="4"/>
      <c r="E459" s="4"/>
      <c r="F459" s="4"/>
      <c r="G459" s="4"/>
      <c r="H459" s="4"/>
      <c r="I459" s="4"/>
    </row>
    <row r="460" spans="2:9" ht="14.4" x14ac:dyDescent="0.3">
      <c r="B460" s="4"/>
      <c r="C460" s="4"/>
      <c r="D460" s="4"/>
      <c r="E460" s="4"/>
      <c r="F460" s="4"/>
      <c r="G460" s="4"/>
      <c r="H460" s="4"/>
      <c r="I460" s="4"/>
    </row>
    <row r="461" spans="2:9" ht="14.4" x14ac:dyDescent="0.3">
      <c r="B461" s="4"/>
      <c r="C461" s="4"/>
      <c r="D461" s="4"/>
      <c r="E461" s="4"/>
      <c r="F461" s="4"/>
      <c r="G461" s="4"/>
      <c r="H461" s="4"/>
      <c r="I461" s="4"/>
    </row>
    <row r="462" spans="2:9" ht="14.4" x14ac:dyDescent="0.3">
      <c r="B462" s="4"/>
      <c r="C462" s="4"/>
      <c r="D462" s="4"/>
      <c r="E462" s="4"/>
      <c r="F462" s="4"/>
      <c r="G462" s="4"/>
      <c r="H462" s="4"/>
      <c r="I462" s="4"/>
    </row>
    <row r="463" spans="2:9" ht="14.4" x14ac:dyDescent="0.3">
      <c r="B463" s="4"/>
      <c r="C463" s="4"/>
      <c r="D463" s="4"/>
      <c r="E463" s="4"/>
      <c r="F463" s="4"/>
      <c r="G463" s="4"/>
      <c r="H463" s="4"/>
      <c r="I463" s="4"/>
    </row>
    <row r="464" spans="2:9" ht="14.4" x14ac:dyDescent="0.3">
      <c r="B464" s="4"/>
      <c r="C464" s="4"/>
      <c r="D464" s="4"/>
      <c r="E464" s="4"/>
      <c r="F464" s="4"/>
      <c r="G464" s="4"/>
      <c r="H464" s="4"/>
      <c r="I464" s="4"/>
    </row>
    <row r="465" spans="2:9" ht="14.4" x14ac:dyDescent="0.3">
      <c r="B465" s="4"/>
      <c r="C465" s="4"/>
      <c r="D465" s="4"/>
      <c r="E465" s="4"/>
      <c r="F465" s="4"/>
      <c r="G465" s="4"/>
      <c r="H465" s="4"/>
      <c r="I465" s="4"/>
    </row>
    <row r="466" spans="2:9" ht="14.4" x14ac:dyDescent="0.3">
      <c r="B466" s="4"/>
      <c r="C466" s="4"/>
      <c r="D466" s="4"/>
      <c r="E466" s="4"/>
      <c r="F466" s="4"/>
      <c r="G466" s="4"/>
      <c r="H466" s="4"/>
      <c r="I466" s="4"/>
    </row>
    <row r="467" spans="2:9" ht="14.4" x14ac:dyDescent="0.3">
      <c r="B467" s="4"/>
      <c r="C467" s="4"/>
      <c r="D467" s="4"/>
      <c r="E467" s="4"/>
      <c r="F467" s="4"/>
      <c r="G467" s="4"/>
      <c r="H467" s="4"/>
      <c r="I467" s="4"/>
    </row>
    <row r="468" spans="2:9" ht="14.4" x14ac:dyDescent="0.3">
      <c r="B468" s="4"/>
      <c r="C468" s="4"/>
      <c r="D468" s="4"/>
      <c r="E468" s="4"/>
      <c r="F468" s="4"/>
      <c r="G468" s="4"/>
      <c r="H468" s="4"/>
      <c r="I468" s="4"/>
    </row>
    <row r="469" spans="2:9" ht="14.4" x14ac:dyDescent="0.3">
      <c r="B469" s="4"/>
      <c r="C469" s="4"/>
      <c r="D469" s="4"/>
      <c r="E469" s="4"/>
      <c r="F469" s="4"/>
      <c r="G469" s="4"/>
      <c r="H469" s="4"/>
      <c r="I469" s="4"/>
    </row>
    <row r="470" spans="2:9" ht="14.4" x14ac:dyDescent="0.3">
      <c r="B470" s="4"/>
      <c r="C470" s="4"/>
      <c r="D470" s="4"/>
      <c r="E470" s="4"/>
      <c r="F470" s="4"/>
      <c r="G470" s="4"/>
      <c r="H470" s="4"/>
      <c r="I470" s="4"/>
    </row>
    <row r="471" spans="2:9" ht="14.4" x14ac:dyDescent="0.3">
      <c r="B471" s="4"/>
      <c r="C471" s="4"/>
      <c r="D471" s="4"/>
      <c r="E471" s="4"/>
      <c r="F471" s="4"/>
      <c r="G471" s="4"/>
      <c r="H471" s="4"/>
      <c r="I471" s="4"/>
    </row>
    <row r="472" spans="2:9" ht="14.4" x14ac:dyDescent="0.3">
      <c r="B472" s="4"/>
      <c r="C472" s="4"/>
      <c r="D472" s="4"/>
      <c r="E472" s="4"/>
      <c r="F472" s="4"/>
      <c r="G472" s="4"/>
      <c r="H472" s="4"/>
      <c r="I472" s="4"/>
    </row>
    <row r="473" spans="2:9" ht="14.4" x14ac:dyDescent="0.3">
      <c r="B473" s="4"/>
      <c r="C473" s="4"/>
      <c r="D473" s="4"/>
      <c r="E473" s="4"/>
      <c r="F473" s="4"/>
      <c r="G473" s="4"/>
      <c r="H473" s="4"/>
      <c r="I473" s="4"/>
    </row>
    <row r="474" spans="2:9" ht="14.4" x14ac:dyDescent="0.3">
      <c r="B474" s="4"/>
      <c r="C474" s="4"/>
      <c r="D474" s="4"/>
      <c r="E474" s="4"/>
      <c r="F474" s="4"/>
      <c r="G474" s="4"/>
      <c r="H474" s="4"/>
      <c r="I474" s="4"/>
    </row>
    <row r="475" spans="2:9" ht="14.4" x14ac:dyDescent="0.3">
      <c r="B475" s="4"/>
      <c r="C475" s="4"/>
      <c r="D475" s="4"/>
      <c r="E475" s="4"/>
      <c r="F475" s="4"/>
      <c r="G475" s="4"/>
      <c r="H475" s="4"/>
      <c r="I475" s="4"/>
    </row>
    <row r="476" spans="2:9" ht="14.4" x14ac:dyDescent="0.3">
      <c r="B476" s="4"/>
      <c r="C476" s="4"/>
      <c r="D476" s="4"/>
      <c r="E476" s="4"/>
      <c r="F476" s="4"/>
      <c r="G476" s="4"/>
      <c r="H476" s="4"/>
      <c r="I476" s="4"/>
    </row>
    <row r="477" spans="2:9" ht="14.4" x14ac:dyDescent="0.3">
      <c r="B477" s="4"/>
      <c r="C477" s="4"/>
      <c r="D477" s="4"/>
      <c r="E477" s="4"/>
      <c r="F477" s="4"/>
      <c r="G477" s="4"/>
      <c r="H477" s="4"/>
      <c r="I477" s="4"/>
    </row>
    <row r="478" spans="2:9" ht="14.4" x14ac:dyDescent="0.3">
      <c r="B478" s="4"/>
      <c r="C478" s="4"/>
      <c r="D478" s="4"/>
      <c r="E478" s="4"/>
      <c r="F478" s="4"/>
      <c r="G478" s="4"/>
      <c r="H478" s="4"/>
      <c r="I478" s="4"/>
    </row>
    <row r="479" spans="2:9" ht="14.4" x14ac:dyDescent="0.3">
      <c r="B479" s="4"/>
      <c r="C479" s="4"/>
      <c r="D479" s="4"/>
      <c r="E479" s="4"/>
      <c r="F479" s="4"/>
      <c r="G479" s="4"/>
      <c r="H479" s="4"/>
      <c r="I479" s="4"/>
    </row>
    <row r="480" spans="2:9" ht="14.4" x14ac:dyDescent="0.3">
      <c r="B480" s="4"/>
      <c r="C480" s="4"/>
      <c r="D480" s="4"/>
      <c r="E480" s="4"/>
      <c r="F480" s="4"/>
      <c r="G480" s="4"/>
      <c r="H480" s="4"/>
      <c r="I480" s="4"/>
    </row>
    <row r="481" spans="2:9" ht="14.4" x14ac:dyDescent="0.3">
      <c r="B481" s="4"/>
      <c r="C481" s="4"/>
      <c r="D481" s="4"/>
      <c r="E481" s="4"/>
      <c r="F481" s="4"/>
      <c r="G481" s="4"/>
      <c r="H481" s="4"/>
      <c r="I481" s="4"/>
    </row>
    <row r="482" spans="2:9" ht="14.4" x14ac:dyDescent="0.3">
      <c r="B482" s="4"/>
      <c r="C482" s="4"/>
      <c r="D482" s="4"/>
      <c r="E482" s="4"/>
      <c r="F482" s="4"/>
      <c r="G482" s="4"/>
      <c r="H482" s="4"/>
      <c r="I482" s="4"/>
    </row>
    <row r="483" spans="2:9" ht="14.4" x14ac:dyDescent="0.3">
      <c r="B483" s="4"/>
      <c r="C483" s="4"/>
      <c r="D483" s="4"/>
      <c r="E483" s="4"/>
      <c r="F483" s="4"/>
      <c r="G483" s="4"/>
      <c r="H483" s="4"/>
      <c r="I483" s="4"/>
    </row>
    <row r="484" spans="2:9" ht="14.4" x14ac:dyDescent="0.3">
      <c r="B484" s="4"/>
      <c r="C484" s="4"/>
      <c r="D484" s="4"/>
      <c r="E484" s="4"/>
      <c r="F484" s="4"/>
      <c r="G484" s="4"/>
      <c r="H484" s="4"/>
      <c r="I484" s="4"/>
    </row>
    <row r="485" spans="2:9" ht="14.4" x14ac:dyDescent="0.3">
      <c r="B485" s="4"/>
      <c r="C485" s="4"/>
      <c r="D485" s="4"/>
      <c r="E485" s="4"/>
      <c r="F485" s="4"/>
      <c r="G485" s="4"/>
      <c r="H485" s="4"/>
      <c r="I485" s="4"/>
    </row>
    <row r="486" spans="2:9" ht="14.4" x14ac:dyDescent="0.3">
      <c r="B486" s="4"/>
      <c r="C486" s="4"/>
      <c r="D486" s="4"/>
      <c r="E486" s="4"/>
      <c r="F486" s="4"/>
      <c r="G486" s="4"/>
      <c r="H486" s="4"/>
      <c r="I486" s="4"/>
    </row>
    <row r="487" spans="2:9" ht="14.4" x14ac:dyDescent="0.3">
      <c r="B487" s="4"/>
      <c r="C487" s="4"/>
      <c r="D487" s="4"/>
      <c r="E487" s="4"/>
      <c r="F487" s="4"/>
      <c r="G487" s="4"/>
      <c r="H487" s="4"/>
      <c r="I487" s="4"/>
    </row>
    <row r="488" spans="2:9" ht="14.4" x14ac:dyDescent="0.3">
      <c r="B488" s="4"/>
      <c r="C488" s="4"/>
      <c r="D488" s="4"/>
      <c r="E488" s="4"/>
      <c r="F488" s="4"/>
      <c r="G488" s="4"/>
      <c r="H488" s="4"/>
      <c r="I488" s="4"/>
    </row>
    <row r="489" spans="2:9" ht="14.4" x14ac:dyDescent="0.3">
      <c r="B489" s="4"/>
      <c r="C489" s="4"/>
      <c r="D489" s="4"/>
      <c r="E489" s="4"/>
      <c r="F489" s="4"/>
      <c r="G489" s="4"/>
      <c r="H489" s="4"/>
      <c r="I489" s="4"/>
    </row>
    <row r="490" spans="2:9" ht="14.4" x14ac:dyDescent="0.3">
      <c r="B490" s="4"/>
      <c r="C490" s="4"/>
      <c r="D490" s="4"/>
      <c r="E490" s="4"/>
      <c r="F490" s="4"/>
      <c r="G490" s="4"/>
      <c r="H490" s="4"/>
      <c r="I490" s="4"/>
    </row>
    <row r="491" spans="2:9" ht="14.4" x14ac:dyDescent="0.3">
      <c r="B491" s="4"/>
      <c r="C491" s="4"/>
      <c r="D491" s="4"/>
      <c r="E491" s="4"/>
      <c r="F491" s="4"/>
      <c r="G491" s="4"/>
      <c r="H491" s="4"/>
      <c r="I491" s="4"/>
    </row>
    <row r="492" spans="2:9" ht="14.4" x14ac:dyDescent="0.3">
      <c r="B492" s="4"/>
      <c r="C492" s="4"/>
      <c r="D492" s="4"/>
      <c r="E492" s="4"/>
      <c r="F492" s="4"/>
      <c r="G492" s="4"/>
      <c r="H492" s="4"/>
      <c r="I492" s="4"/>
    </row>
    <row r="493" spans="2:9" ht="14.4" x14ac:dyDescent="0.3">
      <c r="B493" s="4"/>
      <c r="C493" s="4"/>
      <c r="D493" s="4"/>
      <c r="E493" s="4"/>
      <c r="F493" s="4"/>
      <c r="G493" s="4"/>
      <c r="H493" s="4"/>
      <c r="I493" s="4"/>
    </row>
    <row r="494" spans="2:9" ht="14.4" x14ac:dyDescent="0.3">
      <c r="B494" s="4"/>
      <c r="C494" s="4"/>
      <c r="D494" s="4"/>
      <c r="E494" s="4"/>
      <c r="F494" s="4"/>
      <c r="G494" s="4"/>
      <c r="H494" s="4"/>
      <c r="I494" s="4"/>
    </row>
    <row r="495" spans="2:9" ht="14.4" x14ac:dyDescent="0.3">
      <c r="B495" s="4"/>
      <c r="C495" s="4"/>
      <c r="D495" s="4"/>
      <c r="E495" s="4"/>
      <c r="F495" s="4"/>
      <c r="G495" s="4"/>
      <c r="H495" s="4"/>
      <c r="I495" s="4"/>
    </row>
    <row r="496" spans="2:9" ht="14.4" x14ac:dyDescent="0.3">
      <c r="B496" s="4"/>
      <c r="C496" s="4"/>
      <c r="D496" s="4"/>
      <c r="E496" s="4"/>
      <c r="F496" s="4"/>
      <c r="G496" s="4"/>
      <c r="H496" s="4"/>
      <c r="I496" s="4"/>
    </row>
    <row r="497" spans="2:9" ht="14.4" x14ac:dyDescent="0.3">
      <c r="B497" s="4"/>
      <c r="C497" s="4"/>
      <c r="D497" s="4"/>
      <c r="E497" s="4"/>
      <c r="F497" s="4"/>
      <c r="G497" s="4"/>
      <c r="H497" s="4"/>
      <c r="I497" s="4"/>
    </row>
    <row r="498" spans="2:9" ht="14.4" x14ac:dyDescent="0.3">
      <c r="B498" s="4"/>
      <c r="C498" s="4"/>
      <c r="D498" s="4"/>
      <c r="E498" s="4"/>
      <c r="F498" s="4"/>
      <c r="G498" s="4"/>
      <c r="H498" s="4"/>
      <c r="I498" s="4"/>
    </row>
    <row r="499" spans="2:9" ht="14.4" x14ac:dyDescent="0.3">
      <c r="B499" s="4"/>
      <c r="C499" s="4"/>
      <c r="D499" s="4"/>
      <c r="E499" s="4"/>
      <c r="F499" s="4"/>
      <c r="G499" s="4"/>
      <c r="H499" s="4"/>
      <c r="I499" s="4"/>
    </row>
    <row r="500" spans="2:9" ht="14.4" x14ac:dyDescent="0.3">
      <c r="B500" s="4"/>
      <c r="C500" s="4"/>
      <c r="D500" s="4"/>
      <c r="E500" s="4"/>
      <c r="F500" s="4"/>
      <c r="G500" s="4"/>
      <c r="H500" s="4"/>
      <c r="I500" s="4"/>
    </row>
    <row r="501" spans="2:9" ht="14.4" x14ac:dyDescent="0.3">
      <c r="B501" s="4"/>
      <c r="C501" s="4"/>
      <c r="D501" s="4"/>
      <c r="E501" s="4"/>
      <c r="F501" s="4"/>
      <c r="G501" s="4"/>
      <c r="H501" s="4"/>
      <c r="I501" s="4"/>
    </row>
    <row r="502" spans="2:9" ht="14.4" x14ac:dyDescent="0.3">
      <c r="B502" s="4"/>
      <c r="C502" s="4"/>
      <c r="D502" s="4"/>
      <c r="E502" s="4"/>
      <c r="F502" s="4"/>
      <c r="G502" s="4"/>
      <c r="H502" s="4"/>
      <c r="I502" s="4"/>
    </row>
    <row r="503" spans="2:9" ht="14.4" x14ac:dyDescent="0.3">
      <c r="B503" s="4"/>
      <c r="C503" s="4"/>
      <c r="D503" s="4"/>
      <c r="E503" s="4"/>
      <c r="F503" s="4"/>
      <c r="G503" s="4"/>
      <c r="H503" s="4"/>
      <c r="I503" s="4"/>
    </row>
    <row r="504" spans="2:9" ht="14.4" x14ac:dyDescent="0.3">
      <c r="B504" s="4"/>
      <c r="C504" s="4"/>
      <c r="D504" s="4"/>
      <c r="E504" s="4"/>
      <c r="F504" s="4"/>
      <c r="G504" s="4"/>
      <c r="H504" s="4"/>
      <c r="I504" s="4"/>
    </row>
    <row r="505" spans="2:9" ht="14.4" x14ac:dyDescent="0.3">
      <c r="B505" s="4"/>
      <c r="C505" s="4"/>
      <c r="D505" s="4"/>
      <c r="E505" s="4"/>
      <c r="F505" s="4"/>
      <c r="G505" s="4"/>
      <c r="H505" s="4"/>
      <c r="I505" s="4"/>
    </row>
    <row r="506" spans="2:9" ht="14.4" x14ac:dyDescent="0.3">
      <c r="B506" s="4"/>
      <c r="C506" s="4"/>
      <c r="D506" s="4"/>
      <c r="E506" s="4"/>
      <c r="F506" s="4"/>
      <c r="G506" s="4"/>
      <c r="H506" s="4"/>
      <c r="I506" s="4"/>
    </row>
    <row r="507" spans="2:9" ht="14.4" x14ac:dyDescent="0.3">
      <c r="B507" s="4"/>
      <c r="C507" s="4"/>
      <c r="D507" s="4"/>
      <c r="E507" s="4"/>
      <c r="F507" s="4"/>
      <c r="G507" s="4"/>
      <c r="H507" s="4"/>
      <c r="I507" s="4"/>
    </row>
    <row r="508" spans="2:9" ht="14.4" x14ac:dyDescent="0.3">
      <c r="B508" s="4"/>
      <c r="C508" s="4"/>
      <c r="D508" s="4"/>
      <c r="E508" s="4"/>
      <c r="F508" s="4"/>
      <c r="G508" s="4"/>
      <c r="H508" s="4"/>
      <c r="I508" s="4"/>
    </row>
    <row r="509" spans="2:9" ht="14.4" x14ac:dyDescent="0.3">
      <c r="B509" s="4"/>
      <c r="C509" s="4"/>
      <c r="D509" s="4"/>
      <c r="E509" s="4"/>
      <c r="F509" s="4"/>
      <c r="G509" s="4"/>
      <c r="H509" s="4"/>
      <c r="I509" s="4"/>
    </row>
    <row r="510" spans="2:9" ht="14.4" x14ac:dyDescent="0.3">
      <c r="B510" s="4"/>
      <c r="C510" s="4"/>
      <c r="D510" s="4"/>
      <c r="E510" s="4"/>
      <c r="F510" s="4"/>
      <c r="G510" s="4"/>
      <c r="H510" s="4"/>
      <c r="I510" s="4"/>
    </row>
    <row r="511" spans="2:9" ht="14.4" x14ac:dyDescent="0.3">
      <c r="B511" s="4"/>
      <c r="C511" s="4"/>
      <c r="D511" s="4"/>
      <c r="E511" s="4"/>
      <c r="F511" s="4"/>
      <c r="G511" s="4"/>
      <c r="H511" s="4"/>
      <c r="I511" s="4"/>
    </row>
    <row r="512" spans="2:9" ht="14.4" x14ac:dyDescent="0.3">
      <c r="B512" s="4"/>
      <c r="C512" s="4"/>
      <c r="D512" s="4"/>
      <c r="E512" s="4"/>
      <c r="F512" s="4"/>
      <c r="G512" s="4"/>
      <c r="H512" s="4"/>
      <c r="I512" s="4"/>
    </row>
    <row r="513" spans="2:9" ht="14.4" x14ac:dyDescent="0.3">
      <c r="B513" s="4"/>
      <c r="C513" s="4"/>
      <c r="D513" s="4"/>
      <c r="E513" s="4"/>
      <c r="F513" s="4"/>
      <c r="G513" s="4"/>
      <c r="H513" s="4"/>
      <c r="I513" s="4"/>
    </row>
    <row r="514" spans="2:9" ht="14.4" x14ac:dyDescent="0.3">
      <c r="B514" s="4"/>
      <c r="C514" s="4"/>
      <c r="D514" s="4"/>
      <c r="E514" s="4"/>
      <c r="F514" s="4"/>
      <c r="G514" s="4"/>
      <c r="H514" s="4"/>
      <c r="I514" s="4"/>
    </row>
    <row r="515" spans="2:9" ht="14.4" x14ac:dyDescent="0.3">
      <c r="B515" s="4"/>
      <c r="C515" s="4"/>
      <c r="D515" s="4"/>
      <c r="E515" s="4"/>
      <c r="F515" s="4"/>
      <c r="G515" s="4"/>
      <c r="H515" s="4"/>
      <c r="I515" s="4"/>
    </row>
    <row r="516" spans="2:9" ht="14.4" x14ac:dyDescent="0.3">
      <c r="B516" s="4"/>
      <c r="C516" s="4"/>
      <c r="D516" s="4"/>
      <c r="E516" s="4"/>
      <c r="F516" s="4"/>
      <c r="G516" s="4"/>
      <c r="H516" s="4"/>
      <c r="I516" s="4"/>
    </row>
    <row r="517" spans="2:9" ht="14.4" x14ac:dyDescent="0.3">
      <c r="B517" s="4"/>
      <c r="C517" s="4"/>
      <c r="D517" s="4"/>
      <c r="E517" s="4"/>
      <c r="F517" s="4"/>
      <c r="G517" s="4"/>
      <c r="H517" s="4"/>
      <c r="I517" s="4"/>
    </row>
    <row r="518" spans="2:9" ht="14.4" x14ac:dyDescent="0.3">
      <c r="B518" s="4"/>
      <c r="C518" s="4"/>
      <c r="D518" s="4"/>
      <c r="E518" s="4"/>
      <c r="F518" s="4"/>
      <c r="G518" s="4"/>
      <c r="H518" s="4"/>
      <c r="I518" s="4"/>
    </row>
    <row r="519" spans="2:9" ht="14.4" x14ac:dyDescent="0.3">
      <c r="B519" s="4"/>
      <c r="C519" s="4"/>
      <c r="D519" s="4"/>
      <c r="E519" s="4"/>
      <c r="F519" s="4"/>
      <c r="G519" s="4"/>
      <c r="H519" s="4"/>
      <c r="I519" s="4"/>
    </row>
    <row r="520" spans="2:9" ht="14.4" x14ac:dyDescent="0.3">
      <c r="B520" s="4"/>
      <c r="C520" s="4"/>
      <c r="D520" s="4"/>
      <c r="E520" s="4"/>
      <c r="F520" s="4"/>
      <c r="G520" s="4"/>
      <c r="H520" s="4"/>
      <c r="I520" s="4"/>
    </row>
    <row r="521" spans="2:9" ht="14.4" x14ac:dyDescent="0.3">
      <c r="B521" s="4"/>
      <c r="C521" s="4"/>
      <c r="D521" s="4"/>
      <c r="E521" s="4"/>
      <c r="F521" s="4"/>
      <c r="G521" s="4"/>
      <c r="H521" s="4"/>
      <c r="I521" s="4"/>
    </row>
    <row r="522" spans="2:9" ht="14.4" x14ac:dyDescent="0.3">
      <c r="B522" s="4"/>
      <c r="C522" s="4"/>
      <c r="D522" s="4"/>
      <c r="E522" s="4"/>
      <c r="F522" s="4"/>
      <c r="G522" s="4"/>
      <c r="H522" s="4"/>
      <c r="I522" s="4"/>
    </row>
    <row r="523" spans="2:9" ht="14.4" x14ac:dyDescent="0.3">
      <c r="B523" s="4"/>
      <c r="C523" s="4"/>
      <c r="D523" s="4"/>
      <c r="E523" s="4"/>
      <c r="F523" s="4"/>
      <c r="G523" s="4"/>
      <c r="H523" s="4"/>
      <c r="I523" s="4"/>
    </row>
    <row r="524" spans="2:9" ht="14.4" x14ac:dyDescent="0.3">
      <c r="B524" s="4"/>
      <c r="C524" s="4"/>
      <c r="D524" s="4"/>
      <c r="E524" s="4"/>
      <c r="F524" s="4"/>
      <c r="G524" s="4"/>
      <c r="H524" s="4"/>
      <c r="I524" s="4"/>
    </row>
    <row r="525" spans="2:9" ht="14.4" x14ac:dyDescent="0.3">
      <c r="B525" s="4"/>
      <c r="C525" s="4"/>
      <c r="D525" s="4"/>
      <c r="E525" s="4"/>
      <c r="F525" s="4"/>
      <c r="G525" s="4"/>
      <c r="H525" s="4"/>
      <c r="I525" s="4"/>
    </row>
    <row r="526" spans="2:9" ht="14.4" x14ac:dyDescent="0.3">
      <c r="B526" s="4"/>
      <c r="C526" s="4"/>
      <c r="D526" s="4"/>
      <c r="E526" s="4"/>
      <c r="F526" s="4"/>
      <c r="G526" s="4"/>
      <c r="H526" s="4"/>
      <c r="I526" s="4"/>
    </row>
    <row r="527" spans="2:9" ht="14.4" x14ac:dyDescent="0.3">
      <c r="B527" s="4"/>
      <c r="C527" s="4"/>
      <c r="D527" s="4"/>
      <c r="E527" s="4"/>
      <c r="F527" s="4"/>
      <c r="G527" s="4"/>
      <c r="H527" s="4"/>
      <c r="I527" s="4"/>
    </row>
    <row r="528" spans="2:9" ht="14.4" x14ac:dyDescent="0.3">
      <c r="B528" s="4"/>
      <c r="C528" s="4"/>
      <c r="D528" s="4"/>
      <c r="E528" s="4"/>
      <c r="F528" s="4"/>
      <c r="G528" s="4"/>
      <c r="H528" s="4"/>
      <c r="I528" s="4"/>
    </row>
    <row r="529" spans="2:9" ht="14.4" x14ac:dyDescent="0.3">
      <c r="B529" s="4"/>
      <c r="C529" s="4"/>
      <c r="D529" s="4"/>
      <c r="E529" s="4"/>
      <c r="F529" s="4"/>
      <c r="G529" s="4"/>
      <c r="H529" s="4"/>
      <c r="I529" s="4"/>
    </row>
    <row r="530" spans="2:9" ht="14.4" x14ac:dyDescent="0.3">
      <c r="B530" s="4"/>
      <c r="C530" s="4"/>
      <c r="D530" s="4"/>
      <c r="E530" s="4"/>
      <c r="F530" s="4"/>
      <c r="G530" s="4"/>
      <c r="H530" s="4"/>
      <c r="I530" s="4"/>
    </row>
    <row r="531" spans="2:9" ht="14.4" x14ac:dyDescent="0.3">
      <c r="B531" s="4"/>
      <c r="C531" s="4"/>
      <c r="D531" s="4"/>
      <c r="E531" s="4"/>
      <c r="F531" s="4"/>
      <c r="G531" s="4"/>
      <c r="H531" s="4"/>
      <c r="I531" s="4"/>
    </row>
    <row r="532" spans="2:9" ht="14.4" x14ac:dyDescent="0.3">
      <c r="B532" s="4"/>
      <c r="C532" s="4"/>
      <c r="D532" s="4"/>
      <c r="E532" s="4"/>
      <c r="F532" s="4"/>
      <c r="G532" s="4"/>
      <c r="H532" s="4"/>
      <c r="I532" s="4"/>
    </row>
    <row r="533" spans="2:9" ht="14.4" x14ac:dyDescent="0.3">
      <c r="B533" s="4"/>
      <c r="C533" s="4"/>
      <c r="D533" s="4"/>
      <c r="E533" s="4"/>
      <c r="F533" s="4"/>
      <c r="G533" s="4"/>
      <c r="H533" s="4"/>
      <c r="I533" s="4"/>
    </row>
    <row r="534" spans="2:9" ht="14.4" x14ac:dyDescent="0.3">
      <c r="B534" s="4"/>
      <c r="C534" s="4"/>
      <c r="D534" s="4"/>
      <c r="E534" s="4"/>
      <c r="F534" s="4"/>
      <c r="G534" s="4"/>
      <c r="H534" s="4"/>
      <c r="I534" s="4"/>
    </row>
    <row r="535" spans="2:9" ht="14.4" x14ac:dyDescent="0.3">
      <c r="B535" s="4"/>
      <c r="C535" s="4"/>
      <c r="D535" s="4"/>
      <c r="E535" s="4"/>
      <c r="F535" s="4"/>
      <c r="G535" s="4"/>
      <c r="H535" s="4"/>
      <c r="I535" s="4"/>
    </row>
    <row r="536" spans="2:9" ht="14.4" x14ac:dyDescent="0.3">
      <c r="B536" s="4"/>
      <c r="C536" s="4"/>
      <c r="D536" s="4"/>
      <c r="E536" s="4"/>
      <c r="F536" s="4"/>
      <c r="G536" s="4"/>
      <c r="H536" s="4"/>
      <c r="I536" s="4"/>
    </row>
    <row r="537" spans="2:9" ht="14.4" x14ac:dyDescent="0.3">
      <c r="B537" s="4"/>
      <c r="C537" s="4"/>
      <c r="D537" s="4"/>
      <c r="E537" s="4"/>
      <c r="F537" s="4"/>
      <c r="G537" s="4"/>
      <c r="H537" s="4"/>
      <c r="I537" s="4"/>
    </row>
    <row r="538" spans="2:9" ht="14.4" x14ac:dyDescent="0.3">
      <c r="B538" s="4"/>
      <c r="C538" s="4"/>
      <c r="D538" s="4"/>
      <c r="E538" s="4"/>
      <c r="F538" s="4"/>
      <c r="G538" s="4"/>
      <c r="H538" s="4"/>
      <c r="I538" s="4"/>
    </row>
    <row r="539" spans="2:9" ht="14.4" x14ac:dyDescent="0.3">
      <c r="B539" s="4"/>
      <c r="C539" s="4"/>
      <c r="D539" s="4"/>
      <c r="E539" s="4"/>
      <c r="F539" s="4"/>
      <c r="G539" s="4"/>
      <c r="H539" s="4"/>
      <c r="I539" s="4"/>
    </row>
    <row r="540" spans="2:9" ht="14.4" x14ac:dyDescent="0.3">
      <c r="B540" s="4"/>
      <c r="C540" s="4"/>
      <c r="D540" s="4"/>
      <c r="E540" s="4"/>
      <c r="F540" s="4"/>
      <c r="G540" s="4"/>
      <c r="H540" s="4"/>
      <c r="I540" s="4"/>
    </row>
    <row r="541" spans="2:9" ht="14.4" x14ac:dyDescent="0.3">
      <c r="B541" s="4"/>
      <c r="C541" s="4"/>
      <c r="D541" s="4"/>
      <c r="E541" s="4"/>
      <c r="F541" s="4"/>
      <c r="G541" s="4"/>
      <c r="H541" s="4"/>
      <c r="I541" s="4"/>
    </row>
    <row r="542" spans="2:9" ht="14.4" x14ac:dyDescent="0.3">
      <c r="B542" s="4"/>
      <c r="C542" s="4"/>
      <c r="D542" s="4"/>
      <c r="E542" s="4"/>
      <c r="F542" s="4"/>
      <c r="G542" s="4"/>
      <c r="H542" s="4"/>
      <c r="I542" s="4"/>
    </row>
    <row r="543" spans="2:9" ht="14.4" x14ac:dyDescent="0.3">
      <c r="B543" s="4"/>
      <c r="C543" s="4"/>
      <c r="D543" s="4"/>
      <c r="E543" s="4"/>
      <c r="F543" s="4"/>
      <c r="G543" s="4"/>
      <c r="H543" s="4"/>
      <c r="I543" s="4"/>
    </row>
    <row r="544" spans="2:9" ht="14.4" x14ac:dyDescent="0.3">
      <c r="B544" s="4"/>
      <c r="C544" s="4"/>
      <c r="D544" s="4"/>
      <c r="E544" s="4"/>
      <c r="F544" s="4"/>
      <c r="G544" s="4"/>
      <c r="H544" s="4"/>
      <c r="I544" s="4"/>
    </row>
    <row r="545" spans="2:9" ht="14.4" x14ac:dyDescent="0.3">
      <c r="B545" s="4"/>
      <c r="C545" s="4"/>
      <c r="D545" s="4"/>
      <c r="E545" s="4"/>
      <c r="F545" s="4"/>
      <c r="G545" s="4"/>
      <c r="H545" s="4"/>
      <c r="I545" s="4"/>
    </row>
    <row r="546" spans="2:9" ht="14.4" x14ac:dyDescent="0.3">
      <c r="B546" s="4"/>
      <c r="C546" s="4"/>
      <c r="D546" s="4"/>
      <c r="E546" s="4"/>
      <c r="F546" s="4"/>
      <c r="G546" s="4"/>
      <c r="H546" s="4"/>
      <c r="I546" s="4"/>
    </row>
    <row r="547" spans="2:9" ht="14.4" x14ac:dyDescent="0.3">
      <c r="B547" s="4"/>
      <c r="C547" s="4"/>
      <c r="D547" s="4"/>
      <c r="E547" s="4"/>
      <c r="F547" s="4"/>
      <c r="G547" s="4"/>
      <c r="H547" s="4"/>
      <c r="I547" s="4"/>
    </row>
    <row r="548" spans="2:9" ht="14.4" x14ac:dyDescent="0.3">
      <c r="B548" s="4"/>
      <c r="C548" s="4"/>
      <c r="D548" s="4"/>
      <c r="E548" s="4"/>
      <c r="F548" s="4"/>
      <c r="G548" s="4"/>
      <c r="H548" s="4"/>
      <c r="I548" s="4"/>
    </row>
    <row r="549" spans="2:9" ht="14.4" x14ac:dyDescent="0.3">
      <c r="B549" s="4"/>
      <c r="C549" s="4"/>
      <c r="D549" s="4"/>
      <c r="E549" s="4"/>
      <c r="F549" s="4"/>
      <c r="G549" s="4"/>
      <c r="H549" s="4"/>
      <c r="I549" s="4"/>
    </row>
    <row r="550" spans="2:9" ht="14.4" x14ac:dyDescent="0.3">
      <c r="B550" s="4"/>
      <c r="C550" s="4"/>
      <c r="D550" s="4"/>
      <c r="E550" s="4"/>
      <c r="F550" s="4"/>
      <c r="G550" s="4"/>
      <c r="H550" s="4"/>
      <c r="I550" s="4"/>
    </row>
    <row r="551" spans="2:9" ht="14.4" x14ac:dyDescent="0.3">
      <c r="B551" s="4"/>
      <c r="C551" s="4"/>
      <c r="D551" s="4"/>
      <c r="E551" s="4"/>
      <c r="F551" s="4"/>
      <c r="G551" s="4"/>
      <c r="H551" s="4"/>
      <c r="I551" s="4"/>
    </row>
    <row r="552" spans="2:9" ht="14.4" x14ac:dyDescent="0.3">
      <c r="B552" s="4"/>
      <c r="C552" s="4"/>
      <c r="D552" s="4"/>
      <c r="E552" s="4"/>
      <c r="F552" s="4"/>
      <c r="G552" s="4"/>
      <c r="H552" s="4"/>
      <c r="I552" s="4"/>
    </row>
    <row r="553" spans="2:9" ht="14.4" x14ac:dyDescent="0.3">
      <c r="B553" s="4"/>
      <c r="C553" s="4"/>
      <c r="D553" s="4"/>
      <c r="E553" s="4"/>
      <c r="F553" s="4"/>
      <c r="G553" s="4"/>
      <c r="H553" s="4"/>
      <c r="I553" s="4"/>
    </row>
    <row r="554" spans="2:9" ht="14.4" x14ac:dyDescent="0.3">
      <c r="B554" s="4"/>
      <c r="C554" s="4"/>
      <c r="D554" s="4"/>
      <c r="E554" s="4"/>
      <c r="F554" s="4"/>
      <c r="G554" s="4"/>
      <c r="H554" s="4"/>
      <c r="I554" s="4"/>
    </row>
    <row r="555" spans="2:9" ht="14.4" x14ac:dyDescent="0.3">
      <c r="B555" s="4"/>
      <c r="C555" s="4"/>
      <c r="D555" s="4"/>
      <c r="E555" s="4"/>
      <c r="F555" s="4"/>
      <c r="G555" s="4"/>
      <c r="H555" s="4"/>
      <c r="I555" s="4"/>
    </row>
    <row r="556" spans="2:9" ht="14.4" x14ac:dyDescent="0.3">
      <c r="B556" s="4"/>
      <c r="C556" s="4"/>
      <c r="D556" s="4"/>
      <c r="E556" s="4"/>
      <c r="F556" s="4"/>
      <c r="G556" s="4"/>
      <c r="H556" s="4"/>
      <c r="I556" s="4"/>
    </row>
    <row r="557" spans="2:9" ht="14.4" x14ac:dyDescent="0.3">
      <c r="B557" s="4"/>
      <c r="C557" s="4"/>
      <c r="D557" s="4"/>
      <c r="E557" s="4"/>
      <c r="F557" s="4"/>
      <c r="G557" s="4"/>
      <c r="H557" s="4"/>
      <c r="I557" s="4"/>
    </row>
    <row r="558" spans="2:9" ht="14.4" x14ac:dyDescent="0.3">
      <c r="B558" s="4"/>
      <c r="C558" s="4"/>
      <c r="D558" s="4"/>
      <c r="E558" s="4"/>
      <c r="F558" s="4"/>
      <c r="G558" s="4"/>
      <c r="H558" s="4"/>
      <c r="I558" s="4"/>
    </row>
    <row r="559" spans="2:9" ht="14.4" x14ac:dyDescent="0.3">
      <c r="B559" s="4"/>
      <c r="C559" s="4"/>
      <c r="D559" s="4"/>
      <c r="E559" s="4"/>
      <c r="F559" s="4"/>
      <c r="G559" s="4"/>
      <c r="H559" s="4"/>
      <c r="I559" s="4"/>
    </row>
    <row r="560" spans="2:9" ht="14.4" x14ac:dyDescent="0.3">
      <c r="B560" s="4"/>
      <c r="C560" s="4"/>
      <c r="D560" s="4"/>
      <c r="E560" s="4"/>
      <c r="F560" s="4"/>
      <c r="G560" s="4"/>
      <c r="H560" s="4"/>
      <c r="I560" s="4"/>
    </row>
    <row r="561" spans="2:9" ht="14.4" x14ac:dyDescent="0.3">
      <c r="B561" s="4"/>
      <c r="C561" s="4"/>
      <c r="D561" s="4"/>
      <c r="E561" s="4"/>
      <c r="F561" s="4"/>
      <c r="G561" s="4"/>
      <c r="H561" s="4"/>
      <c r="I561" s="4"/>
    </row>
    <row r="562" spans="2:9" ht="14.4" x14ac:dyDescent="0.3">
      <c r="B562" s="4"/>
      <c r="C562" s="4"/>
      <c r="D562" s="4"/>
      <c r="E562" s="4"/>
      <c r="F562" s="4"/>
      <c r="G562" s="4"/>
      <c r="H562" s="4"/>
      <c r="I562" s="4"/>
    </row>
    <row r="563" spans="2:9" ht="14.4" x14ac:dyDescent="0.3">
      <c r="B563" s="4"/>
      <c r="C563" s="4"/>
      <c r="D563" s="4"/>
      <c r="E563" s="4"/>
      <c r="F563" s="4"/>
      <c r="G563" s="4"/>
      <c r="H563" s="4"/>
      <c r="I563" s="4"/>
    </row>
    <row r="564" spans="2:9" ht="14.4" x14ac:dyDescent="0.3">
      <c r="B564" s="4"/>
      <c r="C564" s="4"/>
      <c r="D564" s="4"/>
      <c r="E564" s="4"/>
      <c r="F564" s="4"/>
      <c r="G564" s="4"/>
      <c r="H564" s="4"/>
      <c r="I564" s="4"/>
    </row>
    <row r="565" spans="2:9" ht="14.4" x14ac:dyDescent="0.3">
      <c r="B565" s="4"/>
      <c r="C565" s="4"/>
      <c r="D565" s="4"/>
      <c r="E565" s="4"/>
      <c r="F565" s="4"/>
      <c r="G565" s="4"/>
      <c r="H565" s="4"/>
      <c r="I565" s="4"/>
    </row>
    <row r="566" spans="2:9" ht="14.4" x14ac:dyDescent="0.3">
      <c r="B566" s="4"/>
      <c r="C566" s="4"/>
      <c r="D566" s="4"/>
      <c r="E566" s="4"/>
      <c r="F566" s="4"/>
      <c r="G566" s="4"/>
      <c r="H566" s="4"/>
      <c r="I566" s="4"/>
    </row>
    <row r="567" spans="2:9" ht="14.4" x14ac:dyDescent="0.3">
      <c r="B567" s="4"/>
      <c r="C567" s="4"/>
      <c r="D567" s="4"/>
      <c r="E567" s="4"/>
      <c r="F567" s="4"/>
      <c r="G567" s="4"/>
      <c r="H567" s="4"/>
      <c r="I567" s="4"/>
    </row>
    <row r="568" spans="2:9" ht="14.4" x14ac:dyDescent="0.3">
      <c r="B568" s="4"/>
      <c r="C568" s="4"/>
      <c r="D568" s="4"/>
      <c r="E568" s="4"/>
      <c r="F568" s="4"/>
      <c r="G568" s="4"/>
      <c r="H568" s="4"/>
      <c r="I568" s="4"/>
    </row>
    <row r="569" spans="2:9" ht="14.4" x14ac:dyDescent="0.3">
      <c r="B569" s="4"/>
      <c r="C569" s="4"/>
      <c r="D569" s="4"/>
      <c r="E569" s="4"/>
      <c r="F569" s="4"/>
      <c r="G569" s="4"/>
      <c r="H569" s="4"/>
      <c r="I569" s="4"/>
    </row>
    <row r="570" spans="2:9" ht="14.4" x14ac:dyDescent="0.3">
      <c r="B570" s="4"/>
      <c r="C570" s="4"/>
      <c r="D570" s="4"/>
      <c r="E570" s="4"/>
      <c r="F570" s="4"/>
      <c r="G570" s="4"/>
      <c r="H570" s="4"/>
      <c r="I570" s="4"/>
    </row>
    <row r="571" spans="2:9" ht="14.4" x14ac:dyDescent="0.3">
      <c r="B571" s="4"/>
      <c r="C571" s="4"/>
      <c r="D571" s="4"/>
      <c r="E571" s="4"/>
      <c r="F571" s="4"/>
      <c r="G571" s="4"/>
      <c r="H571" s="4"/>
      <c r="I571" s="4"/>
    </row>
    <row r="572" spans="2:9" ht="14.4" x14ac:dyDescent="0.3">
      <c r="B572" s="4"/>
      <c r="C572" s="4"/>
      <c r="D572" s="4"/>
      <c r="E572" s="4"/>
      <c r="F572" s="4"/>
      <c r="G572" s="4"/>
      <c r="H572" s="4"/>
      <c r="I572" s="4"/>
    </row>
    <row r="573" spans="2:9" ht="14.4" x14ac:dyDescent="0.3">
      <c r="B573" s="4"/>
      <c r="C573" s="4"/>
      <c r="D573" s="4"/>
      <c r="E573" s="4"/>
      <c r="F573" s="4"/>
      <c r="G573" s="4"/>
      <c r="H573" s="4"/>
      <c r="I573" s="4"/>
    </row>
    <row r="574" spans="2:9" ht="14.4" x14ac:dyDescent="0.3">
      <c r="B574" s="4"/>
      <c r="C574" s="4"/>
      <c r="D574" s="4"/>
      <c r="E574" s="4"/>
      <c r="F574" s="4"/>
      <c r="G574" s="4"/>
      <c r="H574" s="4"/>
      <c r="I574" s="4"/>
    </row>
    <row r="575" spans="2:9" ht="14.4" x14ac:dyDescent="0.3">
      <c r="B575" s="4"/>
      <c r="C575" s="4"/>
      <c r="D575" s="4"/>
      <c r="E575" s="4"/>
      <c r="F575" s="4"/>
      <c r="G575" s="4"/>
      <c r="H575" s="4"/>
      <c r="I575" s="4"/>
    </row>
    <row r="576" spans="2:9" ht="14.4" x14ac:dyDescent="0.3">
      <c r="B576" s="4"/>
      <c r="C576" s="4"/>
      <c r="D576" s="4"/>
      <c r="E576" s="4"/>
      <c r="F576" s="4"/>
      <c r="G576" s="4"/>
      <c r="H576" s="4"/>
      <c r="I576" s="4"/>
    </row>
    <row r="577" spans="2:9" ht="14.4" x14ac:dyDescent="0.3">
      <c r="B577" s="4"/>
      <c r="C577" s="4"/>
      <c r="D577" s="4"/>
      <c r="E577" s="4"/>
      <c r="F577" s="4"/>
      <c r="G577" s="4"/>
      <c r="H577" s="4"/>
      <c r="I577" s="4"/>
    </row>
    <row r="578" spans="2:9" ht="14.4" x14ac:dyDescent="0.3">
      <c r="B578" s="4"/>
      <c r="C578" s="4"/>
      <c r="D578" s="4"/>
      <c r="E578" s="4"/>
      <c r="F578" s="4"/>
      <c r="G578" s="4"/>
      <c r="H578" s="4"/>
      <c r="I578" s="4"/>
    </row>
    <row r="579" spans="2:9" ht="14.4" x14ac:dyDescent="0.3">
      <c r="B579" s="4"/>
      <c r="C579" s="4"/>
      <c r="D579" s="4"/>
      <c r="E579" s="4"/>
      <c r="F579" s="4"/>
      <c r="G579" s="4"/>
      <c r="H579" s="4"/>
      <c r="I579" s="4"/>
    </row>
    <row r="580" spans="2:9" ht="14.4" x14ac:dyDescent="0.3">
      <c r="B580" s="4"/>
      <c r="C580" s="4"/>
      <c r="D580" s="4"/>
      <c r="E580" s="4"/>
      <c r="F580" s="4"/>
      <c r="G580" s="4"/>
      <c r="H580" s="4"/>
      <c r="I580" s="4"/>
    </row>
    <row r="581" spans="2:9" ht="14.4" x14ac:dyDescent="0.3">
      <c r="B581" s="4"/>
      <c r="C581" s="4"/>
      <c r="D581" s="4"/>
      <c r="E581" s="4"/>
      <c r="F581" s="4"/>
      <c r="G581" s="4"/>
      <c r="H581" s="4"/>
      <c r="I581" s="4"/>
    </row>
    <row r="582" spans="2:9" ht="14.4" x14ac:dyDescent="0.3">
      <c r="B582" s="4"/>
      <c r="C582" s="4"/>
      <c r="D582" s="4"/>
      <c r="E582" s="4"/>
      <c r="F582" s="4"/>
      <c r="G582" s="4"/>
      <c r="H582" s="4"/>
      <c r="I582" s="4"/>
    </row>
    <row r="583" spans="2:9" ht="14.4" x14ac:dyDescent="0.3">
      <c r="B583" s="4"/>
      <c r="C583" s="4"/>
      <c r="D583" s="4"/>
      <c r="E583" s="4"/>
      <c r="F583" s="4"/>
      <c r="G583" s="4"/>
      <c r="H583" s="4"/>
      <c r="I583" s="4"/>
    </row>
    <row r="584" spans="2:9" ht="14.4" x14ac:dyDescent="0.3">
      <c r="B584" s="4"/>
      <c r="C584" s="4"/>
      <c r="D584" s="4"/>
      <c r="E584" s="4"/>
      <c r="F584" s="4"/>
      <c r="G584" s="4"/>
      <c r="H584" s="4"/>
      <c r="I584" s="4"/>
    </row>
    <row r="585" spans="2:9" ht="14.4" x14ac:dyDescent="0.3">
      <c r="B585" s="4"/>
      <c r="C585" s="4"/>
      <c r="D585" s="4"/>
      <c r="E585" s="4"/>
      <c r="F585" s="4"/>
      <c r="G585" s="4"/>
      <c r="H585" s="4"/>
      <c r="I585" s="4"/>
    </row>
    <row r="586" spans="2:9" ht="14.4" x14ac:dyDescent="0.3">
      <c r="B586" s="4"/>
      <c r="C586" s="4"/>
      <c r="D586" s="4"/>
      <c r="E586" s="4"/>
      <c r="F586" s="4"/>
      <c r="G586" s="4"/>
      <c r="H586" s="4"/>
      <c r="I586" s="4"/>
    </row>
    <row r="587" spans="2:9" ht="14.4" x14ac:dyDescent="0.3">
      <c r="B587" s="4"/>
      <c r="C587" s="4"/>
      <c r="D587" s="4"/>
      <c r="E587" s="4"/>
      <c r="F587" s="4"/>
      <c r="G587" s="4"/>
      <c r="H587" s="4"/>
      <c r="I587" s="4"/>
    </row>
    <row r="588" spans="2:9" ht="14.4" x14ac:dyDescent="0.3">
      <c r="B588" s="4"/>
      <c r="C588" s="4"/>
      <c r="D588" s="4"/>
      <c r="E588" s="4"/>
      <c r="F588" s="4"/>
      <c r="G588" s="4"/>
      <c r="H588" s="4"/>
      <c r="I588" s="4"/>
    </row>
    <row r="589" spans="2:9" ht="14.4" x14ac:dyDescent="0.3">
      <c r="B589" s="4"/>
      <c r="C589" s="4"/>
      <c r="D589" s="4"/>
      <c r="E589" s="4"/>
      <c r="F589" s="4"/>
      <c r="G589" s="4"/>
      <c r="H589" s="4"/>
      <c r="I589" s="4"/>
    </row>
    <row r="590" spans="2:9" ht="14.4" x14ac:dyDescent="0.3">
      <c r="B590" s="4"/>
      <c r="C590" s="4"/>
      <c r="D590" s="4"/>
      <c r="E590" s="4"/>
      <c r="F590" s="4"/>
      <c r="G590" s="4"/>
      <c r="H590" s="4"/>
      <c r="I590" s="4"/>
    </row>
    <row r="591" spans="2:9" ht="14.4" x14ac:dyDescent="0.3">
      <c r="B591" s="4"/>
      <c r="C591" s="4"/>
      <c r="D591" s="4"/>
      <c r="E591" s="4"/>
      <c r="F591" s="4"/>
      <c r="G591" s="4"/>
      <c r="H591" s="4"/>
      <c r="I591" s="4"/>
    </row>
    <row r="592" spans="2:9" ht="14.4" x14ac:dyDescent="0.3">
      <c r="B592" s="4"/>
      <c r="C592" s="4"/>
      <c r="D592" s="4"/>
      <c r="E592" s="4"/>
      <c r="F592" s="4"/>
      <c r="G592" s="4"/>
      <c r="H592" s="4"/>
      <c r="I592" s="4"/>
    </row>
    <row r="593" spans="2:9" ht="14.4" x14ac:dyDescent="0.3">
      <c r="B593" s="4"/>
      <c r="C593" s="4"/>
      <c r="D593" s="4"/>
      <c r="E593" s="4"/>
      <c r="F593" s="4"/>
      <c r="G593" s="4"/>
      <c r="H593" s="4"/>
      <c r="I593" s="4"/>
    </row>
    <row r="594" spans="2:9" ht="14.4" x14ac:dyDescent="0.3">
      <c r="B594" s="4"/>
      <c r="C594" s="4"/>
      <c r="D594" s="4"/>
      <c r="E594" s="4"/>
      <c r="F594" s="4"/>
      <c r="G594" s="4"/>
      <c r="H594" s="4"/>
      <c r="I594" s="4"/>
    </row>
    <row r="595" spans="2:9" ht="14.4" x14ac:dyDescent="0.3">
      <c r="B595" s="4"/>
      <c r="C595" s="4"/>
      <c r="D595" s="4"/>
      <c r="E595" s="4"/>
      <c r="F595" s="4"/>
      <c r="G595" s="4"/>
      <c r="H595" s="4"/>
      <c r="I595" s="4"/>
    </row>
    <row r="596" spans="2:9" ht="14.4" x14ac:dyDescent="0.3">
      <c r="B596" s="4"/>
      <c r="C596" s="4"/>
      <c r="D596" s="4"/>
      <c r="E596" s="4"/>
      <c r="F596" s="4"/>
      <c r="G596" s="4"/>
      <c r="H596" s="4"/>
      <c r="I596" s="4"/>
    </row>
    <row r="597" spans="2:9" ht="14.4" x14ac:dyDescent="0.3">
      <c r="B597" s="4"/>
      <c r="C597" s="4"/>
      <c r="D597" s="4"/>
      <c r="E597" s="4"/>
      <c r="F597" s="4"/>
      <c r="G597" s="4"/>
      <c r="H597" s="4"/>
      <c r="I597" s="4"/>
    </row>
    <row r="598" spans="2:9" ht="14.4" x14ac:dyDescent="0.3">
      <c r="B598" s="4"/>
      <c r="C598" s="4"/>
      <c r="D598" s="4"/>
      <c r="E598" s="4"/>
      <c r="F598" s="4"/>
      <c r="G598" s="4"/>
      <c r="H598" s="4"/>
      <c r="I598" s="4"/>
    </row>
    <row r="599" spans="2:9" ht="14.4" x14ac:dyDescent="0.3">
      <c r="B599" s="4"/>
      <c r="C599" s="4"/>
      <c r="D599" s="4"/>
      <c r="E599" s="4"/>
      <c r="F599" s="4"/>
      <c r="G599" s="4"/>
      <c r="H599" s="4"/>
      <c r="I599" s="4"/>
    </row>
    <row r="600" spans="2:9" ht="14.4" x14ac:dyDescent="0.3">
      <c r="B600" s="4"/>
      <c r="C600" s="4"/>
      <c r="D600" s="4"/>
      <c r="E600" s="4"/>
      <c r="F600" s="4"/>
      <c r="G600" s="4"/>
      <c r="H600" s="4"/>
      <c r="I600" s="4"/>
    </row>
    <row r="601" spans="2:9" ht="14.4" x14ac:dyDescent="0.3">
      <c r="B601" s="4"/>
      <c r="C601" s="4"/>
      <c r="D601" s="4"/>
      <c r="E601" s="4"/>
      <c r="F601" s="4"/>
      <c r="G601" s="4"/>
      <c r="H601" s="4"/>
      <c r="I601" s="4"/>
    </row>
    <row r="602" spans="2:9" ht="14.4" x14ac:dyDescent="0.3">
      <c r="B602" s="4"/>
      <c r="C602" s="4"/>
      <c r="D602" s="4"/>
      <c r="E602" s="4"/>
      <c r="F602" s="4"/>
      <c r="G602" s="4"/>
      <c r="H602" s="4"/>
      <c r="I602" s="4"/>
    </row>
    <row r="603" spans="2:9" ht="14.4" x14ac:dyDescent="0.3">
      <c r="B603" s="4"/>
      <c r="C603" s="4"/>
      <c r="D603" s="4"/>
      <c r="E603" s="4"/>
      <c r="F603" s="4"/>
      <c r="G603" s="4"/>
      <c r="H603" s="4"/>
      <c r="I603" s="4"/>
    </row>
    <row r="604" spans="2:9" ht="14.4" x14ac:dyDescent="0.3">
      <c r="B604" s="4"/>
      <c r="C604" s="4"/>
      <c r="D604" s="4"/>
      <c r="E604" s="4"/>
      <c r="F604" s="4"/>
      <c r="G604" s="4"/>
      <c r="H604" s="4"/>
      <c r="I604" s="4"/>
    </row>
    <row r="605" spans="2:9" ht="14.4" x14ac:dyDescent="0.3">
      <c r="B605" s="4"/>
      <c r="C605" s="4"/>
      <c r="D605" s="4"/>
      <c r="E605" s="4"/>
      <c r="F605" s="4"/>
      <c r="G605" s="4"/>
      <c r="H605" s="4"/>
      <c r="I605" s="4"/>
    </row>
    <row r="606" spans="2:9" ht="14.4" x14ac:dyDescent="0.3">
      <c r="B606" s="4"/>
      <c r="C606" s="4"/>
      <c r="D606" s="4"/>
      <c r="E606" s="4"/>
      <c r="F606" s="4"/>
      <c r="G606" s="4"/>
      <c r="H606" s="4"/>
      <c r="I606" s="4"/>
    </row>
    <row r="607" spans="2:9" ht="14.4" x14ac:dyDescent="0.3">
      <c r="B607" s="4"/>
      <c r="C607" s="4"/>
      <c r="D607" s="4"/>
      <c r="E607" s="4"/>
      <c r="F607" s="4"/>
      <c r="G607" s="4"/>
      <c r="H607" s="4"/>
      <c r="I607" s="4"/>
    </row>
    <row r="608" spans="2:9" ht="14.4" x14ac:dyDescent="0.3">
      <c r="B608" s="4"/>
      <c r="C608" s="4"/>
      <c r="D608" s="4"/>
      <c r="E608" s="4"/>
      <c r="F608" s="4"/>
      <c r="G608" s="4"/>
      <c r="H608" s="4"/>
      <c r="I608" s="4"/>
    </row>
    <row r="609" spans="2:9" ht="14.4" x14ac:dyDescent="0.3">
      <c r="B609" s="4"/>
      <c r="C609" s="4"/>
      <c r="D609" s="4"/>
      <c r="E609" s="4"/>
      <c r="F609" s="4"/>
      <c r="G609" s="4"/>
      <c r="H609" s="4"/>
      <c r="I609" s="4"/>
    </row>
    <row r="610" spans="2:9" ht="14.4" x14ac:dyDescent="0.3">
      <c r="B610" s="4"/>
      <c r="C610" s="4"/>
      <c r="D610" s="4"/>
      <c r="E610" s="4"/>
      <c r="F610" s="4"/>
      <c r="G610" s="4"/>
      <c r="H610" s="4"/>
      <c r="I610" s="4"/>
    </row>
    <row r="611" spans="2:9" ht="14.4" x14ac:dyDescent="0.3">
      <c r="B611" s="4"/>
      <c r="C611" s="4"/>
      <c r="D611" s="4"/>
      <c r="E611" s="4"/>
      <c r="F611" s="4"/>
      <c r="G611" s="4"/>
      <c r="H611" s="4"/>
      <c r="I611" s="4"/>
    </row>
    <row r="612" spans="2:9" ht="14.4" x14ac:dyDescent="0.3">
      <c r="B612" s="4"/>
      <c r="C612" s="4"/>
      <c r="D612" s="4"/>
      <c r="E612" s="4"/>
      <c r="F612" s="4"/>
      <c r="G612" s="4"/>
      <c r="H612" s="4"/>
      <c r="I612" s="4"/>
    </row>
    <row r="613" spans="2:9" ht="14.4" x14ac:dyDescent="0.3">
      <c r="B613" s="4"/>
      <c r="C613" s="4"/>
      <c r="D613" s="4"/>
      <c r="E613" s="4"/>
      <c r="F613" s="4"/>
      <c r="G613" s="4"/>
      <c r="H613" s="4"/>
      <c r="I613" s="4"/>
    </row>
    <row r="614" spans="2:9" ht="14.4" x14ac:dyDescent="0.3">
      <c r="B614" s="4"/>
      <c r="C614" s="4"/>
      <c r="D614" s="4"/>
      <c r="E614" s="4"/>
      <c r="F614" s="4"/>
      <c r="G614" s="4"/>
      <c r="H614" s="4"/>
      <c r="I614" s="4"/>
    </row>
    <row r="615" spans="2:9" ht="14.4" x14ac:dyDescent="0.3">
      <c r="B615" s="4"/>
      <c r="C615" s="4"/>
      <c r="D615" s="4"/>
      <c r="E615" s="4"/>
      <c r="F615" s="4"/>
      <c r="G615" s="4"/>
      <c r="H615" s="4"/>
      <c r="I615" s="4"/>
    </row>
    <row r="616" spans="2:9" ht="14.4" x14ac:dyDescent="0.3">
      <c r="B616" s="4"/>
      <c r="C616" s="4"/>
      <c r="D616" s="4"/>
      <c r="E616" s="4"/>
      <c r="F616" s="4"/>
      <c r="G616" s="4"/>
      <c r="H616" s="4"/>
      <c r="I616" s="4"/>
    </row>
    <row r="617" spans="2:9" ht="14.4" x14ac:dyDescent="0.3">
      <c r="B617" s="4"/>
      <c r="C617" s="4"/>
      <c r="D617" s="4"/>
      <c r="E617" s="4"/>
      <c r="F617" s="4"/>
      <c r="G617" s="4"/>
      <c r="H617" s="4"/>
      <c r="I617" s="4"/>
    </row>
    <row r="618" spans="2:9" ht="14.4" x14ac:dyDescent="0.3">
      <c r="B618" s="4"/>
      <c r="C618" s="4"/>
      <c r="D618" s="4"/>
      <c r="E618" s="4"/>
      <c r="F618" s="4"/>
      <c r="G618" s="4"/>
      <c r="H618" s="4"/>
      <c r="I618" s="4"/>
    </row>
    <row r="619" spans="2:9" ht="14.4" x14ac:dyDescent="0.3">
      <c r="B619" s="4"/>
      <c r="C619" s="4"/>
      <c r="D619" s="4"/>
      <c r="E619" s="4"/>
      <c r="F619" s="4"/>
      <c r="G619" s="4"/>
      <c r="H619" s="4"/>
      <c r="I619" s="4"/>
    </row>
    <row r="620" spans="2:9" ht="14.4" x14ac:dyDescent="0.3">
      <c r="B620" s="4"/>
      <c r="C620" s="4"/>
      <c r="D620" s="4"/>
      <c r="E620" s="4"/>
      <c r="F620" s="4"/>
      <c r="G620" s="4"/>
      <c r="H620" s="4"/>
      <c r="I620" s="4"/>
    </row>
    <row r="621" spans="2:9" ht="14.4" x14ac:dyDescent="0.3">
      <c r="B621" s="4"/>
      <c r="C621" s="4"/>
      <c r="D621" s="4"/>
      <c r="E621" s="4"/>
      <c r="F621" s="4"/>
      <c r="G621" s="4"/>
      <c r="H621" s="4"/>
      <c r="I621" s="4"/>
    </row>
    <row r="622" spans="2:9" ht="14.4" x14ac:dyDescent="0.3">
      <c r="B622" s="4"/>
      <c r="C622" s="4"/>
      <c r="D622" s="4"/>
      <c r="E622" s="4"/>
      <c r="F622" s="4"/>
      <c r="G622" s="4"/>
      <c r="H622" s="4"/>
      <c r="I622" s="4"/>
    </row>
    <row r="623" spans="2:9" ht="14.4" x14ac:dyDescent="0.3">
      <c r="B623" s="4"/>
      <c r="C623" s="4"/>
      <c r="D623" s="4"/>
      <c r="E623" s="4"/>
      <c r="F623" s="4"/>
      <c r="G623" s="4"/>
      <c r="H623" s="4"/>
      <c r="I623" s="4"/>
    </row>
    <row r="624" spans="2:9" ht="14.4" x14ac:dyDescent="0.3">
      <c r="B624" s="4"/>
      <c r="C624" s="4"/>
      <c r="D624" s="4"/>
      <c r="E624" s="4"/>
      <c r="F624" s="4"/>
      <c r="G624" s="4"/>
      <c r="H624" s="4"/>
      <c r="I624" s="4"/>
    </row>
    <row r="625" spans="2:9" ht="14.4" x14ac:dyDescent="0.3">
      <c r="B625" s="4"/>
      <c r="C625" s="4"/>
      <c r="D625" s="4"/>
      <c r="E625" s="4"/>
      <c r="F625" s="4"/>
      <c r="G625" s="4"/>
      <c r="H625" s="4"/>
      <c r="I625" s="4"/>
    </row>
    <row r="626" spans="2:9" ht="14.4" x14ac:dyDescent="0.3">
      <c r="B626" s="4"/>
      <c r="C626" s="4"/>
      <c r="D626" s="4"/>
      <c r="E626" s="4"/>
      <c r="F626" s="4"/>
      <c r="G626" s="4"/>
      <c r="H626" s="4"/>
      <c r="I626" s="4"/>
    </row>
    <row r="627" spans="2:9" ht="14.4" x14ac:dyDescent="0.3">
      <c r="B627" s="4"/>
      <c r="C627" s="4"/>
      <c r="D627" s="4"/>
      <c r="E627" s="4"/>
      <c r="F627" s="4"/>
      <c r="G627" s="4"/>
      <c r="H627" s="4"/>
      <c r="I627" s="4"/>
    </row>
    <row r="628" spans="2:9" ht="14.4" x14ac:dyDescent="0.3">
      <c r="B628" s="4"/>
      <c r="C628" s="4"/>
      <c r="D628" s="4"/>
      <c r="E628" s="4"/>
      <c r="F628" s="4"/>
      <c r="G628" s="4"/>
      <c r="H628" s="4"/>
      <c r="I628" s="4"/>
    </row>
    <row r="629" spans="2:9" ht="14.4" x14ac:dyDescent="0.3">
      <c r="B629" s="4"/>
      <c r="C629" s="4"/>
      <c r="D629" s="4"/>
      <c r="E629" s="4"/>
      <c r="F629" s="4"/>
      <c r="G629" s="4"/>
      <c r="H629" s="4"/>
      <c r="I629" s="4"/>
    </row>
    <row r="630" spans="2:9" ht="14.4" x14ac:dyDescent="0.3">
      <c r="B630" s="4"/>
      <c r="C630" s="4"/>
      <c r="D630" s="4"/>
      <c r="E630" s="4"/>
      <c r="F630" s="4"/>
      <c r="G630" s="4"/>
      <c r="H630" s="4"/>
      <c r="I630" s="4"/>
    </row>
    <row r="631" spans="2:9" ht="14.4" x14ac:dyDescent="0.3">
      <c r="B631" s="4"/>
      <c r="C631" s="4"/>
      <c r="D631" s="4"/>
      <c r="E631" s="4"/>
      <c r="F631" s="4"/>
      <c r="G631" s="4"/>
      <c r="H631" s="4"/>
      <c r="I631" s="4"/>
    </row>
    <row r="632" spans="2:9" ht="14.4" x14ac:dyDescent="0.3">
      <c r="B632" s="4"/>
      <c r="C632" s="4"/>
      <c r="D632" s="4"/>
      <c r="E632" s="4"/>
      <c r="F632" s="4"/>
      <c r="G632" s="4"/>
      <c r="H632" s="4"/>
      <c r="I632" s="4"/>
    </row>
    <row r="633" spans="2:9" ht="14.4" x14ac:dyDescent="0.3">
      <c r="B633" s="4"/>
      <c r="C633" s="4"/>
      <c r="D633" s="4"/>
      <c r="E633" s="4"/>
      <c r="F633" s="4"/>
      <c r="G633" s="4"/>
      <c r="H633" s="4"/>
      <c r="I633" s="4"/>
    </row>
    <row r="634" spans="2:9" ht="14.4" x14ac:dyDescent="0.3">
      <c r="B634" s="4"/>
      <c r="C634" s="4"/>
      <c r="D634" s="4"/>
      <c r="E634" s="4"/>
      <c r="F634" s="4"/>
      <c r="G634" s="4"/>
      <c r="H634" s="4"/>
      <c r="I634" s="4"/>
    </row>
    <row r="635" spans="2:9" ht="14.4" x14ac:dyDescent="0.3">
      <c r="B635" s="4"/>
      <c r="C635" s="4"/>
      <c r="D635" s="4"/>
      <c r="E635" s="4"/>
      <c r="F635" s="4"/>
      <c r="G635" s="4"/>
      <c r="H635" s="4"/>
      <c r="I635" s="4"/>
    </row>
    <row r="636" spans="2:9" ht="14.4" x14ac:dyDescent="0.3">
      <c r="B636" s="4"/>
      <c r="C636" s="4"/>
      <c r="D636" s="4"/>
      <c r="E636" s="4"/>
      <c r="F636" s="4"/>
      <c r="G636" s="4"/>
      <c r="H636" s="4"/>
      <c r="I636" s="4"/>
    </row>
    <row r="637" spans="2:9" ht="14.4" x14ac:dyDescent="0.3">
      <c r="B637" s="4"/>
      <c r="C637" s="4"/>
      <c r="D637" s="4"/>
      <c r="E637" s="4"/>
      <c r="F637" s="4"/>
      <c r="G637" s="4"/>
      <c r="H637" s="4"/>
      <c r="I637" s="4"/>
    </row>
    <row r="638" spans="2:9" ht="14.4" x14ac:dyDescent="0.3">
      <c r="B638" s="4"/>
      <c r="C638" s="4"/>
      <c r="D638" s="4"/>
      <c r="E638" s="4"/>
      <c r="F638" s="4"/>
      <c r="G638" s="4"/>
      <c r="H638" s="4"/>
      <c r="I638" s="4"/>
    </row>
    <row r="639" spans="2:9" ht="14.4" x14ac:dyDescent="0.3">
      <c r="B639" s="4"/>
      <c r="C639" s="4"/>
      <c r="D639" s="4"/>
      <c r="E639" s="4"/>
      <c r="F639" s="4"/>
      <c r="G639" s="4"/>
      <c r="H639" s="4"/>
      <c r="I639" s="4"/>
    </row>
    <row r="640" spans="2:9" ht="14.4" x14ac:dyDescent="0.3">
      <c r="B640" s="4"/>
      <c r="C640" s="4"/>
      <c r="D640" s="4"/>
      <c r="E640" s="4"/>
      <c r="F640" s="4"/>
      <c r="G640" s="4"/>
      <c r="H640" s="4"/>
      <c r="I640" s="4"/>
    </row>
    <row r="641" spans="2:9" ht="14.4" x14ac:dyDescent="0.3">
      <c r="B641" s="4"/>
      <c r="C641" s="4"/>
      <c r="D641" s="4"/>
      <c r="E641" s="4"/>
      <c r="F641" s="4"/>
      <c r="G641" s="4"/>
      <c r="H641" s="4"/>
      <c r="I641" s="4"/>
    </row>
    <row r="642" spans="2:9" ht="14.4" x14ac:dyDescent="0.3">
      <c r="B642" s="4"/>
      <c r="C642" s="4"/>
      <c r="D642" s="4"/>
      <c r="E642" s="4"/>
      <c r="F642" s="4"/>
      <c r="G642" s="4"/>
      <c r="H642" s="4"/>
      <c r="I642" s="4"/>
    </row>
    <row r="643" spans="2:9" ht="14.4" x14ac:dyDescent="0.3">
      <c r="B643" s="4"/>
      <c r="C643" s="4"/>
      <c r="D643" s="4"/>
      <c r="E643" s="4"/>
      <c r="F643" s="4"/>
      <c r="G643" s="4"/>
      <c r="H643" s="4"/>
      <c r="I643" s="4"/>
    </row>
    <row r="644" spans="2:9" ht="14.4" x14ac:dyDescent="0.3">
      <c r="B644" s="4"/>
      <c r="C644" s="4"/>
      <c r="D644" s="4"/>
      <c r="E644" s="4"/>
      <c r="F644" s="4"/>
      <c r="G644" s="4"/>
      <c r="H644" s="4"/>
      <c r="I644" s="4"/>
    </row>
    <row r="645" spans="2:9" ht="14.4" x14ac:dyDescent="0.3">
      <c r="B645" s="4"/>
      <c r="C645" s="4"/>
      <c r="D645" s="4"/>
      <c r="E645" s="4"/>
      <c r="F645" s="4"/>
      <c r="G645" s="4"/>
      <c r="H645" s="4"/>
      <c r="I645" s="4"/>
    </row>
    <row r="646" spans="2:9" ht="14.4" x14ac:dyDescent="0.3">
      <c r="B646" s="4"/>
      <c r="C646" s="4"/>
      <c r="D646" s="4"/>
      <c r="E646" s="4"/>
      <c r="F646" s="4"/>
      <c r="G646" s="4"/>
      <c r="H646" s="4"/>
      <c r="I646" s="4"/>
    </row>
    <row r="647" spans="2:9" ht="14.4" x14ac:dyDescent="0.3">
      <c r="B647" s="4"/>
      <c r="C647" s="4"/>
      <c r="D647" s="4"/>
      <c r="E647" s="4"/>
      <c r="F647" s="4"/>
      <c r="G647" s="4"/>
      <c r="H647" s="4"/>
      <c r="I647" s="4"/>
    </row>
    <row r="648" spans="2:9" ht="14.4" x14ac:dyDescent="0.3">
      <c r="B648" s="4"/>
      <c r="C648" s="4"/>
      <c r="D648" s="4"/>
      <c r="E648" s="4"/>
      <c r="F648" s="4"/>
      <c r="G648" s="4"/>
      <c r="H648" s="4"/>
      <c r="I648" s="4"/>
    </row>
    <row r="649" spans="2:9" ht="14.4" x14ac:dyDescent="0.3">
      <c r="B649" s="4"/>
      <c r="C649" s="4"/>
      <c r="D649" s="4"/>
      <c r="E649" s="4"/>
      <c r="F649" s="4"/>
      <c r="G649" s="4"/>
      <c r="H649" s="4"/>
      <c r="I649" s="4"/>
    </row>
    <row r="650" spans="2:9" ht="14.4" x14ac:dyDescent="0.3">
      <c r="B650" s="4"/>
      <c r="C650" s="4"/>
      <c r="D650" s="4"/>
      <c r="E650" s="4"/>
      <c r="F650" s="4"/>
      <c r="G650" s="4"/>
      <c r="H650" s="4"/>
      <c r="I650" s="4"/>
    </row>
    <row r="651" spans="2:9" ht="14.4" x14ac:dyDescent="0.3">
      <c r="B651" s="4"/>
      <c r="C651" s="4"/>
      <c r="D651" s="4"/>
      <c r="E651" s="4"/>
      <c r="F651" s="4"/>
      <c r="G651" s="4"/>
      <c r="H651" s="4"/>
      <c r="I651" s="4"/>
    </row>
    <row r="652" spans="2:9" ht="14.4" x14ac:dyDescent="0.3">
      <c r="B652" s="4"/>
      <c r="C652" s="4"/>
      <c r="D652" s="4"/>
      <c r="E652" s="4"/>
      <c r="F652" s="4"/>
      <c r="G652" s="4"/>
      <c r="H652" s="4"/>
      <c r="I652" s="4"/>
    </row>
    <row r="653" spans="2:9" ht="14.4" x14ac:dyDescent="0.3">
      <c r="B653" s="4"/>
      <c r="C653" s="4"/>
      <c r="D653" s="4"/>
      <c r="E653" s="4"/>
      <c r="F653" s="4"/>
      <c r="G653" s="4"/>
      <c r="H653" s="4"/>
      <c r="I653" s="4"/>
    </row>
    <row r="654" spans="2:9" ht="14.4" x14ac:dyDescent="0.3">
      <c r="B654" s="4"/>
      <c r="C654" s="4"/>
      <c r="D654" s="4"/>
      <c r="E654" s="4"/>
      <c r="F654" s="4"/>
      <c r="G654" s="4"/>
      <c r="H654" s="4"/>
      <c r="I654" s="4"/>
    </row>
    <row r="655" spans="2:9" ht="14.4" x14ac:dyDescent="0.3">
      <c r="B655" s="4"/>
      <c r="C655" s="4"/>
      <c r="D655" s="4"/>
      <c r="E655" s="4"/>
      <c r="F655" s="4"/>
      <c r="G655" s="4"/>
      <c r="H655" s="4"/>
      <c r="I655" s="4"/>
    </row>
    <row r="656" spans="2:9" ht="14.4" x14ac:dyDescent="0.3">
      <c r="B656" s="4"/>
      <c r="C656" s="4"/>
      <c r="D656" s="4"/>
      <c r="E656" s="4"/>
      <c r="F656" s="4"/>
      <c r="G656" s="4"/>
      <c r="H656" s="4"/>
      <c r="I656" s="4"/>
    </row>
    <row r="657" spans="2:9" ht="14.4" x14ac:dyDescent="0.3">
      <c r="B657" s="4"/>
      <c r="C657" s="4"/>
      <c r="D657" s="4"/>
      <c r="E657" s="4"/>
      <c r="F657" s="4"/>
      <c r="G657" s="4"/>
      <c r="H657" s="4"/>
      <c r="I657" s="4"/>
    </row>
    <row r="658" spans="2:9" ht="14.4" x14ac:dyDescent="0.3">
      <c r="B658" s="4"/>
      <c r="C658" s="4"/>
      <c r="D658" s="4"/>
      <c r="E658" s="4"/>
      <c r="F658" s="4"/>
      <c r="G658" s="4"/>
      <c r="H658" s="4"/>
      <c r="I658" s="4"/>
    </row>
    <row r="659" spans="2:9" ht="14.4" x14ac:dyDescent="0.3">
      <c r="B659" s="4"/>
      <c r="C659" s="4"/>
      <c r="D659" s="4"/>
      <c r="E659" s="4"/>
      <c r="F659" s="4"/>
      <c r="G659" s="4"/>
      <c r="H659" s="4"/>
      <c r="I659" s="4"/>
    </row>
    <row r="660" spans="2:9" ht="14.4" x14ac:dyDescent="0.3">
      <c r="B660" s="4"/>
      <c r="C660" s="4"/>
      <c r="D660" s="4"/>
      <c r="E660" s="4"/>
      <c r="F660" s="4"/>
      <c r="G660" s="4"/>
      <c r="H660" s="4"/>
      <c r="I660" s="4"/>
    </row>
    <row r="661" spans="2:9" ht="14.4" x14ac:dyDescent="0.3">
      <c r="B661" s="4"/>
      <c r="C661" s="4"/>
      <c r="D661" s="4"/>
      <c r="E661" s="4"/>
      <c r="F661" s="4"/>
      <c r="G661" s="4"/>
      <c r="H661" s="4"/>
      <c r="I661" s="4"/>
    </row>
    <row r="662" spans="2:9" ht="14.4" x14ac:dyDescent="0.3">
      <c r="B662" s="4"/>
      <c r="C662" s="4"/>
      <c r="D662" s="4"/>
      <c r="E662" s="4"/>
      <c r="F662" s="4"/>
      <c r="G662" s="4"/>
      <c r="H662" s="4"/>
      <c r="I662" s="4"/>
    </row>
    <row r="663" spans="2:9" ht="14.4" x14ac:dyDescent="0.3">
      <c r="B663" s="4"/>
      <c r="C663" s="4"/>
      <c r="D663" s="4"/>
      <c r="E663" s="4"/>
      <c r="F663" s="4"/>
      <c r="G663" s="4"/>
      <c r="H663" s="4"/>
      <c r="I663" s="4"/>
    </row>
    <row r="664" spans="2:9" ht="14.4" x14ac:dyDescent="0.3">
      <c r="B664" s="4"/>
      <c r="C664" s="4"/>
      <c r="D664" s="4"/>
      <c r="E664" s="4"/>
      <c r="F664" s="4"/>
      <c r="G664" s="4"/>
      <c r="H664" s="4"/>
      <c r="I664" s="4"/>
    </row>
    <row r="665" spans="2:9" ht="14.4" x14ac:dyDescent="0.3">
      <c r="B665" s="4"/>
      <c r="C665" s="4"/>
      <c r="D665" s="4"/>
      <c r="E665" s="4"/>
      <c r="F665" s="4"/>
      <c r="G665" s="4"/>
      <c r="H665" s="4"/>
      <c r="I665" s="4"/>
    </row>
    <row r="666" spans="2:9" ht="14.4" x14ac:dyDescent="0.3">
      <c r="B666" s="4"/>
      <c r="C666" s="4"/>
      <c r="D666" s="4"/>
      <c r="E666" s="4"/>
      <c r="F666" s="4"/>
      <c r="G666" s="4"/>
      <c r="H666" s="4"/>
      <c r="I666" s="4"/>
    </row>
    <row r="667" spans="2:9" ht="14.4" x14ac:dyDescent="0.3">
      <c r="B667" s="4"/>
      <c r="C667" s="4"/>
      <c r="D667" s="4"/>
      <c r="E667" s="4"/>
      <c r="F667" s="4"/>
      <c r="G667" s="4"/>
      <c r="H667" s="4"/>
      <c r="I667" s="4"/>
    </row>
    <row r="668" spans="2:9" ht="14.4" x14ac:dyDescent="0.3">
      <c r="B668" s="4"/>
      <c r="C668" s="4"/>
      <c r="D668" s="4"/>
      <c r="E668" s="4"/>
      <c r="F668" s="4"/>
      <c r="G668" s="4"/>
      <c r="H668" s="4"/>
      <c r="I668" s="4"/>
    </row>
    <row r="669" spans="2:9" ht="14.4" x14ac:dyDescent="0.3">
      <c r="B669" s="4"/>
      <c r="C669" s="4"/>
      <c r="D669" s="4"/>
      <c r="E669" s="4"/>
      <c r="F669" s="4"/>
      <c r="G669" s="4"/>
      <c r="H669" s="4"/>
      <c r="I669" s="4"/>
    </row>
    <row r="670" spans="2:9" ht="14.4" x14ac:dyDescent="0.3">
      <c r="B670" s="4"/>
      <c r="C670" s="4"/>
      <c r="D670" s="4"/>
      <c r="E670" s="4"/>
      <c r="F670" s="4"/>
      <c r="G670" s="4"/>
      <c r="H670" s="4"/>
      <c r="I670" s="4"/>
    </row>
    <row r="671" spans="2:9" ht="14.4" x14ac:dyDescent="0.3">
      <c r="B671" s="4"/>
      <c r="C671" s="4"/>
      <c r="D671" s="4"/>
      <c r="E671" s="4"/>
      <c r="F671" s="4"/>
      <c r="G671" s="4"/>
      <c r="H671" s="4"/>
      <c r="I671" s="4"/>
    </row>
    <row r="672" spans="2:9" ht="14.4" x14ac:dyDescent="0.3">
      <c r="B672" s="4"/>
      <c r="C672" s="4"/>
      <c r="D672" s="4"/>
      <c r="E672" s="4"/>
      <c r="F672" s="4"/>
      <c r="G672" s="4"/>
      <c r="H672" s="4"/>
      <c r="I672" s="4"/>
    </row>
    <row r="673" spans="2:9" ht="14.4" x14ac:dyDescent="0.3">
      <c r="B673" s="4"/>
      <c r="C673" s="4"/>
      <c r="D673" s="4"/>
      <c r="E673" s="4"/>
      <c r="F673" s="4"/>
      <c r="G673" s="4"/>
      <c r="H673" s="4"/>
      <c r="I673" s="4"/>
    </row>
    <row r="674" spans="2:9" ht="14.4" x14ac:dyDescent="0.3">
      <c r="B674" s="4"/>
      <c r="C674" s="4"/>
      <c r="D674" s="4"/>
      <c r="E674" s="4"/>
      <c r="F674" s="4"/>
      <c r="G674" s="4"/>
      <c r="H674" s="4"/>
      <c r="I674" s="4"/>
    </row>
    <row r="675" spans="2:9" ht="14.4" x14ac:dyDescent="0.3">
      <c r="B675" s="4"/>
      <c r="C675" s="4"/>
      <c r="D675" s="4"/>
      <c r="E675" s="4"/>
      <c r="F675" s="4"/>
      <c r="G675" s="4"/>
      <c r="H675" s="4"/>
      <c r="I675" s="4"/>
    </row>
    <row r="676" spans="2:9" ht="14.4" x14ac:dyDescent="0.3">
      <c r="B676" s="4"/>
      <c r="C676" s="4"/>
      <c r="D676" s="4"/>
      <c r="E676" s="4"/>
      <c r="F676" s="4"/>
      <c r="G676" s="4"/>
      <c r="H676" s="4"/>
      <c r="I676" s="4"/>
    </row>
    <row r="677" spans="2:9" ht="14.4" x14ac:dyDescent="0.3">
      <c r="B677" s="4"/>
      <c r="C677" s="4"/>
      <c r="D677" s="4"/>
      <c r="E677" s="4"/>
      <c r="F677" s="4"/>
      <c r="G677" s="4"/>
      <c r="H677" s="4"/>
      <c r="I677" s="4"/>
    </row>
    <row r="678" spans="2:9" ht="14.4" x14ac:dyDescent="0.3">
      <c r="B678" s="4"/>
      <c r="C678" s="4"/>
      <c r="D678" s="4"/>
      <c r="E678" s="4"/>
      <c r="F678" s="4"/>
      <c r="G678" s="4"/>
      <c r="H678" s="4"/>
      <c r="I678" s="4"/>
    </row>
    <row r="679" spans="2:9" ht="14.4" x14ac:dyDescent="0.3">
      <c r="B679" s="4"/>
      <c r="C679" s="4"/>
      <c r="D679" s="4"/>
      <c r="E679" s="4"/>
      <c r="F679" s="4"/>
      <c r="G679" s="4"/>
      <c r="H679" s="4"/>
      <c r="I679" s="4"/>
    </row>
    <row r="680" spans="2:9" ht="14.4" x14ac:dyDescent="0.3">
      <c r="B680" s="4"/>
      <c r="C680" s="4"/>
      <c r="D680" s="4"/>
      <c r="E680" s="4"/>
      <c r="F680" s="4"/>
      <c r="G680" s="4"/>
      <c r="H680" s="4"/>
      <c r="I680" s="4"/>
    </row>
    <row r="681" spans="2:9" ht="14.4" x14ac:dyDescent="0.3">
      <c r="B681" s="4"/>
      <c r="C681" s="4"/>
      <c r="D681" s="4"/>
      <c r="E681" s="4"/>
      <c r="F681" s="4"/>
      <c r="G681" s="4"/>
      <c r="H681" s="4"/>
      <c r="I681" s="4"/>
    </row>
    <row r="682" spans="2:9" ht="14.4" x14ac:dyDescent="0.3">
      <c r="B682" s="4"/>
      <c r="C682" s="4"/>
      <c r="D682" s="4"/>
      <c r="E682" s="4"/>
      <c r="F682" s="4"/>
      <c r="G682" s="4"/>
      <c r="H682" s="4"/>
      <c r="I682" s="4"/>
    </row>
    <row r="683" spans="2:9" ht="14.4" x14ac:dyDescent="0.3">
      <c r="B683" s="4"/>
      <c r="C683" s="4"/>
      <c r="D683" s="4"/>
      <c r="E683" s="4"/>
      <c r="F683" s="4"/>
      <c r="G683" s="4"/>
      <c r="H683" s="4"/>
      <c r="I683" s="4"/>
    </row>
    <row r="684" spans="2:9" ht="14.4" x14ac:dyDescent="0.3">
      <c r="B684" s="4"/>
      <c r="C684" s="4"/>
      <c r="D684" s="4"/>
      <c r="E684" s="4"/>
      <c r="F684" s="4"/>
      <c r="G684" s="4"/>
      <c r="H684" s="4"/>
      <c r="I684" s="4"/>
    </row>
    <row r="685" spans="2:9" ht="14.4" x14ac:dyDescent="0.3">
      <c r="B685" s="4"/>
      <c r="C685" s="4"/>
      <c r="D685" s="4"/>
      <c r="E685" s="4"/>
      <c r="F685" s="4"/>
      <c r="G685" s="4"/>
      <c r="H685" s="4"/>
      <c r="I685" s="4"/>
    </row>
    <row r="686" spans="2:9" ht="14.4" x14ac:dyDescent="0.3">
      <c r="B686" s="4"/>
      <c r="C686" s="4"/>
      <c r="D686" s="4"/>
      <c r="E686" s="4"/>
      <c r="F686" s="4"/>
      <c r="G686" s="4"/>
      <c r="H686" s="4"/>
      <c r="I686" s="4"/>
    </row>
    <row r="687" spans="2:9" ht="14.4" x14ac:dyDescent="0.3">
      <c r="B687" s="4"/>
      <c r="C687" s="4"/>
      <c r="D687" s="4"/>
      <c r="E687" s="4"/>
      <c r="F687" s="4"/>
      <c r="G687" s="4"/>
      <c r="H687" s="4"/>
      <c r="I687" s="4"/>
    </row>
    <row r="688" spans="2:9" ht="14.4" x14ac:dyDescent="0.3">
      <c r="B688" s="4"/>
      <c r="C688" s="4"/>
      <c r="D688" s="4"/>
      <c r="E688" s="4"/>
      <c r="F688" s="4"/>
      <c r="G688" s="4"/>
      <c r="H688" s="4"/>
      <c r="I688" s="4"/>
    </row>
    <row r="689" spans="2:9" ht="14.4" x14ac:dyDescent="0.3">
      <c r="B689" s="4"/>
      <c r="C689" s="4"/>
      <c r="D689" s="4"/>
      <c r="E689" s="4"/>
      <c r="F689" s="4"/>
      <c r="G689" s="4"/>
      <c r="H689" s="4"/>
      <c r="I689" s="4"/>
    </row>
    <row r="690" spans="2:9" ht="14.4" x14ac:dyDescent="0.3">
      <c r="B690" s="4"/>
      <c r="C690" s="4"/>
      <c r="D690" s="4"/>
      <c r="E690" s="4"/>
      <c r="F690" s="4"/>
      <c r="G690" s="4"/>
      <c r="H690" s="4"/>
      <c r="I690" s="4"/>
    </row>
    <row r="691" spans="2:9" ht="14.4" x14ac:dyDescent="0.3">
      <c r="B691" s="4"/>
      <c r="C691" s="4"/>
      <c r="D691" s="4"/>
      <c r="E691" s="4"/>
      <c r="F691" s="4"/>
      <c r="G691" s="4"/>
      <c r="H691" s="4"/>
      <c r="I691" s="4"/>
    </row>
    <row r="692" spans="2:9" ht="14.4" x14ac:dyDescent="0.3">
      <c r="B692" s="4"/>
      <c r="C692" s="4"/>
      <c r="D692" s="4"/>
      <c r="E692" s="4"/>
      <c r="F692" s="4"/>
      <c r="G692" s="4"/>
      <c r="H692" s="4"/>
      <c r="I692" s="4"/>
    </row>
    <row r="693" spans="2:9" ht="14.4" x14ac:dyDescent="0.3">
      <c r="B693" s="4"/>
      <c r="C693" s="4"/>
      <c r="D693" s="4"/>
      <c r="E693" s="4"/>
      <c r="F693" s="4"/>
      <c r="G693" s="4"/>
      <c r="H693" s="4"/>
      <c r="I693" s="4"/>
    </row>
    <row r="694" spans="2:9" ht="14.4" x14ac:dyDescent="0.3">
      <c r="B694" s="4"/>
      <c r="C694" s="4"/>
      <c r="D694" s="4"/>
      <c r="E694" s="4"/>
      <c r="F694" s="4"/>
      <c r="G694" s="4"/>
      <c r="H694" s="4"/>
      <c r="I694" s="4"/>
    </row>
    <row r="695" spans="2:9" ht="14.4" x14ac:dyDescent="0.3">
      <c r="B695" s="4"/>
      <c r="C695" s="4"/>
      <c r="D695" s="4"/>
      <c r="E695" s="4"/>
      <c r="F695" s="4"/>
      <c r="G695" s="4"/>
      <c r="H695" s="4"/>
      <c r="I695" s="4"/>
    </row>
    <row r="696" spans="2:9" ht="14.4" x14ac:dyDescent="0.3">
      <c r="B696" s="4"/>
      <c r="C696" s="4"/>
      <c r="D696" s="4"/>
      <c r="E696" s="4"/>
      <c r="F696" s="4"/>
      <c r="G696" s="4"/>
      <c r="H696" s="4"/>
      <c r="I696" s="4"/>
    </row>
    <row r="697" spans="2:9" ht="14.4" x14ac:dyDescent="0.3">
      <c r="B697" s="4"/>
      <c r="C697" s="4"/>
      <c r="D697" s="4"/>
      <c r="E697" s="4"/>
      <c r="F697" s="4"/>
      <c r="G697" s="4"/>
      <c r="H697" s="4"/>
      <c r="I697" s="4"/>
    </row>
    <row r="698" spans="2:9" ht="14.4" x14ac:dyDescent="0.3">
      <c r="B698" s="4"/>
      <c r="C698" s="4"/>
      <c r="D698" s="4"/>
      <c r="E698" s="4"/>
      <c r="F698" s="4"/>
      <c r="G698" s="4"/>
      <c r="H698" s="4"/>
      <c r="I698" s="4"/>
    </row>
    <row r="699" spans="2:9" ht="14.4" x14ac:dyDescent="0.3">
      <c r="B699" s="4"/>
      <c r="C699" s="4"/>
      <c r="D699" s="4"/>
      <c r="E699" s="4"/>
      <c r="F699" s="4"/>
      <c r="G699" s="4"/>
      <c r="H699" s="4"/>
      <c r="I699" s="4"/>
    </row>
    <row r="700" spans="2:9" ht="14.4" x14ac:dyDescent="0.3">
      <c r="B700" s="4"/>
      <c r="C700" s="4"/>
      <c r="D700" s="4"/>
      <c r="E700" s="4"/>
      <c r="F700" s="4"/>
      <c r="G700" s="4"/>
      <c r="H700" s="4"/>
      <c r="I700" s="4"/>
    </row>
    <row r="701" spans="2:9" ht="14.4" x14ac:dyDescent="0.3">
      <c r="B701" s="4"/>
      <c r="C701" s="4"/>
      <c r="D701" s="4"/>
      <c r="E701" s="4"/>
      <c r="F701" s="4"/>
      <c r="G701" s="4"/>
      <c r="H701" s="4"/>
      <c r="I701" s="4"/>
    </row>
    <row r="702" spans="2:9" ht="14.4" x14ac:dyDescent="0.3">
      <c r="B702" s="4"/>
      <c r="C702" s="4"/>
      <c r="D702" s="4"/>
      <c r="E702" s="4"/>
      <c r="F702" s="4"/>
      <c r="G702" s="4"/>
      <c r="H702" s="4"/>
      <c r="I702" s="4"/>
    </row>
    <row r="703" spans="2:9" ht="14.4" x14ac:dyDescent="0.3">
      <c r="B703" s="4"/>
      <c r="C703" s="4"/>
      <c r="D703" s="4"/>
      <c r="E703" s="4"/>
      <c r="F703" s="4"/>
      <c r="G703" s="4"/>
      <c r="H703" s="4"/>
      <c r="I703" s="4"/>
    </row>
    <row r="704" spans="2:9" ht="14.4" x14ac:dyDescent="0.3">
      <c r="B704" s="4"/>
      <c r="C704" s="4"/>
      <c r="D704" s="4"/>
      <c r="E704" s="4"/>
      <c r="F704" s="4"/>
      <c r="G704" s="4"/>
      <c r="H704" s="4"/>
      <c r="I704" s="4"/>
    </row>
    <row r="705" spans="2:9" ht="14.4" x14ac:dyDescent="0.3">
      <c r="B705" s="4"/>
      <c r="C705" s="4"/>
      <c r="D705" s="4"/>
      <c r="E705" s="4"/>
      <c r="F705" s="4"/>
      <c r="G705" s="4"/>
      <c r="H705" s="4"/>
      <c r="I705" s="4"/>
    </row>
    <row r="706" spans="2:9" ht="14.4" x14ac:dyDescent="0.3">
      <c r="B706" s="4"/>
      <c r="C706" s="4"/>
      <c r="D706" s="4"/>
      <c r="E706" s="4"/>
      <c r="F706" s="4"/>
      <c r="G706" s="4"/>
      <c r="H706" s="4"/>
      <c r="I706" s="4"/>
    </row>
    <row r="707" spans="2:9" ht="14.4" x14ac:dyDescent="0.3">
      <c r="B707" s="4"/>
      <c r="C707" s="4"/>
      <c r="D707" s="4"/>
      <c r="E707" s="4"/>
      <c r="F707" s="4"/>
      <c r="G707" s="4"/>
      <c r="H707" s="4"/>
      <c r="I707" s="4"/>
    </row>
    <row r="708" spans="2:9" ht="14.4" x14ac:dyDescent="0.3">
      <c r="B708" s="4"/>
      <c r="C708" s="4"/>
      <c r="D708" s="4"/>
      <c r="E708" s="4"/>
      <c r="F708" s="4"/>
      <c r="G708" s="4"/>
      <c r="H708" s="4"/>
      <c r="I708" s="4"/>
    </row>
    <row r="709" spans="2:9" ht="14.4" x14ac:dyDescent="0.3">
      <c r="B709" s="4"/>
      <c r="C709" s="4"/>
      <c r="D709" s="4"/>
      <c r="E709" s="4"/>
      <c r="F709" s="4"/>
      <c r="G709" s="4"/>
      <c r="H709" s="4"/>
      <c r="I709" s="4"/>
    </row>
    <row r="710" spans="2:9" ht="14.4" x14ac:dyDescent="0.3">
      <c r="B710" s="4"/>
      <c r="C710" s="4"/>
      <c r="D710" s="4"/>
      <c r="E710" s="4"/>
      <c r="F710" s="4"/>
      <c r="G710" s="4"/>
      <c r="H710" s="4"/>
      <c r="I710" s="4"/>
    </row>
    <row r="711" spans="2:9" ht="14.4" x14ac:dyDescent="0.3">
      <c r="B711" s="4"/>
      <c r="C711" s="4"/>
      <c r="D711" s="4"/>
      <c r="E711" s="4"/>
      <c r="F711" s="4"/>
      <c r="G711" s="4"/>
      <c r="H711" s="4"/>
      <c r="I711" s="4"/>
    </row>
    <row r="712" spans="2:9" ht="14.4" x14ac:dyDescent="0.3">
      <c r="B712" s="4"/>
      <c r="C712" s="4"/>
      <c r="D712" s="4"/>
      <c r="E712" s="4"/>
      <c r="F712" s="4"/>
      <c r="G712" s="4"/>
      <c r="H712" s="4"/>
      <c r="I712" s="4"/>
    </row>
    <row r="713" spans="2:9" ht="14.4" x14ac:dyDescent="0.3">
      <c r="B713" s="4"/>
      <c r="C713" s="4"/>
      <c r="D713" s="4"/>
      <c r="E713" s="4"/>
      <c r="F713" s="4"/>
      <c r="G713" s="4"/>
      <c r="H713" s="4"/>
      <c r="I713" s="4"/>
    </row>
    <row r="714" spans="2:9" ht="14.4" x14ac:dyDescent="0.3">
      <c r="B714" s="4"/>
      <c r="C714" s="4"/>
      <c r="D714" s="4"/>
      <c r="E714" s="4"/>
      <c r="F714" s="4"/>
      <c r="G714" s="4"/>
      <c r="H714" s="4"/>
      <c r="I714" s="4"/>
    </row>
    <row r="715" spans="2:9" ht="14.4" x14ac:dyDescent="0.3">
      <c r="B715" s="4"/>
      <c r="C715" s="4"/>
      <c r="D715" s="4"/>
      <c r="E715" s="4"/>
      <c r="F715" s="4"/>
      <c r="G715" s="4"/>
      <c r="H715" s="4"/>
      <c r="I715" s="4"/>
    </row>
    <row r="716" spans="2:9" ht="14.4" x14ac:dyDescent="0.3">
      <c r="B716" s="4"/>
      <c r="C716" s="4"/>
      <c r="D716" s="4"/>
      <c r="E716" s="4"/>
      <c r="F716" s="4"/>
      <c r="G716" s="4"/>
      <c r="H716" s="4"/>
      <c r="I716" s="4"/>
    </row>
    <row r="717" spans="2:9" ht="14.4" x14ac:dyDescent="0.3">
      <c r="B717" s="4"/>
      <c r="C717" s="4"/>
      <c r="D717" s="4"/>
      <c r="E717" s="4"/>
      <c r="F717" s="4"/>
      <c r="G717" s="4"/>
      <c r="H717" s="4"/>
      <c r="I717" s="4"/>
    </row>
    <row r="718" spans="2:9" ht="14.4" x14ac:dyDescent="0.3">
      <c r="B718" s="4"/>
      <c r="C718" s="4"/>
      <c r="D718" s="4"/>
      <c r="E718" s="4"/>
      <c r="F718" s="4"/>
      <c r="G718" s="4"/>
      <c r="H718" s="4"/>
      <c r="I718" s="4"/>
    </row>
    <row r="719" spans="2:9" ht="14.4" x14ac:dyDescent="0.3">
      <c r="B719" s="4"/>
      <c r="C719" s="4"/>
      <c r="D719" s="4"/>
      <c r="E719" s="4"/>
      <c r="F719" s="4"/>
      <c r="G719" s="4"/>
      <c r="H719" s="4"/>
      <c r="I719" s="4"/>
    </row>
    <row r="720" spans="2:9" ht="14.4" x14ac:dyDescent="0.3">
      <c r="B720" s="4"/>
      <c r="C720" s="4"/>
      <c r="D720" s="4"/>
      <c r="E720" s="4"/>
      <c r="F720" s="4"/>
      <c r="G720" s="4"/>
      <c r="H720" s="4"/>
      <c r="I720" s="4"/>
    </row>
    <row r="721" spans="2:9" ht="14.4" x14ac:dyDescent="0.3">
      <c r="B721" s="4"/>
      <c r="C721" s="4"/>
      <c r="D721" s="4"/>
      <c r="E721" s="4"/>
      <c r="F721" s="4"/>
      <c r="G721" s="4"/>
      <c r="H721" s="4"/>
      <c r="I721" s="4"/>
    </row>
    <row r="722" spans="2:9" ht="14.4" x14ac:dyDescent="0.3">
      <c r="B722" s="4"/>
      <c r="C722" s="4"/>
      <c r="D722" s="4"/>
      <c r="E722" s="4"/>
      <c r="F722" s="4"/>
      <c r="G722" s="4"/>
      <c r="H722" s="4"/>
      <c r="I722" s="4"/>
    </row>
    <row r="723" spans="2:9" ht="14.4" x14ac:dyDescent="0.3">
      <c r="B723" s="4"/>
      <c r="C723" s="4"/>
      <c r="D723" s="4"/>
      <c r="E723" s="4"/>
      <c r="F723" s="4"/>
      <c r="G723" s="4"/>
      <c r="H723" s="4"/>
      <c r="I723" s="4"/>
    </row>
    <row r="724" spans="2:9" ht="14.4" x14ac:dyDescent="0.3">
      <c r="B724" s="4"/>
      <c r="C724" s="4"/>
      <c r="D724" s="4"/>
      <c r="E724" s="4"/>
      <c r="F724" s="4"/>
      <c r="G724" s="4"/>
      <c r="H724" s="4"/>
      <c r="I724" s="4"/>
    </row>
    <row r="725" spans="2:9" ht="14.4" x14ac:dyDescent="0.3">
      <c r="B725" s="4"/>
      <c r="C725" s="4"/>
      <c r="D725" s="4"/>
      <c r="E725" s="4"/>
      <c r="F725" s="4"/>
      <c r="G725" s="4"/>
      <c r="H725" s="4"/>
      <c r="I725" s="4"/>
    </row>
    <row r="726" spans="2:9" ht="14.4" x14ac:dyDescent="0.3">
      <c r="B726" s="4"/>
      <c r="C726" s="4"/>
      <c r="D726" s="4"/>
      <c r="E726" s="4"/>
      <c r="F726" s="4"/>
      <c r="G726" s="4"/>
      <c r="H726" s="4"/>
      <c r="I726" s="4"/>
    </row>
    <row r="727" spans="2:9" ht="14.4" x14ac:dyDescent="0.3">
      <c r="B727" s="4"/>
      <c r="C727" s="4"/>
      <c r="D727" s="4"/>
      <c r="E727" s="4"/>
      <c r="F727" s="4"/>
      <c r="G727" s="4"/>
      <c r="H727" s="4"/>
      <c r="I727" s="4"/>
    </row>
    <row r="728" spans="2:9" ht="14.4" x14ac:dyDescent="0.3">
      <c r="B728" s="4"/>
      <c r="C728" s="4"/>
      <c r="D728" s="4"/>
      <c r="E728" s="4"/>
      <c r="F728" s="4"/>
      <c r="G728" s="4"/>
      <c r="H728" s="4"/>
      <c r="I728" s="4"/>
    </row>
    <row r="729" spans="2:9" ht="14.4" x14ac:dyDescent="0.3">
      <c r="B729" s="4"/>
      <c r="C729" s="4"/>
      <c r="D729" s="4"/>
      <c r="E729" s="4"/>
      <c r="F729" s="4"/>
      <c r="G729" s="4"/>
      <c r="H729" s="4"/>
      <c r="I729" s="4"/>
    </row>
    <row r="730" spans="2:9" ht="14.4" x14ac:dyDescent="0.3">
      <c r="B730" s="4"/>
      <c r="C730" s="4"/>
      <c r="D730" s="4"/>
      <c r="E730" s="4"/>
      <c r="F730" s="4"/>
      <c r="G730" s="4"/>
      <c r="H730" s="4"/>
      <c r="I730" s="4"/>
    </row>
    <row r="731" spans="2:9" ht="14.4" x14ac:dyDescent="0.3">
      <c r="B731" s="4"/>
      <c r="C731" s="4"/>
      <c r="D731" s="4"/>
      <c r="E731" s="4"/>
      <c r="F731" s="4"/>
      <c r="G731" s="4"/>
      <c r="H731" s="4"/>
      <c r="I731" s="4"/>
    </row>
    <row r="732" spans="2:9" ht="14.4" x14ac:dyDescent="0.3">
      <c r="B732" s="4"/>
      <c r="C732" s="4"/>
      <c r="D732" s="4"/>
      <c r="E732" s="4"/>
      <c r="F732" s="4"/>
      <c r="G732" s="4"/>
      <c r="H732" s="4"/>
      <c r="I732" s="4"/>
    </row>
    <row r="733" spans="2:9" ht="14.4" x14ac:dyDescent="0.3">
      <c r="B733" s="4"/>
      <c r="C733" s="4"/>
      <c r="D733" s="4"/>
      <c r="E733" s="4"/>
      <c r="F733" s="4"/>
      <c r="G733" s="4"/>
      <c r="H733" s="4"/>
      <c r="I733" s="4"/>
    </row>
    <row r="734" spans="2:9" ht="14.4" x14ac:dyDescent="0.3">
      <c r="B734" s="4"/>
      <c r="C734" s="4"/>
      <c r="D734" s="4"/>
      <c r="E734" s="4"/>
      <c r="F734" s="4"/>
      <c r="G734" s="4"/>
      <c r="H734" s="4"/>
      <c r="I734" s="4"/>
    </row>
    <row r="735" spans="2:9" ht="14.4" x14ac:dyDescent="0.3">
      <c r="B735" s="4"/>
      <c r="C735" s="4"/>
      <c r="D735" s="4"/>
      <c r="E735" s="4"/>
      <c r="F735" s="4"/>
      <c r="G735" s="4"/>
      <c r="H735" s="4"/>
      <c r="I735" s="4"/>
    </row>
    <row r="736" spans="2:9" ht="14.4" x14ac:dyDescent="0.3">
      <c r="B736" s="4"/>
      <c r="C736" s="4"/>
      <c r="D736" s="4"/>
      <c r="E736" s="4"/>
      <c r="F736" s="4"/>
      <c r="G736" s="4"/>
      <c r="H736" s="4"/>
      <c r="I736" s="4"/>
    </row>
    <row r="737" spans="2:9" ht="14.4" x14ac:dyDescent="0.3">
      <c r="B737" s="4"/>
      <c r="C737" s="4"/>
      <c r="D737" s="4"/>
      <c r="E737" s="4"/>
      <c r="F737" s="4"/>
      <c r="G737" s="4"/>
      <c r="H737" s="4"/>
      <c r="I737" s="4"/>
    </row>
    <row r="738" spans="2:9" ht="14.4" x14ac:dyDescent="0.3">
      <c r="B738" s="4"/>
      <c r="C738" s="4"/>
      <c r="D738" s="4"/>
      <c r="E738" s="4"/>
      <c r="F738" s="4"/>
      <c r="G738" s="4"/>
      <c r="H738" s="4"/>
      <c r="I738" s="4"/>
    </row>
    <row r="739" spans="2:9" ht="14.4" x14ac:dyDescent="0.3">
      <c r="B739" s="4"/>
      <c r="C739" s="4"/>
      <c r="D739" s="4"/>
      <c r="E739" s="4"/>
      <c r="F739" s="4"/>
      <c r="G739" s="4"/>
      <c r="H739" s="4"/>
      <c r="I739" s="4"/>
    </row>
    <row r="740" spans="2:9" ht="14.4" x14ac:dyDescent="0.3">
      <c r="B740" s="4"/>
      <c r="C740" s="4"/>
      <c r="D740" s="4"/>
      <c r="E740" s="4"/>
      <c r="F740" s="4"/>
      <c r="G740" s="4"/>
      <c r="H740" s="4"/>
      <c r="I740" s="4"/>
    </row>
    <row r="741" spans="2:9" ht="14.4" x14ac:dyDescent="0.3">
      <c r="B741" s="4"/>
      <c r="C741" s="4"/>
      <c r="D741" s="4"/>
      <c r="E741" s="4"/>
      <c r="F741" s="4"/>
      <c r="G741" s="4"/>
      <c r="H741" s="4"/>
      <c r="I741" s="4"/>
    </row>
    <row r="742" spans="2:9" ht="14.4" x14ac:dyDescent="0.3">
      <c r="B742" s="4"/>
      <c r="C742" s="4"/>
      <c r="D742" s="4"/>
      <c r="E742" s="4"/>
      <c r="F742" s="4"/>
      <c r="G742" s="4"/>
      <c r="H742" s="4"/>
      <c r="I742" s="4"/>
    </row>
    <row r="743" spans="2:9" ht="14.4" x14ac:dyDescent="0.3">
      <c r="B743" s="4"/>
      <c r="C743" s="4"/>
      <c r="D743" s="4"/>
      <c r="E743" s="4"/>
      <c r="F743" s="4"/>
      <c r="G743" s="4"/>
      <c r="H743" s="4"/>
      <c r="I743" s="4"/>
    </row>
    <row r="744" spans="2:9" ht="14.4" x14ac:dyDescent="0.3">
      <c r="B744" s="4"/>
      <c r="C744" s="4"/>
      <c r="D744" s="4"/>
      <c r="E744" s="4"/>
      <c r="F744" s="4"/>
      <c r="G744" s="4"/>
      <c r="H744" s="4"/>
      <c r="I744" s="4"/>
    </row>
    <row r="745" spans="2:9" ht="14.4" x14ac:dyDescent="0.3">
      <c r="B745" s="4"/>
      <c r="C745" s="4"/>
      <c r="D745" s="4"/>
      <c r="E745" s="4"/>
      <c r="F745" s="4"/>
      <c r="G745" s="4"/>
      <c r="H745" s="4"/>
      <c r="I745" s="4"/>
    </row>
    <row r="746" spans="2:9" ht="14.4" x14ac:dyDescent="0.3">
      <c r="B746" s="4"/>
      <c r="C746" s="4"/>
      <c r="D746" s="4"/>
      <c r="E746" s="4"/>
      <c r="F746" s="4"/>
      <c r="G746" s="4"/>
      <c r="H746" s="4"/>
      <c r="I746" s="4"/>
    </row>
    <row r="747" spans="2:9" ht="14.4" x14ac:dyDescent="0.3">
      <c r="B747" s="4"/>
      <c r="C747" s="4"/>
      <c r="D747" s="4"/>
      <c r="E747" s="4"/>
      <c r="F747" s="4"/>
      <c r="G747" s="4"/>
      <c r="H747" s="4"/>
      <c r="I747" s="4"/>
    </row>
    <row r="748" spans="2:9" ht="14.4" x14ac:dyDescent="0.3">
      <c r="B748" s="4"/>
      <c r="C748" s="4"/>
      <c r="D748" s="4"/>
      <c r="E748" s="4"/>
      <c r="F748" s="4"/>
      <c r="G748" s="4"/>
      <c r="H748" s="4"/>
      <c r="I748" s="4"/>
    </row>
    <row r="749" spans="2:9" ht="14.4" x14ac:dyDescent="0.3">
      <c r="B749" s="4"/>
      <c r="C749" s="4"/>
      <c r="D749" s="4"/>
      <c r="E749" s="4"/>
      <c r="F749" s="4"/>
      <c r="G749" s="4"/>
      <c r="H749" s="4"/>
      <c r="I749" s="4"/>
    </row>
    <row r="750" spans="2:9" ht="14.4" x14ac:dyDescent="0.3">
      <c r="B750" s="4"/>
      <c r="C750" s="4"/>
      <c r="D750" s="4"/>
      <c r="E750" s="4"/>
      <c r="F750" s="4"/>
      <c r="G750" s="4"/>
      <c r="H750" s="4"/>
      <c r="I750" s="4"/>
    </row>
    <row r="751" spans="2:9" ht="14.4" x14ac:dyDescent="0.3">
      <c r="B751" s="4"/>
      <c r="C751" s="4"/>
      <c r="D751" s="4"/>
      <c r="E751" s="4"/>
      <c r="F751" s="4"/>
      <c r="G751" s="4"/>
      <c r="H751" s="4"/>
      <c r="I751" s="4"/>
    </row>
    <row r="752" spans="2:9" ht="14.4" x14ac:dyDescent="0.3">
      <c r="B752" s="4"/>
      <c r="C752" s="4"/>
      <c r="D752" s="4"/>
      <c r="E752" s="4"/>
      <c r="F752" s="4"/>
      <c r="G752" s="4"/>
      <c r="H752" s="4"/>
      <c r="I752" s="4"/>
    </row>
    <row r="753" spans="2:9" ht="14.4" x14ac:dyDescent="0.3">
      <c r="B753" s="4"/>
      <c r="C753" s="4"/>
      <c r="D753" s="4"/>
      <c r="E753" s="4"/>
      <c r="F753" s="4"/>
      <c r="G753" s="4"/>
      <c r="H753" s="4"/>
      <c r="I753" s="4"/>
    </row>
    <row r="754" spans="2:9" ht="14.4" x14ac:dyDescent="0.3">
      <c r="B754" s="4"/>
      <c r="C754" s="4"/>
      <c r="D754" s="4"/>
      <c r="E754" s="4"/>
      <c r="F754" s="4"/>
      <c r="G754" s="4"/>
      <c r="H754" s="4"/>
      <c r="I754" s="4"/>
    </row>
    <row r="755" spans="2:9" ht="14.4" x14ac:dyDescent="0.3">
      <c r="B755" s="4"/>
      <c r="C755" s="4"/>
      <c r="D755" s="4"/>
      <c r="E755" s="4"/>
      <c r="F755" s="4"/>
      <c r="G755" s="4"/>
      <c r="H755" s="4"/>
      <c r="I755" s="4"/>
    </row>
    <row r="756" spans="2:9" ht="14.4" x14ac:dyDescent="0.3">
      <c r="B756" s="4"/>
      <c r="C756" s="4"/>
      <c r="D756" s="4"/>
      <c r="E756" s="4"/>
      <c r="F756" s="4"/>
      <c r="G756" s="4"/>
      <c r="H756" s="4"/>
      <c r="I756" s="4"/>
    </row>
    <row r="757" spans="2:9" ht="14.4" x14ac:dyDescent="0.3">
      <c r="B757" s="4"/>
      <c r="C757" s="4"/>
      <c r="D757" s="4"/>
      <c r="E757" s="4"/>
      <c r="F757" s="4"/>
      <c r="G757" s="4"/>
      <c r="H757" s="4"/>
      <c r="I757" s="4"/>
    </row>
    <row r="758" spans="2:9" ht="14.4" x14ac:dyDescent="0.3">
      <c r="B758" s="4"/>
      <c r="C758" s="4"/>
      <c r="D758" s="4"/>
      <c r="E758" s="4"/>
      <c r="F758" s="4"/>
      <c r="G758" s="4"/>
      <c r="H758" s="4"/>
      <c r="I758" s="4"/>
    </row>
    <row r="759" spans="2:9" ht="14.4" x14ac:dyDescent="0.3">
      <c r="B759" s="4"/>
      <c r="C759" s="4"/>
      <c r="D759" s="4"/>
      <c r="E759" s="4"/>
      <c r="F759" s="4"/>
      <c r="G759" s="4"/>
      <c r="H759" s="4"/>
      <c r="I759" s="4"/>
    </row>
    <row r="760" spans="2:9" ht="14.4" x14ac:dyDescent="0.3">
      <c r="B760" s="4"/>
      <c r="C760" s="4"/>
      <c r="D760" s="4"/>
      <c r="E760" s="4"/>
      <c r="F760" s="4"/>
      <c r="G760" s="4"/>
      <c r="H760" s="4"/>
      <c r="I760" s="4"/>
    </row>
    <row r="761" spans="2:9" ht="14.4" x14ac:dyDescent="0.3">
      <c r="B761" s="4"/>
      <c r="C761" s="4"/>
      <c r="D761" s="4"/>
      <c r="E761" s="4"/>
      <c r="F761" s="4"/>
      <c r="G761" s="4"/>
      <c r="H761" s="4"/>
      <c r="I761" s="4"/>
    </row>
    <row r="762" spans="2:9" ht="14.4" x14ac:dyDescent="0.3">
      <c r="B762" s="4"/>
      <c r="C762" s="4"/>
      <c r="D762" s="4"/>
      <c r="E762" s="4"/>
      <c r="F762" s="4"/>
      <c r="G762" s="4"/>
      <c r="H762" s="4"/>
      <c r="I762" s="4"/>
    </row>
    <row r="763" spans="2:9" ht="14.4" x14ac:dyDescent="0.3">
      <c r="B763" s="4"/>
      <c r="C763" s="4"/>
      <c r="D763" s="4"/>
      <c r="E763" s="4"/>
      <c r="F763" s="4"/>
      <c r="G763" s="4"/>
      <c r="H763" s="4"/>
      <c r="I763" s="4"/>
    </row>
    <row r="764" spans="2:9" ht="14.4" x14ac:dyDescent="0.3">
      <c r="B764" s="4"/>
      <c r="C764" s="4"/>
      <c r="D764" s="4"/>
      <c r="E764" s="4"/>
      <c r="F764" s="4"/>
      <c r="G764" s="4"/>
      <c r="H764" s="4"/>
      <c r="I764" s="4"/>
    </row>
    <row r="765" spans="2:9" ht="14.4" x14ac:dyDescent="0.3">
      <c r="B765" s="4"/>
      <c r="C765" s="4"/>
      <c r="D765" s="4"/>
      <c r="E765" s="4"/>
      <c r="F765" s="4"/>
      <c r="G765" s="4"/>
      <c r="H765" s="4"/>
      <c r="I765" s="4"/>
    </row>
    <row r="766" spans="2:9" ht="14.4" x14ac:dyDescent="0.3">
      <c r="B766" s="4"/>
      <c r="C766" s="4"/>
      <c r="D766" s="4"/>
      <c r="E766" s="4"/>
      <c r="F766" s="4"/>
      <c r="G766" s="4"/>
      <c r="H766" s="4"/>
      <c r="I766" s="4"/>
    </row>
    <row r="767" spans="2:9" ht="14.4" x14ac:dyDescent="0.3">
      <c r="B767" s="4"/>
      <c r="C767" s="4"/>
      <c r="D767" s="4"/>
      <c r="E767" s="4"/>
      <c r="F767" s="4"/>
      <c r="G767" s="4"/>
      <c r="H767" s="4"/>
      <c r="I767" s="4"/>
    </row>
    <row r="768" spans="2:9" ht="14.4" x14ac:dyDescent="0.3">
      <c r="B768" s="4"/>
      <c r="C768" s="4"/>
      <c r="D768" s="4"/>
      <c r="E768" s="4"/>
      <c r="F768" s="4"/>
      <c r="G768" s="4"/>
      <c r="H768" s="4"/>
      <c r="I768" s="4"/>
    </row>
    <row r="769" spans="2:9" ht="14.4" x14ac:dyDescent="0.3">
      <c r="B769" s="4"/>
      <c r="C769" s="4"/>
      <c r="D769" s="4"/>
      <c r="E769" s="4"/>
      <c r="F769" s="4"/>
      <c r="G769" s="4"/>
      <c r="H769" s="4"/>
      <c r="I769" s="4"/>
    </row>
    <row r="770" spans="2:9" ht="14.4" x14ac:dyDescent="0.3">
      <c r="B770" s="4"/>
      <c r="C770" s="4"/>
      <c r="D770" s="4"/>
      <c r="E770" s="4"/>
      <c r="F770" s="4"/>
      <c r="G770" s="4"/>
      <c r="H770" s="4"/>
      <c r="I770" s="4"/>
    </row>
    <row r="771" spans="2:9" ht="14.4" x14ac:dyDescent="0.3">
      <c r="B771" s="4"/>
      <c r="C771" s="4"/>
      <c r="D771" s="4"/>
      <c r="E771" s="4"/>
      <c r="F771" s="4"/>
      <c r="G771" s="4"/>
      <c r="H771" s="4"/>
      <c r="I771" s="4"/>
    </row>
    <row r="772" spans="2:9" ht="14.4" x14ac:dyDescent="0.3">
      <c r="B772" s="4"/>
      <c r="C772" s="4"/>
      <c r="D772" s="4"/>
      <c r="E772" s="4"/>
      <c r="F772" s="4"/>
      <c r="G772" s="4"/>
      <c r="H772" s="4"/>
      <c r="I772" s="4"/>
    </row>
    <row r="773" spans="2:9" ht="14.4" x14ac:dyDescent="0.3">
      <c r="B773" s="4"/>
      <c r="C773" s="4"/>
      <c r="D773" s="4"/>
      <c r="E773" s="4"/>
      <c r="F773" s="4"/>
      <c r="G773" s="4"/>
      <c r="H773" s="4"/>
      <c r="I773" s="4"/>
    </row>
    <row r="774" spans="2:9" ht="14.4" x14ac:dyDescent="0.3">
      <c r="B774" s="4"/>
      <c r="C774" s="4"/>
      <c r="D774" s="4"/>
      <c r="E774" s="4"/>
      <c r="F774" s="4"/>
      <c r="G774" s="4"/>
      <c r="H774" s="4"/>
      <c r="I774" s="4"/>
    </row>
    <row r="775" spans="2:9" ht="14.4" x14ac:dyDescent="0.3">
      <c r="B775" s="4"/>
      <c r="C775" s="4"/>
      <c r="D775" s="4"/>
      <c r="E775" s="4"/>
      <c r="F775" s="4"/>
      <c r="G775" s="4"/>
      <c r="H775" s="4"/>
      <c r="I775" s="4"/>
    </row>
    <row r="776" spans="2:9" ht="14.4" x14ac:dyDescent="0.3">
      <c r="B776" s="4"/>
      <c r="C776" s="4"/>
      <c r="D776" s="4"/>
      <c r="E776" s="4"/>
      <c r="F776" s="4"/>
      <c r="G776" s="4"/>
      <c r="H776" s="4"/>
      <c r="I776" s="4"/>
    </row>
    <row r="777" spans="2:9" ht="14.4" x14ac:dyDescent="0.3">
      <c r="B777" s="4"/>
      <c r="C777" s="4"/>
      <c r="D777" s="4"/>
      <c r="E777" s="4"/>
      <c r="F777" s="4"/>
      <c r="G777" s="4"/>
      <c r="H777" s="4"/>
      <c r="I777" s="4"/>
    </row>
    <row r="778" spans="2:9" ht="14.4" x14ac:dyDescent="0.3">
      <c r="B778" s="4"/>
      <c r="C778" s="4"/>
      <c r="D778" s="4"/>
      <c r="E778" s="4"/>
      <c r="F778" s="4"/>
      <c r="G778" s="4"/>
      <c r="H778" s="4"/>
      <c r="I778" s="4"/>
    </row>
    <row r="779" spans="2:9" ht="14.4" x14ac:dyDescent="0.3">
      <c r="B779" s="4"/>
      <c r="C779" s="4"/>
      <c r="D779" s="4"/>
      <c r="E779" s="4"/>
      <c r="F779" s="4"/>
      <c r="G779" s="4"/>
      <c r="H779" s="4"/>
      <c r="I779" s="4"/>
    </row>
    <row r="780" spans="2:9" ht="14.4" x14ac:dyDescent="0.3">
      <c r="B780" s="4"/>
      <c r="C780" s="4"/>
      <c r="D780" s="4"/>
      <c r="E780" s="4"/>
      <c r="F780" s="4"/>
      <c r="G780" s="4"/>
      <c r="H780" s="4"/>
      <c r="I780" s="4"/>
    </row>
    <row r="781" spans="2:9" ht="14.4" x14ac:dyDescent="0.3">
      <c r="B781" s="4"/>
      <c r="C781" s="4"/>
      <c r="D781" s="4"/>
      <c r="E781" s="4"/>
      <c r="F781" s="4"/>
      <c r="G781" s="4"/>
      <c r="H781" s="4"/>
      <c r="I781" s="4"/>
    </row>
    <row r="782" spans="2:9" ht="14.4" x14ac:dyDescent="0.3">
      <c r="B782" s="4"/>
      <c r="C782" s="4"/>
      <c r="D782" s="4"/>
      <c r="E782" s="4"/>
      <c r="F782" s="4"/>
      <c r="G782" s="4"/>
      <c r="H782" s="4"/>
      <c r="I782" s="4"/>
    </row>
    <row r="783" spans="2:9" ht="14.4" x14ac:dyDescent="0.3">
      <c r="B783" s="4"/>
      <c r="C783" s="4"/>
      <c r="D783" s="4"/>
      <c r="E783" s="4"/>
      <c r="F783" s="4"/>
      <c r="G783" s="4"/>
      <c r="H783" s="4"/>
      <c r="I783" s="4"/>
    </row>
    <row r="784" spans="2:9" ht="14.4" x14ac:dyDescent="0.3">
      <c r="B784" s="4"/>
      <c r="C784" s="4"/>
      <c r="D784" s="4"/>
      <c r="E784" s="4"/>
      <c r="F784" s="4"/>
      <c r="G784" s="4"/>
      <c r="H784" s="4"/>
      <c r="I784" s="4"/>
    </row>
    <row r="785" spans="2:9" ht="14.4" x14ac:dyDescent="0.3">
      <c r="B785" s="4"/>
      <c r="C785" s="4"/>
      <c r="D785" s="4"/>
      <c r="E785" s="4"/>
      <c r="F785" s="4"/>
      <c r="G785" s="4"/>
      <c r="H785" s="4"/>
      <c r="I785" s="4"/>
    </row>
    <row r="786" spans="2:9" ht="14.4" x14ac:dyDescent="0.3">
      <c r="B786" s="4"/>
      <c r="C786" s="4"/>
      <c r="D786" s="4"/>
      <c r="E786" s="4"/>
      <c r="F786" s="4"/>
      <c r="G786" s="4"/>
      <c r="H786" s="4"/>
      <c r="I786" s="4"/>
    </row>
    <row r="787" spans="2:9" ht="14.4" x14ac:dyDescent="0.3">
      <c r="B787" s="4"/>
      <c r="C787" s="4"/>
      <c r="D787" s="4"/>
      <c r="E787" s="4"/>
      <c r="F787" s="4"/>
      <c r="G787" s="4"/>
      <c r="H787" s="4"/>
      <c r="I787" s="4"/>
    </row>
    <row r="788" spans="2:9" ht="14.4" x14ac:dyDescent="0.3">
      <c r="B788" s="4"/>
      <c r="C788" s="4"/>
      <c r="D788" s="4"/>
      <c r="E788" s="4"/>
      <c r="F788" s="4"/>
      <c r="G788" s="4"/>
      <c r="H788" s="4"/>
      <c r="I788" s="4"/>
    </row>
    <row r="789" spans="2:9" ht="14.4" x14ac:dyDescent="0.3">
      <c r="B789" s="4"/>
      <c r="C789" s="4"/>
      <c r="D789" s="4"/>
      <c r="E789" s="4"/>
      <c r="F789" s="4"/>
      <c r="G789" s="4"/>
      <c r="H789" s="4"/>
      <c r="I789" s="4"/>
    </row>
    <row r="790" spans="2:9" ht="14.4" x14ac:dyDescent="0.3">
      <c r="B790" s="4"/>
      <c r="C790" s="4"/>
      <c r="D790" s="4"/>
      <c r="E790" s="4"/>
      <c r="F790" s="4"/>
      <c r="G790" s="4"/>
      <c r="H790" s="4"/>
      <c r="I790" s="4"/>
    </row>
    <row r="791" spans="2:9" ht="14.4" x14ac:dyDescent="0.3">
      <c r="B791" s="4"/>
      <c r="C791" s="4"/>
      <c r="D791" s="4"/>
      <c r="E791" s="4"/>
      <c r="F791" s="4"/>
      <c r="G791" s="4"/>
      <c r="H791" s="4"/>
      <c r="I791" s="4"/>
    </row>
    <row r="792" spans="2:9" ht="14.4" x14ac:dyDescent="0.3">
      <c r="B792" s="4"/>
      <c r="C792" s="4"/>
      <c r="D792" s="4"/>
      <c r="E792" s="4"/>
      <c r="F792" s="4"/>
      <c r="G792" s="4"/>
      <c r="H792" s="4"/>
      <c r="I792" s="4"/>
    </row>
    <row r="793" spans="2:9" ht="14.4" x14ac:dyDescent="0.3">
      <c r="B793" s="4"/>
      <c r="C793" s="4"/>
      <c r="D793" s="4"/>
      <c r="E793" s="4"/>
      <c r="F793" s="4"/>
      <c r="G793" s="4"/>
      <c r="H793" s="4"/>
      <c r="I793" s="4"/>
    </row>
    <row r="794" spans="2:9" ht="14.4" x14ac:dyDescent="0.3">
      <c r="B794" s="4"/>
      <c r="C794" s="4"/>
      <c r="D794" s="4"/>
      <c r="E794" s="4"/>
      <c r="F794" s="4"/>
      <c r="G794" s="4"/>
      <c r="H794" s="4"/>
      <c r="I794" s="4"/>
    </row>
    <row r="795" spans="2:9" ht="14.4" x14ac:dyDescent="0.3">
      <c r="B795" s="4"/>
      <c r="C795" s="4"/>
      <c r="D795" s="4"/>
      <c r="E795" s="4"/>
      <c r="F795" s="4"/>
      <c r="G795" s="4"/>
      <c r="H795" s="4"/>
      <c r="I795" s="4"/>
    </row>
    <row r="796" spans="2:9" ht="14.4" x14ac:dyDescent="0.3">
      <c r="B796" s="4"/>
      <c r="C796" s="4"/>
      <c r="D796" s="4"/>
      <c r="E796" s="4"/>
      <c r="F796" s="4"/>
      <c r="G796" s="4"/>
      <c r="H796" s="4"/>
      <c r="I796" s="4"/>
    </row>
    <row r="797" spans="2:9" ht="14.4" x14ac:dyDescent="0.3">
      <c r="B797" s="4"/>
      <c r="C797" s="4"/>
      <c r="D797" s="4"/>
      <c r="E797" s="4"/>
      <c r="F797" s="4"/>
      <c r="G797" s="4"/>
      <c r="H797" s="4"/>
      <c r="I797" s="4"/>
    </row>
    <row r="798" spans="2:9" ht="14.4" x14ac:dyDescent="0.3">
      <c r="B798" s="4"/>
      <c r="C798" s="4"/>
      <c r="D798" s="4"/>
      <c r="E798" s="4"/>
      <c r="F798" s="4"/>
      <c r="G798" s="4"/>
      <c r="H798" s="4"/>
      <c r="I798" s="4"/>
    </row>
    <row r="799" spans="2:9" ht="14.4" x14ac:dyDescent="0.3">
      <c r="B799" s="4"/>
      <c r="C799" s="4"/>
      <c r="D799" s="4"/>
      <c r="E799" s="4"/>
      <c r="F799" s="4"/>
      <c r="G799" s="4"/>
      <c r="H799" s="4"/>
      <c r="I799" s="4"/>
    </row>
    <row r="800" spans="2:9" ht="14.4" x14ac:dyDescent="0.3">
      <c r="B800" s="4"/>
      <c r="C800" s="4"/>
      <c r="D800" s="4"/>
      <c r="E800" s="4"/>
      <c r="F800" s="4"/>
      <c r="G800" s="4"/>
      <c r="H800" s="4"/>
      <c r="I800" s="4"/>
    </row>
    <row r="801" spans="2:9" ht="14.4" x14ac:dyDescent="0.3">
      <c r="B801" s="4"/>
      <c r="C801" s="4"/>
      <c r="D801" s="4"/>
      <c r="E801" s="4"/>
      <c r="F801" s="4"/>
      <c r="G801" s="4"/>
      <c r="H801" s="4"/>
      <c r="I801" s="4"/>
    </row>
    <row r="802" spans="2:9" ht="14.4" x14ac:dyDescent="0.3">
      <c r="B802" s="4"/>
      <c r="C802" s="4"/>
      <c r="D802" s="4"/>
      <c r="E802" s="4"/>
      <c r="F802" s="4"/>
      <c r="G802" s="4"/>
      <c r="H802" s="4"/>
      <c r="I802" s="4"/>
    </row>
    <row r="803" spans="2:9" ht="14.4" x14ac:dyDescent="0.3">
      <c r="B803" s="4"/>
      <c r="C803" s="4"/>
      <c r="D803" s="4"/>
      <c r="E803" s="4"/>
      <c r="F803" s="4"/>
      <c r="G803" s="4"/>
      <c r="H803" s="4"/>
      <c r="I803" s="4"/>
    </row>
    <row r="804" spans="2:9" ht="14.4" x14ac:dyDescent="0.3">
      <c r="B804" s="4"/>
      <c r="C804" s="4"/>
      <c r="D804" s="4"/>
      <c r="E804" s="4"/>
      <c r="F804" s="4"/>
      <c r="G804" s="4"/>
      <c r="H804" s="4"/>
      <c r="I804" s="4"/>
    </row>
    <row r="805" spans="2:9" ht="14.4" x14ac:dyDescent="0.3">
      <c r="B805" s="4"/>
      <c r="C805" s="4"/>
      <c r="D805" s="4"/>
      <c r="E805" s="4"/>
      <c r="F805" s="4"/>
      <c r="G805" s="4"/>
      <c r="H805" s="4"/>
      <c r="I805" s="4"/>
    </row>
    <row r="806" spans="2:9" ht="14.4" x14ac:dyDescent="0.3">
      <c r="B806" s="4"/>
      <c r="C806" s="4"/>
      <c r="D806" s="4"/>
      <c r="E806" s="4"/>
      <c r="F806" s="4"/>
      <c r="G806" s="4"/>
      <c r="H806" s="4"/>
      <c r="I806" s="4"/>
    </row>
    <row r="807" spans="2:9" ht="14.4" x14ac:dyDescent="0.3">
      <c r="B807" s="4"/>
      <c r="C807" s="4"/>
      <c r="D807" s="4"/>
      <c r="E807" s="4"/>
      <c r="F807" s="4"/>
      <c r="G807" s="4"/>
      <c r="H807" s="4"/>
      <c r="I807" s="4"/>
    </row>
    <row r="808" spans="2:9" ht="14.4" x14ac:dyDescent="0.3">
      <c r="B808" s="4"/>
      <c r="C808" s="4"/>
      <c r="D808" s="4"/>
      <c r="E808" s="4"/>
      <c r="F808" s="4"/>
      <c r="G808" s="4"/>
      <c r="H808" s="4"/>
      <c r="I808" s="4"/>
    </row>
    <row r="809" spans="2:9" ht="14.4" x14ac:dyDescent="0.3">
      <c r="B809" s="4"/>
      <c r="C809" s="4"/>
      <c r="D809" s="4"/>
      <c r="E809" s="4"/>
      <c r="F809" s="4"/>
      <c r="G809" s="4"/>
      <c r="H809" s="4"/>
      <c r="I809" s="4"/>
    </row>
    <row r="810" spans="2:9" ht="14.4" x14ac:dyDescent="0.3">
      <c r="B810" s="4"/>
      <c r="C810" s="4"/>
      <c r="D810" s="4"/>
      <c r="E810" s="4"/>
      <c r="F810" s="4"/>
      <c r="G810" s="4"/>
      <c r="H810" s="4"/>
      <c r="I810" s="4"/>
    </row>
    <row r="811" spans="2:9" ht="14.4" x14ac:dyDescent="0.3">
      <c r="B811" s="4"/>
      <c r="C811" s="4"/>
      <c r="D811" s="4"/>
      <c r="E811" s="4"/>
      <c r="F811" s="4"/>
      <c r="G811" s="4"/>
      <c r="H811" s="4"/>
      <c r="I811" s="4"/>
    </row>
    <row r="812" spans="2:9" ht="14.4" x14ac:dyDescent="0.3">
      <c r="B812" s="4"/>
      <c r="C812" s="4"/>
      <c r="D812" s="4"/>
      <c r="E812" s="4"/>
      <c r="F812" s="4"/>
      <c r="G812" s="4"/>
      <c r="H812" s="4"/>
      <c r="I812" s="4"/>
    </row>
    <row r="813" spans="2:9" ht="14.4" x14ac:dyDescent="0.3">
      <c r="B813" s="4"/>
      <c r="C813" s="4"/>
      <c r="D813" s="4"/>
      <c r="E813" s="4"/>
      <c r="F813" s="4"/>
      <c r="G813" s="4"/>
      <c r="H813" s="4"/>
      <c r="I813" s="4"/>
    </row>
    <row r="814" spans="2:9" ht="14.4" x14ac:dyDescent="0.3">
      <c r="B814" s="4"/>
      <c r="C814" s="4"/>
      <c r="D814" s="4"/>
      <c r="E814" s="4"/>
      <c r="F814" s="4"/>
      <c r="G814" s="4"/>
      <c r="H814" s="4"/>
      <c r="I814" s="4"/>
    </row>
    <row r="815" spans="2:9" ht="14.4" x14ac:dyDescent="0.3">
      <c r="B815" s="4"/>
      <c r="C815" s="4"/>
      <c r="D815" s="4"/>
      <c r="E815" s="4"/>
      <c r="F815" s="4"/>
      <c r="G815" s="4"/>
      <c r="H815" s="4"/>
      <c r="I815" s="4"/>
    </row>
    <row r="816" spans="2:9" ht="14.4" x14ac:dyDescent="0.3">
      <c r="B816" s="4"/>
      <c r="C816" s="4"/>
      <c r="D816" s="4"/>
      <c r="E816" s="4"/>
      <c r="F816" s="4"/>
      <c r="G816" s="4"/>
      <c r="H816" s="4"/>
      <c r="I816" s="4"/>
    </row>
    <row r="817" spans="2:9" ht="14.4" x14ac:dyDescent="0.3">
      <c r="B817" s="4"/>
      <c r="C817" s="4"/>
      <c r="D817" s="4"/>
      <c r="E817" s="4"/>
      <c r="F817" s="4"/>
      <c r="G817" s="4"/>
      <c r="H817" s="4"/>
      <c r="I817" s="4"/>
    </row>
    <row r="818" spans="2:9" ht="14.4" x14ac:dyDescent="0.3">
      <c r="B818" s="4"/>
      <c r="C818" s="4"/>
      <c r="D818" s="4"/>
      <c r="E818" s="4"/>
      <c r="F818" s="4"/>
      <c r="G818" s="4"/>
      <c r="H818" s="4"/>
      <c r="I818" s="4"/>
    </row>
    <row r="819" spans="2:9" ht="14.4" x14ac:dyDescent="0.3">
      <c r="B819" s="4"/>
      <c r="C819" s="4"/>
      <c r="D819" s="4"/>
      <c r="E819" s="4"/>
      <c r="F819" s="4"/>
      <c r="G819" s="4"/>
      <c r="H819" s="4"/>
      <c r="I819" s="4"/>
    </row>
    <row r="820" spans="2:9" ht="14.4" x14ac:dyDescent="0.3">
      <c r="B820" s="4"/>
      <c r="C820" s="4"/>
      <c r="D820" s="4"/>
      <c r="E820" s="4"/>
      <c r="F820" s="4"/>
      <c r="G820" s="4"/>
      <c r="H820" s="4"/>
      <c r="I820" s="4"/>
    </row>
    <row r="821" spans="2:9" ht="14.4" x14ac:dyDescent="0.3">
      <c r="B821" s="4"/>
      <c r="C821" s="4"/>
      <c r="D821" s="4"/>
      <c r="E821" s="4"/>
      <c r="F821" s="4"/>
      <c r="G821" s="4"/>
      <c r="H821" s="4"/>
      <c r="I821" s="4"/>
    </row>
    <row r="822" spans="2:9" ht="14.4" x14ac:dyDescent="0.3">
      <c r="B822" s="4"/>
      <c r="C822" s="4"/>
      <c r="D822" s="4"/>
      <c r="E822" s="4"/>
      <c r="F822" s="4"/>
      <c r="G822" s="4"/>
      <c r="H822" s="4"/>
      <c r="I822" s="4"/>
    </row>
    <row r="823" spans="2:9" ht="14.4" x14ac:dyDescent="0.3">
      <c r="B823" s="4"/>
      <c r="C823" s="4"/>
      <c r="D823" s="4"/>
      <c r="E823" s="4"/>
      <c r="F823" s="4"/>
      <c r="G823" s="4"/>
      <c r="H823" s="4"/>
      <c r="I823" s="4"/>
    </row>
    <row r="824" spans="2:9" ht="14.4" x14ac:dyDescent="0.3">
      <c r="B824" s="4"/>
      <c r="C824" s="4"/>
      <c r="D824" s="4"/>
      <c r="E824" s="4"/>
      <c r="F824" s="4"/>
      <c r="G824" s="4"/>
      <c r="H824" s="4"/>
      <c r="I824" s="4"/>
    </row>
    <row r="825" spans="2:9" ht="14.4" x14ac:dyDescent="0.3">
      <c r="B825" s="4"/>
      <c r="C825" s="4"/>
      <c r="D825" s="4"/>
      <c r="E825" s="4"/>
      <c r="F825" s="4"/>
      <c r="G825" s="4"/>
      <c r="H825" s="4"/>
      <c r="I825" s="4"/>
    </row>
    <row r="826" spans="2:9" ht="14.4" x14ac:dyDescent="0.3">
      <c r="B826" s="4"/>
      <c r="C826" s="4"/>
      <c r="D826" s="4"/>
      <c r="E826" s="4"/>
      <c r="F826" s="4"/>
      <c r="G826" s="4"/>
      <c r="H826" s="4"/>
      <c r="I826" s="4"/>
    </row>
    <row r="827" spans="2:9" ht="14.4" x14ac:dyDescent="0.3">
      <c r="B827" s="4"/>
      <c r="C827" s="4"/>
      <c r="D827" s="4"/>
      <c r="E827" s="4"/>
      <c r="F827" s="4"/>
      <c r="G827" s="4"/>
      <c r="H827" s="4"/>
      <c r="I827" s="4"/>
    </row>
    <row r="828" spans="2:9" ht="14.4" x14ac:dyDescent="0.3">
      <c r="B828" s="4"/>
      <c r="C828" s="4"/>
      <c r="D828" s="4"/>
      <c r="E828" s="4"/>
      <c r="F828" s="4"/>
      <c r="G828" s="4"/>
      <c r="H828" s="4"/>
      <c r="I828" s="4"/>
    </row>
    <row r="829" spans="2:9" ht="14.4" x14ac:dyDescent="0.3">
      <c r="B829" s="4"/>
      <c r="C829" s="4"/>
      <c r="D829" s="4"/>
      <c r="E829" s="4"/>
      <c r="F829" s="4"/>
      <c r="G829" s="4"/>
      <c r="H829" s="4"/>
      <c r="I829" s="4"/>
    </row>
    <row r="830" spans="2:9" ht="14.4" x14ac:dyDescent="0.3">
      <c r="B830" s="4"/>
      <c r="C830" s="4"/>
      <c r="D830" s="4"/>
      <c r="E830" s="4"/>
      <c r="F830" s="4"/>
      <c r="G830" s="4"/>
      <c r="H830" s="4"/>
      <c r="I830" s="4"/>
    </row>
    <row r="831" spans="2:9" ht="14.4" x14ac:dyDescent="0.3">
      <c r="B831" s="4"/>
      <c r="C831" s="4"/>
      <c r="D831" s="4"/>
      <c r="E831" s="4"/>
      <c r="F831" s="4"/>
      <c r="G831" s="4"/>
      <c r="H831" s="4"/>
      <c r="I831" s="4"/>
    </row>
    <row r="832" spans="2:9" ht="14.4" x14ac:dyDescent="0.3">
      <c r="B832" s="4"/>
      <c r="C832" s="4"/>
      <c r="D832" s="4"/>
      <c r="E832" s="4"/>
      <c r="F832" s="4"/>
      <c r="G832" s="4"/>
      <c r="H832" s="4"/>
      <c r="I832" s="4"/>
    </row>
    <row r="833" spans="2:9" ht="14.4" x14ac:dyDescent="0.3">
      <c r="B833" s="4"/>
      <c r="C833" s="4"/>
      <c r="D833" s="4"/>
      <c r="E833" s="4"/>
      <c r="F833" s="4"/>
      <c r="G833" s="4"/>
      <c r="H833" s="4"/>
      <c r="I833" s="4"/>
    </row>
    <row r="834" spans="2:9" ht="14.4" x14ac:dyDescent="0.3">
      <c r="B834" s="4"/>
      <c r="C834" s="4"/>
      <c r="D834" s="4"/>
      <c r="E834" s="4"/>
      <c r="F834" s="4"/>
      <c r="G834" s="4"/>
      <c r="H834" s="4"/>
      <c r="I834" s="4"/>
    </row>
    <row r="835" spans="2:9" ht="14.4" x14ac:dyDescent="0.3">
      <c r="B835" s="4"/>
      <c r="C835" s="4"/>
      <c r="D835" s="4"/>
      <c r="E835" s="4"/>
      <c r="F835" s="4"/>
      <c r="G835" s="4"/>
      <c r="H835" s="4"/>
      <c r="I835" s="4"/>
    </row>
    <row r="836" spans="2:9" ht="14.4" x14ac:dyDescent="0.3">
      <c r="B836" s="4"/>
      <c r="C836" s="4"/>
      <c r="D836" s="4"/>
      <c r="E836" s="4"/>
      <c r="F836" s="4"/>
      <c r="G836" s="4"/>
      <c r="H836" s="4"/>
      <c r="I836" s="4"/>
    </row>
    <row r="837" spans="2:9" ht="14.4" x14ac:dyDescent="0.3">
      <c r="B837" s="4"/>
      <c r="C837" s="4"/>
      <c r="D837" s="4"/>
      <c r="E837" s="4"/>
      <c r="F837" s="4"/>
      <c r="G837" s="4"/>
      <c r="H837" s="4"/>
      <c r="I837" s="4"/>
    </row>
    <row r="838" spans="2:9" ht="14.4" x14ac:dyDescent="0.3">
      <c r="B838" s="4"/>
      <c r="C838" s="4"/>
      <c r="D838" s="4"/>
      <c r="E838" s="4"/>
      <c r="F838" s="4"/>
      <c r="G838" s="4"/>
      <c r="H838" s="4"/>
      <c r="I838" s="4"/>
    </row>
    <row r="839" spans="2:9" ht="14.4" x14ac:dyDescent="0.3">
      <c r="B839" s="4"/>
      <c r="C839" s="4"/>
      <c r="D839" s="4"/>
      <c r="E839" s="4"/>
      <c r="F839" s="4"/>
      <c r="G839" s="4"/>
      <c r="H839" s="4"/>
      <c r="I839" s="4"/>
    </row>
    <row r="840" spans="2:9" ht="14.4" x14ac:dyDescent="0.3">
      <c r="B840" s="4"/>
      <c r="C840" s="4"/>
      <c r="D840" s="4"/>
      <c r="E840" s="4"/>
      <c r="F840" s="4"/>
      <c r="G840" s="4"/>
      <c r="H840" s="4"/>
      <c r="I840" s="4"/>
    </row>
    <row r="841" spans="2:9" ht="14.4" x14ac:dyDescent="0.3">
      <c r="B841" s="4"/>
      <c r="C841" s="4"/>
      <c r="D841" s="4"/>
      <c r="E841" s="4"/>
      <c r="F841" s="4"/>
      <c r="G841" s="4"/>
      <c r="H841" s="4"/>
      <c r="I841" s="4"/>
    </row>
    <row r="842" spans="2:9" ht="14.4" x14ac:dyDescent="0.3">
      <c r="B842" s="4"/>
      <c r="C842" s="4"/>
      <c r="D842" s="4"/>
      <c r="E842" s="4"/>
      <c r="F842" s="4"/>
      <c r="G842" s="4"/>
      <c r="H842" s="4"/>
      <c r="I842" s="4"/>
    </row>
    <row r="843" spans="2:9" ht="14.4" x14ac:dyDescent="0.3">
      <c r="B843" s="4"/>
      <c r="C843" s="4"/>
      <c r="D843" s="4"/>
      <c r="E843" s="4"/>
      <c r="F843" s="4"/>
      <c r="G843" s="4"/>
      <c r="H843" s="4"/>
      <c r="I843" s="4"/>
    </row>
    <row r="844" spans="2:9" ht="14.4" x14ac:dyDescent="0.3">
      <c r="B844" s="4"/>
      <c r="C844" s="4"/>
      <c r="D844" s="4"/>
      <c r="E844" s="4"/>
      <c r="F844" s="4"/>
      <c r="G844" s="4"/>
      <c r="H844" s="4"/>
      <c r="I844" s="4"/>
    </row>
    <row r="845" spans="2:9" ht="14.4" x14ac:dyDescent="0.3">
      <c r="B845" s="4"/>
      <c r="C845" s="4"/>
      <c r="D845" s="4"/>
      <c r="E845" s="4"/>
      <c r="F845" s="4"/>
      <c r="G845" s="4"/>
      <c r="H845" s="4"/>
      <c r="I845" s="4"/>
    </row>
    <row r="846" spans="2:9" ht="14.4" x14ac:dyDescent="0.3">
      <c r="B846" s="4"/>
      <c r="C846" s="4"/>
      <c r="D846" s="4"/>
      <c r="E846" s="4"/>
      <c r="F846" s="4"/>
      <c r="G846" s="4"/>
      <c r="H846" s="4"/>
      <c r="I846" s="4"/>
    </row>
    <row r="847" spans="2:9" ht="14.4" x14ac:dyDescent="0.3">
      <c r="B847" s="4"/>
      <c r="C847" s="4"/>
      <c r="D847" s="4"/>
      <c r="E847" s="4"/>
      <c r="F847" s="4"/>
      <c r="G847" s="4"/>
      <c r="H847" s="4"/>
      <c r="I847" s="4"/>
    </row>
    <row r="848" spans="2:9" ht="14.4" x14ac:dyDescent="0.3">
      <c r="B848" s="4"/>
      <c r="C848" s="4"/>
      <c r="D848" s="4"/>
      <c r="E848" s="4"/>
      <c r="F848" s="4"/>
      <c r="G848" s="4"/>
      <c r="H848" s="4"/>
      <c r="I848" s="4"/>
    </row>
    <row r="849" spans="2:9" ht="14.4" x14ac:dyDescent="0.3">
      <c r="B849" s="4"/>
      <c r="C849" s="4"/>
      <c r="D849" s="4"/>
      <c r="E849" s="4"/>
      <c r="F849" s="4"/>
      <c r="G849" s="4"/>
      <c r="H849" s="4"/>
      <c r="I849" s="4"/>
    </row>
    <row r="850" spans="2:9" ht="14.4" x14ac:dyDescent="0.3">
      <c r="B850" s="4"/>
      <c r="C850" s="4"/>
      <c r="D850" s="4"/>
      <c r="E850" s="4"/>
      <c r="F850" s="4"/>
      <c r="G850" s="4"/>
      <c r="H850" s="4"/>
      <c r="I850" s="4"/>
    </row>
    <row r="851" spans="2:9" ht="14.4" x14ac:dyDescent="0.3">
      <c r="B851" s="4"/>
      <c r="C851" s="4"/>
      <c r="D851" s="4"/>
      <c r="E851" s="4"/>
      <c r="F851" s="4"/>
      <c r="G851" s="4"/>
      <c r="H851" s="4"/>
      <c r="I851" s="4"/>
    </row>
    <row r="852" spans="2:9" ht="14.4" x14ac:dyDescent="0.3">
      <c r="B852" s="4"/>
      <c r="C852" s="4"/>
      <c r="D852" s="4"/>
      <c r="E852" s="4"/>
      <c r="F852" s="4"/>
      <c r="G852" s="4"/>
      <c r="H852" s="4"/>
      <c r="I852" s="4"/>
    </row>
    <row r="853" spans="2:9" ht="14.4" x14ac:dyDescent="0.3">
      <c r="B853" s="4"/>
      <c r="C853" s="4"/>
      <c r="D853" s="4"/>
      <c r="E853" s="4"/>
      <c r="F853" s="4"/>
      <c r="G853" s="4"/>
      <c r="H853" s="4"/>
      <c r="I853" s="4"/>
    </row>
    <row r="854" spans="2:9" ht="14.4" x14ac:dyDescent="0.3">
      <c r="B854" s="4"/>
      <c r="C854" s="4"/>
      <c r="D854" s="4"/>
      <c r="E854" s="4"/>
      <c r="F854" s="4"/>
      <c r="G854" s="4"/>
      <c r="H854" s="4"/>
      <c r="I854" s="4"/>
    </row>
    <row r="855" spans="2:9" ht="14.4" x14ac:dyDescent="0.3">
      <c r="B855" s="4"/>
      <c r="C855" s="4"/>
      <c r="D855" s="4"/>
      <c r="E855" s="4"/>
      <c r="F855" s="4"/>
      <c r="G855" s="4"/>
      <c r="H855" s="4"/>
      <c r="I855" s="4"/>
    </row>
    <row r="856" spans="2:9" ht="14.4" x14ac:dyDescent="0.3">
      <c r="B856" s="4"/>
      <c r="C856" s="4"/>
      <c r="D856" s="4"/>
      <c r="E856" s="4"/>
      <c r="F856" s="4"/>
      <c r="G856" s="4"/>
      <c r="H856" s="4"/>
      <c r="I856" s="4"/>
    </row>
    <row r="857" spans="2:9" ht="14.4" x14ac:dyDescent="0.3">
      <c r="B857" s="4"/>
      <c r="C857" s="4"/>
      <c r="D857" s="4"/>
      <c r="E857" s="4"/>
      <c r="F857" s="4"/>
      <c r="G857" s="4"/>
      <c r="H857" s="4"/>
      <c r="I857" s="4"/>
    </row>
    <row r="858" spans="2:9" ht="14.4" x14ac:dyDescent="0.3">
      <c r="B858" s="4"/>
      <c r="C858" s="4"/>
      <c r="D858" s="4"/>
      <c r="E858" s="4"/>
      <c r="F858" s="4"/>
      <c r="G858" s="4"/>
      <c r="H858" s="4"/>
      <c r="I858" s="4"/>
    </row>
    <row r="859" spans="2:9" ht="14.4" x14ac:dyDescent="0.3">
      <c r="B859" s="4"/>
      <c r="C859" s="4"/>
      <c r="D859" s="4"/>
      <c r="E859" s="4"/>
      <c r="F859" s="4"/>
      <c r="G859" s="4"/>
      <c r="H859" s="4"/>
      <c r="I859" s="4"/>
    </row>
    <row r="860" spans="2:9" ht="14.4" x14ac:dyDescent="0.3">
      <c r="B860" s="4"/>
      <c r="C860" s="4"/>
      <c r="D860" s="4"/>
      <c r="E860" s="4"/>
      <c r="F860" s="4"/>
      <c r="G860" s="4"/>
      <c r="H860" s="4"/>
      <c r="I860" s="4"/>
    </row>
    <row r="861" spans="2:9" ht="14.4" x14ac:dyDescent="0.3">
      <c r="B861" s="4"/>
      <c r="C861" s="4"/>
      <c r="D861" s="4"/>
      <c r="E861" s="4"/>
      <c r="F861" s="4"/>
      <c r="G861" s="4"/>
      <c r="H861" s="4"/>
      <c r="I861" s="4"/>
    </row>
    <row r="862" spans="2:9" ht="14.4" x14ac:dyDescent="0.3">
      <c r="B862" s="4"/>
      <c r="C862" s="4"/>
      <c r="D862" s="4"/>
      <c r="E862" s="4"/>
      <c r="F862" s="4"/>
      <c r="G862" s="4"/>
      <c r="H862" s="4"/>
      <c r="I862" s="4"/>
    </row>
    <row r="863" spans="2:9" ht="14.4" x14ac:dyDescent="0.3">
      <c r="B863" s="4"/>
      <c r="C863" s="4"/>
      <c r="D863" s="4"/>
      <c r="E863" s="4"/>
      <c r="F863" s="4"/>
      <c r="G863" s="4"/>
      <c r="H863" s="4"/>
      <c r="I863" s="4"/>
    </row>
    <row r="864" spans="2:9" ht="14.4" x14ac:dyDescent="0.3">
      <c r="B864" s="4"/>
      <c r="C864" s="4"/>
      <c r="D864" s="4"/>
      <c r="E864" s="4"/>
      <c r="F864" s="4"/>
      <c r="G864" s="4"/>
      <c r="H864" s="4"/>
      <c r="I864" s="4"/>
    </row>
    <row r="865" spans="2:9" ht="14.4" x14ac:dyDescent="0.3">
      <c r="B865" s="4"/>
      <c r="C865" s="4"/>
      <c r="D865" s="4"/>
      <c r="E865" s="4"/>
      <c r="F865" s="4"/>
      <c r="G865" s="4"/>
      <c r="H865" s="4"/>
      <c r="I865" s="4"/>
    </row>
    <row r="866" spans="2:9" ht="14.4" x14ac:dyDescent="0.3">
      <c r="B866" s="4"/>
      <c r="C866" s="4"/>
      <c r="D866" s="4"/>
      <c r="E866" s="4"/>
      <c r="F866" s="4"/>
      <c r="G866" s="4"/>
      <c r="H866" s="4"/>
      <c r="I866" s="4"/>
    </row>
    <row r="867" spans="2:9" ht="14.4" x14ac:dyDescent="0.3">
      <c r="B867" s="4"/>
      <c r="C867" s="4"/>
      <c r="D867" s="4"/>
      <c r="E867" s="4"/>
      <c r="F867" s="4"/>
      <c r="G867" s="4"/>
      <c r="H867" s="4"/>
      <c r="I867" s="4"/>
    </row>
    <row r="868" spans="2:9" ht="14.4" x14ac:dyDescent="0.3">
      <c r="B868" s="4"/>
      <c r="C868" s="4"/>
      <c r="D868" s="4"/>
      <c r="E868" s="4"/>
      <c r="F868" s="4"/>
      <c r="G868" s="4"/>
      <c r="H868" s="4"/>
      <c r="I868" s="4"/>
    </row>
    <row r="869" spans="2:9" ht="14.4" x14ac:dyDescent="0.3">
      <c r="B869" s="4"/>
      <c r="C869" s="4"/>
      <c r="D869" s="4"/>
      <c r="E869" s="4"/>
      <c r="F869" s="4"/>
      <c r="G869" s="4"/>
      <c r="H869" s="4"/>
      <c r="I869" s="4"/>
    </row>
    <row r="870" spans="2:9" ht="14.4" x14ac:dyDescent="0.3">
      <c r="B870" s="4"/>
      <c r="C870" s="4"/>
      <c r="D870" s="4"/>
      <c r="E870" s="4"/>
      <c r="F870" s="4"/>
      <c r="G870" s="4"/>
      <c r="H870" s="4"/>
      <c r="I870" s="4"/>
    </row>
    <row r="871" spans="2:9" ht="14.4" x14ac:dyDescent="0.3">
      <c r="B871" s="4"/>
      <c r="C871" s="4"/>
      <c r="D871" s="4"/>
      <c r="E871" s="4"/>
      <c r="F871" s="4"/>
      <c r="G871" s="4"/>
      <c r="H871" s="4"/>
      <c r="I871" s="4"/>
    </row>
    <row r="872" spans="2:9" ht="14.4" x14ac:dyDescent="0.3">
      <c r="B872" s="4"/>
      <c r="C872" s="4"/>
      <c r="D872" s="4"/>
      <c r="E872" s="4"/>
      <c r="F872" s="4"/>
      <c r="G872" s="4"/>
      <c r="H872" s="4"/>
      <c r="I872" s="4"/>
    </row>
    <row r="873" spans="2:9" ht="14.4" x14ac:dyDescent="0.3">
      <c r="B873" s="4"/>
      <c r="C873" s="4"/>
      <c r="D873" s="4"/>
      <c r="E873" s="4"/>
      <c r="F873" s="4"/>
      <c r="G873" s="4"/>
      <c r="H873" s="4"/>
      <c r="I873" s="4"/>
    </row>
    <row r="874" spans="2:9" ht="14.4" x14ac:dyDescent="0.3">
      <c r="B874" s="4"/>
      <c r="C874" s="4"/>
      <c r="D874" s="4"/>
      <c r="E874" s="4"/>
      <c r="F874" s="4"/>
      <c r="G874" s="4"/>
      <c r="H874" s="4"/>
      <c r="I874" s="4"/>
    </row>
    <row r="875" spans="2:9" ht="14.4" x14ac:dyDescent="0.3">
      <c r="B875" s="4"/>
      <c r="C875" s="4"/>
      <c r="D875" s="4"/>
      <c r="E875" s="4"/>
      <c r="F875" s="4"/>
      <c r="G875" s="4"/>
      <c r="H875" s="4"/>
      <c r="I875" s="4"/>
    </row>
    <row r="876" spans="2:9" ht="14.4" x14ac:dyDescent="0.3">
      <c r="B876" s="4"/>
      <c r="C876" s="4"/>
      <c r="D876" s="4"/>
      <c r="E876" s="4"/>
      <c r="F876" s="4"/>
      <c r="G876" s="4"/>
      <c r="H876" s="4"/>
      <c r="I876" s="4"/>
    </row>
    <row r="877" spans="2:9" ht="14.4" x14ac:dyDescent="0.3">
      <c r="B877" s="4"/>
      <c r="C877" s="4"/>
      <c r="D877" s="4"/>
      <c r="E877" s="4"/>
      <c r="F877" s="4"/>
      <c r="G877" s="4"/>
      <c r="H877" s="4"/>
      <c r="I877" s="4"/>
    </row>
    <row r="878" spans="2:9" ht="14.4" x14ac:dyDescent="0.3">
      <c r="B878" s="4"/>
      <c r="C878" s="4"/>
      <c r="D878" s="4"/>
      <c r="E878" s="4"/>
      <c r="F878" s="4"/>
      <c r="G878" s="4"/>
      <c r="H878" s="4"/>
      <c r="I878" s="4"/>
    </row>
    <row r="879" spans="2:9" ht="14.4" x14ac:dyDescent="0.3">
      <c r="B879" s="4"/>
      <c r="C879" s="4"/>
      <c r="D879" s="4"/>
      <c r="E879" s="4"/>
      <c r="F879" s="4"/>
      <c r="G879" s="4"/>
      <c r="H879" s="4"/>
      <c r="I879" s="4"/>
    </row>
    <row r="880" spans="2:9" ht="14.4" x14ac:dyDescent="0.3">
      <c r="B880" s="4"/>
      <c r="C880" s="4"/>
      <c r="D880" s="4"/>
      <c r="E880" s="4"/>
      <c r="F880" s="4"/>
      <c r="G880" s="4"/>
      <c r="H880" s="4"/>
      <c r="I880" s="4"/>
    </row>
    <row r="881" spans="2:9" ht="14.4" x14ac:dyDescent="0.3">
      <c r="B881" s="4"/>
      <c r="C881" s="4"/>
      <c r="D881" s="4"/>
      <c r="E881" s="4"/>
      <c r="F881" s="4"/>
      <c r="G881" s="4"/>
      <c r="H881" s="4"/>
      <c r="I881" s="4"/>
    </row>
    <row r="882" spans="2:9" ht="14.4" x14ac:dyDescent="0.3">
      <c r="B882" s="4"/>
      <c r="C882" s="4"/>
      <c r="D882" s="4"/>
      <c r="E882" s="4"/>
      <c r="F882" s="4"/>
      <c r="G882" s="4"/>
      <c r="H882" s="4"/>
      <c r="I882" s="4"/>
    </row>
    <row r="883" spans="2:9" ht="14.4" x14ac:dyDescent="0.3">
      <c r="B883" s="4"/>
      <c r="C883" s="4"/>
      <c r="D883" s="4"/>
      <c r="E883" s="4"/>
      <c r="F883" s="4"/>
      <c r="G883" s="4"/>
      <c r="H883" s="4"/>
      <c r="I883" s="4"/>
    </row>
    <row r="884" spans="2:9" ht="14.4" x14ac:dyDescent="0.3">
      <c r="B884" s="4"/>
      <c r="C884" s="4"/>
      <c r="D884" s="4"/>
      <c r="E884" s="4"/>
      <c r="F884" s="4"/>
      <c r="G884" s="4"/>
      <c r="H884" s="4"/>
      <c r="I884" s="4"/>
    </row>
    <row r="885" spans="2:9" ht="14.4" x14ac:dyDescent="0.3">
      <c r="B885" s="4"/>
      <c r="C885" s="4"/>
      <c r="D885" s="4"/>
      <c r="E885" s="4"/>
      <c r="F885" s="4"/>
      <c r="G885" s="4"/>
      <c r="H885" s="4"/>
      <c r="I885" s="4"/>
    </row>
    <row r="886" spans="2:9" ht="14.4" x14ac:dyDescent="0.3">
      <c r="B886" s="4"/>
      <c r="C886" s="4"/>
      <c r="D886" s="4"/>
      <c r="E886" s="4"/>
      <c r="F886" s="4"/>
      <c r="G886" s="4"/>
      <c r="H886" s="4"/>
      <c r="I886" s="4"/>
    </row>
    <row r="887" spans="2:9" ht="14.4" x14ac:dyDescent="0.3">
      <c r="B887" s="4"/>
      <c r="C887" s="4"/>
      <c r="D887" s="4"/>
      <c r="E887" s="4"/>
      <c r="F887" s="4"/>
      <c r="G887" s="4"/>
      <c r="H887" s="4"/>
      <c r="I887" s="4"/>
    </row>
    <row r="888" spans="2:9" ht="14.4" x14ac:dyDescent="0.3">
      <c r="B888" s="4"/>
      <c r="C888" s="4"/>
      <c r="D888" s="4"/>
      <c r="E888" s="4"/>
      <c r="F888" s="4"/>
      <c r="G888" s="4"/>
      <c r="H888" s="4"/>
      <c r="I888" s="4"/>
    </row>
    <row r="889" spans="2:9" ht="14.4" x14ac:dyDescent="0.3">
      <c r="B889" s="4"/>
      <c r="C889" s="4"/>
      <c r="D889" s="4"/>
      <c r="E889" s="4"/>
      <c r="F889" s="4"/>
      <c r="G889" s="4"/>
      <c r="H889" s="4"/>
      <c r="I889" s="4"/>
    </row>
    <row r="890" spans="2:9" ht="14.4" x14ac:dyDescent="0.3">
      <c r="B890" s="4"/>
      <c r="C890" s="4"/>
      <c r="D890" s="4"/>
      <c r="E890" s="4"/>
      <c r="F890" s="4"/>
      <c r="G890" s="4"/>
      <c r="H890" s="4"/>
      <c r="I890" s="4"/>
    </row>
    <row r="891" spans="2:9" ht="14.4" x14ac:dyDescent="0.3">
      <c r="B891" s="4"/>
      <c r="C891" s="4"/>
      <c r="D891" s="4"/>
      <c r="E891" s="4"/>
      <c r="F891" s="4"/>
      <c r="G891" s="4"/>
      <c r="H891" s="4"/>
      <c r="I891" s="4"/>
    </row>
    <row r="892" spans="2:9" ht="14.4" x14ac:dyDescent="0.3">
      <c r="B892" s="4"/>
      <c r="C892" s="4"/>
      <c r="D892" s="4"/>
      <c r="E892" s="4"/>
      <c r="F892" s="4"/>
      <c r="G892" s="4"/>
      <c r="H892" s="4"/>
      <c r="I892" s="4"/>
    </row>
    <row r="893" spans="2:9" ht="14.4" x14ac:dyDescent="0.3">
      <c r="B893" s="4"/>
      <c r="C893" s="4"/>
      <c r="D893" s="4"/>
      <c r="E893" s="4"/>
      <c r="F893" s="4"/>
      <c r="G893" s="4"/>
      <c r="H893" s="4"/>
      <c r="I893" s="4"/>
    </row>
    <row r="894" spans="2:9" ht="14.4" x14ac:dyDescent="0.3">
      <c r="B894" s="4"/>
      <c r="C894" s="4"/>
      <c r="D894" s="4"/>
      <c r="E894" s="4"/>
      <c r="F894" s="4"/>
      <c r="G894" s="4"/>
      <c r="H894" s="4"/>
      <c r="I894" s="4"/>
    </row>
    <row r="895" spans="2:9" ht="14.4" x14ac:dyDescent="0.3">
      <c r="B895" s="4"/>
      <c r="C895" s="4"/>
      <c r="D895" s="4"/>
      <c r="E895" s="4"/>
      <c r="F895" s="4"/>
      <c r="G895" s="4"/>
      <c r="H895" s="4"/>
      <c r="I895" s="4"/>
    </row>
    <row r="896" spans="2:9" ht="14.4" x14ac:dyDescent="0.3">
      <c r="B896" s="4"/>
      <c r="C896" s="4"/>
      <c r="D896" s="4"/>
      <c r="E896" s="4"/>
      <c r="F896" s="4"/>
      <c r="G896" s="4"/>
      <c r="H896" s="4"/>
      <c r="I896" s="4"/>
    </row>
    <row r="897" spans="2:9" ht="14.4" x14ac:dyDescent="0.3">
      <c r="B897" s="4"/>
      <c r="C897" s="4"/>
      <c r="D897" s="4"/>
      <c r="E897" s="4"/>
      <c r="F897" s="4"/>
      <c r="G897" s="4"/>
      <c r="H897" s="4"/>
      <c r="I897" s="4"/>
    </row>
    <row r="898" spans="2:9" ht="14.4" x14ac:dyDescent="0.3">
      <c r="B898" s="4"/>
      <c r="C898" s="4"/>
      <c r="D898" s="4"/>
      <c r="E898" s="4"/>
      <c r="F898" s="4"/>
      <c r="G898" s="4"/>
      <c r="H898" s="4"/>
      <c r="I898" s="4"/>
    </row>
    <row r="899" spans="2:9" ht="14.4" x14ac:dyDescent="0.3">
      <c r="B899" s="4"/>
      <c r="C899" s="4"/>
      <c r="D899" s="4"/>
      <c r="E899" s="4"/>
      <c r="F899" s="4"/>
      <c r="G899" s="4"/>
      <c r="H899" s="4"/>
      <c r="I899" s="4"/>
    </row>
    <row r="900" spans="2:9" ht="14.4" x14ac:dyDescent="0.3">
      <c r="B900" s="4"/>
      <c r="C900" s="4"/>
      <c r="D900" s="4"/>
      <c r="E900" s="4"/>
      <c r="F900" s="4"/>
      <c r="G900" s="4"/>
      <c r="H900" s="4"/>
      <c r="I900" s="4"/>
    </row>
    <row r="901" spans="2:9" ht="14.4" x14ac:dyDescent="0.3">
      <c r="B901" s="4"/>
      <c r="C901" s="4"/>
      <c r="D901" s="4"/>
      <c r="E901" s="4"/>
      <c r="F901" s="4"/>
      <c r="G901" s="4"/>
      <c r="H901" s="4"/>
      <c r="I901" s="4"/>
    </row>
    <row r="902" spans="2:9" ht="14.4" x14ac:dyDescent="0.3">
      <c r="B902" s="4"/>
      <c r="C902" s="4"/>
      <c r="D902" s="4"/>
      <c r="E902" s="4"/>
      <c r="F902" s="4"/>
      <c r="G902" s="4"/>
      <c r="H902" s="4"/>
      <c r="I902" s="4"/>
    </row>
    <row r="903" spans="2:9" ht="14.4" x14ac:dyDescent="0.3">
      <c r="B903" s="4"/>
      <c r="C903" s="4"/>
      <c r="D903" s="4"/>
      <c r="E903" s="4"/>
      <c r="F903" s="4"/>
      <c r="G903" s="4"/>
      <c r="H903" s="4"/>
      <c r="I903" s="4"/>
    </row>
    <row r="904" spans="2:9" ht="14.4" x14ac:dyDescent="0.3">
      <c r="B904" s="4"/>
      <c r="C904" s="4"/>
      <c r="D904" s="4"/>
      <c r="E904" s="4"/>
      <c r="F904" s="4"/>
      <c r="G904" s="4"/>
      <c r="H904" s="4"/>
      <c r="I904" s="4"/>
    </row>
    <row r="905" spans="2:9" ht="14.4" x14ac:dyDescent="0.3">
      <c r="B905" s="4"/>
      <c r="C905" s="4"/>
      <c r="D905" s="4"/>
      <c r="E905" s="4"/>
      <c r="F905" s="4"/>
      <c r="G905" s="4"/>
      <c r="H905" s="4"/>
      <c r="I905" s="4"/>
    </row>
    <row r="906" spans="2:9" ht="14.4" x14ac:dyDescent="0.3">
      <c r="B906" s="4"/>
      <c r="C906" s="4"/>
      <c r="D906" s="4"/>
      <c r="E906" s="4"/>
      <c r="F906" s="4"/>
      <c r="G906" s="4"/>
      <c r="H906" s="4"/>
      <c r="I906" s="4"/>
    </row>
    <row r="907" spans="2:9" ht="14.4" x14ac:dyDescent="0.3">
      <c r="B907" s="4"/>
      <c r="C907" s="4"/>
      <c r="D907" s="4"/>
      <c r="E907" s="4"/>
      <c r="F907" s="4"/>
      <c r="G907" s="4"/>
      <c r="H907" s="4"/>
      <c r="I907" s="4"/>
    </row>
    <row r="908" spans="2:9" ht="14.4" x14ac:dyDescent="0.3">
      <c r="B908" s="4"/>
      <c r="C908" s="4"/>
      <c r="D908" s="4"/>
      <c r="E908" s="4"/>
      <c r="F908" s="4"/>
      <c r="G908" s="4"/>
      <c r="H908" s="4"/>
      <c r="I908" s="4"/>
    </row>
    <row r="909" spans="2:9" ht="14.4" x14ac:dyDescent="0.3">
      <c r="B909" s="4"/>
      <c r="C909" s="4"/>
      <c r="D909" s="4"/>
      <c r="E909" s="4"/>
      <c r="F909" s="4"/>
      <c r="G909" s="4"/>
      <c r="H909" s="4"/>
      <c r="I909" s="4"/>
    </row>
    <row r="910" spans="2:9" ht="14.4" x14ac:dyDescent="0.3">
      <c r="B910" s="4"/>
      <c r="C910" s="4"/>
      <c r="D910" s="4"/>
      <c r="E910" s="4"/>
      <c r="F910" s="4"/>
      <c r="G910" s="4"/>
      <c r="H910" s="4"/>
      <c r="I910" s="4"/>
    </row>
    <row r="911" spans="2:9" ht="14.4" x14ac:dyDescent="0.3">
      <c r="B911" s="4"/>
      <c r="C911" s="4"/>
      <c r="D911" s="4"/>
      <c r="E911" s="4"/>
      <c r="F911" s="4"/>
      <c r="G911" s="4"/>
      <c r="H911" s="4"/>
      <c r="I911" s="4"/>
    </row>
    <row r="912" spans="2:9" ht="14.4" x14ac:dyDescent="0.3">
      <c r="B912" s="4"/>
      <c r="C912" s="4"/>
      <c r="D912" s="4"/>
      <c r="E912" s="4"/>
      <c r="F912" s="4"/>
      <c r="G912" s="4"/>
      <c r="H912" s="4"/>
      <c r="I912" s="4"/>
    </row>
    <row r="913" spans="2:9" ht="14.4" x14ac:dyDescent="0.3">
      <c r="B913" s="4"/>
      <c r="C913" s="4"/>
      <c r="D913" s="4"/>
      <c r="E913" s="4"/>
      <c r="F913" s="4"/>
      <c r="G913" s="4"/>
      <c r="H913" s="4"/>
      <c r="I913" s="4"/>
    </row>
    <row r="914" spans="2:9" ht="14.4" x14ac:dyDescent="0.3">
      <c r="B914" s="4"/>
      <c r="C914" s="4"/>
      <c r="D914" s="4"/>
      <c r="E914" s="4"/>
      <c r="F914" s="4"/>
      <c r="G914" s="4"/>
      <c r="H914" s="4"/>
      <c r="I914" s="4"/>
    </row>
    <row r="915" spans="2:9" ht="14.4" x14ac:dyDescent="0.3">
      <c r="B915" s="4"/>
      <c r="C915" s="4"/>
      <c r="D915" s="4"/>
      <c r="E915" s="4"/>
      <c r="F915" s="4"/>
      <c r="G915" s="4"/>
      <c r="H915" s="4"/>
      <c r="I915" s="4"/>
    </row>
    <row r="916" spans="2:9" ht="14.4" x14ac:dyDescent="0.3">
      <c r="B916" s="4"/>
      <c r="C916" s="4"/>
      <c r="D916" s="4"/>
      <c r="E916" s="4"/>
      <c r="F916" s="4"/>
      <c r="G916" s="4"/>
      <c r="H916" s="4"/>
      <c r="I916" s="4"/>
    </row>
    <row r="917" spans="2:9" ht="14.4" x14ac:dyDescent="0.3">
      <c r="B917" s="4"/>
      <c r="C917" s="4"/>
      <c r="D917" s="4"/>
      <c r="E917" s="4"/>
      <c r="F917" s="4"/>
      <c r="G917" s="4"/>
      <c r="H917" s="4"/>
      <c r="I917" s="4"/>
    </row>
    <row r="918" spans="2:9" ht="14.4" x14ac:dyDescent="0.3">
      <c r="B918" s="4"/>
      <c r="C918" s="4"/>
      <c r="D918" s="4"/>
      <c r="E918" s="4"/>
      <c r="F918" s="4"/>
      <c r="G918" s="4"/>
      <c r="H918" s="4"/>
      <c r="I918" s="4"/>
    </row>
    <row r="919" spans="2:9" ht="14.4" x14ac:dyDescent="0.3">
      <c r="B919" s="4"/>
      <c r="C919" s="4"/>
      <c r="D919" s="4"/>
      <c r="E919" s="4"/>
      <c r="F919" s="4"/>
      <c r="G919" s="4"/>
      <c r="H919" s="4"/>
      <c r="I919" s="4"/>
    </row>
    <row r="920" spans="2:9" ht="14.4" x14ac:dyDescent="0.3">
      <c r="B920" s="4"/>
      <c r="C920" s="4"/>
      <c r="D920" s="4"/>
      <c r="E920" s="4"/>
      <c r="F920" s="4"/>
      <c r="G920" s="4"/>
      <c r="H920" s="4"/>
      <c r="I920" s="4"/>
    </row>
    <row r="921" spans="2:9" ht="14.4" x14ac:dyDescent="0.3">
      <c r="B921" s="4"/>
      <c r="C921" s="4"/>
      <c r="D921" s="4"/>
      <c r="E921" s="4"/>
      <c r="F921" s="4"/>
      <c r="G921" s="4"/>
      <c r="H921" s="4"/>
      <c r="I921" s="4"/>
    </row>
    <row r="922" spans="2:9" ht="14.4" x14ac:dyDescent="0.3">
      <c r="B922" s="4"/>
      <c r="C922" s="4"/>
      <c r="D922" s="4"/>
      <c r="E922" s="4"/>
      <c r="F922" s="4"/>
      <c r="G922" s="4"/>
      <c r="H922" s="4"/>
      <c r="I922" s="4"/>
    </row>
    <row r="923" spans="2:9" ht="14.4" x14ac:dyDescent="0.3">
      <c r="B923" s="4"/>
      <c r="C923" s="4"/>
      <c r="D923" s="4"/>
      <c r="E923" s="4"/>
      <c r="F923" s="4"/>
      <c r="G923" s="4"/>
      <c r="H923" s="4"/>
      <c r="I923" s="4"/>
    </row>
    <row r="924" spans="2:9" ht="14.4" x14ac:dyDescent="0.3">
      <c r="B924" s="4"/>
      <c r="C924" s="4"/>
      <c r="D924" s="4"/>
      <c r="E924" s="4"/>
      <c r="F924" s="4"/>
      <c r="G924" s="4"/>
      <c r="H924" s="4"/>
      <c r="I924" s="4"/>
    </row>
    <row r="925" spans="2:9" ht="14.4" x14ac:dyDescent="0.3">
      <c r="B925" s="4"/>
      <c r="C925" s="4"/>
      <c r="D925" s="4"/>
      <c r="E925" s="4"/>
      <c r="F925" s="4"/>
      <c r="G925" s="4"/>
      <c r="H925" s="4"/>
      <c r="I925" s="4"/>
    </row>
    <row r="926" spans="2:9" ht="14.4" x14ac:dyDescent="0.3">
      <c r="B926" s="4"/>
      <c r="C926" s="4"/>
      <c r="D926" s="4"/>
      <c r="E926" s="4"/>
      <c r="F926" s="4"/>
      <c r="G926" s="4"/>
      <c r="H926" s="4"/>
      <c r="I926" s="4"/>
    </row>
    <row r="927" spans="2:9" ht="14.4" x14ac:dyDescent="0.3">
      <c r="B927" s="4"/>
      <c r="C927" s="4"/>
      <c r="D927" s="4"/>
      <c r="E927" s="4"/>
      <c r="F927" s="4"/>
      <c r="G927" s="4"/>
      <c r="H927" s="4"/>
      <c r="I927" s="4"/>
    </row>
    <row r="928" spans="2:9" ht="14.4" x14ac:dyDescent="0.3">
      <c r="B928" s="4"/>
      <c r="C928" s="4"/>
      <c r="D928" s="4"/>
      <c r="E928" s="4"/>
      <c r="F928" s="4"/>
      <c r="G928" s="4"/>
      <c r="H928" s="4"/>
      <c r="I928" s="4"/>
    </row>
    <row r="929" spans="2:9" ht="14.4" x14ac:dyDescent="0.3">
      <c r="B929" s="4"/>
      <c r="C929" s="4"/>
      <c r="D929" s="4"/>
      <c r="E929" s="4"/>
      <c r="F929" s="4"/>
      <c r="G929" s="4"/>
      <c r="H929" s="4"/>
      <c r="I929" s="4"/>
    </row>
    <row r="930" spans="2:9" ht="14.4" x14ac:dyDescent="0.3">
      <c r="B930" s="4"/>
      <c r="C930" s="4"/>
      <c r="D930" s="4"/>
      <c r="E930" s="4"/>
      <c r="F930" s="4"/>
      <c r="G930" s="4"/>
      <c r="H930" s="4"/>
      <c r="I930" s="4"/>
    </row>
    <row r="931" spans="2:9" ht="14.4" x14ac:dyDescent="0.3">
      <c r="B931" s="4"/>
      <c r="C931" s="4"/>
      <c r="D931" s="4"/>
      <c r="E931" s="4"/>
      <c r="F931" s="4"/>
      <c r="G931" s="4"/>
      <c r="H931" s="4"/>
      <c r="I931" s="4"/>
    </row>
    <row r="932" spans="2:9" ht="14.4" x14ac:dyDescent="0.3">
      <c r="B932" s="4"/>
      <c r="C932" s="4"/>
      <c r="D932" s="4"/>
      <c r="E932" s="4"/>
      <c r="F932" s="4"/>
      <c r="G932" s="4"/>
      <c r="H932" s="4"/>
      <c r="I932" s="4"/>
    </row>
    <row r="933" spans="2:9" ht="14.4" x14ac:dyDescent="0.3">
      <c r="B933" s="4"/>
      <c r="C933" s="4"/>
      <c r="D933" s="4"/>
      <c r="E933" s="4"/>
      <c r="F933" s="4"/>
      <c r="G933" s="4"/>
      <c r="H933" s="4"/>
      <c r="I933" s="4"/>
    </row>
    <row r="934" spans="2:9" ht="14.4" x14ac:dyDescent="0.3">
      <c r="B934" s="4"/>
      <c r="C934" s="4"/>
      <c r="D934" s="4"/>
      <c r="E934" s="4"/>
      <c r="F934" s="4"/>
      <c r="G934" s="4"/>
      <c r="H934" s="4"/>
      <c r="I934" s="4"/>
    </row>
    <row r="935" spans="2:9" ht="14.4" x14ac:dyDescent="0.3">
      <c r="B935" s="4"/>
      <c r="C935" s="4"/>
      <c r="D935" s="4"/>
      <c r="E935" s="4"/>
      <c r="F935" s="4"/>
      <c r="G935" s="4"/>
      <c r="H935" s="4"/>
      <c r="I935" s="4"/>
    </row>
    <row r="936" spans="2:9" ht="14.4" x14ac:dyDescent="0.3">
      <c r="B936" s="4"/>
      <c r="C936" s="4"/>
      <c r="D936" s="4"/>
      <c r="E936" s="4"/>
      <c r="F936" s="4"/>
      <c r="G936" s="4"/>
      <c r="H936" s="4"/>
      <c r="I936" s="4"/>
    </row>
    <row r="937" spans="2:9" ht="14.4" x14ac:dyDescent="0.3">
      <c r="B937" s="4"/>
      <c r="C937" s="4"/>
      <c r="D937" s="4"/>
      <c r="E937" s="4"/>
      <c r="F937" s="4"/>
      <c r="G937" s="4"/>
      <c r="H937" s="4"/>
      <c r="I937" s="4"/>
    </row>
    <row r="938" spans="2:9" ht="14.4" x14ac:dyDescent="0.3">
      <c r="B938" s="4"/>
      <c r="C938" s="4"/>
      <c r="D938" s="4"/>
      <c r="E938" s="4"/>
      <c r="F938" s="4"/>
      <c r="G938" s="4"/>
      <c r="H938" s="4"/>
      <c r="I938" s="4"/>
    </row>
    <row r="939" spans="2:9" ht="14.4" x14ac:dyDescent="0.3">
      <c r="B939" s="4"/>
      <c r="C939" s="4"/>
      <c r="D939" s="4"/>
      <c r="E939" s="4"/>
      <c r="F939" s="4"/>
      <c r="G939" s="4"/>
      <c r="H939" s="4"/>
      <c r="I939" s="4"/>
    </row>
    <row r="940" spans="2:9" ht="14.4" x14ac:dyDescent="0.3">
      <c r="B940" s="4"/>
      <c r="C940" s="4"/>
      <c r="D940" s="4"/>
      <c r="E940" s="4"/>
      <c r="F940" s="4"/>
      <c r="G940" s="4"/>
      <c r="H940" s="4"/>
      <c r="I940" s="4"/>
    </row>
    <row r="941" spans="2:9" ht="14.4" x14ac:dyDescent="0.3">
      <c r="B941" s="4"/>
      <c r="C941" s="4"/>
      <c r="D941" s="4"/>
      <c r="E941" s="4"/>
      <c r="F941" s="4"/>
      <c r="G941" s="4"/>
      <c r="H941" s="4"/>
      <c r="I941" s="4"/>
    </row>
    <row r="942" spans="2:9" ht="14.4" x14ac:dyDescent="0.3">
      <c r="B942" s="4"/>
      <c r="C942" s="4"/>
      <c r="D942" s="4"/>
      <c r="E942" s="4"/>
      <c r="F942" s="4"/>
      <c r="G942" s="4"/>
      <c r="H942" s="4"/>
      <c r="I942" s="4"/>
    </row>
    <row r="943" spans="2:9" ht="14.4" x14ac:dyDescent="0.3">
      <c r="B943" s="4"/>
      <c r="C943" s="4"/>
      <c r="D943" s="4"/>
      <c r="E943" s="4"/>
      <c r="F943" s="4"/>
      <c r="G943" s="4"/>
      <c r="H943" s="4"/>
      <c r="I943" s="4"/>
    </row>
    <row r="944" spans="2:9" ht="14.4" x14ac:dyDescent="0.3">
      <c r="B944" s="4"/>
      <c r="C944" s="4"/>
      <c r="D944" s="4"/>
      <c r="E944" s="4"/>
      <c r="F944" s="4"/>
      <c r="G944" s="4"/>
      <c r="H944" s="4"/>
      <c r="I944" s="4"/>
    </row>
    <row r="945" spans="2:9" ht="14.4" x14ac:dyDescent="0.3">
      <c r="B945" s="4"/>
      <c r="C945" s="4"/>
      <c r="D945" s="4"/>
      <c r="E945" s="4"/>
      <c r="F945" s="4"/>
      <c r="G945" s="4"/>
      <c r="H945" s="4"/>
      <c r="I945" s="4"/>
    </row>
    <row r="946" spans="2:9" ht="14.4" x14ac:dyDescent="0.3">
      <c r="B946" s="4"/>
      <c r="C946" s="4"/>
      <c r="D946" s="4"/>
      <c r="E946" s="4"/>
      <c r="F946" s="4"/>
      <c r="G946" s="4"/>
      <c r="H946" s="4"/>
      <c r="I946" s="4"/>
    </row>
    <row r="947" spans="2:9" ht="14.4" x14ac:dyDescent="0.3">
      <c r="B947" s="4"/>
      <c r="C947" s="4"/>
      <c r="D947" s="4"/>
      <c r="E947" s="4"/>
      <c r="F947" s="4"/>
      <c r="G947" s="4"/>
      <c r="H947" s="4"/>
      <c r="I947" s="4"/>
    </row>
    <row r="948" spans="2:9" ht="14.4" x14ac:dyDescent="0.3">
      <c r="B948" s="4"/>
      <c r="C948" s="4"/>
      <c r="D948" s="4"/>
      <c r="E948" s="4"/>
      <c r="F948" s="4"/>
      <c r="G948" s="4"/>
      <c r="H948" s="4"/>
      <c r="I948" s="4"/>
    </row>
    <row r="949" spans="2:9" ht="14.4" x14ac:dyDescent="0.3">
      <c r="B949" s="4"/>
      <c r="C949" s="4"/>
      <c r="D949" s="4"/>
      <c r="E949" s="4"/>
      <c r="F949" s="4"/>
      <c r="G949" s="4"/>
      <c r="H949" s="4"/>
      <c r="I949" s="4"/>
    </row>
    <row r="950" spans="2:9" ht="14.4" x14ac:dyDescent="0.3">
      <c r="B950" s="4"/>
      <c r="C950" s="4"/>
      <c r="D950" s="4"/>
      <c r="E950" s="4"/>
      <c r="F950" s="4"/>
      <c r="G950" s="4"/>
      <c r="H950" s="4"/>
      <c r="I950" s="4"/>
    </row>
    <row r="951" spans="2:9" ht="14.4" x14ac:dyDescent="0.3">
      <c r="B951" s="4"/>
      <c r="C951" s="4"/>
      <c r="D951" s="4"/>
      <c r="E951" s="4"/>
      <c r="F951" s="4"/>
      <c r="G951" s="4"/>
      <c r="H951" s="4"/>
      <c r="I951" s="4"/>
    </row>
    <row r="952" spans="2:9" ht="14.4" x14ac:dyDescent="0.3">
      <c r="B952" s="4"/>
      <c r="C952" s="4"/>
      <c r="D952" s="4"/>
      <c r="E952" s="4"/>
      <c r="F952" s="4"/>
      <c r="G952" s="4"/>
      <c r="H952" s="4"/>
      <c r="I952" s="4"/>
    </row>
    <row r="953" spans="2:9" ht="14.4" x14ac:dyDescent="0.3">
      <c r="B953" s="4"/>
      <c r="C953" s="4"/>
      <c r="D953" s="4"/>
      <c r="E953" s="4"/>
      <c r="F953" s="4"/>
      <c r="G953" s="4"/>
      <c r="H953" s="4"/>
      <c r="I953" s="4"/>
    </row>
    <row r="954" spans="2:9" ht="14.4" x14ac:dyDescent="0.3">
      <c r="B954" s="4"/>
      <c r="C954" s="4"/>
      <c r="D954" s="4"/>
      <c r="E954" s="4"/>
      <c r="F954" s="4"/>
      <c r="G954" s="4"/>
      <c r="H954" s="4"/>
      <c r="I954" s="4"/>
    </row>
    <row r="955" spans="2:9" ht="14.4" x14ac:dyDescent="0.3">
      <c r="B955" s="4"/>
      <c r="C955" s="4"/>
      <c r="D955" s="4"/>
      <c r="E955" s="4"/>
      <c r="F955" s="4"/>
      <c r="G955" s="4"/>
      <c r="H955" s="4"/>
      <c r="I955" s="4"/>
    </row>
    <row r="956" spans="2:9" ht="14.4" x14ac:dyDescent="0.3">
      <c r="B956" s="4"/>
      <c r="C956" s="4"/>
      <c r="D956" s="4"/>
      <c r="E956" s="4"/>
      <c r="F956" s="4"/>
      <c r="G956" s="4"/>
      <c r="H956" s="4"/>
      <c r="I956" s="4"/>
    </row>
    <row r="957" spans="2:9" ht="14.4" x14ac:dyDescent="0.3">
      <c r="B957" s="4"/>
      <c r="C957" s="4"/>
      <c r="D957" s="4"/>
      <c r="E957" s="4"/>
      <c r="F957" s="4"/>
      <c r="G957" s="4"/>
      <c r="H957" s="4"/>
      <c r="I957" s="4"/>
    </row>
    <row r="958" spans="2:9" ht="14.4" x14ac:dyDescent="0.3">
      <c r="B958" s="4"/>
      <c r="C958" s="4"/>
      <c r="D958" s="4"/>
      <c r="E958" s="4"/>
      <c r="F958" s="4"/>
      <c r="G958" s="4"/>
      <c r="H958" s="4"/>
      <c r="I958" s="4"/>
    </row>
    <row r="959" spans="2:9" ht="14.4" x14ac:dyDescent="0.3">
      <c r="B959" s="4"/>
      <c r="C959" s="4"/>
      <c r="D959" s="4"/>
      <c r="E959" s="4"/>
      <c r="F959" s="4"/>
      <c r="G959" s="4"/>
      <c r="H959" s="4"/>
      <c r="I959" s="4"/>
    </row>
    <row r="960" spans="2:9" ht="14.4" x14ac:dyDescent="0.3">
      <c r="B960" s="4"/>
      <c r="C960" s="4"/>
      <c r="D960" s="4"/>
      <c r="E960" s="4"/>
      <c r="F960" s="4"/>
      <c r="G960" s="4"/>
      <c r="H960" s="4"/>
      <c r="I960" s="4"/>
    </row>
    <row r="961" spans="1:9" ht="14.4" x14ac:dyDescent="0.3">
      <c r="B961" s="4"/>
      <c r="C961" s="4"/>
      <c r="D961" s="4"/>
      <c r="E961" s="4"/>
      <c r="F961" s="4"/>
      <c r="G961" s="4"/>
      <c r="H961" s="4"/>
      <c r="I961" s="4"/>
    </row>
    <row r="962" spans="1:9" ht="14.4" x14ac:dyDescent="0.3">
      <c r="B962" s="4"/>
      <c r="C962" s="4"/>
      <c r="D962" s="4"/>
      <c r="E962" s="4"/>
      <c r="F962" s="4"/>
      <c r="G962" s="4"/>
      <c r="H962" s="4"/>
      <c r="I962" s="4"/>
    </row>
    <row r="963" spans="1:9" ht="14.4" x14ac:dyDescent="0.3">
      <c r="B963" s="4"/>
      <c r="C963" s="4"/>
      <c r="D963" s="4"/>
      <c r="E963" s="4"/>
      <c r="F963" s="4"/>
      <c r="G963" s="4"/>
      <c r="H963" s="4"/>
      <c r="I963" s="4"/>
    </row>
    <row r="964" spans="1:9" ht="14.4" x14ac:dyDescent="0.3">
      <c r="B964" s="4"/>
      <c r="C964" s="4"/>
      <c r="D964" s="4"/>
      <c r="E964" s="4"/>
      <c r="F964" s="4"/>
      <c r="G964" s="4"/>
      <c r="H964" s="4"/>
      <c r="I964" s="4"/>
    </row>
    <row r="965" spans="1:9" ht="14.4" x14ac:dyDescent="0.3">
      <c r="B965" s="4"/>
      <c r="C965" s="4"/>
      <c r="D965" s="4"/>
      <c r="E965" s="4"/>
      <c r="F965" s="4"/>
      <c r="G965" s="4"/>
      <c r="H965" s="4"/>
      <c r="I965" s="4"/>
    </row>
    <row r="966" spans="1:9" ht="14.4" x14ac:dyDescent="0.3">
      <c r="B966" s="4"/>
      <c r="C966" s="4"/>
      <c r="D966" s="4"/>
      <c r="E966" s="4"/>
      <c r="F966" s="4"/>
      <c r="G966" s="4"/>
      <c r="H966" s="4"/>
      <c r="I966" s="4"/>
    </row>
    <row r="967" spans="1:9" ht="14.4" x14ac:dyDescent="0.3">
      <c r="B967" s="4"/>
      <c r="C967" s="4"/>
      <c r="D967" s="4"/>
      <c r="E967" s="4"/>
      <c r="F967" s="4"/>
      <c r="G967" s="4"/>
      <c r="H967" s="4"/>
      <c r="I967" s="4"/>
    </row>
    <row r="968" spans="1:9" ht="14.4" x14ac:dyDescent="0.3">
      <c r="B968" s="4"/>
      <c r="C968" s="4"/>
      <c r="D968" s="4"/>
      <c r="E968" s="4"/>
      <c r="F968" s="4"/>
      <c r="G968" s="4"/>
      <c r="H968" s="4"/>
      <c r="I968" s="4"/>
    </row>
    <row r="969" spans="1:9" ht="14.4" x14ac:dyDescent="0.3">
      <c r="A969" s="94"/>
      <c r="B969" s="4"/>
      <c r="C969" s="4"/>
      <c r="D969" s="4"/>
      <c r="E969" s="4"/>
      <c r="F969" s="4"/>
      <c r="G969" s="4"/>
      <c r="H969" s="4"/>
      <c r="I969" s="4"/>
    </row>
    <row r="970" spans="1:9" ht="14.4" x14ac:dyDescent="0.3">
      <c r="A970" s="94"/>
      <c r="B970" s="4"/>
      <c r="C970" s="4"/>
      <c r="D970" s="4"/>
      <c r="E970" s="4"/>
      <c r="F970" s="4"/>
      <c r="G970" s="4"/>
      <c r="H970" s="4"/>
      <c r="I970" s="4"/>
    </row>
    <row r="971" spans="1:9" ht="14.4" x14ac:dyDescent="0.3">
      <c r="A971" s="94"/>
      <c r="B971" s="4"/>
      <c r="C971" s="4"/>
      <c r="D971" s="4"/>
      <c r="E971" s="4"/>
      <c r="F971" s="4"/>
      <c r="G971" s="4"/>
      <c r="H971" s="4"/>
      <c r="I971" s="4"/>
    </row>
    <row r="972" spans="1:9" ht="14.4" x14ac:dyDescent="0.3">
      <c r="A972" s="94"/>
      <c r="B972" s="4"/>
      <c r="C972" s="4"/>
      <c r="D972" s="4"/>
      <c r="E972" s="4"/>
      <c r="F972" s="4"/>
      <c r="G972" s="4"/>
      <c r="H972" s="4"/>
      <c r="I972" s="4"/>
    </row>
    <row r="973" spans="1:9" ht="14.4" x14ac:dyDescent="0.3">
      <c r="A973" s="94"/>
      <c r="B973" s="4"/>
      <c r="C973" s="4"/>
      <c r="D973" s="4"/>
      <c r="E973" s="4"/>
      <c r="F973" s="4"/>
      <c r="G973" s="4"/>
      <c r="H973" s="4"/>
      <c r="I973" s="4"/>
    </row>
    <row r="974" spans="1:9" ht="14.4" x14ac:dyDescent="0.3">
      <c r="A974" s="94"/>
      <c r="B974" s="4"/>
      <c r="C974" s="4"/>
      <c r="D974" s="4"/>
      <c r="E974" s="4"/>
      <c r="F974" s="4"/>
      <c r="G974" s="4"/>
      <c r="H974" s="4"/>
      <c r="I974" s="4"/>
    </row>
    <row r="975" spans="1:9" ht="14.4" x14ac:dyDescent="0.3">
      <c r="A975" s="94"/>
      <c r="B975" s="4"/>
      <c r="C975" s="4"/>
      <c r="D975" s="4"/>
      <c r="E975" s="4"/>
      <c r="F975" s="4"/>
      <c r="G975" s="4"/>
      <c r="H975" s="4"/>
      <c r="I975" s="4"/>
    </row>
    <row r="976" spans="1:9" ht="14.4" x14ac:dyDescent="0.3">
      <c r="A976" s="94"/>
      <c r="B976" s="4"/>
      <c r="C976" s="4"/>
      <c r="D976" s="4"/>
      <c r="E976" s="4"/>
      <c r="F976" s="4"/>
      <c r="G976" s="4"/>
      <c r="H976" s="4"/>
      <c r="I976" s="4"/>
    </row>
    <row r="977" spans="1:9" ht="14.4" x14ac:dyDescent="0.3">
      <c r="A977" s="94"/>
      <c r="B977" s="4"/>
      <c r="C977" s="4"/>
      <c r="D977" s="4"/>
      <c r="E977" s="4"/>
      <c r="F977" s="4"/>
      <c r="G977" s="4"/>
      <c r="H977" s="4"/>
      <c r="I977" s="4"/>
    </row>
    <row r="978" spans="1:9" ht="14.4" x14ac:dyDescent="0.3">
      <c r="A978" s="94"/>
      <c r="B978" s="4"/>
      <c r="C978" s="4"/>
      <c r="D978" s="4"/>
      <c r="E978" s="4"/>
      <c r="F978" s="4"/>
      <c r="G978" s="4"/>
      <c r="H978" s="4"/>
      <c r="I978" s="4"/>
    </row>
    <row r="979" spans="1:9" ht="14.4" x14ac:dyDescent="0.3">
      <c r="A979" s="94"/>
      <c r="B979" s="4"/>
      <c r="C979" s="4"/>
      <c r="D979" s="4"/>
      <c r="E979" s="4"/>
      <c r="F979" s="4"/>
      <c r="G979" s="4"/>
      <c r="H979" s="4"/>
      <c r="I979" s="4"/>
    </row>
    <row r="980" spans="1:9" ht="14.4" x14ac:dyDescent="0.3">
      <c r="A980" s="94"/>
      <c r="B980" s="4"/>
      <c r="C980" s="4"/>
      <c r="D980" s="4"/>
      <c r="E980" s="4"/>
      <c r="F980" s="4"/>
      <c r="G980" s="4"/>
      <c r="H980" s="4"/>
      <c r="I980" s="4"/>
    </row>
    <row r="981" spans="1:9" ht="14.4" x14ac:dyDescent="0.3">
      <c r="A981" s="94"/>
      <c r="B981" s="4"/>
      <c r="C981" s="4"/>
      <c r="D981" s="4"/>
      <c r="E981" s="4"/>
      <c r="F981" s="4"/>
      <c r="G981" s="4"/>
      <c r="H981" s="4"/>
      <c r="I981" s="4"/>
    </row>
    <row r="982" spans="1:9" ht="14.4" x14ac:dyDescent="0.3">
      <c r="A982" s="94"/>
      <c r="B982" s="4"/>
      <c r="C982" s="4"/>
      <c r="D982" s="4"/>
      <c r="E982" s="4"/>
      <c r="F982" s="4"/>
      <c r="G982" s="4"/>
      <c r="H982" s="4"/>
      <c r="I982" s="4"/>
    </row>
    <row r="983" spans="1:9" ht="14.4" x14ac:dyDescent="0.3">
      <c r="A983" s="94"/>
      <c r="B983" s="4"/>
      <c r="C983" s="4"/>
      <c r="D983" s="4"/>
      <c r="E983" s="4"/>
      <c r="F983" s="4"/>
      <c r="G983" s="4"/>
      <c r="H983" s="4"/>
      <c r="I983" s="4"/>
    </row>
    <row r="984" spans="1:9" ht="14.4" x14ac:dyDescent="0.3">
      <c r="A984" s="94"/>
      <c r="B984" s="4"/>
      <c r="C984" s="4"/>
      <c r="D984" s="4"/>
      <c r="E984" s="4"/>
      <c r="F984" s="4"/>
      <c r="G984" s="4"/>
      <c r="H984" s="4"/>
      <c r="I984" s="4"/>
    </row>
    <row r="985" spans="1:9" ht="14.4" x14ac:dyDescent="0.3">
      <c r="A985" s="94"/>
      <c r="B985" s="4"/>
      <c r="C985" s="4"/>
      <c r="D985" s="4"/>
      <c r="E985" s="4"/>
      <c r="F985" s="4"/>
      <c r="G985" s="4"/>
      <c r="H985" s="4"/>
      <c r="I985" s="4"/>
    </row>
    <row r="986" spans="1:9" ht="14.4" x14ac:dyDescent="0.3">
      <c r="A986" s="94"/>
      <c r="B986" s="4"/>
      <c r="C986" s="4"/>
      <c r="D986" s="4"/>
      <c r="E986" s="4"/>
      <c r="F986" s="4"/>
      <c r="G986" s="4"/>
      <c r="H986" s="4"/>
      <c r="I986" s="4"/>
    </row>
    <row r="987" spans="1:9" ht="14.4" x14ac:dyDescent="0.3">
      <c r="A987" s="94"/>
      <c r="B987" s="4"/>
      <c r="C987" s="4"/>
      <c r="D987" s="4"/>
      <c r="E987" s="4"/>
      <c r="F987" s="4"/>
      <c r="G987" s="4"/>
      <c r="H987" s="4"/>
      <c r="I987" s="4"/>
    </row>
    <row r="988" spans="1:9" ht="14.4" x14ac:dyDescent="0.3">
      <c r="A988" s="94"/>
      <c r="B988" s="4"/>
      <c r="C988" s="4"/>
      <c r="D988" s="4"/>
      <c r="E988" s="4"/>
      <c r="F988" s="4"/>
      <c r="G988" s="4"/>
      <c r="H988" s="4"/>
      <c r="I988" s="4"/>
    </row>
    <row r="989" spans="1:9" ht="14.4" x14ac:dyDescent="0.3">
      <c r="A989" s="94"/>
      <c r="B989" s="4"/>
      <c r="C989" s="4"/>
      <c r="D989" s="4"/>
      <c r="E989" s="4"/>
      <c r="F989" s="4"/>
      <c r="G989" s="4"/>
      <c r="H989" s="4"/>
      <c r="I989" s="4"/>
    </row>
    <row r="990" spans="1:9" ht="14.4" x14ac:dyDescent="0.3">
      <c r="A990" s="94"/>
      <c r="B990" s="4"/>
      <c r="C990" s="4"/>
      <c r="D990" s="4"/>
      <c r="E990" s="4"/>
      <c r="F990" s="4"/>
      <c r="G990" s="4"/>
      <c r="H990" s="4"/>
      <c r="I990" s="4"/>
    </row>
    <row r="991" spans="1:9" ht="14.4" x14ac:dyDescent="0.3">
      <c r="A991" s="94"/>
      <c r="B991" s="4"/>
      <c r="C991" s="4"/>
      <c r="D991" s="4"/>
      <c r="E991" s="4"/>
      <c r="F991" s="4"/>
      <c r="G991" s="4"/>
      <c r="H991" s="4"/>
      <c r="I991" s="4"/>
    </row>
    <row r="992" spans="1:9" ht="14.4" x14ac:dyDescent="0.3">
      <c r="A992" s="94"/>
      <c r="B992" s="4"/>
      <c r="C992" s="4"/>
      <c r="D992" s="4"/>
      <c r="E992" s="4"/>
      <c r="F992" s="4"/>
      <c r="G992" s="4"/>
      <c r="H992" s="4"/>
      <c r="I992" s="4"/>
    </row>
    <row r="993" spans="1:9" ht="14.4" x14ac:dyDescent="0.3">
      <c r="A993" s="94"/>
      <c r="B993" s="4"/>
      <c r="C993" s="4"/>
      <c r="D993" s="4"/>
      <c r="E993" s="4"/>
      <c r="F993" s="4"/>
      <c r="G993" s="4"/>
      <c r="H993" s="4"/>
      <c r="I993" s="4"/>
    </row>
    <row r="994" spans="1:9" ht="14.4" x14ac:dyDescent="0.3">
      <c r="A994" s="94"/>
      <c r="B994" s="4"/>
      <c r="C994" s="4"/>
      <c r="D994" s="4"/>
      <c r="E994" s="4"/>
      <c r="F994" s="4"/>
      <c r="G994" s="4"/>
      <c r="H994" s="4"/>
      <c r="I994" s="4"/>
    </row>
    <row r="995" spans="1:9" ht="14.4" x14ac:dyDescent="0.3">
      <c r="A995" s="94"/>
      <c r="B995" s="4"/>
      <c r="C995" s="4"/>
      <c r="D995" s="4"/>
      <c r="E995" s="4"/>
      <c r="F995" s="4"/>
      <c r="G995" s="4"/>
      <c r="H995" s="4"/>
      <c r="I995" s="4"/>
    </row>
    <row r="996" spans="1:9" ht="14.4" x14ac:dyDescent="0.3">
      <c r="A996" s="94"/>
      <c r="B996" s="4"/>
      <c r="C996" s="4"/>
      <c r="D996" s="4"/>
      <c r="E996" s="4"/>
      <c r="F996" s="4"/>
      <c r="G996" s="4"/>
      <c r="H996" s="4"/>
      <c r="I996" s="4"/>
    </row>
    <row r="997" spans="1:9" ht="14.4" x14ac:dyDescent="0.3">
      <c r="A997" s="94"/>
      <c r="B997" s="4"/>
      <c r="C997" s="4"/>
      <c r="D997" s="4"/>
      <c r="E997" s="4"/>
      <c r="F997" s="4"/>
      <c r="G997" s="4"/>
      <c r="H997" s="4"/>
      <c r="I997" s="4"/>
    </row>
    <row r="998" spans="1:9" ht="14.4" x14ac:dyDescent="0.3">
      <c r="A998" s="94"/>
      <c r="B998" s="4"/>
      <c r="C998" s="4"/>
      <c r="D998" s="4"/>
      <c r="E998" s="4"/>
      <c r="F998" s="4"/>
      <c r="G998" s="4"/>
      <c r="H998" s="4"/>
      <c r="I998" s="4"/>
    </row>
    <row r="999" spans="1:9" ht="14.4" x14ac:dyDescent="0.3">
      <c r="A999" s="94"/>
      <c r="B999" s="4"/>
      <c r="C999" s="4"/>
      <c r="D999" s="4"/>
      <c r="E999" s="4"/>
      <c r="F999" s="4"/>
      <c r="G999" s="4"/>
      <c r="H999" s="4"/>
      <c r="I999" s="4"/>
    </row>
    <row r="1000" spans="1:9" ht="14.4" x14ac:dyDescent="0.3">
      <c r="A1000" s="94"/>
      <c r="B1000" s="4"/>
      <c r="C1000" s="4"/>
      <c r="D1000" s="4"/>
      <c r="E1000" s="4"/>
      <c r="F1000" s="4"/>
      <c r="G1000" s="4"/>
      <c r="H1000" s="4"/>
      <c r="I1000" s="4"/>
    </row>
    <row r="1001" spans="1:9" ht="14.4" x14ac:dyDescent="0.3">
      <c r="A1001" s="94"/>
      <c r="B1001" s="4"/>
      <c r="C1001" s="4"/>
      <c r="D1001" s="4"/>
      <c r="E1001" s="4"/>
      <c r="F1001" s="4"/>
      <c r="G1001" s="4"/>
      <c r="H1001" s="4"/>
      <c r="I1001" s="4"/>
    </row>
    <row r="1002" spans="1:9" ht="14.4" x14ac:dyDescent="0.3">
      <c r="A1002" s="94"/>
      <c r="B1002" s="4"/>
      <c r="C1002" s="4"/>
      <c r="D1002" s="4"/>
      <c r="E1002" s="4"/>
      <c r="F1002" s="4"/>
      <c r="G1002" s="4"/>
      <c r="H1002" s="4"/>
      <c r="I1002" s="4"/>
    </row>
    <row r="1003" spans="1:9" ht="14.4" x14ac:dyDescent="0.3">
      <c r="A1003" s="94"/>
      <c r="B1003" s="4"/>
      <c r="C1003" s="4"/>
      <c r="D1003" s="4"/>
      <c r="E1003" s="4"/>
      <c r="F1003" s="4"/>
      <c r="G1003" s="4"/>
      <c r="H1003" s="4"/>
      <c r="I1003" s="4"/>
    </row>
    <row r="1004" spans="1:9" ht="14.4" x14ac:dyDescent="0.3">
      <c r="A1004" s="94"/>
      <c r="B1004" s="4"/>
      <c r="C1004" s="4"/>
      <c r="D1004" s="4"/>
      <c r="E1004" s="4"/>
      <c r="F1004" s="4"/>
      <c r="G1004" s="4"/>
      <c r="H1004" s="4"/>
      <c r="I1004" s="4"/>
    </row>
    <row r="1005" spans="1:9" ht="14.4" x14ac:dyDescent="0.3">
      <c r="A1005" s="94"/>
      <c r="B1005" s="4"/>
      <c r="C1005" s="4"/>
      <c r="D1005" s="4"/>
      <c r="E1005" s="4"/>
      <c r="F1005" s="4"/>
      <c r="G1005" s="4"/>
      <c r="H1005" s="4"/>
      <c r="I1005" s="4"/>
    </row>
    <row r="1006" spans="1:9" ht="14.4" x14ac:dyDescent="0.3">
      <c r="A1006" s="94"/>
      <c r="B1006" s="4"/>
      <c r="C1006" s="4"/>
      <c r="D1006" s="4"/>
      <c r="E1006" s="4"/>
      <c r="F1006" s="4"/>
      <c r="G1006" s="4"/>
      <c r="H1006" s="4"/>
      <c r="I1006" s="4"/>
    </row>
    <row r="1007" spans="1:9" ht="14.4" x14ac:dyDescent="0.3">
      <c r="A1007" s="94"/>
      <c r="B1007" s="4"/>
      <c r="C1007" s="4"/>
      <c r="D1007" s="4"/>
      <c r="E1007" s="4"/>
      <c r="F1007" s="4"/>
      <c r="G1007" s="4"/>
      <c r="H1007" s="4"/>
      <c r="I1007" s="4"/>
    </row>
    <row r="1008" spans="1:9" ht="14.4" x14ac:dyDescent="0.3">
      <c r="A1008" s="94"/>
      <c r="B1008" s="4"/>
      <c r="C1008" s="4"/>
      <c r="D1008" s="4"/>
      <c r="E1008" s="4"/>
      <c r="F1008" s="4"/>
      <c r="G1008" s="4"/>
      <c r="H1008" s="4"/>
      <c r="I1008" s="4"/>
    </row>
    <row r="1009" spans="1:9" ht="14.4" x14ac:dyDescent="0.3">
      <c r="A1009" s="94"/>
      <c r="B1009" s="4"/>
      <c r="C1009" s="4"/>
      <c r="D1009" s="4"/>
      <c r="E1009" s="4"/>
      <c r="F1009" s="4"/>
      <c r="G1009" s="4"/>
      <c r="H1009" s="4"/>
      <c r="I1009" s="4"/>
    </row>
    <row r="1010" spans="1:9" ht="14.4" x14ac:dyDescent="0.3">
      <c r="A1010" s="94"/>
      <c r="B1010" s="4"/>
      <c r="C1010" s="4"/>
      <c r="D1010" s="4"/>
      <c r="E1010" s="4"/>
      <c r="F1010" s="4"/>
      <c r="G1010" s="4"/>
      <c r="H1010" s="4"/>
      <c r="I1010" s="4"/>
    </row>
    <row r="1011" spans="1:9" ht="14.4" x14ac:dyDescent="0.3">
      <c r="A1011" s="94"/>
      <c r="B1011" s="4"/>
      <c r="C1011" s="4"/>
      <c r="D1011" s="4"/>
      <c r="E1011" s="4"/>
      <c r="F1011" s="4"/>
      <c r="G1011" s="4"/>
      <c r="H1011" s="4"/>
      <c r="I1011" s="4"/>
    </row>
    <row r="1012" spans="1:9" ht="14.4" x14ac:dyDescent="0.3">
      <c r="A1012" s="94"/>
      <c r="B1012" s="4"/>
      <c r="C1012" s="4"/>
      <c r="D1012" s="4"/>
      <c r="E1012" s="4"/>
      <c r="F1012" s="4"/>
      <c r="G1012" s="4"/>
      <c r="H1012" s="4"/>
      <c r="I1012" s="4"/>
    </row>
    <row r="1013" spans="1:9" ht="14.4" x14ac:dyDescent="0.3">
      <c r="A1013" s="94"/>
      <c r="B1013" s="4"/>
      <c r="C1013" s="4"/>
      <c r="D1013" s="4"/>
      <c r="E1013" s="4"/>
      <c r="F1013" s="4"/>
      <c r="G1013" s="4"/>
      <c r="H1013" s="4"/>
      <c r="I1013" s="4"/>
    </row>
    <row r="1014" spans="1:9" ht="14.4" x14ac:dyDescent="0.3">
      <c r="A1014" s="94"/>
      <c r="B1014" s="4"/>
      <c r="C1014" s="4"/>
      <c r="D1014" s="4"/>
      <c r="E1014" s="4"/>
      <c r="F1014" s="4"/>
      <c r="G1014" s="4"/>
      <c r="H1014" s="4"/>
      <c r="I1014" s="4"/>
    </row>
    <row r="1015" spans="1:9" ht="14.4" x14ac:dyDescent="0.3">
      <c r="A1015" s="94"/>
      <c r="B1015" s="4"/>
      <c r="C1015" s="4"/>
      <c r="D1015" s="4"/>
      <c r="E1015" s="4"/>
      <c r="F1015" s="4"/>
      <c r="G1015" s="4"/>
      <c r="H1015" s="4"/>
      <c r="I1015" s="4"/>
    </row>
    <row r="1016" spans="1:9" ht="14.4" x14ac:dyDescent="0.3">
      <c r="A1016" s="94"/>
      <c r="B1016" s="4"/>
      <c r="C1016" s="4"/>
      <c r="D1016" s="4"/>
      <c r="E1016" s="4"/>
      <c r="F1016" s="4"/>
      <c r="G1016" s="4"/>
      <c r="H1016" s="4"/>
      <c r="I1016" s="4"/>
    </row>
    <row r="1017" spans="1:9" ht="14.4" x14ac:dyDescent="0.3">
      <c r="A1017" s="94"/>
      <c r="B1017" s="4"/>
      <c r="C1017" s="4"/>
      <c r="D1017" s="4"/>
      <c r="E1017" s="4"/>
      <c r="F1017" s="4"/>
      <c r="G1017" s="4"/>
      <c r="H1017" s="4"/>
      <c r="I1017" s="4"/>
    </row>
    <row r="1018" spans="1:9" ht="14.4" x14ac:dyDescent="0.3">
      <c r="A1018" s="94"/>
      <c r="B1018" s="4"/>
      <c r="C1018" s="4"/>
      <c r="D1018" s="4"/>
      <c r="E1018" s="4"/>
      <c r="F1018" s="4"/>
      <c r="G1018" s="4"/>
      <c r="H1018" s="4"/>
      <c r="I1018" s="4"/>
    </row>
    <row r="1019" spans="1:9" ht="14.4" x14ac:dyDescent="0.3">
      <c r="A1019" s="94"/>
      <c r="B1019" s="4"/>
      <c r="C1019" s="4"/>
      <c r="D1019" s="4"/>
      <c r="E1019" s="4"/>
      <c r="F1019" s="4"/>
      <c r="G1019" s="4"/>
      <c r="H1019" s="4"/>
      <c r="I1019" s="4"/>
    </row>
    <row r="1020" spans="1:9" ht="14.4" x14ac:dyDescent="0.3">
      <c r="A1020" s="94"/>
      <c r="B1020" s="4"/>
      <c r="C1020" s="4"/>
      <c r="D1020" s="4"/>
      <c r="E1020" s="4"/>
      <c r="F1020" s="4"/>
      <c r="G1020" s="4"/>
      <c r="H1020" s="4"/>
      <c r="I1020" s="4"/>
    </row>
    <row r="1021" spans="1:9" ht="14.4" x14ac:dyDescent="0.3">
      <c r="A1021" s="94"/>
      <c r="B1021" s="4"/>
      <c r="C1021" s="4"/>
      <c r="D1021" s="4"/>
      <c r="E1021" s="4"/>
      <c r="F1021" s="4"/>
      <c r="G1021" s="4"/>
      <c r="H1021" s="4"/>
      <c r="I1021" s="4"/>
    </row>
    <row r="1022" spans="1:9" ht="14.4" x14ac:dyDescent="0.3">
      <c r="A1022" s="94"/>
      <c r="B1022" s="4"/>
      <c r="C1022" s="4"/>
      <c r="D1022" s="4"/>
      <c r="E1022" s="4"/>
      <c r="F1022" s="4"/>
      <c r="G1022" s="4"/>
      <c r="H1022" s="4"/>
      <c r="I1022" s="4"/>
    </row>
    <row r="1023" spans="1:9" ht="14.4" x14ac:dyDescent="0.3">
      <c r="A1023" s="94"/>
      <c r="B1023" s="4"/>
      <c r="C1023" s="4"/>
      <c r="D1023" s="4"/>
      <c r="E1023" s="4"/>
      <c r="F1023" s="4"/>
      <c r="G1023" s="4"/>
      <c r="H1023" s="4"/>
      <c r="I1023" s="4"/>
    </row>
    <row r="1024" spans="1:9" ht="14.4" x14ac:dyDescent="0.3">
      <c r="A1024" s="94"/>
      <c r="B1024" s="4"/>
      <c r="C1024" s="4"/>
      <c r="D1024" s="4"/>
      <c r="E1024" s="4"/>
      <c r="F1024" s="4"/>
      <c r="G1024" s="4"/>
      <c r="H1024" s="4"/>
      <c r="I1024" s="4"/>
    </row>
    <row r="1025" spans="1:9" ht="14.4" x14ac:dyDescent="0.3">
      <c r="A1025" s="94"/>
      <c r="B1025" s="4"/>
      <c r="C1025" s="4"/>
      <c r="D1025" s="4"/>
      <c r="E1025" s="4"/>
      <c r="F1025" s="4"/>
      <c r="G1025" s="4"/>
      <c r="H1025" s="4"/>
      <c r="I1025" s="4"/>
    </row>
    <row r="1026" spans="1:9" ht="14.4" x14ac:dyDescent="0.3">
      <c r="A1026" s="94"/>
      <c r="B1026" s="4"/>
      <c r="C1026" s="4"/>
      <c r="D1026" s="4"/>
      <c r="E1026" s="4"/>
      <c r="F1026" s="4"/>
      <c r="G1026" s="4"/>
      <c r="H1026" s="4"/>
      <c r="I1026" s="4"/>
    </row>
    <row r="1027" spans="1:9" ht="14.4" x14ac:dyDescent="0.3">
      <c r="A1027" s="94"/>
      <c r="B1027" s="4"/>
      <c r="C1027" s="4"/>
      <c r="D1027" s="4"/>
      <c r="E1027" s="4"/>
      <c r="F1027" s="4"/>
      <c r="G1027" s="4"/>
      <c r="H1027" s="4"/>
      <c r="I1027" s="4"/>
    </row>
    <row r="1028" spans="1:9" ht="14.4" x14ac:dyDescent="0.3">
      <c r="A1028" s="94"/>
      <c r="B1028" s="4"/>
      <c r="C1028" s="4"/>
      <c r="D1028" s="4"/>
      <c r="E1028" s="4"/>
      <c r="F1028" s="4"/>
      <c r="G1028" s="4"/>
      <c r="H1028" s="4"/>
      <c r="I1028" s="4"/>
    </row>
    <row r="1029" spans="1:9" ht="14.4" x14ac:dyDescent="0.3">
      <c r="A1029" s="94"/>
      <c r="B1029" s="4"/>
      <c r="C1029" s="4"/>
      <c r="D1029" s="4"/>
      <c r="E1029" s="4"/>
      <c r="F1029" s="4"/>
      <c r="G1029" s="4"/>
      <c r="H1029" s="4"/>
      <c r="I1029" s="4"/>
    </row>
    <row r="1030" spans="1:9" ht="14.4" x14ac:dyDescent="0.3">
      <c r="A1030" s="94"/>
      <c r="B1030" s="4"/>
      <c r="C1030" s="4"/>
      <c r="D1030" s="4"/>
      <c r="E1030" s="4"/>
      <c r="F1030" s="4"/>
      <c r="G1030" s="4"/>
      <c r="H1030" s="4"/>
      <c r="I1030" s="4"/>
    </row>
    <row r="1031" spans="1:9" ht="14.4" x14ac:dyDescent="0.3">
      <c r="A1031" s="94"/>
      <c r="B1031" s="4"/>
      <c r="C1031" s="4"/>
      <c r="D1031" s="4"/>
      <c r="E1031" s="4"/>
      <c r="F1031" s="4"/>
      <c r="G1031" s="4"/>
      <c r="H1031" s="4"/>
      <c r="I1031" s="4"/>
    </row>
    <row r="1032" spans="1:9" ht="14.4" x14ac:dyDescent="0.3">
      <c r="A1032" s="94"/>
      <c r="B1032" s="4"/>
      <c r="C1032" s="4"/>
      <c r="D1032" s="4"/>
      <c r="E1032" s="4"/>
      <c r="F1032" s="4"/>
      <c r="G1032" s="4"/>
      <c r="H1032" s="4"/>
      <c r="I1032" s="4"/>
    </row>
    <row r="1033" spans="1:9" ht="14.4" x14ac:dyDescent="0.3">
      <c r="A1033" s="94"/>
      <c r="B1033" s="4"/>
      <c r="C1033" s="4"/>
      <c r="D1033" s="4"/>
      <c r="E1033" s="4"/>
      <c r="F1033" s="4"/>
      <c r="G1033" s="4"/>
      <c r="H1033" s="4"/>
      <c r="I1033" s="4"/>
    </row>
    <row r="1034" spans="1:9" ht="14.4" x14ac:dyDescent="0.3">
      <c r="A1034" s="94"/>
      <c r="B1034" s="4"/>
      <c r="C1034" s="4"/>
      <c r="D1034" s="4"/>
      <c r="E1034" s="4"/>
      <c r="F1034" s="4"/>
      <c r="G1034" s="4"/>
      <c r="H1034" s="4"/>
      <c r="I1034" s="4"/>
    </row>
    <row r="1035" spans="1:9" ht="14.4" x14ac:dyDescent="0.3">
      <c r="A1035" s="94"/>
      <c r="B1035" s="4"/>
      <c r="C1035" s="4"/>
      <c r="D1035" s="4"/>
      <c r="E1035" s="4"/>
      <c r="F1035" s="4"/>
      <c r="G1035" s="4"/>
      <c r="H1035" s="4"/>
      <c r="I1035" s="4"/>
    </row>
    <row r="1036" spans="1:9" ht="14.4" x14ac:dyDescent="0.3">
      <c r="A1036" s="94"/>
      <c r="B1036" s="4"/>
      <c r="C1036" s="4"/>
      <c r="D1036" s="4"/>
      <c r="E1036" s="4"/>
      <c r="F1036" s="4"/>
      <c r="G1036" s="4"/>
      <c r="H1036" s="4"/>
      <c r="I1036" s="4"/>
    </row>
    <row r="1037" spans="1:9" ht="14.4" x14ac:dyDescent="0.3">
      <c r="A1037" s="94"/>
      <c r="B1037" s="4"/>
      <c r="C1037" s="4"/>
      <c r="D1037" s="4"/>
      <c r="E1037" s="4"/>
      <c r="F1037" s="4"/>
      <c r="G1037" s="4"/>
      <c r="H1037" s="4"/>
      <c r="I1037" s="4"/>
    </row>
    <row r="1038" spans="1:9" ht="14.4" x14ac:dyDescent="0.3">
      <c r="A1038" s="94"/>
      <c r="B1038" s="4"/>
      <c r="C1038" s="4"/>
      <c r="D1038" s="4"/>
      <c r="E1038" s="4"/>
      <c r="F1038" s="4"/>
      <c r="G1038" s="4"/>
      <c r="H1038" s="4"/>
      <c r="I1038" s="4"/>
    </row>
    <row r="1039" spans="1:9" ht="14.4" x14ac:dyDescent="0.3">
      <c r="A1039" s="94"/>
      <c r="B1039" s="4"/>
      <c r="C1039" s="4"/>
      <c r="D1039" s="4"/>
      <c r="E1039" s="4"/>
      <c r="F1039" s="4"/>
      <c r="G1039" s="4"/>
      <c r="H1039" s="4"/>
      <c r="I1039" s="4"/>
    </row>
    <row r="1040" spans="1:9" ht="14.4" x14ac:dyDescent="0.3">
      <c r="A1040" s="94"/>
      <c r="B1040" s="4"/>
      <c r="C1040" s="4"/>
      <c r="D1040" s="4"/>
      <c r="E1040" s="4"/>
      <c r="F1040" s="4"/>
      <c r="G1040" s="4"/>
      <c r="H1040" s="4"/>
      <c r="I1040" s="4"/>
    </row>
    <row r="1041" spans="1:9" ht="14.4" x14ac:dyDescent="0.3">
      <c r="A1041" s="94"/>
      <c r="B1041" s="4"/>
      <c r="C1041" s="4"/>
      <c r="D1041" s="4"/>
      <c r="E1041" s="4"/>
      <c r="F1041" s="4"/>
      <c r="G1041" s="4"/>
      <c r="H1041" s="4"/>
      <c r="I1041" s="4"/>
    </row>
    <row r="1042" spans="1:9" ht="14.4" x14ac:dyDescent="0.3">
      <c r="A1042" s="94"/>
      <c r="B1042" s="4"/>
      <c r="C1042" s="4"/>
      <c r="D1042" s="4"/>
      <c r="E1042" s="4"/>
      <c r="F1042" s="4"/>
      <c r="G1042" s="4"/>
      <c r="H1042" s="4"/>
      <c r="I1042" s="4"/>
    </row>
    <row r="1043" spans="1:9" ht="14.4" x14ac:dyDescent="0.3">
      <c r="A1043" s="94"/>
      <c r="B1043" s="4"/>
      <c r="C1043" s="4"/>
      <c r="D1043" s="4"/>
      <c r="E1043" s="4"/>
      <c r="F1043" s="4"/>
      <c r="G1043" s="4"/>
      <c r="H1043" s="4"/>
      <c r="I1043" s="4"/>
    </row>
    <row r="1044" spans="1:9" ht="14.4" x14ac:dyDescent="0.3">
      <c r="A1044" s="94"/>
      <c r="B1044" s="4"/>
      <c r="C1044" s="4"/>
      <c r="D1044" s="4"/>
      <c r="E1044" s="4"/>
      <c r="F1044" s="4"/>
      <c r="G1044" s="4"/>
      <c r="H1044" s="4"/>
      <c r="I1044" s="4"/>
    </row>
    <row r="1045" spans="1:9" ht="14.4" x14ac:dyDescent="0.3">
      <c r="A1045" s="94"/>
      <c r="B1045" s="4"/>
      <c r="C1045" s="4"/>
      <c r="D1045" s="4"/>
      <c r="E1045" s="4"/>
      <c r="F1045" s="4"/>
      <c r="G1045" s="4"/>
      <c r="H1045" s="4"/>
      <c r="I1045" s="4"/>
    </row>
    <row r="1046" spans="1:9" ht="14.4" x14ac:dyDescent="0.3">
      <c r="A1046" s="94"/>
      <c r="B1046" s="4"/>
      <c r="C1046" s="4"/>
      <c r="D1046" s="4"/>
      <c r="E1046" s="4"/>
      <c r="F1046" s="4"/>
      <c r="G1046" s="4"/>
      <c r="H1046" s="4"/>
      <c r="I1046" s="4"/>
    </row>
    <row r="1047" spans="1:9" ht="14.4" x14ac:dyDescent="0.3">
      <c r="A1047" s="94"/>
      <c r="B1047" s="4"/>
      <c r="C1047" s="4"/>
      <c r="D1047" s="4"/>
      <c r="E1047" s="4"/>
      <c r="F1047" s="4"/>
      <c r="G1047" s="4"/>
      <c r="H1047" s="4"/>
      <c r="I1047" s="4"/>
    </row>
    <row r="1048" spans="1:9" ht="14.4" x14ac:dyDescent="0.3">
      <c r="A1048" s="94"/>
      <c r="B1048" s="4"/>
      <c r="C1048" s="4"/>
      <c r="D1048" s="4"/>
      <c r="E1048" s="4"/>
      <c r="F1048" s="4"/>
      <c r="G1048" s="4"/>
      <c r="H1048" s="4"/>
      <c r="I1048" s="4"/>
    </row>
    <row r="1049" spans="1:9" ht="14.4" x14ac:dyDescent="0.3">
      <c r="A1049" s="94"/>
      <c r="B1049" s="4"/>
      <c r="C1049" s="4"/>
      <c r="D1049" s="4"/>
      <c r="E1049" s="4"/>
      <c r="F1049" s="4"/>
      <c r="G1049" s="4"/>
      <c r="H1049" s="4"/>
      <c r="I1049" s="4"/>
    </row>
    <row r="1050" spans="1:9" ht="14.4" x14ac:dyDescent="0.3">
      <c r="A1050" s="94"/>
      <c r="B1050" s="4"/>
      <c r="C1050" s="4"/>
      <c r="D1050" s="4"/>
      <c r="E1050" s="4"/>
      <c r="F1050" s="4"/>
      <c r="G1050" s="4"/>
      <c r="H1050" s="4"/>
      <c r="I1050" s="4"/>
    </row>
    <row r="1051" spans="1:9" ht="14.4" x14ac:dyDescent="0.3">
      <c r="A1051" s="94"/>
      <c r="B1051" s="4"/>
      <c r="C1051" s="4"/>
      <c r="D1051" s="4"/>
      <c r="E1051" s="4"/>
      <c r="F1051" s="4"/>
      <c r="G1051" s="4"/>
      <c r="H1051" s="4"/>
      <c r="I1051" s="4"/>
    </row>
    <row r="1052" spans="1:9" ht="14.4" x14ac:dyDescent="0.3">
      <c r="A1052" s="94"/>
      <c r="B1052" s="4"/>
      <c r="C1052" s="4"/>
      <c r="D1052" s="4"/>
      <c r="E1052" s="4"/>
      <c r="F1052" s="4"/>
      <c r="G1052" s="4"/>
      <c r="H1052" s="4"/>
      <c r="I1052" s="4"/>
    </row>
    <row r="1053" spans="1:9" ht="14.4" x14ac:dyDescent="0.3">
      <c r="A1053" s="94"/>
      <c r="B1053" s="4"/>
      <c r="C1053" s="4"/>
      <c r="D1053" s="4"/>
      <c r="E1053" s="4"/>
      <c r="F1053" s="4"/>
      <c r="G1053" s="4"/>
      <c r="H1053" s="4"/>
      <c r="I1053" s="4"/>
    </row>
    <row r="1054" spans="1:9" ht="14.4" x14ac:dyDescent="0.3">
      <c r="A1054" s="94"/>
      <c r="B1054" s="4"/>
      <c r="C1054" s="4"/>
      <c r="D1054" s="4"/>
      <c r="E1054" s="4"/>
      <c r="F1054" s="4"/>
      <c r="G1054" s="4"/>
      <c r="H1054" s="4"/>
      <c r="I1054" s="4"/>
    </row>
    <row r="1055" spans="1:9" ht="14.4" x14ac:dyDescent="0.3">
      <c r="A1055" s="94"/>
      <c r="B1055" s="4"/>
      <c r="C1055" s="4"/>
      <c r="D1055" s="4"/>
      <c r="E1055" s="4"/>
      <c r="F1055" s="4"/>
      <c r="G1055" s="4"/>
      <c r="H1055" s="4"/>
      <c r="I1055" s="4"/>
    </row>
    <row r="1056" spans="1:9" ht="14.4" x14ac:dyDescent="0.3">
      <c r="A1056" s="94"/>
      <c r="B1056" s="4"/>
      <c r="C1056" s="4"/>
      <c r="D1056" s="4"/>
      <c r="E1056" s="4"/>
      <c r="F1056" s="4"/>
      <c r="G1056" s="4"/>
      <c r="H1056" s="4"/>
      <c r="I1056" s="4"/>
    </row>
    <row r="1057" spans="1:9" ht="14.4" x14ac:dyDescent="0.3">
      <c r="A1057" s="94"/>
      <c r="B1057" s="4"/>
      <c r="C1057" s="4"/>
      <c r="D1057" s="4"/>
      <c r="E1057" s="4"/>
      <c r="F1057" s="4"/>
      <c r="G1057" s="4"/>
      <c r="H1057" s="4"/>
      <c r="I1057" s="4"/>
    </row>
    <row r="1058" spans="1:9" ht="14.4" x14ac:dyDescent="0.3">
      <c r="A1058" s="94"/>
      <c r="B1058" s="4"/>
      <c r="C1058" s="4"/>
      <c r="D1058" s="4"/>
      <c r="E1058" s="4"/>
      <c r="F1058" s="4"/>
      <c r="G1058" s="4"/>
      <c r="H1058" s="4"/>
      <c r="I1058" s="4"/>
    </row>
    <row r="1059" spans="1:9" ht="14.4" x14ac:dyDescent="0.3">
      <c r="A1059" s="94"/>
      <c r="B1059" s="4"/>
      <c r="C1059" s="4"/>
      <c r="D1059" s="4"/>
      <c r="E1059" s="4"/>
      <c r="F1059" s="4"/>
      <c r="G1059" s="4"/>
      <c r="H1059" s="4"/>
      <c r="I1059" s="4"/>
    </row>
    <row r="1060" spans="1:9" ht="14.4" x14ac:dyDescent="0.3">
      <c r="A1060" s="94"/>
      <c r="B1060" s="4"/>
      <c r="C1060" s="4"/>
      <c r="D1060" s="4"/>
      <c r="E1060" s="4"/>
      <c r="F1060" s="4"/>
      <c r="G1060" s="4"/>
      <c r="H1060" s="4"/>
      <c r="I1060" s="4"/>
    </row>
    <row r="1061" spans="1:9" ht="14.4" x14ac:dyDescent="0.3">
      <c r="A1061" s="94"/>
      <c r="B1061" s="4"/>
      <c r="C1061" s="4"/>
      <c r="D1061" s="4"/>
      <c r="E1061" s="4"/>
      <c r="F1061" s="4"/>
      <c r="G1061" s="4"/>
      <c r="H1061" s="4"/>
      <c r="I1061" s="4"/>
    </row>
    <row r="1062" spans="1:9" ht="14.4" x14ac:dyDescent="0.3">
      <c r="A1062" s="94"/>
      <c r="B1062" s="4"/>
      <c r="C1062" s="4"/>
      <c r="D1062" s="4"/>
      <c r="E1062" s="4"/>
      <c r="F1062" s="4"/>
      <c r="G1062" s="4"/>
      <c r="H1062" s="4"/>
      <c r="I1062" s="4"/>
    </row>
    <row r="1063" spans="1:9" ht="14.4" x14ac:dyDescent="0.3">
      <c r="A1063" s="94"/>
      <c r="B1063" s="4"/>
      <c r="C1063" s="4"/>
      <c r="D1063" s="4"/>
      <c r="E1063" s="4"/>
      <c r="F1063" s="4"/>
      <c r="G1063" s="4"/>
      <c r="H1063" s="4"/>
      <c r="I1063" s="4"/>
    </row>
    <row r="1064" spans="1:9" ht="14.4" x14ac:dyDescent="0.3">
      <c r="A1064" s="94"/>
      <c r="B1064" s="4"/>
      <c r="C1064" s="4"/>
      <c r="D1064" s="4"/>
      <c r="E1064" s="4"/>
      <c r="F1064" s="4"/>
      <c r="G1064" s="4"/>
      <c r="H1064" s="4"/>
      <c r="I1064" s="4"/>
    </row>
    <row r="1065" spans="1:9" ht="14.4" x14ac:dyDescent="0.3">
      <c r="A1065" s="94"/>
      <c r="B1065" s="4"/>
      <c r="C1065" s="4"/>
      <c r="D1065" s="4"/>
      <c r="E1065" s="4"/>
      <c r="F1065" s="4"/>
      <c r="G1065" s="4"/>
      <c r="H1065" s="4"/>
      <c r="I1065" s="4"/>
    </row>
    <row r="1066" spans="1:9" ht="14.4" x14ac:dyDescent="0.3">
      <c r="A1066" s="94"/>
      <c r="B1066" s="4"/>
      <c r="C1066" s="4"/>
      <c r="D1066" s="4"/>
      <c r="E1066" s="4"/>
      <c r="F1066" s="4"/>
      <c r="G1066" s="4"/>
      <c r="H1066" s="4"/>
      <c r="I1066" s="4"/>
    </row>
    <row r="1067" spans="1:9" ht="14.4" x14ac:dyDescent="0.3">
      <c r="A1067" s="94"/>
      <c r="B1067" s="4"/>
      <c r="C1067" s="4"/>
      <c r="D1067" s="4"/>
      <c r="E1067" s="4"/>
      <c r="F1067" s="4"/>
      <c r="G1067" s="4"/>
      <c r="H1067" s="4"/>
      <c r="I1067" s="4"/>
    </row>
    <row r="1068" spans="1:9" ht="14.4" x14ac:dyDescent="0.3">
      <c r="A1068" s="94"/>
      <c r="B1068" s="4"/>
      <c r="C1068" s="4"/>
      <c r="D1068" s="4"/>
      <c r="E1068" s="4"/>
      <c r="F1068" s="4"/>
      <c r="G1068" s="4"/>
      <c r="H1068" s="4"/>
      <c r="I1068" s="4"/>
    </row>
    <row r="1069" spans="1:9" ht="14.4" x14ac:dyDescent="0.3">
      <c r="A1069" s="94"/>
      <c r="B1069" s="4"/>
      <c r="C1069" s="4"/>
      <c r="D1069" s="4"/>
      <c r="E1069" s="4"/>
      <c r="F1069" s="4"/>
      <c r="G1069" s="4"/>
      <c r="H1069" s="4"/>
      <c r="I1069" s="4"/>
    </row>
    <row r="1070" spans="1:9" ht="14.4" x14ac:dyDescent="0.3">
      <c r="A1070" s="94"/>
      <c r="B1070" s="4"/>
      <c r="C1070" s="4"/>
      <c r="D1070" s="4"/>
      <c r="E1070" s="4"/>
      <c r="F1070" s="4"/>
      <c r="G1070" s="4"/>
      <c r="H1070" s="4"/>
      <c r="I1070" s="4"/>
    </row>
    <row r="1071" spans="1:9" ht="14.4" x14ac:dyDescent="0.3">
      <c r="A1071" s="94"/>
      <c r="B1071" s="4"/>
      <c r="C1071" s="4"/>
      <c r="D1071" s="4"/>
      <c r="E1071" s="4"/>
      <c r="F1071" s="4"/>
      <c r="G1071" s="4"/>
      <c r="H1071" s="4"/>
      <c r="I1071" s="4"/>
    </row>
    <row r="1072" spans="1:9" ht="14.4" x14ac:dyDescent="0.3">
      <c r="A1072" s="94"/>
      <c r="B1072" s="4"/>
      <c r="C1072" s="4"/>
      <c r="D1072" s="4"/>
      <c r="E1072" s="4"/>
      <c r="F1072" s="4"/>
      <c r="G1072" s="4"/>
      <c r="H1072" s="4"/>
      <c r="I1072" s="4"/>
    </row>
    <row r="1073" spans="1:9" ht="14.4" x14ac:dyDescent="0.3">
      <c r="A1073" s="94"/>
      <c r="B1073" s="4"/>
      <c r="C1073" s="4"/>
      <c r="D1073" s="4"/>
      <c r="E1073" s="4"/>
      <c r="F1073" s="4"/>
      <c r="G1073" s="4"/>
      <c r="H1073" s="4"/>
      <c r="I1073" s="4"/>
    </row>
    <row r="1074" spans="1:9" ht="14.4" x14ac:dyDescent="0.3">
      <c r="A1074" s="94"/>
      <c r="B1074" s="4"/>
      <c r="C1074" s="4"/>
      <c r="D1074" s="4"/>
      <c r="E1074" s="4"/>
      <c r="F1074" s="4"/>
      <c r="G1074" s="4"/>
      <c r="H1074" s="4"/>
      <c r="I1074" s="4"/>
    </row>
    <row r="1075" spans="1:9" ht="14.4" x14ac:dyDescent="0.3">
      <c r="A1075" s="94"/>
      <c r="B1075" s="4"/>
      <c r="C1075" s="4"/>
      <c r="D1075" s="4"/>
      <c r="E1075" s="4"/>
      <c r="F1075" s="4"/>
      <c r="G1075" s="4"/>
      <c r="H1075" s="4"/>
      <c r="I1075" s="4"/>
    </row>
    <row r="1076" spans="1:9" ht="14.4" x14ac:dyDescent="0.3">
      <c r="A1076" s="94"/>
      <c r="B1076" s="4"/>
      <c r="C1076" s="4"/>
      <c r="D1076" s="4"/>
      <c r="E1076" s="4"/>
      <c r="F1076" s="4"/>
      <c r="G1076" s="4"/>
      <c r="H1076" s="4"/>
      <c r="I1076" s="4"/>
    </row>
    <row r="1077" spans="1:9" ht="14.4" x14ac:dyDescent="0.3">
      <c r="A1077" s="94"/>
      <c r="B1077" s="4"/>
      <c r="C1077" s="4"/>
      <c r="D1077" s="4"/>
      <c r="E1077" s="4"/>
      <c r="F1077" s="4"/>
      <c r="G1077" s="4"/>
      <c r="H1077" s="4"/>
      <c r="I1077" s="4"/>
    </row>
    <row r="1078" spans="1:9" ht="14.4" x14ac:dyDescent="0.3">
      <c r="A1078" s="94"/>
      <c r="B1078" s="4"/>
      <c r="C1078" s="4"/>
      <c r="D1078" s="4"/>
      <c r="E1078" s="4"/>
      <c r="F1078" s="4"/>
      <c r="G1078" s="4"/>
      <c r="H1078" s="4"/>
      <c r="I1078" s="4"/>
    </row>
    <row r="1079" spans="1:9" ht="14.4" x14ac:dyDescent="0.3">
      <c r="A1079" s="94"/>
      <c r="B1079" s="4"/>
      <c r="C1079" s="4"/>
      <c r="D1079" s="4"/>
      <c r="E1079" s="4"/>
      <c r="F1079" s="4"/>
      <c r="G1079" s="4"/>
      <c r="H1079" s="4"/>
      <c r="I1079" s="4"/>
    </row>
    <row r="1080" spans="1:9" ht="14.4" x14ac:dyDescent="0.3">
      <c r="A1080" s="94"/>
      <c r="B1080" s="4"/>
      <c r="C1080" s="4"/>
      <c r="D1080" s="4"/>
      <c r="E1080" s="4"/>
      <c r="F1080" s="4"/>
      <c r="G1080" s="4"/>
      <c r="H1080" s="4"/>
      <c r="I1080" s="4"/>
    </row>
    <row r="1081" spans="1:9" ht="14.4" x14ac:dyDescent="0.3">
      <c r="A1081" s="94"/>
      <c r="B1081" s="4"/>
      <c r="C1081" s="4"/>
      <c r="D1081" s="4"/>
      <c r="E1081" s="4"/>
      <c r="F1081" s="4"/>
      <c r="G1081" s="4"/>
      <c r="H1081" s="4"/>
      <c r="I1081" s="4"/>
    </row>
    <row r="1082" spans="1:9" ht="14.4" x14ac:dyDescent="0.3">
      <c r="A1082" s="94"/>
      <c r="B1082" s="4"/>
      <c r="C1082" s="4"/>
      <c r="D1082" s="4"/>
      <c r="E1082" s="4"/>
      <c r="F1082" s="4"/>
      <c r="G1082" s="4"/>
      <c r="H1082" s="4"/>
      <c r="I1082" s="4"/>
    </row>
    <row r="1083" spans="1:9" ht="14.4" x14ac:dyDescent="0.3">
      <c r="A1083" s="94"/>
      <c r="B1083" s="4"/>
      <c r="C1083" s="4"/>
      <c r="D1083" s="4"/>
      <c r="E1083" s="4"/>
      <c r="F1083" s="4"/>
      <c r="G1083" s="4"/>
      <c r="H1083" s="4"/>
      <c r="I1083" s="4"/>
    </row>
    <row r="1084" spans="1:9" ht="14.4" x14ac:dyDescent="0.3">
      <c r="A1084" s="94"/>
      <c r="B1084" s="4"/>
      <c r="C1084" s="4"/>
      <c r="D1084" s="4"/>
      <c r="E1084" s="4"/>
      <c r="F1084" s="4"/>
      <c r="G1084" s="4"/>
      <c r="H1084" s="4"/>
      <c r="I1084" s="4"/>
    </row>
    <row r="1085" spans="1:9" ht="14.4" x14ac:dyDescent="0.3">
      <c r="A1085" s="94"/>
      <c r="B1085" s="4"/>
      <c r="C1085" s="4"/>
      <c r="D1085" s="4"/>
      <c r="E1085" s="4"/>
      <c r="F1085" s="4"/>
      <c r="G1085" s="4"/>
      <c r="H1085" s="4"/>
      <c r="I1085" s="4"/>
    </row>
    <row r="1086" spans="1:9" ht="14.4" x14ac:dyDescent="0.3">
      <c r="A1086" s="94"/>
      <c r="B1086" s="4"/>
      <c r="C1086" s="4"/>
      <c r="D1086" s="4"/>
      <c r="E1086" s="4"/>
      <c r="F1086" s="4"/>
      <c r="G1086" s="4"/>
      <c r="H1086" s="4"/>
      <c r="I1086" s="4"/>
    </row>
    <row r="1087" spans="1:9" ht="14.4" x14ac:dyDescent="0.3">
      <c r="A1087" s="94"/>
      <c r="B1087" s="4"/>
      <c r="C1087" s="4"/>
      <c r="D1087" s="4"/>
      <c r="E1087" s="4"/>
      <c r="F1087" s="4"/>
      <c r="G1087" s="4"/>
      <c r="H1087" s="4"/>
      <c r="I1087" s="4"/>
    </row>
    <row r="1088" spans="1:9" ht="14.4" x14ac:dyDescent="0.3">
      <c r="A1088" s="94"/>
      <c r="B1088" s="4"/>
      <c r="C1088" s="4"/>
      <c r="D1088" s="4"/>
      <c r="E1088" s="4"/>
      <c r="F1088" s="4"/>
      <c r="G1088" s="4"/>
      <c r="H1088" s="4"/>
      <c r="I1088" s="4"/>
    </row>
    <row r="1089" spans="1:9" ht="14.4" x14ac:dyDescent="0.3">
      <c r="A1089" s="94"/>
      <c r="B1089" s="4"/>
      <c r="C1089" s="4"/>
      <c r="D1089" s="4"/>
      <c r="E1089" s="4"/>
      <c r="F1089" s="4"/>
      <c r="G1089" s="4"/>
      <c r="H1089" s="4"/>
      <c r="I1089" s="4"/>
    </row>
    <row r="1090" spans="1:9" ht="14.4" x14ac:dyDescent="0.3">
      <c r="A1090" s="94"/>
      <c r="B1090" s="4"/>
      <c r="C1090" s="4"/>
      <c r="D1090" s="4"/>
      <c r="E1090" s="4"/>
      <c r="F1090" s="4"/>
      <c r="G1090" s="4"/>
      <c r="H1090" s="4"/>
      <c r="I1090" s="4"/>
    </row>
    <row r="1091" spans="1:9" ht="14.4" x14ac:dyDescent="0.3">
      <c r="A1091" s="94"/>
      <c r="B1091" s="4"/>
      <c r="C1091" s="4"/>
      <c r="D1091" s="4"/>
      <c r="E1091" s="4"/>
      <c r="F1091" s="4"/>
      <c r="G1091" s="4"/>
      <c r="H1091" s="4"/>
      <c r="I1091" s="4"/>
    </row>
    <row r="1092" spans="1:9" ht="14.4" x14ac:dyDescent="0.3">
      <c r="A1092" s="94"/>
      <c r="B1092" s="4"/>
      <c r="C1092" s="4"/>
      <c r="D1092" s="4"/>
      <c r="E1092" s="4"/>
      <c r="F1092" s="4"/>
      <c r="G1092" s="4"/>
      <c r="H1092" s="4"/>
      <c r="I1092" s="4"/>
    </row>
    <row r="1093" spans="1:9" ht="14.4" x14ac:dyDescent="0.3">
      <c r="A1093" s="94"/>
      <c r="B1093" s="4"/>
      <c r="C1093" s="4"/>
      <c r="D1093" s="4"/>
      <c r="E1093" s="4"/>
      <c r="F1093" s="4"/>
      <c r="G1093" s="4"/>
      <c r="H1093" s="4"/>
      <c r="I1093" s="4"/>
    </row>
    <row r="1094" spans="1:9" ht="14.4" x14ac:dyDescent="0.3">
      <c r="A1094" s="94"/>
      <c r="B1094" s="4"/>
      <c r="C1094" s="4"/>
      <c r="D1094" s="4"/>
      <c r="E1094" s="4"/>
      <c r="F1094" s="4"/>
      <c r="G1094" s="4"/>
      <c r="H1094" s="4"/>
      <c r="I1094" s="4"/>
    </row>
    <row r="1095" spans="1:9" ht="14.4" x14ac:dyDescent="0.3">
      <c r="A1095" s="94"/>
      <c r="B1095" s="4"/>
      <c r="C1095" s="4"/>
      <c r="D1095" s="4"/>
      <c r="E1095" s="4"/>
      <c r="F1095" s="4"/>
      <c r="G1095" s="4"/>
      <c r="H1095" s="4"/>
      <c r="I1095" s="4"/>
    </row>
    <row r="1096" spans="1:9" ht="14.4" x14ac:dyDescent="0.3">
      <c r="A1096" s="94"/>
      <c r="B1096" s="4"/>
      <c r="C1096" s="4"/>
      <c r="D1096" s="4"/>
      <c r="E1096" s="4"/>
      <c r="F1096" s="4"/>
      <c r="G1096" s="4"/>
      <c r="H1096" s="4"/>
      <c r="I1096" s="4"/>
    </row>
    <row r="1097" spans="1:9" ht="14.4" x14ac:dyDescent="0.3">
      <c r="A1097" s="94"/>
      <c r="B1097" s="4"/>
      <c r="C1097" s="4"/>
      <c r="D1097" s="4"/>
      <c r="E1097" s="4"/>
      <c r="F1097" s="4"/>
      <c r="G1097" s="4"/>
      <c r="H1097" s="4"/>
      <c r="I1097" s="4"/>
    </row>
    <row r="1098" spans="1:9" ht="14.4" x14ac:dyDescent="0.3">
      <c r="A1098" s="94"/>
      <c r="B1098" s="4"/>
      <c r="C1098" s="4"/>
      <c r="D1098" s="4"/>
      <c r="E1098" s="4"/>
      <c r="F1098" s="4"/>
      <c r="G1098" s="4"/>
      <c r="H1098" s="4"/>
      <c r="I1098" s="4"/>
    </row>
    <row r="1099" spans="1:9" ht="14.4" x14ac:dyDescent="0.3">
      <c r="A1099" s="94"/>
      <c r="B1099" s="4"/>
      <c r="C1099" s="4"/>
      <c r="D1099" s="4"/>
      <c r="E1099" s="4"/>
      <c r="F1099" s="4"/>
      <c r="G1099" s="4"/>
      <c r="H1099" s="4"/>
      <c r="I1099" s="4"/>
    </row>
    <row r="1100" spans="1:9" ht="14.4" x14ac:dyDescent="0.3">
      <c r="A1100" s="94"/>
      <c r="B1100" s="4"/>
      <c r="C1100" s="4"/>
      <c r="D1100" s="4"/>
      <c r="E1100" s="4"/>
      <c r="F1100" s="4"/>
      <c r="G1100" s="4"/>
      <c r="H1100" s="4"/>
      <c r="I1100" s="4"/>
    </row>
    <row r="1101" spans="1:9" ht="14.4" x14ac:dyDescent="0.3">
      <c r="A1101" s="94"/>
      <c r="B1101" s="4"/>
      <c r="C1101" s="4"/>
      <c r="D1101" s="4"/>
      <c r="E1101" s="4"/>
      <c r="F1101" s="4"/>
      <c r="G1101" s="4"/>
      <c r="H1101" s="4"/>
      <c r="I1101" s="4"/>
    </row>
    <row r="1102" spans="1:9" ht="14.4" x14ac:dyDescent="0.3">
      <c r="A1102" s="94"/>
      <c r="B1102" s="4"/>
      <c r="C1102" s="4"/>
      <c r="D1102" s="4"/>
      <c r="E1102" s="4"/>
      <c r="F1102" s="4"/>
      <c r="G1102" s="4"/>
      <c r="H1102" s="4"/>
      <c r="I1102" s="4"/>
    </row>
    <row r="1103" spans="1:9" ht="14.4" x14ac:dyDescent="0.3">
      <c r="A1103" s="94"/>
      <c r="B1103" s="4"/>
      <c r="C1103" s="4"/>
      <c r="D1103" s="4"/>
      <c r="E1103" s="4"/>
      <c r="F1103" s="4"/>
      <c r="G1103" s="4"/>
      <c r="H1103" s="4"/>
      <c r="I1103" s="4"/>
    </row>
    <row r="1104" spans="1:9" ht="14.4" x14ac:dyDescent="0.3">
      <c r="A1104" s="94"/>
      <c r="B1104" s="4"/>
      <c r="C1104" s="4"/>
      <c r="D1104" s="4"/>
      <c r="E1104" s="4"/>
      <c r="F1104" s="4"/>
      <c r="G1104" s="4"/>
      <c r="H1104" s="4"/>
      <c r="I1104" s="4"/>
    </row>
    <row r="1105" spans="1:9" ht="14.4" x14ac:dyDescent="0.3">
      <c r="A1105" s="94"/>
      <c r="B1105" s="4"/>
      <c r="C1105" s="4"/>
      <c r="D1105" s="4"/>
      <c r="E1105" s="4"/>
      <c r="F1105" s="4"/>
      <c r="G1105" s="4"/>
      <c r="H1105" s="4"/>
      <c r="I1105" s="4"/>
    </row>
    <row r="1106" spans="1:9" ht="14.4" x14ac:dyDescent="0.3">
      <c r="A1106" s="94"/>
      <c r="B1106" s="4"/>
      <c r="C1106" s="4"/>
      <c r="D1106" s="4"/>
      <c r="E1106" s="4"/>
      <c r="F1106" s="4"/>
      <c r="G1106" s="4"/>
      <c r="H1106" s="4"/>
      <c r="I1106" s="4"/>
    </row>
    <row r="1107" spans="1:9" ht="14.4" x14ac:dyDescent="0.3">
      <c r="A1107" s="94"/>
      <c r="B1107" s="4"/>
      <c r="C1107" s="4"/>
      <c r="D1107" s="4"/>
      <c r="E1107" s="4"/>
      <c r="F1107" s="4"/>
      <c r="G1107" s="4"/>
      <c r="H1107" s="4"/>
      <c r="I1107" s="4"/>
    </row>
    <row r="1108" spans="1:9" ht="14.4" x14ac:dyDescent="0.3">
      <c r="A1108" s="94"/>
      <c r="B1108" s="4"/>
      <c r="C1108" s="4"/>
      <c r="D1108" s="4"/>
      <c r="E1108" s="4"/>
      <c r="F1108" s="4"/>
      <c r="G1108" s="4"/>
      <c r="H1108" s="4"/>
      <c r="I1108" s="4"/>
    </row>
    <row r="1109" spans="1:9" ht="14.4" x14ac:dyDescent="0.3">
      <c r="A1109" s="94"/>
      <c r="B1109" s="4"/>
      <c r="C1109" s="4"/>
      <c r="D1109" s="4"/>
      <c r="E1109" s="4"/>
      <c r="F1109" s="4"/>
      <c r="G1109" s="4"/>
      <c r="H1109" s="4"/>
      <c r="I1109" s="4"/>
    </row>
    <row r="1110" spans="1:9" ht="14.4" x14ac:dyDescent="0.3">
      <c r="A1110" s="94"/>
      <c r="B1110" s="4"/>
      <c r="C1110" s="4"/>
      <c r="D1110" s="4"/>
      <c r="E1110" s="4"/>
      <c r="F1110" s="4"/>
      <c r="G1110" s="4"/>
      <c r="H1110" s="4"/>
      <c r="I1110" s="4"/>
    </row>
    <row r="1111" spans="1:9" ht="14.4" x14ac:dyDescent="0.3">
      <c r="A1111" s="94"/>
      <c r="B1111" s="4"/>
      <c r="C1111" s="4"/>
      <c r="D1111" s="4"/>
      <c r="E1111" s="4"/>
      <c r="F1111" s="4"/>
      <c r="G1111" s="4"/>
      <c r="H1111" s="4"/>
      <c r="I1111" s="4"/>
    </row>
    <row r="1112" spans="1:9" ht="14.4" x14ac:dyDescent="0.3">
      <c r="A1112" s="94"/>
      <c r="B1112" s="4"/>
      <c r="C1112" s="4"/>
      <c r="D1112" s="4"/>
      <c r="E1112" s="4"/>
      <c r="F1112" s="4"/>
      <c r="G1112" s="4"/>
      <c r="H1112" s="4"/>
      <c r="I1112" s="4"/>
    </row>
    <row r="1113" spans="1:9" ht="14.4" x14ac:dyDescent="0.3">
      <c r="A1113" s="94"/>
      <c r="B1113" s="4"/>
      <c r="C1113" s="4"/>
      <c r="D1113" s="4"/>
      <c r="E1113" s="4"/>
      <c r="F1113" s="4"/>
      <c r="G1113" s="4"/>
      <c r="H1113" s="4"/>
      <c r="I1113" s="4"/>
    </row>
    <row r="1114" spans="1:9" ht="14.4" x14ac:dyDescent="0.3">
      <c r="A1114" s="94"/>
      <c r="B1114" s="4"/>
      <c r="C1114" s="4"/>
      <c r="D1114" s="4"/>
      <c r="E1114" s="4"/>
      <c r="F1114" s="4"/>
      <c r="G1114" s="4"/>
      <c r="H1114" s="4"/>
      <c r="I1114" s="4"/>
    </row>
    <row r="1115" spans="1:9" ht="14.4" x14ac:dyDescent="0.3">
      <c r="A1115" s="94"/>
      <c r="B1115" s="4"/>
      <c r="C1115" s="4"/>
      <c r="D1115" s="4"/>
      <c r="E1115" s="4"/>
      <c r="F1115" s="4"/>
      <c r="G1115" s="4"/>
      <c r="H1115" s="4"/>
      <c r="I1115" s="4"/>
    </row>
    <row r="1116" spans="1:9" ht="14.4" x14ac:dyDescent="0.3">
      <c r="A1116" s="94"/>
      <c r="B1116" s="4"/>
      <c r="C1116" s="4"/>
      <c r="D1116" s="4"/>
      <c r="E1116" s="4"/>
      <c r="F1116" s="4"/>
      <c r="G1116" s="4"/>
      <c r="H1116" s="4"/>
      <c r="I1116" s="4"/>
    </row>
    <row r="1117" spans="1:9" ht="14.4" x14ac:dyDescent="0.3">
      <c r="A1117" s="94"/>
      <c r="B1117" s="4"/>
      <c r="C1117" s="4"/>
      <c r="D1117" s="4"/>
      <c r="E1117" s="4"/>
      <c r="F1117" s="4"/>
      <c r="G1117" s="4"/>
      <c r="H1117" s="4"/>
      <c r="I1117" s="4"/>
    </row>
    <row r="1118" spans="1:9" ht="14.4" x14ac:dyDescent="0.3">
      <c r="A1118" s="94"/>
      <c r="B1118" s="4"/>
      <c r="C1118" s="4"/>
      <c r="D1118" s="4"/>
      <c r="E1118" s="4"/>
      <c r="F1118" s="4"/>
      <c r="G1118" s="4"/>
      <c r="H1118" s="4"/>
      <c r="I1118" s="4"/>
    </row>
    <row r="1119" spans="1:9" ht="14.4" x14ac:dyDescent="0.3">
      <c r="A1119" s="94"/>
      <c r="B1119" s="4"/>
      <c r="C1119" s="4"/>
      <c r="D1119" s="4"/>
      <c r="E1119" s="4"/>
      <c r="F1119" s="4"/>
      <c r="G1119" s="4"/>
      <c r="H1119" s="4"/>
      <c r="I1119" s="4"/>
    </row>
    <row r="1120" spans="1:9" ht="14.4" x14ac:dyDescent="0.3">
      <c r="A1120" s="94"/>
      <c r="B1120" s="4"/>
      <c r="C1120" s="4"/>
      <c r="D1120" s="4"/>
      <c r="E1120" s="4"/>
      <c r="F1120" s="4"/>
      <c r="G1120" s="4"/>
      <c r="H1120" s="4"/>
      <c r="I1120" s="4"/>
    </row>
    <row r="1121" spans="1:9" ht="14.4" x14ac:dyDescent="0.3">
      <c r="A1121" s="94"/>
      <c r="B1121" s="4"/>
      <c r="C1121" s="4"/>
      <c r="D1121" s="4"/>
      <c r="E1121" s="4"/>
      <c r="F1121" s="4"/>
      <c r="G1121" s="4"/>
      <c r="H1121" s="4"/>
      <c r="I1121" s="4"/>
    </row>
    <row r="1122" spans="1:9" ht="14.4" x14ac:dyDescent="0.3">
      <c r="A1122" s="94"/>
      <c r="B1122" s="4"/>
      <c r="C1122" s="4"/>
      <c r="D1122" s="4"/>
      <c r="E1122" s="4"/>
      <c r="F1122" s="4"/>
      <c r="G1122" s="4"/>
      <c r="H1122" s="4"/>
      <c r="I1122" s="4"/>
    </row>
    <row r="1123" spans="1:9" ht="14.4" x14ac:dyDescent="0.3">
      <c r="A1123" s="94"/>
      <c r="B1123" s="4"/>
      <c r="C1123" s="4"/>
      <c r="D1123" s="4"/>
      <c r="E1123" s="4"/>
      <c r="F1123" s="4"/>
      <c r="G1123" s="4"/>
      <c r="H1123" s="4"/>
      <c r="I1123" s="4"/>
    </row>
    <row r="1124" spans="1:9" ht="14.4" x14ac:dyDescent="0.3">
      <c r="A1124" s="94"/>
      <c r="B1124" s="4"/>
      <c r="C1124" s="4"/>
      <c r="D1124" s="4"/>
      <c r="E1124" s="4"/>
      <c r="F1124" s="4"/>
      <c r="G1124" s="4"/>
      <c r="H1124" s="4"/>
      <c r="I1124" s="4"/>
    </row>
    <row r="1125" spans="1:9" ht="14.4" x14ac:dyDescent="0.3">
      <c r="A1125" s="94"/>
      <c r="B1125" s="4"/>
      <c r="C1125" s="4"/>
      <c r="D1125" s="4"/>
      <c r="E1125" s="4"/>
      <c r="F1125" s="4"/>
      <c r="G1125" s="4"/>
      <c r="H1125" s="4"/>
      <c r="I1125" s="4"/>
    </row>
    <row r="1126" spans="1:9" ht="14.4" x14ac:dyDescent="0.3">
      <c r="A1126" s="94"/>
      <c r="B1126" s="4"/>
      <c r="C1126" s="4"/>
      <c r="D1126" s="4"/>
      <c r="E1126" s="4"/>
      <c r="F1126" s="4"/>
      <c r="G1126" s="4"/>
      <c r="H1126" s="4"/>
      <c r="I1126" s="4"/>
    </row>
    <row r="1127" spans="1:9" ht="14.4" x14ac:dyDescent="0.3">
      <c r="A1127" s="94"/>
      <c r="B1127" s="4"/>
      <c r="C1127" s="4"/>
      <c r="D1127" s="4"/>
      <c r="E1127" s="4"/>
      <c r="F1127" s="4"/>
      <c r="G1127" s="4"/>
      <c r="H1127" s="4"/>
      <c r="I1127" s="4"/>
    </row>
    <row r="1128" spans="1:9" ht="14.4" x14ac:dyDescent="0.3">
      <c r="A1128" s="94"/>
      <c r="B1128" s="4"/>
      <c r="C1128" s="4"/>
      <c r="D1128" s="4"/>
      <c r="E1128" s="4"/>
      <c r="F1128" s="4"/>
      <c r="G1128" s="4"/>
      <c r="H1128" s="4"/>
      <c r="I1128" s="4"/>
    </row>
    <row r="1129" spans="1:9" ht="14.4" x14ac:dyDescent="0.3">
      <c r="A1129" s="94"/>
      <c r="B1129" s="4"/>
      <c r="C1129" s="4"/>
      <c r="D1129" s="4"/>
      <c r="E1129" s="4"/>
      <c r="F1129" s="4"/>
      <c r="G1129" s="4"/>
      <c r="H1129" s="4"/>
      <c r="I1129" s="4"/>
    </row>
    <row r="1130" spans="1:9" ht="14.4" x14ac:dyDescent="0.3">
      <c r="A1130" s="94"/>
      <c r="B1130" s="4"/>
      <c r="C1130" s="4"/>
      <c r="D1130" s="4"/>
      <c r="E1130" s="4"/>
      <c r="F1130" s="4"/>
      <c r="G1130" s="4"/>
      <c r="H1130" s="4"/>
      <c r="I1130" s="4"/>
    </row>
    <row r="1131" spans="1:9" ht="14.4" x14ac:dyDescent="0.3">
      <c r="A1131" s="94"/>
      <c r="B1131" s="4"/>
      <c r="C1131" s="4"/>
      <c r="D1131" s="4"/>
      <c r="E1131" s="4"/>
      <c r="F1131" s="4"/>
      <c r="G1131" s="4"/>
      <c r="H1131" s="4"/>
      <c r="I1131" s="4"/>
    </row>
    <row r="1132" spans="1:9" ht="14.4" x14ac:dyDescent="0.3">
      <c r="A1132" s="94"/>
      <c r="B1132" s="4"/>
      <c r="C1132" s="4"/>
      <c r="D1132" s="4"/>
      <c r="E1132" s="4"/>
      <c r="F1132" s="4"/>
      <c r="G1132" s="4"/>
      <c r="H1132" s="4"/>
      <c r="I1132" s="4"/>
    </row>
    <row r="1133" spans="1:9" ht="14.4" x14ac:dyDescent="0.3">
      <c r="A1133" s="94"/>
      <c r="B1133" s="4"/>
      <c r="C1133" s="4"/>
      <c r="D1133" s="4"/>
      <c r="E1133" s="4"/>
      <c r="F1133" s="4"/>
      <c r="G1133" s="4"/>
      <c r="H1133" s="4"/>
      <c r="I1133" s="4"/>
    </row>
    <row r="1134" spans="1:9" ht="14.4" x14ac:dyDescent="0.3">
      <c r="A1134" s="94"/>
      <c r="B1134" s="4"/>
      <c r="C1134" s="4"/>
      <c r="D1134" s="4"/>
      <c r="E1134" s="4"/>
      <c r="F1134" s="4"/>
      <c r="G1134" s="4"/>
      <c r="H1134" s="4"/>
      <c r="I1134" s="4"/>
    </row>
    <row r="1135" spans="1:9" ht="14.4" x14ac:dyDescent="0.3">
      <c r="A1135" s="94"/>
      <c r="B1135" s="4"/>
      <c r="C1135" s="4"/>
      <c r="D1135" s="4"/>
      <c r="E1135" s="4"/>
      <c r="F1135" s="4"/>
      <c r="G1135" s="4"/>
      <c r="H1135" s="4"/>
      <c r="I1135" s="4"/>
    </row>
    <row r="1136" spans="1:9" ht="14.4" x14ac:dyDescent="0.3">
      <c r="A1136" s="94"/>
      <c r="B1136" s="4"/>
      <c r="C1136" s="4"/>
      <c r="D1136" s="4"/>
      <c r="E1136" s="4"/>
      <c r="F1136" s="4"/>
      <c r="G1136" s="4"/>
      <c r="H1136" s="4"/>
      <c r="I1136" s="4"/>
    </row>
    <row r="1137" spans="1:9" ht="14.4" x14ac:dyDescent="0.3">
      <c r="A1137" s="94"/>
      <c r="B1137" s="4"/>
      <c r="C1137" s="4"/>
      <c r="D1137" s="4"/>
      <c r="E1137" s="4"/>
      <c r="F1137" s="4"/>
      <c r="G1137" s="4"/>
      <c r="H1137" s="4"/>
      <c r="I1137" s="4"/>
    </row>
    <row r="1138" spans="1:9" ht="14.4" x14ac:dyDescent="0.3">
      <c r="A1138" s="94"/>
      <c r="B1138" s="4"/>
      <c r="C1138" s="4"/>
      <c r="D1138" s="4"/>
      <c r="E1138" s="4"/>
      <c r="F1138" s="4"/>
      <c r="G1138" s="4"/>
      <c r="H1138" s="4"/>
      <c r="I1138" s="4"/>
    </row>
    <row r="1139" spans="1:9" ht="14.4" x14ac:dyDescent="0.3">
      <c r="A1139" s="94"/>
      <c r="B1139" s="4"/>
      <c r="C1139" s="4"/>
      <c r="D1139" s="4"/>
      <c r="E1139" s="4"/>
      <c r="F1139" s="4"/>
      <c r="G1139" s="4"/>
      <c r="H1139" s="4"/>
      <c r="I1139" s="4"/>
    </row>
    <row r="1140" spans="1:9" ht="14.4" x14ac:dyDescent="0.3">
      <c r="A1140" s="94"/>
      <c r="B1140" s="4"/>
      <c r="C1140" s="4"/>
      <c r="D1140" s="4"/>
      <c r="E1140" s="4"/>
      <c r="F1140" s="4"/>
      <c r="G1140" s="4"/>
      <c r="H1140" s="4"/>
      <c r="I1140" s="4"/>
    </row>
    <row r="1141" spans="1:9" ht="14.4" x14ac:dyDescent="0.3">
      <c r="A1141" s="94"/>
      <c r="B1141" s="4"/>
      <c r="C1141" s="4"/>
      <c r="D1141" s="4"/>
      <c r="E1141" s="4"/>
      <c r="F1141" s="4"/>
      <c r="G1141" s="4"/>
      <c r="H1141" s="4"/>
      <c r="I1141" s="4"/>
    </row>
    <row r="1142" spans="1:9" ht="14.4" x14ac:dyDescent="0.3">
      <c r="A1142" s="94"/>
      <c r="B1142" s="4"/>
      <c r="C1142" s="4"/>
      <c r="D1142" s="4"/>
      <c r="E1142" s="4"/>
      <c r="F1142" s="4"/>
      <c r="G1142" s="4"/>
      <c r="H1142" s="4"/>
      <c r="I1142" s="4"/>
    </row>
    <row r="1143" spans="1:9" ht="14.4" x14ac:dyDescent="0.3">
      <c r="A1143" s="94"/>
      <c r="B1143" s="4"/>
      <c r="C1143" s="4"/>
      <c r="D1143" s="4"/>
      <c r="E1143" s="4"/>
      <c r="F1143" s="4"/>
      <c r="G1143" s="4"/>
      <c r="H1143" s="4"/>
      <c r="I1143" s="4"/>
    </row>
    <row r="1144" spans="1:9" ht="14.4" x14ac:dyDescent="0.3">
      <c r="A1144" s="94"/>
      <c r="B1144" s="4"/>
      <c r="C1144" s="4"/>
      <c r="D1144" s="4"/>
      <c r="E1144" s="4"/>
      <c r="F1144" s="4"/>
      <c r="G1144" s="4"/>
      <c r="H1144" s="4"/>
      <c r="I1144" s="4"/>
    </row>
    <row r="1145" spans="1:9" ht="14.4" x14ac:dyDescent="0.3">
      <c r="A1145" s="94"/>
      <c r="B1145" s="4"/>
      <c r="C1145" s="4"/>
      <c r="D1145" s="4"/>
      <c r="E1145" s="4"/>
      <c r="F1145" s="4"/>
      <c r="G1145" s="4"/>
      <c r="H1145" s="4"/>
      <c r="I1145" s="4"/>
    </row>
    <row r="1146" spans="1:9" ht="14.4" x14ac:dyDescent="0.3">
      <c r="A1146" s="94"/>
      <c r="B1146" s="4"/>
      <c r="C1146" s="4"/>
      <c r="D1146" s="4"/>
      <c r="E1146" s="4"/>
      <c r="F1146" s="4"/>
      <c r="G1146" s="4"/>
      <c r="H1146" s="4"/>
      <c r="I1146" s="4"/>
    </row>
    <row r="1147" spans="1:9" ht="14.4" x14ac:dyDescent="0.3">
      <c r="A1147" s="94"/>
      <c r="B1147" s="4"/>
      <c r="C1147" s="4"/>
      <c r="D1147" s="4"/>
      <c r="E1147" s="4"/>
      <c r="F1147" s="4"/>
      <c r="G1147" s="4"/>
      <c r="H1147" s="4"/>
      <c r="I1147" s="4"/>
    </row>
    <row r="1148" spans="1:9" ht="14.4" x14ac:dyDescent="0.3">
      <c r="A1148" s="94"/>
      <c r="B1148" s="4"/>
      <c r="C1148" s="4"/>
      <c r="D1148" s="4"/>
      <c r="E1148" s="4"/>
      <c r="F1148" s="4"/>
      <c r="G1148" s="4"/>
      <c r="H1148" s="4"/>
      <c r="I1148" s="4"/>
    </row>
    <row r="1149" spans="1:9" ht="14.4" x14ac:dyDescent="0.3">
      <c r="A1149" s="94"/>
      <c r="B1149" s="4"/>
      <c r="C1149" s="4"/>
      <c r="D1149" s="4"/>
      <c r="E1149" s="4"/>
      <c r="F1149" s="4"/>
      <c r="G1149" s="4"/>
      <c r="H1149" s="4"/>
      <c r="I1149" s="4"/>
    </row>
    <row r="1150" spans="1:9" ht="14.4" x14ac:dyDescent="0.3">
      <c r="A1150" s="94"/>
      <c r="B1150" s="4"/>
      <c r="C1150" s="4"/>
      <c r="D1150" s="4"/>
      <c r="E1150" s="4"/>
      <c r="F1150" s="4"/>
      <c r="G1150" s="4"/>
      <c r="H1150" s="4"/>
      <c r="I1150" s="4"/>
    </row>
    <row r="1151" spans="1:9" ht="14.4" x14ac:dyDescent="0.3">
      <c r="A1151" s="94"/>
      <c r="B1151" s="4"/>
      <c r="C1151" s="4"/>
      <c r="D1151" s="4"/>
      <c r="E1151" s="4"/>
      <c r="F1151" s="4"/>
      <c r="G1151" s="4"/>
      <c r="H1151" s="4"/>
      <c r="I1151" s="4"/>
    </row>
    <row r="1152" spans="1:9" ht="14.4" x14ac:dyDescent="0.3">
      <c r="A1152" s="94"/>
      <c r="B1152" s="4"/>
      <c r="C1152" s="4"/>
      <c r="D1152" s="4"/>
      <c r="E1152" s="4"/>
      <c r="F1152" s="4"/>
      <c r="G1152" s="4"/>
      <c r="H1152" s="4"/>
      <c r="I1152" s="4"/>
    </row>
    <row r="1153" spans="1:9" ht="14.4" x14ac:dyDescent="0.3">
      <c r="A1153" s="94"/>
      <c r="B1153" s="4"/>
      <c r="C1153" s="4"/>
      <c r="D1153" s="4"/>
      <c r="E1153" s="4"/>
      <c r="F1153" s="4"/>
      <c r="G1153" s="4"/>
      <c r="H1153" s="4"/>
      <c r="I1153" s="4"/>
    </row>
    <row r="1154" spans="1:9" ht="14.4" x14ac:dyDescent="0.3">
      <c r="A1154" s="94"/>
      <c r="B1154" s="4"/>
      <c r="C1154" s="4"/>
      <c r="D1154" s="4"/>
      <c r="E1154" s="4"/>
      <c r="F1154" s="4"/>
      <c r="G1154" s="4"/>
      <c r="H1154" s="4"/>
      <c r="I1154" s="4"/>
    </row>
    <row r="1155" spans="1:9" ht="14.4" x14ac:dyDescent="0.3">
      <c r="A1155" s="94"/>
      <c r="B1155" s="4"/>
      <c r="C1155" s="4"/>
      <c r="D1155" s="4"/>
      <c r="E1155" s="4"/>
      <c r="F1155" s="4"/>
      <c r="G1155" s="4"/>
      <c r="H1155" s="4"/>
      <c r="I1155" s="4"/>
    </row>
    <row r="1156" spans="1:9" ht="14.4" x14ac:dyDescent="0.3">
      <c r="A1156" s="94"/>
      <c r="B1156" s="4"/>
      <c r="C1156" s="4"/>
      <c r="D1156" s="4"/>
      <c r="E1156" s="4"/>
      <c r="F1156" s="4"/>
      <c r="G1156" s="4"/>
      <c r="H1156" s="4"/>
      <c r="I1156" s="4"/>
    </row>
    <row r="1157" spans="1:9" ht="14.4" x14ac:dyDescent="0.3">
      <c r="A1157" s="94"/>
      <c r="B1157" s="4"/>
      <c r="C1157" s="4"/>
      <c r="D1157" s="4"/>
      <c r="E1157" s="4"/>
      <c r="F1157" s="4"/>
      <c r="G1157" s="4"/>
      <c r="H1157" s="4"/>
      <c r="I1157" s="4"/>
    </row>
    <row r="1158" spans="1:9" ht="14.4" x14ac:dyDescent="0.3">
      <c r="A1158" s="94"/>
      <c r="B1158" s="4"/>
      <c r="C1158" s="4"/>
      <c r="D1158" s="4"/>
      <c r="E1158" s="4"/>
      <c r="F1158" s="4"/>
      <c r="G1158" s="4"/>
      <c r="H1158" s="4"/>
      <c r="I1158" s="4"/>
    </row>
    <row r="1159" spans="1:9" ht="14.4" x14ac:dyDescent="0.3">
      <c r="A1159" s="94"/>
      <c r="B1159" s="4"/>
      <c r="C1159" s="4"/>
      <c r="D1159" s="4"/>
      <c r="E1159" s="4"/>
      <c r="F1159" s="4"/>
      <c r="G1159" s="4"/>
      <c r="H1159" s="4"/>
      <c r="I1159" s="4"/>
    </row>
    <row r="1160" spans="1:9" ht="14.4" x14ac:dyDescent="0.3">
      <c r="A1160" s="94"/>
      <c r="B1160" s="4"/>
      <c r="C1160" s="4"/>
      <c r="D1160" s="4"/>
      <c r="E1160" s="4"/>
      <c r="F1160" s="4"/>
      <c r="G1160" s="4"/>
      <c r="H1160" s="4"/>
      <c r="I1160" s="4"/>
    </row>
    <row r="1161" spans="1:9" ht="14.4" x14ac:dyDescent="0.3">
      <c r="A1161" s="94"/>
      <c r="B1161" s="4"/>
      <c r="C1161" s="4"/>
      <c r="D1161" s="4"/>
      <c r="E1161" s="4"/>
      <c r="F1161" s="4"/>
      <c r="G1161" s="4"/>
      <c r="H1161" s="4"/>
      <c r="I1161" s="4"/>
    </row>
    <row r="1162" spans="1:9" ht="14.4" x14ac:dyDescent="0.3">
      <c r="A1162" s="94"/>
      <c r="B1162" s="4"/>
      <c r="C1162" s="4"/>
      <c r="D1162" s="4"/>
      <c r="E1162" s="4"/>
      <c r="F1162" s="4"/>
      <c r="G1162" s="4"/>
      <c r="H1162" s="4"/>
      <c r="I1162" s="4"/>
    </row>
    <row r="1163" spans="1:9" ht="14.4" x14ac:dyDescent="0.3">
      <c r="A1163" s="94"/>
      <c r="B1163" s="4"/>
      <c r="C1163" s="4"/>
      <c r="D1163" s="4"/>
      <c r="E1163" s="4"/>
      <c r="F1163" s="4"/>
      <c r="G1163" s="4"/>
      <c r="H1163" s="4"/>
      <c r="I1163" s="4"/>
    </row>
    <row r="1164" spans="1:9" ht="14.4" x14ac:dyDescent="0.3">
      <c r="A1164" s="94"/>
      <c r="B1164" s="4"/>
      <c r="C1164" s="4"/>
      <c r="D1164" s="4"/>
      <c r="E1164" s="4"/>
      <c r="F1164" s="4"/>
      <c r="G1164" s="4"/>
      <c r="H1164" s="4"/>
      <c r="I1164" s="4"/>
    </row>
    <row r="1165" spans="1:9" ht="14.4" x14ac:dyDescent="0.3">
      <c r="A1165" s="94"/>
      <c r="B1165" s="4"/>
      <c r="C1165" s="4"/>
      <c r="D1165" s="4"/>
      <c r="E1165" s="4"/>
      <c r="F1165" s="4"/>
      <c r="G1165" s="4"/>
      <c r="H1165" s="4"/>
      <c r="I1165" s="4"/>
    </row>
    <row r="1166" spans="1:9" ht="14.4" x14ac:dyDescent="0.3">
      <c r="A1166" s="94"/>
      <c r="B1166" s="4"/>
      <c r="C1166" s="4"/>
      <c r="D1166" s="4"/>
      <c r="E1166" s="4"/>
      <c r="F1166" s="4"/>
      <c r="G1166" s="4"/>
      <c r="H1166" s="4"/>
      <c r="I1166" s="4"/>
    </row>
    <row r="1167" spans="1:9" ht="14.4" x14ac:dyDescent="0.3">
      <c r="A1167" s="94"/>
      <c r="B1167" s="4"/>
      <c r="C1167" s="4"/>
      <c r="D1167" s="4"/>
      <c r="E1167" s="4"/>
      <c r="F1167" s="4"/>
      <c r="G1167" s="4"/>
      <c r="H1167" s="4"/>
      <c r="I1167" s="4"/>
    </row>
    <row r="1168" spans="1:9" ht="14.4" x14ac:dyDescent="0.3">
      <c r="A1168" s="94"/>
      <c r="B1168" s="4"/>
      <c r="C1168" s="4"/>
      <c r="D1168" s="4"/>
      <c r="E1168" s="4"/>
      <c r="F1168" s="4"/>
      <c r="G1168" s="4"/>
      <c r="H1168" s="4"/>
      <c r="I1168" s="4"/>
    </row>
    <row r="1169" spans="1:9" ht="14.4" x14ac:dyDescent="0.3">
      <c r="A1169" s="94"/>
      <c r="B1169" s="4"/>
      <c r="C1169" s="4"/>
      <c r="D1169" s="4"/>
      <c r="E1169" s="4"/>
      <c r="F1169" s="4"/>
      <c r="G1169" s="4"/>
      <c r="H1169" s="4"/>
      <c r="I1169" s="4"/>
    </row>
    <row r="1170" spans="1:9" ht="14.4" x14ac:dyDescent="0.3">
      <c r="A1170" s="94"/>
      <c r="B1170" s="4"/>
      <c r="C1170" s="4"/>
      <c r="D1170" s="4"/>
      <c r="E1170" s="4"/>
      <c r="F1170" s="4"/>
      <c r="G1170" s="4"/>
      <c r="H1170" s="4"/>
      <c r="I1170" s="4"/>
    </row>
    <row r="1171" spans="1:9" ht="14.4" x14ac:dyDescent="0.3">
      <c r="A1171" s="94"/>
      <c r="B1171" s="4"/>
      <c r="C1171" s="4"/>
      <c r="D1171" s="4"/>
      <c r="E1171" s="4"/>
      <c r="F1171" s="4"/>
      <c r="G1171" s="4"/>
      <c r="H1171" s="4"/>
      <c r="I1171" s="4"/>
    </row>
    <row r="1172" spans="1:9" ht="14.4" x14ac:dyDescent="0.3">
      <c r="A1172" s="94"/>
      <c r="B1172" s="4"/>
      <c r="C1172" s="4"/>
      <c r="D1172" s="4"/>
      <c r="E1172" s="4"/>
      <c r="F1172" s="4"/>
      <c r="G1172" s="4"/>
      <c r="H1172" s="4"/>
      <c r="I1172" s="4"/>
    </row>
    <row r="1173" spans="1:9" ht="14.4" x14ac:dyDescent="0.3">
      <c r="A1173" s="94"/>
      <c r="B1173" s="4"/>
      <c r="C1173" s="4"/>
      <c r="D1173" s="4"/>
      <c r="E1173" s="4"/>
      <c r="F1173" s="4"/>
      <c r="G1173" s="4"/>
      <c r="H1173" s="4"/>
      <c r="I1173" s="4"/>
    </row>
    <row r="1174" spans="1:9" ht="14.4" x14ac:dyDescent="0.3">
      <c r="A1174" s="94"/>
      <c r="B1174" s="4"/>
      <c r="C1174" s="4"/>
      <c r="D1174" s="4"/>
      <c r="E1174" s="4"/>
      <c r="F1174" s="4"/>
      <c r="G1174" s="4"/>
      <c r="H1174" s="4"/>
      <c r="I1174" s="4"/>
    </row>
    <row r="1175" spans="1:9" ht="14.4" x14ac:dyDescent="0.3">
      <c r="A1175" s="94"/>
      <c r="B1175" s="4"/>
      <c r="C1175" s="4"/>
      <c r="D1175" s="4"/>
      <c r="E1175" s="4"/>
      <c r="F1175" s="4"/>
      <c r="G1175" s="4"/>
      <c r="H1175" s="4"/>
      <c r="I1175" s="4"/>
    </row>
    <row r="1176" spans="1:9" ht="14.4" x14ac:dyDescent="0.3">
      <c r="A1176" s="94"/>
      <c r="B1176" s="4"/>
      <c r="C1176" s="4"/>
      <c r="D1176" s="4"/>
      <c r="E1176" s="4"/>
      <c r="F1176" s="4"/>
      <c r="G1176" s="4"/>
      <c r="H1176" s="4"/>
      <c r="I1176" s="4"/>
    </row>
    <row r="1177" spans="1:9" ht="14.4" x14ac:dyDescent="0.3">
      <c r="A1177" s="94"/>
      <c r="B1177" s="4"/>
      <c r="C1177" s="4"/>
      <c r="D1177" s="4"/>
      <c r="E1177" s="4"/>
      <c r="F1177" s="4"/>
      <c r="G1177" s="4"/>
      <c r="H1177" s="4"/>
      <c r="I1177" s="4"/>
    </row>
    <row r="1178" spans="1:9" ht="14.4" x14ac:dyDescent="0.3">
      <c r="A1178" s="94"/>
      <c r="B1178" s="4"/>
      <c r="C1178" s="4"/>
      <c r="D1178" s="4"/>
      <c r="E1178" s="4"/>
      <c r="F1178" s="4"/>
      <c r="G1178" s="4"/>
      <c r="H1178" s="4"/>
      <c r="I1178" s="4"/>
    </row>
    <row r="1179" spans="1:9" ht="14.4" x14ac:dyDescent="0.3">
      <c r="A1179" s="94"/>
      <c r="B1179" s="4"/>
      <c r="C1179" s="4"/>
      <c r="D1179" s="4"/>
      <c r="E1179" s="4"/>
      <c r="F1179" s="4"/>
      <c r="G1179" s="4"/>
      <c r="H1179" s="4"/>
      <c r="I1179" s="4"/>
    </row>
    <row r="1180" spans="1:9" ht="14.4" x14ac:dyDescent="0.3">
      <c r="A1180" s="94"/>
      <c r="B1180" s="4"/>
      <c r="C1180" s="4"/>
      <c r="D1180" s="4"/>
      <c r="E1180" s="4"/>
      <c r="F1180" s="4"/>
      <c r="G1180" s="4"/>
      <c r="H1180" s="4"/>
      <c r="I1180" s="4"/>
    </row>
    <row r="1181" spans="1:9" ht="14.4" x14ac:dyDescent="0.3">
      <c r="A1181" s="94"/>
      <c r="B1181" s="4"/>
      <c r="C1181" s="4"/>
      <c r="D1181" s="4"/>
      <c r="E1181" s="4"/>
      <c r="F1181" s="4"/>
      <c r="G1181" s="4"/>
      <c r="H1181" s="4"/>
      <c r="I1181" s="4"/>
    </row>
    <row r="1182" spans="1:9" ht="14.4" x14ac:dyDescent="0.3">
      <c r="A1182" s="94"/>
      <c r="B1182" s="4"/>
      <c r="C1182" s="4"/>
      <c r="D1182" s="4"/>
      <c r="E1182" s="4"/>
      <c r="F1182" s="4"/>
      <c r="G1182" s="4"/>
      <c r="H1182" s="4"/>
      <c r="I1182" s="4"/>
    </row>
    <row r="1183" spans="1:9" ht="14.4" x14ac:dyDescent="0.3">
      <c r="A1183" s="94"/>
      <c r="B1183" s="4"/>
      <c r="C1183" s="4"/>
      <c r="D1183" s="4"/>
      <c r="E1183" s="4"/>
      <c r="F1183" s="4"/>
      <c r="G1183" s="4"/>
      <c r="H1183" s="4"/>
      <c r="I1183" s="4"/>
    </row>
    <row r="1184" spans="1:9" ht="14.4" x14ac:dyDescent="0.3">
      <c r="A1184" s="94"/>
      <c r="B1184" s="4"/>
      <c r="C1184" s="4"/>
      <c r="D1184" s="4"/>
      <c r="E1184" s="4"/>
      <c r="F1184" s="4"/>
      <c r="G1184" s="4"/>
      <c r="H1184" s="4"/>
      <c r="I1184" s="4"/>
    </row>
    <row r="1185" spans="1:9" ht="14.4" x14ac:dyDescent="0.3">
      <c r="A1185" s="94"/>
      <c r="B1185" s="4"/>
      <c r="C1185" s="4"/>
      <c r="D1185" s="4"/>
      <c r="E1185" s="4"/>
      <c r="F1185" s="4"/>
      <c r="G1185" s="4"/>
      <c r="H1185" s="4"/>
      <c r="I1185" s="4"/>
    </row>
    <row r="1186" spans="1:9" ht="14.4" x14ac:dyDescent="0.3">
      <c r="A1186" s="94"/>
      <c r="B1186" s="4"/>
      <c r="C1186" s="4"/>
      <c r="D1186" s="4"/>
      <c r="E1186" s="4"/>
      <c r="F1186" s="4"/>
      <c r="G1186" s="4"/>
      <c r="H1186" s="4"/>
      <c r="I1186" s="4"/>
    </row>
    <row r="1187" spans="1:9" ht="14.4" x14ac:dyDescent="0.3">
      <c r="A1187" s="94"/>
      <c r="B1187" s="4"/>
      <c r="C1187" s="4"/>
      <c r="D1187" s="4"/>
      <c r="E1187" s="4"/>
      <c r="F1187" s="4"/>
      <c r="G1187" s="4"/>
      <c r="H1187" s="4"/>
      <c r="I1187" s="4"/>
    </row>
    <row r="1188" spans="1:9" ht="14.4" x14ac:dyDescent="0.3">
      <c r="A1188" s="94"/>
      <c r="B1188" s="4"/>
      <c r="C1188" s="4"/>
      <c r="D1188" s="4"/>
      <c r="E1188" s="4"/>
      <c r="F1188" s="4"/>
      <c r="G1188" s="4"/>
      <c r="H1188" s="4"/>
      <c r="I1188" s="4"/>
    </row>
    <row r="1189" spans="1:9" ht="14.4" x14ac:dyDescent="0.3">
      <c r="A1189" s="94"/>
      <c r="B1189" s="4"/>
      <c r="C1189" s="4"/>
      <c r="D1189" s="4"/>
      <c r="E1189" s="4"/>
      <c r="F1189" s="4"/>
      <c r="G1189" s="4"/>
      <c r="H1189" s="4"/>
      <c r="I1189" s="4"/>
    </row>
    <row r="1190" spans="1:9" ht="14.4" x14ac:dyDescent="0.3">
      <c r="A1190" s="94"/>
      <c r="B1190" s="4"/>
      <c r="C1190" s="4"/>
      <c r="D1190" s="4"/>
      <c r="E1190" s="4"/>
      <c r="F1190" s="4"/>
      <c r="G1190" s="4"/>
      <c r="H1190" s="4"/>
      <c r="I1190" s="4"/>
    </row>
    <row r="1191" spans="1:9" ht="14.4" x14ac:dyDescent="0.3">
      <c r="A1191" s="94"/>
      <c r="B1191" s="4"/>
      <c r="C1191" s="4"/>
      <c r="D1191" s="4"/>
      <c r="E1191" s="4"/>
      <c r="F1191" s="4"/>
      <c r="G1191" s="4"/>
      <c r="H1191" s="4"/>
      <c r="I1191" s="4"/>
    </row>
    <row r="1192" spans="1:9" ht="14.4" x14ac:dyDescent="0.3">
      <c r="A1192" s="94"/>
      <c r="B1192" s="4"/>
      <c r="C1192" s="4"/>
      <c r="D1192" s="4"/>
      <c r="E1192" s="4"/>
      <c r="F1192" s="4"/>
      <c r="G1192" s="4"/>
      <c r="H1192" s="4"/>
      <c r="I1192" s="4"/>
    </row>
    <row r="1193" spans="1:9" ht="14.4" x14ac:dyDescent="0.3">
      <c r="A1193" s="94"/>
      <c r="B1193" s="4"/>
      <c r="C1193" s="4"/>
      <c r="D1193" s="4"/>
      <c r="E1193" s="4"/>
      <c r="F1193" s="4"/>
      <c r="G1193" s="4"/>
      <c r="H1193" s="4"/>
      <c r="I1193" s="4"/>
    </row>
    <row r="1194" spans="1:9" ht="14.4" x14ac:dyDescent="0.3">
      <c r="A1194" s="94"/>
      <c r="B1194" s="4"/>
      <c r="C1194" s="4"/>
      <c r="D1194" s="4"/>
      <c r="E1194" s="4"/>
      <c r="F1194" s="4"/>
      <c r="G1194" s="4"/>
      <c r="H1194" s="4"/>
      <c r="I1194" s="4"/>
    </row>
    <row r="1195" spans="1:9" ht="14.4" x14ac:dyDescent="0.3">
      <c r="A1195" s="94"/>
      <c r="B1195" s="4"/>
      <c r="C1195" s="4"/>
      <c r="D1195" s="4"/>
      <c r="E1195" s="4"/>
      <c r="F1195" s="4"/>
      <c r="G1195" s="4"/>
      <c r="H1195" s="4"/>
      <c r="I1195" s="4"/>
    </row>
    <row r="1196" spans="1:9" ht="14.4" x14ac:dyDescent="0.3">
      <c r="A1196" s="94"/>
      <c r="B1196" s="4"/>
      <c r="C1196" s="4"/>
      <c r="D1196" s="4"/>
      <c r="E1196" s="4"/>
      <c r="F1196" s="4"/>
      <c r="G1196" s="4"/>
      <c r="H1196" s="4"/>
      <c r="I1196" s="4"/>
    </row>
    <row r="1197" spans="1:9" ht="14.4" x14ac:dyDescent="0.3">
      <c r="A1197" s="94"/>
      <c r="B1197" s="4"/>
      <c r="C1197" s="4"/>
      <c r="D1197" s="4"/>
      <c r="E1197" s="4"/>
      <c r="F1197" s="4"/>
      <c r="G1197" s="4"/>
      <c r="H1197" s="4"/>
      <c r="I1197" s="4"/>
    </row>
    <row r="1198" spans="1:9" ht="14.4" x14ac:dyDescent="0.3">
      <c r="A1198" s="94"/>
      <c r="B1198" s="4"/>
      <c r="C1198" s="4"/>
      <c r="D1198" s="4"/>
      <c r="E1198" s="4"/>
      <c r="F1198" s="4"/>
      <c r="G1198" s="4"/>
      <c r="H1198" s="4"/>
      <c r="I1198" s="4"/>
    </row>
    <row r="1199" spans="1:9" ht="14.4" x14ac:dyDescent="0.3">
      <c r="A1199" s="94"/>
      <c r="B1199" s="4"/>
      <c r="C1199" s="4"/>
      <c r="D1199" s="4"/>
      <c r="E1199" s="4"/>
      <c r="F1199" s="4"/>
      <c r="G1199" s="4"/>
      <c r="H1199" s="4"/>
      <c r="I1199" s="4"/>
    </row>
    <row r="1200" spans="1:9" ht="14.4" x14ac:dyDescent="0.3">
      <c r="A1200" s="94"/>
      <c r="B1200" s="4"/>
      <c r="C1200" s="4"/>
      <c r="D1200" s="4"/>
      <c r="E1200" s="4"/>
      <c r="F1200" s="4"/>
      <c r="G1200" s="4"/>
      <c r="H1200" s="4"/>
      <c r="I1200" s="4"/>
    </row>
    <row r="1201" spans="1:9" ht="14.4" x14ac:dyDescent="0.3">
      <c r="A1201" s="94"/>
      <c r="B1201" s="4"/>
      <c r="C1201" s="4"/>
      <c r="D1201" s="4"/>
      <c r="E1201" s="4"/>
      <c r="F1201" s="4"/>
      <c r="G1201" s="4"/>
      <c r="H1201" s="4"/>
      <c r="I1201" s="4"/>
    </row>
    <row r="1202" spans="1:9" ht="14.4" x14ac:dyDescent="0.3">
      <c r="A1202" s="94"/>
      <c r="B1202" s="4"/>
      <c r="C1202" s="4"/>
      <c r="D1202" s="4"/>
      <c r="E1202" s="4"/>
      <c r="F1202" s="4"/>
      <c r="G1202" s="4"/>
      <c r="H1202" s="4"/>
      <c r="I1202" s="4"/>
    </row>
    <row r="1203" spans="1:9" ht="14.4" x14ac:dyDescent="0.3">
      <c r="A1203" s="94"/>
      <c r="B1203" s="4"/>
      <c r="C1203" s="4"/>
      <c r="D1203" s="4"/>
      <c r="E1203" s="4"/>
      <c r="F1203" s="4"/>
      <c r="G1203" s="4"/>
      <c r="H1203" s="4"/>
      <c r="I1203" s="4"/>
    </row>
    <row r="1204" spans="1:9" ht="14.4" x14ac:dyDescent="0.3">
      <c r="A1204" s="94"/>
      <c r="B1204" s="4"/>
      <c r="C1204" s="4"/>
      <c r="D1204" s="4"/>
      <c r="E1204" s="4"/>
      <c r="F1204" s="4"/>
      <c r="G1204" s="4"/>
      <c r="H1204" s="4"/>
      <c r="I1204" s="4"/>
    </row>
    <row r="1205" spans="1:9" ht="14.4" x14ac:dyDescent="0.3">
      <c r="A1205" s="94"/>
      <c r="B1205" s="4"/>
      <c r="C1205" s="4"/>
      <c r="D1205" s="4"/>
      <c r="E1205" s="4"/>
      <c r="F1205" s="4"/>
      <c r="G1205" s="4"/>
      <c r="H1205" s="4"/>
      <c r="I1205" s="4"/>
    </row>
    <row r="1206" spans="1:9" ht="14.4" x14ac:dyDescent="0.3">
      <c r="A1206" s="94"/>
      <c r="B1206" s="4"/>
      <c r="C1206" s="4"/>
      <c r="D1206" s="4"/>
      <c r="E1206" s="4"/>
      <c r="F1206" s="4"/>
      <c r="G1206" s="4"/>
      <c r="H1206" s="4"/>
      <c r="I1206" s="4"/>
    </row>
    <row r="1207" spans="1:9" ht="14.4" x14ac:dyDescent="0.3">
      <c r="A1207" s="94"/>
      <c r="B1207" s="4"/>
      <c r="C1207" s="4"/>
      <c r="D1207" s="4"/>
      <c r="E1207" s="4"/>
      <c r="F1207" s="4"/>
      <c r="G1207" s="4"/>
      <c r="H1207" s="4"/>
      <c r="I1207" s="4"/>
    </row>
    <row r="1208" spans="1:9" ht="14.4" x14ac:dyDescent="0.3">
      <c r="A1208" s="94"/>
      <c r="B1208" s="4"/>
      <c r="C1208" s="4"/>
      <c r="D1208" s="4"/>
      <c r="E1208" s="4"/>
      <c r="F1208" s="4"/>
      <c r="G1208" s="4"/>
      <c r="H1208" s="4"/>
      <c r="I1208" s="4"/>
    </row>
    <row r="1209" spans="1:9" ht="14.4" x14ac:dyDescent="0.3">
      <c r="A1209" s="94"/>
      <c r="B1209" s="4"/>
      <c r="C1209" s="4"/>
      <c r="D1209" s="4"/>
      <c r="E1209" s="4"/>
      <c r="F1209" s="4"/>
      <c r="G1209" s="4"/>
      <c r="H1209" s="4"/>
      <c r="I1209" s="4"/>
    </row>
    <row r="1210" spans="1:9" ht="14.4" x14ac:dyDescent="0.3">
      <c r="A1210" s="94"/>
      <c r="B1210" s="4"/>
      <c r="C1210" s="4"/>
      <c r="D1210" s="4"/>
      <c r="E1210" s="4"/>
      <c r="F1210" s="4"/>
      <c r="G1210" s="4"/>
      <c r="H1210" s="4"/>
      <c r="I1210" s="4"/>
    </row>
    <row r="1211" spans="1:9" ht="14.4" x14ac:dyDescent="0.3">
      <c r="A1211" s="94"/>
      <c r="B1211" s="4"/>
      <c r="C1211" s="4"/>
      <c r="D1211" s="4"/>
      <c r="E1211" s="4"/>
      <c r="F1211" s="4"/>
      <c r="G1211" s="4"/>
      <c r="H1211" s="4"/>
      <c r="I1211" s="4"/>
    </row>
    <row r="1212" spans="1:9" ht="14.4" x14ac:dyDescent="0.3">
      <c r="A1212" s="94"/>
      <c r="B1212" s="4"/>
      <c r="C1212" s="4"/>
      <c r="D1212" s="4"/>
      <c r="E1212" s="4"/>
      <c r="F1212" s="4"/>
      <c r="G1212" s="4"/>
      <c r="H1212" s="4"/>
      <c r="I1212" s="4"/>
    </row>
    <row r="1213" spans="1:9" ht="14.4" x14ac:dyDescent="0.3">
      <c r="A1213" s="94"/>
      <c r="B1213" s="4"/>
      <c r="C1213" s="4"/>
      <c r="D1213" s="4"/>
      <c r="E1213" s="4"/>
      <c r="F1213" s="4"/>
      <c r="G1213" s="4"/>
      <c r="H1213" s="4"/>
      <c r="I1213" s="4"/>
    </row>
    <row r="1214" spans="1:9" ht="14.4" x14ac:dyDescent="0.3">
      <c r="A1214" s="94"/>
      <c r="B1214" s="4"/>
      <c r="C1214" s="4"/>
      <c r="D1214" s="4"/>
      <c r="E1214" s="4"/>
      <c r="F1214" s="4"/>
      <c r="G1214" s="4"/>
      <c r="H1214" s="4"/>
      <c r="I1214" s="4"/>
    </row>
    <row r="1215" spans="1:9" ht="14.4" x14ac:dyDescent="0.3">
      <c r="A1215" s="94"/>
      <c r="B1215" s="4"/>
      <c r="C1215" s="4"/>
      <c r="D1215" s="4"/>
      <c r="E1215" s="4"/>
      <c r="F1215" s="4"/>
      <c r="G1215" s="4"/>
      <c r="H1215" s="4"/>
      <c r="I1215" s="4"/>
    </row>
    <row r="1216" spans="1:9" ht="14.4" x14ac:dyDescent="0.3">
      <c r="A1216" s="94"/>
      <c r="B1216" s="4"/>
      <c r="C1216" s="4"/>
      <c r="D1216" s="4"/>
      <c r="E1216" s="4"/>
      <c r="F1216" s="4"/>
      <c r="G1216" s="4"/>
      <c r="H1216" s="4"/>
      <c r="I1216" s="4"/>
    </row>
    <row r="1217" spans="1:9" ht="14.4" x14ac:dyDescent="0.3">
      <c r="A1217" s="94"/>
      <c r="B1217" s="4"/>
      <c r="C1217" s="4"/>
      <c r="D1217" s="4"/>
      <c r="E1217" s="4"/>
      <c r="F1217" s="4"/>
      <c r="G1217" s="4"/>
      <c r="H1217" s="4"/>
      <c r="I1217" s="4"/>
    </row>
    <row r="1218" spans="1:9" ht="14.4" x14ac:dyDescent="0.3">
      <c r="A1218" s="94"/>
      <c r="B1218" s="4"/>
      <c r="C1218" s="4"/>
      <c r="D1218" s="4"/>
      <c r="E1218" s="4"/>
      <c r="F1218" s="4"/>
      <c r="G1218" s="4"/>
      <c r="H1218" s="4"/>
      <c r="I1218" s="4"/>
    </row>
    <row r="1219" spans="1:9" ht="14.4" x14ac:dyDescent="0.3">
      <c r="A1219" s="94"/>
      <c r="B1219" s="4"/>
      <c r="C1219" s="4"/>
      <c r="D1219" s="4"/>
      <c r="E1219" s="4"/>
      <c r="F1219" s="4"/>
      <c r="G1219" s="4"/>
      <c r="H1219" s="4"/>
      <c r="I1219" s="4"/>
    </row>
    <row r="1220" spans="1:9" ht="14.4" x14ac:dyDescent="0.3">
      <c r="A1220" s="94"/>
      <c r="B1220" s="4"/>
      <c r="C1220" s="4"/>
      <c r="D1220" s="4"/>
      <c r="E1220" s="4"/>
      <c r="F1220" s="4"/>
      <c r="G1220" s="4"/>
      <c r="H1220" s="4"/>
      <c r="I1220" s="4"/>
    </row>
    <row r="1221" spans="1:9" ht="14.4" x14ac:dyDescent="0.3">
      <c r="A1221" s="94"/>
      <c r="B1221" s="4"/>
      <c r="C1221" s="4"/>
      <c r="D1221" s="4"/>
      <c r="E1221" s="4"/>
      <c r="F1221" s="4"/>
      <c r="G1221" s="4"/>
      <c r="H1221" s="4"/>
      <c r="I1221" s="4"/>
    </row>
    <row r="1222" spans="1:9" ht="14.4" x14ac:dyDescent="0.3">
      <c r="A1222" s="94"/>
      <c r="B1222" s="4"/>
      <c r="C1222" s="4"/>
      <c r="D1222" s="4"/>
      <c r="E1222" s="4"/>
      <c r="F1222" s="4"/>
      <c r="G1222" s="4"/>
      <c r="H1222" s="4"/>
      <c r="I1222" s="4"/>
    </row>
    <row r="1223" spans="1:9" ht="14.4" x14ac:dyDescent="0.3">
      <c r="A1223" s="94"/>
      <c r="B1223" s="4"/>
      <c r="C1223" s="4"/>
      <c r="D1223" s="4"/>
      <c r="E1223" s="4"/>
      <c r="F1223" s="4"/>
      <c r="G1223" s="4"/>
      <c r="H1223" s="4"/>
      <c r="I1223" s="4"/>
    </row>
    <row r="1224" spans="1:9" ht="14.4" x14ac:dyDescent="0.3">
      <c r="A1224" s="94"/>
      <c r="B1224" s="4"/>
      <c r="C1224" s="4"/>
      <c r="D1224" s="4"/>
      <c r="E1224" s="4"/>
      <c r="F1224" s="4"/>
      <c r="G1224" s="4"/>
      <c r="H1224" s="4"/>
      <c r="I1224" s="4"/>
    </row>
    <row r="1225" spans="1:9" ht="14.4" x14ac:dyDescent="0.3">
      <c r="A1225" s="94"/>
      <c r="B1225" s="4"/>
      <c r="C1225" s="4"/>
      <c r="D1225" s="4"/>
      <c r="E1225" s="4"/>
      <c r="F1225" s="4"/>
      <c r="G1225" s="4"/>
      <c r="H1225" s="4"/>
      <c r="I1225" s="4"/>
    </row>
    <row r="1226" spans="1:9" ht="14.4" x14ac:dyDescent="0.3">
      <c r="A1226" s="94"/>
      <c r="B1226" s="4"/>
      <c r="C1226" s="4"/>
      <c r="D1226" s="4"/>
      <c r="E1226" s="4"/>
      <c r="F1226" s="4"/>
      <c r="G1226" s="4"/>
      <c r="H1226" s="4"/>
      <c r="I1226" s="4"/>
    </row>
    <row r="1227" spans="1:9" ht="14.4" x14ac:dyDescent="0.3">
      <c r="A1227" s="94"/>
      <c r="B1227" s="4"/>
      <c r="C1227" s="4"/>
      <c r="D1227" s="4"/>
      <c r="E1227" s="4"/>
      <c r="F1227" s="4"/>
      <c r="G1227" s="4"/>
      <c r="H1227" s="4"/>
      <c r="I1227" s="4"/>
    </row>
    <row r="1228" spans="1:9" ht="14.4" x14ac:dyDescent="0.3">
      <c r="A1228" s="94"/>
      <c r="B1228" s="4"/>
      <c r="C1228" s="4"/>
      <c r="D1228" s="4"/>
      <c r="E1228" s="4"/>
      <c r="F1228" s="4"/>
      <c r="G1228" s="4"/>
      <c r="H1228" s="4"/>
      <c r="I1228" s="4"/>
    </row>
    <row r="1229" spans="1:9" ht="14.4" x14ac:dyDescent="0.3">
      <c r="A1229" s="94"/>
      <c r="B1229" s="4"/>
      <c r="C1229" s="4"/>
      <c r="D1229" s="4"/>
      <c r="E1229" s="4"/>
      <c r="F1229" s="4"/>
      <c r="G1229" s="4"/>
      <c r="H1229" s="4"/>
      <c r="I1229" s="4"/>
    </row>
    <row r="1230" spans="1:9" ht="14.4" x14ac:dyDescent="0.3">
      <c r="A1230" s="94"/>
      <c r="B1230" s="4"/>
      <c r="C1230" s="4"/>
      <c r="D1230" s="4"/>
      <c r="E1230" s="4"/>
      <c r="F1230" s="4"/>
      <c r="G1230" s="4"/>
      <c r="H1230" s="4"/>
      <c r="I1230" s="4"/>
    </row>
    <row r="1231" spans="1:9" ht="14.4" x14ac:dyDescent="0.3">
      <c r="A1231" s="94"/>
      <c r="B1231" s="4"/>
      <c r="C1231" s="4"/>
      <c r="D1231" s="4"/>
      <c r="E1231" s="4"/>
      <c r="F1231" s="4"/>
      <c r="G1231" s="4"/>
      <c r="H1231" s="4"/>
      <c r="I1231" s="4"/>
    </row>
    <row r="1232" spans="1:9" ht="14.4" x14ac:dyDescent="0.3">
      <c r="A1232" s="94"/>
      <c r="B1232" s="4"/>
      <c r="C1232" s="4"/>
      <c r="D1232" s="4"/>
      <c r="E1232" s="4"/>
      <c r="F1232" s="4"/>
      <c r="G1232" s="4"/>
      <c r="H1232" s="4"/>
      <c r="I1232" s="4"/>
    </row>
    <row r="1233" spans="1:9" ht="14.4" x14ac:dyDescent="0.3">
      <c r="A1233" s="94"/>
      <c r="B1233" s="4"/>
      <c r="C1233" s="4"/>
      <c r="D1233" s="4"/>
      <c r="E1233" s="4"/>
      <c r="F1233" s="4"/>
      <c r="G1233" s="4"/>
      <c r="H1233" s="4"/>
      <c r="I1233" s="4"/>
    </row>
    <row r="1234" spans="1:9" ht="14.4" x14ac:dyDescent="0.3">
      <c r="A1234" s="94"/>
      <c r="B1234" s="4"/>
      <c r="C1234" s="4"/>
      <c r="D1234" s="4"/>
      <c r="E1234" s="4"/>
      <c r="F1234" s="4"/>
      <c r="G1234" s="4"/>
      <c r="H1234" s="4"/>
      <c r="I1234" s="4"/>
    </row>
    <row r="1235" spans="1:9" ht="14.4" x14ac:dyDescent="0.3">
      <c r="A1235" s="94"/>
      <c r="B1235" s="4"/>
      <c r="C1235" s="4"/>
      <c r="D1235" s="4"/>
      <c r="E1235" s="4"/>
      <c r="F1235" s="4"/>
      <c r="G1235" s="4"/>
      <c r="H1235" s="4"/>
      <c r="I1235" s="4"/>
    </row>
    <row r="1236" spans="1:9" ht="14.4" x14ac:dyDescent="0.3">
      <c r="A1236" s="94"/>
      <c r="B1236" s="4"/>
      <c r="C1236" s="4"/>
      <c r="D1236" s="4"/>
      <c r="E1236" s="4"/>
      <c r="F1236" s="4"/>
      <c r="G1236" s="4"/>
      <c r="H1236" s="4"/>
      <c r="I1236" s="4"/>
    </row>
    <row r="1237" spans="1:9" ht="14.4" x14ac:dyDescent="0.3">
      <c r="A1237" s="94"/>
      <c r="B1237" s="4"/>
      <c r="C1237" s="4"/>
      <c r="D1237" s="4"/>
      <c r="E1237" s="4"/>
      <c r="F1237" s="4"/>
      <c r="G1237" s="4"/>
      <c r="H1237" s="4"/>
      <c r="I1237" s="4"/>
    </row>
    <row r="1238" spans="1:9" ht="14.4" x14ac:dyDescent="0.3">
      <c r="A1238" s="94"/>
      <c r="B1238" s="4"/>
      <c r="C1238" s="4"/>
      <c r="D1238" s="4"/>
      <c r="E1238" s="4"/>
      <c r="F1238" s="4"/>
      <c r="G1238" s="4"/>
      <c r="H1238" s="4"/>
      <c r="I1238" s="4"/>
    </row>
    <row r="1239" spans="1:9" ht="14.4" x14ac:dyDescent="0.3">
      <c r="A1239" s="94"/>
      <c r="B1239" s="4"/>
      <c r="C1239" s="4"/>
      <c r="D1239" s="4"/>
      <c r="E1239" s="4"/>
      <c r="F1239" s="4"/>
      <c r="G1239" s="4"/>
      <c r="H1239" s="4"/>
      <c r="I1239" s="4"/>
    </row>
    <row r="1240" spans="1:9" ht="14.4" x14ac:dyDescent="0.3">
      <c r="A1240" s="94"/>
      <c r="B1240" s="4"/>
      <c r="C1240" s="4"/>
      <c r="D1240" s="4"/>
      <c r="E1240" s="4"/>
      <c r="F1240" s="4"/>
      <c r="G1240" s="4"/>
      <c r="H1240" s="4"/>
      <c r="I1240" s="4"/>
    </row>
    <row r="1241" spans="1:9" ht="14.4" x14ac:dyDescent="0.3">
      <c r="A1241" s="94"/>
      <c r="B1241" s="4"/>
      <c r="C1241" s="4"/>
      <c r="D1241" s="4"/>
      <c r="E1241" s="4"/>
      <c r="F1241" s="4"/>
      <c r="G1241" s="4"/>
      <c r="H1241" s="4"/>
      <c r="I1241" s="4"/>
    </row>
    <row r="1242" spans="1:9" ht="14.4" x14ac:dyDescent="0.3">
      <c r="A1242" s="94"/>
      <c r="B1242" s="4"/>
      <c r="C1242" s="4"/>
      <c r="D1242" s="4"/>
      <c r="E1242" s="4"/>
      <c r="F1242" s="4"/>
      <c r="G1242" s="4"/>
      <c r="H1242" s="4"/>
      <c r="I1242" s="4"/>
    </row>
    <row r="1243" spans="1:9" ht="14.4" x14ac:dyDescent="0.3">
      <c r="A1243" s="94"/>
      <c r="B1243" s="4"/>
      <c r="C1243" s="4"/>
      <c r="D1243" s="4"/>
      <c r="E1243" s="4"/>
      <c r="F1243" s="4"/>
      <c r="G1243" s="4"/>
      <c r="H1243" s="4"/>
      <c r="I1243" s="4"/>
    </row>
    <row r="1244" spans="1:9" ht="14.4" x14ac:dyDescent="0.3">
      <c r="A1244" s="94"/>
      <c r="B1244" s="4"/>
      <c r="C1244" s="4"/>
      <c r="D1244" s="4"/>
      <c r="E1244" s="4"/>
      <c r="F1244" s="4"/>
      <c r="G1244" s="4"/>
      <c r="H1244" s="4"/>
      <c r="I1244" s="4"/>
    </row>
    <row r="1245" spans="1:9" ht="14.4" x14ac:dyDescent="0.3">
      <c r="A1245" s="94"/>
      <c r="B1245" s="4"/>
      <c r="C1245" s="4"/>
      <c r="D1245" s="4"/>
      <c r="E1245" s="4"/>
      <c r="F1245" s="4"/>
      <c r="G1245" s="4"/>
      <c r="H1245" s="4"/>
      <c r="I1245" s="4"/>
    </row>
    <row r="1246" spans="1:9" ht="14.4" x14ac:dyDescent="0.3">
      <c r="A1246" s="94"/>
      <c r="B1246" s="4"/>
      <c r="C1246" s="4"/>
      <c r="D1246" s="4"/>
      <c r="E1246" s="4"/>
      <c r="F1246" s="4"/>
      <c r="G1246" s="4"/>
      <c r="H1246" s="4"/>
      <c r="I1246" s="4"/>
    </row>
    <row r="1247" spans="1:9" ht="14.4" x14ac:dyDescent="0.3">
      <c r="A1247" s="94"/>
      <c r="B1247" s="4"/>
      <c r="C1247" s="4"/>
      <c r="D1247" s="4"/>
      <c r="E1247" s="4"/>
      <c r="F1247" s="4"/>
      <c r="G1247" s="4"/>
      <c r="H1247" s="4"/>
      <c r="I1247" s="4"/>
    </row>
    <row r="1248" spans="1:9" ht="14.4" x14ac:dyDescent="0.3">
      <c r="A1248" s="94"/>
      <c r="B1248" s="4"/>
      <c r="C1248" s="4"/>
      <c r="D1248" s="4"/>
      <c r="E1248" s="4"/>
      <c r="F1248" s="4"/>
      <c r="G1248" s="4"/>
      <c r="H1248" s="4"/>
      <c r="I1248" s="4"/>
    </row>
    <row r="1249" spans="1:9" ht="14.4" x14ac:dyDescent="0.3">
      <c r="A1249" s="94"/>
      <c r="B1249" s="4"/>
      <c r="C1249" s="4"/>
      <c r="D1249" s="4"/>
      <c r="E1249" s="4"/>
      <c r="F1249" s="4"/>
      <c r="G1249" s="4"/>
      <c r="H1249" s="4"/>
      <c r="I1249" s="4"/>
    </row>
    <row r="1250" spans="1:9" ht="14.4" x14ac:dyDescent="0.3">
      <c r="A1250" s="94"/>
      <c r="B1250" s="4"/>
      <c r="C1250" s="4"/>
      <c r="D1250" s="4"/>
      <c r="E1250" s="4"/>
      <c r="F1250" s="4"/>
      <c r="G1250" s="4"/>
      <c r="H1250" s="4"/>
      <c r="I1250" s="4"/>
    </row>
    <row r="1251" spans="1:9" ht="14.4" x14ac:dyDescent="0.3">
      <c r="A1251" s="94"/>
      <c r="B1251" s="4"/>
      <c r="C1251" s="4"/>
      <c r="D1251" s="4"/>
      <c r="E1251" s="4"/>
      <c r="F1251" s="4"/>
      <c r="G1251" s="4"/>
      <c r="H1251" s="4"/>
      <c r="I1251" s="4"/>
    </row>
    <row r="1252" spans="1:9" ht="14.4" x14ac:dyDescent="0.3">
      <c r="A1252" s="94"/>
      <c r="B1252" s="4"/>
      <c r="C1252" s="4"/>
      <c r="D1252" s="4"/>
      <c r="E1252" s="4"/>
      <c r="F1252" s="4"/>
      <c r="G1252" s="4"/>
      <c r="H1252" s="4"/>
      <c r="I1252" s="4"/>
    </row>
    <row r="1253" spans="1:9" ht="14.4" x14ac:dyDescent="0.3">
      <c r="A1253" s="94"/>
      <c r="B1253" s="4"/>
      <c r="C1253" s="4"/>
      <c r="D1253" s="4"/>
      <c r="E1253" s="4"/>
      <c r="F1253" s="4"/>
      <c r="G1253" s="4"/>
      <c r="H1253" s="4"/>
      <c r="I1253" s="4"/>
    </row>
    <row r="1254" spans="1:9" ht="14.4" x14ac:dyDescent="0.3">
      <c r="A1254" s="94"/>
      <c r="B1254" s="4"/>
      <c r="C1254" s="4"/>
      <c r="D1254" s="4"/>
      <c r="E1254" s="4"/>
      <c r="F1254" s="4"/>
      <c r="G1254" s="4"/>
      <c r="H1254" s="4"/>
      <c r="I1254" s="4"/>
    </row>
    <row r="1255" spans="1:9" ht="14.4" x14ac:dyDescent="0.3">
      <c r="A1255" s="94"/>
      <c r="B1255" s="4"/>
      <c r="C1255" s="4"/>
      <c r="D1255" s="4"/>
      <c r="E1255" s="4"/>
      <c r="F1255" s="4"/>
      <c r="G1255" s="4"/>
      <c r="H1255" s="4"/>
      <c r="I1255" s="4"/>
    </row>
    <row r="1256" spans="1:9" ht="14.4" x14ac:dyDescent="0.3">
      <c r="A1256" s="94"/>
      <c r="B1256" s="4"/>
      <c r="C1256" s="4"/>
      <c r="D1256" s="4"/>
      <c r="E1256" s="4"/>
      <c r="F1256" s="4"/>
      <c r="G1256" s="4"/>
      <c r="H1256" s="4"/>
      <c r="I1256" s="4"/>
    </row>
    <row r="1257" spans="1:9" ht="14.4" x14ac:dyDescent="0.3">
      <c r="A1257" s="94"/>
      <c r="B1257" s="4"/>
      <c r="C1257" s="4"/>
      <c r="D1257" s="4"/>
      <c r="E1257" s="4"/>
      <c r="F1257" s="4"/>
      <c r="G1257" s="4"/>
      <c r="H1257" s="4"/>
      <c r="I1257" s="4"/>
    </row>
    <row r="1258" spans="1:9" ht="14.4" x14ac:dyDescent="0.3">
      <c r="A1258" s="94"/>
      <c r="B1258" s="4"/>
      <c r="C1258" s="4"/>
      <c r="D1258" s="4"/>
      <c r="E1258" s="4"/>
      <c r="F1258" s="4"/>
      <c r="G1258" s="4"/>
      <c r="H1258" s="4"/>
      <c r="I1258" s="4"/>
    </row>
    <row r="1259" spans="1:9" ht="14.4" x14ac:dyDescent="0.3">
      <c r="A1259" s="94"/>
      <c r="B1259" s="4"/>
      <c r="C1259" s="4"/>
      <c r="D1259" s="4"/>
      <c r="E1259" s="4"/>
      <c r="F1259" s="4"/>
      <c r="G1259" s="4"/>
      <c r="H1259" s="4"/>
      <c r="I1259" s="4"/>
    </row>
    <row r="1260" spans="1:9" ht="14.4" x14ac:dyDescent="0.3">
      <c r="A1260" s="94"/>
      <c r="B1260" s="4"/>
      <c r="C1260" s="4"/>
      <c r="D1260" s="4"/>
      <c r="E1260" s="4"/>
      <c r="F1260" s="4"/>
      <c r="G1260" s="4"/>
      <c r="H1260" s="4"/>
      <c r="I1260" s="4"/>
    </row>
    <row r="1261" spans="1:9" ht="14.4" x14ac:dyDescent="0.3">
      <c r="A1261" s="94"/>
      <c r="B1261" s="4"/>
      <c r="C1261" s="4"/>
      <c r="D1261" s="4"/>
      <c r="E1261" s="4"/>
      <c r="F1261" s="4"/>
      <c r="G1261" s="4"/>
      <c r="H1261" s="4"/>
      <c r="I1261" s="4"/>
    </row>
    <row r="1262" spans="1:9" ht="14.4" x14ac:dyDescent="0.3">
      <c r="A1262" s="94"/>
      <c r="B1262" s="4"/>
      <c r="C1262" s="4"/>
      <c r="D1262" s="4"/>
      <c r="E1262" s="4"/>
      <c r="F1262" s="4"/>
      <c r="G1262" s="4"/>
      <c r="H1262" s="4"/>
      <c r="I1262" s="4"/>
    </row>
    <row r="1263" spans="1:9" ht="14.4" x14ac:dyDescent="0.3">
      <c r="A1263" s="94"/>
      <c r="B1263" s="4"/>
      <c r="C1263" s="4"/>
      <c r="D1263" s="4"/>
      <c r="E1263" s="4"/>
      <c r="F1263" s="4"/>
      <c r="G1263" s="4"/>
      <c r="H1263" s="4"/>
      <c r="I1263" s="4"/>
    </row>
    <row r="1264" spans="1:9" ht="14.4" x14ac:dyDescent="0.3">
      <c r="A1264" s="94"/>
      <c r="B1264" s="4"/>
      <c r="C1264" s="4"/>
      <c r="D1264" s="4"/>
      <c r="E1264" s="4"/>
      <c r="F1264" s="4"/>
      <c r="G1264" s="4"/>
      <c r="H1264" s="4"/>
      <c r="I1264" s="4"/>
    </row>
    <row r="1265" spans="1:9" ht="14.4" x14ac:dyDescent="0.3">
      <c r="A1265" s="94"/>
      <c r="B1265" s="4"/>
      <c r="C1265" s="4"/>
      <c r="D1265" s="4"/>
      <c r="E1265" s="4"/>
      <c r="F1265" s="4"/>
      <c r="G1265" s="4"/>
      <c r="H1265" s="4"/>
      <c r="I1265" s="4"/>
    </row>
    <row r="1266" spans="1:9" ht="14.4" x14ac:dyDescent="0.3">
      <c r="A1266" s="94"/>
      <c r="B1266" s="4"/>
      <c r="C1266" s="4"/>
      <c r="D1266" s="4"/>
      <c r="E1266" s="4"/>
      <c r="F1266" s="4"/>
      <c r="G1266" s="4"/>
      <c r="H1266" s="4"/>
      <c r="I1266" s="4"/>
    </row>
    <row r="1267" spans="1:9" ht="14.4" x14ac:dyDescent="0.3">
      <c r="A1267" s="94"/>
      <c r="B1267" s="4"/>
      <c r="C1267" s="4"/>
      <c r="D1267" s="4"/>
      <c r="E1267" s="4"/>
      <c r="F1267" s="4"/>
      <c r="G1267" s="4"/>
      <c r="H1267" s="4"/>
      <c r="I1267" s="4"/>
    </row>
    <row r="1268" spans="1:9" ht="14.4" x14ac:dyDescent="0.3">
      <c r="A1268" s="94"/>
      <c r="B1268" s="4"/>
      <c r="C1268" s="4"/>
      <c r="D1268" s="4"/>
      <c r="E1268" s="4"/>
      <c r="F1268" s="4"/>
      <c r="G1268" s="4"/>
      <c r="H1268" s="4"/>
      <c r="I1268" s="4"/>
    </row>
    <row r="1269" spans="1:9" ht="14.4" x14ac:dyDescent="0.3">
      <c r="A1269" s="94"/>
      <c r="B1269" s="4"/>
      <c r="C1269" s="4"/>
      <c r="D1269" s="4"/>
      <c r="E1269" s="4"/>
      <c r="F1269" s="4"/>
      <c r="G1269" s="4"/>
      <c r="H1269" s="4"/>
      <c r="I1269" s="4"/>
    </row>
    <row r="1270" spans="1:9" ht="14.4" x14ac:dyDescent="0.3">
      <c r="A1270" s="94"/>
      <c r="B1270" s="4"/>
      <c r="C1270" s="4"/>
      <c r="D1270" s="4"/>
      <c r="E1270" s="4"/>
      <c r="F1270" s="4"/>
      <c r="G1270" s="4"/>
      <c r="H1270" s="4"/>
      <c r="I1270" s="4"/>
    </row>
    <row r="1271" spans="1:9" ht="14.4" x14ac:dyDescent="0.3">
      <c r="A1271" s="94"/>
      <c r="B1271" s="4"/>
      <c r="C1271" s="4"/>
      <c r="D1271" s="4"/>
      <c r="E1271" s="4"/>
      <c r="F1271" s="4"/>
      <c r="G1271" s="4"/>
      <c r="H1271" s="4"/>
      <c r="I1271" s="4"/>
    </row>
    <row r="1272" spans="1:9" ht="14.4" x14ac:dyDescent="0.3">
      <c r="A1272" s="94"/>
      <c r="B1272" s="4"/>
      <c r="C1272" s="4"/>
      <c r="D1272" s="4"/>
      <c r="E1272" s="4"/>
      <c r="F1272" s="4"/>
      <c r="G1272" s="4"/>
      <c r="H1272" s="4"/>
      <c r="I1272" s="4"/>
    </row>
    <row r="1273" spans="1:9" ht="14.4" x14ac:dyDescent="0.3">
      <c r="A1273" s="94"/>
      <c r="B1273" s="4"/>
      <c r="C1273" s="4"/>
      <c r="D1273" s="4"/>
      <c r="E1273" s="4"/>
      <c r="F1273" s="4"/>
      <c r="G1273" s="4"/>
      <c r="H1273" s="4"/>
      <c r="I1273" s="4"/>
    </row>
    <row r="1274" spans="1:9" ht="14.4" x14ac:dyDescent="0.3">
      <c r="A1274" s="94"/>
      <c r="B1274" s="4"/>
      <c r="C1274" s="4"/>
      <c r="D1274" s="4"/>
      <c r="E1274" s="4"/>
      <c r="F1274" s="4"/>
      <c r="G1274" s="4"/>
      <c r="H1274" s="4"/>
      <c r="I1274" s="4"/>
    </row>
    <row r="1275" spans="1:9" ht="14.4" x14ac:dyDescent="0.3">
      <c r="A1275" s="94"/>
      <c r="B1275" s="4"/>
      <c r="C1275" s="4"/>
      <c r="D1275" s="4"/>
      <c r="E1275" s="4"/>
      <c r="F1275" s="4"/>
      <c r="G1275" s="4"/>
      <c r="H1275" s="4"/>
      <c r="I1275" s="4"/>
    </row>
    <row r="1276" spans="1:9" ht="14.4" x14ac:dyDescent="0.3">
      <c r="A1276" s="94"/>
      <c r="B1276" s="4"/>
      <c r="C1276" s="4"/>
      <c r="D1276" s="4"/>
      <c r="E1276" s="4"/>
      <c r="F1276" s="4"/>
      <c r="G1276" s="4"/>
      <c r="H1276" s="4"/>
      <c r="I1276" s="4"/>
    </row>
    <row r="1277" spans="1:9" ht="14.4" x14ac:dyDescent="0.3">
      <c r="A1277" s="94"/>
      <c r="B1277" s="4"/>
      <c r="C1277" s="4"/>
      <c r="D1277" s="4"/>
      <c r="E1277" s="4"/>
      <c r="F1277" s="4"/>
      <c r="G1277" s="4"/>
      <c r="H1277" s="4"/>
      <c r="I1277" s="4"/>
    </row>
    <row r="1278" spans="1:9" ht="14.4" x14ac:dyDescent="0.3">
      <c r="A1278" s="94"/>
      <c r="B1278" s="4"/>
      <c r="C1278" s="4"/>
      <c r="D1278" s="4"/>
      <c r="E1278" s="4"/>
      <c r="F1278" s="4"/>
      <c r="G1278" s="4"/>
      <c r="H1278" s="4"/>
      <c r="I1278" s="4"/>
    </row>
    <row r="1279" spans="1:9" ht="14.4" x14ac:dyDescent="0.3">
      <c r="A1279" s="94"/>
      <c r="B1279" s="4"/>
      <c r="C1279" s="4"/>
      <c r="D1279" s="4"/>
      <c r="E1279" s="4"/>
      <c r="F1279" s="4"/>
      <c r="G1279" s="4"/>
      <c r="H1279" s="4"/>
      <c r="I1279" s="4"/>
    </row>
    <row r="1280" spans="1:9" ht="14.4" x14ac:dyDescent="0.3">
      <c r="A1280" s="94"/>
      <c r="B1280" s="4"/>
      <c r="C1280" s="4"/>
      <c r="D1280" s="4"/>
      <c r="E1280" s="4"/>
      <c r="F1280" s="4"/>
      <c r="G1280" s="4"/>
      <c r="H1280" s="4"/>
      <c r="I1280" s="4"/>
    </row>
    <row r="1281" spans="1:9" ht="14.4" x14ac:dyDescent="0.3">
      <c r="A1281" s="94"/>
      <c r="B1281" s="4"/>
      <c r="C1281" s="4"/>
      <c r="D1281" s="4"/>
      <c r="E1281" s="4"/>
      <c r="F1281" s="4"/>
      <c r="G1281" s="4"/>
      <c r="H1281" s="4"/>
      <c r="I1281" s="4"/>
    </row>
    <row r="1282" spans="1:9" ht="14.4" x14ac:dyDescent="0.3">
      <c r="A1282" s="94"/>
      <c r="B1282" s="4"/>
      <c r="C1282" s="4"/>
      <c r="D1282" s="4"/>
      <c r="E1282" s="4"/>
      <c r="F1282" s="4"/>
      <c r="G1282" s="4"/>
      <c r="H1282" s="4"/>
      <c r="I1282" s="4"/>
    </row>
    <row r="1283" spans="1:9" ht="14.4" x14ac:dyDescent="0.3">
      <c r="A1283" s="94"/>
      <c r="B1283" s="4"/>
      <c r="C1283" s="4"/>
      <c r="D1283" s="4"/>
      <c r="E1283" s="4"/>
      <c r="F1283" s="4"/>
      <c r="G1283" s="4"/>
      <c r="H1283" s="4"/>
      <c r="I1283" s="4"/>
    </row>
    <row r="1284" spans="1:9" ht="14.4" x14ac:dyDescent="0.3">
      <c r="A1284" s="94"/>
      <c r="B1284" s="4"/>
      <c r="C1284" s="4"/>
      <c r="D1284" s="4"/>
      <c r="E1284" s="4"/>
      <c r="F1284" s="4"/>
      <c r="G1284" s="4"/>
      <c r="H1284" s="4"/>
      <c r="I1284" s="4"/>
    </row>
    <row r="1285" spans="1:9" ht="14.4" x14ac:dyDescent="0.3">
      <c r="A1285" s="94"/>
      <c r="B1285" s="4"/>
      <c r="C1285" s="4"/>
      <c r="D1285" s="4"/>
      <c r="E1285" s="4"/>
      <c r="F1285" s="4"/>
      <c r="G1285" s="4"/>
      <c r="H1285" s="4"/>
      <c r="I1285" s="4"/>
    </row>
    <row r="1286" spans="1:9" ht="14.4" x14ac:dyDescent="0.3">
      <c r="A1286" s="94"/>
      <c r="B1286" s="4"/>
      <c r="C1286" s="4"/>
      <c r="D1286" s="4"/>
      <c r="E1286" s="4"/>
      <c r="F1286" s="4"/>
      <c r="G1286" s="4"/>
      <c r="H1286" s="4"/>
      <c r="I1286" s="4"/>
    </row>
    <row r="1287" spans="1:9" ht="14.4" x14ac:dyDescent="0.3">
      <c r="A1287" s="94"/>
      <c r="B1287" s="4"/>
      <c r="C1287" s="4"/>
      <c r="D1287" s="4"/>
      <c r="E1287" s="4"/>
      <c r="F1287" s="4"/>
      <c r="G1287" s="4"/>
      <c r="H1287" s="4"/>
      <c r="I1287" s="4"/>
    </row>
    <row r="1288" spans="1:9" ht="14.4" x14ac:dyDescent="0.3">
      <c r="A1288" s="94"/>
      <c r="B1288" s="4"/>
      <c r="C1288" s="4"/>
      <c r="D1288" s="4"/>
      <c r="E1288" s="4"/>
      <c r="F1288" s="4"/>
      <c r="G1288" s="4"/>
      <c r="H1288" s="4"/>
      <c r="I1288" s="4"/>
    </row>
    <row r="1289" spans="1:9" ht="14.4" x14ac:dyDescent="0.3">
      <c r="A1289" s="94"/>
      <c r="B1289" s="4"/>
      <c r="C1289" s="4"/>
      <c r="D1289" s="4"/>
      <c r="E1289" s="4"/>
      <c r="F1289" s="4"/>
      <c r="G1289" s="4"/>
      <c r="H1289" s="4"/>
      <c r="I1289" s="4"/>
    </row>
    <row r="1290" spans="1:9" ht="14.4" x14ac:dyDescent="0.3">
      <c r="A1290" s="94"/>
      <c r="B1290" s="4"/>
      <c r="C1290" s="4"/>
      <c r="D1290" s="4"/>
      <c r="E1290" s="4"/>
      <c r="F1290" s="4"/>
      <c r="G1290" s="4"/>
      <c r="H1290" s="4"/>
      <c r="I1290" s="4"/>
    </row>
    <row r="1291" spans="1:9" ht="14.4" x14ac:dyDescent="0.3">
      <c r="A1291" s="94"/>
      <c r="B1291" s="4"/>
      <c r="C1291" s="4"/>
      <c r="D1291" s="4"/>
      <c r="E1291" s="4"/>
      <c r="F1291" s="4"/>
      <c r="G1291" s="4"/>
      <c r="H1291" s="4"/>
      <c r="I1291" s="4"/>
    </row>
    <row r="1292" spans="1:9" ht="14.4" x14ac:dyDescent="0.3">
      <c r="A1292" s="94"/>
      <c r="B1292" s="4"/>
      <c r="C1292" s="4"/>
      <c r="D1292" s="4"/>
      <c r="E1292" s="4"/>
      <c r="F1292" s="4"/>
      <c r="G1292" s="4"/>
      <c r="H1292" s="4"/>
      <c r="I1292" s="4"/>
    </row>
    <row r="1293" spans="1:9" ht="14.4" x14ac:dyDescent="0.3">
      <c r="A1293" s="94"/>
      <c r="B1293" s="4"/>
      <c r="C1293" s="4"/>
      <c r="D1293" s="4"/>
      <c r="E1293" s="4"/>
      <c r="F1293" s="4"/>
      <c r="G1293" s="4"/>
      <c r="H1293" s="4"/>
      <c r="I1293" s="4"/>
    </row>
    <row r="1294" spans="1:9" ht="14.4" x14ac:dyDescent="0.3">
      <c r="A1294" s="94"/>
      <c r="B1294" s="4"/>
      <c r="C1294" s="4"/>
      <c r="D1294" s="4"/>
      <c r="E1294" s="4"/>
      <c r="F1294" s="4"/>
      <c r="G1294" s="4"/>
      <c r="H1294" s="4"/>
      <c r="I1294" s="4"/>
    </row>
    <row r="1295" spans="1:9" ht="14.4" x14ac:dyDescent="0.3">
      <c r="A1295" s="94"/>
      <c r="B1295" s="4"/>
      <c r="C1295" s="4"/>
      <c r="D1295" s="4"/>
      <c r="E1295" s="4"/>
      <c r="F1295" s="4"/>
      <c r="G1295" s="4"/>
      <c r="H1295" s="4"/>
      <c r="I1295" s="4"/>
    </row>
    <row r="1296" spans="1:9" ht="14.4" x14ac:dyDescent="0.3">
      <c r="A1296" s="94"/>
      <c r="B1296" s="4"/>
      <c r="C1296" s="4"/>
      <c r="D1296" s="4"/>
      <c r="E1296" s="4"/>
      <c r="F1296" s="4"/>
      <c r="G1296" s="4"/>
      <c r="H1296" s="4"/>
      <c r="I1296" s="4"/>
    </row>
    <row r="1297" spans="1:9" ht="14.4" x14ac:dyDescent="0.3">
      <c r="A1297" s="94"/>
      <c r="B1297" s="4"/>
      <c r="C1297" s="4"/>
      <c r="D1297" s="4"/>
      <c r="E1297" s="4"/>
      <c r="F1297" s="4"/>
      <c r="G1297" s="4"/>
      <c r="H1297" s="4"/>
      <c r="I1297" s="4"/>
    </row>
    <row r="1298" spans="1:9" ht="14.4" x14ac:dyDescent="0.3">
      <c r="A1298" s="94"/>
      <c r="B1298" s="4"/>
      <c r="C1298" s="4"/>
      <c r="D1298" s="4"/>
      <c r="E1298" s="4"/>
      <c r="F1298" s="4"/>
      <c r="G1298" s="4"/>
      <c r="H1298" s="4"/>
      <c r="I1298" s="4"/>
    </row>
    <row r="1299" spans="1:9" ht="14.4" x14ac:dyDescent="0.3">
      <c r="A1299" s="94"/>
      <c r="B1299" s="4"/>
      <c r="C1299" s="4"/>
      <c r="D1299" s="4"/>
      <c r="E1299" s="4"/>
      <c r="F1299" s="4"/>
      <c r="G1299" s="4"/>
      <c r="H1299" s="4"/>
      <c r="I1299" s="4"/>
    </row>
    <row r="1300" spans="1:9" ht="14.4" x14ac:dyDescent="0.3">
      <c r="A1300" s="94"/>
      <c r="B1300" s="4"/>
      <c r="C1300" s="4"/>
      <c r="D1300" s="4"/>
      <c r="E1300" s="4"/>
      <c r="F1300" s="4"/>
      <c r="G1300" s="4"/>
      <c r="H1300" s="4"/>
      <c r="I1300" s="4"/>
    </row>
    <row r="1301" spans="1:9" ht="14.4" x14ac:dyDescent="0.3">
      <c r="A1301" s="94"/>
      <c r="B1301" s="4"/>
      <c r="C1301" s="4"/>
      <c r="D1301" s="4"/>
      <c r="E1301" s="4"/>
      <c r="F1301" s="4"/>
      <c r="G1301" s="4"/>
      <c r="H1301" s="4"/>
      <c r="I1301" s="4"/>
    </row>
    <row r="1302" spans="1:9" ht="14.4" x14ac:dyDescent="0.3">
      <c r="A1302" s="94"/>
      <c r="B1302" s="4"/>
      <c r="C1302" s="4"/>
      <c r="D1302" s="4"/>
      <c r="E1302" s="4"/>
      <c r="F1302" s="4"/>
      <c r="G1302" s="4"/>
      <c r="H1302" s="4"/>
      <c r="I1302" s="4"/>
    </row>
    <row r="1303" spans="1:9" ht="14.4" x14ac:dyDescent="0.3">
      <c r="A1303" s="94"/>
      <c r="B1303" s="4"/>
      <c r="C1303" s="4"/>
      <c r="D1303" s="4"/>
      <c r="E1303" s="4"/>
      <c r="F1303" s="4"/>
      <c r="G1303" s="4"/>
      <c r="H1303" s="4"/>
      <c r="I1303" s="4"/>
    </row>
    <row r="1304" spans="1:9" ht="14.4" x14ac:dyDescent="0.3">
      <c r="A1304" s="94"/>
      <c r="B1304" s="4"/>
      <c r="C1304" s="4"/>
      <c r="D1304" s="4"/>
      <c r="E1304" s="4"/>
      <c r="F1304" s="4"/>
      <c r="G1304" s="4"/>
      <c r="H1304" s="4"/>
      <c r="I1304" s="4"/>
    </row>
    <row r="1305" spans="1:9" ht="14.4" x14ac:dyDescent="0.3">
      <c r="A1305" s="94"/>
      <c r="B1305" s="4"/>
      <c r="C1305" s="4"/>
      <c r="D1305" s="4"/>
      <c r="E1305" s="4"/>
      <c r="F1305" s="4"/>
      <c r="G1305" s="4"/>
      <c r="H1305" s="4"/>
      <c r="I1305" s="4"/>
    </row>
    <row r="1306" spans="1:9" ht="14.4" x14ac:dyDescent="0.3">
      <c r="A1306" s="94"/>
      <c r="B1306" s="4"/>
      <c r="C1306" s="4"/>
      <c r="D1306" s="4"/>
      <c r="E1306" s="4"/>
      <c r="F1306" s="4"/>
      <c r="G1306" s="4"/>
      <c r="H1306" s="4"/>
      <c r="I1306" s="4"/>
    </row>
    <row r="1307" spans="1:9" ht="14.4" x14ac:dyDescent="0.3">
      <c r="A1307" s="94"/>
      <c r="B1307" s="4"/>
      <c r="C1307" s="4"/>
      <c r="D1307" s="4"/>
      <c r="E1307" s="4"/>
      <c r="F1307" s="4"/>
      <c r="G1307" s="4"/>
      <c r="H1307" s="4"/>
      <c r="I1307" s="4"/>
    </row>
    <row r="1308" spans="1:9" ht="14.4" x14ac:dyDescent="0.3">
      <c r="A1308" s="94"/>
      <c r="B1308" s="4"/>
      <c r="C1308" s="4"/>
      <c r="D1308" s="4"/>
      <c r="E1308" s="4"/>
      <c r="F1308" s="4"/>
      <c r="G1308" s="4"/>
      <c r="H1308" s="4"/>
      <c r="I1308" s="4"/>
    </row>
    <row r="1309" spans="1:9" ht="14.4" x14ac:dyDescent="0.3">
      <c r="A1309" s="94"/>
      <c r="B1309" s="4"/>
      <c r="C1309" s="4"/>
      <c r="D1309" s="4"/>
      <c r="E1309" s="4"/>
      <c r="F1309" s="4"/>
      <c r="G1309" s="4"/>
      <c r="H1309" s="4"/>
      <c r="I1309" s="4"/>
    </row>
    <row r="1310" spans="1:9" ht="14.4" x14ac:dyDescent="0.3">
      <c r="A1310" s="94"/>
      <c r="B1310" s="4"/>
      <c r="C1310" s="4"/>
      <c r="D1310" s="4"/>
      <c r="E1310" s="4"/>
      <c r="F1310" s="4"/>
      <c r="G1310" s="4"/>
      <c r="H1310" s="4"/>
      <c r="I1310" s="4"/>
    </row>
    <row r="1311" spans="1:9" ht="14.4" x14ac:dyDescent="0.3">
      <c r="A1311" s="94"/>
      <c r="B1311" s="4"/>
      <c r="C1311" s="4"/>
      <c r="D1311" s="4"/>
      <c r="E1311" s="4"/>
      <c r="F1311" s="4"/>
      <c r="G1311" s="4"/>
      <c r="H1311" s="4"/>
      <c r="I1311" s="4"/>
    </row>
    <row r="1312" spans="1:9" ht="14.4" x14ac:dyDescent="0.3">
      <c r="A1312" s="94"/>
      <c r="B1312" s="4"/>
      <c r="C1312" s="4"/>
      <c r="D1312" s="4"/>
      <c r="E1312" s="4"/>
      <c r="F1312" s="4"/>
      <c r="G1312" s="4"/>
      <c r="H1312" s="4"/>
      <c r="I1312" s="4"/>
    </row>
    <row r="1313" spans="1:9" ht="14.4" x14ac:dyDescent="0.3">
      <c r="A1313" s="94"/>
      <c r="B1313" s="4"/>
      <c r="C1313" s="4"/>
      <c r="D1313" s="4"/>
      <c r="E1313" s="4"/>
      <c r="F1313" s="4"/>
      <c r="G1313" s="4"/>
      <c r="H1313" s="4"/>
      <c r="I1313" s="4"/>
    </row>
    <row r="1314" spans="1:9" ht="14.4" x14ac:dyDescent="0.3">
      <c r="A1314" s="94"/>
      <c r="B1314" s="4"/>
      <c r="C1314" s="4"/>
      <c r="D1314" s="4"/>
      <c r="E1314" s="4"/>
      <c r="F1314" s="4"/>
      <c r="G1314" s="4"/>
      <c r="H1314" s="4"/>
      <c r="I1314" s="4"/>
    </row>
    <row r="1315" spans="1:9" ht="14.4" x14ac:dyDescent="0.3">
      <c r="A1315" s="94"/>
      <c r="B1315" s="4"/>
      <c r="C1315" s="4"/>
      <c r="D1315" s="4"/>
      <c r="E1315" s="4"/>
      <c r="F1315" s="4"/>
      <c r="G1315" s="4"/>
      <c r="H1315" s="4"/>
      <c r="I1315" s="4"/>
    </row>
    <row r="1316" spans="1:9" ht="14.4" x14ac:dyDescent="0.3">
      <c r="A1316" s="94"/>
      <c r="B1316" s="4"/>
      <c r="C1316" s="4"/>
      <c r="D1316" s="4"/>
      <c r="E1316" s="4"/>
      <c r="F1316" s="4"/>
      <c r="G1316" s="4"/>
      <c r="H1316" s="4"/>
      <c r="I1316" s="4"/>
    </row>
    <row r="1317" spans="1:9" ht="14.4" x14ac:dyDescent="0.3">
      <c r="A1317" s="94"/>
      <c r="B1317" s="4"/>
      <c r="C1317" s="4"/>
      <c r="D1317" s="4"/>
      <c r="E1317" s="4"/>
      <c r="F1317" s="4"/>
      <c r="G1317" s="4"/>
      <c r="H1317" s="4"/>
      <c r="I1317" s="4"/>
    </row>
    <row r="1318" spans="1:9" ht="14.4" x14ac:dyDescent="0.3">
      <c r="A1318" s="94"/>
      <c r="B1318" s="4"/>
      <c r="C1318" s="4"/>
      <c r="D1318" s="4"/>
      <c r="E1318" s="4"/>
      <c r="F1318" s="4"/>
      <c r="G1318" s="4"/>
      <c r="H1318" s="4"/>
      <c r="I1318" s="4"/>
    </row>
    <row r="1319" spans="1:9" ht="14.4" x14ac:dyDescent="0.3">
      <c r="A1319" s="94"/>
      <c r="B1319" s="4"/>
      <c r="C1319" s="4"/>
      <c r="D1319" s="4"/>
      <c r="E1319" s="4"/>
      <c r="F1319" s="4"/>
      <c r="G1319" s="4"/>
      <c r="H1319" s="4"/>
      <c r="I1319" s="4"/>
    </row>
    <row r="1320" spans="1:9" ht="14.4" x14ac:dyDescent="0.3">
      <c r="A1320" s="94"/>
      <c r="B1320" s="4"/>
      <c r="C1320" s="4"/>
      <c r="D1320" s="4"/>
      <c r="E1320" s="4"/>
      <c r="F1320" s="4"/>
      <c r="G1320" s="4"/>
      <c r="H1320" s="4"/>
      <c r="I1320" s="4"/>
    </row>
    <row r="1321" spans="1:9" ht="14.4" x14ac:dyDescent="0.3">
      <c r="A1321" s="94"/>
      <c r="B1321" s="4"/>
      <c r="C1321" s="4"/>
      <c r="D1321" s="4"/>
      <c r="E1321" s="4"/>
      <c r="F1321" s="4"/>
      <c r="G1321" s="4"/>
      <c r="H1321" s="4"/>
      <c r="I1321" s="4"/>
    </row>
    <row r="1322" spans="1:9" ht="14.4" x14ac:dyDescent="0.3">
      <c r="A1322" s="94"/>
      <c r="B1322" s="4"/>
      <c r="C1322" s="4"/>
      <c r="D1322" s="4"/>
      <c r="E1322" s="4"/>
      <c r="F1322" s="4"/>
      <c r="G1322" s="4"/>
      <c r="H1322" s="4"/>
      <c r="I1322" s="4"/>
    </row>
    <row r="1323" spans="1:9" ht="14.4" x14ac:dyDescent="0.3">
      <c r="A1323" s="94"/>
      <c r="B1323" s="4"/>
      <c r="C1323" s="4"/>
      <c r="D1323" s="4"/>
      <c r="E1323" s="4"/>
      <c r="F1323" s="4"/>
      <c r="G1323" s="4"/>
      <c r="H1323" s="4"/>
      <c r="I1323" s="4"/>
    </row>
    <row r="1324" spans="1:9" ht="14.4" x14ac:dyDescent="0.3">
      <c r="A1324" s="94"/>
      <c r="B1324" s="4"/>
      <c r="C1324" s="4"/>
      <c r="D1324" s="4"/>
      <c r="E1324" s="4"/>
      <c r="F1324" s="4"/>
      <c r="G1324" s="4"/>
      <c r="H1324" s="4"/>
      <c r="I1324" s="4"/>
    </row>
    <row r="1325" spans="1:9" ht="14.4" x14ac:dyDescent="0.3">
      <c r="A1325" s="94"/>
      <c r="B1325" s="4"/>
      <c r="C1325" s="4"/>
      <c r="D1325" s="4"/>
      <c r="E1325" s="4"/>
      <c r="F1325" s="4"/>
      <c r="G1325" s="4"/>
      <c r="H1325" s="4"/>
      <c r="I1325" s="4"/>
    </row>
    <row r="1326" spans="1:9" ht="14.4" x14ac:dyDescent="0.3">
      <c r="A1326" s="94"/>
      <c r="B1326" s="4"/>
      <c r="C1326" s="4"/>
      <c r="D1326" s="4"/>
      <c r="E1326" s="4"/>
      <c r="F1326" s="4"/>
      <c r="G1326" s="4"/>
      <c r="H1326" s="4"/>
      <c r="I1326" s="4"/>
    </row>
    <row r="1327" spans="1:9" ht="14.4" x14ac:dyDescent="0.3">
      <c r="A1327" s="94"/>
      <c r="B1327" s="4"/>
      <c r="C1327" s="4"/>
      <c r="D1327" s="4"/>
      <c r="E1327" s="4"/>
      <c r="F1327" s="4"/>
      <c r="G1327" s="4"/>
      <c r="H1327" s="4"/>
      <c r="I1327" s="4"/>
    </row>
    <row r="1328" spans="1:9" ht="14.4" x14ac:dyDescent="0.3">
      <c r="A1328" s="94"/>
      <c r="B1328" s="4"/>
      <c r="C1328" s="4"/>
      <c r="D1328" s="4"/>
      <c r="E1328" s="4"/>
      <c r="F1328" s="4"/>
      <c r="G1328" s="4"/>
      <c r="H1328" s="4"/>
      <c r="I1328" s="4"/>
    </row>
    <row r="1329" spans="1:9" ht="14.4" x14ac:dyDescent="0.3">
      <c r="A1329" s="94"/>
      <c r="B1329" s="4"/>
      <c r="C1329" s="4"/>
      <c r="D1329" s="4"/>
      <c r="E1329" s="4"/>
      <c r="F1329" s="4"/>
      <c r="G1329" s="4"/>
      <c r="H1329" s="4"/>
      <c r="I1329" s="4"/>
    </row>
    <row r="1330" spans="1:9" ht="14.4" x14ac:dyDescent="0.3">
      <c r="A1330" s="94"/>
      <c r="B1330" s="4"/>
      <c r="C1330" s="4"/>
      <c r="D1330" s="4"/>
      <c r="E1330" s="4"/>
      <c r="F1330" s="4"/>
      <c r="G1330" s="4"/>
      <c r="H1330" s="4"/>
      <c r="I1330" s="4"/>
    </row>
    <row r="1331" spans="1:9" ht="14.4" x14ac:dyDescent="0.3">
      <c r="A1331" s="94"/>
      <c r="B1331" s="4"/>
      <c r="C1331" s="4"/>
      <c r="D1331" s="4"/>
      <c r="E1331" s="4"/>
      <c r="F1331" s="4"/>
      <c r="G1331" s="4"/>
      <c r="H1331" s="4"/>
      <c r="I1331" s="4"/>
    </row>
    <row r="1332" spans="1:9" ht="14.4" x14ac:dyDescent="0.3">
      <c r="A1332" s="94"/>
      <c r="B1332" s="4"/>
      <c r="C1332" s="4"/>
      <c r="D1332" s="4"/>
      <c r="E1332" s="4"/>
      <c r="F1332" s="4"/>
      <c r="G1332" s="4"/>
      <c r="H1332" s="4"/>
      <c r="I1332" s="4"/>
    </row>
    <row r="1333" spans="1:9" ht="14.4" x14ac:dyDescent="0.3">
      <c r="A1333" s="94"/>
      <c r="B1333" s="4"/>
      <c r="C1333" s="4"/>
      <c r="D1333" s="4"/>
      <c r="E1333" s="4"/>
      <c r="F1333" s="4"/>
      <c r="G1333" s="4"/>
      <c r="H1333" s="4"/>
      <c r="I1333" s="4"/>
    </row>
    <row r="1334" spans="1:9" ht="14.4" x14ac:dyDescent="0.3">
      <c r="A1334" s="94"/>
      <c r="B1334" s="4"/>
      <c r="C1334" s="4"/>
      <c r="D1334" s="4"/>
      <c r="E1334" s="4"/>
      <c r="F1334" s="4"/>
      <c r="G1334" s="4"/>
      <c r="H1334" s="4"/>
      <c r="I1334" s="4"/>
    </row>
    <row r="1335" spans="1:9" ht="14.4" x14ac:dyDescent="0.3">
      <c r="A1335" s="94"/>
      <c r="B1335" s="4"/>
      <c r="C1335" s="4"/>
      <c r="D1335" s="4"/>
      <c r="E1335" s="4"/>
      <c r="F1335" s="4"/>
      <c r="G1335" s="4"/>
      <c r="H1335" s="4"/>
      <c r="I1335" s="4"/>
    </row>
    <row r="1336" spans="1:9" ht="14.4" x14ac:dyDescent="0.3">
      <c r="A1336" s="94"/>
      <c r="B1336" s="4"/>
      <c r="C1336" s="4"/>
      <c r="D1336" s="4"/>
      <c r="E1336" s="4"/>
      <c r="F1336" s="4"/>
      <c r="G1336" s="4"/>
      <c r="H1336" s="4"/>
      <c r="I1336" s="4"/>
    </row>
    <row r="1337" spans="1:9" ht="14.4" x14ac:dyDescent="0.3">
      <c r="A1337" s="94"/>
      <c r="B1337" s="4"/>
      <c r="C1337" s="4"/>
      <c r="D1337" s="4"/>
      <c r="E1337" s="4"/>
      <c r="F1337" s="4"/>
      <c r="G1337" s="4"/>
      <c r="H1337" s="4"/>
      <c r="I1337" s="4"/>
    </row>
    <row r="1338" spans="1:9" ht="14.4" x14ac:dyDescent="0.3">
      <c r="A1338" s="94"/>
      <c r="B1338" s="4"/>
      <c r="C1338" s="4"/>
      <c r="D1338" s="4"/>
      <c r="E1338" s="4"/>
      <c r="F1338" s="4"/>
      <c r="G1338" s="4"/>
      <c r="H1338" s="4"/>
      <c r="I1338" s="4"/>
    </row>
    <row r="1339" spans="1:9" ht="14.4" x14ac:dyDescent="0.3">
      <c r="A1339" s="94"/>
      <c r="B1339" s="4"/>
      <c r="C1339" s="4"/>
      <c r="D1339" s="4"/>
      <c r="E1339" s="4"/>
      <c r="F1339" s="4"/>
      <c r="G1339" s="4"/>
      <c r="H1339" s="4"/>
      <c r="I1339" s="4"/>
    </row>
    <row r="1340" spans="1:9" ht="14.4" x14ac:dyDescent="0.3">
      <c r="A1340" s="94"/>
      <c r="B1340" s="4"/>
      <c r="C1340" s="4"/>
      <c r="D1340" s="4"/>
      <c r="E1340" s="4"/>
      <c r="F1340" s="4"/>
      <c r="G1340" s="4"/>
      <c r="H1340" s="4"/>
      <c r="I1340" s="4"/>
    </row>
    <row r="1341" spans="1:9" ht="14.4" x14ac:dyDescent="0.3">
      <c r="A1341" s="94"/>
      <c r="B1341" s="4"/>
      <c r="C1341" s="4"/>
      <c r="D1341" s="4"/>
      <c r="E1341" s="4"/>
      <c r="F1341" s="4"/>
      <c r="G1341" s="4"/>
      <c r="H1341" s="4"/>
      <c r="I1341" s="4"/>
    </row>
    <row r="1342" spans="1:9" ht="14.4" x14ac:dyDescent="0.3">
      <c r="A1342" s="94"/>
      <c r="B1342" s="4"/>
      <c r="C1342" s="4"/>
      <c r="D1342" s="4"/>
      <c r="E1342" s="4"/>
      <c r="F1342" s="4"/>
      <c r="G1342" s="4"/>
      <c r="H1342" s="4"/>
      <c r="I1342" s="4"/>
    </row>
    <row r="1343" spans="1:9" ht="14.4" x14ac:dyDescent="0.3">
      <c r="A1343" s="94"/>
      <c r="B1343" s="4"/>
      <c r="C1343" s="4"/>
      <c r="D1343" s="4"/>
      <c r="E1343" s="4"/>
      <c r="F1343" s="4"/>
      <c r="G1343" s="4"/>
      <c r="H1343" s="4"/>
      <c r="I1343" s="4"/>
    </row>
    <row r="1344" spans="1:9" ht="14.4" x14ac:dyDescent="0.3">
      <c r="A1344" s="94"/>
      <c r="B1344" s="4"/>
      <c r="C1344" s="4"/>
      <c r="D1344" s="4"/>
      <c r="E1344" s="4"/>
      <c r="F1344" s="4"/>
      <c r="G1344" s="4"/>
      <c r="H1344" s="4"/>
      <c r="I1344" s="4"/>
    </row>
    <row r="1345" spans="1:9" ht="14.4" x14ac:dyDescent="0.3">
      <c r="A1345" s="94"/>
      <c r="B1345" s="4"/>
      <c r="C1345" s="4"/>
      <c r="D1345" s="4"/>
      <c r="E1345" s="4"/>
      <c r="F1345" s="4"/>
      <c r="G1345" s="4"/>
      <c r="H1345" s="4"/>
      <c r="I1345" s="4"/>
    </row>
    <row r="1346" spans="1:9" ht="14.4" x14ac:dyDescent="0.3">
      <c r="A1346" s="94"/>
      <c r="B1346" s="4"/>
      <c r="C1346" s="4"/>
      <c r="D1346" s="4"/>
      <c r="E1346" s="4"/>
      <c r="F1346" s="4"/>
      <c r="G1346" s="4"/>
      <c r="H1346" s="4"/>
      <c r="I1346" s="4"/>
    </row>
    <row r="1347" spans="1:9" ht="14.4" x14ac:dyDescent="0.3">
      <c r="A1347" s="94"/>
      <c r="B1347" s="4"/>
      <c r="C1347" s="4"/>
      <c r="D1347" s="4"/>
      <c r="E1347" s="4"/>
      <c r="F1347" s="4"/>
      <c r="G1347" s="4"/>
      <c r="H1347" s="4"/>
      <c r="I1347" s="4"/>
    </row>
    <row r="1348" spans="1:9" ht="14.4" x14ac:dyDescent="0.3">
      <c r="A1348" s="94"/>
      <c r="B1348" s="4"/>
      <c r="C1348" s="4"/>
      <c r="D1348" s="4"/>
      <c r="E1348" s="4"/>
      <c r="F1348" s="4"/>
      <c r="G1348" s="4"/>
      <c r="H1348" s="4"/>
      <c r="I1348" s="4"/>
    </row>
    <row r="1349" spans="1:9" ht="14.4" x14ac:dyDescent="0.3">
      <c r="A1349" s="94"/>
      <c r="B1349" s="4"/>
      <c r="C1349" s="4"/>
      <c r="D1349" s="4"/>
      <c r="E1349" s="4"/>
      <c r="F1349" s="4"/>
      <c r="G1349" s="4"/>
      <c r="H1349" s="4"/>
      <c r="I1349" s="4"/>
    </row>
    <row r="1350" spans="1:9" ht="14.4" x14ac:dyDescent="0.3">
      <c r="A1350" s="94"/>
      <c r="B1350" s="4"/>
      <c r="C1350" s="4"/>
      <c r="D1350" s="4"/>
      <c r="E1350" s="4"/>
      <c r="F1350" s="4"/>
      <c r="G1350" s="4"/>
      <c r="H1350" s="4"/>
      <c r="I1350" s="4"/>
    </row>
    <row r="1351" spans="1:9" ht="14.4" x14ac:dyDescent="0.3">
      <c r="A1351" s="94"/>
      <c r="B1351" s="4"/>
      <c r="C1351" s="4"/>
      <c r="D1351" s="4"/>
      <c r="E1351" s="4"/>
      <c r="F1351" s="4"/>
      <c r="G1351" s="4"/>
      <c r="H1351" s="4"/>
      <c r="I1351" s="4"/>
    </row>
    <row r="1352" spans="1:9" ht="14.4" x14ac:dyDescent="0.3">
      <c r="A1352" s="94"/>
      <c r="B1352" s="4"/>
      <c r="C1352" s="4"/>
      <c r="D1352" s="4"/>
      <c r="E1352" s="4"/>
      <c r="F1352" s="4"/>
      <c r="G1352" s="4"/>
      <c r="H1352" s="4"/>
      <c r="I1352" s="4"/>
    </row>
    <row r="1353" spans="1:9" ht="14.4" x14ac:dyDescent="0.3">
      <c r="A1353" s="94"/>
      <c r="B1353" s="4"/>
      <c r="C1353" s="4"/>
      <c r="D1353" s="4"/>
      <c r="E1353" s="4"/>
      <c r="F1353" s="4"/>
      <c r="G1353" s="4"/>
      <c r="H1353" s="4"/>
      <c r="I1353" s="4"/>
    </row>
    <row r="1354" spans="1:9" ht="14.4" x14ac:dyDescent="0.3">
      <c r="A1354" s="94"/>
      <c r="B1354" s="4"/>
      <c r="C1354" s="4"/>
      <c r="D1354" s="4"/>
      <c r="E1354" s="4"/>
      <c r="F1354" s="4"/>
      <c r="G1354" s="4"/>
      <c r="H1354" s="4"/>
      <c r="I1354" s="4"/>
    </row>
    <row r="1355" spans="1:9" ht="14.4" x14ac:dyDescent="0.3">
      <c r="A1355" s="94"/>
      <c r="B1355" s="4"/>
      <c r="C1355" s="4"/>
      <c r="D1355" s="4"/>
      <c r="E1355" s="4"/>
      <c r="F1355" s="4"/>
      <c r="G1355" s="4"/>
      <c r="H1355" s="4"/>
      <c r="I1355" s="4"/>
    </row>
    <row r="1356" spans="1:9" ht="14.4" x14ac:dyDescent="0.3">
      <c r="A1356" s="94"/>
      <c r="B1356" s="4"/>
      <c r="C1356" s="4"/>
      <c r="D1356" s="4"/>
      <c r="E1356" s="4"/>
      <c r="F1356" s="4"/>
      <c r="G1356" s="4"/>
      <c r="H1356" s="4"/>
      <c r="I1356" s="4"/>
    </row>
    <row r="1357" spans="1:9" ht="14.4" x14ac:dyDescent="0.3">
      <c r="A1357" s="94"/>
      <c r="B1357" s="4"/>
      <c r="C1357" s="4"/>
      <c r="D1357" s="4"/>
      <c r="E1357" s="4"/>
      <c r="F1357" s="4"/>
      <c r="G1357" s="4"/>
      <c r="H1357" s="4"/>
      <c r="I1357" s="4"/>
    </row>
    <row r="1358" spans="1:9" ht="14.4" x14ac:dyDescent="0.3">
      <c r="A1358" s="94"/>
      <c r="B1358" s="4"/>
      <c r="C1358" s="4"/>
      <c r="D1358" s="4"/>
      <c r="E1358" s="4"/>
      <c r="F1358" s="4"/>
      <c r="G1358" s="4"/>
      <c r="H1358" s="4"/>
      <c r="I1358" s="4"/>
    </row>
    <row r="1359" spans="1:9" ht="14.4" x14ac:dyDescent="0.3">
      <c r="A1359" s="94"/>
      <c r="B1359" s="4"/>
      <c r="C1359" s="4"/>
      <c r="D1359" s="4"/>
      <c r="E1359" s="4"/>
      <c r="F1359" s="4"/>
      <c r="G1359" s="4"/>
      <c r="H1359" s="4"/>
      <c r="I1359" s="4"/>
    </row>
    <row r="1360" spans="1:9" ht="14.4" x14ac:dyDescent="0.3">
      <c r="A1360" s="94"/>
      <c r="B1360" s="4"/>
      <c r="C1360" s="4"/>
      <c r="D1360" s="4"/>
      <c r="E1360" s="4"/>
      <c r="F1360" s="4"/>
      <c r="G1360" s="4"/>
      <c r="H1360" s="4"/>
      <c r="I1360" s="4"/>
    </row>
    <row r="1361" spans="1:9" ht="14.4" x14ac:dyDescent="0.3">
      <c r="A1361" s="94"/>
      <c r="B1361" s="4"/>
      <c r="C1361" s="4"/>
      <c r="D1361" s="4"/>
      <c r="E1361" s="4"/>
      <c r="F1361" s="4"/>
      <c r="G1361" s="4"/>
      <c r="H1361" s="4"/>
      <c r="I1361" s="4"/>
    </row>
    <row r="1362" spans="1:9" ht="14.4" x14ac:dyDescent="0.3">
      <c r="A1362" s="94"/>
      <c r="B1362" s="4"/>
      <c r="C1362" s="4"/>
      <c r="D1362" s="4"/>
      <c r="E1362" s="4"/>
      <c r="F1362" s="4"/>
      <c r="G1362" s="4"/>
      <c r="H1362" s="4"/>
      <c r="I1362" s="4"/>
    </row>
    <row r="1363" spans="1:9" ht="14.4" x14ac:dyDescent="0.3">
      <c r="A1363" s="94"/>
      <c r="B1363" s="4"/>
      <c r="C1363" s="4"/>
      <c r="D1363" s="4"/>
      <c r="E1363" s="4"/>
      <c r="F1363" s="4"/>
      <c r="G1363" s="4"/>
      <c r="H1363" s="4"/>
      <c r="I1363" s="4"/>
    </row>
    <row r="1364" spans="1:9" ht="14.4" x14ac:dyDescent="0.3">
      <c r="A1364" s="94"/>
      <c r="B1364" s="4"/>
      <c r="C1364" s="4"/>
      <c r="D1364" s="4"/>
      <c r="E1364" s="4"/>
      <c r="F1364" s="4"/>
      <c r="G1364" s="4"/>
      <c r="H1364" s="4"/>
      <c r="I1364" s="4"/>
    </row>
    <row r="1365" spans="1:9" ht="14.4" x14ac:dyDescent="0.3">
      <c r="A1365" s="94"/>
      <c r="B1365" s="4"/>
      <c r="C1365" s="4"/>
      <c r="D1365" s="4"/>
      <c r="E1365" s="4"/>
      <c r="F1365" s="4"/>
      <c r="G1365" s="4"/>
      <c r="H1365" s="4"/>
      <c r="I1365" s="4"/>
    </row>
    <row r="1366" spans="1:9" ht="14.4" x14ac:dyDescent="0.3">
      <c r="A1366" s="94"/>
      <c r="B1366" s="4"/>
      <c r="C1366" s="4"/>
      <c r="D1366" s="4"/>
      <c r="E1366" s="4"/>
      <c r="F1366" s="4"/>
      <c r="G1366" s="4"/>
      <c r="H1366" s="4"/>
      <c r="I1366" s="4"/>
    </row>
    <row r="1367" spans="1:9" ht="14.4" x14ac:dyDescent="0.3">
      <c r="A1367" s="94"/>
      <c r="B1367" s="4"/>
      <c r="C1367" s="4"/>
      <c r="D1367" s="4"/>
      <c r="E1367" s="4"/>
      <c r="F1367" s="4"/>
      <c r="G1367" s="4"/>
      <c r="H1367" s="4"/>
      <c r="I1367" s="4"/>
    </row>
    <row r="1368" spans="1:9" ht="14.4" x14ac:dyDescent="0.3">
      <c r="A1368" s="94"/>
      <c r="B1368" s="4"/>
      <c r="C1368" s="4"/>
      <c r="D1368" s="4"/>
      <c r="E1368" s="4"/>
      <c r="F1368" s="4"/>
      <c r="G1368" s="4"/>
      <c r="H1368" s="4"/>
      <c r="I1368" s="4"/>
    </row>
    <row r="1369" spans="1:9" ht="14.4" x14ac:dyDescent="0.3">
      <c r="A1369" s="94"/>
      <c r="B1369" s="4"/>
      <c r="C1369" s="4"/>
      <c r="D1369" s="4"/>
      <c r="E1369" s="4"/>
      <c r="F1369" s="4"/>
      <c r="G1369" s="4"/>
      <c r="H1369" s="4"/>
      <c r="I1369" s="4"/>
    </row>
    <row r="1370" spans="1:9" ht="14.4" x14ac:dyDescent="0.3">
      <c r="A1370" s="94"/>
      <c r="B1370" s="4"/>
      <c r="C1370" s="4"/>
      <c r="D1370" s="4"/>
      <c r="E1370" s="4"/>
      <c r="F1370" s="4"/>
      <c r="G1370" s="4"/>
      <c r="H1370" s="4"/>
      <c r="I1370" s="4"/>
    </row>
    <row r="1371" spans="1:9" ht="14.4" x14ac:dyDescent="0.3">
      <c r="A1371" s="94"/>
      <c r="B1371" s="4"/>
      <c r="C1371" s="4"/>
      <c r="D1371" s="4"/>
      <c r="E1371" s="4"/>
      <c r="F1371" s="4"/>
      <c r="G1371" s="4"/>
      <c r="H1371" s="4"/>
      <c r="I1371" s="4"/>
    </row>
    <row r="1372" spans="1:9" ht="14.4" x14ac:dyDescent="0.3">
      <c r="A1372" s="94"/>
      <c r="B1372" s="4"/>
      <c r="C1372" s="4"/>
      <c r="D1372" s="4"/>
      <c r="E1372" s="4"/>
      <c r="F1372" s="4"/>
      <c r="G1372" s="4"/>
      <c r="H1372" s="4"/>
      <c r="I1372" s="4"/>
    </row>
    <row r="1373" spans="1:9" ht="14.4" x14ac:dyDescent="0.3">
      <c r="A1373" s="94"/>
      <c r="B1373" s="4"/>
      <c r="C1373" s="4"/>
      <c r="D1373" s="4"/>
      <c r="E1373" s="4"/>
      <c r="F1373" s="4"/>
      <c r="G1373" s="4"/>
      <c r="H1373" s="4"/>
      <c r="I1373" s="4"/>
    </row>
    <row r="1374" spans="1:9" ht="14.4" x14ac:dyDescent="0.3">
      <c r="A1374" s="94"/>
      <c r="B1374" s="4"/>
      <c r="C1374" s="4"/>
      <c r="D1374" s="4"/>
      <c r="E1374" s="4"/>
      <c r="F1374" s="4"/>
      <c r="G1374" s="4"/>
      <c r="H1374" s="4"/>
      <c r="I1374" s="4"/>
    </row>
    <row r="1375" spans="1:9" ht="14.4" x14ac:dyDescent="0.3">
      <c r="A1375" s="94"/>
      <c r="B1375" s="4"/>
      <c r="C1375" s="4"/>
      <c r="D1375" s="4"/>
      <c r="E1375" s="4"/>
      <c r="F1375" s="4"/>
      <c r="G1375" s="4"/>
      <c r="H1375" s="4"/>
      <c r="I1375" s="4"/>
    </row>
    <row r="1376" spans="1:9" ht="14.4" x14ac:dyDescent="0.3">
      <c r="A1376" s="94"/>
      <c r="B1376" s="4"/>
      <c r="C1376" s="4"/>
      <c r="D1376" s="4"/>
      <c r="E1376" s="4"/>
      <c r="F1376" s="4"/>
      <c r="G1376" s="4"/>
      <c r="H1376" s="4"/>
      <c r="I1376" s="4"/>
    </row>
    <row r="1377" spans="1:9" ht="14.4" x14ac:dyDescent="0.3">
      <c r="A1377" s="94"/>
      <c r="B1377" s="4"/>
      <c r="C1377" s="4"/>
      <c r="D1377" s="4"/>
      <c r="E1377" s="4"/>
      <c r="F1377" s="4"/>
      <c r="G1377" s="4"/>
      <c r="H1377" s="4"/>
      <c r="I1377" s="4"/>
    </row>
    <row r="1378" spans="1:9" ht="14.4" x14ac:dyDescent="0.3">
      <c r="A1378" s="94"/>
      <c r="B1378" s="4"/>
      <c r="C1378" s="4"/>
      <c r="D1378" s="4"/>
      <c r="E1378" s="4"/>
      <c r="F1378" s="4"/>
      <c r="G1378" s="4"/>
      <c r="H1378" s="4"/>
      <c r="I1378" s="4"/>
    </row>
    <row r="1379" spans="1:9" ht="14.4" x14ac:dyDescent="0.3">
      <c r="A1379" s="94"/>
      <c r="B1379" s="4"/>
      <c r="C1379" s="4"/>
      <c r="D1379" s="4"/>
      <c r="E1379" s="4"/>
      <c r="F1379" s="4"/>
      <c r="G1379" s="4"/>
      <c r="H1379" s="4"/>
      <c r="I1379" s="4"/>
    </row>
    <row r="1380" spans="1:9" ht="14.4" x14ac:dyDescent="0.3">
      <c r="A1380" s="94"/>
      <c r="B1380" s="4"/>
      <c r="C1380" s="4"/>
      <c r="D1380" s="4"/>
      <c r="E1380" s="4"/>
      <c r="F1380" s="4"/>
      <c r="G1380" s="4"/>
      <c r="H1380" s="4"/>
      <c r="I1380" s="4"/>
    </row>
    <row r="1381" spans="1:9" ht="14.4" x14ac:dyDescent="0.3">
      <c r="A1381" s="94"/>
      <c r="B1381" s="4"/>
      <c r="C1381" s="4"/>
      <c r="D1381" s="4"/>
      <c r="E1381" s="4"/>
      <c r="F1381" s="4"/>
      <c r="G1381" s="4"/>
      <c r="H1381" s="4"/>
      <c r="I1381" s="4"/>
    </row>
    <row r="1382" spans="1:9" ht="14.4" x14ac:dyDescent="0.3">
      <c r="A1382" s="94"/>
      <c r="B1382" s="4"/>
      <c r="C1382" s="4"/>
      <c r="D1382" s="4"/>
      <c r="E1382" s="4"/>
      <c r="F1382" s="4"/>
      <c r="G1382" s="4"/>
      <c r="H1382" s="4"/>
      <c r="I1382" s="4"/>
    </row>
    <row r="1383" spans="1:9" ht="14.4" x14ac:dyDescent="0.3">
      <c r="A1383" s="94"/>
      <c r="B1383" s="4"/>
      <c r="C1383" s="4"/>
      <c r="D1383" s="4"/>
      <c r="E1383" s="4"/>
      <c r="F1383" s="4"/>
      <c r="G1383" s="4"/>
      <c r="H1383" s="4"/>
      <c r="I1383" s="4"/>
    </row>
    <row r="1384" spans="1:9" ht="14.4" x14ac:dyDescent="0.3">
      <c r="A1384" s="94"/>
      <c r="B1384" s="4"/>
      <c r="C1384" s="4"/>
      <c r="D1384" s="4"/>
      <c r="E1384" s="4"/>
      <c r="F1384" s="4"/>
      <c r="G1384" s="4"/>
      <c r="H1384" s="4"/>
      <c r="I1384" s="4"/>
    </row>
    <row r="1385" spans="1:9" ht="14.4" x14ac:dyDescent="0.3">
      <c r="A1385" s="94"/>
      <c r="B1385" s="4"/>
      <c r="C1385" s="4"/>
      <c r="D1385" s="4"/>
      <c r="E1385" s="4"/>
      <c r="F1385" s="4"/>
      <c r="G1385" s="4"/>
      <c r="H1385" s="4"/>
      <c r="I1385" s="4"/>
    </row>
    <row r="1386" spans="1:9" ht="14.4" x14ac:dyDescent="0.3">
      <c r="A1386" s="94"/>
      <c r="B1386" s="4"/>
      <c r="C1386" s="4"/>
      <c r="D1386" s="4"/>
      <c r="E1386" s="4"/>
      <c r="F1386" s="4"/>
      <c r="G1386" s="4"/>
      <c r="H1386" s="4"/>
      <c r="I1386" s="4"/>
    </row>
    <row r="1387" spans="1:9" ht="14.4" x14ac:dyDescent="0.3">
      <c r="A1387" s="94"/>
      <c r="B1387" s="4"/>
      <c r="C1387" s="4"/>
      <c r="D1387" s="4"/>
      <c r="E1387" s="4"/>
      <c r="F1387" s="4"/>
      <c r="G1387" s="4"/>
      <c r="H1387" s="4"/>
      <c r="I1387" s="4"/>
    </row>
    <row r="1388" spans="1:9" ht="14.4" x14ac:dyDescent="0.3">
      <c r="A1388" s="94"/>
      <c r="B1388" s="4"/>
      <c r="C1388" s="4"/>
      <c r="D1388" s="4"/>
      <c r="E1388" s="4"/>
      <c r="F1388" s="4"/>
      <c r="G1388" s="4"/>
      <c r="H1388" s="4"/>
      <c r="I1388" s="4"/>
    </row>
    <row r="1389" spans="1:9" ht="14.4" x14ac:dyDescent="0.3">
      <c r="A1389" s="94"/>
      <c r="B1389" s="4"/>
      <c r="C1389" s="4"/>
      <c r="D1389" s="4"/>
      <c r="E1389" s="4"/>
      <c r="F1389" s="4"/>
      <c r="G1389" s="4"/>
      <c r="H1389" s="4"/>
      <c r="I1389" s="4"/>
    </row>
    <row r="1390" spans="1:9" ht="14.4" x14ac:dyDescent="0.3">
      <c r="A1390" s="94"/>
      <c r="B1390" s="4"/>
      <c r="C1390" s="4"/>
      <c r="D1390" s="4"/>
      <c r="E1390" s="4"/>
      <c r="F1390" s="4"/>
      <c r="G1390" s="4"/>
      <c r="H1390" s="4"/>
      <c r="I1390" s="4"/>
    </row>
    <row r="1391" spans="1:9" ht="14.4" x14ac:dyDescent="0.3">
      <c r="A1391" s="94"/>
      <c r="B1391" s="4"/>
      <c r="C1391" s="4"/>
      <c r="D1391" s="4"/>
      <c r="E1391" s="4"/>
      <c r="F1391" s="4"/>
      <c r="G1391" s="4"/>
      <c r="H1391" s="4"/>
      <c r="I1391" s="4"/>
    </row>
    <row r="1392" spans="1:9" ht="14.4" x14ac:dyDescent="0.3">
      <c r="A1392" s="94"/>
      <c r="B1392" s="4"/>
      <c r="C1392" s="4"/>
      <c r="D1392" s="4"/>
      <c r="E1392" s="4"/>
      <c r="F1392" s="4"/>
      <c r="G1392" s="4"/>
      <c r="H1392" s="4"/>
      <c r="I1392" s="4"/>
    </row>
    <row r="1393" spans="1:9" ht="14.4" x14ac:dyDescent="0.3">
      <c r="A1393" s="94"/>
      <c r="B1393" s="4"/>
      <c r="C1393" s="4"/>
      <c r="D1393" s="4"/>
      <c r="E1393" s="4"/>
      <c r="F1393" s="4"/>
      <c r="G1393" s="4"/>
      <c r="H1393" s="4"/>
      <c r="I1393" s="4"/>
    </row>
    <row r="1394" spans="1:9" ht="14.4" x14ac:dyDescent="0.3">
      <c r="A1394" s="94"/>
      <c r="B1394" s="4"/>
      <c r="C1394" s="4"/>
      <c r="D1394" s="4"/>
      <c r="E1394" s="4"/>
      <c r="F1394" s="4"/>
      <c r="G1394" s="4"/>
      <c r="H1394" s="4"/>
      <c r="I1394" s="4"/>
    </row>
    <row r="1395" spans="1:9" ht="14.4" x14ac:dyDescent="0.3">
      <c r="A1395" s="94"/>
      <c r="B1395" s="4"/>
      <c r="C1395" s="4"/>
      <c r="D1395" s="4"/>
      <c r="E1395" s="4"/>
      <c r="F1395" s="4"/>
      <c r="G1395" s="4"/>
      <c r="H1395" s="4"/>
      <c r="I1395" s="4"/>
    </row>
    <row r="1396" spans="1:9" ht="14.4" x14ac:dyDescent="0.3">
      <c r="A1396" s="94"/>
      <c r="B1396" s="4"/>
      <c r="C1396" s="4"/>
      <c r="D1396" s="4"/>
      <c r="E1396" s="4"/>
      <c r="F1396" s="4"/>
      <c r="G1396" s="4"/>
      <c r="H1396" s="4"/>
      <c r="I1396" s="4"/>
    </row>
    <row r="1397" spans="1:9" ht="14.4" x14ac:dyDescent="0.3">
      <c r="A1397" s="94"/>
      <c r="B1397" s="4"/>
      <c r="C1397" s="4"/>
      <c r="D1397" s="4"/>
      <c r="E1397" s="4"/>
      <c r="F1397" s="4"/>
      <c r="G1397" s="4"/>
      <c r="H1397" s="4"/>
      <c r="I1397" s="4"/>
    </row>
    <row r="1398" spans="1:9" ht="14.4" x14ac:dyDescent="0.3">
      <c r="A1398" s="94"/>
      <c r="B1398" s="4"/>
      <c r="C1398" s="4"/>
      <c r="D1398" s="4"/>
      <c r="E1398" s="4"/>
      <c r="F1398" s="4"/>
      <c r="G1398" s="4"/>
      <c r="H1398" s="4"/>
      <c r="I1398" s="4"/>
    </row>
    <row r="1399" spans="1:9" ht="14.4" x14ac:dyDescent="0.3">
      <c r="A1399" s="94"/>
      <c r="B1399" s="4"/>
      <c r="C1399" s="4"/>
      <c r="D1399" s="4"/>
      <c r="E1399" s="4"/>
      <c r="F1399" s="4"/>
      <c r="G1399" s="4"/>
      <c r="H1399" s="4"/>
      <c r="I1399" s="4"/>
    </row>
    <row r="1400" spans="1:9" ht="14.4" x14ac:dyDescent="0.3">
      <c r="A1400" s="94"/>
      <c r="B1400" s="4"/>
      <c r="C1400" s="4"/>
      <c r="D1400" s="4"/>
      <c r="E1400" s="4"/>
      <c r="F1400" s="4"/>
      <c r="G1400" s="4"/>
      <c r="H1400" s="4"/>
      <c r="I1400" s="4"/>
    </row>
    <row r="1401" spans="1:9" ht="14.4" x14ac:dyDescent="0.3">
      <c r="A1401" s="94"/>
      <c r="B1401" s="4"/>
      <c r="C1401" s="4"/>
      <c r="D1401" s="4"/>
      <c r="E1401" s="4"/>
      <c r="F1401" s="4"/>
      <c r="G1401" s="4"/>
      <c r="H1401" s="4"/>
      <c r="I1401" s="4"/>
    </row>
    <row r="1402" spans="1:9" ht="14.4" x14ac:dyDescent="0.3">
      <c r="A1402" s="94"/>
      <c r="B1402" s="4"/>
      <c r="C1402" s="4"/>
      <c r="D1402" s="4"/>
      <c r="E1402" s="4"/>
      <c r="F1402" s="4"/>
      <c r="G1402" s="4"/>
      <c r="H1402" s="4"/>
      <c r="I1402" s="4"/>
    </row>
    <row r="1403" spans="1:9" ht="14.4" x14ac:dyDescent="0.3">
      <c r="A1403" s="94"/>
      <c r="B1403" s="4"/>
      <c r="C1403" s="4"/>
      <c r="D1403" s="4"/>
      <c r="E1403" s="4"/>
      <c r="F1403" s="4"/>
      <c r="G1403" s="4"/>
      <c r="H1403" s="4"/>
      <c r="I1403" s="4"/>
    </row>
    <row r="1404" spans="1:9" ht="14.4" x14ac:dyDescent="0.3">
      <c r="A1404" s="94"/>
      <c r="B1404" s="4"/>
      <c r="C1404" s="4"/>
      <c r="D1404" s="4"/>
      <c r="E1404" s="4"/>
      <c r="F1404" s="4"/>
      <c r="G1404" s="4"/>
      <c r="H1404" s="4"/>
      <c r="I1404" s="4"/>
    </row>
    <row r="1405" spans="1:9" ht="14.4" x14ac:dyDescent="0.3">
      <c r="A1405" s="94"/>
      <c r="B1405" s="4"/>
      <c r="C1405" s="4"/>
      <c r="D1405" s="4"/>
      <c r="E1405" s="4"/>
      <c r="F1405" s="4"/>
      <c r="G1405" s="4"/>
      <c r="H1405" s="4"/>
      <c r="I1405" s="4"/>
    </row>
    <row r="1406" spans="1:9" ht="14.4" x14ac:dyDescent="0.3">
      <c r="A1406" s="94"/>
      <c r="B1406" s="4"/>
      <c r="C1406" s="4"/>
      <c r="D1406" s="4"/>
      <c r="E1406" s="4"/>
      <c r="F1406" s="4"/>
      <c r="G1406" s="4"/>
      <c r="H1406" s="4"/>
      <c r="I1406" s="4"/>
    </row>
    <row r="1407" spans="1:9" ht="14.4" x14ac:dyDescent="0.3">
      <c r="A1407" s="94"/>
      <c r="B1407" s="4"/>
      <c r="C1407" s="4"/>
      <c r="D1407" s="4"/>
      <c r="E1407" s="4"/>
      <c r="F1407" s="4"/>
      <c r="G1407" s="4"/>
      <c r="H1407" s="4"/>
      <c r="I1407" s="4"/>
    </row>
    <row r="1408" spans="1:9" ht="14.4" x14ac:dyDescent="0.3">
      <c r="A1408" s="94"/>
      <c r="B1408" s="4"/>
      <c r="C1408" s="4"/>
      <c r="D1408" s="4"/>
      <c r="E1408" s="4"/>
      <c r="F1408" s="4"/>
      <c r="G1408" s="4"/>
      <c r="H1408" s="4"/>
      <c r="I1408" s="4"/>
    </row>
    <row r="1409" spans="1:9" ht="14.4" x14ac:dyDescent="0.3">
      <c r="A1409" s="94"/>
      <c r="B1409" s="4"/>
      <c r="C1409" s="4"/>
      <c r="D1409" s="4"/>
      <c r="E1409" s="4"/>
      <c r="F1409" s="4"/>
      <c r="G1409" s="4"/>
      <c r="H1409" s="4"/>
      <c r="I1409" s="4"/>
    </row>
    <row r="1410" spans="1:9" ht="14.4" x14ac:dyDescent="0.3">
      <c r="A1410" s="94"/>
      <c r="B1410" s="4"/>
      <c r="C1410" s="4"/>
      <c r="D1410" s="4"/>
      <c r="E1410" s="4"/>
      <c r="F1410" s="4"/>
      <c r="G1410" s="4"/>
      <c r="H1410" s="4"/>
      <c r="I1410" s="4"/>
    </row>
    <row r="1411" spans="1:9" ht="14.4" x14ac:dyDescent="0.3">
      <c r="A1411" s="94"/>
      <c r="B1411" s="4"/>
      <c r="C1411" s="4"/>
      <c r="D1411" s="4"/>
      <c r="E1411" s="4"/>
      <c r="F1411" s="4"/>
      <c r="G1411" s="4"/>
      <c r="H1411" s="4"/>
      <c r="I1411" s="4"/>
    </row>
    <row r="1412" spans="1:9" ht="14.4" x14ac:dyDescent="0.3">
      <c r="A1412" s="94"/>
      <c r="B1412" s="4"/>
      <c r="C1412" s="4"/>
      <c r="D1412" s="4"/>
      <c r="E1412" s="4"/>
      <c r="F1412" s="4"/>
      <c r="G1412" s="4"/>
      <c r="H1412" s="4"/>
      <c r="I1412" s="4"/>
    </row>
    <row r="1413" spans="1:9" ht="14.4" x14ac:dyDescent="0.3">
      <c r="A1413" s="94"/>
      <c r="B1413" s="4"/>
      <c r="C1413" s="4"/>
      <c r="D1413" s="4"/>
      <c r="E1413" s="4"/>
      <c r="F1413" s="4"/>
      <c r="G1413" s="4"/>
      <c r="H1413" s="4"/>
      <c r="I1413" s="4"/>
    </row>
    <row r="1414" spans="1:9" ht="14.4" x14ac:dyDescent="0.3">
      <c r="A1414" s="94"/>
      <c r="B1414" s="4"/>
      <c r="C1414" s="4"/>
      <c r="D1414" s="4"/>
      <c r="E1414" s="4"/>
      <c r="F1414" s="4"/>
      <c r="G1414" s="4"/>
      <c r="H1414" s="4"/>
      <c r="I1414" s="4"/>
    </row>
    <row r="1415" spans="1:9" ht="14.4" x14ac:dyDescent="0.3">
      <c r="A1415" s="94"/>
      <c r="B1415" s="4"/>
      <c r="C1415" s="4"/>
      <c r="D1415" s="4"/>
      <c r="E1415" s="4"/>
      <c r="F1415" s="4"/>
      <c r="G1415" s="4"/>
      <c r="H1415" s="4"/>
      <c r="I1415" s="4"/>
    </row>
    <row r="1416" spans="1:9" ht="14.4" x14ac:dyDescent="0.3">
      <c r="A1416" s="94"/>
      <c r="B1416" s="4"/>
      <c r="C1416" s="4"/>
      <c r="D1416" s="4"/>
      <c r="E1416" s="4"/>
      <c r="F1416" s="4"/>
      <c r="G1416" s="4"/>
      <c r="H1416" s="4"/>
      <c r="I1416" s="4"/>
    </row>
    <row r="1417" spans="1:9" ht="14.4" x14ac:dyDescent="0.3">
      <c r="A1417" s="94"/>
      <c r="B1417" s="4"/>
      <c r="C1417" s="4"/>
      <c r="D1417" s="4"/>
      <c r="E1417" s="4"/>
      <c r="F1417" s="4"/>
      <c r="G1417" s="4"/>
      <c r="H1417" s="4"/>
      <c r="I1417" s="4"/>
    </row>
    <row r="1418" spans="1:9" ht="14.4" x14ac:dyDescent="0.3">
      <c r="A1418" s="94"/>
      <c r="B1418" s="4"/>
      <c r="C1418" s="4"/>
      <c r="D1418" s="4"/>
      <c r="E1418" s="4"/>
      <c r="F1418" s="4"/>
      <c r="G1418" s="4"/>
      <c r="H1418" s="4"/>
      <c r="I1418" s="4"/>
    </row>
    <row r="1419" spans="1:9" ht="14.4" x14ac:dyDescent="0.3">
      <c r="A1419" s="94"/>
      <c r="B1419" s="4"/>
      <c r="C1419" s="4"/>
      <c r="D1419" s="4"/>
      <c r="E1419" s="4"/>
      <c r="F1419" s="4"/>
      <c r="G1419" s="4"/>
      <c r="H1419" s="4"/>
      <c r="I1419" s="4"/>
    </row>
    <row r="1420" spans="1:9" ht="14.4" x14ac:dyDescent="0.3">
      <c r="A1420" s="94"/>
      <c r="B1420" s="4"/>
      <c r="C1420" s="4"/>
      <c r="D1420" s="4"/>
      <c r="E1420" s="4"/>
      <c r="F1420" s="4"/>
      <c r="G1420" s="4"/>
      <c r="H1420" s="4"/>
      <c r="I1420" s="4"/>
    </row>
    <row r="1421" spans="1:9" ht="14.4" x14ac:dyDescent="0.3">
      <c r="A1421" s="94"/>
      <c r="B1421" s="4"/>
      <c r="C1421" s="4"/>
      <c r="D1421" s="4"/>
      <c r="E1421" s="4"/>
      <c r="F1421" s="4"/>
      <c r="G1421" s="4"/>
      <c r="H1421" s="4"/>
      <c r="I1421" s="4"/>
    </row>
    <row r="1422" spans="1:9" ht="14.4" x14ac:dyDescent="0.3">
      <c r="A1422" s="94"/>
      <c r="B1422" s="4"/>
      <c r="C1422" s="4"/>
      <c r="D1422" s="4"/>
      <c r="E1422" s="4"/>
      <c r="F1422" s="4"/>
      <c r="G1422" s="4"/>
      <c r="H1422" s="4"/>
      <c r="I1422" s="4"/>
    </row>
    <row r="1423" spans="1:9" ht="14.4" x14ac:dyDescent="0.3">
      <c r="A1423" s="94"/>
      <c r="B1423" s="4"/>
      <c r="C1423" s="4"/>
      <c r="D1423" s="4"/>
      <c r="E1423" s="4"/>
      <c r="F1423" s="4"/>
      <c r="G1423" s="4"/>
      <c r="H1423" s="4"/>
      <c r="I1423" s="4"/>
    </row>
    <row r="1424" spans="1:9" ht="14.4" x14ac:dyDescent="0.3">
      <c r="A1424" s="94"/>
      <c r="B1424" s="4"/>
      <c r="C1424" s="4"/>
      <c r="D1424" s="4"/>
      <c r="E1424" s="4"/>
      <c r="F1424" s="4"/>
      <c r="G1424" s="4"/>
      <c r="H1424" s="4"/>
      <c r="I1424" s="4"/>
    </row>
    <row r="1425" spans="1:9" ht="14.4" x14ac:dyDescent="0.3">
      <c r="A1425" s="94"/>
      <c r="B1425" s="4"/>
      <c r="C1425" s="4"/>
      <c r="D1425" s="4"/>
      <c r="E1425" s="4"/>
      <c r="F1425" s="4"/>
      <c r="G1425" s="4"/>
      <c r="H1425" s="4"/>
      <c r="I1425" s="4"/>
    </row>
    <row r="1426" spans="1:9" ht="14.4" x14ac:dyDescent="0.3">
      <c r="A1426" s="94"/>
      <c r="B1426" s="4"/>
      <c r="C1426" s="4"/>
      <c r="D1426" s="4"/>
      <c r="E1426" s="4"/>
      <c r="F1426" s="4"/>
      <c r="G1426" s="4"/>
      <c r="H1426" s="4"/>
      <c r="I1426" s="4"/>
    </row>
    <row r="1427" spans="1:9" ht="14.4" x14ac:dyDescent="0.3">
      <c r="A1427" s="94"/>
      <c r="B1427" s="4"/>
      <c r="C1427" s="4"/>
      <c r="D1427" s="4"/>
      <c r="E1427" s="4"/>
      <c r="F1427" s="4"/>
      <c r="G1427" s="4"/>
      <c r="H1427" s="4"/>
      <c r="I1427" s="4"/>
    </row>
    <row r="1428" spans="1:9" ht="14.4" x14ac:dyDescent="0.3">
      <c r="A1428" s="94"/>
      <c r="B1428" s="4"/>
      <c r="C1428" s="4"/>
      <c r="D1428" s="4"/>
      <c r="E1428" s="4"/>
      <c r="F1428" s="4"/>
      <c r="G1428" s="4"/>
      <c r="H1428" s="4"/>
      <c r="I1428" s="4"/>
    </row>
    <row r="1429" spans="1:9" ht="14.4" x14ac:dyDescent="0.3">
      <c r="A1429" s="94"/>
      <c r="B1429" s="4"/>
      <c r="C1429" s="4"/>
      <c r="D1429" s="4"/>
      <c r="E1429" s="4"/>
      <c r="F1429" s="4"/>
      <c r="G1429" s="4"/>
      <c r="H1429" s="4"/>
      <c r="I1429" s="4"/>
    </row>
    <row r="1430" spans="1:9" ht="14.4" x14ac:dyDescent="0.3">
      <c r="A1430" s="94"/>
      <c r="B1430" s="4"/>
      <c r="C1430" s="4"/>
      <c r="D1430" s="4"/>
      <c r="E1430" s="4"/>
      <c r="F1430" s="4"/>
      <c r="G1430" s="4"/>
      <c r="H1430" s="4"/>
      <c r="I1430" s="4"/>
    </row>
    <row r="1431" spans="1:9" ht="14.4" x14ac:dyDescent="0.3">
      <c r="A1431" s="94"/>
      <c r="B1431" s="4"/>
      <c r="C1431" s="4"/>
      <c r="D1431" s="4"/>
      <c r="E1431" s="4"/>
      <c r="F1431" s="4"/>
      <c r="G1431" s="4"/>
      <c r="H1431" s="4"/>
      <c r="I1431" s="4"/>
    </row>
    <row r="1432" spans="1:9" ht="14.4" x14ac:dyDescent="0.3">
      <c r="A1432" s="94"/>
      <c r="B1432" s="4"/>
      <c r="C1432" s="4"/>
      <c r="D1432" s="4"/>
      <c r="E1432" s="4"/>
      <c r="F1432" s="4"/>
      <c r="G1432" s="4"/>
      <c r="H1432" s="4"/>
      <c r="I1432" s="4"/>
    </row>
    <row r="1433" spans="1:9" ht="14.4" x14ac:dyDescent="0.3">
      <c r="A1433" s="94"/>
      <c r="B1433" s="4"/>
      <c r="C1433" s="4"/>
      <c r="D1433" s="4"/>
      <c r="E1433" s="4"/>
      <c r="F1433" s="4"/>
      <c r="G1433" s="4"/>
      <c r="H1433" s="4"/>
      <c r="I1433" s="4"/>
    </row>
    <row r="1434" spans="1:9" ht="14.4" x14ac:dyDescent="0.3">
      <c r="A1434" s="94"/>
      <c r="B1434" s="4"/>
      <c r="C1434" s="4"/>
      <c r="D1434" s="4"/>
      <c r="E1434" s="4"/>
      <c r="F1434" s="4"/>
      <c r="G1434" s="4"/>
      <c r="H1434" s="4"/>
      <c r="I1434" s="4"/>
    </row>
    <row r="1435" spans="1:9" ht="14.4" x14ac:dyDescent="0.3">
      <c r="A1435" s="94"/>
      <c r="B1435" s="4"/>
      <c r="C1435" s="4"/>
      <c r="D1435" s="4"/>
      <c r="E1435" s="4"/>
      <c r="F1435" s="4"/>
      <c r="G1435" s="4"/>
      <c r="H1435" s="4"/>
      <c r="I1435" s="4"/>
    </row>
    <row r="1436" spans="1:9" ht="14.4" x14ac:dyDescent="0.3">
      <c r="A1436" s="94"/>
      <c r="B1436" s="4"/>
      <c r="C1436" s="4"/>
      <c r="D1436" s="4"/>
      <c r="E1436" s="4"/>
      <c r="F1436" s="4"/>
      <c r="G1436" s="4"/>
      <c r="H1436" s="4"/>
      <c r="I1436" s="4"/>
    </row>
    <row r="1437" spans="1:9" ht="14.4" x14ac:dyDescent="0.3">
      <c r="A1437" s="94"/>
      <c r="B1437" s="4"/>
      <c r="C1437" s="4"/>
      <c r="D1437" s="4"/>
      <c r="E1437" s="4"/>
      <c r="F1437" s="4"/>
      <c r="G1437" s="4"/>
      <c r="H1437" s="4"/>
      <c r="I1437" s="4"/>
    </row>
    <row r="1438" spans="1:9" ht="14.4" x14ac:dyDescent="0.3">
      <c r="A1438" s="94"/>
      <c r="B1438" s="4"/>
      <c r="C1438" s="4"/>
      <c r="D1438" s="4"/>
      <c r="E1438" s="4"/>
      <c r="F1438" s="4"/>
      <c r="G1438" s="4"/>
      <c r="H1438" s="4"/>
      <c r="I1438" s="4"/>
    </row>
    <row r="1439" spans="1:9" ht="14.4" x14ac:dyDescent="0.3">
      <c r="A1439" s="94"/>
      <c r="B1439" s="4"/>
      <c r="C1439" s="4"/>
      <c r="D1439" s="4"/>
      <c r="E1439" s="4"/>
      <c r="F1439" s="4"/>
      <c r="G1439" s="4"/>
      <c r="H1439" s="4"/>
      <c r="I1439" s="4"/>
    </row>
    <row r="1440" spans="1:9" ht="14.4" x14ac:dyDescent="0.3">
      <c r="A1440" s="94"/>
      <c r="B1440" s="4"/>
      <c r="C1440" s="4"/>
      <c r="D1440" s="4"/>
      <c r="E1440" s="4"/>
      <c r="F1440" s="4"/>
      <c r="G1440" s="4"/>
      <c r="H1440" s="4"/>
      <c r="I1440" s="4"/>
    </row>
    <row r="1441" spans="1:9" ht="14.4" x14ac:dyDescent="0.3">
      <c r="A1441" s="94"/>
      <c r="B1441" s="4"/>
      <c r="C1441" s="4"/>
      <c r="D1441" s="4"/>
      <c r="E1441" s="4"/>
      <c r="F1441" s="4"/>
      <c r="G1441" s="4"/>
      <c r="H1441" s="4"/>
      <c r="I1441" s="4"/>
    </row>
    <row r="1442" spans="1:9" ht="14.4" x14ac:dyDescent="0.3">
      <c r="A1442" s="94"/>
      <c r="B1442" s="4"/>
      <c r="C1442" s="4"/>
      <c r="D1442" s="4"/>
      <c r="E1442" s="4"/>
      <c r="F1442" s="4"/>
      <c r="G1442" s="4"/>
      <c r="H1442" s="4"/>
      <c r="I1442" s="4"/>
    </row>
    <row r="1443" spans="1:9" ht="14.4" x14ac:dyDescent="0.3">
      <c r="A1443" s="94"/>
      <c r="B1443" s="4"/>
      <c r="C1443" s="4"/>
      <c r="D1443" s="4"/>
      <c r="E1443" s="4"/>
      <c r="F1443" s="4"/>
      <c r="G1443" s="4"/>
      <c r="H1443" s="4"/>
      <c r="I1443" s="4"/>
    </row>
    <row r="1444" spans="1:9" ht="14.4" x14ac:dyDescent="0.3">
      <c r="A1444" s="94"/>
      <c r="B1444" s="4"/>
      <c r="C1444" s="4"/>
      <c r="D1444" s="4"/>
      <c r="E1444" s="4"/>
      <c r="F1444" s="4"/>
      <c r="G1444" s="4"/>
      <c r="H1444" s="4"/>
      <c r="I1444" s="4"/>
    </row>
    <row r="1445" spans="1:9" ht="14.4" x14ac:dyDescent="0.3">
      <c r="A1445" s="94"/>
      <c r="B1445" s="4"/>
      <c r="C1445" s="4"/>
      <c r="D1445" s="4"/>
      <c r="E1445" s="4"/>
      <c r="F1445" s="4"/>
      <c r="G1445" s="4"/>
      <c r="H1445" s="4"/>
      <c r="I1445" s="4"/>
    </row>
    <row r="1446" spans="1:9" ht="14.4" x14ac:dyDescent="0.3">
      <c r="A1446" s="94"/>
      <c r="B1446" s="4"/>
      <c r="C1446" s="4"/>
      <c r="D1446" s="4"/>
      <c r="E1446" s="4"/>
      <c r="F1446" s="4"/>
      <c r="G1446" s="4"/>
      <c r="H1446" s="4"/>
      <c r="I1446" s="4"/>
    </row>
    <row r="1447" spans="1:9" ht="14.4" x14ac:dyDescent="0.3">
      <c r="A1447" s="94"/>
      <c r="B1447" s="4"/>
      <c r="C1447" s="4"/>
      <c r="D1447" s="4"/>
      <c r="E1447" s="4"/>
      <c r="F1447" s="4"/>
      <c r="G1447" s="4"/>
      <c r="H1447" s="4"/>
      <c r="I1447" s="4"/>
    </row>
    <row r="1448" spans="1:9" ht="14.4" x14ac:dyDescent="0.3">
      <c r="A1448" s="94"/>
      <c r="B1448" s="4"/>
      <c r="C1448" s="4"/>
      <c r="D1448" s="4"/>
      <c r="E1448" s="4"/>
      <c r="F1448" s="4"/>
      <c r="G1448" s="4"/>
      <c r="H1448" s="4"/>
      <c r="I1448" s="4"/>
    </row>
    <row r="1449" spans="1:9" ht="14.4" x14ac:dyDescent="0.3">
      <c r="A1449" s="94"/>
      <c r="B1449" s="4"/>
      <c r="C1449" s="4"/>
      <c r="D1449" s="4"/>
      <c r="E1449" s="4"/>
      <c r="F1449" s="4"/>
      <c r="G1449" s="4"/>
      <c r="H1449" s="4"/>
      <c r="I1449" s="4"/>
    </row>
    <row r="1450" spans="1:9" ht="14.4" x14ac:dyDescent="0.3">
      <c r="A1450" s="94"/>
      <c r="B1450" s="4"/>
      <c r="C1450" s="4"/>
      <c r="D1450" s="4"/>
      <c r="E1450" s="4"/>
      <c r="F1450" s="4"/>
      <c r="G1450" s="4"/>
      <c r="H1450" s="4"/>
      <c r="I1450" s="4"/>
    </row>
    <row r="1451" spans="1:9" ht="14.4" x14ac:dyDescent="0.3">
      <c r="A1451" s="94"/>
      <c r="B1451" s="4"/>
      <c r="C1451" s="4"/>
      <c r="D1451" s="4"/>
      <c r="E1451" s="4"/>
      <c r="F1451" s="4"/>
      <c r="G1451" s="4"/>
      <c r="H1451" s="4"/>
      <c r="I1451" s="4"/>
    </row>
    <row r="1452" spans="1:9" ht="14.4" x14ac:dyDescent="0.3">
      <c r="A1452" s="94"/>
      <c r="B1452" s="4"/>
      <c r="C1452" s="4"/>
      <c r="D1452" s="4"/>
      <c r="E1452" s="4"/>
      <c r="F1452" s="4"/>
      <c r="G1452" s="4"/>
      <c r="H1452" s="4"/>
      <c r="I1452" s="4"/>
    </row>
    <row r="1453" spans="1:9" ht="14.4" x14ac:dyDescent="0.3">
      <c r="A1453" s="94"/>
      <c r="B1453" s="4"/>
      <c r="C1453" s="4"/>
      <c r="D1453" s="4"/>
      <c r="E1453" s="4"/>
      <c r="F1453" s="4"/>
      <c r="G1453" s="4"/>
      <c r="H1453" s="4"/>
      <c r="I1453" s="4"/>
    </row>
    <row r="1454" spans="1:9" ht="14.4" x14ac:dyDescent="0.3">
      <c r="A1454" s="94"/>
      <c r="B1454" s="4"/>
      <c r="C1454" s="4"/>
      <c r="D1454" s="4"/>
      <c r="E1454" s="4"/>
      <c r="F1454" s="4"/>
      <c r="G1454" s="4"/>
      <c r="H1454" s="4"/>
      <c r="I1454" s="4"/>
    </row>
    <row r="1455" spans="1:9" ht="14.4" x14ac:dyDescent="0.3">
      <c r="A1455" s="94"/>
      <c r="B1455" s="4"/>
      <c r="C1455" s="4"/>
      <c r="D1455" s="4"/>
      <c r="E1455" s="4"/>
      <c r="F1455" s="4"/>
      <c r="G1455" s="4"/>
      <c r="H1455" s="4"/>
      <c r="I1455" s="4"/>
    </row>
    <row r="1456" spans="1:9" ht="14.4" x14ac:dyDescent="0.3">
      <c r="A1456" s="94"/>
      <c r="B1456" s="4"/>
      <c r="C1456" s="4"/>
      <c r="D1456" s="4"/>
      <c r="E1456" s="4"/>
      <c r="F1456" s="4"/>
      <c r="G1456" s="4"/>
      <c r="H1456" s="4"/>
      <c r="I1456" s="4"/>
    </row>
    <row r="1457" spans="1:9" ht="14.4" x14ac:dyDescent="0.3">
      <c r="A1457" s="94"/>
      <c r="B1457" s="4"/>
      <c r="C1457" s="4"/>
      <c r="D1457" s="4"/>
      <c r="E1457" s="4"/>
      <c r="F1457" s="4"/>
      <c r="G1457" s="4"/>
      <c r="H1457" s="4"/>
      <c r="I1457" s="4"/>
    </row>
    <row r="1458" spans="1:9" ht="14.4" x14ac:dyDescent="0.3">
      <c r="A1458" s="94"/>
      <c r="B1458" s="4"/>
      <c r="C1458" s="4"/>
      <c r="D1458" s="4"/>
      <c r="E1458" s="4"/>
      <c r="F1458" s="4"/>
      <c r="G1458" s="4"/>
      <c r="H1458" s="4"/>
      <c r="I1458" s="4"/>
    </row>
    <row r="1459" spans="1:9" ht="14.4" x14ac:dyDescent="0.3">
      <c r="A1459" s="94"/>
      <c r="B1459" s="4"/>
      <c r="C1459" s="4"/>
      <c r="D1459" s="4"/>
      <c r="E1459" s="4"/>
      <c r="F1459" s="4"/>
      <c r="G1459" s="4"/>
      <c r="H1459" s="4"/>
      <c r="I1459" s="4"/>
    </row>
    <row r="1460" spans="1:9" ht="14.4" x14ac:dyDescent="0.3">
      <c r="A1460" s="94"/>
      <c r="B1460" s="4"/>
      <c r="C1460" s="4"/>
      <c r="D1460" s="4"/>
      <c r="E1460" s="4"/>
      <c r="F1460" s="4"/>
      <c r="G1460" s="4"/>
      <c r="H1460" s="4"/>
      <c r="I1460" s="4"/>
    </row>
    <row r="1461" spans="1:9" ht="14.4" x14ac:dyDescent="0.3">
      <c r="A1461" s="94"/>
      <c r="B1461" s="4"/>
      <c r="C1461" s="4"/>
      <c r="D1461" s="4"/>
      <c r="E1461" s="4"/>
      <c r="F1461" s="4"/>
      <c r="G1461" s="4"/>
      <c r="H1461" s="4"/>
      <c r="I1461" s="4"/>
    </row>
    <row r="1462" spans="1:9" ht="14.4" x14ac:dyDescent="0.3">
      <c r="A1462" s="94"/>
      <c r="B1462" s="4"/>
      <c r="C1462" s="4"/>
      <c r="D1462" s="4"/>
      <c r="E1462" s="4"/>
      <c r="F1462" s="4"/>
      <c r="G1462" s="4"/>
      <c r="H1462" s="4"/>
      <c r="I1462" s="4"/>
    </row>
    <row r="1463" spans="1:9" ht="14.4" x14ac:dyDescent="0.3">
      <c r="A1463" s="94"/>
      <c r="B1463" s="4"/>
      <c r="C1463" s="4"/>
      <c r="D1463" s="4"/>
      <c r="E1463" s="4"/>
      <c r="F1463" s="4"/>
      <c r="G1463" s="4"/>
      <c r="H1463" s="4"/>
      <c r="I1463" s="4"/>
    </row>
    <row r="1464" spans="1:9" ht="14.4" x14ac:dyDescent="0.3">
      <c r="A1464" s="94"/>
      <c r="B1464" s="4"/>
      <c r="C1464" s="4"/>
      <c r="D1464" s="4"/>
      <c r="E1464" s="4"/>
      <c r="F1464" s="4"/>
      <c r="G1464" s="4"/>
      <c r="H1464" s="4"/>
      <c r="I1464" s="4"/>
    </row>
    <row r="1465" spans="1:9" ht="14.4" x14ac:dyDescent="0.3">
      <c r="A1465" s="94"/>
      <c r="B1465" s="4"/>
      <c r="C1465" s="4"/>
      <c r="D1465" s="4"/>
      <c r="E1465" s="4"/>
      <c r="F1465" s="4"/>
      <c r="G1465" s="4"/>
      <c r="H1465" s="4"/>
      <c r="I1465" s="4"/>
    </row>
    <row r="1466" spans="1:9" ht="14.4" x14ac:dyDescent="0.3">
      <c r="A1466" s="94"/>
      <c r="B1466" s="4"/>
      <c r="C1466" s="4"/>
      <c r="D1466" s="4"/>
      <c r="E1466" s="4"/>
      <c r="F1466" s="4"/>
      <c r="G1466" s="4"/>
      <c r="H1466" s="4"/>
      <c r="I1466" s="4"/>
    </row>
    <row r="1467" spans="1:9" ht="14.4" x14ac:dyDescent="0.3">
      <c r="A1467" s="94"/>
      <c r="B1467" s="4"/>
      <c r="C1467" s="4"/>
      <c r="D1467" s="4"/>
      <c r="E1467" s="4"/>
      <c r="F1467" s="4"/>
      <c r="G1467" s="4"/>
      <c r="H1467" s="4"/>
      <c r="I1467" s="4"/>
    </row>
    <row r="1468" spans="1:9" ht="14.4" x14ac:dyDescent="0.3">
      <c r="A1468" s="94"/>
      <c r="B1468" s="4"/>
      <c r="C1468" s="4"/>
      <c r="D1468" s="4"/>
      <c r="E1468" s="4"/>
      <c r="F1468" s="4"/>
      <c r="G1468" s="4"/>
      <c r="H1468" s="4"/>
      <c r="I1468" s="4"/>
    </row>
    <row r="1469" spans="1:9" ht="14.4" x14ac:dyDescent="0.3">
      <c r="A1469" s="94"/>
      <c r="B1469" s="4"/>
      <c r="C1469" s="4"/>
      <c r="D1469" s="4"/>
      <c r="E1469" s="4"/>
      <c r="F1469" s="4"/>
      <c r="G1469" s="4"/>
      <c r="H1469" s="4"/>
      <c r="I1469" s="4"/>
    </row>
    <row r="1470" spans="1:9" ht="14.4" x14ac:dyDescent="0.3">
      <c r="A1470" s="94"/>
      <c r="B1470" s="4"/>
      <c r="C1470" s="4"/>
      <c r="D1470" s="4"/>
      <c r="E1470" s="4"/>
      <c r="F1470" s="4"/>
      <c r="G1470" s="4"/>
      <c r="H1470" s="4"/>
      <c r="I1470" s="4"/>
    </row>
    <row r="1471" spans="1:9" ht="14.4" x14ac:dyDescent="0.3">
      <c r="A1471" s="94"/>
      <c r="B1471" s="4"/>
      <c r="C1471" s="4"/>
      <c r="D1471" s="4"/>
      <c r="E1471" s="4"/>
      <c r="F1471" s="4"/>
      <c r="G1471" s="4"/>
      <c r="H1471" s="4"/>
      <c r="I1471" s="4"/>
    </row>
    <row r="1472" spans="1:9" ht="14.4" x14ac:dyDescent="0.3">
      <c r="A1472" s="94"/>
      <c r="B1472" s="4"/>
      <c r="C1472" s="4"/>
      <c r="D1472" s="4"/>
      <c r="E1472" s="4"/>
      <c r="F1472" s="4"/>
      <c r="G1472" s="4"/>
      <c r="H1472" s="4"/>
      <c r="I1472" s="4"/>
    </row>
    <row r="1473" spans="1:9" ht="14.4" x14ac:dyDescent="0.3">
      <c r="A1473" s="94"/>
      <c r="B1473" s="4"/>
      <c r="C1473" s="4"/>
      <c r="D1473" s="4"/>
      <c r="E1473" s="4"/>
      <c r="F1473" s="4"/>
      <c r="G1473" s="4"/>
      <c r="H1473" s="4"/>
      <c r="I1473" s="4"/>
    </row>
    <row r="1474" spans="1:9" ht="14.4" x14ac:dyDescent="0.3">
      <c r="A1474" s="94"/>
      <c r="B1474" s="4"/>
      <c r="C1474" s="4"/>
      <c r="D1474" s="4"/>
      <c r="E1474" s="4"/>
      <c r="F1474" s="4"/>
      <c r="G1474" s="4"/>
      <c r="H1474" s="4"/>
      <c r="I1474" s="4"/>
    </row>
    <row r="1475" spans="1:9" ht="14.4" x14ac:dyDescent="0.3">
      <c r="A1475" s="94"/>
      <c r="B1475" s="4"/>
      <c r="C1475" s="4"/>
      <c r="D1475" s="4"/>
      <c r="E1475" s="4"/>
      <c r="F1475" s="4"/>
      <c r="G1475" s="4"/>
      <c r="H1475" s="4"/>
      <c r="I1475" s="4"/>
    </row>
    <row r="1476" spans="1:9" ht="14.4" x14ac:dyDescent="0.3">
      <c r="A1476" s="94"/>
      <c r="B1476" s="4"/>
      <c r="C1476" s="4"/>
      <c r="D1476" s="4"/>
      <c r="E1476" s="4"/>
      <c r="F1476" s="4"/>
      <c r="G1476" s="4"/>
      <c r="H1476" s="4"/>
      <c r="I1476" s="4"/>
    </row>
    <row r="1477" spans="1:9" ht="14.4" x14ac:dyDescent="0.3">
      <c r="A1477" s="94"/>
      <c r="B1477" s="4"/>
      <c r="C1477" s="4"/>
      <c r="D1477" s="4"/>
      <c r="E1477" s="4"/>
      <c r="F1477" s="4"/>
      <c r="G1477" s="4"/>
      <c r="H1477" s="4"/>
      <c r="I1477" s="4"/>
    </row>
    <row r="1478" spans="1:9" ht="14.4" x14ac:dyDescent="0.3">
      <c r="A1478" s="94"/>
      <c r="B1478" s="4"/>
      <c r="C1478" s="4"/>
      <c r="D1478" s="4"/>
      <c r="E1478" s="4"/>
      <c r="F1478" s="4"/>
      <c r="G1478" s="4"/>
      <c r="H1478" s="4"/>
      <c r="I1478" s="4"/>
    </row>
    <row r="1479" spans="1:9" ht="14.4" x14ac:dyDescent="0.3">
      <c r="A1479" s="94"/>
      <c r="B1479" s="4"/>
      <c r="C1479" s="4"/>
      <c r="D1479" s="4"/>
      <c r="E1479" s="4"/>
      <c r="F1479" s="4"/>
      <c r="G1479" s="4"/>
      <c r="H1479" s="4"/>
      <c r="I1479" s="4"/>
    </row>
    <row r="1480" spans="1:9" ht="14.4" x14ac:dyDescent="0.3">
      <c r="A1480" s="94"/>
      <c r="B1480" s="4"/>
      <c r="C1480" s="4"/>
      <c r="D1480" s="4"/>
      <c r="E1480" s="4"/>
      <c r="F1480" s="4"/>
      <c r="G1480" s="4"/>
      <c r="H1480" s="4"/>
      <c r="I1480" s="4"/>
    </row>
    <row r="1481" spans="1:9" ht="14.4" x14ac:dyDescent="0.3">
      <c r="A1481" s="94"/>
      <c r="B1481" s="4"/>
      <c r="C1481" s="4"/>
      <c r="D1481" s="4"/>
      <c r="E1481" s="4"/>
      <c r="F1481" s="4"/>
      <c r="G1481" s="4"/>
      <c r="H1481" s="4"/>
      <c r="I1481" s="4"/>
    </row>
    <row r="1482" spans="1:9" ht="14.4" x14ac:dyDescent="0.3">
      <c r="A1482" s="94"/>
      <c r="B1482" s="4"/>
      <c r="C1482" s="4"/>
      <c r="D1482" s="4"/>
      <c r="E1482" s="4"/>
      <c r="F1482" s="4"/>
      <c r="G1482" s="4"/>
      <c r="H1482" s="4"/>
      <c r="I1482" s="4"/>
    </row>
    <row r="1483" spans="1:9" ht="14.4" x14ac:dyDescent="0.3">
      <c r="A1483" s="94"/>
      <c r="B1483" s="4"/>
      <c r="C1483" s="4"/>
      <c r="D1483" s="4"/>
      <c r="E1483" s="4"/>
      <c r="F1483" s="4"/>
      <c r="G1483" s="4"/>
      <c r="H1483" s="4"/>
      <c r="I1483" s="4"/>
    </row>
    <row r="1484" spans="1:9" ht="14.4" x14ac:dyDescent="0.3">
      <c r="A1484" s="94"/>
      <c r="B1484" s="4"/>
      <c r="C1484" s="4"/>
      <c r="D1484" s="4"/>
      <c r="E1484" s="4"/>
      <c r="F1484" s="4"/>
      <c r="G1484" s="4"/>
      <c r="H1484" s="4"/>
      <c r="I1484" s="4"/>
    </row>
    <row r="1485" spans="1:9" ht="14.4" x14ac:dyDescent="0.3">
      <c r="A1485" s="94"/>
      <c r="B1485" s="4"/>
      <c r="C1485" s="4"/>
      <c r="D1485" s="4"/>
      <c r="E1485" s="4"/>
      <c r="F1485" s="4"/>
      <c r="G1485" s="4"/>
      <c r="H1485" s="4"/>
      <c r="I1485" s="4"/>
    </row>
    <row r="1486" spans="1:9" ht="14.4" x14ac:dyDescent="0.3">
      <c r="A1486" s="94"/>
      <c r="B1486" s="4"/>
      <c r="C1486" s="4"/>
      <c r="D1486" s="4"/>
      <c r="E1486" s="4"/>
      <c r="F1486" s="4"/>
      <c r="G1486" s="4"/>
      <c r="H1486" s="4"/>
      <c r="I1486" s="4"/>
    </row>
    <row r="1487" spans="1:9" ht="14.4" x14ac:dyDescent="0.3">
      <c r="A1487" s="94"/>
      <c r="B1487" s="4"/>
      <c r="C1487" s="4"/>
      <c r="D1487" s="4"/>
      <c r="E1487" s="4"/>
      <c r="F1487" s="4"/>
      <c r="G1487" s="4"/>
      <c r="H1487" s="4"/>
      <c r="I1487" s="4"/>
    </row>
    <row r="1488" spans="1:9" ht="14.4" x14ac:dyDescent="0.3">
      <c r="A1488" s="94"/>
      <c r="B1488" s="4"/>
      <c r="C1488" s="4"/>
      <c r="D1488" s="4"/>
      <c r="E1488" s="4"/>
      <c r="F1488" s="4"/>
      <c r="G1488" s="4"/>
      <c r="H1488" s="4"/>
      <c r="I1488" s="4"/>
    </row>
    <row r="1489" spans="1:9" ht="14.4" x14ac:dyDescent="0.3">
      <c r="A1489" s="94"/>
      <c r="B1489" s="4"/>
      <c r="C1489" s="4"/>
      <c r="D1489" s="4"/>
      <c r="E1489" s="4"/>
      <c r="F1489" s="4"/>
      <c r="G1489" s="4"/>
      <c r="H1489" s="4"/>
      <c r="I1489" s="4"/>
    </row>
    <row r="1490" spans="1:9" ht="14.4" x14ac:dyDescent="0.3">
      <c r="A1490" s="94"/>
      <c r="B1490" s="4"/>
      <c r="C1490" s="4"/>
      <c r="D1490" s="4"/>
      <c r="E1490" s="4"/>
      <c r="F1490" s="4"/>
      <c r="G1490" s="4"/>
      <c r="H1490" s="4"/>
      <c r="I1490" s="4"/>
    </row>
    <row r="1491" spans="1:9" ht="14.4" x14ac:dyDescent="0.3">
      <c r="A1491" s="94"/>
      <c r="B1491" s="4"/>
      <c r="C1491" s="4"/>
      <c r="D1491" s="4"/>
      <c r="E1491" s="4"/>
      <c r="F1491" s="4"/>
      <c r="G1491" s="4"/>
      <c r="H1491" s="4"/>
      <c r="I1491" s="4"/>
    </row>
    <row r="1492" spans="1:9" ht="14.4" x14ac:dyDescent="0.3">
      <c r="A1492" s="94"/>
      <c r="B1492" s="4"/>
      <c r="C1492" s="4"/>
      <c r="D1492" s="4"/>
      <c r="E1492" s="4"/>
      <c r="F1492" s="4"/>
      <c r="G1492" s="4"/>
      <c r="H1492" s="4"/>
      <c r="I1492" s="4"/>
    </row>
    <row r="1493" spans="1:9" ht="14.4" x14ac:dyDescent="0.3">
      <c r="A1493" s="94"/>
      <c r="B1493" s="4"/>
      <c r="C1493" s="4"/>
      <c r="D1493" s="4"/>
      <c r="E1493" s="4"/>
      <c r="F1493" s="4"/>
      <c r="G1493" s="4"/>
      <c r="H1493" s="4"/>
      <c r="I1493" s="4"/>
    </row>
    <row r="1494" spans="1:9" ht="14.4" x14ac:dyDescent="0.3">
      <c r="A1494" s="94"/>
      <c r="B1494" s="4"/>
      <c r="C1494" s="4"/>
      <c r="D1494" s="4"/>
      <c r="E1494" s="4"/>
      <c r="F1494" s="4"/>
      <c r="G1494" s="4"/>
      <c r="H1494" s="4"/>
      <c r="I1494" s="4"/>
    </row>
    <row r="1495" spans="1:9" ht="14.4" x14ac:dyDescent="0.3">
      <c r="A1495" s="94"/>
      <c r="B1495" s="4"/>
      <c r="C1495" s="4"/>
      <c r="D1495" s="4"/>
      <c r="E1495" s="4"/>
      <c r="F1495" s="4"/>
      <c r="G1495" s="4"/>
      <c r="H1495" s="4"/>
      <c r="I1495" s="4"/>
    </row>
    <row r="1496" spans="1:9" ht="14.4" x14ac:dyDescent="0.3">
      <c r="A1496" s="94"/>
      <c r="B1496" s="4"/>
      <c r="C1496" s="4"/>
      <c r="D1496" s="4"/>
      <c r="E1496" s="4"/>
      <c r="F1496" s="4"/>
      <c r="G1496" s="4"/>
      <c r="H1496" s="4"/>
      <c r="I1496" s="4"/>
    </row>
    <row r="1497" spans="1:9" ht="14.4" x14ac:dyDescent="0.3">
      <c r="A1497" s="94"/>
      <c r="B1497" s="4"/>
      <c r="C1497" s="4"/>
      <c r="D1497" s="4"/>
      <c r="E1497" s="4"/>
      <c r="F1497" s="4"/>
      <c r="G1497" s="4"/>
      <c r="H1497" s="4"/>
      <c r="I1497" s="4"/>
    </row>
    <row r="1498" spans="1:9" ht="14.4" x14ac:dyDescent="0.3">
      <c r="A1498" s="94"/>
      <c r="B1498" s="4"/>
      <c r="C1498" s="4"/>
      <c r="D1498" s="4"/>
      <c r="E1498" s="4"/>
      <c r="F1498" s="4"/>
      <c r="G1498" s="4"/>
      <c r="H1498" s="4"/>
      <c r="I1498" s="4"/>
    </row>
    <row r="1499" spans="1:9" ht="14.4" x14ac:dyDescent="0.3">
      <c r="A1499" s="94"/>
      <c r="B1499" s="4"/>
      <c r="C1499" s="4"/>
      <c r="D1499" s="4"/>
      <c r="E1499" s="4"/>
      <c r="F1499" s="4"/>
      <c r="G1499" s="4"/>
      <c r="H1499" s="4"/>
      <c r="I1499" s="4"/>
    </row>
    <row r="1500" spans="1:9" ht="14.4" x14ac:dyDescent="0.3">
      <c r="A1500" s="94"/>
      <c r="B1500" s="4"/>
      <c r="C1500" s="4"/>
      <c r="D1500" s="4"/>
      <c r="E1500" s="4"/>
      <c r="F1500" s="4"/>
      <c r="G1500" s="4"/>
      <c r="H1500" s="4"/>
      <c r="I1500" s="4"/>
    </row>
    <row r="1501" spans="1:9" ht="14.4" x14ac:dyDescent="0.3">
      <c r="A1501" s="94"/>
      <c r="B1501" s="4"/>
      <c r="C1501" s="4"/>
      <c r="D1501" s="4"/>
      <c r="E1501" s="4"/>
      <c r="F1501" s="4"/>
      <c r="G1501" s="4"/>
      <c r="H1501" s="4"/>
      <c r="I1501" s="4"/>
    </row>
    <row r="1502" spans="1:9" ht="14.4" x14ac:dyDescent="0.3">
      <c r="A1502" s="94"/>
      <c r="B1502" s="4"/>
      <c r="C1502" s="4"/>
      <c r="D1502" s="4"/>
      <c r="E1502" s="4"/>
      <c r="F1502" s="4"/>
      <c r="G1502" s="4"/>
      <c r="H1502" s="4"/>
      <c r="I1502" s="4"/>
    </row>
    <row r="1503" spans="1:9" ht="14.4" x14ac:dyDescent="0.3">
      <c r="A1503" s="94"/>
      <c r="B1503" s="4"/>
      <c r="C1503" s="4"/>
      <c r="D1503" s="4"/>
      <c r="E1503" s="4"/>
      <c r="F1503" s="4"/>
      <c r="G1503" s="4"/>
      <c r="H1503" s="4"/>
      <c r="I1503" s="4"/>
    </row>
    <row r="1504" spans="1:9" ht="14.4" x14ac:dyDescent="0.3">
      <c r="A1504" s="94"/>
      <c r="B1504" s="4"/>
      <c r="C1504" s="4"/>
      <c r="D1504" s="4"/>
      <c r="E1504" s="4"/>
      <c r="F1504" s="4"/>
      <c r="G1504" s="4"/>
      <c r="H1504" s="4"/>
      <c r="I1504" s="4"/>
    </row>
    <row r="1505" spans="1:9" ht="14.4" x14ac:dyDescent="0.3">
      <c r="A1505" s="94"/>
      <c r="B1505" s="4"/>
      <c r="C1505" s="4"/>
      <c r="D1505" s="4"/>
      <c r="E1505" s="4"/>
      <c r="F1505" s="4"/>
      <c r="G1505" s="4"/>
      <c r="H1505" s="4"/>
      <c r="I1505" s="4"/>
    </row>
    <row r="1506" spans="1:9" ht="14.4" x14ac:dyDescent="0.3">
      <c r="A1506" s="94"/>
      <c r="B1506" s="4"/>
      <c r="C1506" s="4"/>
      <c r="D1506" s="4"/>
      <c r="E1506" s="4"/>
      <c r="F1506" s="4"/>
      <c r="G1506" s="4"/>
      <c r="H1506" s="4"/>
      <c r="I1506" s="4"/>
    </row>
    <row r="1507" spans="1:9" ht="14.4" x14ac:dyDescent="0.3">
      <c r="A1507" s="94"/>
      <c r="B1507" s="4"/>
      <c r="C1507" s="4"/>
      <c r="D1507" s="4"/>
      <c r="E1507" s="4"/>
      <c r="F1507" s="4"/>
      <c r="G1507" s="4"/>
      <c r="H1507" s="4"/>
      <c r="I1507" s="4"/>
    </row>
    <row r="1508" spans="1:9" ht="14.4" x14ac:dyDescent="0.3">
      <c r="A1508" s="94"/>
      <c r="B1508" s="4"/>
      <c r="C1508" s="4"/>
      <c r="D1508" s="4"/>
      <c r="E1508" s="4"/>
      <c r="F1508" s="4"/>
      <c r="G1508" s="4"/>
      <c r="H1508" s="4"/>
      <c r="I1508" s="4"/>
    </row>
    <row r="1509" spans="1:9" ht="14.4" x14ac:dyDescent="0.3">
      <c r="A1509" s="94"/>
      <c r="B1509" s="4"/>
      <c r="C1509" s="4"/>
      <c r="D1509" s="4"/>
      <c r="E1509" s="4"/>
      <c r="F1509" s="4"/>
      <c r="G1509" s="4"/>
      <c r="H1509" s="4"/>
      <c r="I1509" s="4"/>
    </row>
    <row r="1510" spans="1:9" ht="14.4" x14ac:dyDescent="0.3">
      <c r="A1510" s="94"/>
      <c r="B1510" s="4"/>
      <c r="C1510" s="4"/>
      <c r="D1510" s="4"/>
      <c r="E1510" s="4"/>
      <c r="F1510" s="4"/>
      <c r="G1510" s="4"/>
      <c r="H1510" s="4"/>
      <c r="I1510" s="4"/>
    </row>
    <row r="1511" spans="1:9" ht="14.4" x14ac:dyDescent="0.3">
      <c r="A1511" s="94"/>
      <c r="B1511" s="4"/>
      <c r="C1511" s="4"/>
      <c r="D1511" s="4"/>
      <c r="E1511" s="4"/>
      <c r="F1511" s="4"/>
      <c r="G1511" s="4"/>
      <c r="H1511" s="4"/>
      <c r="I1511" s="4"/>
    </row>
    <row r="1512" spans="1:9" ht="14.4" x14ac:dyDescent="0.3">
      <c r="A1512" s="94"/>
      <c r="B1512" s="4"/>
      <c r="C1512" s="4"/>
      <c r="D1512" s="4"/>
      <c r="E1512" s="4"/>
      <c r="F1512" s="4"/>
      <c r="G1512" s="4"/>
      <c r="H1512" s="4"/>
      <c r="I1512" s="4"/>
    </row>
    <row r="1513" spans="1:9" ht="14.4" x14ac:dyDescent="0.3">
      <c r="A1513" s="94"/>
      <c r="B1513" s="4"/>
      <c r="C1513" s="4"/>
      <c r="D1513" s="4"/>
      <c r="E1513" s="4"/>
      <c r="F1513" s="4"/>
      <c r="G1513" s="4"/>
      <c r="H1513" s="4"/>
      <c r="I1513" s="4"/>
    </row>
    <row r="1514" spans="1:9" ht="14.4" x14ac:dyDescent="0.3">
      <c r="A1514" s="94"/>
      <c r="B1514" s="4"/>
      <c r="C1514" s="4"/>
      <c r="D1514" s="4"/>
      <c r="E1514" s="4"/>
      <c r="F1514" s="4"/>
      <c r="G1514" s="4"/>
      <c r="H1514" s="4"/>
      <c r="I1514" s="4"/>
    </row>
    <row r="1515" spans="1:9" ht="14.4" x14ac:dyDescent="0.3">
      <c r="A1515" s="94"/>
      <c r="B1515" s="4"/>
      <c r="C1515" s="4"/>
      <c r="D1515" s="4"/>
      <c r="E1515" s="4"/>
      <c r="F1515" s="4"/>
      <c r="G1515" s="4"/>
      <c r="H1515" s="4"/>
      <c r="I1515" s="4"/>
    </row>
    <row r="1516" spans="1:9" ht="14.4" x14ac:dyDescent="0.3">
      <c r="A1516" s="94"/>
      <c r="B1516" s="4"/>
      <c r="C1516" s="4"/>
      <c r="D1516" s="4"/>
      <c r="E1516" s="4"/>
      <c r="F1516" s="4"/>
      <c r="G1516" s="4"/>
      <c r="H1516" s="4"/>
      <c r="I1516" s="4"/>
    </row>
    <row r="1517" spans="1:9" ht="14.4" x14ac:dyDescent="0.3">
      <c r="A1517" s="94"/>
      <c r="B1517" s="4"/>
      <c r="C1517" s="4"/>
      <c r="D1517" s="4"/>
      <c r="E1517" s="4"/>
      <c r="F1517" s="4"/>
      <c r="G1517" s="4"/>
      <c r="H1517" s="4"/>
      <c r="I1517" s="4"/>
    </row>
    <row r="1518" spans="1:9" ht="14.4" x14ac:dyDescent="0.3">
      <c r="A1518" s="94"/>
      <c r="B1518" s="4"/>
      <c r="C1518" s="4"/>
      <c r="D1518" s="4"/>
      <c r="E1518" s="4"/>
      <c r="F1518" s="4"/>
      <c r="G1518" s="4"/>
      <c r="H1518" s="4"/>
      <c r="I1518" s="4"/>
    </row>
    <row r="1519" spans="1:9" ht="14.4" x14ac:dyDescent="0.3">
      <c r="A1519" s="94"/>
      <c r="B1519" s="4"/>
      <c r="C1519" s="4"/>
      <c r="D1519" s="4"/>
      <c r="E1519" s="4"/>
      <c r="F1519" s="4"/>
      <c r="G1519" s="4"/>
      <c r="H1519" s="4"/>
      <c r="I1519" s="4"/>
    </row>
    <row r="1520" spans="1:9" ht="14.4" x14ac:dyDescent="0.3">
      <c r="A1520" s="94"/>
      <c r="B1520" s="4"/>
      <c r="C1520" s="4"/>
      <c r="D1520" s="4"/>
      <c r="E1520" s="4"/>
      <c r="F1520" s="4"/>
      <c r="G1520" s="4"/>
      <c r="H1520" s="4"/>
      <c r="I1520" s="4"/>
    </row>
    <row r="1521" spans="1:9" ht="14.4" x14ac:dyDescent="0.3">
      <c r="A1521" s="94"/>
      <c r="B1521" s="4"/>
      <c r="C1521" s="4"/>
      <c r="D1521" s="4"/>
      <c r="E1521" s="4"/>
      <c r="F1521" s="4"/>
      <c r="G1521" s="4"/>
      <c r="H1521" s="4"/>
      <c r="I1521" s="4"/>
    </row>
    <row r="1522" spans="1:9" ht="14.4" x14ac:dyDescent="0.3">
      <c r="A1522" s="94"/>
      <c r="B1522" s="4"/>
      <c r="C1522" s="4"/>
      <c r="D1522" s="4"/>
      <c r="E1522" s="4"/>
      <c r="F1522" s="4"/>
      <c r="G1522" s="4"/>
      <c r="H1522" s="4"/>
      <c r="I1522" s="4"/>
    </row>
    <row r="1523" spans="1:9" ht="14.4" x14ac:dyDescent="0.3">
      <c r="A1523" s="94"/>
      <c r="B1523" s="4"/>
      <c r="C1523" s="4"/>
      <c r="D1523" s="4"/>
      <c r="E1523" s="4"/>
      <c r="F1523" s="4"/>
      <c r="G1523" s="4"/>
      <c r="H1523" s="4"/>
      <c r="I1523" s="4"/>
    </row>
    <row r="1524" spans="1:9" ht="14.4" x14ac:dyDescent="0.3">
      <c r="A1524" s="94"/>
      <c r="B1524" s="4"/>
      <c r="C1524" s="4"/>
      <c r="D1524" s="4"/>
      <c r="E1524" s="4"/>
      <c r="F1524" s="4"/>
      <c r="G1524" s="4"/>
      <c r="H1524" s="4"/>
      <c r="I1524" s="4"/>
    </row>
    <row r="1525" spans="1:9" ht="14.4" x14ac:dyDescent="0.3">
      <c r="A1525" s="94"/>
      <c r="B1525" s="4"/>
      <c r="C1525" s="4"/>
      <c r="D1525" s="4"/>
      <c r="E1525" s="4"/>
      <c r="F1525" s="4"/>
      <c r="G1525" s="4"/>
      <c r="H1525" s="4"/>
      <c r="I1525" s="4"/>
    </row>
    <row r="1526" spans="1:9" ht="14.4" x14ac:dyDescent="0.3">
      <c r="A1526" s="94"/>
      <c r="B1526" s="4"/>
      <c r="C1526" s="4"/>
      <c r="D1526" s="4"/>
      <c r="E1526" s="4"/>
      <c r="F1526" s="4"/>
      <c r="G1526" s="4"/>
      <c r="H1526" s="4"/>
      <c r="I1526" s="4"/>
    </row>
    <row r="1527" spans="1:9" ht="14.4" x14ac:dyDescent="0.3">
      <c r="A1527" s="94"/>
      <c r="B1527" s="4"/>
      <c r="C1527" s="4"/>
      <c r="D1527" s="4"/>
      <c r="E1527" s="4"/>
      <c r="F1527" s="4"/>
      <c r="G1527" s="4"/>
      <c r="H1527" s="4"/>
      <c r="I1527" s="4"/>
    </row>
    <row r="1528" spans="1:9" ht="14.4" x14ac:dyDescent="0.3">
      <c r="A1528" s="94"/>
      <c r="B1528" s="4"/>
      <c r="C1528" s="4"/>
      <c r="D1528" s="4"/>
      <c r="E1528" s="4"/>
      <c r="F1528" s="4"/>
      <c r="G1528" s="4"/>
      <c r="H1528" s="4"/>
      <c r="I1528" s="4"/>
    </row>
    <row r="1529" spans="1:9" ht="14.4" x14ac:dyDescent="0.3">
      <c r="A1529" s="94"/>
      <c r="B1529" s="4"/>
      <c r="C1529" s="4"/>
      <c r="D1529" s="4"/>
      <c r="E1529" s="4"/>
      <c r="F1529" s="4"/>
      <c r="G1529" s="4"/>
      <c r="H1529" s="4"/>
      <c r="I1529" s="4"/>
    </row>
    <row r="1530" spans="1:9" ht="14.4" x14ac:dyDescent="0.3">
      <c r="A1530" s="94"/>
      <c r="B1530" s="4"/>
      <c r="C1530" s="4"/>
      <c r="D1530" s="4"/>
      <c r="E1530" s="4"/>
      <c r="F1530" s="4"/>
      <c r="G1530" s="4"/>
      <c r="H1530" s="4"/>
      <c r="I1530" s="4"/>
    </row>
    <row r="1531" spans="1:9" ht="14.4" x14ac:dyDescent="0.3">
      <c r="A1531" s="94"/>
      <c r="B1531" s="4"/>
      <c r="C1531" s="4"/>
      <c r="D1531" s="4"/>
      <c r="E1531" s="4"/>
      <c r="F1531" s="4"/>
      <c r="G1531" s="4"/>
      <c r="H1531" s="4"/>
      <c r="I1531" s="4"/>
    </row>
    <row r="1532" spans="1:9" ht="14.4" x14ac:dyDescent="0.3">
      <c r="A1532" s="94"/>
      <c r="B1532" s="4"/>
      <c r="C1532" s="4"/>
      <c r="D1532" s="4"/>
      <c r="E1532" s="4"/>
      <c r="F1532" s="4"/>
      <c r="G1532" s="4"/>
      <c r="H1532" s="4"/>
      <c r="I1532" s="4"/>
    </row>
    <row r="1533" spans="1:9" ht="14.4" x14ac:dyDescent="0.3">
      <c r="A1533" s="94"/>
      <c r="B1533" s="4"/>
      <c r="C1533" s="4"/>
      <c r="D1533" s="4"/>
      <c r="E1533" s="4"/>
      <c r="F1533" s="4"/>
      <c r="G1533" s="4"/>
      <c r="H1533" s="4"/>
      <c r="I1533" s="4"/>
    </row>
    <row r="1534" spans="1:9" ht="14.4" x14ac:dyDescent="0.3">
      <c r="A1534" s="94"/>
      <c r="B1534" s="4"/>
      <c r="C1534" s="4"/>
      <c r="D1534" s="4"/>
      <c r="E1534" s="4"/>
      <c r="F1534" s="4"/>
      <c r="G1534" s="4"/>
      <c r="H1534" s="4"/>
      <c r="I1534" s="4"/>
    </row>
    <row r="1535" spans="1:9" ht="14.4" x14ac:dyDescent="0.3">
      <c r="A1535" s="94"/>
      <c r="B1535" s="4"/>
      <c r="C1535" s="4"/>
      <c r="D1535" s="4"/>
      <c r="E1535" s="4"/>
      <c r="F1535" s="4"/>
      <c r="G1535" s="4"/>
      <c r="H1535" s="4"/>
      <c r="I1535" s="4"/>
    </row>
    <row r="1536" spans="1:9" ht="14.4" x14ac:dyDescent="0.3">
      <c r="A1536" s="94"/>
      <c r="B1536" s="4"/>
      <c r="C1536" s="4"/>
      <c r="D1536" s="4"/>
      <c r="E1536" s="4"/>
      <c r="F1536" s="4"/>
      <c r="G1536" s="4"/>
      <c r="H1536" s="4"/>
      <c r="I1536" s="4"/>
    </row>
    <row r="1537" spans="1:9" ht="14.4" x14ac:dyDescent="0.3">
      <c r="A1537" s="94"/>
      <c r="B1537" s="4"/>
      <c r="C1537" s="4"/>
      <c r="D1537" s="4"/>
      <c r="E1537" s="4"/>
      <c r="F1537" s="4"/>
      <c r="G1537" s="4"/>
      <c r="H1537" s="4"/>
      <c r="I1537" s="4"/>
    </row>
    <row r="1538" spans="1:9" ht="14.4" x14ac:dyDescent="0.3">
      <c r="A1538" s="94"/>
      <c r="B1538" s="4"/>
      <c r="C1538" s="4"/>
      <c r="D1538" s="4"/>
      <c r="E1538" s="4"/>
      <c r="F1538" s="4"/>
      <c r="G1538" s="4"/>
      <c r="H1538" s="4"/>
      <c r="I1538" s="4"/>
    </row>
    <row r="1539" spans="1:9" ht="14.4" x14ac:dyDescent="0.3">
      <c r="A1539" s="94"/>
      <c r="B1539" s="4"/>
      <c r="C1539" s="4"/>
      <c r="D1539" s="4"/>
      <c r="E1539" s="4"/>
      <c r="F1539" s="4"/>
      <c r="G1539" s="4"/>
      <c r="H1539" s="4"/>
      <c r="I1539" s="4"/>
    </row>
    <row r="1540" spans="1:9" ht="14.4" x14ac:dyDescent="0.3">
      <c r="A1540" s="94"/>
      <c r="B1540" s="4"/>
      <c r="C1540" s="4"/>
      <c r="D1540" s="4"/>
      <c r="E1540" s="4"/>
      <c r="F1540" s="4"/>
      <c r="G1540" s="4"/>
      <c r="H1540" s="4"/>
      <c r="I1540" s="4"/>
    </row>
    <row r="1541" spans="1:9" ht="14.4" x14ac:dyDescent="0.3">
      <c r="A1541" s="94"/>
      <c r="B1541" s="4"/>
      <c r="C1541" s="4"/>
      <c r="D1541" s="4"/>
      <c r="E1541" s="4"/>
      <c r="F1541" s="4"/>
      <c r="G1541" s="4"/>
      <c r="H1541" s="4"/>
      <c r="I1541" s="4"/>
    </row>
    <row r="1542" spans="1:9" ht="14.4" x14ac:dyDescent="0.3">
      <c r="A1542" s="94"/>
      <c r="B1542" s="4"/>
      <c r="C1542" s="4"/>
      <c r="D1542" s="4"/>
      <c r="E1542" s="4"/>
      <c r="F1542" s="4"/>
      <c r="G1542" s="4"/>
      <c r="H1542" s="4"/>
      <c r="I1542" s="4"/>
    </row>
    <row r="1543" spans="1:9" ht="14.4" x14ac:dyDescent="0.3">
      <c r="A1543" s="94"/>
      <c r="B1543" s="4"/>
      <c r="C1543" s="4"/>
      <c r="D1543" s="4"/>
      <c r="E1543" s="4"/>
      <c r="F1543" s="4"/>
      <c r="G1543" s="4"/>
      <c r="H1543" s="4"/>
      <c r="I1543" s="4"/>
    </row>
    <row r="1544" spans="1:9" ht="14.4" x14ac:dyDescent="0.3">
      <c r="A1544" s="94"/>
      <c r="B1544" s="4"/>
      <c r="C1544" s="4"/>
      <c r="D1544" s="4"/>
      <c r="E1544" s="4"/>
      <c r="F1544" s="4"/>
      <c r="G1544" s="4"/>
      <c r="H1544" s="4"/>
      <c r="I1544" s="4"/>
    </row>
    <row r="1545" spans="1:9" ht="14.4" x14ac:dyDescent="0.3">
      <c r="A1545" s="94"/>
      <c r="B1545" s="4"/>
      <c r="C1545" s="4"/>
      <c r="D1545" s="4"/>
      <c r="E1545" s="4"/>
      <c r="F1545" s="4"/>
      <c r="G1545" s="4"/>
      <c r="H1545" s="4"/>
      <c r="I1545" s="4"/>
    </row>
    <row r="1546" spans="1:9" ht="14.4" x14ac:dyDescent="0.3">
      <c r="A1546" s="94"/>
      <c r="B1546" s="4"/>
      <c r="C1546" s="4"/>
      <c r="D1546" s="4"/>
      <c r="E1546" s="4"/>
      <c r="F1546" s="4"/>
      <c r="G1546" s="4"/>
      <c r="H1546" s="4"/>
      <c r="I1546" s="4"/>
    </row>
    <row r="1547" spans="1:9" ht="14.4" x14ac:dyDescent="0.3">
      <c r="A1547" s="94"/>
      <c r="B1547" s="4"/>
      <c r="C1547" s="4"/>
      <c r="D1547" s="4"/>
      <c r="E1547" s="4"/>
      <c r="F1547" s="4"/>
      <c r="G1547" s="4"/>
      <c r="H1547" s="4"/>
      <c r="I1547" s="4"/>
    </row>
    <row r="1548" spans="1:9" ht="14.4" x14ac:dyDescent="0.3">
      <c r="A1548" s="94"/>
      <c r="B1548" s="4"/>
      <c r="C1548" s="4"/>
      <c r="D1548" s="4"/>
      <c r="E1548" s="4"/>
      <c r="F1548" s="4"/>
      <c r="G1548" s="4"/>
      <c r="H1548" s="4"/>
      <c r="I1548" s="4"/>
    </row>
    <row r="1549" spans="1:9" ht="14.4" x14ac:dyDescent="0.3">
      <c r="A1549" s="94"/>
      <c r="B1549" s="4"/>
      <c r="C1549" s="4"/>
      <c r="D1549" s="4"/>
      <c r="E1549" s="4"/>
      <c r="F1549" s="4"/>
      <c r="G1549" s="4"/>
      <c r="H1549" s="4"/>
      <c r="I1549" s="4"/>
    </row>
    <row r="1550" spans="1:9" ht="14.4" x14ac:dyDescent="0.3">
      <c r="A1550" s="94"/>
      <c r="B1550" s="4"/>
      <c r="C1550" s="4"/>
      <c r="D1550" s="4"/>
      <c r="E1550" s="4"/>
      <c r="F1550" s="4"/>
      <c r="G1550" s="4"/>
      <c r="H1550" s="4"/>
      <c r="I1550" s="4"/>
    </row>
    <row r="1551" spans="1:9" ht="14.4" x14ac:dyDescent="0.3">
      <c r="A1551" s="94"/>
      <c r="B1551" s="4"/>
      <c r="C1551" s="4"/>
      <c r="D1551" s="4"/>
      <c r="E1551" s="4"/>
      <c r="F1551" s="4"/>
      <c r="G1551" s="4"/>
      <c r="H1551" s="4"/>
      <c r="I1551" s="4"/>
    </row>
    <row r="1552" spans="1:9" ht="14.4" x14ac:dyDescent="0.3">
      <c r="A1552" s="94"/>
      <c r="B1552" s="4"/>
      <c r="C1552" s="4"/>
      <c r="D1552" s="4"/>
      <c r="E1552" s="4"/>
      <c r="F1552" s="4"/>
      <c r="G1552" s="4"/>
      <c r="H1552" s="4"/>
      <c r="I1552" s="4"/>
    </row>
    <row r="1553" spans="1:9" ht="14.4" x14ac:dyDescent="0.3">
      <c r="A1553" s="94"/>
      <c r="B1553" s="4"/>
      <c r="C1553" s="4"/>
      <c r="D1553" s="4"/>
      <c r="E1553" s="4"/>
      <c r="F1553" s="4"/>
      <c r="G1553" s="4"/>
      <c r="H1553" s="4"/>
      <c r="I1553" s="4"/>
    </row>
    <row r="1554" spans="1:9" ht="14.4" x14ac:dyDescent="0.3">
      <c r="A1554" s="94"/>
      <c r="B1554" s="4"/>
      <c r="C1554" s="4"/>
      <c r="D1554" s="4"/>
      <c r="E1554" s="4"/>
      <c r="F1554" s="4"/>
      <c r="G1554" s="4"/>
      <c r="H1554" s="4"/>
      <c r="I1554" s="4"/>
    </row>
    <row r="1555" spans="1:9" ht="14.4" x14ac:dyDescent="0.3">
      <c r="A1555" s="94"/>
      <c r="B1555" s="4"/>
      <c r="C1555" s="4"/>
      <c r="D1555" s="4"/>
      <c r="E1555" s="4"/>
      <c r="F1555" s="4"/>
      <c r="G1555" s="4"/>
      <c r="H1555" s="4"/>
      <c r="I1555" s="4"/>
    </row>
    <row r="1556" spans="1:9" ht="14.4" x14ac:dyDescent="0.3">
      <c r="A1556" s="94"/>
      <c r="B1556" s="4"/>
      <c r="C1556" s="4"/>
      <c r="D1556" s="4"/>
      <c r="E1556" s="4"/>
      <c r="F1556" s="4"/>
      <c r="G1556" s="4"/>
      <c r="H1556" s="4"/>
      <c r="I1556" s="4"/>
    </row>
    <row r="1557" spans="1:9" ht="14.4" x14ac:dyDescent="0.3">
      <c r="A1557" s="94"/>
      <c r="B1557" s="4"/>
      <c r="C1557" s="4"/>
      <c r="D1557" s="4"/>
      <c r="E1557" s="4"/>
      <c r="F1557" s="4"/>
      <c r="G1557" s="4"/>
      <c r="H1557" s="4"/>
      <c r="I1557" s="4"/>
    </row>
    <row r="1558" spans="1:9" ht="14.4" x14ac:dyDescent="0.3">
      <c r="A1558" s="94"/>
      <c r="B1558" s="4"/>
      <c r="C1558" s="4"/>
      <c r="D1558" s="4"/>
      <c r="E1558" s="4"/>
      <c r="F1558" s="4"/>
      <c r="G1558" s="4"/>
      <c r="H1558" s="4"/>
      <c r="I1558" s="4"/>
    </row>
    <row r="1559" spans="1:9" ht="14.4" x14ac:dyDescent="0.3">
      <c r="A1559" s="94"/>
      <c r="B1559" s="4"/>
      <c r="C1559" s="4"/>
      <c r="D1559" s="4"/>
      <c r="E1559" s="4"/>
      <c r="F1559" s="4"/>
      <c r="G1559" s="4"/>
      <c r="H1559" s="4"/>
      <c r="I1559" s="4"/>
    </row>
    <row r="1560" spans="1:9" ht="14.4" x14ac:dyDescent="0.3">
      <c r="A1560" s="94"/>
      <c r="B1560" s="4"/>
      <c r="C1560" s="4"/>
      <c r="D1560" s="4"/>
      <c r="E1560" s="4"/>
      <c r="F1560" s="4"/>
      <c r="G1560" s="4"/>
      <c r="H1560" s="4"/>
      <c r="I1560" s="4"/>
    </row>
    <row r="1561" spans="1:9" ht="14.4" x14ac:dyDescent="0.3">
      <c r="A1561" s="94"/>
      <c r="B1561" s="4"/>
      <c r="C1561" s="4"/>
      <c r="D1561" s="4"/>
      <c r="E1561" s="4"/>
      <c r="F1561" s="4"/>
      <c r="G1561" s="4"/>
      <c r="H1561" s="4"/>
      <c r="I1561" s="4"/>
    </row>
    <row r="1562" spans="1:9" ht="14.4" x14ac:dyDescent="0.3">
      <c r="A1562" s="94"/>
      <c r="B1562" s="4"/>
      <c r="C1562" s="4"/>
      <c r="D1562" s="4"/>
      <c r="E1562" s="4"/>
      <c r="F1562" s="4"/>
      <c r="G1562" s="4"/>
      <c r="H1562" s="4"/>
      <c r="I1562" s="4"/>
    </row>
    <row r="1563" spans="1:9" ht="14.4" x14ac:dyDescent="0.3">
      <c r="A1563" s="94"/>
      <c r="B1563" s="4"/>
      <c r="C1563" s="4"/>
      <c r="D1563" s="4"/>
      <c r="E1563" s="4"/>
      <c r="F1563" s="4"/>
      <c r="G1563" s="4"/>
      <c r="H1563" s="4"/>
      <c r="I1563" s="4"/>
    </row>
    <row r="1564" spans="1:9" ht="14.4" x14ac:dyDescent="0.3">
      <c r="A1564" s="94"/>
      <c r="B1564" s="4"/>
      <c r="C1564" s="4"/>
      <c r="D1564" s="4"/>
      <c r="E1564" s="4"/>
      <c r="F1564" s="4"/>
      <c r="G1564" s="4"/>
      <c r="H1564" s="4"/>
      <c r="I1564" s="4"/>
    </row>
    <row r="1565" spans="1:9" ht="14.4" x14ac:dyDescent="0.3">
      <c r="A1565" s="94"/>
      <c r="B1565" s="4"/>
      <c r="C1565" s="4"/>
      <c r="D1565" s="4"/>
      <c r="E1565" s="4"/>
      <c r="F1565" s="4"/>
      <c r="G1565" s="4"/>
      <c r="H1565" s="4"/>
      <c r="I1565" s="4"/>
    </row>
    <row r="1566" spans="1:9" ht="14.4" x14ac:dyDescent="0.3">
      <c r="A1566" s="94"/>
      <c r="B1566" s="4"/>
      <c r="C1566" s="4"/>
      <c r="D1566" s="4"/>
      <c r="E1566" s="4"/>
      <c r="F1566" s="4"/>
      <c r="G1566" s="4"/>
      <c r="H1566" s="4"/>
      <c r="I1566" s="4"/>
    </row>
    <row r="1567" spans="1:9" ht="14.4" x14ac:dyDescent="0.3">
      <c r="A1567" s="94"/>
      <c r="B1567" s="4"/>
      <c r="C1567" s="4"/>
      <c r="D1567" s="4"/>
      <c r="E1567" s="4"/>
      <c r="F1567" s="4"/>
      <c r="G1567" s="4"/>
      <c r="H1567" s="4"/>
      <c r="I1567" s="4"/>
    </row>
    <row r="1568" spans="1:9" ht="14.4" x14ac:dyDescent="0.3">
      <c r="A1568" s="94"/>
      <c r="B1568" s="4"/>
      <c r="C1568" s="4"/>
      <c r="D1568" s="4"/>
      <c r="E1568" s="4"/>
      <c r="F1568" s="4"/>
      <c r="G1568" s="4"/>
      <c r="H1568" s="4"/>
      <c r="I1568" s="4"/>
    </row>
    <row r="1569" spans="1:9" ht="14.4" x14ac:dyDescent="0.3">
      <c r="A1569" s="94"/>
      <c r="B1569" s="4"/>
      <c r="C1569" s="4"/>
      <c r="D1569" s="4"/>
      <c r="E1569" s="4"/>
      <c r="F1569" s="4"/>
      <c r="G1569" s="4"/>
      <c r="H1569" s="4"/>
      <c r="I1569" s="4"/>
    </row>
    <row r="1570" spans="1:9" ht="14.4" x14ac:dyDescent="0.3">
      <c r="A1570" s="94"/>
      <c r="B1570" s="4"/>
      <c r="C1570" s="4"/>
      <c r="D1570" s="4"/>
      <c r="E1570" s="4"/>
      <c r="F1570" s="4"/>
      <c r="G1570" s="4"/>
      <c r="H1570" s="4"/>
      <c r="I1570" s="4"/>
    </row>
    <row r="1571" spans="1:9" ht="14.4" x14ac:dyDescent="0.3">
      <c r="A1571" s="94"/>
      <c r="B1571" s="4"/>
      <c r="C1571" s="4"/>
      <c r="D1571" s="4"/>
      <c r="E1571" s="4"/>
      <c r="F1571" s="4"/>
      <c r="G1571" s="4"/>
      <c r="H1571" s="4"/>
      <c r="I1571" s="4"/>
    </row>
    <row r="1572" spans="1:9" ht="14.4" x14ac:dyDescent="0.3">
      <c r="A1572" s="94"/>
      <c r="B1572" s="4"/>
      <c r="C1572" s="4"/>
      <c r="D1572" s="4"/>
      <c r="E1572" s="4"/>
      <c r="F1572" s="4"/>
      <c r="G1572" s="4"/>
      <c r="H1572" s="4"/>
      <c r="I1572" s="4"/>
    </row>
    <row r="1573" spans="1:9" ht="14.4" x14ac:dyDescent="0.3">
      <c r="A1573" s="94"/>
      <c r="B1573" s="4"/>
      <c r="C1573" s="4"/>
      <c r="D1573" s="4"/>
      <c r="E1573" s="4"/>
      <c r="F1573" s="4"/>
      <c r="G1573" s="4"/>
      <c r="H1573" s="4"/>
      <c r="I1573" s="4"/>
    </row>
    <row r="1574" spans="1:9" ht="14.4" x14ac:dyDescent="0.3">
      <c r="A1574" s="94"/>
      <c r="B1574" s="4"/>
      <c r="C1574" s="4"/>
      <c r="D1574" s="4"/>
      <c r="E1574" s="4"/>
      <c r="F1574" s="4"/>
      <c r="G1574" s="4"/>
      <c r="H1574" s="4"/>
      <c r="I1574" s="4"/>
    </row>
    <row r="1575" spans="1:9" ht="14.4" x14ac:dyDescent="0.3">
      <c r="A1575" s="94"/>
      <c r="B1575" s="4"/>
      <c r="C1575" s="4"/>
      <c r="D1575" s="4"/>
      <c r="E1575" s="4"/>
      <c r="F1575" s="4"/>
      <c r="G1575" s="4"/>
      <c r="H1575" s="4"/>
      <c r="I1575" s="4"/>
    </row>
    <row r="1576" spans="1:9" ht="14.4" x14ac:dyDescent="0.3">
      <c r="A1576" s="94"/>
      <c r="B1576" s="4"/>
      <c r="C1576" s="4"/>
      <c r="D1576" s="4"/>
      <c r="E1576" s="4"/>
      <c r="F1576" s="4"/>
      <c r="G1576" s="4"/>
      <c r="H1576" s="4"/>
      <c r="I1576" s="4"/>
    </row>
    <row r="1577" spans="1:9" ht="14.4" x14ac:dyDescent="0.3">
      <c r="A1577" s="94"/>
      <c r="B1577" s="4"/>
      <c r="C1577" s="4"/>
      <c r="D1577" s="4"/>
      <c r="E1577" s="4"/>
      <c r="F1577" s="4"/>
      <c r="G1577" s="4"/>
      <c r="H1577" s="4"/>
      <c r="I1577" s="4"/>
    </row>
    <row r="1578" spans="1:9" ht="14.4" x14ac:dyDescent="0.3">
      <c r="A1578" s="94"/>
      <c r="B1578" s="4"/>
      <c r="C1578" s="4"/>
      <c r="D1578" s="4"/>
      <c r="E1578" s="4"/>
      <c r="F1578" s="4"/>
      <c r="G1578" s="4"/>
      <c r="H1578" s="4"/>
      <c r="I1578" s="4"/>
    </row>
    <row r="1579" spans="1:9" ht="14.4" x14ac:dyDescent="0.3">
      <c r="A1579" s="94"/>
      <c r="B1579" s="4"/>
      <c r="C1579" s="4"/>
      <c r="D1579" s="4"/>
      <c r="E1579" s="4"/>
      <c r="F1579" s="4"/>
      <c r="G1579" s="4"/>
      <c r="H1579" s="4"/>
      <c r="I1579" s="4"/>
    </row>
    <row r="1580" spans="1:9" ht="14.4" x14ac:dyDescent="0.3">
      <c r="A1580" s="94"/>
      <c r="B1580" s="4"/>
      <c r="C1580" s="4"/>
      <c r="D1580" s="4"/>
      <c r="E1580" s="4"/>
      <c r="F1580" s="4"/>
      <c r="G1580" s="4"/>
      <c r="H1580" s="4"/>
      <c r="I1580" s="4"/>
    </row>
    <row r="1581" spans="1:9" ht="14.4" x14ac:dyDescent="0.3">
      <c r="A1581" s="94"/>
      <c r="B1581" s="4"/>
      <c r="C1581" s="4"/>
      <c r="D1581" s="4"/>
      <c r="E1581" s="4"/>
      <c r="F1581" s="4"/>
      <c r="G1581" s="4"/>
      <c r="H1581" s="4"/>
      <c r="I1581" s="4"/>
    </row>
    <row r="1582" spans="1:9" ht="14.4" x14ac:dyDescent="0.3">
      <c r="A1582" s="94"/>
      <c r="B1582" s="4"/>
      <c r="C1582" s="4"/>
      <c r="D1582" s="4"/>
      <c r="E1582" s="4"/>
      <c r="F1582" s="4"/>
      <c r="G1582" s="4"/>
      <c r="H1582" s="4"/>
      <c r="I1582" s="4"/>
    </row>
    <row r="1583" spans="1:9" ht="14.4" x14ac:dyDescent="0.3">
      <c r="A1583" s="94"/>
      <c r="B1583" s="4"/>
      <c r="C1583" s="4"/>
      <c r="D1583" s="4"/>
      <c r="E1583" s="4"/>
      <c r="F1583" s="4"/>
      <c r="G1583" s="4"/>
      <c r="H1583" s="4"/>
      <c r="I1583" s="4"/>
    </row>
    <row r="1584" spans="1:9" ht="14.4" x14ac:dyDescent="0.3">
      <c r="A1584" s="94"/>
      <c r="B1584" s="4"/>
      <c r="C1584" s="4"/>
      <c r="D1584" s="4"/>
      <c r="E1584" s="4"/>
      <c r="F1584" s="4"/>
      <c r="G1584" s="4"/>
      <c r="H1584" s="4"/>
      <c r="I1584" s="4"/>
    </row>
    <row r="1585" spans="1:9" ht="14.4" x14ac:dyDescent="0.3">
      <c r="A1585" s="94"/>
      <c r="B1585" s="4"/>
      <c r="C1585" s="4"/>
      <c r="D1585" s="4"/>
      <c r="E1585" s="4"/>
      <c r="F1585" s="4"/>
      <c r="G1585" s="4"/>
      <c r="H1585" s="4"/>
      <c r="I1585" s="4"/>
    </row>
    <row r="1586" spans="1:9" ht="14.4" x14ac:dyDescent="0.3">
      <c r="A1586" s="94"/>
      <c r="B1586" s="4"/>
      <c r="C1586" s="4"/>
      <c r="D1586" s="4"/>
      <c r="E1586" s="4"/>
      <c r="F1586" s="4"/>
      <c r="G1586" s="4"/>
      <c r="H1586" s="4"/>
      <c r="I1586" s="4"/>
    </row>
    <row r="1587" spans="1:9" ht="14.4" x14ac:dyDescent="0.3">
      <c r="A1587" s="94"/>
      <c r="B1587" s="4"/>
      <c r="C1587" s="4"/>
      <c r="D1587" s="4"/>
      <c r="E1587" s="4"/>
      <c r="F1587" s="4"/>
      <c r="G1587" s="4"/>
      <c r="H1587" s="4"/>
      <c r="I1587" s="4"/>
    </row>
    <row r="1588" spans="1:9" ht="14.4" x14ac:dyDescent="0.3">
      <c r="A1588" s="94"/>
      <c r="B1588" s="4"/>
      <c r="C1588" s="4"/>
      <c r="D1588" s="4"/>
      <c r="E1588" s="4"/>
      <c r="F1588" s="4"/>
      <c r="G1588" s="4"/>
      <c r="H1588" s="4"/>
      <c r="I1588" s="4"/>
    </row>
    <row r="1589" spans="1:9" ht="14.4" x14ac:dyDescent="0.3">
      <c r="A1589" s="94"/>
      <c r="B1589" s="4"/>
      <c r="C1589" s="4"/>
      <c r="D1589" s="4"/>
      <c r="E1589" s="4"/>
      <c r="F1589" s="4"/>
      <c r="G1589" s="4"/>
      <c r="H1589" s="4"/>
      <c r="I1589" s="4"/>
    </row>
    <row r="1590" spans="1:9" ht="14.4" x14ac:dyDescent="0.3">
      <c r="A1590" s="94"/>
      <c r="B1590" s="4"/>
      <c r="C1590" s="4"/>
      <c r="D1590" s="4"/>
      <c r="E1590" s="4"/>
      <c r="F1590" s="4"/>
      <c r="G1590" s="4"/>
      <c r="H1590" s="4"/>
      <c r="I1590" s="4"/>
    </row>
    <row r="1591" spans="1:9" ht="14.4" x14ac:dyDescent="0.3">
      <c r="A1591" s="94"/>
      <c r="B1591" s="4"/>
      <c r="C1591" s="4"/>
      <c r="D1591" s="4"/>
      <c r="E1591" s="4"/>
      <c r="F1591" s="4"/>
      <c r="G1591" s="4"/>
      <c r="H1591" s="4"/>
      <c r="I1591" s="4"/>
    </row>
    <row r="1592" spans="1:9" ht="14.4" x14ac:dyDescent="0.3">
      <c r="A1592" s="94"/>
      <c r="B1592" s="4"/>
      <c r="C1592" s="4"/>
      <c r="D1592" s="4"/>
      <c r="E1592" s="4"/>
      <c r="F1592" s="4"/>
      <c r="G1592" s="4"/>
      <c r="H1592" s="4"/>
      <c r="I1592" s="4"/>
    </row>
    <row r="1593" spans="1:9" ht="14.4" x14ac:dyDescent="0.3">
      <c r="A1593" s="94"/>
      <c r="B1593" s="4"/>
      <c r="C1593" s="4"/>
      <c r="D1593" s="4"/>
      <c r="E1593" s="4"/>
      <c r="F1593" s="4"/>
      <c r="G1593" s="4"/>
      <c r="H1593" s="4"/>
      <c r="I1593" s="4"/>
    </row>
    <row r="1594" spans="1:9" ht="14.4" x14ac:dyDescent="0.3">
      <c r="A1594" s="94"/>
      <c r="B1594" s="4"/>
      <c r="C1594" s="4"/>
      <c r="D1594" s="4"/>
      <c r="E1594" s="4"/>
      <c r="F1594" s="4"/>
      <c r="G1594" s="4"/>
      <c r="H1594" s="4"/>
      <c r="I1594" s="4"/>
    </row>
    <row r="1595" spans="1:9" ht="14.4" x14ac:dyDescent="0.3">
      <c r="A1595" s="94"/>
      <c r="B1595" s="4"/>
      <c r="C1595" s="4"/>
      <c r="D1595" s="4"/>
      <c r="E1595" s="4"/>
      <c r="F1595" s="4"/>
      <c r="G1595" s="4"/>
      <c r="H1595" s="4"/>
      <c r="I1595" s="4"/>
    </row>
    <row r="1596" spans="1:9" ht="14.4" x14ac:dyDescent="0.3">
      <c r="A1596" s="94"/>
      <c r="B1596" s="4"/>
      <c r="C1596" s="4"/>
      <c r="D1596" s="4"/>
      <c r="E1596" s="4"/>
      <c r="F1596" s="4"/>
      <c r="G1596" s="4"/>
      <c r="H1596" s="4"/>
      <c r="I1596" s="4"/>
    </row>
    <row r="1597" spans="1:9" ht="14.4" x14ac:dyDescent="0.3">
      <c r="A1597" s="94"/>
      <c r="B1597" s="4"/>
      <c r="C1597" s="4"/>
      <c r="D1597" s="4"/>
      <c r="E1597" s="4"/>
      <c r="F1597" s="4"/>
      <c r="G1597" s="4"/>
      <c r="H1597" s="4"/>
      <c r="I1597" s="4"/>
    </row>
    <row r="1598" spans="1:9" ht="14.4" x14ac:dyDescent="0.3">
      <c r="A1598" s="94"/>
      <c r="B1598" s="4"/>
      <c r="C1598" s="4"/>
      <c r="D1598" s="4"/>
      <c r="E1598" s="4"/>
      <c r="F1598" s="4"/>
      <c r="G1598" s="4"/>
      <c r="H1598" s="4"/>
      <c r="I1598" s="4"/>
    </row>
    <row r="1599" spans="1:9" ht="14.4" x14ac:dyDescent="0.3">
      <c r="A1599" s="94"/>
      <c r="B1599" s="4"/>
      <c r="C1599" s="4"/>
      <c r="D1599" s="4"/>
      <c r="E1599" s="4"/>
      <c r="F1599" s="4"/>
      <c r="G1599" s="4"/>
      <c r="H1599" s="4"/>
      <c r="I1599" s="4"/>
    </row>
    <row r="1600" spans="1:9" ht="14.4" x14ac:dyDescent="0.3">
      <c r="A1600" s="94"/>
      <c r="B1600" s="4"/>
      <c r="C1600" s="4"/>
      <c r="D1600" s="4"/>
      <c r="E1600" s="4"/>
      <c r="F1600" s="4"/>
      <c r="G1600" s="4"/>
      <c r="H1600" s="4"/>
      <c r="I1600" s="4"/>
    </row>
    <row r="1601" spans="1:9" ht="14.4" x14ac:dyDescent="0.3">
      <c r="A1601" s="94"/>
      <c r="B1601" s="4"/>
      <c r="C1601" s="4"/>
      <c r="D1601" s="4"/>
      <c r="E1601" s="4"/>
      <c r="F1601" s="4"/>
      <c r="G1601" s="4"/>
      <c r="H1601" s="4"/>
      <c r="I1601" s="4"/>
    </row>
    <row r="1602" spans="1:9" ht="14.4" x14ac:dyDescent="0.3">
      <c r="A1602" s="94"/>
      <c r="B1602" s="4"/>
      <c r="C1602" s="4"/>
      <c r="D1602" s="4"/>
      <c r="E1602" s="4"/>
      <c r="F1602" s="4"/>
      <c r="G1602" s="4"/>
      <c r="H1602" s="4"/>
      <c r="I1602" s="4"/>
    </row>
    <row r="1603" spans="1:9" ht="14.4" x14ac:dyDescent="0.3">
      <c r="A1603" s="94"/>
      <c r="B1603" s="4"/>
      <c r="C1603" s="4"/>
      <c r="D1603" s="4"/>
      <c r="E1603" s="4"/>
      <c r="F1603" s="4"/>
      <c r="G1603" s="4"/>
      <c r="H1603" s="4"/>
      <c r="I1603" s="4"/>
    </row>
    <row r="1604" spans="1:9" ht="14.4" x14ac:dyDescent="0.3">
      <c r="A1604" s="94"/>
      <c r="B1604" s="4"/>
      <c r="C1604" s="4"/>
      <c r="D1604" s="4"/>
      <c r="E1604" s="4"/>
      <c r="F1604" s="4"/>
      <c r="G1604" s="4"/>
      <c r="H1604" s="4"/>
      <c r="I1604" s="4"/>
    </row>
    <row r="1605" spans="1:9" ht="14.4" x14ac:dyDescent="0.3">
      <c r="A1605" s="94"/>
      <c r="B1605" s="4"/>
      <c r="C1605" s="4"/>
      <c r="D1605" s="4"/>
      <c r="E1605" s="4"/>
      <c r="F1605" s="4"/>
      <c r="G1605" s="4"/>
      <c r="H1605" s="4"/>
      <c r="I1605" s="4"/>
    </row>
    <row r="1606" spans="1:9" ht="14.4" x14ac:dyDescent="0.3">
      <c r="A1606" s="94"/>
      <c r="B1606" s="4"/>
      <c r="C1606" s="4"/>
      <c r="D1606" s="4"/>
      <c r="E1606" s="4"/>
      <c r="F1606" s="4"/>
      <c r="G1606" s="4"/>
      <c r="H1606" s="4"/>
      <c r="I1606" s="4"/>
    </row>
    <row r="1607" spans="1:9" ht="14.4" x14ac:dyDescent="0.3">
      <c r="A1607" s="94"/>
      <c r="B1607" s="4"/>
      <c r="C1607" s="4"/>
      <c r="D1607" s="4"/>
      <c r="E1607" s="4"/>
      <c r="F1607" s="4"/>
      <c r="G1607" s="4"/>
      <c r="H1607" s="4"/>
      <c r="I1607" s="4"/>
    </row>
    <row r="1608" spans="1:9" ht="14.4" x14ac:dyDescent="0.3">
      <c r="A1608" s="94"/>
      <c r="B1608" s="4"/>
      <c r="C1608" s="4"/>
      <c r="D1608" s="4"/>
      <c r="E1608" s="4"/>
      <c r="F1608" s="4"/>
      <c r="G1608" s="4"/>
      <c r="H1608" s="4"/>
      <c r="I1608" s="4"/>
    </row>
    <row r="1609" spans="1:9" ht="14.4" x14ac:dyDescent="0.3">
      <c r="A1609" s="94"/>
      <c r="B1609" s="4"/>
      <c r="C1609" s="4"/>
      <c r="D1609" s="4"/>
      <c r="E1609" s="4"/>
      <c r="F1609" s="4"/>
      <c r="G1609" s="4"/>
      <c r="H1609" s="4"/>
      <c r="I1609" s="4"/>
    </row>
    <row r="1610" spans="1:9" ht="14.4" x14ac:dyDescent="0.3">
      <c r="A1610" s="94"/>
      <c r="B1610" s="4"/>
      <c r="C1610" s="4"/>
      <c r="D1610" s="4"/>
      <c r="E1610" s="4"/>
      <c r="F1610" s="4"/>
      <c r="G1610" s="4"/>
      <c r="H1610" s="4"/>
      <c r="I1610" s="4"/>
    </row>
    <row r="1611" spans="1:9" ht="14.4" x14ac:dyDescent="0.3">
      <c r="A1611" s="94"/>
      <c r="B1611" s="4"/>
      <c r="C1611" s="4"/>
      <c r="D1611" s="4"/>
      <c r="E1611" s="4"/>
      <c r="F1611" s="4"/>
      <c r="G1611" s="4"/>
      <c r="H1611" s="4"/>
      <c r="I1611" s="4"/>
    </row>
    <row r="1612" spans="1:9" ht="14.4" x14ac:dyDescent="0.3">
      <c r="A1612" s="94"/>
      <c r="B1612" s="4"/>
      <c r="C1612" s="4"/>
      <c r="D1612" s="4"/>
      <c r="E1612" s="4"/>
      <c r="F1612" s="4"/>
      <c r="G1612" s="4"/>
      <c r="H1612" s="4"/>
      <c r="I1612" s="4"/>
    </row>
    <row r="1613" spans="1:9" ht="14.4" x14ac:dyDescent="0.3">
      <c r="A1613" s="94"/>
      <c r="B1613" s="4"/>
      <c r="C1613" s="4"/>
      <c r="D1613" s="4"/>
      <c r="E1613" s="4"/>
      <c r="F1613" s="4"/>
      <c r="G1613" s="4"/>
      <c r="H1613" s="4"/>
      <c r="I1613" s="4"/>
    </row>
    <row r="1614" spans="1:9" ht="14.4" x14ac:dyDescent="0.3">
      <c r="A1614" s="94"/>
      <c r="B1614" s="4"/>
      <c r="C1614" s="4"/>
      <c r="D1614" s="4"/>
      <c r="E1614" s="4"/>
      <c r="F1614" s="4"/>
      <c r="G1614" s="4"/>
      <c r="H1614" s="4"/>
      <c r="I1614" s="4"/>
    </row>
    <row r="1615" spans="1:9" ht="14.4" x14ac:dyDescent="0.3">
      <c r="A1615" s="94"/>
      <c r="B1615" s="4"/>
      <c r="C1615" s="4"/>
      <c r="D1615" s="4"/>
      <c r="E1615" s="4"/>
      <c r="F1615" s="4"/>
      <c r="G1615" s="4"/>
      <c r="H1615" s="4"/>
      <c r="I1615" s="4"/>
    </row>
    <row r="1616" spans="1:9" ht="14.4" x14ac:dyDescent="0.3">
      <c r="A1616" s="94"/>
      <c r="B1616" s="4"/>
      <c r="C1616" s="4"/>
      <c r="D1616" s="4"/>
      <c r="E1616" s="4"/>
      <c r="F1616" s="4"/>
      <c r="G1616" s="4"/>
      <c r="H1616" s="4"/>
      <c r="I1616" s="4"/>
    </row>
    <row r="1617" spans="1:9" ht="14.4" x14ac:dyDescent="0.3">
      <c r="A1617" s="94"/>
      <c r="B1617" s="4"/>
      <c r="C1617" s="4"/>
      <c r="D1617" s="4"/>
      <c r="E1617" s="4"/>
      <c r="F1617" s="4"/>
      <c r="G1617" s="4"/>
      <c r="H1617" s="4"/>
      <c r="I1617" s="4"/>
    </row>
    <row r="1618" spans="1:9" ht="14.4" x14ac:dyDescent="0.3">
      <c r="A1618" s="94"/>
      <c r="B1618" s="4"/>
      <c r="C1618" s="4"/>
      <c r="D1618" s="4"/>
      <c r="E1618" s="4"/>
      <c r="F1618" s="4"/>
      <c r="G1618" s="4"/>
      <c r="H1618" s="4"/>
      <c r="I1618" s="4"/>
    </row>
    <row r="1619" spans="1:9" ht="14.4" x14ac:dyDescent="0.3">
      <c r="A1619" s="94"/>
      <c r="B1619" s="4"/>
      <c r="C1619" s="4"/>
      <c r="D1619" s="4"/>
      <c r="E1619" s="4"/>
      <c r="F1619" s="4"/>
      <c r="G1619" s="4"/>
      <c r="H1619" s="4"/>
      <c r="I1619" s="4"/>
    </row>
    <row r="1620" spans="1:9" ht="14.4" x14ac:dyDescent="0.3">
      <c r="A1620" s="94"/>
      <c r="B1620" s="4"/>
      <c r="C1620" s="4"/>
      <c r="D1620" s="4"/>
      <c r="E1620" s="4"/>
      <c r="F1620" s="4"/>
      <c r="G1620" s="4"/>
      <c r="H1620" s="4"/>
      <c r="I1620" s="4"/>
    </row>
    <row r="1621" spans="1:9" ht="14.4" x14ac:dyDescent="0.3">
      <c r="A1621" s="94"/>
      <c r="B1621" s="4"/>
      <c r="C1621" s="4"/>
      <c r="D1621" s="4"/>
      <c r="E1621" s="4"/>
      <c r="F1621" s="4"/>
      <c r="G1621" s="4"/>
      <c r="H1621" s="4"/>
      <c r="I1621" s="4"/>
    </row>
    <row r="1622" spans="1:9" ht="14.4" x14ac:dyDescent="0.3">
      <c r="A1622" s="94"/>
      <c r="B1622" s="4"/>
      <c r="C1622" s="4"/>
      <c r="D1622" s="4"/>
      <c r="E1622" s="4"/>
      <c r="F1622" s="4"/>
      <c r="G1622" s="4"/>
      <c r="H1622" s="4"/>
      <c r="I1622" s="4"/>
    </row>
    <row r="1623" spans="1:9" ht="14.4" x14ac:dyDescent="0.3">
      <c r="A1623" s="94"/>
      <c r="B1623" s="4"/>
      <c r="C1623" s="4"/>
      <c r="D1623" s="4"/>
      <c r="E1623" s="4"/>
      <c r="F1623" s="4"/>
      <c r="G1623" s="4"/>
      <c r="H1623" s="4"/>
      <c r="I1623" s="4"/>
    </row>
    <row r="1624" spans="1:9" ht="14.4" x14ac:dyDescent="0.3">
      <c r="A1624" s="94"/>
      <c r="B1624" s="4"/>
      <c r="C1624" s="4"/>
      <c r="D1624" s="4"/>
      <c r="E1624" s="4"/>
      <c r="F1624" s="4"/>
      <c r="G1624" s="4"/>
      <c r="H1624" s="4"/>
      <c r="I1624" s="4"/>
    </row>
    <row r="1625" spans="1:9" ht="14.4" x14ac:dyDescent="0.3">
      <c r="A1625" s="94"/>
      <c r="B1625" s="4"/>
      <c r="C1625" s="4"/>
      <c r="D1625" s="4"/>
      <c r="E1625" s="4"/>
      <c r="F1625" s="4"/>
      <c r="G1625" s="4"/>
      <c r="H1625" s="4"/>
      <c r="I1625" s="4"/>
    </row>
    <row r="1626" spans="1:9" ht="14.4" x14ac:dyDescent="0.3">
      <c r="A1626" s="94"/>
      <c r="B1626" s="4"/>
      <c r="C1626" s="4"/>
      <c r="D1626" s="4"/>
      <c r="E1626" s="4"/>
      <c r="F1626" s="4"/>
      <c r="G1626" s="4"/>
      <c r="H1626" s="4"/>
      <c r="I1626" s="4"/>
    </row>
    <row r="1627" spans="1:9" ht="14.4" x14ac:dyDescent="0.3">
      <c r="A1627" s="94"/>
      <c r="B1627" s="4"/>
      <c r="C1627" s="4"/>
      <c r="D1627" s="4"/>
      <c r="E1627" s="4"/>
      <c r="F1627" s="4"/>
      <c r="G1627" s="4"/>
      <c r="H1627" s="4"/>
      <c r="I1627" s="4"/>
    </row>
    <row r="1628" spans="1:9" ht="14.4" x14ac:dyDescent="0.3">
      <c r="A1628" s="94"/>
      <c r="B1628" s="4"/>
      <c r="C1628" s="4"/>
      <c r="D1628" s="4"/>
      <c r="E1628" s="4"/>
      <c r="F1628" s="4"/>
      <c r="G1628" s="4"/>
      <c r="H1628" s="4"/>
      <c r="I1628" s="4"/>
    </row>
    <row r="1629" spans="1:9" ht="14.4" x14ac:dyDescent="0.3">
      <c r="A1629" s="94"/>
      <c r="B1629" s="4"/>
      <c r="C1629" s="4"/>
      <c r="D1629" s="4"/>
      <c r="E1629" s="4"/>
      <c r="F1629" s="4"/>
      <c r="G1629" s="4"/>
      <c r="H1629" s="4"/>
      <c r="I1629" s="4"/>
    </row>
    <row r="1630" spans="1:9" ht="14.4" x14ac:dyDescent="0.3">
      <c r="A1630" s="94"/>
      <c r="B1630" s="4"/>
      <c r="C1630" s="4"/>
      <c r="D1630" s="4"/>
      <c r="E1630" s="4"/>
      <c r="F1630" s="4"/>
      <c r="G1630" s="4"/>
      <c r="H1630" s="4"/>
      <c r="I1630" s="4"/>
    </row>
    <row r="1631" spans="1:9" ht="14.4" x14ac:dyDescent="0.3">
      <c r="A1631" s="94"/>
      <c r="B1631" s="4"/>
      <c r="C1631" s="4"/>
      <c r="D1631" s="4"/>
      <c r="E1631" s="4"/>
      <c r="F1631" s="4"/>
      <c r="G1631" s="4"/>
      <c r="H1631" s="4"/>
      <c r="I1631" s="4"/>
    </row>
    <row r="1632" spans="1:9" ht="14.4" x14ac:dyDescent="0.3">
      <c r="A1632" s="94"/>
      <c r="B1632" s="4"/>
      <c r="C1632" s="4"/>
      <c r="D1632" s="4"/>
      <c r="E1632" s="4"/>
      <c r="F1632" s="4"/>
      <c r="G1632" s="4"/>
      <c r="H1632" s="4"/>
      <c r="I1632" s="4"/>
    </row>
    <row r="1633" spans="1:9" ht="14.4" x14ac:dyDescent="0.3">
      <c r="A1633" s="94"/>
      <c r="B1633" s="4"/>
      <c r="C1633" s="4"/>
      <c r="D1633" s="4"/>
      <c r="E1633" s="4"/>
      <c r="F1633" s="4"/>
      <c r="G1633" s="4"/>
      <c r="H1633" s="4"/>
      <c r="I1633" s="4"/>
    </row>
    <row r="1634" spans="1:9" ht="14.4" x14ac:dyDescent="0.3">
      <c r="A1634" s="94"/>
      <c r="B1634" s="4"/>
      <c r="C1634" s="4"/>
      <c r="D1634" s="4"/>
      <c r="E1634" s="4"/>
      <c r="F1634" s="4"/>
      <c r="G1634" s="4"/>
      <c r="H1634" s="4"/>
      <c r="I1634" s="4"/>
    </row>
    <row r="1635" spans="1:9" ht="14.4" x14ac:dyDescent="0.3">
      <c r="A1635" s="94"/>
      <c r="B1635" s="4"/>
      <c r="C1635" s="4"/>
      <c r="D1635" s="4"/>
      <c r="E1635" s="4"/>
      <c r="F1635" s="4"/>
      <c r="G1635" s="4"/>
      <c r="H1635" s="4"/>
      <c r="I1635" s="4"/>
    </row>
    <row r="1636" spans="1:9" ht="14.4" x14ac:dyDescent="0.3">
      <c r="A1636" s="94"/>
      <c r="B1636" s="4"/>
      <c r="C1636" s="4"/>
      <c r="D1636" s="4"/>
      <c r="E1636" s="4"/>
      <c r="F1636" s="4"/>
      <c r="G1636" s="4"/>
      <c r="H1636" s="4"/>
      <c r="I1636" s="4"/>
    </row>
    <row r="1637" spans="1:9" ht="14.4" x14ac:dyDescent="0.3">
      <c r="A1637" s="94"/>
      <c r="B1637" s="4"/>
      <c r="C1637" s="4"/>
      <c r="D1637" s="4"/>
      <c r="E1637" s="4"/>
      <c r="F1637" s="4"/>
      <c r="G1637" s="4"/>
      <c r="H1637" s="4"/>
      <c r="I1637" s="4"/>
    </row>
    <row r="1638" spans="1:9" ht="14.4" x14ac:dyDescent="0.3">
      <c r="A1638" s="94"/>
      <c r="B1638" s="4"/>
      <c r="C1638" s="4"/>
      <c r="D1638" s="4"/>
      <c r="E1638" s="4"/>
      <c r="F1638" s="4"/>
      <c r="G1638" s="4"/>
      <c r="H1638" s="4"/>
      <c r="I1638" s="4"/>
    </row>
    <row r="1639" spans="1:9" ht="14.4" x14ac:dyDescent="0.3">
      <c r="A1639" s="94"/>
      <c r="B1639" s="4"/>
      <c r="C1639" s="4"/>
      <c r="D1639" s="4"/>
      <c r="E1639" s="4"/>
      <c r="F1639" s="4"/>
      <c r="G1639" s="4"/>
      <c r="H1639" s="4"/>
      <c r="I1639" s="4"/>
    </row>
    <row r="1640" spans="1:9" ht="14.4" x14ac:dyDescent="0.3">
      <c r="A1640" s="94"/>
      <c r="B1640" s="4"/>
      <c r="C1640" s="4"/>
      <c r="D1640" s="4"/>
      <c r="E1640" s="4"/>
      <c r="F1640" s="4"/>
      <c r="G1640" s="4"/>
      <c r="H1640" s="4"/>
      <c r="I1640" s="4"/>
    </row>
    <row r="1641" spans="1:9" ht="14.4" x14ac:dyDescent="0.3">
      <c r="A1641" s="94"/>
      <c r="B1641" s="4"/>
      <c r="C1641" s="4"/>
      <c r="D1641" s="4"/>
      <c r="E1641" s="4"/>
      <c r="F1641" s="4"/>
      <c r="G1641" s="4"/>
      <c r="H1641" s="4"/>
      <c r="I1641" s="4"/>
    </row>
    <row r="1642" spans="1:9" ht="14.4" x14ac:dyDescent="0.3">
      <c r="A1642" s="94"/>
      <c r="B1642" s="4"/>
      <c r="C1642" s="4"/>
      <c r="D1642" s="4"/>
      <c r="E1642" s="4"/>
      <c r="F1642" s="4"/>
      <c r="G1642" s="4"/>
      <c r="H1642" s="4"/>
      <c r="I1642" s="4"/>
    </row>
    <row r="1643" spans="1:9" ht="14.4" x14ac:dyDescent="0.3">
      <c r="A1643" s="94"/>
      <c r="B1643" s="4"/>
      <c r="C1643" s="4"/>
      <c r="D1643" s="4"/>
      <c r="E1643" s="4"/>
      <c r="F1643" s="4"/>
      <c r="G1643" s="4"/>
      <c r="H1643" s="4"/>
      <c r="I1643" s="4"/>
    </row>
    <row r="1644" spans="1:9" ht="14.4" x14ac:dyDescent="0.3">
      <c r="A1644" s="94"/>
      <c r="B1644" s="4"/>
      <c r="C1644" s="4"/>
      <c r="D1644" s="4"/>
      <c r="E1644" s="4"/>
      <c r="F1644" s="4"/>
      <c r="G1644" s="4"/>
      <c r="H1644" s="4"/>
      <c r="I1644" s="4"/>
    </row>
    <row r="1645" spans="1:9" ht="14.4" x14ac:dyDescent="0.3">
      <c r="A1645" s="94"/>
      <c r="B1645" s="4"/>
      <c r="C1645" s="4"/>
      <c r="D1645" s="4"/>
      <c r="E1645" s="4"/>
      <c r="F1645" s="4"/>
      <c r="G1645" s="4"/>
      <c r="H1645" s="4"/>
      <c r="I1645" s="4"/>
    </row>
    <row r="1646" spans="1:9" ht="14.4" x14ac:dyDescent="0.3">
      <c r="A1646" s="94"/>
      <c r="B1646" s="4"/>
      <c r="C1646" s="4"/>
      <c r="D1646" s="4"/>
      <c r="E1646" s="4"/>
      <c r="F1646" s="4"/>
      <c r="G1646" s="4"/>
      <c r="H1646" s="4"/>
      <c r="I1646" s="4"/>
    </row>
    <row r="1647" spans="1:9" ht="14.4" x14ac:dyDescent="0.3">
      <c r="A1647" s="94"/>
      <c r="B1647" s="4"/>
      <c r="C1647" s="4"/>
      <c r="D1647" s="4"/>
      <c r="E1647" s="4"/>
      <c r="F1647" s="4"/>
      <c r="G1647" s="4"/>
      <c r="H1647" s="4"/>
      <c r="I1647" s="4"/>
    </row>
    <row r="1648" spans="1:9" ht="14.4" x14ac:dyDescent="0.3">
      <c r="A1648" s="94"/>
      <c r="B1648" s="4"/>
      <c r="C1648" s="4"/>
      <c r="D1648" s="4"/>
      <c r="E1648" s="4"/>
      <c r="F1648" s="4"/>
      <c r="G1648" s="4"/>
      <c r="H1648" s="4"/>
      <c r="I1648" s="4"/>
    </row>
    <row r="1649" spans="1:9" ht="14.4" x14ac:dyDescent="0.3">
      <c r="A1649" s="94"/>
      <c r="B1649" s="4"/>
      <c r="C1649" s="4"/>
      <c r="D1649" s="4"/>
      <c r="E1649" s="4"/>
      <c r="F1649" s="4"/>
      <c r="G1649" s="4"/>
      <c r="H1649" s="4"/>
      <c r="I1649" s="4"/>
    </row>
    <row r="1650" spans="1:9" ht="14.4" x14ac:dyDescent="0.3">
      <c r="A1650" s="94"/>
      <c r="B1650" s="4"/>
      <c r="C1650" s="4"/>
      <c r="D1650" s="4"/>
      <c r="E1650" s="4"/>
      <c r="F1650" s="4"/>
      <c r="G1650" s="4"/>
      <c r="H1650" s="4"/>
      <c r="I1650" s="4"/>
    </row>
    <row r="1651" spans="1:9" ht="14.4" x14ac:dyDescent="0.3">
      <c r="A1651" s="94"/>
      <c r="B1651" s="4"/>
      <c r="C1651" s="4"/>
      <c r="D1651" s="4"/>
      <c r="E1651" s="4"/>
      <c r="F1651" s="4"/>
      <c r="G1651" s="4"/>
      <c r="H1651" s="4"/>
      <c r="I1651" s="4"/>
    </row>
    <row r="1652" spans="1:9" ht="14.4" x14ac:dyDescent="0.3">
      <c r="A1652" s="94"/>
      <c r="B1652" s="4"/>
      <c r="C1652" s="4"/>
      <c r="D1652" s="4"/>
      <c r="E1652" s="4"/>
      <c r="F1652" s="4"/>
      <c r="G1652" s="4"/>
      <c r="H1652" s="4"/>
      <c r="I1652" s="4"/>
    </row>
    <row r="1653" spans="1:9" ht="14.4" x14ac:dyDescent="0.3">
      <c r="A1653" s="94"/>
      <c r="B1653" s="4"/>
      <c r="C1653" s="4"/>
      <c r="D1653" s="4"/>
      <c r="E1653" s="4"/>
      <c r="F1653" s="4"/>
      <c r="G1653" s="4"/>
      <c r="H1653" s="4"/>
      <c r="I1653" s="4"/>
    </row>
    <row r="1654" spans="1:9" ht="14.4" x14ac:dyDescent="0.3">
      <c r="A1654" s="94"/>
      <c r="B1654" s="4"/>
      <c r="C1654" s="4"/>
      <c r="D1654" s="4"/>
      <c r="E1654" s="4"/>
      <c r="F1654" s="4"/>
      <c r="G1654" s="4"/>
      <c r="H1654" s="4"/>
      <c r="I1654" s="4"/>
    </row>
    <row r="1655" spans="1:9" ht="14.4" x14ac:dyDescent="0.3">
      <c r="A1655" s="94"/>
      <c r="B1655" s="4"/>
      <c r="C1655" s="4"/>
      <c r="D1655" s="4"/>
      <c r="E1655" s="4"/>
      <c r="F1655" s="4"/>
      <c r="G1655" s="4"/>
      <c r="H1655" s="4"/>
      <c r="I1655" s="4"/>
    </row>
    <row r="1656" spans="1:9" ht="14.4" x14ac:dyDescent="0.3">
      <c r="A1656" s="94"/>
      <c r="B1656" s="4"/>
      <c r="C1656" s="4"/>
      <c r="D1656" s="4"/>
      <c r="E1656" s="4"/>
      <c r="F1656" s="4"/>
      <c r="G1656" s="4"/>
      <c r="H1656" s="4"/>
      <c r="I1656" s="4"/>
    </row>
    <row r="1657" spans="1:9" ht="14.4" x14ac:dyDescent="0.3">
      <c r="A1657" s="94"/>
      <c r="B1657" s="4"/>
      <c r="C1657" s="4"/>
      <c r="D1657" s="4"/>
      <c r="E1657" s="4"/>
      <c r="F1657" s="4"/>
      <c r="G1657" s="4"/>
      <c r="H1657" s="4"/>
      <c r="I1657" s="4"/>
    </row>
    <row r="1658" spans="1:9" ht="14.4" x14ac:dyDescent="0.3">
      <c r="A1658" s="94"/>
      <c r="B1658" s="4"/>
      <c r="C1658" s="4"/>
      <c r="D1658" s="4"/>
      <c r="E1658" s="4"/>
      <c r="F1658" s="4"/>
      <c r="G1658" s="4"/>
      <c r="H1658" s="4"/>
      <c r="I1658" s="4"/>
    </row>
    <row r="1659" spans="1:9" ht="14.4" x14ac:dyDescent="0.3">
      <c r="A1659" s="94"/>
      <c r="B1659" s="4"/>
      <c r="C1659" s="4"/>
      <c r="D1659" s="4"/>
      <c r="E1659" s="4"/>
      <c r="F1659" s="4"/>
      <c r="G1659" s="4"/>
      <c r="H1659" s="4"/>
      <c r="I1659" s="4"/>
    </row>
    <row r="1660" spans="1:9" ht="14.4" x14ac:dyDescent="0.3">
      <c r="A1660" s="94"/>
      <c r="B1660" s="4"/>
      <c r="C1660" s="4"/>
      <c r="D1660" s="4"/>
      <c r="E1660" s="4"/>
      <c r="F1660" s="4"/>
      <c r="G1660" s="4"/>
      <c r="H1660" s="4"/>
      <c r="I1660" s="4"/>
    </row>
    <row r="1661" spans="1:9" ht="14.4" x14ac:dyDescent="0.3">
      <c r="A1661" s="94"/>
      <c r="B1661" s="4"/>
      <c r="C1661" s="4"/>
      <c r="D1661" s="4"/>
      <c r="E1661" s="4"/>
      <c r="F1661" s="4"/>
      <c r="G1661" s="4"/>
      <c r="H1661" s="4"/>
      <c r="I1661" s="4"/>
    </row>
    <row r="1662" spans="1:9" x14ac:dyDescent="0.25">
      <c r="A1662" s="94"/>
      <c r="B1662" s="94"/>
      <c r="C1662" s="99"/>
      <c r="D1662" s="99"/>
      <c r="E1662" s="99"/>
      <c r="F1662" s="99"/>
      <c r="G1662" s="99"/>
    </row>
    <row r="1663" spans="1:9" x14ac:dyDescent="0.25">
      <c r="A1663" s="94"/>
      <c r="B1663" s="94"/>
      <c r="C1663" s="99"/>
      <c r="D1663" s="99"/>
      <c r="E1663" s="99"/>
      <c r="F1663" s="99"/>
      <c r="G1663" s="99"/>
    </row>
    <row r="1664" spans="1:9" x14ac:dyDescent="0.25">
      <c r="A1664" s="94"/>
      <c r="B1664" s="94"/>
      <c r="C1664" s="99"/>
      <c r="D1664" s="99"/>
      <c r="E1664" s="99"/>
      <c r="F1664" s="99"/>
      <c r="G1664" s="99"/>
    </row>
    <row r="1665" spans="1:7" x14ac:dyDescent="0.25">
      <c r="A1665" s="94"/>
      <c r="B1665" s="94"/>
      <c r="C1665" s="99"/>
      <c r="D1665" s="99"/>
      <c r="E1665" s="99"/>
      <c r="F1665" s="99"/>
      <c r="G1665" s="99"/>
    </row>
    <row r="1666" spans="1:7" x14ac:dyDescent="0.25">
      <c r="A1666" s="94"/>
      <c r="B1666" s="94"/>
      <c r="C1666" s="99"/>
      <c r="D1666" s="99"/>
      <c r="E1666" s="99"/>
      <c r="F1666" s="99"/>
      <c r="G1666" s="99"/>
    </row>
    <row r="1667" spans="1:7" x14ac:dyDescent="0.25">
      <c r="A1667" s="94"/>
      <c r="B1667" s="94"/>
      <c r="C1667" s="99"/>
      <c r="D1667" s="99"/>
      <c r="E1667" s="99"/>
      <c r="F1667" s="99"/>
      <c r="G1667" s="99"/>
    </row>
    <row r="1668" spans="1:7" x14ac:dyDescent="0.25">
      <c r="A1668" s="94"/>
      <c r="B1668" s="94"/>
      <c r="C1668" s="99"/>
      <c r="D1668" s="99"/>
      <c r="E1668" s="99"/>
      <c r="F1668" s="99"/>
      <c r="G1668" s="99"/>
    </row>
    <row r="1669" spans="1:7" x14ac:dyDescent="0.25">
      <c r="A1669" s="94"/>
      <c r="B1669" s="94"/>
      <c r="C1669" s="99"/>
      <c r="D1669" s="99"/>
      <c r="E1669" s="99"/>
      <c r="F1669" s="99"/>
      <c r="G1669" s="99"/>
    </row>
    <row r="1670" spans="1:7" x14ac:dyDescent="0.25">
      <c r="A1670" s="94"/>
      <c r="B1670" s="94"/>
      <c r="C1670" s="99"/>
      <c r="D1670" s="99"/>
      <c r="E1670" s="99"/>
      <c r="F1670" s="99"/>
      <c r="G1670" s="99"/>
    </row>
    <row r="1671" spans="1:7" x14ac:dyDescent="0.25">
      <c r="A1671" s="94"/>
      <c r="B1671" s="94"/>
      <c r="C1671" s="99"/>
      <c r="D1671" s="99"/>
      <c r="E1671" s="99"/>
      <c r="F1671" s="99"/>
      <c r="G1671" s="99"/>
    </row>
    <row r="1672" spans="1:7" x14ac:dyDescent="0.25">
      <c r="A1672" s="94"/>
      <c r="B1672" s="94"/>
      <c r="C1672" s="99"/>
      <c r="D1672" s="99"/>
      <c r="E1672" s="99"/>
      <c r="F1672" s="99"/>
      <c r="G1672" s="99"/>
    </row>
    <row r="1673" spans="1:7" x14ac:dyDescent="0.25">
      <c r="A1673" s="94"/>
      <c r="B1673" s="94"/>
      <c r="C1673" s="99"/>
      <c r="D1673" s="99"/>
      <c r="E1673" s="99"/>
      <c r="F1673" s="99"/>
      <c r="G1673" s="99"/>
    </row>
    <row r="1674" spans="1:7" x14ac:dyDescent="0.25">
      <c r="A1674" s="94"/>
      <c r="B1674" s="94"/>
      <c r="C1674" s="99"/>
      <c r="D1674" s="99"/>
      <c r="E1674" s="99"/>
      <c r="F1674" s="99"/>
      <c r="G1674" s="99"/>
    </row>
    <row r="1675" spans="1:7" x14ac:dyDescent="0.25">
      <c r="A1675" s="94"/>
      <c r="B1675" s="94"/>
      <c r="C1675" s="99"/>
      <c r="D1675" s="99"/>
      <c r="E1675" s="99"/>
      <c r="F1675" s="99"/>
      <c r="G1675" s="99"/>
    </row>
    <row r="1676" spans="1:7" x14ac:dyDescent="0.25">
      <c r="A1676" s="94"/>
      <c r="B1676" s="94"/>
      <c r="C1676" s="99"/>
      <c r="D1676" s="99"/>
      <c r="E1676" s="99"/>
      <c r="F1676" s="99"/>
      <c r="G1676" s="99"/>
    </row>
    <row r="1677" spans="1:7" x14ac:dyDescent="0.25">
      <c r="A1677" s="94"/>
      <c r="B1677" s="94"/>
      <c r="C1677" s="99"/>
      <c r="D1677" s="99"/>
      <c r="E1677" s="99"/>
      <c r="F1677" s="99"/>
      <c r="G1677" s="99"/>
    </row>
    <row r="1678" spans="1:7" x14ac:dyDescent="0.25">
      <c r="A1678" s="94"/>
      <c r="B1678" s="94"/>
      <c r="C1678" s="99"/>
      <c r="D1678" s="99"/>
      <c r="E1678" s="99"/>
      <c r="F1678" s="99"/>
      <c r="G1678" s="99"/>
    </row>
    <row r="1679" spans="1:7" x14ac:dyDescent="0.25">
      <c r="A1679" s="94"/>
      <c r="B1679" s="94"/>
      <c r="C1679" s="99"/>
      <c r="D1679" s="99"/>
      <c r="E1679" s="99"/>
      <c r="F1679" s="99"/>
      <c r="G1679" s="99"/>
    </row>
    <row r="1680" spans="1:7" x14ac:dyDescent="0.25">
      <c r="A1680" s="94"/>
      <c r="B1680" s="94"/>
      <c r="C1680" s="99"/>
      <c r="D1680" s="99"/>
      <c r="E1680" s="99"/>
      <c r="F1680" s="99"/>
      <c r="G1680" s="99"/>
    </row>
    <row r="1681" spans="1:7" x14ac:dyDescent="0.25">
      <c r="A1681" s="94"/>
      <c r="B1681" s="94"/>
      <c r="C1681" s="99"/>
      <c r="D1681" s="99"/>
      <c r="E1681" s="99"/>
      <c r="F1681" s="99"/>
      <c r="G1681" s="99"/>
    </row>
    <row r="1682" spans="1:7" x14ac:dyDescent="0.25">
      <c r="A1682" s="94"/>
      <c r="B1682" s="94"/>
      <c r="C1682" s="99"/>
      <c r="D1682" s="99"/>
      <c r="E1682" s="99"/>
      <c r="F1682" s="99"/>
      <c r="G1682" s="99"/>
    </row>
    <row r="1683" spans="1:7" x14ac:dyDescent="0.25">
      <c r="A1683" s="94"/>
      <c r="B1683" s="94"/>
      <c r="C1683" s="99"/>
      <c r="D1683" s="99"/>
      <c r="E1683" s="99"/>
      <c r="F1683" s="99"/>
      <c r="G1683" s="99"/>
    </row>
    <row r="1684" spans="1:7" x14ac:dyDescent="0.25">
      <c r="A1684" s="94"/>
      <c r="B1684" s="94"/>
      <c r="C1684" s="99"/>
      <c r="D1684" s="99"/>
      <c r="E1684" s="99"/>
      <c r="F1684" s="99"/>
      <c r="G1684" s="99"/>
    </row>
    <row r="1685" spans="1:7" x14ac:dyDescent="0.25">
      <c r="A1685" s="94"/>
      <c r="B1685" s="94"/>
      <c r="C1685" s="99"/>
      <c r="D1685" s="99"/>
      <c r="E1685" s="99"/>
      <c r="F1685" s="99"/>
      <c r="G1685" s="99"/>
    </row>
    <row r="1686" spans="1:7" x14ac:dyDescent="0.25">
      <c r="A1686" s="94"/>
      <c r="B1686" s="94"/>
      <c r="C1686" s="99"/>
      <c r="D1686" s="99"/>
      <c r="E1686" s="99"/>
      <c r="F1686" s="99"/>
      <c r="G1686" s="99"/>
    </row>
    <row r="1687" spans="1:7" x14ac:dyDescent="0.25">
      <c r="A1687" s="94"/>
      <c r="B1687" s="94"/>
      <c r="C1687" s="99"/>
      <c r="D1687" s="99"/>
      <c r="E1687" s="99"/>
      <c r="F1687" s="99"/>
      <c r="G1687" s="99"/>
    </row>
    <row r="1688" spans="1:7" x14ac:dyDescent="0.25">
      <c r="A1688" s="94"/>
      <c r="B1688" s="94"/>
      <c r="C1688" s="99"/>
      <c r="D1688" s="99"/>
      <c r="E1688" s="99"/>
      <c r="F1688" s="99"/>
      <c r="G1688" s="99"/>
    </row>
    <row r="1689" spans="1:7" x14ac:dyDescent="0.25">
      <c r="A1689" s="94"/>
      <c r="B1689" s="94"/>
      <c r="C1689" s="99"/>
      <c r="D1689" s="99"/>
      <c r="E1689" s="99"/>
      <c r="F1689" s="99"/>
      <c r="G1689" s="99"/>
    </row>
    <row r="1690" spans="1:7" x14ac:dyDescent="0.25">
      <c r="A1690" s="94"/>
      <c r="B1690" s="94"/>
      <c r="C1690" s="99"/>
      <c r="D1690" s="99"/>
      <c r="E1690" s="99"/>
      <c r="F1690" s="99"/>
      <c r="G1690" s="99"/>
    </row>
    <row r="1691" spans="1:7" x14ac:dyDescent="0.25">
      <c r="A1691" s="94"/>
      <c r="B1691" s="94"/>
      <c r="C1691" s="99"/>
      <c r="D1691" s="99"/>
      <c r="E1691" s="99"/>
      <c r="F1691" s="99"/>
      <c r="G1691" s="99"/>
    </row>
    <row r="1692" spans="1:7" x14ac:dyDescent="0.25">
      <c r="A1692" s="94"/>
      <c r="B1692" s="94"/>
      <c r="C1692" s="99"/>
      <c r="D1692" s="99"/>
      <c r="E1692" s="99"/>
      <c r="F1692" s="99"/>
      <c r="G1692" s="99"/>
    </row>
    <row r="1693" spans="1:7" x14ac:dyDescent="0.25">
      <c r="A1693" s="94"/>
      <c r="B1693" s="94"/>
      <c r="C1693" s="99"/>
      <c r="D1693" s="99"/>
      <c r="E1693" s="99"/>
      <c r="F1693" s="99"/>
      <c r="G1693" s="99"/>
    </row>
    <row r="1694" spans="1:7" x14ac:dyDescent="0.25">
      <c r="A1694" s="94"/>
      <c r="B1694" s="94"/>
      <c r="C1694" s="99"/>
      <c r="D1694" s="99"/>
      <c r="E1694" s="99"/>
      <c r="F1694" s="99"/>
      <c r="G1694" s="99"/>
    </row>
    <row r="1695" spans="1:7" x14ac:dyDescent="0.25">
      <c r="A1695" s="94"/>
      <c r="B1695" s="94"/>
      <c r="C1695" s="99"/>
      <c r="D1695" s="99"/>
      <c r="E1695" s="99"/>
      <c r="F1695" s="99"/>
      <c r="G1695" s="99"/>
    </row>
    <row r="1696" spans="1:7" x14ac:dyDescent="0.25">
      <c r="A1696" s="94"/>
      <c r="B1696" s="94"/>
      <c r="C1696" s="99"/>
      <c r="D1696" s="99"/>
      <c r="E1696" s="99"/>
      <c r="F1696" s="99"/>
      <c r="G1696" s="99"/>
    </row>
    <row r="1697" spans="1:7" x14ac:dyDescent="0.25">
      <c r="A1697" s="94"/>
      <c r="B1697" s="94"/>
      <c r="C1697" s="99"/>
      <c r="D1697" s="99"/>
      <c r="E1697" s="99"/>
      <c r="F1697" s="99"/>
      <c r="G1697" s="99"/>
    </row>
    <row r="1698" spans="1:7" x14ac:dyDescent="0.25">
      <c r="A1698" s="94"/>
      <c r="B1698" s="94"/>
      <c r="C1698" s="99"/>
      <c r="D1698" s="99"/>
      <c r="E1698" s="99"/>
      <c r="F1698" s="99"/>
      <c r="G1698" s="99"/>
    </row>
    <row r="1699" spans="1:7" x14ac:dyDescent="0.25">
      <c r="A1699" s="94"/>
      <c r="B1699" s="94"/>
      <c r="C1699" s="99"/>
      <c r="D1699" s="99"/>
      <c r="E1699" s="99"/>
      <c r="F1699" s="99"/>
      <c r="G1699" s="99"/>
    </row>
    <row r="1700" spans="1:7" x14ac:dyDescent="0.25">
      <c r="A1700" s="94"/>
      <c r="B1700" s="94"/>
      <c r="C1700" s="99"/>
      <c r="D1700" s="99"/>
      <c r="E1700" s="99"/>
      <c r="F1700" s="99"/>
      <c r="G1700" s="99"/>
    </row>
    <row r="1701" spans="1:7" x14ac:dyDescent="0.25">
      <c r="A1701" s="94"/>
      <c r="B1701" s="94"/>
      <c r="C1701" s="99"/>
      <c r="D1701" s="99"/>
      <c r="E1701" s="99"/>
      <c r="F1701" s="99"/>
      <c r="G1701" s="99"/>
    </row>
    <row r="1702" spans="1:7" x14ac:dyDescent="0.25">
      <c r="A1702" s="94"/>
      <c r="B1702" s="94"/>
      <c r="C1702" s="99"/>
      <c r="D1702" s="99"/>
      <c r="E1702" s="99"/>
      <c r="F1702" s="99"/>
      <c r="G1702" s="99"/>
    </row>
    <row r="1703" spans="1:7" x14ac:dyDescent="0.25">
      <c r="A1703" s="94"/>
      <c r="B1703" s="94"/>
      <c r="C1703" s="99"/>
      <c r="D1703" s="99"/>
      <c r="E1703" s="99"/>
      <c r="F1703" s="99"/>
      <c r="G1703" s="99"/>
    </row>
    <row r="1704" spans="1:7" x14ac:dyDescent="0.25">
      <c r="A1704" s="94"/>
      <c r="B1704" s="94"/>
      <c r="C1704" s="99"/>
      <c r="D1704" s="99"/>
      <c r="E1704" s="99"/>
      <c r="F1704" s="99"/>
      <c r="G1704" s="99"/>
    </row>
    <row r="1705" spans="1:7" x14ac:dyDescent="0.25">
      <c r="A1705" s="94"/>
      <c r="B1705" s="94"/>
      <c r="C1705" s="99"/>
      <c r="D1705" s="99"/>
      <c r="E1705" s="99"/>
      <c r="F1705" s="99"/>
      <c r="G1705" s="99"/>
    </row>
    <row r="1706" spans="1:7" x14ac:dyDescent="0.25">
      <c r="A1706" s="94"/>
      <c r="B1706" s="94"/>
      <c r="C1706" s="99"/>
      <c r="D1706" s="99"/>
      <c r="E1706" s="99"/>
      <c r="F1706" s="99"/>
      <c r="G1706" s="99"/>
    </row>
    <row r="1707" spans="1:7" x14ac:dyDescent="0.25">
      <c r="A1707" s="94"/>
      <c r="B1707" s="94"/>
      <c r="C1707" s="99"/>
      <c r="D1707" s="99"/>
      <c r="E1707" s="99"/>
      <c r="F1707" s="99"/>
      <c r="G1707" s="99"/>
    </row>
    <row r="1708" spans="1:7" x14ac:dyDescent="0.25">
      <c r="A1708" s="94"/>
      <c r="B1708" s="94"/>
      <c r="C1708" s="99"/>
      <c r="D1708" s="99"/>
      <c r="E1708" s="99"/>
      <c r="F1708" s="99"/>
      <c r="G1708" s="99"/>
    </row>
    <row r="1709" spans="1:7" x14ac:dyDescent="0.25">
      <c r="A1709" s="94"/>
      <c r="B1709" s="94"/>
      <c r="C1709" s="99"/>
      <c r="D1709" s="99"/>
      <c r="E1709" s="99"/>
      <c r="F1709" s="99"/>
      <c r="G1709" s="99"/>
    </row>
    <row r="1710" spans="1:7" x14ac:dyDescent="0.25">
      <c r="A1710" s="94"/>
      <c r="B1710" s="94"/>
      <c r="C1710" s="99"/>
      <c r="D1710" s="99"/>
      <c r="E1710" s="99"/>
      <c r="F1710" s="99"/>
      <c r="G1710" s="99"/>
    </row>
    <row r="1711" spans="1:7" x14ac:dyDescent="0.25">
      <c r="A1711" s="94"/>
      <c r="B1711" s="94"/>
      <c r="C1711" s="99"/>
      <c r="D1711" s="99"/>
      <c r="E1711" s="99"/>
      <c r="F1711" s="99"/>
      <c r="G1711" s="99"/>
    </row>
    <row r="1712" spans="1:7" x14ac:dyDescent="0.25">
      <c r="A1712" s="94"/>
      <c r="B1712" s="94"/>
      <c r="C1712" s="99"/>
      <c r="D1712" s="99"/>
      <c r="E1712" s="99"/>
      <c r="F1712" s="99"/>
      <c r="G1712" s="99"/>
    </row>
    <row r="1713" spans="1:7" x14ac:dyDescent="0.25">
      <c r="A1713" s="94"/>
      <c r="B1713" s="94"/>
      <c r="C1713" s="99"/>
      <c r="D1713" s="99"/>
      <c r="E1713" s="99"/>
      <c r="F1713" s="99"/>
      <c r="G1713" s="99"/>
    </row>
    <row r="1714" spans="1:7" x14ac:dyDescent="0.25">
      <c r="A1714" s="94"/>
      <c r="B1714" s="94"/>
      <c r="C1714" s="99"/>
      <c r="D1714" s="99"/>
      <c r="E1714" s="99"/>
      <c r="F1714" s="99"/>
      <c r="G1714" s="99"/>
    </row>
    <row r="1715" spans="1:7" x14ac:dyDescent="0.25">
      <c r="A1715" s="94"/>
      <c r="B1715" s="94"/>
      <c r="C1715" s="99"/>
      <c r="D1715" s="99"/>
      <c r="E1715" s="99"/>
      <c r="F1715" s="99"/>
      <c r="G1715" s="99"/>
    </row>
    <row r="1716" spans="1:7" x14ac:dyDescent="0.25">
      <c r="A1716" s="94"/>
      <c r="B1716" s="94"/>
      <c r="C1716" s="99"/>
      <c r="D1716" s="99"/>
      <c r="E1716" s="99"/>
      <c r="F1716" s="99"/>
      <c r="G1716" s="99"/>
    </row>
    <row r="1717" spans="1:7" x14ac:dyDescent="0.25">
      <c r="A1717" s="94"/>
      <c r="B1717" s="94"/>
      <c r="C1717" s="99"/>
      <c r="D1717" s="99"/>
      <c r="E1717" s="99"/>
      <c r="F1717" s="99"/>
      <c r="G1717" s="99"/>
    </row>
    <row r="1718" spans="1:7" x14ac:dyDescent="0.25">
      <c r="A1718" s="94"/>
      <c r="B1718" s="94"/>
      <c r="C1718" s="99"/>
      <c r="D1718" s="99"/>
      <c r="E1718" s="99"/>
      <c r="F1718" s="99"/>
      <c r="G1718" s="99"/>
    </row>
    <row r="1719" spans="1:7" x14ac:dyDescent="0.25">
      <c r="A1719" s="94"/>
      <c r="B1719" s="94"/>
      <c r="C1719" s="99"/>
      <c r="D1719" s="99"/>
      <c r="E1719" s="99"/>
      <c r="F1719" s="99"/>
      <c r="G1719" s="99"/>
    </row>
    <row r="1720" spans="1:7" x14ac:dyDescent="0.25">
      <c r="A1720" s="94"/>
      <c r="B1720" s="94"/>
      <c r="C1720" s="99"/>
      <c r="D1720" s="99"/>
      <c r="E1720" s="99"/>
      <c r="F1720" s="99"/>
      <c r="G1720" s="99"/>
    </row>
    <row r="1721" spans="1:7" x14ac:dyDescent="0.25">
      <c r="A1721" s="94"/>
      <c r="B1721" s="94"/>
      <c r="C1721" s="99"/>
      <c r="D1721" s="99"/>
      <c r="E1721" s="99"/>
      <c r="F1721" s="99"/>
      <c r="G1721" s="99"/>
    </row>
    <row r="1722" spans="1:7" x14ac:dyDescent="0.25">
      <c r="A1722" s="94"/>
      <c r="B1722" s="94"/>
      <c r="C1722" s="99"/>
      <c r="D1722" s="99"/>
      <c r="E1722" s="99"/>
      <c r="F1722" s="99"/>
      <c r="G1722" s="99"/>
    </row>
    <row r="1723" spans="1:7" x14ac:dyDescent="0.25">
      <c r="A1723" s="94"/>
      <c r="B1723" s="94"/>
      <c r="C1723" s="99"/>
      <c r="D1723" s="99"/>
      <c r="E1723" s="99"/>
      <c r="F1723" s="99"/>
      <c r="G1723" s="99"/>
    </row>
    <row r="1724" spans="1:7" x14ac:dyDescent="0.25">
      <c r="A1724" s="94"/>
      <c r="B1724" s="94"/>
      <c r="C1724" s="99"/>
      <c r="D1724" s="99"/>
      <c r="E1724" s="99"/>
      <c r="F1724" s="99"/>
      <c r="G1724" s="99"/>
    </row>
    <row r="1725" spans="1:7" x14ac:dyDescent="0.25">
      <c r="A1725" s="94"/>
      <c r="B1725" s="94"/>
      <c r="C1725" s="99"/>
      <c r="D1725" s="99"/>
      <c r="E1725" s="99"/>
      <c r="F1725" s="99"/>
      <c r="G1725" s="99"/>
    </row>
    <row r="1726" spans="1:7" x14ac:dyDescent="0.25">
      <c r="A1726" s="94"/>
      <c r="B1726" s="94"/>
      <c r="C1726" s="99"/>
      <c r="D1726" s="99"/>
      <c r="E1726" s="99"/>
      <c r="F1726" s="99"/>
      <c r="G1726" s="99"/>
    </row>
    <row r="1727" spans="1:7" x14ac:dyDescent="0.25">
      <c r="A1727" s="94"/>
      <c r="B1727" s="94"/>
      <c r="C1727" s="99"/>
      <c r="D1727" s="99"/>
      <c r="E1727" s="99"/>
      <c r="F1727" s="99"/>
      <c r="G1727" s="99"/>
    </row>
    <row r="1728" spans="1:7" x14ac:dyDescent="0.25">
      <c r="A1728" s="94"/>
      <c r="B1728" s="94"/>
      <c r="C1728" s="99"/>
      <c r="D1728" s="99"/>
      <c r="E1728" s="99"/>
      <c r="F1728" s="99"/>
      <c r="G1728" s="99"/>
    </row>
    <row r="1729" spans="1:7" x14ac:dyDescent="0.25">
      <c r="A1729" s="94"/>
      <c r="B1729" s="94"/>
      <c r="C1729" s="99"/>
      <c r="D1729" s="99"/>
      <c r="E1729" s="99"/>
      <c r="F1729" s="99"/>
      <c r="G1729" s="99"/>
    </row>
    <row r="1730" spans="1:7" x14ac:dyDescent="0.25">
      <c r="A1730" s="94"/>
      <c r="B1730" s="94"/>
      <c r="C1730" s="99"/>
      <c r="D1730" s="99"/>
      <c r="E1730" s="99"/>
      <c r="F1730" s="99"/>
      <c r="G1730" s="99"/>
    </row>
    <row r="1731" spans="1:7" x14ac:dyDescent="0.25">
      <c r="A1731" s="94"/>
      <c r="B1731" s="94"/>
      <c r="C1731" s="99"/>
      <c r="D1731" s="99"/>
      <c r="E1731" s="99"/>
      <c r="F1731" s="99"/>
      <c r="G1731" s="99"/>
    </row>
    <row r="1732" spans="1:7" x14ac:dyDescent="0.25">
      <c r="A1732" s="94"/>
      <c r="B1732" s="94"/>
      <c r="C1732" s="99"/>
      <c r="D1732" s="99"/>
      <c r="E1732" s="99"/>
      <c r="F1732" s="99"/>
      <c r="G1732" s="99"/>
    </row>
    <row r="1733" spans="1:7" x14ac:dyDescent="0.25">
      <c r="A1733" s="94"/>
      <c r="B1733" s="94"/>
      <c r="C1733" s="99"/>
      <c r="D1733" s="99"/>
      <c r="E1733" s="99"/>
      <c r="F1733" s="99"/>
      <c r="G1733" s="99"/>
    </row>
    <row r="1734" spans="1:7" x14ac:dyDescent="0.25">
      <c r="A1734" s="94"/>
      <c r="B1734" s="94"/>
      <c r="C1734" s="99"/>
      <c r="D1734" s="99"/>
      <c r="E1734" s="99"/>
      <c r="F1734" s="99"/>
      <c r="G1734" s="99"/>
    </row>
    <row r="1735" spans="1:7" x14ac:dyDescent="0.25">
      <c r="A1735" s="94"/>
      <c r="B1735" s="94"/>
      <c r="C1735" s="99"/>
      <c r="D1735" s="99"/>
      <c r="E1735" s="99"/>
      <c r="F1735" s="99"/>
      <c r="G1735" s="99"/>
    </row>
    <row r="1736" spans="1:7" x14ac:dyDescent="0.25">
      <c r="A1736" s="94"/>
      <c r="B1736" s="94"/>
      <c r="C1736" s="99"/>
      <c r="D1736" s="99"/>
      <c r="E1736" s="99"/>
      <c r="F1736" s="99"/>
      <c r="G1736" s="99"/>
    </row>
    <row r="1737" spans="1:7" x14ac:dyDescent="0.25">
      <c r="A1737" s="94"/>
      <c r="B1737" s="94"/>
      <c r="C1737" s="99"/>
      <c r="D1737" s="99"/>
      <c r="E1737" s="99"/>
      <c r="F1737" s="99"/>
      <c r="G1737" s="99"/>
    </row>
    <row r="1738" spans="1:7" x14ac:dyDescent="0.25">
      <c r="A1738" s="94"/>
      <c r="B1738" s="94"/>
      <c r="C1738" s="99"/>
      <c r="D1738" s="99"/>
      <c r="E1738" s="99"/>
      <c r="F1738" s="99"/>
      <c r="G1738" s="99"/>
    </row>
    <row r="1739" spans="1:7" x14ac:dyDescent="0.25">
      <c r="A1739" s="94"/>
      <c r="B1739" s="94"/>
      <c r="C1739" s="99"/>
      <c r="D1739" s="99"/>
      <c r="E1739" s="99"/>
      <c r="F1739" s="99"/>
      <c r="G1739" s="99"/>
    </row>
    <row r="1740" spans="1:7" x14ac:dyDescent="0.25">
      <c r="A1740" s="94"/>
      <c r="B1740" s="94"/>
      <c r="C1740" s="99"/>
      <c r="D1740" s="99"/>
      <c r="E1740" s="99"/>
      <c r="F1740" s="99"/>
      <c r="G1740" s="99"/>
    </row>
    <row r="1741" spans="1:7" x14ac:dyDescent="0.25">
      <c r="A1741" s="94"/>
      <c r="B1741" s="94"/>
      <c r="C1741" s="99"/>
      <c r="D1741" s="99"/>
      <c r="E1741" s="99"/>
      <c r="F1741" s="99"/>
      <c r="G1741" s="99"/>
    </row>
    <row r="1742" spans="1:7" x14ac:dyDescent="0.25">
      <c r="A1742" s="94"/>
      <c r="B1742" s="94"/>
      <c r="C1742" s="99"/>
      <c r="D1742" s="99"/>
      <c r="E1742" s="99"/>
      <c r="F1742" s="99"/>
      <c r="G1742" s="99"/>
    </row>
    <row r="1743" spans="1:7" x14ac:dyDescent="0.25">
      <c r="A1743" s="94"/>
      <c r="B1743" s="94"/>
      <c r="C1743" s="99"/>
      <c r="D1743" s="99"/>
      <c r="E1743" s="99"/>
      <c r="F1743" s="99"/>
      <c r="G1743" s="99"/>
    </row>
    <row r="1744" spans="1:7" x14ac:dyDescent="0.25">
      <c r="A1744" s="94"/>
      <c r="B1744" s="94"/>
      <c r="C1744" s="99"/>
      <c r="D1744" s="99"/>
      <c r="E1744" s="99"/>
      <c r="F1744" s="99"/>
      <c r="G1744" s="99"/>
    </row>
    <row r="1745" spans="1:7" x14ac:dyDescent="0.25">
      <c r="A1745" s="94"/>
      <c r="B1745" s="94"/>
      <c r="C1745" s="99"/>
      <c r="D1745" s="99"/>
      <c r="E1745" s="99"/>
      <c r="F1745" s="99"/>
      <c r="G1745" s="99"/>
    </row>
    <row r="1746" spans="1:7" x14ac:dyDescent="0.25">
      <c r="A1746" s="94"/>
      <c r="B1746" s="94"/>
      <c r="C1746" s="99"/>
      <c r="D1746" s="99"/>
      <c r="E1746" s="99"/>
      <c r="F1746" s="99"/>
      <c r="G1746" s="99"/>
    </row>
    <row r="1747" spans="1:7" x14ac:dyDescent="0.25">
      <c r="A1747" s="94"/>
      <c r="B1747" s="94"/>
      <c r="C1747" s="99"/>
      <c r="D1747" s="99"/>
      <c r="E1747" s="99"/>
      <c r="F1747" s="99"/>
      <c r="G1747" s="99"/>
    </row>
    <row r="1748" spans="1:7" x14ac:dyDescent="0.25">
      <c r="A1748" s="94"/>
      <c r="B1748" s="94"/>
      <c r="C1748" s="99"/>
      <c r="D1748" s="99"/>
      <c r="E1748" s="99"/>
      <c r="F1748" s="99"/>
      <c r="G1748" s="99"/>
    </row>
    <row r="1749" spans="1:7" x14ac:dyDescent="0.25">
      <c r="A1749" s="94"/>
      <c r="B1749" s="94"/>
      <c r="C1749" s="99"/>
      <c r="D1749" s="99"/>
      <c r="E1749" s="99"/>
      <c r="F1749" s="99"/>
      <c r="G1749" s="99"/>
    </row>
    <row r="1750" spans="1:7" x14ac:dyDescent="0.25">
      <c r="A1750" s="94"/>
      <c r="B1750" s="94"/>
      <c r="C1750" s="99"/>
      <c r="D1750" s="99"/>
      <c r="E1750" s="99"/>
      <c r="F1750" s="99"/>
      <c r="G1750" s="99"/>
    </row>
    <row r="1751" spans="1:7" x14ac:dyDescent="0.25">
      <c r="A1751" s="94"/>
      <c r="B1751" s="94"/>
      <c r="C1751" s="99"/>
      <c r="D1751" s="99"/>
      <c r="E1751" s="99"/>
      <c r="F1751" s="99"/>
      <c r="G1751" s="99"/>
    </row>
    <row r="1752" spans="1:7" x14ac:dyDescent="0.25">
      <c r="A1752" s="94"/>
      <c r="B1752" s="94"/>
      <c r="C1752" s="99"/>
      <c r="D1752" s="99"/>
      <c r="E1752" s="99"/>
      <c r="F1752" s="99"/>
      <c r="G1752" s="99"/>
    </row>
    <row r="1753" spans="1:7" x14ac:dyDescent="0.25">
      <c r="A1753" s="94"/>
      <c r="B1753" s="94"/>
      <c r="C1753" s="99"/>
      <c r="D1753" s="99"/>
      <c r="E1753" s="99"/>
      <c r="F1753" s="99"/>
      <c r="G1753" s="99"/>
    </row>
    <row r="1754" spans="1:7" x14ac:dyDescent="0.25">
      <c r="A1754" s="94"/>
      <c r="B1754" s="94"/>
      <c r="C1754" s="99"/>
      <c r="D1754" s="99"/>
      <c r="E1754" s="99"/>
      <c r="F1754" s="99"/>
      <c r="G1754" s="99"/>
    </row>
    <row r="1755" spans="1:7" x14ac:dyDescent="0.25">
      <c r="A1755" s="94"/>
      <c r="B1755" s="94"/>
      <c r="C1755" s="99"/>
      <c r="D1755" s="99"/>
      <c r="E1755" s="99"/>
      <c r="F1755" s="99"/>
      <c r="G1755" s="99"/>
    </row>
    <row r="1756" spans="1:7" x14ac:dyDescent="0.25">
      <c r="A1756" s="94"/>
      <c r="B1756" s="94"/>
      <c r="C1756" s="99"/>
      <c r="D1756" s="99"/>
      <c r="E1756" s="99"/>
      <c r="F1756" s="99"/>
      <c r="G1756" s="99"/>
    </row>
    <row r="1757" spans="1:7" x14ac:dyDescent="0.25">
      <c r="A1757" s="94"/>
      <c r="B1757" s="94"/>
      <c r="C1757" s="99"/>
      <c r="D1757" s="99"/>
      <c r="E1757" s="99"/>
      <c r="F1757" s="99"/>
      <c r="G1757" s="99"/>
    </row>
    <row r="1758" spans="1:7" x14ac:dyDescent="0.25">
      <c r="A1758" s="94"/>
      <c r="B1758" s="94"/>
      <c r="C1758" s="99"/>
      <c r="D1758" s="99"/>
      <c r="E1758" s="99"/>
      <c r="F1758" s="99"/>
      <c r="G1758" s="99"/>
    </row>
    <row r="1759" spans="1:7" x14ac:dyDescent="0.25">
      <c r="A1759" s="94"/>
      <c r="B1759" s="94"/>
      <c r="C1759" s="99"/>
      <c r="D1759" s="99"/>
      <c r="E1759" s="99"/>
      <c r="F1759" s="99"/>
      <c r="G1759" s="99"/>
    </row>
    <row r="1760" spans="1:7" x14ac:dyDescent="0.25">
      <c r="A1760" s="94"/>
      <c r="B1760" s="94"/>
      <c r="C1760" s="99"/>
      <c r="D1760" s="99"/>
      <c r="E1760" s="99"/>
      <c r="F1760" s="99"/>
      <c r="G1760" s="99"/>
    </row>
    <row r="1761" spans="1:7" x14ac:dyDescent="0.25">
      <c r="A1761" s="94"/>
      <c r="B1761" s="94"/>
      <c r="C1761" s="99"/>
      <c r="D1761" s="99"/>
      <c r="E1761" s="99"/>
      <c r="F1761" s="99"/>
      <c r="G1761" s="99"/>
    </row>
    <row r="1762" spans="1:7" x14ac:dyDescent="0.25">
      <c r="A1762" s="94"/>
      <c r="B1762" s="94"/>
      <c r="C1762" s="99"/>
      <c r="D1762" s="99"/>
      <c r="E1762" s="99"/>
      <c r="F1762" s="99"/>
      <c r="G1762" s="99"/>
    </row>
    <row r="1763" spans="1:7" x14ac:dyDescent="0.25">
      <c r="A1763" s="94"/>
      <c r="B1763" s="94"/>
      <c r="C1763" s="99"/>
      <c r="D1763" s="99"/>
      <c r="E1763" s="99"/>
      <c r="F1763" s="99"/>
      <c r="G1763" s="99"/>
    </row>
    <row r="1764" spans="1:7" x14ac:dyDescent="0.25">
      <c r="A1764" s="94"/>
      <c r="B1764" s="94"/>
      <c r="C1764" s="99"/>
      <c r="D1764" s="99"/>
      <c r="E1764" s="99"/>
      <c r="F1764" s="99"/>
      <c r="G1764" s="99"/>
    </row>
    <row r="1765" spans="1:7" x14ac:dyDescent="0.25">
      <c r="A1765" s="94"/>
      <c r="B1765" s="94"/>
      <c r="C1765" s="99"/>
      <c r="D1765" s="99"/>
      <c r="E1765" s="99"/>
      <c r="F1765" s="99"/>
      <c r="G1765" s="99"/>
    </row>
    <row r="1766" spans="1:7" x14ac:dyDescent="0.25">
      <c r="A1766" s="94"/>
      <c r="B1766" s="94"/>
      <c r="C1766" s="99"/>
      <c r="D1766" s="99"/>
      <c r="E1766" s="99"/>
      <c r="F1766" s="99"/>
      <c r="G1766" s="99"/>
    </row>
    <row r="1767" spans="1:7" x14ac:dyDescent="0.25">
      <c r="A1767" s="94"/>
      <c r="B1767" s="94"/>
      <c r="C1767" s="99"/>
      <c r="D1767" s="99"/>
      <c r="E1767" s="99"/>
      <c r="F1767" s="99"/>
      <c r="G1767" s="99"/>
    </row>
    <row r="1768" spans="1:7" x14ac:dyDescent="0.25">
      <c r="A1768" s="94"/>
      <c r="B1768" s="94"/>
      <c r="C1768" s="99"/>
      <c r="D1768" s="99"/>
      <c r="E1768" s="99"/>
      <c r="F1768" s="99"/>
      <c r="G1768" s="99"/>
    </row>
    <row r="1769" spans="1:7" x14ac:dyDescent="0.25">
      <c r="A1769" s="94"/>
      <c r="B1769" s="94"/>
      <c r="C1769" s="99"/>
      <c r="D1769" s="99"/>
      <c r="E1769" s="99"/>
      <c r="F1769" s="99"/>
      <c r="G1769" s="99"/>
    </row>
    <row r="1770" spans="1:7" x14ac:dyDescent="0.25">
      <c r="A1770" s="94"/>
      <c r="B1770" s="94"/>
      <c r="C1770" s="99"/>
      <c r="D1770" s="99"/>
      <c r="E1770" s="99"/>
      <c r="F1770" s="99"/>
      <c r="G1770" s="99"/>
    </row>
    <row r="1771" spans="1:7" x14ac:dyDescent="0.25">
      <c r="A1771" s="94"/>
      <c r="B1771" s="94"/>
      <c r="C1771" s="99"/>
      <c r="D1771" s="99"/>
      <c r="E1771" s="99"/>
      <c r="F1771" s="99"/>
      <c r="G1771" s="99"/>
    </row>
    <row r="1772" spans="1:7" x14ac:dyDescent="0.25">
      <c r="A1772" s="94"/>
      <c r="B1772" s="94"/>
      <c r="C1772" s="99"/>
      <c r="D1772" s="99"/>
      <c r="E1772" s="99"/>
      <c r="F1772" s="99"/>
      <c r="G1772" s="99"/>
    </row>
    <row r="1773" spans="1:7" x14ac:dyDescent="0.25">
      <c r="A1773" s="94"/>
      <c r="B1773" s="94"/>
      <c r="C1773" s="99"/>
      <c r="D1773" s="99"/>
      <c r="E1773" s="99"/>
      <c r="F1773" s="99"/>
      <c r="G1773" s="99"/>
    </row>
    <row r="1774" spans="1:7" x14ac:dyDescent="0.25">
      <c r="A1774" s="94"/>
      <c r="B1774" s="94"/>
      <c r="C1774" s="99"/>
      <c r="D1774" s="99"/>
      <c r="E1774" s="99"/>
      <c r="F1774" s="99"/>
      <c r="G1774" s="99"/>
    </row>
    <row r="1775" spans="1:7" x14ac:dyDescent="0.25">
      <c r="A1775" s="94"/>
      <c r="B1775" s="94"/>
      <c r="C1775" s="99"/>
      <c r="D1775" s="99"/>
      <c r="E1775" s="99"/>
      <c r="F1775" s="99"/>
      <c r="G1775" s="99"/>
    </row>
    <row r="1776" spans="1:7" x14ac:dyDescent="0.25">
      <c r="A1776" s="94"/>
      <c r="B1776" s="94"/>
      <c r="C1776" s="99"/>
      <c r="D1776" s="99"/>
      <c r="E1776" s="99"/>
      <c r="F1776" s="99"/>
      <c r="G1776" s="99"/>
    </row>
    <row r="1777" spans="1:7" x14ac:dyDescent="0.25">
      <c r="A1777" s="94"/>
      <c r="B1777" s="94"/>
      <c r="C1777" s="99"/>
      <c r="D1777" s="99"/>
      <c r="E1777" s="99"/>
      <c r="F1777" s="99"/>
      <c r="G1777" s="99"/>
    </row>
    <row r="1778" spans="1:7" x14ac:dyDescent="0.25">
      <c r="A1778" s="94"/>
      <c r="B1778" s="94"/>
      <c r="C1778" s="99"/>
      <c r="D1778" s="99"/>
      <c r="E1778" s="99"/>
      <c r="F1778" s="99"/>
      <c r="G1778" s="99"/>
    </row>
    <row r="1779" spans="1:7" x14ac:dyDescent="0.25">
      <c r="A1779" s="94"/>
      <c r="B1779" s="94"/>
      <c r="C1779" s="99"/>
      <c r="D1779" s="99"/>
      <c r="E1779" s="99"/>
      <c r="F1779" s="99"/>
      <c r="G1779" s="99"/>
    </row>
    <row r="1780" spans="1:7" x14ac:dyDescent="0.25">
      <c r="A1780" s="94"/>
      <c r="B1780" s="94"/>
      <c r="C1780" s="99"/>
      <c r="D1780" s="99"/>
      <c r="E1780" s="99"/>
      <c r="F1780" s="99"/>
      <c r="G1780" s="99"/>
    </row>
    <row r="1781" spans="1:7" x14ac:dyDescent="0.25">
      <c r="A1781" s="94"/>
      <c r="B1781" s="94"/>
      <c r="C1781" s="99"/>
      <c r="D1781" s="99"/>
      <c r="E1781" s="99"/>
      <c r="F1781" s="99"/>
      <c r="G1781" s="99"/>
    </row>
    <row r="1782" spans="1:7" x14ac:dyDescent="0.25">
      <c r="A1782" s="94"/>
      <c r="B1782" s="94"/>
      <c r="C1782" s="99"/>
      <c r="D1782" s="99"/>
      <c r="E1782" s="99"/>
      <c r="F1782" s="99"/>
      <c r="G1782" s="99"/>
    </row>
    <row r="1783" spans="1:7" x14ac:dyDescent="0.25">
      <c r="A1783" s="94"/>
      <c r="B1783" s="94"/>
      <c r="C1783" s="99"/>
      <c r="D1783" s="99"/>
      <c r="E1783" s="99"/>
      <c r="F1783" s="99"/>
      <c r="G1783" s="99"/>
    </row>
    <row r="1784" spans="1:7" x14ac:dyDescent="0.25">
      <c r="A1784" s="94"/>
      <c r="B1784" s="94"/>
      <c r="C1784" s="99"/>
      <c r="D1784" s="99"/>
      <c r="E1784" s="99"/>
      <c r="F1784" s="99"/>
      <c r="G1784" s="99"/>
    </row>
    <row r="1785" spans="1:7" x14ac:dyDescent="0.25">
      <c r="A1785" s="94"/>
      <c r="B1785" s="94"/>
      <c r="C1785" s="99"/>
      <c r="D1785" s="99"/>
      <c r="E1785" s="99"/>
      <c r="F1785" s="99"/>
      <c r="G1785" s="99"/>
    </row>
    <row r="1786" spans="1:7" x14ac:dyDescent="0.25">
      <c r="A1786" s="94"/>
      <c r="B1786" s="94"/>
      <c r="C1786" s="99"/>
      <c r="D1786" s="99"/>
      <c r="E1786" s="99"/>
      <c r="F1786" s="99"/>
      <c r="G1786" s="99"/>
    </row>
    <row r="1787" spans="1:7" x14ac:dyDescent="0.25">
      <c r="A1787" s="94"/>
      <c r="B1787" s="94"/>
      <c r="C1787" s="99"/>
      <c r="D1787" s="99"/>
      <c r="E1787" s="99"/>
      <c r="F1787" s="99"/>
      <c r="G1787" s="99"/>
    </row>
    <row r="1788" spans="1:7" x14ac:dyDescent="0.25">
      <c r="A1788" s="94"/>
      <c r="B1788" s="94"/>
      <c r="C1788" s="99"/>
      <c r="D1788" s="99"/>
      <c r="E1788" s="99"/>
      <c r="F1788" s="99"/>
      <c r="G1788" s="99"/>
    </row>
    <row r="1789" spans="1:7" x14ac:dyDescent="0.25">
      <c r="A1789" s="94"/>
      <c r="B1789" s="94"/>
      <c r="C1789" s="99"/>
      <c r="D1789" s="99"/>
      <c r="E1789" s="99"/>
      <c r="F1789" s="99"/>
      <c r="G1789" s="99"/>
    </row>
    <row r="1790" spans="1:7" x14ac:dyDescent="0.25">
      <c r="A1790" s="94"/>
      <c r="B1790" s="94"/>
      <c r="C1790" s="99"/>
      <c r="D1790" s="99"/>
      <c r="E1790" s="99"/>
      <c r="F1790" s="99"/>
      <c r="G1790" s="99"/>
    </row>
    <row r="1791" spans="1:7" x14ac:dyDescent="0.25">
      <c r="A1791" s="94"/>
      <c r="B1791" s="94"/>
      <c r="C1791" s="99"/>
      <c r="D1791" s="99"/>
      <c r="E1791" s="99"/>
      <c r="F1791" s="99"/>
      <c r="G1791" s="99"/>
    </row>
    <row r="1792" spans="1:7" x14ac:dyDescent="0.25">
      <c r="A1792" s="94"/>
      <c r="B1792" s="94"/>
      <c r="C1792" s="99"/>
      <c r="D1792" s="99"/>
      <c r="E1792" s="99"/>
      <c r="F1792" s="99"/>
      <c r="G1792" s="99"/>
    </row>
    <row r="1793" spans="1:7" x14ac:dyDescent="0.25">
      <c r="A1793" s="94"/>
      <c r="B1793" s="94"/>
      <c r="C1793" s="99"/>
      <c r="D1793" s="99"/>
      <c r="E1793" s="99"/>
      <c r="F1793" s="99"/>
      <c r="G1793" s="99"/>
    </row>
    <row r="1794" spans="1:7" x14ac:dyDescent="0.25">
      <c r="A1794" s="94"/>
      <c r="B1794" s="94"/>
      <c r="C1794" s="99"/>
      <c r="D1794" s="99"/>
      <c r="E1794" s="99"/>
      <c r="F1794" s="99"/>
      <c r="G1794" s="99"/>
    </row>
    <row r="1795" spans="1:7" x14ac:dyDescent="0.25">
      <c r="A1795" s="94"/>
      <c r="B1795" s="94"/>
      <c r="C1795" s="99"/>
      <c r="D1795" s="99"/>
      <c r="E1795" s="99"/>
      <c r="F1795" s="99"/>
      <c r="G1795" s="99"/>
    </row>
    <row r="1796" spans="1:7" x14ac:dyDescent="0.25">
      <c r="A1796" s="94"/>
      <c r="B1796" s="94"/>
      <c r="C1796" s="99"/>
      <c r="D1796" s="99"/>
      <c r="E1796" s="99"/>
      <c r="F1796" s="99"/>
      <c r="G1796" s="99"/>
    </row>
    <row r="1797" spans="1:7" x14ac:dyDescent="0.25">
      <c r="A1797" s="94"/>
      <c r="B1797" s="94"/>
      <c r="C1797" s="99"/>
      <c r="D1797" s="99"/>
      <c r="E1797" s="99"/>
      <c r="F1797" s="99"/>
      <c r="G1797" s="99"/>
    </row>
    <row r="1798" spans="1:7" x14ac:dyDescent="0.25">
      <c r="A1798" s="94"/>
      <c r="B1798" s="94"/>
      <c r="C1798" s="99"/>
      <c r="D1798" s="99"/>
      <c r="E1798" s="99"/>
      <c r="F1798" s="99"/>
      <c r="G1798" s="99"/>
    </row>
    <row r="1799" spans="1:7" x14ac:dyDescent="0.25">
      <c r="A1799" s="94"/>
      <c r="B1799" s="94"/>
      <c r="C1799" s="99"/>
      <c r="D1799" s="99"/>
      <c r="E1799" s="99"/>
      <c r="F1799" s="99"/>
      <c r="G1799" s="99"/>
    </row>
    <row r="1800" spans="1:7" x14ac:dyDescent="0.25">
      <c r="A1800" s="94"/>
      <c r="B1800" s="94"/>
      <c r="C1800" s="99"/>
      <c r="D1800" s="99"/>
      <c r="E1800" s="99"/>
      <c r="F1800" s="99"/>
      <c r="G1800" s="99"/>
    </row>
    <row r="1801" spans="1:7" x14ac:dyDescent="0.25">
      <c r="A1801" s="94"/>
      <c r="B1801" s="94"/>
      <c r="C1801" s="99"/>
      <c r="D1801" s="99"/>
      <c r="E1801" s="99"/>
      <c r="F1801" s="99"/>
      <c r="G1801" s="99"/>
    </row>
    <row r="1802" spans="1:7" x14ac:dyDescent="0.25">
      <c r="A1802" s="94"/>
      <c r="B1802" s="94"/>
      <c r="C1802" s="99"/>
      <c r="D1802" s="99"/>
      <c r="E1802" s="99"/>
      <c r="F1802" s="99"/>
      <c r="G1802" s="99"/>
    </row>
    <row r="1803" spans="1:7" x14ac:dyDescent="0.25">
      <c r="A1803" s="94"/>
      <c r="B1803" s="94"/>
      <c r="C1803" s="99"/>
      <c r="D1803" s="99"/>
      <c r="E1803" s="99"/>
      <c r="F1803" s="99"/>
      <c r="G1803" s="99"/>
    </row>
    <row r="1804" spans="1:7" x14ac:dyDescent="0.25">
      <c r="A1804" s="94"/>
      <c r="B1804" s="94"/>
      <c r="C1804" s="99"/>
      <c r="D1804" s="99"/>
      <c r="E1804" s="99"/>
      <c r="F1804" s="99"/>
      <c r="G1804" s="99"/>
    </row>
    <row r="1805" spans="1:7" x14ac:dyDescent="0.25">
      <c r="A1805" s="94"/>
      <c r="B1805" s="94"/>
      <c r="C1805" s="99"/>
      <c r="D1805" s="99"/>
      <c r="E1805" s="99"/>
      <c r="F1805" s="99"/>
      <c r="G1805" s="99"/>
    </row>
    <row r="1806" spans="1:7" x14ac:dyDescent="0.25">
      <c r="A1806" s="94"/>
      <c r="B1806" s="94"/>
      <c r="C1806" s="99"/>
      <c r="D1806" s="99"/>
      <c r="E1806" s="99"/>
      <c r="F1806" s="99"/>
      <c r="G1806" s="99"/>
    </row>
    <row r="1807" spans="1:7" x14ac:dyDescent="0.25">
      <c r="A1807" s="94"/>
      <c r="B1807" s="94"/>
      <c r="C1807" s="99"/>
      <c r="D1807" s="99"/>
      <c r="E1807" s="99"/>
      <c r="F1807" s="99"/>
      <c r="G1807" s="99"/>
    </row>
    <row r="1808" spans="1:7" x14ac:dyDescent="0.25">
      <c r="A1808" s="94"/>
      <c r="B1808" s="94"/>
      <c r="C1808" s="99"/>
      <c r="D1808" s="99"/>
      <c r="E1808" s="99"/>
      <c r="F1808" s="99"/>
      <c r="G1808" s="99"/>
    </row>
    <row r="1809" spans="1:7" x14ac:dyDescent="0.25">
      <c r="A1809" s="94"/>
      <c r="B1809" s="94"/>
      <c r="C1809" s="99"/>
      <c r="D1809" s="99"/>
      <c r="E1809" s="99"/>
      <c r="F1809" s="99"/>
      <c r="G1809" s="99"/>
    </row>
    <row r="1810" spans="1:7" x14ac:dyDescent="0.25">
      <c r="A1810" s="94"/>
      <c r="B1810" s="94"/>
      <c r="C1810" s="99"/>
      <c r="D1810" s="99"/>
      <c r="E1810" s="99"/>
      <c r="F1810" s="99"/>
      <c r="G1810" s="99"/>
    </row>
    <row r="1811" spans="1:7" x14ac:dyDescent="0.25">
      <c r="A1811" s="94"/>
      <c r="B1811" s="94"/>
      <c r="C1811" s="99"/>
      <c r="D1811" s="99"/>
      <c r="E1811" s="99"/>
      <c r="F1811" s="99"/>
      <c r="G1811" s="99"/>
    </row>
    <row r="1812" spans="1:7" x14ac:dyDescent="0.25">
      <c r="A1812" s="94"/>
      <c r="B1812" s="94"/>
      <c r="C1812" s="99"/>
      <c r="D1812" s="99"/>
      <c r="E1812" s="99"/>
      <c r="F1812" s="99"/>
      <c r="G1812" s="99"/>
    </row>
    <row r="1813" spans="1:7" x14ac:dyDescent="0.25">
      <c r="A1813" s="94"/>
      <c r="B1813" s="94"/>
      <c r="C1813" s="99"/>
      <c r="D1813" s="99"/>
      <c r="E1813" s="99"/>
      <c r="F1813" s="99"/>
      <c r="G1813" s="99"/>
    </row>
    <row r="1814" spans="1:7" x14ac:dyDescent="0.25">
      <c r="A1814" s="94"/>
      <c r="B1814" s="94"/>
      <c r="C1814" s="99"/>
      <c r="D1814" s="99"/>
      <c r="E1814" s="99"/>
      <c r="F1814" s="99"/>
      <c r="G1814" s="99"/>
    </row>
    <row r="1815" spans="1:7" x14ac:dyDescent="0.25">
      <c r="A1815" s="94"/>
      <c r="B1815" s="94"/>
      <c r="C1815" s="99"/>
      <c r="D1815" s="99"/>
      <c r="E1815" s="99"/>
      <c r="F1815" s="99"/>
      <c r="G1815" s="99"/>
    </row>
    <row r="1816" spans="1:7" x14ac:dyDescent="0.25">
      <c r="A1816" s="94"/>
      <c r="B1816" s="94"/>
      <c r="C1816" s="99"/>
      <c r="D1816" s="99"/>
      <c r="E1816" s="99"/>
      <c r="F1816" s="99"/>
      <c r="G1816" s="99"/>
    </row>
    <row r="1817" spans="1:7" x14ac:dyDescent="0.25">
      <c r="A1817" s="94"/>
      <c r="B1817" s="94"/>
      <c r="C1817" s="99"/>
      <c r="D1817" s="99"/>
      <c r="E1817" s="99"/>
      <c r="F1817" s="99"/>
      <c r="G1817" s="99"/>
    </row>
    <row r="1818" spans="1:7" x14ac:dyDescent="0.25">
      <c r="A1818" s="94"/>
      <c r="B1818" s="94"/>
      <c r="C1818" s="99"/>
      <c r="D1818" s="99"/>
      <c r="E1818" s="99"/>
      <c r="F1818" s="99"/>
      <c r="G1818" s="99"/>
    </row>
    <row r="1819" spans="1:7" x14ac:dyDescent="0.25">
      <c r="A1819" s="94"/>
      <c r="B1819" s="94"/>
      <c r="C1819" s="99"/>
      <c r="D1819" s="99"/>
      <c r="E1819" s="99"/>
      <c r="F1819" s="99"/>
      <c r="G1819" s="99"/>
    </row>
    <row r="1820" spans="1:7" x14ac:dyDescent="0.25">
      <c r="A1820" s="94"/>
      <c r="B1820" s="94"/>
      <c r="C1820" s="99"/>
      <c r="D1820" s="99"/>
      <c r="E1820" s="99"/>
      <c r="F1820" s="99"/>
      <c r="G1820" s="99"/>
    </row>
    <row r="1821" spans="1:7" x14ac:dyDescent="0.25">
      <c r="A1821" s="94"/>
      <c r="B1821" s="94"/>
      <c r="C1821" s="99"/>
      <c r="D1821" s="99"/>
      <c r="E1821" s="99"/>
      <c r="F1821" s="99"/>
      <c r="G1821" s="99"/>
    </row>
    <row r="1822" spans="1:7" x14ac:dyDescent="0.25">
      <c r="A1822" s="94"/>
      <c r="B1822" s="94"/>
      <c r="C1822" s="99"/>
      <c r="D1822" s="99"/>
      <c r="E1822" s="99"/>
      <c r="F1822" s="99"/>
      <c r="G1822" s="99"/>
    </row>
    <row r="1823" spans="1:7" x14ac:dyDescent="0.25">
      <c r="A1823" s="94"/>
      <c r="B1823" s="94"/>
      <c r="C1823" s="99"/>
      <c r="D1823" s="99"/>
      <c r="E1823" s="99"/>
      <c r="F1823" s="99"/>
      <c r="G1823" s="99"/>
    </row>
    <row r="1824" spans="1:7" x14ac:dyDescent="0.25">
      <c r="A1824" s="94"/>
      <c r="B1824" s="94"/>
      <c r="C1824" s="99"/>
      <c r="D1824" s="99"/>
      <c r="E1824" s="99"/>
      <c r="F1824" s="99"/>
      <c r="G1824" s="99"/>
    </row>
    <row r="1825" spans="1:7" x14ac:dyDescent="0.25">
      <c r="A1825" s="94"/>
      <c r="B1825" s="94"/>
      <c r="C1825" s="99"/>
      <c r="D1825" s="99"/>
      <c r="E1825" s="99"/>
      <c r="F1825" s="99"/>
      <c r="G1825" s="99"/>
    </row>
    <row r="1826" spans="1:7" x14ac:dyDescent="0.25">
      <c r="A1826" s="94"/>
      <c r="B1826" s="94"/>
      <c r="C1826" s="99"/>
      <c r="D1826" s="99"/>
      <c r="E1826" s="99"/>
      <c r="F1826" s="99"/>
      <c r="G1826" s="99"/>
    </row>
    <row r="1827" spans="1:7" x14ac:dyDescent="0.25">
      <c r="A1827" s="94"/>
      <c r="B1827" s="94"/>
      <c r="C1827" s="99"/>
      <c r="D1827" s="99"/>
      <c r="E1827" s="99"/>
      <c r="F1827" s="99"/>
      <c r="G1827" s="99"/>
    </row>
    <row r="1828" spans="1:7" x14ac:dyDescent="0.25">
      <c r="A1828" s="94"/>
      <c r="B1828" s="94"/>
      <c r="C1828" s="99"/>
      <c r="D1828" s="99"/>
      <c r="E1828" s="99"/>
      <c r="F1828" s="99"/>
      <c r="G1828" s="99"/>
    </row>
    <row r="1829" spans="1:7" x14ac:dyDescent="0.25">
      <c r="A1829" s="94"/>
      <c r="B1829" s="94"/>
      <c r="C1829" s="99"/>
      <c r="D1829" s="99"/>
      <c r="E1829" s="99"/>
      <c r="F1829" s="99"/>
      <c r="G1829" s="99"/>
    </row>
    <row r="1830" spans="1:7" x14ac:dyDescent="0.25">
      <c r="A1830" s="94"/>
      <c r="B1830" s="94"/>
      <c r="C1830" s="99"/>
      <c r="D1830" s="99"/>
      <c r="E1830" s="99"/>
      <c r="F1830" s="99"/>
      <c r="G1830" s="99"/>
    </row>
    <row r="1831" spans="1:7" x14ac:dyDescent="0.25">
      <c r="A1831" s="94"/>
      <c r="B1831" s="94"/>
      <c r="C1831" s="99"/>
      <c r="D1831" s="99"/>
      <c r="E1831" s="99"/>
      <c r="F1831" s="99"/>
      <c r="G1831" s="99"/>
    </row>
    <row r="1832" spans="1:7" x14ac:dyDescent="0.25">
      <c r="A1832" s="94"/>
      <c r="B1832" s="94"/>
      <c r="C1832" s="99"/>
      <c r="D1832" s="99"/>
      <c r="E1832" s="99"/>
      <c r="F1832" s="99"/>
      <c r="G1832" s="99"/>
    </row>
    <row r="1833" spans="1:7" x14ac:dyDescent="0.25">
      <c r="A1833" s="94"/>
      <c r="B1833" s="94"/>
      <c r="C1833" s="99"/>
      <c r="D1833" s="99"/>
      <c r="E1833" s="99"/>
      <c r="F1833" s="99"/>
      <c r="G1833" s="99"/>
    </row>
    <row r="1834" spans="1:7" x14ac:dyDescent="0.25">
      <c r="A1834" s="94"/>
      <c r="B1834" s="94"/>
      <c r="C1834" s="99"/>
      <c r="D1834" s="99"/>
      <c r="E1834" s="99"/>
      <c r="F1834" s="99"/>
      <c r="G1834" s="99"/>
    </row>
    <row r="1835" spans="1:7" x14ac:dyDescent="0.25">
      <c r="A1835" s="94"/>
      <c r="B1835" s="94"/>
      <c r="C1835" s="99"/>
      <c r="D1835" s="99"/>
      <c r="E1835" s="99"/>
      <c r="F1835" s="99"/>
      <c r="G1835" s="99"/>
    </row>
    <row r="1836" spans="1:7" x14ac:dyDescent="0.25">
      <c r="A1836" s="94"/>
      <c r="B1836" s="94"/>
      <c r="C1836" s="99"/>
      <c r="D1836" s="99"/>
      <c r="E1836" s="99"/>
      <c r="F1836" s="99"/>
      <c r="G1836" s="99"/>
    </row>
    <row r="1837" spans="1:7" x14ac:dyDescent="0.25">
      <c r="A1837" s="94"/>
      <c r="B1837" s="94"/>
      <c r="C1837" s="99"/>
      <c r="D1837" s="99"/>
      <c r="E1837" s="99"/>
      <c r="F1837" s="99"/>
      <c r="G1837" s="99"/>
    </row>
    <row r="1838" spans="1:7" x14ac:dyDescent="0.25">
      <c r="A1838" s="94"/>
      <c r="B1838" s="94"/>
      <c r="C1838" s="99"/>
      <c r="D1838" s="99"/>
      <c r="E1838" s="99"/>
      <c r="F1838" s="99"/>
      <c r="G1838" s="99"/>
    </row>
    <row r="1839" spans="1:7" x14ac:dyDescent="0.25">
      <c r="A1839" s="94"/>
      <c r="B1839" s="94"/>
      <c r="C1839" s="99"/>
      <c r="D1839" s="99"/>
      <c r="E1839" s="99"/>
      <c r="F1839" s="99"/>
      <c r="G1839" s="99"/>
    </row>
    <row r="1840" spans="1:7" x14ac:dyDescent="0.25">
      <c r="A1840" s="94"/>
      <c r="B1840" s="94"/>
      <c r="C1840" s="99"/>
      <c r="D1840" s="99"/>
      <c r="E1840" s="99"/>
      <c r="F1840" s="99"/>
      <c r="G1840" s="99"/>
    </row>
    <row r="1841" spans="1:7" x14ac:dyDescent="0.25">
      <c r="A1841" s="94"/>
      <c r="B1841" s="94"/>
      <c r="C1841" s="99"/>
      <c r="D1841" s="99"/>
      <c r="E1841" s="99"/>
      <c r="F1841" s="99"/>
      <c r="G1841" s="99"/>
    </row>
    <row r="1842" spans="1:7" x14ac:dyDescent="0.25">
      <c r="A1842" s="94"/>
      <c r="B1842" s="94"/>
      <c r="C1842" s="99"/>
      <c r="D1842" s="99"/>
      <c r="E1842" s="99"/>
      <c r="F1842" s="99"/>
      <c r="G1842" s="99"/>
    </row>
    <row r="1843" spans="1:7" x14ac:dyDescent="0.25">
      <c r="A1843" s="94"/>
      <c r="B1843" s="94"/>
      <c r="C1843" s="99"/>
      <c r="D1843" s="99"/>
      <c r="E1843" s="99"/>
      <c r="F1843" s="99"/>
      <c r="G1843" s="99"/>
    </row>
    <row r="1844" spans="1:7" x14ac:dyDescent="0.25">
      <c r="A1844" s="94"/>
      <c r="B1844" s="94"/>
      <c r="C1844" s="99"/>
      <c r="D1844" s="99"/>
      <c r="E1844" s="99"/>
      <c r="F1844" s="99"/>
      <c r="G1844" s="99"/>
    </row>
    <row r="1845" spans="1:7" x14ac:dyDescent="0.25">
      <c r="A1845" s="94"/>
      <c r="B1845" s="94"/>
      <c r="C1845" s="99"/>
      <c r="D1845" s="99"/>
      <c r="E1845" s="99"/>
      <c r="F1845" s="99"/>
      <c r="G1845" s="99"/>
    </row>
    <row r="1846" spans="1:7" x14ac:dyDescent="0.25">
      <c r="A1846" s="94"/>
      <c r="B1846" s="94"/>
      <c r="C1846" s="99"/>
      <c r="D1846" s="99"/>
      <c r="E1846" s="99"/>
      <c r="F1846" s="99"/>
      <c r="G1846" s="99"/>
    </row>
    <row r="1847" spans="1:7" x14ac:dyDescent="0.25">
      <c r="A1847" s="94"/>
      <c r="B1847" s="94"/>
      <c r="C1847" s="99"/>
      <c r="D1847" s="99"/>
      <c r="E1847" s="99"/>
      <c r="F1847" s="99"/>
      <c r="G1847" s="99"/>
    </row>
    <row r="1848" spans="1:7" x14ac:dyDescent="0.25">
      <c r="A1848" s="94"/>
      <c r="B1848" s="94"/>
      <c r="C1848" s="99"/>
      <c r="D1848" s="99"/>
      <c r="E1848" s="99"/>
      <c r="F1848" s="99"/>
      <c r="G1848" s="99"/>
    </row>
    <row r="1849" spans="1:7" x14ac:dyDescent="0.25">
      <c r="A1849" s="94"/>
      <c r="B1849" s="94"/>
      <c r="C1849" s="99"/>
      <c r="D1849" s="99"/>
      <c r="E1849" s="99"/>
      <c r="F1849" s="99"/>
      <c r="G1849" s="99"/>
    </row>
    <row r="1850" spans="1:7" x14ac:dyDescent="0.25">
      <c r="A1850" s="94"/>
      <c r="B1850" s="94"/>
      <c r="C1850" s="99"/>
      <c r="D1850" s="99"/>
      <c r="E1850" s="99"/>
      <c r="F1850" s="99"/>
      <c r="G1850" s="99"/>
    </row>
    <row r="1851" spans="1:7" x14ac:dyDescent="0.25">
      <c r="A1851" s="94"/>
      <c r="B1851" s="94"/>
      <c r="C1851" s="99"/>
      <c r="D1851" s="99"/>
      <c r="E1851" s="99"/>
      <c r="F1851" s="99"/>
      <c r="G1851" s="99"/>
    </row>
    <row r="1852" spans="1:7" x14ac:dyDescent="0.25">
      <c r="A1852" s="94"/>
      <c r="B1852" s="94"/>
      <c r="C1852" s="99"/>
      <c r="D1852" s="99"/>
      <c r="E1852" s="99"/>
      <c r="F1852" s="99"/>
      <c r="G1852" s="99"/>
    </row>
    <row r="1853" spans="1:7" x14ac:dyDescent="0.25">
      <c r="A1853" s="94"/>
      <c r="B1853" s="94"/>
      <c r="C1853" s="99"/>
      <c r="D1853" s="99"/>
      <c r="E1853" s="99"/>
      <c r="F1853" s="99"/>
      <c r="G1853" s="99"/>
    </row>
    <row r="1854" spans="1:7" x14ac:dyDescent="0.25">
      <c r="A1854" s="94"/>
      <c r="B1854" s="94"/>
      <c r="C1854" s="99"/>
      <c r="D1854" s="99"/>
      <c r="E1854" s="99"/>
      <c r="F1854" s="99"/>
      <c r="G1854" s="99"/>
    </row>
    <row r="1855" spans="1:7" x14ac:dyDescent="0.25">
      <c r="A1855" s="94"/>
      <c r="B1855" s="94"/>
      <c r="C1855" s="99"/>
      <c r="D1855" s="99"/>
      <c r="E1855" s="99"/>
      <c r="F1855" s="99"/>
      <c r="G1855" s="99"/>
    </row>
    <row r="1856" spans="1:7" x14ac:dyDescent="0.25">
      <c r="A1856" s="94"/>
      <c r="B1856" s="94"/>
      <c r="C1856" s="99"/>
      <c r="D1856" s="99"/>
      <c r="E1856" s="99"/>
      <c r="F1856" s="99"/>
      <c r="G1856" s="99"/>
    </row>
    <row r="1857" spans="1:7" x14ac:dyDescent="0.25">
      <c r="A1857" s="94"/>
      <c r="B1857" s="94"/>
      <c r="C1857" s="99"/>
      <c r="D1857" s="99"/>
      <c r="E1857" s="99"/>
      <c r="F1857" s="99"/>
      <c r="G1857" s="99"/>
    </row>
    <row r="1858" spans="1:7" x14ac:dyDescent="0.25">
      <c r="A1858" s="94"/>
      <c r="B1858" s="94"/>
      <c r="C1858" s="99"/>
      <c r="D1858" s="99"/>
      <c r="E1858" s="99"/>
      <c r="F1858" s="99"/>
      <c r="G1858" s="99"/>
    </row>
    <row r="1859" spans="1:7" x14ac:dyDescent="0.25">
      <c r="A1859" s="94"/>
      <c r="B1859" s="94"/>
      <c r="C1859" s="99"/>
      <c r="D1859" s="99"/>
      <c r="E1859" s="99"/>
      <c r="F1859" s="99"/>
      <c r="G1859" s="99"/>
    </row>
    <row r="1860" spans="1:7" x14ac:dyDescent="0.25">
      <c r="A1860" s="94"/>
      <c r="B1860" s="94"/>
      <c r="C1860" s="99"/>
      <c r="D1860" s="99"/>
      <c r="E1860" s="99"/>
      <c r="F1860" s="99"/>
      <c r="G1860" s="99"/>
    </row>
    <row r="1861" spans="1:7" x14ac:dyDescent="0.25">
      <c r="A1861" s="94"/>
      <c r="B1861" s="94"/>
      <c r="C1861" s="99"/>
      <c r="D1861" s="99"/>
      <c r="E1861" s="99"/>
      <c r="F1861" s="99"/>
      <c r="G1861" s="99"/>
    </row>
    <row r="1862" spans="1:7" x14ac:dyDescent="0.25">
      <c r="A1862" s="94"/>
      <c r="B1862" s="94"/>
      <c r="C1862" s="99"/>
      <c r="D1862" s="99"/>
      <c r="E1862" s="99"/>
      <c r="F1862" s="99"/>
      <c r="G1862" s="99"/>
    </row>
    <row r="1863" spans="1:7" x14ac:dyDescent="0.25">
      <c r="A1863" s="94"/>
      <c r="B1863" s="94"/>
      <c r="C1863" s="99"/>
      <c r="D1863" s="99"/>
      <c r="E1863" s="99"/>
      <c r="F1863" s="99"/>
      <c r="G1863" s="99"/>
    </row>
    <row r="1864" spans="1:7" x14ac:dyDescent="0.25">
      <c r="A1864" s="94"/>
      <c r="B1864" s="94"/>
      <c r="C1864" s="99"/>
      <c r="D1864" s="99"/>
      <c r="E1864" s="99"/>
      <c r="F1864" s="99"/>
      <c r="G1864" s="99"/>
    </row>
    <row r="1865" spans="1:7" x14ac:dyDescent="0.25">
      <c r="A1865" s="94"/>
      <c r="B1865" s="94"/>
      <c r="C1865" s="99"/>
      <c r="D1865" s="99"/>
      <c r="E1865" s="99"/>
      <c r="F1865" s="99"/>
      <c r="G1865" s="99"/>
    </row>
    <row r="1866" spans="1:7" x14ac:dyDescent="0.25">
      <c r="A1866" s="94"/>
      <c r="B1866" s="94"/>
      <c r="C1866" s="99"/>
      <c r="D1866" s="99"/>
      <c r="E1866" s="99"/>
      <c r="F1866" s="99"/>
      <c r="G1866" s="99"/>
    </row>
    <row r="1867" spans="1:7" x14ac:dyDescent="0.25">
      <c r="A1867" s="94"/>
      <c r="B1867" s="94"/>
      <c r="C1867" s="99"/>
      <c r="D1867" s="99"/>
      <c r="E1867" s="99"/>
      <c r="F1867" s="99"/>
      <c r="G1867" s="99"/>
    </row>
    <row r="1868" spans="1:7" x14ac:dyDescent="0.25">
      <c r="A1868" s="94"/>
      <c r="B1868" s="94"/>
      <c r="C1868" s="99"/>
      <c r="D1868" s="99"/>
      <c r="E1868" s="99"/>
      <c r="F1868" s="99"/>
      <c r="G1868" s="99"/>
    </row>
    <row r="1869" spans="1:7" x14ac:dyDescent="0.25">
      <c r="A1869" s="94"/>
      <c r="B1869" s="94"/>
      <c r="C1869" s="99"/>
      <c r="D1869" s="99"/>
      <c r="E1869" s="99"/>
      <c r="F1869" s="99"/>
      <c r="G1869" s="99"/>
    </row>
    <row r="1870" spans="1:7" x14ac:dyDescent="0.25">
      <c r="A1870" s="94"/>
      <c r="B1870" s="94"/>
      <c r="C1870" s="99"/>
      <c r="D1870" s="99"/>
      <c r="E1870" s="99"/>
      <c r="F1870" s="99"/>
      <c r="G1870" s="99"/>
    </row>
    <row r="1871" spans="1:7" x14ac:dyDescent="0.25">
      <c r="A1871" s="94"/>
      <c r="B1871" s="94"/>
      <c r="C1871" s="99"/>
      <c r="D1871" s="99"/>
      <c r="E1871" s="99"/>
      <c r="F1871" s="99"/>
      <c r="G1871" s="99"/>
    </row>
    <row r="1872" spans="1:7" x14ac:dyDescent="0.25">
      <c r="A1872" s="94"/>
      <c r="B1872" s="94"/>
      <c r="C1872" s="99"/>
      <c r="D1872" s="99"/>
      <c r="E1872" s="99"/>
      <c r="F1872" s="99"/>
      <c r="G1872" s="99"/>
    </row>
    <row r="1873" spans="1:7" x14ac:dyDescent="0.25">
      <c r="A1873" s="94"/>
      <c r="B1873" s="94"/>
      <c r="C1873" s="99"/>
      <c r="D1873" s="99"/>
      <c r="E1873" s="99"/>
      <c r="F1873" s="99"/>
      <c r="G1873" s="99"/>
    </row>
    <row r="1874" spans="1:7" x14ac:dyDescent="0.25">
      <c r="A1874" s="94"/>
      <c r="B1874" s="94"/>
      <c r="C1874" s="99"/>
      <c r="D1874" s="99"/>
      <c r="E1874" s="99"/>
      <c r="F1874" s="99"/>
      <c r="G1874" s="99"/>
    </row>
    <row r="1875" spans="1:7" x14ac:dyDescent="0.25">
      <c r="A1875" s="94"/>
      <c r="B1875" s="94"/>
      <c r="C1875" s="99"/>
      <c r="D1875" s="99"/>
      <c r="E1875" s="99"/>
      <c r="F1875" s="99"/>
      <c r="G1875" s="99"/>
    </row>
    <row r="1876" spans="1:7" x14ac:dyDescent="0.25">
      <c r="A1876" s="94"/>
      <c r="B1876" s="94"/>
      <c r="C1876" s="99"/>
      <c r="D1876" s="99"/>
      <c r="E1876" s="99"/>
      <c r="F1876" s="99"/>
      <c r="G1876" s="99"/>
    </row>
    <row r="1877" spans="1:7" x14ac:dyDescent="0.25">
      <c r="A1877" s="94"/>
      <c r="B1877" s="94"/>
      <c r="C1877" s="99"/>
      <c r="D1877" s="99"/>
      <c r="E1877" s="99"/>
      <c r="F1877" s="99"/>
      <c r="G1877" s="99"/>
    </row>
    <row r="1878" spans="1:7" x14ac:dyDescent="0.25">
      <c r="A1878" s="94"/>
      <c r="B1878" s="94"/>
      <c r="C1878" s="99"/>
      <c r="D1878" s="99"/>
      <c r="E1878" s="99"/>
      <c r="F1878" s="99"/>
      <c r="G1878" s="99"/>
    </row>
    <row r="1879" spans="1:7" x14ac:dyDescent="0.25">
      <c r="A1879" s="94"/>
      <c r="B1879" s="94"/>
      <c r="C1879" s="99"/>
      <c r="D1879" s="99"/>
      <c r="E1879" s="99"/>
      <c r="F1879" s="99"/>
      <c r="G1879" s="99"/>
    </row>
    <row r="1880" spans="1:7" x14ac:dyDescent="0.25">
      <c r="A1880" s="94"/>
      <c r="B1880" s="94"/>
      <c r="C1880" s="99"/>
      <c r="D1880" s="99"/>
      <c r="E1880" s="99"/>
      <c r="F1880" s="99"/>
      <c r="G1880" s="99"/>
    </row>
    <row r="1881" spans="1:7" x14ac:dyDescent="0.25">
      <c r="A1881" s="94"/>
      <c r="B1881" s="94"/>
      <c r="C1881" s="99"/>
      <c r="D1881" s="99"/>
      <c r="E1881" s="99"/>
      <c r="F1881" s="99"/>
      <c r="G1881" s="99"/>
    </row>
    <row r="1882" spans="1:7" x14ac:dyDescent="0.25">
      <c r="A1882" s="94"/>
      <c r="B1882" s="94"/>
      <c r="C1882" s="99"/>
      <c r="D1882" s="99"/>
      <c r="E1882" s="99"/>
      <c r="F1882" s="99"/>
      <c r="G1882" s="99"/>
    </row>
    <row r="1883" spans="1:7" x14ac:dyDescent="0.25">
      <c r="A1883" s="94"/>
      <c r="B1883" s="94"/>
      <c r="C1883" s="99"/>
      <c r="D1883" s="99"/>
      <c r="E1883" s="99"/>
      <c r="F1883" s="99"/>
      <c r="G1883" s="99"/>
    </row>
    <row r="1884" spans="1:7" x14ac:dyDescent="0.25">
      <c r="A1884" s="94"/>
      <c r="B1884" s="94"/>
      <c r="C1884" s="99"/>
      <c r="D1884" s="99"/>
      <c r="E1884" s="99"/>
      <c r="F1884" s="99"/>
      <c r="G1884" s="99"/>
    </row>
    <row r="1885" spans="1:7" x14ac:dyDescent="0.25">
      <c r="A1885" s="94"/>
      <c r="B1885" s="94"/>
      <c r="C1885" s="99"/>
      <c r="D1885" s="99"/>
      <c r="E1885" s="99"/>
      <c r="F1885" s="99"/>
      <c r="G1885" s="99"/>
    </row>
    <row r="1886" spans="1:7" x14ac:dyDescent="0.25">
      <c r="A1886" s="94"/>
      <c r="B1886" s="94"/>
      <c r="C1886" s="99"/>
      <c r="D1886" s="99"/>
      <c r="E1886" s="99"/>
      <c r="F1886" s="99"/>
      <c r="G1886" s="99"/>
    </row>
    <row r="1887" spans="1:7" x14ac:dyDescent="0.25">
      <c r="A1887" s="94"/>
      <c r="B1887" s="94"/>
      <c r="C1887" s="99"/>
      <c r="D1887" s="99"/>
      <c r="E1887" s="99"/>
      <c r="F1887" s="99"/>
      <c r="G1887" s="99"/>
    </row>
    <row r="1888" spans="1:7" x14ac:dyDescent="0.25">
      <c r="A1888" s="94"/>
      <c r="B1888" s="94"/>
      <c r="C1888" s="99"/>
      <c r="D1888" s="99"/>
      <c r="E1888" s="99"/>
      <c r="F1888" s="99"/>
      <c r="G1888" s="99"/>
    </row>
    <row r="1889" spans="1:7" x14ac:dyDescent="0.25">
      <c r="A1889" s="94"/>
      <c r="B1889" s="94"/>
      <c r="C1889" s="99"/>
      <c r="D1889" s="99"/>
      <c r="E1889" s="99"/>
      <c r="F1889" s="99"/>
      <c r="G1889" s="99"/>
    </row>
    <row r="1890" spans="1:7" x14ac:dyDescent="0.25">
      <c r="A1890" s="94"/>
      <c r="B1890" s="94"/>
      <c r="C1890" s="99"/>
      <c r="D1890" s="99"/>
      <c r="E1890" s="99"/>
      <c r="F1890" s="99"/>
      <c r="G1890" s="99"/>
    </row>
    <row r="1891" spans="1:7" x14ac:dyDescent="0.25">
      <c r="A1891" s="94"/>
      <c r="B1891" s="94"/>
      <c r="C1891" s="99"/>
      <c r="D1891" s="99"/>
      <c r="E1891" s="99"/>
      <c r="F1891" s="99"/>
      <c r="G1891" s="99"/>
    </row>
    <row r="1892" spans="1:7" x14ac:dyDescent="0.25">
      <c r="A1892" s="94"/>
      <c r="B1892" s="94"/>
      <c r="C1892" s="99"/>
      <c r="D1892" s="99"/>
      <c r="E1892" s="99"/>
      <c r="F1892" s="99"/>
      <c r="G1892" s="99"/>
    </row>
    <row r="1893" spans="1:7" x14ac:dyDescent="0.25">
      <c r="A1893" s="94"/>
      <c r="B1893" s="94"/>
      <c r="C1893" s="99"/>
      <c r="D1893" s="99"/>
      <c r="E1893" s="99"/>
      <c r="F1893" s="99"/>
      <c r="G1893" s="99"/>
    </row>
    <row r="1894" spans="1:7" x14ac:dyDescent="0.25">
      <c r="A1894" s="94"/>
      <c r="B1894" s="94"/>
      <c r="C1894" s="99"/>
      <c r="D1894" s="99"/>
      <c r="E1894" s="99"/>
      <c r="F1894" s="99"/>
      <c r="G1894" s="99"/>
    </row>
    <row r="1895" spans="1:7" x14ac:dyDescent="0.25">
      <c r="A1895" s="94"/>
      <c r="B1895" s="94"/>
      <c r="C1895" s="99"/>
      <c r="D1895" s="99"/>
      <c r="E1895" s="99"/>
      <c r="F1895" s="99"/>
      <c r="G1895" s="99"/>
    </row>
    <row r="1896" spans="1:7" x14ac:dyDescent="0.25">
      <c r="A1896" s="94"/>
      <c r="B1896" s="94"/>
      <c r="C1896" s="99"/>
      <c r="D1896" s="99"/>
      <c r="E1896" s="99"/>
      <c r="F1896" s="99"/>
      <c r="G1896" s="99"/>
    </row>
    <row r="1897" spans="1:7" x14ac:dyDescent="0.25">
      <c r="A1897" s="94"/>
      <c r="B1897" s="94"/>
      <c r="C1897" s="99"/>
      <c r="D1897" s="99"/>
      <c r="E1897" s="99"/>
      <c r="F1897" s="99"/>
      <c r="G1897" s="99"/>
    </row>
    <row r="1898" spans="1:7" x14ac:dyDescent="0.25">
      <c r="A1898" s="94"/>
      <c r="B1898" s="94"/>
      <c r="C1898" s="99"/>
      <c r="D1898" s="99"/>
      <c r="E1898" s="99"/>
      <c r="F1898" s="99"/>
      <c r="G1898" s="99"/>
    </row>
    <row r="1899" spans="1:7" x14ac:dyDescent="0.25">
      <c r="A1899" s="94"/>
      <c r="B1899" s="94"/>
      <c r="C1899" s="99"/>
      <c r="D1899" s="99"/>
      <c r="E1899" s="99"/>
      <c r="F1899" s="99"/>
      <c r="G1899" s="99"/>
    </row>
    <row r="1900" spans="1:7" x14ac:dyDescent="0.25">
      <c r="A1900" s="94"/>
      <c r="B1900" s="94"/>
      <c r="C1900" s="99"/>
      <c r="D1900" s="99"/>
      <c r="E1900" s="99"/>
      <c r="F1900" s="99"/>
      <c r="G1900" s="99"/>
    </row>
    <row r="1901" spans="1:7" x14ac:dyDescent="0.25">
      <c r="A1901" s="94"/>
      <c r="B1901" s="94"/>
      <c r="C1901" s="99"/>
      <c r="D1901" s="99"/>
      <c r="E1901" s="99"/>
      <c r="F1901" s="99"/>
      <c r="G1901" s="99"/>
    </row>
    <row r="1902" spans="1:7" x14ac:dyDescent="0.25">
      <c r="A1902" s="94"/>
      <c r="B1902" s="94"/>
      <c r="C1902" s="99"/>
      <c r="D1902" s="99"/>
      <c r="E1902" s="99"/>
      <c r="F1902" s="99"/>
      <c r="G1902" s="99"/>
    </row>
    <row r="1903" spans="1:7" x14ac:dyDescent="0.25">
      <c r="A1903" s="94"/>
      <c r="B1903" s="94"/>
      <c r="C1903" s="99"/>
      <c r="D1903" s="99"/>
      <c r="E1903" s="99"/>
      <c r="F1903" s="99"/>
      <c r="G1903" s="99"/>
    </row>
    <row r="1904" spans="1:7" x14ac:dyDescent="0.25">
      <c r="A1904" s="94"/>
      <c r="B1904" s="94"/>
      <c r="C1904" s="99"/>
      <c r="D1904" s="99"/>
      <c r="E1904" s="99"/>
      <c r="F1904" s="99"/>
      <c r="G1904" s="99"/>
    </row>
    <row r="1905" spans="1:7" x14ac:dyDescent="0.25">
      <c r="A1905" s="94"/>
      <c r="B1905" s="94"/>
      <c r="C1905" s="99"/>
      <c r="D1905" s="99"/>
      <c r="E1905" s="99"/>
      <c r="F1905" s="99"/>
      <c r="G1905" s="99"/>
    </row>
    <row r="1906" spans="1:7" x14ac:dyDescent="0.25">
      <c r="A1906" s="94"/>
      <c r="B1906" s="94"/>
      <c r="C1906" s="99"/>
      <c r="D1906" s="99"/>
      <c r="E1906" s="99"/>
      <c r="F1906" s="99"/>
      <c r="G1906" s="99"/>
    </row>
    <row r="1907" spans="1:7" x14ac:dyDescent="0.25">
      <c r="A1907" s="94"/>
      <c r="B1907" s="94"/>
      <c r="C1907" s="99"/>
      <c r="D1907" s="99"/>
      <c r="E1907" s="99"/>
      <c r="F1907" s="99"/>
      <c r="G1907" s="99"/>
    </row>
    <row r="1908" spans="1:7" x14ac:dyDescent="0.25">
      <c r="A1908" s="94"/>
      <c r="B1908" s="94"/>
      <c r="C1908" s="99"/>
      <c r="D1908" s="99"/>
      <c r="E1908" s="99"/>
      <c r="F1908" s="99"/>
      <c r="G1908" s="99"/>
    </row>
    <row r="1909" spans="1:7" x14ac:dyDescent="0.25">
      <c r="A1909" s="94"/>
      <c r="B1909" s="94"/>
      <c r="C1909" s="99"/>
      <c r="D1909" s="99"/>
      <c r="E1909" s="99"/>
      <c r="F1909" s="99"/>
      <c r="G1909" s="99"/>
    </row>
    <row r="1910" spans="1:7" x14ac:dyDescent="0.25">
      <c r="A1910" s="94"/>
      <c r="B1910" s="94"/>
      <c r="C1910" s="99"/>
      <c r="D1910" s="99"/>
      <c r="E1910" s="99"/>
      <c r="F1910" s="99"/>
      <c r="G1910" s="99"/>
    </row>
    <row r="1911" spans="1:7" x14ac:dyDescent="0.25">
      <c r="A1911" s="94"/>
      <c r="B1911" s="94"/>
      <c r="C1911" s="99"/>
      <c r="D1911" s="99"/>
      <c r="E1911" s="99"/>
      <c r="F1911" s="99"/>
      <c r="G1911" s="99"/>
    </row>
    <row r="1912" spans="1:7" x14ac:dyDescent="0.25">
      <c r="A1912" s="94"/>
      <c r="B1912" s="94"/>
      <c r="C1912" s="99"/>
      <c r="D1912" s="99"/>
      <c r="E1912" s="99"/>
      <c r="F1912" s="99"/>
      <c r="G1912" s="99"/>
    </row>
    <row r="1913" spans="1:7" x14ac:dyDescent="0.25">
      <c r="A1913" s="94"/>
      <c r="B1913" s="94"/>
      <c r="C1913" s="99"/>
      <c r="D1913" s="99"/>
      <c r="E1913" s="99"/>
      <c r="F1913" s="99"/>
      <c r="G1913" s="99"/>
    </row>
    <row r="1914" spans="1:7" x14ac:dyDescent="0.25">
      <c r="A1914" s="94"/>
      <c r="B1914" s="94"/>
      <c r="C1914" s="99"/>
      <c r="D1914" s="99"/>
      <c r="E1914" s="99"/>
      <c r="F1914" s="99"/>
      <c r="G1914" s="99"/>
    </row>
    <row r="1915" spans="1:7" x14ac:dyDescent="0.25">
      <c r="A1915" s="94"/>
      <c r="B1915" s="94"/>
      <c r="C1915" s="99"/>
      <c r="D1915" s="99"/>
      <c r="E1915" s="99"/>
      <c r="F1915" s="99"/>
      <c r="G1915" s="99"/>
    </row>
    <row r="1916" spans="1:7" x14ac:dyDescent="0.25">
      <c r="A1916" s="94"/>
      <c r="B1916" s="94"/>
      <c r="C1916" s="99"/>
      <c r="D1916" s="99"/>
      <c r="E1916" s="99"/>
      <c r="F1916" s="99"/>
      <c r="G1916" s="99"/>
    </row>
    <row r="1917" spans="1:7" x14ac:dyDescent="0.25">
      <c r="A1917" s="94"/>
      <c r="B1917" s="94"/>
      <c r="C1917" s="99"/>
      <c r="D1917" s="99"/>
      <c r="E1917" s="99"/>
      <c r="F1917" s="99"/>
      <c r="G1917" s="99"/>
    </row>
    <row r="1918" spans="1:7" x14ac:dyDescent="0.25">
      <c r="A1918" s="94"/>
      <c r="B1918" s="94"/>
      <c r="C1918" s="99"/>
      <c r="D1918" s="99"/>
      <c r="E1918" s="99"/>
      <c r="F1918" s="99"/>
      <c r="G1918" s="99"/>
    </row>
    <row r="1919" spans="1:7" x14ac:dyDescent="0.25">
      <c r="A1919" s="94"/>
      <c r="B1919" s="94"/>
      <c r="C1919" s="99"/>
      <c r="D1919" s="99"/>
      <c r="E1919" s="99"/>
      <c r="F1919" s="99"/>
      <c r="G1919" s="99"/>
    </row>
    <row r="1920" spans="1:7" x14ac:dyDescent="0.25">
      <c r="A1920" s="94"/>
      <c r="B1920" s="94"/>
      <c r="C1920" s="99"/>
      <c r="D1920" s="99"/>
      <c r="E1920" s="99"/>
      <c r="F1920" s="99"/>
      <c r="G1920" s="99"/>
    </row>
    <row r="1921" spans="1:7" x14ac:dyDescent="0.25">
      <c r="A1921" s="94"/>
      <c r="B1921" s="94"/>
      <c r="C1921" s="99"/>
      <c r="D1921" s="99"/>
      <c r="E1921" s="99"/>
      <c r="F1921" s="99"/>
      <c r="G1921" s="99"/>
    </row>
    <row r="1922" spans="1:7" x14ac:dyDescent="0.25">
      <c r="A1922" s="94"/>
      <c r="B1922" s="94"/>
      <c r="C1922" s="99"/>
      <c r="D1922" s="99"/>
      <c r="E1922" s="99"/>
      <c r="F1922" s="99"/>
      <c r="G1922" s="99"/>
    </row>
    <row r="1923" spans="1:7" x14ac:dyDescent="0.25">
      <c r="A1923" s="94"/>
      <c r="B1923" s="94"/>
      <c r="C1923" s="99"/>
      <c r="D1923" s="99"/>
      <c r="E1923" s="99"/>
      <c r="F1923" s="99"/>
      <c r="G1923" s="99"/>
    </row>
    <row r="1924" spans="1:7" x14ac:dyDescent="0.25">
      <c r="A1924" s="94"/>
      <c r="B1924" s="94"/>
      <c r="C1924" s="99"/>
      <c r="D1924" s="99"/>
      <c r="E1924" s="99"/>
      <c r="F1924" s="99"/>
      <c r="G1924" s="99"/>
    </row>
    <row r="1925" spans="1:7" x14ac:dyDescent="0.25">
      <c r="A1925" s="94"/>
      <c r="B1925" s="94"/>
      <c r="C1925" s="99"/>
      <c r="D1925" s="99"/>
      <c r="E1925" s="99"/>
      <c r="F1925" s="99"/>
      <c r="G1925" s="99"/>
    </row>
    <row r="1926" spans="1:7" x14ac:dyDescent="0.25">
      <c r="A1926" s="94"/>
      <c r="B1926" s="94"/>
      <c r="C1926" s="99"/>
      <c r="D1926" s="99"/>
      <c r="E1926" s="99"/>
      <c r="F1926" s="99"/>
      <c r="G1926" s="99"/>
    </row>
    <row r="1927" spans="1:7" x14ac:dyDescent="0.25">
      <c r="A1927" s="94"/>
      <c r="B1927" s="94"/>
      <c r="C1927" s="99"/>
      <c r="D1927" s="99"/>
      <c r="E1927" s="99"/>
      <c r="F1927" s="99"/>
      <c r="G1927" s="99"/>
    </row>
    <row r="1928" spans="1:7" x14ac:dyDescent="0.25">
      <c r="A1928" s="94"/>
      <c r="B1928" s="94"/>
      <c r="C1928" s="99"/>
      <c r="D1928" s="99"/>
      <c r="E1928" s="99"/>
      <c r="F1928" s="99"/>
      <c r="G1928" s="99"/>
    </row>
    <row r="1929" spans="1:7" x14ac:dyDescent="0.25">
      <c r="A1929" s="94"/>
      <c r="B1929" s="94"/>
      <c r="C1929" s="99"/>
      <c r="D1929" s="99"/>
      <c r="E1929" s="99"/>
      <c r="F1929" s="99"/>
      <c r="G1929" s="99"/>
    </row>
    <row r="1930" spans="1:7" x14ac:dyDescent="0.25">
      <c r="A1930" s="94"/>
      <c r="B1930" s="94"/>
      <c r="C1930" s="99"/>
      <c r="D1930" s="99"/>
      <c r="E1930" s="99"/>
      <c r="F1930" s="99"/>
      <c r="G1930" s="99"/>
    </row>
    <row r="1931" spans="1:7" x14ac:dyDescent="0.25">
      <c r="A1931" s="94"/>
      <c r="B1931" s="94"/>
      <c r="C1931" s="99"/>
      <c r="D1931" s="99"/>
      <c r="E1931" s="99"/>
      <c r="F1931" s="99"/>
      <c r="G1931" s="99"/>
    </row>
    <row r="1932" spans="1:7" x14ac:dyDescent="0.25">
      <c r="A1932" s="94"/>
      <c r="B1932" s="94"/>
      <c r="C1932" s="99"/>
      <c r="D1932" s="99"/>
      <c r="E1932" s="99"/>
      <c r="F1932" s="99"/>
      <c r="G1932" s="99"/>
    </row>
    <row r="1933" spans="1:7" x14ac:dyDescent="0.25">
      <c r="A1933" s="94"/>
      <c r="B1933" s="94"/>
      <c r="C1933" s="99"/>
      <c r="D1933" s="99"/>
      <c r="E1933" s="99"/>
      <c r="F1933" s="99"/>
      <c r="G1933" s="99"/>
    </row>
    <row r="1934" spans="1:7" x14ac:dyDescent="0.25">
      <c r="A1934" s="94"/>
      <c r="B1934" s="94"/>
      <c r="C1934" s="99"/>
      <c r="D1934" s="99"/>
      <c r="E1934" s="99"/>
      <c r="F1934" s="99"/>
      <c r="G1934" s="99"/>
    </row>
    <row r="1935" spans="1:7" x14ac:dyDescent="0.25">
      <c r="A1935" s="94"/>
      <c r="B1935" s="94"/>
      <c r="C1935" s="99"/>
      <c r="D1935" s="99"/>
      <c r="E1935" s="99"/>
      <c r="F1935" s="99"/>
      <c r="G1935" s="99"/>
    </row>
    <row r="1936" spans="1:7" x14ac:dyDescent="0.25">
      <c r="A1936" s="94"/>
      <c r="B1936" s="94"/>
      <c r="C1936" s="99"/>
      <c r="D1936" s="99"/>
      <c r="E1936" s="99"/>
      <c r="F1936" s="99"/>
      <c r="G1936" s="99"/>
    </row>
    <row r="1937" spans="1:7" x14ac:dyDescent="0.25">
      <c r="A1937" s="94"/>
      <c r="B1937" s="94"/>
      <c r="C1937" s="99"/>
      <c r="D1937" s="99"/>
      <c r="E1937" s="99"/>
      <c r="F1937" s="99"/>
      <c r="G1937" s="99"/>
    </row>
    <row r="1938" spans="1:7" x14ac:dyDescent="0.25">
      <c r="A1938" s="94"/>
      <c r="B1938" s="94"/>
      <c r="C1938" s="99"/>
      <c r="D1938" s="99"/>
      <c r="E1938" s="99"/>
      <c r="F1938" s="99"/>
      <c r="G1938" s="99"/>
    </row>
    <row r="1939" spans="1:7" x14ac:dyDescent="0.25">
      <c r="A1939" s="94"/>
      <c r="B1939" s="94"/>
      <c r="C1939" s="99"/>
      <c r="D1939" s="99"/>
      <c r="E1939" s="99"/>
      <c r="F1939" s="99"/>
      <c r="G1939" s="99"/>
    </row>
    <row r="1940" spans="1:7" x14ac:dyDescent="0.25">
      <c r="A1940" s="94"/>
      <c r="B1940" s="94"/>
      <c r="C1940" s="99"/>
      <c r="D1940" s="99"/>
      <c r="E1940" s="99"/>
      <c r="F1940" s="99"/>
      <c r="G1940" s="99"/>
    </row>
    <row r="1941" spans="1:7" x14ac:dyDescent="0.25">
      <c r="A1941" s="94"/>
      <c r="B1941" s="94"/>
      <c r="C1941" s="99"/>
      <c r="D1941" s="99"/>
      <c r="E1941" s="99"/>
      <c r="F1941" s="99"/>
      <c r="G1941" s="99"/>
    </row>
    <row r="1942" spans="1:7" x14ac:dyDescent="0.25">
      <c r="A1942" s="94"/>
      <c r="B1942" s="94"/>
      <c r="C1942" s="99"/>
      <c r="D1942" s="99"/>
      <c r="E1942" s="99"/>
      <c r="F1942" s="99"/>
      <c r="G1942" s="99"/>
    </row>
    <row r="1943" spans="1:7" x14ac:dyDescent="0.25">
      <c r="A1943" s="94"/>
      <c r="B1943" s="94"/>
      <c r="C1943" s="99"/>
      <c r="D1943" s="99"/>
      <c r="E1943" s="99"/>
      <c r="F1943" s="99"/>
      <c r="G1943" s="99"/>
    </row>
    <row r="1944" spans="1:7" x14ac:dyDescent="0.25">
      <c r="A1944" s="94"/>
      <c r="B1944" s="94"/>
      <c r="C1944" s="99"/>
      <c r="D1944" s="99"/>
      <c r="E1944" s="99"/>
      <c r="F1944" s="99"/>
      <c r="G1944" s="99"/>
    </row>
    <row r="1945" spans="1:7" x14ac:dyDescent="0.25">
      <c r="A1945" s="94"/>
      <c r="B1945" s="94"/>
      <c r="C1945" s="99"/>
      <c r="D1945" s="99"/>
      <c r="E1945" s="99"/>
      <c r="F1945" s="99"/>
      <c r="G1945" s="99"/>
    </row>
    <row r="1946" spans="1:7" x14ac:dyDescent="0.25">
      <c r="A1946" s="94"/>
      <c r="B1946" s="94"/>
      <c r="C1946" s="99"/>
      <c r="D1946" s="99"/>
      <c r="E1946" s="99"/>
      <c r="F1946" s="99"/>
      <c r="G1946" s="99"/>
    </row>
    <row r="1947" spans="1:7" x14ac:dyDescent="0.25">
      <c r="A1947" s="94"/>
      <c r="B1947" s="94"/>
      <c r="C1947" s="99"/>
      <c r="D1947" s="99"/>
      <c r="E1947" s="99"/>
      <c r="F1947" s="99"/>
      <c r="G1947" s="99"/>
    </row>
    <row r="1948" spans="1:7" x14ac:dyDescent="0.25">
      <c r="A1948" s="94"/>
      <c r="B1948" s="94"/>
      <c r="C1948" s="99"/>
      <c r="D1948" s="99"/>
      <c r="E1948" s="99"/>
      <c r="F1948" s="99"/>
      <c r="G1948" s="99"/>
    </row>
    <row r="1949" spans="1:7" x14ac:dyDescent="0.25">
      <c r="A1949" s="94"/>
      <c r="B1949" s="94"/>
      <c r="C1949" s="99"/>
      <c r="D1949" s="99"/>
      <c r="E1949" s="99"/>
      <c r="F1949" s="99"/>
      <c r="G1949" s="99"/>
    </row>
    <row r="1950" spans="1:7" x14ac:dyDescent="0.25">
      <c r="A1950" s="94"/>
      <c r="B1950" s="94"/>
      <c r="C1950" s="99"/>
      <c r="D1950" s="99"/>
      <c r="E1950" s="99"/>
      <c r="F1950" s="99"/>
      <c r="G1950" s="99"/>
    </row>
    <row r="1951" spans="1:7" x14ac:dyDescent="0.25">
      <c r="A1951" s="94"/>
      <c r="B1951" s="94"/>
      <c r="C1951" s="99"/>
      <c r="D1951" s="99"/>
      <c r="E1951" s="99"/>
      <c r="F1951" s="99"/>
      <c r="G1951" s="99"/>
    </row>
    <row r="1952" spans="1:7" x14ac:dyDescent="0.25">
      <c r="A1952" s="94"/>
      <c r="B1952" s="94"/>
      <c r="C1952" s="99"/>
      <c r="D1952" s="99"/>
      <c r="E1952" s="99"/>
      <c r="F1952" s="99"/>
      <c r="G1952" s="99"/>
    </row>
    <row r="1953" spans="1:7" x14ac:dyDescent="0.25">
      <c r="A1953" s="94"/>
      <c r="B1953" s="94"/>
      <c r="C1953" s="99"/>
      <c r="D1953" s="99"/>
      <c r="E1953" s="99"/>
      <c r="F1953" s="99"/>
      <c r="G1953" s="99"/>
    </row>
    <row r="1954" spans="1:7" x14ac:dyDescent="0.25">
      <c r="A1954" s="94"/>
      <c r="B1954" s="94"/>
      <c r="C1954" s="99"/>
      <c r="D1954" s="99"/>
      <c r="E1954" s="99"/>
      <c r="F1954" s="99"/>
      <c r="G1954" s="99"/>
    </row>
    <row r="1955" spans="1:7" x14ac:dyDescent="0.25">
      <c r="A1955" s="94"/>
      <c r="B1955" s="94"/>
      <c r="C1955" s="99"/>
      <c r="D1955" s="99"/>
      <c r="E1955" s="99"/>
      <c r="F1955" s="99"/>
      <c r="G1955" s="99"/>
    </row>
    <row r="1956" spans="1:7" x14ac:dyDescent="0.25">
      <c r="A1956" s="94"/>
      <c r="B1956" s="94"/>
      <c r="C1956" s="99"/>
      <c r="D1956" s="99"/>
      <c r="E1956" s="99"/>
      <c r="F1956" s="99"/>
      <c r="G1956" s="99"/>
    </row>
    <row r="1957" spans="1:7" x14ac:dyDescent="0.25">
      <c r="A1957" s="94"/>
      <c r="B1957" s="94"/>
      <c r="C1957" s="99"/>
      <c r="D1957" s="99"/>
      <c r="E1957" s="99"/>
      <c r="F1957" s="99"/>
      <c r="G1957" s="99"/>
    </row>
    <row r="1958" spans="1:7" x14ac:dyDescent="0.25">
      <c r="A1958" s="94"/>
      <c r="B1958" s="94"/>
      <c r="C1958" s="99"/>
      <c r="D1958" s="99"/>
      <c r="E1958" s="99"/>
      <c r="F1958" s="99"/>
      <c r="G1958" s="99"/>
    </row>
    <row r="1959" spans="1:7" x14ac:dyDescent="0.25">
      <c r="A1959" s="94"/>
      <c r="B1959" s="94"/>
      <c r="C1959" s="99"/>
      <c r="D1959" s="99"/>
      <c r="E1959" s="99"/>
      <c r="F1959" s="99"/>
      <c r="G1959" s="99"/>
    </row>
    <row r="1960" spans="1:7" x14ac:dyDescent="0.25">
      <c r="A1960" s="94"/>
      <c r="B1960" s="94"/>
      <c r="C1960" s="99"/>
      <c r="D1960" s="99"/>
      <c r="E1960" s="99"/>
      <c r="F1960" s="99"/>
      <c r="G1960" s="99"/>
    </row>
    <row r="1961" spans="1:7" x14ac:dyDescent="0.25">
      <c r="A1961" s="94"/>
      <c r="B1961" s="94"/>
      <c r="C1961" s="99"/>
      <c r="D1961" s="99"/>
      <c r="E1961" s="99"/>
      <c r="F1961" s="99"/>
      <c r="G1961" s="99"/>
    </row>
    <row r="1962" spans="1:7" x14ac:dyDescent="0.25">
      <c r="A1962" s="94"/>
      <c r="B1962" s="94"/>
      <c r="C1962" s="99"/>
      <c r="D1962" s="99"/>
      <c r="E1962" s="99"/>
      <c r="F1962" s="99"/>
      <c r="G1962" s="99"/>
    </row>
    <row r="1963" spans="1:7" x14ac:dyDescent="0.25">
      <c r="A1963" s="94"/>
      <c r="B1963" s="94"/>
      <c r="C1963" s="99"/>
      <c r="D1963" s="99"/>
      <c r="E1963" s="99"/>
      <c r="F1963" s="99"/>
      <c r="G1963" s="99"/>
    </row>
    <row r="1964" spans="1:7" x14ac:dyDescent="0.25">
      <c r="A1964" s="94"/>
      <c r="B1964" s="94"/>
      <c r="C1964" s="99"/>
      <c r="D1964" s="99"/>
      <c r="E1964" s="99"/>
      <c r="F1964" s="99"/>
      <c r="G1964" s="99"/>
    </row>
    <row r="1965" spans="1:7" x14ac:dyDescent="0.25">
      <c r="A1965" s="94"/>
      <c r="B1965" s="94"/>
      <c r="C1965" s="99"/>
      <c r="D1965" s="99"/>
      <c r="E1965" s="99"/>
      <c r="F1965" s="99"/>
      <c r="G1965" s="99"/>
    </row>
    <row r="1966" spans="1:7" x14ac:dyDescent="0.25">
      <c r="A1966" s="94"/>
      <c r="B1966" s="94"/>
      <c r="C1966" s="99"/>
      <c r="D1966" s="99"/>
      <c r="E1966" s="99"/>
      <c r="F1966" s="99"/>
      <c r="G1966" s="99"/>
    </row>
    <row r="1967" spans="1:7" x14ac:dyDescent="0.25">
      <c r="A1967" s="94"/>
      <c r="B1967" s="94"/>
      <c r="C1967" s="99"/>
      <c r="D1967" s="99"/>
      <c r="E1967" s="99"/>
      <c r="F1967" s="99"/>
      <c r="G1967" s="99"/>
    </row>
    <row r="1968" spans="1:7" x14ac:dyDescent="0.25">
      <c r="A1968" s="94"/>
      <c r="B1968" s="94"/>
      <c r="C1968" s="99"/>
      <c r="D1968" s="99"/>
      <c r="E1968" s="99"/>
      <c r="F1968" s="99"/>
      <c r="G1968" s="99"/>
    </row>
    <row r="1969" spans="1:7" x14ac:dyDescent="0.25">
      <c r="A1969" s="94"/>
      <c r="B1969" s="94"/>
      <c r="C1969" s="99"/>
      <c r="D1969" s="99"/>
      <c r="E1969" s="99"/>
      <c r="F1969" s="99"/>
      <c r="G1969" s="99"/>
    </row>
    <row r="1970" spans="1:7" x14ac:dyDescent="0.25">
      <c r="A1970" s="94"/>
      <c r="B1970" s="94"/>
      <c r="C1970" s="99"/>
      <c r="D1970" s="99"/>
      <c r="E1970" s="99"/>
      <c r="F1970" s="99"/>
      <c r="G1970" s="99"/>
    </row>
    <row r="1971" spans="1:7" x14ac:dyDescent="0.25">
      <c r="A1971" s="94"/>
      <c r="B1971" s="94"/>
      <c r="C1971" s="99"/>
      <c r="D1971" s="99"/>
      <c r="E1971" s="99"/>
      <c r="F1971" s="99"/>
      <c r="G1971" s="99"/>
    </row>
    <row r="1972" spans="1:7" x14ac:dyDescent="0.25">
      <c r="A1972" s="94"/>
      <c r="B1972" s="94"/>
      <c r="C1972" s="99"/>
      <c r="D1972" s="99"/>
      <c r="E1972" s="99"/>
      <c r="F1972" s="99"/>
      <c r="G1972" s="99"/>
    </row>
    <row r="1973" spans="1:7" x14ac:dyDescent="0.25">
      <c r="A1973" s="94"/>
      <c r="B1973" s="94"/>
      <c r="C1973" s="99"/>
      <c r="D1973" s="99"/>
      <c r="E1973" s="99"/>
      <c r="F1973" s="99"/>
      <c r="G1973" s="99"/>
    </row>
    <row r="1974" spans="1:7" x14ac:dyDescent="0.25">
      <c r="A1974" s="94"/>
      <c r="B1974" s="94"/>
      <c r="C1974" s="99"/>
      <c r="D1974" s="99"/>
      <c r="E1974" s="99"/>
      <c r="F1974" s="99"/>
      <c r="G1974" s="99"/>
    </row>
    <row r="1975" spans="1:7" x14ac:dyDescent="0.25">
      <c r="A1975" s="94"/>
      <c r="B1975" s="94"/>
      <c r="C1975" s="99"/>
      <c r="D1975" s="99"/>
      <c r="E1975" s="99"/>
      <c r="F1975" s="99"/>
      <c r="G1975" s="99"/>
    </row>
    <row r="1976" spans="1:7" x14ac:dyDescent="0.25">
      <c r="A1976" s="94"/>
      <c r="B1976" s="94"/>
      <c r="C1976" s="99"/>
      <c r="D1976" s="99"/>
      <c r="E1976" s="99"/>
      <c r="F1976" s="99"/>
      <c r="G1976" s="99"/>
    </row>
    <row r="1977" spans="1:7" x14ac:dyDescent="0.25">
      <c r="A1977" s="94"/>
      <c r="B1977" s="94"/>
      <c r="C1977" s="99"/>
      <c r="D1977" s="99"/>
      <c r="E1977" s="99"/>
      <c r="F1977" s="99"/>
      <c r="G1977" s="99"/>
    </row>
    <row r="1978" spans="1:7" x14ac:dyDescent="0.25">
      <c r="A1978" s="94"/>
      <c r="B1978" s="94"/>
      <c r="C1978" s="99"/>
      <c r="D1978" s="99"/>
      <c r="E1978" s="99"/>
      <c r="F1978" s="99"/>
      <c r="G1978" s="99"/>
    </row>
    <row r="1979" spans="1:7" x14ac:dyDescent="0.25">
      <c r="A1979" s="94"/>
      <c r="B1979" s="94"/>
      <c r="C1979" s="99"/>
      <c r="D1979" s="99"/>
      <c r="E1979" s="99"/>
      <c r="F1979" s="99"/>
      <c r="G1979" s="99"/>
    </row>
    <row r="1980" spans="1:7" x14ac:dyDescent="0.25">
      <c r="A1980" s="94"/>
      <c r="B1980" s="94"/>
      <c r="C1980" s="99"/>
      <c r="D1980" s="99"/>
      <c r="E1980" s="99"/>
      <c r="F1980" s="99"/>
      <c r="G1980" s="99"/>
    </row>
    <row r="1981" spans="1:7" x14ac:dyDescent="0.25">
      <c r="A1981" s="94"/>
      <c r="B1981" s="94"/>
      <c r="C1981" s="99"/>
      <c r="D1981" s="99"/>
      <c r="E1981" s="99"/>
      <c r="F1981" s="99"/>
      <c r="G1981" s="99"/>
    </row>
    <row r="1982" spans="1:7" x14ac:dyDescent="0.25">
      <c r="A1982" s="94"/>
      <c r="B1982" s="94"/>
      <c r="C1982" s="99"/>
      <c r="D1982" s="99"/>
      <c r="E1982" s="99"/>
      <c r="F1982" s="99"/>
      <c r="G1982" s="99"/>
    </row>
    <row r="1983" spans="1:7" x14ac:dyDescent="0.25">
      <c r="A1983" s="94"/>
      <c r="B1983" s="94"/>
      <c r="C1983" s="99"/>
      <c r="D1983" s="99"/>
      <c r="E1983" s="99"/>
      <c r="F1983" s="99"/>
      <c r="G1983" s="99"/>
    </row>
    <row r="1984" spans="1:7" x14ac:dyDescent="0.25">
      <c r="A1984" s="94"/>
      <c r="B1984" s="94"/>
      <c r="C1984" s="99"/>
      <c r="D1984" s="99"/>
      <c r="E1984" s="99"/>
      <c r="F1984" s="99"/>
      <c r="G1984" s="99"/>
    </row>
    <row r="1985" spans="1:7" x14ac:dyDescent="0.25">
      <c r="A1985" s="94"/>
      <c r="B1985" s="94"/>
      <c r="C1985" s="99"/>
      <c r="D1985" s="99"/>
      <c r="E1985" s="99"/>
      <c r="F1985" s="99"/>
      <c r="G1985" s="99"/>
    </row>
    <row r="1986" spans="1:7" x14ac:dyDescent="0.25">
      <c r="A1986" s="94"/>
      <c r="B1986" s="94"/>
      <c r="C1986" s="99"/>
      <c r="D1986" s="99"/>
      <c r="E1986" s="99"/>
      <c r="F1986" s="99"/>
      <c r="G1986" s="99"/>
    </row>
    <row r="1987" spans="1:7" x14ac:dyDescent="0.25">
      <c r="A1987" s="94"/>
      <c r="B1987" s="94"/>
      <c r="C1987" s="99"/>
      <c r="D1987" s="99"/>
      <c r="E1987" s="99"/>
      <c r="F1987" s="99"/>
      <c r="G1987" s="99"/>
    </row>
    <row r="1988" spans="1:7" x14ac:dyDescent="0.25">
      <c r="A1988" s="94"/>
      <c r="B1988" s="94"/>
      <c r="C1988" s="99"/>
      <c r="D1988" s="99"/>
      <c r="E1988" s="99"/>
      <c r="F1988" s="99"/>
      <c r="G1988" s="99"/>
    </row>
    <row r="1989" spans="1:7" x14ac:dyDescent="0.25">
      <c r="A1989" s="94"/>
      <c r="B1989" s="94"/>
      <c r="C1989" s="99"/>
      <c r="D1989" s="99"/>
      <c r="E1989" s="99"/>
      <c r="F1989" s="99"/>
      <c r="G1989" s="99"/>
    </row>
    <row r="1990" spans="1:7" x14ac:dyDescent="0.25">
      <c r="A1990" s="94"/>
      <c r="B1990" s="94"/>
      <c r="C1990" s="99"/>
      <c r="D1990" s="99"/>
      <c r="E1990" s="99"/>
      <c r="F1990" s="99"/>
      <c r="G1990" s="99"/>
    </row>
    <row r="1991" spans="1:7" x14ac:dyDescent="0.25">
      <c r="A1991" s="94"/>
      <c r="B1991" s="94"/>
      <c r="C1991" s="99"/>
      <c r="D1991" s="99"/>
      <c r="E1991" s="99"/>
      <c r="F1991" s="99"/>
      <c r="G1991" s="99"/>
    </row>
    <row r="1992" spans="1:7" x14ac:dyDescent="0.25">
      <c r="A1992" s="94"/>
      <c r="B1992" s="94"/>
      <c r="C1992" s="99"/>
      <c r="D1992" s="99"/>
      <c r="E1992" s="99"/>
      <c r="F1992" s="99"/>
      <c r="G1992" s="99"/>
    </row>
    <row r="1993" spans="1:7" x14ac:dyDescent="0.25">
      <c r="A1993" s="94"/>
      <c r="B1993" s="94"/>
      <c r="C1993" s="99"/>
      <c r="D1993" s="99"/>
      <c r="E1993" s="99"/>
      <c r="F1993" s="99"/>
      <c r="G1993" s="99"/>
    </row>
    <row r="1994" spans="1:7" x14ac:dyDescent="0.25">
      <c r="A1994" s="94"/>
      <c r="B1994" s="94"/>
      <c r="C1994" s="99"/>
      <c r="D1994" s="99"/>
      <c r="E1994" s="99"/>
      <c r="F1994" s="99"/>
      <c r="G1994" s="99"/>
    </row>
    <row r="1995" spans="1:7" x14ac:dyDescent="0.25">
      <c r="A1995" s="94"/>
      <c r="B1995" s="94"/>
      <c r="C1995" s="99"/>
      <c r="D1995" s="99"/>
      <c r="E1995" s="99"/>
      <c r="F1995" s="99"/>
      <c r="G1995" s="99"/>
    </row>
    <row r="1996" spans="1:7" x14ac:dyDescent="0.25">
      <c r="A1996" s="94"/>
      <c r="B1996" s="94"/>
      <c r="C1996" s="99"/>
      <c r="D1996" s="99"/>
      <c r="E1996" s="99"/>
      <c r="F1996" s="99"/>
      <c r="G1996" s="99"/>
    </row>
    <row r="1997" spans="1:7" x14ac:dyDescent="0.25">
      <c r="A1997" s="94"/>
      <c r="B1997" s="94"/>
      <c r="C1997" s="99"/>
      <c r="D1997" s="99"/>
      <c r="E1997" s="99"/>
      <c r="F1997" s="99"/>
      <c r="G1997" s="99"/>
    </row>
    <row r="1998" spans="1:7" x14ac:dyDescent="0.25">
      <c r="A1998" s="94"/>
      <c r="B1998" s="94"/>
      <c r="C1998" s="99"/>
      <c r="D1998" s="99"/>
      <c r="E1998" s="99"/>
      <c r="F1998" s="99"/>
      <c r="G1998" s="99"/>
    </row>
    <row r="1999" spans="1:7" x14ac:dyDescent="0.25">
      <c r="A1999" s="94"/>
      <c r="B1999" s="94"/>
      <c r="C1999" s="99"/>
      <c r="D1999" s="99"/>
      <c r="E1999" s="99"/>
      <c r="F1999" s="99"/>
      <c r="G1999" s="99"/>
    </row>
    <row r="2000" spans="1:7" x14ac:dyDescent="0.25">
      <c r="A2000" s="94"/>
      <c r="B2000" s="94"/>
      <c r="C2000" s="99"/>
      <c r="D2000" s="99"/>
      <c r="E2000" s="99"/>
      <c r="F2000" s="99"/>
      <c r="G2000" s="99"/>
    </row>
    <row r="2001" spans="1:7" x14ac:dyDescent="0.25">
      <c r="A2001" s="94"/>
      <c r="B2001" s="94"/>
      <c r="C2001" s="99"/>
      <c r="D2001" s="99"/>
      <c r="E2001" s="99"/>
      <c r="F2001" s="99"/>
      <c r="G2001" s="99"/>
    </row>
    <row r="2002" spans="1:7" x14ac:dyDescent="0.25">
      <c r="A2002" s="94"/>
      <c r="B2002" s="94"/>
      <c r="C2002" s="99"/>
      <c r="D2002" s="99"/>
      <c r="E2002" s="99"/>
      <c r="F2002" s="99"/>
      <c r="G2002" s="99"/>
    </row>
    <row r="2003" spans="1:7" x14ac:dyDescent="0.25">
      <c r="A2003" s="94"/>
      <c r="B2003" s="94"/>
      <c r="C2003" s="99"/>
      <c r="D2003" s="99"/>
      <c r="E2003" s="99"/>
      <c r="F2003" s="99"/>
      <c r="G2003" s="99"/>
    </row>
    <row r="2004" spans="1:7" x14ac:dyDescent="0.25">
      <c r="A2004" s="94"/>
      <c r="B2004" s="94"/>
      <c r="C2004" s="99"/>
      <c r="D2004" s="99"/>
      <c r="E2004" s="99"/>
      <c r="F2004" s="99"/>
      <c r="G2004" s="99"/>
    </row>
    <row r="2005" spans="1:7" x14ac:dyDescent="0.25">
      <c r="A2005" s="94"/>
      <c r="B2005" s="94"/>
      <c r="C2005" s="99"/>
      <c r="D2005" s="99"/>
      <c r="E2005" s="99"/>
      <c r="F2005" s="99"/>
      <c r="G2005" s="99"/>
    </row>
    <row r="2006" spans="1:7" x14ac:dyDescent="0.25">
      <c r="A2006" s="94"/>
      <c r="B2006" s="94"/>
      <c r="C2006" s="99"/>
      <c r="D2006" s="99"/>
      <c r="E2006" s="99"/>
      <c r="F2006" s="99"/>
      <c r="G2006" s="99"/>
    </row>
    <row r="2007" spans="1:7" x14ac:dyDescent="0.25">
      <c r="A2007" s="94"/>
      <c r="B2007" s="94"/>
      <c r="C2007" s="99"/>
      <c r="D2007" s="99"/>
      <c r="E2007" s="99"/>
      <c r="F2007" s="99"/>
      <c r="G2007" s="99"/>
    </row>
    <row r="2008" spans="1:7" x14ac:dyDescent="0.25">
      <c r="A2008" s="94"/>
      <c r="B2008" s="94"/>
      <c r="C2008" s="99"/>
      <c r="D2008" s="99"/>
      <c r="E2008" s="99"/>
      <c r="F2008" s="99"/>
      <c r="G2008" s="99"/>
    </row>
    <row r="2009" spans="1:7" x14ac:dyDescent="0.25">
      <c r="A2009" s="94"/>
      <c r="B2009" s="94"/>
      <c r="C2009" s="99"/>
      <c r="D2009" s="99"/>
      <c r="E2009" s="99"/>
      <c r="F2009" s="99"/>
      <c r="G2009" s="99"/>
    </row>
    <row r="2010" spans="1:7" x14ac:dyDescent="0.25">
      <c r="A2010" s="94"/>
      <c r="B2010" s="94"/>
      <c r="C2010" s="99"/>
      <c r="D2010" s="99"/>
      <c r="E2010" s="99"/>
      <c r="F2010" s="99"/>
      <c r="G2010" s="99"/>
    </row>
    <row r="2011" spans="1:7" x14ac:dyDescent="0.25">
      <c r="A2011" s="94"/>
      <c r="B2011" s="94"/>
      <c r="C2011" s="99"/>
      <c r="D2011" s="99"/>
      <c r="E2011" s="99"/>
      <c r="F2011" s="99"/>
      <c r="G2011" s="99"/>
    </row>
    <row r="2012" spans="1:7" x14ac:dyDescent="0.25">
      <c r="A2012" s="94"/>
      <c r="B2012" s="94"/>
      <c r="C2012" s="99"/>
      <c r="D2012" s="99"/>
      <c r="E2012" s="99"/>
      <c r="F2012" s="99"/>
      <c r="G2012" s="99"/>
    </row>
    <row r="2013" spans="1:7" x14ac:dyDescent="0.25">
      <c r="A2013" s="94"/>
      <c r="B2013" s="94"/>
      <c r="C2013" s="99"/>
      <c r="D2013" s="99"/>
      <c r="E2013" s="99"/>
      <c r="F2013" s="99"/>
      <c r="G2013" s="99"/>
    </row>
    <row r="2014" spans="1:7" x14ac:dyDescent="0.25">
      <c r="A2014" s="94"/>
      <c r="B2014" s="94"/>
      <c r="C2014" s="99"/>
      <c r="D2014" s="99"/>
      <c r="E2014" s="99"/>
      <c r="F2014" s="99"/>
      <c r="G2014" s="99"/>
    </row>
    <row r="2015" spans="1:7" x14ac:dyDescent="0.25">
      <c r="A2015" s="94"/>
      <c r="B2015" s="94"/>
      <c r="C2015" s="99"/>
      <c r="D2015" s="99"/>
      <c r="E2015" s="99"/>
      <c r="F2015" s="99"/>
      <c r="G2015" s="99"/>
    </row>
    <row r="2016" spans="1:7" x14ac:dyDescent="0.25">
      <c r="A2016" s="94"/>
      <c r="B2016" s="94"/>
      <c r="C2016" s="99"/>
      <c r="D2016" s="99"/>
      <c r="E2016" s="99"/>
      <c r="F2016" s="99"/>
      <c r="G2016" s="99"/>
    </row>
    <row r="2017" spans="1:7" x14ac:dyDescent="0.25">
      <c r="A2017" s="94"/>
      <c r="B2017" s="94"/>
      <c r="C2017" s="99"/>
      <c r="D2017" s="99"/>
      <c r="E2017" s="99"/>
      <c r="F2017" s="99"/>
      <c r="G2017" s="99"/>
    </row>
    <row r="2018" spans="1:7" x14ac:dyDescent="0.25">
      <c r="A2018" s="94"/>
      <c r="B2018" s="94"/>
      <c r="C2018" s="99"/>
      <c r="D2018" s="99"/>
      <c r="E2018" s="99"/>
      <c r="F2018" s="99"/>
      <c r="G2018" s="99"/>
    </row>
    <row r="2019" spans="1:7" x14ac:dyDescent="0.25">
      <c r="A2019" s="94"/>
      <c r="B2019" s="94"/>
      <c r="C2019" s="99"/>
      <c r="D2019" s="99"/>
      <c r="E2019" s="99"/>
      <c r="F2019" s="99"/>
      <c r="G2019" s="99"/>
    </row>
    <row r="2020" spans="1:7" x14ac:dyDescent="0.25">
      <c r="A2020" s="94"/>
      <c r="B2020" s="94"/>
      <c r="C2020" s="99"/>
      <c r="D2020" s="99"/>
      <c r="E2020" s="99"/>
      <c r="F2020" s="99"/>
      <c r="G2020" s="99"/>
    </row>
    <row r="2021" spans="1:7" x14ac:dyDescent="0.25">
      <c r="A2021" s="94"/>
      <c r="B2021" s="94"/>
      <c r="C2021" s="99"/>
      <c r="D2021" s="99"/>
      <c r="E2021" s="99"/>
      <c r="F2021" s="99"/>
      <c r="G2021" s="99"/>
    </row>
    <row r="2022" spans="1:7" x14ac:dyDescent="0.25">
      <c r="A2022" s="94"/>
      <c r="B2022" s="94"/>
      <c r="C2022" s="99"/>
      <c r="D2022" s="99"/>
      <c r="E2022" s="99"/>
      <c r="F2022" s="99"/>
      <c r="G2022" s="99"/>
    </row>
    <row r="2023" spans="1:7" x14ac:dyDescent="0.25">
      <c r="A2023" s="94"/>
      <c r="B2023" s="94"/>
      <c r="C2023" s="99"/>
      <c r="D2023" s="99"/>
      <c r="E2023" s="99"/>
      <c r="F2023" s="99"/>
      <c r="G2023" s="99"/>
    </row>
    <row r="2024" spans="1:7" x14ac:dyDescent="0.25">
      <c r="A2024" s="94"/>
      <c r="B2024" s="94"/>
      <c r="C2024" s="99"/>
      <c r="D2024" s="99"/>
      <c r="E2024" s="99"/>
      <c r="F2024" s="99"/>
      <c r="G2024" s="99"/>
    </row>
    <row r="2025" spans="1:7" x14ac:dyDescent="0.25">
      <c r="A2025" s="94"/>
      <c r="B2025" s="94"/>
      <c r="C2025" s="99"/>
      <c r="D2025" s="99"/>
      <c r="E2025" s="99"/>
      <c r="F2025" s="99"/>
      <c r="G2025" s="99"/>
    </row>
    <row r="2026" spans="1:7" x14ac:dyDescent="0.25">
      <c r="A2026" s="94"/>
      <c r="B2026" s="94"/>
      <c r="C2026" s="99"/>
      <c r="D2026" s="99"/>
      <c r="E2026" s="99"/>
      <c r="F2026" s="99"/>
      <c r="G2026" s="99"/>
    </row>
    <row r="2027" spans="1:7" x14ac:dyDescent="0.25">
      <c r="A2027" s="94"/>
      <c r="B2027" s="94"/>
      <c r="C2027" s="99"/>
      <c r="D2027" s="99"/>
      <c r="E2027" s="99"/>
      <c r="F2027" s="99"/>
      <c r="G2027" s="99"/>
    </row>
    <row r="2028" spans="1:7" x14ac:dyDescent="0.25">
      <c r="A2028" s="94"/>
      <c r="B2028" s="94"/>
      <c r="C2028" s="99"/>
      <c r="D2028" s="99"/>
      <c r="E2028" s="99"/>
      <c r="F2028" s="99"/>
      <c r="G2028" s="99"/>
    </row>
    <row r="2029" spans="1:7" x14ac:dyDescent="0.25">
      <c r="A2029" s="94"/>
      <c r="B2029" s="94"/>
      <c r="C2029" s="99"/>
      <c r="D2029" s="99"/>
      <c r="E2029" s="99"/>
      <c r="F2029" s="99"/>
      <c r="G2029" s="99"/>
    </row>
    <row r="2030" spans="1:7" x14ac:dyDescent="0.25">
      <c r="A2030" s="94"/>
      <c r="B2030" s="94"/>
      <c r="C2030" s="99"/>
      <c r="D2030" s="99"/>
      <c r="E2030" s="99"/>
      <c r="F2030" s="99"/>
      <c r="G2030" s="99"/>
    </row>
    <row r="2031" spans="1:7" x14ac:dyDescent="0.25">
      <c r="A2031" s="94"/>
      <c r="B2031" s="94"/>
      <c r="C2031" s="99"/>
      <c r="D2031" s="99"/>
      <c r="E2031" s="99"/>
      <c r="F2031" s="99"/>
      <c r="G2031" s="99"/>
    </row>
    <row r="2032" spans="1:7" x14ac:dyDescent="0.25">
      <c r="A2032" s="94"/>
      <c r="B2032" s="94"/>
      <c r="C2032" s="99"/>
      <c r="D2032" s="99"/>
      <c r="E2032" s="99"/>
      <c r="F2032" s="99"/>
      <c r="G2032" s="99"/>
    </row>
    <row r="2033" spans="1:7" x14ac:dyDescent="0.25">
      <c r="A2033" s="94"/>
      <c r="B2033" s="94"/>
      <c r="C2033" s="99"/>
      <c r="D2033" s="99"/>
      <c r="E2033" s="99"/>
      <c r="F2033" s="99"/>
      <c r="G2033" s="99"/>
    </row>
    <row r="2034" spans="1:7" x14ac:dyDescent="0.25">
      <c r="A2034" s="94"/>
      <c r="B2034" s="94"/>
      <c r="C2034" s="99"/>
      <c r="D2034" s="99"/>
      <c r="E2034" s="99"/>
      <c r="F2034" s="99"/>
      <c r="G2034" s="99"/>
    </row>
    <row r="2035" spans="1:7" x14ac:dyDescent="0.25">
      <c r="A2035" s="94"/>
      <c r="B2035" s="94"/>
      <c r="C2035" s="99"/>
      <c r="D2035" s="99"/>
      <c r="E2035" s="99"/>
      <c r="F2035" s="99"/>
      <c r="G2035" s="99"/>
    </row>
    <row r="2036" spans="1:7" x14ac:dyDescent="0.25">
      <c r="A2036" s="94"/>
      <c r="B2036" s="94"/>
      <c r="C2036" s="99"/>
      <c r="D2036" s="99"/>
      <c r="E2036" s="99"/>
      <c r="F2036" s="99"/>
      <c r="G2036" s="99"/>
    </row>
    <row r="2037" spans="1:7" x14ac:dyDescent="0.25">
      <c r="A2037" s="94"/>
      <c r="B2037" s="94"/>
      <c r="C2037" s="99"/>
      <c r="D2037" s="99"/>
      <c r="E2037" s="99"/>
      <c r="F2037" s="99"/>
      <c r="G2037" s="99"/>
    </row>
    <row r="2038" spans="1:7" x14ac:dyDescent="0.25">
      <c r="A2038" s="94"/>
      <c r="B2038" s="94"/>
      <c r="C2038" s="99"/>
      <c r="D2038" s="99"/>
      <c r="E2038" s="99"/>
      <c r="F2038" s="99"/>
      <c r="G2038" s="99"/>
    </row>
    <row r="2039" spans="1:7" x14ac:dyDescent="0.25">
      <c r="A2039" s="94"/>
      <c r="B2039" s="94"/>
      <c r="C2039" s="99"/>
      <c r="D2039" s="99"/>
      <c r="E2039" s="99"/>
      <c r="F2039" s="99"/>
      <c r="G2039" s="99"/>
    </row>
    <row r="2040" spans="1:7" x14ac:dyDescent="0.25">
      <c r="A2040" s="94"/>
      <c r="B2040" s="94"/>
      <c r="C2040" s="99"/>
      <c r="D2040" s="99"/>
      <c r="E2040" s="99"/>
      <c r="F2040" s="99"/>
      <c r="G2040" s="99"/>
    </row>
    <row r="2041" spans="1:7" x14ac:dyDescent="0.25">
      <c r="A2041" s="94"/>
      <c r="B2041" s="94"/>
      <c r="C2041" s="99"/>
      <c r="D2041" s="99"/>
      <c r="E2041" s="99"/>
      <c r="F2041" s="99"/>
      <c r="G2041" s="99"/>
    </row>
    <row r="2042" spans="1:7" x14ac:dyDescent="0.25">
      <c r="A2042" s="94"/>
      <c r="B2042" s="94"/>
      <c r="C2042" s="99"/>
      <c r="D2042" s="99"/>
      <c r="E2042" s="99"/>
      <c r="F2042" s="99"/>
      <c r="G2042" s="99"/>
    </row>
    <row r="2043" spans="1:7" x14ac:dyDescent="0.25">
      <c r="A2043" s="94"/>
      <c r="B2043" s="94"/>
      <c r="C2043" s="99"/>
      <c r="D2043" s="99"/>
      <c r="E2043" s="99"/>
      <c r="F2043" s="99"/>
      <c r="G2043" s="99"/>
    </row>
    <row r="2044" spans="1:7" x14ac:dyDescent="0.25">
      <c r="A2044" s="94"/>
      <c r="B2044" s="94"/>
      <c r="C2044" s="99"/>
      <c r="D2044" s="99"/>
      <c r="E2044" s="99"/>
      <c r="F2044" s="99"/>
      <c r="G2044" s="99"/>
    </row>
    <row r="2045" spans="1:7" x14ac:dyDescent="0.25">
      <c r="A2045" s="94"/>
      <c r="B2045" s="94"/>
      <c r="C2045" s="99"/>
      <c r="D2045" s="99"/>
      <c r="E2045" s="99"/>
      <c r="F2045" s="99"/>
      <c r="G2045" s="99"/>
    </row>
    <row r="2046" spans="1:7" x14ac:dyDescent="0.25">
      <c r="A2046" s="94"/>
      <c r="B2046" s="94"/>
      <c r="C2046" s="99"/>
      <c r="D2046" s="99"/>
      <c r="E2046" s="99"/>
      <c r="F2046" s="99"/>
      <c r="G2046" s="99"/>
    </row>
    <row r="2047" spans="1:7" x14ac:dyDescent="0.25">
      <c r="A2047" s="94"/>
      <c r="B2047" s="94"/>
      <c r="C2047" s="99"/>
      <c r="D2047" s="99"/>
      <c r="E2047" s="99"/>
      <c r="F2047" s="99"/>
      <c r="G2047" s="99"/>
    </row>
    <row r="2048" spans="1:7" x14ac:dyDescent="0.25">
      <c r="A2048" s="94"/>
      <c r="B2048" s="94"/>
      <c r="C2048" s="99"/>
      <c r="D2048" s="99"/>
      <c r="E2048" s="99"/>
      <c r="F2048" s="99"/>
      <c r="G2048" s="99"/>
    </row>
    <row r="2049" spans="1:7" x14ac:dyDescent="0.25">
      <c r="A2049" s="94"/>
      <c r="B2049" s="94"/>
      <c r="C2049" s="99"/>
      <c r="D2049" s="99"/>
      <c r="E2049" s="99"/>
      <c r="F2049" s="99"/>
      <c r="G2049" s="99"/>
    </row>
    <row r="2050" spans="1:7" x14ac:dyDescent="0.25">
      <c r="A2050" s="94"/>
      <c r="B2050" s="94"/>
      <c r="C2050" s="99"/>
      <c r="D2050" s="99"/>
      <c r="E2050" s="99"/>
      <c r="F2050" s="99"/>
      <c r="G2050" s="99"/>
    </row>
    <row r="2051" spans="1:7" x14ac:dyDescent="0.25">
      <c r="A2051" s="94"/>
      <c r="B2051" s="94"/>
      <c r="C2051" s="99"/>
      <c r="D2051" s="99"/>
      <c r="E2051" s="99"/>
      <c r="F2051" s="99"/>
      <c r="G2051" s="99"/>
    </row>
    <row r="2052" spans="1:7" x14ac:dyDescent="0.25">
      <c r="A2052" s="94"/>
      <c r="B2052" s="94"/>
      <c r="C2052" s="99"/>
      <c r="D2052" s="99"/>
      <c r="E2052" s="99"/>
      <c r="F2052" s="99"/>
      <c r="G2052" s="99"/>
    </row>
    <row r="2053" spans="1:7" x14ac:dyDescent="0.25">
      <c r="A2053" s="94"/>
      <c r="B2053" s="94"/>
      <c r="C2053" s="99"/>
      <c r="D2053" s="99"/>
      <c r="E2053" s="99"/>
      <c r="F2053" s="99"/>
      <c r="G2053" s="99"/>
    </row>
    <row r="2054" spans="1:7" x14ac:dyDescent="0.25">
      <c r="A2054" s="94"/>
      <c r="B2054" s="94"/>
      <c r="C2054" s="99"/>
      <c r="D2054" s="99"/>
      <c r="E2054" s="99"/>
      <c r="F2054" s="99"/>
      <c r="G2054" s="99"/>
    </row>
    <row r="2055" spans="1:7" x14ac:dyDescent="0.25">
      <c r="A2055" s="94"/>
      <c r="B2055" s="94"/>
      <c r="C2055" s="99"/>
      <c r="D2055" s="99"/>
      <c r="E2055" s="99"/>
      <c r="F2055" s="99"/>
      <c r="G2055" s="99"/>
    </row>
    <row r="2056" spans="1:7" x14ac:dyDescent="0.25">
      <c r="A2056" s="94"/>
      <c r="B2056" s="94"/>
      <c r="C2056" s="99"/>
      <c r="D2056" s="99"/>
      <c r="E2056" s="99"/>
      <c r="F2056" s="99"/>
      <c r="G2056" s="99"/>
    </row>
    <row r="2057" spans="1:7" x14ac:dyDescent="0.25">
      <c r="A2057" s="94"/>
      <c r="B2057" s="94"/>
      <c r="C2057" s="99"/>
      <c r="D2057" s="99"/>
      <c r="E2057" s="99"/>
      <c r="F2057" s="99"/>
      <c r="G2057" s="99"/>
    </row>
    <row r="2058" spans="1:7" x14ac:dyDescent="0.25">
      <c r="A2058" s="94"/>
      <c r="B2058" s="94"/>
      <c r="C2058" s="99"/>
      <c r="D2058" s="99"/>
      <c r="E2058" s="99"/>
      <c r="F2058" s="99"/>
      <c r="G2058" s="99"/>
    </row>
    <row r="2059" spans="1:7" x14ac:dyDescent="0.25">
      <c r="A2059" s="94"/>
      <c r="B2059" s="94"/>
      <c r="C2059" s="99"/>
      <c r="D2059" s="99"/>
      <c r="E2059" s="99"/>
      <c r="F2059" s="99"/>
      <c r="G2059" s="99"/>
    </row>
    <row r="2060" spans="1:7" x14ac:dyDescent="0.25">
      <c r="A2060" s="94"/>
      <c r="B2060" s="94"/>
      <c r="C2060" s="99"/>
      <c r="D2060" s="99"/>
      <c r="E2060" s="99"/>
      <c r="F2060" s="99"/>
      <c r="G2060" s="99"/>
    </row>
    <row r="2061" spans="1:7" x14ac:dyDescent="0.25">
      <c r="A2061" s="94"/>
      <c r="B2061" s="94"/>
      <c r="C2061" s="99"/>
      <c r="D2061" s="99"/>
      <c r="E2061" s="99"/>
      <c r="F2061" s="99"/>
      <c r="G2061" s="99"/>
    </row>
    <row r="2062" spans="1:7" x14ac:dyDescent="0.25">
      <c r="A2062" s="94"/>
      <c r="B2062" s="94"/>
      <c r="C2062" s="99"/>
      <c r="D2062" s="99"/>
      <c r="E2062" s="99"/>
      <c r="F2062" s="99"/>
      <c r="G2062" s="99"/>
    </row>
    <row r="2063" spans="1:7" x14ac:dyDescent="0.25">
      <c r="A2063" s="94"/>
      <c r="B2063" s="94"/>
      <c r="C2063" s="99"/>
      <c r="D2063" s="99"/>
      <c r="E2063" s="99"/>
      <c r="F2063" s="99"/>
      <c r="G2063" s="99"/>
    </row>
    <row r="2064" spans="1:7" x14ac:dyDescent="0.25">
      <c r="A2064" s="94"/>
      <c r="B2064" s="94"/>
      <c r="C2064" s="99"/>
      <c r="D2064" s="99"/>
      <c r="E2064" s="99"/>
      <c r="F2064" s="99"/>
      <c r="G2064" s="99"/>
    </row>
    <row r="2065" spans="1:7" x14ac:dyDescent="0.25">
      <c r="A2065" s="94"/>
      <c r="B2065" s="94"/>
      <c r="C2065" s="99"/>
      <c r="D2065" s="99"/>
      <c r="E2065" s="99"/>
      <c r="F2065" s="99"/>
      <c r="G2065" s="99"/>
    </row>
    <row r="2066" spans="1:7" x14ac:dyDescent="0.25">
      <c r="A2066" s="94"/>
      <c r="B2066" s="94"/>
      <c r="C2066" s="99"/>
      <c r="D2066" s="99"/>
      <c r="E2066" s="99"/>
      <c r="F2066" s="99"/>
      <c r="G2066" s="99"/>
    </row>
    <row r="2067" spans="1:7" x14ac:dyDescent="0.25">
      <c r="A2067" s="94"/>
      <c r="B2067" s="94"/>
      <c r="C2067" s="99"/>
      <c r="D2067" s="99"/>
      <c r="E2067" s="99"/>
      <c r="F2067" s="99"/>
      <c r="G2067" s="99"/>
    </row>
    <row r="2068" spans="1:7" x14ac:dyDescent="0.25">
      <c r="A2068" s="94"/>
      <c r="B2068" s="94"/>
      <c r="C2068" s="99"/>
      <c r="D2068" s="99"/>
      <c r="E2068" s="99"/>
      <c r="F2068" s="99"/>
      <c r="G2068" s="99"/>
    </row>
    <row r="2069" spans="1:7" x14ac:dyDescent="0.25">
      <c r="A2069" s="94"/>
      <c r="B2069" s="94"/>
      <c r="C2069" s="99"/>
      <c r="D2069" s="99"/>
      <c r="E2069" s="99"/>
      <c r="F2069" s="99"/>
      <c r="G2069" s="99"/>
    </row>
    <row r="2070" spans="1:7" x14ac:dyDescent="0.25">
      <c r="A2070" s="94"/>
      <c r="B2070" s="94"/>
      <c r="C2070" s="99"/>
      <c r="D2070" s="99"/>
      <c r="E2070" s="99"/>
      <c r="F2070" s="99"/>
      <c r="G2070" s="99"/>
    </row>
    <row r="2071" spans="1:7" x14ac:dyDescent="0.25">
      <c r="A2071" s="94"/>
      <c r="B2071" s="94"/>
      <c r="C2071" s="99"/>
      <c r="D2071" s="99"/>
      <c r="E2071" s="99"/>
      <c r="F2071" s="99"/>
      <c r="G2071" s="99"/>
    </row>
    <row r="2072" spans="1:7" x14ac:dyDescent="0.25">
      <c r="A2072" s="94"/>
      <c r="B2072" s="94"/>
      <c r="C2072" s="99"/>
      <c r="D2072" s="99"/>
      <c r="E2072" s="99"/>
      <c r="F2072" s="99"/>
      <c r="G2072" s="99"/>
    </row>
    <row r="2073" spans="1:7" x14ac:dyDescent="0.25">
      <c r="A2073" s="94"/>
      <c r="B2073" s="94"/>
      <c r="C2073" s="99"/>
      <c r="D2073" s="99"/>
      <c r="E2073" s="99"/>
      <c r="F2073" s="99"/>
      <c r="G2073" s="99"/>
    </row>
    <row r="2074" spans="1:7" x14ac:dyDescent="0.25">
      <c r="A2074" s="94"/>
      <c r="B2074" s="94"/>
      <c r="C2074" s="99"/>
      <c r="D2074" s="99"/>
      <c r="E2074" s="99"/>
      <c r="F2074" s="99"/>
      <c r="G2074" s="99"/>
    </row>
    <row r="2075" spans="1:7" x14ac:dyDescent="0.25">
      <c r="A2075" s="94"/>
      <c r="B2075" s="94"/>
      <c r="C2075" s="99"/>
      <c r="D2075" s="99"/>
      <c r="E2075" s="99"/>
      <c r="F2075" s="99"/>
      <c r="G2075" s="99"/>
    </row>
    <row r="2076" spans="1:7" x14ac:dyDescent="0.25">
      <c r="A2076" s="94"/>
      <c r="B2076" s="94"/>
      <c r="C2076" s="99"/>
      <c r="D2076" s="99"/>
      <c r="E2076" s="99"/>
      <c r="F2076" s="99"/>
      <c r="G2076" s="99"/>
    </row>
    <row r="2077" spans="1:7" x14ac:dyDescent="0.25">
      <c r="A2077" s="94"/>
      <c r="B2077" s="94"/>
      <c r="C2077" s="99"/>
      <c r="D2077" s="99"/>
      <c r="E2077" s="99"/>
      <c r="F2077" s="99"/>
      <c r="G2077" s="99"/>
    </row>
    <row r="2078" spans="1:7" x14ac:dyDescent="0.25">
      <c r="A2078" s="94"/>
      <c r="B2078" s="94"/>
      <c r="C2078" s="99"/>
      <c r="D2078" s="99"/>
      <c r="E2078" s="99"/>
      <c r="F2078" s="99"/>
      <c r="G2078" s="99"/>
    </row>
    <row r="2079" spans="1:7" x14ac:dyDescent="0.25">
      <c r="A2079" s="94"/>
      <c r="B2079" s="94"/>
      <c r="C2079" s="99"/>
      <c r="D2079" s="99"/>
      <c r="E2079" s="99"/>
      <c r="F2079" s="99"/>
      <c r="G2079" s="99"/>
    </row>
    <row r="2080" spans="1:7" x14ac:dyDescent="0.25">
      <c r="A2080" s="94"/>
      <c r="B2080" s="94"/>
      <c r="C2080" s="99"/>
      <c r="D2080" s="99"/>
      <c r="E2080" s="99"/>
      <c r="F2080" s="99"/>
      <c r="G2080" s="99"/>
    </row>
    <row r="2081" spans="1:7" x14ac:dyDescent="0.25">
      <c r="A2081" s="94"/>
      <c r="B2081" s="94"/>
      <c r="C2081" s="99"/>
      <c r="D2081" s="99"/>
      <c r="E2081" s="99"/>
      <c r="F2081" s="99"/>
      <c r="G2081" s="99"/>
    </row>
    <row r="2082" spans="1:7" x14ac:dyDescent="0.25">
      <c r="A2082" s="94"/>
      <c r="B2082" s="94"/>
      <c r="C2082" s="99"/>
      <c r="D2082" s="99"/>
      <c r="E2082" s="99"/>
      <c r="F2082" s="99"/>
      <c r="G2082" s="99"/>
    </row>
    <row r="2083" spans="1:7" x14ac:dyDescent="0.25">
      <c r="A2083" s="94"/>
      <c r="B2083" s="94"/>
      <c r="C2083" s="99"/>
      <c r="D2083" s="99"/>
      <c r="E2083" s="99"/>
      <c r="F2083" s="99"/>
      <c r="G2083" s="99"/>
    </row>
    <row r="2084" spans="1:7" x14ac:dyDescent="0.25">
      <c r="A2084" s="94"/>
      <c r="B2084" s="94"/>
      <c r="C2084" s="99"/>
      <c r="D2084" s="99"/>
      <c r="E2084" s="99"/>
      <c r="F2084" s="99"/>
      <c r="G2084" s="99"/>
    </row>
    <row r="2085" spans="1:7" x14ac:dyDescent="0.25">
      <c r="A2085" s="94"/>
      <c r="B2085" s="94"/>
      <c r="C2085" s="99"/>
      <c r="D2085" s="99"/>
      <c r="E2085" s="99"/>
      <c r="F2085" s="99"/>
      <c r="G2085" s="99"/>
    </row>
    <row r="2086" spans="1:7" x14ac:dyDescent="0.25">
      <c r="A2086" s="94"/>
      <c r="B2086" s="94"/>
      <c r="C2086" s="99"/>
      <c r="D2086" s="99"/>
      <c r="E2086" s="99"/>
      <c r="F2086" s="99"/>
      <c r="G2086" s="99"/>
    </row>
    <row r="2087" spans="1:7" x14ac:dyDescent="0.25">
      <c r="A2087" s="94"/>
      <c r="B2087" s="94"/>
      <c r="C2087" s="99"/>
      <c r="D2087" s="99"/>
      <c r="E2087" s="99"/>
      <c r="F2087" s="99"/>
      <c r="G2087" s="99"/>
    </row>
    <row r="2088" spans="1:7" x14ac:dyDescent="0.25">
      <c r="A2088" s="94"/>
      <c r="B2088" s="94"/>
      <c r="C2088" s="99"/>
      <c r="D2088" s="99"/>
      <c r="E2088" s="99"/>
      <c r="F2088" s="99"/>
      <c r="G2088" s="99"/>
    </row>
    <row r="2089" spans="1:7" x14ac:dyDescent="0.25">
      <c r="A2089" s="94"/>
      <c r="B2089" s="94"/>
      <c r="C2089" s="99"/>
      <c r="D2089" s="99"/>
      <c r="E2089" s="99"/>
      <c r="F2089" s="99"/>
      <c r="G2089" s="99"/>
    </row>
    <row r="2090" spans="1:7" x14ac:dyDescent="0.25">
      <c r="A2090" s="94"/>
      <c r="B2090" s="94"/>
      <c r="C2090" s="99"/>
      <c r="D2090" s="99"/>
      <c r="E2090" s="99"/>
      <c r="F2090" s="99"/>
      <c r="G2090" s="99"/>
    </row>
    <row r="2091" spans="1:7" x14ac:dyDescent="0.25">
      <c r="A2091" s="94"/>
      <c r="B2091" s="94"/>
      <c r="C2091" s="99"/>
      <c r="D2091" s="99"/>
      <c r="E2091" s="99"/>
      <c r="F2091" s="99"/>
      <c r="G2091" s="99"/>
    </row>
    <row r="2092" spans="1:7" x14ac:dyDescent="0.25">
      <c r="A2092" s="94"/>
      <c r="B2092" s="94"/>
      <c r="C2092" s="99"/>
      <c r="D2092" s="99"/>
      <c r="E2092" s="99"/>
      <c r="F2092" s="99"/>
      <c r="G2092" s="99"/>
    </row>
    <row r="2093" spans="1:7" x14ac:dyDescent="0.25">
      <c r="A2093" s="94"/>
      <c r="B2093" s="94"/>
      <c r="C2093" s="99"/>
      <c r="D2093" s="99"/>
      <c r="E2093" s="99"/>
      <c r="F2093" s="99"/>
      <c r="G2093" s="99"/>
    </row>
    <row r="2094" spans="1:7" x14ac:dyDescent="0.25">
      <c r="A2094" s="94"/>
      <c r="B2094" s="94"/>
      <c r="C2094" s="99"/>
      <c r="D2094" s="99"/>
      <c r="E2094" s="99"/>
      <c r="F2094" s="99"/>
      <c r="G2094" s="99"/>
    </row>
    <row r="2095" spans="1:7" x14ac:dyDescent="0.25">
      <c r="A2095" s="94"/>
      <c r="B2095" s="94"/>
      <c r="C2095" s="99"/>
      <c r="D2095" s="99"/>
      <c r="E2095" s="99"/>
      <c r="F2095" s="99"/>
      <c r="G2095" s="99"/>
    </row>
    <row r="2096" spans="1:7" x14ac:dyDescent="0.25">
      <c r="A2096" s="94"/>
      <c r="B2096" s="94"/>
      <c r="C2096" s="99"/>
      <c r="D2096" s="99"/>
      <c r="E2096" s="99"/>
      <c r="F2096" s="99"/>
      <c r="G2096" s="99"/>
    </row>
    <row r="2097" spans="1:7" x14ac:dyDescent="0.25">
      <c r="A2097" s="94"/>
      <c r="B2097" s="94"/>
      <c r="C2097" s="99"/>
      <c r="D2097" s="99"/>
      <c r="E2097" s="99"/>
      <c r="F2097" s="99"/>
      <c r="G2097" s="99"/>
    </row>
    <row r="2098" spans="1:7" x14ac:dyDescent="0.25">
      <c r="A2098" s="94"/>
      <c r="B2098" s="94"/>
      <c r="C2098" s="99"/>
      <c r="D2098" s="99"/>
      <c r="E2098" s="99"/>
      <c r="F2098" s="99"/>
      <c r="G2098" s="99"/>
    </row>
    <row r="2099" spans="1:7" x14ac:dyDescent="0.25">
      <c r="A2099" s="94"/>
      <c r="B2099" s="94"/>
      <c r="C2099" s="99"/>
      <c r="D2099" s="99"/>
      <c r="E2099" s="99"/>
      <c r="F2099" s="99"/>
      <c r="G2099" s="99"/>
    </row>
    <row r="2100" spans="1:7" x14ac:dyDescent="0.25">
      <c r="A2100" s="94"/>
      <c r="B2100" s="94"/>
      <c r="C2100" s="99"/>
      <c r="D2100" s="99"/>
      <c r="E2100" s="99"/>
      <c r="F2100" s="99"/>
      <c r="G2100" s="99"/>
    </row>
    <row r="2101" spans="1:7" x14ac:dyDescent="0.25">
      <c r="A2101" s="94"/>
      <c r="B2101" s="94"/>
      <c r="C2101" s="99"/>
      <c r="D2101" s="99"/>
      <c r="E2101" s="99"/>
      <c r="F2101" s="99"/>
      <c r="G2101" s="99"/>
    </row>
    <row r="2102" spans="1:7" x14ac:dyDescent="0.25">
      <c r="A2102" s="94"/>
      <c r="B2102" s="94"/>
      <c r="C2102" s="99"/>
      <c r="D2102" s="99"/>
      <c r="E2102" s="99"/>
      <c r="F2102" s="99"/>
      <c r="G2102" s="99"/>
    </row>
    <row r="2103" spans="1:7" x14ac:dyDescent="0.25">
      <c r="A2103" s="94"/>
      <c r="B2103" s="94"/>
      <c r="C2103" s="99"/>
      <c r="D2103" s="99"/>
      <c r="E2103" s="99"/>
      <c r="F2103" s="99"/>
      <c r="G2103" s="99"/>
    </row>
    <row r="2104" spans="1:7" x14ac:dyDescent="0.25">
      <c r="A2104" s="94"/>
      <c r="B2104" s="94"/>
      <c r="C2104" s="99"/>
      <c r="D2104" s="99"/>
      <c r="E2104" s="99"/>
      <c r="F2104" s="99"/>
      <c r="G2104" s="99"/>
    </row>
    <row r="2105" spans="1:7" x14ac:dyDescent="0.25">
      <c r="A2105" s="94"/>
      <c r="B2105" s="94"/>
      <c r="C2105" s="99"/>
      <c r="D2105" s="99"/>
      <c r="E2105" s="99"/>
      <c r="F2105" s="99"/>
      <c r="G2105" s="99"/>
    </row>
    <row r="2106" spans="1:7" x14ac:dyDescent="0.25">
      <c r="A2106" s="94"/>
      <c r="B2106" s="94"/>
      <c r="C2106" s="99"/>
      <c r="D2106" s="99"/>
      <c r="E2106" s="99"/>
      <c r="F2106" s="99"/>
      <c r="G2106" s="99"/>
    </row>
    <row r="2107" spans="1:7" x14ac:dyDescent="0.25">
      <c r="A2107" s="94"/>
      <c r="B2107" s="94"/>
      <c r="C2107" s="99"/>
      <c r="D2107" s="99"/>
      <c r="E2107" s="99"/>
      <c r="F2107" s="99"/>
      <c r="G2107" s="99"/>
    </row>
    <row r="2108" spans="1:7" x14ac:dyDescent="0.25">
      <c r="A2108" s="94"/>
      <c r="B2108" s="94"/>
      <c r="C2108" s="99"/>
      <c r="D2108" s="99"/>
      <c r="E2108" s="99"/>
      <c r="F2108" s="99"/>
      <c r="G2108" s="99"/>
    </row>
    <row r="2109" spans="1:7" x14ac:dyDescent="0.25">
      <c r="A2109" s="94"/>
      <c r="B2109" s="94"/>
      <c r="C2109" s="99"/>
      <c r="D2109" s="99"/>
      <c r="E2109" s="99"/>
      <c r="F2109" s="99"/>
      <c r="G2109" s="99"/>
    </row>
    <row r="2110" spans="1:7" x14ac:dyDescent="0.25">
      <c r="A2110" s="94"/>
      <c r="B2110" s="94"/>
      <c r="C2110" s="99"/>
      <c r="D2110" s="99"/>
      <c r="E2110" s="99"/>
      <c r="F2110" s="99"/>
      <c r="G2110" s="99"/>
    </row>
    <row r="2111" spans="1:7" x14ac:dyDescent="0.25">
      <c r="A2111" s="94"/>
      <c r="B2111" s="94"/>
      <c r="C2111" s="99"/>
      <c r="D2111" s="99"/>
      <c r="E2111" s="99"/>
      <c r="F2111" s="99"/>
      <c r="G2111" s="99"/>
    </row>
    <row r="2112" spans="1:7" x14ac:dyDescent="0.25">
      <c r="A2112" s="94"/>
      <c r="B2112" s="94"/>
      <c r="C2112" s="99"/>
      <c r="D2112" s="99"/>
      <c r="E2112" s="99"/>
      <c r="F2112" s="99"/>
      <c r="G2112" s="99"/>
    </row>
    <row r="2113" spans="1:7" x14ac:dyDescent="0.25">
      <c r="A2113" s="94"/>
      <c r="B2113" s="94"/>
      <c r="C2113" s="99"/>
      <c r="D2113" s="99"/>
      <c r="E2113" s="99"/>
      <c r="F2113" s="99"/>
      <c r="G2113" s="99"/>
    </row>
    <row r="2114" spans="1:7" x14ac:dyDescent="0.25">
      <c r="A2114" s="94"/>
      <c r="B2114" s="94"/>
      <c r="C2114" s="99"/>
      <c r="D2114" s="99"/>
      <c r="E2114" s="99"/>
      <c r="F2114" s="99"/>
      <c r="G2114" s="99"/>
    </row>
    <row r="2115" spans="1:7" x14ac:dyDescent="0.25">
      <c r="A2115" s="94"/>
      <c r="B2115" s="94"/>
      <c r="C2115" s="99"/>
      <c r="D2115" s="99"/>
      <c r="E2115" s="99"/>
      <c r="F2115" s="99"/>
      <c r="G2115" s="99"/>
    </row>
    <row r="2116" spans="1:7" x14ac:dyDescent="0.25">
      <c r="A2116" s="94"/>
      <c r="B2116" s="94"/>
      <c r="C2116" s="99"/>
      <c r="D2116" s="99"/>
      <c r="E2116" s="99"/>
      <c r="F2116" s="99"/>
      <c r="G2116" s="99"/>
    </row>
    <row r="2117" spans="1:7" x14ac:dyDescent="0.25">
      <c r="A2117" s="94"/>
      <c r="B2117" s="94"/>
      <c r="C2117" s="99"/>
      <c r="D2117" s="99"/>
      <c r="E2117" s="99"/>
      <c r="F2117" s="99"/>
      <c r="G2117" s="99"/>
    </row>
    <row r="2118" spans="1:7" x14ac:dyDescent="0.25">
      <c r="A2118" s="94"/>
      <c r="B2118" s="94"/>
      <c r="C2118" s="99"/>
      <c r="D2118" s="99"/>
      <c r="E2118" s="99"/>
      <c r="F2118" s="99"/>
      <c r="G2118" s="99"/>
    </row>
    <row r="2119" spans="1:7" x14ac:dyDescent="0.25">
      <c r="A2119" s="94"/>
      <c r="B2119" s="94"/>
      <c r="C2119" s="99"/>
      <c r="D2119" s="99"/>
      <c r="E2119" s="99"/>
      <c r="F2119" s="99"/>
      <c r="G2119" s="99"/>
    </row>
    <row r="2120" spans="1:7" x14ac:dyDescent="0.25">
      <c r="A2120" s="94"/>
      <c r="B2120" s="94"/>
      <c r="C2120" s="99"/>
      <c r="D2120" s="99"/>
      <c r="E2120" s="99"/>
      <c r="F2120" s="99"/>
      <c r="G2120" s="99"/>
    </row>
    <row r="2121" spans="1:7" x14ac:dyDescent="0.25">
      <c r="A2121" s="94"/>
      <c r="B2121" s="94"/>
      <c r="C2121" s="99"/>
      <c r="D2121" s="99"/>
      <c r="E2121" s="99"/>
      <c r="F2121" s="99"/>
      <c r="G2121" s="99"/>
    </row>
    <row r="2122" spans="1:7" x14ac:dyDescent="0.25">
      <c r="A2122" s="94"/>
      <c r="B2122" s="94"/>
      <c r="C2122" s="99"/>
      <c r="D2122" s="99"/>
      <c r="E2122" s="99"/>
      <c r="F2122" s="99"/>
      <c r="G2122" s="99"/>
    </row>
    <row r="2123" spans="1:7" x14ac:dyDescent="0.25">
      <c r="A2123" s="94"/>
      <c r="B2123" s="94"/>
      <c r="C2123" s="99"/>
      <c r="D2123" s="99"/>
      <c r="E2123" s="99"/>
      <c r="F2123" s="99"/>
      <c r="G2123" s="99"/>
    </row>
    <row r="2124" spans="1:7" x14ac:dyDescent="0.25">
      <c r="A2124" s="94"/>
      <c r="B2124" s="94"/>
      <c r="C2124" s="99"/>
      <c r="D2124" s="99"/>
      <c r="E2124" s="99"/>
      <c r="F2124" s="99"/>
      <c r="G2124" s="99"/>
    </row>
    <row r="2125" spans="1:7" x14ac:dyDescent="0.25">
      <c r="A2125" s="94"/>
      <c r="B2125" s="94"/>
      <c r="C2125" s="99"/>
      <c r="D2125" s="99"/>
      <c r="E2125" s="99"/>
      <c r="F2125" s="99"/>
      <c r="G2125" s="99"/>
    </row>
    <row r="2126" spans="1:7" x14ac:dyDescent="0.25">
      <c r="A2126" s="94"/>
      <c r="B2126" s="94"/>
      <c r="C2126" s="99"/>
      <c r="D2126" s="99"/>
      <c r="E2126" s="99"/>
      <c r="F2126" s="99"/>
      <c r="G2126" s="99"/>
    </row>
    <row r="2127" spans="1:7" x14ac:dyDescent="0.25">
      <c r="A2127" s="94"/>
      <c r="B2127" s="94"/>
      <c r="C2127" s="99"/>
      <c r="D2127" s="99"/>
      <c r="E2127" s="99"/>
      <c r="F2127" s="99"/>
      <c r="G2127" s="99"/>
    </row>
    <row r="2128" spans="1:7" x14ac:dyDescent="0.25">
      <c r="A2128" s="94"/>
      <c r="B2128" s="94"/>
      <c r="C2128" s="99"/>
      <c r="D2128" s="99"/>
      <c r="E2128" s="99"/>
      <c r="F2128" s="99"/>
      <c r="G2128" s="99"/>
    </row>
    <row r="2129" spans="1:7" x14ac:dyDescent="0.25">
      <c r="A2129" s="94"/>
      <c r="B2129" s="94"/>
      <c r="C2129" s="99"/>
      <c r="D2129" s="99"/>
      <c r="E2129" s="99"/>
      <c r="F2129" s="99"/>
      <c r="G2129" s="99"/>
    </row>
    <row r="2130" spans="1:7" x14ac:dyDescent="0.25">
      <c r="A2130" s="94"/>
      <c r="B2130" s="94"/>
      <c r="C2130" s="99"/>
      <c r="D2130" s="99"/>
      <c r="E2130" s="99"/>
      <c r="F2130" s="99"/>
      <c r="G2130" s="99"/>
    </row>
    <row r="2131" spans="1:7" x14ac:dyDescent="0.25">
      <c r="A2131" s="94"/>
      <c r="B2131" s="94"/>
      <c r="C2131" s="99"/>
      <c r="D2131" s="99"/>
      <c r="E2131" s="99"/>
      <c r="F2131" s="99"/>
      <c r="G2131" s="99"/>
    </row>
    <row r="2132" spans="1:7" x14ac:dyDescent="0.25">
      <c r="A2132" s="94"/>
      <c r="B2132" s="94"/>
      <c r="C2132" s="99"/>
      <c r="D2132" s="99"/>
      <c r="E2132" s="99"/>
      <c r="F2132" s="99"/>
      <c r="G2132" s="99"/>
    </row>
    <row r="2133" spans="1:7" x14ac:dyDescent="0.25">
      <c r="A2133" s="94"/>
      <c r="B2133" s="94"/>
      <c r="C2133" s="99"/>
      <c r="D2133" s="99"/>
      <c r="E2133" s="99"/>
      <c r="F2133" s="99"/>
      <c r="G2133" s="99"/>
    </row>
    <row r="2134" spans="1:7" x14ac:dyDescent="0.25">
      <c r="A2134" s="94"/>
      <c r="B2134" s="94"/>
      <c r="C2134" s="99"/>
      <c r="D2134" s="99"/>
      <c r="E2134" s="99"/>
      <c r="F2134" s="99"/>
      <c r="G2134" s="99"/>
    </row>
    <row r="2135" spans="1:7" x14ac:dyDescent="0.25">
      <c r="A2135" s="94"/>
      <c r="B2135" s="94"/>
      <c r="C2135" s="99"/>
      <c r="D2135" s="99"/>
      <c r="E2135" s="99"/>
      <c r="F2135" s="99"/>
      <c r="G2135" s="99"/>
    </row>
    <row r="2136" spans="1:7" x14ac:dyDescent="0.25">
      <c r="A2136" s="94"/>
      <c r="B2136" s="94"/>
      <c r="C2136" s="99"/>
      <c r="D2136" s="99"/>
      <c r="E2136" s="99"/>
      <c r="F2136" s="99"/>
      <c r="G2136" s="99"/>
    </row>
    <row r="2137" spans="1:7" x14ac:dyDescent="0.25">
      <c r="A2137" s="94"/>
      <c r="B2137" s="94"/>
      <c r="C2137" s="99"/>
      <c r="D2137" s="99"/>
      <c r="E2137" s="99"/>
      <c r="F2137" s="99"/>
      <c r="G2137" s="99"/>
    </row>
    <row r="2138" spans="1:7" x14ac:dyDescent="0.25">
      <c r="A2138" s="94"/>
      <c r="B2138" s="94"/>
      <c r="C2138" s="99"/>
      <c r="D2138" s="99"/>
      <c r="E2138" s="99"/>
      <c r="F2138" s="99"/>
      <c r="G2138" s="99"/>
    </row>
    <row r="2139" spans="1:7" x14ac:dyDescent="0.25">
      <c r="A2139" s="94"/>
      <c r="B2139" s="94"/>
      <c r="C2139" s="99"/>
      <c r="D2139" s="99"/>
      <c r="E2139" s="99"/>
      <c r="F2139" s="99"/>
      <c r="G2139" s="99"/>
    </row>
    <row r="2140" spans="1:7" x14ac:dyDescent="0.25">
      <c r="A2140" s="94"/>
      <c r="B2140" s="94"/>
      <c r="C2140" s="99"/>
      <c r="D2140" s="99"/>
      <c r="E2140" s="99"/>
      <c r="F2140" s="99"/>
      <c r="G2140" s="99"/>
    </row>
    <row r="2141" spans="1:7" x14ac:dyDescent="0.25">
      <c r="A2141" s="94"/>
      <c r="B2141" s="94"/>
      <c r="C2141" s="99"/>
      <c r="D2141" s="99"/>
      <c r="E2141" s="99"/>
      <c r="F2141" s="99"/>
      <c r="G2141" s="99"/>
    </row>
    <row r="2142" spans="1:7" x14ac:dyDescent="0.25">
      <c r="A2142" s="94"/>
      <c r="B2142" s="94"/>
      <c r="C2142" s="99"/>
      <c r="D2142" s="99"/>
      <c r="E2142" s="99"/>
      <c r="F2142" s="99"/>
      <c r="G2142" s="99"/>
    </row>
    <row r="2143" spans="1:7" x14ac:dyDescent="0.25">
      <c r="A2143" s="94"/>
      <c r="B2143" s="94"/>
      <c r="C2143" s="99"/>
      <c r="D2143" s="99"/>
      <c r="E2143" s="99"/>
      <c r="F2143" s="99"/>
      <c r="G2143" s="99"/>
    </row>
    <row r="2144" spans="1:7" x14ac:dyDescent="0.25">
      <c r="A2144" s="94"/>
      <c r="B2144" s="94"/>
      <c r="C2144" s="99"/>
      <c r="D2144" s="99"/>
      <c r="E2144" s="99"/>
      <c r="F2144" s="99"/>
      <c r="G2144" s="99"/>
    </row>
    <row r="2145" spans="1:7" x14ac:dyDescent="0.25">
      <c r="A2145" s="94"/>
      <c r="B2145" s="94"/>
      <c r="C2145" s="99"/>
      <c r="D2145" s="99"/>
      <c r="E2145" s="99"/>
      <c r="F2145" s="99"/>
      <c r="G2145" s="99"/>
    </row>
    <row r="2146" spans="1:7" x14ac:dyDescent="0.25">
      <c r="A2146" s="94"/>
      <c r="B2146" s="94"/>
      <c r="C2146" s="99"/>
      <c r="D2146" s="99"/>
      <c r="E2146" s="99"/>
      <c r="F2146" s="99"/>
      <c r="G2146" s="99"/>
    </row>
    <row r="2147" spans="1:7" x14ac:dyDescent="0.25">
      <c r="A2147" s="94"/>
      <c r="B2147" s="94"/>
      <c r="C2147" s="99"/>
      <c r="D2147" s="99"/>
      <c r="E2147" s="99"/>
      <c r="F2147" s="99"/>
      <c r="G2147" s="99"/>
    </row>
    <row r="2148" spans="1:7" x14ac:dyDescent="0.25">
      <c r="A2148" s="94"/>
      <c r="B2148" s="94"/>
      <c r="C2148" s="99"/>
      <c r="D2148" s="99"/>
      <c r="E2148" s="99"/>
      <c r="F2148" s="99"/>
      <c r="G2148" s="99"/>
    </row>
    <row r="2149" spans="1:7" x14ac:dyDescent="0.25">
      <c r="A2149" s="94"/>
      <c r="B2149" s="94"/>
      <c r="C2149" s="99"/>
      <c r="D2149" s="99"/>
      <c r="E2149" s="99"/>
      <c r="F2149" s="99"/>
      <c r="G2149" s="99"/>
    </row>
    <row r="2150" spans="1:7" x14ac:dyDescent="0.25">
      <c r="A2150" s="94"/>
      <c r="B2150" s="94"/>
      <c r="C2150" s="99"/>
      <c r="D2150" s="99"/>
      <c r="E2150" s="99"/>
      <c r="F2150" s="99"/>
      <c r="G2150" s="99"/>
    </row>
    <row r="2151" spans="1:7" x14ac:dyDescent="0.25">
      <c r="A2151" s="94"/>
      <c r="B2151" s="94"/>
      <c r="C2151" s="99"/>
      <c r="D2151" s="99"/>
      <c r="E2151" s="99"/>
      <c r="F2151" s="99"/>
      <c r="G2151" s="99"/>
    </row>
    <row r="2152" spans="1:7" x14ac:dyDescent="0.25">
      <c r="A2152" s="94"/>
      <c r="B2152" s="94"/>
      <c r="C2152" s="99"/>
      <c r="D2152" s="99"/>
      <c r="E2152" s="99"/>
      <c r="F2152" s="99"/>
      <c r="G2152" s="99"/>
    </row>
    <row r="2153" spans="1:7" x14ac:dyDescent="0.25">
      <c r="A2153" s="94"/>
      <c r="B2153" s="94"/>
      <c r="C2153" s="99"/>
      <c r="D2153" s="99"/>
      <c r="E2153" s="99"/>
      <c r="F2153" s="99"/>
      <c r="G2153" s="99"/>
    </row>
    <row r="2154" spans="1:7" x14ac:dyDescent="0.25">
      <c r="A2154" s="94"/>
      <c r="B2154" s="94"/>
      <c r="C2154" s="99"/>
      <c r="D2154" s="99"/>
      <c r="E2154" s="99"/>
      <c r="F2154" s="99"/>
      <c r="G2154" s="99"/>
    </row>
    <row r="2155" spans="1:7" x14ac:dyDescent="0.25">
      <c r="A2155" s="94"/>
      <c r="B2155" s="94"/>
      <c r="C2155" s="99"/>
      <c r="D2155" s="99"/>
      <c r="E2155" s="99"/>
      <c r="F2155" s="99"/>
      <c r="G2155" s="99"/>
    </row>
    <row r="2156" spans="1:7" x14ac:dyDescent="0.25">
      <c r="A2156" s="94"/>
      <c r="B2156" s="94"/>
      <c r="C2156" s="99"/>
      <c r="D2156" s="99"/>
      <c r="E2156" s="99"/>
      <c r="F2156" s="99"/>
      <c r="G2156" s="99"/>
    </row>
    <row r="2157" spans="1:7" x14ac:dyDescent="0.25">
      <c r="A2157" s="94"/>
      <c r="B2157" s="94"/>
      <c r="C2157" s="99"/>
      <c r="D2157" s="99"/>
      <c r="E2157" s="99"/>
      <c r="F2157" s="99"/>
      <c r="G2157" s="99"/>
    </row>
    <row r="2158" spans="1:7" x14ac:dyDescent="0.25">
      <c r="A2158" s="94"/>
      <c r="B2158" s="94"/>
      <c r="C2158" s="99"/>
      <c r="D2158" s="99"/>
      <c r="E2158" s="99"/>
      <c r="F2158" s="99"/>
      <c r="G2158" s="99"/>
    </row>
    <row r="2159" spans="1:7" x14ac:dyDescent="0.25">
      <c r="A2159" s="94"/>
      <c r="B2159" s="94"/>
      <c r="C2159" s="99"/>
      <c r="D2159" s="99"/>
      <c r="E2159" s="99"/>
      <c r="F2159" s="99"/>
      <c r="G2159" s="99"/>
    </row>
    <row r="2160" spans="1:7" x14ac:dyDescent="0.25">
      <c r="A2160" s="94"/>
      <c r="B2160" s="94"/>
      <c r="C2160" s="99"/>
      <c r="D2160" s="99"/>
      <c r="E2160" s="99"/>
      <c r="F2160" s="99"/>
      <c r="G2160" s="99"/>
    </row>
    <row r="2161" spans="1:7" x14ac:dyDescent="0.25">
      <c r="A2161" s="94"/>
      <c r="B2161" s="94"/>
      <c r="C2161" s="99"/>
      <c r="D2161" s="99"/>
      <c r="E2161" s="99"/>
      <c r="F2161" s="99"/>
      <c r="G2161" s="99"/>
    </row>
    <row r="2162" spans="1:7" x14ac:dyDescent="0.25">
      <c r="A2162" s="94"/>
      <c r="B2162" s="94"/>
      <c r="C2162" s="99"/>
      <c r="D2162" s="99"/>
      <c r="E2162" s="99"/>
      <c r="F2162" s="99"/>
      <c r="G2162" s="99"/>
    </row>
    <row r="2163" spans="1:7" x14ac:dyDescent="0.25">
      <c r="A2163" s="94"/>
      <c r="B2163" s="94"/>
      <c r="C2163" s="99"/>
      <c r="D2163" s="99"/>
      <c r="E2163" s="99"/>
      <c r="F2163" s="99"/>
      <c r="G2163" s="99"/>
    </row>
    <row r="2164" spans="1:7" x14ac:dyDescent="0.25">
      <c r="A2164" s="94"/>
      <c r="B2164" s="94"/>
      <c r="C2164" s="99"/>
      <c r="D2164" s="99"/>
      <c r="E2164" s="99"/>
      <c r="F2164" s="99"/>
      <c r="G2164" s="99"/>
    </row>
    <row r="2165" spans="1:7" x14ac:dyDescent="0.25">
      <c r="A2165" s="94"/>
      <c r="B2165" s="94"/>
      <c r="C2165" s="99"/>
      <c r="D2165" s="99"/>
      <c r="E2165" s="99"/>
      <c r="F2165" s="99"/>
      <c r="G2165" s="99"/>
    </row>
    <row r="2166" spans="1:7" x14ac:dyDescent="0.25">
      <c r="A2166" s="94"/>
      <c r="B2166" s="94"/>
      <c r="C2166" s="99"/>
      <c r="D2166" s="99"/>
      <c r="E2166" s="99"/>
      <c r="F2166" s="99"/>
      <c r="G2166" s="99"/>
    </row>
    <row r="2167" spans="1:7" x14ac:dyDescent="0.25">
      <c r="A2167" s="94"/>
      <c r="B2167" s="94"/>
      <c r="C2167" s="99"/>
      <c r="D2167" s="99"/>
      <c r="E2167" s="99"/>
      <c r="F2167" s="99"/>
      <c r="G2167" s="99"/>
    </row>
    <row r="2168" spans="1:7" x14ac:dyDescent="0.25">
      <c r="A2168" s="94"/>
      <c r="B2168" s="94"/>
      <c r="C2168" s="99"/>
      <c r="D2168" s="99"/>
      <c r="E2168" s="99"/>
      <c r="F2168" s="99"/>
      <c r="G2168" s="99"/>
    </row>
    <row r="2169" spans="1:7" x14ac:dyDescent="0.25">
      <c r="A2169" s="94"/>
      <c r="B2169" s="94"/>
      <c r="C2169" s="99"/>
      <c r="D2169" s="99"/>
      <c r="E2169" s="99"/>
      <c r="F2169" s="99"/>
      <c r="G2169" s="99"/>
    </row>
    <row r="2170" spans="1:7" x14ac:dyDescent="0.25">
      <c r="A2170" s="94"/>
      <c r="B2170" s="94"/>
      <c r="C2170" s="99"/>
      <c r="D2170" s="99"/>
      <c r="E2170" s="99"/>
      <c r="F2170" s="99"/>
      <c r="G2170" s="99"/>
    </row>
    <row r="2171" spans="1:7" x14ac:dyDescent="0.25">
      <c r="A2171" s="94"/>
      <c r="B2171" s="94"/>
      <c r="C2171" s="99"/>
      <c r="D2171" s="99"/>
      <c r="E2171" s="99"/>
      <c r="F2171" s="99"/>
      <c r="G2171" s="99"/>
    </row>
    <row r="2172" spans="1:7" x14ac:dyDescent="0.25">
      <c r="A2172" s="94"/>
      <c r="B2172" s="94"/>
      <c r="C2172" s="99"/>
      <c r="D2172" s="99"/>
      <c r="E2172" s="99"/>
      <c r="F2172" s="99"/>
      <c r="G2172" s="99"/>
    </row>
    <row r="2173" spans="1:7" x14ac:dyDescent="0.25">
      <c r="A2173" s="94"/>
      <c r="B2173" s="94"/>
      <c r="C2173" s="99"/>
      <c r="D2173" s="99"/>
      <c r="E2173" s="99"/>
      <c r="F2173" s="99"/>
      <c r="G2173" s="99"/>
    </row>
    <row r="2174" spans="1:7" x14ac:dyDescent="0.25">
      <c r="A2174" s="94"/>
      <c r="B2174" s="94"/>
      <c r="C2174" s="99"/>
      <c r="D2174" s="99"/>
      <c r="E2174" s="99"/>
      <c r="F2174" s="99"/>
      <c r="G2174" s="99"/>
    </row>
    <row r="2175" spans="1:7" x14ac:dyDescent="0.25">
      <c r="A2175" s="94"/>
      <c r="B2175" s="94"/>
      <c r="C2175" s="99"/>
      <c r="D2175" s="99"/>
      <c r="E2175" s="99"/>
      <c r="F2175" s="99"/>
      <c r="G2175" s="99"/>
    </row>
    <row r="2176" spans="1:7" x14ac:dyDescent="0.25">
      <c r="A2176" s="94"/>
      <c r="B2176" s="94"/>
      <c r="C2176" s="99"/>
      <c r="D2176" s="99"/>
      <c r="E2176" s="99"/>
      <c r="F2176" s="99"/>
      <c r="G2176" s="99"/>
    </row>
    <row r="2177" spans="1:7" x14ac:dyDescent="0.25">
      <c r="A2177" s="94"/>
      <c r="B2177" s="94"/>
      <c r="C2177" s="99"/>
      <c r="D2177" s="99"/>
      <c r="E2177" s="99"/>
      <c r="F2177" s="99"/>
      <c r="G2177" s="99"/>
    </row>
    <row r="2178" spans="1:7" x14ac:dyDescent="0.25">
      <c r="A2178" s="94"/>
      <c r="B2178" s="94"/>
      <c r="C2178" s="99"/>
      <c r="D2178" s="99"/>
      <c r="E2178" s="99"/>
      <c r="F2178" s="99"/>
      <c r="G2178" s="99"/>
    </row>
    <row r="2179" spans="1:7" x14ac:dyDescent="0.25">
      <c r="A2179" s="94"/>
      <c r="B2179" s="94"/>
      <c r="C2179" s="99"/>
      <c r="D2179" s="99"/>
      <c r="E2179" s="99"/>
      <c r="F2179" s="99"/>
      <c r="G2179" s="99"/>
    </row>
    <row r="2180" spans="1:7" x14ac:dyDescent="0.25">
      <c r="A2180" s="94"/>
      <c r="B2180" s="94"/>
      <c r="C2180" s="99"/>
      <c r="D2180" s="99"/>
      <c r="E2180" s="99"/>
      <c r="F2180" s="99"/>
      <c r="G2180" s="99"/>
    </row>
    <row r="2181" spans="1:7" x14ac:dyDescent="0.25">
      <c r="A2181" s="94"/>
      <c r="B2181" s="94"/>
      <c r="C2181" s="99"/>
      <c r="D2181" s="99"/>
      <c r="E2181" s="99"/>
      <c r="F2181" s="99"/>
      <c r="G2181" s="99"/>
    </row>
    <row r="2182" spans="1:7" x14ac:dyDescent="0.25">
      <c r="A2182" s="94"/>
      <c r="B2182" s="94"/>
      <c r="C2182" s="99"/>
      <c r="D2182" s="99"/>
      <c r="E2182" s="99"/>
      <c r="F2182" s="99"/>
      <c r="G2182" s="99"/>
    </row>
    <row r="2183" spans="1:7" x14ac:dyDescent="0.25">
      <c r="A2183" s="94"/>
      <c r="B2183" s="94"/>
      <c r="C2183" s="99"/>
      <c r="D2183" s="99"/>
      <c r="E2183" s="99"/>
      <c r="F2183" s="99"/>
      <c r="G2183" s="99"/>
    </row>
    <row r="2184" spans="1:7" x14ac:dyDescent="0.25">
      <c r="A2184" s="94"/>
      <c r="B2184" s="94"/>
      <c r="C2184" s="99"/>
      <c r="D2184" s="99"/>
      <c r="E2184" s="99"/>
      <c r="F2184" s="99"/>
      <c r="G2184" s="99"/>
    </row>
    <row r="2185" spans="1:7" x14ac:dyDescent="0.25">
      <c r="A2185" s="94"/>
      <c r="B2185" s="94"/>
      <c r="C2185" s="99"/>
      <c r="D2185" s="99"/>
      <c r="E2185" s="99"/>
      <c r="F2185" s="99"/>
      <c r="G2185" s="99"/>
    </row>
    <row r="2186" spans="1:7" x14ac:dyDescent="0.25">
      <c r="A2186" s="94"/>
      <c r="B2186" s="94"/>
      <c r="C2186" s="99"/>
      <c r="D2186" s="99"/>
      <c r="E2186" s="99"/>
      <c r="F2186" s="99"/>
      <c r="G2186" s="99"/>
    </row>
    <row r="2187" spans="1:7" x14ac:dyDescent="0.25">
      <c r="A2187" s="94"/>
      <c r="B2187" s="94"/>
      <c r="C2187" s="99"/>
      <c r="D2187" s="99"/>
      <c r="E2187" s="99"/>
      <c r="F2187" s="99"/>
      <c r="G2187" s="99"/>
    </row>
    <row r="2188" spans="1:7" x14ac:dyDescent="0.25">
      <c r="A2188" s="94"/>
      <c r="B2188" s="94"/>
      <c r="C2188" s="99"/>
      <c r="D2188" s="99"/>
      <c r="E2188" s="99"/>
      <c r="F2188" s="99"/>
      <c r="G2188" s="99"/>
    </row>
    <row r="2189" spans="1:7" x14ac:dyDescent="0.25">
      <c r="A2189" s="94"/>
      <c r="B2189" s="94"/>
      <c r="C2189" s="99"/>
      <c r="D2189" s="99"/>
      <c r="E2189" s="99"/>
      <c r="F2189" s="99"/>
      <c r="G2189" s="99"/>
    </row>
    <row r="2190" spans="1:7" x14ac:dyDescent="0.25">
      <c r="A2190" s="94"/>
      <c r="B2190" s="94"/>
      <c r="C2190" s="99"/>
      <c r="D2190" s="99"/>
      <c r="E2190" s="99"/>
      <c r="F2190" s="99"/>
      <c r="G2190" s="99"/>
    </row>
    <row r="2191" spans="1:7" x14ac:dyDescent="0.25">
      <c r="A2191" s="94"/>
      <c r="B2191" s="94"/>
      <c r="C2191" s="99"/>
      <c r="D2191" s="99"/>
      <c r="E2191" s="99"/>
      <c r="F2191" s="99"/>
      <c r="G2191" s="99"/>
    </row>
    <row r="2192" spans="1:7" x14ac:dyDescent="0.25">
      <c r="A2192" s="94"/>
      <c r="B2192" s="94"/>
      <c r="C2192" s="99"/>
      <c r="D2192" s="99"/>
      <c r="E2192" s="99"/>
      <c r="F2192" s="99"/>
      <c r="G2192" s="99"/>
    </row>
    <row r="2193" spans="1:7" x14ac:dyDescent="0.25">
      <c r="A2193" s="94"/>
      <c r="B2193" s="94"/>
      <c r="C2193" s="99"/>
      <c r="D2193" s="99"/>
      <c r="E2193" s="99"/>
      <c r="F2193" s="99"/>
      <c r="G2193" s="99"/>
    </row>
    <row r="2194" spans="1:7" x14ac:dyDescent="0.25">
      <c r="A2194" s="94"/>
      <c r="B2194" s="94"/>
      <c r="C2194" s="99"/>
      <c r="D2194" s="99"/>
      <c r="E2194" s="99"/>
      <c r="F2194" s="99"/>
      <c r="G2194" s="99"/>
    </row>
    <row r="2195" spans="1:7" x14ac:dyDescent="0.25">
      <c r="A2195" s="94"/>
      <c r="B2195" s="94"/>
      <c r="C2195" s="99"/>
      <c r="D2195" s="99"/>
      <c r="E2195" s="99"/>
      <c r="F2195" s="99"/>
      <c r="G2195" s="99"/>
    </row>
    <row r="2196" spans="1:7" x14ac:dyDescent="0.25">
      <c r="A2196" s="94"/>
      <c r="B2196" s="94"/>
      <c r="C2196" s="99"/>
      <c r="D2196" s="99"/>
      <c r="E2196" s="99"/>
      <c r="F2196" s="99"/>
      <c r="G2196" s="99"/>
    </row>
    <row r="2197" spans="1:7" x14ac:dyDescent="0.25">
      <c r="A2197" s="94"/>
      <c r="B2197" s="94"/>
      <c r="C2197" s="99"/>
      <c r="D2197" s="99"/>
      <c r="E2197" s="99"/>
      <c r="F2197" s="99"/>
      <c r="G2197" s="99"/>
    </row>
    <row r="2198" spans="1:7" x14ac:dyDescent="0.25">
      <c r="A2198" s="94"/>
      <c r="B2198" s="94"/>
      <c r="C2198" s="99"/>
      <c r="D2198" s="99"/>
      <c r="E2198" s="99"/>
      <c r="F2198" s="99"/>
      <c r="G2198" s="99"/>
    </row>
    <row r="2199" spans="1:7" x14ac:dyDescent="0.25">
      <c r="A2199" s="94"/>
      <c r="B2199" s="94"/>
      <c r="C2199" s="99"/>
      <c r="D2199" s="99"/>
      <c r="E2199" s="99"/>
      <c r="F2199" s="99"/>
      <c r="G2199" s="99"/>
    </row>
    <row r="2200" spans="1:7" x14ac:dyDescent="0.25">
      <c r="A2200" s="94"/>
      <c r="B2200" s="94"/>
      <c r="C2200" s="99"/>
      <c r="D2200" s="99"/>
      <c r="E2200" s="99"/>
      <c r="F2200" s="99"/>
      <c r="G2200" s="99"/>
    </row>
    <row r="2201" spans="1:7" x14ac:dyDescent="0.25">
      <c r="A2201" s="94"/>
      <c r="B2201" s="94"/>
      <c r="C2201" s="99"/>
      <c r="D2201" s="99"/>
      <c r="E2201" s="99"/>
      <c r="F2201" s="99"/>
      <c r="G2201" s="99"/>
    </row>
    <row r="2202" spans="1:7" x14ac:dyDescent="0.25">
      <c r="A2202" s="94"/>
      <c r="B2202" s="94"/>
      <c r="C2202" s="99"/>
      <c r="D2202" s="99"/>
      <c r="E2202" s="99"/>
      <c r="F2202" s="99"/>
      <c r="G2202" s="99"/>
    </row>
    <row r="2203" spans="1:7" x14ac:dyDescent="0.25">
      <c r="A2203" s="94"/>
      <c r="B2203" s="94"/>
      <c r="C2203" s="99"/>
      <c r="D2203" s="99"/>
      <c r="E2203" s="99"/>
      <c r="F2203" s="99"/>
      <c r="G2203" s="99"/>
    </row>
    <row r="2204" spans="1:7" x14ac:dyDescent="0.25">
      <c r="A2204" s="94"/>
      <c r="B2204" s="94"/>
      <c r="C2204" s="99"/>
      <c r="D2204" s="99"/>
      <c r="E2204" s="99"/>
      <c r="F2204" s="99"/>
      <c r="G2204" s="99"/>
    </row>
    <row r="2205" spans="1:7" x14ac:dyDescent="0.25">
      <c r="A2205" s="94"/>
      <c r="B2205" s="94"/>
      <c r="C2205" s="99"/>
      <c r="D2205" s="99"/>
      <c r="E2205" s="99"/>
      <c r="F2205" s="99"/>
      <c r="G2205" s="99"/>
    </row>
    <row r="2206" spans="1:7" x14ac:dyDescent="0.25">
      <c r="A2206" s="94"/>
      <c r="B2206" s="94"/>
      <c r="C2206" s="99"/>
      <c r="D2206" s="99"/>
      <c r="E2206" s="99"/>
      <c r="F2206" s="99"/>
      <c r="G2206" s="99"/>
    </row>
    <row r="2207" spans="1:7" x14ac:dyDescent="0.25">
      <c r="A2207" s="94"/>
      <c r="B2207" s="94"/>
      <c r="C2207" s="99"/>
      <c r="D2207" s="99"/>
      <c r="E2207" s="99"/>
      <c r="F2207" s="99"/>
      <c r="G2207" s="99"/>
    </row>
    <row r="2208" spans="1:7" x14ac:dyDescent="0.25">
      <c r="A2208" s="94"/>
      <c r="B2208" s="94"/>
      <c r="C2208" s="99"/>
      <c r="D2208" s="99"/>
      <c r="E2208" s="99"/>
      <c r="F2208" s="99"/>
      <c r="G2208" s="99"/>
    </row>
    <row r="2209" spans="1:7" x14ac:dyDescent="0.25">
      <c r="A2209" s="94"/>
      <c r="B2209" s="94"/>
      <c r="C2209" s="99"/>
      <c r="D2209" s="99"/>
      <c r="E2209" s="99"/>
      <c r="F2209" s="99"/>
      <c r="G2209" s="99"/>
    </row>
    <row r="2210" spans="1:7" x14ac:dyDescent="0.25">
      <c r="A2210" s="94"/>
      <c r="B2210" s="94"/>
      <c r="C2210" s="99"/>
      <c r="D2210" s="99"/>
      <c r="E2210" s="99"/>
      <c r="F2210" s="99"/>
      <c r="G2210" s="99"/>
    </row>
    <row r="2211" spans="1:7" x14ac:dyDescent="0.25">
      <c r="A2211" s="94"/>
      <c r="B2211" s="94"/>
      <c r="C2211" s="99"/>
      <c r="D2211" s="99"/>
      <c r="E2211" s="99"/>
      <c r="F2211" s="99"/>
      <c r="G2211" s="99"/>
    </row>
    <row r="2212" spans="1:7" x14ac:dyDescent="0.25">
      <c r="A2212" s="94"/>
      <c r="B2212" s="94"/>
      <c r="C2212" s="99"/>
      <c r="D2212" s="99"/>
      <c r="E2212" s="99"/>
      <c r="F2212" s="99"/>
      <c r="G2212" s="99"/>
    </row>
    <row r="2213" spans="1:7" x14ac:dyDescent="0.25">
      <c r="A2213" s="94"/>
      <c r="B2213" s="94"/>
      <c r="C2213" s="99"/>
      <c r="D2213" s="99"/>
      <c r="E2213" s="99"/>
      <c r="F2213" s="99"/>
      <c r="G2213" s="99"/>
    </row>
    <row r="2214" spans="1:7" x14ac:dyDescent="0.25">
      <c r="A2214" s="94"/>
      <c r="B2214" s="94"/>
      <c r="C2214" s="99"/>
      <c r="D2214" s="99"/>
      <c r="E2214" s="99"/>
      <c r="F2214" s="99"/>
      <c r="G2214" s="99"/>
    </row>
    <row r="2215" spans="1:7" x14ac:dyDescent="0.25">
      <c r="A2215" s="94"/>
      <c r="B2215" s="94"/>
      <c r="C2215" s="99"/>
      <c r="D2215" s="99"/>
      <c r="E2215" s="99"/>
      <c r="F2215" s="99"/>
      <c r="G2215" s="99"/>
    </row>
    <row r="2216" spans="1:7" x14ac:dyDescent="0.25">
      <c r="A2216" s="94"/>
      <c r="B2216" s="94"/>
      <c r="C2216" s="99"/>
      <c r="D2216" s="99"/>
      <c r="E2216" s="99"/>
      <c r="F2216" s="99"/>
      <c r="G2216" s="99"/>
    </row>
    <row r="2217" spans="1:7" x14ac:dyDescent="0.25">
      <c r="A2217" s="94"/>
      <c r="B2217" s="94"/>
      <c r="C2217" s="99"/>
      <c r="D2217" s="99"/>
      <c r="E2217" s="99"/>
      <c r="F2217" s="99"/>
      <c r="G2217" s="99"/>
    </row>
    <row r="2218" spans="1:7" x14ac:dyDescent="0.25">
      <c r="A2218" s="94"/>
      <c r="B2218" s="94"/>
      <c r="C2218" s="99"/>
      <c r="D2218" s="99"/>
      <c r="E2218" s="99"/>
      <c r="F2218" s="99"/>
      <c r="G2218" s="99"/>
    </row>
    <row r="2219" spans="1:7" x14ac:dyDescent="0.25">
      <c r="A2219" s="94"/>
      <c r="B2219" s="94"/>
      <c r="C2219" s="99"/>
      <c r="D2219" s="99"/>
      <c r="E2219" s="99"/>
      <c r="F2219" s="99"/>
      <c r="G2219" s="99"/>
    </row>
    <row r="2220" spans="1:7" x14ac:dyDescent="0.25">
      <c r="A2220" s="94"/>
      <c r="B2220" s="94"/>
      <c r="C2220" s="99"/>
      <c r="D2220" s="99"/>
      <c r="E2220" s="99"/>
      <c r="F2220" s="99"/>
      <c r="G2220" s="99"/>
    </row>
    <row r="2221" spans="1:7" x14ac:dyDescent="0.25">
      <c r="A2221" s="94"/>
      <c r="B2221" s="94"/>
      <c r="C2221" s="99"/>
      <c r="D2221" s="99"/>
      <c r="E2221" s="99"/>
      <c r="F2221" s="99"/>
      <c r="G2221" s="99"/>
    </row>
    <row r="2222" spans="1:7" x14ac:dyDescent="0.25">
      <c r="A2222" s="94"/>
      <c r="B2222" s="94"/>
      <c r="C2222" s="99"/>
      <c r="D2222" s="99"/>
      <c r="E2222" s="99"/>
      <c r="F2222" s="99"/>
      <c r="G2222" s="99"/>
    </row>
    <row r="2223" spans="1:7" x14ac:dyDescent="0.25">
      <c r="A2223" s="94"/>
      <c r="B2223" s="94"/>
      <c r="C2223" s="99"/>
      <c r="D2223" s="99"/>
      <c r="E2223" s="99"/>
      <c r="F2223" s="99"/>
      <c r="G2223" s="99"/>
    </row>
    <row r="2224" spans="1:7" x14ac:dyDescent="0.25">
      <c r="A2224" s="94"/>
      <c r="B2224" s="94"/>
      <c r="C2224" s="99"/>
      <c r="D2224" s="99"/>
      <c r="E2224" s="99"/>
      <c r="F2224" s="99"/>
      <c r="G2224" s="99"/>
    </row>
    <row r="2225" spans="1:7" x14ac:dyDescent="0.25">
      <c r="A2225" s="94"/>
      <c r="B2225" s="94"/>
      <c r="C2225" s="99"/>
      <c r="D2225" s="99"/>
      <c r="E2225" s="99"/>
      <c r="F2225" s="99"/>
      <c r="G2225" s="99"/>
    </row>
    <row r="2226" spans="1:7" x14ac:dyDescent="0.25">
      <c r="A2226" s="94"/>
      <c r="B2226" s="94"/>
      <c r="C2226" s="99"/>
      <c r="D2226" s="99"/>
      <c r="E2226" s="99"/>
      <c r="F2226" s="99"/>
      <c r="G2226" s="99"/>
    </row>
    <row r="2227" spans="1:7" x14ac:dyDescent="0.25">
      <c r="A2227" s="94"/>
      <c r="B2227" s="94"/>
      <c r="C2227" s="99"/>
      <c r="D2227" s="99"/>
      <c r="E2227" s="99"/>
      <c r="F2227" s="99"/>
      <c r="G2227" s="99"/>
    </row>
    <row r="2228" spans="1:7" x14ac:dyDescent="0.25">
      <c r="A2228" s="94"/>
      <c r="B2228" s="94"/>
      <c r="C2228" s="99"/>
      <c r="D2228" s="99"/>
      <c r="E2228" s="99"/>
      <c r="F2228" s="99"/>
      <c r="G2228" s="99"/>
    </row>
    <row r="2229" spans="1:7" x14ac:dyDescent="0.25">
      <c r="A2229" s="94"/>
      <c r="B2229" s="94"/>
      <c r="C2229" s="99"/>
      <c r="D2229" s="99"/>
      <c r="E2229" s="99"/>
      <c r="F2229" s="99"/>
      <c r="G2229" s="99"/>
    </row>
    <row r="2230" spans="1:7" x14ac:dyDescent="0.25">
      <c r="A2230" s="94"/>
      <c r="B2230" s="94"/>
      <c r="C2230" s="99"/>
      <c r="D2230" s="99"/>
      <c r="E2230" s="99"/>
      <c r="F2230" s="99"/>
      <c r="G2230" s="99"/>
    </row>
    <row r="2231" spans="1:7" x14ac:dyDescent="0.25">
      <c r="A2231" s="94"/>
      <c r="B2231" s="94"/>
      <c r="C2231" s="99"/>
      <c r="D2231" s="99"/>
      <c r="E2231" s="99"/>
      <c r="F2231" s="99"/>
      <c r="G2231" s="99"/>
    </row>
    <row r="2232" spans="1:7" x14ac:dyDescent="0.25">
      <c r="A2232" s="94"/>
      <c r="B2232" s="94"/>
      <c r="C2232" s="99"/>
      <c r="D2232" s="99"/>
      <c r="E2232" s="99"/>
      <c r="F2232" s="99"/>
      <c r="G2232" s="99"/>
    </row>
    <row r="2233" spans="1:7" x14ac:dyDescent="0.25">
      <c r="A2233" s="94"/>
      <c r="B2233" s="94"/>
      <c r="C2233" s="99"/>
      <c r="D2233" s="99"/>
      <c r="E2233" s="99"/>
      <c r="F2233" s="99"/>
      <c r="G2233" s="99"/>
    </row>
    <row r="2234" spans="1:7" x14ac:dyDescent="0.25">
      <c r="A2234" s="94"/>
      <c r="B2234" s="94"/>
      <c r="C2234" s="99"/>
      <c r="D2234" s="99"/>
      <c r="E2234" s="99"/>
      <c r="F2234" s="99"/>
      <c r="G2234" s="99"/>
    </row>
    <row r="2235" spans="1:7" x14ac:dyDescent="0.25">
      <c r="A2235" s="94"/>
      <c r="B2235" s="94"/>
      <c r="C2235" s="99"/>
      <c r="D2235" s="99"/>
      <c r="E2235" s="99"/>
      <c r="F2235" s="99"/>
      <c r="G2235" s="99"/>
    </row>
    <row r="2236" spans="1:7" x14ac:dyDescent="0.25">
      <c r="A2236" s="94"/>
      <c r="B2236" s="94"/>
      <c r="C2236" s="99"/>
      <c r="D2236" s="99"/>
      <c r="E2236" s="99"/>
      <c r="F2236" s="99"/>
      <c r="G2236" s="99"/>
    </row>
    <row r="2237" spans="1:7" x14ac:dyDescent="0.25">
      <c r="A2237" s="94"/>
      <c r="B2237" s="94"/>
      <c r="C2237" s="99"/>
      <c r="D2237" s="99"/>
      <c r="E2237" s="99"/>
      <c r="F2237" s="99"/>
      <c r="G2237" s="99"/>
    </row>
    <row r="2238" spans="1:7" x14ac:dyDescent="0.25">
      <c r="A2238" s="94"/>
      <c r="B2238" s="94"/>
      <c r="C2238" s="99"/>
      <c r="D2238" s="99"/>
      <c r="E2238" s="99"/>
      <c r="F2238" s="99"/>
      <c r="G2238" s="99"/>
    </row>
    <row r="2239" spans="1:7" x14ac:dyDescent="0.25">
      <c r="A2239" s="94"/>
      <c r="B2239" s="94"/>
      <c r="C2239" s="99"/>
      <c r="D2239" s="99"/>
      <c r="E2239" s="99"/>
      <c r="F2239" s="99"/>
      <c r="G2239" s="99"/>
    </row>
    <row r="2240" spans="1:7" x14ac:dyDescent="0.25">
      <c r="A2240" s="94"/>
      <c r="B2240" s="94"/>
      <c r="C2240" s="99"/>
      <c r="D2240" s="99"/>
      <c r="E2240" s="99"/>
      <c r="F2240" s="99"/>
      <c r="G2240" s="99"/>
    </row>
    <row r="2241" spans="1:7" x14ac:dyDescent="0.25">
      <c r="A2241" s="94"/>
      <c r="B2241" s="94"/>
      <c r="C2241" s="99"/>
      <c r="D2241" s="99"/>
      <c r="E2241" s="99"/>
      <c r="F2241" s="99"/>
      <c r="G2241" s="99"/>
    </row>
    <row r="2242" spans="1:7" x14ac:dyDescent="0.25">
      <c r="A2242" s="94"/>
      <c r="B2242" s="94"/>
      <c r="C2242" s="99"/>
      <c r="D2242" s="99"/>
      <c r="E2242" s="99"/>
      <c r="F2242" s="99"/>
      <c r="G2242" s="99"/>
    </row>
    <row r="2243" spans="1:7" x14ac:dyDescent="0.25">
      <c r="A2243" s="94"/>
      <c r="B2243" s="94"/>
      <c r="C2243" s="99"/>
      <c r="D2243" s="99"/>
      <c r="E2243" s="99"/>
      <c r="F2243" s="99"/>
      <c r="G2243" s="99"/>
    </row>
    <row r="2244" spans="1:7" x14ac:dyDescent="0.25">
      <c r="A2244" s="94"/>
      <c r="B2244" s="94"/>
      <c r="C2244" s="99"/>
      <c r="D2244" s="99"/>
      <c r="E2244" s="99"/>
      <c r="F2244" s="99"/>
      <c r="G2244" s="99"/>
    </row>
    <row r="2245" spans="1:7" x14ac:dyDescent="0.25">
      <c r="A2245" s="94"/>
      <c r="B2245" s="94"/>
      <c r="C2245" s="99"/>
      <c r="D2245" s="99"/>
      <c r="E2245" s="99"/>
      <c r="F2245" s="99"/>
      <c r="G2245" s="99"/>
    </row>
    <row r="2246" spans="1:7" x14ac:dyDescent="0.25">
      <c r="A2246" s="94"/>
      <c r="B2246" s="94"/>
      <c r="C2246" s="99"/>
      <c r="D2246" s="99"/>
      <c r="E2246" s="99"/>
      <c r="F2246" s="99"/>
      <c r="G2246" s="99"/>
    </row>
    <row r="2247" spans="1:7" x14ac:dyDescent="0.25">
      <c r="A2247" s="94"/>
      <c r="B2247" s="94"/>
      <c r="C2247" s="99"/>
      <c r="D2247" s="99"/>
      <c r="E2247" s="99"/>
      <c r="F2247" s="99"/>
      <c r="G2247" s="99"/>
    </row>
    <row r="2248" spans="1:7" x14ac:dyDescent="0.25">
      <c r="A2248" s="94"/>
      <c r="B2248" s="94"/>
      <c r="C2248" s="99"/>
      <c r="D2248" s="99"/>
      <c r="E2248" s="99"/>
      <c r="F2248" s="99"/>
      <c r="G2248" s="99"/>
    </row>
    <row r="2249" spans="1:7" x14ac:dyDescent="0.25">
      <c r="A2249" s="94"/>
      <c r="B2249" s="94"/>
      <c r="C2249" s="99"/>
      <c r="D2249" s="99"/>
      <c r="E2249" s="99"/>
      <c r="F2249" s="99"/>
      <c r="G2249" s="99"/>
    </row>
    <row r="2250" spans="1:7" x14ac:dyDescent="0.25">
      <c r="A2250" s="94"/>
      <c r="B2250" s="94"/>
      <c r="C2250" s="99"/>
      <c r="D2250" s="99"/>
      <c r="E2250" s="99"/>
      <c r="F2250" s="99"/>
      <c r="G2250" s="99"/>
    </row>
    <row r="2251" spans="1:7" x14ac:dyDescent="0.25">
      <c r="A2251" s="94"/>
      <c r="B2251" s="94"/>
      <c r="C2251" s="99"/>
      <c r="D2251" s="99"/>
      <c r="E2251" s="99"/>
      <c r="F2251" s="99"/>
      <c r="G2251" s="99"/>
    </row>
    <row r="2252" spans="1:7" x14ac:dyDescent="0.25">
      <c r="A2252" s="94"/>
      <c r="B2252" s="94"/>
      <c r="C2252" s="99"/>
      <c r="D2252" s="99"/>
      <c r="E2252" s="99"/>
      <c r="F2252" s="99"/>
      <c r="G2252" s="99"/>
    </row>
    <row r="2253" spans="1:7" x14ac:dyDescent="0.25">
      <c r="A2253" s="94"/>
      <c r="B2253" s="94"/>
      <c r="C2253" s="99"/>
      <c r="D2253" s="99"/>
      <c r="E2253" s="99"/>
      <c r="F2253" s="99"/>
      <c r="G2253" s="99"/>
    </row>
    <row r="2254" spans="1:7" x14ac:dyDescent="0.25">
      <c r="A2254" s="94"/>
      <c r="B2254" s="94"/>
      <c r="C2254" s="99"/>
      <c r="D2254" s="99"/>
      <c r="E2254" s="99"/>
      <c r="F2254" s="99"/>
      <c r="G2254" s="99"/>
    </row>
    <row r="2255" spans="1:7" x14ac:dyDescent="0.25">
      <c r="A2255" s="94"/>
      <c r="B2255" s="94"/>
      <c r="C2255" s="99"/>
      <c r="D2255" s="99"/>
      <c r="E2255" s="99"/>
      <c r="F2255" s="99"/>
      <c r="G2255" s="99"/>
    </row>
    <row r="2256" spans="1:7" x14ac:dyDescent="0.25">
      <c r="A2256" s="94"/>
      <c r="B2256" s="94"/>
      <c r="C2256" s="99"/>
      <c r="D2256" s="99"/>
      <c r="E2256" s="99"/>
      <c r="F2256" s="99"/>
      <c r="G2256" s="99"/>
    </row>
    <row r="2257" spans="1:7" x14ac:dyDescent="0.25">
      <c r="A2257" s="94"/>
      <c r="B2257" s="94"/>
      <c r="C2257" s="99"/>
      <c r="D2257" s="99"/>
      <c r="E2257" s="99"/>
      <c r="F2257" s="99"/>
      <c r="G2257" s="99"/>
    </row>
    <row r="2258" spans="1:7" x14ac:dyDescent="0.25">
      <c r="A2258" s="94"/>
      <c r="B2258" s="94"/>
      <c r="C2258" s="99"/>
      <c r="D2258" s="99"/>
      <c r="E2258" s="99"/>
      <c r="F2258" s="99"/>
      <c r="G2258" s="99"/>
    </row>
    <row r="2259" spans="1:7" x14ac:dyDescent="0.25">
      <c r="A2259" s="94"/>
      <c r="B2259" s="94"/>
      <c r="C2259" s="99"/>
      <c r="D2259" s="99"/>
      <c r="E2259" s="99"/>
      <c r="F2259" s="99"/>
      <c r="G2259" s="99"/>
    </row>
    <row r="2260" spans="1:7" x14ac:dyDescent="0.25">
      <c r="A2260" s="94"/>
      <c r="B2260" s="94"/>
      <c r="C2260" s="99"/>
      <c r="D2260" s="99"/>
      <c r="E2260" s="99"/>
      <c r="F2260" s="99"/>
      <c r="G2260" s="99"/>
    </row>
    <row r="2261" spans="1:7" x14ac:dyDescent="0.25">
      <c r="A2261" s="94"/>
      <c r="B2261" s="94"/>
      <c r="C2261" s="99"/>
      <c r="D2261" s="99"/>
      <c r="E2261" s="99"/>
      <c r="F2261" s="99"/>
      <c r="G2261" s="99"/>
    </row>
    <row r="2262" spans="1:7" x14ac:dyDescent="0.25">
      <c r="A2262" s="94"/>
      <c r="B2262" s="94"/>
      <c r="C2262" s="99"/>
      <c r="D2262" s="99"/>
      <c r="E2262" s="99"/>
      <c r="F2262" s="99"/>
      <c r="G2262" s="99"/>
    </row>
    <row r="2263" spans="1:7" x14ac:dyDescent="0.25">
      <c r="A2263" s="94"/>
      <c r="B2263" s="94"/>
      <c r="C2263" s="99"/>
      <c r="D2263" s="99"/>
      <c r="E2263" s="99"/>
      <c r="F2263" s="99"/>
      <c r="G2263" s="99"/>
    </row>
    <row r="2264" spans="1:7" x14ac:dyDescent="0.25">
      <c r="A2264" s="94"/>
      <c r="B2264" s="94"/>
      <c r="C2264" s="99"/>
      <c r="D2264" s="99"/>
      <c r="E2264" s="99"/>
      <c r="F2264" s="99"/>
      <c r="G2264" s="99"/>
    </row>
    <row r="2265" spans="1:7" x14ac:dyDescent="0.25">
      <c r="A2265" s="94"/>
      <c r="B2265" s="94"/>
      <c r="C2265" s="99"/>
      <c r="D2265" s="99"/>
      <c r="E2265" s="99"/>
      <c r="F2265" s="99"/>
      <c r="G2265" s="99"/>
    </row>
    <row r="2266" spans="1:7" x14ac:dyDescent="0.25">
      <c r="A2266" s="94"/>
      <c r="B2266" s="94"/>
      <c r="C2266" s="99"/>
      <c r="D2266" s="99"/>
      <c r="E2266" s="99"/>
      <c r="F2266" s="99"/>
      <c r="G2266" s="99"/>
    </row>
    <row r="2267" spans="1:7" x14ac:dyDescent="0.25">
      <c r="A2267" s="94"/>
      <c r="B2267" s="94"/>
      <c r="C2267" s="99"/>
      <c r="D2267" s="99"/>
      <c r="E2267" s="99"/>
      <c r="F2267" s="99"/>
      <c r="G2267" s="99"/>
    </row>
    <row r="2268" spans="1:7" x14ac:dyDescent="0.25">
      <c r="A2268" s="94"/>
      <c r="B2268" s="94"/>
      <c r="C2268" s="99"/>
      <c r="D2268" s="99"/>
      <c r="E2268" s="99"/>
      <c r="F2268" s="99"/>
      <c r="G2268" s="99"/>
    </row>
    <row r="2269" spans="1:7" x14ac:dyDescent="0.25">
      <c r="A2269" s="94"/>
      <c r="B2269" s="94"/>
      <c r="C2269" s="99"/>
      <c r="D2269" s="99"/>
      <c r="E2269" s="99"/>
      <c r="F2269" s="99"/>
      <c r="G2269" s="99"/>
    </row>
    <row r="2270" spans="1:7" x14ac:dyDescent="0.25">
      <c r="A2270" s="94"/>
      <c r="B2270" s="94"/>
      <c r="C2270" s="99"/>
      <c r="D2270" s="99"/>
      <c r="E2270" s="99"/>
      <c r="F2270" s="99"/>
      <c r="G2270" s="99"/>
    </row>
    <row r="2271" spans="1:7" x14ac:dyDescent="0.25">
      <c r="A2271" s="94"/>
      <c r="B2271" s="94"/>
      <c r="C2271" s="99"/>
      <c r="D2271" s="99"/>
      <c r="E2271" s="99"/>
      <c r="F2271" s="99"/>
      <c r="G2271" s="99"/>
    </row>
    <row r="2272" spans="1:7" x14ac:dyDescent="0.25">
      <c r="A2272" s="94"/>
      <c r="B2272" s="94"/>
      <c r="C2272" s="99"/>
      <c r="D2272" s="99"/>
      <c r="E2272" s="99"/>
      <c r="F2272" s="99"/>
      <c r="G2272" s="99"/>
    </row>
    <row r="2273" spans="1:7" x14ac:dyDescent="0.25">
      <c r="A2273" s="94"/>
      <c r="B2273" s="94"/>
      <c r="C2273" s="99"/>
      <c r="D2273" s="99"/>
      <c r="E2273" s="99"/>
      <c r="F2273" s="99"/>
      <c r="G2273" s="99"/>
    </row>
    <row r="2274" spans="1:7" x14ac:dyDescent="0.25">
      <c r="A2274" s="94"/>
      <c r="B2274" s="94"/>
      <c r="C2274" s="99"/>
      <c r="D2274" s="99"/>
      <c r="E2274" s="99"/>
      <c r="F2274" s="99"/>
      <c r="G2274" s="99"/>
    </row>
    <row r="2275" spans="1:7" x14ac:dyDescent="0.25">
      <c r="A2275" s="94"/>
      <c r="B2275" s="94"/>
      <c r="C2275" s="99"/>
      <c r="D2275" s="99"/>
      <c r="E2275" s="99"/>
      <c r="F2275" s="99"/>
      <c r="G2275" s="99"/>
    </row>
    <row r="2276" spans="1:7" x14ac:dyDescent="0.25">
      <c r="A2276" s="94"/>
      <c r="B2276" s="94"/>
      <c r="C2276" s="99"/>
      <c r="D2276" s="99"/>
      <c r="E2276" s="99"/>
      <c r="F2276" s="99"/>
      <c r="G2276" s="99"/>
    </row>
    <row r="2277" spans="1:7" x14ac:dyDescent="0.25">
      <c r="A2277" s="94"/>
      <c r="B2277" s="94"/>
      <c r="C2277" s="99"/>
      <c r="D2277" s="99"/>
      <c r="E2277" s="99"/>
      <c r="F2277" s="99"/>
      <c r="G2277" s="99"/>
    </row>
    <row r="2278" spans="1:7" x14ac:dyDescent="0.25">
      <c r="A2278" s="94"/>
      <c r="B2278" s="94"/>
      <c r="C2278" s="99"/>
      <c r="D2278" s="99"/>
      <c r="E2278" s="99"/>
      <c r="F2278" s="99"/>
      <c r="G2278" s="99"/>
    </row>
    <row r="2279" spans="1:7" x14ac:dyDescent="0.25">
      <c r="A2279" s="94"/>
      <c r="B2279" s="94"/>
      <c r="C2279" s="99"/>
      <c r="D2279" s="99"/>
      <c r="E2279" s="99"/>
      <c r="F2279" s="99"/>
      <c r="G2279" s="99"/>
    </row>
    <row r="2280" spans="1:7" x14ac:dyDescent="0.25">
      <c r="A2280" s="94"/>
      <c r="B2280" s="94"/>
      <c r="C2280" s="99"/>
      <c r="D2280" s="99"/>
      <c r="E2280" s="99"/>
      <c r="F2280" s="99"/>
      <c r="G2280" s="99"/>
    </row>
    <row r="2281" spans="1:7" x14ac:dyDescent="0.25">
      <c r="A2281" s="94"/>
      <c r="B2281" s="94"/>
      <c r="C2281" s="99"/>
      <c r="D2281" s="99"/>
      <c r="E2281" s="99"/>
      <c r="F2281" s="99"/>
      <c r="G2281" s="99"/>
    </row>
    <row r="2282" spans="1:7" x14ac:dyDescent="0.25">
      <c r="A2282" s="94"/>
      <c r="B2282" s="94"/>
      <c r="C2282" s="99"/>
      <c r="D2282" s="99"/>
      <c r="E2282" s="99"/>
      <c r="F2282" s="99"/>
      <c r="G2282" s="99"/>
    </row>
    <row r="2283" spans="1:7" x14ac:dyDescent="0.25">
      <c r="A2283" s="94"/>
      <c r="B2283" s="94"/>
      <c r="C2283" s="99"/>
      <c r="D2283" s="99"/>
      <c r="E2283" s="99"/>
      <c r="F2283" s="99"/>
      <c r="G2283" s="99"/>
    </row>
    <row r="2284" spans="1:7" x14ac:dyDescent="0.25">
      <c r="A2284" s="94"/>
      <c r="B2284" s="94"/>
      <c r="C2284" s="99"/>
      <c r="D2284" s="99"/>
      <c r="E2284" s="99"/>
      <c r="F2284" s="99"/>
      <c r="G2284" s="99"/>
    </row>
    <row r="2285" spans="1:7" x14ac:dyDescent="0.25">
      <c r="A2285" s="94"/>
      <c r="B2285" s="94"/>
      <c r="C2285" s="99"/>
      <c r="D2285" s="99"/>
      <c r="E2285" s="99"/>
      <c r="F2285" s="99"/>
      <c r="G2285" s="99"/>
    </row>
    <row r="2286" spans="1:7" x14ac:dyDescent="0.25">
      <c r="A2286" s="94"/>
      <c r="B2286" s="94"/>
      <c r="C2286" s="99"/>
      <c r="D2286" s="99"/>
      <c r="E2286" s="99"/>
      <c r="F2286" s="99"/>
      <c r="G2286" s="99"/>
    </row>
    <row r="2287" spans="1:7" x14ac:dyDescent="0.25">
      <c r="A2287" s="94"/>
      <c r="B2287" s="94"/>
      <c r="C2287" s="99"/>
      <c r="D2287" s="99"/>
      <c r="E2287" s="99"/>
      <c r="F2287" s="99"/>
      <c r="G2287" s="99"/>
    </row>
    <row r="2288" spans="1:7" x14ac:dyDescent="0.25">
      <c r="A2288" s="94"/>
      <c r="B2288" s="94"/>
      <c r="C2288" s="99"/>
      <c r="D2288" s="99"/>
      <c r="E2288" s="99"/>
      <c r="F2288" s="99"/>
      <c r="G2288" s="99"/>
    </row>
    <row r="2289" spans="1:7" x14ac:dyDescent="0.25">
      <c r="A2289" s="94"/>
      <c r="B2289" s="94"/>
      <c r="C2289" s="99"/>
      <c r="D2289" s="99"/>
      <c r="E2289" s="99"/>
      <c r="F2289" s="99"/>
      <c r="G2289" s="99"/>
    </row>
    <row r="2290" spans="1:7" x14ac:dyDescent="0.25">
      <c r="A2290" s="94"/>
      <c r="B2290" s="94"/>
      <c r="C2290" s="99"/>
      <c r="D2290" s="99"/>
      <c r="E2290" s="99"/>
      <c r="F2290" s="99"/>
      <c r="G2290" s="99"/>
    </row>
    <row r="2291" spans="1:7" x14ac:dyDescent="0.25">
      <c r="A2291" s="94"/>
      <c r="B2291" s="94"/>
      <c r="C2291" s="99"/>
      <c r="D2291" s="99"/>
      <c r="E2291" s="99"/>
      <c r="F2291" s="99"/>
      <c r="G2291" s="99"/>
    </row>
    <row r="2292" spans="1:7" x14ac:dyDescent="0.25">
      <c r="A2292" s="94"/>
      <c r="B2292" s="94"/>
      <c r="C2292" s="99"/>
      <c r="D2292" s="99"/>
      <c r="E2292" s="99"/>
      <c r="F2292" s="99"/>
      <c r="G2292" s="99"/>
    </row>
    <row r="2293" spans="1:7" x14ac:dyDescent="0.25">
      <c r="A2293" s="94"/>
      <c r="B2293" s="94"/>
      <c r="C2293" s="99"/>
      <c r="D2293" s="99"/>
      <c r="E2293" s="99"/>
      <c r="F2293" s="99"/>
      <c r="G2293" s="99"/>
    </row>
    <row r="2294" spans="1:7" x14ac:dyDescent="0.25">
      <c r="A2294" s="94"/>
      <c r="B2294" s="94"/>
      <c r="C2294" s="99"/>
      <c r="D2294" s="99"/>
      <c r="E2294" s="99"/>
      <c r="F2294" s="99"/>
      <c r="G2294" s="99"/>
    </row>
    <row r="2295" spans="1:7" x14ac:dyDescent="0.25">
      <c r="A2295" s="94"/>
      <c r="B2295" s="94"/>
      <c r="C2295" s="99"/>
      <c r="D2295" s="99"/>
      <c r="E2295" s="99"/>
      <c r="F2295" s="99"/>
      <c r="G2295" s="99"/>
    </row>
    <row r="2296" spans="1:7" x14ac:dyDescent="0.25">
      <c r="A2296" s="94"/>
      <c r="B2296" s="94"/>
      <c r="C2296" s="99"/>
      <c r="D2296" s="99"/>
      <c r="E2296" s="99"/>
      <c r="F2296" s="99"/>
      <c r="G2296" s="99"/>
    </row>
    <row r="2297" spans="1:7" x14ac:dyDescent="0.25">
      <c r="A2297" s="94"/>
      <c r="B2297" s="94"/>
      <c r="C2297" s="99"/>
      <c r="D2297" s="99"/>
      <c r="E2297" s="99"/>
      <c r="F2297" s="99"/>
      <c r="G2297" s="99"/>
    </row>
    <row r="2298" spans="1:7" x14ac:dyDescent="0.25">
      <c r="A2298" s="94"/>
      <c r="B2298" s="94"/>
      <c r="C2298" s="99"/>
      <c r="D2298" s="99"/>
      <c r="E2298" s="99"/>
      <c r="F2298" s="99"/>
      <c r="G2298" s="99"/>
    </row>
    <row r="2299" spans="1:7" x14ac:dyDescent="0.25">
      <c r="A2299" s="94"/>
      <c r="B2299" s="94"/>
      <c r="C2299" s="99"/>
      <c r="D2299" s="99"/>
      <c r="E2299" s="99"/>
      <c r="F2299" s="99"/>
      <c r="G2299" s="99"/>
    </row>
    <row r="2300" spans="1:7" x14ac:dyDescent="0.25">
      <c r="A2300" s="94"/>
      <c r="B2300" s="94"/>
      <c r="C2300" s="99"/>
      <c r="D2300" s="99"/>
      <c r="E2300" s="99"/>
      <c r="F2300" s="99"/>
      <c r="G2300" s="99"/>
    </row>
    <row r="2301" spans="1:7" x14ac:dyDescent="0.25">
      <c r="A2301" s="94"/>
      <c r="B2301" s="94"/>
      <c r="C2301" s="99"/>
      <c r="D2301" s="99"/>
      <c r="E2301" s="99"/>
      <c r="F2301" s="99"/>
      <c r="G2301" s="99"/>
    </row>
    <row r="2302" spans="1:7" x14ac:dyDescent="0.25">
      <c r="A2302" s="94"/>
      <c r="B2302" s="94"/>
      <c r="C2302" s="99"/>
      <c r="D2302" s="99"/>
      <c r="E2302" s="99"/>
      <c r="F2302" s="99"/>
      <c r="G2302" s="99"/>
    </row>
    <row r="2303" spans="1:7" x14ac:dyDescent="0.25">
      <c r="A2303" s="94"/>
      <c r="B2303" s="94"/>
      <c r="C2303" s="99"/>
      <c r="D2303" s="99"/>
      <c r="E2303" s="99"/>
      <c r="F2303" s="99"/>
      <c r="G2303" s="99"/>
    </row>
    <row r="2304" spans="1:7" x14ac:dyDescent="0.25">
      <c r="A2304" s="94"/>
      <c r="B2304" s="94"/>
      <c r="C2304" s="99"/>
      <c r="D2304" s="99"/>
      <c r="E2304" s="99"/>
      <c r="F2304" s="99"/>
      <c r="G2304" s="99"/>
    </row>
    <row r="2305" spans="1:7" x14ac:dyDescent="0.25">
      <c r="A2305" s="94"/>
      <c r="B2305" s="94"/>
      <c r="C2305" s="99"/>
      <c r="D2305" s="99"/>
      <c r="E2305" s="99"/>
      <c r="F2305" s="99"/>
      <c r="G2305" s="99"/>
    </row>
    <row r="2306" spans="1:7" x14ac:dyDescent="0.25">
      <c r="A2306" s="94"/>
      <c r="B2306" s="94"/>
      <c r="C2306" s="99"/>
      <c r="D2306" s="99"/>
      <c r="E2306" s="99"/>
      <c r="F2306" s="99"/>
      <c r="G2306" s="99"/>
    </row>
    <row r="2307" spans="1:7" x14ac:dyDescent="0.25">
      <c r="A2307" s="94"/>
      <c r="B2307" s="94"/>
      <c r="C2307" s="99"/>
      <c r="D2307" s="99"/>
      <c r="E2307" s="99"/>
      <c r="F2307" s="99"/>
      <c r="G2307" s="99"/>
    </row>
    <row r="2308" spans="1:7" x14ac:dyDescent="0.25">
      <c r="A2308" s="94"/>
      <c r="B2308" s="94"/>
      <c r="C2308" s="99"/>
      <c r="D2308" s="99"/>
      <c r="E2308" s="99"/>
      <c r="F2308" s="99"/>
      <c r="G2308" s="99"/>
    </row>
    <row r="2309" spans="1:7" x14ac:dyDescent="0.25">
      <c r="A2309" s="94"/>
      <c r="B2309" s="94"/>
      <c r="C2309" s="99"/>
      <c r="D2309" s="99"/>
      <c r="E2309" s="99"/>
      <c r="F2309" s="99"/>
      <c r="G2309" s="99"/>
    </row>
    <row r="2310" spans="1:7" x14ac:dyDescent="0.25">
      <c r="A2310" s="94"/>
      <c r="B2310" s="94"/>
      <c r="C2310" s="99"/>
      <c r="D2310" s="99"/>
      <c r="E2310" s="99"/>
      <c r="F2310" s="99"/>
      <c r="G2310" s="99"/>
    </row>
    <row r="2311" spans="1:7" x14ac:dyDescent="0.25">
      <c r="A2311" s="94"/>
      <c r="B2311" s="94"/>
      <c r="C2311" s="99"/>
      <c r="D2311" s="99"/>
      <c r="E2311" s="99"/>
      <c r="F2311" s="99"/>
      <c r="G2311" s="99"/>
    </row>
    <row r="2312" spans="1:7" x14ac:dyDescent="0.25">
      <c r="A2312" s="94"/>
      <c r="B2312" s="94"/>
      <c r="C2312" s="99"/>
      <c r="D2312" s="99"/>
      <c r="E2312" s="99"/>
      <c r="F2312" s="99"/>
      <c r="G2312" s="99"/>
    </row>
    <row r="2313" spans="1:7" x14ac:dyDescent="0.25">
      <c r="A2313" s="94"/>
      <c r="B2313" s="94"/>
      <c r="C2313" s="99"/>
      <c r="D2313" s="99"/>
      <c r="E2313" s="99"/>
      <c r="F2313" s="99"/>
      <c r="G2313" s="99"/>
    </row>
    <row r="2314" spans="1:7" x14ac:dyDescent="0.25">
      <c r="A2314" s="94"/>
      <c r="B2314" s="94"/>
      <c r="C2314" s="99"/>
      <c r="D2314" s="99"/>
      <c r="E2314" s="99"/>
      <c r="F2314" s="99"/>
      <c r="G2314" s="99"/>
    </row>
    <row r="2315" spans="1:7" x14ac:dyDescent="0.25">
      <c r="A2315" s="94"/>
      <c r="B2315" s="94"/>
      <c r="C2315" s="99"/>
      <c r="D2315" s="99"/>
      <c r="E2315" s="99"/>
      <c r="F2315" s="99"/>
      <c r="G2315" s="99"/>
    </row>
    <row r="2316" spans="1:7" x14ac:dyDescent="0.25">
      <c r="A2316" s="94"/>
      <c r="B2316" s="94"/>
      <c r="C2316" s="99"/>
      <c r="D2316" s="99"/>
      <c r="E2316" s="99"/>
      <c r="F2316" s="99"/>
      <c r="G2316" s="99"/>
    </row>
    <row r="2317" spans="1:7" x14ac:dyDescent="0.25">
      <c r="A2317" s="94"/>
      <c r="B2317" s="94"/>
      <c r="C2317" s="99"/>
      <c r="D2317" s="99"/>
      <c r="E2317" s="99"/>
      <c r="F2317" s="99"/>
      <c r="G2317" s="99"/>
    </row>
    <row r="2318" spans="1:7" x14ac:dyDescent="0.25">
      <c r="A2318" s="94"/>
      <c r="B2318" s="94"/>
      <c r="C2318" s="99"/>
      <c r="D2318" s="99"/>
      <c r="E2318" s="99"/>
      <c r="F2318" s="99"/>
      <c r="G2318" s="99"/>
    </row>
    <row r="2319" spans="1:7" x14ac:dyDescent="0.25">
      <c r="A2319" s="94"/>
      <c r="B2319" s="94"/>
      <c r="C2319" s="99"/>
      <c r="D2319" s="99"/>
      <c r="E2319" s="99"/>
      <c r="F2319" s="99"/>
      <c r="G2319" s="99"/>
    </row>
    <row r="2320" spans="1:7" x14ac:dyDescent="0.25">
      <c r="A2320" s="94"/>
      <c r="B2320" s="94"/>
      <c r="C2320" s="99"/>
      <c r="D2320" s="99"/>
      <c r="E2320" s="99"/>
      <c r="F2320" s="99"/>
      <c r="G2320" s="99"/>
    </row>
    <row r="2321" spans="1:7" x14ac:dyDescent="0.25">
      <c r="A2321" s="94"/>
      <c r="B2321" s="94"/>
      <c r="C2321" s="99"/>
      <c r="D2321" s="99"/>
      <c r="E2321" s="99"/>
      <c r="F2321" s="99"/>
      <c r="G2321" s="99"/>
    </row>
    <row r="2322" spans="1:7" x14ac:dyDescent="0.25">
      <c r="A2322" s="94"/>
      <c r="B2322" s="94"/>
      <c r="C2322" s="99"/>
      <c r="D2322" s="99"/>
      <c r="E2322" s="99"/>
      <c r="F2322" s="99"/>
      <c r="G2322" s="99"/>
    </row>
    <row r="2323" spans="1:7" x14ac:dyDescent="0.25">
      <c r="A2323" s="94"/>
      <c r="B2323" s="94"/>
      <c r="C2323" s="99"/>
      <c r="D2323" s="99"/>
      <c r="E2323" s="99"/>
      <c r="F2323" s="99"/>
      <c r="G2323" s="99"/>
    </row>
    <row r="2324" spans="1:7" x14ac:dyDescent="0.25">
      <c r="A2324" s="94"/>
      <c r="B2324" s="94"/>
      <c r="C2324" s="99"/>
      <c r="D2324" s="99"/>
      <c r="E2324" s="99"/>
      <c r="F2324" s="99"/>
      <c r="G2324" s="99"/>
    </row>
    <row r="2325" spans="1:7" x14ac:dyDescent="0.25">
      <c r="A2325" s="94"/>
      <c r="B2325" s="94"/>
      <c r="C2325" s="99"/>
      <c r="D2325" s="99"/>
      <c r="E2325" s="99"/>
      <c r="F2325" s="99"/>
      <c r="G2325" s="99"/>
    </row>
    <row r="2326" spans="1:7" x14ac:dyDescent="0.25">
      <c r="A2326" s="94"/>
      <c r="B2326" s="94"/>
      <c r="C2326" s="99"/>
      <c r="D2326" s="99"/>
      <c r="E2326" s="99"/>
      <c r="F2326" s="99"/>
      <c r="G2326" s="99"/>
    </row>
    <row r="2327" spans="1:7" x14ac:dyDescent="0.25">
      <c r="A2327" s="94"/>
      <c r="B2327" s="94"/>
      <c r="C2327" s="99"/>
      <c r="D2327" s="99"/>
      <c r="E2327" s="99"/>
      <c r="F2327" s="99"/>
      <c r="G2327" s="99"/>
    </row>
    <row r="2328" spans="1:7" x14ac:dyDescent="0.25">
      <c r="A2328" s="94"/>
      <c r="B2328" s="94"/>
      <c r="C2328" s="99"/>
      <c r="D2328" s="99"/>
      <c r="E2328" s="99"/>
      <c r="F2328" s="99"/>
      <c r="G2328" s="99"/>
    </row>
    <row r="2329" spans="1:7" x14ac:dyDescent="0.25">
      <c r="A2329" s="94"/>
      <c r="B2329" s="94"/>
      <c r="C2329" s="99"/>
      <c r="D2329" s="99"/>
      <c r="E2329" s="99"/>
      <c r="F2329" s="99"/>
      <c r="G2329" s="99"/>
    </row>
    <row r="2330" spans="1:7" x14ac:dyDescent="0.25">
      <c r="A2330" s="94"/>
      <c r="B2330" s="94"/>
      <c r="C2330" s="99"/>
      <c r="D2330" s="99"/>
      <c r="E2330" s="99"/>
      <c r="F2330" s="99"/>
      <c r="G2330" s="99"/>
    </row>
    <row r="2331" spans="1:7" x14ac:dyDescent="0.25">
      <c r="A2331" s="94"/>
      <c r="B2331" s="94"/>
      <c r="C2331" s="99"/>
      <c r="D2331" s="99"/>
      <c r="E2331" s="99"/>
      <c r="F2331" s="99"/>
      <c r="G2331" s="99"/>
    </row>
    <row r="2332" spans="1:7" x14ac:dyDescent="0.25">
      <c r="A2332" s="94"/>
      <c r="B2332" s="94"/>
      <c r="C2332" s="99"/>
      <c r="D2332" s="99"/>
      <c r="E2332" s="99"/>
      <c r="F2332" s="99"/>
      <c r="G2332" s="99"/>
    </row>
    <row r="2333" spans="1:7" x14ac:dyDescent="0.25">
      <c r="A2333" s="94"/>
      <c r="B2333" s="94"/>
      <c r="C2333" s="99"/>
      <c r="D2333" s="99"/>
      <c r="E2333" s="99"/>
      <c r="F2333" s="99"/>
      <c r="G2333" s="99"/>
    </row>
    <row r="2334" spans="1:7" x14ac:dyDescent="0.25">
      <c r="A2334" s="94"/>
      <c r="B2334" s="94"/>
      <c r="C2334" s="99"/>
      <c r="D2334" s="99"/>
      <c r="E2334" s="99"/>
      <c r="F2334" s="99"/>
      <c r="G2334" s="99"/>
    </row>
    <row r="2335" spans="1:7" x14ac:dyDescent="0.25">
      <c r="A2335" s="94"/>
      <c r="B2335" s="94"/>
      <c r="C2335" s="99"/>
      <c r="D2335" s="99"/>
      <c r="E2335" s="99"/>
      <c r="F2335" s="99"/>
      <c r="G2335" s="99"/>
    </row>
    <row r="2336" spans="1:7" x14ac:dyDescent="0.25">
      <c r="A2336" s="94"/>
      <c r="B2336" s="94"/>
      <c r="C2336" s="99"/>
      <c r="D2336" s="99"/>
      <c r="E2336" s="99"/>
      <c r="F2336" s="99"/>
      <c r="G2336" s="99"/>
    </row>
    <row r="2337" spans="1:7" x14ac:dyDescent="0.25">
      <c r="A2337" s="94"/>
      <c r="B2337" s="94"/>
      <c r="C2337" s="99"/>
      <c r="D2337" s="99"/>
      <c r="E2337" s="99"/>
      <c r="F2337" s="99"/>
      <c r="G2337" s="99"/>
    </row>
    <row r="2338" spans="1:7" x14ac:dyDescent="0.25">
      <c r="A2338" s="94"/>
      <c r="B2338" s="94"/>
      <c r="C2338" s="99"/>
      <c r="D2338" s="99"/>
      <c r="E2338" s="99"/>
      <c r="F2338" s="99"/>
      <c r="G2338" s="99"/>
    </row>
    <row r="2339" spans="1:7" x14ac:dyDescent="0.25">
      <c r="A2339" s="94"/>
      <c r="B2339" s="94"/>
      <c r="C2339" s="99"/>
      <c r="D2339" s="99"/>
      <c r="E2339" s="99"/>
      <c r="F2339" s="99"/>
      <c r="G2339" s="99"/>
    </row>
    <row r="2340" spans="1:7" x14ac:dyDescent="0.25">
      <c r="A2340" s="94"/>
      <c r="B2340" s="94"/>
      <c r="C2340" s="99"/>
      <c r="D2340" s="99"/>
      <c r="E2340" s="99"/>
      <c r="F2340" s="99"/>
      <c r="G2340" s="99"/>
    </row>
    <row r="2341" spans="1:7" x14ac:dyDescent="0.25">
      <c r="A2341" s="94"/>
      <c r="B2341" s="94"/>
      <c r="C2341" s="99"/>
      <c r="D2341" s="99"/>
      <c r="E2341" s="99"/>
      <c r="F2341" s="99"/>
      <c r="G2341" s="99"/>
    </row>
    <row r="2342" spans="1:7" x14ac:dyDescent="0.25">
      <c r="A2342" s="94"/>
      <c r="B2342" s="94"/>
      <c r="C2342" s="99"/>
      <c r="D2342" s="99"/>
      <c r="E2342" s="99"/>
      <c r="F2342" s="99"/>
      <c r="G2342" s="99"/>
    </row>
    <row r="2343" spans="1:7" x14ac:dyDescent="0.25">
      <c r="A2343" s="94"/>
      <c r="B2343" s="94"/>
      <c r="C2343" s="99"/>
      <c r="D2343" s="99"/>
      <c r="E2343" s="99"/>
      <c r="F2343" s="99"/>
      <c r="G2343" s="99"/>
    </row>
    <row r="2344" spans="1:7" x14ac:dyDescent="0.25">
      <c r="A2344" s="94"/>
      <c r="B2344" s="94"/>
      <c r="C2344" s="99"/>
      <c r="D2344" s="99"/>
      <c r="E2344" s="99"/>
      <c r="F2344" s="99"/>
      <c r="G2344" s="99"/>
    </row>
    <row r="2345" spans="1:7" x14ac:dyDescent="0.25">
      <c r="A2345" s="94"/>
      <c r="B2345" s="94"/>
      <c r="C2345" s="99"/>
      <c r="D2345" s="99"/>
      <c r="E2345" s="99"/>
      <c r="F2345" s="99"/>
      <c r="G2345" s="99"/>
    </row>
    <row r="2346" spans="1:7" x14ac:dyDescent="0.25">
      <c r="A2346" s="94"/>
      <c r="B2346" s="94"/>
      <c r="C2346" s="99"/>
      <c r="D2346" s="99"/>
      <c r="E2346" s="99"/>
      <c r="F2346" s="99"/>
      <c r="G2346" s="99"/>
    </row>
    <row r="2347" spans="1:7" x14ac:dyDescent="0.25">
      <c r="A2347" s="94"/>
      <c r="B2347" s="94"/>
      <c r="C2347" s="99"/>
      <c r="D2347" s="99"/>
      <c r="E2347" s="99"/>
      <c r="F2347" s="99"/>
      <c r="G2347" s="99"/>
    </row>
    <row r="2348" spans="1:7" x14ac:dyDescent="0.25">
      <c r="A2348" s="94"/>
      <c r="B2348" s="94"/>
      <c r="C2348" s="99"/>
      <c r="D2348" s="99"/>
      <c r="E2348" s="99"/>
      <c r="F2348" s="99"/>
      <c r="G2348" s="99"/>
    </row>
    <row r="2349" spans="1:7" x14ac:dyDescent="0.25">
      <c r="A2349" s="94"/>
      <c r="B2349" s="94"/>
      <c r="C2349" s="99"/>
      <c r="D2349" s="99"/>
      <c r="E2349" s="99"/>
      <c r="F2349" s="99"/>
      <c r="G2349" s="99"/>
    </row>
    <row r="2350" spans="1:7" x14ac:dyDescent="0.25">
      <c r="A2350" s="94"/>
      <c r="B2350" s="94"/>
      <c r="C2350" s="99"/>
      <c r="D2350" s="99"/>
      <c r="E2350" s="99"/>
      <c r="F2350" s="99"/>
      <c r="G2350" s="99"/>
    </row>
    <row r="2351" spans="1:7" x14ac:dyDescent="0.25">
      <c r="A2351" s="94"/>
      <c r="B2351" s="94"/>
      <c r="C2351" s="99"/>
      <c r="D2351" s="99"/>
      <c r="E2351" s="99"/>
      <c r="F2351" s="99"/>
      <c r="G2351" s="99"/>
    </row>
    <row r="2352" spans="1:7" x14ac:dyDescent="0.25">
      <c r="A2352" s="94"/>
      <c r="B2352" s="94"/>
      <c r="C2352" s="99"/>
      <c r="D2352" s="99"/>
      <c r="E2352" s="99"/>
      <c r="F2352" s="99"/>
      <c r="G2352" s="99"/>
    </row>
    <row r="2353" spans="1:7" x14ac:dyDescent="0.25">
      <c r="A2353" s="94"/>
      <c r="B2353" s="94"/>
      <c r="C2353" s="99"/>
      <c r="D2353" s="99"/>
      <c r="E2353" s="99"/>
      <c r="F2353" s="99"/>
      <c r="G2353" s="99"/>
    </row>
    <row r="2354" spans="1:7" x14ac:dyDescent="0.25">
      <c r="A2354" s="94"/>
      <c r="B2354" s="94"/>
      <c r="C2354" s="99"/>
      <c r="D2354" s="99"/>
      <c r="E2354" s="99"/>
      <c r="F2354" s="99"/>
      <c r="G2354" s="99"/>
    </row>
    <row r="2355" spans="1:7" x14ac:dyDescent="0.25">
      <c r="A2355" s="94"/>
      <c r="B2355" s="94"/>
      <c r="C2355" s="99"/>
      <c r="D2355" s="99"/>
      <c r="E2355" s="99"/>
      <c r="F2355" s="99"/>
      <c r="G2355" s="99"/>
    </row>
    <row r="2356" spans="1:7" x14ac:dyDescent="0.25">
      <c r="A2356" s="94"/>
      <c r="B2356" s="94"/>
      <c r="C2356" s="99"/>
      <c r="D2356" s="99"/>
      <c r="E2356" s="99"/>
      <c r="F2356" s="99"/>
      <c r="G2356" s="99"/>
    </row>
    <row r="2357" spans="1:7" x14ac:dyDescent="0.25">
      <c r="A2357" s="94"/>
      <c r="B2357" s="94"/>
      <c r="C2357" s="99"/>
      <c r="D2357" s="99"/>
      <c r="E2357" s="99"/>
      <c r="F2357" s="99"/>
      <c r="G2357" s="99"/>
    </row>
    <row r="2358" spans="1:7" x14ac:dyDescent="0.25">
      <c r="A2358" s="94"/>
      <c r="B2358" s="94"/>
      <c r="C2358" s="99"/>
      <c r="D2358" s="99"/>
      <c r="E2358" s="99"/>
      <c r="F2358" s="99"/>
      <c r="G2358" s="99"/>
    </row>
    <row r="2359" spans="1:7" x14ac:dyDescent="0.25">
      <c r="A2359" s="94"/>
      <c r="B2359" s="94"/>
      <c r="C2359" s="99"/>
      <c r="D2359" s="99"/>
      <c r="E2359" s="99"/>
      <c r="F2359" s="99"/>
      <c r="G2359" s="99"/>
    </row>
    <row r="2360" spans="1:7" x14ac:dyDescent="0.25">
      <c r="A2360" s="94"/>
      <c r="B2360" s="94"/>
      <c r="C2360" s="99"/>
      <c r="D2360" s="99"/>
      <c r="E2360" s="99"/>
      <c r="F2360" s="99"/>
      <c r="G2360" s="99"/>
    </row>
    <row r="2361" spans="1:7" x14ac:dyDescent="0.25">
      <c r="A2361" s="94"/>
      <c r="B2361" s="94"/>
      <c r="C2361" s="99"/>
      <c r="D2361" s="99"/>
      <c r="E2361" s="99"/>
      <c r="F2361" s="99"/>
      <c r="G2361" s="99"/>
    </row>
    <row r="2362" spans="1:7" x14ac:dyDescent="0.25">
      <c r="A2362" s="94"/>
      <c r="B2362" s="94"/>
      <c r="C2362" s="99"/>
      <c r="D2362" s="99"/>
      <c r="E2362" s="99"/>
      <c r="F2362" s="99"/>
      <c r="G2362" s="99"/>
    </row>
    <row r="2363" spans="1:7" x14ac:dyDescent="0.25">
      <c r="A2363" s="94"/>
      <c r="B2363" s="94"/>
      <c r="C2363" s="99"/>
      <c r="D2363" s="99"/>
      <c r="E2363" s="99"/>
      <c r="F2363" s="99"/>
      <c r="G2363" s="99"/>
    </row>
    <row r="2364" spans="1:7" x14ac:dyDescent="0.25">
      <c r="A2364" s="94"/>
      <c r="B2364" s="94"/>
      <c r="C2364" s="99"/>
      <c r="D2364" s="99"/>
      <c r="E2364" s="99"/>
      <c r="F2364" s="99"/>
      <c r="G2364" s="99"/>
    </row>
    <row r="2365" spans="1:7" x14ac:dyDescent="0.25">
      <c r="A2365" s="94"/>
      <c r="B2365" s="94"/>
      <c r="C2365" s="99"/>
      <c r="D2365" s="99"/>
      <c r="E2365" s="99"/>
      <c r="F2365" s="99"/>
      <c r="G2365" s="99"/>
    </row>
    <row r="2366" spans="1:7" x14ac:dyDescent="0.25">
      <c r="A2366" s="94"/>
      <c r="B2366" s="94"/>
      <c r="C2366" s="99"/>
      <c r="D2366" s="99"/>
      <c r="E2366" s="99"/>
      <c r="F2366" s="99"/>
      <c r="G2366" s="99"/>
    </row>
    <row r="2367" spans="1:7" x14ac:dyDescent="0.25">
      <c r="A2367" s="94"/>
      <c r="B2367" s="94"/>
      <c r="C2367" s="99"/>
      <c r="D2367" s="99"/>
      <c r="E2367" s="99"/>
      <c r="F2367" s="99"/>
      <c r="G2367" s="99"/>
    </row>
    <row r="2368" spans="1:7" x14ac:dyDescent="0.25">
      <c r="A2368" s="94"/>
      <c r="B2368" s="94"/>
      <c r="C2368" s="99"/>
      <c r="D2368" s="99"/>
      <c r="E2368" s="99"/>
      <c r="F2368" s="99"/>
      <c r="G2368" s="99"/>
    </row>
    <row r="2369" spans="1:7" x14ac:dyDescent="0.25">
      <c r="A2369" s="94"/>
      <c r="B2369" s="94"/>
      <c r="C2369" s="99"/>
      <c r="D2369" s="99"/>
      <c r="E2369" s="99"/>
      <c r="F2369" s="99"/>
      <c r="G2369" s="99"/>
    </row>
    <row r="2370" spans="1:7" x14ac:dyDescent="0.25">
      <c r="A2370" s="94"/>
      <c r="B2370" s="94"/>
      <c r="C2370" s="99"/>
      <c r="D2370" s="99"/>
      <c r="E2370" s="99"/>
      <c r="F2370" s="99"/>
      <c r="G2370" s="99"/>
    </row>
    <row r="2371" spans="1:7" x14ac:dyDescent="0.25">
      <c r="A2371" s="94"/>
      <c r="B2371" s="94"/>
      <c r="C2371" s="99"/>
      <c r="D2371" s="99"/>
      <c r="E2371" s="99"/>
      <c r="F2371" s="99"/>
      <c r="G2371" s="99"/>
    </row>
    <row r="2372" spans="1:7" x14ac:dyDescent="0.25">
      <c r="A2372" s="94"/>
      <c r="B2372" s="94"/>
      <c r="C2372" s="99"/>
      <c r="D2372" s="99"/>
      <c r="E2372" s="99"/>
      <c r="F2372" s="99"/>
      <c r="G2372" s="99"/>
    </row>
    <row r="2373" spans="1:7" x14ac:dyDescent="0.25">
      <c r="A2373" s="94"/>
      <c r="B2373" s="94"/>
      <c r="C2373" s="99"/>
      <c r="D2373" s="99"/>
      <c r="E2373" s="99"/>
      <c r="F2373" s="99"/>
      <c r="G2373" s="99"/>
    </row>
    <row r="2374" spans="1:7" x14ac:dyDescent="0.25">
      <c r="A2374" s="94"/>
      <c r="B2374" s="94"/>
      <c r="C2374" s="99"/>
      <c r="D2374" s="99"/>
      <c r="E2374" s="99"/>
      <c r="F2374" s="99"/>
      <c r="G2374" s="99"/>
    </row>
    <row r="2375" spans="1:7" x14ac:dyDescent="0.25">
      <c r="A2375" s="94"/>
      <c r="B2375" s="94"/>
      <c r="C2375" s="99"/>
      <c r="D2375" s="99"/>
      <c r="E2375" s="99"/>
      <c r="F2375" s="99"/>
      <c r="G2375" s="99"/>
    </row>
    <row r="2376" spans="1:7" x14ac:dyDescent="0.25">
      <c r="A2376" s="94"/>
      <c r="B2376" s="94"/>
      <c r="C2376" s="99"/>
      <c r="D2376" s="99"/>
      <c r="E2376" s="99"/>
      <c r="F2376" s="99"/>
      <c r="G2376" s="99"/>
    </row>
    <row r="2377" spans="1:7" x14ac:dyDescent="0.25">
      <c r="A2377" s="94"/>
      <c r="B2377" s="94"/>
      <c r="C2377" s="99"/>
      <c r="D2377" s="99"/>
      <c r="E2377" s="99"/>
      <c r="F2377" s="99"/>
      <c r="G2377" s="99"/>
    </row>
    <row r="2378" spans="1:7" x14ac:dyDescent="0.25">
      <c r="A2378" s="94"/>
      <c r="B2378" s="94"/>
      <c r="C2378" s="99"/>
      <c r="D2378" s="99"/>
      <c r="E2378" s="99"/>
      <c r="F2378" s="99"/>
      <c r="G2378" s="99"/>
    </row>
    <row r="2379" spans="1:7" x14ac:dyDescent="0.25">
      <c r="A2379" s="94"/>
      <c r="B2379" s="94"/>
      <c r="C2379" s="99"/>
      <c r="D2379" s="99"/>
      <c r="E2379" s="99"/>
      <c r="F2379" s="99"/>
      <c r="G2379" s="99"/>
    </row>
    <row r="2380" spans="1:7" x14ac:dyDescent="0.25">
      <c r="A2380" s="94"/>
      <c r="B2380" s="94"/>
      <c r="C2380" s="99"/>
      <c r="D2380" s="99"/>
      <c r="E2380" s="99"/>
      <c r="F2380" s="99"/>
      <c r="G2380" s="99"/>
    </row>
    <row r="2381" spans="1:7" x14ac:dyDescent="0.25">
      <c r="A2381" s="94"/>
      <c r="B2381" s="94"/>
      <c r="C2381" s="99"/>
      <c r="D2381" s="99"/>
      <c r="E2381" s="99"/>
      <c r="F2381" s="99"/>
      <c r="G2381" s="99"/>
    </row>
    <row r="2382" spans="1:7" x14ac:dyDescent="0.25">
      <c r="A2382" s="94"/>
      <c r="B2382" s="94"/>
      <c r="C2382" s="99"/>
      <c r="D2382" s="99"/>
      <c r="E2382" s="99"/>
      <c r="F2382" s="99"/>
      <c r="G2382" s="99"/>
    </row>
    <row r="2383" spans="1:7" x14ac:dyDescent="0.25">
      <c r="A2383" s="94"/>
      <c r="B2383" s="94"/>
      <c r="C2383" s="99"/>
      <c r="D2383" s="99"/>
      <c r="E2383" s="99"/>
      <c r="F2383" s="99"/>
      <c r="G2383" s="99"/>
    </row>
    <row r="2384" spans="1:7" x14ac:dyDescent="0.25">
      <c r="A2384" s="94"/>
      <c r="B2384" s="94"/>
      <c r="C2384" s="99"/>
      <c r="D2384" s="99"/>
      <c r="E2384" s="99"/>
      <c r="F2384" s="99"/>
      <c r="G2384" s="99"/>
    </row>
    <row r="2385" spans="1:7" x14ac:dyDescent="0.25">
      <c r="A2385" s="94"/>
      <c r="B2385" s="94"/>
      <c r="C2385" s="99"/>
      <c r="D2385" s="99"/>
      <c r="E2385" s="99"/>
      <c r="F2385" s="99"/>
      <c r="G2385" s="99"/>
    </row>
    <row r="2386" spans="1:7" x14ac:dyDescent="0.25">
      <c r="A2386" s="94"/>
      <c r="B2386" s="94"/>
      <c r="C2386" s="99"/>
      <c r="D2386" s="99"/>
      <c r="E2386" s="99"/>
      <c r="F2386" s="99"/>
      <c r="G2386" s="99"/>
    </row>
    <row r="2387" spans="1:7" x14ac:dyDescent="0.25">
      <c r="A2387" s="94"/>
      <c r="B2387" s="94"/>
      <c r="C2387" s="99"/>
      <c r="D2387" s="99"/>
      <c r="E2387" s="99"/>
      <c r="F2387" s="99"/>
      <c r="G2387" s="99"/>
    </row>
    <row r="2388" spans="1:7" x14ac:dyDescent="0.25">
      <c r="A2388" s="94"/>
      <c r="B2388" s="94"/>
      <c r="C2388" s="99"/>
      <c r="D2388" s="99"/>
      <c r="E2388" s="99"/>
      <c r="F2388" s="99"/>
      <c r="G2388" s="99"/>
    </row>
    <row r="2389" spans="1:7" x14ac:dyDescent="0.25">
      <c r="A2389" s="94"/>
      <c r="B2389" s="94"/>
      <c r="C2389" s="99"/>
      <c r="D2389" s="99"/>
      <c r="E2389" s="99"/>
      <c r="F2389" s="99"/>
      <c r="G2389" s="99"/>
    </row>
    <row r="2390" spans="1:7" x14ac:dyDescent="0.25">
      <c r="A2390" s="94"/>
      <c r="B2390" s="94"/>
      <c r="C2390" s="99"/>
      <c r="D2390" s="99"/>
      <c r="E2390" s="99"/>
      <c r="F2390" s="99"/>
      <c r="G2390" s="99"/>
    </row>
    <row r="2391" spans="1:7" x14ac:dyDescent="0.25">
      <c r="A2391" s="94"/>
      <c r="B2391" s="94"/>
      <c r="C2391" s="99"/>
      <c r="D2391" s="99"/>
      <c r="E2391" s="99"/>
      <c r="F2391" s="99"/>
      <c r="G2391" s="99"/>
    </row>
    <row r="2392" spans="1:7" x14ac:dyDescent="0.25">
      <c r="A2392" s="94"/>
      <c r="B2392" s="94"/>
      <c r="C2392" s="99"/>
      <c r="D2392" s="99"/>
      <c r="E2392" s="99"/>
      <c r="F2392" s="99"/>
      <c r="G2392" s="99"/>
    </row>
    <row r="2393" spans="1:7" x14ac:dyDescent="0.25">
      <c r="A2393" s="94"/>
      <c r="B2393" s="94"/>
      <c r="C2393" s="99"/>
      <c r="D2393" s="99"/>
      <c r="E2393" s="99"/>
      <c r="F2393" s="99"/>
      <c r="G2393" s="99"/>
    </row>
    <row r="2394" spans="1:7" x14ac:dyDescent="0.25">
      <c r="A2394" s="94"/>
      <c r="B2394" s="94"/>
      <c r="C2394" s="99"/>
      <c r="D2394" s="99"/>
      <c r="E2394" s="99"/>
      <c r="F2394" s="99"/>
      <c r="G2394" s="99"/>
    </row>
    <row r="2395" spans="1:7" x14ac:dyDescent="0.25">
      <c r="A2395" s="94"/>
      <c r="B2395" s="94"/>
      <c r="C2395" s="99"/>
      <c r="D2395" s="99"/>
      <c r="E2395" s="99"/>
      <c r="F2395" s="99"/>
      <c r="G2395" s="99"/>
    </row>
    <row r="2396" spans="1:7" x14ac:dyDescent="0.25">
      <c r="A2396" s="94"/>
      <c r="B2396" s="94"/>
      <c r="C2396" s="99"/>
      <c r="D2396" s="99"/>
      <c r="E2396" s="99"/>
      <c r="F2396" s="99"/>
      <c r="G2396" s="99"/>
    </row>
    <row r="2397" spans="1:7" x14ac:dyDescent="0.25">
      <c r="A2397" s="94"/>
      <c r="B2397" s="94"/>
      <c r="C2397" s="99"/>
      <c r="D2397" s="99"/>
      <c r="E2397" s="99"/>
      <c r="F2397" s="99"/>
      <c r="G2397" s="99"/>
    </row>
    <row r="2398" spans="1:7" x14ac:dyDescent="0.25">
      <c r="A2398" s="94"/>
      <c r="B2398" s="94"/>
      <c r="C2398" s="99"/>
      <c r="D2398" s="99"/>
      <c r="E2398" s="99"/>
      <c r="F2398" s="99"/>
      <c r="G2398" s="99"/>
    </row>
    <row r="2399" spans="1:7" x14ac:dyDescent="0.25">
      <c r="A2399" s="94"/>
      <c r="B2399" s="94"/>
      <c r="C2399" s="99"/>
      <c r="D2399" s="99"/>
      <c r="E2399" s="99"/>
      <c r="F2399" s="99"/>
      <c r="G2399" s="99"/>
    </row>
    <row r="2400" spans="1:7" x14ac:dyDescent="0.25">
      <c r="A2400" s="94"/>
      <c r="B2400" s="94"/>
      <c r="C2400" s="99"/>
      <c r="D2400" s="99"/>
      <c r="E2400" s="99"/>
      <c r="F2400" s="99"/>
      <c r="G2400" s="99"/>
    </row>
    <row r="2401" spans="1:7" x14ac:dyDescent="0.25">
      <c r="A2401" s="94"/>
      <c r="B2401" s="94"/>
      <c r="C2401" s="99"/>
      <c r="D2401" s="99"/>
      <c r="E2401" s="99"/>
      <c r="F2401" s="99"/>
      <c r="G2401" s="99"/>
    </row>
    <row r="2402" spans="1:7" x14ac:dyDescent="0.25">
      <c r="A2402" s="94"/>
      <c r="B2402" s="94"/>
      <c r="C2402" s="99"/>
      <c r="D2402" s="99"/>
      <c r="E2402" s="99"/>
      <c r="F2402" s="99"/>
      <c r="G2402" s="99"/>
    </row>
    <row r="2403" spans="1:7" x14ac:dyDescent="0.25">
      <c r="A2403" s="94"/>
      <c r="B2403" s="94"/>
      <c r="C2403" s="99"/>
      <c r="D2403" s="99"/>
      <c r="E2403" s="99"/>
      <c r="F2403" s="99"/>
      <c r="G2403" s="99"/>
    </row>
    <row r="2404" spans="1:7" x14ac:dyDescent="0.25">
      <c r="A2404" s="94"/>
      <c r="B2404" s="94"/>
      <c r="C2404" s="99"/>
      <c r="D2404" s="99"/>
      <c r="E2404" s="99"/>
      <c r="F2404" s="99"/>
      <c r="G2404" s="99"/>
    </row>
    <row r="2405" spans="1:7" x14ac:dyDescent="0.25">
      <c r="A2405" s="94"/>
      <c r="B2405" s="94"/>
      <c r="C2405" s="99"/>
      <c r="D2405" s="99"/>
      <c r="E2405" s="99"/>
      <c r="F2405" s="99"/>
      <c r="G2405" s="99"/>
    </row>
    <row r="2406" spans="1:7" x14ac:dyDescent="0.25">
      <c r="A2406" s="94"/>
      <c r="B2406" s="94"/>
      <c r="C2406" s="99"/>
      <c r="D2406" s="99"/>
      <c r="E2406" s="99"/>
      <c r="F2406" s="99"/>
      <c r="G2406" s="99"/>
    </row>
    <row r="2407" spans="1:7" x14ac:dyDescent="0.25">
      <c r="A2407" s="94"/>
      <c r="B2407" s="94"/>
      <c r="C2407" s="99"/>
      <c r="D2407" s="99"/>
      <c r="E2407" s="99"/>
      <c r="F2407" s="99"/>
      <c r="G2407" s="99"/>
    </row>
    <row r="2408" spans="1:7" x14ac:dyDescent="0.25">
      <c r="A2408" s="94"/>
      <c r="B2408" s="94"/>
      <c r="C2408" s="99"/>
      <c r="D2408" s="99"/>
      <c r="E2408" s="99"/>
      <c r="F2408" s="99"/>
      <c r="G2408" s="99"/>
    </row>
    <row r="2409" spans="1:7" x14ac:dyDescent="0.25">
      <c r="A2409" s="94"/>
      <c r="B2409" s="94"/>
      <c r="C2409" s="99"/>
      <c r="D2409" s="99"/>
      <c r="E2409" s="99"/>
      <c r="F2409" s="99"/>
      <c r="G2409" s="99"/>
    </row>
    <row r="2410" spans="1:7" x14ac:dyDescent="0.25">
      <c r="A2410" s="94"/>
      <c r="B2410" s="94"/>
      <c r="C2410" s="99"/>
      <c r="D2410" s="99"/>
      <c r="E2410" s="99"/>
      <c r="F2410" s="99"/>
      <c r="G2410" s="99"/>
    </row>
    <row r="2411" spans="1:7" x14ac:dyDescent="0.25">
      <c r="A2411" s="94"/>
      <c r="B2411" s="94"/>
      <c r="C2411" s="99"/>
      <c r="D2411" s="99"/>
      <c r="E2411" s="99"/>
      <c r="F2411" s="99"/>
      <c r="G2411" s="99"/>
    </row>
    <row r="2412" spans="1:7" x14ac:dyDescent="0.25">
      <c r="A2412" s="94"/>
      <c r="B2412" s="94"/>
      <c r="C2412" s="99"/>
      <c r="D2412" s="99"/>
      <c r="E2412" s="99"/>
      <c r="F2412" s="99"/>
      <c r="G2412" s="99"/>
    </row>
    <row r="2413" spans="1:7" x14ac:dyDescent="0.25">
      <c r="A2413" s="94"/>
      <c r="B2413" s="94"/>
      <c r="C2413" s="99"/>
      <c r="D2413" s="99"/>
      <c r="E2413" s="99"/>
      <c r="F2413" s="99"/>
      <c r="G2413" s="99"/>
    </row>
    <row r="2414" spans="1:7" x14ac:dyDescent="0.25">
      <c r="A2414" s="94"/>
      <c r="B2414" s="94"/>
      <c r="C2414" s="99"/>
      <c r="D2414" s="99"/>
      <c r="E2414" s="99"/>
      <c r="F2414" s="99"/>
      <c r="G2414" s="99"/>
    </row>
    <row r="2415" spans="1:7" x14ac:dyDescent="0.25">
      <c r="A2415" s="94"/>
      <c r="B2415" s="94"/>
      <c r="C2415" s="99"/>
      <c r="D2415" s="99"/>
      <c r="E2415" s="99"/>
      <c r="F2415" s="99"/>
      <c r="G2415" s="99"/>
    </row>
    <row r="2416" spans="1:7" x14ac:dyDescent="0.25">
      <c r="A2416" s="94"/>
      <c r="B2416" s="94"/>
      <c r="C2416" s="99"/>
      <c r="D2416" s="99"/>
      <c r="E2416" s="99"/>
      <c r="F2416" s="99"/>
      <c r="G2416" s="99"/>
    </row>
    <row r="2417" spans="1:7" x14ac:dyDescent="0.25">
      <c r="A2417" s="94"/>
      <c r="B2417" s="94"/>
      <c r="C2417" s="99"/>
      <c r="D2417" s="99"/>
      <c r="E2417" s="99"/>
      <c r="F2417" s="99"/>
      <c r="G2417" s="99"/>
    </row>
    <row r="2418" spans="1:7" x14ac:dyDescent="0.25">
      <c r="A2418" s="94"/>
      <c r="B2418" s="94"/>
      <c r="C2418" s="99"/>
      <c r="D2418" s="99"/>
      <c r="E2418" s="99"/>
      <c r="F2418" s="99"/>
      <c r="G2418" s="99"/>
    </row>
    <row r="2419" spans="1:7" x14ac:dyDescent="0.25">
      <c r="A2419" s="94"/>
      <c r="B2419" s="94"/>
      <c r="C2419" s="99"/>
      <c r="D2419" s="99"/>
      <c r="E2419" s="99"/>
      <c r="F2419" s="99"/>
      <c r="G2419" s="99"/>
    </row>
    <row r="2420" spans="1:7" x14ac:dyDescent="0.25">
      <c r="A2420" s="94"/>
      <c r="B2420" s="94"/>
      <c r="C2420" s="99"/>
      <c r="D2420" s="99"/>
      <c r="E2420" s="99"/>
      <c r="F2420" s="99"/>
      <c r="G2420" s="99"/>
    </row>
    <row r="2421" spans="1:7" x14ac:dyDescent="0.25">
      <c r="A2421" s="94"/>
      <c r="B2421" s="94"/>
      <c r="C2421" s="99"/>
      <c r="D2421" s="99"/>
      <c r="E2421" s="99"/>
      <c r="F2421" s="99"/>
      <c r="G2421" s="99"/>
    </row>
    <row r="2422" spans="1:7" x14ac:dyDescent="0.25">
      <c r="A2422" s="94"/>
      <c r="B2422" s="94"/>
      <c r="C2422" s="99"/>
      <c r="D2422" s="99"/>
      <c r="E2422" s="99"/>
      <c r="F2422" s="99"/>
      <c r="G2422" s="99"/>
    </row>
    <row r="2423" spans="1:7" x14ac:dyDescent="0.25">
      <c r="A2423" s="94"/>
      <c r="B2423" s="94"/>
      <c r="C2423" s="99"/>
      <c r="D2423" s="99"/>
      <c r="E2423" s="99"/>
      <c r="F2423" s="99"/>
      <c r="G2423" s="99"/>
    </row>
    <row r="2424" spans="1:7" x14ac:dyDescent="0.25">
      <c r="A2424" s="94"/>
      <c r="B2424" s="94"/>
      <c r="C2424" s="99"/>
      <c r="D2424" s="99"/>
      <c r="E2424" s="99"/>
      <c r="F2424" s="99"/>
      <c r="G2424" s="99"/>
    </row>
    <row r="2425" spans="1:7" x14ac:dyDescent="0.25">
      <c r="A2425" s="94"/>
      <c r="B2425" s="94"/>
      <c r="C2425" s="99"/>
      <c r="D2425" s="99"/>
      <c r="E2425" s="99"/>
      <c r="F2425" s="99"/>
      <c r="G2425" s="99"/>
    </row>
    <row r="2426" spans="1:7" x14ac:dyDescent="0.25">
      <c r="A2426" s="94"/>
      <c r="B2426" s="94"/>
      <c r="C2426" s="99"/>
      <c r="D2426" s="99"/>
      <c r="E2426" s="99"/>
      <c r="F2426" s="99"/>
      <c r="G2426" s="99"/>
    </row>
    <row r="2427" spans="1:7" x14ac:dyDescent="0.25">
      <c r="A2427" s="94"/>
      <c r="B2427" s="94"/>
      <c r="C2427" s="99"/>
      <c r="D2427" s="99"/>
      <c r="E2427" s="99"/>
      <c r="F2427" s="99"/>
      <c r="G2427" s="99"/>
    </row>
    <row r="2428" spans="1:7" x14ac:dyDescent="0.25">
      <c r="A2428" s="94"/>
      <c r="B2428" s="94"/>
      <c r="C2428" s="99"/>
      <c r="D2428" s="99"/>
      <c r="E2428" s="99"/>
      <c r="F2428" s="99"/>
      <c r="G2428" s="99"/>
    </row>
    <row r="2429" spans="1:7" x14ac:dyDescent="0.25">
      <c r="A2429" s="94"/>
      <c r="B2429" s="94"/>
      <c r="C2429" s="99"/>
      <c r="D2429" s="99"/>
      <c r="E2429" s="99"/>
      <c r="F2429" s="99"/>
      <c r="G2429" s="99"/>
    </row>
    <row r="2430" spans="1:7" x14ac:dyDescent="0.25">
      <c r="A2430" s="94"/>
      <c r="B2430" s="94"/>
      <c r="C2430" s="99"/>
      <c r="D2430" s="99"/>
      <c r="E2430" s="99"/>
      <c r="F2430" s="99"/>
      <c r="G2430" s="99"/>
    </row>
    <row r="2431" spans="1:7" x14ac:dyDescent="0.25">
      <c r="A2431" s="94"/>
      <c r="B2431" s="94"/>
      <c r="C2431" s="99"/>
      <c r="D2431" s="99"/>
      <c r="E2431" s="99"/>
      <c r="F2431" s="99"/>
      <c r="G2431" s="99"/>
    </row>
    <row r="2432" spans="1:7" x14ac:dyDescent="0.25">
      <c r="A2432" s="94"/>
      <c r="B2432" s="94"/>
      <c r="C2432" s="99"/>
      <c r="D2432" s="99"/>
      <c r="E2432" s="99"/>
      <c r="F2432" s="99"/>
      <c r="G2432" s="99"/>
    </row>
    <row r="2433" spans="1:7" x14ac:dyDescent="0.25">
      <c r="A2433" s="94"/>
      <c r="B2433" s="94"/>
      <c r="C2433" s="99"/>
      <c r="D2433" s="99"/>
      <c r="E2433" s="99"/>
      <c r="F2433" s="99"/>
      <c r="G2433" s="99"/>
    </row>
    <row r="2434" spans="1:7" x14ac:dyDescent="0.25">
      <c r="A2434" s="94"/>
      <c r="B2434" s="94"/>
      <c r="C2434" s="99"/>
      <c r="D2434" s="99"/>
      <c r="E2434" s="99"/>
      <c r="F2434" s="99"/>
      <c r="G2434" s="99"/>
    </row>
    <row r="2435" spans="1:7" x14ac:dyDescent="0.25">
      <c r="A2435" s="94"/>
      <c r="B2435" s="94"/>
      <c r="C2435" s="99"/>
      <c r="D2435" s="99"/>
      <c r="E2435" s="99"/>
      <c r="F2435" s="99"/>
      <c r="G2435" s="99"/>
    </row>
    <row r="2436" spans="1:7" x14ac:dyDescent="0.25">
      <c r="A2436" s="94"/>
      <c r="B2436" s="94"/>
      <c r="C2436" s="99"/>
      <c r="D2436" s="99"/>
      <c r="E2436" s="99"/>
      <c r="F2436" s="99"/>
      <c r="G2436" s="99"/>
    </row>
    <row r="2437" spans="1:7" x14ac:dyDescent="0.25">
      <c r="A2437" s="94"/>
      <c r="B2437" s="94"/>
      <c r="C2437" s="99"/>
      <c r="D2437" s="99"/>
      <c r="E2437" s="99"/>
      <c r="F2437" s="99"/>
      <c r="G2437" s="99"/>
    </row>
    <row r="2438" spans="1:7" x14ac:dyDescent="0.25">
      <c r="A2438" s="94"/>
      <c r="B2438" s="94"/>
      <c r="C2438" s="99"/>
      <c r="D2438" s="99"/>
      <c r="E2438" s="99"/>
      <c r="F2438" s="99"/>
      <c r="G2438" s="99"/>
    </row>
    <row r="2439" spans="1:7" x14ac:dyDescent="0.25">
      <c r="A2439" s="94"/>
      <c r="B2439" s="94"/>
      <c r="C2439" s="99"/>
      <c r="D2439" s="99"/>
      <c r="E2439" s="99"/>
      <c r="F2439" s="99"/>
      <c r="G2439" s="99"/>
    </row>
    <row r="2440" spans="1:7" x14ac:dyDescent="0.25">
      <c r="A2440" s="94"/>
      <c r="B2440" s="94"/>
      <c r="C2440" s="99"/>
      <c r="D2440" s="99"/>
      <c r="E2440" s="99"/>
      <c r="F2440" s="99"/>
      <c r="G2440" s="99"/>
    </row>
    <row r="2441" spans="1:7" x14ac:dyDescent="0.25">
      <c r="A2441" s="94"/>
      <c r="B2441" s="94"/>
      <c r="C2441" s="99"/>
      <c r="D2441" s="99"/>
      <c r="E2441" s="99"/>
      <c r="F2441" s="99"/>
      <c r="G2441" s="99"/>
    </row>
    <row r="2442" spans="1:7" x14ac:dyDescent="0.25">
      <c r="A2442" s="94"/>
      <c r="B2442" s="94"/>
      <c r="C2442" s="99"/>
      <c r="D2442" s="99"/>
      <c r="E2442" s="99"/>
      <c r="F2442" s="99"/>
      <c r="G2442" s="99"/>
    </row>
    <row r="2443" spans="1:7" x14ac:dyDescent="0.25">
      <c r="A2443" s="94"/>
      <c r="B2443" s="94"/>
      <c r="C2443" s="99"/>
      <c r="D2443" s="99"/>
      <c r="E2443" s="99"/>
      <c r="F2443" s="99"/>
      <c r="G2443" s="99"/>
    </row>
    <row r="2444" spans="1:7" x14ac:dyDescent="0.25">
      <c r="A2444" s="94"/>
      <c r="B2444" s="94"/>
      <c r="C2444" s="99"/>
      <c r="D2444" s="99"/>
      <c r="E2444" s="99"/>
      <c r="F2444" s="99"/>
      <c r="G2444" s="99"/>
    </row>
    <row r="2445" spans="1:7" x14ac:dyDescent="0.25">
      <c r="A2445" s="94"/>
      <c r="B2445" s="94"/>
      <c r="C2445" s="99"/>
      <c r="D2445" s="99"/>
      <c r="E2445" s="99"/>
      <c r="F2445" s="99"/>
      <c r="G2445" s="99"/>
    </row>
    <row r="2446" spans="1:7" x14ac:dyDescent="0.25">
      <c r="A2446" s="94"/>
      <c r="B2446" s="94"/>
      <c r="C2446" s="99"/>
      <c r="D2446" s="99"/>
      <c r="E2446" s="99"/>
      <c r="F2446" s="99"/>
      <c r="G2446" s="99"/>
    </row>
    <row r="2447" spans="1:7" x14ac:dyDescent="0.25">
      <c r="A2447" s="94"/>
      <c r="B2447" s="94"/>
      <c r="C2447" s="99"/>
      <c r="D2447" s="99"/>
      <c r="E2447" s="99"/>
      <c r="F2447" s="99"/>
      <c r="G2447" s="99"/>
    </row>
    <row r="2448" spans="1:7" x14ac:dyDescent="0.25">
      <c r="A2448" s="94"/>
      <c r="B2448" s="94"/>
      <c r="C2448" s="99"/>
      <c r="D2448" s="99"/>
      <c r="E2448" s="99"/>
      <c r="F2448" s="99"/>
      <c r="G2448" s="99"/>
    </row>
    <row r="2449" spans="1:7" x14ac:dyDescent="0.25">
      <c r="A2449" s="94"/>
      <c r="B2449" s="94"/>
      <c r="C2449" s="99"/>
      <c r="D2449" s="99"/>
      <c r="E2449" s="99"/>
      <c r="F2449" s="99"/>
      <c r="G2449" s="99"/>
    </row>
    <row r="2450" spans="1:7" x14ac:dyDescent="0.25">
      <c r="A2450" s="94"/>
      <c r="B2450" s="94"/>
      <c r="C2450" s="99"/>
      <c r="D2450" s="99"/>
      <c r="E2450" s="99"/>
      <c r="F2450" s="99"/>
      <c r="G2450" s="99"/>
    </row>
    <row r="2451" spans="1:7" x14ac:dyDescent="0.25">
      <c r="A2451" s="94"/>
      <c r="B2451" s="94"/>
      <c r="C2451" s="99"/>
      <c r="D2451" s="99"/>
      <c r="E2451" s="99"/>
      <c r="F2451" s="99"/>
      <c r="G2451" s="99"/>
    </row>
    <row r="2452" spans="1:7" x14ac:dyDescent="0.25">
      <c r="A2452" s="94"/>
      <c r="B2452" s="94"/>
      <c r="C2452" s="99"/>
      <c r="D2452" s="99"/>
      <c r="E2452" s="99"/>
      <c r="F2452" s="99"/>
      <c r="G2452" s="99"/>
    </row>
    <row r="2453" spans="1:7" x14ac:dyDescent="0.25">
      <c r="A2453" s="94"/>
      <c r="B2453" s="94"/>
      <c r="C2453" s="99"/>
      <c r="D2453" s="99"/>
      <c r="E2453" s="99"/>
      <c r="F2453" s="99"/>
      <c r="G2453" s="99"/>
    </row>
    <row r="2454" spans="1:7" x14ac:dyDescent="0.25">
      <c r="A2454" s="94"/>
      <c r="B2454" s="94"/>
      <c r="C2454" s="99"/>
      <c r="D2454" s="99"/>
      <c r="E2454" s="99"/>
      <c r="F2454" s="99"/>
      <c r="G2454" s="99"/>
    </row>
    <row r="2455" spans="1:7" x14ac:dyDescent="0.25">
      <c r="A2455" s="94"/>
      <c r="B2455" s="94"/>
      <c r="C2455" s="99"/>
      <c r="D2455" s="99"/>
      <c r="E2455" s="99"/>
      <c r="F2455" s="99"/>
      <c r="G2455" s="99"/>
    </row>
    <row r="2456" spans="1:7" x14ac:dyDescent="0.25">
      <c r="A2456" s="94"/>
      <c r="B2456" s="94"/>
      <c r="C2456" s="99"/>
      <c r="D2456" s="99"/>
      <c r="E2456" s="99"/>
      <c r="F2456" s="99"/>
      <c r="G2456" s="99"/>
    </row>
    <row r="2457" spans="1:7" x14ac:dyDescent="0.25">
      <c r="A2457" s="94"/>
      <c r="B2457" s="94"/>
      <c r="C2457" s="99"/>
      <c r="D2457" s="99"/>
      <c r="E2457" s="99"/>
      <c r="F2457" s="99"/>
      <c r="G2457" s="99"/>
    </row>
    <row r="2458" spans="1:7" x14ac:dyDescent="0.25">
      <c r="A2458" s="94"/>
      <c r="B2458" s="94"/>
      <c r="C2458" s="99"/>
      <c r="D2458" s="99"/>
      <c r="E2458" s="99"/>
      <c r="F2458" s="99"/>
      <c r="G2458" s="99"/>
    </row>
    <row r="2459" spans="1:7" x14ac:dyDescent="0.25">
      <c r="A2459" s="94"/>
      <c r="B2459" s="94"/>
      <c r="C2459" s="99"/>
      <c r="D2459" s="99"/>
      <c r="E2459" s="99"/>
      <c r="F2459" s="99"/>
      <c r="G2459" s="99"/>
    </row>
    <row r="2460" spans="1:7" x14ac:dyDescent="0.25">
      <c r="A2460" s="94"/>
      <c r="B2460" s="94"/>
      <c r="C2460" s="99"/>
      <c r="D2460" s="99"/>
      <c r="E2460" s="99"/>
      <c r="F2460" s="99"/>
      <c r="G2460" s="99"/>
    </row>
    <row r="2461" spans="1:7" x14ac:dyDescent="0.25">
      <c r="A2461" s="94"/>
      <c r="B2461" s="94"/>
      <c r="C2461" s="99"/>
      <c r="D2461" s="99"/>
      <c r="E2461" s="99"/>
      <c r="F2461" s="99"/>
      <c r="G2461" s="99"/>
    </row>
    <row r="2462" spans="1:7" x14ac:dyDescent="0.25">
      <c r="A2462" s="94"/>
      <c r="B2462" s="94"/>
      <c r="C2462" s="99"/>
      <c r="D2462" s="99"/>
      <c r="E2462" s="99"/>
      <c r="F2462" s="99"/>
      <c r="G2462" s="99"/>
    </row>
    <row r="2463" spans="1:7" x14ac:dyDescent="0.25">
      <c r="A2463" s="94"/>
      <c r="B2463" s="94"/>
      <c r="C2463" s="99"/>
      <c r="D2463" s="99"/>
      <c r="E2463" s="99"/>
      <c r="F2463" s="99"/>
      <c r="G2463" s="99"/>
    </row>
    <row r="2464" spans="1:7" x14ac:dyDescent="0.25">
      <c r="A2464" s="94"/>
      <c r="B2464" s="94"/>
      <c r="C2464" s="99"/>
      <c r="D2464" s="99"/>
      <c r="E2464" s="99"/>
      <c r="F2464" s="99"/>
      <c r="G2464" s="99"/>
    </row>
    <row r="2465" spans="1:7" x14ac:dyDescent="0.25">
      <c r="A2465" s="94"/>
      <c r="B2465" s="94"/>
      <c r="C2465" s="99"/>
      <c r="D2465" s="99"/>
      <c r="E2465" s="99"/>
      <c r="F2465" s="99"/>
      <c r="G2465" s="99"/>
    </row>
    <row r="2466" spans="1:7" x14ac:dyDescent="0.25">
      <c r="A2466" s="94"/>
      <c r="B2466" s="94"/>
      <c r="C2466" s="99"/>
      <c r="D2466" s="99"/>
      <c r="E2466" s="99"/>
      <c r="F2466" s="99"/>
      <c r="G2466" s="99"/>
    </row>
    <row r="2467" spans="1:7" x14ac:dyDescent="0.25">
      <c r="A2467" s="94"/>
      <c r="B2467" s="94"/>
      <c r="C2467" s="99"/>
      <c r="D2467" s="99"/>
      <c r="E2467" s="99"/>
      <c r="F2467" s="99"/>
      <c r="G2467" s="99"/>
    </row>
    <row r="2468" spans="1:7" x14ac:dyDescent="0.25">
      <c r="A2468" s="94"/>
      <c r="B2468" s="94"/>
      <c r="C2468" s="99"/>
      <c r="D2468" s="99"/>
      <c r="E2468" s="99"/>
      <c r="F2468" s="99"/>
      <c r="G2468" s="99"/>
    </row>
    <row r="2469" spans="1:7" x14ac:dyDescent="0.25">
      <c r="A2469" s="94"/>
      <c r="B2469" s="94"/>
      <c r="C2469" s="99"/>
      <c r="D2469" s="99"/>
      <c r="E2469" s="99"/>
      <c r="F2469" s="99"/>
      <c r="G2469" s="99"/>
    </row>
    <row r="2470" spans="1:7" x14ac:dyDescent="0.25">
      <c r="A2470" s="94"/>
      <c r="B2470" s="94"/>
      <c r="C2470" s="99"/>
      <c r="D2470" s="99"/>
      <c r="E2470" s="99"/>
      <c r="F2470" s="99"/>
      <c r="G2470" s="99"/>
    </row>
    <row r="2471" spans="1:7" x14ac:dyDescent="0.25">
      <c r="A2471" s="94"/>
      <c r="B2471" s="94"/>
      <c r="C2471" s="99"/>
      <c r="D2471" s="99"/>
      <c r="E2471" s="99"/>
      <c r="F2471" s="99"/>
      <c r="G2471" s="99"/>
    </row>
    <row r="2472" spans="1:7" x14ac:dyDescent="0.25">
      <c r="A2472" s="94"/>
      <c r="B2472" s="94"/>
      <c r="C2472" s="99"/>
      <c r="D2472" s="99"/>
      <c r="E2472" s="99"/>
      <c r="F2472" s="99"/>
      <c r="G2472" s="99"/>
    </row>
    <row r="2473" spans="1:7" x14ac:dyDescent="0.25">
      <c r="A2473" s="94"/>
      <c r="B2473" s="94"/>
      <c r="C2473" s="99"/>
      <c r="D2473" s="99"/>
      <c r="E2473" s="99"/>
      <c r="F2473" s="99"/>
      <c r="G2473" s="99"/>
    </row>
    <row r="2474" spans="1:7" x14ac:dyDescent="0.25">
      <c r="A2474" s="94"/>
      <c r="B2474" s="94"/>
      <c r="C2474" s="99"/>
      <c r="D2474" s="99"/>
      <c r="E2474" s="99"/>
      <c r="F2474" s="99"/>
      <c r="G2474" s="99"/>
    </row>
    <row r="2475" spans="1:7" x14ac:dyDescent="0.25">
      <c r="A2475" s="94"/>
      <c r="B2475" s="94"/>
      <c r="C2475" s="99"/>
      <c r="D2475" s="99"/>
      <c r="E2475" s="99"/>
      <c r="F2475" s="99"/>
      <c r="G2475" s="99"/>
    </row>
    <row r="2476" spans="1:7" x14ac:dyDescent="0.25">
      <c r="A2476" s="94"/>
      <c r="B2476" s="94"/>
      <c r="C2476" s="99"/>
      <c r="D2476" s="99"/>
      <c r="E2476" s="99"/>
      <c r="F2476" s="99"/>
      <c r="G2476" s="99"/>
    </row>
    <row r="2477" spans="1:7" x14ac:dyDescent="0.25">
      <c r="A2477" s="94"/>
      <c r="B2477" s="94"/>
      <c r="C2477" s="99"/>
      <c r="D2477" s="99"/>
      <c r="E2477" s="99"/>
      <c r="F2477" s="99"/>
      <c r="G2477" s="99"/>
    </row>
    <row r="2478" spans="1:7" x14ac:dyDescent="0.25">
      <c r="A2478" s="94"/>
      <c r="B2478" s="94"/>
      <c r="C2478" s="99"/>
      <c r="D2478" s="99"/>
      <c r="E2478" s="99"/>
      <c r="F2478" s="99"/>
      <c r="G2478" s="99"/>
    </row>
    <row r="2479" spans="1:7" x14ac:dyDescent="0.25">
      <c r="A2479" s="94"/>
      <c r="B2479" s="94"/>
      <c r="C2479" s="99"/>
      <c r="D2479" s="99"/>
      <c r="E2479" s="99"/>
      <c r="F2479" s="99"/>
      <c r="G2479" s="99"/>
    </row>
    <row r="2480" spans="1:7" x14ac:dyDescent="0.25">
      <c r="A2480" s="94"/>
      <c r="B2480" s="94"/>
      <c r="C2480" s="99"/>
      <c r="D2480" s="99"/>
      <c r="E2480" s="99"/>
      <c r="F2480" s="99"/>
      <c r="G2480" s="99"/>
    </row>
    <row r="2481" spans="1:7" x14ac:dyDescent="0.25">
      <c r="A2481" s="94"/>
      <c r="B2481" s="94"/>
      <c r="C2481" s="99"/>
      <c r="D2481" s="99"/>
      <c r="E2481" s="99"/>
      <c r="F2481" s="99"/>
      <c r="G2481" s="99"/>
    </row>
    <row r="2482" spans="1:7" x14ac:dyDescent="0.25">
      <c r="A2482" s="94"/>
      <c r="B2482" s="94"/>
      <c r="C2482" s="99"/>
      <c r="D2482" s="99"/>
      <c r="E2482" s="99"/>
      <c r="F2482" s="99"/>
      <c r="G2482" s="99"/>
    </row>
    <row r="2483" spans="1:7" x14ac:dyDescent="0.25">
      <c r="A2483" s="94"/>
      <c r="B2483" s="94"/>
      <c r="C2483" s="99"/>
      <c r="D2483" s="99"/>
      <c r="E2483" s="99"/>
      <c r="F2483" s="99"/>
      <c r="G2483" s="99"/>
    </row>
    <row r="2484" spans="1:7" x14ac:dyDescent="0.25">
      <c r="A2484" s="94"/>
      <c r="B2484" s="94"/>
      <c r="C2484" s="99"/>
      <c r="D2484" s="99"/>
      <c r="E2484" s="99"/>
      <c r="F2484" s="99"/>
      <c r="G2484" s="99"/>
    </row>
    <row r="2485" spans="1:7" x14ac:dyDescent="0.25">
      <c r="A2485" s="94"/>
      <c r="B2485" s="94"/>
      <c r="C2485" s="99"/>
      <c r="D2485" s="99"/>
      <c r="E2485" s="99"/>
      <c r="F2485" s="99"/>
      <c r="G2485" s="99"/>
    </row>
    <row r="2486" spans="1:7" x14ac:dyDescent="0.25">
      <c r="A2486" s="94"/>
      <c r="B2486" s="94"/>
      <c r="C2486" s="99"/>
      <c r="D2486" s="99"/>
      <c r="E2486" s="99"/>
      <c r="F2486" s="99"/>
      <c r="G2486" s="99"/>
    </row>
    <row r="2487" spans="1:7" x14ac:dyDescent="0.25">
      <c r="A2487" s="94"/>
      <c r="B2487" s="94"/>
      <c r="C2487" s="99"/>
      <c r="D2487" s="99"/>
      <c r="E2487" s="99"/>
      <c r="F2487" s="99"/>
      <c r="G2487" s="99"/>
    </row>
    <row r="2488" spans="1:7" x14ac:dyDescent="0.25">
      <c r="A2488" s="94"/>
      <c r="B2488" s="94"/>
      <c r="C2488" s="99"/>
      <c r="D2488" s="99"/>
      <c r="E2488" s="99"/>
      <c r="F2488" s="99"/>
      <c r="G2488" s="99"/>
    </row>
    <row r="2489" spans="1:7" x14ac:dyDescent="0.25">
      <c r="A2489" s="94"/>
      <c r="B2489" s="94"/>
      <c r="C2489" s="99"/>
      <c r="D2489" s="99"/>
      <c r="E2489" s="99"/>
      <c r="F2489" s="99"/>
      <c r="G2489" s="99"/>
    </row>
    <row r="2490" spans="1:7" x14ac:dyDescent="0.25">
      <c r="A2490" s="94"/>
      <c r="B2490" s="94"/>
      <c r="C2490" s="99"/>
      <c r="D2490" s="99"/>
      <c r="E2490" s="99"/>
      <c r="F2490" s="99"/>
      <c r="G2490" s="99"/>
    </row>
    <row r="2491" spans="1:7" x14ac:dyDescent="0.25">
      <c r="A2491" s="94"/>
      <c r="B2491" s="94"/>
      <c r="C2491" s="99"/>
      <c r="D2491" s="99"/>
      <c r="E2491" s="99"/>
      <c r="F2491" s="99"/>
      <c r="G2491" s="99"/>
    </row>
    <row r="2492" spans="1:7" x14ac:dyDescent="0.25">
      <c r="A2492" s="94"/>
      <c r="B2492" s="94"/>
      <c r="C2492" s="99"/>
      <c r="D2492" s="99"/>
      <c r="E2492" s="99"/>
      <c r="F2492" s="99"/>
      <c r="G2492" s="99"/>
    </row>
    <row r="2493" spans="1:7" x14ac:dyDescent="0.25">
      <c r="A2493" s="94"/>
      <c r="B2493" s="94"/>
      <c r="C2493" s="99"/>
      <c r="D2493" s="99"/>
      <c r="E2493" s="99"/>
      <c r="F2493" s="99"/>
      <c r="G2493" s="99"/>
    </row>
    <row r="2494" spans="1:7" x14ac:dyDescent="0.25">
      <c r="A2494" s="94"/>
      <c r="B2494" s="94"/>
      <c r="C2494" s="99"/>
      <c r="D2494" s="99"/>
      <c r="E2494" s="99"/>
      <c r="F2494" s="99"/>
      <c r="G2494" s="99"/>
    </row>
    <row r="2495" spans="1:7" x14ac:dyDescent="0.25">
      <c r="A2495" s="94"/>
      <c r="B2495" s="94"/>
      <c r="C2495" s="99"/>
      <c r="D2495" s="99"/>
      <c r="E2495" s="99"/>
      <c r="F2495" s="99"/>
      <c r="G2495" s="99"/>
    </row>
    <row r="2496" spans="1:7" x14ac:dyDescent="0.25">
      <c r="A2496" s="94"/>
      <c r="B2496" s="94"/>
      <c r="C2496" s="99"/>
      <c r="D2496" s="99"/>
      <c r="E2496" s="99"/>
      <c r="F2496" s="99"/>
      <c r="G2496" s="99"/>
    </row>
    <row r="2497" spans="1:7" x14ac:dyDescent="0.25">
      <c r="A2497" s="94"/>
      <c r="B2497" s="94"/>
      <c r="C2497" s="99"/>
      <c r="D2497" s="99"/>
      <c r="E2497" s="99"/>
      <c r="F2497" s="99"/>
      <c r="G2497" s="99"/>
    </row>
    <row r="2498" spans="1:7" x14ac:dyDescent="0.25">
      <c r="A2498" s="94"/>
      <c r="B2498" s="94"/>
      <c r="C2498" s="99"/>
      <c r="D2498" s="99"/>
      <c r="E2498" s="99"/>
      <c r="F2498" s="99"/>
      <c r="G2498" s="99"/>
    </row>
    <row r="2499" spans="1:7" x14ac:dyDescent="0.25">
      <c r="A2499" s="94"/>
      <c r="B2499" s="94"/>
      <c r="C2499" s="99"/>
      <c r="D2499" s="99"/>
      <c r="E2499" s="99"/>
      <c r="F2499" s="99"/>
      <c r="G2499" s="99"/>
    </row>
    <row r="2500" spans="1:7" x14ac:dyDescent="0.25">
      <c r="A2500" s="94"/>
      <c r="B2500" s="94"/>
      <c r="C2500" s="99"/>
      <c r="D2500" s="99"/>
      <c r="E2500" s="99"/>
      <c r="F2500" s="99"/>
      <c r="G2500" s="99"/>
    </row>
    <row r="2501" spans="1:7" x14ac:dyDescent="0.25">
      <c r="A2501" s="94"/>
      <c r="B2501" s="94"/>
      <c r="C2501" s="99"/>
      <c r="D2501" s="99"/>
      <c r="E2501" s="99"/>
      <c r="F2501" s="99"/>
      <c r="G2501" s="99"/>
    </row>
    <row r="2502" spans="1:7" x14ac:dyDescent="0.25">
      <c r="A2502" s="94"/>
      <c r="B2502" s="94"/>
      <c r="C2502" s="99"/>
      <c r="D2502" s="99"/>
      <c r="E2502" s="99"/>
      <c r="F2502" s="99"/>
      <c r="G2502" s="99"/>
    </row>
    <row r="2503" spans="1:7" x14ac:dyDescent="0.25">
      <c r="A2503" s="94"/>
      <c r="B2503" s="94"/>
      <c r="C2503" s="99"/>
      <c r="D2503" s="99"/>
      <c r="E2503" s="99"/>
      <c r="F2503" s="99"/>
      <c r="G2503" s="99"/>
    </row>
    <row r="2504" spans="1:7" x14ac:dyDescent="0.25">
      <c r="A2504" s="94"/>
      <c r="B2504" s="94"/>
      <c r="C2504" s="99"/>
      <c r="D2504" s="99"/>
      <c r="E2504" s="99"/>
      <c r="F2504" s="99"/>
      <c r="G2504" s="99"/>
    </row>
    <row r="2505" spans="1:7" x14ac:dyDescent="0.25">
      <c r="A2505" s="94"/>
      <c r="B2505" s="94"/>
      <c r="C2505" s="99"/>
      <c r="D2505" s="99"/>
      <c r="E2505" s="99"/>
      <c r="F2505" s="99"/>
      <c r="G2505" s="99"/>
    </row>
    <row r="2506" spans="1:7" x14ac:dyDescent="0.25">
      <c r="A2506" s="94"/>
      <c r="B2506" s="94"/>
      <c r="C2506" s="99"/>
      <c r="D2506" s="99"/>
      <c r="E2506" s="99"/>
      <c r="F2506" s="99"/>
      <c r="G2506" s="99"/>
    </row>
    <row r="2507" spans="1:7" x14ac:dyDescent="0.25">
      <c r="A2507" s="94"/>
      <c r="B2507" s="94"/>
      <c r="C2507" s="99"/>
      <c r="D2507" s="99"/>
      <c r="E2507" s="99"/>
      <c r="F2507" s="99"/>
      <c r="G2507" s="99"/>
    </row>
    <row r="2508" spans="1:7" x14ac:dyDescent="0.25">
      <c r="A2508" s="94"/>
      <c r="B2508" s="94"/>
      <c r="C2508" s="99"/>
      <c r="D2508" s="99"/>
      <c r="E2508" s="99"/>
      <c r="F2508" s="99"/>
      <c r="G2508" s="99"/>
    </row>
    <row r="2509" spans="1:7" x14ac:dyDescent="0.25">
      <c r="A2509" s="94"/>
      <c r="B2509" s="94"/>
      <c r="C2509" s="99"/>
      <c r="D2509" s="99"/>
      <c r="E2509" s="99"/>
      <c r="F2509" s="99"/>
      <c r="G2509" s="99"/>
    </row>
    <row r="2510" spans="1:7" x14ac:dyDescent="0.25">
      <c r="A2510" s="94"/>
      <c r="B2510" s="94"/>
      <c r="C2510" s="99"/>
      <c r="D2510" s="99"/>
      <c r="E2510" s="99"/>
      <c r="F2510" s="99"/>
      <c r="G2510" s="99"/>
    </row>
    <row r="2511" spans="1:7" x14ac:dyDescent="0.25">
      <c r="A2511" s="94"/>
      <c r="B2511" s="94"/>
      <c r="C2511" s="99"/>
      <c r="D2511" s="99"/>
      <c r="E2511" s="99"/>
      <c r="F2511" s="99"/>
      <c r="G2511" s="99"/>
    </row>
    <row r="2512" spans="1:7" x14ac:dyDescent="0.25">
      <c r="A2512" s="94"/>
      <c r="B2512" s="94"/>
      <c r="C2512" s="99"/>
      <c r="D2512" s="99"/>
      <c r="E2512" s="99"/>
      <c r="F2512" s="99"/>
      <c r="G2512" s="99"/>
    </row>
    <row r="2513" spans="1:7" x14ac:dyDescent="0.25">
      <c r="A2513" s="94"/>
      <c r="B2513" s="94"/>
      <c r="C2513" s="99"/>
      <c r="D2513" s="99"/>
      <c r="E2513" s="99"/>
      <c r="F2513" s="99"/>
      <c r="G2513" s="99"/>
    </row>
    <row r="2514" spans="1:7" x14ac:dyDescent="0.25">
      <c r="A2514" s="94"/>
      <c r="B2514" s="94"/>
      <c r="C2514" s="99"/>
      <c r="D2514" s="99"/>
      <c r="E2514" s="99"/>
      <c r="F2514" s="99"/>
      <c r="G2514" s="99"/>
    </row>
    <row r="2515" spans="1:7" x14ac:dyDescent="0.25">
      <c r="A2515" s="94"/>
      <c r="B2515" s="94"/>
      <c r="C2515" s="99"/>
      <c r="D2515" s="99"/>
      <c r="E2515" s="99"/>
      <c r="F2515" s="99"/>
      <c r="G2515" s="99"/>
    </row>
    <row r="2516" spans="1:7" x14ac:dyDescent="0.25">
      <c r="A2516" s="94"/>
      <c r="B2516" s="94"/>
      <c r="C2516" s="99"/>
      <c r="D2516" s="99"/>
      <c r="E2516" s="99"/>
      <c r="F2516" s="99"/>
      <c r="G2516" s="99"/>
    </row>
    <row r="2517" spans="1:7" x14ac:dyDescent="0.25">
      <c r="A2517" s="94"/>
      <c r="B2517" s="94"/>
      <c r="C2517" s="99"/>
      <c r="D2517" s="99"/>
      <c r="E2517" s="99"/>
      <c r="F2517" s="99"/>
      <c r="G2517" s="99"/>
    </row>
    <row r="2518" spans="1:7" x14ac:dyDescent="0.25">
      <c r="A2518" s="94"/>
      <c r="B2518" s="94"/>
      <c r="C2518" s="99"/>
      <c r="D2518" s="99"/>
      <c r="E2518" s="99"/>
      <c r="F2518" s="99"/>
      <c r="G2518" s="99"/>
    </row>
    <row r="2519" spans="1:7" x14ac:dyDescent="0.25">
      <c r="A2519" s="94"/>
      <c r="B2519" s="94"/>
      <c r="C2519" s="99"/>
      <c r="D2519" s="99"/>
      <c r="E2519" s="99"/>
      <c r="F2519" s="99"/>
      <c r="G2519" s="99"/>
    </row>
    <row r="2520" spans="1:7" x14ac:dyDescent="0.25">
      <c r="A2520" s="94"/>
      <c r="B2520" s="94"/>
      <c r="C2520" s="99"/>
      <c r="D2520" s="99"/>
      <c r="E2520" s="99"/>
      <c r="F2520" s="99"/>
      <c r="G2520" s="99"/>
    </row>
    <row r="2521" spans="1:7" x14ac:dyDescent="0.25">
      <c r="A2521" s="94"/>
      <c r="B2521" s="94"/>
      <c r="C2521" s="99"/>
      <c r="D2521" s="99"/>
      <c r="E2521" s="99"/>
      <c r="F2521" s="99"/>
      <c r="G2521" s="99"/>
    </row>
    <row r="2522" spans="1:7" x14ac:dyDescent="0.25">
      <c r="A2522" s="94"/>
      <c r="B2522" s="94"/>
      <c r="C2522" s="99"/>
      <c r="D2522" s="99"/>
      <c r="E2522" s="99"/>
      <c r="F2522" s="99"/>
      <c r="G2522" s="99"/>
    </row>
    <row r="2523" spans="1:7" x14ac:dyDescent="0.25">
      <c r="A2523" s="94"/>
      <c r="B2523" s="94"/>
      <c r="C2523" s="99"/>
      <c r="D2523" s="99"/>
      <c r="E2523" s="99"/>
      <c r="F2523" s="99"/>
      <c r="G2523" s="99"/>
    </row>
    <row r="2524" spans="1:7" x14ac:dyDescent="0.25">
      <c r="A2524" s="94"/>
      <c r="B2524" s="94"/>
      <c r="C2524" s="99"/>
      <c r="D2524" s="99"/>
      <c r="E2524" s="99"/>
      <c r="F2524" s="99"/>
      <c r="G2524" s="99"/>
    </row>
    <row r="2525" spans="1:7" x14ac:dyDescent="0.25">
      <c r="A2525" s="94"/>
      <c r="B2525" s="94"/>
      <c r="C2525" s="99"/>
      <c r="D2525" s="99"/>
      <c r="E2525" s="99"/>
      <c r="F2525" s="99"/>
      <c r="G2525" s="99"/>
    </row>
    <row r="2526" spans="1:7" x14ac:dyDescent="0.25">
      <c r="A2526" s="94"/>
      <c r="B2526" s="94"/>
      <c r="C2526" s="99"/>
      <c r="D2526" s="99"/>
      <c r="E2526" s="99"/>
      <c r="F2526" s="99"/>
      <c r="G2526" s="99"/>
    </row>
    <row r="2527" spans="1:7" x14ac:dyDescent="0.25">
      <c r="A2527" s="94"/>
      <c r="B2527" s="94"/>
      <c r="C2527" s="99"/>
      <c r="D2527" s="99"/>
      <c r="E2527" s="99"/>
      <c r="F2527" s="99"/>
      <c r="G2527" s="99"/>
    </row>
    <row r="2528" spans="1:7" x14ac:dyDescent="0.25">
      <c r="A2528" s="94"/>
      <c r="B2528" s="94"/>
      <c r="C2528" s="99"/>
      <c r="D2528" s="99"/>
      <c r="E2528" s="99"/>
      <c r="F2528" s="99"/>
      <c r="G2528" s="99"/>
    </row>
    <row r="2529" spans="1:7" x14ac:dyDescent="0.25">
      <c r="A2529" s="94"/>
      <c r="B2529" s="94"/>
      <c r="C2529" s="99"/>
      <c r="D2529" s="99"/>
      <c r="E2529" s="99"/>
      <c r="F2529" s="99"/>
      <c r="G2529" s="99"/>
    </row>
    <row r="2530" spans="1:7" x14ac:dyDescent="0.25">
      <c r="A2530" s="94"/>
      <c r="B2530" s="94"/>
      <c r="C2530" s="99"/>
      <c r="D2530" s="99"/>
      <c r="E2530" s="99"/>
      <c r="F2530" s="99"/>
      <c r="G2530" s="99"/>
    </row>
    <row r="2531" spans="1:7" x14ac:dyDescent="0.25">
      <c r="A2531" s="94"/>
      <c r="B2531" s="94"/>
      <c r="C2531" s="99"/>
      <c r="D2531" s="99"/>
      <c r="E2531" s="99"/>
      <c r="F2531" s="99"/>
      <c r="G2531" s="99"/>
    </row>
    <row r="2532" spans="1:7" x14ac:dyDescent="0.25">
      <c r="A2532" s="94"/>
      <c r="B2532" s="94"/>
      <c r="C2532" s="99"/>
      <c r="D2532" s="99"/>
      <c r="E2532" s="99"/>
      <c r="F2532" s="99"/>
      <c r="G2532" s="99"/>
    </row>
    <row r="2533" spans="1:7" x14ac:dyDescent="0.25">
      <c r="A2533" s="94"/>
      <c r="B2533" s="94"/>
      <c r="C2533" s="99"/>
      <c r="D2533" s="99"/>
      <c r="E2533" s="99"/>
      <c r="F2533" s="99"/>
      <c r="G2533" s="99"/>
    </row>
    <row r="2534" spans="1:7" x14ac:dyDescent="0.25">
      <c r="A2534" s="94"/>
      <c r="B2534" s="94"/>
      <c r="C2534" s="99"/>
      <c r="D2534" s="99"/>
      <c r="E2534" s="99"/>
      <c r="F2534" s="99"/>
      <c r="G2534" s="99"/>
    </row>
    <row r="2535" spans="1:7" x14ac:dyDescent="0.25">
      <c r="A2535" s="94"/>
      <c r="B2535" s="94"/>
      <c r="C2535" s="99"/>
      <c r="D2535" s="99"/>
      <c r="E2535" s="99"/>
      <c r="F2535" s="99"/>
      <c r="G2535" s="99"/>
    </row>
    <row r="2536" spans="1:7" x14ac:dyDescent="0.25">
      <c r="A2536" s="94"/>
      <c r="B2536" s="94"/>
      <c r="C2536" s="99"/>
      <c r="D2536" s="99"/>
      <c r="E2536" s="99"/>
      <c r="F2536" s="99"/>
      <c r="G2536" s="99"/>
    </row>
    <row r="2537" spans="1:7" x14ac:dyDescent="0.25">
      <c r="A2537" s="94"/>
      <c r="B2537" s="94"/>
      <c r="C2537" s="99"/>
      <c r="D2537" s="99"/>
      <c r="E2537" s="99"/>
      <c r="F2537" s="99"/>
      <c r="G2537" s="99"/>
    </row>
    <row r="2538" spans="1:7" x14ac:dyDescent="0.25">
      <c r="A2538" s="94"/>
      <c r="B2538" s="94"/>
      <c r="C2538" s="99"/>
      <c r="D2538" s="99"/>
      <c r="E2538" s="99"/>
      <c r="F2538" s="99"/>
      <c r="G2538" s="99"/>
    </row>
    <row r="2539" spans="1:7" x14ac:dyDescent="0.25">
      <c r="A2539" s="94"/>
      <c r="B2539" s="94"/>
      <c r="C2539" s="99"/>
      <c r="D2539" s="99"/>
      <c r="E2539" s="99"/>
      <c r="F2539" s="99"/>
      <c r="G2539" s="99"/>
    </row>
    <row r="2540" spans="1:7" x14ac:dyDescent="0.25">
      <c r="A2540" s="94"/>
      <c r="B2540" s="94"/>
      <c r="C2540" s="99"/>
      <c r="D2540" s="99"/>
      <c r="E2540" s="99"/>
      <c r="F2540" s="99"/>
      <c r="G2540" s="99"/>
    </row>
    <row r="2541" spans="1:7" x14ac:dyDescent="0.25">
      <c r="A2541" s="94"/>
      <c r="B2541" s="94"/>
      <c r="C2541" s="99"/>
      <c r="D2541" s="99"/>
      <c r="E2541" s="99"/>
      <c r="F2541" s="99"/>
      <c r="G2541" s="99"/>
    </row>
    <row r="2542" spans="1:7" x14ac:dyDescent="0.25">
      <c r="A2542" s="94"/>
      <c r="B2542" s="94"/>
      <c r="C2542" s="99"/>
      <c r="D2542" s="99"/>
      <c r="E2542" s="99"/>
      <c r="F2542" s="99"/>
      <c r="G2542" s="99"/>
    </row>
    <row r="2543" spans="1:7" x14ac:dyDescent="0.25">
      <c r="A2543" s="94"/>
      <c r="B2543" s="94"/>
      <c r="C2543" s="99"/>
      <c r="D2543" s="99"/>
      <c r="E2543" s="99"/>
      <c r="F2543" s="99"/>
      <c r="G2543" s="99"/>
    </row>
    <row r="2544" spans="1:7" x14ac:dyDescent="0.25">
      <c r="A2544" s="94"/>
      <c r="B2544" s="94"/>
      <c r="C2544" s="99"/>
      <c r="D2544" s="99"/>
      <c r="E2544" s="99"/>
      <c r="F2544" s="99"/>
      <c r="G2544" s="99"/>
    </row>
    <row r="2545" spans="1:7" x14ac:dyDescent="0.25">
      <c r="A2545" s="94"/>
      <c r="B2545" s="94"/>
      <c r="C2545" s="99"/>
      <c r="D2545" s="99"/>
      <c r="E2545" s="99"/>
      <c r="F2545" s="99"/>
      <c r="G2545" s="99"/>
    </row>
    <row r="2546" spans="1:7" x14ac:dyDescent="0.25">
      <c r="A2546" s="94"/>
      <c r="B2546" s="94"/>
      <c r="C2546" s="99"/>
      <c r="D2546" s="99"/>
      <c r="E2546" s="99"/>
      <c r="F2546" s="99"/>
      <c r="G2546" s="99"/>
    </row>
    <row r="2547" spans="1:7" x14ac:dyDescent="0.25">
      <c r="A2547" s="94"/>
      <c r="B2547" s="94"/>
      <c r="C2547" s="99"/>
      <c r="D2547" s="99"/>
      <c r="E2547" s="99"/>
      <c r="F2547" s="99"/>
      <c r="G2547" s="99"/>
    </row>
    <row r="2548" spans="1:7" x14ac:dyDescent="0.25">
      <c r="A2548" s="94"/>
      <c r="B2548" s="94"/>
      <c r="C2548" s="99"/>
      <c r="D2548" s="99"/>
      <c r="E2548" s="99"/>
      <c r="F2548" s="99"/>
      <c r="G2548" s="99"/>
    </row>
    <row r="2549" spans="1:7" x14ac:dyDescent="0.25">
      <c r="A2549" s="94"/>
      <c r="B2549" s="94"/>
      <c r="C2549" s="99"/>
      <c r="D2549" s="99"/>
      <c r="E2549" s="99"/>
      <c r="F2549" s="99"/>
      <c r="G2549" s="99"/>
    </row>
    <row r="2550" spans="1:7" x14ac:dyDescent="0.25">
      <c r="A2550" s="94"/>
      <c r="B2550" s="94"/>
      <c r="C2550" s="99"/>
      <c r="D2550" s="99"/>
      <c r="E2550" s="99"/>
      <c r="F2550" s="99"/>
      <c r="G2550" s="99"/>
    </row>
    <row r="2551" spans="1:7" x14ac:dyDescent="0.25">
      <c r="A2551" s="94"/>
      <c r="B2551" s="94"/>
      <c r="C2551" s="99"/>
      <c r="D2551" s="99"/>
      <c r="E2551" s="99"/>
      <c r="F2551" s="99"/>
      <c r="G2551" s="99"/>
    </row>
    <row r="2552" spans="1:7" x14ac:dyDescent="0.25">
      <c r="A2552" s="94"/>
      <c r="B2552" s="94"/>
      <c r="C2552" s="99"/>
      <c r="D2552" s="99"/>
      <c r="E2552" s="99"/>
      <c r="F2552" s="99"/>
      <c r="G2552" s="99"/>
    </row>
    <row r="2553" spans="1:7" x14ac:dyDescent="0.25">
      <c r="A2553" s="94"/>
      <c r="B2553" s="94"/>
      <c r="C2553" s="99"/>
      <c r="D2553" s="99"/>
      <c r="E2553" s="99"/>
      <c r="F2553" s="99"/>
      <c r="G2553" s="99"/>
    </row>
    <row r="2554" spans="1:7" x14ac:dyDescent="0.25">
      <c r="A2554" s="94"/>
      <c r="B2554" s="94"/>
      <c r="C2554" s="99"/>
      <c r="D2554" s="99"/>
      <c r="E2554" s="99"/>
      <c r="F2554" s="99"/>
      <c r="G2554" s="99"/>
    </row>
    <row r="2555" spans="1:7" x14ac:dyDescent="0.25">
      <c r="A2555" s="94"/>
      <c r="B2555" s="94"/>
      <c r="C2555" s="99"/>
      <c r="D2555" s="99"/>
      <c r="E2555" s="99"/>
      <c r="F2555" s="99"/>
      <c r="G2555" s="99"/>
    </row>
    <row r="2556" spans="1:7" x14ac:dyDescent="0.25">
      <c r="A2556" s="94"/>
      <c r="B2556" s="94"/>
      <c r="C2556" s="99"/>
      <c r="D2556" s="99"/>
      <c r="E2556" s="99"/>
      <c r="F2556" s="99"/>
      <c r="G2556" s="99"/>
    </row>
    <row r="2557" spans="1:7" x14ac:dyDescent="0.25">
      <c r="A2557" s="94"/>
      <c r="B2557" s="94"/>
      <c r="C2557" s="99"/>
      <c r="D2557" s="99"/>
      <c r="E2557" s="99"/>
      <c r="F2557" s="99"/>
      <c r="G2557" s="99"/>
    </row>
    <row r="2558" spans="1:7" x14ac:dyDescent="0.25">
      <c r="A2558" s="94"/>
      <c r="B2558" s="94"/>
      <c r="C2558" s="99"/>
      <c r="D2558" s="99"/>
      <c r="E2558" s="99"/>
      <c r="F2558" s="99"/>
      <c r="G2558" s="99"/>
    </row>
    <row r="2559" spans="1:7" x14ac:dyDescent="0.25">
      <c r="A2559" s="94"/>
      <c r="B2559" s="94"/>
      <c r="C2559" s="99"/>
      <c r="D2559" s="99"/>
      <c r="E2559" s="99"/>
      <c r="F2559" s="99"/>
      <c r="G2559" s="99"/>
    </row>
    <row r="2560" spans="1:7" x14ac:dyDescent="0.25">
      <c r="A2560" s="94"/>
      <c r="B2560" s="94"/>
      <c r="C2560" s="99"/>
      <c r="D2560" s="99"/>
      <c r="E2560" s="99"/>
      <c r="F2560" s="99"/>
      <c r="G2560" s="99"/>
    </row>
    <row r="2561" spans="1:7" x14ac:dyDescent="0.25">
      <c r="A2561" s="94"/>
      <c r="B2561" s="94"/>
      <c r="C2561" s="99"/>
      <c r="D2561" s="99"/>
      <c r="E2561" s="99"/>
      <c r="F2561" s="99"/>
      <c r="G2561" s="99"/>
    </row>
    <row r="2562" spans="1:7" x14ac:dyDescent="0.25">
      <c r="A2562" s="94"/>
      <c r="B2562" s="94"/>
      <c r="C2562" s="99"/>
      <c r="D2562" s="99"/>
      <c r="E2562" s="99"/>
      <c r="F2562" s="99"/>
      <c r="G2562" s="99"/>
    </row>
    <row r="2563" spans="1:7" x14ac:dyDescent="0.25">
      <c r="A2563" s="94"/>
      <c r="B2563" s="94"/>
      <c r="C2563" s="99"/>
      <c r="D2563" s="99"/>
      <c r="E2563" s="99"/>
      <c r="F2563" s="99"/>
      <c r="G2563" s="99"/>
    </row>
    <row r="2564" spans="1:7" x14ac:dyDescent="0.25">
      <c r="A2564" s="94"/>
      <c r="B2564" s="94"/>
      <c r="C2564" s="99"/>
      <c r="D2564" s="99"/>
      <c r="E2564" s="99"/>
      <c r="F2564" s="99"/>
      <c r="G2564" s="99"/>
    </row>
    <row r="2565" spans="1:7" x14ac:dyDescent="0.25">
      <c r="A2565" s="94"/>
      <c r="B2565" s="94"/>
      <c r="C2565" s="99"/>
      <c r="D2565" s="99"/>
      <c r="E2565" s="99"/>
      <c r="F2565" s="99"/>
      <c r="G2565" s="99"/>
    </row>
    <row r="2566" spans="1:7" x14ac:dyDescent="0.25">
      <c r="A2566" s="94"/>
      <c r="B2566" s="94"/>
      <c r="C2566" s="99"/>
      <c r="D2566" s="99"/>
      <c r="E2566" s="99"/>
      <c r="F2566" s="99"/>
      <c r="G2566" s="99"/>
    </row>
    <row r="2567" spans="1:7" x14ac:dyDescent="0.25">
      <c r="A2567" s="94"/>
      <c r="B2567" s="94"/>
      <c r="C2567" s="99"/>
      <c r="D2567" s="99"/>
      <c r="E2567" s="99"/>
      <c r="F2567" s="99"/>
      <c r="G2567" s="99"/>
    </row>
    <row r="2568" spans="1:7" x14ac:dyDescent="0.25">
      <c r="A2568" s="94"/>
      <c r="B2568" s="94"/>
      <c r="C2568" s="99"/>
      <c r="D2568" s="99"/>
      <c r="E2568" s="99"/>
      <c r="F2568" s="99"/>
      <c r="G2568" s="99"/>
    </row>
    <row r="2569" spans="1:7" x14ac:dyDescent="0.25">
      <c r="A2569" s="94"/>
      <c r="B2569" s="94"/>
      <c r="C2569" s="99"/>
      <c r="D2569" s="99"/>
      <c r="E2569" s="99"/>
      <c r="F2569" s="99"/>
      <c r="G2569" s="99"/>
    </row>
    <row r="2570" spans="1:7" x14ac:dyDescent="0.25">
      <c r="A2570" s="94"/>
      <c r="B2570" s="94"/>
      <c r="C2570" s="99"/>
      <c r="D2570" s="99"/>
      <c r="E2570" s="99"/>
      <c r="F2570" s="99"/>
      <c r="G2570" s="99"/>
    </row>
    <row r="2571" spans="1:7" x14ac:dyDescent="0.25">
      <c r="A2571" s="94"/>
      <c r="B2571" s="94"/>
      <c r="C2571" s="99"/>
      <c r="D2571" s="99"/>
      <c r="E2571" s="99"/>
      <c r="F2571" s="99"/>
      <c r="G2571" s="99"/>
    </row>
    <row r="2572" spans="1:7" x14ac:dyDescent="0.25">
      <c r="A2572" s="94"/>
      <c r="B2572" s="94"/>
      <c r="C2572" s="99"/>
      <c r="D2572" s="99"/>
      <c r="E2572" s="99"/>
      <c r="F2572" s="99"/>
      <c r="G2572" s="99"/>
    </row>
    <row r="2573" spans="1:7" x14ac:dyDescent="0.25">
      <c r="A2573" s="94"/>
      <c r="B2573" s="94"/>
      <c r="C2573" s="99"/>
      <c r="D2573" s="99"/>
      <c r="E2573" s="99"/>
      <c r="F2573" s="99"/>
      <c r="G2573" s="99"/>
    </row>
    <row r="2574" spans="1:7" x14ac:dyDescent="0.25">
      <c r="A2574" s="94"/>
      <c r="B2574" s="94"/>
      <c r="C2574" s="99"/>
      <c r="D2574" s="99"/>
      <c r="E2574" s="99"/>
      <c r="F2574" s="99"/>
      <c r="G2574" s="99"/>
    </row>
    <row r="2575" spans="1:7" x14ac:dyDescent="0.25">
      <c r="A2575" s="94"/>
      <c r="B2575" s="94"/>
      <c r="C2575" s="99"/>
      <c r="D2575" s="99"/>
      <c r="E2575" s="99"/>
      <c r="F2575" s="99"/>
      <c r="G2575" s="99"/>
    </row>
    <row r="2576" spans="1:7" x14ac:dyDescent="0.25">
      <c r="A2576" s="94"/>
      <c r="B2576" s="94"/>
      <c r="C2576" s="99"/>
      <c r="D2576" s="99"/>
      <c r="E2576" s="99"/>
      <c r="F2576" s="99"/>
      <c r="G2576" s="99"/>
    </row>
    <row r="2577" spans="1:7" x14ac:dyDescent="0.25">
      <c r="A2577" s="94"/>
      <c r="B2577" s="94"/>
      <c r="C2577" s="99"/>
      <c r="D2577" s="99"/>
      <c r="E2577" s="99"/>
      <c r="F2577" s="99"/>
      <c r="G2577" s="99"/>
    </row>
    <row r="2578" spans="1:7" x14ac:dyDescent="0.25">
      <c r="A2578" s="94"/>
      <c r="B2578" s="94"/>
      <c r="C2578" s="99"/>
      <c r="D2578" s="99"/>
      <c r="E2578" s="99"/>
      <c r="F2578" s="99"/>
      <c r="G2578" s="99"/>
    </row>
    <row r="2579" spans="1:7" x14ac:dyDescent="0.25">
      <c r="A2579" s="94"/>
      <c r="B2579" s="94"/>
      <c r="C2579" s="99"/>
      <c r="D2579" s="99"/>
      <c r="E2579" s="99"/>
      <c r="F2579" s="99"/>
      <c r="G2579" s="99"/>
    </row>
    <row r="2580" spans="1:7" x14ac:dyDescent="0.25">
      <c r="A2580" s="94"/>
      <c r="B2580" s="94"/>
      <c r="C2580" s="99"/>
      <c r="D2580" s="99"/>
      <c r="E2580" s="99"/>
      <c r="F2580" s="99"/>
      <c r="G2580" s="99"/>
    </row>
    <row r="2581" spans="1:7" x14ac:dyDescent="0.25">
      <c r="A2581" s="94"/>
      <c r="B2581" s="94"/>
      <c r="C2581" s="99"/>
      <c r="D2581" s="99"/>
      <c r="E2581" s="99"/>
      <c r="F2581" s="99"/>
      <c r="G2581" s="99"/>
    </row>
    <row r="2582" spans="1:7" x14ac:dyDescent="0.25">
      <c r="A2582" s="94"/>
      <c r="B2582" s="94"/>
      <c r="C2582" s="99"/>
      <c r="D2582" s="99"/>
      <c r="E2582" s="99"/>
      <c r="F2582" s="99"/>
      <c r="G2582" s="99"/>
    </row>
    <row r="2583" spans="1:7" x14ac:dyDescent="0.25">
      <c r="A2583" s="94"/>
      <c r="B2583" s="94"/>
      <c r="C2583" s="99"/>
      <c r="D2583" s="99"/>
      <c r="E2583" s="99"/>
      <c r="F2583" s="99"/>
      <c r="G2583" s="99"/>
    </row>
    <row r="2584" spans="1:7" x14ac:dyDescent="0.25">
      <c r="A2584" s="94"/>
      <c r="B2584" s="94"/>
      <c r="C2584" s="99"/>
      <c r="D2584" s="99"/>
      <c r="E2584" s="99"/>
      <c r="F2584" s="99"/>
      <c r="G2584" s="99"/>
    </row>
    <row r="2585" spans="1:7" x14ac:dyDescent="0.25">
      <c r="A2585" s="94"/>
      <c r="B2585" s="94"/>
      <c r="C2585" s="99"/>
      <c r="D2585" s="99"/>
      <c r="E2585" s="99"/>
      <c r="F2585" s="99"/>
      <c r="G2585" s="99"/>
    </row>
    <row r="2586" spans="1:7" x14ac:dyDescent="0.25">
      <c r="A2586" s="94"/>
      <c r="B2586" s="94"/>
      <c r="C2586" s="99"/>
      <c r="D2586" s="99"/>
      <c r="E2586" s="99"/>
      <c r="F2586" s="99"/>
      <c r="G2586" s="99"/>
    </row>
    <row r="2587" spans="1:7" x14ac:dyDescent="0.25">
      <c r="A2587" s="94"/>
      <c r="B2587" s="94"/>
      <c r="C2587" s="99"/>
      <c r="D2587" s="99"/>
      <c r="E2587" s="99"/>
      <c r="F2587" s="99"/>
      <c r="G2587" s="99"/>
    </row>
    <row r="2588" spans="1:7" x14ac:dyDescent="0.25">
      <c r="A2588" s="94"/>
      <c r="B2588" s="94"/>
      <c r="C2588" s="99"/>
      <c r="D2588" s="99"/>
      <c r="E2588" s="99"/>
      <c r="F2588" s="99"/>
      <c r="G2588" s="99"/>
    </row>
    <row r="2589" spans="1:7" x14ac:dyDescent="0.25">
      <c r="A2589" s="94"/>
      <c r="B2589" s="94"/>
      <c r="C2589" s="99"/>
      <c r="D2589" s="99"/>
      <c r="E2589" s="99"/>
      <c r="F2589" s="99"/>
      <c r="G2589" s="99"/>
    </row>
    <row r="2590" spans="1:7" x14ac:dyDescent="0.25">
      <c r="A2590" s="94"/>
      <c r="B2590" s="94"/>
      <c r="C2590" s="99"/>
      <c r="D2590" s="99"/>
      <c r="E2590" s="99"/>
      <c r="F2590" s="99"/>
      <c r="G2590" s="99"/>
    </row>
    <row r="2591" spans="1:7" x14ac:dyDescent="0.25">
      <c r="A2591" s="94"/>
      <c r="B2591" s="94"/>
      <c r="C2591" s="99"/>
      <c r="D2591" s="99"/>
      <c r="E2591" s="99"/>
      <c r="F2591" s="99"/>
      <c r="G2591" s="99"/>
    </row>
    <row r="2592" spans="1:7" x14ac:dyDescent="0.25">
      <c r="A2592" s="94"/>
      <c r="B2592" s="94"/>
      <c r="C2592" s="99"/>
      <c r="D2592" s="99"/>
      <c r="E2592" s="99"/>
      <c r="F2592" s="99"/>
      <c r="G2592" s="99"/>
    </row>
    <row r="2593" spans="1:7" x14ac:dyDescent="0.25">
      <c r="A2593" s="94"/>
      <c r="B2593" s="94"/>
      <c r="C2593" s="99"/>
      <c r="D2593" s="99"/>
      <c r="E2593" s="99"/>
      <c r="F2593" s="99"/>
      <c r="G2593" s="99"/>
    </row>
    <row r="2594" spans="1:7" x14ac:dyDescent="0.25">
      <c r="A2594" s="94"/>
      <c r="B2594" s="94"/>
      <c r="C2594" s="99"/>
      <c r="D2594" s="99"/>
      <c r="E2594" s="99"/>
      <c r="F2594" s="99"/>
      <c r="G2594" s="99"/>
    </row>
    <row r="2595" spans="1:7" x14ac:dyDescent="0.25">
      <c r="A2595" s="94"/>
      <c r="B2595" s="94"/>
      <c r="C2595" s="99"/>
      <c r="D2595" s="99"/>
      <c r="E2595" s="99"/>
      <c r="F2595" s="99"/>
      <c r="G2595" s="99"/>
    </row>
    <row r="2596" spans="1:7" x14ac:dyDescent="0.25">
      <c r="A2596" s="94"/>
      <c r="B2596" s="94"/>
      <c r="C2596" s="99"/>
      <c r="D2596" s="99"/>
      <c r="E2596" s="99"/>
      <c r="F2596" s="99"/>
      <c r="G2596" s="99"/>
    </row>
    <row r="2597" spans="1:7" x14ac:dyDescent="0.25">
      <c r="A2597" s="94"/>
      <c r="B2597" s="94"/>
      <c r="C2597" s="99"/>
      <c r="D2597" s="99"/>
      <c r="E2597" s="99"/>
      <c r="F2597" s="99"/>
      <c r="G2597" s="99"/>
    </row>
    <row r="2598" spans="1:7" x14ac:dyDescent="0.25">
      <c r="A2598" s="94"/>
      <c r="B2598" s="94"/>
      <c r="C2598" s="99"/>
      <c r="D2598" s="99"/>
      <c r="E2598" s="99"/>
      <c r="F2598" s="99"/>
      <c r="G2598" s="99"/>
    </row>
    <row r="2599" spans="1:7" x14ac:dyDescent="0.25">
      <c r="A2599" s="94"/>
      <c r="B2599" s="94"/>
      <c r="C2599" s="99"/>
      <c r="D2599" s="99"/>
      <c r="E2599" s="99"/>
      <c r="F2599" s="99"/>
      <c r="G2599" s="99"/>
    </row>
    <row r="2600" spans="1:7" x14ac:dyDescent="0.25">
      <c r="A2600" s="94"/>
      <c r="B2600" s="94"/>
      <c r="C2600" s="99"/>
      <c r="D2600" s="99"/>
      <c r="E2600" s="99"/>
      <c r="F2600" s="99"/>
      <c r="G2600" s="99"/>
    </row>
    <row r="2601" spans="1:7" x14ac:dyDescent="0.25">
      <c r="A2601" s="94"/>
      <c r="B2601" s="94"/>
      <c r="C2601" s="99"/>
      <c r="D2601" s="99"/>
      <c r="E2601" s="99"/>
      <c r="F2601" s="99"/>
      <c r="G2601" s="99"/>
    </row>
    <row r="2602" spans="1:7" x14ac:dyDescent="0.25">
      <c r="A2602" s="94"/>
      <c r="B2602" s="94"/>
      <c r="C2602" s="99"/>
      <c r="D2602" s="99"/>
      <c r="E2602" s="99"/>
      <c r="F2602" s="99"/>
      <c r="G2602" s="99"/>
    </row>
    <row r="2603" spans="1:7" x14ac:dyDescent="0.25">
      <c r="A2603" s="94"/>
      <c r="B2603" s="94"/>
      <c r="C2603" s="99"/>
      <c r="D2603" s="99"/>
      <c r="E2603" s="99"/>
      <c r="F2603" s="99"/>
      <c r="G2603" s="99"/>
    </row>
    <row r="2604" spans="1:7" x14ac:dyDescent="0.25">
      <c r="A2604" s="94"/>
      <c r="B2604" s="94"/>
      <c r="C2604" s="99"/>
      <c r="D2604" s="99"/>
      <c r="E2604" s="99"/>
      <c r="F2604" s="99"/>
      <c r="G2604" s="99"/>
    </row>
    <row r="2605" spans="1:7" x14ac:dyDescent="0.25">
      <c r="A2605" s="94"/>
      <c r="B2605" s="94"/>
      <c r="C2605" s="99"/>
      <c r="D2605" s="99"/>
      <c r="E2605" s="99"/>
      <c r="F2605" s="99"/>
      <c r="G2605" s="99"/>
    </row>
    <row r="2606" spans="1:7" x14ac:dyDescent="0.25">
      <c r="A2606" s="94"/>
      <c r="B2606" s="94"/>
      <c r="C2606" s="99"/>
      <c r="D2606" s="99"/>
      <c r="E2606" s="99"/>
      <c r="F2606" s="99"/>
      <c r="G2606" s="99"/>
    </row>
    <row r="2607" spans="1:7" x14ac:dyDescent="0.25">
      <c r="A2607" s="94"/>
      <c r="B2607" s="94"/>
      <c r="C2607" s="99"/>
      <c r="D2607" s="99"/>
      <c r="E2607" s="99"/>
      <c r="F2607" s="99"/>
      <c r="G2607" s="99"/>
    </row>
    <row r="2608" spans="1:7" x14ac:dyDescent="0.25">
      <c r="A2608" s="94"/>
      <c r="B2608" s="94"/>
      <c r="C2608" s="99"/>
      <c r="D2608" s="99"/>
      <c r="E2608" s="99"/>
      <c r="F2608" s="99"/>
      <c r="G2608" s="99"/>
    </row>
    <row r="2609" spans="1:7" x14ac:dyDescent="0.25">
      <c r="A2609" s="94"/>
      <c r="B2609" s="94"/>
      <c r="C2609" s="99"/>
      <c r="D2609" s="99"/>
      <c r="E2609" s="99"/>
      <c r="F2609" s="99"/>
      <c r="G2609" s="99"/>
    </row>
    <row r="2610" spans="1:7" x14ac:dyDescent="0.25">
      <c r="A2610" s="94"/>
      <c r="B2610" s="94"/>
      <c r="C2610" s="99"/>
      <c r="D2610" s="99"/>
      <c r="E2610" s="99"/>
      <c r="F2610" s="99"/>
      <c r="G2610" s="99"/>
    </row>
    <row r="2611" spans="1:7" x14ac:dyDescent="0.25">
      <c r="A2611" s="94"/>
      <c r="B2611" s="94"/>
      <c r="C2611" s="99"/>
      <c r="D2611" s="99"/>
      <c r="E2611" s="99"/>
      <c r="F2611" s="99"/>
      <c r="G2611" s="99"/>
    </row>
    <row r="2612" spans="1:7" x14ac:dyDescent="0.25">
      <c r="A2612" s="94"/>
      <c r="B2612" s="94"/>
      <c r="C2612" s="99"/>
      <c r="D2612" s="99"/>
      <c r="E2612" s="99"/>
      <c r="F2612" s="99"/>
      <c r="G2612" s="99"/>
    </row>
    <row r="2613" spans="1:7" x14ac:dyDescent="0.25">
      <c r="A2613" s="94"/>
      <c r="B2613" s="94"/>
      <c r="C2613" s="99"/>
      <c r="D2613" s="99"/>
      <c r="E2613" s="99"/>
      <c r="F2613" s="99"/>
      <c r="G2613" s="99"/>
    </row>
    <row r="2614" spans="1:7" x14ac:dyDescent="0.25">
      <c r="A2614" s="94"/>
      <c r="B2614" s="94"/>
      <c r="C2614" s="99"/>
      <c r="D2614" s="99"/>
      <c r="E2614" s="99"/>
      <c r="F2614" s="99"/>
      <c r="G2614" s="99"/>
    </row>
    <row r="2615" spans="1:7" x14ac:dyDescent="0.25">
      <c r="A2615" s="94"/>
      <c r="B2615" s="94"/>
      <c r="C2615" s="99"/>
      <c r="D2615" s="99"/>
      <c r="E2615" s="99"/>
      <c r="F2615" s="99"/>
      <c r="G2615" s="99"/>
    </row>
    <row r="2616" spans="1:7" x14ac:dyDescent="0.25">
      <c r="A2616" s="94"/>
      <c r="B2616" s="94"/>
      <c r="C2616" s="99"/>
      <c r="D2616" s="99"/>
      <c r="E2616" s="99"/>
      <c r="F2616" s="99"/>
      <c r="G2616" s="99"/>
    </row>
    <row r="2617" spans="1:7" x14ac:dyDescent="0.25">
      <c r="A2617" s="94"/>
      <c r="B2617" s="94"/>
      <c r="C2617" s="99"/>
      <c r="D2617" s="99"/>
      <c r="E2617" s="99"/>
      <c r="F2617" s="99"/>
      <c r="G2617" s="99"/>
    </row>
    <row r="2618" spans="1:7" x14ac:dyDescent="0.25">
      <c r="A2618" s="94"/>
      <c r="B2618" s="94"/>
      <c r="C2618" s="99"/>
      <c r="D2618" s="99"/>
      <c r="E2618" s="99"/>
      <c r="F2618" s="99"/>
      <c r="G2618" s="99"/>
    </row>
    <row r="2619" spans="1:7" x14ac:dyDescent="0.25">
      <c r="A2619" s="94"/>
      <c r="B2619" s="94"/>
      <c r="C2619" s="99"/>
      <c r="D2619" s="99"/>
      <c r="E2619" s="99"/>
      <c r="F2619" s="99"/>
      <c r="G2619" s="99"/>
    </row>
    <row r="2620" spans="1:7" x14ac:dyDescent="0.25">
      <c r="A2620" s="94"/>
      <c r="B2620" s="94"/>
      <c r="C2620" s="99"/>
      <c r="D2620" s="99"/>
      <c r="E2620" s="99"/>
      <c r="F2620" s="99"/>
      <c r="G2620" s="99"/>
    </row>
    <row r="2621" spans="1:7" x14ac:dyDescent="0.25">
      <c r="A2621" s="94"/>
      <c r="B2621" s="94"/>
      <c r="C2621" s="99"/>
      <c r="D2621" s="99"/>
      <c r="E2621" s="99"/>
      <c r="F2621" s="99"/>
      <c r="G2621" s="99"/>
    </row>
    <row r="2622" spans="1:7" x14ac:dyDescent="0.25">
      <c r="A2622" s="94"/>
      <c r="B2622" s="94"/>
      <c r="C2622" s="99"/>
      <c r="D2622" s="99"/>
      <c r="E2622" s="99"/>
      <c r="F2622" s="99"/>
      <c r="G2622" s="99"/>
    </row>
    <row r="2623" spans="1:7" x14ac:dyDescent="0.25">
      <c r="A2623" s="94"/>
      <c r="B2623" s="94"/>
      <c r="C2623" s="99"/>
      <c r="D2623" s="99"/>
      <c r="E2623" s="99"/>
      <c r="F2623" s="99"/>
      <c r="G2623" s="99"/>
    </row>
    <row r="2624" spans="1:7" x14ac:dyDescent="0.25">
      <c r="A2624" s="94"/>
      <c r="B2624" s="94"/>
      <c r="C2624" s="99"/>
      <c r="D2624" s="99"/>
      <c r="E2624" s="99"/>
      <c r="F2624" s="99"/>
      <c r="G2624" s="99"/>
    </row>
    <row r="2625" spans="1:7" x14ac:dyDescent="0.25">
      <c r="A2625" s="94"/>
      <c r="B2625" s="94"/>
      <c r="C2625" s="99"/>
      <c r="D2625" s="99"/>
      <c r="E2625" s="99"/>
      <c r="F2625" s="99"/>
      <c r="G2625" s="99"/>
    </row>
    <row r="2626" spans="1:7" x14ac:dyDescent="0.25">
      <c r="A2626" s="94"/>
      <c r="B2626" s="94"/>
      <c r="C2626" s="99"/>
      <c r="D2626" s="99"/>
      <c r="E2626" s="99"/>
      <c r="F2626" s="99"/>
      <c r="G2626" s="99"/>
    </row>
    <row r="2627" spans="1:7" x14ac:dyDescent="0.25">
      <c r="A2627" s="94"/>
      <c r="B2627" s="94"/>
      <c r="C2627" s="99"/>
      <c r="D2627" s="99"/>
      <c r="E2627" s="99"/>
      <c r="F2627" s="99"/>
      <c r="G2627" s="99"/>
    </row>
    <row r="2628" spans="1:7" x14ac:dyDescent="0.25">
      <c r="A2628" s="94"/>
      <c r="B2628" s="94"/>
      <c r="C2628" s="99"/>
      <c r="D2628" s="99"/>
      <c r="E2628" s="99"/>
      <c r="F2628" s="99"/>
      <c r="G2628" s="99"/>
    </row>
    <row r="2629" spans="1:7" x14ac:dyDescent="0.25">
      <c r="A2629" s="94"/>
      <c r="B2629" s="94"/>
      <c r="C2629" s="99"/>
      <c r="D2629" s="99"/>
      <c r="E2629" s="99"/>
      <c r="F2629" s="99"/>
      <c r="G2629" s="99"/>
    </row>
    <row r="2630" spans="1:7" x14ac:dyDescent="0.25">
      <c r="A2630" s="94"/>
      <c r="B2630" s="94"/>
      <c r="C2630" s="99"/>
      <c r="D2630" s="99"/>
      <c r="E2630" s="99"/>
      <c r="F2630" s="99"/>
      <c r="G2630" s="99"/>
    </row>
    <row r="2631" spans="1:7" x14ac:dyDescent="0.25">
      <c r="A2631" s="94"/>
      <c r="B2631" s="94"/>
      <c r="C2631" s="99"/>
      <c r="D2631" s="99"/>
      <c r="E2631" s="99"/>
      <c r="F2631" s="99"/>
      <c r="G2631" s="99"/>
    </row>
    <row r="2632" spans="1:7" x14ac:dyDescent="0.25">
      <c r="A2632" s="94"/>
      <c r="B2632" s="94"/>
      <c r="C2632" s="99"/>
      <c r="D2632" s="99"/>
      <c r="E2632" s="99"/>
      <c r="F2632" s="99"/>
      <c r="G2632" s="99"/>
    </row>
    <row r="2633" spans="1:7" x14ac:dyDescent="0.25">
      <c r="A2633" s="94"/>
      <c r="B2633" s="94"/>
      <c r="C2633" s="99"/>
      <c r="D2633" s="99"/>
      <c r="E2633" s="99"/>
      <c r="F2633" s="99"/>
      <c r="G2633" s="99"/>
    </row>
    <row r="2634" spans="1:7" x14ac:dyDescent="0.25">
      <c r="A2634" s="94"/>
      <c r="B2634" s="94"/>
      <c r="C2634" s="99"/>
      <c r="D2634" s="99"/>
      <c r="E2634" s="99"/>
      <c r="F2634" s="99"/>
      <c r="G2634" s="99"/>
    </row>
    <row r="2635" spans="1:7" x14ac:dyDescent="0.25">
      <c r="A2635" s="94"/>
      <c r="B2635" s="94"/>
      <c r="C2635" s="99"/>
      <c r="D2635" s="99"/>
      <c r="E2635" s="99"/>
      <c r="F2635" s="99"/>
      <c r="G2635" s="99"/>
    </row>
    <row r="2636" spans="1:7" x14ac:dyDescent="0.25">
      <c r="A2636" s="94"/>
      <c r="B2636" s="94"/>
      <c r="C2636" s="99"/>
      <c r="D2636" s="99"/>
      <c r="E2636" s="99"/>
      <c r="F2636" s="99"/>
      <c r="G2636" s="99"/>
    </row>
    <row r="2637" spans="1:7" x14ac:dyDescent="0.25">
      <c r="A2637" s="94"/>
      <c r="B2637" s="94"/>
      <c r="C2637" s="99"/>
      <c r="D2637" s="99"/>
      <c r="E2637" s="99"/>
      <c r="F2637" s="99"/>
      <c r="G2637" s="99"/>
    </row>
    <row r="2638" spans="1:7" x14ac:dyDescent="0.25">
      <c r="A2638" s="94"/>
      <c r="B2638" s="94"/>
      <c r="C2638" s="99"/>
      <c r="D2638" s="99"/>
      <c r="E2638" s="99"/>
      <c r="F2638" s="99"/>
      <c r="G2638" s="99"/>
    </row>
    <row r="2639" spans="1:7" x14ac:dyDescent="0.25">
      <c r="A2639" s="94"/>
      <c r="B2639" s="94"/>
      <c r="C2639" s="99"/>
      <c r="D2639" s="99"/>
      <c r="E2639" s="99"/>
      <c r="F2639" s="99"/>
      <c r="G2639" s="99"/>
    </row>
    <row r="2640" spans="1:7" x14ac:dyDescent="0.25">
      <c r="A2640" s="94"/>
      <c r="B2640" s="94"/>
      <c r="C2640" s="99"/>
      <c r="D2640" s="99"/>
      <c r="E2640" s="99"/>
      <c r="F2640" s="99"/>
      <c r="G2640" s="99"/>
    </row>
    <row r="2641" spans="1:7" x14ac:dyDescent="0.25">
      <c r="A2641" s="94"/>
      <c r="B2641" s="94"/>
      <c r="C2641" s="99"/>
      <c r="D2641" s="99"/>
      <c r="E2641" s="99"/>
      <c r="F2641" s="99"/>
      <c r="G2641" s="99"/>
    </row>
    <row r="2642" spans="1:7" x14ac:dyDescent="0.25">
      <c r="A2642" s="94"/>
      <c r="B2642" s="94"/>
      <c r="C2642" s="99"/>
      <c r="D2642" s="99"/>
      <c r="E2642" s="99"/>
      <c r="F2642" s="99"/>
      <c r="G2642" s="99"/>
    </row>
    <row r="2643" spans="1:7" x14ac:dyDescent="0.25">
      <c r="A2643" s="94"/>
      <c r="B2643" s="94"/>
      <c r="C2643" s="99"/>
      <c r="D2643" s="99"/>
      <c r="E2643" s="99"/>
      <c r="F2643" s="99"/>
      <c r="G2643" s="99"/>
    </row>
    <row r="2644" spans="1:7" x14ac:dyDescent="0.25">
      <c r="A2644" s="94"/>
      <c r="B2644" s="94"/>
      <c r="C2644" s="99"/>
      <c r="D2644" s="99"/>
      <c r="E2644" s="99"/>
      <c r="F2644" s="99"/>
      <c r="G2644" s="99"/>
    </row>
    <row r="2645" spans="1:7" x14ac:dyDescent="0.25">
      <c r="A2645" s="94"/>
      <c r="B2645" s="94"/>
      <c r="C2645" s="99"/>
      <c r="D2645" s="99"/>
      <c r="E2645" s="99"/>
      <c r="F2645" s="99"/>
      <c r="G2645" s="99"/>
    </row>
    <row r="2646" spans="1:7" x14ac:dyDescent="0.25">
      <c r="A2646" s="94"/>
      <c r="B2646" s="94"/>
      <c r="C2646" s="99"/>
      <c r="D2646" s="99"/>
      <c r="E2646" s="99"/>
      <c r="F2646" s="99"/>
      <c r="G2646" s="99"/>
    </row>
    <row r="2647" spans="1:7" x14ac:dyDescent="0.25">
      <c r="A2647" s="94"/>
      <c r="B2647" s="94"/>
      <c r="C2647" s="99"/>
      <c r="D2647" s="99"/>
      <c r="E2647" s="99"/>
      <c r="F2647" s="99"/>
      <c r="G2647" s="99"/>
    </row>
    <row r="2648" spans="1:7" x14ac:dyDescent="0.25">
      <c r="A2648" s="94"/>
      <c r="B2648" s="94"/>
      <c r="C2648" s="99"/>
      <c r="D2648" s="99"/>
      <c r="E2648" s="99"/>
      <c r="F2648" s="99"/>
      <c r="G2648" s="99"/>
    </row>
    <row r="2649" spans="1:7" x14ac:dyDescent="0.25">
      <c r="A2649" s="94"/>
      <c r="B2649" s="94"/>
      <c r="C2649" s="99"/>
      <c r="D2649" s="99"/>
      <c r="E2649" s="99"/>
      <c r="F2649" s="99"/>
      <c r="G2649" s="99"/>
    </row>
    <row r="2650" spans="1:7" x14ac:dyDescent="0.25">
      <c r="A2650" s="94"/>
      <c r="B2650" s="94"/>
      <c r="C2650" s="99"/>
      <c r="D2650" s="99"/>
      <c r="E2650" s="99"/>
      <c r="F2650" s="99"/>
      <c r="G2650" s="99"/>
    </row>
    <row r="2651" spans="1:7" x14ac:dyDescent="0.25">
      <c r="A2651" s="94"/>
      <c r="B2651" s="94"/>
      <c r="C2651" s="99"/>
      <c r="D2651" s="99"/>
      <c r="E2651" s="99"/>
      <c r="F2651" s="99"/>
      <c r="G2651" s="99"/>
    </row>
    <row r="2652" spans="1:7" x14ac:dyDescent="0.25">
      <c r="A2652" s="94"/>
      <c r="B2652" s="94"/>
      <c r="C2652" s="99"/>
      <c r="D2652" s="99"/>
      <c r="E2652" s="99"/>
      <c r="F2652" s="99"/>
      <c r="G2652" s="99"/>
    </row>
    <row r="2653" spans="1:7" x14ac:dyDescent="0.25">
      <c r="A2653" s="94"/>
      <c r="B2653" s="94"/>
      <c r="C2653" s="99"/>
      <c r="D2653" s="99"/>
      <c r="E2653" s="99"/>
      <c r="F2653" s="99"/>
      <c r="G2653" s="99"/>
    </row>
    <row r="2654" spans="1:7" x14ac:dyDescent="0.25">
      <c r="A2654" s="94"/>
      <c r="B2654" s="94"/>
      <c r="C2654" s="99"/>
      <c r="D2654" s="99"/>
      <c r="E2654" s="99"/>
      <c r="F2654" s="99"/>
      <c r="G2654" s="99"/>
    </row>
    <row r="2655" spans="1:7" x14ac:dyDescent="0.25">
      <c r="A2655" s="94"/>
      <c r="B2655" s="94"/>
      <c r="C2655" s="99"/>
      <c r="D2655" s="99"/>
      <c r="E2655" s="99"/>
      <c r="F2655" s="99"/>
      <c r="G2655" s="99"/>
    </row>
    <row r="2656" spans="1:7" x14ac:dyDescent="0.25">
      <c r="A2656" s="94"/>
      <c r="B2656" s="94"/>
      <c r="C2656" s="99"/>
      <c r="D2656" s="99"/>
      <c r="E2656" s="99"/>
      <c r="F2656" s="99"/>
      <c r="G2656" s="99"/>
    </row>
    <row r="2657" spans="1:7" x14ac:dyDescent="0.25">
      <c r="A2657" s="94"/>
      <c r="B2657" s="94"/>
      <c r="C2657" s="99"/>
      <c r="D2657" s="99"/>
      <c r="E2657" s="99"/>
      <c r="F2657" s="99"/>
      <c r="G2657" s="99"/>
    </row>
    <row r="2658" spans="1:7" x14ac:dyDescent="0.25">
      <c r="A2658" s="94"/>
      <c r="B2658" s="94"/>
      <c r="C2658" s="99"/>
      <c r="D2658" s="99"/>
      <c r="E2658" s="99"/>
      <c r="F2658" s="99"/>
      <c r="G2658" s="99"/>
    </row>
    <row r="2659" spans="1:7" x14ac:dyDescent="0.25">
      <c r="A2659" s="94"/>
      <c r="B2659" s="94"/>
      <c r="C2659" s="99"/>
      <c r="D2659" s="99"/>
      <c r="E2659" s="99"/>
      <c r="F2659" s="99"/>
      <c r="G2659" s="99"/>
    </row>
    <row r="2660" spans="1:7" x14ac:dyDescent="0.25">
      <c r="A2660" s="94"/>
      <c r="B2660" s="94"/>
      <c r="C2660" s="99"/>
      <c r="D2660" s="99"/>
      <c r="E2660" s="99"/>
      <c r="F2660" s="99"/>
      <c r="G2660" s="99"/>
    </row>
    <row r="2661" spans="1:7" x14ac:dyDescent="0.25">
      <c r="A2661" s="94"/>
      <c r="B2661" s="94"/>
      <c r="C2661" s="99"/>
      <c r="D2661" s="99"/>
      <c r="E2661" s="99"/>
      <c r="F2661" s="99"/>
      <c r="G2661" s="99"/>
    </row>
    <row r="2662" spans="1:7" x14ac:dyDescent="0.25">
      <c r="A2662" s="94"/>
      <c r="B2662" s="94"/>
      <c r="C2662" s="99"/>
      <c r="D2662" s="99"/>
      <c r="E2662" s="99"/>
      <c r="F2662" s="99"/>
      <c r="G2662" s="99"/>
    </row>
    <row r="2663" spans="1:7" x14ac:dyDescent="0.25">
      <c r="A2663" s="94"/>
      <c r="B2663" s="94"/>
      <c r="C2663" s="99"/>
      <c r="D2663" s="99"/>
      <c r="E2663" s="99"/>
      <c r="F2663" s="99"/>
      <c r="G2663" s="99"/>
    </row>
    <row r="2664" spans="1:7" x14ac:dyDescent="0.25">
      <c r="A2664" s="94"/>
      <c r="B2664" s="94"/>
      <c r="C2664" s="99"/>
      <c r="D2664" s="99"/>
      <c r="E2664" s="99"/>
      <c r="F2664" s="99"/>
      <c r="G2664" s="99"/>
    </row>
    <row r="2665" spans="1:7" x14ac:dyDescent="0.25">
      <c r="A2665" s="94"/>
      <c r="B2665" s="94"/>
      <c r="C2665" s="99"/>
      <c r="D2665" s="99"/>
      <c r="E2665" s="99"/>
      <c r="F2665" s="99"/>
      <c r="G2665" s="99"/>
    </row>
    <row r="2666" spans="1:7" x14ac:dyDescent="0.25">
      <c r="A2666" s="94"/>
      <c r="B2666" s="94"/>
      <c r="C2666" s="99"/>
      <c r="D2666" s="99"/>
      <c r="E2666" s="99"/>
      <c r="F2666" s="99"/>
      <c r="G2666" s="99"/>
    </row>
    <row r="2667" spans="1:7" x14ac:dyDescent="0.25">
      <c r="A2667" s="94"/>
      <c r="B2667" s="94"/>
      <c r="C2667" s="99"/>
      <c r="D2667" s="99"/>
      <c r="E2667" s="99"/>
      <c r="F2667" s="99"/>
      <c r="G2667" s="99"/>
    </row>
    <row r="2668" spans="1:7" x14ac:dyDescent="0.25">
      <c r="A2668" s="94"/>
      <c r="B2668" s="94"/>
      <c r="C2668" s="99"/>
      <c r="D2668" s="99"/>
      <c r="E2668" s="99"/>
      <c r="F2668" s="99"/>
      <c r="G2668" s="99"/>
    </row>
    <row r="2669" spans="1:7" x14ac:dyDescent="0.25">
      <c r="A2669" s="94"/>
      <c r="B2669" s="94"/>
      <c r="C2669" s="99"/>
      <c r="D2669" s="99"/>
      <c r="E2669" s="99"/>
      <c r="F2669" s="99"/>
      <c r="G2669" s="99"/>
    </row>
    <row r="2670" spans="1:7" x14ac:dyDescent="0.25">
      <c r="A2670" s="94"/>
      <c r="B2670" s="94"/>
      <c r="C2670" s="99"/>
      <c r="D2670" s="99"/>
      <c r="E2670" s="99"/>
      <c r="F2670" s="99"/>
      <c r="G2670" s="99"/>
    </row>
    <row r="2671" spans="1:7" x14ac:dyDescent="0.25">
      <c r="A2671" s="94"/>
      <c r="B2671" s="94"/>
      <c r="C2671" s="99"/>
      <c r="D2671" s="99"/>
      <c r="E2671" s="99"/>
      <c r="F2671" s="99"/>
      <c r="G2671" s="99"/>
    </row>
    <row r="2672" spans="1:7" x14ac:dyDescent="0.25">
      <c r="A2672" s="94"/>
      <c r="B2672" s="94"/>
      <c r="C2672" s="99"/>
      <c r="D2672" s="99"/>
      <c r="E2672" s="99"/>
      <c r="F2672" s="99"/>
      <c r="G2672" s="99"/>
    </row>
    <row r="2673" spans="1:7" x14ac:dyDescent="0.25">
      <c r="A2673" s="94"/>
      <c r="B2673" s="94"/>
      <c r="C2673" s="99"/>
      <c r="D2673" s="99"/>
      <c r="E2673" s="99"/>
      <c r="F2673" s="99"/>
      <c r="G2673" s="99"/>
    </row>
    <row r="2674" spans="1:7" x14ac:dyDescent="0.25">
      <c r="C2674" s="265">
        <f>SUM(C2649:C2673)</f>
        <v>0</v>
      </c>
      <c r="D2674" s="265">
        <f>SUM(D2649:D2673)</f>
        <v>0</v>
      </c>
      <c r="E2674" s="265">
        <f>SUM(E2649:E2673)</f>
        <v>0</v>
      </c>
      <c r="F2674" s="265">
        <f>SUM(F2649:F2673)</f>
        <v>0</v>
      </c>
      <c r="G2674" s="265">
        <f>SUM(G2649:G2673)</f>
        <v>0</v>
      </c>
    </row>
    <row r="2676" spans="1:7" x14ac:dyDescent="0.25">
      <c r="C2676" s="277">
        <v>11122874</v>
      </c>
      <c r="D2676" s="99">
        <v>11016635</v>
      </c>
      <c r="E2676" s="99">
        <v>10674609.000000022</v>
      </c>
      <c r="F2676" s="99">
        <v>10629565</v>
      </c>
      <c r="G2676" s="99"/>
    </row>
  </sheetData>
  <sheetProtection password="CDDD" sheet="1" objects="1" scenarios="1"/>
  <mergeCells count="4">
    <mergeCell ref="C25:I25"/>
    <mergeCell ref="M14:P14"/>
    <mergeCell ref="D3:V3"/>
    <mergeCell ref="C9:K9"/>
  </mergeCells>
  <dataValidations count="1">
    <dataValidation type="list" allowBlank="1" showInputMessage="1" showErrorMessage="1" sqref="B4" xr:uid="{00000000-0002-0000-0D00-000000000000}">
      <formula1>$A$200:$A$296</formula1>
    </dataValidation>
  </dataValidations>
  <hyperlinks>
    <hyperlink ref="V1" location="INDICE!A1" display="Indice" xr:uid="{48735AA5-8B5B-47A4-885A-49F8F2C39B9E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5">
    <tabColor theme="6" tint="0.59999389629810485"/>
  </sheetPr>
  <dimension ref="A1:U2673"/>
  <sheetViews>
    <sheetView topLeftCell="B1" zoomScale="90" zoomScaleNormal="90" workbookViewId="0">
      <selection activeCell="B4" sqref="B4"/>
    </sheetView>
  </sheetViews>
  <sheetFormatPr baseColWidth="10" defaultColWidth="11.44140625" defaultRowHeight="14.4" x14ac:dyDescent="0.3"/>
  <cols>
    <col min="1" max="1" width="18.33203125" style="277" hidden="1" customWidth="1"/>
    <col min="2" max="2" width="19.109375" style="4" customWidth="1"/>
    <col min="3" max="3" width="15.33203125" style="4" customWidth="1"/>
    <col min="4" max="4" width="8.5546875" style="4" customWidth="1"/>
    <col min="5" max="5" width="8.44140625" style="4" bestFit="1" customWidth="1"/>
    <col min="6" max="7" width="8.5546875" style="4" bestFit="1" customWidth="1"/>
    <col min="8" max="9" width="8.5546875" style="277" bestFit="1" customWidth="1"/>
    <col min="10" max="15" width="8.88671875" style="277" bestFit="1" customWidth="1"/>
    <col min="16" max="16" width="9.88671875" style="277" bestFit="1" customWidth="1"/>
    <col min="17" max="19" width="8.88671875" style="277" bestFit="1" customWidth="1"/>
    <col min="20" max="20" width="9.5546875" style="277" bestFit="1" customWidth="1"/>
    <col min="21" max="16384" width="11.44140625" style="277"/>
  </cols>
  <sheetData>
    <row r="1" spans="2:21" ht="17.399999999999999" x14ac:dyDescent="0.3">
      <c r="B1" s="149" t="s">
        <v>567</v>
      </c>
      <c r="C1" s="277"/>
      <c r="D1" s="277"/>
      <c r="E1" s="277"/>
      <c r="F1" s="277"/>
      <c r="G1" s="277"/>
      <c r="N1"/>
      <c r="O1" s="389" t="s">
        <v>521</v>
      </c>
    </row>
    <row r="2" spans="2:21" ht="17.399999999999999" x14ac:dyDescent="0.25">
      <c r="B2" s="390" t="str">
        <f>+'1 ESTAB'!B2</f>
        <v>Corte agosto 2021  información preliminar</v>
      </c>
      <c r="C2" s="277"/>
      <c r="D2" s="277"/>
      <c r="E2" s="277"/>
      <c r="F2" s="277"/>
      <c r="G2" s="277"/>
    </row>
    <row r="3" spans="2:21" ht="15" thickBot="1" x14ac:dyDescent="0.35">
      <c r="B3" s="280" t="s">
        <v>0</v>
      </c>
      <c r="C3" s="277"/>
      <c r="D3" s="133" t="s">
        <v>522</v>
      </c>
      <c r="E3" s="296"/>
      <c r="F3" s="296"/>
      <c r="G3" s="296"/>
      <c r="H3" s="296"/>
      <c r="I3" s="296"/>
      <c r="J3" s="296"/>
      <c r="K3" s="296"/>
      <c r="L3" s="296"/>
      <c r="M3" s="296"/>
      <c r="N3" s="296"/>
      <c r="O3" s="296"/>
      <c r="P3" s="4"/>
      <c r="Q3" s="4"/>
      <c r="R3" s="4"/>
      <c r="S3" s="4"/>
      <c r="T3" s="4"/>
    </row>
    <row r="4" spans="2:21" ht="30.75" customHeight="1" thickBot="1" x14ac:dyDescent="0.35">
      <c r="B4" s="754" t="s">
        <v>398</v>
      </c>
      <c r="C4" s="202" t="s">
        <v>565</v>
      </c>
      <c r="D4" s="275" t="s">
        <v>483</v>
      </c>
      <c r="E4" s="275" t="s">
        <v>484</v>
      </c>
      <c r="F4" s="275" t="s">
        <v>485</v>
      </c>
      <c r="G4" s="275" t="s">
        <v>486</v>
      </c>
      <c r="H4" s="275" t="s">
        <v>487</v>
      </c>
      <c r="I4" s="275" t="s">
        <v>488</v>
      </c>
      <c r="J4" s="275" t="s">
        <v>489</v>
      </c>
      <c r="K4" s="275" t="s">
        <v>490</v>
      </c>
      <c r="L4" s="275" t="s">
        <v>491</v>
      </c>
      <c r="M4" s="275" t="s">
        <v>492</v>
      </c>
      <c r="N4" s="275" t="s">
        <v>493</v>
      </c>
      <c r="O4" s="275" t="s">
        <v>494</v>
      </c>
      <c r="P4" s="4"/>
      <c r="Q4" s="4"/>
      <c r="R4" s="4"/>
      <c r="S4" s="4"/>
      <c r="T4" s="4"/>
      <c r="U4" s="4"/>
    </row>
    <row r="5" spans="2:21" ht="23.25" customHeight="1" x14ac:dyDescent="0.3">
      <c r="B5" s="277"/>
      <c r="C5" s="301" t="s">
        <v>495</v>
      </c>
      <c r="D5" s="268">
        <f>+SUMIFS($D$200:$D$1161,$B$200:$B$1161,$B$4,$C$200:$C$1161,C5)</f>
        <v>823</v>
      </c>
      <c r="E5" s="268">
        <f>+SUMIFS($E$200:$E$1161,$B$200:$B$1161,$B$4,$C$200:$C$1161,C5)</f>
        <v>933</v>
      </c>
      <c r="F5" s="268">
        <f>+SUMIFS($F$200:$F$1161,$B$200:$B$1161,$B$4,$C$200:$C$1161,C5)</f>
        <v>958</v>
      </c>
      <c r="G5" s="268">
        <f>+SUMIFS($G$200:$G$1161,$B$200:$B$1161,$B$4,$C$200:$C$1161,C5)</f>
        <v>928</v>
      </c>
      <c r="H5" s="268">
        <f>+SUMIFS($H$200:$H$1161,$B$200:$B$1161,$B$4,$C$200:$C$1161,C5)</f>
        <v>895</v>
      </c>
      <c r="I5" s="268">
        <f>+SUMIFS($I$200:$I$1161,$B$200:$B$1161,$B$4,$C$200:$C$1161,C5)</f>
        <v>915</v>
      </c>
      <c r="J5" s="268">
        <f>+SUMIFS($J$200:$J$1161,$B$200:$B$1161,$B$4,$C$200:$C$1161,C5)</f>
        <v>1025</v>
      </c>
      <c r="K5" s="268">
        <f>+SUMIFS($K$200:$K$1161,$B$200:$B$1161,$B$4,$C$200:$C$1161,C5)</f>
        <v>1056</v>
      </c>
      <c r="L5" s="268">
        <f>+SUMIFS($L$200:$L$1161,$B$200:$B$1161,$B$4,$C$200:$C$1161,C5)</f>
        <v>909</v>
      </c>
      <c r="M5" s="268">
        <f>+SUMIFS($M$200:$M$1161,$B$200:$B$1161,$B$4,$C$200:$C$1161,C5)</f>
        <v>862</v>
      </c>
      <c r="N5" s="268">
        <f>+SUMIFS($N$200:$N$1161,$B$200:$B$1161,$B$4,$C$200:$C$1161,C5)</f>
        <v>719</v>
      </c>
      <c r="O5" s="268">
        <f>+SUMIFS($O$200:$O$1161,$B$200:$B$1161,$B$4,$C$200:$C$1161,C5)</f>
        <v>594</v>
      </c>
      <c r="P5" s="4"/>
      <c r="Q5" s="4"/>
      <c r="R5" s="4"/>
      <c r="S5" s="4"/>
      <c r="T5" s="4"/>
      <c r="U5" s="4"/>
    </row>
    <row r="6" spans="2:21" ht="18.75" customHeight="1" x14ac:dyDescent="0.3">
      <c r="B6" s="277"/>
      <c r="C6" s="301" t="s">
        <v>313</v>
      </c>
      <c r="D6" s="268">
        <f>+SUMIFS($D$200:$D$1161,$B$200:$B$1161,$B$4,$C$200:$C$1161,C6)</f>
        <v>821</v>
      </c>
      <c r="E6" s="268">
        <f>+SUMIFS($E$200:$E$1161,$B$200:$B$1161,$B$4,$C$200:$C$1161,C6)</f>
        <v>859</v>
      </c>
      <c r="F6" s="268">
        <f>+SUMIFS($F$200:$F$1161,$B$200:$B$1161,$B$4,$C$200:$C$1161,C6)</f>
        <v>891</v>
      </c>
      <c r="G6" s="268">
        <f>+SUMIFS($G$200:$G$1161,$B$200:$B$1161,$B$4,$C$200:$C$1161,C6)</f>
        <v>850</v>
      </c>
      <c r="H6" s="268">
        <f>+SUMIFS($H$200:$H$1161,$B$200:$B$1161,$B$4,$C$200:$C$1161,C6)</f>
        <v>939</v>
      </c>
      <c r="I6" s="268">
        <f>+SUMIFS($I$200:$I$1161,$B$200:$B$1161,$B$4,$C$200:$C$1161,C6)</f>
        <v>833</v>
      </c>
      <c r="J6" s="268">
        <f>+SUMIFS($J$200:$J$1161,$B$200:$B$1161,$B$4,$C$200:$C$1161,C6)</f>
        <v>906</v>
      </c>
      <c r="K6" s="268">
        <f>+SUMIFS($K$200:$K$1161,$B$200:$B$1161,$B$4,$C$200:$C$1161,C6)</f>
        <v>902</v>
      </c>
      <c r="L6" s="268">
        <f>+SUMIFS($L$200:$L$1161,$B$200:$B$1161,$B$4,$C$200:$C$1161,C6)</f>
        <v>836</v>
      </c>
      <c r="M6" s="268">
        <f>+SUMIFS($M$200:$M$1161,$B$200:$B$1161,$B$4,$C$200:$C$1161,C6)</f>
        <v>880</v>
      </c>
      <c r="N6" s="268">
        <f>+SUMIFS($N$200:$N$1161,$B$200:$B$1161,$B$4,$C$200:$C$1161,C6)</f>
        <v>855</v>
      </c>
      <c r="O6" s="268">
        <f>+SUMIFS($O$200:$O$1161,$B$200:$B$1161,$B$4,$C$200:$C$1161,C6)</f>
        <v>678</v>
      </c>
      <c r="P6" s="4"/>
      <c r="Q6" s="4"/>
      <c r="R6" s="4"/>
      <c r="S6" s="4"/>
      <c r="T6" s="4"/>
      <c r="U6" s="4"/>
    </row>
    <row r="7" spans="2:21" ht="15.75" customHeight="1" x14ac:dyDescent="0.25">
      <c r="B7" s="277"/>
      <c r="C7" s="116" t="s">
        <v>608</v>
      </c>
      <c r="D7" s="277"/>
      <c r="E7" s="277"/>
      <c r="F7" s="277"/>
      <c r="G7" s="277"/>
    </row>
    <row r="8" spans="2:21" ht="13.8" x14ac:dyDescent="0.25">
      <c r="B8" s="277"/>
      <c r="C8" s="907" t="str">
        <f>+B4</f>
        <v>SAN ANDRÉS</v>
      </c>
      <c r="D8" s="907"/>
      <c r="E8" s="907"/>
      <c r="F8" s="907"/>
      <c r="G8" s="907"/>
      <c r="H8" s="907"/>
      <c r="I8" s="907"/>
      <c r="J8" s="907"/>
      <c r="K8" s="907"/>
      <c r="L8" s="907"/>
      <c r="M8" s="907"/>
      <c r="N8" s="907"/>
      <c r="O8" s="907"/>
    </row>
    <row r="9" spans="2:21" ht="13.8" x14ac:dyDescent="0.25">
      <c r="B9" s="277"/>
      <c r="C9" s="906"/>
      <c r="D9" s="906"/>
      <c r="E9" s="906"/>
      <c r="F9" s="906"/>
      <c r="G9" s="906"/>
      <c r="I9" s="3"/>
      <c r="J9" s="3"/>
      <c r="K9" s="3"/>
    </row>
    <row r="10" spans="2:21" ht="13.8" x14ac:dyDescent="0.25">
      <c r="B10" s="277"/>
      <c r="C10" s="277"/>
      <c r="D10" s="277"/>
      <c r="E10" s="277"/>
      <c r="F10" s="277"/>
      <c r="G10" s="277"/>
    </row>
    <row r="11" spans="2:21" ht="13.8" x14ac:dyDescent="0.25">
      <c r="B11" s="277"/>
      <c r="C11" s="277"/>
      <c r="D11" s="277"/>
      <c r="E11" s="277"/>
      <c r="F11" s="277"/>
      <c r="G11" s="277"/>
    </row>
    <row r="12" spans="2:21" ht="13.8" x14ac:dyDescent="0.25">
      <c r="B12" s="277"/>
      <c r="C12" s="277"/>
      <c r="D12" s="277"/>
      <c r="E12" s="277"/>
      <c r="F12" s="277"/>
      <c r="G12" s="277"/>
    </row>
    <row r="13" spans="2:21" ht="13.8" x14ac:dyDescent="0.25">
      <c r="B13" s="277"/>
      <c r="C13" s="277"/>
      <c r="D13" s="277"/>
      <c r="E13" s="277"/>
      <c r="F13" s="277"/>
      <c r="G13" s="277"/>
      <c r="K13" s="263"/>
    </row>
    <row r="14" spans="2:21" ht="13.8" x14ac:dyDescent="0.25">
      <c r="B14" s="277"/>
      <c r="C14" s="277"/>
      <c r="D14" s="277"/>
      <c r="E14" s="277"/>
      <c r="F14" s="277"/>
      <c r="G14" s="277"/>
    </row>
    <row r="15" spans="2:21" ht="20.25" customHeight="1" x14ac:dyDescent="0.3">
      <c r="B15" s="277"/>
      <c r="C15" s="277"/>
      <c r="D15" s="277"/>
      <c r="E15" s="277"/>
      <c r="F15" s="277"/>
      <c r="G15" s="277"/>
      <c r="K15" s="4"/>
      <c r="L15" s="4"/>
      <c r="M15" s="4"/>
      <c r="N15" s="4"/>
      <c r="O15" s="4"/>
      <c r="P15" s="4"/>
      <c r="Q15" s="4"/>
    </row>
    <row r="16" spans="2:21" ht="19.5" customHeight="1" x14ac:dyDescent="0.3">
      <c r="B16" s="277"/>
      <c r="C16" s="277"/>
      <c r="D16" s="277"/>
      <c r="E16" s="277"/>
      <c r="F16" s="277"/>
      <c r="G16" s="277"/>
      <c r="K16" s="4"/>
      <c r="L16" s="4"/>
      <c r="M16" s="4"/>
      <c r="N16" s="4"/>
      <c r="O16" s="4"/>
      <c r="P16" s="4"/>
      <c r="Q16" s="4"/>
    </row>
    <row r="17" spans="3:17" s="277" customFormat="1" ht="18" customHeight="1" x14ac:dyDescent="0.3">
      <c r="K17" s="4"/>
      <c r="L17" s="4"/>
      <c r="M17" s="4"/>
      <c r="N17" s="4"/>
      <c r="O17" s="4"/>
      <c r="P17" s="4"/>
      <c r="Q17" s="4"/>
    </row>
    <row r="18" spans="3:17" s="277" customFormat="1" ht="19.5" customHeight="1" x14ac:dyDescent="0.3">
      <c r="K18" s="4"/>
      <c r="L18" s="4"/>
      <c r="M18" s="4"/>
      <c r="N18" s="4"/>
      <c r="O18" s="4"/>
      <c r="P18" s="4"/>
      <c r="Q18" s="4"/>
    </row>
    <row r="19" spans="3:17" s="277" customFormat="1" ht="13.8" x14ac:dyDescent="0.25"/>
    <row r="20" spans="3:17" s="277" customFormat="1" ht="13.8" x14ac:dyDescent="0.25"/>
    <row r="21" spans="3:17" s="277" customFormat="1" ht="13.8" x14ac:dyDescent="0.25"/>
    <row r="22" spans="3:17" s="277" customFormat="1" ht="13.8" x14ac:dyDescent="0.25"/>
    <row r="23" spans="3:17" s="277" customFormat="1" ht="13.8" x14ac:dyDescent="0.25"/>
    <row r="24" spans="3:17" s="277" customFormat="1" ht="13.8" x14ac:dyDescent="0.25"/>
    <row r="25" spans="3:17" s="277" customFormat="1" ht="13.8" x14ac:dyDescent="0.25">
      <c r="C25" s="843"/>
      <c r="D25" s="843"/>
      <c r="E25" s="843"/>
      <c r="F25" s="843"/>
      <c r="G25" s="843"/>
    </row>
    <row r="26" spans="3:17" s="277" customFormat="1" ht="13.8" x14ac:dyDescent="0.25"/>
    <row r="27" spans="3:17" s="277" customFormat="1" ht="13.8" x14ac:dyDescent="0.25"/>
    <row r="28" spans="3:17" s="277" customFormat="1" ht="13.8" x14ac:dyDescent="0.25"/>
    <row r="29" spans="3:17" s="277" customFormat="1" ht="13.8" x14ac:dyDescent="0.25"/>
    <row r="30" spans="3:17" s="277" customFormat="1" ht="13.8" x14ac:dyDescent="0.25"/>
    <row r="31" spans="3:17" s="277" customFormat="1" ht="13.8" x14ac:dyDescent="0.25"/>
    <row r="32" spans="3:17" s="277" customFormat="1" ht="13.8" x14ac:dyDescent="0.25"/>
    <row r="33" spans="3:21" s="3" customFormat="1" ht="13.8" x14ac:dyDescent="0.25">
      <c r="C33" s="277"/>
      <c r="D33" s="277"/>
      <c r="E33" s="277"/>
      <c r="F33" s="277"/>
      <c r="G33" s="277"/>
      <c r="H33" s="277"/>
      <c r="I33" s="277"/>
      <c r="J33" s="277"/>
      <c r="K33" s="277"/>
      <c r="L33" s="277"/>
      <c r="M33" s="277"/>
      <c r="N33" s="277"/>
      <c r="O33" s="277"/>
      <c r="P33" s="277"/>
      <c r="Q33" s="277"/>
      <c r="R33" s="277"/>
      <c r="S33" s="277"/>
      <c r="T33" s="277"/>
      <c r="U33" s="277"/>
    </row>
    <row r="34" spans="3:21" s="277" customFormat="1" ht="13.8" x14ac:dyDescent="0.25"/>
    <row r="35" spans="3:21" s="277" customFormat="1" ht="13.8" x14ac:dyDescent="0.25"/>
    <row r="36" spans="3:21" s="277" customFormat="1" ht="13.8" x14ac:dyDescent="0.25"/>
    <row r="37" spans="3:21" s="277" customFormat="1" ht="13.8" x14ac:dyDescent="0.25">
      <c r="C37" s="94"/>
    </row>
    <row r="38" spans="3:21" s="277" customFormat="1" ht="13.8" x14ac:dyDescent="0.25">
      <c r="C38" s="94"/>
    </row>
    <row r="39" spans="3:21" s="277" customFormat="1" ht="13.8" x14ac:dyDescent="0.25">
      <c r="C39" s="94"/>
    </row>
    <row r="40" spans="3:21" s="277" customFormat="1" ht="13.8" x14ac:dyDescent="0.25">
      <c r="C40" s="94"/>
    </row>
    <row r="41" spans="3:21" s="277" customFormat="1" ht="13.8" x14ac:dyDescent="0.25">
      <c r="C41" s="281"/>
    </row>
    <row r="42" spans="3:21" s="277" customFormat="1" ht="13.8" x14ac:dyDescent="0.25">
      <c r="C42" s="94"/>
    </row>
    <row r="43" spans="3:21" s="277" customFormat="1" ht="13.8" x14ac:dyDescent="0.25">
      <c r="C43" s="94"/>
    </row>
    <row r="44" spans="3:21" s="277" customFormat="1" ht="13.8" x14ac:dyDescent="0.25">
      <c r="C44" s="94"/>
    </row>
    <row r="45" spans="3:21" s="277" customFormat="1" ht="13.8" x14ac:dyDescent="0.25">
      <c r="C45" s="94"/>
    </row>
    <row r="46" spans="3:21" s="277" customFormat="1" ht="13.8" x14ac:dyDescent="0.25">
      <c r="C46" s="94"/>
    </row>
    <row r="47" spans="3:21" s="277" customFormat="1" ht="13.8" x14ac:dyDescent="0.25">
      <c r="C47" s="94"/>
    </row>
    <row r="48" spans="3:21" s="277" customFormat="1" ht="13.8" x14ac:dyDescent="0.25">
      <c r="C48" s="94"/>
    </row>
    <row r="49" spans="3:3" s="277" customFormat="1" ht="13.8" x14ac:dyDescent="0.25">
      <c r="C49" s="94"/>
    </row>
    <row r="50" spans="3:3" s="277" customFormat="1" ht="13.8" x14ac:dyDescent="0.25">
      <c r="C50" s="94"/>
    </row>
    <row r="51" spans="3:3" s="277" customFormat="1" ht="13.8" x14ac:dyDescent="0.25">
      <c r="C51" s="94"/>
    </row>
    <row r="52" spans="3:3" s="277" customFormat="1" ht="13.8" x14ac:dyDescent="0.25">
      <c r="C52" s="94"/>
    </row>
    <row r="53" spans="3:3" s="277" customFormat="1" ht="13.8" x14ac:dyDescent="0.25"/>
    <row r="54" spans="3:3" s="277" customFormat="1" ht="13.8" x14ac:dyDescent="0.25"/>
    <row r="55" spans="3:3" s="277" customFormat="1" ht="13.8" x14ac:dyDescent="0.25"/>
    <row r="56" spans="3:3" s="277" customFormat="1" ht="13.8" x14ac:dyDescent="0.25"/>
    <row r="57" spans="3:3" s="277" customFormat="1" ht="13.8" x14ac:dyDescent="0.25"/>
    <row r="58" spans="3:3" s="277" customFormat="1" ht="13.8" x14ac:dyDescent="0.25"/>
    <row r="59" spans="3:3" s="277" customFormat="1" ht="13.8" x14ac:dyDescent="0.25"/>
    <row r="60" spans="3:3" s="277" customFormat="1" ht="13.8" x14ac:dyDescent="0.25"/>
    <row r="61" spans="3:3" s="277" customFormat="1" ht="13.8" x14ac:dyDescent="0.25"/>
    <row r="62" spans="3:3" s="277" customFormat="1" ht="13.8" x14ac:dyDescent="0.25"/>
    <row r="63" spans="3:3" s="277" customFormat="1" ht="13.8" x14ac:dyDescent="0.25"/>
    <row r="64" spans="3:3" s="277" customFormat="1" ht="13.8" x14ac:dyDescent="0.25"/>
    <row r="65" s="277" customFormat="1" ht="13.8" x14ac:dyDescent="0.25"/>
    <row r="66" s="277" customFormat="1" ht="13.8" x14ac:dyDescent="0.25"/>
    <row r="67" s="277" customFormat="1" ht="13.8" x14ac:dyDescent="0.25"/>
    <row r="68" s="277" customFormat="1" ht="13.8" x14ac:dyDescent="0.25"/>
    <row r="69" s="277" customFormat="1" ht="13.8" x14ac:dyDescent="0.25"/>
    <row r="70" s="277" customFormat="1" ht="13.8" x14ac:dyDescent="0.25"/>
    <row r="71" s="277" customFormat="1" ht="13.8" x14ac:dyDescent="0.25"/>
    <row r="72" s="277" customFormat="1" ht="13.8" x14ac:dyDescent="0.25"/>
    <row r="73" s="277" customFormat="1" ht="13.8" x14ac:dyDescent="0.25"/>
    <row r="74" s="277" customFormat="1" ht="13.8" x14ac:dyDescent="0.25"/>
    <row r="75" s="277" customFormat="1" ht="13.8" x14ac:dyDescent="0.25"/>
    <row r="76" s="277" customFormat="1" ht="13.8" x14ac:dyDescent="0.25"/>
    <row r="77" s="277" customFormat="1" ht="13.8" x14ac:dyDescent="0.25"/>
    <row r="78" s="277" customFormat="1" ht="13.8" x14ac:dyDescent="0.25"/>
    <row r="79" s="277" customFormat="1" ht="13.8" x14ac:dyDescent="0.25"/>
    <row r="80" s="277" customFormat="1" ht="13.8" x14ac:dyDescent="0.25"/>
    <row r="81" s="277" customFormat="1" ht="13.8" x14ac:dyDescent="0.25"/>
    <row r="82" s="277" customFormat="1" ht="13.8" x14ac:dyDescent="0.25"/>
    <row r="83" s="277" customFormat="1" ht="13.8" x14ac:dyDescent="0.25"/>
    <row r="84" s="277" customFormat="1" ht="13.8" x14ac:dyDescent="0.25"/>
    <row r="85" s="277" customFormat="1" ht="13.8" x14ac:dyDescent="0.25"/>
    <row r="86" s="277" customFormat="1" ht="13.8" x14ac:dyDescent="0.25"/>
    <row r="87" s="277" customFormat="1" ht="13.8" x14ac:dyDescent="0.25"/>
    <row r="88" s="277" customFormat="1" ht="13.8" x14ac:dyDescent="0.25"/>
    <row r="89" s="277" customFormat="1" ht="13.8" x14ac:dyDescent="0.25"/>
    <row r="90" s="277" customFormat="1" ht="13.8" x14ac:dyDescent="0.25"/>
    <row r="91" s="277" customFormat="1" ht="13.8" x14ac:dyDescent="0.25"/>
    <row r="92" s="277" customFormat="1" ht="13.8" x14ac:dyDescent="0.25"/>
    <row r="93" s="277" customFormat="1" ht="13.8" x14ac:dyDescent="0.25"/>
    <row r="94" s="277" customFormat="1" ht="13.8" x14ac:dyDescent="0.25"/>
    <row r="95" s="277" customFormat="1" ht="13.8" x14ac:dyDescent="0.25"/>
    <row r="96" s="277" customFormat="1" ht="13.8" x14ac:dyDescent="0.25"/>
    <row r="97" s="277" customFormat="1" ht="13.8" x14ac:dyDescent="0.25"/>
    <row r="98" s="277" customFormat="1" ht="13.8" x14ac:dyDescent="0.25"/>
    <row r="99" s="277" customFormat="1" ht="13.8" x14ac:dyDescent="0.25"/>
    <row r="100" s="277" customFormat="1" ht="13.8" x14ac:dyDescent="0.25"/>
    <row r="101" s="277" customFormat="1" ht="13.8" x14ac:dyDescent="0.25"/>
    <row r="102" s="277" customFormat="1" ht="13.8" x14ac:dyDescent="0.25"/>
    <row r="103" s="277" customFormat="1" ht="13.8" x14ac:dyDescent="0.25"/>
    <row r="104" s="277" customFormat="1" ht="13.8" x14ac:dyDescent="0.25"/>
    <row r="105" s="277" customFormat="1" ht="13.8" x14ac:dyDescent="0.25"/>
    <row r="106" s="277" customFormat="1" ht="13.8" x14ac:dyDescent="0.25"/>
    <row r="107" s="277" customFormat="1" ht="13.8" x14ac:dyDescent="0.25"/>
    <row r="108" s="277" customFormat="1" ht="13.8" x14ac:dyDescent="0.25"/>
    <row r="109" s="277" customFormat="1" ht="13.8" x14ac:dyDescent="0.25"/>
    <row r="110" s="277" customFormat="1" ht="13.8" x14ac:dyDescent="0.25"/>
    <row r="111" s="277" customFormat="1" ht="13.8" x14ac:dyDescent="0.25"/>
    <row r="112" s="277" customFormat="1" ht="13.8" x14ac:dyDescent="0.25"/>
    <row r="113" s="277" customFormat="1" ht="13.8" x14ac:dyDescent="0.25"/>
    <row r="114" s="277" customFormat="1" ht="13.8" x14ac:dyDescent="0.25"/>
    <row r="115" s="277" customFormat="1" ht="13.8" x14ac:dyDescent="0.25"/>
    <row r="116" s="277" customFormat="1" ht="13.8" x14ac:dyDescent="0.25"/>
    <row r="117" s="277" customFormat="1" ht="13.8" x14ac:dyDescent="0.25"/>
    <row r="118" s="277" customFormat="1" ht="13.8" x14ac:dyDescent="0.25"/>
    <row r="119" s="277" customFormat="1" ht="13.8" x14ac:dyDescent="0.25"/>
    <row r="120" s="277" customFormat="1" ht="13.8" x14ac:dyDescent="0.25"/>
    <row r="121" s="277" customFormat="1" ht="13.8" x14ac:dyDescent="0.25"/>
    <row r="122" s="277" customFormat="1" ht="13.8" x14ac:dyDescent="0.25"/>
    <row r="123" s="277" customFormat="1" ht="13.8" x14ac:dyDescent="0.25"/>
    <row r="124" s="277" customFormat="1" ht="13.8" x14ac:dyDescent="0.25"/>
    <row r="125" s="277" customFormat="1" ht="13.8" x14ac:dyDescent="0.25"/>
    <row r="126" s="277" customFormat="1" ht="13.8" x14ac:dyDescent="0.25"/>
    <row r="127" s="277" customFormat="1" ht="13.8" x14ac:dyDescent="0.25"/>
    <row r="128" s="277" customFormat="1" ht="13.8" x14ac:dyDescent="0.25"/>
    <row r="129" s="277" customFormat="1" ht="13.8" x14ac:dyDescent="0.25"/>
    <row r="130" s="277" customFormat="1" ht="13.8" x14ac:dyDescent="0.25"/>
    <row r="131" s="277" customFormat="1" ht="13.8" x14ac:dyDescent="0.25"/>
    <row r="132" s="277" customFormat="1" ht="13.8" x14ac:dyDescent="0.25"/>
    <row r="133" s="277" customFormat="1" ht="13.8" x14ac:dyDescent="0.25"/>
    <row r="134" s="277" customFormat="1" ht="13.8" x14ac:dyDescent="0.25"/>
    <row r="135" s="277" customFormat="1" ht="13.8" x14ac:dyDescent="0.25"/>
    <row r="136" s="277" customFormat="1" ht="13.8" x14ac:dyDescent="0.25"/>
    <row r="137" s="277" customFormat="1" ht="13.8" x14ac:dyDescent="0.25"/>
    <row r="138" s="277" customFormat="1" ht="13.8" x14ac:dyDescent="0.25"/>
    <row r="139" s="277" customFormat="1" ht="13.8" x14ac:dyDescent="0.25"/>
    <row r="140" s="277" customFormat="1" ht="13.8" x14ac:dyDescent="0.25"/>
    <row r="141" s="277" customFormat="1" ht="13.8" x14ac:dyDescent="0.25"/>
    <row r="142" s="277" customFormat="1" ht="13.8" x14ac:dyDescent="0.25"/>
    <row r="143" s="277" customFormat="1" ht="13.8" x14ac:dyDescent="0.25"/>
    <row r="144" s="277" customFormat="1" ht="13.8" x14ac:dyDescent="0.25"/>
    <row r="145" s="277" customFormat="1" ht="13.8" x14ac:dyDescent="0.25"/>
    <row r="146" s="277" customFormat="1" ht="13.8" x14ac:dyDescent="0.25"/>
    <row r="147" s="277" customFormat="1" ht="13.8" x14ac:dyDescent="0.25"/>
    <row r="148" s="277" customFormat="1" ht="13.8" x14ac:dyDescent="0.25"/>
    <row r="149" s="277" customFormat="1" ht="13.8" x14ac:dyDescent="0.25"/>
    <row r="150" s="277" customFormat="1" ht="13.8" x14ac:dyDescent="0.25"/>
    <row r="151" s="277" customFormat="1" ht="13.8" x14ac:dyDescent="0.25"/>
    <row r="152" s="277" customFormat="1" ht="13.8" x14ac:dyDescent="0.25"/>
    <row r="153" s="277" customFormat="1" ht="13.8" x14ac:dyDescent="0.25"/>
    <row r="154" s="277" customFormat="1" ht="13.8" x14ac:dyDescent="0.25"/>
    <row r="155" s="277" customFormat="1" ht="13.8" x14ac:dyDescent="0.25"/>
    <row r="156" s="277" customFormat="1" ht="13.8" x14ac:dyDescent="0.25"/>
    <row r="157" s="277" customFormat="1" ht="13.8" x14ac:dyDescent="0.25"/>
    <row r="158" s="277" customFormat="1" ht="13.8" x14ac:dyDescent="0.25"/>
    <row r="159" s="277" customFormat="1" ht="13.8" x14ac:dyDescent="0.25"/>
    <row r="160" s="277" customFormat="1" ht="13.8" x14ac:dyDescent="0.25"/>
    <row r="161" s="277" customFormat="1" ht="13.8" x14ac:dyDescent="0.25"/>
    <row r="162" s="277" customFormat="1" ht="13.8" x14ac:dyDescent="0.25"/>
    <row r="163" s="277" customFormat="1" ht="13.8" x14ac:dyDescent="0.25"/>
    <row r="164" s="277" customFormat="1" ht="13.8" x14ac:dyDescent="0.25"/>
    <row r="165" s="277" customFormat="1" ht="13.8" x14ac:dyDescent="0.25"/>
    <row r="166" s="277" customFormat="1" ht="13.8" x14ac:dyDescent="0.25"/>
    <row r="167" s="277" customFormat="1" ht="13.8" x14ac:dyDescent="0.25"/>
    <row r="168" s="277" customFormat="1" ht="13.8" x14ac:dyDescent="0.25"/>
    <row r="169" s="277" customFormat="1" ht="13.8" x14ac:dyDescent="0.25"/>
    <row r="170" s="277" customFormat="1" ht="13.8" x14ac:dyDescent="0.25"/>
    <row r="171" s="277" customFormat="1" ht="13.8" x14ac:dyDescent="0.25"/>
    <row r="172" s="277" customFormat="1" ht="13.8" x14ac:dyDescent="0.25"/>
    <row r="173" s="277" customFormat="1" ht="13.8" x14ac:dyDescent="0.25"/>
    <row r="174" s="277" customFormat="1" ht="13.8" x14ac:dyDescent="0.25"/>
    <row r="175" s="277" customFormat="1" ht="13.8" x14ac:dyDescent="0.25"/>
    <row r="176" s="277" customFormat="1" ht="13.8" x14ac:dyDescent="0.25"/>
    <row r="177" s="277" customFormat="1" ht="13.8" x14ac:dyDescent="0.25"/>
    <row r="178" s="277" customFormat="1" ht="13.8" x14ac:dyDescent="0.25"/>
    <row r="179" s="277" customFormat="1" ht="13.8" x14ac:dyDescent="0.25"/>
    <row r="180" s="277" customFormat="1" ht="13.8" x14ac:dyDescent="0.25"/>
    <row r="181" s="277" customFormat="1" ht="13.8" x14ac:dyDescent="0.25"/>
    <row r="182" s="277" customFormat="1" ht="13.8" x14ac:dyDescent="0.25"/>
    <row r="183" s="277" customFormat="1" ht="13.8" x14ac:dyDescent="0.25"/>
    <row r="184" s="277" customFormat="1" ht="13.8" x14ac:dyDescent="0.25"/>
    <row r="185" s="277" customFormat="1" ht="13.8" x14ac:dyDescent="0.25"/>
    <row r="186" s="277" customFormat="1" ht="13.8" x14ac:dyDescent="0.25"/>
    <row r="187" s="277" customFormat="1" ht="13.8" x14ac:dyDescent="0.25"/>
    <row r="188" s="277" customFormat="1" ht="13.8" x14ac:dyDescent="0.25"/>
    <row r="189" s="277" customFormat="1" ht="13.8" x14ac:dyDescent="0.25"/>
    <row r="190" s="277" customFormat="1" ht="13.8" x14ac:dyDescent="0.25"/>
    <row r="191" s="277" customFormat="1" ht="13.8" x14ac:dyDescent="0.25"/>
    <row r="192" s="277" customFormat="1" ht="13.8" x14ac:dyDescent="0.25"/>
    <row r="193" spans="1:20" ht="13.8" x14ac:dyDescent="0.25">
      <c r="B193" s="277"/>
      <c r="C193" s="277"/>
      <c r="D193" s="277"/>
      <c r="E193" s="277"/>
      <c r="F193" s="277"/>
      <c r="G193" s="277"/>
    </row>
    <row r="194" spans="1:20" ht="13.8" x14ac:dyDescent="0.25">
      <c r="B194" s="277"/>
      <c r="C194" s="277"/>
      <c r="D194" s="277"/>
      <c r="E194" s="277"/>
      <c r="F194" s="277"/>
      <c r="G194" s="277"/>
    </row>
    <row r="195" spans="1:20" ht="13.8" x14ac:dyDescent="0.25">
      <c r="B195" s="277"/>
      <c r="C195" s="277"/>
      <c r="D195" s="277"/>
      <c r="E195" s="277"/>
      <c r="F195" s="277"/>
      <c r="G195" s="277"/>
    </row>
    <row r="196" spans="1:20" ht="13.8" x14ac:dyDescent="0.25">
      <c r="B196" s="277"/>
      <c r="C196" s="277"/>
      <c r="D196" s="277"/>
      <c r="E196" s="277"/>
      <c r="F196" s="277"/>
      <c r="G196" s="277"/>
    </row>
    <row r="197" spans="1:20" ht="13.8" x14ac:dyDescent="0.25">
      <c r="B197" s="277"/>
      <c r="C197" s="277"/>
      <c r="D197" s="277"/>
      <c r="E197" s="277"/>
      <c r="F197" s="277"/>
      <c r="G197" s="277"/>
    </row>
    <row r="198" spans="1:20" thickBot="1" x14ac:dyDescent="0.3">
      <c r="A198" s="94"/>
      <c r="B198" s="94"/>
      <c r="C198" s="99"/>
      <c r="D198" s="99"/>
      <c r="E198" s="99"/>
      <c r="F198" s="277"/>
      <c r="G198" s="277"/>
    </row>
    <row r="199" spans="1:20" ht="39.75" customHeight="1" x14ac:dyDescent="0.3">
      <c r="A199" s="277" t="s">
        <v>315</v>
      </c>
      <c r="B199" s="282" t="s">
        <v>237</v>
      </c>
      <c r="C199" s="282" t="s">
        <v>236</v>
      </c>
      <c r="D199" s="283" t="s">
        <v>471</v>
      </c>
      <c r="E199" s="283" t="s">
        <v>472</v>
      </c>
      <c r="F199" s="283" t="s">
        <v>473</v>
      </c>
      <c r="G199" s="283" t="s">
        <v>474</v>
      </c>
      <c r="H199" s="283" t="s">
        <v>475</v>
      </c>
      <c r="I199" s="283" t="s">
        <v>476</v>
      </c>
      <c r="J199" s="283" t="s">
        <v>477</v>
      </c>
      <c r="K199" s="283" t="s">
        <v>478</v>
      </c>
      <c r="L199" s="283" t="s">
        <v>479</v>
      </c>
      <c r="M199" s="283" t="s">
        <v>480</v>
      </c>
      <c r="N199" s="283" t="s">
        <v>481</v>
      </c>
      <c r="O199" s="283" t="s">
        <v>482</v>
      </c>
      <c r="P199" s="4"/>
      <c r="Q199" s="4"/>
      <c r="R199" s="4"/>
      <c r="S199" s="4"/>
      <c r="T199" s="4"/>
    </row>
    <row r="200" spans="1:20" x14ac:dyDescent="0.3">
      <c r="A200" s="254" t="s">
        <v>74</v>
      </c>
      <c r="B200" s="198" t="s">
        <v>74</v>
      </c>
      <c r="C200" s="324" t="s">
        <v>495</v>
      </c>
      <c r="D200" s="264">
        <v>1655</v>
      </c>
      <c r="E200" s="264">
        <v>2086</v>
      </c>
      <c r="F200" s="264">
        <v>2138</v>
      </c>
      <c r="G200" s="264">
        <v>2051</v>
      </c>
      <c r="H200" s="266">
        <v>1921</v>
      </c>
      <c r="I200" s="266">
        <v>1738</v>
      </c>
      <c r="J200" s="266">
        <v>2125</v>
      </c>
      <c r="K200" s="266">
        <v>1730</v>
      </c>
      <c r="L200" s="266">
        <v>1468</v>
      </c>
      <c r="M200" s="266">
        <v>1324</v>
      </c>
      <c r="N200" s="266">
        <v>1130</v>
      </c>
      <c r="O200" s="266">
        <v>759</v>
      </c>
      <c r="P200" s="4"/>
      <c r="Q200" s="4"/>
      <c r="R200" s="4"/>
      <c r="S200" s="4"/>
      <c r="T200" s="4"/>
    </row>
    <row r="201" spans="1:20" x14ac:dyDescent="0.3">
      <c r="A201" s="254" t="s">
        <v>75</v>
      </c>
      <c r="B201" s="198" t="s">
        <v>75</v>
      </c>
      <c r="C201" s="324" t="s">
        <v>495</v>
      </c>
      <c r="D201" s="264">
        <v>33736</v>
      </c>
      <c r="E201" s="264">
        <v>43476</v>
      </c>
      <c r="F201" s="264">
        <v>43523</v>
      </c>
      <c r="G201" s="264">
        <v>43287</v>
      </c>
      <c r="H201" s="266">
        <v>43498</v>
      </c>
      <c r="I201" s="266">
        <v>42728</v>
      </c>
      <c r="J201" s="266">
        <v>48050</v>
      </c>
      <c r="K201" s="266">
        <v>47032</v>
      </c>
      <c r="L201" s="266">
        <v>41903</v>
      </c>
      <c r="M201" s="266">
        <v>37581</v>
      </c>
      <c r="N201" s="266">
        <v>30889</v>
      </c>
      <c r="O201" s="266">
        <v>25531</v>
      </c>
      <c r="P201" s="4"/>
      <c r="Q201" s="4"/>
      <c r="R201" s="4"/>
      <c r="S201" s="4"/>
      <c r="T201" s="4"/>
    </row>
    <row r="202" spans="1:20" x14ac:dyDescent="0.3">
      <c r="A202" s="254" t="s">
        <v>376</v>
      </c>
      <c r="B202" s="198" t="s">
        <v>376</v>
      </c>
      <c r="C202" s="324" t="s">
        <v>495</v>
      </c>
      <c r="D202" s="264">
        <v>2065</v>
      </c>
      <c r="E202" s="264">
        <v>2535</v>
      </c>
      <c r="F202" s="264">
        <v>2363</v>
      </c>
      <c r="G202" s="264">
        <v>2393</v>
      </c>
      <c r="H202" s="266">
        <v>2443</v>
      </c>
      <c r="I202" s="266">
        <v>2332</v>
      </c>
      <c r="J202" s="266">
        <v>2721</v>
      </c>
      <c r="K202" s="266">
        <v>3071</v>
      </c>
      <c r="L202" s="266">
        <v>2634</v>
      </c>
      <c r="M202" s="266">
        <v>2644</v>
      </c>
      <c r="N202" s="266">
        <v>2127</v>
      </c>
      <c r="O202" s="266">
        <v>1562</v>
      </c>
      <c r="P202" s="4"/>
      <c r="Q202" s="4"/>
      <c r="R202" s="4"/>
      <c r="S202" s="4"/>
      <c r="T202" s="4"/>
    </row>
    <row r="203" spans="1:20" x14ac:dyDescent="0.3">
      <c r="A203" s="254" t="s">
        <v>77</v>
      </c>
      <c r="B203" s="198" t="s">
        <v>77</v>
      </c>
      <c r="C203" s="324" t="s">
        <v>495</v>
      </c>
      <c r="D203" s="264">
        <v>5800</v>
      </c>
      <c r="E203" s="264">
        <v>7256</v>
      </c>
      <c r="F203" s="264">
        <v>6695</v>
      </c>
      <c r="G203" s="264">
        <v>6561</v>
      </c>
      <c r="H203" s="266">
        <v>6186</v>
      </c>
      <c r="I203" s="266">
        <v>6117</v>
      </c>
      <c r="J203" s="266">
        <v>6296</v>
      </c>
      <c r="K203" s="266">
        <v>5902</v>
      </c>
      <c r="L203" s="266">
        <v>4820</v>
      </c>
      <c r="M203" s="266">
        <v>4566</v>
      </c>
      <c r="N203" s="266">
        <v>3430</v>
      </c>
      <c r="O203" s="266">
        <v>2628</v>
      </c>
      <c r="P203" s="4"/>
      <c r="Q203" s="4"/>
      <c r="R203" s="4"/>
      <c r="S203" s="4"/>
      <c r="T203" s="4"/>
    </row>
    <row r="204" spans="1:20" x14ac:dyDescent="0.3">
      <c r="A204" s="254" t="s">
        <v>78</v>
      </c>
      <c r="B204" s="198" t="s">
        <v>78</v>
      </c>
      <c r="C204" s="324" t="s">
        <v>495</v>
      </c>
      <c r="D204" s="264">
        <v>3213</v>
      </c>
      <c r="E204" s="264">
        <v>3631</v>
      </c>
      <c r="F204" s="264">
        <v>3587</v>
      </c>
      <c r="G204" s="264">
        <v>3451</v>
      </c>
      <c r="H204" s="266">
        <v>3353</v>
      </c>
      <c r="I204" s="266">
        <v>3374</v>
      </c>
      <c r="J204" s="266">
        <v>3724</v>
      </c>
      <c r="K204" s="266">
        <v>4057</v>
      </c>
      <c r="L204" s="266">
        <v>3778</v>
      </c>
      <c r="M204" s="266">
        <v>4150</v>
      </c>
      <c r="N204" s="266">
        <v>3285</v>
      </c>
      <c r="O204" s="266">
        <v>3251</v>
      </c>
      <c r="P204" s="4"/>
      <c r="Q204" s="4"/>
      <c r="R204" s="4"/>
      <c r="S204" s="4"/>
      <c r="T204" s="4"/>
    </row>
    <row r="205" spans="1:20" x14ac:dyDescent="0.3">
      <c r="A205" s="254" t="s">
        <v>377</v>
      </c>
      <c r="B205" s="198" t="s">
        <v>377</v>
      </c>
      <c r="C205" s="324" t="s">
        <v>495</v>
      </c>
      <c r="D205" s="264">
        <v>9676</v>
      </c>
      <c r="E205" s="264">
        <v>12363</v>
      </c>
      <c r="F205" s="264">
        <v>12325</v>
      </c>
      <c r="G205" s="264">
        <v>11825</v>
      </c>
      <c r="H205" s="266">
        <v>11556</v>
      </c>
      <c r="I205" s="266">
        <v>10961</v>
      </c>
      <c r="J205" s="266">
        <v>12185</v>
      </c>
      <c r="K205" s="266">
        <v>11735</v>
      </c>
      <c r="L205" s="266">
        <v>10345</v>
      </c>
      <c r="M205" s="266">
        <v>9446</v>
      </c>
      <c r="N205" s="266">
        <v>8408</v>
      </c>
      <c r="O205" s="266">
        <v>7549</v>
      </c>
      <c r="P205" s="4"/>
      <c r="Q205" s="4"/>
      <c r="R205" s="4"/>
      <c r="S205" s="4"/>
      <c r="T205" s="4"/>
    </row>
    <row r="206" spans="1:20" x14ac:dyDescent="0.3">
      <c r="A206" s="254" t="s">
        <v>80</v>
      </c>
      <c r="B206" s="198" t="s">
        <v>80</v>
      </c>
      <c r="C206" s="324" t="s">
        <v>495</v>
      </c>
      <c r="D206" s="264">
        <v>3795</v>
      </c>
      <c r="E206" s="264">
        <v>4416</v>
      </c>
      <c r="F206" s="264">
        <v>4720</v>
      </c>
      <c r="G206" s="264">
        <v>4766</v>
      </c>
      <c r="H206" s="266">
        <v>4664</v>
      </c>
      <c r="I206" s="266">
        <v>4536</v>
      </c>
      <c r="J206" s="266">
        <v>4832</v>
      </c>
      <c r="K206" s="266">
        <v>4827</v>
      </c>
      <c r="L206" s="266">
        <v>4348</v>
      </c>
      <c r="M206" s="266">
        <v>3911</v>
      </c>
      <c r="N206" s="266">
        <v>2826</v>
      </c>
      <c r="O206" s="266">
        <v>2704</v>
      </c>
      <c r="P206" s="4"/>
      <c r="Q206" s="4"/>
      <c r="R206" s="4"/>
      <c r="S206" s="4"/>
      <c r="T206" s="4"/>
    </row>
    <row r="207" spans="1:20" x14ac:dyDescent="0.3">
      <c r="A207" s="254" t="s">
        <v>81</v>
      </c>
      <c r="B207" s="198" t="s">
        <v>81</v>
      </c>
      <c r="C207" s="324" t="s">
        <v>495</v>
      </c>
      <c r="D207" s="264">
        <v>18668</v>
      </c>
      <c r="E207" s="264">
        <v>21785</v>
      </c>
      <c r="F207" s="264">
        <v>21570</v>
      </c>
      <c r="G207" s="264">
        <v>21152</v>
      </c>
      <c r="H207" s="266">
        <v>20773</v>
      </c>
      <c r="I207" s="266">
        <v>20543</v>
      </c>
      <c r="J207" s="266">
        <v>23551</v>
      </c>
      <c r="K207" s="266">
        <v>22804</v>
      </c>
      <c r="L207" s="266">
        <v>21156</v>
      </c>
      <c r="M207" s="266">
        <v>18859</v>
      </c>
      <c r="N207" s="266">
        <v>16965</v>
      </c>
      <c r="O207" s="266">
        <v>16043</v>
      </c>
      <c r="P207" s="4"/>
      <c r="Q207" s="4"/>
      <c r="R207" s="4"/>
      <c r="S207" s="4"/>
      <c r="T207" s="4"/>
    </row>
    <row r="208" spans="1:20" x14ac:dyDescent="0.3">
      <c r="A208" s="254" t="s">
        <v>82</v>
      </c>
      <c r="B208" s="198" t="s">
        <v>82</v>
      </c>
      <c r="C208" s="324" t="s">
        <v>495</v>
      </c>
      <c r="D208" s="264">
        <v>5660</v>
      </c>
      <c r="E208" s="264">
        <v>6776</v>
      </c>
      <c r="F208" s="264">
        <v>6456</v>
      </c>
      <c r="G208" s="264">
        <v>6756</v>
      </c>
      <c r="H208" s="266">
        <v>6437</v>
      </c>
      <c r="I208" s="266">
        <v>6450</v>
      </c>
      <c r="J208" s="266">
        <v>8397</v>
      </c>
      <c r="K208" s="266">
        <v>7495</v>
      </c>
      <c r="L208" s="266">
        <v>7202</v>
      </c>
      <c r="M208" s="266">
        <v>6120</v>
      </c>
      <c r="N208" s="266">
        <v>5324</v>
      </c>
      <c r="O208" s="266">
        <v>4509</v>
      </c>
      <c r="P208" s="4"/>
      <c r="Q208" s="4"/>
      <c r="R208" s="4"/>
      <c r="S208" s="4"/>
      <c r="T208" s="4"/>
    </row>
    <row r="209" spans="1:20" x14ac:dyDescent="0.3">
      <c r="A209" s="254" t="s">
        <v>378</v>
      </c>
      <c r="B209" s="198" t="s">
        <v>378</v>
      </c>
      <c r="C209" s="324" t="s">
        <v>495</v>
      </c>
      <c r="D209" s="264">
        <v>76888</v>
      </c>
      <c r="E209" s="264">
        <v>93319</v>
      </c>
      <c r="F209" s="264">
        <v>94254</v>
      </c>
      <c r="G209" s="264">
        <v>96422</v>
      </c>
      <c r="H209" s="266">
        <v>96334</v>
      </c>
      <c r="I209" s="266">
        <v>98453</v>
      </c>
      <c r="J209" s="266">
        <v>107717</v>
      </c>
      <c r="K209" s="266">
        <v>109556</v>
      </c>
      <c r="L209" s="266">
        <v>103773</v>
      </c>
      <c r="M209" s="266">
        <v>94718</v>
      </c>
      <c r="N209" s="266">
        <v>87915</v>
      </c>
      <c r="O209" s="266">
        <v>78760</v>
      </c>
      <c r="P209" s="4"/>
      <c r="Q209" s="4"/>
      <c r="R209" s="4"/>
      <c r="S209" s="4"/>
      <c r="T209" s="4"/>
    </row>
    <row r="210" spans="1:20" x14ac:dyDescent="0.3">
      <c r="A210" s="254" t="s">
        <v>379</v>
      </c>
      <c r="B210" s="198" t="s">
        <v>379</v>
      </c>
      <c r="C210" s="324" t="s">
        <v>495</v>
      </c>
      <c r="D210" s="264">
        <v>18160</v>
      </c>
      <c r="E210" s="264">
        <v>21455</v>
      </c>
      <c r="F210" s="264">
        <v>23320</v>
      </c>
      <c r="G210" s="264">
        <v>23364</v>
      </c>
      <c r="H210" s="266">
        <v>22342</v>
      </c>
      <c r="I210" s="266">
        <v>21182</v>
      </c>
      <c r="J210" s="266">
        <v>21551</v>
      </c>
      <c r="K210" s="266">
        <v>20813</v>
      </c>
      <c r="L210" s="266">
        <v>18432</v>
      </c>
      <c r="M210" s="266">
        <v>16609</v>
      </c>
      <c r="N210" s="266">
        <v>13943</v>
      </c>
      <c r="O210" s="266">
        <v>11902</v>
      </c>
      <c r="P210" s="4"/>
      <c r="Q210" s="4"/>
      <c r="R210" s="4"/>
      <c r="S210" s="4"/>
      <c r="T210" s="4"/>
    </row>
    <row r="211" spans="1:20" x14ac:dyDescent="0.3">
      <c r="A211" s="254" t="s">
        <v>380</v>
      </c>
      <c r="B211" s="198" t="s">
        <v>380</v>
      </c>
      <c r="C211" s="324" t="s">
        <v>495</v>
      </c>
      <c r="D211" s="264">
        <v>10744</v>
      </c>
      <c r="E211" s="264">
        <v>12138</v>
      </c>
      <c r="F211" s="264">
        <v>12193</v>
      </c>
      <c r="G211" s="264">
        <v>12436</v>
      </c>
      <c r="H211" s="266">
        <v>12559</v>
      </c>
      <c r="I211" s="266">
        <v>12779</v>
      </c>
      <c r="J211" s="266">
        <v>14957</v>
      </c>
      <c r="K211" s="266">
        <v>14408</v>
      </c>
      <c r="L211" s="266">
        <v>13721</v>
      </c>
      <c r="M211" s="266">
        <v>13072</v>
      </c>
      <c r="N211" s="266">
        <v>11022</v>
      </c>
      <c r="O211" s="266">
        <v>9560</v>
      </c>
      <c r="P211" s="4"/>
      <c r="Q211" s="4"/>
      <c r="R211" s="4"/>
      <c r="S211" s="4"/>
      <c r="T211" s="4"/>
    </row>
    <row r="212" spans="1:20" x14ac:dyDescent="0.3">
      <c r="A212" s="254" t="s">
        <v>86</v>
      </c>
      <c r="B212" s="198" t="s">
        <v>86</v>
      </c>
      <c r="C212" s="324" t="s">
        <v>495</v>
      </c>
      <c r="D212" s="264">
        <v>7828</v>
      </c>
      <c r="E212" s="264">
        <v>8768</v>
      </c>
      <c r="F212" s="264">
        <v>8752</v>
      </c>
      <c r="G212" s="264">
        <v>8597</v>
      </c>
      <c r="H212" s="266">
        <v>8624</v>
      </c>
      <c r="I212" s="266">
        <v>8620</v>
      </c>
      <c r="J212" s="266">
        <v>9244</v>
      </c>
      <c r="K212" s="266">
        <v>9163</v>
      </c>
      <c r="L212" s="266">
        <v>8913</v>
      </c>
      <c r="M212" s="266">
        <v>8111</v>
      </c>
      <c r="N212" s="266">
        <v>6948</v>
      </c>
      <c r="O212" s="266">
        <v>6316</v>
      </c>
      <c r="P212" s="4"/>
      <c r="Q212" s="4"/>
      <c r="R212" s="4"/>
      <c r="S212" s="4"/>
      <c r="T212" s="4"/>
    </row>
    <row r="213" spans="1:20" x14ac:dyDescent="0.3">
      <c r="A213" s="254" t="s">
        <v>87</v>
      </c>
      <c r="B213" s="198" t="s">
        <v>87</v>
      </c>
      <c r="C213" s="324" t="s">
        <v>495</v>
      </c>
      <c r="D213" s="264">
        <v>5049</v>
      </c>
      <c r="E213" s="264">
        <v>7041</v>
      </c>
      <c r="F213" s="264">
        <v>7035</v>
      </c>
      <c r="G213" s="264">
        <v>6837</v>
      </c>
      <c r="H213" s="266">
        <v>6435</v>
      </c>
      <c r="I213" s="266">
        <v>6070</v>
      </c>
      <c r="J213" s="266">
        <v>6470</v>
      </c>
      <c r="K213" s="266">
        <v>6612</v>
      </c>
      <c r="L213" s="266">
        <v>5717</v>
      </c>
      <c r="M213" s="266">
        <v>5562</v>
      </c>
      <c r="N213" s="266">
        <v>4949</v>
      </c>
      <c r="O213" s="266">
        <v>3877</v>
      </c>
      <c r="P213" s="4"/>
      <c r="Q213" s="4"/>
      <c r="R213" s="4"/>
      <c r="S213" s="4"/>
      <c r="T213" s="4"/>
    </row>
    <row r="214" spans="1:20" x14ac:dyDescent="0.3">
      <c r="A214" s="254" t="s">
        <v>88</v>
      </c>
      <c r="B214" s="198" t="s">
        <v>88</v>
      </c>
      <c r="C214" s="324" t="s">
        <v>495</v>
      </c>
      <c r="D214" s="264">
        <v>1435</v>
      </c>
      <c r="E214" s="264">
        <v>1710</v>
      </c>
      <c r="F214" s="264">
        <v>1685</v>
      </c>
      <c r="G214" s="264">
        <v>1669</v>
      </c>
      <c r="H214" s="266">
        <v>1741</v>
      </c>
      <c r="I214" s="266">
        <v>1650</v>
      </c>
      <c r="J214" s="266">
        <v>1925</v>
      </c>
      <c r="K214" s="266">
        <v>1922</v>
      </c>
      <c r="L214" s="266">
        <v>1701</v>
      </c>
      <c r="M214" s="266">
        <v>1583</v>
      </c>
      <c r="N214" s="266">
        <v>1514</v>
      </c>
      <c r="O214" s="266">
        <v>1320</v>
      </c>
      <c r="P214" s="4"/>
      <c r="Q214" s="4"/>
      <c r="R214" s="4"/>
      <c r="S214" s="4"/>
      <c r="T214" s="4"/>
    </row>
    <row r="215" spans="1:20" x14ac:dyDescent="0.3">
      <c r="A215" s="254" t="s">
        <v>89</v>
      </c>
      <c r="B215" s="198" t="s">
        <v>89</v>
      </c>
      <c r="C215" s="324" t="s">
        <v>495</v>
      </c>
      <c r="D215" s="264">
        <v>6572</v>
      </c>
      <c r="E215" s="264">
        <v>8073</v>
      </c>
      <c r="F215" s="264">
        <v>7766</v>
      </c>
      <c r="G215" s="264">
        <v>7659</v>
      </c>
      <c r="H215" s="266">
        <v>7661</v>
      </c>
      <c r="I215" s="266">
        <v>7939</v>
      </c>
      <c r="J215" s="266">
        <v>8737</v>
      </c>
      <c r="K215" s="266">
        <v>8911</v>
      </c>
      <c r="L215" s="266">
        <v>8520</v>
      </c>
      <c r="M215" s="266">
        <v>7721</v>
      </c>
      <c r="N215" s="266">
        <v>6893</v>
      </c>
      <c r="O215" s="266">
        <v>5982</v>
      </c>
      <c r="P215" s="4"/>
      <c r="Q215" s="4"/>
      <c r="R215" s="4"/>
      <c r="S215" s="4"/>
      <c r="T215" s="4"/>
    </row>
    <row r="216" spans="1:20" x14ac:dyDescent="0.3">
      <c r="A216" s="254" t="s">
        <v>90</v>
      </c>
      <c r="B216" s="198" t="s">
        <v>90</v>
      </c>
      <c r="C216" s="324" t="s">
        <v>495</v>
      </c>
      <c r="D216" s="264">
        <v>22503</v>
      </c>
      <c r="E216" s="264">
        <v>25771</v>
      </c>
      <c r="F216" s="264">
        <v>28864</v>
      </c>
      <c r="G216" s="264">
        <v>28303</v>
      </c>
      <c r="H216" s="266">
        <v>27700</v>
      </c>
      <c r="I216" s="266">
        <v>27517</v>
      </c>
      <c r="J216" s="266">
        <v>30612</v>
      </c>
      <c r="K216" s="266">
        <v>33405</v>
      </c>
      <c r="L216" s="266">
        <v>28638</v>
      </c>
      <c r="M216" s="266">
        <v>28832</v>
      </c>
      <c r="N216" s="266">
        <v>26288</v>
      </c>
      <c r="O216" s="266">
        <v>22548</v>
      </c>
      <c r="P216" s="4"/>
      <c r="Q216" s="4"/>
      <c r="R216" s="4"/>
      <c r="S216" s="4"/>
      <c r="T216" s="4"/>
    </row>
    <row r="217" spans="1:20" x14ac:dyDescent="0.3">
      <c r="A217" s="254" t="s">
        <v>381</v>
      </c>
      <c r="B217" s="198" t="s">
        <v>381</v>
      </c>
      <c r="C217" s="324" t="s">
        <v>495</v>
      </c>
      <c r="D217" s="264">
        <v>4006</v>
      </c>
      <c r="E217" s="264">
        <v>6188</v>
      </c>
      <c r="F217" s="264">
        <v>5541</v>
      </c>
      <c r="G217" s="264">
        <v>5571</v>
      </c>
      <c r="H217" s="266">
        <v>5369</v>
      </c>
      <c r="I217" s="266">
        <v>5151</v>
      </c>
      <c r="J217" s="266">
        <v>5540</v>
      </c>
      <c r="K217" s="266">
        <v>4864</v>
      </c>
      <c r="L217" s="266">
        <v>4088</v>
      </c>
      <c r="M217" s="266">
        <v>3517</v>
      </c>
      <c r="N217" s="266">
        <v>2624</v>
      </c>
      <c r="O217" s="266">
        <v>1993</v>
      </c>
      <c r="P217" s="4"/>
      <c r="Q217" s="4"/>
      <c r="R217" s="4"/>
      <c r="S217" s="4"/>
      <c r="T217" s="4"/>
    </row>
    <row r="218" spans="1:20" x14ac:dyDescent="0.3">
      <c r="A218" s="254" t="s">
        <v>92</v>
      </c>
      <c r="B218" s="198" t="s">
        <v>92</v>
      </c>
      <c r="C218" s="324" t="s">
        <v>495</v>
      </c>
      <c r="D218" s="264">
        <v>16186</v>
      </c>
      <c r="E218" s="264">
        <v>19610</v>
      </c>
      <c r="F218" s="264">
        <v>20611</v>
      </c>
      <c r="G218" s="264">
        <v>20820</v>
      </c>
      <c r="H218" s="266">
        <v>20703</v>
      </c>
      <c r="I218" s="266">
        <v>19938</v>
      </c>
      <c r="J218" s="266">
        <v>20835</v>
      </c>
      <c r="K218" s="266">
        <v>21017</v>
      </c>
      <c r="L218" s="266">
        <v>19540</v>
      </c>
      <c r="M218" s="266">
        <v>17966</v>
      </c>
      <c r="N218" s="266">
        <v>15678</v>
      </c>
      <c r="O218" s="266">
        <v>13851</v>
      </c>
      <c r="P218" s="4"/>
      <c r="Q218" s="4"/>
      <c r="R218" s="4"/>
      <c r="S218" s="4"/>
      <c r="T218" s="4"/>
    </row>
    <row r="219" spans="1:20" x14ac:dyDescent="0.3">
      <c r="A219" s="254" t="s">
        <v>93</v>
      </c>
      <c r="B219" s="198" t="s">
        <v>93</v>
      </c>
      <c r="C219" s="324" t="s">
        <v>495</v>
      </c>
      <c r="D219" s="264">
        <v>1366</v>
      </c>
      <c r="E219" s="264">
        <v>1565</v>
      </c>
      <c r="F219" s="264">
        <v>1712</v>
      </c>
      <c r="G219" s="264">
        <v>1687</v>
      </c>
      <c r="H219" s="266">
        <v>1653</v>
      </c>
      <c r="I219" s="266">
        <v>1673</v>
      </c>
      <c r="J219" s="266">
        <v>1882</v>
      </c>
      <c r="K219" s="266">
        <v>2063</v>
      </c>
      <c r="L219" s="266">
        <v>2009</v>
      </c>
      <c r="M219" s="266">
        <v>1699</v>
      </c>
      <c r="N219" s="266">
        <v>1690</v>
      </c>
      <c r="O219" s="266">
        <v>1435</v>
      </c>
      <c r="P219" s="4"/>
      <c r="Q219" s="4"/>
      <c r="R219" s="4"/>
      <c r="S219" s="4"/>
      <c r="T219" s="4"/>
    </row>
    <row r="220" spans="1:20" x14ac:dyDescent="0.3">
      <c r="A220" s="254" t="s">
        <v>94</v>
      </c>
      <c r="B220" s="198" t="s">
        <v>94</v>
      </c>
      <c r="C220" s="324" t="s">
        <v>495</v>
      </c>
      <c r="D220" s="264">
        <v>4227</v>
      </c>
      <c r="E220" s="264">
        <v>5447</v>
      </c>
      <c r="F220" s="264">
        <v>5130</v>
      </c>
      <c r="G220" s="264">
        <v>5200</v>
      </c>
      <c r="H220" s="266">
        <v>5115</v>
      </c>
      <c r="I220" s="266">
        <v>4875</v>
      </c>
      <c r="J220" s="266">
        <v>5309</v>
      </c>
      <c r="K220" s="266">
        <v>5029</v>
      </c>
      <c r="L220" s="266">
        <v>4821</v>
      </c>
      <c r="M220" s="266">
        <v>4167</v>
      </c>
      <c r="N220" s="266">
        <v>3443</v>
      </c>
      <c r="O220" s="266">
        <v>2912</v>
      </c>
      <c r="P220" s="4"/>
      <c r="Q220" s="4"/>
      <c r="R220" s="4"/>
      <c r="S220" s="4"/>
      <c r="T220" s="4"/>
    </row>
    <row r="221" spans="1:20" x14ac:dyDescent="0.3">
      <c r="A221" s="254" t="s">
        <v>95</v>
      </c>
      <c r="B221" s="198" t="s">
        <v>95</v>
      </c>
      <c r="C221" s="324" t="s">
        <v>495</v>
      </c>
      <c r="D221" s="264">
        <v>16486</v>
      </c>
      <c r="E221" s="264">
        <v>20722</v>
      </c>
      <c r="F221" s="264">
        <v>20536</v>
      </c>
      <c r="G221" s="264">
        <v>20863</v>
      </c>
      <c r="H221" s="266">
        <v>20119</v>
      </c>
      <c r="I221" s="266">
        <v>20275</v>
      </c>
      <c r="J221" s="266">
        <v>20107</v>
      </c>
      <c r="K221" s="266">
        <v>19407</v>
      </c>
      <c r="L221" s="266">
        <v>18196</v>
      </c>
      <c r="M221" s="266">
        <v>16192</v>
      </c>
      <c r="N221" s="266">
        <v>13960</v>
      </c>
      <c r="O221" s="266">
        <v>11629</v>
      </c>
      <c r="P221" s="4"/>
      <c r="Q221" s="4"/>
      <c r="R221" s="4"/>
      <c r="S221" s="4"/>
      <c r="T221" s="4"/>
    </row>
    <row r="222" spans="1:20" x14ac:dyDescent="0.3">
      <c r="A222" s="254" t="s">
        <v>96</v>
      </c>
      <c r="B222" s="198" t="s">
        <v>96</v>
      </c>
      <c r="C222" s="324" t="s">
        <v>495</v>
      </c>
      <c r="D222" s="264">
        <v>14346</v>
      </c>
      <c r="E222" s="264">
        <v>17708</v>
      </c>
      <c r="F222" s="264">
        <v>18241</v>
      </c>
      <c r="G222" s="264">
        <v>17845</v>
      </c>
      <c r="H222" s="266">
        <v>17280</v>
      </c>
      <c r="I222" s="266">
        <v>16642</v>
      </c>
      <c r="J222" s="266">
        <v>17333</v>
      </c>
      <c r="K222" s="266">
        <v>16380</v>
      </c>
      <c r="L222" s="266">
        <v>13876</v>
      </c>
      <c r="M222" s="266">
        <v>12085</v>
      </c>
      <c r="N222" s="266">
        <v>9407</v>
      </c>
      <c r="O222" s="266">
        <v>7590</v>
      </c>
      <c r="P222" s="4"/>
      <c r="Q222" s="4"/>
      <c r="R222" s="4"/>
      <c r="S222" s="4"/>
      <c r="T222" s="4"/>
    </row>
    <row r="223" spans="1:20" x14ac:dyDescent="0.3">
      <c r="A223" s="254" t="s">
        <v>244</v>
      </c>
      <c r="B223" s="198" t="s">
        <v>244</v>
      </c>
      <c r="C223" s="324" t="s">
        <v>495</v>
      </c>
      <c r="D223" s="264">
        <v>2015</v>
      </c>
      <c r="E223" s="264">
        <v>2282</v>
      </c>
      <c r="F223" s="264">
        <v>2205</v>
      </c>
      <c r="G223" s="264">
        <v>2200</v>
      </c>
      <c r="H223" s="266">
        <v>2327</v>
      </c>
      <c r="I223" s="266">
        <v>2411</v>
      </c>
      <c r="J223" s="266">
        <v>2655</v>
      </c>
      <c r="K223" s="266">
        <v>2677</v>
      </c>
      <c r="L223" s="266">
        <v>2550</v>
      </c>
      <c r="M223" s="266">
        <v>2382</v>
      </c>
      <c r="N223" s="266">
        <v>2191</v>
      </c>
      <c r="O223" s="266">
        <v>2079</v>
      </c>
      <c r="P223" s="4"/>
      <c r="Q223" s="4"/>
      <c r="R223" s="4"/>
      <c r="S223" s="4"/>
      <c r="T223" s="4"/>
    </row>
    <row r="224" spans="1:20" x14ac:dyDescent="0.3">
      <c r="A224" s="254" t="s">
        <v>382</v>
      </c>
      <c r="B224" s="198" t="s">
        <v>382</v>
      </c>
      <c r="C224" s="324" t="s">
        <v>495</v>
      </c>
      <c r="D224" s="264">
        <v>7285</v>
      </c>
      <c r="E224" s="264">
        <v>10178</v>
      </c>
      <c r="F224" s="264">
        <v>11117</v>
      </c>
      <c r="G224" s="264">
        <v>11298</v>
      </c>
      <c r="H224" s="266">
        <v>10621</v>
      </c>
      <c r="I224" s="266">
        <v>9917</v>
      </c>
      <c r="J224" s="266">
        <v>10134</v>
      </c>
      <c r="K224" s="266">
        <v>8712</v>
      </c>
      <c r="L224" s="266">
        <v>7508</v>
      </c>
      <c r="M224" s="266">
        <v>6126</v>
      </c>
      <c r="N224" s="266">
        <v>4945</v>
      </c>
      <c r="O224" s="266">
        <v>4073</v>
      </c>
      <c r="P224" s="4"/>
      <c r="Q224" s="4"/>
      <c r="R224" s="4"/>
      <c r="S224" s="4"/>
      <c r="T224" s="4"/>
    </row>
    <row r="225" spans="1:20" x14ac:dyDescent="0.3">
      <c r="A225" s="254" t="s">
        <v>383</v>
      </c>
      <c r="B225" s="198" t="s">
        <v>383</v>
      </c>
      <c r="C225" s="324" t="s">
        <v>495</v>
      </c>
      <c r="D225" s="264">
        <v>2652</v>
      </c>
      <c r="E225" s="264">
        <v>2869</v>
      </c>
      <c r="F225" s="264">
        <v>2879</v>
      </c>
      <c r="G225" s="264">
        <v>2824</v>
      </c>
      <c r="H225" s="266">
        <v>2664</v>
      </c>
      <c r="I225" s="266">
        <v>2704</v>
      </c>
      <c r="J225" s="266">
        <v>2996</v>
      </c>
      <c r="K225" s="266">
        <v>2645</v>
      </c>
      <c r="L225" s="266">
        <v>2318</v>
      </c>
      <c r="M225" s="266">
        <v>1983</v>
      </c>
      <c r="N225" s="266">
        <v>1736</v>
      </c>
      <c r="O225" s="266">
        <v>1486</v>
      </c>
      <c r="P225" s="4"/>
      <c r="Q225" s="4"/>
      <c r="R225" s="4"/>
      <c r="S225" s="4"/>
      <c r="T225" s="4"/>
    </row>
    <row r="226" spans="1:20" x14ac:dyDescent="0.3">
      <c r="A226" s="254" t="s">
        <v>384</v>
      </c>
      <c r="B226" s="198" t="s">
        <v>384</v>
      </c>
      <c r="C226" s="324" t="s">
        <v>495</v>
      </c>
      <c r="D226" s="264">
        <v>17662</v>
      </c>
      <c r="E226" s="264">
        <v>20029</v>
      </c>
      <c r="F226" s="264">
        <v>21844</v>
      </c>
      <c r="G226" s="264">
        <v>22118</v>
      </c>
      <c r="H226" s="266">
        <v>22124</v>
      </c>
      <c r="I226" s="266">
        <v>21449</v>
      </c>
      <c r="J226" s="266">
        <v>22267</v>
      </c>
      <c r="K226" s="266">
        <v>23300</v>
      </c>
      <c r="L226" s="266">
        <v>21222</v>
      </c>
      <c r="M226" s="266">
        <v>19388</v>
      </c>
      <c r="N226" s="266">
        <v>16672</v>
      </c>
      <c r="O226" s="266">
        <v>13677</v>
      </c>
      <c r="P226" s="4"/>
      <c r="Q226" s="4"/>
      <c r="R226" s="4"/>
      <c r="S226" s="4"/>
      <c r="T226" s="4"/>
    </row>
    <row r="227" spans="1:20" x14ac:dyDescent="0.3">
      <c r="A227" s="254" t="s">
        <v>385</v>
      </c>
      <c r="B227" s="198" t="s">
        <v>385</v>
      </c>
      <c r="C227" s="324" t="s">
        <v>495</v>
      </c>
      <c r="D227" s="264">
        <v>11600</v>
      </c>
      <c r="E227" s="264">
        <v>13662</v>
      </c>
      <c r="F227" s="264">
        <v>12993</v>
      </c>
      <c r="G227" s="264">
        <v>12833</v>
      </c>
      <c r="H227" s="266">
        <v>12542</v>
      </c>
      <c r="I227" s="266">
        <v>12531</v>
      </c>
      <c r="J227" s="266">
        <v>14048</v>
      </c>
      <c r="K227" s="266">
        <v>13844</v>
      </c>
      <c r="L227" s="266">
        <v>12818</v>
      </c>
      <c r="M227" s="266">
        <v>11614</v>
      </c>
      <c r="N227" s="266">
        <v>9697</v>
      </c>
      <c r="O227" s="266">
        <v>8288</v>
      </c>
      <c r="P227" s="4"/>
      <c r="Q227" s="4"/>
      <c r="R227" s="4"/>
      <c r="S227" s="4"/>
      <c r="T227" s="4"/>
    </row>
    <row r="228" spans="1:20" x14ac:dyDescent="0.3">
      <c r="A228" s="254" t="s">
        <v>101</v>
      </c>
      <c r="B228" s="198" t="s">
        <v>101</v>
      </c>
      <c r="C228" s="324" t="s">
        <v>495</v>
      </c>
      <c r="D228" s="264">
        <v>20427</v>
      </c>
      <c r="E228" s="264">
        <v>24287</v>
      </c>
      <c r="F228" s="264">
        <v>23230</v>
      </c>
      <c r="G228" s="264">
        <v>23652</v>
      </c>
      <c r="H228" s="266">
        <v>24304</v>
      </c>
      <c r="I228" s="266">
        <v>24624</v>
      </c>
      <c r="J228" s="266">
        <v>28917</v>
      </c>
      <c r="K228" s="266">
        <v>27629</v>
      </c>
      <c r="L228" s="266">
        <v>25242</v>
      </c>
      <c r="M228" s="266">
        <v>22088</v>
      </c>
      <c r="N228" s="266">
        <v>19008</v>
      </c>
      <c r="O228" s="266">
        <v>16167</v>
      </c>
      <c r="P228" s="4"/>
      <c r="Q228" s="4"/>
      <c r="R228" s="4"/>
      <c r="S228" s="4"/>
      <c r="T228" s="4"/>
    </row>
    <row r="229" spans="1:20" x14ac:dyDescent="0.3">
      <c r="A229" s="254" t="s">
        <v>102</v>
      </c>
      <c r="B229" s="198" t="s">
        <v>102</v>
      </c>
      <c r="C229" s="324" t="s">
        <v>495</v>
      </c>
      <c r="D229" s="264">
        <v>2322</v>
      </c>
      <c r="E229" s="264">
        <v>2686</v>
      </c>
      <c r="F229" s="264">
        <v>2575</v>
      </c>
      <c r="G229" s="264">
        <v>2700</v>
      </c>
      <c r="H229" s="266">
        <v>2677</v>
      </c>
      <c r="I229" s="266">
        <v>2659</v>
      </c>
      <c r="J229" s="266">
        <v>3016</v>
      </c>
      <c r="K229" s="266">
        <v>3189</v>
      </c>
      <c r="L229" s="266">
        <v>2783</v>
      </c>
      <c r="M229" s="266">
        <v>2502</v>
      </c>
      <c r="N229" s="266">
        <v>2058</v>
      </c>
      <c r="O229" s="266">
        <v>1836</v>
      </c>
      <c r="P229" s="4"/>
      <c r="Q229" s="4"/>
      <c r="R229" s="4"/>
      <c r="S229" s="4"/>
      <c r="T229" s="4"/>
    </row>
    <row r="230" spans="1:20" x14ac:dyDescent="0.3">
      <c r="A230" s="254" t="s">
        <v>103</v>
      </c>
      <c r="B230" s="198" t="s">
        <v>103</v>
      </c>
      <c r="C230" s="324" t="s">
        <v>495</v>
      </c>
      <c r="D230" s="264">
        <v>1652</v>
      </c>
      <c r="E230" s="264">
        <v>1761</v>
      </c>
      <c r="F230" s="264">
        <v>1879</v>
      </c>
      <c r="G230" s="264">
        <v>1899</v>
      </c>
      <c r="H230" s="266">
        <v>1828</v>
      </c>
      <c r="I230" s="266">
        <v>1962</v>
      </c>
      <c r="J230" s="266">
        <v>2203</v>
      </c>
      <c r="K230" s="266">
        <v>2308</v>
      </c>
      <c r="L230" s="266">
        <v>2187</v>
      </c>
      <c r="M230" s="266">
        <v>2149</v>
      </c>
      <c r="N230" s="266">
        <v>1945</v>
      </c>
      <c r="O230" s="266">
        <v>1797</v>
      </c>
      <c r="P230" s="4"/>
      <c r="Q230" s="4"/>
      <c r="R230" s="4"/>
      <c r="S230" s="4"/>
      <c r="T230" s="4"/>
    </row>
    <row r="231" spans="1:20" x14ac:dyDescent="0.3">
      <c r="A231" s="254" t="s">
        <v>104</v>
      </c>
      <c r="B231" s="198" t="s">
        <v>104</v>
      </c>
      <c r="C231" s="324" t="s">
        <v>495</v>
      </c>
      <c r="D231" s="264">
        <v>2094</v>
      </c>
      <c r="E231" s="264">
        <v>2333</v>
      </c>
      <c r="F231" s="264">
        <v>2218</v>
      </c>
      <c r="G231" s="264">
        <v>2227</v>
      </c>
      <c r="H231" s="266">
        <v>2361</v>
      </c>
      <c r="I231" s="266">
        <v>2303</v>
      </c>
      <c r="J231" s="266">
        <v>2531</v>
      </c>
      <c r="K231" s="266">
        <v>2813</v>
      </c>
      <c r="L231" s="266">
        <v>2608</v>
      </c>
      <c r="M231" s="266">
        <v>2511</v>
      </c>
      <c r="N231" s="266">
        <v>2538</v>
      </c>
      <c r="O231" s="266">
        <v>2226</v>
      </c>
      <c r="P231" s="4"/>
      <c r="Q231" s="4"/>
      <c r="R231" s="4"/>
      <c r="S231" s="4"/>
      <c r="T231" s="4"/>
    </row>
    <row r="232" spans="1:20" x14ac:dyDescent="0.3">
      <c r="A232" s="254" t="s">
        <v>386</v>
      </c>
      <c r="B232" s="198" t="s">
        <v>386</v>
      </c>
      <c r="C232" s="324" t="s">
        <v>495</v>
      </c>
      <c r="D232" s="264">
        <v>1852</v>
      </c>
      <c r="E232" s="264">
        <v>2105</v>
      </c>
      <c r="F232" s="264">
        <v>2151</v>
      </c>
      <c r="G232" s="264">
        <v>2121</v>
      </c>
      <c r="H232" s="266">
        <v>2169</v>
      </c>
      <c r="I232" s="266">
        <v>2212</v>
      </c>
      <c r="J232" s="266">
        <v>2497</v>
      </c>
      <c r="K232" s="266">
        <v>2459</v>
      </c>
      <c r="L232" s="266">
        <v>2226</v>
      </c>
      <c r="M232" s="266">
        <v>2063</v>
      </c>
      <c r="N232" s="266">
        <v>1661</v>
      </c>
      <c r="O232" s="266">
        <v>1497</v>
      </c>
      <c r="P232" s="4"/>
      <c r="Q232" s="4"/>
      <c r="R232" s="4"/>
      <c r="S232" s="4"/>
      <c r="T232" s="4"/>
    </row>
    <row r="233" spans="1:20" x14ac:dyDescent="0.3">
      <c r="A233" s="254" t="s">
        <v>106</v>
      </c>
      <c r="B233" s="198" t="s">
        <v>106</v>
      </c>
      <c r="C233" s="324" t="s">
        <v>495</v>
      </c>
      <c r="D233" s="264">
        <v>2578</v>
      </c>
      <c r="E233" s="264">
        <v>3379</v>
      </c>
      <c r="F233" s="264">
        <v>3250</v>
      </c>
      <c r="G233" s="264">
        <v>3331</v>
      </c>
      <c r="H233" s="266">
        <v>3052</v>
      </c>
      <c r="I233" s="266">
        <v>3274</v>
      </c>
      <c r="J233" s="266">
        <v>3604</v>
      </c>
      <c r="K233" s="266">
        <v>3347</v>
      </c>
      <c r="L233" s="266">
        <v>2830</v>
      </c>
      <c r="M233" s="266">
        <v>2558</v>
      </c>
      <c r="N233" s="266">
        <v>2129</v>
      </c>
      <c r="O233" s="266">
        <v>1664</v>
      </c>
      <c r="P233" s="4"/>
      <c r="Q233" s="4"/>
      <c r="R233" s="4"/>
      <c r="S233" s="4"/>
      <c r="T233" s="4"/>
    </row>
    <row r="234" spans="1:20" x14ac:dyDescent="0.3">
      <c r="A234" s="254" t="s">
        <v>107</v>
      </c>
      <c r="B234" s="198" t="s">
        <v>107</v>
      </c>
      <c r="C234" s="324" t="s">
        <v>495</v>
      </c>
      <c r="D234" s="264">
        <v>3201</v>
      </c>
      <c r="E234" s="264">
        <v>3781</v>
      </c>
      <c r="F234" s="264">
        <v>3806</v>
      </c>
      <c r="G234" s="264">
        <v>3941</v>
      </c>
      <c r="H234" s="266">
        <v>3872</v>
      </c>
      <c r="I234" s="266">
        <v>3883</v>
      </c>
      <c r="J234" s="266">
        <v>4273</v>
      </c>
      <c r="K234" s="266">
        <v>4242</v>
      </c>
      <c r="L234" s="266">
        <v>3876</v>
      </c>
      <c r="M234" s="266">
        <v>3545</v>
      </c>
      <c r="N234" s="266">
        <v>2995</v>
      </c>
      <c r="O234" s="266">
        <v>2859</v>
      </c>
      <c r="P234" s="4"/>
      <c r="Q234" s="4"/>
      <c r="R234" s="4"/>
      <c r="S234" s="4"/>
      <c r="T234" s="4"/>
    </row>
    <row r="235" spans="1:20" x14ac:dyDescent="0.3">
      <c r="A235" s="254" t="s">
        <v>351</v>
      </c>
      <c r="B235" s="198" t="s">
        <v>351</v>
      </c>
      <c r="C235" s="324" t="s">
        <v>495</v>
      </c>
      <c r="D235" s="264">
        <v>1349</v>
      </c>
      <c r="E235" s="264">
        <v>1515</v>
      </c>
      <c r="F235" s="264">
        <v>1487</v>
      </c>
      <c r="G235" s="264">
        <v>1597</v>
      </c>
      <c r="H235" s="266">
        <v>1587</v>
      </c>
      <c r="I235" s="266">
        <v>1589</v>
      </c>
      <c r="J235" s="266">
        <v>1760</v>
      </c>
      <c r="K235" s="266">
        <v>1872</v>
      </c>
      <c r="L235" s="266">
        <v>1653</v>
      </c>
      <c r="M235" s="266">
        <v>1679</v>
      </c>
      <c r="N235" s="266">
        <v>1352</v>
      </c>
      <c r="O235" s="266">
        <v>1080</v>
      </c>
      <c r="P235" s="4"/>
      <c r="Q235" s="4"/>
      <c r="R235" s="4"/>
      <c r="S235" s="4"/>
      <c r="T235" s="4"/>
    </row>
    <row r="236" spans="1:20" x14ac:dyDescent="0.3">
      <c r="A236" s="254" t="s">
        <v>387</v>
      </c>
      <c r="B236" s="198" t="s">
        <v>387</v>
      </c>
      <c r="C236" s="324" t="s">
        <v>495</v>
      </c>
      <c r="D236" s="264">
        <v>1759</v>
      </c>
      <c r="E236" s="264">
        <v>2039</v>
      </c>
      <c r="F236" s="264">
        <v>2139</v>
      </c>
      <c r="G236" s="264">
        <v>2157</v>
      </c>
      <c r="H236" s="266">
        <v>2033</v>
      </c>
      <c r="I236" s="266">
        <v>2075</v>
      </c>
      <c r="J236" s="266">
        <v>2350</v>
      </c>
      <c r="K236" s="266">
        <v>2377</v>
      </c>
      <c r="L236" s="266">
        <v>2303</v>
      </c>
      <c r="M236" s="266">
        <v>2067</v>
      </c>
      <c r="N236" s="266">
        <v>1939</v>
      </c>
      <c r="O236" s="266">
        <v>1624</v>
      </c>
      <c r="P236" s="4"/>
      <c r="Q236" s="4"/>
      <c r="R236" s="4"/>
      <c r="S236" s="4"/>
      <c r="T236" s="4"/>
    </row>
    <row r="237" spans="1:20" x14ac:dyDescent="0.3">
      <c r="A237" s="254" t="s">
        <v>109</v>
      </c>
      <c r="B237" s="198" t="s">
        <v>109</v>
      </c>
      <c r="C237" s="324" t="s">
        <v>495</v>
      </c>
      <c r="D237" s="264">
        <v>1351</v>
      </c>
      <c r="E237" s="264">
        <v>1651</v>
      </c>
      <c r="F237" s="264">
        <v>1678</v>
      </c>
      <c r="G237" s="264">
        <v>1591</v>
      </c>
      <c r="H237" s="266">
        <v>1659</v>
      </c>
      <c r="I237" s="266">
        <v>1623</v>
      </c>
      <c r="J237" s="266">
        <v>1714</v>
      </c>
      <c r="K237" s="266">
        <v>1723</v>
      </c>
      <c r="L237" s="266">
        <v>1638</v>
      </c>
      <c r="M237" s="266">
        <v>1552</v>
      </c>
      <c r="N237" s="266">
        <v>1404</v>
      </c>
      <c r="O237" s="266">
        <v>1160</v>
      </c>
      <c r="P237" s="4"/>
      <c r="Q237" s="4"/>
      <c r="R237" s="4"/>
      <c r="S237" s="4"/>
      <c r="T237" s="4"/>
    </row>
    <row r="238" spans="1:20" x14ac:dyDescent="0.3">
      <c r="A238" s="254" t="s">
        <v>388</v>
      </c>
      <c r="B238" s="198" t="s">
        <v>388</v>
      </c>
      <c r="C238" s="324" t="s">
        <v>495</v>
      </c>
      <c r="D238" s="264">
        <v>2396</v>
      </c>
      <c r="E238" s="264">
        <v>2971</v>
      </c>
      <c r="F238" s="264">
        <v>2833</v>
      </c>
      <c r="G238" s="264">
        <v>2845</v>
      </c>
      <c r="H238" s="266">
        <v>2824</v>
      </c>
      <c r="I238" s="266">
        <v>2650</v>
      </c>
      <c r="J238" s="266">
        <v>2928</v>
      </c>
      <c r="K238" s="266">
        <v>2937</v>
      </c>
      <c r="L238" s="266">
        <v>2590</v>
      </c>
      <c r="M238" s="266">
        <v>2212</v>
      </c>
      <c r="N238" s="266">
        <v>1823</v>
      </c>
      <c r="O238" s="266">
        <v>1606</v>
      </c>
      <c r="P238" s="4"/>
      <c r="Q238" s="4"/>
      <c r="R238" s="4"/>
      <c r="S238" s="4"/>
      <c r="T238" s="4"/>
    </row>
    <row r="239" spans="1:20" x14ac:dyDescent="0.3">
      <c r="A239" s="254" t="s">
        <v>389</v>
      </c>
      <c r="B239" s="198" t="s">
        <v>389</v>
      </c>
      <c r="C239" s="324" t="s">
        <v>495</v>
      </c>
      <c r="D239" s="264">
        <v>1238</v>
      </c>
      <c r="E239" s="264">
        <v>1788</v>
      </c>
      <c r="F239" s="264">
        <v>1659</v>
      </c>
      <c r="G239" s="264">
        <v>1498</v>
      </c>
      <c r="H239" s="266">
        <v>1384</v>
      </c>
      <c r="I239" s="266">
        <v>1228</v>
      </c>
      <c r="J239" s="266">
        <v>1317</v>
      </c>
      <c r="K239" s="266">
        <v>1116</v>
      </c>
      <c r="L239" s="266">
        <v>906</v>
      </c>
      <c r="M239" s="266">
        <v>622</v>
      </c>
      <c r="N239" s="266">
        <v>539</v>
      </c>
      <c r="O239" s="266">
        <v>424</v>
      </c>
      <c r="P239" s="4"/>
      <c r="Q239" s="4"/>
      <c r="R239" s="4"/>
      <c r="S239" s="4"/>
      <c r="T239" s="4"/>
    </row>
    <row r="240" spans="1:20" x14ac:dyDescent="0.3">
      <c r="A240" s="254" t="s">
        <v>112</v>
      </c>
      <c r="B240" s="198" t="s">
        <v>112</v>
      </c>
      <c r="C240" s="324" t="s">
        <v>495</v>
      </c>
      <c r="D240" s="264">
        <v>1382</v>
      </c>
      <c r="E240" s="264">
        <v>1938</v>
      </c>
      <c r="F240" s="264">
        <v>2384</v>
      </c>
      <c r="G240" s="264">
        <v>1733</v>
      </c>
      <c r="H240" s="266">
        <v>1649</v>
      </c>
      <c r="I240" s="266">
        <v>1762</v>
      </c>
      <c r="J240" s="266">
        <v>1977</v>
      </c>
      <c r="K240" s="266">
        <v>1749</v>
      </c>
      <c r="L240" s="266">
        <v>1560</v>
      </c>
      <c r="M240" s="266">
        <v>1302</v>
      </c>
      <c r="N240" s="266">
        <v>980</v>
      </c>
      <c r="O240" s="266">
        <v>788</v>
      </c>
      <c r="P240" s="4"/>
      <c r="Q240" s="4"/>
      <c r="R240" s="4"/>
      <c r="S240" s="4"/>
      <c r="T240" s="4"/>
    </row>
    <row r="241" spans="1:20" x14ac:dyDescent="0.3">
      <c r="A241" s="254" t="s">
        <v>113</v>
      </c>
      <c r="B241" s="198" t="s">
        <v>113</v>
      </c>
      <c r="C241" s="324" t="s">
        <v>495</v>
      </c>
      <c r="D241" s="264">
        <v>10638</v>
      </c>
      <c r="E241" s="264">
        <v>12753</v>
      </c>
      <c r="F241" s="264">
        <v>13164</v>
      </c>
      <c r="G241" s="264">
        <v>13120</v>
      </c>
      <c r="H241" s="266">
        <v>12490</v>
      </c>
      <c r="I241" s="266">
        <v>11961</v>
      </c>
      <c r="J241" s="266">
        <v>13232</v>
      </c>
      <c r="K241" s="266">
        <v>12432</v>
      </c>
      <c r="L241" s="266">
        <v>11432</v>
      </c>
      <c r="M241" s="266">
        <v>10341</v>
      </c>
      <c r="N241" s="266">
        <v>8580</v>
      </c>
      <c r="O241" s="266">
        <v>7146</v>
      </c>
      <c r="P241" s="4"/>
      <c r="Q241" s="4"/>
      <c r="R241" s="4"/>
      <c r="S241" s="4"/>
      <c r="T241" s="4"/>
    </row>
    <row r="242" spans="1:20" x14ac:dyDescent="0.3">
      <c r="A242" s="254" t="s">
        <v>390</v>
      </c>
      <c r="B242" s="198" t="s">
        <v>390</v>
      </c>
      <c r="C242" s="324" t="s">
        <v>495</v>
      </c>
      <c r="D242" s="264">
        <v>7554</v>
      </c>
      <c r="E242" s="264">
        <v>8396</v>
      </c>
      <c r="F242" s="264">
        <v>8296</v>
      </c>
      <c r="G242" s="264">
        <v>8166</v>
      </c>
      <c r="H242" s="266">
        <v>8232</v>
      </c>
      <c r="I242" s="266">
        <v>8638</v>
      </c>
      <c r="J242" s="266">
        <v>9400</v>
      </c>
      <c r="K242" s="266">
        <v>9373</v>
      </c>
      <c r="L242" s="266">
        <v>9049</v>
      </c>
      <c r="M242" s="266">
        <v>8226</v>
      </c>
      <c r="N242" s="266">
        <v>7204</v>
      </c>
      <c r="O242" s="266">
        <v>6497</v>
      </c>
      <c r="P242" s="4"/>
      <c r="Q242" s="4"/>
      <c r="R242" s="4"/>
      <c r="S242" s="4"/>
      <c r="T242" s="4"/>
    </row>
    <row r="243" spans="1:20" x14ac:dyDescent="0.3">
      <c r="A243" s="254" t="s">
        <v>115</v>
      </c>
      <c r="B243" s="198" t="s">
        <v>115</v>
      </c>
      <c r="C243" s="324" t="s">
        <v>495</v>
      </c>
      <c r="D243" s="264">
        <v>1706</v>
      </c>
      <c r="E243" s="264">
        <v>1995</v>
      </c>
      <c r="F243" s="264">
        <v>1831</v>
      </c>
      <c r="G243" s="264">
        <v>2001</v>
      </c>
      <c r="H243" s="266">
        <v>2164</v>
      </c>
      <c r="I243" s="266">
        <v>2275</v>
      </c>
      <c r="J243" s="266">
        <v>2330</v>
      </c>
      <c r="K243" s="266">
        <v>2330</v>
      </c>
      <c r="L243" s="266">
        <v>2047</v>
      </c>
      <c r="M243" s="266">
        <v>1771</v>
      </c>
      <c r="N243" s="266">
        <v>1640</v>
      </c>
      <c r="O243" s="266">
        <v>1409</v>
      </c>
      <c r="P243" s="4"/>
      <c r="Q243" s="4"/>
      <c r="R243" s="4"/>
      <c r="S243" s="4"/>
      <c r="T243" s="4"/>
    </row>
    <row r="244" spans="1:20" x14ac:dyDescent="0.3">
      <c r="A244" s="254" t="s">
        <v>391</v>
      </c>
      <c r="B244" s="198" t="s">
        <v>391</v>
      </c>
      <c r="C244" s="324" t="s">
        <v>495</v>
      </c>
      <c r="D244" s="264">
        <v>3070</v>
      </c>
      <c r="E244" s="264">
        <v>3062</v>
      </c>
      <c r="F244" s="264">
        <v>2931</v>
      </c>
      <c r="G244" s="264">
        <v>2938</v>
      </c>
      <c r="H244" s="266">
        <v>2950</v>
      </c>
      <c r="I244" s="266">
        <v>2927</v>
      </c>
      <c r="J244" s="266">
        <v>3518</v>
      </c>
      <c r="K244" s="266">
        <v>3690</v>
      </c>
      <c r="L244" s="266">
        <v>3783</v>
      </c>
      <c r="M244" s="266">
        <v>3252</v>
      </c>
      <c r="N244" s="266">
        <v>2955</v>
      </c>
      <c r="O244" s="266">
        <v>2798</v>
      </c>
      <c r="P244" s="4"/>
      <c r="Q244" s="4"/>
      <c r="R244" s="4"/>
      <c r="S244" s="4"/>
      <c r="T244" s="4"/>
    </row>
    <row r="245" spans="1:20" x14ac:dyDescent="0.3">
      <c r="A245" s="254" t="s">
        <v>245</v>
      </c>
      <c r="B245" s="198" t="s">
        <v>245</v>
      </c>
      <c r="C245" s="324" t="s">
        <v>495</v>
      </c>
      <c r="D245" s="264">
        <v>1797</v>
      </c>
      <c r="E245" s="264">
        <v>2271</v>
      </c>
      <c r="F245" s="264">
        <v>2322</v>
      </c>
      <c r="G245" s="264">
        <v>2355</v>
      </c>
      <c r="H245" s="266">
        <v>2176</v>
      </c>
      <c r="I245" s="266">
        <v>2316</v>
      </c>
      <c r="J245" s="266">
        <v>2416</v>
      </c>
      <c r="K245" s="266">
        <v>2565</v>
      </c>
      <c r="L245" s="266">
        <v>2330</v>
      </c>
      <c r="M245" s="266">
        <v>2163</v>
      </c>
      <c r="N245" s="266">
        <v>1876</v>
      </c>
      <c r="O245" s="266">
        <v>1506</v>
      </c>
      <c r="P245" s="4"/>
      <c r="Q245" s="4"/>
      <c r="R245" s="4"/>
      <c r="S245" s="4"/>
      <c r="T245" s="4"/>
    </row>
    <row r="246" spans="1:20" x14ac:dyDescent="0.3">
      <c r="A246" s="254" t="s">
        <v>117</v>
      </c>
      <c r="B246" s="198" t="s">
        <v>117</v>
      </c>
      <c r="C246" s="324" t="s">
        <v>495</v>
      </c>
      <c r="D246" s="264">
        <v>9198</v>
      </c>
      <c r="E246" s="264">
        <v>11035</v>
      </c>
      <c r="F246" s="264">
        <v>10581</v>
      </c>
      <c r="G246" s="264">
        <v>10543</v>
      </c>
      <c r="H246" s="266">
        <v>9829</v>
      </c>
      <c r="I246" s="266">
        <v>9435</v>
      </c>
      <c r="J246" s="266">
        <v>9352</v>
      </c>
      <c r="K246" s="266">
        <v>8390</v>
      </c>
      <c r="L246" s="266">
        <v>6836</v>
      </c>
      <c r="M246" s="266">
        <v>5538</v>
      </c>
      <c r="N246" s="266">
        <v>4438</v>
      </c>
      <c r="O246" s="266">
        <v>3676</v>
      </c>
      <c r="P246" s="4"/>
      <c r="Q246" s="4"/>
      <c r="R246" s="4"/>
      <c r="S246" s="4"/>
      <c r="T246" s="4"/>
    </row>
    <row r="247" spans="1:20" x14ac:dyDescent="0.3">
      <c r="A247" s="254" t="s">
        <v>118</v>
      </c>
      <c r="B247" s="198" t="s">
        <v>118</v>
      </c>
      <c r="C247" s="324" t="s">
        <v>495</v>
      </c>
      <c r="D247" s="264">
        <v>1847</v>
      </c>
      <c r="E247" s="264">
        <v>2164</v>
      </c>
      <c r="F247" s="264">
        <v>2084</v>
      </c>
      <c r="G247" s="264">
        <v>2231</v>
      </c>
      <c r="H247" s="266">
        <v>2091</v>
      </c>
      <c r="I247" s="266">
        <v>2155</v>
      </c>
      <c r="J247" s="266">
        <v>2365</v>
      </c>
      <c r="K247" s="266">
        <v>2298</v>
      </c>
      <c r="L247" s="266">
        <v>2271</v>
      </c>
      <c r="M247" s="266">
        <v>2147</v>
      </c>
      <c r="N247" s="266">
        <v>2014</v>
      </c>
      <c r="O247" s="266">
        <v>1765</v>
      </c>
      <c r="P247" s="4"/>
      <c r="Q247" s="4"/>
      <c r="R247" s="4"/>
      <c r="S247" s="4"/>
      <c r="T247" s="4"/>
    </row>
    <row r="248" spans="1:20" x14ac:dyDescent="0.3">
      <c r="A248" s="254" t="s">
        <v>392</v>
      </c>
      <c r="B248" s="198" t="s">
        <v>392</v>
      </c>
      <c r="C248" s="324" t="s">
        <v>495</v>
      </c>
      <c r="D248" s="264">
        <v>2277</v>
      </c>
      <c r="E248" s="264">
        <v>2579</v>
      </c>
      <c r="F248" s="264">
        <v>2861</v>
      </c>
      <c r="G248" s="264">
        <v>2980</v>
      </c>
      <c r="H248" s="266">
        <v>2972</v>
      </c>
      <c r="I248" s="266">
        <v>2688</v>
      </c>
      <c r="J248" s="266">
        <v>2770</v>
      </c>
      <c r="K248" s="266">
        <v>2735</v>
      </c>
      <c r="L248" s="266">
        <v>2403</v>
      </c>
      <c r="M248" s="266">
        <v>2340</v>
      </c>
      <c r="N248" s="266">
        <v>2039</v>
      </c>
      <c r="O248" s="266">
        <v>1692</v>
      </c>
      <c r="P248" s="4"/>
      <c r="Q248" s="4"/>
      <c r="R248" s="4"/>
      <c r="S248" s="4"/>
      <c r="T248" s="4"/>
    </row>
    <row r="249" spans="1:20" x14ac:dyDescent="0.3">
      <c r="A249" s="254" t="s">
        <v>120</v>
      </c>
      <c r="B249" s="198" t="s">
        <v>120</v>
      </c>
      <c r="C249" s="324" t="s">
        <v>495</v>
      </c>
      <c r="D249" s="264">
        <v>16692</v>
      </c>
      <c r="E249" s="264">
        <v>17620</v>
      </c>
      <c r="F249" s="264">
        <v>18605</v>
      </c>
      <c r="G249" s="264">
        <v>18838</v>
      </c>
      <c r="H249" s="266">
        <v>18573</v>
      </c>
      <c r="I249" s="266">
        <v>18465</v>
      </c>
      <c r="J249" s="266">
        <v>17645</v>
      </c>
      <c r="K249" s="266">
        <v>17380</v>
      </c>
      <c r="L249" s="266">
        <v>15404</v>
      </c>
      <c r="M249" s="266">
        <v>13502</v>
      </c>
      <c r="N249" s="266">
        <v>11620</v>
      </c>
      <c r="O249" s="266">
        <v>9533</v>
      </c>
      <c r="P249" s="4"/>
      <c r="Q249" s="4"/>
      <c r="R249" s="4"/>
      <c r="S249" s="4"/>
      <c r="T249" s="4"/>
    </row>
    <row r="250" spans="1:20" x14ac:dyDescent="0.3">
      <c r="A250" s="254" t="s">
        <v>121</v>
      </c>
      <c r="B250" s="198" t="s">
        <v>121</v>
      </c>
      <c r="C250" s="324" t="s">
        <v>495</v>
      </c>
      <c r="D250" s="264">
        <v>4999</v>
      </c>
      <c r="E250" s="264">
        <v>5794</v>
      </c>
      <c r="F250" s="264">
        <v>5690</v>
      </c>
      <c r="G250" s="264">
        <v>5290</v>
      </c>
      <c r="H250" s="266">
        <v>4994</v>
      </c>
      <c r="I250" s="266">
        <v>4728</v>
      </c>
      <c r="J250" s="266">
        <v>4390</v>
      </c>
      <c r="K250" s="266">
        <v>4127</v>
      </c>
      <c r="L250" s="266">
        <v>3513</v>
      </c>
      <c r="M250" s="266">
        <v>3070</v>
      </c>
      <c r="N250" s="266">
        <v>2262</v>
      </c>
      <c r="O250" s="266">
        <v>1813</v>
      </c>
      <c r="P250" s="4"/>
      <c r="Q250" s="4"/>
      <c r="R250" s="4"/>
      <c r="S250" s="4"/>
      <c r="T250" s="4"/>
    </row>
    <row r="251" spans="1:20" x14ac:dyDescent="0.3">
      <c r="A251" s="254" t="s">
        <v>122</v>
      </c>
      <c r="B251" s="198" t="s">
        <v>122</v>
      </c>
      <c r="C251" s="324" t="s">
        <v>495</v>
      </c>
      <c r="D251" s="264">
        <v>1944</v>
      </c>
      <c r="E251" s="264">
        <v>2853</v>
      </c>
      <c r="F251" s="264">
        <v>2941</v>
      </c>
      <c r="G251" s="264">
        <v>2790</v>
      </c>
      <c r="H251" s="266">
        <v>2703</v>
      </c>
      <c r="I251" s="266">
        <v>2540</v>
      </c>
      <c r="J251" s="266">
        <v>2704</v>
      </c>
      <c r="K251" s="266">
        <v>2649</v>
      </c>
      <c r="L251" s="266">
        <v>2277</v>
      </c>
      <c r="M251" s="266">
        <v>1978</v>
      </c>
      <c r="N251" s="266">
        <v>1674</v>
      </c>
      <c r="O251" s="266">
        <v>1487</v>
      </c>
      <c r="P251" s="4"/>
      <c r="Q251" s="4"/>
      <c r="R251" s="4"/>
      <c r="S251" s="4"/>
      <c r="T251" s="4"/>
    </row>
    <row r="252" spans="1:20" x14ac:dyDescent="0.3">
      <c r="A252" s="254" t="s">
        <v>123</v>
      </c>
      <c r="B252" s="198" t="s">
        <v>123</v>
      </c>
      <c r="C252" s="324" t="s">
        <v>495</v>
      </c>
      <c r="D252" s="264">
        <v>3564</v>
      </c>
      <c r="E252" s="264">
        <v>4161</v>
      </c>
      <c r="F252" s="264">
        <v>4025</v>
      </c>
      <c r="G252" s="264">
        <v>4070</v>
      </c>
      <c r="H252" s="266">
        <v>4069</v>
      </c>
      <c r="I252" s="266">
        <v>4091</v>
      </c>
      <c r="J252" s="266">
        <v>4849</v>
      </c>
      <c r="K252" s="266">
        <v>5052</v>
      </c>
      <c r="L252" s="266">
        <v>4877</v>
      </c>
      <c r="M252" s="266">
        <v>4820</v>
      </c>
      <c r="N252" s="266">
        <v>4282</v>
      </c>
      <c r="O252" s="266">
        <v>3991</v>
      </c>
      <c r="P252" s="4"/>
      <c r="Q252" s="4"/>
      <c r="R252" s="4"/>
      <c r="S252" s="4"/>
      <c r="T252" s="4"/>
    </row>
    <row r="253" spans="1:20" x14ac:dyDescent="0.3">
      <c r="A253" s="254" t="s">
        <v>393</v>
      </c>
      <c r="B253" s="198" t="s">
        <v>393</v>
      </c>
      <c r="C253" s="324" t="s">
        <v>495</v>
      </c>
      <c r="D253" s="264">
        <v>27935</v>
      </c>
      <c r="E253" s="264">
        <v>32478</v>
      </c>
      <c r="F253" s="264">
        <v>30837</v>
      </c>
      <c r="G253" s="264">
        <v>30732</v>
      </c>
      <c r="H253" s="266">
        <v>30119</v>
      </c>
      <c r="I253" s="266">
        <v>30744</v>
      </c>
      <c r="J253" s="266">
        <v>35726</v>
      </c>
      <c r="K253" s="266">
        <v>39253</v>
      </c>
      <c r="L253" s="266">
        <v>32939</v>
      </c>
      <c r="M253" s="266">
        <v>32804</v>
      </c>
      <c r="N253" s="266">
        <v>28090</v>
      </c>
      <c r="O253" s="266">
        <v>24057</v>
      </c>
      <c r="P253" s="4"/>
      <c r="Q253" s="4"/>
      <c r="R253" s="4"/>
      <c r="S253" s="4"/>
      <c r="T253" s="4"/>
    </row>
    <row r="254" spans="1:20" x14ac:dyDescent="0.3">
      <c r="A254" s="254" t="s">
        <v>125</v>
      </c>
      <c r="B254" s="198" t="s">
        <v>125</v>
      </c>
      <c r="C254" s="324" t="s">
        <v>495</v>
      </c>
      <c r="D254" s="264">
        <v>8767</v>
      </c>
      <c r="E254" s="264">
        <v>11802</v>
      </c>
      <c r="F254" s="264">
        <v>10870</v>
      </c>
      <c r="G254" s="264">
        <v>10717</v>
      </c>
      <c r="H254" s="266">
        <v>10222</v>
      </c>
      <c r="I254" s="266">
        <v>10487</v>
      </c>
      <c r="J254" s="266">
        <v>11379</v>
      </c>
      <c r="K254" s="266">
        <v>10477</v>
      </c>
      <c r="L254" s="266">
        <v>9266</v>
      </c>
      <c r="M254" s="266">
        <v>8179</v>
      </c>
      <c r="N254" s="266">
        <v>6556</v>
      </c>
      <c r="O254" s="266">
        <v>5349</v>
      </c>
      <c r="P254" s="4"/>
      <c r="Q254" s="4"/>
      <c r="R254" s="4"/>
      <c r="S254" s="4"/>
      <c r="T254" s="4"/>
    </row>
    <row r="255" spans="1:20" x14ac:dyDescent="0.3">
      <c r="A255" s="254" t="s">
        <v>394</v>
      </c>
      <c r="B255" s="198" t="s">
        <v>394</v>
      </c>
      <c r="C255" s="324" t="s">
        <v>495</v>
      </c>
      <c r="D255" s="264">
        <v>7321</v>
      </c>
      <c r="E255" s="264">
        <v>8886</v>
      </c>
      <c r="F255" s="264">
        <v>9160</v>
      </c>
      <c r="G255" s="264">
        <v>9314</v>
      </c>
      <c r="H255" s="266">
        <v>9026</v>
      </c>
      <c r="I255" s="266">
        <v>8916</v>
      </c>
      <c r="J255" s="266">
        <v>9370</v>
      </c>
      <c r="K255" s="266">
        <v>9493</v>
      </c>
      <c r="L255" s="266">
        <v>8774</v>
      </c>
      <c r="M255" s="266">
        <v>8276</v>
      </c>
      <c r="N255" s="266">
        <v>6952</v>
      </c>
      <c r="O255" s="266">
        <v>5637</v>
      </c>
      <c r="P255" s="4"/>
      <c r="Q255" s="4"/>
      <c r="R255" s="4"/>
      <c r="S255" s="4"/>
      <c r="T255" s="4"/>
    </row>
    <row r="256" spans="1:20" x14ac:dyDescent="0.3">
      <c r="A256" s="254" t="s">
        <v>127</v>
      </c>
      <c r="B256" s="198" t="s">
        <v>127</v>
      </c>
      <c r="C256" s="324" t="s">
        <v>495</v>
      </c>
      <c r="D256" s="264">
        <v>2064</v>
      </c>
      <c r="E256" s="264">
        <v>2485</v>
      </c>
      <c r="F256" s="264">
        <v>2236</v>
      </c>
      <c r="G256" s="264">
        <v>2316</v>
      </c>
      <c r="H256" s="266">
        <v>2281</v>
      </c>
      <c r="I256" s="266">
        <v>2203</v>
      </c>
      <c r="J256" s="266">
        <v>2388</v>
      </c>
      <c r="K256" s="266">
        <v>2668</v>
      </c>
      <c r="L256" s="266">
        <v>2314</v>
      </c>
      <c r="M256" s="266">
        <v>2079</v>
      </c>
      <c r="N256" s="266">
        <v>1869</v>
      </c>
      <c r="O256" s="266">
        <v>1645</v>
      </c>
      <c r="P256" s="4"/>
      <c r="Q256" s="4"/>
      <c r="R256" s="4"/>
      <c r="S256" s="4"/>
      <c r="T256" s="4"/>
    </row>
    <row r="257" spans="1:20" x14ac:dyDescent="0.3">
      <c r="A257" s="254" t="s">
        <v>128</v>
      </c>
      <c r="B257" s="198" t="s">
        <v>128</v>
      </c>
      <c r="C257" s="324" t="s">
        <v>495</v>
      </c>
      <c r="D257" s="264">
        <v>8951</v>
      </c>
      <c r="E257" s="264">
        <v>12726</v>
      </c>
      <c r="F257" s="264">
        <v>12417</v>
      </c>
      <c r="G257" s="264">
        <v>12592</v>
      </c>
      <c r="H257" s="266">
        <v>12554</v>
      </c>
      <c r="I257" s="266">
        <v>12821</v>
      </c>
      <c r="J257" s="266">
        <v>12768</v>
      </c>
      <c r="K257" s="266">
        <v>12267</v>
      </c>
      <c r="L257" s="266">
        <v>11839</v>
      </c>
      <c r="M257" s="266">
        <v>10871</v>
      </c>
      <c r="N257" s="266">
        <v>10096</v>
      </c>
      <c r="O257" s="266">
        <v>9135</v>
      </c>
      <c r="P257" s="4"/>
      <c r="Q257" s="4"/>
      <c r="R257" s="4"/>
      <c r="S257" s="4"/>
      <c r="T257" s="4"/>
    </row>
    <row r="258" spans="1:20" x14ac:dyDescent="0.3">
      <c r="A258" s="254" t="s">
        <v>129</v>
      </c>
      <c r="B258" s="198" t="s">
        <v>129</v>
      </c>
      <c r="C258" s="324" t="s">
        <v>495</v>
      </c>
      <c r="D258" s="264">
        <v>5288</v>
      </c>
      <c r="E258" s="264">
        <v>6626</v>
      </c>
      <c r="F258" s="264">
        <v>6565</v>
      </c>
      <c r="G258" s="264">
        <v>6473</v>
      </c>
      <c r="H258" s="266">
        <v>6216</v>
      </c>
      <c r="I258" s="266">
        <v>5857</v>
      </c>
      <c r="J258" s="266">
        <v>6587</v>
      </c>
      <c r="K258" s="266">
        <v>6563</v>
      </c>
      <c r="L258" s="266">
        <v>5665</v>
      </c>
      <c r="M258" s="266">
        <v>4992</v>
      </c>
      <c r="N258" s="266">
        <v>4347</v>
      </c>
      <c r="O258" s="266">
        <v>3628</v>
      </c>
      <c r="P258" s="4"/>
      <c r="Q258" s="4"/>
      <c r="R258" s="4"/>
      <c r="S258" s="4"/>
      <c r="T258" s="4"/>
    </row>
    <row r="259" spans="1:20" x14ac:dyDescent="0.3">
      <c r="A259" s="254" t="s">
        <v>395</v>
      </c>
      <c r="B259" s="198" t="s">
        <v>395</v>
      </c>
      <c r="C259" s="324" t="s">
        <v>495</v>
      </c>
      <c r="D259" s="264">
        <v>13564</v>
      </c>
      <c r="E259" s="264">
        <v>18248</v>
      </c>
      <c r="F259" s="264">
        <v>16505</v>
      </c>
      <c r="G259" s="264">
        <v>16284</v>
      </c>
      <c r="H259" s="266">
        <v>15612</v>
      </c>
      <c r="I259" s="266">
        <v>15698</v>
      </c>
      <c r="J259" s="266">
        <v>15545</v>
      </c>
      <c r="K259" s="266">
        <v>15009</v>
      </c>
      <c r="L259" s="266">
        <v>13438</v>
      </c>
      <c r="M259" s="266">
        <v>12203</v>
      </c>
      <c r="N259" s="266">
        <v>9174</v>
      </c>
      <c r="O259" s="266">
        <v>7881</v>
      </c>
      <c r="P259" s="4"/>
      <c r="Q259" s="4"/>
      <c r="R259" s="4"/>
      <c r="S259" s="4"/>
      <c r="T259" s="4"/>
    </row>
    <row r="260" spans="1:20" x14ac:dyDescent="0.3">
      <c r="A260" s="254" t="s">
        <v>131</v>
      </c>
      <c r="B260" s="198" t="s">
        <v>131</v>
      </c>
      <c r="C260" s="324" t="s">
        <v>495</v>
      </c>
      <c r="D260" s="264">
        <v>3669</v>
      </c>
      <c r="E260" s="264">
        <v>4506</v>
      </c>
      <c r="F260" s="264">
        <v>4470</v>
      </c>
      <c r="G260" s="264">
        <v>4506</v>
      </c>
      <c r="H260" s="266">
        <v>4538</v>
      </c>
      <c r="I260" s="266">
        <v>4436</v>
      </c>
      <c r="J260" s="266">
        <v>5014</v>
      </c>
      <c r="K260" s="266">
        <v>5269</v>
      </c>
      <c r="L260" s="266">
        <v>4668</v>
      </c>
      <c r="M260" s="266">
        <v>4320</v>
      </c>
      <c r="N260" s="266">
        <v>3867</v>
      </c>
      <c r="O260" s="266">
        <v>3173</v>
      </c>
      <c r="P260" s="4"/>
      <c r="Q260" s="4"/>
      <c r="R260" s="4"/>
      <c r="S260" s="4"/>
      <c r="T260" s="4"/>
    </row>
    <row r="261" spans="1:20" x14ac:dyDescent="0.3">
      <c r="A261" s="254" t="s">
        <v>132</v>
      </c>
      <c r="B261" s="198" t="s">
        <v>132</v>
      </c>
      <c r="C261" s="324" t="s">
        <v>495</v>
      </c>
      <c r="D261" s="264">
        <v>4834</v>
      </c>
      <c r="E261" s="264">
        <v>5178</v>
      </c>
      <c r="F261" s="264">
        <v>4913</v>
      </c>
      <c r="G261" s="264">
        <v>4663</v>
      </c>
      <c r="H261" s="266">
        <v>4503</v>
      </c>
      <c r="I261" s="266">
        <v>5380</v>
      </c>
      <c r="J261" s="266">
        <v>6179</v>
      </c>
      <c r="K261" s="266">
        <v>6519</v>
      </c>
      <c r="L261" s="266">
        <v>6038</v>
      </c>
      <c r="M261" s="266">
        <v>5696</v>
      </c>
      <c r="N261" s="266">
        <v>5209</v>
      </c>
      <c r="O261" s="266">
        <v>4748</v>
      </c>
      <c r="P261" s="4"/>
      <c r="Q261" s="4"/>
      <c r="R261" s="4"/>
      <c r="S261" s="4"/>
      <c r="T261" s="4"/>
    </row>
    <row r="262" spans="1:20" x14ac:dyDescent="0.3">
      <c r="A262" s="254" t="s">
        <v>133</v>
      </c>
      <c r="B262" s="198" t="s">
        <v>133</v>
      </c>
      <c r="C262" s="324" t="s">
        <v>495</v>
      </c>
      <c r="D262" s="264">
        <v>5897</v>
      </c>
      <c r="E262" s="264">
        <v>6893</v>
      </c>
      <c r="F262" s="264">
        <v>6923</v>
      </c>
      <c r="G262" s="264">
        <v>6874</v>
      </c>
      <c r="H262" s="266">
        <v>6944</v>
      </c>
      <c r="I262" s="266">
        <v>6768</v>
      </c>
      <c r="J262" s="266">
        <v>7527</v>
      </c>
      <c r="K262" s="266">
        <v>8021</v>
      </c>
      <c r="L262" s="266">
        <v>7228</v>
      </c>
      <c r="M262" s="266">
        <v>6979</v>
      </c>
      <c r="N262" s="266">
        <v>6028</v>
      </c>
      <c r="O262" s="266">
        <v>5048</v>
      </c>
      <c r="P262" s="4"/>
      <c r="Q262" s="4"/>
      <c r="R262" s="4"/>
      <c r="S262" s="4"/>
      <c r="T262" s="4"/>
    </row>
    <row r="263" spans="1:20" x14ac:dyDescent="0.3">
      <c r="A263" s="254" t="s">
        <v>134</v>
      </c>
      <c r="B263" s="198" t="s">
        <v>134</v>
      </c>
      <c r="C263" s="324" t="s">
        <v>495</v>
      </c>
      <c r="D263" s="264">
        <v>2475</v>
      </c>
      <c r="E263" s="264">
        <v>2854</v>
      </c>
      <c r="F263" s="264">
        <v>2915</v>
      </c>
      <c r="G263" s="264">
        <v>2827</v>
      </c>
      <c r="H263" s="266">
        <v>2852</v>
      </c>
      <c r="I263" s="266">
        <v>2820</v>
      </c>
      <c r="J263" s="266">
        <v>3271</v>
      </c>
      <c r="K263" s="266">
        <v>3077</v>
      </c>
      <c r="L263" s="266">
        <v>2981</v>
      </c>
      <c r="M263" s="266">
        <v>2505</v>
      </c>
      <c r="N263" s="266">
        <v>2228</v>
      </c>
      <c r="O263" s="266">
        <v>1757</v>
      </c>
      <c r="P263" s="4"/>
      <c r="Q263" s="4"/>
      <c r="R263" s="4"/>
      <c r="S263" s="4"/>
      <c r="T263" s="4"/>
    </row>
    <row r="264" spans="1:20" x14ac:dyDescent="0.3">
      <c r="A264" s="254" t="s">
        <v>135</v>
      </c>
      <c r="B264" s="198" t="s">
        <v>135</v>
      </c>
      <c r="C264" s="324" t="s">
        <v>495</v>
      </c>
      <c r="D264" s="264">
        <v>2253</v>
      </c>
      <c r="E264" s="264">
        <v>2875</v>
      </c>
      <c r="F264" s="264">
        <v>2836</v>
      </c>
      <c r="G264" s="264">
        <v>2803</v>
      </c>
      <c r="H264" s="266">
        <v>2664</v>
      </c>
      <c r="I264" s="266">
        <v>2681</v>
      </c>
      <c r="J264" s="266">
        <v>2904</v>
      </c>
      <c r="K264" s="266">
        <v>2781</v>
      </c>
      <c r="L264" s="266">
        <v>2348</v>
      </c>
      <c r="M264" s="266">
        <v>1932</v>
      </c>
      <c r="N264" s="266">
        <v>1719</v>
      </c>
      <c r="O264" s="266">
        <v>1370</v>
      </c>
      <c r="P264" s="4"/>
      <c r="Q264" s="4"/>
      <c r="R264" s="4"/>
      <c r="S264" s="4"/>
      <c r="T264" s="4"/>
    </row>
    <row r="265" spans="1:20" x14ac:dyDescent="0.3">
      <c r="A265" s="254" t="s">
        <v>404</v>
      </c>
      <c r="B265" s="198" t="s">
        <v>404</v>
      </c>
      <c r="C265" s="324" t="s">
        <v>495</v>
      </c>
      <c r="D265" s="264">
        <v>4190</v>
      </c>
      <c r="E265" s="264">
        <v>4666</v>
      </c>
      <c r="F265" s="264">
        <v>4659</v>
      </c>
      <c r="G265" s="264">
        <v>4617</v>
      </c>
      <c r="H265" s="266">
        <v>4732</v>
      </c>
      <c r="I265" s="266">
        <v>4682</v>
      </c>
      <c r="J265" s="266">
        <v>5236</v>
      </c>
      <c r="K265" s="266">
        <v>5180</v>
      </c>
      <c r="L265" s="266">
        <v>5003</v>
      </c>
      <c r="M265" s="266">
        <v>4430</v>
      </c>
      <c r="N265" s="266">
        <v>4033</v>
      </c>
      <c r="O265" s="266">
        <v>3620</v>
      </c>
      <c r="P265" s="4"/>
      <c r="Q265" s="4"/>
      <c r="R265" s="4"/>
      <c r="S265" s="4"/>
      <c r="T265" s="4"/>
    </row>
    <row r="266" spans="1:20" x14ac:dyDescent="0.3">
      <c r="A266" s="254" t="s">
        <v>137</v>
      </c>
      <c r="B266" s="198" t="s">
        <v>137</v>
      </c>
      <c r="C266" s="324" t="s">
        <v>495</v>
      </c>
      <c r="D266" s="264">
        <v>5299</v>
      </c>
      <c r="E266" s="264">
        <v>6939</v>
      </c>
      <c r="F266" s="264">
        <v>6486</v>
      </c>
      <c r="G266" s="264">
        <v>6472</v>
      </c>
      <c r="H266" s="266">
        <v>6528</v>
      </c>
      <c r="I266" s="266">
        <v>6245</v>
      </c>
      <c r="J266" s="266">
        <v>7122</v>
      </c>
      <c r="K266" s="266">
        <v>6723</v>
      </c>
      <c r="L266" s="266">
        <v>6300</v>
      </c>
      <c r="M266" s="266">
        <v>5740</v>
      </c>
      <c r="N266" s="266">
        <v>4719</v>
      </c>
      <c r="O266" s="266">
        <v>3840</v>
      </c>
      <c r="P266" s="4"/>
      <c r="Q266" s="4"/>
      <c r="R266" s="4"/>
      <c r="S266" s="4"/>
      <c r="T266" s="4"/>
    </row>
    <row r="267" spans="1:20" x14ac:dyDescent="0.3">
      <c r="A267" s="254" t="s">
        <v>246</v>
      </c>
      <c r="B267" s="198" t="s">
        <v>246</v>
      </c>
      <c r="C267" s="324" t="s">
        <v>495</v>
      </c>
      <c r="D267" s="264">
        <v>2660</v>
      </c>
      <c r="E267" s="264">
        <v>4031</v>
      </c>
      <c r="F267" s="264">
        <v>3977</v>
      </c>
      <c r="G267" s="264">
        <v>3656</v>
      </c>
      <c r="H267" s="266">
        <v>3217</v>
      </c>
      <c r="I267" s="266">
        <v>2993</v>
      </c>
      <c r="J267" s="266">
        <v>3237</v>
      </c>
      <c r="K267" s="266">
        <v>3333</v>
      </c>
      <c r="L267" s="266">
        <v>2835</v>
      </c>
      <c r="M267" s="266">
        <v>2348</v>
      </c>
      <c r="N267" s="266">
        <v>1966</v>
      </c>
      <c r="O267" s="266">
        <v>1669</v>
      </c>
      <c r="P267" s="4"/>
      <c r="Q267" s="4"/>
      <c r="R267" s="4"/>
      <c r="S267" s="4"/>
      <c r="T267" s="4"/>
    </row>
    <row r="268" spans="1:20" x14ac:dyDescent="0.3">
      <c r="A268" s="254" t="s">
        <v>396</v>
      </c>
      <c r="B268" s="198" t="s">
        <v>396</v>
      </c>
      <c r="C268" s="324" t="s">
        <v>495</v>
      </c>
      <c r="D268" s="264">
        <v>3041</v>
      </c>
      <c r="E268" s="264">
        <v>3367</v>
      </c>
      <c r="F268" s="264">
        <v>3357</v>
      </c>
      <c r="G268" s="264">
        <v>3333</v>
      </c>
      <c r="H268" s="266">
        <v>3318</v>
      </c>
      <c r="I268" s="266">
        <v>3370</v>
      </c>
      <c r="J268" s="266">
        <v>3712</v>
      </c>
      <c r="K268" s="266">
        <v>3675</v>
      </c>
      <c r="L268" s="266">
        <v>3603</v>
      </c>
      <c r="M268" s="266">
        <v>3363</v>
      </c>
      <c r="N268" s="266">
        <v>2841</v>
      </c>
      <c r="O268" s="266">
        <v>2537</v>
      </c>
      <c r="P268" s="4"/>
      <c r="Q268" s="4"/>
      <c r="R268" s="4"/>
      <c r="S268" s="4"/>
      <c r="T268" s="4"/>
    </row>
    <row r="269" spans="1:20" x14ac:dyDescent="0.3">
      <c r="A269" s="254" t="s">
        <v>139</v>
      </c>
      <c r="B269" s="198" t="s">
        <v>139</v>
      </c>
      <c r="C269" s="324" t="s">
        <v>495</v>
      </c>
      <c r="D269" s="264">
        <v>5177</v>
      </c>
      <c r="E269" s="264">
        <v>6470</v>
      </c>
      <c r="F269" s="264">
        <v>6697</v>
      </c>
      <c r="G269" s="264">
        <v>6065</v>
      </c>
      <c r="H269" s="266">
        <v>5803</v>
      </c>
      <c r="I269" s="266">
        <v>5993</v>
      </c>
      <c r="J269" s="266">
        <v>5560</v>
      </c>
      <c r="K269" s="266">
        <v>5479</v>
      </c>
      <c r="L269" s="266">
        <v>4494</v>
      </c>
      <c r="M269" s="266">
        <v>4003</v>
      </c>
      <c r="N269" s="266">
        <v>2836</v>
      </c>
      <c r="O269" s="266">
        <v>2436</v>
      </c>
      <c r="P269" s="4"/>
      <c r="Q269" s="4"/>
      <c r="R269" s="4"/>
      <c r="S269" s="4"/>
      <c r="T269" s="4"/>
    </row>
    <row r="270" spans="1:20" x14ac:dyDescent="0.3">
      <c r="A270" s="254" t="s">
        <v>140</v>
      </c>
      <c r="B270" s="198" t="s">
        <v>140</v>
      </c>
      <c r="C270" s="324" t="s">
        <v>495</v>
      </c>
      <c r="D270" s="264">
        <v>1738</v>
      </c>
      <c r="E270" s="264">
        <v>1980</v>
      </c>
      <c r="F270" s="264">
        <v>1833</v>
      </c>
      <c r="G270" s="264">
        <v>1780</v>
      </c>
      <c r="H270" s="266">
        <v>1808</v>
      </c>
      <c r="I270" s="266">
        <v>1823</v>
      </c>
      <c r="J270" s="266">
        <v>2358</v>
      </c>
      <c r="K270" s="266">
        <v>2213</v>
      </c>
      <c r="L270" s="266">
        <v>2094</v>
      </c>
      <c r="M270" s="266">
        <v>1654</v>
      </c>
      <c r="N270" s="266">
        <v>1587</v>
      </c>
      <c r="O270" s="266">
        <v>1445</v>
      </c>
      <c r="P270" s="4"/>
      <c r="Q270" s="4"/>
      <c r="R270" s="4"/>
      <c r="S270" s="4"/>
      <c r="T270" s="4"/>
    </row>
    <row r="271" spans="1:20" x14ac:dyDescent="0.3">
      <c r="A271" s="254" t="s">
        <v>141</v>
      </c>
      <c r="B271" s="198" t="s">
        <v>141</v>
      </c>
      <c r="C271" s="324" t="s">
        <v>495</v>
      </c>
      <c r="D271" s="264">
        <v>3690</v>
      </c>
      <c r="E271" s="264">
        <v>4461</v>
      </c>
      <c r="F271" s="264">
        <v>4464</v>
      </c>
      <c r="G271" s="264">
        <v>4374</v>
      </c>
      <c r="H271" s="266">
        <v>4064</v>
      </c>
      <c r="I271" s="266">
        <v>4051</v>
      </c>
      <c r="J271" s="266">
        <v>4335</v>
      </c>
      <c r="K271" s="266">
        <v>4370</v>
      </c>
      <c r="L271" s="266">
        <v>4397</v>
      </c>
      <c r="M271" s="266">
        <v>3860</v>
      </c>
      <c r="N271" s="266">
        <v>3392</v>
      </c>
      <c r="O271" s="266">
        <v>2858</v>
      </c>
      <c r="P271" s="4"/>
      <c r="Q271" s="4"/>
      <c r="R271" s="4"/>
      <c r="S271" s="4"/>
      <c r="T271" s="4"/>
    </row>
    <row r="272" spans="1:20" x14ac:dyDescent="0.3">
      <c r="A272" s="254" t="s">
        <v>142</v>
      </c>
      <c r="B272" s="198" t="s">
        <v>142</v>
      </c>
      <c r="C272" s="324" t="s">
        <v>495</v>
      </c>
      <c r="D272" s="264">
        <v>966</v>
      </c>
      <c r="E272" s="264">
        <v>882</v>
      </c>
      <c r="F272" s="264">
        <v>902</v>
      </c>
      <c r="G272" s="264">
        <v>872</v>
      </c>
      <c r="H272" s="266">
        <v>911</v>
      </c>
      <c r="I272" s="266">
        <v>900</v>
      </c>
      <c r="J272" s="266">
        <v>1048</v>
      </c>
      <c r="K272" s="266">
        <v>1119</v>
      </c>
      <c r="L272" s="266">
        <v>955</v>
      </c>
      <c r="M272" s="266">
        <v>930</v>
      </c>
      <c r="N272" s="266">
        <v>860</v>
      </c>
      <c r="O272" s="266">
        <v>725</v>
      </c>
      <c r="P272" s="4"/>
      <c r="Q272" s="4"/>
      <c r="R272" s="4"/>
      <c r="S272" s="4"/>
      <c r="T272" s="4"/>
    </row>
    <row r="273" spans="1:20" x14ac:dyDescent="0.3">
      <c r="A273" s="254" t="s">
        <v>397</v>
      </c>
      <c r="B273" s="198" t="s">
        <v>397</v>
      </c>
      <c r="C273" s="324" t="s">
        <v>495</v>
      </c>
      <c r="D273" s="264">
        <v>1469</v>
      </c>
      <c r="E273" s="264">
        <v>1844</v>
      </c>
      <c r="F273" s="264">
        <v>1888</v>
      </c>
      <c r="G273" s="264">
        <v>1909</v>
      </c>
      <c r="H273" s="266">
        <v>1940</v>
      </c>
      <c r="I273" s="266">
        <v>1890</v>
      </c>
      <c r="J273" s="266">
        <v>2047</v>
      </c>
      <c r="K273" s="266">
        <v>2180</v>
      </c>
      <c r="L273" s="266">
        <v>2092</v>
      </c>
      <c r="M273" s="266">
        <v>1773</v>
      </c>
      <c r="N273" s="266">
        <v>1677</v>
      </c>
      <c r="O273" s="266">
        <v>1508</v>
      </c>
      <c r="P273" s="4"/>
      <c r="Q273" s="4"/>
      <c r="R273" s="4"/>
      <c r="S273" s="4"/>
      <c r="T273" s="4"/>
    </row>
    <row r="274" spans="1:20" x14ac:dyDescent="0.3">
      <c r="A274" s="254" t="s">
        <v>398</v>
      </c>
      <c r="B274" s="198" t="s">
        <v>398</v>
      </c>
      <c r="C274" s="324" t="s">
        <v>495</v>
      </c>
      <c r="D274" s="264">
        <v>823</v>
      </c>
      <c r="E274" s="264">
        <v>933</v>
      </c>
      <c r="F274" s="264">
        <v>958</v>
      </c>
      <c r="G274" s="264">
        <v>928</v>
      </c>
      <c r="H274" s="266">
        <v>895</v>
      </c>
      <c r="I274" s="266">
        <v>915</v>
      </c>
      <c r="J274" s="266">
        <v>1025</v>
      </c>
      <c r="K274" s="266">
        <v>1056</v>
      </c>
      <c r="L274" s="266">
        <v>909</v>
      </c>
      <c r="M274" s="266">
        <v>862</v>
      </c>
      <c r="N274" s="266">
        <v>719</v>
      </c>
      <c r="O274" s="266">
        <v>594</v>
      </c>
      <c r="P274" s="4"/>
      <c r="Q274" s="4"/>
      <c r="R274" s="4"/>
      <c r="S274" s="4"/>
      <c r="T274" s="4"/>
    </row>
    <row r="275" spans="1:20" x14ac:dyDescent="0.3">
      <c r="A275" s="254" t="s">
        <v>145</v>
      </c>
      <c r="B275" s="198" t="s">
        <v>145</v>
      </c>
      <c r="C275" s="324" t="s">
        <v>495</v>
      </c>
      <c r="D275" s="264">
        <v>9517</v>
      </c>
      <c r="E275" s="264">
        <v>10732</v>
      </c>
      <c r="F275" s="264">
        <v>10511</v>
      </c>
      <c r="G275" s="264">
        <v>10260</v>
      </c>
      <c r="H275" s="266">
        <v>10452</v>
      </c>
      <c r="I275" s="266">
        <v>10110</v>
      </c>
      <c r="J275" s="266">
        <v>11377</v>
      </c>
      <c r="K275" s="266">
        <v>10743</v>
      </c>
      <c r="L275" s="266">
        <v>9875</v>
      </c>
      <c r="M275" s="266">
        <v>8706</v>
      </c>
      <c r="N275" s="266">
        <v>7557</v>
      </c>
      <c r="O275" s="266">
        <v>6862</v>
      </c>
      <c r="P275" s="4"/>
      <c r="Q275" s="4"/>
      <c r="R275" s="4"/>
      <c r="S275" s="4"/>
      <c r="T275" s="4"/>
    </row>
    <row r="276" spans="1:20" x14ac:dyDescent="0.3">
      <c r="A276" s="254" t="s">
        <v>146</v>
      </c>
      <c r="B276" s="198" t="s">
        <v>146</v>
      </c>
      <c r="C276" s="324" t="s">
        <v>495</v>
      </c>
      <c r="D276" s="264">
        <v>11107</v>
      </c>
      <c r="E276" s="264">
        <v>12404</v>
      </c>
      <c r="F276" s="264">
        <v>12793</v>
      </c>
      <c r="G276" s="264">
        <v>13119</v>
      </c>
      <c r="H276" s="266">
        <v>13175</v>
      </c>
      <c r="I276" s="266">
        <v>12778</v>
      </c>
      <c r="J276" s="266">
        <v>13914</v>
      </c>
      <c r="K276" s="266">
        <v>14042</v>
      </c>
      <c r="L276" s="266">
        <v>13393</v>
      </c>
      <c r="M276" s="266">
        <v>12641</v>
      </c>
      <c r="N276" s="266">
        <v>10474</v>
      </c>
      <c r="O276" s="266">
        <v>8920</v>
      </c>
      <c r="P276" s="4"/>
      <c r="Q276" s="4"/>
      <c r="R276" s="4"/>
      <c r="S276" s="4"/>
      <c r="T276" s="4"/>
    </row>
    <row r="277" spans="1:20" x14ac:dyDescent="0.3">
      <c r="A277" s="254" t="s">
        <v>147</v>
      </c>
      <c r="B277" s="198" t="s">
        <v>147</v>
      </c>
      <c r="C277" s="324" t="s">
        <v>495</v>
      </c>
      <c r="D277" s="264">
        <v>4657</v>
      </c>
      <c r="E277" s="264">
        <v>5623</v>
      </c>
      <c r="F277" s="264">
        <v>5686</v>
      </c>
      <c r="G277" s="264">
        <v>5765</v>
      </c>
      <c r="H277" s="266">
        <v>5702</v>
      </c>
      <c r="I277" s="266">
        <v>5529</v>
      </c>
      <c r="J277" s="266">
        <v>5796</v>
      </c>
      <c r="K277" s="266">
        <v>6115</v>
      </c>
      <c r="L277" s="266">
        <v>5599</v>
      </c>
      <c r="M277" s="266">
        <v>4950</v>
      </c>
      <c r="N277" s="266">
        <v>4516</v>
      </c>
      <c r="O277" s="266">
        <v>3733</v>
      </c>
      <c r="P277" s="4"/>
      <c r="Q277" s="4"/>
      <c r="R277" s="4"/>
      <c r="S277" s="4"/>
      <c r="T277" s="4"/>
    </row>
    <row r="278" spans="1:20" x14ac:dyDescent="0.3">
      <c r="A278" s="254" t="s">
        <v>148</v>
      </c>
      <c r="B278" s="198" t="s">
        <v>148</v>
      </c>
      <c r="C278" s="324" t="s">
        <v>495</v>
      </c>
      <c r="D278" s="264">
        <v>9862</v>
      </c>
      <c r="E278" s="264">
        <v>10843</v>
      </c>
      <c r="F278" s="264">
        <v>10960</v>
      </c>
      <c r="G278" s="264">
        <v>11298</v>
      </c>
      <c r="H278" s="266">
        <v>10996</v>
      </c>
      <c r="I278" s="266">
        <v>11412</v>
      </c>
      <c r="J278" s="266">
        <v>12352</v>
      </c>
      <c r="K278" s="266">
        <v>12260</v>
      </c>
      <c r="L278" s="266">
        <v>11230</v>
      </c>
      <c r="M278" s="266">
        <v>9819</v>
      </c>
      <c r="N278" s="266">
        <v>8723</v>
      </c>
      <c r="O278" s="266">
        <v>7375</v>
      </c>
      <c r="P278" s="4"/>
      <c r="Q278" s="4"/>
      <c r="R278" s="4"/>
      <c r="S278" s="4"/>
      <c r="T278" s="4"/>
    </row>
    <row r="279" spans="1:20" x14ac:dyDescent="0.3">
      <c r="A279" s="254" t="s">
        <v>149</v>
      </c>
      <c r="B279" s="198" t="s">
        <v>149</v>
      </c>
      <c r="C279" s="324" t="s">
        <v>495</v>
      </c>
      <c r="D279" s="264">
        <v>1886</v>
      </c>
      <c r="E279" s="264">
        <v>2110</v>
      </c>
      <c r="F279" s="264">
        <v>2081</v>
      </c>
      <c r="G279" s="264">
        <v>2234</v>
      </c>
      <c r="H279" s="266">
        <v>2168</v>
      </c>
      <c r="I279" s="266">
        <v>2256</v>
      </c>
      <c r="J279" s="266">
        <v>2722</v>
      </c>
      <c r="K279" s="266">
        <v>2641</v>
      </c>
      <c r="L279" s="266">
        <v>2529</v>
      </c>
      <c r="M279" s="266">
        <v>2332</v>
      </c>
      <c r="N279" s="266">
        <v>2210</v>
      </c>
      <c r="O279" s="266">
        <v>1986</v>
      </c>
      <c r="P279" s="4"/>
      <c r="Q279" s="4"/>
      <c r="R279" s="4"/>
      <c r="S279" s="4"/>
      <c r="T279" s="4"/>
    </row>
    <row r="280" spans="1:20" x14ac:dyDescent="0.3">
      <c r="A280" s="254" t="s">
        <v>150</v>
      </c>
      <c r="B280" s="198" t="s">
        <v>150</v>
      </c>
      <c r="C280" s="324" t="s">
        <v>495</v>
      </c>
      <c r="D280" s="264">
        <v>10209</v>
      </c>
      <c r="E280" s="264">
        <v>11918</v>
      </c>
      <c r="F280" s="264">
        <v>12120</v>
      </c>
      <c r="G280" s="264">
        <v>11561</v>
      </c>
      <c r="H280" s="266">
        <v>10994</v>
      </c>
      <c r="I280" s="266">
        <v>10685</v>
      </c>
      <c r="J280" s="266">
        <v>11018</v>
      </c>
      <c r="K280" s="266">
        <v>11072</v>
      </c>
      <c r="L280" s="266">
        <v>10012</v>
      </c>
      <c r="M280" s="266">
        <v>9069</v>
      </c>
      <c r="N280" s="266">
        <v>7235</v>
      </c>
      <c r="O280" s="266">
        <v>6826</v>
      </c>
      <c r="P280" s="4"/>
      <c r="Q280" s="4"/>
      <c r="R280" s="4"/>
      <c r="S280" s="4"/>
      <c r="T280" s="4"/>
    </row>
    <row r="281" spans="1:20" x14ac:dyDescent="0.3">
      <c r="A281" s="254" t="s">
        <v>151</v>
      </c>
      <c r="B281" s="198" t="s">
        <v>151</v>
      </c>
      <c r="C281" s="324" t="s">
        <v>495</v>
      </c>
      <c r="D281" s="264">
        <v>14174</v>
      </c>
      <c r="E281" s="264">
        <v>12800</v>
      </c>
      <c r="F281" s="264">
        <v>13763</v>
      </c>
      <c r="G281" s="264">
        <v>13970</v>
      </c>
      <c r="H281" s="266">
        <v>13454</v>
      </c>
      <c r="I281" s="266">
        <v>13336</v>
      </c>
      <c r="J281" s="266">
        <v>13615</v>
      </c>
      <c r="K281" s="266">
        <v>13510</v>
      </c>
      <c r="L281" s="266">
        <v>12022</v>
      </c>
      <c r="M281" s="266">
        <v>10841</v>
      </c>
      <c r="N281" s="266">
        <v>9092</v>
      </c>
      <c r="O281" s="266">
        <v>7875</v>
      </c>
      <c r="P281" s="4"/>
      <c r="Q281" s="4"/>
      <c r="R281" s="4"/>
      <c r="S281" s="4"/>
      <c r="T281" s="4"/>
    </row>
    <row r="282" spans="1:20" x14ac:dyDescent="0.3">
      <c r="A282" s="254" t="s">
        <v>152</v>
      </c>
      <c r="B282" s="198" t="s">
        <v>152</v>
      </c>
      <c r="C282" s="324" t="s">
        <v>495</v>
      </c>
      <c r="D282" s="264">
        <v>11581</v>
      </c>
      <c r="E282" s="264">
        <v>14484</v>
      </c>
      <c r="F282" s="264">
        <v>14257</v>
      </c>
      <c r="G282" s="264">
        <v>14214</v>
      </c>
      <c r="H282" s="266">
        <v>13616</v>
      </c>
      <c r="I282" s="266">
        <v>14275</v>
      </c>
      <c r="J282" s="266">
        <v>15698</v>
      </c>
      <c r="K282" s="266">
        <v>14821</v>
      </c>
      <c r="L282" s="266">
        <v>13883</v>
      </c>
      <c r="M282" s="266">
        <v>12405</v>
      </c>
      <c r="N282" s="266">
        <v>10139</v>
      </c>
      <c r="O282" s="266">
        <v>9122</v>
      </c>
      <c r="P282" s="4"/>
      <c r="Q282" s="4"/>
      <c r="R282" s="4"/>
      <c r="S282" s="4"/>
      <c r="T282" s="4"/>
    </row>
    <row r="283" spans="1:20" x14ac:dyDescent="0.3">
      <c r="A283" s="254" t="s">
        <v>399</v>
      </c>
      <c r="B283" s="198" t="s">
        <v>399</v>
      </c>
      <c r="C283" s="324" t="s">
        <v>495</v>
      </c>
      <c r="D283" s="264">
        <v>2285</v>
      </c>
      <c r="E283" s="264">
        <v>2935</v>
      </c>
      <c r="F283" s="264">
        <v>2733</v>
      </c>
      <c r="G283" s="264">
        <v>2690</v>
      </c>
      <c r="H283" s="266">
        <v>2643</v>
      </c>
      <c r="I283" s="266">
        <v>2832</v>
      </c>
      <c r="J283" s="266">
        <v>3293</v>
      </c>
      <c r="K283" s="266">
        <v>3151</v>
      </c>
      <c r="L283" s="266">
        <v>3250</v>
      </c>
      <c r="M283" s="266">
        <v>3125</v>
      </c>
      <c r="N283" s="266">
        <v>2970</v>
      </c>
      <c r="O283" s="266">
        <v>2509</v>
      </c>
      <c r="P283" s="4"/>
      <c r="Q283" s="4"/>
      <c r="R283" s="4"/>
      <c r="S283" s="4"/>
      <c r="T283" s="4"/>
    </row>
    <row r="284" spans="1:20" x14ac:dyDescent="0.3">
      <c r="A284" s="254" t="s">
        <v>154</v>
      </c>
      <c r="B284" s="198" t="s">
        <v>154</v>
      </c>
      <c r="C284" s="324" t="s">
        <v>495</v>
      </c>
      <c r="D284" s="264">
        <v>3003</v>
      </c>
      <c r="E284" s="264">
        <v>4099</v>
      </c>
      <c r="F284" s="264">
        <v>4406</v>
      </c>
      <c r="G284" s="264">
        <v>4485</v>
      </c>
      <c r="H284" s="266">
        <v>4440</v>
      </c>
      <c r="I284" s="266">
        <v>4431</v>
      </c>
      <c r="J284" s="266">
        <v>4704</v>
      </c>
      <c r="K284" s="266">
        <v>4486</v>
      </c>
      <c r="L284" s="266">
        <v>4092</v>
      </c>
      <c r="M284" s="266">
        <v>3243</v>
      </c>
      <c r="N284" s="266">
        <v>2672</v>
      </c>
      <c r="O284" s="266">
        <v>2280</v>
      </c>
      <c r="P284" s="4"/>
      <c r="Q284" s="4"/>
      <c r="R284" s="4"/>
      <c r="S284" s="4"/>
      <c r="T284" s="4"/>
    </row>
    <row r="285" spans="1:20" x14ac:dyDescent="0.3">
      <c r="A285" s="254" t="s">
        <v>155</v>
      </c>
      <c r="B285" s="198" t="s">
        <v>155</v>
      </c>
      <c r="C285" s="324" t="s">
        <v>495</v>
      </c>
      <c r="D285" s="264">
        <v>2467</v>
      </c>
      <c r="E285" s="264">
        <v>2812</v>
      </c>
      <c r="F285" s="264">
        <v>2797</v>
      </c>
      <c r="G285" s="264">
        <v>2855</v>
      </c>
      <c r="H285" s="266">
        <v>2863</v>
      </c>
      <c r="I285" s="266">
        <v>2856</v>
      </c>
      <c r="J285" s="266">
        <v>3382</v>
      </c>
      <c r="K285" s="266">
        <v>3414</v>
      </c>
      <c r="L285" s="266">
        <v>3256</v>
      </c>
      <c r="M285" s="266">
        <v>3185</v>
      </c>
      <c r="N285" s="266">
        <v>2662</v>
      </c>
      <c r="O285" s="266">
        <v>2239</v>
      </c>
      <c r="P285" s="4"/>
      <c r="Q285" s="4"/>
      <c r="R285" s="4"/>
      <c r="S285" s="4"/>
      <c r="T285" s="4"/>
    </row>
    <row r="286" spans="1:20" x14ac:dyDescent="0.3">
      <c r="A286" s="254" t="s">
        <v>156</v>
      </c>
      <c r="B286" s="198" t="s">
        <v>156</v>
      </c>
      <c r="C286" s="324" t="s">
        <v>495</v>
      </c>
      <c r="D286" s="264">
        <v>2341</v>
      </c>
      <c r="E286" s="264">
        <v>3266</v>
      </c>
      <c r="F286" s="264">
        <v>3437</v>
      </c>
      <c r="G286" s="264">
        <v>3418</v>
      </c>
      <c r="H286" s="266">
        <v>3592</v>
      </c>
      <c r="I286" s="266">
        <v>3462</v>
      </c>
      <c r="J286" s="266">
        <v>3832</v>
      </c>
      <c r="K286" s="266">
        <v>3723</v>
      </c>
      <c r="L286" s="266">
        <v>3707</v>
      </c>
      <c r="M286" s="266">
        <v>3228</v>
      </c>
      <c r="N286" s="266">
        <v>2378</v>
      </c>
      <c r="O286" s="266">
        <v>1844</v>
      </c>
      <c r="P286" s="4"/>
      <c r="Q286" s="4"/>
      <c r="R286" s="4"/>
      <c r="S286" s="4"/>
      <c r="T286" s="4"/>
    </row>
    <row r="287" spans="1:20" x14ac:dyDescent="0.3">
      <c r="A287" s="254" t="s">
        <v>157</v>
      </c>
      <c r="B287" s="198" t="s">
        <v>157</v>
      </c>
      <c r="C287" s="324" t="s">
        <v>495</v>
      </c>
      <c r="D287" s="264">
        <v>7066</v>
      </c>
      <c r="E287" s="264">
        <v>8702</v>
      </c>
      <c r="F287" s="264">
        <v>8381</v>
      </c>
      <c r="G287" s="264">
        <v>7954</v>
      </c>
      <c r="H287" s="266">
        <v>7168</v>
      </c>
      <c r="I287" s="266">
        <v>6797</v>
      </c>
      <c r="J287" s="266">
        <v>4252</v>
      </c>
      <c r="K287" s="266">
        <v>3683</v>
      </c>
      <c r="L287" s="266">
        <v>2981</v>
      </c>
      <c r="M287" s="266">
        <v>2096</v>
      </c>
      <c r="N287" s="266">
        <v>1471</v>
      </c>
      <c r="O287" s="266">
        <v>971</v>
      </c>
      <c r="P287" s="4"/>
      <c r="Q287" s="4"/>
      <c r="R287" s="4"/>
      <c r="S287" s="4"/>
      <c r="T287" s="4"/>
    </row>
    <row r="288" spans="1:20" x14ac:dyDescent="0.3">
      <c r="A288" s="254" t="s">
        <v>400</v>
      </c>
      <c r="B288" s="198" t="s">
        <v>400</v>
      </c>
      <c r="C288" s="324" t="s">
        <v>495</v>
      </c>
      <c r="D288" s="264">
        <v>10390</v>
      </c>
      <c r="E288" s="264">
        <v>12153</v>
      </c>
      <c r="F288" s="264">
        <v>12240</v>
      </c>
      <c r="G288" s="264">
        <v>11902</v>
      </c>
      <c r="H288" s="266">
        <v>11801</v>
      </c>
      <c r="I288" s="266">
        <v>11763</v>
      </c>
      <c r="J288" s="266">
        <v>12846</v>
      </c>
      <c r="K288" s="266">
        <v>13383</v>
      </c>
      <c r="L288" s="266">
        <v>12647</v>
      </c>
      <c r="M288" s="266">
        <v>11792</v>
      </c>
      <c r="N288" s="266">
        <v>10450</v>
      </c>
      <c r="O288" s="266">
        <v>8640</v>
      </c>
      <c r="P288" s="4"/>
      <c r="Q288" s="4"/>
      <c r="R288" s="4"/>
      <c r="S288" s="4"/>
      <c r="T288" s="4"/>
    </row>
    <row r="289" spans="1:20" x14ac:dyDescent="0.3">
      <c r="A289" s="254" t="s">
        <v>159</v>
      </c>
      <c r="B289" s="198" t="s">
        <v>159</v>
      </c>
      <c r="C289" s="324" t="s">
        <v>495</v>
      </c>
      <c r="D289" s="264">
        <v>8465</v>
      </c>
      <c r="E289" s="264">
        <v>9926</v>
      </c>
      <c r="F289" s="264">
        <v>9711</v>
      </c>
      <c r="G289" s="264">
        <v>10018</v>
      </c>
      <c r="H289" s="266">
        <v>9831</v>
      </c>
      <c r="I289" s="266">
        <v>9456</v>
      </c>
      <c r="J289" s="266">
        <v>10141</v>
      </c>
      <c r="K289" s="266">
        <v>9390</v>
      </c>
      <c r="L289" s="266">
        <v>8508</v>
      </c>
      <c r="M289" s="266">
        <v>7898</v>
      </c>
      <c r="N289" s="266">
        <v>6601</v>
      </c>
      <c r="O289" s="266">
        <v>5817</v>
      </c>
      <c r="P289" s="4"/>
      <c r="Q289" s="4"/>
      <c r="R289" s="4"/>
      <c r="S289" s="4"/>
      <c r="T289" s="4"/>
    </row>
    <row r="290" spans="1:20" x14ac:dyDescent="0.3">
      <c r="A290" s="254" t="s">
        <v>401</v>
      </c>
      <c r="B290" s="198" t="s">
        <v>401</v>
      </c>
      <c r="C290" s="324" t="s">
        <v>495</v>
      </c>
      <c r="D290" s="264">
        <v>612</v>
      </c>
      <c r="E290" s="264">
        <v>1179</v>
      </c>
      <c r="F290" s="264">
        <v>1074</v>
      </c>
      <c r="G290" s="264">
        <v>1115</v>
      </c>
      <c r="H290" s="266">
        <v>998</v>
      </c>
      <c r="I290" s="266">
        <v>924</v>
      </c>
      <c r="J290" s="266">
        <v>1029</v>
      </c>
      <c r="K290" s="266">
        <v>855</v>
      </c>
      <c r="L290" s="266">
        <v>726</v>
      </c>
      <c r="M290" s="266">
        <v>589</v>
      </c>
      <c r="N290" s="266">
        <v>499</v>
      </c>
      <c r="O290" s="266">
        <v>384</v>
      </c>
      <c r="P290" s="4"/>
      <c r="Q290" s="4"/>
      <c r="R290" s="4"/>
      <c r="S290" s="4"/>
      <c r="T290" s="4"/>
    </row>
    <row r="291" spans="1:20" x14ac:dyDescent="0.3">
      <c r="A291" s="254" t="s">
        <v>161</v>
      </c>
      <c r="B291" s="198" t="s">
        <v>161</v>
      </c>
      <c r="C291" s="324" t="s">
        <v>495</v>
      </c>
      <c r="D291" s="264">
        <v>1827</v>
      </c>
      <c r="E291" s="264">
        <v>4228</v>
      </c>
      <c r="F291" s="264">
        <v>3730</v>
      </c>
      <c r="G291" s="264">
        <v>2754</v>
      </c>
      <c r="H291" s="266">
        <v>2321</v>
      </c>
      <c r="I291" s="266">
        <v>2086</v>
      </c>
      <c r="J291" s="266">
        <v>1862</v>
      </c>
      <c r="K291" s="266">
        <v>1499</v>
      </c>
      <c r="L291" s="266">
        <v>1180</v>
      </c>
      <c r="M291" s="266">
        <v>1014</v>
      </c>
      <c r="N291" s="266">
        <v>766</v>
      </c>
      <c r="O291" s="266">
        <v>596</v>
      </c>
      <c r="P291" s="4"/>
      <c r="Q291" s="4"/>
      <c r="R291" s="4"/>
      <c r="S291" s="4"/>
      <c r="T291" s="4"/>
    </row>
    <row r="292" spans="1:20" x14ac:dyDescent="0.3">
      <c r="A292" s="254" t="s">
        <v>162</v>
      </c>
      <c r="B292" s="198" t="s">
        <v>162</v>
      </c>
      <c r="C292" s="324" t="s">
        <v>495</v>
      </c>
      <c r="D292" s="264">
        <v>7151</v>
      </c>
      <c r="E292" s="264">
        <v>8730</v>
      </c>
      <c r="F292" s="264">
        <v>8248</v>
      </c>
      <c r="G292" s="264">
        <v>8246</v>
      </c>
      <c r="H292" s="266">
        <v>8274</v>
      </c>
      <c r="I292" s="266">
        <v>8542</v>
      </c>
      <c r="J292" s="266">
        <v>9819</v>
      </c>
      <c r="K292" s="266">
        <v>9275</v>
      </c>
      <c r="L292" s="266">
        <v>8489</v>
      </c>
      <c r="M292" s="266">
        <v>7430</v>
      </c>
      <c r="N292" s="266">
        <v>6334</v>
      </c>
      <c r="O292" s="266">
        <v>5604</v>
      </c>
      <c r="P292" s="4"/>
      <c r="Q292" s="4"/>
      <c r="R292" s="4"/>
      <c r="S292" s="4"/>
      <c r="T292" s="4"/>
    </row>
    <row r="293" spans="1:20" x14ac:dyDescent="0.3">
      <c r="A293" s="254" t="s">
        <v>163</v>
      </c>
      <c r="B293" s="198" t="s">
        <v>163</v>
      </c>
      <c r="C293" s="324" t="s">
        <v>495</v>
      </c>
      <c r="D293" s="264">
        <v>2732</v>
      </c>
      <c r="E293" s="264">
        <v>3539</v>
      </c>
      <c r="F293" s="264">
        <v>3296</v>
      </c>
      <c r="G293" s="264">
        <v>3381</v>
      </c>
      <c r="H293" s="266">
        <v>3224</v>
      </c>
      <c r="I293" s="266">
        <v>3055</v>
      </c>
      <c r="J293" s="266">
        <v>3544</v>
      </c>
      <c r="K293" s="266">
        <v>3495</v>
      </c>
      <c r="L293" s="266">
        <v>3277</v>
      </c>
      <c r="M293" s="266">
        <v>2813</v>
      </c>
      <c r="N293" s="266">
        <v>2437</v>
      </c>
      <c r="O293" s="266">
        <v>2097</v>
      </c>
      <c r="P293" s="4"/>
      <c r="Q293" s="4"/>
      <c r="R293" s="4"/>
      <c r="S293" s="4"/>
      <c r="T293" s="4"/>
    </row>
    <row r="294" spans="1:20" x14ac:dyDescent="0.3">
      <c r="A294" s="254" t="s">
        <v>262</v>
      </c>
      <c r="B294" s="198" t="s">
        <v>262</v>
      </c>
      <c r="C294" s="324" t="s">
        <v>495</v>
      </c>
      <c r="D294" s="106">
        <v>1714</v>
      </c>
      <c r="E294" s="106">
        <v>1831</v>
      </c>
      <c r="F294" s="106">
        <v>1802</v>
      </c>
      <c r="G294" s="106">
        <v>1801</v>
      </c>
      <c r="H294" s="266">
        <v>1738</v>
      </c>
      <c r="I294" s="266">
        <v>1730</v>
      </c>
      <c r="J294" s="266">
        <v>1973</v>
      </c>
      <c r="K294" s="266">
        <v>2036</v>
      </c>
      <c r="L294" s="266">
        <v>1859</v>
      </c>
      <c r="M294" s="266">
        <v>1738</v>
      </c>
      <c r="N294" s="266">
        <v>1566</v>
      </c>
      <c r="O294" s="266">
        <v>1382</v>
      </c>
      <c r="P294" s="4"/>
      <c r="Q294" s="4"/>
      <c r="R294" s="4"/>
      <c r="S294" s="4"/>
      <c r="T294" s="4"/>
    </row>
    <row r="295" spans="1:20" x14ac:dyDescent="0.3">
      <c r="A295" s="254" t="s">
        <v>402</v>
      </c>
      <c r="B295" s="198" t="s">
        <v>402</v>
      </c>
      <c r="C295" s="324" t="s">
        <v>495</v>
      </c>
      <c r="D295" s="264">
        <v>1839</v>
      </c>
      <c r="E295" s="264">
        <v>2114</v>
      </c>
      <c r="F295" s="264">
        <v>2001</v>
      </c>
      <c r="G295" s="264">
        <v>2105</v>
      </c>
      <c r="H295" s="266">
        <v>2103</v>
      </c>
      <c r="I295" s="266">
        <v>2133</v>
      </c>
      <c r="J295" s="266">
        <v>2514</v>
      </c>
      <c r="K295" s="266">
        <v>2524</v>
      </c>
      <c r="L295" s="266">
        <v>2115</v>
      </c>
      <c r="M295" s="266">
        <v>1865</v>
      </c>
      <c r="N295" s="266">
        <v>1644</v>
      </c>
      <c r="O295" s="266">
        <v>1305</v>
      </c>
      <c r="P295" s="4"/>
      <c r="Q295" s="4"/>
      <c r="R295" s="4"/>
      <c r="S295" s="4"/>
      <c r="T295" s="4"/>
    </row>
    <row r="296" spans="1:20" x14ac:dyDescent="0.3">
      <c r="A296" s="255" t="s">
        <v>73</v>
      </c>
      <c r="B296" s="198" t="s">
        <v>73</v>
      </c>
      <c r="C296" s="300" t="s">
        <v>495</v>
      </c>
      <c r="D296" s="108">
        <f>SUM(D200:D295)</f>
        <v>687121</v>
      </c>
      <c r="E296" s="108">
        <f t="shared" ref="E296:O296" si="0">SUM(E200:E295)</f>
        <v>827334</v>
      </c>
      <c r="F296" s="108">
        <f t="shared" si="0"/>
        <v>828570</v>
      </c>
      <c r="G296" s="108">
        <f t="shared" si="0"/>
        <v>826654</v>
      </c>
      <c r="H296" s="108">
        <f t="shared" si="0"/>
        <v>811686</v>
      </c>
      <c r="I296" s="108">
        <f t="shared" si="0"/>
        <v>806739</v>
      </c>
      <c r="J296" s="108">
        <f t="shared" si="0"/>
        <v>874279</v>
      </c>
      <c r="K296" s="108">
        <f t="shared" si="0"/>
        <v>867006</v>
      </c>
      <c r="L296" s="108">
        <f t="shared" si="0"/>
        <v>789449</v>
      </c>
      <c r="M296" s="108">
        <f t="shared" si="0"/>
        <v>718504</v>
      </c>
      <c r="N296" s="108">
        <f t="shared" si="0"/>
        <v>620015</v>
      </c>
      <c r="O296" s="108">
        <f t="shared" si="0"/>
        <v>534882</v>
      </c>
      <c r="P296" s="4"/>
      <c r="Q296" s="4"/>
      <c r="R296" s="4"/>
      <c r="S296" s="4"/>
      <c r="T296" s="4"/>
    </row>
    <row r="297" spans="1:20" x14ac:dyDescent="0.3">
      <c r="B297" s="768" t="s">
        <v>74</v>
      </c>
      <c r="C297" s="769" t="s">
        <v>313</v>
      </c>
      <c r="D297" s="770">
        <v>1590</v>
      </c>
      <c r="E297" s="770">
        <v>1687</v>
      </c>
      <c r="F297" s="770">
        <v>1612</v>
      </c>
      <c r="G297" s="770">
        <v>1710</v>
      </c>
      <c r="H297" s="771">
        <v>1648</v>
      </c>
      <c r="I297" s="771">
        <v>1606</v>
      </c>
      <c r="J297" s="771">
        <v>1531</v>
      </c>
      <c r="K297" s="771">
        <v>1569</v>
      </c>
      <c r="L297" s="771">
        <v>1499</v>
      </c>
      <c r="M297" s="771">
        <v>1367</v>
      </c>
      <c r="N297" s="771">
        <v>1295</v>
      </c>
      <c r="O297" s="771">
        <v>1273</v>
      </c>
      <c r="P297" s="4"/>
      <c r="Q297" s="4"/>
      <c r="R297" s="4"/>
      <c r="S297" s="4"/>
      <c r="T297" s="4"/>
    </row>
    <row r="298" spans="1:20" x14ac:dyDescent="0.3">
      <c r="A298" s="279"/>
      <c r="B298" s="768" t="s">
        <v>75</v>
      </c>
      <c r="C298" s="769" t="s">
        <v>313</v>
      </c>
      <c r="D298" s="770">
        <v>33107</v>
      </c>
      <c r="E298" s="770">
        <v>35731</v>
      </c>
      <c r="F298" s="770">
        <v>35954</v>
      </c>
      <c r="G298" s="770">
        <v>37991</v>
      </c>
      <c r="H298" s="771">
        <v>38222</v>
      </c>
      <c r="I298" s="771">
        <v>37464</v>
      </c>
      <c r="J298" s="771">
        <v>40356</v>
      </c>
      <c r="K298" s="771">
        <v>41795</v>
      </c>
      <c r="L298" s="771">
        <v>41748</v>
      </c>
      <c r="M298" s="771">
        <v>41567</v>
      </c>
      <c r="N298" s="771">
        <v>38093</v>
      </c>
      <c r="O298" s="771">
        <v>31561</v>
      </c>
      <c r="P298" s="4"/>
      <c r="Q298" s="4"/>
      <c r="R298" s="4"/>
      <c r="S298" s="4"/>
      <c r="T298" s="4"/>
    </row>
    <row r="299" spans="1:20" x14ac:dyDescent="0.3">
      <c r="A299" s="279"/>
      <c r="B299" s="768" t="s">
        <v>376</v>
      </c>
      <c r="C299" s="769" t="s">
        <v>313</v>
      </c>
      <c r="D299" s="770">
        <v>2123</v>
      </c>
      <c r="E299" s="770">
        <v>2193</v>
      </c>
      <c r="F299" s="770">
        <v>2125</v>
      </c>
      <c r="G299" s="770">
        <v>2197</v>
      </c>
      <c r="H299" s="771">
        <v>2242</v>
      </c>
      <c r="I299" s="771">
        <v>2138</v>
      </c>
      <c r="J299" s="771">
        <v>2313</v>
      </c>
      <c r="K299" s="771">
        <v>2465</v>
      </c>
      <c r="L299" s="771">
        <v>2593</v>
      </c>
      <c r="M299" s="771">
        <v>2562</v>
      </c>
      <c r="N299" s="771">
        <v>2415</v>
      </c>
      <c r="O299" s="771">
        <v>2002</v>
      </c>
      <c r="P299" s="4"/>
      <c r="Q299" s="4"/>
      <c r="R299" s="4"/>
      <c r="S299" s="4"/>
      <c r="T299" s="4"/>
    </row>
    <row r="300" spans="1:20" x14ac:dyDescent="0.3">
      <c r="A300" s="279"/>
      <c r="B300" s="768" t="s">
        <v>77</v>
      </c>
      <c r="C300" s="769" t="s">
        <v>313</v>
      </c>
      <c r="D300" s="770">
        <v>5204</v>
      </c>
      <c r="E300" s="770">
        <v>5408</v>
      </c>
      <c r="F300" s="770">
        <v>5338</v>
      </c>
      <c r="G300" s="770">
        <v>5690</v>
      </c>
      <c r="H300" s="771">
        <v>5660</v>
      </c>
      <c r="I300" s="771">
        <v>5545</v>
      </c>
      <c r="J300" s="771">
        <v>5602</v>
      </c>
      <c r="K300" s="771">
        <v>5721</v>
      </c>
      <c r="L300" s="771">
        <v>5364</v>
      </c>
      <c r="M300" s="771">
        <v>5162</v>
      </c>
      <c r="N300" s="771">
        <v>4378</v>
      </c>
      <c r="O300" s="771">
        <v>3322</v>
      </c>
      <c r="P300" s="4"/>
      <c r="Q300" s="4"/>
      <c r="R300" s="4"/>
      <c r="S300" s="4"/>
      <c r="T300" s="4"/>
    </row>
    <row r="301" spans="1:20" x14ac:dyDescent="0.3">
      <c r="A301" s="279"/>
      <c r="B301" s="768" t="s">
        <v>78</v>
      </c>
      <c r="C301" s="769" t="s">
        <v>313</v>
      </c>
      <c r="D301" s="770">
        <v>3190</v>
      </c>
      <c r="E301" s="770">
        <v>3454</v>
      </c>
      <c r="F301" s="770">
        <v>3358</v>
      </c>
      <c r="G301" s="770">
        <v>3353</v>
      </c>
      <c r="H301" s="771">
        <v>3321</v>
      </c>
      <c r="I301" s="771">
        <v>3320</v>
      </c>
      <c r="J301" s="771">
        <v>3461</v>
      </c>
      <c r="K301" s="771">
        <v>3547</v>
      </c>
      <c r="L301" s="771">
        <v>3671</v>
      </c>
      <c r="M301" s="771">
        <v>3615</v>
      </c>
      <c r="N301" s="771">
        <v>3568</v>
      </c>
      <c r="O301" s="771">
        <v>3131</v>
      </c>
      <c r="P301" s="4"/>
      <c r="Q301" s="4"/>
      <c r="R301" s="4"/>
      <c r="S301" s="4"/>
      <c r="T301" s="4"/>
    </row>
    <row r="302" spans="1:20" x14ac:dyDescent="0.3">
      <c r="A302" s="279"/>
      <c r="B302" s="768" t="s">
        <v>377</v>
      </c>
      <c r="C302" s="769" t="s">
        <v>313</v>
      </c>
      <c r="D302" s="770">
        <v>9036</v>
      </c>
      <c r="E302" s="770">
        <v>10273</v>
      </c>
      <c r="F302" s="770">
        <v>10463</v>
      </c>
      <c r="G302" s="770">
        <v>10731</v>
      </c>
      <c r="H302" s="771">
        <v>10721</v>
      </c>
      <c r="I302" s="771">
        <v>10205</v>
      </c>
      <c r="J302" s="771">
        <v>10870</v>
      </c>
      <c r="K302" s="771">
        <v>11111</v>
      </c>
      <c r="L302" s="771">
        <v>10687</v>
      </c>
      <c r="M302" s="771">
        <v>10151</v>
      </c>
      <c r="N302" s="771">
        <v>9531</v>
      </c>
      <c r="O302" s="771">
        <v>7671</v>
      </c>
      <c r="P302" s="4"/>
      <c r="Q302" s="4"/>
      <c r="R302" s="4"/>
      <c r="S302" s="4"/>
      <c r="T302" s="4"/>
    </row>
    <row r="303" spans="1:20" x14ac:dyDescent="0.3">
      <c r="A303" s="279"/>
      <c r="B303" s="768" t="s">
        <v>80</v>
      </c>
      <c r="C303" s="769" t="s">
        <v>313</v>
      </c>
      <c r="D303" s="770">
        <v>3633</v>
      </c>
      <c r="E303" s="770">
        <v>4089</v>
      </c>
      <c r="F303" s="770">
        <v>4205</v>
      </c>
      <c r="G303" s="770">
        <v>4389</v>
      </c>
      <c r="H303" s="771">
        <v>4375</v>
      </c>
      <c r="I303" s="771">
        <v>4060</v>
      </c>
      <c r="J303" s="771">
        <v>4358</v>
      </c>
      <c r="K303" s="771">
        <v>4326</v>
      </c>
      <c r="L303" s="771">
        <v>4118</v>
      </c>
      <c r="M303" s="771">
        <v>3905</v>
      </c>
      <c r="N303" s="771">
        <v>3549</v>
      </c>
      <c r="O303" s="771">
        <v>2709</v>
      </c>
      <c r="P303" s="4"/>
      <c r="Q303" s="4"/>
      <c r="R303" s="4"/>
      <c r="S303" s="4"/>
      <c r="T303" s="4"/>
    </row>
    <row r="304" spans="1:20" x14ac:dyDescent="0.3">
      <c r="A304" s="279"/>
      <c r="B304" s="768" t="s">
        <v>81</v>
      </c>
      <c r="C304" s="769" t="s">
        <v>313</v>
      </c>
      <c r="D304" s="770">
        <v>16102</v>
      </c>
      <c r="E304" s="770">
        <v>19064</v>
      </c>
      <c r="F304" s="770">
        <v>19785</v>
      </c>
      <c r="G304" s="770">
        <v>20238</v>
      </c>
      <c r="H304" s="771">
        <v>20347</v>
      </c>
      <c r="I304" s="771">
        <v>19762</v>
      </c>
      <c r="J304" s="771">
        <v>22025</v>
      </c>
      <c r="K304" s="771">
        <v>22695</v>
      </c>
      <c r="L304" s="771">
        <v>21767</v>
      </c>
      <c r="M304" s="771">
        <v>20951</v>
      </c>
      <c r="N304" s="771">
        <v>18989</v>
      </c>
      <c r="O304" s="771">
        <v>15790</v>
      </c>
      <c r="P304" s="4"/>
      <c r="Q304" s="4"/>
      <c r="R304" s="4"/>
      <c r="S304" s="4"/>
      <c r="T304" s="4"/>
    </row>
    <row r="305" spans="1:20" x14ac:dyDescent="0.3">
      <c r="A305" s="279"/>
      <c r="B305" s="768" t="s">
        <v>82</v>
      </c>
      <c r="C305" s="769" t="s">
        <v>313</v>
      </c>
      <c r="D305" s="770">
        <v>5301</v>
      </c>
      <c r="E305" s="770">
        <v>5886</v>
      </c>
      <c r="F305" s="770">
        <v>5859</v>
      </c>
      <c r="G305" s="770">
        <v>6206</v>
      </c>
      <c r="H305" s="771">
        <v>5949</v>
      </c>
      <c r="I305" s="771">
        <v>5876</v>
      </c>
      <c r="J305" s="771">
        <v>6534</v>
      </c>
      <c r="K305" s="771">
        <v>6794</v>
      </c>
      <c r="L305" s="771">
        <v>6820</v>
      </c>
      <c r="M305" s="771">
        <v>6633</v>
      </c>
      <c r="N305" s="771">
        <v>6450</v>
      </c>
      <c r="O305" s="771">
        <v>5481</v>
      </c>
      <c r="P305" s="4"/>
      <c r="Q305" s="4"/>
      <c r="R305" s="4"/>
      <c r="S305" s="4"/>
      <c r="T305" s="4"/>
    </row>
    <row r="306" spans="1:20" x14ac:dyDescent="0.3">
      <c r="A306" s="279"/>
      <c r="B306" s="768" t="s">
        <v>378</v>
      </c>
      <c r="C306" s="769" t="s">
        <v>313</v>
      </c>
      <c r="D306" s="770">
        <v>69735</v>
      </c>
      <c r="E306" s="770">
        <v>85675</v>
      </c>
      <c r="F306" s="770">
        <v>88314</v>
      </c>
      <c r="G306" s="770">
        <v>91525</v>
      </c>
      <c r="H306" s="771">
        <v>91203</v>
      </c>
      <c r="I306" s="771">
        <v>94165</v>
      </c>
      <c r="J306" s="771">
        <v>98589</v>
      </c>
      <c r="K306" s="771">
        <v>100150</v>
      </c>
      <c r="L306" s="771">
        <v>100248</v>
      </c>
      <c r="M306" s="771">
        <v>97412</v>
      </c>
      <c r="N306" s="771">
        <v>91843</v>
      </c>
      <c r="O306" s="771">
        <v>80253</v>
      </c>
      <c r="P306" s="4"/>
      <c r="Q306" s="4"/>
      <c r="R306" s="4"/>
      <c r="S306" s="4"/>
      <c r="T306" s="4"/>
    </row>
    <row r="307" spans="1:20" x14ac:dyDescent="0.3">
      <c r="A307" s="279"/>
      <c r="B307" s="768" t="s">
        <v>379</v>
      </c>
      <c r="C307" s="769" t="s">
        <v>313</v>
      </c>
      <c r="D307" s="770">
        <v>16326</v>
      </c>
      <c r="E307" s="770">
        <v>18021</v>
      </c>
      <c r="F307" s="770">
        <v>18595</v>
      </c>
      <c r="G307" s="770">
        <v>19861</v>
      </c>
      <c r="H307" s="771">
        <v>19809</v>
      </c>
      <c r="I307" s="771">
        <v>17930</v>
      </c>
      <c r="J307" s="771">
        <v>19081</v>
      </c>
      <c r="K307" s="771">
        <v>19318</v>
      </c>
      <c r="L307" s="771">
        <v>18656</v>
      </c>
      <c r="M307" s="771">
        <v>18126</v>
      </c>
      <c r="N307" s="771">
        <v>16874</v>
      </c>
      <c r="O307" s="771">
        <v>13747</v>
      </c>
      <c r="P307" s="4"/>
      <c r="Q307" s="4"/>
      <c r="R307" s="4"/>
      <c r="S307" s="4"/>
      <c r="T307" s="4"/>
    </row>
    <row r="308" spans="1:20" x14ac:dyDescent="0.3">
      <c r="A308" s="279"/>
      <c r="B308" s="768" t="s">
        <v>380</v>
      </c>
      <c r="C308" s="769" t="s">
        <v>313</v>
      </c>
      <c r="D308" s="770">
        <v>10304</v>
      </c>
      <c r="E308" s="770">
        <v>10819</v>
      </c>
      <c r="F308" s="770">
        <v>11211</v>
      </c>
      <c r="G308" s="770">
        <v>11782</v>
      </c>
      <c r="H308" s="771">
        <v>11765</v>
      </c>
      <c r="I308" s="771">
        <v>11965</v>
      </c>
      <c r="J308" s="771">
        <v>12443</v>
      </c>
      <c r="K308" s="771">
        <v>12638</v>
      </c>
      <c r="L308" s="771">
        <v>12685</v>
      </c>
      <c r="M308" s="771">
        <v>12829</v>
      </c>
      <c r="N308" s="771">
        <v>12182</v>
      </c>
      <c r="O308" s="771">
        <v>10508</v>
      </c>
      <c r="P308" s="4"/>
      <c r="Q308" s="4"/>
      <c r="R308" s="4"/>
      <c r="S308" s="4"/>
      <c r="T308" s="4"/>
    </row>
    <row r="309" spans="1:20" x14ac:dyDescent="0.3">
      <c r="A309" s="279"/>
      <c r="B309" s="768" t="s">
        <v>86</v>
      </c>
      <c r="C309" s="769" t="s">
        <v>313</v>
      </c>
      <c r="D309" s="770">
        <v>7242</v>
      </c>
      <c r="E309" s="770">
        <v>7828</v>
      </c>
      <c r="F309" s="770">
        <v>8025</v>
      </c>
      <c r="G309" s="770">
        <v>8276</v>
      </c>
      <c r="H309" s="771">
        <v>8010</v>
      </c>
      <c r="I309" s="771">
        <v>8267</v>
      </c>
      <c r="J309" s="771">
        <v>8330</v>
      </c>
      <c r="K309" s="771">
        <v>8499</v>
      </c>
      <c r="L309" s="771">
        <v>8626</v>
      </c>
      <c r="M309" s="771">
        <v>8205</v>
      </c>
      <c r="N309" s="771">
        <v>7623</v>
      </c>
      <c r="O309" s="771">
        <v>6117</v>
      </c>
      <c r="P309" s="4"/>
      <c r="Q309" s="4"/>
      <c r="R309" s="4"/>
      <c r="S309" s="4"/>
      <c r="T309" s="4"/>
    </row>
    <row r="310" spans="1:20" x14ac:dyDescent="0.3">
      <c r="A310" s="279"/>
      <c r="B310" s="768" t="s">
        <v>87</v>
      </c>
      <c r="C310" s="769" t="s">
        <v>313</v>
      </c>
      <c r="D310" s="770">
        <v>4246</v>
      </c>
      <c r="E310" s="770">
        <v>5093</v>
      </c>
      <c r="F310" s="770">
        <v>5395</v>
      </c>
      <c r="G310" s="770">
        <v>5626</v>
      </c>
      <c r="H310" s="771">
        <v>5702</v>
      </c>
      <c r="I310" s="771">
        <v>5300</v>
      </c>
      <c r="J310" s="771">
        <v>5513</v>
      </c>
      <c r="K310" s="771">
        <v>5955</v>
      </c>
      <c r="L310" s="771">
        <v>6342</v>
      </c>
      <c r="M310" s="771">
        <v>6374</v>
      </c>
      <c r="N310" s="771">
        <v>5517</v>
      </c>
      <c r="O310" s="771">
        <v>4870</v>
      </c>
      <c r="P310" s="4"/>
      <c r="Q310" s="4"/>
      <c r="R310" s="4"/>
      <c r="S310" s="4"/>
      <c r="T310" s="4"/>
    </row>
    <row r="311" spans="1:20" x14ac:dyDescent="0.3">
      <c r="A311" s="279"/>
      <c r="B311" s="768" t="s">
        <v>88</v>
      </c>
      <c r="C311" s="769" t="s">
        <v>313</v>
      </c>
      <c r="D311" s="770">
        <v>1293</v>
      </c>
      <c r="E311" s="770">
        <v>1428</v>
      </c>
      <c r="F311" s="770">
        <v>1528</v>
      </c>
      <c r="G311" s="770">
        <v>1625</v>
      </c>
      <c r="H311" s="771">
        <v>1569</v>
      </c>
      <c r="I311" s="771">
        <v>1567</v>
      </c>
      <c r="J311" s="771">
        <v>1686</v>
      </c>
      <c r="K311" s="771">
        <v>1700</v>
      </c>
      <c r="L311" s="771">
        <v>1651</v>
      </c>
      <c r="M311" s="771">
        <v>1692</v>
      </c>
      <c r="N311" s="771">
        <v>1645</v>
      </c>
      <c r="O311" s="771">
        <v>1295</v>
      </c>
      <c r="P311" s="4"/>
      <c r="Q311" s="4"/>
      <c r="R311" s="4"/>
      <c r="S311" s="4"/>
      <c r="T311" s="4"/>
    </row>
    <row r="312" spans="1:20" x14ac:dyDescent="0.3">
      <c r="A312" s="279"/>
      <c r="B312" s="768" t="s">
        <v>89</v>
      </c>
      <c r="C312" s="769" t="s">
        <v>313</v>
      </c>
      <c r="D312" s="770">
        <v>6387</v>
      </c>
      <c r="E312" s="770">
        <v>6714</v>
      </c>
      <c r="F312" s="770">
        <v>6793</v>
      </c>
      <c r="G312" s="770">
        <v>6805</v>
      </c>
      <c r="H312" s="771">
        <v>7155</v>
      </c>
      <c r="I312" s="771">
        <v>7120</v>
      </c>
      <c r="J312" s="771">
        <v>7359</v>
      </c>
      <c r="K312" s="771">
        <v>7896</v>
      </c>
      <c r="L312" s="771">
        <v>7940</v>
      </c>
      <c r="M312" s="771">
        <v>7792</v>
      </c>
      <c r="N312" s="771">
        <v>7508</v>
      </c>
      <c r="O312" s="771">
        <v>6781</v>
      </c>
      <c r="P312" s="4"/>
      <c r="Q312" s="4"/>
      <c r="R312" s="4"/>
      <c r="S312" s="4"/>
      <c r="T312" s="4"/>
    </row>
    <row r="313" spans="1:20" x14ac:dyDescent="0.3">
      <c r="A313" s="279"/>
      <c r="B313" s="768" t="s">
        <v>90</v>
      </c>
      <c r="C313" s="769" t="s">
        <v>313</v>
      </c>
      <c r="D313" s="770">
        <v>20508</v>
      </c>
      <c r="E313" s="770">
        <v>24362</v>
      </c>
      <c r="F313" s="770">
        <v>25847</v>
      </c>
      <c r="G313" s="770">
        <v>26497</v>
      </c>
      <c r="H313" s="771">
        <v>26875</v>
      </c>
      <c r="I313" s="771">
        <v>26554</v>
      </c>
      <c r="J313" s="771">
        <v>27882</v>
      </c>
      <c r="K313" s="771">
        <v>28730</v>
      </c>
      <c r="L313" s="771">
        <v>28559</v>
      </c>
      <c r="M313" s="771">
        <v>28208</v>
      </c>
      <c r="N313" s="771">
        <v>27378</v>
      </c>
      <c r="O313" s="771">
        <v>23236</v>
      </c>
      <c r="P313" s="4"/>
      <c r="Q313" s="4"/>
      <c r="R313" s="4"/>
      <c r="S313" s="4"/>
      <c r="T313" s="4"/>
    </row>
    <row r="314" spans="1:20" x14ac:dyDescent="0.3">
      <c r="A314" s="279"/>
      <c r="B314" s="768" t="s">
        <v>381</v>
      </c>
      <c r="C314" s="769" t="s">
        <v>313</v>
      </c>
      <c r="D314" s="770">
        <v>3853</v>
      </c>
      <c r="E314" s="770">
        <v>4175</v>
      </c>
      <c r="F314" s="770">
        <v>4485</v>
      </c>
      <c r="G314" s="770">
        <v>4676</v>
      </c>
      <c r="H314" s="771">
        <v>4603</v>
      </c>
      <c r="I314" s="771">
        <v>4643</v>
      </c>
      <c r="J314" s="771">
        <v>4634</v>
      </c>
      <c r="K314" s="771">
        <v>4731</v>
      </c>
      <c r="L314" s="771">
        <v>4506</v>
      </c>
      <c r="M314" s="771">
        <v>4047</v>
      </c>
      <c r="N314" s="771">
        <v>3791</v>
      </c>
      <c r="O314" s="771">
        <v>2746</v>
      </c>
      <c r="P314" s="4"/>
      <c r="Q314" s="4"/>
      <c r="R314" s="4"/>
      <c r="S314" s="4"/>
      <c r="T314" s="4"/>
    </row>
    <row r="315" spans="1:20" x14ac:dyDescent="0.3">
      <c r="A315" s="279"/>
      <c r="B315" s="768" t="s">
        <v>92</v>
      </c>
      <c r="C315" s="769" t="s">
        <v>313</v>
      </c>
      <c r="D315" s="770">
        <v>15078</v>
      </c>
      <c r="E315" s="770">
        <v>17790</v>
      </c>
      <c r="F315" s="770">
        <v>18377</v>
      </c>
      <c r="G315" s="770">
        <v>18930</v>
      </c>
      <c r="H315" s="771">
        <v>19434</v>
      </c>
      <c r="I315" s="771">
        <v>18178</v>
      </c>
      <c r="J315" s="771">
        <v>19472</v>
      </c>
      <c r="K315" s="771">
        <v>19878</v>
      </c>
      <c r="L315" s="771">
        <v>18757</v>
      </c>
      <c r="M315" s="771">
        <v>18627</v>
      </c>
      <c r="N315" s="771">
        <v>16926</v>
      </c>
      <c r="O315" s="771">
        <v>14046</v>
      </c>
      <c r="P315" s="4"/>
      <c r="Q315" s="4"/>
      <c r="R315" s="4"/>
      <c r="S315" s="4"/>
      <c r="T315" s="4"/>
    </row>
    <row r="316" spans="1:20" x14ac:dyDescent="0.3">
      <c r="B316" s="768" t="s">
        <v>93</v>
      </c>
      <c r="C316" s="769" t="s">
        <v>313</v>
      </c>
      <c r="D316" s="770">
        <v>1296</v>
      </c>
      <c r="E316" s="770">
        <v>1443</v>
      </c>
      <c r="F316" s="770">
        <v>1533</v>
      </c>
      <c r="G316" s="770">
        <v>1589</v>
      </c>
      <c r="H316" s="771">
        <v>1631</v>
      </c>
      <c r="I316" s="771">
        <v>1531</v>
      </c>
      <c r="J316" s="771">
        <v>1675</v>
      </c>
      <c r="K316" s="771">
        <v>1651</v>
      </c>
      <c r="L316" s="771">
        <v>1763</v>
      </c>
      <c r="M316" s="771">
        <v>1774</v>
      </c>
      <c r="N316" s="771">
        <v>1738</v>
      </c>
      <c r="O316" s="771">
        <v>1507</v>
      </c>
      <c r="P316" s="4"/>
      <c r="Q316" s="4"/>
      <c r="R316" s="4"/>
      <c r="S316" s="4"/>
      <c r="T316" s="4"/>
    </row>
    <row r="317" spans="1:20" x14ac:dyDescent="0.3">
      <c r="B317" s="768" t="s">
        <v>94</v>
      </c>
      <c r="C317" s="769" t="s">
        <v>313</v>
      </c>
      <c r="D317" s="770">
        <v>4140</v>
      </c>
      <c r="E317" s="770">
        <v>4518</v>
      </c>
      <c r="F317" s="770">
        <v>4516</v>
      </c>
      <c r="G317" s="770">
        <v>4898</v>
      </c>
      <c r="H317" s="771">
        <v>4610</v>
      </c>
      <c r="I317" s="771">
        <v>4499</v>
      </c>
      <c r="J317" s="771">
        <v>4563</v>
      </c>
      <c r="K317" s="771">
        <v>4541</v>
      </c>
      <c r="L317" s="771">
        <v>4582</v>
      </c>
      <c r="M317" s="771">
        <v>4385</v>
      </c>
      <c r="N317" s="771">
        <v>3971</v>
      </c>
      <c r="O317" s="771">
        <v>3148</v>
      </c>
      <c r="P317" s="4"/>
      <c r="Q317" s="4"/>
      <c r="R317" s="4"/>
      <c r="S317" s="4"/>
      <c r="T317" s="4"/>
    </row>
    <row r="318" spans="1:20" x14ac:dyDescent="0.3">
      <c r="B318" s="768" t="s">
        <v>95</v>
      </c>
      <c r="C318" s="769" t="s">
        <v>313</v>
      </c>
      <c r="D318" s="770">
        <v>15859</v>
      </c>
      <c r="E318" s="770">
        <v>17079</v>
      </c>
      <c r="F318" s="770">
        <v>17262</v>
      </c>
      <c r="G318" s="770">
        <v>17945</v>
      </c>
      <c r="H318" s="771">
        <v>17641</v>
      </c>
      <c r="I318" s="771">
        <v>17782</v>
      </c>
      <c r="J318" s="771">
        <v>17446</v>
      </c>
      <c r="K318" s="771">
        <v>17549</v>
      </c>
      <c r="L318" s="771">
        <v>17190</v>
      </c>
      <c r="M318" s="771">
        <v>16736</v>
      </c>
      <c r="N318" s="771">
        <v>15278</v>
      </c>
      <c r="O318" s="771">
        <v>12470</v>
      </c>
      <c r="P318" s="4"/>
      <c r="Q318" s="4"/>
      <c r="R318" s="4"/>
      <c r="S318" s="4"/>
      <c r="T318" s="4"/>
    </row>
    <row r="319" spans="1:20" x14ac:dyDescent="0.3">
      <c r="B319" s="768" t="s">
        <v>96</v>
      </c>
      <c r="C319" s="769" t="s">
        <v>313</v>
      </c>
      <c r="D319" s="770">
        <v>12869</v>
      </c>
      <c r="E319" s="770">
        <v>14164</v>
      </c>
      <c r="F319" s="770">
        <v>14383</v>
      </c>
      <c r="G319" s="770">
        <v>15088</v>
      </c>
      <c r="H319" s="771">
        <v>15289</v>
      </c>
      <c r="I319" s="771">
        <v>14171</v>
      </c>
      <c r="J319" s="771">
        <v>15339</v>
      </c>
      <c r="K319" s="771">
        <v>15126</v>
      </c>
      <c r="L319" s="771">
        <v>14162</v>
      </c>
      <c r="M319" s="771">
        <v>13746</v>
      </c>
      <c r="N319" s="771">
        <v>12419</v>
      </c>
      <c r="O319" s="771">
        <v>9755</v>
      </c>
      <c r="P319" s="4"/>
      <c r="Q319" s="4"/>
      <c r="R319" s="4"/>
      <c r="S319" s="4"/>
      <c r="T319" s="4"/>
    </row>
    <row r="320" spans="1:20" x14ac:dyDescent="0.3">
      <c r="B320" s="768" t="s">
        <v>244</v>
      </c>
      <c r="C320" s="769" t="s">
        <v>313</v>
      </c>
      <c r="D320" s="770">
        <v>1589</v>
      </c>
      <c r="E320" s="770">
        <v>2086</v>
      </c>
      <c r="F320" s="770">
        <v>2082</v>
      </c>
      <c r="G320" s="770">
        <v>2091</v>
      </c>
      <c r="H320" s="771">
        <v>2181</v>
      </c>
      <c r="I320" s="771">
        <v>2344</v>
      </c>
      <c r="J320" s="771">
        <v>2380</v>
      </c>
      <c r="K320" s="771">
        <v>2444</v>
      </c>
      <c r="L320" s="771">
        <v>2380</v>
      </c>
      <c r="M320" s="771">
        <v>2382</v>
      </c>
      <c r="N320" s="771">
        <v>2309</v>
      </c>
      <c r="O320" s="771">
        <v>2029</v>
      </c>
      <c r="P320" s="4"/>
      <c r="Q320" s="4"/>
      <c r="R320" s="4"/>
      <c r="S320" s="4"/>
      <c r="T320" s="4"/>
    </row>
    <row r="321" spans="2:20" x14ac:dyDescent="0.3">
      <c r="B321" s="768" t="s">
        <v>382</v>
      </c>
      <c r="C321" s="769" t="s">
        <v>313</v>
      </c>
      <c r="D321" s="770">
        <v>7275</v>
      </c>
      <c r="E321" s="770">
        <v>8002</v>
      </c>
      <c r="F321" s="770">
        <v>8458</v>
      </c>
      <c r="G321" s="770">
        <v>8468</v>
      </c>
      <c r="H321" s="771">
        <v>8375</v>
      </c>
      <c r="I321" s="771">
        <v>7775</v>
      </c>
      <c r="J321" s="771">
        <v>7640</v>
      </c>
      <c r="K321" s="771">
        <v>7944</v>
      </c>
      <c r="L321" s="771">
        <v>7488</v>
      </c>
      <c r="M321" s="771">
        <v>7517</v>
      </c>
      <c r="N321" s="771">
        <v>6670</v>
      </c>
      <c r="O321" s="771">
        <v>5719</v>
      </c>
      <c r="P321" s="4"/>
      <c r="Q321" s="4"/>
      <c r="R321" s="4"/>
      <c r="S321" s="4"/>
      <c r="T321" s="4"/>
    </row>
    <row r="322" spans="2:20" x14ac:dyDescent="0.3">
      <c r="B322" s="768" t="s">
        <v>383</v>
      </c>
      <c r="C322" s="769" t="s">
        <v>313</v>
      </c>
      <c r="D322" s="770">
        <v>1932</v>
      </c>
      <c r="E322" s="770">
        <v>2276</v>
      </c>
      <c r="F322" s="770">
        <v>2285</v>
      </c>
      <c r="G322" s="770">
        <v>2428</v>
      </c>
      <c r="H322" s="771">
        <v>2419</v>
      </c>
      <c r="I322" s="771">
        <v>2460</v>
      </c>
      <c r="J322" s="771">
        <v>2587</v>
      </c>
      <c r="K322" s="771">
        <v>2583</v>
      </c>
      <c r="L322" s="771">
        <v>2422</v>
      </c>
      <c r="M322" s="771">
        <v>2400</v>
      </c>
      <c r="N322" s="771">
        <v>2129</v>
      </c>
      <c r="O322" s="771">
        <v>1758</v>
      </c>
      <c r="P322" s="4"/>
      <c r="Q322" s="4"/>
      <c r="R322" s="4"/>
      <c r="S322" s="4"/>
      <c r="T322" s="4"/>
    </row>
    <row r="323" spans="2:20" x14ac:dyDescent="0.3">
      <c r="B323" s="768" t="s">
        <v>384</v>
      </c>
      <c r="C323" s="769" t="s">
        <v>313</v>
      </c>
      <c r="D323" s="770">
        <v>16070</v>
      </c>
      <c r="E323" s="770">
        <v>17244</v>
      </c>
      <c r="F323" s="770">
        <v>17433</v>
      </c>
      <c r="G323" s="770">
        <v>18579</v>
      </c>
      <c r="H323" s="771">
        <v>19258</v>
      </c>
      <c r="I323" s="771">
        <v>17891</v>
      </c>
      <c r="J323" s="771">
        <v>19505</v>
      </c>
      <c r="K323" s="771">
        <v>20025</v>
      </c>
      <c r="L323" s="771">
        <v>19698</v>
      </c>
      <c r="M323" s="771">
        <v>20209</v>
      </c>
      <c r="N323" s="771">
        <v>19071</v>
      </c>
      <c r="O323" s="771">
        <v>15879</v>
      </c>
      <c r="P323" s="4"/>
      <c r="Q323" s="4"/>
      <c r="R323" s="4"/>
      <c r="S323" s="4"/>
      <c r="T323" s="4"/>
    </row>
    <row r="324" spans="2:20" x14ac:dyDescent="0.3">
      <c r="B324" s="768" t="s">
        <v>385</v>
      </c>
      <c r="C324" s="769" t="s">
        <v>313</v>
      </c>
      <c r="D324" s="770">
        <v>10499</v>
      </c>
      <c r="E324" s="770">
        <v>11809</v>
      </c>
      <c r="F324" s="770">
        <v>11413</v>
      </c>
      <c r="G324" s="770">
        <v>11880</v>
      </c>
      <c r="H324" s="771">
        <v>11969</v>
      </c>
      <c r="I324" s="771">
        <v>11897</v>
      </c>
      <c r="J324" s="771">
        <v>12641</v>
      </c>
      <c r="K324" s="771">
        <v>12861</v>
      </c>
      <c r="L324" s="771">
        <v>12486</v>
      </c>
      <c r="M324" s="771">
        <v>12103</v>
      </c>
      <c r="N324" s="771">
        <v>10897</v>
      </c>
      <c r="O324" s="771">
        <v>8923</v>
      </c>
      <c r="P324" s="4"/>
      <c r="Q324" s="4"/>
      <c r="R324" s="4"/>
      <c r="S324" s="4"/>
      <c r="T324" s="4"/>
    </row>
    <row r="325" spans="2:20" x14ac:dyDescent="0.3">
      <c r="B325" s="768" t="s">
        <v>101</v>
      </c>
      <c r="C325" s="769" t="s">
        <v>313</v>
      </c>
      <c r="D325" s="770">
        <v>18596</v>
      </c>
      <c r="E325" s="770">
        <v>20760</v>
      </c>
      <c r="F325" s="770">
        <v>21505</v>
      </c>
      <c r="G325" s="770">
        <v>22125</v>
      </c>
      <c r="H325" s="771">
        <v>22577</v>
      </c>
      <c r="I325" s="771">
        <v>22987</v>
      </c>
      <c r="J325" s="771">
        <v>23885</v>
      </c>
      <c r="K325" s="771">
        <v>24479</v>
      </c>
      <c r="L325" s="771">
        <v>24307</v>
      </c>
      <c r="M325" s="771">
        <v>23145</v>
      </c>
      <c r="N325" s="771">
        <v>21437</v>
      </c>
      <c r="O325" s="771">
        <v>17487</v>
      </c>
      <c r="P325" s="4"/>
      <c r="Q325" s="4"/>
      <c r="R325" s="4"/>
      <c r="S325" s="4"/>
      <c r="T325" s="4"/>
    </row>
    <row r="326" spans="2:20" x14ac:dyDescent="0.3">
      <c r="B326" s="768" t="s">
        <v>102</v>
      </c>
      <c r="C326" s="769" t="s">
        <v>313</v>
      </c>
      <c r="D326" s="770">
        <v>2191</v>
      </c>
      <c r="E326" s="770">
        <v>2412</v>
      </c>
      <c r="F326" s="770">
        <v>2371</v>
      </c>
      <c r="G326" s="770">
        <v>2530</v>
      </c>
      <c r="H326" s="771">
        <v>2568</v>
      </c>
      <c r="I326" s="771">
        <v>2531</v>
      </c>
      <c r="J326" s="771">
        <v>2673</v>
      </c>
      <c r="K326" s="771">
        <v>2715</v>
      </c>
      <c r="L326" s="771">
        <v>2724</v>
      </c>
      <c r="M326" s="771">
        <v>2535</v>
      </c>
      <c r="N326" s="771">
        <v>2424</v>
      </c>
      <c r="O326" s="771">
        <v>1934</v>
      </c>
      <c r="P326" s="4"/>
      <c r="Q326" s="4"/>
      <c r="R326" s="4"/>
      <c r="S326" s="4"/>
      <c r="T326" s="4"/>
    </row>
    <row r="327" spans="2:20" x14ac:dyDescent="0.3">
      <c r="B327" s="768" t="s">
        <v>103</v>
      </c>
      <c r="C327" s="769" t="s">
        <v>313</v>
      </c>
      <c r="D327" s="770">
        <v>1582</v>
      </c>
      <c r="E327" s="770">
        <v>1670</v>
      </c>
      <c r="F327" s="770">
        <v>1751</v>
      </c>
      <c r="G327" s="770">
        <v>1829</v>
      </c>
      <c r="H327" s="771">
        <v>1770</v>
      </c>
      <c r="I327" s="771">
        <v>1883</v>
      </c>
      <c r="J327" s="771">
        <v>1926</v>
      </c>
      <c r="K327" s="771">
        <v>2066</v>
      </c>
      <c r="L327" s="771">
        <v>2145</v>
      </c>
      <c r="M327" s="771">
        <v>2043</v>
      </c>
      <c r="N327" s="771">
        <v>2007</v>
      </c>
      <c r="O327" s="771">
        <v>1649</v>
      </c>
      <c r="P327" s="4"/>
      <c r="Q327" s="4"/>
      <c r="R327" s="4"/>
      <c r="S327" s="4"/>
      <c r="T327" s="4"/>
    </row>
    <row r="328" spans="2:20" x14ac:dyDescent="0.3">
      <c r="B328" s="768" t="s">
        <v>104</v>
      </c>
      <c r="C328" s="769" t="s">
        <v>313</v>
      </c>
      <c r="D328" s="770">
        <v>1489</v>
      </c>
      <c r="E328" s="770">
        <v>2218</v>
      </c>
      <c r="F328" s="770">
        <v>2144</v>
      </c>
      <c r="G328" s="770">
        <v>2203</v>
      </c>
      <c r="H328" s="771">
        <v>2246</v>
      </c>
      <c r="I328" s="771">
        <v>2284</v>
      </c>
      <c r="J328" s="771">
        <v>2330</v>
      </c>
      <c r="K328" s="771">
        <v>2479</v>
      </c>
      <c r="L328" s="771">
        <v>2481</v>
      </c>
      <c r="M328" s="771">
        <v>2404</v>
      </c>
      <c r="N328" s="771">
        <v>2540</v>
      </c>
      <c r="O328" s="771">
        <v>2336</v>
      </c>
      <c r="P328" s="4"/>
      <c r="Q328" s="4"/>
      <c r="R328" s="4"/>
      <c r="S328" s="4"/>
      <c r="T328" s="4"/>
    </row>
    <row r="329" spans="2:20" x14ac:dyDescent="0.3">
      <c r="B329" s="768" t="s">
        <v>386</v>
      </c>
      <c r="C329" s="769" t="s">
        <v>313</v>
      </c>
      <c r="D329" s="770">
        <v>1713</v>
      </c>
      <c r="E329" s="770">
        <v>1944</v>
      </c>
      <c r="F329" s="770">
        <v>1988</v>
      </c>
      <c r="G329" s="770">
        <v>2058</v>
      </c>
      <c r="H329" s="771">
        <v>1948</v>
      </c>
      <c r="I329" s="771">
        <v>2083</v>
      </c>
      <c r="J329" s="771">
        <v>2169</v>
      </c>
      <c r="K329" s="771">
        <v>2224</v>
      </c>
      <c r="L329" s="771">
        <v>2269</v>
      </c>
      <c r="M329" s="771">
        <v>2137</v>
      </c>
      <c r="N329" s="771">
        <v>1920</v>
      </c>
      <c r="O329" s="771">
        <v>1526</v>
      </c>
      <c r="P329" s="4"/>
      <c r="Q329" s="4"/>
      <c r="R329" s="4"/>
      <c r="S329" s="4"/>
      <c r="T329" s="4"/>
    </row>
    <row r="330" spans="2:20" x14ac:dyDescent="0.3">
      <c r="B330" s="768" t="s">
        <v>106</v>
      </c>
      <c r="C330" s="769" t="s">
        <v>313</v>
      </c>
      <c r="D330" s="770">
        <v>2479</v>
      </c>
      <c r="E330" s="770">
        <v>2760</v>
      </c>
      <c r="F330" s="770">
        <v>2826</v>
      </c>
      <c r="G330" s="770">
        <v>2879</v>
      </c>
      <c r="H330" s="771">
        <v>2933</v>
      </c>
      <c r="I330" s="771">
        <v>3064</v>
      </c>
      <c r="J330" s="771">
        <v>2909</v>
      </c>
      <c r="K330" s="771">
        <v>3035</v>
      </c>
      <c r="L330" s="771">
        <v>3065</v>
      </c>
      <c r="M330" s="771">
        <v>2933</v>
      </c>
      <c r="N330" s="771">
        <v>2585</v>
      </c>
      <c r="O330" s="771">
        <v>1865</v>
      </c>
      <c r="P330" s="4"/>
      <c r="Q330" s="4"/>
      <c r="R330" s="4"/>
      <c r="S330" s="4"/>
      <c r="T330" s="4"/>
    </row>
    <row r="331" spans="2:20" x14ac:dyDescent="0.3">
      <c r="B331" s="768" t="s">
        <v>107</v>
      </c>
      <c r="C331" s="769" t="s">
        <v>313</v>
      </c>
      <c r="D331" s="770">
        <v>2950</v>
      </c>
      <c r="E331" s="770">
        <v>3452</v>
      </c>
      <c r="F331" s="770">
        <v>3655</v>
      </c>
      <c r="G331" s="770">
        <v>3768</v>
      </c>
      <c r="H331" s="771">
        <v>3732</v>
      </c>
      <c r="I331" s="771">
        <v>3745</v>
      </c>
      <c r="J331" s="771">
        <v>3895</v>
      </c>
      <c r="K331" s="771">
        <v>3814</v>
      </c>
      <c r="L331" s="771">
        <v>3864</v>
      </c>
      <c r="M331" s="771">
        <v>3578</v>
      </c>
      <c r="N331" s="771">
        <v>3357</v>
      </c>
      <c r="O331" s="771">
        <v>2668</v>
      </c>
      <c r="P331" s="4"/>
      <c r="Q331" s="4"/>
      <c r="R331" s="4"/>
      <c r="S331" s="4"/>
      <c r="T331" s="4"/>
    </row>
    <row r="332" spans="2:20" x14ac:dyDescent="0.3">
      <c r="B332" s="768" t="s">
        <v>351</v>
      </c>
      <c r="C332" s="769" t="s">
        <v>313</v>
      </c>
      <c r="D332" s="770">
        <v>1216</v>
      </c>
      <c r="E332" s="770">
        <v>1441</v>
      </c>
      <c r="F332" s="770">
        <v>1415</v>
      </c>
      <c r="G332" s="770">
        <v>1522</v>
      </c>
      <c r="H332" s="771">
        <v>1549</v>
      </c>
      <c r="I332" s="771">
        <v>1594</v>
      </c>
      <c r="J332" s="771">
        <v>1609</v>
      </c>
      <c r="K332" s="771">
        <v>1662</v>
      </c>
      <c r="L332" s="771">
        <v>1720</v>
      </c>
      <c r="M332" s="771">
        <v>1669</v>
      </c>
      <c r="N332" s="771">
        <v>1429</v>
      </c>
      <c r="O332" s="771">
        <v>1073</v>
      </c>
      <c r="P332" s="4"/>
      <c r="Q332" s="4"/>
      <c r="R332" s="4"/>
      <c r="S332" s="4"/>
      <c r="T332" s="4"/>
    </row>
    <row r="333" spans="2:20" x14ac:dyDescent="0.3">
      <c r="B333" s="768" t="s">
        <v>387</v>
      </c>
      <c r="C333" s="769" t="s">
        <v>313</v>
      </c>
      <c r="D333" s="770">
        <v>1777</v>
      </c>
      <c r="E333" s="770">
        <v>1875</v>
      </c>
      <c r="F333" s="770">
        <v>1903</v>
      </c>
      <c r="G333" s="770">
        <v>2025</v>
      </c>
      <c r="H333" s="771">
        <v>2030</v>
      </c>
      <c r="I333" s="771">
        <v>1993</v>
      </c>
      <c r="J333" s="771">
        <v>2153</v>
      </c>
      <c r="K333" s="771">
        <v>2110</v>
      </c>
      <c r="L333" s="771">
        <v>2149</v>
      </c>
      <c r="M333" s="771">
        <v>2153</v>
      </c>
      <c r="N333" s="771">
        <v>2072</v>
      </c>
      <c r="O333" s="771">
        <v>1521</v>
      </c>
      <c r="P333" s="4"/>
      <c r="Q333" s="4"/>
      <c r="R333" s="4"/>
      <c r="S333" s="4"/>
      <c r="T333" s="4"/>
    </row>
    <row r="334" spans="2:20" x14ac:dyDescent="0.3">
      <c r="B334" s="768" t="s">
        <v>109</v>
      </c>
      <c r="C334" s="769" t="s">
        <v>313</v>
      </c>
      <c r="D334" s="770">
        <v>1338</v>
      </c>
      <c r="E334" s="770">
        <v>1434</v>
      </c>
      <c r="F334" s="770">
        <v>1447</v>
      </c>
      <c r="G334" s="770">
        <v>1549</v>
      </c>
      <c r="H334" s="771">
        <v>1552</v>
      </c>
      <c r="I334" s="771">
        <v>1567</v>
      </c>
      <c r="J334" s="771">
        <v>1708</v>
      </c>
      <c r="K334" s="771">
        <v>1651</v>
      </c>
      <c r="L334" s="771">
        <v>1683</v>
      </c>
      <c r="M334" s="771">
        <v>1522</v>
      </c>
      <c r="N334" s="771">
        <v>1520</v>
      </c>
      <c r="O334" s="771">
        <v>998</v>
      </c>
      <c r="P334" s="4"/>
      <c r="Q334" s="4"/>
      <c r="R334" s="4"/>
      <c r="S334" s="4"/>
      <c r="T334" s="4"/>
    </row>
    <row r="335" spans="2:20" x14ac:dyDescent="0.3">
      <c r="B335" s="768" t="s">
        <v>388</v>
      </c>
      <c r="C335" s="769" t="s">
        <v>313</v>
      </c>
      <c r="D335" s="770">
        <v>2340</v>
      </c>
      <c r="E335" s="770">
        <v>2673</v>
      </c>
      <c r="F335" s="770">
        <v>2574</v>
      </c>
      <c r="G335" s="770">
        <v>2625</v>
      </c>
      <c r="H335" s="771">
        <v>2693</v>
      </c>
      <c r="I335" s="771">
        <v>2460</v>
      </c>
      <c r="J335" s="771">
        <v>2568</v>
      </c>
      <c r="K335" s="771">
        <v>2624</v>
      </c>
      <c r="L335" s="771">
        <v>2529</v>
      </c>
      <c r="M335" s="771">
        <v>2309</v>
      </c>
      <c r="N335" s="771">
        <v>2030</v>
      </c>
      <c r="O335" s="771">
        <v>1716</v>
      </c>
      <c r="P335" s="4"/>
      <c r="Q335" s="4"/>
      <c r="R335" s="4"/>
      <c r="S335" s="4"/>
      <c r="T335" s="4"/>
    </row>
    <row r="336" spans="2:20" x14ac:dyDescent="0.3">
      <c r="B336" s="768" t="s">
        <v>389</v>
      </c>
      <c r="C336" s="769" t="s">
        <v>313</v>
      </c>
      <c r="D336" s="770">
        <v>914</v>
      </c>
      <c r="E336" s="770">
        <v>1104</v>
      </c>
      <c r="F336" s="770">
        <v>1017</v>
      </c>
      <c r="G336" s="770">
        <v>1073</v>
      </c>
      <c r="H336" s="771">
        <v>1183</v>
      </c>
      <c r="I336" s="771">
        <v>1124</v>
      </c>
      <c r="J336" s="771">
        <v>1093</v>
      </c>
      <c r="K336" s="771">
        <v>1076</v>
      </c>
      <c r="L336" s="771">
        <v>941</v>
      </c>
      <c r="M336" s="771">
        <v>903</v>
      </c>
      <c r="N336" s="771">
        <v>919</v>
      </c>
      <c r="O336" s="771">
        <v>672</v>
      </c>
      <c r="P336" s="4"/>
      <c r="Q336" s="4"/>
      <c r="R336" s="4"/>
      <c r="S336" s="4"/>
      <c r="T336" s="4"/>
    </row>
    <row r="337" spans="2:20" x14ac:dyDescent="0.3">
      <c r="B337" s="768" t="s">
        <v>112</v>
      </c>
      <c r="C337" s="769" t="s">
        <v>313</v>
      </c>
      <c r="D337" s="770">
        <v>1264</v>
      </c>
      <c r="E337" s="770">
        <v>1373</v>
      </c>
      <c r="F337" s="770">
        <v>1374</v>
      </c>
      <c r="G337" s="770">
        <v>1567</v>
      </c>
      <c r="H337" s="771">
        <v>1592</v>
      </c>
      <c r="I337" s="771">
        <v>1596</v>
      </c>
      <c r="J337" s="771">
        <v>1649</v>
      </c>
      <c r="K337" s="771">
        <v>1736</v>
      </c>
      <c r="L337" s="771">
        <v>1643</v>
      </c>
      <c r="M337" s="771">
        <v>1615</v>
      </c>
      <c r="N337" s="771">
        <v>1353</v>
      </c>
      <c r="O337" s="771">
        <v>1089</v>
      </c>
      <c r="P337" s="4"/>
      <c r="Q337" s="4"/>
      <c r="R337" s="4"/>
      <c r="S337" s="4"/>
      <c r="T337" s="4"/>
    </row>
    <row r="338" spans="2:20" x14ac:dyDescent="0.3">
      <c r="B338" s="768" t="s">
        <v>113</v>
      </c>
      <c r="C338" s="769" t="s">
        <v>313</v>
      </c>
      <c r="D338" s="770">
        <v>10659</v>
      </c>
      <c r="E338" s="770">
        <v>11245</v>
      </c>
      <c r="F338" s="770">
        <v>11633</v>
      </c>
      <c r="G338" s="770">
        <v>11764</v>
      </c>
      <c r="H338" s="771">
        <v>11619</v>
      </c>
      <c r="I338" s="771">
        <v>10856</v>
      </c>
      <c r="J338" s="771">
        <v>10848</v>
      </c>
      <c r="K338" s="771">
        <v>11227</v>
      </c>
      <c r="L338" s="771">
        <v>11318</v>
      </c>
      <c r="M338" s="771">
        <v>10958</v>
      </c>
      <c r="N338" s="771">
        <v>9969</v>
      </c>
      <c r="O338" s="771">
        <v>7778</v>
      </c>
      <c r="P338" s="4"/>
      <c r="Q338" s="4"/>
      <c r="R338" s="4"/>
      <c r="S338" s="4"/>
      <c r="T338" s="4"/>
    </row>
    <row r="339" spans="2:20" x14ac:dyDescent="0.3">
      <c r="B339" s="768" t="s">
        <v>390</v>
      </c>
      <c r="C339" s="769" t="s">
        <v>313</v>
      </c>
      <c r="D339" s="770">
        <v>6872</v>
      </c>
      <c r="E339" s="770">
        <v>7481</v>
      </c>
      <c r="F339" s="770">
        <v>7539</v>
      </c>
      <c r="G339" s="770">
        <v>7968</v>
      </c>
      <c r="H339" s="771">
        <v>7771</v>
      </c>
      <c r="I339" s="771">
        <v>7986</v>
      </c>
      <c r="J339" s="771">
        <v>8182</v>
      </c>
      <c r="K339" s="771">
        <v>8374</v>
      </c>
      <c r="L339" s="771">
        <v>8489</v>
      </c>
      <c r="M339" s="771">
        <v>8454</v>
      </c>
      <c r="N339" s="771">
        <v>7951</v>
      </c>
      <c r="O339" s="771">
        <v>6379</v>
      </c>
      <c r="P339" s="4"/>
      <c r="Q339" s="4"/>
      <c r="R339" s="4"/>
      <c r="S339" s="4"/>
      <c r="T339" s="4"/>
    </row>
    <row r="340" spans="2:20" x14ac:dyDescent="0.3">
      <c r="B340" s="768" t="s">
        <v>115</v>
      </c>
      <c r="C340" s="769" t="s">
        <v>313</v>
      </c>
      <c r="D340" s="770">
        <v>1614</v>
      </c>
      <c r="E340" s="770">
        <v>1718</v>
      </c>
      <c r="F340" s="770">
        <v>1793</v>
      </c>
      <c r="G340" s="770">
        <v>1895</v>
      </c>
      <c r="H340" s="771">
        <v>1914</v>
      </c>
      <c r="I340" s="771">
        <v>1935</v>
      </c>
      <c r="J340" s="771">
        <v>1999</v>
      </c>
      <c r="K340" s="771">
        <v>1963</v>
      </c>
      <c r="L340" s="771">
        <v>1994</v>
      </c>
      <c r="M340" s="771">
        <v>1891</v>
      </c>
      <c r="N340" s="771">
        <v>1758</v>
      </c>
      <c r="O340" s="771">
        <v>1412</v>
      </c>
      <c r="P340" s="4"/>
      <c r="Q340" s="4"/>
      <c r="R340" s="4"/>
      <c r="S340" s="4"/>
      <c r="T340" s="4"/>
    </row>
    <row r="341" spans="2:20" x14ac:dyDescent="0.3">
      <c r="B341" s="768" t="s">
        <v>391</v>
      </c>
      <c r="C341" s="769" t="s">
        <v>313</v>
      </c>
      <c r="D341" s="770">
        <v>2808</v>
      </c>
      <c r="E341" s="770">
        <v>2802</v>
      </c>
      <c r="F341" s="770">
        <v>2824</v>
      </c>
      <c r="G341" s="770">
        <v>2894</v>
      </c>
      <c r="H341" s="771">
        <v>2840</v>
      </c>
      <c r="I341" s="771">
        <v>2850</v>
      </c>
      <c r="J341" s="771">
        <v>3008</v>
      </c>
      <c r="K341" s="771">
        <v>3320</v>
      </c>
      <c r="L341" s="771">
        <v>3455</v>
      </c>
      <c r="M341" s="771">
        <v>3332</v>
      </c>
      <c r="N341" s="771">
        <v>3291</v>
      </c>
      <c r="O341" s="771">
        <v>2862</v>
      </c>
      <c r="P341" s="4"/>
      <c r="Q341" s="4"/>
      <c r="R341" s="4"/>
      <c r="S341" s="4"/>
      <c r="T341" s="4"/>
    </row>
    <row r="342" spans="2:20" x14ac:dyDescent="0.3">
      <c r="B342" s="768" t="s">
        <v>245</v>
      </c>
      <c r="C342" s="769" t="s">
        <v>313</v>
      </c>
      <c r="D342" s="770">
        <v>1757</v>
      </c>
      <c r="E342" s="770">
        <v>1951</v>
      </c>
      <c r="F342" s="770">
        <v>2030</v>
      </c>
      <c r="G342" s="770">
        <v>2086</v>
      </c>
      <c r="H342" s="771">
        <v>2123</v>
      </c>
      <c r="I342" s="771">
        <v>2106</v>
      </c>
      <c r="J342" s="771">
        <v>2136</v>
      </c>
      <c r="K342" s="771">
        <v>2231</v>
      </c>
      <c r="L342" s="771">
        <v>2278</v>
      </c>
      <c r="M342" s="771">
        <v>2265</v>
      </c>
      <c r="N342" s="771">
        <v>2046</v>
      </c>
      <c r="O342" s="771">
        <v>1668</v>
      </c>
      <c r="P342" s="4"/>
      <c r="Q342" s="4"/>
      <c r="R342" s="4"/>
      <c r="S342" s="4"/>
      <c r="T342" s="4"/>
    </row>
    <row r="343" spans="2:20" x14ac:dyDescent="0.3">
      <c r="B343" s="768" t="s">
        <v>117</v>
      </c>
      <c r="C343" s="769" t="s">
        <v>313</v>
      </c>
      <c r="D343" s="770">
        <v>7355</v>
      </c>
      <c r="E343" s="770">
        <v>8305</v>
      </c>
      <c r="F343" s="770">
        <v>8366</v>
      </c>
      <c r="G343" s="770">
        <v>8502</v>
      </c>
      <c r="H343" s="771">
        <v>8599</v>
      </c>
      <c r="I343" s="771">
        <v>7985</v>
      </c>
      <c r="J343" s="771">
        <v>7767</v>
      </c>
      <c r="K343" s="771">
        <v>7996</v>
      </c>
      <c r="L343" s="771">
        <v>7315</v>
      </c>
      <c r="M343" s="771">
        <v>7053</v>
      </c>
      <c r="N343" s="771">
        <v>6365</v>
      </c>
      <c r="O343" s="771">
        <v>5496</v>
      </c>
      <c r="P343" s="4"/>
      <c r="Q343" s="4"/>
      <c r="R343" s="4"/>
      <c r="S343" s="4"/>
      <c r="T343" s="4"/>
    </row>
    <row r="344" spans="2:20" x14ac:dyDescent="0.3">
      <c r="B344" s="768" t="s">
        <v>118</v>
      </c>
      <c r="C344" s="769" t="s">
        <v>313</v>
      </c>
      <c r="D344" s="770">
        <v>1747</v>
      </c>
      <c r="E344" s="770">
        <v>1878</v>
      </c>
      <c r="F344" s="770">
        <v>1920</v>
      </c>
      <c r="G344" s="770">
        <v>1917</v>
      </c>
      <c r="H344" s="771">
        <v>2006</v>
      </c>
      <c r="I344" s="771">
        <v>1966</v>
      </c>
      <c r="J344" s="771">
        <v>2067</v>
      </c>
      <c r="K344" s="771">
        <v>2193</v>
      </c>
      <c r="L344" s="771">
        <v>2056</v>
      </c>
      <c r="M344" s="771">
        <v>1949</v>
      </c>
      <c r="N344" s="771">
        <v>2145</v>
      </c>
      <c r="O344" s="771">
        <v>1751</v>
      </c>
      <c r="P344" s="4"/>
      <c r="Q344" s="4"/>
      <c r="R344" s="4"/>
      <c r="S344" s="4"/>
      <c r="T344" s="4"/>
    </row>
    <row r="345" spans="2:20" x14ac:dyDescent="0.3">
      <c r="B345" s="768" t="s">
        <v>392</v>
      </c>
      <c r="C345" s="769" t="s">
        <v>313</v>
      </c>
      <c r="D345" s="770">
        <v>2024</v>
      </c>
      <c r="E345" s="770">
        <v>2300</v>
      </c>
      <c r="F345" s="770">
        <v>2365</v>
      </c>
      <c r="G345" s="770">
        <v>2585</v>
      </c>
      <c r="H345" s="771">
        <v>2622</v>
      </c>
      <c r="I345" s="771">
        <v>2320</v>
      </c>
      <c r="J345" s="771">
        <v>2461</v>
      </c>
      <c r="K345" s="771">
        <v>2503</v>
      </c>
      <c r="L345" s="771">
        <v>2459</v>
      </c>
      <c r="M345" s="771">
        <v>2408</v>
      </c>
      <c r="N345" s="771">
        <v>2248</v>
      </c>
      <c r="O345" s="771">
        <v>1854</v>
      </c>
      <c r="P345" s="4"/>
      <c r="Q345" s="4"/>
      <c r="R345" s="4"/>
      <c r="S345" s="4"/>
      <c r="T345" s="4"/>
    </row>
    <row r="346" spans="2:20" x14ac:dyDescent="0.3">
      <c r="B346" s="768" t="s">
        <v>120</v>
      </c>
      <c r="C346" s="769" t="s">
        <v>313</v>
      </c>
      <c r="D346" s="770">
        <v>12642</v>
      </c>
      <c r="E346" s="770">
        <v>14160</v>
      </c>
      <c r="F346" s="770">
        <v>14463</v>
      </c>
      <c r="G346" s="770">
        <v>15462</v>
      </c>
      <c r="H346" s="771">
        <v>15792</v>
      </c>
      <c r="I346" s="771">
        <v>15127</v>
      </c>
      <c r="J346" s="771">
        <v>15764</v>
      </c>
      <c r="K346" s="771">
        <v>15929</v>
      </c>
      <c r="L346" s="771">
        <v>15235</v>
      </c>
      <c r="M346" s="771">
        <v>14947</v>
      </c>
      <c r="N346" s="771">
        <v>13932</v>
      </c>
      <c r="O346" s="771">
        <v>12148</v>
      </c>
      <c r="P346" s="4"/>
      <c r="Q346" s="4"/>
      <c r="R346" s="4"/>
      <c r="S346" s="4"/>
      <c r="T346" s="4"/>
    </row>
    <row r="347" spans="2:20" x14ac:dyDescent="0.3">
      <c r="B347" s="768" t="s">
        <v>121</v>
      </c>
      <c r="C347" s="769" t="s">
        <v>313</v>
      </c>
      <c r="D347" s="770">
        <v>3884</v>
      </c>
      <c r="E347" s="770">
        <v>4543</v>
      </c>
      <c r="F347" s="770">
        <v>4651</v>
      </c>
      <c r="G347" s="770">
        <v>4605</v>
      </c>
      <c r="H347" s="771">
        <v>4638</v>
      </c>
      <c r="I347" s="771">
        <v>4146</v>
      </c>
      <c r="J347" s="771">
        <v>4047</v>
      </c>
      <c r="K347" s="771">
        <v>4054</v>
      </c>
      <c r="L347" s="771">
        <v>3789</v>
      </c>
      <c r="M347" s="771">
        <v>3557</v>
      </c>
      <c r="N347" s="771">
        <v>3144</v>
      </c>
      <c r="O347" s="771">
        <v>2590</v>
      </c>
      <c r="P347" s="4"/>
      <c r="Q347" s="4"/>
      <c r="R347" s="4"/>
      <c r="S347" s="4"/>
      <c r="T347" s="4"/>
    </row>
    <row r="348" spans="2:20" x14ac:dyDescent="0.3">
      <c r="B348" s="768" t="s">
        <v>122</v>
      </c>
      <c r="C348" s="769" t="s">
        <v>313</v>
      </c>
      <c r="D348" s="770">
        <v>1903</v>
      </c>
      <c r="E348" s="770">
        <v>2325</v>
      </c>
      <c r="F348" s="770">
        <v>2310</v>
      </c>
      <c r="G348" s="770">
        <v>2434</v>
      </c>
      <c r="H348" s="771">
        <v>2401</v>
      </c>
      <c r="I348" s="771">
        <v>2318</v>
      </c>
      <c r="J348" s="771">
        <v>2512</v>
      </c>
      <c r="K348" s="771">
        <v>2572</v>
      </c>
      <c r="L348" s="771">
        <v>2392</v>
      </c>
      <c r="M348" s="771">
        <v>2306</v>
      </c>
      <c r="N348" s="771">
        <v>2008</v>
      </c>
      <c r="O348" s="771">
        <v>1603</v>
      </c>
      <c r="P348" s="4"/>
      <c r="Q348" s="4"/>
      <c r="R348" s="4"/>
      <c r="S348" s="4"/>
      <c r="T348" s="4"/>
    </row>
    <row r="349" spans="2:20" x14ac:dyDescent="0.3">
      <c r="B349" s="768" t="s">
        <v>123</v>
      </c>
      <c r="C349" s="769" t="s">
        <v>313</v>
      </c>
      <c r="D349" s="770">
        <v>3426</v>
      </c>
      <c r="E349" s="770">
        <v>3729</v>
      </c>
      <c r="F349" s="770">
        <v>3748</v>
      </c>
      <c r="G349" s="770">
        <v>3877</v>
      </c>
      <c r="H349" s="771">
        <v>3803</v>
      </c>
      <c r="I349" s="771">
        <v>3861</v>
      </c>
      <c r="J349" s="771">
        <v>4104</v>
      </c>
      <c r="K349" s="771">
        <v>4267</v>
      </c>
      <c r="L349" s="771">
        <v>4413</v>
      </c>
      <c r="M349" s="771">
        <v>4533</v>
      </c>
      <c r="N349" s="771">
        <v>4534</v>
      </c>
      <c r="O349" s="771">
        <v>4344</v>
      </c>
      <c r="P349" s="4"/>
      <c r="Q349" s="4"/>
      <c r="R349" s="4"/>
      <c r="S349" s="4"/>
      <c r="T349" s="4"/>
    </row>
    <row r="350" spans="2:20" x14ac:dyDescent="0.3">
      <c r="B350" s="768" t="s">
        <v>393</v>
      </c>
      <c r="C350" s="769" t="s">
        <v>313</v>
      </c>
      <c r="D350" s="770">
        <v>26945</v>
      </c>
      <c r="E350" s="770">
        <v>29358</v>
      </c>
      <c r="F350" s="770">
        <v>28443</v>
      </c>
      <c r="G350" s="770">
        <v>29111</v>
      </c>
      <c r="H350" s="771">
        <v>28515</v>
      </c>
      <c r="I350" s="771">
        <v>28857</v>
      </c>
      <c r="J350" s="771">
        <v>31400</v>
      </c>
      <c r="K350" s="771">
        <v>32948</v>
      </c>
      <c r="L350" s="771">
        <v>33344</v>
      </c>
      <c r="M350" s="771">
        <v>33791</v>
      </c>
      <c r="N350" s="771">
        <v>31565</v>
      </c>
      <c r="O350" s="771">
        <v>27403</v>
      </c>
      <c r="P350" s="4"/>
      <c r="Q350" s="4"/>
      <c r="R350" s="4"/>
      <c r="S350" s="4"/>
      <c r="T350" s="4"/>
    </row>
    <row r="351" spans="2:20" x14ac:dyDescent="0.3">
      <c r="B351" s="768" t="s">
        <v>125</v>
      </c>
      <c r="C351" s="769" t="s">
        <v>313</v>
      </c>
      <c r="D351" s="770">
        <v>8281</v>
      </c>
      <c r="E351" s="770">
        <v>9148</v>
      </c>
      <c r="F351" s="770">
        <v>9132</v>
      </c>
      <c r="G351" s="770">
        <v>9573</v>
      </c>
      <c r="H351" s="771">
        <v>9415</v>
      </c>
      <c r="I351" s="771">
        <v>9424</v>
      </c>
      <c r="J351" s="771">
        <v>9725</v>
      </c>
      <c r="K351" s="771">
        <v>9776</v>
      </c>
      <c r="L351" s="771">
        <v>9513</v>
      </c>
      <c r="M351" s="771">
        <v>9242</v>
      </c>
      <c r="N351" s="771">
        <v>8381</v>
      </c>
      <c r="O351" s="771">
        <v>6302</v>
      </c>
      <c r="P351" s="4"/>
      <c r="Q351" s="4"/>
      <c r="R351" s="4"/>
      <c r="S351" s="4"/>
      <c r="T351" s="4"/>
    </row>
    <row r="352" spans="2:20" x14ac:dyDescent="0.3">
      <c r="B352" s="768" t="s">
        <v>394</v>
      </c>
      <c r="C352" s="769" t="s">
        <v>313</v>
      </c>
      <c r="D352" s="770">
        <v>7116</v>
      </c>
      <c r="E352" s="770">
        <v>7747</v>
      </c>
      <c r="F352" s="770">
        <v>7893</v>
      </c>
      <c r="G352" s="770">
        <v>8290</v>
      </c>
      <c r="H352" s="771">
        <v>8282</v>
      </c>
      <c r="I352" s="771">
        <v>7858</v>
      </c>
      <c r="J352" s="771">
        <v>8302</v>
      </c>
      <c r="K352" s="771">
        <v>8738</v>
      </c>
      <c r="L352" s="771">
        <v>8282</v>
      </c>
      <c r="M352" s="771">
        <v>8493</v>
      </c>
      <c r="N352" s="771">
        <v>7853</v>
      </c>
      <c r="O352" s="771">
        <v>5938</v>
      </c>
      <c r="P352" s="4"/>
      <c r="Q352" s="4"/>
      <c r="R352" s="4"/>
      <c r="S352" s="4"/>
      <c r="T352" s="4"/>
    </row>
    <row r="353" spans="2:20" x14ac:dyDescent="0.3">
      <c r="B353" s="768" t="s">
        <v>127</v>
      </c>
      <c r="C353" s="769" t="s">
        <v>313</v>
      </c>
      <c r="D353" s="770">
        <v>1828</v>
      </c>
      <c r="E353" s="770">
        <v>2297</v>
      </c>
      <c r="F353" s="770">
        <v>2184</v>
      </c>
      <c r="G353" s="770">
        <v>2142</v>
      </c>
      <c r="H353" s="771">
        <v>2228</v>
      </c>
      <c r="I353" s="771">
        <v>2240</v>
      </c>
      <c r="J353" s="771">
        <v>2228</v>
      </c>
      <c r="K353" s="771">
        <v>2314</v>
      </c>
      <c r="L353" s="771">
        <v>2333</v>
      </c>
      <c r="M353" s="771">
        <v>2134</v>
      </c>
      <c r="N353" s="771">
        <v>2010</v>
      </c>
      <c r="O353" s="771">
        <v>1638</v>
      </c>
      <c r="P353" s="4"/>
      <c r="Q353" s="4"/>
      <c r="R353" s="4"/>
      <c r="S353" s="4"/>
      <c r="T353" s="4"/>
    </row>
    <row r="354" spans="2:20" x14ac:dyDescent="0.3">
      <c r="B354" s="768" t="s">
        <v>128</v>
      </c>
      <c r="C354" s="769" t="s">
        <v>313</v>
      </c>
      <c r="D354" s="770">
        <v>9014</v>
      </c>
      <c r="E354" s="770">
        <v>9885</v>
      </c>
      <c r="F354" s="770">
        <v>10395</v>
      </c>
      <c r="G354" s="770">
        <v>10564</v>
      </c>
      <c r="H354" s="771">
        <v>10709</v>
      </c>
      <c r="I354" s="771">
        <v>10773</v>
      </c>
      <c r="J354" s="771">
        <v>10902</v>
      </c>
      <c r="K354" s="771">
        <v>11195</v>
      </c>
      <c r="L354" s="771">
        <v>11124</v>
      </c>
      <c r="M354" s="771">
        <v>11101</v>
      </c>
      <c r="N354" s="771">
        <v>10691</v>
      </c>
      <c r="O354" s="771">
        <v>9589</v>
      </c>
      <c r="P354" s="4"/>
      <c r="Q354" s="4"/>
      <c r="R354" s="4"/>
      <c r="S354" s="4"/>
      <c r="T354" s="4"/>
    </row>
    <row r="355" spans="2:20" x14ac:dyDescent="0.3">
      <c r="B355" s="768" t="s">
        <v>129</v>
      </c>
      <c r="C355" s="769" t="s">
        <v>313</v>
      </c>
      <c r="D355" s="770">
        <v>5058</v>
      </c>
      <c r="E355" s="770">
        <v>5683</v>
      </c>
      <c r="F355" s="770">
        <v>5926</v>
      </c>
      <c r="G355" s="770">
        <v>6044</v>
      </c>
      <c r="H355" s="771">
        <v>6173</v>
      </c>
      <c r="I355" s="771">
        <v>5411</v>
      </c>
      <c r="J355" s="771">
        <v>5806</v>
      </c>
      <c r="K355" s="771">
        <v>5871</v>
      </c>
      <c r="L355" s="771">
        <v>5705</v>
      </c>
      <c r="M355" s="771">
        <v>5402</v>
      </c>
      <c r="N355" s="771">
        <v>4986</v>
      </c>
      <c r="O355" s="771">
        <v>3776</v>
      </c>
      <c r="P355" s="4"/>
      <c r="Q355" s="4"/>
      <c r="R355" s="4"/>
      <c r="S355" s="4"/>
      <c r="T355" s="4"/>
    </row>
    <row r="356" spans="2:20" x14ac:dyDescent="0.3">
      <c r="B356" s="768" t="s">
        <v>395</v>
      </c>
      <c r="C356" s="769" t="s">
        <v>313</v>
      </c>
      <c r="D356" s="770">
        <v>12725</v>
      </c>
      <c r="E356" s="770">
        <v>13846</v>
      </c>
      <c r="F356" s="770">
        <v>13803</v>
      </c>
      <c r="G356" s="770">
        <v>14279</v>
      </c>
      <c r="H356" s="771">
        <v>14276</v>
      </c>
      <c r="I356" s="771">
        <v>14353</v>
      </c>
      <c r="J356" s="771">
        <v>14413</v>
      </c>
      <c r="K356" s="771">
        <v>14336</v>
      </c>
      <c r="L356" s="771">
        <v>13652</v>
      </c>
      <c r="M356" s="771">
        <v>13107</v>
      </c>
      <c r="N356" s="771">
        <v>11504</v>
      </c>
      <c r="O356" s="771">
        <v>9131</v>
      </c>
      <c r="P356" s="4"/>
      <c r="Q356" s="4"/>
      <c r="R356" s="4"/>
      <c r="S356" s="4"/>
      <c r="T356" s="4"/>
    </row>
    <row r="357" spans="2:20" x14ac:dyDescent="0.3">
      <c r="B357" s="768" t="s">
        <v>131</v>
      </c>
      <c r="C357" s="769" t="s">
        <v>313</v>
      </c>
      <c r="D357" s="770">
        <v>3578</v>
      </c>
      <c r="E357" s="770">
        <v>3940</v>
      </c>
      <c r="F357" s="770">
        <v>4034</v>
      </c>
      <c r="G357" s="770">
        <v>4157</v>
      </c>
      <c r="H357" s="771">
        <v>4228</v>
      </c>
      <c r="I357" s="771">
        <v>4272</v>
      </c>
      <c r="J357" s="771">
        <v>4472</v>
      </c>
      <c r="K357" s="771">
        <v>4578</v>
      </c>
      <c r="L357" s="771">
        <v>4417</v>
      </c>
      <c r="M357" s="771">
        <v>4423</v>
      </c>
      <c r="N357" s="771">
        <v>4142</v>
      </c>
      <c r="O357" s="771">
        <v>3550</v>
      </c>
      <c r="P357" s="4"/>
      <c r="Q357" s="4"/>
      <c r="R357" s="4"/>
      <c r="S357" s="4"/>
      <c r="T357" s="4"/>
    </row>
    <row r="358" spans="2:20" x14ac:dyDescent="0.3">
      <c r="B358" s="768" t="s">
        <v>132</v>
      </c>
      <c r="C358" s="769" t="s">
        <v>313</v>
      </c>
      <c r="D358" s="770">
        <v>4539</v>
      </c>
      <c r="E358" s="770">
        <v>4922</v>
      </c>
      <c r="F358" s="770">
        <v>4785</v>
      </c>
      <c r="G358" s="770">
        <v>4720</v>
      </c>
      <c r="H358" s="771">
        <v>4768</v>
      </c>
      <c r="I358" s="771">
        <v>5057</v>
      </c>
      <c r="J358" s="771">
        <v>5198</v>
      </c>
      <c r="K358" s="771">
        <v>5394</v>
      </c>
      <c r="L358" s="771">
        <v>5576</v>
      </c>
      <c r="M358" s="771">
        <v>5526</v>
      </c>
      <c r="N358" s="771">
        <v>5354</v>
      </c>
      <c r="O358" s="771">
        <v>4495</v>
      </c>
      <c r="P358" s="4"/>
      <c r="Q358" s="4"/>
      <c r="R358" s="4"/>
      <c r="S358" s="4"/>
      <c r="T358" s="4"/>
    </row>
    <row r="359" spans="2:20" x14ac:dyDescent="0.3">
      <c r="B359" s="768" t="s">
        <v>133</v>
      </c>
      <c r="C359" s="769" t="s">
        <v>313</v>
      </c>
      <c r="D359" s="770">
        <v>5215</v>
      </c>
      <c r="E359" s="770">
        <v>6004</v>
      </c>
      <c r="F359" s="770">
        <v>6270</v>
      </c>
      <c r="G359" s="770">
        <v>6383</v>
      </c>
      <c r="H359" s="771">
        <v>6529</v>
      </c>
      <c r="I359" s="771">
        <v>6532</v>
      </c>
      <c r="J359" s="771">
        <v>6782</v>
      </c>
      <c r="K359" s="771">
        <v>6917</v>
      </c>
      <c r="L359" s="771">
        <v>7165</v>
      </c>
      <c r="M359" s="771">
        <v>6771</v>
      </c>
      <c r="N359" s="771">
        <v>6515</v>
      </c>
      <c r="O359" s="771">
        <v>5548</v>
      </c>
      <c r="P359" s="4"/>
      <c r="Q359" s="4"/>
      <c r="R359" s="4"/>
      <c r="S359" s="4"/>
      <c r="T359" s="4"/>
    </row>
    <row r="360" spans="2:20" x14ac:dyDescent="0.3">
      <c r="B360" s="768" t="s">
        <v>134</v>
      </c>
      <c r="C360" s="769" t="s">
        <v>313</v>
      </c>
      <c r="D360" s="770">
        <v>2391</v>
      </c>
      <c r="E360" s="770">
        <v>2568</v>
      </c>
      <c r="F360" s="770">
        <v>2652</v>
      </c>
      <c r="G360" s="770">
        <v>2808</v>
      </c>
      <c r="H360" s="771">
        <v>2715</v>
      </c>
      <c r="I360" s="771">
        <v>2724</v>
      </c>
      <c r="J360" s="771">
        <v>2765</v>
      </c>
      <c r="K360" s="771">
        <v>2924</v>
      </c>
      <c r="L360" s="771">
        <v>2787</v>
      </c>
      <c r="M360" s="771">
        <v>2629</v>
      </c>
      <c r="N360" s="771">
        <v>2376</v>
      </c>
      <c r="O360" s="771">
        <v>1892</v>
      </c>
      <c r="P360" s="4"/>
      <c r="Q360" s="4"/>
      <c r="R360" s="4"/>
      <c r="S360" s="4"/>
      <c r="T360" s="4"/>
    </row>
    <row r="361" spans="2:20" x14ac:dyDescent="0.3">
      <c r="B361" s="768" t="s">
        <v>135</v>
      </c>
      <c r="C361" s="769" t="s">
        <v>313</v>
      </c>
      <c r="D361" s="770">
        <v>2205</v>
      </c>
      <c r="E361" s="770">
        <v>2439</v>
      </c>
      <c r="F361" s="770">
        <v>2511</v>
      </c>
      <c r="G361" s="770">
        <v>2650</v>
      </c>
      <c r="H361" s="771">
        <v>2476</v>
      </c>
      <c r="I361" s="771">
        <v>2413</v>
      </c>
      <c r="J361" s="771">
        <v>2384</v>
      </c>
      <c r="K361" s="771">
        <v>2400</v>
      </c>
      <c r="L361" s="771">
        <v>2424</v>
      </c>
      <c r="M361" s="771">
        <v>2218</v>
      </c>
      <c r="N361" s="771">
        <v>1982</v>
      </c>
      <c r="O361" s="771">
        <v>1522</v>
      </c>
      <c r="P361" s="4"/>
      <c r="Q361" s="4"/>
      <c r="R361" s="4"/>
      <c r="S361" s="4"/>
      <c r="T361" s="4"/>
    </row>
    <row r="362" spans="2:20" x14ac:dyDescent="0.3">
      <c r="B362" s="768" t="s">
        <v>404</v>
      </c>
      <c r="C362" s="769" t="s">
        <v>313</v>
      </c>
      <c r="D362" s="770">
        <v>4006</v>
      </c>
      <c r="E362" s="770">
        <v>4216</v>
      </c>
      <c r="F362" s="770">
        <v>4350</v>
      </c>
      <c r="G362" s="770">
        <v>4370</v>
      </c>
      <c r="H362" s="771">
        <v>4462</v>
      </c>
      <c r="I362" s="771">
        <v>4526</v>
      </c>
      <c r="J362" s="771">
        <v>4627</v>
      </c>
      <c r="K362" s="771">
        <v>4583</v>
      </c>
      <c r="L362" s="771">
        <v>4696</v>
      </c>
      <c r="M362" s="771">
        <v>4451</v>
      </c>
      <c r="N362" s="771">
        <v>4172</v>
      </c>
      <c r="O362" s="771">
        <v>3377</v>
      </c>
      <c r="P362" s="4"/>
      <c r="Q362" s="4"/>
      <c r="R362" s="4"/>
      <c r="S362" s="4"/>
      <c r="T362" s="4"/>
    </row>
    <row r="363" spans="2:20" x14ac:dyDescent="0.3">
      <c r="B363" s="768" t="s">
        <v>137</v>
      </c>
      <c r="C363" s="769" t="s">
        <v>313</v>
      </c>
      <c r="D363" s="770">
        <v>5229</v>
      </c>
      <c r="E363" s="770">
        <v>5668</v>
      </c>
      <c r="F363" s="770">
        <v>5640</v>
      </c>
      <c r="G363" s="770">
        <v>6018</v>
      </c>
      <c r="H363" s="771">
        <v>5979</v>
      </c>
      <c r="I363" s="771">
        <v>5676</v>
      </c>
      <c r="J363" s="771">
        <v>5798</v>
      </c>
      <c r="K363" s="771">
        <v>6238</v>
      </c>
      <c r="L363" s="771">
        <v>5991</v>
      </c>
      <c r="M363" s="771">
        <v>5833</v>
      </c>
      <c r="N363" s="771">
        <v>5264</v>
      </c>
      <c r="O363" s="771">
        <v>4082</v>
      </c>
      <c r="P363" s="4"/>
      <c r="Q363" s="4"/>
      <c r="R363" s="4"/>
      <c r="S363" s="4"/>
      <c r="T363" s="4"/>
    </row>
    <row r="364" spans="2:20" x14ac:dyDescent="0.3">
      <c r="B364" s="768" t="s">
        <v>246</v>
      </c>
      <c r="C364" s="769" t="s">
        <v>313</v>
      </c>
      <c r="D364" s="770">
        <v>2759</v>
      </c>
      <c r="E364" s="770">
        <v>3106</v>
      </c>
      <c r="F364" s="770">
        <v>3070</v>
      </c>
      <c r="G364" s="770">
        <v>3170</v>
      </c>
      <c r="H364" s="771">
        <v>3131</v>
      </c>
      <c r="I364" s="771">
        <v>2808</v>
      </c>
      <c r="J364" s="771">
        <v>2906</v>
      </c>
      <c r="K364" s="771">
        <v>2847</v>
      </c>
      <c r="L364" s="771">
        <v>2790</v>
      </c>
      <c r="M364" s="771">
        <v>2773</v>
      </c>
      <c r="N364" s="771">
        <v>2631</v>
      </c>
      <c r="O364" s="771">
        <v>2019</v>
      </c>
      <c r="P364" s="4"/>
      <c r="Q364" s="4"/>
      <c r="R364" s="4"/>
      <c r="S364" s="4"/>
      <c r="T364" s="4"/>
    </row>
    <row r="365" spans="2:20" x14ac:dyDescent="0.3">
      <c r="B365" s="768" t="s">
        <v>396</v>
      </c>
      <c r="C365" s="769" t="s">
        <v>313</v>
      </c>
      <c r="D365" s="770">
        <v>2891</v>
      </c>
      <c r="E365" s="770">
        <v>2906</v>
      </c>
      <c r="F365" s="770">
        <v>2914</v>
      </c>
      <c r="G365" s="770">
        <v>3101</v>
      </c>
      <c r="H365" s="771">
        <v>3098</v>
      </c>
      <c r="I365" s="771">
        <v>3177</v>
      </c>
      <c r="J365" s="771">
        <v>3217</v>
      </c>
      <c r="K365" s="771">
        <v>3279</v>
      </c>
      <c r="L365" s="771">
        <v>3395</v>
      </c>
      <c r="M365" s="771">
        <v>3413</v>
      </c>
      <c r="N365" s="771">
        <v>3150</v>
      </c>
      <c r="O365" s="771">
        <v>2650</v>
      </c>
      <c r="P365" s="4"/>
      <c r="Q365" s="4"/>
      <c r="R365" s="4"/>
      <c r="S365" s="4"/>
      <c r="T365" s="4"/>
    </row>
    <row r="366" spans="2:20" x14ac:dyDescent="0.3">
      <c r="B366" s="768" t="s">
        <v>139</v>
      </c>
      <c r="C366" s="769" t="s">
        <v>313</v>
      </c>
      <c r="D366" s="770">
        <v>4486</v>
      </c>
      <c r="E366" s="770">
        <v>5181</v>
      </c>
      <c r="F366" s="770">
        <v>5121</v>
      </c>
      <c r="G366" s="770">
        <v>5274</v>
      </c>
      <c r="H366" s="771">
        <v>5473</v>
      </c>
      <c r="I366" s="771">
        <v>5210</v>
      </c>
      <c r="J366" s="771">
        <v>5080</v>
      </c>
      <c r="K366" s="771">
        <v>5113</v>
      </c>
      <c r="L366" s="771">
        <v>4881</v>
      </c>
      <c r="M366" s="771">
        <v>4661</v>
      </c>
      <c r="N366" s="771">
        <v>4110</v>
      </c>
      <c r="O366" s="771">
        <v>3416</v>
      </c>
      <c r="P366" s="4"/>
      <c r="Q366" s="4"/>
      <c r="R366" s="4"/>
      <c r="S366" s="4"/>
      <c r="T366" s="4"/>
    </row>
    <row r="367" spans="2:20" x14ac:dyDescent="0.3">
      <c r="B367" s="768" t="s">
        <v>140</v>
      </c>
      <c r="C367" s="769" t="s">
        <v>313</v>
      </c>
      <c r="D367" s="770">
        <v>1580</v>
      </c>
      <c r="E367" s="770">
        <v>1758</v>
      </c>
      <c r="F367" s="770">
        <v>1698</v>
      </c>
      <c r="G367" s="770">
        <v>1647</v>
      </c>
      <c r="H367" s="771">
        <v>1684</v>
      </c>
      <c r="I367" s="771">
        <v>1628</v>
      </c>
      <c r="J367" s="771">
        <v>1847</v>
      </c>
      <c r="K367" s="771">
        <v>1892</v>
      </c>
      <c r="L367" s="771">
        <v>2004</v>
      </c>
      <c r="M367" s="771">
        <v>1924</v>
      </c>
      <c r="N367" s="771">
        <v>1884</v>
      </c>
      <c r="O367" s="771">
        <v>1547</v>
      </c>
      <c r="P367" s="4"/>
      <c r="Q367" s="4"/>
      <c r="R367" s="4"/>
      <c r="S367" s="4"/>
      <c r="T367" s="4"/>
    </row>
    <row r="368" spans="2:20" x14ac:dyDescent="0.3">
      <c r="B368" s="768" t="s">
        <v>141</v>
      </c>
      <c r="C368" s="769" t="s">
        <v>313</v>
      </c>
      <c r="D368" s="770">
        <v>3399</v>
      </c>
      <c r="E368" s="770">
        <v>3569</v>
      </c>
      <c r="F368" s="770">
        <v>3609</v>
      </c>
      <c r="G368" s="770">
        <v>3762</v>
      </c>
      <c r="H368" s="771">
        <v>3800</v>
      </c>
      <c r="I368" s="771">
        <v>3771</v>
      </c>
      <c r="J368" s="771">
        <v>3898</v>
      </c>
      <c r="K368" s="771">
        <v>3873</v>
      </c>
      <c r="L368" s="771">
        <v>4042</v>
      </c>
      <c r="M368" s="771">
        <v>3783</v>
      </c>
      <c r="N368" s="771">
        <v>3689</v>
      </c>
      <c r="O368" s="771">
        <v>3092</v>
      </c>
      <c r="P368" s="4"/>
      <c r="Q368" s="4"/>
      <c r="R368" s="4"/>
      <c r="S368" s="4"/>
      <c r="T368" s="4"/>
    </row>
    <row r="369" spans="2:20" x14ac:dyDescent="0.3">
      <c r="B369" s="768" t="s">
        <v>142</v>
      </c>
      <c r="C369" s="769" t="s">
        <v>313</v>
      </c>
      <c r="D369" s="770">
        <v>888</v>
      </c>
      <c r="E369" s="770">
        <v>833</v>
      </c>
      <c r="F369" s="770">
        <v>867</v>
      </c>
      <c r="G369" s="770">
        <v>876</v>
      </c>
      <c r="H369" s="771">
        <v>861</v>
      </c>
      <c r="I369" s="771">
        <v>863</v>
      </c>
      <c r="J369" s="771">
        <v>982</v>
      </c>
      <c r="K369" s="771">
        <v>993</v>
      </c>
      <c r="L369" s="771">
        <v>963</v>
      </c>
      <c r="M369" s="771">
        <v>896</v>
      </c>
      <c r="N369" s="771">
        <v>914</v>
      </c>
      <c r="O369" s="771">
        <v>759</v>
      </c>
      <c r="P369" s="4"/>
      <c r="Q369" s="4"/>
      <c r="R369" s="4"/>
      <c r="S369" s="4"/>
      <c r="T369" s="4"/>
    </row>
    <row r="370" spans="2:20" x14ac:dyDescent="0.3">
      <c r="B370" s="768" t="s">
        <v>397</v>
      </c>
      <c r="C370" s="769" t="s">
        <v>313</v>
      </c>
      <c r="D370" s="770">
        <v>1441</v>
      </c>
      <c r="E370" s="770">
        <v>1610</v>
      </c>
      <c r="F370" s="770">
        <v>1547</v>
      </c>
      <c r="G370" s="770">
        <v>1713</v>
      </c>
      <c r="H370" s="771">
        <v>1776</v>
      </c>
      <c r="I370" s="771">
        <v>1674</v>
      </c>
      <c r="J370" s="771">
        <v>1768</v>
      </c>
      <c r="K370" s="771">
        <v>1824</v>
      </c>
      <c r="L370" s="771">
        <v>1807</v>
      </c>
      <c r="M370" s="771">
        <v>1929</v>
      </c>
      <c r="N370" s="771">
        <v>1790</v>
      </c>
      <c r="O370" s="771">
        <v>1585</v>
      </c>
      <c r="P370" s="4"/>
      <c r="Q370" s="4"/>
      <c r="R370" s="4"/>
      <c r="S370" s="4"/>
      <c r="T370" s="4"/>
    </row>
    <row r="371" spans="2:20" x14ac:dyDescent="0.3">
      <c r="B371" s="768" t="s">
        <v>398</v>
      </c>
      <c r="C371" s="769" t="s">
        <v>313</v>
      </c>
      <c r="D371" s="770">
        <v>821</v>
      </c>
      <c r="E371" s="770">
        <v>859</v>
      </c>
      <c r="F371" s="770">
        <v>891</v>
      </c>
      <c r="G371" s="770">
        <v>850</v>
      </c>
      <c r="H371" s="771">
        <v>939</v>
      </c>
      <c r="I371" s="771">
        <v>833</v>
      </c>
      <c r="J371" s="771">
        <v>906</v>
      </c>
      <c r="K371" s="771">
        <v>902</v>
      </c>
      <c r="L371" s="771">
        <v>836</v>
      </c>
      <c r="M371" s="771">
        <v>880</v>
      </c>
      <c r="N371" s="771">
        <v>855</v>
      </c>
      <c r="O371" s="771">
        <v>678</v>
      </c>
      <c r="P371" s="4"/>
      <c r="Q371" s="4"/>
      <c r="R371" s="4"/>
      <c r="S371" s="4"/>
      <c r="T371" s="4"/>
    </row>
    <row r="372" spans="2:20" x14ac:dyDescent="0.3">
      <c r="B372" s="768" t="s">
        <v>145</v>
      </c>
      <c r="C372" s="769" t="s">
        <v>313</v>
      </c>
      <c r="D372" s="770">
        <v>7608</v>
      </c>
      <c r="E372" s="770">
        <v>9034</v>
      </c>
      <c r="F372" s="770">
        <v>9293</v>
      </c>
      <c r="G372" s="770">
        <v>9821</v>
      </c>
      <c r="H372" s="771">
        <v>9746</v>
      </c>
      <c r="I372" s="771">
        <v>9688</v>
      </c>
      <c r="J372" s="771">
        <v>9919</v>
      </c>
      <c r="K372" s="771">
        <v>10411</v>
      </c>
      <c r="L372" s="771">
        <v>9834</v>
      </c>
      <c r="M372" s="771">
        <v>9731</v>
      </c>
      <c r="N372" s="771">
        <v>8732</v>
      </c>
      <c r="O372" s="771">
        <v>7154</v>
      </c>
      <c r="P372" s="4"/>
      <c r="Q372" s="4"/>
      <c r="R372" s="4"/>
      <c r="S372" s="4"/>
      <c r="T372" s="4"/>
    </row>
    <row r="373" spans="2:20" x14ac:dyDescent="0.3">
      <c r="B373" s="768" t="s">
        <v>146</v>
      </c>
      <c r="C373" s="769" t="s">
        <v>313</v>
      </c>
      <c r="D373" s="770">
        <v>10677</v>
      </c>
      <c r="E373" s="770">
        <v>11309</v>
      </c>
      <c r="F373" s="770">
        <v>11365</v>
      </c>
      <c r="G373" s="770">
        <v>12008</v>
      </c>
      <c r="H373" s="771">
        <v>12244</v>
      </c>
      <c r="I373" s="771">
        <v>11971</v>
      </c>
      <c r="J373" s="771">
        <v>12484</v>
      </c>
      <c r="K373" s="771">
        <v>12593</v>
      </c>
      <c r="L373" s="771">
        <v>12566</v>
      </c>
      <c r="M373" s="771">
        <v>12320</v>
      </c>
      <c r="N373" s="771">
        <v>11338</v>
      </c>
      <c r="O373" s="771">
        <v>9518</v>
      </c>
      <c r="P373" s="4"/>
      <c r="Q373" s="4"/>
      <c r="R373" s="4"/>
      <c r="S373" s="4"/>
      <c r="T373" s="4"/>
    </row>
    <row r="374" spans="2:20" x14ac:dyDescent="0.3">
      <c r="B374" s="768" t="s">
        <v>147</v>
      </c>
      <c r="C374" s="769" t="s">
        <v>313</v>
      </c>
      <c r="D374" s="770">
        <v>4535</v>
      </c>
      <c r="E374" s="770">
        <v>4929</v>
      </c>
      <c r="F374" s="770">
        <v>4893</v>
      </c>
      <c r="G374" s="770">
        <v>5255</v>
      </c>
      <c r="H374" s="771">
        <v>5333</v>
      </c>
      <c r="I374" s="771">
        <v>4958</v>
      </c>
      <c r="J374" s="771">
        <v>5322</v>
      </c>
      <c r="K374" s="771">
        <v>5411</v>
      </c>
      <c r="L374" s="771">
        <v>5281</v>
      </c>
      <c r="M374" s="771">
        <v>5105</v>
      </c>
      <c r="N374" s="771">
        <v>4999</v>
      </c>
      <c r="O374" s="771">
        <v>3909</v>
      </c>
      <c r="P374" s="4"/>
      <c r="Q374" s="4"/>
      <c r="R374" s="4"/>
      <c r="S374" s="4"/>
      <c r="T374" s="4"/>
    </row>
    <row r="375" spans="2:20" x14ac:dyDescent="0.3">
      <c r="B375" s="768" t="s">
        <v>148</v>
      </c>
      <c r="C375" s="769" t="s">
        <v>313</v>
      </c>
      <c r="D375" s="770">
        <v>8305</v>
      </c>
      <c r="E375" s="770">
        <v>9914</v>
      </c>
      <c r="F375" s="770">
        <v>10347</v>
      </c>
      <c r="G375" s="770">
        <v>10555</v>
      </c>
      <c r="H375" s="771">
        <v>10599</v>
      </c>
      <c r="I375" s="771">
        <v>10681</v>
      </c>
      <c r="J375" s="771">
        <v>11337</v>
      </c>
      <c r="K375" s="771">
        <v>11488</v>
      </c>
      <c r="L375" s="771">
        <v>11147</v>
      </c>
      <c r="M375" s="771">
        <v>10577</v>
      </c>
      <c r="N375" s="771">
        <v>9483</v>
      </c>
      <c r="O375" s="771">
        <v>7565</v>
      </c>
      <c r="P375" s="4"/>
      <c r="Q375" s="4"/>
      <c r="R375" s="4"/>
      <c r="S375" s="4"/>
      <c r="T375" s="4"/>
    </row>
    <row r="376" spans="2:20" x14ac:dyDescent="0.3">
      <c r="B376" s="768" t="s">
        <v>149</v>
      </c>
      <c r="C376" s="769" t="s">
        <v>313</v>
      </c>
      <c r="D376" s="770">
        <v>1787</v>
      </c>
      <c r="E376" s="770">
        <v>1961</v>
      </c>
      <c r="F376" s="770">
        <v>1962</v>
      </c>
      <c r="G376" s="770">
        <v>2079</v>
      </c>
      <c r="H376" s="771">
        <v>2087</v>
      </c>
      <c r="I376" s="771">
        <v>2134</v>
      </c>
      <c r="J376" s="771">
        <v>2452</v>
      </c>
      <c r="K376" s="771">
        <v>2360</v>
      </c>
      <c r="L376" s="771">
        <v>2347</v>
      </c>
      <c r="M376" s="771">
        <v>2383</v>
      </c>
      <c r="N376" s="771">
        <v>2222</v>
      </c>
      <c r="O376" s="771">
        <v>1870</v>
      </c>
      <c r="P376" s="4"/>
      <c r="Q376" s="4"/>
      <c r="R376" s="4"/>
      <c r="S376" s="4"/>
      <c r="T376" s="4"/>
    </row>
    <row r="377" spans="2:20" x14ac:dyDescent="0.3">
      <c r="B377" s="768" t="s">
        <v>150</v>
      </c>
      <c r="C377" s="769" t="s">
        <v>313</v>
      </c>
      <c r="D377" s="770">
        <v>8399</v>
      </c>
      <c r="E377" s="770">
        <v>10164</v>
      </c>
      <c r="F377" s="770">
        <v>10449</v>
      </c>
      <c r="G377" s="770">
        <v>10733</v>
      </c>
      <c r="H377" s="771">
        <v>10628</v>
      </c>
      <c r="I377" s="771">
        <v>10032</v>
      </c>
      <c r="J377" s="771">
        <v>10393</v>
      </c>
      <c r="K377" s="771">
        <v>10479</v>
      </c>
      <c r="L377" s="771">
        <v>10034</v>
      </c>
      <c r="M377" s="771">
        <v>9566</v>
      </c>
      <c r="N377" s="771">
        <v>8664</v>
      </c>
      <c r="O377" s="771">
        <v>7130</v>
      </c>
      <c r="P377" s="4"/>
      <c r="Q377" s="4"/>
      <c r="R377" s="4"/>
      <c r="S377" s="4"/>
      <c r="T377" s="4"/>
    </row>
    <row r="378" spans="2:20" x14ac:dyDescent="0.3">
      <c r="B378" s="768" t="s">
        <v>151</v>
      </c>
      <c r="C378" s="769" t="s">
        <v>313</v>
      </c>
      <c r="D378" s="770">
        <v>10337</v>
      </c>
      <c r="E378" s="770">
        <v>10947</v>
      </c>
      <c r="F378" s="770">
        <v>11207</v>
      </c>
      <c r="G378" s="770">
        <v>11764</v>
      </c>
      <c r="H378" s="771">
        <v>12006</v>
      </c>
      <c r="I378" s="771">
        <v>11046</v>
      </c>
      <c r="J378" s="771">
        <v>11961</v>
      </c>
      <c r="K378" s="771">
        <v>12068</v>
      </c>
      <c r="L378" s="771">
        <v>11654</v>
      </c>
      <c r="M378" s="771">
        <v>11629</v>
      </c>
      <c r="N378" s="771">
        <v>10930</v>
      </c>
      <c r="O378" s="771">
        <v>8760</v>
      </c>
      <c r="P378" s="4"/>
      <c r="Q378" s="4"/>
      <c r="R378" s="4"/>
      <c r="S378" s="4"/>
      <c r="T378" s="4"/>
    </row>
    <row r="379" spans="2:20" x14ac:dyDescent="0.3">
      <c r="B379" s="768" t="s">
        <v>152</v>
      </c>
      <c r="C379" s="769" t="s">
        <v>313</v>
      </c>
      <c r="D379" s="770">
        <v>11578</v>
      </c>
      <c r="E379" s="770">
        <v>11942</v>
      </c>
      <c r="F379" s="770">
        <v>12307</v>
      </c>
      <c r="G379" s="770">
        <v>12845</v>
      </c>
      <c r="H379" s="771">
        <v>12782</v>
      </c>
      <c r="I379" s="771">
        <v>12728</v>
      </c>
      <c r="J379" s="771">
        <v>13452</v>
      </c>
      <c r="K379" s="771">
        <v>13537</v>
      </c>
      <c r="L379" s="771">
        <v>13551</v>
      </c>
      <c r="M379" s="771">
        <v>13276</v>
      </c>
      <c r="N379" s="771">
        <v>12179</v>
      </c>
      <c r="O379" s="771">
        <v>9482</v>
      </c>
      <c r="P379" s="4"/>
      <c r="Q379" s="4"/>
      <c r="R379" s="4"/>
      <c r="S379" s="4"/>
      <c r="T379" s="4"/>
    </row>
    <row r="380" spans="2:20" x14ac:dyDescent="0.3">
      <c r="B380" s="768" t="s">
        <v>399</v>
      </c>
      <c r="C380" s="769" t="s">
        <v>313</v>
      </c>
      <c r="D380" s="770">
        <v>2188</v>
      </c>
      <c r="E380" s="770">
        <v>2521</v>
      </c>
      <c r="F380" s="770">
        <v>2526</v>
      </c>
      <c r="G380" s="770">
        <v>2572</v>
      </c>
      <c r="H380" s="771">
        <v>2616</v>
      </c>
      <c r="I380" s="771">
        <v>2734</v>
      </c>
      <c r="J380" s="771">
        <v>2836</v>
      </c>
      <c r="K380" s="771">
        <v>2768</v>
      </c>
      <c r="L380" s="771">
        <v>3093</v>
      </c>
      <c r="M380" s="771">
        <v>2995</v>
      </c>
      <c r="N380" s="771">
        <v>2963</v>
      </c>
      <c r="O380" s="771">
        <v>2665</v>
      </c>
      <c r="P380" s="4"/>
      <c r="Q380" s="4"/>
      <c r="R380" s="4"/>
      <c r="S380" s="4"/>
      <c r="T380" s="4"/>
    </row>
    <row r="381" spans="2:20" x14ac:dyDescent="0.3">
      <c r="B381" s="768" t="s">
        <v>154</v>
      </c>
      <c r="C381" s="769" t="s">
        <v>313</v>
      </c>
      <c r="D381" s="770">
        <v>2861</v>
      </c>
      <c r="E381" s="770">
        <v>3214</v>
      </c>
      <c r="F381" s="770">
        <v>3145</v>
      </c>
      <c r="G381" s="770">
        <v>3231</v>
      </c>
      <c r="H381" s="771">
        <v>3531</v>
      </c>
      <c r="I381" s="771">
        <v>3554</v>
      </c>
      <c r="J381" s="771">
        <v>3793</v>
      </c>
      <c r="K381" s="771">
        <v>3987</v>
      </c>
      <c r="L381" s="771">
        <v>3727</v>
      </c>
      <c r="M381" s="771">
        <v>3800</v>
      </c>
      <c r="N381" s="771">
        <v>3549</v>
      </c>
      <c r="O381" s="771">
        <v>3242</v>
      </c>
      <c r="P381" s="4"/>
      <c r="Q381" s="4"/>
      <c r="R381" s="4"/>
      <c r="S381" s="4"/>
      <c r="T381" s="4"/>
    </row>
    <row r="382" spans="2:20" x14ac:dyDescent="0.3">
      <c r="B382" s="768" t="s">
        <v>155</v>
      </c>
      <c r="C382" s="769" t="s">
        <v>313</v>
      </c>
      <c r="D382" s="770">
        <v>2381</v>
      </c>
      <c r="E382" s="770">
        <v>2609</v>
      </c>
      <c r="F382" s="770">
        <v>2629</v>
      </c>
      <c r="G382" s="770">
        <v>2679</v>
      </c>
      <c r="H382" s="771">
        <v>2743</v>
      </c>
      <c r="I382" s="771">
        <v>2729</v>
      </c>
      <c r="J382" s="771">
        <v>2948</v>
      </c>
      <c r="K382" s="771">
        <v>2928</v>
      </c>
      <c r="L382" s="771">
        <v>3007</v>
      </c>
      <c r="M382" s="771">
        <v>3009</v>
      </c>
      <c r="N382" s="771">
        <v>2825</v>
      </c>
      <c r="O382" s="771">
        <v>2323</v>
      </c>
      <c r="P382" s="4"/>
      <c r="Q382" s="4"/>
      <c r="R382" s="4"/>
      <c r="S382" s="4"/>
      <c r="T382" s="4"/>
    </row>
    <row r="383" spans="2:20" x14ac:dyDescent="0.3">
      <c r="B383" s="768" t="s">
        <v>156</v>
      </c>
      <c r="C383" s="769" t="s">
        <v>313</v>
      </c>
      <c r="D383" s="770">
        <v>2499</v>
      </c>
      <c r="E383" s="770">
        <v>2778</v>
      </c>
      <c r="F383" s="770">
        <v>2773</v>
      </c>
      <c r="G383" s="770">
        <v>3105</v>
      </c>
      <c r="H383" s="771">
        <v>3227</v>
      </c>
      <c r="I383" s="771">
        <v>2950</v>
      </c>
      <c r="J383" s="771">
        <v>3202</v>
      </c>
      <c r="K383" s="771">
        <v>3285</v>
      </c>
      <c r="L383" s="771">
        <v>3347</v>
      </c>
      <c r="M383" s="771">
        <v>3416</v>
      </c>
      <c r="N383" s="771">
        <v>2961</v>
      </c>
      <c r="O383" s="771">
        <v>2301</v>
      </c>
      <c r="P383" s="4"/>
      <c r="Q383" s="4"/>
      <c r="R383" s="4"/>
      <c r="S383" s="4"/>
      <c r="T383" s="4"/>
    </row>
    <row r="384" spans="2:20" x14ac:dyDescent="0.3">
      <c r="B384" s="768" t="s">
        <v>157</v>
      </c>
      <c r="C384" s="769" t="s">
        <v>313</v>
      </c>
      <c r="D384" s="770">
        <v>5541</v>
      </c>
      <c r="E384" s="770">
        <v>5801</v>
      </c>
      <c r="F384" s="770">
        <v>5683</v>
      </c>
      <c r="G384" s="770">
        <v>5642</v>
      </c>
      <c r="H384" s="771">
        <v>5518</v>
      </c>
      <c r="I384" s="771">
        <v>4837</v>
      </c>
      <c r="J384" s="771">
        <v>4707</v>
      </c>
      <c r="K384" s="771">
        <v>4601</v>
      </c>
      <c r="L384" s="771">
        <v>3966</v>
      </c>
      <c r="M384" s="771">
        <v>3473</v>
      </c>
      <c r="N384" s="771">
        <v>3093</v>
      </c>
      <c r="O384" s="771">
        <v>2669</v>
      </c>
      <c r="P384" s="4"/>
      <c r="Q384" s="4"/>
      <c r="R384" s="4"/>
      <c r="S384" s="4"/>
      <c r="T384" s="4"/>
    </row>
    <row r="385" spans="2:20" x14ac:dyDescent="0.3">
      <c r="B385" s="768" t="s">
        <v>400</v>
      </c>
      <c r="C385" s="769" t="s">
        <v>313</v>
      </c>
      <c r="D385" s="770">
        <v>9789</v>
      </c>
      <c r="E385" s="770">
        <v>10552</v>
      </c>
      <c r="F385" s="770">
        <v>10605</v>
      </c>
      <c r="G385" s="770">
        <v>10995</v>
      </c>
      <c r="H385" s="771">
        <v>11078</v>
      </c>
      <c r="I385" s="771">
        <v>11104</v>
      </c>
      <c r="J385" s="771">
        <v>11291</v>
      </c>
      <c r="K385" s="771">
        <v>11766</v>
      </c>
      <c r="L385" s="771">
        <v>11903</v>
      </c>
      <c r="M385" s="771">
        <v>11934</v>
      </c>
      <c r="N385" s="771">
        <v>11354</v>
      </c>
      <c r="O385" s="771">
        <v>9590</v>
      </c>
      <c r="P385" s="4"/>
      <c r="Q385" s="4"/>
      <c r="R385" s="4"/>
      <c r="S385" s="4"/>
      <c r="T385" s="4"/>
    </row>
    <row r="386" spans="2:20" x14ac:dyDescent="0.3">
      <c r="B386" s="768" t="s">
        <v>159</v>
      </c>
      <c r="C386" s="769" t="s">
        <v>313</v>
      </c>
      <c r="D386" s="770">
        <v>7262</v>
      </c>
      <c r="E386" s="770">
        <v>8569</v>
      </c>
      <c r="F386" s="770">
        <v>8537</v>
      </c>
      <c r="G386" s="770">
        <v>9308</v>
      </c>
      <c r="H386" s="771">
        <v>9294</v>
      </c>
      <c r="I386" s="771">
        <v>8809</v>
      </c>
      <c r="J386" s="771">
        <v>9381</v>
      </c>
      <c r="K386" s="771">
        <v>9322</v>
      </c>
      <c r="L386" s="771">
        <v>8821</v>
      </c>
      <c r="M386" s="771">
        <v>8277</v>
      </c>
      <c r="N386" s="771">
        <v>7535</v>
      </c>
      <c r="O386" s="771">
        <v>5827</v>
      </c>
      <c r="P386" s="4"/>
      <c r="Q386" s="4"/>
      <c r="R386" s="4"/>
      <c r="S386" s="4"/>
      <c r="T386" s="4"/>
    </row>
    <row r="387" spans="2:20" x14ac:dyDescent="0.3">
      <c r="B387" s="768" t="s">
        <v>401</v>
      </c>
      <c r="C387" s="769" t="s">
        <v>313</v>
      </c>
      <c r="D387" s="770">
        <v>619</v>
      </c>
      <c r="E387" s="770">
        <v>733</v>
      </c>
      <c r="F387" s="770">
        <v>720</v>
      </c>
      <c r="G387" s="770">
        <v>812</v>
      </c>
      <c r="H387" s="771">
        <v>845</v>
      </c>
      <c r="I387" s="771">
        <v>882</v>
      </c>
      <c r="J387" s="771">
        <v>765</v>
      </c>
      <c r="K387" s="771">
        <v>783</v>
      </c>
      <c r="L387" s="771">
        <v>634</v>
      </c>
      <c r="M387" s="771">
        <v>726</v>
      </c>
      <c r="N387" s="771">
        <v>630</v>
      </c>
      <c r="O387" s="771">
        <v>541</v>
      </c>
      <c r="P387" s="4"/>
      <c r="Q387" s="4"/>
      <c r="R387" s="4"/>
      <c r="S387" s="4"/>
      <c r="T387" s="4"/>
    </row>
    <row r="388" spans="2:20" x14ac:dyDescent="0.3">
      <c r="B388" s="768" t="s">
        <v>161</v>
      </c>
      <c r="C388" s="769" t="s">
        <v>313</v>
      </c>
      <c r="D388" s="770">
        <v>1770</v>
      </c>
      <c r="E388" s="770">
        <v>2211</v>
      </c>
      <c r="F388" s="770">
        <v>2159</v>
      </c>
      <c r="G388" s="770">
        <v>2129</v>
      </c>
      <c r="H388" s="771">
        <v>2080</v>
      </c>
      <c r="I388" s="771">
        <v>1987</v>
      </c>
      <c r="J388" s="771">
        <v>1806</v>
      </c>
      <c r="K388" s="771">
        <v>1876</v>
      </c>
      <c r="L388" s="771">
        <v>1746</v>
      </c>
      <c r="M388" s="771">
        <v>1565</v>
      </c>
      <c r="N388" s="771">
        <v>1359</v>
      </c>
      <c r="O388" s="771">
        <v>1045</v>
      </c>
      <c r="P388" s="4"/>
      <c r="Q388" s="4"/>
      <c r="R388" s="4"/>
      <c r="S388" s="4"/>
      <c r="T388" s="4"/>
    </row>
    <row r="389" spans="2:20" x14ac:dyDescent="0.3">
      <c r="B389" s="768" t="s">
        <v>162</v>
      </c>
      <c r="C389" s="769" t="s">
        <v>313</v>
      </c>
      <c r="D389" s="770">
        <v>6752</v>
      </c>
      <c r="E389" s="770">
        <v>7542</v>
      </c>
      <c r="F389" s="770">
        <v>7472</v>
      </c>
      <c r="G389" s="770">
        <v>7902</v>
      </c>
      <c r="H389" s="771">
        <v>7788</v>
      </c>
      <c r="I389" s="771">
        <v>7815</v>
      </c>
      <c r="J389" s="771">
        <v>8431</v>
      </c>
      <c r="K389" s="771">
        <v>8455</v>
      </c>
      <c r="L389" s="771">
        <v>8411</v>
      </c>
      <c r="M389" s="771">
        <v>8297</v>
      </c>
      <c r="N389" s="771">
        <v>7238</v>
      </c>
      <c r="O389" s="771">
        <v>5740</v>
      </c>
      <c r="P389" s="4"/>
      <c r="Q389" s="4"/>
      <c r="R389" s="4"/>
      <c r="S389" s="4"/>
      <c r="T389" s="4"/>
    </row>
    <row r="390" spans="2:20" x14ac:dyDescent="0.3">
      <c r="B390" s="768" t="s">
        <v>163</v>
      </c>
      <c r="C390" s="769" t="s">
        <v>313</v>
      </c>
      <c r="D390" s="772">
        <v>2790</v>
      </c>
      <c r="E390" s="772">
        <v>3109</v>
      </c>
      <c r="F390" s="772">
        <v>3063</v>
      </c>
      <c r="G390" s="772">
        <v>3285</v>
      </c>
      <c r="H390" s="771">
        <v>3033</v>
      </c>
      <c r="I390" s="771">
        <v>3001</v>
      </c>
      <c r="J390" s="771">
        <v>2912</v>
      </c>
      <c r="K390" s="771">
        <v>3022</v>
      </c>
      <c r="L390" s="771">
        <v>3092</v>
      </c>
      <c r="M390" s="771">
        <v>3100</v>
      </c>
      <c r="N390" s="771">
        <v>2747</v>
      </c>
      <c r="O390" s="771">
        <v>2321</v>
      </c>
      <c r="P390" s="4"/>
      <c r="Q390" s="4"/>
      <c r="R390" s="4"/>
      <c r="S390" s="4"/>
      <c r="T390" s="4"/>
    </row>
    <row r="391" spans="2:20" x14ac:dyDescent="0.3">
      <c r="B391" s="768" t="s">
        <v>262</v>
      </c>
      <c r="C391" s="769" t="s">
        <v>313</v>
      </c>
      <c r="D391" s="770">
        <v>1488</v>
      </c>
      <c r="E391" s="770">
        <v>1626</v>
      </c>
      <c r="F391" s="770">
        <v>1649</v>
      </c>
      <c r="G391" s="770">
        <v>1659</v>
      </c>
      <c r="H391" s="771">
        <v>1673</v>
      </c>
      <c r="I391" s="771">
        <v>1679</v>
      </c>
      <c r="J391" s="771">
        <v>1708</v>
      </c>
      <c r="K391" s="771">
        <v>1827</v>
      </c>
      <c r="L391" s="771">
        <v>1894</v>
      </c>
      <c r="M391" s="771">
        <v>1778</v>
      </c>
      <c r="N391" s="771">
        <v>1699</v>
      </c>
      <c r="O391" s="771">
        <v>1382</v>
      </c>
      <c r="P391" s="4"/>
      <c r="Q391" s="4"/>
      <c r="R391" s="4"/>
      <c r="S391" s="4"/>
      <c r="T391" s="4"/>
    </row>
    <row r="392" spans="2:20" x14ac:dyDescent="0.3">
      <c r="B392" s="768" t="s">
        <v>402</v>
      </c>
      <c r="C392" s="769" t="s">
        <v>313</v>
      </c>
      <c r="D392" s="770">
        <v>1700</v>
      </c>
      <c r="E392" s="770">
        <v>1898</v>
      </c>
      <c r="F392" s="770">
        <v>1888</v>
      </c>
      <c r="G392" s="770">
        <v>1992</v>
      </c>
      <c r="H392" s="771">
        <v>1942</v>
      </c>
      <c r="I392" s="771">
        <v>2092</v>
      </c>
      <c r="J392" s="771">
        <v>2190</v>
      </c>
      <c r="K392" s="771">
        <v>2100</v>
      </c>
      <c r="L392" s="771">
        <v>2044</v>
      </c>
      <c r="M392" s="771">
        <v>2064</v>
      </c>
      <c r="N392" s="771">
        <v>1885</v>
      </c>
      <c r="O392" s="771">
        <v>1358</v>
      </c>
      <c r="P392" s="4"/>
      <c r="Q392" s="4"/>
      <c r="R392" s="4"/>
      <c r="S392" s="4"/>
      <c r="T392" s="4"/>
    </row>
    <row r="393" spans="2:20" x14ac:dyDescent="0.3">
      <c r="B393" s="773" t="s">
        <v>73</v>
      </c>
      <c r="C393" s="769" t="s">
        <v>313</v>
      </c>
      <c r="D393" s="774">
        <f>SUM(D297:D392)</f>
        <v>629588</v>
      </c>
      <c r="E393" s="774">
        <f t="shared" ref="E393:O393" si="1">SUM(E297:E392)</f>
        <v>706770</v>
      </c>
      <c r="F393" s="774">
        <f t="shared" si="1"/>
        <v>718653</v>
      </c>
      <c r="G393" s="774">
        <f t="shared" si="1"/>
        <v>746689</v>
      </c>
      <c r="H393" s="774">
        <f t="shared" si="1"/>
        <v>748794</v>
      </c>
      <c r="I393" s="774">
        <f t="shared" si="1"/>
        <v>735873</v>
      </c>
      <c r="J393" s="774">
        <f t="shared" si="1"/>
        <v>769973</v>
      </c>
      <c r="K393" s="774">
        <f t="shared" si="1"/>
        <v>786544</v>
      </c>
      <c r="L393" s="774">
        <f t="shared" si="1"/>
        <v>774947</v>
      </c>
      <c r="M393" s="774">
        <f t="shared" si="1"/>
        <v>757477</v>
      </c>
      <c r="N393" s="774">
        <f t="shared" si="1"/>
        <v>703224</v>
      </c>
      <c r="O393" s="774">
        <f t="shared" si="1"/>
        <v>584527</v>
      </c>
      <c r="P393" s="23"/>
      <c r="Q393" s="4"/>
      <c r="R393" s="4"/>
      <c r="S393" s="4"/>
      <c r="T393" s="4"/>
    </row>
    <row r="394" spans="2:20" x14ac:dyDescent="0.3">
      <c r="P394" s="23"/>
    </row>
    <row r="395" spans="2:20" x14ac:dyDescent="0.3">
      <c r="P395" s="265"/>
    </row>
    <row r="969" spans="1:1" x14ac:dyDescent="0.3">
      <c r="A969" s="94"/>
    </row>
    <row r="970" spans="1:1" x14ac:dyDescent="0.3">
      <c r="A970" s="94"/>
    </row>
    <row r="971" spans="1:1" x14ac:dyDescent="0.3">
      <c r="A971" s="94"/>
    </row>
    <row r="972" spans="1:1" x14ac:dyDescent="0.3">
      <c r="A972" s="94"/>
    </row>
    <row r="973" spans="1:1" x14ac:dyDescent="0.3">
      <c r="A973" s="94"/>
    </row>
    <row r="974" spans="1:1" x14ac:dyDescent="0.3">
      <c r="A974" s="94"/>
    </row>
    <row r="975" spans="1:1" x14ac:dyDescent="0.3">
      <c r="A975" s="94"/>
    </row>
    <row r="976" spans="1:1" x14ac:dyDescent="0.3">
      <c r="A976" s="94"/>
    </row>
    <row r="977" spans="1:1" x14ac:dyDescent="0.3">
      <c r="A977" s="94"/>
    </row>
    <row r="978" spans="1:1" x14ac:dyDescent="0.3">
      <c r="A978" s="94"/>
    </row>
    <row r="979" spans="1:1" x14ac:dyDescent="0.3">
      <c r="A979" s="94"/>
    </row>
    <row r="980" spans="1:1" x14ac:dyDescent="0.3">
      <c r="A980" s="94"/>
    </row>
    <row r="981" spans="1:1" x14ac:dyDescent="0.3">
      <c r="A981" s="94"/>
    </row>
    <row r="982" spans="1:1" x14ac:dyDescent="0.3">
      <c r="A982" s="94"/>
    </row>
    <row r="983" spans="1:1" x14ac:dyDescent="0.3">
      <c r="A983" s="94"/>
    </row>
    <row r="984" spans="1:1" x14ac:dyDescent="0.3">
      <c r="A984" s="94"/>
    </row>
    <row r="985" spans="1:1" x14ac:dyDescent="0.3">
      <c r="A985" s="94"/>
    </row>
    <row r="986" spans="1:1" x14ac:dyDescent="0.3">
      <c r="A986" s="94"/>
    </row>
    <row r="987" spans="1:1" x14ac:dyDescent="0.3">
      <c r="A987" s="94"/>
    </row>
    <row r="988" spans="1:1" x14ac:dyDescent="0.3">
      <c r="A988" s="94"/>
    </row>
    <row r="989" spans="1:1" x14ac:dyDescent="0.3">
      <c r="A989" s="94"/>
    </row>
    <row r="990" spans="1:1" x14ac:dyDescent="0.3">
      <c r="A990" s="94"/>
    </row>
    <row r="991" spans="1:1" x14ac:dyDescent="0.3">
      <c r="A991" s="94"/>
    </row>
    <row r="992" spans="1:1" x14ac:dyDescent="0.3">
      <c r="A992" s="94"/>
    </row>
    <row r="993" spans="1:1" x14ac:dyDescent="0.3">
      <c r="A993" s="94"/>
    </row>
    <row r="994" spans="1:1" x14ac:dyDescent="0.3">
      <c r="A994" s="94"/>
    </row>
    <row r="995" spans="1:1" x14ac:dyDescent="0.3">
      <c r="A995" s="94"/>
    </row>
    <row r="996" spans="1:1" x14ac:dyDescent="0.3">
      <c r="A996" s="94"/>
    </row>
    <row r="997" spans="1:1" x14ac:dyDescent="0.3">
      <c r="A997" s="94"/>
    </row>
    <row r="998" spans="1:1" x14ac:dyDescent="0.3">
      <c r="A998" s="94"/>
    </row>
    <row r="999" spans="1:1" x14ac:dyDescent="0.3">
      <c r="A999" s="94"/>
    </row>
    <row r="1000" spans="1:1" x14ac:dyDescent="0.3">
      <c r="A1000" s="94"/>
    </row>
    <row r="1001" spans="1:1" x14ac:dyDescent="0.3">
      <c r="A1001" s="94"/>
    </row>
    <row r="1002" spans="1:1" x14ac:dyDescent="0.3">
      <c r="A1002" s="94"/>
    </row>
    <row r="1003" spans="1:1" x14ac:dyDescent="0.3">
      <c r="A1003" s="94"/>
    </row>
    <row r="1004" spans="1:1" x14ac:dyDescent="0.3">
      <c r="A1004" s="94"/>
    </row>
    <row r="1005" spans="1:1" x14ac:dyDescent="0.3">
      <c r="A1005" s="94"/>
    </row>
    <row r="1006" spans="1:1" x14ac:dyDescent="0.3">
      <c r="A1006" s="94"/>
    </row>
    <row r="1007" spans="1:1" x14ac:dyDescent="0.3">
      <c r="A1007" s="94"/>
    </row>
    <row r="1008" spans="1:1" x14ac:dyDescent="0.3">
      <c r="A1008" s="94"/>
    </row>
    <row r="1009" spans="1:1" x14ac:dyDescent="0.3">
      <c r="A1009" s="94"/>
    </row>
    <row r="1010" spans="1:1" x14ac:dyDescent="0.3">
      <c r="A1010" s="94"/>
    </row>
    <row r="1011" spans="1:1" x14ac:dyDescent="0.3">
      <c r="A1011" s="94"/>
    </row>
    <row r="1012" spans="1:1" x14ac:dyDescent="0.3">
      <c r="A1012" s="94"/>
    </row>
    <row r="1013" spans="1:1" x14ac:dyDescent="0.3">
      <c r="A1013" s="94"/>
    </row>
    <row r="1014" spans="1:1" x14ac:dyDescent="0.3">
      <c r="A1014" s="94"/>
    </row>
    <row r="1015" spans="1:1" x14ac:dyDescent="0.3">
      <c r="A1015" s="94"/>
    </row>
    <row r="1016" spans="1:1" x14ac:dyDescent="0.3">
      <c r="A1016" s="94"/>
    </row>
    <row r="1017" spans="1:1" x14ac:dyDescent="0.3">
      <c r="A1017" s="94"/>
    </row>
    <row r="1018" spans="1:1" x14ac:dyDescent="0.3">
      <c r="A1018" s="94"/>
    </row>
    <row r="1019" spans="1:1" x14ac:dyDescent="0.3">
      <c r="A1019" s="94"/>
    </row>
    <row r="1020" spans="1:1" x14ac:dyDescent="0.3">
      <c r="A1020" s="94"/>
    </row>
    <row r="1021" spans="1:1" x14ac:dyDescent="0.3">
      <c r="A1021" s="94"/>
    </row>
    <row r="1022" spans="1:1" x14ac:dyDescent="0.3">
      <c r="A1022" s="94"/>
    </row>
    <row r="1023" spans="1:1" x14ac:dyDescent="0.3">
      <c r="A1023" s="94"/>
    </row>
    <row r="1024" spans="1:1" x14ac:dyDescent="0.3">
      <c r="A1024" s="94"/>
    </row>
    <row r="1025" spans="1:1" x14ac:dyDescent="0.3">
      <c r="A1025" s="94"/>
    </row>
    <row r="1026" spans="1:1" x14ac:dyDescent="0.3">
      <c r="A1026" s="94"/>
    </row>
    <row r="1027" spans="1:1" x14ac:dyDescent="0.3">
      <c r="A1027" s="94"/>
    </row>
    <row r="1028" spans="1:1" x14ac:dyDescent="0.3">
      <c r="A1028" s="94"/>
    </row>
    <row r="1029" spans="1:1" x14ac:dyDescent="0.3">
      <c r="A1029" s="94"/>
    </row>
    <row r="1030" spans="1:1" x14ac:dyDescent="0.3">
      <c r="A1030" s="94"/>
    </row>
    <row r="1031" spans="1:1" x14ac:dyDescent="0.3">
      <c r="A1031" s="94"/>
    </row>
    <row r="1032" spans="1:1" x14ac:dyDescent="0.3">
      <c r="A1032" s="94"/>
    </row>
    <row r="1033" spans="1:1" x14ac:dyDescent="0.3">
      <c r="A1033" s="94"/>
    </row>
    <row r="1034" spans="1:1" x14ac:dyDescent="0.3">
      <c r="A1034" s="94"/>
    </row>
    <row r="1035" spans="1:1" x14ac:dyDescent="0.3">
      <c r="A1035" s="94"/>
    </row>
    <row r="1036" spans="1:1" x14ac:dyDescent="0.3">
      <c r="A1036" s="94"/>
    </row>
    <row r="1037" spans="1:1" x14ac:dyDescent="0.3">
      <c r="A1037" s="94"/>
    </row>
    <row r="1038" spans="1:1" x14ac:dyDescent="0.3">
      <c r="A1038" s="94"/>
    </row>
    <row r="1039" spans="1:1" x14ac:dyDescent="0.3">
      <c r="A1039" s="94"/>
    </row>
    <row r="1040" spans="1:1" x14ac:dyDescent="0.3">
      <c r="A1040" s="94"/>
    </row>
    <row r="1041" spans="1:1" x14ac:dyDescent="0.3">
      <c r="A1041" s="94"/>
    </row>
    <row r="1042" spans="1:1" x14ac:dyDescent="0.3">
      <c r="A1042" s="94"/>
    </row>
    <row r="1043" spans="1:1" x14ac:dyDescent="0.3">
      <c r="A1043" s="94"/>
    </row>
    <row r="1044" spans="1:1" x14ac:dyDescent="0.3">
      <c r="A1044" s="94"/>
    </row>
    <row r="1045" spans="1:1" x14ac:dyDescent="0.3">
      <c r="A1045" s="94"/>
    </row>
    <row r="1046" spans="1:1" x14ac:dyDescent="0.3">
      <c r="A1046" s="94"/>
    </row>
    <row r="1047" spans="1:1" x14ac:dyDescent="0.3">
      <c r="A1047" s="94"/>
    </row>
    <row r="1048" spans="1:1" x14ac:dyDescent="0.3">
      <c r="A1048" s="94"/>
    </row>
    <row r="1049" spans="1:1" x14ac:dyDescent="0.3">
      <c r="A1049" s="94"/>
    </row>
    <row r="1050" spans="1:1" x14ac:dyDescent="0.3">
      <c r="A1050" s="94"/>
    </row>
    <row r="1051" spans="1:1" x14ac:dyDescent="0.3">
      <c r="A1051" s="94"/>
    </row>
    <row r="1052" spans="1:1" x14ac:dyDescent="0.3">
      <c r="A1052" s="94"/>
    </row>
    <row r="1053" spans="1:1" x14ac:dyDescent="0.3">
      <c r="A1053" s="94"/>
    </row>
    <row r="1054" spans="1:1" x14ac:dyDescent="0.3">
      <c r="A1054" s="94"/>
    </row>
    <row r="1055" spans="1:1" x14ac:dyDescent="0.3">
      <c r="A1055" s="94"/>
    </row>
    <row r="1056" spans="1:1" x14ac:dyDescent="0.3">
      <c r="A1056" s="94"/>
    </row>
    <row r="1057" spans="1:1" x14ac:dyDescent="0.3">
      <c r="A1057" s="94"/>
    </row>
    <row r="1058" spans="1:1" x14ac:dyDescent="0.3">
      <c r="A1058" s="94"/>
    </row>
    <row r="1059" spans="1:1" x14ac:dyDescent="0.3">
      <c r="A1059" s="94"/>
    </row>
    <row r="1060" spans="1:1" x14ac:dyDescent="0.3">
      <c r="A1060" s="94"/>
    </row>
    <row r="1061" spans="1:1" x14ac:dyDescent="0.3">
      <c r="A1061" s="94"/>
    </row>
    <row r="1062" spans="1:1" x14ac:dyDescent="0.3">
      <c r="A1062" s="94"/>
    </row>
    <row r="1063" spans="1:1" x14ac:dyDescent="0.3">
      <c r="A1063" s="94"/>
    </row>
    <row r="1064" spans="1:1" x14ac:dyDescent="0.3">
      <c r="A1064" s="94"/>
    </row>
    <row r="1065" spans="1:1" x14ac:dyDescent="0.3">
      <c r="A1065" s="94"/>
    </row>
    <row r="1066" spans="1:1" x14ac:dyDescent="0.3">
      <c r="A1066" s="94"/>
    </row>
    <row r="1067" spans="1:1" x14ac:dyDescent="0.3">
      <c r="A1067" s="94"/>
    </row>
    <row r="1068" spans="1:1" x14ac:dyDescent="0.3">
      <c r="A1068" s="94"/>
    </row>
    <row r="1069" spans="1:1" x14ac:dyDescent="0.3">
      <c r="A1069" s="94"/>
    </row>
    <row r="1070" spans="1:1" x14ac:dyDescent="0.3">
      <c r="A1070" s="94"/>
    </row>
    <row r="1071" spans="1:1" x14ac:dyDescent="0.3">
      <c r="A1071" s="94"/>
    </row>
    <row r="1072" spans="1:1" x14ac:dyDescent="0.3">
      <c r="A1072" s="94"/>
    </row>
    <row r="1073" spans="1:1" x14ac:dyDescent="0.3">
      <c r="A1073" s="94"/>
    </row>
    <row r="1074" spans="1:1" x14ac:dyDescent="0.3">
      <c r="A1074" s="94"/>
    </row>
    <row r="1075" spans="1:1" x14ac:dyDescent="0.3">
      <c r="A1075" s="94"/>
    </row>
    <row r="1076" spans="1:1" x14ac:dyDescent="0.3">
      <c r="A1076" s="94"/>
    </row>
    <row r="1077" spans="1:1" x14ac:dyDescent="0.3">
      <c r="A1077" s="94"/>
    </row>
    <row r="1078" spans="1:1" x14ac:dyDescent="0.3">
      <c r="A1078" s="94"/>
    </row>
    <row r="1079" spans="1:1" x14ac:dyDescent="0.3">
      <c r="A1079" s="94"/>
    </row>
    <row r="1080" spans="1:1" x14ac:dyDescent="0.3">
      <c r="A1080" s="94"/>
    </row>
    <row r="1081" spans="1:1" x14ac:dyDescent="0.3">
      <c r="A1081" s="94"/>
    </row>
    <row r="1082" spans="1:1" x14ac:dyDescent="0.3">
      <c r="A1082" s="94"/>
    </row>
    <row r="1083" spans="1:1" x14ac:dyDescent="0.3">
      <c r="A1083" s="94"/>
    </row>
    <row r="1084" spans="1:1" x14ac:dyDescent="0.3">
      <c r="A1084" s="94"/>
    </row>
    <row r="1085" spans="1:1" x14ac:dyDescent="0.3">
      <c r="A1085" s="94"/>
    </row>
    <row r="1086" spans="1:1" x14ac:dyDescent="0.3">
      <c r="A1086" s="94"/>
    </row>
    <row r="1087" spans="1:1" x14ac:dyDescent="0.3">
      <c r="A1087" s="94"/>
    </row>
    <row r="1088" spans="1:1" x14ac:dyDescent="0.3">
      <c r="A1088" s="94"/>
    </row>
    <row r="1089" spans="1:1" x14ac:dyDescent="0.3">
      <c r="A1089" s="94"/>
    </row>
    <row r="1090" spans="1:1" x14ac:dyDescent="0.3">
      <c r="A1090" s="94"/>
    </row>
    <row r="1091" spans="1:1" x14ac:dyDescent="0.3">
      <c r="A1091" s="94"/>
    </row>
    <row r="1092" spans="1:1" x14ac:dyDescent="0.3">
      <c r="A1092" s="94"/>
    </row>
    <row r="1093" spans="1:1" x14ac:dyDescent="0.3">
      <c r="A1093" s="94"/>
    </row>
    <row r="1094" spans="1:1" x14ac:dyDescent="0.3">
      <c r="A1094" s="94"/>
    </row>
    <row r="1095" spans="1:1" x14ac:dyDescent="0.3">
      <c r="A1095" s="94"/>
    </row>
    <row r="1096" spans="1:1" x14ac:dyDescent="0.3">
      <c r="A1096" s="94"/>
    </row>
    <row r="1097" spans="1:1" x14ac:dyDescent="0.3">
      <c r="A1097" s="94"/>
    </row>
    <row r="1098" spans="1:1" x14ac:dyDescent="0.3">
      <c r="A1098" s="94"/>
    </row>
    <row r="1099" spans="1:1" x14ac:dyDescent="0.3">
      <c r="A1099" s="94"/>
    </row>
    <row r="1100" spans="1:1" x14ac:dyDescent="0.3">
      <c r="A1100" s="94"/>
    </row>
    <row r="1101" spans="1:1" x14ac:dyDescent="0.3">
      <c r="A1101" s="94"/>
    </row>
    <row r="1102" spans="1:1" x14ac:dyDescent="0.3">
      <c r="A1102" s="94"/>
    </row>
    <row r="1103" spans="1:1" x14ac:dyDescent="0.3">
      <c r="A1103" s="94"/>
    </row>
    <row r="1104" spans="1:1" x14ac:dyDescent="0.3">
      <c r="A1104" s="94"/>
    </row>
    <row r="1105" spans="1:1" x14ac:dyDescent="0.3">
      <c r="A1105" s="94"/>
    </row>
    <row r="1106" spans="1:1" x14ac:dyDescent="0.3">
      <c r="A1106" s="94"/>
    </row>
    <row r="1107" spans="1:1" x14ac:dyDescent="0.3">
      <c r="A1107" s="94"/>
    </row>
    <row r="1108" spans="1:1" x14ac:dyDescent="0.3">
      <c r="A1108" s="94"/>
    </row>
    <row r="1109" spans="1:1" x14ac:dyDescent="0.3">
      <c r="A1109" s="94"/>
    </row>
    <row r="1110" spans="1:1" x14ac:dyDescent="0.3">
      <c r="A1110" s="94"/>
    </row>
    <row r="1111" spans="1:1" x14ac:dyDescent="0.3">
      <c r="A1111" s="94"/>
    </row>
    <row r="1112" spans="1:1" x14ac:dyDescent="0.3">
      <c r="A1112" s="94"/>
    </row>
    <row r="1113" spans="1:1" x14ac:dyDescent="0.3">
      <c r="A1113" s="94"/>
    </row>
    <row r="1114" spans="1:1" x14ac:dyDescent="0.3">
      <c r="A1114" s="94"/>
    </row>
    <row r="1115" spans="1:1" x14ac:dyDescent="0.3">
      <c r="A1115" s="94"/>
    </row>
    <row r="1116" spans="1:1" x14ac:dyDescent="0.3">
      <c r="A1116" s="94"/>
    </row>
    <row r="1117" spans="1:1" x14ac:dyDescent="0.3">
      <c r="A1117" s="94"/>
    </row>
    <row r="1118" spans="1:1" x14ac:dyDescent="0.3">
      <c r="A1118" s="94"/>
    </row>
    <row r="1119" spans="1:1" x14ac:dyDescent="0.3">
      <c r="A1119" s="94"/>
    </row>
    <row r="1120" spans="1:1" x14ac:dyDescent="0.3">
      <c r="A1120" s="94"/>
    </row>
    <row r="1121" spans="1:1" x14ac:dyDescent="0.3">
      <c r="A1121" s="94"/>
    </row>
    <row r="1122" spans="1:1" x14ac:dyDescent="0.3">
      <c r="A1122" s="94"/>
    </row>
    <row r="1123" spans="1:1" x14ac:dyDescent="0.3">
      <c r="A1123" s="94"/>
    </row>
    <row r="1124" spans="1:1" x14ac:dyDescent="0.3">
      <c r="A1124" s="94"/>
    </row>
    <row r="1125" spans="1:1" x14ac:dyDescent="0.3">
      <c r="A1125" s="94"/>
    </row>
    <row r="1126" spans="1:1" x14ac:dyDescent="0.3">
      <c r="A1126" s="94"/>
    </row>
    <row r="1127" spans="1:1" x14ac:dyDescent="0.3">
      <c r="A1127" s="94"/>
    </row>
    <row r="1128" spans="1:1" x14ac:dyDescent="0.3">
      <c r="A1128" s="94"/>
    </row>
    <row r="1129" spans="1:1" x14ac:dyDescent="0.3">
      <c r="A1129" s="94"/>
    </row>
    <row r="1130" spans="1:1" x14ac:dyDescent="0.3">
      <c r="A1130" s="94"/>
    </row>
    <row r="1131" spans="1:1" x14ac:dyDescent="0.3">
      <c r="A1131" s="94"/>
    </row>
    <row r="1132" spans="1:1" x14ac:dyDescent="0.3">
      <c r="A1132" s="94"/>
    </row>
    <row r="1133" spans="1:1" x14ac:dyDescent="0.3">
      <c r="A1133" s="94"/>
    </row>
    <row r="1134" spans="1:1" x14ac:dyDescent="0.3">
      <c r="A1134" s="94"/>
    </row>
    <row r="1135" spans="1:1" x14ac:dyDescent="0.3">
      <c r="A1135" s="94"/>
    </row>
    <row r="1136" spans="1:1" x14ac:dyDescent="0.3">
      <c r="A1136" s="94"/>
    </row>
    <row r="1137" spans="1:1" x14ac:dyDescent="0.3">
      <c r="A1137" s="94"/>
    </row>
    <row r="1138" spans="1:1" x14ac:dyDescent="0.3">
      <c r="A1138" s="94"/>
    </row>
    <row r="1139" spans="1:1" x14ac:dyDescent="0.3">
      <c r="A1139" s="94"/>
    </row>
    <row r="1140" spans="1:1" x14ac:dyDescent="0.3">
      <c r="A1140" s="94"/>
    </row>
    <row r="1141" spans="1:1" x14ac:dyDescent="0.3">
      <c r="A1141" s="94"/>
    </row>
    <row r="1142" spans="1:1" x14ac:dyDescent="0.3">
      <c r="A1142" s="94"/>
    </row>
    <row r="1143" spans="1:1" x14ac:dyDescent="0.3">
      <c r="A1143" s="94"/>
    </row>
    <row r="1144" spans="1:1" x14ac:dyDescent="0.3">
      <c r="A1144" s="94"/>
    </row>
    <row r="1145" spans="1:1" x14ac:dyDescent="0.3">
      <c r="A1145" s="94"/>
    </row>
    <row r="1146" spans="1:1" x14ac:dyDescent="0.3">
      <c r="A1146" s="94"/>
    </row>
    <row r="1147" spans="1:1" x14ac:dyDescent="0.3">
      <c r="A1147" s="94"/>
    </row>
    <row r="1148" spans="1:1" x14ac:dyDescent="0.3">
      <c r="A1148" s="94"/>
    </row>
    <row r="1149" spans="1:1" x14ac:dyDescent="0.3">
      <c r="A1149" s="94"/>
    </row>
    <row r="1150" spans="1:1" x14ac:dyDescent="0.3">
      <c r="A1150" s="94"/>
    </row>
    <row r="1151" spans="1:1" x14ac:dyDescent="0.3">
      <c r="A1151" s="94"/>
    </row>
    <row r="1152" spans="1:1" x14ac:dyDescent="0.3">
      <c r="A1152" s="94"/>
    </row>
    <row r="1153" spans="1:1" x14ac:dyDescent="0.3">
      <c r="A1153" s="94"/>
    </row>
    <row r="1154" spans="1:1" x14ac:dyDescent="0.3">
      <c r="A1154" s="94"/>
    </row>
    <row r="1155" spans="1:1" x14ac:dyDescent="0.3">
      <c r="A1155" s="94"/>
    </row>
    <row r="1156" spans="1:1" x14ac:dyDescent="0.3">
      <c r="A1156" s="94"/>
    </row>
    <row r="1157" spans="1:1" x14ac:dyDescent="0.3">
      <c r="A1157" s="94"/>
    </row>
    <row r="1158" spans="1:1" x14ac:dyDescent="0.3">
      <c r="A1158" s="94"/>
    </row>
    <row r="1159" spans="1:1" x14ac:dyDescent="0.3">
      <c r="A1159" s="94"/>
    </row>
    <row r="1160" spans="1:1" x14ac:dyDescent="0.3">
      <c r="A1160" s="94"/>
    </row>
    <row r="1161" spans="1:1" x14ac:dyDescent="0.3">
      <c r="A1161" s="94"/>
    </row>
    <row r="1162" spans="1:1" x14ac:dyDescent="0.3">
      <c r="A1162" s="94"/>
    </row>
    <row r="1163" spans="1:1" x14ac:dyDescent="0.3">
      <c r="A1163" s="94"/>
    </row>
    <row r="1164" spans="1:1" x14ac:dyDescent="0.3">
      <c r="A1164" s="94"/>
    </row>
    <row r="1165" spans="1:1" x14ac:dyDescent="0.3">
      <c r="A1165" s="94"/>
    </row>
    <row r="1166" spans="1:1" x14ac:dyDescent="0.3">
      <c r="A1166" s="94"/>
    </row>
    <row r="1167" spans="1:1" x14ac:dyDescent="0.3">
      <c r="A1167" s="94"/>
    </row>
    <row r="1168" spans="1:1" x14ac:dyDescent="0.3">
      <c r="A1168" s="94"/>
    </row>
    <row r="1169" spans="1:1" x14ac:dyDescent="0.3">
      <c r="A1169" s="94"/>
    </row>
    <row r="1170" spans="1:1" x14ac:dyDescent="0.3">
      <c r="A1170" s="94"/>
    </row>
    <row r="1171" spans="1:1" x14ac:dyDescent="0.3">
      <c r="A1171" s="94"/>
    </row>
    <row r="1172" spans="1:1" x14ac:dyDescent="0.3">
      <c r="A1172" s="94"/>
    </row>
    <row r="1173" spans="1:1" x14ac:dyDescent="0.3">
      <c r="A1173" s="94"/>
    </row>
    <row r="1174" spans="1:1" x14ac:dyDescent="0.3">
      <c r="A1174" s="94"/>
    </row>
    <row r="1175" spans="1:1" x14ac:dyDescent="0.3">
      <c r="A1175" s="94"/>
    </row>
    <row r="1176" spans="1:1" x14ac:dyDescent="0.3">
      <c r="A1176" s="94"/>
    </row>
    <row r="1177" spans="1:1" x14ac:dyDescent="0.3">
      <c r="A1177" s="94"/>
    </row>
    <row r="1178" spans="1:1" x14ac:dyDescent="0.3">
      <c r="A1178" s="94"/>
    </row>
    <row r="1179" spans="1:1" x14ac:dyDescent="0.3">
      <c r="A1179" s="94"/>
    </row>
    <row r="1180" spans="1:1" x14ac:dyDescent="0.3">
      <c r="A1180" s="94"/>
    </row>
    <row r="1181" spans="1:1" x14ac:dyDescent="0.3">
      <c r="A1181" s="94"/>
    </row>
    <row r="1182" spans="1:1" x14ac:dyDescent="0.3">
      <c r="A1182" s="94"/>
    </row>
    <row r="1183" spans="1:1" x14ac:dyDescent="0.3">
      <c r="A1183" s="94"/>
    </row>
    <row r="1184" spans="1:1" x14ac:dyDescent="0.3">
      <c r="A1184" s="94"/>
    </row>
    <row r="1185" spans="1:1" x14ac:dyDescent="0.3">
      <c r="A1185" s="94"/>
    </row>
    <row r="1186" spans="1:1" x14ac:dyDescent="0.3">
      <c r="A1186" s="94"/>
    </row>
    <row r="1187" spans="1:1" x14ac:dyDescent="0.3">
      <c r="A1187" s="94"/>
    </row>
    <row r="1188" spans="1:1" x14ac:dyDescent="0.3">
      <c r="A1188" s="94"/>
    </row>
    <row r="1189" spans="1:1" x14ac:dyDescent="0.3">
      <c r="A1189" s="94"/>
    </row>
    <row r="1190" spans="1:1" x14ac:dyDescent="0.3">
      <c r="A1190" s="94"/>
    </row>
    <row r="1191" spans="1:1" x14ac:dyDescent="0.3">
      <c r="A1191" s="94"/>
    </row>
    <row r="1192" spans="1:1" x14ac:dyDescent="0.3">
      <c r="A1192" s="94"/>
    </row>
    <row r="1193" spans="1:1" x14ac:dyDescent="0.3">
      <c r="A1193" s="94"/>
    </row>
    <row r="1194" spans="1:1" x14ac:dyDescent="0.3">
      <c r="A1194" s="94"/>
    </row>
    <row r="1195" spans="1:1" x14ac:dyDescent="0.3">
      <c r="A1195" s="94"/>
    </row>
    <row r="1196" spans="1:1" x14ac:dyDescent="0.3">
      <c r="A1196" s="94"/>
    </row>
    <row r="1197" spans="1:1" x14ac:dyDescent="0.3">
      <c r="A1197" s="94"/>
    </row>
    <row r="1198" spans="1:1" x14ac:dyDescent="0.3">
      <c r="A1198" s="94"/>
    </row>
    <row r="1199" spans="1:1" x14ac:dyDescent="0.3">
      <c r="A1199" s="94"/>
    </row>
    <row r="1200" spans="1:1" x14ac:dyDescent="0.3">
      <c r="A1200" s="94"/>
    </row>
    <row r="1201" spans="1:1" x14ac:dyDescent="0.3">
      <c r="A1201" s="94"/>
    </row>
    <row r="1202" spans="1:1" x14ac:dyDescent="0.3">
      <c r="A1202" s="94"/>
    </row>
    <row r="1203" spans="1:1" x14ac:dyDescent="0.3">
      <c r="A1203" s="94"/>
    </row>
    <row r="1204" spans="1:1" x14ac:dyDescent="0.3">
      <c r="A1204" s="94"/>
    </row>
    <row r="1205" spans="1:1" x14ac:dyDescent="0.3">
      <c r="A1205" s="94"/>
    </row>
    <row r="1206" spans="1:1" x14ac:dyDescent="0.3">
      <c r="A1206" s="94"/>
    </row>
    <row r="1207" spans="1:1" x14ac:dyDescent="0.3">
      <c r="A1207" s="94"/>
    </row>
    <row r="1208" spans="1:1" x14ac:dyDescent="0.3">
      <c r="A1208" s="94"/>
    </row>
    <row r="1209" spans="1:1" x14ac:dyDescent="0.3">
      <c r="A1209" s="94"/>
    </row>
    <row r="1210" spans="1:1" x14ac:dyDescent="0.3">
      <c r="A1210" s="94"/>
    </row>
    <row r="1211" spans="1:1" x14ac:dyDescent="0.3">
      <c r="A1211" s="94"/>
    </row>
    <row r="1212" spans="1:1" x14ac:dyDescent="0.3">
      <c r="A1212" s="94"/>
    </row>
    <row r="1213" spans="1:1" x14ac:dyDescent="0.3">
      <c r="A1213" s="94"/>
    </row>
    <row r="1214" spans="1:1" x14ac:dyDescent="0.3">
      <c r="A1214" s="94"/>
    </row>
    <row r="1215" spans="1:1" x14ac:dyDescent="0.3">
      <c r="A1215" s="94"/>
    </row>
    <row r="1216" spans="1:1" x14ac:dyDescent="0.3">
      <c r="A1216" s="94"/>
    </row>
    <row r="1217" spans="1:1" x14ac:dyDescent="0.3">
      <c r="A1217" s="94"/>
    </row>
    <row r="1218" spans="1:1" x14ac:dyDescent="0.3">
      <c r="A1218" s="94"/>
    </row>
    <row r="1219" spans="1:1" x14ac:dyDescent="0.3">
      <c r="A1219" s="94"/>
    </row>
    <row r="1220" spans="1:1" x14ac:dyDescent="0.3">
      <c r="A1220" s="94"/>
    </row>
    <row r="1221" spans="1:1" x14ac:dyDescent="0.3">
      <c r="A1221" s="94"/>
    </row>
    <row r="1222" spans="1:1" x14ac:dyDescent="0.3">
      <c r="A1222" s="94"/>
    </row>
    <row r="1223" spans="1:1" x14ac:dyDescent="0.3">
      <c r="A1223" s="94"/>
    </row>
    <row r="1224" spans="1:1" x14ac:dyDescent="0.3">
      <c r="A1224" s="94"/>
    </row>
    <row r="1225" spans="1:1" x14ac:dyDescent="0.3">
      <c r="A1225" s="94"/>
    </row>
    <row r="1226" spans="1:1" x14ac:dyDescent="0.3">
      <c r="A1226" s="94"/>
    </row>
    <row r="1227" spans="1:1" x14ac:dyDescent="0.3">
      <c r="A1227" s="94"/>
    </row>
    <row r="1228" spans="1:1" x14ac:dyDescent="0.3">
      <c r="A1228" s="94"/>
    </row>
    <row r="1229" spans="1:1" x14ac:dyDescent="0.3">
      <c r="A1229" s="94"/>
    </row>
    <row r="1230" spans="1:1" x14ac:dyDescent="0.3">
      <c r="A1230" s="94"/>
    </row>
    <row r="1231" spans="1:1" x14ac:dyDescent="0.3">
      <c r="A1231" s="94"/>
    </row>
    <row r="1232" spans="1:1" x14ac:dyDescent="0.3">
      <c r="A1232" s="94"/>
    </row>
    <row r="1233" spans="1:1" x14ac:dyDescent="0.3">
      <c r="A1233" s="94"/>
    </row>
    <row r="1234" spans="1:1" x14ac:dyDescent="0.3">
      <c r="A1234" s="94"/>
    </row>
    <row r="1235" spans="1:1" x14ac:dyDescent="0.3">
      <c r="A1235" s="94"/>
    </row>
    <row r="1236" spans="1:1" x14ac:dyDescent="0.3">
      <c r="A1236" s="94"/>
    </row>
    <row r="1237" spans="1:1" x14ac:dyDescent="0.3">
      <c r="A1237" s="94"/>
    </row>
    <row r="1238" spans="1:1" x14ac:dyDescent="0.3">
      <c r="A1238" s="94"/>
    </row>
    <row r="1239" spans="1:1" x14ac:dyDescent="0.3">
      <c r="A1239" s="94"/>
    </row>
    <row r="1240" spans="1:1" x14ac:dyDescent="0.3">
      <c r="A1240" s="94"/>
    </row>
    <row r="1241" spans="1:1" x14ac:dyDescent="0.3">
      <c r="A1241" s="94"/>
    </row>
    <row r="1242" spans="1:1" x14ac:dyDescent="0.3">
      <c r="A1242" s="94"/>
    </row>
    <row r="1243" spans="1:1" x14ac:dyDescent="0.3">
      <c r="A1243" s="94"/>
    </row>
    <row r="1244" spans="1:1" x14ac:dyDescent="0.3">
      <c r="A1244" s="94"/>
    </row>
    <row r="1245" spans="1:1" x14ac:dyDescent="0.3">
      <c r="A1245" s="94"/>
    </row>
    <row r="1246" spans="1:1" x14ac:dyDescent="0.3">
      <c r="A1246" s="94"/>
    </row>
    <row r="1247" spans="1:1" x14ac:dyDescent="0.3">
      <c r="A1247" s="94"/>
    </row>
    <row r="1248" spans="1:1" x14ac:dyDescent="0.3">
      <c r="A1248" s="94"/>
    </row>
    <row r="1249" spans="1:1" x14ac:dyDescent="0.3">
      <c r="A1249" s="94"/>
    </row>
    <row r="1250" spans="1:1" x14ac:dyDescent="0.3">
      <c r="A1250" s="94"/>
    </row>
    <row r="1251" spans="1:1" x14ac:dyDescent="0.3">
      <c r="A1251" s="94"/>
    </row>
    <row r="1252" spans="1:1" x14ac:dyDescent="0.3">
      <c r="A1252" s="94"/>
    </row>
    <row r="1253" spans="1:1" x14ac:dyDescent="0.3">
      <c r="A1253" s="94"/>
    </row>
    <row r="1254" spans="1:1" x14ac:dyDescent="0.3">
      <c r="A1254" s="94"/>
    </row>
    <row r="1255" spans="1:1" x14ac:dyDescent="0.3">
      <c r="A1255" s="94"/>
    </row>
    <row r="1256" spans="1:1" x14ac:dyDescent="0.3">
      <c r="A1256" s="94"/>
    </row>
    <row r="1257" spans="1:1" x14ac:dyDescent="0.3">
      <c r="A1257" s="94"/>
    </row>
    <row r="1258" spans="1:1" x14ac:dyDescent="0.3">
      <c r="A1258" s="94"/>
    </row>
    <row r="1259" spans="1:1" x14ac:dyDescent="0.3">
      <c r="A1259" s="94"/>
    </row>
    <row r="1260" spans="1:1" x14ac:dyDescent="0.3">
      <c r="A1260" s="94"/>
    </row>
    <row r="1261" spans="1:1" x14ac:dyDescent="0.3">
      <c r="A1261" s="94"/>
    </row>
    <row r="1262" spans="1:1" x14ac:dyDescent="0.3">
      <c r="A1262" s="94"/>
    </row>
    <row r="1263" spans="1:1" x14ac:dyDescent="0.3">
      <c r="A1263" s="94"/>
    </row>
    <row r="1264" spans="1:1" x14ac:dyDescent="0.3">
      <c r="A1264" s="94"/>
    </row>
    <row r="1265" spans="1:1" x14ac:dyDescent="0.3">
      <c r="A1265" s="94"/>
    </row>
    <row r="1266" spans="1:1" x14ac:dyDescent="0.3">
      <c r="A1266" s="94"/>
    </row>
    <row r="1267" spans="1:1" x14ac:dyDescent="0.3">
      <c r="A1267" s="94"/>
    </row>
    <row r="1268" spans="1:1" x14ac:dyDescent="0.3">
      <c r="A1268" s="94"/>
    </row>
    <row r="1269" spans="1:1" x14ac:dyDescent="0.3">
      <c r="A1269" s="94"/>
    </row>
    <row r="1270" spans="1:1" x14ac:dyDescent="0.3">
      <c r="A1270" s="94"/>
    </row>
    <row r="1271" spans="1:1" x14ac:dyDescent="0.3">
      <c r="A1271" s="94"/>
    </row>
    <row r="1272" spans="1:1" x14ac:dyDescent="0.3">
      <c r="A1272" s="94"/>
    </row>
    <row r="1273" spans="1:1" x14ac:dyDescent="0.3">
      <c r="A1273" s="94"/>
    </row>
    <row r="1274" spans="1:1" x14ac:dyDescent="0.3">
      <c r="A1274" s="94"/>
    </row>
    <row r="1275" spans="1:1" x14ac:dyDescent="0.3">
      <c r="A1275" s="94"/>
    </row>
    <row r="1276" spans="1:1" x14ac:dyDescent="0.3">
      <c r="A1276" s="94"/>
    </row>
    <row r="1277" spans="1:1" x14ac:dyDescent="0.3">
      <c r="A1277" s="94"/>
    </row>
    <row r="1278" spans="1:1" x14ac:dyDescent="0.3">
      <c r="A1278" s="94"/>
    </row>
    <row r="1279" spans="1:1" x14ac:dyDescent="0.3">
      <c r="A1279" s="94"/>
    </row>
    <row r="1280" spans="1:1" x14ac:dyDescent="0.3">
      <c r="A1280" s="94"/>
    </row>
    <row r="1281" spans="1:1" x14ac:dyDescent="0.3">
      <c r="A1281" s="94"/>
    </row>
    <row r="1282" spans="1:1" x14ac:dyDescent="0.3">
      <c r="A1282" s="94"/>
    </row>
    <row r="1283" spans="1:1" x14ac:dyDescent="0.3">
      <c r="A1283" s="94"/>
    </row>
    <row r="1284" spans="1:1" x14ac:dyDescent="0.3">
      <c r="A1284" s="94"/>
    </row>
    <row r="1285" spans="1:1" x14ac:dyDescent="0.3">
      <c r="A1285" s="94"/>
    </row>
    <row r="1286" spans="1:1" x14ac:dyDescent="0.3">
      <c r="A1286" s="94"/>
    </row>
    <row r="1287" spans="1:1" x14ac:dyDescent="0.3">
      <c r="A1287" s="94"/>
    </row>
    <row r="1288" spans="1:1" x14ac:dyDescent="0.3">
      <c r="A1288" s="94"/>
    </row>
    <row r="1289" spans="1:1" x14ac:dyDescent="0.3">
      <c r="A1289" s="94"/>
    </row>
    <row r="1290" spans="1:1" x14ac:dyDescent="0.3">
      <c r="A1290" s="94"/>
    </row>
    <row r="1291" spans="1:1" x14ac:dyDescent="0.3">
      <c r="A1291" s="94"/>
    </row>
    <row r="1292" spans="1:1" x14ac:dyDescent="0.3">
      <c r="A1292" s="94"/>
    </row>
    <row r="1293" spans="1:1" x14ac:dyDescent="0.3">
      <c r="A1293" s="94"/>
    </row>
    <row r="1294" spans="1:1" x14ac:dyDescent="0.3">
      <c r="A1294" s="94"/>
    </row>
    <row r="1295" spans="1:1" x14ac:dyDescent="0.3">
      <c r="A1295" s="94"/>
    </row>
    <row r="1296" spans="1:1" x14ac:dyDescent="0.3">
      <c r="A1296" s="94"/>
    </row>
    <row r="1297" spans="1:1" x14ac:dyDescent="0.3">
      <c r="A1297" s="94"/>
    </row>
    <row r="1298" spans="1:1" x14ac:dyDescent="0.3">
      <c r="A1298" s="94"/>
    </row>
    <row r="1299" spans="1:1" x14ac:dyDescent="0.3">
      <c r="A1299" s="94"/>
    </row>
    <row r="1300" spans="1:1" x14ac:dyDescent="0.3">
      <c r="A1300" s="94"/>
    </row>
    <row r="1301" spans="1:1" x14ac:dyDescent="0.3">
      <c r="A1301" s="94"/>
    </row>
    <row r="1302" spans="1:1" x14ac:dyDescent="0.3">
      <c r="A1302" s="94"/>
    </row>
    <row r="1303" spans="1:1" x14ac:dyDescent="0.3">
      <c r="A1303" s="94"/>
    </row>
    <row r="1304" spans="1:1" x14ac:dyDescent="0.3">
      <c r="A1304" s="94"/>
    </row>
    <row r="1305" spans="1:1" x14ac:dyDescent="0.3">
      <c r="A1305" s="94"/>
    </row>
    <row r="1306" spans="1:1" x14ac:dyDescent="0.3">
      <c r="A1306" s="94"/>
    </row>
    <row r="1307" spans="1:1" x14ac:dyDescent="0.3">
      <c r="A1307" s="94"/>
    </row>
    <row r="1308" spans="1:1" x14ac:dyDescent="0.3">
      <c r="A1308" s="94"/>
    </row>
    <row r="1309" spans="1:1" x14ac:dyDescent="0.3">
      <c r="A1309" s="94"/>
    </row>
    <row r="1310" spans="1:1" x14ac:dyDescent="0.3">
      <c r="A1310" s="94"/>
    </row>
    <row r="1311" spans="1:1" x14ac:dyDescent="0.3">
      <c r="A1311" s="94"/>
    </row>
    <row r="1312" spans="1:1" x14ac:dyDescent="0.3">
      <c r="A1312" s="94"/>
    </row>
    <row r="1313" spans="1:1" x14ac:dyDescent="0.3">
      <c r="A1313" s="94"/>
    </row>
    <row r="1314" spans="1:1" x14ac:dyDescent="0.3">
      <c r="A1314" s="94"/>
    </row>
    <row r="1315" spans="1:1" x14ac:dyDescent="0.3">
      <c r="A1315" s="94"/>
    </row>
    <row r="1316" spans="1:1" x14ac:dyDescent="0.3">
      <c r="A1316" s="94"/>
    </row>
    <row r="1317" spans="1:1" x14ac:dyDescent="0.3">
      <c r="A1317" s="94"/>
    </row>
    <row r="1318" spans="1:1" x14ac:dyDescent="0.3">
      <c r="A1318" s="94"/>
    </row>
    <row r="1319" spans="1:1" x14ac:dyDescent="0.3">
      <c r="A1319" s="94"/>
    </row>
    <row r="1320" spans="1:1" x14ac:dyDescent="0.3">
      <c r="A1320" s="94"/>
    </row>
    <row r="1321" spans="1:1" x14ac:dyDescent="0.3">
      <c r="A1321" s="94"/>
    </row>
    <row r="1322" spans="1:1" x14ac:dyDescent="0.3">
      <c r="A1322" s="94"/>
    </row>
    <row r="1323" spans="1:1" x14ac:dyDescent="0.3">
      <c r="A1323" s="94"/>
    </row>
    <row r="1324" spans="1:1" x14ac:dyDescent="0.3">
      <c r="A1324" s="94"/>
    </row>
    <row r="1325" spans="1:1" x14ac:dyDescent="0.3">
      <c r="A1325" s="94"/>
    </row>
    <row r="1326" spans="1:1" x14ac:dyDescent="0.3">
      <c r="A1326" s="94"/>
    </row>
    <row r="1327" spans="1:1" x14ac:dyDescent="0.3">
      <c r="A1327" s="94"/>
    </row>
    <row r="1328" spans="1:1" x14ac:dyDescent="0.3">
      <c r="A1328" s="94"/>
    </row>
    <row r="1329" spans="1:1" x14ac:dyDescent="0.3">
      <c r="A1329" s="94"/>
    </row>
    <row r="1330" spans="1:1" x14ac:dyDescent="0.3">
      <c r="A1330" s="94"/>
    </row>
    <row r="1331" spans="1:1" x14ac:dyDescent="0.3">
      <c r="A1331" s="94"/>
    </row>
    <row r="1332" spans="1:1" x14ac:dyDescent="0.3">
      <c r="A1332" s="94"/>
    </row>
    <row r="1333" spans="1:1" x14ac:dyDescent="0.3">
      <c r="A1333" s="94"/>
    </row>
    <row r="1334" spans="1:1" x14ac:dyDescent="0.3">
      <c r="A1334" s="94"/>
    </row>
    <row r="1335" spans="1:1" x14ac:dyDescent="0.3">
      <c r="A1335" s="94"/>
    </row>
    <row r="1336" spans="1:1" x14ac:dyDescent="0.3">
      <c r="A1336" s="94"/>
    </row>
    <row r="1337" spans="1:1" x14ac:dyDescent="0.3">
      <c r="A1337" s="94"/>
    </row>
    <row r="1338" spans="1:1" x14ac:dyDescent="0.3">
      <c r="A1338" s="94"/>
    </row>
    <row r="1339" spans="1:1" x14ac:dyDescent="0.3">
      <c r="A1339" s="94"/>
    </row>
    <row r="1340" spans="1:1" x14ac:dyDescent="0.3">
      <c r="A1340" s="94"/>
    </row>
    <row r="1341" spans="1:1" x14ac:dyDescent="0.3">
      <c r="A1341" s="94"/>
    </row>
    <row r="1342" spans="1:1" x14ac:dyDescent="0.3">
      <c r="A1342" s="94"/>
    </row>
    <row r="1343" spans="1:1" x14ac:dyDescent="0.3">
      <c r="A1343" s="94"/>
    </row>
    <row r="1344" spans="1:1" x14ac:dyDescent="0.3">
      <c r="A1344" s="94"/>
    </row>
    <row r="1345" spans="1:1" x14ac:dyDescent="0.3">
      <c r="A1345" s="94"/>
    </row>
    <row r="1346" spans="1:1" x14ac:dyDescent="0.3">
      <c r="A1346" s="94"/>
    </row>
    <row r="1347" spans="1:1" x14ac:dyDescent="0.3">
      <c r="A1347" s="94"/>
    </row>
    <row r="1348" spans="1:1" x14ac:dyDescent="0.3">
      <c r="A1348" s="94"/>
    </row>
    <row r="1349" spans="1:1" x14ac:dyDescent="0.3">
      <c r="A1349" s="94"/>
    </row>
    <row r="1350" spans="1:1" x14ac:dyDescent="0.3">
      <c r="A1350" s="94"/>
    </row>
    <row r="1351" spans="1:1" x14ac:dyDescent="0.3">
      <c r="A1351" s="94"/>
    </row>
    <row r="1352" spans="1:1" x14ac:dyDescent="0.3">
      <c r="A1352" s="94"/>
    </row>
    <row r="1353" spans="1:1" x14ac:dyDescent="0.3">
      <c r="A1353" s="94"/>
    </row>
    <row r="1354" spans="1:1" x14ac:dyDescent="0.3">
      <c r="A1354" s="94"/>
    </row>
    <row r="1355" spans="1:1" x14ac:dyDescent="0.3">
      <c r="A1355" s="94"/>
    </row>
    <row r="1356" spans="1:1" x14ac:dyDescent="0.3">
      <c r="A1356" s="94"/>
    </row>
    <row r="1357" spans="1:1" x14ac:dyDescent="0.3">
      <c r="A1357" s="94"/>
    </row>
    <row r="1358" spans="1:1" x14ac:dyDescent="0.3">
      <c r="A1358" s="94"/>
    </row>
    <row r="1359" spans="1:1" x14ac:dyDescent="0.3">
      <c r="A1359" s="94"/>
    </row>
    <row r="1360" spans="1:1" x14ac:dyDescent="0.3">
      <c r="A1360" s="94"/>
    </row>
    <row r="1361" spans="1:1" x14ac:dyDescent="0.3">
      <c r="A1361" s="94"/>
    </row>
    <row r="1362" spans="1:1" x14ac:dyDescent="0.3">
      <c r="A1362" s="94"/>
    </row>
    <row r="1363" spans="1:1" x14ac:dyDescent="0.3">
      <c r="A1363" s="94"/>
    </row>
    <row r="1364" spans="1:1" x14ac:dyDescent="0.3">
      <c r="A1364" s="94"/>
    </row>
    <row r="1365" spans="1:1" x14ac:dyDescent="0.3">
      <c r="A1365" s="94"/>
    </row>
    <row r="1366" spans="1:1" x14ac:dyDescent="0.3">
      <c r="A1366" s="94"/>
    </row>
    <row r="1367" spans="1:1" x14ac:dyDescent="0.3">
      <c r="A1367" s="94"/>
    </row>
    <row r="1368" spans="1:1" x14ac:dyDescent="0.3">
      <c r="A1368" s="94"/>
    </row>
    <row r="1369" spans="1:1" x14ac:dyDescent="0.3">
      <c r="A1369" s="94"/>
    </row>
    <row r="1370" spans="1:1" x14ac:dyDescent="0.3">
      <c r="A1370" s="94"/>
    </row>
    <row r="1371" spans="1:1" x14ac:dyDescent="0.3">
      <c r="A1371" s="94"/>
    </row>
    <row r="1372" spans="1:1" x14ac:dyDescent="0.3">
      <c r="A1372" s="94"/>
    </row>
    <row r="1373" spans="1:1" x14ac:dyDescent="0.3">
      <c r="A1373" s="94"/>
    </row>
    <row r="1374" spans="1:1" x14ac:dyDescent="0.3">
      <c r="A1374" s="94"/>
    </row>
    <row r="1375" spans="1:1" x14ac:dyDescent="0.3">
      <c r="A1375" s="94"/>
    </row>
    <row r="1376" spans="1:1" x14ac:dyDescent="0.3">
      <c r="A1376" s="94"/>
    </row>
    <row r="1377" spans="1:1" x14ac:dyDescent="0.3">
      <c r="A1377" s="94"/>
    </row>
    <row r="1378" spans="1:1" x14ac:dyDescent="0.3">
      <c r="A1378" s="94"/>
    </row>
    <row r="1379" spans="1:1" x14ac:dyDescent="0.3">
      <c r="A1379" s="94"/>
    </row>
    <row r="1380" spans="1:1" x14ac:dyDescent="0.3">
      <c r="A1380" s="94"/>
    </row>
    <row r="1381" spans="1:1" x14ac:dyDescent="0.3">
      <c r="A1381" s="94"/>
    </row>
    <row r="1382" spans="1:1" x14ac:dyDescent="0.3">
      <c r="A1382" s="94"/>
    </row>
    <row r="1383" spans="1:1" x14ac:dyDescent="0.3">
      <c r="A1383" s="94"/>
    </row>
    <row r="1384" spans="1:1" x14ac:dyDescent="0.3">
      <c r="A1384" s="94"/>
    </row>
    <row r="1385" spans="1:1" x14ac:dyDescent="0.3">
      <c r="A1385" s="94"/>
    </row>
    <row r="1386" spans="1:1" x14ac:dyDescent="0.3">
      <c r="A1386" s="94"/>
    </row>
    <row r="1387" spans="1:1" x14ac:dyDescent="0.3">
      <c r="A1387" s="94"/>
    </row>
    <row r="1388" spans="1:1" x14ac:dyDescent="0.3">
      <c r="A1388" s="94"/>
    </row>
    <row r="1389" spans="1:1" x14ac:dyDescent="0.3">
      <c r="A1389" s="94"/>
    </row>
    <row r="1390" spans="1:1" x14ac:dyDescent="0.3">
      <c r="A1390" s="94"/>
    </row>
    <row r="1391" spans="1:1" x14ac:dyDescent="0.3">
      <c r="A1391" s="94"/>
    </row>
    <row r="1392" spans="1:1" x14ac:dyDescent="0.3">
      <c r="A1392" s="94"/>
    </row>
    <row r="1393" spans="1:1" x14ac:dyDescent="0.3">
      <c r="A1393" s="94"/>
    </row>
    <row r="1394" spans="1:1" x14ac:dyDescent="0.3">
      <c r="A1394" s="94"/>
    </row>
    <row r="1395" spans="1:1" x14ac:dyDescent="0.3">
      <c r="A1395" s="94"/>
    </row>
    <row r="1396" spans="1:1" x14ac:dyDescent="0.3">
      <c r="A1396" s="94"/>
    </row>
    <row r="1397" spans="1:1" x14ac:dyDescent="0.3">
      <c r="A1397" s="94"/>
    </row>
    <row r="1398" spans="1:1" x14ac:dyDescent="0.3">
      <c r="A1398" s="94"/>
    </row>
    <row r="1399" spans="1:1" x14ac:dyDescent="0.3">
      <c r="A1399" s="94"/>
    </row>
    <row r="1400" spans="1:1" x14ac:dyDescent="0.3">
      <c r="A1400" s="94"/>
    </row>
    <row r="1401" spans="1:1" x14ac:dyDescent="0.3">
      <c r="A1401" s="94"/>
    </row>
    <row r="1402" spans="1:1" x14ac:dyDescent="0.3">
      <c r="A1402" s="94"/>
    </row>
    <row r="1403" spans="1:1" x14ac:dyDescent="0.3">
      <c r="A1403" s="94"/>
    </row>
    <row r="1404" spans="1:1" x14ac:dyDescent="0.3">
      <c r="A1404" s="94"/>
    </row>
    <row r="1405" spans="1:1" x14ac:dyDescent="0.3">
      <c r="A1405" s="94"/>
    </row>
    <row r="1406" spans="1:1" x14ac:dyDescent="0.3">
      <c r="A1406" s="94"/>
    </row>
    <row r="1407" spans="1:1" x14ac:dyDescent="0.3">
      <c r="A1407" s="94"/>
    </row>
    <row r="1408" spans="1:1" x14ac:dyDescent="0.3">
      <c r="A1408" s="94"/>
    </row>
    <row r="1409" spans="1:1" x14ac:dyDescent="0.3">
      <c r="A1409" s="94"/>
    </row>
    <row r="1410" spans="1:1" x14ac:dyDescent="0.3">
      <c r="A1410" s="94"/>
    </row>
    <row r="1411" spans="1:1" x14ac:dyDescent="0.3">
      <c r="A1411" s="94"/>
    </row>
    <row r="1412" spans="1:1" x14ac:dyDescent="0.3">
      <c r="A1412" s="94"/>
    </row>
    <row r="1413" spans="1:1" x14ac:dyDescent="0.3">
      <c r="A1413" s="94"/>
    </row>
    <row r="1414" spans="1:1" x14ac:dyDescent="0.3">
      <c r="A1414" s="94"/>
    </row>
    <row r="1415" spans="1:1" x14ac:dyDescent="0.3">
      <c r="A1415" s="94"/>
    </row>
    <row r="1416" spans="1:1" x14ac:dyDescent="0.3">
      <c r="A1416" s="94"/>
    </row>
    <row r="1417" spans="1:1" x14ac:dyDescent="0.3">
      <c r="A1417" s="94"/>
    </row>
    <row r="1418" spans="1:1" x14ac:dyDescent="0.3">
      <c r="A1418" s="94"/>
    </row>
    <row r="1419" spans="1:1" x14ac:dyDescent="0.3">
      <c r="A1419" s="94"/>
    </row>
    <row r="1420" spans="1:1" x14ac:dyDescent="0.3">
      <c r="A1420" s="94"/>
    </row>
    <row r="1421" spans="1:1" x14ac:dyDescent="0.3">
      <c r="A1421" s="94"/>
    </row>
    <row r="1422" spans="1:1" x14ac:dyDescent="0.3">
      <c r="A1422" s="94"/>
    </row>
    <row r="1423" spans="1:1" x14ac:dyDescent="0.3">
      <c r="A1423" s="94"/>
    </row>
    <row r="1424" spans="1:1" x14ac:dyDescent="0.3">
      <c r="A1424" s="94"/>
    </row>
    <row r="1425" spans="1:1" x14ac:dyDescent="0.3">
      <c r="A1425" s="94"/>
    </row>
    <row r="1426" spans="1:1" x14ac:dyDescent="0.3">
      <c r="A1426" s="94"/>
    </row>
    <row r="1427" spans="1:1" x14ac:dyDescent="0.3">
      <c r="A1427" s="94"/>
    </row>
    <row r="1428" spans="1:1" x14ac:dyDescent="0.3">
      <c r="A1428" s="94"/>
    </row>
    <row r="1429" spans="1:1" x14ac:dyDescent="0.3">
      <c r="A1429" s="94"/>
    </row>
    <row r="1430" spans="1:1" x14ac:dyDescent="0.3">
      <c r="A1430" s="94"/>
    </row>
    <row r="1431" spans="1:1" x14ac:dyDescent="0.3">
      <c r="A1431" s="94"/>
    </row>
    <row r="1432" spans="1:1" x14ac:dyDescent="0.3">
      <c r="A1432" s="94"/>
    </row>
    <row r="1433" spans="1:1" x14ac:dyDescent="0.3">
      <c r="A1433" s="94"/>
    </row>
    <row r="1434" spans="1:1" x14ac:dyDescent="0.3">
      <c r="A1434" s="94"/>
    </row>
    <row r="1435" spans="1:1" x14ac:dyDescent="0.3">
      <c r="A1435" s="94"/>
    </row>
    <row r="1436" spans="1:1" x14ac:dyDescent="0.3">
      <c r="A1436" s="94"/>
    </row>
    <row r="1437" spans="1:1" x14ac:dyDescent="0.3">
      <c r="A1437" s="94"/>
    </row>
    <row r="1438" spans="1:1" x14ac:dyDescent="0.3">
      <c r="A1438" s="94"/>
    </row>
    <row r="1439" spans="1:1" x14ac:dyDescent="0.3">
      <c r="A1439" s="94"/>
    </row>
    <row r="1440" spans="1:1" x14ac:dyDescent="0.3">
      <c r="A1440" s="94"/>
    </row>
    <row r="1441" spans="1:1" x14ac:dyDescent="0.3">
      <c r="A1441" s="94"/>
    </row>
    <row r="1442" spans="1:1" x14ac:dyDescent="0.3">
      <c r="A1442" s="94"/>
    </row>
    <row r="1443" spans="1:1" x14ac:dyDescent="0.3">
      <c r="A1443" s="94"/>
    </row>
    <row r="1444" spans="1:1" x14ac:dyDescent="0.3">
      <c r="A1444" s="94"/>
    </row>
    <row r="1445" spans="1:1" x14ac:dyDescent="0.3">
      <c r="A1445" s="94"/>
    </row>
    <row r="1446" spans="1:1" x14ac:dyDescent="0.3">
      <c r="A1446" s="94"/>
    </row>
    <row r="1447" spans="1:1" x14ac:dyDescent="0.3">
      <c r="A1447" s="94"/>
    </row>
    <row r="1448" spans="1:1" x14ac:dyDescent="0.3">
      <c r="A1448" s="94"/>
    </row>
    <row r="1449" spans="1:1" x14ac:dyDescent="0.3">
      <c r="A1449" s="94"/>
    </row>
    <row r="1450" spans="1:1" x14ac:dyDescent="0.3">
      <c r="A1450" s="94"/>
    </row>
    <row r="1451" spans="1:1" x14ac:dyDescent="0.3">
      <c r="A1451" s="94"/>
    </row>
    <row r="1452" spans="1:1" x14ac:dyDescent="0.3">
      <c r="A1452" s="94"/>
    </row>
    <row r="1453" spans="1:1" x14ac:dyDescent="0.3">
      <c r="A1453" s="94"/>
    </row>
    <row r="1454" spans="1:1" x14ac:dyDescent="0.3">
      <c r="A1454" s="94"/>
    </row>
    <row r="1455" spans="1:1" x14ac:dyDescent="0.3">
      <c r="A1455" s="94"/>
    </row>
    <row r="1456" spans="1:1" x14ac:dyDescent="0.3">
      <c r="A1456" s="94"/>
    </row>
    <row r="1457" spans="1:1" x14ac:dyDescent="0.3">
      <c r="A1457" s="94"/>
    </row>
    <row r="1458" spans="1:1" x14ac:dyDescent="0.3">
      <c r="A1458" s="94"/>
    </row>
    <row r="1459" spans="1:1" x14ac:dyDescent="0.3">
      <c r="A1459" s="94"/>
    </row>
    <row r="1460" spans="1:1" x14ac:dyDescent="0.3">
      <c r="A1460" s="94"/>
    </row>
    <row r="1461" spans="1:1" x14ac:dyDescent="0.3">
      <c r="A1461" s="94"/>
    </row>
    <row r="1462" spans="1:1" x14ac:dyDescent="0.3">
      <c r="A1462" s="94"/>
    </row>
    <row r="1463" spans="1:1" x14ac:dyDescent="0.3">
      <c r="A1463" s="94"/>
    </row>
    <row r="1464" spans="1:1" x14ac:dyDescent="0.3">
      <c r="A1464" s="94"/>
    </row>
    <row r="1465" spans="1:1" x14ac:dyDescent="0.3">
      <c r="A1465" s="94"/>
    </row>
    <row r="1466" spans="1:1" x14ac:dyDescent="0.3">
      <c r="A1466" s="94"/>
    </row>
    <row r="1467" spans="1:1" x14ac:dyDescent="0.3">
      <c r="A1467" s="94"/>
    </row>
    <row r="1468" spans="1:1" x14ac:dyDescent="0.3">
      <c r="A1468" s="94"/>
    </row>
    <row r="1469" spans="1:1" x14ac:dyDescent="0.3">
      <c r="A1469" s="94"/>
    </row>
    <row r="1470" spans="1:1" x14ac:dyDescent="0.3">
      <c r="A1470" s="94"/>
    </row>
    <row r="1471" spans="1:1" x14ac:dyDescent="0.3">
      <c r="A1471" s="94"/>
    </row>
    <row r="1472" spans="1:1" x14ac:dyDescent="0.3">
      <c r="A1472" s="94"/>
    </row>
    <row r="1473" spans="1:1" x14ac:dyDescent="0.3">
      <c r="A1473" s="94"/>
    </row>
    <row r="1474" spans="1:1" x14ac:dyDescent="0.3">
      <c r="A1474" s="94"/>
    </row>
    <row r="1475" spans="1:1" x14ac:dyDescent="0.3">
      <c r="A1475" s="94"/>
    </row>
    <row r="1476" spans="1:1" x14ac:dyDescent="0.3">
      <c r="A1476" s="94"/>
    </row>
    <row r="1477" spans="1:1" x14ac:dyDescent="0.3">
      <c r="A1477" s="94"/>
    </row>
    <row r="1478" spans="1:1" x14ac:dyDescent="0.3">
      <c r="A1478" s="94"/>
    </row>
    <row r="1479" spans="1:1" x14ac:dyDescent="0.3">
      <c r="A1479" s="94"/>
    </row>
    <row r="1480" spans="1:1" x14ac:dyDescent="0.3">
      <c r="A1480" s="94"/>
    </row>
    <row r="1481" spans="1:1" x14ac:dyDescent="0.3">
      <c r="A1481" s="94"/>
    </row>
    <row r="1482" spans="1:1" x14ac:dyDescent="0.3">
      <c r="A1482" s="94"/>
    </row>
    <row r="1483" spans="1:1" x14ac:dyDescent="0.3">
      <c r="A1483" s="94"/>
    </row>
    <row r="1484" spans="1:1" x14ac:dyDescent="0.3">
      <c r="A1484" s="94"/>
    </row>
    <row r="1485" spans="1:1" x14ac:dyDescent="0.3">
      <c r="A1485" s="94"/>
    </row>
    <row r="1486" spans="1:1" x14ac:dyDescent="0.3">
      <c r="A1486" s="94"/>
    </row>
    <row r="1487" spans="1:1" x14ac:dyDescent="0.3">
      <c r="A1487" s="94"/>
    </row>
    <row r="1488" spans="1:1" x14ac:dyDescent="0.3">
      <c r="A1488" s="94"/>
    </row>
    <row r="1489" spans="1:1" x14ac:dyDescent="0.3">
      <c r="A1489" s="94"/>
    </row>
    <row r="1490" spans="1:1" x14ac:dyDescent="0.3">
      <c r="A1490" s="94"/>
    </row>
    <row r="1491" spans="1:1" x14ac:dyDescent="0.3">
      <c r="A1491" s="94"/>
    </row>
    <row r="1492" spans="1:1" x14ac:dyDescent="0.3">
      <c r="A1492" s="94"/>
    </row>
    <row r="1493" spans="1:1" x14ac:dyDescent="0.3">
      <c r="A1493" s="94"/>
    </row>
    <row r="1494" spans="1:1" x14ac:dyDescent="0.3">
      <c r="A1494" s="94"/>
    </row>
    <row r="1495" spans="1:1" x14ac:dyDescent="0.3">
      <c r="A1495" s="94"/>
    </row>
    <row r="1496" spans="1:1" x14ac:dyDescent="0.3">
      <c r="A1496" s="94"/>
    </row>
    <row r="1497" spans="1:1" x14ac:dyDescent="0.3">
      <c r="A1497" s="94"/>
    </row>
    <row r="1498" spans="1:1" x14ac:dyDescent="0.3">
      <c r="A1498" s="94"/>
    </row>
    <row r="1499" spans="1:1" x14ac:dyDescent="0.3">
      <c r="A1499" s="94"/>
    </row>
    <row r="1500" spans="1:1" x14ac:dyDescent="0.3">
      <c r="A1500" s="94"/>
    </row>
    <row r="1501" spans="1:1" x14ac:dyDescent="0.3">
      <c r="A1501" s="94"/>
    </row>
    <row r="1502" spans="1:1" x14ac:dyDescent="0.3">
      <c r="A1502" s="94"/>
    </row>
    <row r="1503" spans="1:1" x14ac:dyDescent="0.3">
      <c r="A1503" s="94"/>
    </row>
    <row r="1504" spans="1:1" x14ac:dyDescent="0.3">
      <c r="A1504" s="94"/>
    </row>
    <row r="1505" spans="1:1" x14ac:dyDescent="0.3">
      <c r="A1505" s="94"/>
    </row>
    <row r="1506" spans="1:1" x14ac:dyDescent="0.3">
      <c r="A1506" s="94"/>
    </row>
    <row r="1507" spans="1:1" x14ac:dyDescent="0.3">
      <c r="A1507" s="94"/>
    </row>
    <row r="1508" spans="1:1" x14ac:dyDescent="0.3">
      <c r="A1508" s="94"/>
    </row>
    <row r="1509" spans="1:1" x14ac:dyDescent="0.3">
      <c r="A1509" s="94"/>
    </row>
    <row r="1510" spans="1:1" x14ac:dyDescent="0.3">
      <c r="A1510" s="94"/>
    </row>
    <row r="1511" spans="1:1" x14ac:dyDescent="0.3">
      <c r="A1511" s="94"/>
    </row>
    <row r="1512" spans="1:1" x14ac:dyDescent="0.3">
      <c r="A1512" s="94"/>
    </row>
    <row r="1513" spans="1:1" x14ac:dyDescent="0.3">
      <c r="A1513" s="94"/>
    </row>
    <row r="1514" spans="1:1" x14ac:dyDescent="0.3">
      <c r="A1514" s="94"/>
    </row>
    <row r="1515" spans="1:1" x14ac:dyDescent="0.3">
      <c r="A1515" s="94"/>
    </row>
    <row r="1516" spans="1:1" x14ac:dyDescent="0.3">
      <c r="A1516" s="94"/>
    </row>
    <row r="1517" spans="1:1" x14ac:dyDescent="0.3">
      <c r="A1517" s="94"/>
    </row>
    <row r="1518" spans="1:1" x14ac:dyDescent="0.3">
      <c r="A1518" s="94"/>
    </row>
    <row r="1519" spans="1:1" x14ac:dyDescent="0.3">
      <c r="A1519" s="94"/>
    </row>
    <row r="1520" spans="1:1" x14ac:dyDescent="0.3">
      <c r="A1520" s="94"/>
    </row>
    <row r="1521" spans="1:1" x14ac:dyDescent="0.3">
      <c r="A1521" s="94"/>
    </row>
    <row r="1522" spans="1:1" x14ac:dyDescent="0.3">
      <c r="A1522" s="94"/>
    </row>
    <row r="1523" spans="1:1" x14ac:dyDescent="0.3">
      <c r="A1523" s="94"/>
    </row>
    <row r="1524" spans="1:1" x14ac:dyDescent="0.3">
      <c r="A1524" s="94"/>
    </row>
    <row r="1525" spans="1:1" x14ac:dyDescent="0.3">
      <c r="A1525" s="94"/>
    </row>
    <row r="1526" spans="1:1" x14ac:dyDescent="0.3">
      <c r="A1526" s="94"/>
    </row>
    <row r="1527" spans="1:1" x14ac:dyDescent="0.3">
      <c r="A1527" s="94"/>
    </row>
    <row r="1528" spans="1:1" x14ac:dyDescent="0.3">
      <c r="A1528" s="94"/>
    </row>
    <row r="1529" spans="1:1" x14ac:dyDescent="0.3">
      <c r="A1529" s="94"/>
    </row>
    <row r="1530" spans="1:1" x14ac:dyDescent="0.3">
      <c r="A1530" s="94"/>
    </row>
    <row r="1531" spans="1:1" x14ac:dyDescent="0.3">
      <c r="A1531" s="94"/>
    </row>
    <row r="1532" spans="1:1" x14ac:dyDescent="0.3">
      <c r="A1532" s="94"/>
    </row>
    <row r="1533" spans="1:1" x14ac:dyDescent="0.3">
      <c r="A1533" s="94"/>
    </row>
    <row r="1534" spans="1:1" x14ac:dyDescent="0.3">
      <c r="A1534" s="94"/>
    </row>
    <row r="1535" spans="1:1" x14ac:dyDescent="0.3">
      <c r="A1535" s="94"/>
    </row>
    <row r="1536" spans="1:1" x14ac:dyDescent="0.3">
      <c r="A1536" s="94"/>
    </row>
    <row r="1537" spans="1:1" x14ac:dyDescent="0.3">
      <c r="A1537" s="94"/>
    </row>
    <row r="1538" spans="1:1" x14ac:dyDescent="0.3">
      <c r="A1538" s="94"/>
    </row>
    <row r="1539" spans="1:1" x14ac:dyDescent="0.3">
      <c r="A1539" s="94"/>
    </row>
    <row r="1540" spans="1:1" x14ac:dyDescent="0.3">
      <c r="A1540" s="94"/>
    </row>
    <row r="1541" spans="1:1" x14ac:dyDescent="0.3">
      <c r="A1541" s="94"/>
    </row>
    <row r="1542" spans="1:1" x14ac:dyDescent="0.3">
      <c r="A1542" s="94"/>
    </row>
    <row r="1543" spans="1:1" x14ac:dyDescent="0.3">
      <c r="A1543" s="94"/>
    </row>
    <row r="1544" spans="1:1" x14ac:dyDescent="0.3">
      <c r="A1544" s="94"/>
    </row>
    <row r="1545" spans="1:1" x14ac:dyDescent="0.3">
      <c r="A1545" s="94"/>
    </row>
    <row r="1546" spans="1:1" x14ac:dyDescent="0.3">
      <c r="A1546" s="94"/>
    </row>
    <row r="1547" spans="1:1" x14ac:dyDescent="0.3">
      <c r="A1547" s="94"/>
    </row>
    <row r="1548" spans="1:1" x14ac:dyDescent="0.3">
      <c r="A1548" s="94"/>
    </row>
    <row r="1549" spans="1:1" x14ac:dyDescent="0.3">
      <c r="A1549" s="94"/>
    </row>
    <row r="1550" spans="1:1" x14ac:dyDescent="0.3">
      <c r="A1550" s="94"/>
    </row>
    <row r="1551" spans="1:1" x14ac:dyDescent="0.3">
      <c r="A1551" s="94"/>
    </row>
    <row r="1552" spans="1:1" x14ac:dyDescent="0.3">
      <c r="A1552" s="94"/>
    </row>
    <row r="1553" spans="1:1" x14ac:dyDescent="0.3">
      <c r="A1553" s="94"/>
    </row>
    <row r="1554" spans="1:1" x14ac:dyDescent="0.3">
      <c r="A1554" s="94"/>
    </row>
    <row r="1555" spans="1:1" x14ac:dyDescent="0.3">
      <c r="A1555" s="94"/>
    </row>
    <row r="1556" spans="1:1" x14ac:dyDescent="0.3">
      <c r="A1556" s="94"/>
    </row>
    <row r="1557" spans="1:1" x14ac:dyDescent="0.3">
      <c r="A1557" s="94"/>
    </row>
    <row r="1558" spans="1:1" x14ac:dyDescent="0.3">
      <c r="A1558" s="94"/>
    </row>
    <row r="1559" spans="1:1" x14ac:dyDescent="0.3">
      <c r="A1559" s="94"/>
    </row>
    <row r="1560" spans="1:1" x14ac:dyDescent="0.3">
      <c r="A1560" s="94"/>
    </row>
    <row r="1561" spans="1:1" x14ac:dyDescent="0.3">
      <c r="A1561" s="94"/>
    </row>
    <row r="1562" spans="1:1" x14ac:dyDescent="0.3">
      <c r="A1562" s="94"/>
    </row>
    <row r="1563" spans="1:1" x14ac:dyDescent="0.3">
      <c r="A1563" s="94"/>
    </row>
    <row r="1564" spans="1:1" x14ac:dyDescent="0.3">
      <c r="A1564" s="94"/>
    </row>
    <row r="1565" spans="1:1" x14ac:dyDescent="0.3">
      <c r="A1565" s="94"/>
    </row>
    <row r="1566" spans="1:1" x14ac:dyDescent="0.3">
      <c r="A1566" s="94"/>
    </row>
    <row r="1567" spans="1:1" x14ac:dyDescent="0.3">
      <c r="A1567" s="94"/>
    </row>
    <row r="1568" spans="1:1" x14ac:dyDescent="0.3">
      <c r="A1568" s="94"/>
    </row>
    <row r="1569" spans="1:1" x14ac:dyDescent="0.3">
      <c r="A1569" s="94"/>
    </row>
    <row r="1570" spans="1:1" x14ac:dyDescent="0.3">
      <c r="A1570" s="94"/>
    </row>
    <row r="1571" spans="1:1" x14ac:dyDescent="0.3">
      <c r="A1571" s="94"/>
    </row>
    <row r="1572" spans="1:1" x14ac:dyDescent="0.3">
      <c r="A1572" s="94"/>
    </row>
    <row r="1573" spans="1:1" x14ac:dyDescent="0.3">
      <c r="A1573" s="94"/>
    </row>
    <row r="1574" spans="1:1" x14ac:dyDescent="0.3">
      <c r="A1574" s="94"/>
    </row>
    <row r="1575" spans="1:1" x14ac:dyDescent="0.3">
      <c r="A1575" s="94"/>
    </row>
    <row r="1576" spans="1:1" x14ac:dyDescent="0.3">
      <c r="A1576" s="94"/>
    </row>
    <row r="1577" spans="1:1" x14ac:dyDescent="0.3">
      <c r="A1577" s="94"/>
    </row>
    <row r="1578" spans="1:1" x14ac:dyDescent="0.3">
      <c r="A1578" s="94"/>
    </row>
    <row r="1579" spans="1:1" x14ac:dyDescent="0.3">
      <c r="A1579" s="94"/>
    </row>
    <row r="1580" spans="1:1" x14ac:dyDescent="0.3">
      <c r="A1580" s="94"/>
    </row>
    <row r="1581" spans="1:1" x14ac:dyDescent="0.3">
      <c r="A1581" s="94"/>
    </row>
    <row r="1582" spans="1:1" x14ac:dyDescent="0.3">
      <c r="A1582" s="94"/>
    </row>
    <row r="1583" spans="1:1" x14ac:dyDescent="0.3">
      <c r="A1583" s="94"/>
    </row>
    <row r="1584" spans="1:1" x14ac:dyDescent="0.3">
      <c r="A1584" s="94"/>
    </row>
    <row r="1585" spans="1:1" x14ac:dyDescent="0.3">
      <c r="A1585" s="94"/>
    </row>
    <row r="1586" spans="1:1" x14ac:dyDescent="0.3">
      <c r="A1586" s="94"/>
    </row>
    <row r="1587" spans="1:1" x14ac:dyDescent="0.3">
      <c r="A1587" s="94"/>
    </row>
    <row r="1588" spans="1:1" x14ac:dyDescent="0.3">
      <c r="A1588" s="94"/>
    </row>
    <row r="1589" spans="1:1" x14ac:dyDescent="0.3">
      <c r="A1589" s="94"/>
    </row>
    <row r="1590" spans="1:1" x14ac:dyDescent="0.3">
      <c r="A1590" s="94"/>
    </row>
    <row r="1591" spans="1:1" x14ac:dyDescent="0.3">
      <c r="A1591" s="94"/>
    </row>
    <row r="1592" spans="1:1" x14ac:dyDescent="0.3">
      <c r="A1592" s="94"/>
    </row>
    <row r="1593" spans="1:1" x14ac:dyDescent="0.3">
      <c r="A1593" s="94"/>
    </row>
    <row r="1594" spans="1:1" x14ac:dyDescent="0.3">
      <c r="A1594" s="94"/>
    </row>
    <row r="1595" spans="1:1" x14ac:dyDescent="0.3">
      <c r="A1595" s="94"/>
    </row>
    <row r="1596" spans="1:1" x14ac:dyDescent="0.3">
      <c r="A1596" s="94"/>
    </row>
    <row r="1597" spans="1:1" x14ac:dyDescent="0.3">
      <c r="A1597" s="94"/>
    </row>
    <row r="1598" spans="1:1" x14ac:dyDescent="0.3">
      <c r="A1598" s="94"/>
    </row>
    <row r="1599" spans="1:1" x14ac:dyDescent="0.3">
      <c r="A1599" s="94"/>
    </row>
    <row r="1600" spans="1:1" x14ac:dyDescent="0.3">
      <c r="A1600" s="94"/>
    </row>
    <row r="1601" spans="1:1" x14ac:dyDescent="0.3">
      <c r="A1601" s="94"/>
    </row>
    <row r="1602" spans="1:1" x14ac:dyDescent="0.3">
      <c r="A1602" s="94"/>
    </row>
    <row r="1603" spans="1:1" x14ac:dyDescent="0.3">
      <c r="A1603" s="94"/>
    </row>
    <row r="1604" spans="1:1" x14ac:dyDescent="0.3">
      <c r="A1604" s="94"/>
    </row>
    <row r="1605" spans="1:1" x14ac:dyDescent="0.3">
      <c r="A1605" s="94"/>
    </row>
    <row r="1606" spans="1:1" x14ac:dyDescent="0.3">
      <c r="A1606" s="94"/>
    </row>
    <row r="1607" spans="1:1" x14ac:dyDescent="0.3">
      <c r="A1607" s="94"/>
    </row>
    <row r="1608" spans="1:1" x14ac:dyDescent="0.3">
      <c r="A1608" s="94"/>
    </row>
    <row r="1609" spans="1:1" x14ac:dyDescent="0.3">
      <c r="A1609" s="94"/>
    </row>
    <row r="1610" spans="1:1" x14ac:dyDescent="0.3">
      <c r="A1610" s="94"/>
    </row>
    <row r="1611" spans="1:1" x14ac:dyDescent="0.3">
      <c r="A1611" s="94"/>
    </row>
    <row r="1612" spans="1:1" x14ac:dyDescent="0.3">
      <c r="A1612" s="94"/>
    </row>
    <row r="1613" spans="1:1" x14ac:dyDescent="0.3">
      <c r="A1613" s="94"/>
    </row>
    <row r="1614" spans="1:1" x14ac:dyDescent="0.3">
      <c r="A1614" s="94"/>
    </row>
    <row r="1615" spans="1:1" x14ac:dyDescent="0.3">
      <c r="A1615" s="94"/>
    </row>
    <row r="1616" spans="1:1" x14ac:dyDescent="0.3">
      <c r="A1616" s="94"/>
    </row>
    <row r="1617" spans="1:1" x14ac:dyDescent="0.3">
      <c r="A1617" s="94"/>
    </row>
    <row r="1618" spans="1:1" x14ac:dyDescent="0.3">
      <c r="A1618" s="94"/>
    </row>
    <row r="1619" spans="1:1" x14ac:dyDescent="0.3">
      <c r="A1619" s="94"/>
    </row>
    <row r="1620" spans="1:1" x14ac:dyDescent="0.3">
      <c r="A1620" s="94"/>
    </row>
    <row r="1621" spans="1:1" x14ac:dyDescent="0.3">
      <c r="A1621" s="94"/>
    </row>
    <row r="1622" spans="1:1" x14ac:dyDescent="0.3">
      <c r="A1622" s="94"/>
    </row>
    <row r="1623" spans="1:1" x14ac:dyDescent="0.3">
      <c r="A1623" s="94"/>
    </row>
    <row r="1624" spans="1:1" x14ac:dyDescent="0.3">
      <c r="A1624" s="94"/>
    </row>
    <row r="1625" spans="1:1" x14ac:dyDescent="0.3">
      <c r="A1625" s="94"/>
    </row>
    <row r="1626" spans="1:1" x14ac:dyDescent="0.3">
      <c r="A1626" s="94"/>
    </row>
    <row r="1627" spans="1:1" x14ac:dyDescent="0.3">
      <c r="A1627" s="94"/>
    </row>
    <row r="1628" spans="1:1" x14ac:dyDescent="0.3">
      <c r="A1628" s="94"/>
    </row>
    <row r="1629" spans="1:1" x14ac:dyDescent="0.3">
      <c r="A1629" s="94"/>
    </row>
    <row r="1630" spans="1:1" x14ac:dyDescent="0.3">
      <c r="A1630" s="94"/>
    </row>
    <row r="1631" spans="1:1" x14ac:dyDescent="0.3">
      <c r="A1631" s="94"/>
    </row>
    <row r="1632" spans="1:1" x14ac:dyDescent="0.3">
      <c r="A1632" s="94"/>
    </row>
    <row r="1633" spans="1:1" x14ac:dyDescent="0.3">
      <c r="A1633" s="94"/>
    </row>
    <row r="1634" spans="1:1" x14ac:dyDescent="0.3">
      <c r="A1634" s="94"/>
    </row>
    <row r="1635" spans="1:1" x14ac:dyDescent="0.3">
      <c r="A1635" s="94"/>
    </row>
    <row r="1636" spans="1:1" x14ac:dyDescent="0.3">
      <c r="A1636" s="94"/>
    </row>
    <row r="1637" spans="1:1" x14ac:dyDescent="0.3">
      <c r="A1637" s="94"/>
    </row>
    <row r="1638" spans="1:1" x14ac:dyDescent="0.3">
      <c r="A1638" s="94"/>
    </row>
    <row r="1639" spans="1:1" x14ac:dyDescent="0.3">
      <c r="A1639" s="94"/>
    </row>
    <row r="1640" spans="1:1" x14ac:dyDescent="0.3">
      <c r="A1640" s="94"/>
    </row>
    <row r="1641" spans="1:1" x14ac:dyDescent="0.3">
      <c r="A1641" s="94"/>
    </row>
    <row r="1642" spans="1:1" x14ac:dyDescent="0.3">
      <c r="A1642" s="94"/>
    </row>
    <row r="1643" spans="1:1" x14ac:dyDescent="0.3">
      <c r="A1643" s="94"/>
    </row>
    <row r="1644" spans="1:1" x14ac:dyDescent="0.3">
      <c r="A1644" s="94"/>
    </row>
    <row r="1645" spans="1:1" x14ac:dyDescent="0.3">
      <c r="A1645" s="94"/>
    </row>
    <row r="1646" spans="1:1" x14ac:dyDescent="0.3">
      <c r="A1646" s="94"/>
    </row>
    <row r="1647" spans="1:1" x14ac:dyDescent="0.3">
      <c r="A1647" s="94"/>
    </row>
    <row r="1648" spans="1:1" x14ac:dyDescent="0.3">
      <c r="A1648" s="94"/>
    </row>
    <row r="1649" spans="1:1" x14ac:dyDescent="0.3">
      <c r="A1649" s="94"/>
    </row>
    <row r="1650" spans="1:1" x14ac:dyDescent="0.3">
      <c r="A1650" s="94"/>
    </row>
    <row r="1651" spans="1:1" x14ac:dyDescent="0.3">
      <c r="A1651" s="94"/>
    </row>
    <row r="1652" spans="1:1" x14ac:dyDescent="0.3">
      <c r="A1652" s="94"/>
    </row>
    <row r="1653" spans="1:1" x14ac:dyDescent="0.3">
      <c r="A1653" s="94"/>
    </row>
    <row r="1654" spans="1:1" x14ac:dyDescent="0.3">
      <c r="A1654" s="94"/>
    </row>
    <row r="1655" spans="1:1" x14ac:dyDescent="0.3">
      <c r="A1655" s="94"/>
    </row>
    <row r="1656" spans="1:1" x14ac:dyDescent="0.3">
      <c r="A1656" s="94"/>
    </row>
    <row r="1657" spans="1:1" x14ac:dyDescent="0.3">
      <c r="A1657" s="94"/>
    </row>
    <row r="1658" spans="1:1" x14ac:dyDescent="0.3">
      <c r="A1658" s="94"/>
    </row>
    <row r="1659" spans="1:1" x14ac:dyDescent="0.3">
      <c r="A1659" s="94"/>
    </row>
    <row r="1660" spans="1:1" x14ac:dyDescent="0.3">
      <c r="A1660" s="94"/>
    </row>
    <row r="1661" spans="1:1" x14ac:dyDescent="0.3">
      <c r="A1661" s="94"/>
    </row>
    <row r="1662" spans="1:1" x14ac:dyDescent="0.3">
      <c r="A1662" s="94"/>
    </row>
    <row r="1663" spans="1:1" x14ac:dyDescent="0.3">
      <c r="A1663" s="94"/>
    </row>
    <row r="1664" spans="1:1" x14ac:dyDescent="0.3">
      <c r="A1664" s="94"/>
    </row>
    <row r="1665" spans="1:1" x14ac:dyDescent="0.3">
      <c r="A1665" s="94"/>
    </row>
    <row r="1666" spans="1:1" x14ac:dyDescent="0.3">
      <c r="A1666" s="94"/>
    </row>
    <row r="1667" spans="1:1" x14ac:dyDescent="0.3">
      <c r="A1667" s="94"/>
    </row>
    <row r="1668" spans="1:1" x14ac:dyDescent="0.3">
      <c r="A1668" s="94"/>
    </row>
    <row r="1669" spans="1:1" x14ac:dyDescent="0.3">
      <c r="A1669" s="94"/>
    </row>
    <row r="1670" spans="1:1" x14ac:dyDescent="0.3">
      <c r="A1670" s="94"/>
    </row>
    <row r="1671" spans="1:1" x14ac:dyDescent="0.3">
      <c r="A1671" s="94"/>
    </row>
    <row r="1672" spans="1:1" x14ac:dyDescent="0.3">
      <c r="A1672" s="94"/>
    </row>
    <row r="1673" spans="1:1" x14ac:dyDescent="0.3">
      <c r="A1673" s="94"/>
    </row>
    <row r="1674" spans="1:1" x14ac:dyDescent="0.3">
      <c r="A1674" s="94"/>
    </row>
    <row r="1675" spans="1:1" x14ac:dyDescent="0.3">
      <c r="A1675" s="94"/>
    </row>
    <row r="1676" spans="1:1" x14ac:dyDescent="0.3">
      <c r="A1676" s="94"/>
    </row>
    <row r="1677" spans="1:1" x14ac:dyDescent="0.3">
      <c r="A1677" s="94"/>
    </row>
    <row r="1678" spans="1:1" x14ac:dyDescent="0.3">
      <c r="A1678" s="94"/>
    </row>
    <row r="1679" spans="1:1" x14ac:dyDescent="0.3">
      <c r="A1679" s="94"/>
    </row>
    <row r="1680" spans="1:1" x14ac:dyDescent="0.3">
      <c r="A1680" s="94"/>
    </row>
    <row r="1681" spans="1:1" x14ac:dyDescent="0.3">
      <c r="A1681" s="94"/>
    </row>
    <row r="1682" spans="1:1" x14ac:dyDescent="0.3">
      <c r="A1682" s="94"/>
    </row>
    <row r="1683" spans="1:1" x14ac:dyDescent="0.3">
      <c r="A1683" s="94"/>
    </row>
    <row r="1684" spans="1:1" x14ac:dyDescent="0.3">
      <c r="A1684" s="94"/>
    </row>
    <row r="1685" spans="1:1" x14ac:dyDescent="0.3">
      <c r="A1685" s="94"/>
    </row>
    <row r="1686" spans="1:1" x14ac:dyDescent="0.3">
      <c r="A1686" s="94"/>
    </row>
    <row r="1687" spans="1:1" x14ac:dyDescent="0.3">
      <c r="A1687" s="94"/>
    </row>
    <row r="1688" spans="1:1" x14ac:dyDescent="0.3">
      <c r="A1688" s="94"/>
    </row>
    <row r="1689" spans="1:1" x14ac:dyDescent="0.3">
      <c r="A1689" s="94"/>
    </row>
    <row r="1690" spans="1:1" x14ac:dyDescent="0.3">
      <c r="A1690" s="94"/>
    </row>
    <row r="1691" spans="1:1" x14ac:dyDescent="0.3">
      <c r="A1691" s="94"/>
    </row>
    <row r="1692" spans="1:1" x14ac:dyDescent="0.3">
      <c r="A1692" s="94"/>
    </row>
    <row r="1693" spans="1:1" x14ac:dyDescent="0.3">
      <c r="A1693" s="94"/>
    </row>
    <row r="1694" spans="1:1" x14ac:dyDescent="0.3">
      <c r="A1694" s="94"/>
    </row>
    <row r="1695" spans="1:1" x14ac:dyDescent="0.3">
      <c r="A1695" s="94"/>
    </row>
    <row r="1696" spans="1:1" x14ac:dyDescent="0.3">
      <c r="A1696" s="94"/>
    </row>
    <row r="1697" spans="1:1" x14ac:dyDescent="0.3">
      <c r="A1697" s="94"/>
    </row>
    <row r="1698" spans="1:1" x14ac:dyDescent="0.3">
      <c r="A1698" s="94"/>
    </row>
    <row r="1699" spans="1:1" x14ac:dyDescent="0.3">
      <c r="A1699" s="94"/>
    </row>
    <row r="1700" spans="1:1" x14ac:dyDescent="0.3">
      <c r="A1700" s="94"/>
    </row>
    <row r="1701" spans="1:1" x14ac:dyDescent="0.3">
      <c r="A1701" s="94"/>
    </row>
    <row r="1702" spans="1:1" x14ac:dyDescent="0.3">
      <c r="A1702" s="94"/>
    </row>
    <row r="1703" spans="1:1" x14ac:dyDescent="0.3">
      <c r="A1703" s="94"/>
    </row>
    <row r="1704" spans="1:1" x14ac:dyDescent="0.3">
      <c r="A1704" s="94"/>
    </row>
    <row r="1705" spans="1:1" x14ac:dyDescent="0.3">
      <c r="A1705" s="94"/>
    </row>
    <row r="1706" spans="1:1" x14ac:dyDescent="0.3">
      <c r="A1706" s="94"/>
    </row>
    <row r="1707" spans="1:1" x14ac:dyDescent="0.3">
      <c r="A1707" s="94"/>
    </row>
    <row r="1708" spans="1:1" x14ac:dyDescent="0.3">
      <c r="A1708" s="94"/>
    </row>
    <row r="1709" spans="1:1" x14ac:dyDescent="0.3">
      <c r="A1709" s="94"/>
    </row>
    <row r="1710" spans="1:1" x14ac:dyDescent="0.3">
      <c r="A1710" s="94"/>
    </row>
    <row r="1711" spans="1:1" x14ac:dyDescent="0.3">
      <c r="A1711" s="94"/>
    </row>
    <row r="1712" spans="1:1" x14ac:dyDescent="0.3">
      <c r="A1712" s="94"/>
    </row>
    <row r="1713" spans="1:1" x14ac:dyDescent="0.3">
      <c r="A1713" s="94"/>
    </row>
    <row r="1714" spans="1:1" x14ac:dyDescent="0.3">
      <c r="A1714" s="94"/>
    </row>
    <row r="1715" spans="1:1" x14ac:dyDescent="0.3">
      <c r="A1715" s="94"/>
    </row>
    <row r="1716" spans="1:1" x14ac:dyDescent="0.3">
      <c r="A1716" s="94"/>
    </row>
    <row r="1717" spans="1:1" x14ac:dyDescent="0.3">
      <c r="A1717" s="94"/>
    </row>
    <row r="1718" spans="1:1" x14ac:dyDescent="0.3">
      <c r="A1718" s="94"/>
    </row>
    <row r="1719" spans="1:1" x14ac:dyDescent="0.3">
      <c r="A1719" s="94"/>
    </row>
    <row r="1720" spans="1:1" x14ac:dyDescent="0.3">
      <c r="A1720" s="94"/>
    </row>
    <row r="1721" spans="1:1" x14ac:dyDescent="0.3">
      <c r="A1721" s="94"/>
    </row>
    <row r="1722" spans="1:1" x14ac:dyDescent="0.3">
      <c r="A1722" s="94"/>
    </row>
    <row r="1723" spans="1:1" x14ac:dyDescent="0.3">
      <c r="A1723" s="94"/>
    </row>
    <row r="1724" spans="1:1" x14ac:dyDescent="0.3">
      <c r="A1724" s="94"/>
    </row>
    <row r="1725" spans="1:1" x14ac:dyDescent="0.3">
      <c r="A1725" s="94"/>
    </row>
    <row r="1726" spans="1:1" x14ac:dyDescent="0.3">
      <c r="A1726" s="94"/>
    </row>
    <row r="1727" spans="1:1" x14ac:dyDescent="0.3">
      <c r="A1727" s="94"/>
    </row>
    <row r="1728" spans="1:1" x14ac:dyDescent="0.3">
      <c r="A1728" s="94"/>
    </row>
    <row r="1729" spans="1:1" x14ac:dyDescent="0.3">
      <c r="A1729" s="94"/>
    </row>
    <row r="1730" spans="1:1" x14ac:dyDescent="0.3">
      <c r="A1730" s="94"/>
    </row>
    <row r="1731" spans="1:1" x14ac:dyDescent="0.3">
      <c r="A1731" s="94"/>
    </row>
    <row r="1732" spans="1:1" x14ac:dyDescent="0.3">
      <c r="A1732" s="94"/>
    </row>
    <row r="1733" spans="1:1" x14ac:dyDescent="0.3">
      <c r="A1733" s="94"/>
    </row>
    <row r="1734" spans="1:1" x14ac:dyDescent="0.3">
      <c r="A1734" s="94"/>
    </row>
    <row r="1735" spans="1:1" x14ac:dyDescent="0.3">
      <c r="A1735" s="94"/>
    </row>
    <row r="1736" spans="1:1" x14ac:dyDescent="0.3">
      <c r="A1736" s="94"/>
    </row>
    <row r="1737" spans="1:1" x14ac:dyDescent="0.3">
      <c r="A1737" s="94"/>
    </row>
    <row r="1738" spans="1:1" x14ac:dyDescent="0.3">
      <c r="A1738" s="94"/>
    </row>
    <row r="1739" spans="1:1" x14ac:dyDescent="0.3">
      <c r="A1739" s="94"/>
    </row>
    <row r="1740" spans="1:1" x14ac:dyDescent="0.3">
      <c r="A1740" s="94"/>
    </row>
    <row r="1741" spans="1:1" x14ac:dyDescent="0.3">
      <c r="A1741" s="94"/>
    </row>
    <row r="1742" spans="1:1" x14ac:dyDescent="0.3">
      <c r="A1742" s="94"/>
    </row>
    <row r="1743" spans="1:1" x14ac:dyDescent="0.3">
      <c r="A1743" s="94"/>
    </row>
    <row r="1744" spans="1:1" x14ac:dyDescent="0.3">
      <c r="A1744" s="94"/>
    </row>
    <row r="1745" spans="1:1" x14ac:dyDescent="0.3">
      <c r="A1745" s="94"/>
    </row>
    <row r="1746" spans="1:1" x14ac:dyDescent="0.3">
      <c r="A1746" s="94"/>
    </row>
    <row r="1747" spans="1:1" x14ac:dyDescent="0.3">
      <c r="A1747" s="94"/>
    </row>
    <row r="1748" spans="1:1" x14ac:dyDescent="0.3">
      <c r="A1748" s="94"/>
    </row>
    <row r="1749" spans="1:1" x14ac:dyDescent="0.3">
      <c r="A1749" s="94"/>
    </row>
    <row r="1750" spans="1:1" x14ac:dyDescent="0.3">
      <c r="A1750" s="94"/>
    </row>
    <row r="1751" spans="1:1" x14ac:dyDescent="0.3">
      <c r="A1751" s="94"/>
    </row>
    <row r="1752" spans="1:1" x14ac:dyDescent="0.3">
      <c r="A1752" s="94"/>
    </row>
    <row r="1753" spans="1:1" x14ac:dyDescent="0.3">
      <c r="A1753" s="94"/>
    </row>
    <row r="1754" spans="1:1" x14ac:dyDescent="0.3">
      <c r="A1754" s="94"/>
    </row>
    <row r="1755" spans="1:1" x14ac:dyDescent="0.3">
      <c r="A1755" s="94"/>
    </row>
    <row r="1756" spans="1:1" x14ac:dyDescent="0.3">
      <c r="A1756" s="94"/>
    </row>
    <row r="1757" spans="1:1" x14ac:dyDescent="0.3">
      <c r="A1757" s="94"/>
    </row>
    <row r="1758" spans="1:1" x14ac:dyDescent="0.3">
      <c r="A1758" s="94"/>
    </row>
    <row r="1759" spans="1:1" x14ac:dyDescent="0.3">
      <c r="A1759" s="94"/>
    </row>
    <row r="1760" spans="1:1" x14ac:dyDescent="0.3">
      <c r="A1760" s="94"/>
    </row>
    <row r="1761" spans="1:1" x14ac:dyDescent="0.3">
      <c r="A1761" s="94"/>
    </row>
    <row r="1762" spans="1:1" x14ac:dyDescent="0.3">
      <c r="A1762" s="94"/>
    </row>
    <row r="1763" spans="1:1" x14ac:dyDescent="0.3">
      <c r="A1763" s="94"/>
    </row>
    <row r="1764" spans="1:1" x14ac:dyDescent="0.3">
      <c r="A1764" s="94"/>
    </row>
    <row r="1765" spans="1:1" x14ac:dyDescent="0.3">
      <c r="A1765" s="94"/>
    </row>
    <row r="1766" spans="1:1" x14ac:dyDescent="0.3">
      <c r="A1766" s="94"/>
    </row>
    <row r="1767" spans="1:1" x14ac:dyDescent="0.3">
      <c r="A1767" s="94"/>
    </row>
    <row r="1768" spans="1:1" x14ac:dyDescent="0.3">
      <c r="A1768" s="94"/>
    </row>
    <row r="1769" spans="1:1" x14ac:dyDescent="0.3">
      <c r="A1769" s="94"/>
    </row>
    <row r="1770" spans="1:1" x14ac:dyDescent="0.3">
      <c r="A1770" s="94"/>
    </row>
    <row r="1771" spans="1:1" x14ac:dyDescent="0.3">
      <c r="A1771" s="94"/>
    </row>
    <row r="1772" spans="1:1" x14ac:dyDescent="0.3">
      <c r="A1772" s="94"/>
    </row>
    <row r="1773" spans="1:1" x14ac:dyDescent="0.3">
      <c r="A1773" s="94"/>
    </row>
    <row r="1774" spans="1:1" x14ac:dyDescent="0.3">
      <c r="A1774" s="94"/>
    </row>
    <row r="1775" spans="1:1" x14ac:dyDescent="0.3">
      <c r="A1775" s="94"/>
    </row>
    <row r="1776" spans="1:1" x14ac:dyDescent="0.3">
      <c r="A1776" s="94"/>
    </row>
    <row r="1777" spans="1:1" x14ac:dyDescent="0.3">
      <c r="A1777" s="94"/>
    </row>
    <row r="1778" spans="1:1" x14ac:dyDescent="0.3">
      <c r="A1778" s="94"/>
    </row>
    <row r="1779" spans="1:1" x14ac:dyDescent="0.3">
      <c r="A1779" s="94"/>
    </row>
    <row r="1780" spans="1:1" x14ac:dyDescent="0.3">
      <c r="A1780" s="94"/>
    </row>
    <row r="1781" spans="1:1" x14ac:dyDescent="0.3">
      <c r="A1781" s="94"/>
    </row>
    <row r="1782" spans="1:1" x14ac:dyDescent="0.3">
      <c r="A1782" s="94"/>
    </row>
    <row r="1783" spans="1:1" x14ac:dyDescent="0.3">
      <c r="A1783" s="94"/>
    </row>
    <row r="1784" spans="1:1" x14ac:dyDescent="0.3">
      <c r="A1784" s="94"/>
    </row>
    <row r="1785" spans="1:1" x14ac:dyDescent="0.3">
      <c r="A1785" s="94"/>
    </row>
    <row r="1786" spans="1:1" x14ac:dyDescent="0.3">
      <c r="A1786" s="94"/>
    </row>
    <row r="1787" spans="1:1" x14ac:dyDescent="0.3">
      <c r="A1787" s="94"/>
    </row>
    <row r="1788" spans="1:1" x14ac:dyDescent="0.3">
      <c r="A1788" s="94"/>
    </row>
    <row r="1789" spans="1:1" x14ac:dyDescent="0.3">
      <c r="A1789" s="94"/>
    </row>
    <row r="1790" spans="1:1" x14ac:dyDescent="0.3">
      <c r="A1790" s="94"/>
    </row>
    <row r="1791" spans="1:1" x14ac:dyDescent="0.3">
      <c r="A1791" s="94"/>
    </row>
    <row r="1792" spans="1:1" x14ac:dyDescent="0.3">
      <c r="A1792" s="94"/>
    </row>
    <row r="1793" spans="1:1" x14ac:dyDescent="0.3">
      <c r="A1793" s="94"/>
    </row>
    <row r="1794" spans="1:1" x14ac:dyDescent="0.3">
      <c r="A1794" s="94"/>
    </row>
    <row r="1795" spans="1:1" x14ac:dyDescent="0.3">
      <c r="A1795" s="94"/>
    </row>
    <row r="1796" spans="1:1" x14ac:dyDescent="0.3">
      <c r="A1796" s="94"/>
    </row>
    <row r="1797" spans="1:1" x14ac:dyDescent="0.3">
      <c r="A1797" s="94"/>
    </row>
    <row r="1798" spans="1:1" x14ac:dyDescent="0.3">
      <c r="A1798" s="94"/>
    </row>
    <row r="1799" spans="1:1" x14ac:dyDescent="0.3">
      <c r="A1799" s="94"/>
    </row>
    <row r="1800" spans="1:1" x14ac:dyDescent="0.3">
      <c r="A1800" s="94"/>
    </row>
    <row r="1801" spans="1:1" x14ac:dyDescent="0.3">
      <c r="A1801" s="94"/>
    </row>
    <row r="1802" spans="1:1" x14ac:dyDescent="0.3">
      <c r="A1802" s="94"/>
    </row>
    <row r="1803" spans="1:1" x14ac:dyDescent="0.3">
      <c r="A1803" s="94"/>
    </row>
    <row r="1804" spans="1:1" x14ac:dyDescent="0.3">
      <c r="A1804" s="94"/>
    </row>
    <row r="1805" spans="1:1" x14ac:dyDescent="0.3">
      <c r="A1805" s="94"/>
    </row>
    <row r="1806" spans="1:1" x14ac:dyDescent="0.3">
      <c r="A1806" s="94"/>
    </row>
    <row r="1807" spans="1:1" x14ac:dyDescent="0.3">
      <c r="A1807" s="94"/>
    </row>
    <row r="1808" spans="1:1" x14ac:dyDescent="0.3">
      <c r="A1808" s="94"/>
    </row>
    <row r="1809" spans="1:1" x14ac:dyDescent="0.3">
      <c r="A1809" s="94"/>
    </row>
    <row r="1810" spans="1:1" x14ac:dyDescent="0.3">
      <c r="A1810" s="94"/>
    </row>
    <row r="1811" spans="1:1" x14ac:dyDescent="0.3">
      <c r="A1811" s="94"/>
    </row>
    <row r="1812" spans="1:1" x14ac:dyDescent="0.3">
      <c r="A1812" s="94"/>
    </row>
    <row r="1813" spans="1:1" x14ac:dyDescent="0.3">
      <c r="A1813" s="94"/>
    </row>
    <row r="1814" spans="1:1" x14ac:dyDescent="0.3">
      <c r="A1814" s="94"/>
    </row>
    <row r="1815" spans="1:1" x14ac:dyDescent="0.3">
      <c r="A1815" s="94"/>
    </row>
    <row r="1816" spans="1:1" x14ac:dyDescent="0.3">
      <c r="A1816" s="94"/>
    </row>
    <row r="1817" spans="1:1" x14ac:dyDescent="0.3">
      <c r="A1817" s="94"/>
    </row>
    <row r="1818" spans="1:1" x14ac:dyDescent="0.3">
      <c r="A1818" s="94"/>
    </row>
    <row r="1819" spans="1:1" x14ac:dyDescent="0.3">
      <c r="A1819" s="94"/>
    </row>
    <row r="1820" spans="1:1" x14ac:dyDescent="0.3">
      <c r="A1820" s="94"/>
    </row>
    <row r="1821" spans="1:1" x14ac:dyDescent="0.3">
      <c r="A1821" s="94"/>
    </row>
    <row r="1822" spans="1:1" x14ac:dyDescent="0.3">
      <c r="A1822" s="94"/>
    </row>
    <row r="1823" spans="1:1" x14ac:dyDescent="0.3">
      <c r="A1823" s="94"/>
    </row>
    <row r="1824" spans="1:1" x14ac:dyDescent="0.3">
      <c r="A1824" s="94"/>
    </row>
    <row r="1825" spans="1:1" x14ac:dyDescent="0.3">
      <c r="A1825" s="94"/>
    </row>
    <row r="1826" spans="1:1" x14ac:dyDescent="0.3">
      <c r="A1826" s="94"/>
    </row>
    <row r="1827" spans="1:1" x14ac:dyDescent="0.3">
      <c r="A1827" s="94"/>
    </row>
    <row r="1828" spans="1:1" x14ac:dyDescent="0.3">
      <c r="A1828" s="94"/>
    </row>
    <row r="1829" spans="1:1" x14ac:dyDescent="0.3">
      <c r="A1829" s="94"/>
    </row>
    <row r="1830" spans="1:1" x14ac:dyDescent="0.3">
      <c r="A1830" s="94"/>
    </row>
    <row r="1831" spans="1:1" x14ac:dyDescent="0.3">
      <c r="A1831" s="94"/>
    </row>
    <row r="1832" spans="1:1" x14ac:dyDescent="0.3">
      <c r="A1832" s="94"/>
    </row>
    <row r="1833" spans="1:1" x14ac:dyDescent="0.3">
      <c r="A1833" s="94"/>
    </row>
    <row r="1834" spans="1:1" x14ac:dyDescent="0.3">
      <c r="A1834" s="94"/>
    </row>
    <row r="1835" spans="1:1" x14ac:dyDescent="0.3">
      <c r="A1835" s="94"/>
    </row>
    <row r="1836" spans="1:1" x14ac:dyDescent="0.3">
      <c r="A1836" s="94"/>
    </row>
    <row r="1837" spans="1:1" x14ac:dyDescent="0.3">
      <c r="A1837" s="94"/>
    </row>
    <row r="1838" spans="1:1" x14ac:dyDescent="0.3">
      <c r="A1838" s="94"/>
    </row>
    <row r="1839" spans="1:1" x14ac:dyDescent="0.3">
      <c r="A1839" s="94"/>
    </row>
    <row r="1840" spans="1:1" x14ac:dyDescent="0.3">
      <c r="A1840" s="94"/>
    </row>
    <row r="1841" spans="1:1" x14ac:dyDescent="0.3">
      <c r="A1841" s="94"/>
    </row>
    <row r="1842" spans="1:1" x14ac:dyDescent="0.3">
      <c r="A1842" s="94"/>
    </row>
    <row r="1843" spans="1:1" x14ac:dyDescent="0.3">
      <c r="A1843" s="94"/>
    </row>
    <row r="1844" spans="1:1" x14ac:dyDescent="0.3">
      <c r="A1844" s="94"/>
    </row>
    <row r="1845" spans="1:1" x14ac:dyDescent="0.3">
      <c r="A1845" s="94"/>
    </row>
    <row r="1846" spans="1:1" x14ac:dyDescent="0.3">
      <c r="A1846" s="94"/>
    </row>
    <row r="1847" spans="1:1" x14ac:dyDescent="0.3">
      <c r="A1847" s="94"/>
    </row>
    <row r="1848" spans="1:1" x14ac:dyDescent="0.3">
      <c r="A1848" s="94"/>
    </row>
    <row r="1849" spans="1:1" x14ac:dyDescent="0.3">
      <c r="A1849" s="94"/>
    </row>
    <row r="1850" spans="1:1" x14ac:dyDescent="0.3">
      <c r="A1850" s="94"/>
    </row>
    <row r="1851" spans="1:1" x14ac:dyDescent="0.3">
      <c r="A1851" s="94"/>
    </row>
    <row r="1852" spans="1:1" x14ac:dyDescent="0.3">
      <c r="A1852" s="94"/>
    </row>
    <row r="1853" spans="1:1" x14ac:dyDescent="0.3">
      <c r="A1853" s="94"/>
    </row>
    <row r="1854" spans="1:1" x14ac:dyDescent="0.3">
      <c r="A1854" s="94"/>
    </row>
    <row r="1855" spans="1:1" x14ac:dyDescent="0.3">
      <c r="A1855" s="94"/>
    </row>
    <row r="1856" spans="1:1" x14ac:dyDescent="0.3">
      <c r="A1856" s="94"/>
    </row>
    <row r="1857" spans="1:1" x14ac:dyDescent="0.3">
      <c r="A1857" s="94"/>
    </row>
    <row r="1858" spans="1:1" x14ac:dyDescent="0.3">
      <c r="A1858" s="94"/>
    </row>
    <row r="1859" spans="1:1" x14ac:dyDescent="0.3">
      <c r="A1859" s="94"/>
    </row>
    <row r="1860" spans="1:1" x14ac:dyDescent="0.3">
      <c r="A1860" s="94"/>
    </row>
    <row r="1861" spans="1:1" x14ac:dyDescent="0.3">
      <c r="A1861" s="94"/>
    </row>
    <row r="1862" spans="1:1" x14ac:dyDescent="0.3">
      <c r="A1862" s="94"/>
    </row>
    <row r="1863" spans="1:1" x14ac:dyDescent="0.3">
      <c r="A1863" s="94"/>
    </row>
    <row r="1864" spans="1:1" x14ac:dyDescent="0.3">
      <c r="A1864" s="94"/>
    </row>
    <row r="1865" spans="1:1" x14ac:dyDescent="0.3">
      <c r="A1865" s="94"/>
    </row>
    <row r="1866" spans="1:1" x14ac:dyDescent="0.3">
      <c r="A1866" s="94"/>
    </row>
    <row r="1867" spans="1:1" x14ac:dyDescent="0.3">
      <c r="A1867" s="94"/>
    </row>
    <row r="1868" spans="1:1" x14ac:dyDescent="0.3">
      <c r="A1868" s="94"/>
    </row>
    <row r="1869" spans="1:1" x14ac:dyDescent="0.3">
      <c r="A1869" s="94"/>
    </row>
    <row r="1870" spans="1:1" x14ac:dyDescent="0.3">
      <c r="A1870" s="94"/>
    </row>
    <row r="1871" spans="1:1" x14ac:dyDescent="0.3">
      <c r="A1871" s="94"/>
    </row>
    <row r="1872" spans="1:1" x14ac:dyDescent="0.3">
      <c r="A1872" s="94"/>
    </row>
    <row r="1873" spans="1:1" x14ac:dyDescent="0.3">
      <c r="A1873" s="94"/>
    </row>
    <row r="1874" spans="1:1" x14ac:dyDescent="0.3">
      <c r="A1874" s="94"/>
    </row>
    <row r="1875" spans="1:1" x14ac:dyDescent="0.3">
      <c r="A1875" s="94"/>
    </row>
    <row r="1876" spans="1:1" x14ac:dyDescent="0.3">
      <c r="A1876" s="94"/>
    </row>
    <row r="1877" spans="1:1" x14ac:dyDescent="0.3">
      <c r="A1877" s="94"/>
    </row>
    <row r="1878" spans="1:1" x14ac:dyDescent="0.3">
      <c r="A1878" s="94"/>
    </row>
    <row r="1879" spans="1:1" x14ac:dyDescent="0.3">
      <c r="A1879" s="94"/>
    </row>
    <row r="1880" spans="1:1" x14ac:dyDescent="0.3">
      <c r="A1880" s="94"/>
    </row>
    <row r="1881" spans="1:1" x14ac:dyDescent="0.3">
      <c r="A1881" s="94"/>
    </row>
    <row r="1882" spans="1:1" x14ac:dyDescent="0.3">
      <c r="A1882" s="94"/>
    </row>
    <row r="1883" spans="1:1" x14ac:dyDescent="0.3">
      <c r="A1883" s="94"/>
    </row>
    <row r="1884" spans="1:1" x14ac:dyDescent="0.3">
      <c r="A1884" s="94"/>
    </row>
    <row r="1885" spans="1:1" x14ac:dyDescent="0.3">
      <c r="A1885" s="94"/>
    </row>
    <row r="1886" spans="1:1" x14ac:dyDescent="0.3">
      <c r="A1886" s="94"/>
    </row>
    <row r="1887" spans="1:1" x14ac:dyDescent="0.3">
      <c r="A1887" s="94"/>
    </row>
    <row r="1888" spans="1:1" x14ac:dyDescent="0.3">
      <c r="A1888" s="94"/>
    </row>
    <row r="1889" spans="1:1" x14ac:dyDescent="0.3">
      <c r="A1889" s="94"/>
    </row>
    <row r="1890" spans="1:1" x14ac:dyDescent="0.3">
      <c r="A1890" s="94"/>
    </row>
    <row r="1891" spans="1:1" x14ac:dyDescent="0.3">
      <c r="A1891" s="94"/>
    </row>
    <row r="1892" spans="1:1" x14ac:dyDescent="0.3">
      <c r="A1892" s="94"/>
    </row>
    <row r="1893" spans="1:1" x14ac:dyDescent="0.3">
      <c r="A1893" s="94"/>
    </row>
    <row r="1894" spans="1:1" x14ac:dyDescent="0.3">
      <c r="A1894" s="94"/>
    </row>
    <row r="1895" spans="1:1" x14ac:dyDescent="0.3">
      <c r="A1895" s="94"/>
    </row>
    <row r="1896" spans="1:1" x14ac:dyDescent="0.3">
      <c r="A1896" s="94"/>
    </row>
    <row r="1897" spans="1:1" x14ac:dyDescent="0.3">
      <c r="A1897" s="94"/>
    </row>
    <row r="1898" spans="1:1" x14ac:dyDescent="0.3">
      <c r="A1898" s="94"/>
    </row>
    <row r="1899" spans="1:1" x14ac:dyDescent="0.3">
      <c r="A1899" s="94"/>
    </row>
    <row r="1900" spans="1:1" x14ac:dyDescent="0.3">
      <c r="A1900" s="94"/>
    </row>
    <row r="1901" spans="1:1" x14ac:dyDescent="0.3">
      <c r="A1901" s="94"/>
    </row>
    <row r="1902" spans="1:1" x14ac:dyDescent="0.3">
      <c r="A1902" s="94"/>
    </row>
    <row r="1903" spans="1:1" x14ac:dyDescent="0.3">
      <c r="A1903" s="94"/>
    </row>
    <row r="1904" spans="1:1" x14ac:dyDescent="0.3">
      <c r="A1904" s="94"/>
    </row>
    <row r="1905" spans="1:1" x14ac:dyDescent="0.3">
      <c r="A1905" s="94"/>
    </row>
    <row r="1906" spans="1:1" x14ac:dyDescent="0.3">
      <c r="A1906" s="94"/>
    </row>
    <row r="1907" spans="1:1" x14ac:dyDescent="0.3">
      <c r="A1907" s="94"/>
    </row>
    <row r="1908" spans="1:1" x14ac:dyDescent="0.3">
      <c r="A1908" s="94"/>
    </row>
    <row r="1909" spans="1:1" x14ac:dyDescent="0.3">
      <c r="A1909" s="94"/>
    </row>
    <row r="1910" spans="1:1" x14ac:dyDescent="0.3">
      <c r="A1910" s="94"/>
    </row>
    <row r="1911" spans="1:1" x14ac:dyDescent="0.3">
      <c r="A1911" s="94"/>
    </row>
    <row r="1912" spans="1:1" x14ac:dyDescent="0.3">
      <c r="A1912" s="94"/>
    </row>
    <row r="1913" spans="1:1" x14ac:dyDescent="0.3">
      <c r="A1913" s="94"/>
    </row>
    <row r="1914" spans="1:1" x14ac:dyDescent="0.3">
      <c r="A1914" s="94"/>
    </row>
    <row r="1915" spans="1:1" x14ac:dyDescent="0.3">
      <c r="A1915" s="94"/>
    </row>
    <row r="1916" spans="1:1" x14ac:dyDescent="0.3">
      <c r="A1916" s="94"/>
    </row>
    <row r="1917" spans="1:1" x14ac:dyDescent="0.3">
      <c r="A1917" s="94"/>
    </row>
    <row r="1918" spans="1:1" x14ac:dyDescent="0.3">
      <c r="A1918" s="94"/>
    </row>
    <row r="1919" spans="1:1" x14ac:dyDescent="0.3">
      <c r="A1919" s="94"/>
    </row>
    <row r="1920" spans="1:1" x14ac:dyDescent="0.3">
      <c r="A1920" s="94"/>
    </row>
    <row r="1921" spans="1:1" x14ac:dyDescent="0.3">
      <c r="A1921" s="94"/>
    </row>
    <row r="1922" spans="1:1" x14ac:dyDescent="0.3">
      <c r="A1922" s="94"/>
    </row>
    <row r="1923" spans="1:1" x14ac:dyDescent="0.3">
      <c r="A1923" s="94"/>
    </row>
    <row r="1924" spans="1:1" x14ac:dyDescent="0.3">
      <c r="A1924" s="94"/>
    </row>
    <row r="1925" spans="1:1" x14ac:dyDescent="0.3">
      <c r="A1925" s="94"/>
    </row>
    <row r="1926" spans="1:1" x14ac:dyDescent="0.3">
      <c r="A1926" s="94"/>
    </row>
    <row r="1927" spans="1:1" x14ac:dyDescent="0.3">
      <c r="A1927" s="94"/>
    </row>
    <row r="1928" spans="1:1" x14ac:dyDescent="0.3">
      <c r="A1928" s="94"/>
    </row>
    <row r="1929" spans="1:1" x14ac:dyDescent="0.3">
      <c r="A1929" s="94"/>
    </row>
    <row r="1930" spans="1:1" x14ac:dyDescent="0.3">
      <c r="A1930" s="94"/>
    </row>
    <row r="1931" spans="1:1" x14ac:dyDescent="0.3">
      <c r="A1931" s="94"/>
    </row>
    <row r="1932" spans="1:1" x14ac:dyDescent="0.3">
      <c r="A1932" s="94"/>
    </row>
    <row r="1933" spans="1:1" x14ac:dyDescent="0.3">
      <c r="A1933" s="94"/>
    </row>
    <row r="1934" spans="1:1" x14ac:dyDescent="0.3">
      <c r="A1934" s="94"/>
    </row>
    <row r="1935" spans="1:1" x14ac:dyDescent="0.3">
      <c r="A1935" s="94"/>
    </row>
    <row r="1936" spans="1:1" x14ac:dyDescent="0.3">
      <c r="A1936" s="94"/>
    </row>
    <row r="1937" spans="1:1" x14ac:dyDescent="0.3">
      <c r="A1937" s="94"/>
    </row>
    <row r="1938" spans="1:1" x14ac:dyDescent="0.3">
      <c r="A1938" s="94"/>
    </row>
    <row r="1939" spans="1:1" x14ac:dyDescent="0.3">
      <c r="A1939" s="94"/>
    </row>
    <row r="1940" spans="1:1" x14ac:dyDescent="0.3">
      <c r="A1940" s="94"/>
    </row>
    <row r="1941" spans="1:1" x14ac:dyDescent="0.3">
      <c r="A1941" s="94"/>
    </row>
    <row r="1942" spans="1:1" x14ac:dyDescent="0.3">
      <c r="A1942" s="94"/>
    </row>
    <row r="1943" spans="1:1" x14ac:dyDescent="0.3">
      <c r="A1943" s="94"/>
    </row>
    <row r="1944" spans="1:1" x14ac:dyDescent="0.3">
      <c r="A1944" s="94"/>
    </row>
    <row r="1945" spans="1:1" x14ac:dyDescent="0.3">
      <c r="A1945" s="94"/>
    </row>
    <row r="1946" spans="1:1" x14ac:dyDescent="0.3">
      <c r="A1946" s="94"/>
    </row>
    <row r="1947" spans="1:1" x14ac:dyDescent="0.3">
      <c r="A1947" s="94"/>
    </row>
    <row r="1948" spans="1:1" x14ac:dyDescent="0.3">
      <c r="A1948" s="94"/>
    </row>
    <row r="1949" spans="1:1" x14ac:dyDescent="0.3">
      <c r="A1949" s="94"/>
    </row>
    <row r="1950" spans="1:1" x14ac:dyDescent="0.3">
      <c r="A1950" s="94"/>
    </row>
    <row r="1951" spans="1:1" x14ac:dyDescent="0.3">
      <c r="A1951" s="94"/>
    </row>
    <row r="1952" spans="1:1" x14ac:dyDescent="0.3">
      <c r="A1952" s="94"/>
    </row>
    <row r="1953" spans="1:1" x14ac:dyDescent="0.3">
      <c r="A1953" s="94"/>
    </row>
    <row r="1954" spans="1:1" x14ac:dyDescent="0.3">
      <c r="A1954" s="94"/>
    </row>
    <row r="1955" spans="1:1" x14ac:dyDescent="0.3">
      <c r="A1955" s="94"/>
    </row>
    <row r="1956" spans="1:1" x14ac:dyDescent="0.3">
      <c r="A1956" s="94"/>
    </row>
    <row r="1957" spans="1:1" x14ac:dyDescent="0.3">
      <c r="A1957" s="94"/>
    </row>
    <row r="1958" spans="1:1" x14ac:dyDescent="0.3">
      <c r="A1958" s="94"/>
    </row>
    <row r="1959" spans="1:1" x14ac:dyDescent="0.3">
      <c r="A1959" s="94"/>
    </row>
    <row r="1960" spans="1:1" x14ac:dyDescent="0.3">
      <c r="A1960" s="94"/>
    </row>
    <row r="1961" spans="1:1" x14ac:dyDescent="0.3">
      <c r="A1961" s="94"/>
    </row>
    <row r="1962" spans="1:1" x14ac:dyDescent="0.3">
      <c r="A1962" s="94"/>
    </row>
    <row r="1963" spans="1:1" x14ac:dyDescent="0.3">
      <c r="A1963" s="94"/>
    </row>
    <row r="1964" spans="1:1" x14ac:dyDescent="0.3">
      <c r="A1964" s="94"/>
    </row>
    <row r="1965" spans="1:1" x14ac:dyDescent="0.3">
      <c r="A1965" s="94"/>
    </row>
    <row r="1966" spans="1:1" x14ac:dyDescent="0.3">
      <c r="A1966" s="94"/>
    </row>
    <row r="1967" spans="1:1" x14ac:dyDescent="0.3">
      <c r="A1967" s="94"/>
    </row>
    <row r="1968" spans="1:1" x14ac:dyDescent="0.3">
      <c r="A1968" s="94"/>
    </row>
    <row r="1969" spans="1:1" x14ac:dyDescent="0.3">
      <c r="A1969" s="94"/>
    </row>
    <row r="1970" spans="1:1" x14ac:dyDescent="0.3">
      <c r="A1970" s="94"/>
    </row>
    <row r="1971" spans="1:1" x14ac:dyDescent="0.3">
      <c r="A1971" s="94"/>
    </row>
    <row r="1972" spans="1:1" x14ac:dyDescent="0.3">
      <c r="A1972" s="94"/>
    </row>
    <row r="1973" spans="1:1" x14ac:dyDescent="0.3">
      <c r="A1973" s="94"/>
    </row>
    <row r="1974" spans="1:1" x14ac:dyDescent="0.3">
      <c r="A1974" s="94"/>
    </row>
    <row r="1975" spans="1:1" x14ac:dyDescent="0.3">
      <c r="A1975" s="94"/>
    </row>
    <row r="1976" spans="1:1" x14ac:dyDescent="0.3">
      <c r="A1976" s="94"/>
    </row>
    <row r="1977" spans="1:1" x14ac:dyDescent="0.3">
      <c r="A1977" s="94"/>
    </row>
    <row r="1978" spans="1:1" x14ac:dyDescent="0.3">
      <c r="A1978" s="94"/>
    </row>
    <row r="1979" spans="1:1" x14ac:dyDescent="0.3">
      <c r="A1979" s="94"/>
    </row>
    <row r="1980" spans="1:1" x14ac:dyDescent="0.3">
      <c r="A1980" s="94"/>
    </row>
    <row r="1981" spans="1:1" x14ac:dyDescent="0.3">
      <c r="A1981" s="94"/>
    </row>
    <row r="1982" spans="1:1" x14ac:dyDescent="0.3">
      <c r="A1982" s="94"/>
    </row>
    <row r="1983" spans="1:1" x14ac:dyDescent="0.3">
      <c r="A1983" s="94"/>
    </row>
    <row r="1984" spans="1:1" x14ac:dyDescent="0.3">
      <c r="A1984" s="94"/>
    </row>
    <row r="1985" spans="1:1" x14ac:dyDescent="0.3">
      <c r="A1985" s="94"/>
    </row>
    <row r="1986" spans="1:1" x14ac:dyDescent="0.3">
      <c r="A1986" s="94"/>
    </row>
    <row r="1987" spans="1:1" x14ac:dyDescent="0.3">
      <c r="A1987" s="94"/>
    </row>
    <row r="1988" spans="1:1" x14ac:dyDescent="0.3">
      <c r="A1988" s="94"/>
    </row>
    <row r="1989" spans="1:1" x14ac:dyDescent="0.3">
      <c r="A1989" s="94"/>
    </row>
    <row r="1990" spans="1:1" x14ac:dyDescent="0.3">
      <c r="A1990" s="94"/>
    </row>
    <row r="1991" spans="1:1" x14ac:dyDescent="0.3">
      <c r="A1991" s="94"/>
    </row>
    <row r="1992" spans="1:1" x14ac:dyDescent="0.3">
      <c r="A1992" s="94"/>
    </row>
    <row r="1993" spans="1:1" x14ac:dyDescent="0.3">
      <c r="A1993" s="94"/>
    </row>
    <row r="1994" spans="1:1" x14ac:dyDescent="0.3">
      <c r="A1994" s="94"/>
    </row>
    <row r="1995" spans="1:1" x14ac:dyDescent="0.3">
      <c r="A1995" s="94"/>
    </row>
    <row r="1996" spans="1:1" x14ac:dyDescent="0.3">
      <c r="A1996" s="94"/>
    </row>
    <row r="1997" spans="1:1" x14ac:dyDescent="0.3">
      <c r="A1997" s="94"/>
    </row>
    <row r="1998" spans="1:1" x14ac:dyDescent="0.3">
      <c r="A1998" s="94"/>
    </row>
    <row r="1999" spans="1:1" x14ac:dyDescent="0.3">
      <c r="A1999" s="94"/>
    </row>
    <row r="2000" spans="1:1" x14ac:dyDescent="0.3">
      <c r="A2000" s="94"/>
    </row>
    <row r="2001" spans="1:1" x14ac:dyDescent="0.3">
      <c r="A2001" s="94"/>
    </row>
    <row r="2002" spans="1:1" x14ac:dyDescent="0.3">
      <c r="A2002" s="94"/>
    </row>
    <row r="2003" spans="1:1" x14ac:dyDescent="0.3">
      <c r="A2003" s="94"/>
    </row>
    <row r="2004" spans="1:1" x14ac:dyDescent="0.3">
      <c r="A2004" s="94"/>
    </row>
    <row r="2005" spans="1:1" x14ac:dyDescent="0.3">
      <c r="A2005" s="94"/>
    </row>
    <row r="2006" spans="1:1" x14ac:dyDescent="0.3">
      <c r="A2006" s="94"/>
    </row>
    <row r="2007" spans="1:1" x14ac:dyDescent="0.3">
      <c r="A2007" s="94"/>
    </row>
    <row r="2008" spans="1:1" x14ac:dyDescent="0.3">
      <c r="A2008" s="94"/>
    </row>
    <row r="2009" spans="1:1" x14ac:dyDescent="0.3">
      <c r="A2009" s="94"/>
    </row>
    <row r="2010" spans="1:1" x14ac:dyDescent="0.3">
      <c r="A2010" s="94"/>
    </row>
    <row r="2011" spans="1:1" x14ac:dyDescent="0.3">
      <c r="A2011" s="94"/>
    </row>
    <row r="2012" spans="1:1" x14ac:dyDescent="0.3">
      <c r="A2012" s="94"/>
    </row>
    <row r="2013" spans="1:1" x14ac:dyDescent="0.3">
      <c r="A2013" s="94"/>
    </row>
    <row r="2014" spans="1:1" x14ac:dyDescent="0.3">
      <c r="A2014" s="94"/>
    </row>
    <row r="2015" spans="1:1" x14ac:dyDescent="0.3">
      <c r="A2015" s="94"/>
    </row>
    <row r="2016" spans="1:1" x14ac:dyDescent="0.3">
      <c r="A2016" s="94"/>
    </row>
    <row r="2017" spans="1:1" x14ac:dyDescent="0.3">
      <c r="A2017" s="94"/>
    </row>
    <row r="2018" spans="1:1" x14ac:dyDescent="0.3">
      <c r="A2018" s="94"/>
    </row>
    <row r="2019" spans="1:1" x14ac:dyDescent="0.3">
      <c r="A2019" s="94"/>
    </row>
    <row r="2020" spans="1:1" x14ac:dyDescent="0.3">
      <c r="A2020" s="94"/>
    </row>
    <row r="2021" spans="1:1" x14ac:dyDescent="0.3">
      <c r="A2021" s="94"/>
    </row>
    <row r="2022" spans="1:1" x14ac:dyDescent="0.3">
      <c r="A2022" s="94"/>
    </row>
    <row r="2023" spans="1:1" x14ac:dyDescent="0.3">
      <c r="A2023" s="94"/>
    </row>
    <row r="2024" spans="1:1" x14ac:dyDescent="0.3">
      <c r="A2024" s="94"/>
    </row>
    <row r="2025" spans="1:1" x14ac:dyDescent="0.3">
      <c r="A2025" s="94"/>
    </row>
    <row r="2026" spans="1:1" x14ac:dyDescent="0.3">
      <c r="A2026" s="94"/>
    </row>
    <row r="2027" spans="1:1" x14ac:dyDescent="0.3">
      <c r="A2027" s="94"/>
    </row>
    <row r="2028" spans="1:1" x14ac:dyDescent="0.3">
      <c r="A2028" s="94"/>
    </row>
    <row r="2029" spans="1:1" x14ac:dyDescent="0.3">
      <c r="A2029" s="94"/>
    </row>
    <row r="2030" spans="1:1" x14ac:dyDescent="0.3">
      <c r="A2030" s="94"/>
    </row>
    <row r="2031" spans="1:1" x14ac:dyDescent="0.3">
      <c r="A2031" s="94"/>
    </row>
    <row r="2032" spans="1:1" x14ac:dyDescent="0.3">
      <c r="A2032" s="94"/>
    </row>
    <row r="2033" spans="1:1" x14ac:dyDescent="0.3">
      <c r="A2033" s="94"/>
    </row>
    <row r="2034" spans="1:1" x14ac:dyDescent="0.3">
      <c r="A2034" s="94"/>
    </row>
    <row r="2035" spans="1:1" x14ac:dyDescent="0.3">
      <c r="A2035" s="94"/>
    </row>
    <row r="2036" spans="1:1" x14ac:dyDescent="0.3">
      <c r="A2036" s="94"/>
    </row>
    <row r="2037" spans="1:1" x14ac:dyDescent="0.3">
      <c r="A2037" s="94"/>
    </row>
    <row r="2038" spans="1:1" x14ac:dyDescent="0.3">
      <c r="A2038" s="94"/>
    </row>
    <row r="2039" spans="1:1" x14ac:dyDescent="0.3">
      <c r="A2039" s="94"/>
    </row>
    <row r="2040" spans="1:1" x14ac:dyDescent="0.3">
      <c r="A2040" s="94"/>
    </row>
    <row r="2041" spans="1:1" x14ac:dyDescent="0.3">
      <c r="A2041" s="94"/>
    </row>
    <row r="2042" spans="1:1" x14ac:dyDescent="0.3">
      <c r="A2042" s="94"/>
    </row>
    <row r="2043" spans="1:1" x14ac:dyDescent="0.3">
      <c r="A2043" s="94"/>
    </row>
    <row r="2044" spans="1:1" x14ac:dyDescent="0.3">
      <c r="A2044" s="94"/>
    </row>
    <row r="2045" spans="1:1" x14ac:dyDescent="0.3">
      <c r="A2045" s="94"/>
    </row>
    <row r="2046" spans="1:1" x14ac:dyDescent="0.3">
      <c r="A2046" s="94"/>
    </row>
    <row r="2047" spans="1:1" x14ac:dyDescent="0.3">
      <c r="A2047" s="94"/>
    </row>
    <row r="2048" spans="1:1" x14ac:dyDescent="0.3">
      <c r="A2048" s="94"/>
    </row>
    <row r="2049" spans="1:1" x14ac:dyDescent="0.3">
      <c r="A2049" s="94"/>
    </row>
    <row r="2050" spans="1:1" x14ac:dyDescent="0.3">
      <c r="A2050" s="94"/>
    </row>
    <row r="2051" spans="1:1" x14ac:dyDescent="0.3">
      <c r="A2051" s="94"/>
    </row>
    <row r="2052" spans="1:1" x14ac:dyDescent="0.3">
      <c r="A2052" s="94"/>
    </row>
    <row r="2053" spans="1:1" x14ac:dyDescent="0.3">
      <c r="A2053" s="94"/>
    </row>
    <row r="2054" spans="1:1" x14ac:dyDescent="0.3">
      <c r="A2054" s="94"/>
    </row>
    <row r="2055" spans="1:1" x14ac:dyDescent="0.3">
      <c r="A2055" s="94"/>
    </row>
    <row r="2056" spans="1:1" x14ac:dyDescent="0.3">
      <c r="A2056" s="94"/>
    </row>
    <row r="2057" spans="1:1" x14ac:dyDescent="0.3">
      <c r="A2057" s="94"/>
    </row>
    <row r="2058" spans="1:1" x14ac:dyDescent="0.3">
      <c r="A2058" s="94"/>
    </row>
    <row r="2059" spans="1:1" x14ac:dyDescent="0.3">
      <c r="A2059" s="94"/>
    </row>
    <row r="2060" spans="1:1" x14ac:dyDescent="0.3">
      <c r="A2060" s="94"/>
    </row>
    <row r="2061" spans="1:1" x14ac:dyDescent="0.3">
      <c r="A2061" s="94"/>
    </row>
    <row r="2062" spans="1:1" x14ac:dyDescent="0.3">
      <c r="A2062" s="94"/>
    </row>
    <row r="2063" spans="1:1" x14ac:dyDescent="0.3">
      <c r="A2063" s="94"/>
    </row>
    <row r="2064" spans="1:1" x14ac:dyDescent="0.3">
      <c r="A2064" s="94"/>
    </row>
    <row r="2065" spans="1:1" x14ac:dyDescent="0.3">
      <c r="A2065" s="94"/>
    </row>
    <row r="2066" spans="1:1" x14ac:dyDescent="0.3">
      <c r="A2066" s="94"/>
    </row>
    <row r="2067" spans="1:1" x14ac:dyDescent="0.3">
      <c r="A2067" s="94"/>
    </row>
    <row r="2068" spans="1:1" x14ac:dyDescent="0.3">
      <c r="A2068" s="94"/>
    </row>
    <row r="2069" spans="1:1" x14ac:dyDescent="0.3">
      <c r="A2069" s="94"/>
    </row>
    <row r="2070" spans="1:1" x14ac:dyDescent="0.3">
      <c r="A2070" s="94"/>
    </row>
    <row r="2071" spans="1:1" x14ac:dyDescent="0.3">
      <c r="A2071" s="94"/>
    </row>
    <row r="2072" spans="1:1" x14ac:dyDescent="0.3">
      <c r="A2072" s="94"/>
    </row>
    <row r="2073" spans="1:1" x14ac:dyDescent="0.3">
      <c r="A2073" s="94"/>
    </row>
    <row r="2074" spans="1:1" x14ac:dyDescent="0.3">
      <c r="A2074" s="94"/>
    </row>
    <row r="2075" spans="1:1" x14ac:dyDescent="0.3">
      <c r="A2075" s="94"/>
    </row>
    <row r="2076" spans="1:1" x14ac:dyDescent="0.3">
      <c r="A2076" s="94"/>
    </row>
    <row r="2077" spans="1:1" x14ac:dyDescent="0.3">
      <c r="A2077" s="94"/>
    </row>
    <row r="2078" spans="1:1" x14ac:dyDescent="0.3">
      <c r="A2078" s="94"/>
    </row>
    <row r="2079" spans="1:1" x14ac:dyDescent="0.3">
      <c r="A2079" s="94"/>
    </row>
    <row r="2080" spans="1:1" x14ac:dyDescent="0.3">
      <c r="A2080" s="94"/>
    </row>
    <row r="2081" spans="1:1" x14ac:dyDescent="0.3">
      <c r="A2081" s="94"/>
    </row>
    <row r="2082" spans="1:1" x14ac:dyDescent="0.3">
      <c r="A2082" s="94"/>
    </row>
    <row r="2083" spans="1:1" x14ac:dyDescent="0.3">
      <c r="A2083" s="94"/>
    </row>
    <row r="2084" spans="1:1" x14ac:dyDescent="0.3">
      <c r="A2084" s="94"/>
    </row>
    <row r="2085" spans="1:1" x14ac:dyDescent="0.3">
      <c r="A2085" s="94"/>
    </row>
    <row r="2086" spans="1:1" x14ac:dyDescent="0.3">
      <c r="A2086" s="94"/>
    </row>
    <row r="2087" spans="1:1" x14ac:dyDescent="0.3">
      <c r="A2087" s="94"/>
    </row>
    <row r="2088" spans="1:1" x14ac:dyDescent="0.3">
      <c r="A2088" s="94"/>
    </row>
    <row r="2089" spans="1:1" x14ac:dyDescent="0.3">
      <c r="A2089" s="94"/>
    </row>
    <row r="2090" spans="1:1" x14ac:dyDescent="0.3">
      <c r="A2090" s="94"/>
    </row>
    <row r="2091" spans="1:1" x14ac:dyDescent="0.3">
      <c r="A2091" s="94"/>
    </row>
    <row r="2092" spans="1:1" x14ac:dyDescent="0.3">
      <c r="A2092" s="94"/>
    </row>
    <row r="2093" spans="1:1" x14ac:dyDescent="0.3">
      <c r="A2093" s="94"/>
    </row>
    <row r="2094" spans="1:1" x14ac:dyDescent="0.3">
      <c r="A2094" s="94"/>
    </row>
    <row r="2095" spans="1:1" x14ac:dyDescent="0.3">
      <c r="A2095" s="94"/>
    </row>
    <row r="2096" spans="1:1" x14ac:dyDescent="0.3">
      <c r="A2096" s="94"/>
    </row>
    <row r="2097" spans="1:1" x14ac:dyDescent="0.3">
      <c r="A2097" s="94"/>
    </row>
    <row r="2098" spans="1:1" x14ac:dyDescent="0.3">
      <c r="A2098" s="94"/>
    </row>
    <row r="2099" spans="1:1" x14ac:dyDescent="0.3">
      <c r="A2099" s="94"/>
    </row>
    <row r="2100" spans="1:1" x14ac:dyDescent="0.3">
      <c r="A2100" s="94"/>
    </row>
    <row r="2101" spans="1:1" x14ac:dyDescent="0.3">
      <c r="A2101" s="94"/>
    </row>
    <row r="2102" spans="1:1" x14ac:dyDescent="0.3">
      <c r="A2102" s="94"/>
    </row>
    <row r="2103" spans="1:1" x14ac:dyDescent="0.3">
      <c r="A2103" s="94"/>
    </row>
    <row r="2104" spans="1:1" x14ac:dyDescent="0.3">
      <c r="A2104" s="94"/>
    </row>
    <row r="2105" spans="1:1" x14ac:dyDescent="0.3">
      <c r="A2105" s="94"/>
    </row>
    <row r="2106" spans="1:1" x14ac:dyDescent="0.3">
      <c r="A2106" s="94"/>
    </row>
    <row r="2107" spans="1:1" x14ac:dyDescent="0.3">
      <c r="A2107" s="94"/>
    </row>
    <row r="2108" spans="1:1" x14ac:dyDescent="0.3">
      <c r="A2108" s="94"/>
    </row>
    <row r="2109" spans="1:1" x14ac:dyDescent="0.3">
      <c r="A2109" s="94"/>
    </row>
    <row r="2110" spans="1:1" x14ac:dyDescent="0.3">
      <c r="A2110" s="94"/>
    </row>
    <row r="2111" spans="1:1" x14ac:dyDescent="0.3">
      <c r="A2111" s="94"/>
    </row>
    <row r="2112" spans="1:1" x14ac:dyDescent="0.3">
      <c r="A2112" s="94"/>
    </row>
    <row r="2113" spans="1:1" x14ac:dyDescent="0.3">
      <c r="A2113" s="94"/>
    </row>
    <row r="2114" spans="1:1" x14ac:dyDescent="0.3">
      <c r="A2114" s="94"/>
    </row>
    <row r="2115" spans="1:1" x14ac:dyDescent="0.3">
      <c r="A2115" s="94"/>
    </row>
    <row r="2116" spans="1:1" x14ac:dyDescent="0.3">
      <c r="A2116" s="94"/>
    </row>
    <row r="2117" spans="1:1" x14ac:dyDescent="0.3">
      <c r="A2117" s="94"/>
    </row>
    <row r="2118" spans="1:1" x14ac:dyDescent="0.3">
      <c r="A2118" s="94"/>
    </row>
    <row r="2119" spans="1:1" x14ac:dyDescent="0.3">
      <c r="A2119" s="94"/>
    </row>
    <row r="2120" spans="1:1" x14ac:dyDescent="0.3">
      <c r="A2120" s="94"/>
    </row>
    <row r="2121" spans="1:1" x14ac:dyDescent="0.3">
      <c r="A2121" s="94"/>
    </row>
    <row r="2122" spans="1:1" x14ac:dyDescent="0.3">
      <c r="A2122" s="94"/>
    </row>
    <row r="2123" spans="1:1" x14ac:dyDescent="0.3">
      <c r="A2123" s="94"/>
    </row>
    <row r="2124" spans="1:1" x14ac:dyDescent="0.3">
      <c r="A2124" s="94"/>
    </row>
    <row r="2125" spans="1:1" x14ac:dyDescent="0.3">
      <c r="A2125" s="94"/>
    </row>
    <row r="2126" spans="1:1" x14ac:dyDescent="0.3">
      <c r="A2126" s="94"/>
    </row>
    <row r="2127" spans="1:1" x14ac:dyDescent="0.3">
      <c r="A2127" s="94"/>
    </row>
    <row r="2128" spans="1:1" x14ac:dyDescent="0.3">
      <c r="A2128" s="94"/>
    </row>
    <row r="2129" spans="1:1" x14ac:dyDescent="0.3">
      <c r="A2129" s="94"/>
    </row>
    <row r="2130" spans="1:1" x14ac:dyDescent="0.3">
      <c r="A2130" s="94"/>
    </row>
    <row r="2131" spans="1:1" x14ac:dyDescent="0.3">
      <c r="A2131" s="94"/>
    </row>
    <row r="2132" spans="1:1" x14ac:dyDescent="0.3">
      <c r="A2132" s="94"/>
    </row>
    <row r="2133" spans="1:1" x14ac:dyDescent="0.3">
      <c r="A2133" s="94"/>
    </row>
    <row r="2134" spans="1:1" x14ac:dyDescent="0.3">
      <c r="A2134" s="94"/>
    </row>
    <row r="2135" spans="1:1" x14ac:dyDescent="0.3">
      <c r="A2135" s="94"/>
    </row>
    <row r="2136" spans="1:1" x14ac:dyDescent="0.3">
      <c r="A2136" s="94"/>
    </row>
    <row r="2137" spans="1:1" x14ac:dyDescent="0.3">
      <c r="A2137" s="94"/>
    </row>
    <row r="2138" spans="1:1" x14ac:dyDescent="0.3">
      <c r="A2138" s="94"/>
    </row>
    <row r="2139" spans="1:1" x14ac:dyDescent="0.3">
      <c r="A2139" s="94"/>
    </row>
    <row r="2140" spans="1:1" x14ac:dyDescent="0.3">
      <c r="A2140" s="94"/>
    </row>
    <row r="2141" spans="1:1" x14ac:dyDescent="0.3">
      <c r="A2141" s="94"/>
    </row>
    <row r="2142" spans="1:1" x14ac:dyDescent="0.3">
      <c r="A2142" s="94"/>
    </row>
    <row r="2143" spans="1:1" x14ac:dyDescent="0.3">
      <c r="A2143" s="94"/>
    </row>
    <row r="2144" spans="1:1" x14ac:dyDescent="0.3">
      <c r="A2144" s="94"/>
    </row>
    <row r="2145" spans="1:1" x14ac:dyDescent="0.3">
      <c r="A2145" s="94"/>
    </row>
    <row r="2146" spans="1:1" x14ac:dyDescent="0.3">
      <c r="A2146" s="94"/>
    </row>
    <row r="2147" spans="1:1" x14ac:dyDescent="0.3">
      <c r="A2147" s="94"/>
    </row>
    <row r="2148" spans="1:1" x14ac:dyDescent="0.3">
      <c r="A2148" s="94"/>
    </row>
    <row r="2149" spans="1:1" x14ac:dyDescent="0.3">
      <c r="A2149" s="94"/>
    </row>
    <row r="2150" spans="1:1" x14ac:dyDescent="0.3">
      <c r="A2150" s="94"/>
    </row>
    <row r="2151" spans="1:1" x14ac:dyDescent="0.3">
      <c r="A2151" s="94"/>
    </row>
    <row r="2152" spans="1:1" x14ac:dyDescent="0.3">
      <c r="A2152" s="94"/>
    </row>
    <row r="2153" spans="1:1" x14ac:dyDescent="0.3">
      <c r="A2153" s="94"/>
    </row>
    <row r="2154" spans="1:1" x14ac:dyDescent="0.3">
      <c r="A2154" s="94"/>
    </row>
    <row r="2155" spans="1:1" x14ac:dyDescent="0.3">
      <c r="A2155" s="94"/>
    </row>
    <row r="2156" spans="1:1" x14ac:dyDescent="0.3">
      <c r="A2156" s="94"/>
    </row>
    <row r="2157" spans="1:1" x14ac:dyDescent="0.3">
      <c r="A2157" s="94"/>
    </row>
    <row r="2158" spans="1:1" x14ac:dyDescent="0.3">
      <c r="A2158" s="94"/>
    </row>
    <row r="2159" spans="1:1" x14ac:dyDescent="0.3">
      <c r="A2159" s="94"/>
    </row>
    <row r="2160" spans="1:1" x14ac:dyDescent="0.3">
      <c r="A2160" s="94"/>
    </row>
    <row r="2161" spans="1:1" x14ac:dyDescent="0.3">
      <c r="A2161" s="94"/>
    </row>
    <row r="2162" spans="1:1" x14ac:dyDescent="0.3">
      <c r="A2162" s="94"/>
    </row>
    <row r="2163" spans="1:1" x14ac:dyDescent="0.3">
      <c r="A2163" s="94"/>
    </row>
    <row r="2164" spans="1:1" x14ac:dyDescent="0.3">
      <c r="A2164" s="94"/>
    </row>
    <row r="2165" spans="1:1" x14ac:dyDescent="0.3">
      <c r="A2165" s="94"/>
    </row>
    <row r="2166" spans="1:1" x14ac:dyDescent="0.3">
      <c r="A2166" s="94"/>
    </row>
    <row r="2167" spans="1:1" x14ac:dyDescent="0.3">
      <c r="A2167" s="94"/>
    </row>
    <row r="2168" spans="1:1" x14ac:dyDescent="0.3">
      <c r="A2168" s="94"/>
    </row>
    <row r="2169" spans="1:1" x14ac:dyDescent="0.3">
      <c r="A2169" s="94"/>
    </row>
    <row r="2170" spans="1:1" x14ac:dyDescent="0.3">
      <c r="A2170" s="94"/>
    </row>
    <row r="2171" spans="1:1" x14ac:dyDescent="0.3">
      <c r="A2171" s="94"/>
    </row>
    <row r="2172" spans="1:1" x14ac:dyDescent="0.3">
      <c r="A2172" s="94"/>
    </row>
    <row r="2173" spans="1:1" x14ac:dyDescent="0.3">
      <c r="A2173" s="94"/>
    </row>
    <row r="2174" spans="1:1" x14ac:dyDescent="0.3">
      <c r="A2174" s="94"/>
    </row>
    <row r="2175" spans="1:1" x14ac:dyDescent="0.3">
      <c r="A2175" s="94"/>
    </row>
    <row r="2176" spans="1:1" x14ac:dyDescent="0.3">
      <c r="A2176" s="94"/>
    </row>
    <row r="2177" spans="1:1" x14ac:dyDescent="0.3">
      <c r="A2177" s="94"/>
    </row>
    <row r="2178" spans="1:1" x14ac:dyDescent="0.3">
      <c r="A2178" s="94"/>
    </row>
    <row r="2179" spans="1:1" x14ac:dyDescent="0.3">
      <c r="A2179" s="94"/>
    </row>
    <row r="2180" spans="1:1" x14ac:dyDescent="0.3">
      <c r="A2180" s="94"/>
    </row>
    <row r="2181" spans="1:1" x14ac:dyDescent="0.3">
      <c r="A2181" s="94"/>
    </row>
    <row r="2182" spans="1:1" x14ac:dyDescent="0.3">
      <c r="A2182" s="94"/>
    </row>
    <row r="2183" spans="1:1" x14ac:dyDescent="0.3">
      <c r="A2183" s="94"/>
    </row>
    <row r="2184" spans="1:1" x14ac:dyDescent="0.3">
      <c r="A2184" s="94"/>
    </row>
    <row r="2185" spans="1:1" x14ac:dyDescent="0.3">
      <c r="A2185" s="94"/>
    </row>
    <row r="2186" spans="1:1" x14ac:dyDescent="0.3">
      <c r="A2186" s="94"/>
    </row>
    <row r="2187" spans="1:1" x14ac:dyDescent="0.3">
      <c r="A2187" s="94"/>
    </row>
    <row r="2188" spans="1:1" x14ac:dyDescent="0.3">
      <c r="A2188" s="94"/>
    </row>
    <row r="2189" spans="1:1" x14ac:dyDescent="0.3">
      <c r="A2189" s="94"/>
    </row>
    <row r="2190" spans="1:1" x14ac:dyDescent="0.3">
      <c r="A2190" s="94"/>
    </row>
    <row r="2191" spans="1:1" x14ac:dyDescent="0.3">
      <c r="A2191" s="94"/>
    </row>
    <row r="2192" spans="1:1" x14ac:dyDescent="0.3">
      <c r="A2192" s="94"/>
    </row>
    <row r="2193" spans="1:1" x14ac:dyDescent="0.3">
      <c r="A2193" s="94"/>
    </row>
    <row r="2194" spans="1:1" x14ac:dyDescent="0.3">
      <c r="A2194" s="94"/>
    </row>
    <row r="2195" spans="1:1" x14ac:dyDescent="0.3">
      <c r="A2195" s="94"/>
    </row>
    <row r="2196" spans="1:1" x14ac:dyDescent="0.3">
      <c r="A2196" s="94"/>
    </row>
    <row r="2197" spans="1:1" x14ac:dyDescent="0.3">
      <c r="A2197" s="94"/>
    </row>
    <row r="2198" spans="1:1" x14ac:dyDescent="0.3">
      <c r="A2198" s="94"/>
    </row>
    <row r="2199" spans="1:1" x14ac:dyDescent="0.3">
      <c r="A2199" s="94"/>
    </row>
    <row r="2200" spans="1:1" x14ac:dyDescent="0.3">
      <c r="A2200" s="94"/>
    </row>
    <row r="2201" spans="1:1" x14ac:dyDescent="0.3">
      <c r="A2201" s="94"/>
    </row>
    <row r="2202" spans="1:1" x14ac:dyDescent="0.3">
      <c r="A2202" s="94"/>
    </row>
    <row r="2203" spans="1:1" x14ac:dyDescent="0.3">
      <c r="A2203" s="94"/>
    </row>
    <row r="2204" spans="1:1" x14ac:dyDescent="0.3">
      <c r="A2204" s="94"/>
    </row>
    <row r="2205" spans="1:1" x14ac:dyDescent="0.3">
      <c r="A2205" s="94"/>
    </row>
    <row r="2206" spans="1:1" x14ac:dyDescent="0.3">
      <c r="A2206" s="94"/>
    </row>
    <row r="2207" spans="1:1" x14ac:dyDescent="0.3">
      <c r="A2207" s="94"/>
    </row>
    <row r="2208" spans="1:1" x14ac:dyDescent="0.3">
      <c r="A2208" s="94"/>
    </row>
    <row r="2209" spans="1:1" x14ac:dyDescent="0.3">
      <c r="A2209" s="94"/>
    </row>
    <row r="2210" spans="1:1" x14ac:dyDescent="0.3">
      <c r="A2210" s="94"/>
    </row>
    <row r="2211" spans="1:1" x14ac:dyDescent="0.3">
      <c r="A2211" s="94"/>
    </row>
    <row r="2212" spans="1:1" x14ac:dyDescent="0.3">
      <c r="A2212" s="94"/>
    </row>
    <row r="2213" spans="1:1" x14ac:dyDescent="0.3">
      <c r="A2213" s="94"/>
    </row>
    <row r="2214" spans="1:1" x14ac:dyDescent="0.3">
      <c r="A2214" s="94"/>
    </row>
    <row r="2215" spans="1:1" x14ac:dyDescent="0.3">
      <c r="A2215" s="94"/>
    </row>
    <row r="2216" spans="1:1" x14ac:dyDescent="0.3">
      <c r="A2216" s="94"/>
    </row>
    <row r="2217" spans="1:1" x14ac:dyDescent="0.3">
      <c r="A2217" s="94"/>
    </row>
    <row r="2218" spans="1:1" x14ac:dyDescent="0.3">
      <c r="A2218" s="94"/>
    </row>
    <row r="2219" spans="1:1" x14ac:dyDescent="0.3">
      <c r="A2219" s="94"/>
    </row>
    <row r="2220" spans="1:1" x14ac:dyDescent="0.3">
      <c r="A2220" s="94"/>
    </row>
    <row r="2221" spans="1:1" x14ac:dyDescent="0.3">
      <c r="A2221" s="94"/>
    </row>
    <row r="2222" spans="1:1" x14ac:dyDescent="0.3">
      <c r="A2222" s="94"/>
    </row>
    <row r="2223" spans="1:1" x14ac:dyDescent="0.3">
      <c r="A2223" s="94"/>
    </row>
    <row r="2224" spans="1:1" x14ac:dyDescent="0.3">
      <c r="A2224" s="94"/>
    </row>
    <row r="2225" spans="1:1" x14ac:dyDescent="0.3">
      <c r="A2225" s="94"/>
    </row>
    <row r="2226" spans="1:1" x14ac:dyDescent="0.3">
      <c r="A2226" s="94"/>
    </row>
    <row r="2227" spans="1:1" x14ac:dyDescent="0.3">
      <c r="A2227" s="94"/>
    </row>
    <row r="2228" spans="1:1" x14ac:dyDescent="0.3">
      <c r="A2228" s="94"/>
    </row>
    <row r="2229" spans="1:1" x14ac:dyDescent="0.3">
      <c r="A2229" s="94"/>
    </row>
    <row r="2230" spans="1:1" x14ac:dyDescent="0.3">
      <c r="A2230" s="94"/>
    </row>
    <row r="2231" spans="1:1" x14ac:dyDescent="0.3">
      <c r="A2231" s="94"/>
    </row>
    <row r="2232" spans="1:1" x14ac:dyDescent="0.3">
      <c r="A2232" s="94"/>
    </row>
    <row r="2233" spans="1:1" x14ac:dyDescent="0.3">
      <c r="A2233" s="94"/>
    </row>
    <row r="2234" spans="1:1" x14ac:dyDescent="0.3">
      <c r="A2234" s="94"/>
    </row>
    <row r="2235" spans="1:1" x14ac:dyDescent="0.3">
      <c r="A2235" s="94"/>
    </row>
    <row r="2236" spans="1:1" x14ac:dyDescent="0.3">
      <c r="A2236" s="94"/>
    </row>
    <row r="2237" spans="1:1" x14ac:dyDescent="0.3">
      <c r="A2237" s="94"/>
    </row>
    <row r="2238" spans="1:1" x14ac:dyDescent="0.3">
      <c r="A2238" s="94"/>
    </row>
    <row r="2239" spans="1:1" x14ac:dyDescent="0.3">
      <c r="A2239" s="94"/>
    </row>
    <row r="2240" spans="1:1" x14ac:dyDescent="0.3">
      <c r="A2240" s="94"/>
    </row>
    <row r="2241" spans="1:1" x14ac:dyDescent="0.3">
      <c r="A2241" s="94"/>
    </row>
    <row r="2242" spans="1:1" x14ac:dyDescent="0.3">
      <c r="A2242" s="94"/>
    </row>
    <row r="2243" spans="1:1" x14ac:dyDescent="0.3">
      <c r="A2243" s="94"/>
    </row>
    <row r="2244" spans="1:1" x14ac:dyDescent="0.3">
      <c r="A2244" s="94"/>
    </row>
    <row r="2245" spans="1:1" x14ac:dyDescent="0.3">
      <c r="A2245" s="94"/>
    </row>
    <row r="2246" spans="1:1" x14ac:dyDescent="0.3">
      <c r="A2246" s="94"/>
    </row>
    <row r="2247" spans="1:1" x14ac:dyDescent="0.3">
      <c r="A2247" s="94"/>
    </row>
    <row r="2248" spans="1:1" x14ac:dyDescent="0.3">
      <c r="A2248" s="94"/>
    </row>
    <row r="2249" spans="1:1" x14ac:dyDescent="0.3">
      <c r="A2249" s="94"/>
    </row>
    <row r="2250" spans="1:1" x14ac:dyDescent="0.3">
      <c r="A2250" s="94"/>
    </row>
    <row r="2251" spans="1:1" x14ac:dyDescent="0.3">
      <c r="A2251" s="94"/>
    </row>
    <row r="2252" spans="1:1" x14ac:dyDescent="0.3">
      <c r="A2252" s="94"/>
    </row>
    <row r="2253" spans="1:1" x14ac:dyDescent="0.3">
      <c r="A2253" s="94"/>
    </row>
    <row r="2254" spans="1:1" x14ac:dyDescent="0.3">
      <c r="A2254" s="94"/>
    </row>
    <row r="2255" spans="1:1" x14ac:dyDescent="0.3">
      <c r="A2255" s="94"/>
    </row>
    <row r="2256" spans="1:1" x14ac:dyDescent="0.3">
      <c r="A2256" s="94"/>
    </row>
    <row r="2257" spans="1:1" x14ac:dyDescent="0.3">
      <c r="A2257" s="94"/>
    </row>
    <row r="2258" spans="1:1" x14ac:dyDescent="0.3">
      <c r="A2258" s="94"/>
    </row>
    <row r="2259" spans="1:1" x14ac:dyDescent="0.3">
      <c r="A2259" s="94"/>
    </row>
    <row r="2260" spans="1:1" x14ac:dyDescent="0.3">
      <c r="A2260" s="94"/>
    </row>
    <row r="2261" spans="1:1" x14ac:dyDescent="0.3">
      <c r="A2261" s="94"/>
    </row>
    <row r="2262" spans="1:1" x14ac:dyDescent="0.3">
      <c r="A2262" s="94"/>
    </row>
    <row r="2263" spans="1:1" x14ac:dyDescent="0.3">
      <c r="A2263" s="94"/>
    </row>
    <row r="2264" spans="1:1" x14ac:dyDescent="0.3">
      <c r="A2264" s="94"/>
    </row>
    <row r="2265" spans="1:1" x14ac:dyDescent="0.3">
      <c r="A2265" s="94"/>
    </row>
    <row r="2266" spans="1:1" x14ac:dyDescent="0.3">
      <c r="A2266" s="94"/>
    </row>
    <row r="2267" spans="1:1" x14ac:dyDescent="0.3">
      <c r="A2267" s="94"/>
    </row>
    <row r="2268" spans="1:1" x14ac:dyDescent="0.3">
      <c r="A2268" s="94"/>
    </row>
    <row r="2269" spans="1:1" x14ac:dyDescent="0.3">
      <c r="A2269" s="94"/>
    </row>
    <row r="2270" spans="1:1" x14ac:dyDescent="0.3">
      <c r="A2270" s="94"/>
    </row>
    <row r="2271" spans="1:1" x14ac:dyDescent="0.3">
      <c r="A2271" s="94"/>
    </row>
    <row r="2272" spans="1:1" x14ac:dyDescent="0.3">
      <c r="A2272" s="94"/>
    </row>
    <row r="2273" spans="1:1" x14ac:dyDescent="0.3">
      <c r="A2273" s="94"/>
    </row>
    <row r="2274" spans="1:1" x14ac:dyDescent="0.3">
      <c r="A2274" s="94"/>
    </row>
    <row r="2275" spans="1:1" x14ac:dyDescent="0.3">
      <c r="A2275" s="94"/>
    </row>
    <row r="2276" spans="1:1" x14ac:dyDescent="0.3">
      <c r="A2276" s="94"/>
    </row>
    <row r="2277" spans="1:1" x14ac:dyDescent="0.3">
      <c r="A2277" s="94"/>
    </row>
    <row r="2278" spans="1:1" x14ac:dyDescent="0.3">
      <c r="A2278" s="94"/>
    </row>
    <row r="2279" spans="1:1" x14ac:dyDescent="0.3">
      <c r="A2279" s="94"/>
    </row>
    <row r="2280" spans="1:1" x14ac:dyDescent="0.3">
      <c r="A2280" s="94"/>
    </row>
    <row r="2281" spans="1:1" x14ac:dyDescent="0.3">
      <c r="A2281" s="94"/>
    </row>
    <row r="2282" spans="1:1" x14ac:dyDescent="0.3">
      <c r="A2282" s="94"/>
    </row>
    <row r="2283" spans="1:1" x14ac:dyDescent="0.3">
      <c r="A2283" s="94"/>
    </row>
    <row r="2284" spans="1:1" x14ac:dyDescent="0.3">
      <c r="A2284" s="94"/>
    </row>
    <row r="2285" spans="1:1" x14ac:dyDescent="0.3">
      <c r="A2285" s="94"/>
    </row>
    <row r="2286" spans="1:1" x14ac:dyDescent="0.3">
      <c r="A2286" s="94"/>
    </row>
    <row r="2287" spans="1:1" x14ac:dyDescent="0.3">
      <c r="A2287" s="94"/>
    </row>
    <row r="2288" spans="1:1" x14ac:dyDescent="0.3">
      <c r="A2288" s="94"/>
    </row>
    <row r="2289" spans="1:1" x14ac:dyDescent="0.3">
      <c r="A2289" s="94"/>
    </row>
    <row r="2290" spans="1:1" x14ac:dyDescent="0.3">
      <c r="A2290" s="94"/>
    </row>
    <row r="2291" spans="1:1" x14ac:dyDescent="0.3">
      <c r="A2291" s="94"/>
    </row>
    <row r="2292" spans="1:1" x14ac:dyDescent="0.3">
      <c r="A2292" s="94"/>
    </row>
    <row r="2293" spans="1:1" x14ac:dyDescent="0.3">
      <c r="A2293" s="94"/>
    </row>
    <row r="2294" spans="1:1" x14ac:dyDescent="0.3">
      <c r="A2294" s="94"/>
    </row>
    <row r="2295" spans="1:1" x14ac:dyDescent="0.3">
      <c r="A2295" s="94"/>
    </row>
    <row r="2296" spans="1:1" x14ac:dyDescent="0.3">
      <c r="A2296" s="94"/>
    </row>
    <row r="2297" spans="1:1" x14ac:dyDescent="0.3">
      <c r="A2297" s="94"/>
    </row>
    <row r="2298" spans="1:1" x14ac:dyDescent="0.3">
      <c r="A2298" s="94"/>
    </row>
    <row r="2299" spans="1:1" x14ac:dyDescent="0.3">
      <c r="A2299" s="94"/>
    </row>
    <row r="2300" spans="1:1" x14ac:dyDescent="0.3">
      <c r="A2300" s="94"/>
    </row>
    <row r="2301" spans="1:1" x14ac:dyDescent="0.3">
      <c r="A2301" s="94"/>
    </row>
    <row r="2302" spans="1:1" x14ac:dyDescent="0.3">
      <c r="A2302" s="94"/>
    </row>
    <row r="2303" spans="1:1" x14ac:dyDescent="0.3">
      <c r="A2303" s="94"/>
    </row>
    <row r="2304" spans="1:1" x14ac:dyDescent="0.3">
      <c r="A2304" s="94"/>
    </row>
    <row r="2305" spans="1:1" x14ac:dyDescent="0.3">
      <c r="A2305" s="94"/>
    </row>
    <row r="2306" spans="1:1" x14ac:dyDescent="0.3">
      <c r="A2306" s="94"/>
    </row>
    <row r="2307" spans="1:1" x14ac:dyDescent="0.3">
      <c r="A2307" s="94"/>
    </row>
    <row r="2308" spans="1:1" x14ac:dyDescent="0.3">
      <c r="A2308" s="94"/>
    </row>
    <row r="2309" spans="1:1" x14ac:dyDescent="0.3">
      <c r="A2309" s="94"/>
    </row>
    <row r="2310" spans="1:1" x14ac:dyDescent="0.3">
      <c r="A2310" s="94"/>
    </row>
    <row r="2311" spans="1:1" x14ac:dyDescent="0.3">
      <c r="A2311" s="94"/>
    </row>
    <row r="2312" spans="1:1" x14ac:dyDescent="0.3">
      <c r="A2312" s="94"/>
    </row>
    <row r="2313" spans="1:1" x14ac:dyDescent="0.3">
      <c r="A2313" s="94"/>
    </row>
    <row r="2314" spans="1:1" x14ac:dyDescent="0.3">
      <c r="A2314" s="94"/>
    </row>
    <row r="2315" spans="1:1" x14ac:dyDescent="0.3">
      <c r="A2315" s="94"/>
    </row>
    <row r="2316" spans="1:1" x14ac:dyDescent="0.3">
      <c r="A2316" s="94"/>
    </row>
    <row r="2317" spans="1:1" x14ac:dyDescent="0.3">
      <c r="A2317" s="94"/>
    </row>
    <row r="2318" spans="1:1" x14ac:dyDescent="0.3">
      <c r="A2318" s="94"/>
    </row>
    <row r="2319" spans="1:1" x14ac:dyDescent="0.3">
      <c r="A2319" s="94"/>
    </row>
    <row r="2320" spans="1:1" x14ac:dyDescent="0.3">
      <c r="A2320" s="94"/>
    </row>
    <row r="2321" spans="1:1" x14ac:dyDescent="0.3">
      <c r="A2321" s="94"/>
    </row>
    <row r="2322" spans="1:1" x14ac:dyDescent="0.3">
      <c r="A2322" s="94"/>
    </row>
    <row r="2323" spans="1:1" x14ac:dyDescent="0.3">
      <c r="A2323" s="94"/>
    </row>
    <row r="2324" spans="1:1" x14ac:dyDescent="0.3">
      <c r="A2324" s="94"/>
    </row>
    <row r="2325" spans="1:1" x14ac:dyDescent="0.3">
      <c r="A2325" s="94"/>
    </row>
    <row r="2326" spans="1:1" x14ac:dyDescent="0.3">
      <c r="A2326" s="94"/>
    </row>
    <row r="2327" spans="1:1" x14ac:dyDescent="0.3">
      <c r="A2327" s="94"/>
    </row>
    <row r="2328" spans="1:1" x14ac:dyDescent="0.3">
      <c r="A2328" s="94"/>
    </row>
    <row r="2329" spans="1:1" x14ac:dyDescent="0.3">
      <c r="A2329" s="94"/>
    </row>
    <row r="2330" spans="1:1" x14ac:dyDescent="0.3">
      <c r="A2330" s="94"/>
    </row>
    <row r="2331" spans="1:1" x14ac:dyDescent="0.3">
      <c r="A2331" s="94"/>
    </row>
    <row r="2332" spans="1:1" x14ac:dyDescent="0.3">
      <c r="A2332" s="94"/>
    </row>
    <row r="2333" spans="1:1" x14ac:dyDescent="0.3">
      <c r="A2333" s="94"/>
    </row>
    <row r="2334" spans="1:1" x14ac:dyDescent="0.3">
      <c r="A2334" s="94"/>
    </row>
    <row r="2335" spans="1:1" x14ac:dyDescent="0.3">
      <c r="A2335" s="94"/>
    </row>
    <row r="2336" spans="1:1" x14ac:dyDescent="0.3">
      <c r="A2336" s="94"/>
    </row>
    <row r="2337" spans="1:1" x14ac:dyDescent="0.3">
      <c r="A2337" s="94"/>
    </row>
    <row r="2338" spans="1:1" x14ac:dyDescent="0.3">
      <c r="A2338" s="94"/>
    </row>
    <row r="2339" spans="1:1" x14ac:dyDescent="0.3">
      <c r="A2339" s="94"/>
    </row>
    <row r="2340" spans="1:1" x14ac:dyDescent="0.3">
      <c r="A2340" s="94"/>
    </row>
    <row r="2341" spans="1:1" x14ac:dyDescent="0.3">
      <c r="A2341" s="94"/>
    </row>
    <row r="2342" spans="1:1" x14ac:dyDescent="0.3">
      <c r="A2342" s="94"/>
    </row>
    <row r="2343" spans="1:1" x14ac:dyDescent="0.3">
      <c r="A2343" s="94"/>
    </row>
    <row r="2344" spans="1:1" x14ac:dyDescent="0.3">
      <c r="A2344" s="94"/>
    </row>
    <row r="2345" spans="1:1" x14ac:dyDescent="0.3">
      <c r="A2345" s="94"/>
    </row>
    <row r="2346" spans="1:1" x14ac:dyDescent="0.3">
      <c r="A2346" s="94"/>
    </row>
    <row r="2347" spans="1:1" x14ac:dyDescent="0.3">
      <c r="A2347" s="94"/>
    </row>
    <row r="2348" spans="1:1" x14ac:dyDescent="0.3">
      <c r="A2348" s="94"/>
    </row>
    <row r="2349" spans="1:1" x14ac:dyDescent="0.3">
      <c r="A2349" s="94"/>
    </row>
    <row r="2350" spans="1:1" x14ac:dyDescent="0.3">
      <c r="A2350" s="94"/>
    </row>
    <row r="2351" spans="1:1" x14ac:dyDescent="0.3">
      <c r="A2351" s="94"/>
    </row>
    <row r="2352" spans="1:1" x14ac:dyDescent="0.3">
      <c r="A2352" s="94"/>
    </row>
    <row r="2353" spans="1:1" x14ac:dyDescent="0.3">
      <c r="A2353" s="94"/>
    </row>
    <row r="2354" spans="1:1" x14ac:dyDescent="0.3">
      <c r="A2354" s="94"/>
    </row>
    <row r="2355" spans="1:1" x14ac:dyDescent="0.3">
      <c r="A2355" s="94"/>
    </row>
    <row r="2356" spans="1:1" x14ac:dyDescent="0.3">
      <c r="A2356" s="94"/>
    </row>
    <row r="2357" spans="1:1" x14ac:dyDescent="0.3">
      <c r="A2357" s="94"/>
    </row>
    <row r="2358" spans="1:1" x14ac:dyDescent="0.3">
      <c r="A2358" s="94"/>
    </row>
    <row r="2359" spans="1:1" x14ac:dyDescent="0.3">
      <c r="A2359" s="94"/>
    </row>
    <row r="2360" spans="1:1" x14ac:dyDescent="0.3">
      <c r="A2360" s="94"/>
    </row>
    <row r="2361" spans="1:1" x14ac:dyDescent="0.3">
      <c r="A2361" s="94"/>
    </row>
    <row r="2362" spans="1:1" x14ac:dyDescent="0.3">
      <c r="A2362" s="94"/>
    </row>
    <row r="2363" spans="1:1" x14ac:dyDescent="0.3">
      <c r="A2363" s="94"/>
    </row>
    <row r="2364" spans="1:1" x14ac:dyDescent="0.3">
      <c r="A2364" s="94"/>
    </row>
    <row r="2365" spans="1:1" x14ac:dyDescent="0.3">
      <c r="A2365" s="94"/>
    </row>
    <row r="2366" spans="1:1" x14ac:dyDescent="0.3">
      <c r="A2366" s="94"/>
    </row>
    <row r="2367" spans="1:1" x14ac:dyDescent="0.3">
      <c r="A2367" s="94"/>
    </row>
    <row r="2368" spans="1:1" x14ac:dyDescent="0.3">
      <c r="A2368" s="94"/>
    </row>
    <row r="2369" spans="1:1" x14ac:dyDescent="0.3">
      <c r="A2369" s="94"/>
    </row>
    <row r="2370" spans="1:1" x14ac:dyDescent="0.3">
      <c r="A2370" s="94"/>
    </row>
    <row r="2371" spans="1:1" x14ac:dyDescent="0.3">
      <c r="A2371" s="94"/>
    </row>
    <row r="2372" spans="1:1" x14ac:dyDescent="0.3">
      <c r="A2372" s="94"/>
    </row>
    <row r="2373" spans="1:1" x14ac:dyDescent="0.3">
      <c r="A2373" s="94"/>
    </row>
    <row r="2374" spans="1:1" x14ac:dyDescent="0.3">
      <c r="A2374" s="94"/>
    </row>
    <row r="2375" spans="1:1" x14ac:dyDescent="0.3">
      <c r="A2375" s="94"/>
    </row>
    <row r="2376" spans="1:1" x14ac:dyDescent="0.3">
      <c r="A2376" s="94"/>
    </row>
    <row r="2377" spans="1:1" x14ac:dyDescent="0.3">
      <c r="A2377" s="94"/>
    </row>
    <row r="2378" spans="1:1" x14ac:dyDescent="0.3">
      <c r="A2378" s="94"/>
    </row>
    <row r="2379" spans="1:1" x14ac:dyDescent="0.3">
      <c r="A2379" s="94"/>
    </row>
    <row r="2380" spans="1:1" x14ac:dyDescent="0.3">
      <c r="A2380" s="94"/>
    </row>
    <row r="2381" spans="1:1" x14ac:dyDescent="0.3">
      <c r="A2381" s="94"/>
    </row>
    <row r="2382" spans="1:1" x14ac:dyDescent="0.3">
      <c r="A2382" s="94"/>
    </row>
    <row r="2383" spans="1:1" x14ac:dyDescent="0.3">
      <c r="A2383" s="94"/>
    </row>
    <row r="2384" spans="1:1" x14ac:dyDescent="0.3">
      <c r="A2384" s="94"/>
    </row>
    <row r="2385" spans="1:1" x14ac:dyDescent="0.3">
      <c r="A2385" s="94"/>
    </row>
    <row r="2386" spans="1:1" x14ac:dyDescent="0.3">
      <c r="A2386" s="94"/>
    </row>
    <row r="2387" spans="1:1" x14ac:dyDescent="0.3">
      <c r="A2387" s="94"/>
    </row>
    <row r="2388" spans="1:1" x14ac:dyDescent="0.3">
      <c r="A2388" s="94"/>
    </row>
    <row r="2389" spans="1:1" x14ac:dyDescent="0.3">
      <c r="A2389" s="94"/>
    </row>
    <row r="2390" spans="1:1" x14ac:dyDescent="0.3">
      <c r="A2390" s="94"/>
    </row>
    <row r="2391" spans="1:1" x14ac:dyDescent="0.3">
      <c r="A2391" s="94"/>
    </row>
    <row r="2392" spans="1:1" x14ac:dyDescent="0.3">
      <c r="A2392" s="94"/>
    </row>
    <row r="2393" spans="1:1" x14ac:dyDescent="0.3">
      <c r="A2393" s="94"/>
    </row>
    <row r="2394" spans="1:1" x14ac:dyDescent="0.3">
      <c r="A2394" s="94"/>
    </row>
    <row r="2395" spans="1:1" x14ac:dyDescent="0.3">
      <c r="A2395" s="94"/>
    </row>
    <row r="2396" spans="1:1" x14ac:dyDescent="0.3">
      <c r="A2396" s="94"/>
    </row>
    <row r="2397" spans="1:1" x14ac:dyDescent="0.3">
      <c r="A2397" s="94"/>
    </row>
    <row r="2398" spans="1:1" x14ac:dyDescent="0.3">
      <c r="A2398" s="94"/>
    </row>
    <row r="2399" spans="1:1" x14ac:dyDescent="0.3">
      <c r="A2399" s="94"/>
    </row>
    <row r="2400" spans="1:1" x14ac:dyDescent="0.3">
      <c r="A2400" s="94"/>
    </row>
    <row r="2401" spans="1:1" x14ac:dyDescent="0.3">
      <c r="A2401" s="94"/>
    </row>
    <row r="2402" spans="1:1" x14ac:dyDescent="0.3">
      <c r="A2402" s="94"/>
    </row>
    <row r="2403" spans="1:1" x14ac:dyDescent="0.3">
      <c r="A2403" s="94"/>
    </row>
    <row r="2404" spans="1:1" x14ac:dyDescent="0.3">
      <c r="A2404" s="94"/>
    </row>
    <row r="2405" spans="1:1" x14ac:dyDescent="0.3">
      <c r="A2405" s="94"/>
    </row>
    <row r="2406" spans="1:1" x14ac:dyDescent="0.3">
      <c r="A2406" s="94"/>
    </row>
    <row r="2407" spans="1:1" x14ac:dyDescent="0.3">
      <c r="A2407" s="94"/>
    </row>
    <row r="2408" spans="1:1" x14ac:dyDescent="0.3">
      <c r="A2408" s="94"/>
    </row>
    <row r="2409" spans="1:1" x14ac:dyDescent="0.3">
      <c r="A2409" s="94"/>
    </row>
    <row r="2410" spans="1:1" x14ac:dyDescent="0.3">
      <c r="A2410" s="94"/>
    </row>
    <row r="2411" spans="1:1" x14ac:dyDescent="0.3">
      <c r="A2411" s="94"/>
    </row>
    <row r="2412" spans="1:1" x14ac:dyDescent="0.3">
      <c r="A2412" s="94"/>
    </row>
    <row r="2413" spans="1:1" x14ac:dyDescent="0.3">
      <c r="A2413" s="94"/>
    </row>
    <row r="2414" spans="1:1" x14ac:dyDescent="0.3">
      <c r="A2414" s="94"/>
    </row>
    <row r="2415" spans="1:1" x14ac:dyDescent="0.3">
      <c r="A2415" s="94"/>
    </row>
    <row r="2416" spans="1:1" x14ac:dyDescent="0.3">
      <c r="A2416" s="94"/>
    </row>
    <row r="2417" spans="1:1" x14ac:dyDescent="0.3">
      <c r="A2417" s="94"/>
    </row>
    <row r="2418" spans="1:1" x14ac:dyDescent="0.3">
      <c r="A2418" s="94"/>
    </row>
    <row r="2419" spans="1:1" x14ac:dyDescent="0.3">
      <c r="A2419" s="94"/>
    </row>
    <row r="2420" spans="1:1" x14ac:dyDescent="0.3">
      <c r="A2420" s="94"/>
    </row>
    <row r="2421" spans="1:1" x14ac:dyDescent="0.3">
      <c r="A2421" s="94"/>
    </row>
    <row r="2422" spans="1:1" x14ac:dyDescent="0.3">
      <c r="A2422" s="94"/>
    </row>
    <row r="2423" spans="1:1" x14ac:dyDescent="0.3">
      <c r="A2423" s="94"/>
    </row>
    <row r="2424" spans="1:1" x14ac:dyDescent="0.3">
      <c r="A2424" s="94"/>
    </row>
    <row r="2425" spans="1:1" x14ac:dyDescent="0.3">
      <c r="A2425" s="94"/>
    </row>
    <row r="2426" spans="1:1" x14ac:dyDescent="0.3">
      <c r="A2426" s="94"/>
    </row>
    <row r="2427" spans="1:1" x14ac:dyDescent="0.3">
      <c r="A2427" s="94"/>
    </row>
    <row r="2428" spans="1:1" x14ac:dyDescent="0.3">
      <c r="A2428" s="94"/>
    </row>
    <row r="2429" spans="1:1" x14ac:dyDescent="0.3">
      <c r="A2429" s="94"/>
    </row>
    <row r="2430" spans="1:1" x14ac:dyDescent="0.3">
      <c r="A2430" s="94"/>
    </row>
    <row r="2431" spans="1:1" x14ac:dyDescent="0.3">
      <c r="A2431" s="94"/>
    </row>
    <row r="2432" spans="1:1" x14ac:dyDescent="0.3">
      <c r="A2432" s="94"/>
    </row>
    <row r="2433" spans="1:1" x14ac:dyDescent="0.3">
      <c r="A2433" s="94"/>
    </row>
    <row r="2434" spans="1:1" x14ac:dyDescent="0.3">
      <c r="A2434" s="94"/>
    </row>
    <row r="2435" spans="1:1" x14ac:dyDescent="0.3">
      <c r="A2435" s="94"/>
    </row>
    <row r="2436" spans="1:1" x14ac:dyDescent="0.3">
      <c r="A2436" s="94"/>
    </row>
    <row r="2437" spans="1:1" x14ac:dyDescent="0.3">
      <c r="A2437" s="94"/>
    </row>
    <row r="2438" spans="1:1" x14ac:dyDescent="0.3">
      <c r="A2438" s="94"/>
    </row>
    <row r="2439" spans="1:1" x14ac:dyDescent="0.3">
      <c r="A2439" s="94"/>
    </row>
    <row r="2440" spans="1:1" x14ac:dyDescent="0.3">
      <c r="A2440" s="94"/>
    </row>
    <row r="2441" spans="1:1" x14ac:dyDescent="0.3">
      <c r="A2441" s="94"/>
    </row>
    <row r="2442" spans="1:1" x14ac:dyDescent="0.3">
      <c r="A2442" s="94"/>
    </row>
    <row r="2443" spans="1:1" x14ac:dyDescent="0.3">
      <c r="A2443" s="94"/>
    </row>
    <row r="2444" spans="1:1" x14ac:dyDescent="0.3">
      <c r="A2444" s="94"/>
    </row>
    <row r="2445" spans="1:1" x14ac:dyDescent="0.3">
      <c r="A2445" s="94"/>
    </row>
    <row r="2446" spans="1:1" x14ac:dyDescent="0.3">
      <c r="A2446" s="94"/>
    </row>
    <row r="2447" spans="1:1" x14ac:dyDescent="0.3">
      <c r="A2447" s="94"/>
    </row>
    <row r="2448" spans="1:1" x14ac:dyDescent="0.3">
      <c r="A2448" s="94"/>
    </row>
    <row r="2449" spans="1:1" x14ac:dyDescent="0.3">
      <c r="A2449" s="94"/>
    </row>
    <row r="2450" spans="1:1" x14ac:dyDescent="0.3">
      <c r="A2450" s="94"/>
    </row>
    <row r="2451" spans="1:1" x14ac:dyDescent="0.3">
      <c r="A2451" s="94"/>
    </row>
    <row r="2452" spans="1:1" x14ac:dyDescent="0.3">
      <c r="A2452" s="94"/>
    </row>
    <row r="2453" spans="1:1" x14ac:dyDescent="0.3">
      <c r="A2453" s="94"/>
    </row>
    <row r="2454" spans="1:1" x14ac:dyDescent="0.3">
      <c r="A2454" s="94"/>
    </row>
    <row r="2455" spans="1:1" x14ac:dyDescent="0.3">
      <c r="A2455" s="94"/>
    </row>
    <row r="2456" spans="1:1" x14ac:dyDescent="0.3">
      <c r="A2456" s="94"/>
    </row>
    <row r="2457" spans="1:1" x14ac:dyDescent="0.3">
      <c r="A2457" s="94"/>
    </row>
    <row r="2458" spans="1:1" x14ac:dyDescent="0.3">
      <c r="A2458" s="94"/>
    </row>
    <row r="2459" spans="1:1" x14ac:dyDescent="0.3">
      <c r="A2459" s="94"/>
    </row>
    <row r="2460" spans="1:1" x14ac:dyDescent="0.3">
      <c r="A2460" s="94"/>
    </row>
    <row r="2461" spans="1:1" x14ac:dyDescent="0.3">
      <c r="A2461" s="94"/>
    </row>
    <row r="2462" spans="1:1" x14ac:dyDescent="0.3">
      <c r="A2462" s="94"/>
    </row>
    <row r="2463" spans="1:1" x14ac:dyDescent="0.3">
      <c r="A2463" s="94"/>
    </row>
    <row r="2464" spans="1:1" x14ac:dyDescent="0.3">
      <c r="A2464" s="94"/>
    </row>
    <row r="2465" spans="1:1" x14ac:dyDescent="0.3">
      <c r="A2465" s="94"/>
    </row>
    <row r="2466" spans="1:1" x14ac:dyDescent="0.3">
      <c r="A2466" s="94"/>
    </row>
    <row r="2467" spans="1:1" x14ac:dyDescent="0.3">
      <c r="A2467" s="94"/>
    </row>
    <row r="2468" spans="1:1" x14ac:dyDescent="0.3">
      <c r="A2468" s="94"/>
    </row>
    <row r="2469" spans="1:1" x14ac:dyDescent="0.3">
      <c r="A2469" s="94"/>
    </row>
    <row r="2470" spans="1:1" x14ac:dyDescent="0.3">
      <c r="A2470" s="94"/>
    </row>
    <row r="2471" spans="1:1" x14ac:dyDescent="0.3">
      <c r="A2471" s="94"/>
    </row>
    <row r="2472" spans="1:1" x14ac:dyDescent="0.3">
      <c r="A2472" s="94"/>
    </row>
    <row r="2473" spans="1:1" x14ac:dyDescent="0.3">
      <c r="A2473" s="94"/>
    </row>
    <row r="2474" spans="1:1" x14ac:dyDescent="0.3">
      <c r="A2474" s="94"/>
    </row>
    <row r="2475" spans="1:1" x14ac:dyDescent="0.3">
      <c r="A2475" s="94"/>
    </row>
    <row r="2476" spans="1:1" x14ac:dyDescent="0.3">
      <c r="A2476" s="94"/>
    </row>
    <row r="2477" spans="1:1" x14ac:dyDescent="0.3">
      <c r="A2477" s="94"/>
    </row>
    <row r="2478" spans="1:1" x14ac:dyDescent="0.3">
      <c r="A2478" s="94"/>
    </row>
    <row r="2479" spans="1:1" x14ac:dyDescent="0.3">
      <c r="A2479" s="94"/>
    </row>
    <row r="2480" spans="1:1" x14ac:dyDescent="0.3">
      <c r="A2480" s="94"/>
    </row>
    <row r="2481" spans="1:1" x14ac:dyDescent="0.3">
      <c r="A2481" s="94"/>
    </row>
    <row r="2482" spans="1:1" x14ac:dyDescent="0.3">
      <c r="A2482" s="94"/>
    </row>
    <row r="2483" spans="1:1" x14ac:dyDescent="0.3">
      <c r="A2483" s="94"/>
    </row>
    <row r="2484" spans="1:1" x14ac:dyDescent="0.3">
      <c r="A2484" s="94"/>
    </row>
    <row r="2485" spans="1:1" x14ac:dyDescent="0.3">
      <c r="A2485" s="94"/>
    </row>
    <row r="2486" spans="1:1" x14ac:dyDescent="0.3">
      <c r="A2486" s="94"/>
    </row>
    <row r="2487" spans="1:1" x14ac:dyDescent="0.3">
      <c r="A2487" s="94"/>
    </row>
    <row r="2488" spans="1:1" x14ac:dyDescent="0.3">
      <c r="A2488" s="94"/>
    </row>
    <row r="2489" spans="1:1" x14ac:dyDescent="0.3">
      <c r="A2489" s="94"/>
    </row>
    <row r="2490" spans="1:1" x14ac:dyDescent="0.3">
      <c r="A2490" s="94"/>
    </row>
    <row r="2491" spans="1:1" x14ac:dyDescent="0.3">
      <c r="A2491" s="94"/>
    </row>
    <row r="2492" spans="1:1" x14ac:dyDescent="0.3">
      <c r="A2492" s="94"/>
    </row>
    <row r="2493" spans="1:1" x14ac:dyDescent="0.3">
      <c r="A2493" s="94"/>
    </row>
    <row r="2494" spans="1:1" x14ac:dyDescent="0.3">
      <c r="A2494" s="94"/>
    </row>
    <row r="2495" spans="1:1" x14ac:dyDescent="0.3">
      <c r="A2495" s="94"/>
    </row>
    <row r="2496" spans="1:1" x14ac:dyDescent="0.3">
      <c r="A2496" s="94"/>
    </row>
    <row r="2497" spans="1:1" x14ac:dyDescent="0.3">
      <c r="A2497" s="94"/>
    </row>
    <row r="2498" spans="1:1" x14ac:dyDescent="0.3">
      <c r="A2498" s="94"/>
    </row>
    <row r="2499" spans="1:1" x14ac:dyDescent="0.3">
      <c r="A2499" s="94"/>
    </row>
    <row r="2500" spans="1:1" x14ac:dyDescent="0.3">
      <c r="A2500" s="94"/>
    </row>
    <row r="2501" spans="1:1" x14ac:dyDescent="0.3">
      <c r="A2501" s="94"/>
    </row>
    <row r="2502" spans="1:1" x14ac:dyDescent="0.3">
      <c r="A2502" s="94"/>
    </row>
    <row r="2503" spans="1:1" x14ac:dyDescent="0.3">
      <c r="A2503" s="94"/>
    </row>
    <row r="2504" spans="1:1" x14ac:dyDescent="0.3">
      <c r="A2504" s="94"/>
    </row>
    <row r="2505" spans="1:1" x14ac:dyDescent="0.3">
      <c r="A2505" s="94"/>
    </row>
    <row r="2506" spans="1:1" x14ac:dyDescent="0.3">
      <c r="A2506" s="94"/>
    </row>
    <row r="2507" spans="1:1" x14ac:dyDescent="0.3">
      <c r="A2507" s="94"/>
    </row>
    <row r="2508" spans="1:1" x14ac:dyDescent="0.3">
      <c r="A2508" s="94"/>
    </row>
    <row r="2509" spans="1:1" x14ac:dyDescent="0.3">
      <c r="A2509" s="94"/>
    </row>
    <row r="2510" spans="1:1" x14ac:dyDescent="0.3">
      <c r="A2510" s="94"/>
    </row>
    <row r="2511" spans="1:1" x14ac:dyDescent="0.3">
      <c r="A2511" s="94"/>
    </row>
    <row r="2512" spans="1:1" x14ac:dyDescent="0.3">
      <c r="A2512" s="94"/>
    </row>
    <row r="2513" spans="1:1" x14ac:dyDescent="0.3">
      <c r="A2513" s="94"/>
    </row>
    <row r="2514" spans="1:1" x14ac:dyDescent="0.3">
      <c r="A2514" s="94"/>
    </row>
    <row r="2515" spans="1:1" x14ac:dyDescent="0.3">
      <c r="A2515" s="94"/>
    </row>
    <row r="2516" spans="1:1" x14ac:dyDescent="0.3">
      <c r="A2516" s="94"/>
    </row>
    <row r="2517" spans="1:1" x14ac:dyDescent="0.3">
      <c r="A2517" s="94"/>
    </row>
    <row r="2518" spans="1:1" x14ac:dyDescent="0.3">
      <c r="A2518" s="94"/>
    </row>
    <row r="2519" spans="1:1" x14ac:dyDescent="0.3">
      <c r="A2519" s="94"/>
    </row>
    <row r="2520" spans="1:1" x14ac:dyDescent="0.3">
      <c r="A2520" s="94"/>
    </row>
    <row r="2521" spans="1:1" x14ac:dyDescent="0.3">
      <c r="A2521" s="94"/>
    </row>
    <row r="2522" spans="1:1" x14ac:dyDescent="0.3">
      <c r="A2522" s="94"/>
    </row>
    <row r="2523" spans="1:1" x14ac:dyDescent="0.3">
      <c r="A2523" s="94"/>
    </row>
    <row r="2524" spans="1:1" x14ac:dyDescent="0.3">
      <c r="A2524" s="94"/>
    </row>
    <row r="2525" spans="1:1" x14ac:dyDescent="0.3">
      <c r="A2525" s="94"/>
    </row>
    <row r="2526" spans="1:1" x14ac:dyDescent="0.3">
      <c r="A2526" s="94"/>
    </row>
    <row r="2527" spans="1:1" x14ac:dyDescent="0.3">
      <c r="A2527" s="94"/>
    </row>
    <row r="2528" spans="1:1" x14ac:dyDescent="0.3">
      <c r="A2528" s="94"/>
    </row>
    <row r="2529" spans="1:1" x14ac:dyDescent="0.3">
      <c r="A2529" s="94"/>
    </row>
    <row r="2530" spans="1:1" x14ac:dyDescent="0.3">
      <c r="A2530" s="94"/>
    </row>
    <row r="2531" spans="1:1" x14ac:dyDescent="0.3">
      <c r="A2531" s="94"/>
    </row>
    <row r="2532" spans="1:1" x14ac:dyDescent="0.3">
      <c r="A2532" s="94"/>
    </row>
    <row r="2533" spans="1:1" x14ac:dyDescent="0.3">
      <c r="A2533" s="94"/>
    </row>
    <row r="2534" spans="1:1" x14ac:dyDescent="0.3">
      <c r="A2534" s="94"/>
    </row>
    <row r="2535" spans="1:1" x14ac:dyDescent="0.3">
      <c r="A2535" s="94"/>
    </row>
    <row r="2536" spans="1:1" x14ac:dyDescent="0.3">
      <c r="A2536" s="94"/>
    </row>
    <row r="2537" spans="1:1" x14ac:dyDescent="0.3">
      <c r="A2537" s="94"/>
    </row>
    <row r="2538" spans="1:1" x14ac:dyDescent="0.3">
      <c r="A2538" s="94"/>
    </row>
    <row r="2539" spans="1:1" x14ac:dyDescent="0.3">
      <c r="A2539" s="94"/>
    </row>
    <row r="2540" spans="1:1" x14ac:dyDescent="0.3">
      <c r="A2540" s="94"/>
    </row>
    <row r="2541" spans="1:1" x14ac:dyDescent="0.3">
      <c r="A2541" s="94"/>
    </row>
    <row r="2542" spans="1:1" x14ac:dyDescent="0.3">
      <c r="A2542" s="94"/>
    </row>
    <row r="2543" spans="1:1" x14ac:dyDescent="0.3">
      <c r="A2543" s="94"/>
    </row>
    <row r="2544" spans="1:1" x14ac:dyDescent="0.3">
      <c r="A2544" s="94"/>
    </row>
    <row r="2545" spans="1:1" x14ac:dyDescent="0.3">
      <c r="A2545" s="94"/>
    </row>
    <row r="2546" spans="1:1" x14ac:dyDescent="0.3">
      <c r="A2546" s="94"/>
    </row>
    <row r="2547" spans="1:1" x14ac:dyDescent="0.3">
      <c r="A2547" s="94"/>
    </row>
    <row r="2548" spans="1:1" x14ac:dyDescent="0.3">
      <c r="A2548" s="94"/>
    </row>
    <row r="2549" spans="1:1" x14ac:dyDescent="0.3">
      <c r="A2549" s="94"/>
    </row>
    <row r="2550" spans="1:1" x14ac:dyDescent="0.3">
      <c r="A2550" s="94"/>
    </row>
    <row r="2551" spans="1:1" x14ac:dyDescent="0.3">
      <c r="A2551" s="94"/>
    </row>
    <row r="2552" spans="1:1" x14ac:dyDescent="0.3">
      <c r="A2552" s="94"/>
    </row>
    <row r="2553" spans="1:1" x14ac:dyDescent="0.3">
      <c r="A2553" s="94"/>
    </row>
    <row r="2554" spans="1:1" x14ac:dyDescent="0.3">
      <c r="A2554" s="94"/>
    </row>
    <row r="2555" spans="1:1" x14ac:dyDescent="0.3">
      <c r="A2555" s="94"/>
    </row>
    <row r="2556" spans="1:1" x14ac:dyDescent="0.3">
      <c r="A2556" s="94"/>
    </row>
    <row r="2557" spans="1:1" x14ac:dyDescent="0.3">
      <c r="A2557" s="94"/>
    </row>
    <row r="2558" spans="1:1" x14ac:dyDescent="0.3">
      <c r="A2558" s="94"/>
    </row>
    <row r="2559" spans="1:1" x14ac:dyDescent="0.3">
      <c r="A2559" s="94"/>
    </row>
    <row r="2560" spans="1:1" x14ac:dyDescent="0.3">
      <c r="A2560" s="94"/>
    </row>
    <row r="2561" spans="1:1" x14ac:dyDescent="0.3">
      <c r="A2561" s="94"/>
    </row>
    <row r="2562" spans="1:1" x14ac:dyDescent="0.3">
      <c r="A2562" s="94"/>
    </row>
    <row r="2563" spans="1:1" x14ac:dyDescent="0.3">
      <c r="A2563" s="94"/>
    </row>
    <row r="2564" spans="1:1" x14ac:dyDescent="0.3">
      <c r="A2564" s="94"/>
    </row>
    <row r="2565" spans="1:1" x14ac:dyDescent="0.3">
      <c r="A2565" s="94"/>
    </row>
    <row r="2566" spans="1:1" x14ac:dyDescent="0.3">
      <c r="A2566" s="94"/>
    </row>
    <row r="2567" spans="1:1" x14ac:dyDescent="0.3">
      <c r="A2567" s="94"/>
    </row>
    <row r="2568" spans="1:1" x14ac:dyDescent="0.3">
      <c r="A2568" s="94"/>
    </row>
    <row r="2569" spans="1:1" x14ac:dyDescent="0.3">
      <c r="A2569" s="94"/>
    </row>
    <row r="2570" spans="1:1" x14ac:dyDescent="0.3">
      <c r="A2570" s="94"/>
    </row>
    <row r="2571" spans="1:1" x14ac:dyDescent="0.3">
      <c r="A2571" s="94"/>
    </row>
    <row r="2572" spans="1:1" x14ac:dyDescent="0.3">
      <c r="A2572" s="94"/>
    </row>
    <row r="2573" spans="1:1" x14ac:dyDescent="0.3">
      <c r="A2573" s="94"/>
    </row>
    <row r="2574" spans="1:1" x14ac:dyDescent="0.3">
      <c r="A2574" s="94"/>
    </row>
    <row r="2575" spans="1:1" x14ac:dyDescent="0.3">
      <c r="A2575" s="94"/>
    </row>
    <row r="2576" spans="1:1" x14ac:dyDescent="0.3">
      <c r="A2576" s="94"/>
    </row>
    <row r="2577" spans="1:1" x14ac:dyDescent="0.3">
      <c r="A2577" s="94"/>
    </row>
    <row r="2578" spans="1:1" x14ac:dyDescent="0.3">
      <c r="A2578" s="94"/>
    </row>
    <row r="2579" spans="1:1" x14ac:dyDescent="0.3">
      <c r="A2579" s="94"/>
    </row>
    <row r="2580" spans="1:1" x14ac:dyDescent="0.3">
      <c r="A2580" s="94"/>
    </row>
    <row r="2581" spans="1:1" x14ac:dyDescent="0.3">
      <c r="A2581" s="94"/>
    </row>
    <row r="2582" spans="1:1" x14ac:dyDescent="0.3">
      <c r="A2582" s="94"/>
    </row>
    <row r="2583" spans="1:1" x14ac:dyDescent="0.3">
      <c r="A2583" s="94"/>
    </row>
    <row r="2584" spans="1:1" x14ac:dyDescent="0.3">
      <c r="A2584" s="94"/>
    </row>
    <row r="2585" spans="1:1" x14ac:dyDescent="0.3">
      <c r="A2585" s="94"/>
    </row>
    <row r="2586" spans="1:1" x14ac:dyDescent="0.3">
      <c r="A2586" s="94"/>
    </row>
    <row r="2587" spans="1:1" x14ac:dyDescent="0.3">
      <c r="A2587" s="94"/>
    </row>
    <row r="2588" spans="1:1" x14ac:dyDescent="0.3">
      <c r="A2588" s="94"/>
    </row>
    <row r="2589" spans="1:1" x14ac:dyDescent="0.3">
      <c r="A2589" s="94"/>
    </row>
    <row r="2590" spans="1:1" x14ac:dyDescent="0.3">
      <c r="A2590" s="94"/>
    </row>
    <row r="2591" spans="1:1" x14ac:dyDescent="0.3">
      <c r="A2591" s="94"/>
    </row>
    <row r="2592" spans="1:1" x14ac:dyDescent="0.3">
      <c r="A2592" s="94"/>
    </row>
    <row r="2593" spans="1:1" x14ac:dyDescent="0.3">
      <c r="A2593" s="94"/>
    </row>
    <row r="2594" spans="1:1" x14ac:dyDescent="0.3">
      <c r="A2594" s="94"/>
    </row>
    <row r="2595" spans="1:1" x14ac:dyDescent="0.3">
      <c r="A2595" s="94"/>
    </row>
    <row r="2596" spans="1:1" x14ac:dyDescent="0.3">
      <c r="A2596" s="94"/>
    </row>
    <row r="2597" spans="1:1" x14ac:dyDescent="0.3">
      <c r="A2597" s="94"/>
    </row>
    <row r="2598" spans="1:1" x14ac:dyDescent="0.3">
      <c r="A2598" s="94"/>
    </row>
    <row r="2599" spans="1:1" x14ac:dyDescent="0.3">
      <c r="A2599" s="94"/>
    </row>
    <row r="2600" spans="1:1" x14ac:dyDescent="0.3">
      <c r="A2600" s="94"/>
    </row>
    <row r="2601" spans="1:1" x14ac:dyDescent="0.3">
      <c r="A2601" s="94"/>
    </row>
    <row r="2602" spans="1:1" x14ac:dyDescent="0.3">
      <c r="A2602" s="94"/>
    </row>
    <row r="2603" spans="1:1" x14ac:dyDescent="0.3">
      <c r="A2603" s="94"/>
    </row>
    <row r="2604" spans="1:1" x14ac:dyDescent="0.3">
      <c r="A2604" s="94"/>
    </row>
    <row r="2605" spans="1:1" x14ac:dyDescent="0.3">
      <c r="A2605" s="94"/>
    </row>
    <row r="2606" spans="1:1" x14ac:dyDescent="0.3">
      <c r="A2606" s="94"/>
    </row>
    <row r="2607" spans="1:1" x14ac:dyDescent="0.3">
      <c r="A2607" s="94"/>
    </row>
    <row r="2608" spans="1:1" x14ac:dyDescent="0.3">
      <c r="A2608" s="94"/>
    </row>
    <row r="2609" spans="1:1" x14ac:dyDescent="0.3">
      <c r="A2609" s="94"/>
    </row>
    <row r="2610" spans="1:1" x14ac:dyDescent="0.3">
      <c r="A2610" s="94"/>
    </row>
    <row r="2611" spans="1:1" x14ac:dyDescent="0.3">
      <c r="A2611" s="94"/>
    </row>
    <row r="2612" spans="1:1" x14ac:dyDescent="0.3">
      <c r="A2612" s="94"/>
    </row>
    <row r="2613" spans="1:1" x14ac:dyDescent="0.3">
      <c r="A2613" s="94"/>
    </row>
    <row r="2614" spans="1:1" x14ac:dyDescent="0.3">
      <c r="A2614" s="94"/>
    </row>
    <row r="2615" spans="1:1" x14ac:dyDescent="0.3">
      <c r="A2615" s="94"/>
    </row>
    <row r="2616" spans="1:1" x14ac:dyDescent="0.3">
      <c r="A2616" s="94"/>
    </row>
    <row r="2617" spans="1:1" x14ac:dyDescent="0.3">
      <c r="A2617" s="94"/>
    </row>
    <row r="2618" spans="1:1" x14ac:dyDescent="0.3">
      <c r="A2618" s="94"/>
    </row>
    <row r="2619" spans="1:1" x14ac:dyDescent="0.3">
      <c r="A2619" s="94"/>
    </row>
    <row r="2620" spans="1:1" x14ac:dyDescent="0.3">
      <c r="A2620" s="94"/>
    </row>
    <row r="2621" spans="1:1" x14ac:dyDescent="0.3">
      <c r="A2621" s="94"/>
    </row>
    <row r="2622" spans="1:1" x14ac:dyDescent="0.3">
      <c r="A2622" s="94"/>
    </row>
    <row r="2623" spans="1:1" x14ac:dyDescent="0.3">
      <c r="A2623" s="94"/>
    </row>
    <row r="2624" spans="1:1" x14ac:dyDescent="0.3">
      <c r="A2624" s="94"/>
    </row>
    <row r="2625" spans="1:1" x14ac:dyDescent="0.3">
      <c r="A2625" s="94"/>
    </row>
    <row r="2626" spans="1:1" x14ac:dyDescent="0.3">
      <c r="A2626" s="94"/>
    </row>
    <row r="2627" spans="1:1" x14ac:dyDescent="0.3">
      <c r="A2627" s="94"/>
    </row>
    <row r="2628" spans="1:1" x14ac:dyDescent="0.3">
      <c r="A2628" s="94"/>
    </row>
    <row r="2629" spans="1:1" x14ac:dyDescent="0.3">
      <c r="A2629" s="94"/>
    </row>
    <row r="2630" spans="1:1" x14ac:dyDescent="0.3">
      <c r="A2630" s="94"/>
    </row>
    <row r="2631" spans="1:1" x14ac:dyDescent="0.3">
      <c r="A2631" s="94"/>
    </row>
    <row r="2632" spans="1:1" x14ac:dyDescent="0.3">
      <c r="A2632" s="94"/>
    </row>
    <row r="2633" spans="1:1" x14ac:dyDescent="0.3">
      <c r="A2633" s="94"/>
    </row>
    <row r="2634" spans="1:1" x14ac:dyDescent="0.3">
      <c r="A2634" s="94"/>
    </row>
    <row r="2635" spans="1:1" x14ac:dyDescent="0.3">
      <c r="A2635" s="94"/>
    </row>
    <row r="2636" spans="1:1" x14ac:dyDescent="0.3">
      <c r="A2636" s="94"/>
    </row>
    <row r="2637" spans="1:1" x14ac:dyDescent="0.3">
      <c r="A2637" s="94"/>
    </row>
    <row r="2638" spans="1:1" x14ac:dyDescent="0.3">
      <c r="A2638" s="94"/>
    </row>
    <row r="2639" spans="1:1" x14ac:dyDescent="0.3">
      <c r="A2639" s="94"/>
    </row>
    <row r="2640" spans="1:1" x14ac:dyDescent="0.3">
      <c r="A2640" s="94"/>
    </row>
    <row r="2641" spans="1:1" x14ac:dyDescent="0.3">
      <c r="A2641" s="94"/>
    </row>
    <row r="2642" spans="1:1" x14ac:dyDescent="0.3">
      <c r="A2642" s="94"/>
    </row>
    <row r="2643" spans="1:1" x14ac:dyDescent="0.3">
      <c r="A2643" s="94"/>
    </row>
    <row r="2644" spans="1:1" x14ac:dyDescent="0.3">
      <c r="A2644" s="94"/>
    </row>
    <row r="2645" spans="1:1" x14ac:dyDescent="0.3">
      <c r="A2645" s="94"/>
    </row>
    <row r="2646" spans="1:1" x14ac:dyDescent="0.3">
      <c r="A2646" s="94"/>
    </row>
    <row r="2647" spans="1:1" x14ac:dyDescent="0.3">
      <c r="A2647" s="94"/>
    </row>
    <row r="2648" spans="1:1" x14ac:dyDescent="0.3">
      <c r="A2648" s="94"/>
    </row>
    <row r="2649" spans="1:1" x14ac:dyDescent="0.3">
      <c r="A2649" s="94"/>
    </row>
    <row r="2650" spans="1:1" x14ac:dyDescent="0.3">
      <c r="A2650" s="94"/>
    </row>
    <row r="2651" spans="1:1" x14ac:dyDescent="0.3">
      <c r="A2651" s="94"/>
    </row>
    <row r="2652" spans="1:1" x14ac:dyDescent="0.3">
      <c r="A2652" s="94"/>
    </row>
    <row r="2653" spans="1:1" x14ac:dyDescent="0.3">
      <c r="A2653" s="94"/>
    </row>
    <row r="2654" spans="1:1" x14ac:dyDescent="0.3">
      <c r="A2654" s="94"/>
    </row>
    <row r="2655" spans="1:1" x14ac:dyDescent="0.3">
      <c r="A2655" s="94"/>
    </row>
    <row r="2656" spans="1:1" x14ac:dyDescent="0.3">
      <c r="A2656" s="94"/>
    </row>
    <row r="2657" spans="1:1" x14ac:dyDescent="0.3">
      <c r="A2657" s="94"/>
    </row>
    <row r="2658" spans="1:1" x14ac:dyDescent="0.3">
      <c r="A2658" s="94"/>
    </row>
    <row r="2659" spans="1:1" x14ac:dyDescent="0.3">
      <c r="A2659" s="94"/>
    </row>
    <row r="2660" spans="1:1" x14ac:dyDescent="0.3">
      <c r="A2660" s="94"/>
    </row>
    <row r="2661" spans="1:1" x14ac:dyDescent="0.3">
      <c r="A2661" s="94"/>
    </row>
    <row r="2662" spans="1:1" x14ac:dyDescent="0.3">
      <c r="A2662" s="94"/>
    </row>
    <row r="2663" spans="1:1" x14ac:dyDescent="0.3">
      <c r="A2663" s="94"/>
    </row>
    <row r="2664" spans="1:1" x14ac:dyDescent="0.3">
      <c r="A2664" s="94"/>
    </row>
    <row r="2665" spans="1:1" x14ac:dyDescent="0.3">
      <c r="A2665" s="94"/>
    </row>
    <row r="2666" spans="1:1" x14ac:dyDescent="0.3">
      <c r="A2666" s="94"/>
    </row>
    <row r="2667" spans="1:1" x14ac:dyDescent="0.3">
      <c r="A2667" s="94"/>
    </row>
    <row r="2668" spans="1:1" x14ac:dyDescent="0.3">
      <c r="A2668" s="94"/>
    </row>
    <row r="2669" spans="1:1" x14ac:dyDescent="0.3">
      <c r="A2669" s="94"/>
    </row>
    <row r="2670" spans="1:1" x14ac:dyDescent="0.3">
      <c r="A2670" s="94"/>
    </row>
    <row r="2671" spans="1:1" x14ac:dyDescent="0.3">
      <c r="A2671" s="94"/>
    </row>
    <row r="2672" spans="1:1" x14ac:dyDescent="0.3">
      <c r="A2672" s="94"/>
    </row>
    <row r="2673" spans="1:1" x14ac:dyDescent="0.3">
      <c r="A2673" s="94"/>
    </row>
  </sheetData>
  <mergeCells count="3">
    <mergeCell ref="C9:G9"/>
    <mergeCell ref="C25:G25"/>
    <mergeCell ref="C8:O8"/>
  </mergeCells>
  <dataValidations count="1">
    <dataValidation type="list" allowBlank="1" showInputMessage="1" showErrorMessage="1" sqref="B4" xr:uid="{00000000-0002-0000-0E00-000000000000}">
      <formula1>$A$200:$A$296</formula1>
    </dataValidation>
  </dataValidations>
  <hyperlinks>
    <hyperlink ref="O1" location="INDICE!A1" display="Indice" xr:uid="{A1FDF04D-2029-4C28-9990-FA82A85DEBB7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2">
    <tabColor theme="9" tint="0.59999389629810485"/>
  </sheetPr>
  <dimension ref="A1:Y196"/>
  <sheetViews>
    <sheetView zoomScale="90" zoomScaleNormal="90" workbookViewId="0">
      <pane xSplit="2" ySplit="3" topLeftCell="C4" activePane="bottomRight" state="frozen"/>
      <selection pane="topRight" activeCell="B1" sqref="B1"/>
      <selection pane="bottomLeft" activeCell="A3" sqref="A3"/>
      <selection pane="bottomRight" activeCell="B4" sqref="B4"/>
    </sheetView>
  </sheetViews>
  <sheetFormatPr baseColWidth="10" defaultColWidth="11.44140625" defaultRowHeight="14.4" x14ac:dyDescent="0.3"/>
  <cols>
    <col min="1" max="1" width="13" style="4" hidden="1" customWidth="1"/>
    <col min="2" max="2" width="22.109375" style="4" customWidth="1"/>
    <col min="3" max="3" width="11" style="4" customWidth="1"/>
    <col min="4" max="10" width="6.6640625" style="4" customWidth="1"/>
    <col min="11" max="11" width="8.44140625" style="4" customWidth="1"/>
    <col min="12" max="12" width="8" style="4" customWidth="1"/>
    <col min="13" max="13" width="18.88671875" style="4" customWidth="1"/>
    <col min="14" max="14" width="9.44140625" style="4" customWidth="1"/>
    <col min="15" max="20" width="6.6640625" style="4" customWidth="1"/>
    <col min="21" max="21" width="6.88671875" style="4" customWidth="1"/>
    <col min="22" max="22" width="8.44140625" style="4" customWidth="1"/>
    <col min="23" max="16384" width="11.44140625" style="4"/>
  </cols>
  <sheetData>
    <row r="1" spans="2:22" ht="17.399999999999999" x14ac:dyDescent="0.3">
      <c r="B1" s="3" t="s">
        <v>501</v>
      </c>
      <c r="C1" s="2"/>
      <c r="D1" s="2"/>
      <c r="E1" s="2"/>
      <c r="F1" s="2"/>
      <c r="G1" s="2"/>
      <c r="M1" s="3" t="s">
        <v>507</v>
      </c>
      <c r="N1" s="2"/>
      <c r="O1" s="2"/>
      <c r="P1" s="2"/>
      <c r="Q1" s="2"/>
      <c r="R1" s="2"/>
      <c r="V1" s="389" t="s">
        <v>521</v>
      </c>
    </row>
    <row r="2" spans="2:22" ht="15" thickBot="1" x14ac:dyDescent="0.35">
      <c r="B2" s="3"/>
      <c r="C2" s="2"/>
      <c r="D2" s="2"/>
      <c r="E2" s="2"/>
      <c r="F2" s="2"/>
      <c r="G2" s="2"/>
      <c r="M2" s="3"/>
      <c r="N2" s="2"/>
      <c r="O2" s="2"/>
      <c r="P2" s="2"/>
      <c r="Q2" s="2"/>
      <c r="R2" s="2"/>
    </row>
    <row r="3" spans="2:22" x14ac:dyDescent="0.3">
      <c r="B3" s="176" t="s">
        <v>302</v>
      </c>
      <c r="C3" s="177">
        <v>2010</v>
      </c>
      <c r="D3" s="177">
        <v>2011</v>
      </c>
      <c r="E3" s="177">
        <v>2012</v>
      </c>
      <c r="F3" s="177">
        <v>2013</v>
      </c>
      <c r="G3" s="177">
        <v>2014</v>
      </c>
      <c r="H3" s="177">
        <v>2015</v>
      </c>
      <c r="I3" s="177">
        <v>2016</v>
      </c>
      <c r="J3" s="177">
        <v>2017</v>
      </c>
      <c r="K3" s="178">
        <v>2018</v>
      </c>
      <c r="M3" s="176" t="s">
        <v>303</v>
      </c>
      <c r="N3" s="177">
        <v>2010</v>
      </c>
      <c r="O3" s="177">
        <v>2011</v>
      </c>
      <c r="P3" s="177">
        <v>2012</v>
      </c>
      <c r="Q3" s="177">
        <v>2013</v>
      </c>
      <c r="R3" s="177">
        <v>2014</v>
      </c>
      <c r="S3" s="177">
        <v>2015</v>
      </c>
      <c r="T3" s="177">
        <v>2016</v>
      </c>
      <c r="U3" s="177">
        <v>2017</v>
      </c>
      <c r="V3" s="178">
        <v>2018</v>
      </c>
    </row>
    <row r="4" spans="2:22" ht="20.25" customHeight="1" thickBot="1" x14ac:dyDescent="0.35">
      <c r="B4" s="299" t="s">
        <v>498</v>
      </c>
      <c r="C4" s="179" t="str">
        <f>VLOOKUP($B$4,$B$101:$H$134,2,FALSE)</f>
        <v>ND</v>
      </c>
      <c r="D4" s="179" t="str">
        <f>VLOOKUP($B$4,$B$101:$H$134,3,FALSE)</f>
        <v>ND</v>
      </c>
      <c r="E4" s="179" t="str">
        <f>VLOOKUP($B$4,$B$101:$H$134,4,FALSE)</f>
        <v>ND</v>
      </c>
      <c r="F4" s="179" t="str">
        <f>VLOOKUP($B$4,$B$101:$H$134,5,FALSE)</f>
        <v>ND</v>
      </c>
      <c r="G4" s="179" t="str">
        <f>VLOOKUP($B$4,$B$101:$H$134,6,FALSE)</f>
        <v>ND</v>
      </c>
      <c r="H4" s="179" t="str">
        <f>VLOOKUP($B$4,$B$101:$I$134,7,FALSE)</f>
        <v>ND</v>
      </c>
      <c r="I4" s="179" t="str">
        <f>VLOOKUP($B$4,$B$101:$I$134,8,FALSE)</f>
        <v>ND</v>
      </c>
      <c r="J4" s="179" t="str">
        <f>VLOOKUP($B$4,$B$101:$J$134,9,FALSE)</f>
        <v>ND</v>
      </c>
      <c r="K4" s="289">
        <f>VLOOKUP($B$4,$B$101:$K$134,10,FALSE)</f>
        <v>1.2317579327888606</v>
      </c>
      <c r="M4" s="247" t="s">
        <v>24</v>
      </c>
      <c r="N4" s="179">
        <f>VLOOKUP($M$4,$M$101:$U$132,2,FALSE)</f>
        <v>5.9001000000000001</v>
      </c>
      <c r="O4" s="179">
        <f>VLOOKUP($M$4,$M$101:$U$132,3,FALSE)</f>
        <v>5.5583</v>
      </c>
      <c r="P4" s="179">
        <f>VLOOKUP($M$4,$M$101:$U$132,4,FALSE)</f>
        <v>5.7172999999999998</v>
      </c>
      <c r="Q4" s="179">
        <f>VLOOKUP($M$4,$M$101:$U$132,5,FALSE)</f>
        <v>4.9703999999999997</v>
      </c>
      <c r="R4" s="179">
        <f>VLOOKUP($M$4,$M$101:$U$132,6,FALSE)</f>
        <v>4.5209999999999999</v>
      </c>
      <c r="S4" s="179">
        <f>VLOOKUP($M$4,$M$101:$U$132,7,FALSE)</f>
        <v>4.3902000000000001</v>
      </c>
      <c r="T4" s="179">
        <f>VLOOKUP($M$4,$M$101:$U$132,8,FALSE)</f>
        <v>4.1527000000000003</v>
      </c>
      <c r="U4" s="179">
        <f>VLOOKUP($M$4,$M$101:$U$132,9,FALSE)</f>
        <v>3.7210000000000001</v>
      </c>
      <c r="V4" s="180">
        <f>VLOOKUP($M$4,$M$101:$V$132,10,FALSE)</f>
        <v>5.19</v>
      </c>
    </row>
    <row r="5" spans="2:22" x14ac:dyDescent="0.3">
      <c r="B5" s="291" t="s">
        <v>500</v>
      </c>
      <c r="C5" s="30"/>
      <c r="D5" s="30"/>
      <c r="E5" s="30"/>
      <c r="F5" s="30"/>
      <c r="G5" s="30"/>
      <c r="H5" s="292"/>
      <c r="I5" s="30"/>
      <c r="J5" s="292"/>
      <c r="K5" s="292"/>
      <c r="L5" s="30"/>
      <c r="M5" s="290" t="s">
        <v>500</v>
      </c>
      <c r="N5" s="30"/>
      <c r="O5" s="30"/>
      <c r="P5" s="30"/>
      <c r="Q5" s="30"/>
      <c r="R5" s="30"/>
      <c r="S5" s="30"/>
    </row>
    <row r="6" spans="2:22" ht="15.6" x14ac:dyDescent="0.3">
      <c r="B6" s="293" t="s">
        <v>508</v>
      </c>
      <c r="C6" s="294"/>
      <c r="D6" s="294"/>
      <c r="E6" s="294"/>
      <c r="F6" s="294"/>
      <c r="G6" s="294"/>
      <c r="H6" s="294"/>
      <c r="I6" s="294"/>
      <c r="J6" s="294"/>
      <c r="K6" s="294"/>
      <c r="L6" s="30"/>
      <c r="M6" s="295" t="s">
        <v>499</v>
      </c>
      <c r="N6" s="30"/>
      <c r="O6" s="30"/>
      <c r="P6" s="30"/>
      <c r="Q6" s="30"/>
      <c r="R6" s="30"/>
      <c r="S6" s="30"/>
    </row>
    <row r="100" spans="2:25" x14ac:dyDescent="0.3">
      <c r="B100" s="72" t="s">
        <v>302</v>
      </c>
      <c r="C100" s="72">
        <v>2010</v>
      </c>
      <c r="D100" s="72">
        <v>2011</v>
      </c>
      <c r="E100" s="72">
        <v>2012</v>
      </c>
      <c r="F100" s="72">
        <v>2013</v>
      </c>
      <c r="G100" s="72">
        <v>2014</v>
      </c>
      <c r="H100" s="72">
        <v>2015</v>
      </c>
      <c r="I100" s="72">
        <v>2016</v>
      </c>
      <c r="J100" s="72">
        <v>2017</v>
      </c>
      <c r="K100" s="72">
        <v>2018</v>
      </c>
      <c r="M100" s="73" t="s">
        <v>303</v>
      </c>
      <c r="N100" s="74">
        <v>2010</v>
      </c>
      <c r="O100" s="74">
        <v>2011</v>
      </c>
      <c r="P100" s="74">
        <v>2012</v>
      </c>
      <c r="Q100" s="74">
        <v>2013</v>
      </c>
      <c r="R100" s="74">
        <v>2014</v>
      </c>
      <c r="S100" s="74">
        <v>2015</v>
      </c>
      <c r="T100" s="74">
        <v>2016</v>
      </c>
      <c r="U100" s="74">
        <v>2017</v>
      </c>
      <c r="V100" s="138">
        <v>2018</v>
      </c>
    </row>
    <row r="101" spans="2:25" x14ac:dyDescent="0.3">
      <c r="B101" s="75" t="s">
        <v>1</v>
      </c>
      <c r="C101" s="76" t="s">
        <v>295</v>
      </c>
      <c r="D101" s="76" t="s">
        <v>295</v>
      </c>
      <c r="E101" s="76" t="s">
        <v>295</v>
      </c>
      <c r="F101" s="76" t="s">
        <v>295</v>
      </c>
      <c r="G101" s="76" t="s">
        <v>295</v>
      </c>
      <c r="H101" s="76" t="s">
        <v>295</v>
      </c>
      <c r="I101" s="76" t="s">
        <v>295</v>
      </c>
      <c r="J101" s="76" t="s">
        <v>295</v>
      </c>
      <c r="K101" s="76">
        <v>5.6483169279377812</v>
      </c>
      <c r="M101" s="77" t="s">
        <v>10</v>
      </c>
      <c r="N101" s="298" t="s">
        <v>295</v>
      </c>
      <c r="O101" s="298" t="s">
        <v>295</v>
      </c>
      <c r="P101" s="298" t="s">
        <v>295</v>
      </c>
      <c r="Q101" s="298" t="s">
        <v>295</v>
      </c>
      <c r="R101" s="298" t="s">
        <v>295</v>
      </c>
      <c r="S101" s="298" t="s">
        <v>295</v>
      </c>
      <c r="T101" s="298" t="s">
        <v>295</v>
      </c>
      <c r="U101" s="298" t="s">
        <v>295</v>
      </c>
      <c r="V101" s="139">
        <v>4.83</v>
      </c>
      <c r="W101" s="617"/>
      <c r="X101" s="617"/>
      <c r="Y101" s="685"/>
    </row>
    <row r="102" spans="2:25" x14ac:dyDescent="0.3">
      <c r="B102" s="68" t="s">
        <v>188</v>
      </c>
      <c r="C102" s="76">
        <v>5.6463999999999999</v>
      </c>
      <c r="D102" s="76">
        <v>5.4016999999999999</v>
      </c>
      <c r="E102" s="76">
        <v>6.4671000000000003</v>
      </c>
      <c r="F102" s="76">
        <v>5.8392999999999997</v>
      </c>
      <c r="G102" s="76">
        <v>4.9461000000000004</v>
      </c>
      <c r="H102" s="76">
        <v>5.0842999999999998</v>
      </c>
      <c r="I102" s="76">
        <v>4.7804000000000002</v>
      </c>
      <c r="J102" s="76">
        <v>4.3673000000000002</v>
      </c>
      <c r="K102" s="76">
        <v>4.4589848799433511</v>
      </c>
      <c r="M102" s="77" t="s">
        <v>52</v>
      </c>
      <c r="N102" s="298">
        <v>3.6808000000000001</v>
      </c>
      <c r="O102" s="298">
        <v>3.524</v>
      </c>
      <c r="P102" s="298">
        <v>3.1107999999999998</v>
      </c>
      <c r="Q102" s="298">
        <v>2.9325000000000001</v>
      </c>
      <c r="R102" s="298">
        <v>2.468</v>
      </c>
      <c r="S102" s="298">
        <v>3.0983999999999998</v>
      </c>
      <c r="T102" s="298">
        <v>2.8048999999999999</v>
      </c>
      <c r="U102" s="298">
        <v>3.1120000000000001</v>
      </c>
      <c r="V102" s="139">
        <v>2.85</v>
      </c>
      <c r="W102" s="617"/>
      <c r="X102" s="617"/>
    </row>
    <row r="103" spans="2:25" x14ac:dyDescent="0.3">
      <c r="B103" s="68" t="s">
        <v>10</v>
      </c>
      <c r="C103" s="76" t="s">
        <v>295</v>
      </c>
      <c r="D103" s="76" t="s">
        <v>295</v>
      </c>
      <c r="E103" s="76" t="s">
        <v>295</v>
      </c>
      <c r="F103" s="76" t="s">
        <v>295</v>
      </c>
      <c r="G103" s="76" t="s">
        <v>295</v>
      </c>
      <c r="H103" s="76" t="s">
        <v>295</v>
      </c>
      <c r="I103" s="76" t="s">
        <v>295</v>
      </c>
      <c r="J103" s="76" t="s">
        <v>295</v>
      </c>
      <c r="K103" s="76">
        <v>6.659914352222045</v>
      </c>
      <c r="M103" s="77" t="s">
        <v>304</v>
      </c>
      <c r="N103" s="298">
        <v>3.1391</v>
      </c>
      <c r="O103" s="298">
        <v>3.2591000000000001</v>
      </c>
      <c r="P103" s="298">
        <v>3.2915000000000001</v>
      </c>
      <c r="Q103" s="298">
        <v>3.0487000000000002</v>
      </c>
      <c r="R103" s="298">
        <v>2.6415000000000002</v>
      </c>
      <c r="S103" s="298">
        <v>3.1844000000000001</v>
      </c>
      <c r="T103" s="298">
        <v>2.9544000000000001</v>
      </c>
      <c r="U103" s="298">
        <v>2.7930000000000001</v>
      </c>
      <c r="V103" s="139">
        <v>2.1</v>
      </c>
      <c r="W103" s="617"/>
      <c r="X103" s="617"/>
    </row>
    <row r="104" spans="2:25" x14ac:dyDescent="0.3">
      <c r="B104" s="68" t="s">
        <v>186</v>
      </c>
      <c r="C104" s="76">
        <v>4.2945000000000002</v>
      </c>
      <c r="D104" s="76">
        <v>4.6022999999999996</v>
      </c>
      <c r="E104" s="76">
        <v>4.5167000000000002</v>
      </c>
      <c r="F104" s="76">
        <v>4.2679999999999998</v>
      </c>
      <c r="G104" s="76">
        <v>3.6920000000000002</v>
      </c>
      <c r="H104" s="76">
        <v>4.3529999999999998</v>
      </c>
      <c r="I104" s="76">
        <v>4.2259000000000002</v>
      </c>
      <c r="J104" s="76">
        <v>3.8593999999999999</v>
      </c>
      <c r="K104" s="76">
        <v>3.6509621727522648</v>
      </c>
      <c r="M104" s="77" t="s">
        <v>301</v>
      </c>
      <c r="N104" s="298">
        <v>1.9722</v>
      </c>
      <c r="O104" s="298">
        <v>1.7894000000000001</v>
      </c>
      <c r="P104" s="298">
        <v>1.9844999999999999</v>
      </c>
      <c r="Q104" s="298">
        <v>1.7986</v>
      </c>
      <c r="R104" s="298">
        <v>2.0289000000000001</v>
      </c>
      <c r="S104" s="298">
        <v>1.8208</v>
      </c>
      <c r="T104" s="298">
        <v>1.4675</v>
      </c>
      <c r="U104" s="298">
        <v>1.4610000000000001</v>
      </c>
      <c r="V104" s="139">
        <v>1.32</v>
      </c>
      <c r="W104" s="617"/>
      <c r="X104" s="617"/>
    </row>
    <row r="105" spans="2:25" x14ac:dyDescent="0.3">
      <c r="B105" s="68" t="s">
        <v>301</v>
      </c>
      <c r="C105" s="76">
        <v>1.9495</v>
      </c>
      <c r="D105" s="76">
        <v>1.7763</v>
      </c>
      <c r="E105" s="76">
        <v>1.9668000000000001</v>
      </c>
      <c r="F105" s="76">
        <v>1.7965</v>
      </c>
      <c r="G105" s="76">
        <v>2.0289000000000001</v>
      </c>
      <c r="H105" s="76">
        <v>1.8208</v>
      </c>
      <c r="I105" s="76">
        <v>1.4675</v>
      </c>
      <c r="J105" s="76">
        <v>1.4612000000000001</v>
      </c>
      <c r="K105" s="76">
        <v>1.3194545256587067</v>
      </c>
      <c r="M105" s="77" t="s">
        <v>305</v>
      </c>
      <c r="N105" s="298">
        <v>2.6817000000000002</v>
      </c>
      <c r="O105" s="298">
        <v>3.0712999999999999</v>
      </c>
      <c r="P105" s="298">
        <v>3.3077000000000001</v>
      </c>
      <c r="Q105" s="298">
        <v>2.6812999999999998</v>
      </c>
      <c r="R105" s="298">
        <v>2.4794999999999998</v>
      </c>
      <c r="S105" s="298">
        <v>2.3974000000000002</v>
      </c>
      <c r="T105" s="298">
        <v>2.2810999999999999</v>
      </c>
      <c r="U105" s="298">
        <v>2.7669999999999999</v>
      </c>
      <c r="V105" s="139">
        <v>2.29</v>
      </c>
      <c r="W105" s="617"/>
      <c r="X105" s="617"/>
    </row>
    <row r="106" spans="2:25" x14ac:dyDescent="0.3">
      <c r="B106" s="68" t="s">
        <v>189</v>
      </c>
      <c r="C106" s="76">
        <v>9.3267000000000007</v>
      </c>
      <c r="D106" s="76">
        <v>9.1247000000000007</v>
      </c>
      <c r="E106" s="76">
        <v>9.4547000000000008</v>
      </c>
      <c r="F106" s="76">
        <v>9.5841999999999992</v>
      </c>
      <c r="G106" s="76">
        <v>9.4124999999999996</v>
      </c>
      <c r="H106" s="76">
        <v>8.6838999999999995</v>
      </c>
      <c r="I106" s="76">
        <v>8.6190999999999995</v>
      </c>
      <c r="J106" s="76">
        <v>7.6859999999999999</v>
      </c>
      <c r="K106" s="76">
        <v>7.7737624038051951</v>
      </c>
      <c r="M106" s="77" t="s">
        <v>306</v>
      </c>
      <c r="N106" s="298">
        <v>3.0461</v>
      </c>
      <c r="O106" s="298">
        <v>2.6242000000000001</v>
      </c>
      <c r="P106" s="298">
        <v>2.4849000000000001</v>
      </c>
      <c r="Q106" s="298">
        <v>2.6332</v>
      </c>
      <c r="R106" s="298">
        <v>2.3711000000000002</v>
      </c>
      <c r="S106" s="298">
        <v>2.5638000000000001</v>
      </c>
      <c r="T106" s="298">
        <v>2.3285999999999998</v>
      </c>
      <c r="U106" s="298">
        <v>2.194</v>
      </c>
      <c r="V106" s="139">
        <v>2.0299999999999998</v>
      </c>
      <c r="W106" s="617"/>
      <c r="X106" s="617"/>
    </row>
    <row r="107" spans="2:25" x14ac:dyDescent="0.3">
      <c r="B107" s="68" t="s">
        <v>190</v>
      </c>
      <c r="C107" s="76">
        <v>6.4873000000000003</v>
      </c>
      <c r="D107" s="76">
        <v>5.7435</v>
      </c>
      <c r="E107" s="76">
        <v>5.9843999999999999</v>
      </c>
      <c r="F107" s="76">
        <v>6.3944999999999999</v>
      </c>
      <c r="G107" s="76">
        <v>5.3235999999999999</v>
      </c>
      <c r="H107" s="76">
        <v>6.2525000000000004</v>
      </c>
      <c r="I107" s="76">
        <v>5.2093999999999996</v>
      </c>
      <c r="J107" s="76">
        <v>5.7389999999999999</v>
      </c>
      <c r="K107" s="76">
        <v>5.8423861549539868</v>
      </c>
      <c r="M107" s="77" t="s">
        <v>15</v>
      </c>
      <c r="N107" s="298">
        <v>3.5102000000000002</v>
      </c>
      <c r="O107" s="298">
        <v>2.9007999999999998</v>
      </c>
      <c r="P107" s="298">
        <v>3.2059000000000002</v>
      </c>
      <c r="Q107" s="298">
        <v>2.8813</v>
      </c>
      <c r="R107" s="298">
        <v>2.8209</v>
      </c>
      <c r="S107" s="298">
        <v>2.6496</v>
      </c>
      <c r="T107" s="298">
        <v>2.8727</v>
      </c>
      <c r="U107" s="298">
        <v>2.7629999999999999</v>
      </c>
      <c r="V107" s="139">
        <v>3.01</v>
      </c>
      <c r="W107" s="617"/>
      <c r="X107" s="617"/>
    </row>
    <row r="108" spans="2:25" x14ac:dyDescent="0.3">
      <c r="B108" s="68" t="s">
        <v>191</v>
      </c>
      <c r="C108" s="76">
        <v>5.8776999999999999</v>
      </c>
      <c r="D108" s="76">
        <v>6.1322000000000001</v>
      </c>
      <c r="E108" s="76">
        <v>6.1002999999999998</v>
      </c>
      <c r="F108" s="76">
        <v>5.6923000000000004</v>
      </c>
      <c r="G108" s="76">
        <v>5.367</v>
      </c>
      <c r="H108" s="76">
        <v>5.1590999999999996</v>
      </c>
      <c r="I108" s="76">
        <v>4.9276</v>
      </c>
      <c r="J108" s="76">
        <v>5.2081999999999997</v>
      </c>
      <c r="K108" s="76">
        <v>5.0735266514000097</v>
      </c>
      <c r="M108" s="78" t="s">
        <v>307</v>
      </c>
      <c r="N108" s="298">
        <v>5.8277000000000001</v>
      </c>
      <c r="O108" s="298">
        <v>4.8384999999999998</v>
      </c>
      <c r="P108" s="298">
        <v>4.4604999999999997</v>
      </c>
      <c r="Q108" s="298">
        <v>4.3616000000000001</v>
      </c>
      <c r="R108" s="298">
        <v>4.2385000000000002</v>
      </c>
      <c r="S108" s="298">
        <v>3.5432000000000001</v>
      </c>
      <c r="T108" s="298">
        <v>3.6945000000000001</v>
      </c>
      <c r="U108" s="298">
        <v>4.1139999999999999</v>
      </c>
      <c r="V108" s="139">
        <v>3.76</v>
      </c>
      <c r="W108" s="617"/>
      <c r="X108" s="617"/>
    </row>
    <row r="109" spans="2:25" x14ac:dyDescent="0.3">
      <c r="B109" s="68" t="s">
        <v>192</v>
      </c>
      <c r="C109" s="76">
        <v>8.9039999999999999</v>
      </c>
      <c r="D109" s="76">
        <v>7.7672999999999996</v>
      </c>
      <c r="E109" s="76">
        <v>7.8299000000000003</v>
      </c>
      <c r="F109" s="76">
        <v>7.0248999999999997</v>
      </c>
      <c r="G109" s="76">
        <v>6.9795999999999996</v>
      </c>
      <c r="H109" s="76">
        <v>7.2088000000000001</v>
      </c>
      <c r="I109" s="76">
        <v>6.2995000000000001</v>
      </c>
      <c r="J109" s="76">
        <v>6.1638000000000002</v>
      </c>
      <c r="K109" s="76">
        <v>6.8938993317628956</v>
      </c>
      <c r="M109" s="77" t="s">
        <v>21</v>
      </c>
      <c r="N109" s="298">
        <v>5.7866</v>
      </c>
      <c r="O109" s="298">
        <v>5.8715999999999999</v>
      </c>
      <c r="P109" s="298">
        <v>5.8423999999999996</v>
      </c>
      <c r="Q109" s="298">
        <v>5.6070000000000002</v>
      </c>
      <c r="R109" s="298">
        <v>4.9424999999999999</v>
      </c>
      <c r="S109" s="298">
        <v>4.7118000000000002</v>
      </c>
      <c r="T109" s="298">
        <v>4.7526999999999999</v>
      </c>
      <c r="U109" s="298">
        <v>4.3289999999999997</v>
      </c>
      <c r="V109" s="139">
        <v>4.6500000000000004</v>
      </c>
      <c r="W109" s="617"/>
      <c r="X109" s="617"/>
    </row>
    <row r="110" spans="2:25" x14ac:dyDescent="0.3">
      <c r="B110" s="68" t="s">
        <v>497</v>
      </c>
      <c r="C110" s="76" t="s">
        <v>295</v>
      </c>
      <c r="D110" s="76" t="s">
        <v>295</v>
      </c>
      <c r="E110" s="76" t="s">
        <v>295</v>
      </c>
      <c r="F110" s="76" t="s">
        <v>295</v>
      </c>
      <c r="G110" s="76" t="s">
        <v>295</v>
      </c>
      <c r="H110" s="76" t="s">
        <v>295</v>
      </c>
      <c r="I110" s="76" t="s">
        <v>295</v>
      </c>
      <c r="J110" s="76" t="s">
        <v>295</v>
      </c>
      <c r="K110" s="76">
        <v>4.957481323061927</v>
      </c>
      <c r="M110" s="77" t="s">
        <v>209</v>
      </c>
      <c r="N110" s="298">
        <v>3.1865000000000001</v>
      </c>
      <c r="O110" s="298">
        <v>2.7452999999999999</v>
      </c>
      <c r="P110" s="298">
        <v>3.4123999999999999</v>
      </c>
      <c r="Q110" s="298">
        <v>2.7138</v>
      </c>
      <c r="R110" s="298">
        <v>2.5373999999999999</v>
      </c>
      <c r="S110" s="298">
        <v>2.7387999999999999</v>
      </c>
      <c r="T110" s="298">
        <v>2.5705</v>
      </c>
      <c r="U110" s="298">
        <v>2.633</v>
      </c>
      <c r="V110" s="139">
        <v>2.76</v>
      </c>
      <c r="W110" s="617"/>
      <c r="X110" s="617"/>
    </row>
    <row r="111" spans="2:25" x14ac:dyDescent="0.3">
      <c r="B111" s="68" t="s">
        <v>193</v>
      </c>
      <c r="C111" s="76">
        <v>10.894600000000001</v>
      </c>
      <c r="D111" s="76">
        <v>9.1605000000000008</v>
      </c>
      <c r="E111" s="76">
        <v>9.1392000000000007</v>
      </c>
      <c r="F111" s="76">
        <v>8.8379999999999992</v>
      </c>
      <c r="G111" s="76">
        <v>7.8352000000000004</v>
      </c>
      <c r="H111" s="76">
        <v>8.3417999999999992</v>
      </c>
      <c r="I111" s="76">
        <v>7.5861000000000001</v>
      </c>
      <c r="J111" s="76">
        <v>7.6341999999999999</v>
      </c>
      <c r="K111" s="76">
        <v>7.5299395374768237</v>
      </c>
      <c r="M111" s="77" t="s">
        <v>502</v>
      </c>
      <c r="N111" s="298" t="s">
        <v>295</v>
      </c>
      <c r="O111" s="298" t="s">
        <v>295</v>
      </c>
      <c r="P111" s="298" t="s">
        <v>295</v>
      </c>
      <c r="Q111" s="298" t="s">
        <v>295</v>
      </c>
      <c r="R111" s="298" t="s">
        <v>295</v>
      </c>
      <c r="S111" s="298" t="s">
        <v>295</v>
      </c>
      <c r="T111" s="298" t="s">
        <v>295</v>
      </c>
      <c r="U111" s="298" t="s">
        <v>295</v>
      </c>
      <c r="V111" s="139">
        <v>7.64</v>
      </c>
      <c r="W111" s="617"/>
      <c r="X111" s="617"/>
    </row>
    <row r="112" spans="2:25" x14ac:dyDescent="0.3">
      <c r="B112" s="68" t="s">
        <v>194</v>
      </c>
      <c r="C112" s="76">
        <v>12.148099999999999</v>
      </c>
      <c r="D112" s="76">
        <v>11.2037</v>
      </c>
      <c r="E112" s="76">
        <v>11.029199999999999</v>
      </c>
      <c r="F112" s="76">
        <v>11.289199999999999</v>
      </c>
      <c r="G112" s="76">
        <v>10.6135</v>
      </c>
      <c r="H112" s="76">
        <v>10.432</v>
      </c>
      <c r="I112" s="76">
        <v>9.0595999999999997</v>
      </c>
      <c r="J112" s="76">
        <v>9.6420999999999992</v>
      </c>
      <c r="K112" s="76">
        <v>8.6945377316049921</v>
      </c>
      <c r="M112" s="77" t="s">
        <v>503</v>
      </c>
      <c r="N112" s="298" t="s">
        <v>295</v>
      </c>
      <c r="O112" s="298" t="s">
        <v>295</v>
      </c>
      <c r="P112" s="298" t="s">
        <v>295</v>
      </c>
      <c r="Q112" s="298" t="s">
        <v>295</v>
      </c>
      <c r="R112" s="298" t="s">
        <v>295</v>
      </c>
      <c r="S112" s="298" t="s">
        <v>295</v>
      </c>
      <c r="T112" s="298" t="s">
        <v>295</v>
      </c>
      <c r="U112" s="298" t="s">
        <v>295</v>
      </c>
      <c r="V112" s="139">
        <v>4.21</v>
      </c>
      <c r="W112" s="617"/>
      <c r="X112" s="617"/>
    </row>
    <row r="113" spans="2:24" x14ac:dyDescent="0.3">
      <c r="B113" s="68" t="s">
        <v>35</v>
      </c>
      <c r="C113" s="76">
        <v>14.539899999999999</v>
      </c>
      <c r="D113" s="76">
        <v>14.5229</v>
      </c>
      <c r="E113" s="76">
        <v>15.5739</v>
      </c>
      <c r="F113" s="76">
        <v>15.9064</v>
      </c>
      <c r="G113" s="76">
        <v>16.196100000000001</v>
      </c>
      <c r="H113" s="76">
        <v>15.1166</v>
      </c>
      <c r="I113" s="76">
        <v>14.567399999999999</v>
      </c>
      <c r="J113" s="76">
        <v>15.9291</v>
      </c>
      <c r="K113" s="76">
        <v>14.810171857582882</v>
      </c>
      <c r="M113" s="77" t="s">
        <v>308</v>
      </c>
      <c r="N113" s="298">
        <v>2.6202999999999999</v>
      </c>
      <c r="O113" s="298">
        <v>2.585</v>
      </c>
      <c r="P113" s="298">
        <v>2.6274999999999999</v>
      </c>
      <c r="Q113" s="298">
        <v>2.7389999999999999</v>
      </c>
      <c r="R113" s="298">
        <v>2.8153999999999999</v>
      </c>
      <c r="S113" s="298">
        <v>2.7677999999999998</v>
      </c>
      <c r="T113" s="298">
        <v>2.1656</v>
      </c>
      <c r="U113" s="298">
        <v>2.1219999999999999</v>
      </c>
      <c r="V113" s="139">
        <v>2.79</v>
      </c>
      <c r="W113" s="617"/>
      <c r="X113" s="617"/>
    </row>
    <row r="114" spans="2:24" x14ac:dyDescent="0.3">
      <c r="B114" s="68" t="s">
        <v>195</v>
      </c>
      <c r="C114" s="76">
        <v>14.139200000000001</v>
      </c>
      <c r="D114" s="76">
        <v>15.5845</v>
      </c>
      <c r="E114" s="76">
        <v>15.1892</v>
      </c>
      <c r="F114" s="76">
        <v>14.4541</v>
      </c>
      <c r="G114" s="76">
        <v>14.709300000000001</v>
      </c>
      <c r="H114" s="76">
        <v>11.5045</v>
      </c>
      <c r="I114" s="76">
        <v>11.984999999999999</v>
      </c>
      <c r="J114" s="76">
        <v>12.485300000000001</v>
      </c>
      <c r="K114" s="76">
        <v>11.547759614692641</v>
      </c>
      <c r="M114" s="77" t="s">
        <v>309</v>
      </c>
      <c r="N114" s="298">
        <v>2.9718</v>
      </c>
      <c r="O114" s="298">
        <v>2.8588</v>
      </c>
      <c r="P114" s="298">
        <v>3.173</v>
      </c>
      <c r="Q114" s="298">
        <v>2.9268000000000001</v>
      </c>
      <c r="R114" s="298">
        <v>2.8113000000000001</v>
      </c>
      <c r="S114" s="298">
        <v>2.7496999999999998</v>
      </c>
      <c r="T114" s="298">
        <v>2.375</v>
      </c>
      <c r="U114" s="298">
        <v>2.4670000000000001</v>
      </c>
      <c r="V114" s="139">
        <v>2.37</v>
      </c>
      <c r="W114" s="617"/>
      <c r="X114" s="617"/>
    </row>
    <row r="115" spans="2:24" x14ac:dyDescent="0.3">
      <c r="B115" s="68" t="s">
        <v>196</v>
      </c>
      <c r="C115" s="76">
        <v>4.9668999999999999</v>
      </c>
      <c r="D115" s="76">
        <v>5.0038999999999998</v>
      </c>
      <c r="E115" s="76">
        <v>4.5359999999999996</v>
      </c>
      <c r="F115" s="76">
        <v>4.4481000000000002</v>
      </c>
      <c r="G115" s="76">
        <v>3.3332999999999999</v>
      </c>
      <c r="H115" s="76">
        <v>4.0433000000000003</v>
      </c>
      <c r="I115" s="76">
        <v>3.3435000000000001</v>
      </c>
      <c r="J115" s="76">
        <v>3.3538000000000001</v>
      </c>
      <c r="K115" s="76">
        <v>3.353250857079868</v>
      </c>
      <c r="M115" s="77" t="s">
        <v>504</v>
      </c>
      <c r="N115" s="298" t="s">
        <v>295</v>
      </c>
      <c r="O115" s="298" t="s">
        <v>295</v>
      </c>
      <c r="P115" s="298" t="s">
        <v>295</v>
      </c>
      <c r="Q115" s="298" t="s">
        <v>295</v>
      </c>
      <c r="R115" s="298" t="s">
        <v>295</v>
      </c>
      <c r="S115" s="298" t="s">
        <v>295</v>
      </c>
      <c r="T115" s="298" t="s">
        <v>295</v>
      </c>
      <c r="U115" s="298" t="s">
        <v>295</v>
      </c>
      <c r="V115" s="139">
        <v>8.15</v>
      </c>
      <c r="W115" s="617"/>
      <c r="X115" s="617"/>
    </row>
    <row r="116" spans="2:24" x14ac:dyDescent="0.3">
      <c r="B116" s="68" t="s">
        <v>37</v>
      </c>
      <c r="C116" s="76" t="s">
        <v>295</v>
      </c>
      <c r="D116" s="76" t="s">
        <v>295</v>
      </c>
      <c r="E116" s="76" t="s">
        <v>295</v>
      </c>
      <c r="F116" s="76" t="s">
        <v>295</v>
      </c>
      <c r="G116" s="76" t="s">
        <v>295</v>
      </c>
      <c r="H116" s="76" t="s">
        <v>295</v>
      </c>
      <c r="I116" s="76" t="s">
        <v>295</v>
      </c>
      <c r="J116" s="76" t="s">
        <v>295</v>
      </c>
      <c r="K116" s="76">
        <v>8.7376381617219323</v>
      </c>
      <c r="M116" s="77" t="s">
        <v>505</v>
      </c>
      <c r="N116" s="298" t="s">
        <v>295</v>
      </c>
      <c r="O116" s="298" t="s">
        <v>295</v>
      </c>
      <c r="P116" s="298" t="s">
        <v>295</v>
      </c>
      <c r="Q116" s="298" t="s">
        <v>295</v>
      </c>
      <c r="R116" s="298" t="s">
        <v>295</v>
      </c>
      <c r="S116" s="298" t="s">
        <v>295</v>
      </c>
      <c r="T116" s="298" t="s">
        <v>295</v>
      </c>
      <c r="U116" s="298" t="s">
        <v>295</v>
      </c>
      <c r="V116" s="139">
        <v>4.2300000000000004</v>
      </c>
      <c r="W116" s="617"/>
      <c r="X116" s="617"/>
    </row>
    <row r="117" spans="2:24" x14ac:dyDescent="0.3">
      <c r="B117" s="68" t="s">
        <v>38</v>
      </c>
      <c r="C117" s="76" t="s">
        <v>295</v>
      </c>
      <c r="D117" s="76" t="s">
        <v>295</v>
      </c>
      <c r="E117" s="76" t="s">
        <v>295</v>
      </c>
      <c r="F117" s="76" t="s">
        <v>295</v>
      </c>
      <c r="G117" s="76" t="s">
        <v>295</v>
      </c>
      <c r="H117" s="76" t="s">
        <v>295</v>
      </c>
      <c r="I117" s="76" t="s">
        <v>295</v>
      </c>
      <c r="J117" s="76" t="s">
        <v>295</v>
      </c>
      <c r="K117" s="76">
        <v>6.5153170652745747</v>
      </c>
      <c r="M117" s="77" t="s">
        <v>25</v>
      </c>
      <c r="N117" s="298">
        <v>6.1157000000000004</v>
      </c>
      <c r="O117" s="298">
        <v>6.6679000000000004</v>
      </c>
      <c r="P117" s="298">
        <v>5.9657</v>
      </c>
      <c r="Q117" s="298">
        <v>5.641</v>
      </c>
      <c r="R117" s="298">
        <v>6.0044000000000004</v>
      </c>
      <c r="S117" s="298">
        <v>5.1280999999999999</v>
      </c>
      <c r="T117" s="298">
        <v>4.6026999999999996</v>
      </c>
      <c r="U117" s="298">
        <v>4.8339999999999996</v>
      </c>
      <c r="V117" s="139">
        <v>5.84</v>
      </c>
      <c r="W117" s="617"/>
      <c r="X117" s="617"/>
    </row>
    <row r="118" spans="2:24" x14ac:dyDescent="0.3">
      <c r="B118" s="68" t="s">
        <v>197</v>
      </c>
      <c r="C118" s="76">
        <v>7.8773999999999997</v>
      </c>
      <c r="D118" s="76">
        <v>7.2446000000000002</v>
      </c>
      <c r="E118" s="76">
        <v>7.9062999999999999</v>
      </c>
      <c r="F118" s="76">
        <v>6.8257000000000003</v>
      </c>
      <c r="G118" s="76">
        <v>6.2786</v>
      </c>
      <c r="H118" s="76">
        <v>5.5397999999999996</v>
      </c>
      <c r="I118" s="76">
        <v>5.9913999999999996</v>
      </c>
      <c r="J118" s="76">
        <v>5.9751000000000003</v>
      </c>
      <c r="K118" s="76">
        <v>5.6072447753508134</v>
      </c>
      <c r="M118" s="77" t="s">
        <v>39</v>
      </c>
      <c r="N118" s="298">
        <v>3.7126999999999999</v>
      </c>
      <c r="O118" s="298">
        <v>3.4988999999999999</v>
      </c>
      <c r="P118" s="298">
        <v>3.6589</v>
      </c>
      <c r="Q118" s="298">
        <v>3.6530999999999998</v>
      </c>
      <c r="R118" s="298">
        <v>3.3210999999999999</v>
      </c>
      <c r="S118" s="298">
        <v>3.2292999999999998</v>
      </c>
      <c r="T118" s="298">
        <v>3.2101000000000002</v>
      </c>
      <c r="U118" s="298">
        <v>3.0920000000000001</v>
      </c>
      <c r="V118" s="139">
        <v>3.21</v>
      </c>
      <c r="W118" s="617"/>
      <c r="X118" s="617"/>
    </row>
    <row r="119" spans="2:24" x14ac:dyDescent="0.3">
      <c r="B119" s="68" t="s">
        <v>261</v>
      </c>
      <c r="C119" s="76">
        <v>20.8718</v>
      </c>
      <c r="D119" s="76">
        <v>18.261299999999999</v>
      </c>
      <c r="E119" s="76">
        <v>18.806799999999999</v>
      </c>
      <c r="F119" s="76">
        <v>18.1739</v>
      </c>
      <c r="G119" s="76">
        <v>16.351800000000001</v>
      </c>
      <c r="H119" s="76">
        <v>14.9076</v>
      </c>
      <c r="I119" s="76">
        <v>15.572900000000001</v>
      </c>
      <c r="J119" s="76">
        <v>16.4283</v>
      </c>
      <c r="K119" s="76">
        <v>17.015006872658116</v>
      </c>
      <c r="M119" s="77" t="s">
        <v>47</v>
      </c>
      <c r="N119" s="298">
        <v>3.8767</v>
      </c>
      <c r="O119" s="298">
        <v>3.12</v>
      </c>
      <c r="P119" s="298">
        <v>3.492</v>
      </c>
      <c r="Q119" s="298">
        <v>2.7917000000000001</v>
      </c>
      <c r="R119" s="298">
        <v>2.7012</v>
      </c>
      <c r="S119" s="298">
        <v>2.4569999999999999</v>
      </c>
      <c r="T119" s="298">
        <v>2.4420000000000002</v>
      </c>
      <c r="U119" s="298">
        <v>2.4550000000000001</v>
      </c>
      <c r="V119" s="139">
        <v>3.27</v>
      </c>
      <c r="W119" s="617"/>
      <c r="X119" s="617"/>
    </row>
    <row r="120" spans="2:24" x14ac:dyDescent="0.3">
      <c r="B120" s="68" t="s">
        <v>198</v>
      </c>
      <c r="C120" s="76">
        <v>11.894299999999999</v>
      </c>
      <c r="D120" s="76">
        <v>11.1211</v>
      </c>
      <c r="E120" s="76">
        <v>12.0084</v>
      </c>
      <c r="F120" s="76">
        <v>12.0099</v>
      </c>
      <c r="G120" s="76">
        <v>10.7142</v>
      </c>
      <c r="H120" s="76">
        <v>9.9460999999999995</v>
      </c>
      <c r="I120" s="76">
        <v>8.7881999999999998</v>
      </c>
      <c r="J120" s="76">
        <v>8.2926000000000002</v>
      </c>
      <c r="K120" s="76">
        <v>9.1146515496508442</v>
      </c>
      <c r="M120" s="77" t="s">
        <v>310</v>
      </c>
      <c r="N120" s="298">
        <v>4.1151</v>
      </c>
      <c r="O120" s="298">
        <v>3.4860000000000002</v>
      </c>
      <c r="P120" s="298">
        <v>3.4327000000000001</v>
      </c>
      <c r="Q120" s="298">
        <v>3.0541999999999998</v>
      </c>
      <c r="R120" s="298">
        <v>2.6926999999999999</v>
      </c>
      <c r="S120" s="298">
        <v>2.8892000000000002</v>
      </c>
      <c r="T120" s="298">
        <v>3.0324</v>
      </c>
      <c r="U120" s="298">
        <v>2.9489999999999998</v>
      </c>
      <c r="V120" s="139">
        <v>3.21</v>
      </c>
      <c r="W120" s="617"/>
      <c r="X120" s="617"/>
    </row>
    <row r="121" spans="2:24" x14ac:dyDescent="0.3">
      <c r="B121" s="68" t="s">
        <v>199</v>
      </c>
      <c r="C121" s="76">
        <v>7.4067999999999996</v>
      </c>
      <c r="D121" s="76">
        <v>6.2953999999999999</v>
      </c>
      <c r="E121" s="76">
        <v>6.0063000000000004</v>
      </c>
      <c r="F121" s="76">
        <v>5.7057000000000002</v>
      </c>
      <c r="G121" s="76">
        <v>5.5651999999999999</v>
      </c>
      <c r="H121" s="76">
        <v>5.2084999999999999</v>
      </c>
      <c r="I121" s="76">
        <v>5.1731999999999996</v>
      </c>
      <c r="J121" s="76">
        <v>4.2012999999999998</v>
      </c>
      <c r="K121" s="76">
        <v>4.2610350415533054</v>
      </c>
      <c r="M121" s="77" t="s">
        <v>311</v>
      </c>
      <c r="N121" s="298">
        <v>2.8064</v>
      </c>
      <c r="O121" s="298">
        <v>2.3715999999999999</v>
      </c>
      <c r="P121" s="298">
        <v>2.4432</v>
      </c>
      <c r="Q121" s="298">
        <v>2.4575</v>
      </c>
      <c r="R121" s="298">
        <v>2.4163000000000001</v>
      </c>
      <c r="S121" s="298">
        <v>2.4563999999999999</v>
      </c>
      <c r="T121" s="298">
        <v>2.4498000000000002</v>
      </c>
      <c r="U121" s="298">
        <v>2.2229999999999999</v>
      </c>
      <c r="V121" s="139">
        <v>2.97</v>
      </c>
      <c r="W121" s="617"/>
      <c r="X121" s="617"/>
    </row>
    <row r="122" spans="2:24" x14ac:dyDescent="0.3">
      <c r="B122" s="68" t="s">
        <v>200</v>
      </c>
      <c r="C122" s="76">
        <v>8.5942000000000007</v>
      </c>
      <c r="D122" s="76">
        <v>9.4723000000000006</v>
      </c>
      <c r="E122" s="76">
        <v>8.7523</v>
      </c>
      <c r="F122" s="76">
        <v>8.5061</v>
      </c>
      <c r="G122" s="76">
        <v>8.2935999999999996</v>
      </c>
      <c r="H122" s="76">
        <v>8.6926000000000005</v>
      </c>
      <c r="I122" s="76">
        <v>7.8007999999999997</v>
      </c>
      <c r="J122" s="76">
        <v>7.4736000000000002</v>
      </c>
      <c r="K122" s="76">
        <v>8.3781381306120206</v>
      </c>
      <c r="M122" s="78" t="s">
        <v>562</v>
      </c>
      <c r="N122" s="298" t="s">
        <v>295</v>
      </c>
      <c r="O122" s="298" t="s">
        <v>295</v>
      </c>
      <c r="P122" s="298" t="s">
        <v>295</v>
      </c>
      <c r="Q122" s="298" t="s">
        <v>295</v>
      </c>
      <c r="R122" s="298" t="s">
        <v>295</v>
      </c>
      <c r="S122" s="298" t="s">
        <v>295</v>
      </c>
      <c r="T122" s="298" t="s">
        <v>295</v>
      </c>
      <c r="U122" s="298" t="s">
        <v>295</v>
      </c>
      <c r="V122" s="139">
        <v>10.28</v>
      </c>
      <c r="W122" s="617"/>
      <c r="X122" s="617"/>
    </row>
    <row r="123" spans="2:24" x14ac:dyDescent="0.3">
      <c r="B123" s="68" t="s">
        <v>208</v>
      </c>
      <c r="C123" s="76">
        <v>9.4902999999999995</v>
      </c>
      <c r="D123" s="76">
        <v>8.2164999999999999</v>
      </c>
      <c r="E123" s="76">
        <v>7.7571000000000003</v>
      </c>
      <c r="F123" s="76">
        <v>7.4382999999999999</v>
      </c>
      <c r="G123" s="76">
        <v>7.3117000000000001</v>
      </c>
      <c r="H123" s="76">
        <v>6.7213000000000003</v>
      </c>
      <c r="I123" s="76">
        <v>6.5820999999999996</v>
      </c>
      <c r="J123" s="76">
        <v>6.4588999999999999</v>
      </c>
      <c r="K123" s="76">
        <v>6.3994843443984433</v>
      </c>
      <c r="M123" s="78" t="s">
        <v>312</v>
      </c>
      <c r="N123" s="298">
        <v>6.0286</v>
      </c>
      <c r="O123" s="298">
        <v>5.9097</v>
      </c>
      <c r="P123" s="298">
        <v>6.6254</v>
      </c>
      <c r="Q123" s="298">
        <v>6.0301999999999998</v>
      </c>
      <c r="R123" s="298">
        <v>5.3768000000000002</v>
      </c>
      <c r="S123" s="298">
        <v>5.7047999999999996</v>
      </c>
      <c r="T123" s="298">
        <v>5.2720000000000002</v>
      </c>
      <c r="U123" s="298">
        <v>5.0540000000000003</v>
      </c>
      <c r="V123" s="139">
        <v>8.02</v>
      </c>
      <c r="W123" s="617"/>
      <c r="X123" s="617"/>
    </row>
    <row r="124" spans="2:24" x14ac:dyDescent="0.3">
      <c r="B124" s="68" t="s">
        <v>51</v>
      </c>
      <c r="C124" s="76" t="s">
        <v>295</v>
      </c>
      <c r="D124" s="76" t="s">
        <v>295</v>
      </c>
      <c r="E124" s="76" t="s">
        <v>295</v>
      </c>
      <c r="F124" s="76" t="s">
        <v>295</v>
      </c>
      <c r="G124" s="76" t="s">
        <v>295</v>
      </c>
      <c r="H124" s="76" t="s">
        <v>295</v>
      </c>
      <c r="I124" s="76" t="s">
        <v>295</v>
      </c>
      <c r="J124" s="76" t="s">
        <v>295</v>
      </c>
      <c r="K124" s="76">
        <v>5.9954884848007248</v>
      </c>
      <c r="M124" s="16" t="s">
        <v>41</v>
      </c>
      <c r="N124" s="76">
        <v>6.0888999999999998</v>
      </c>
      <c r="O124" s="76">
        <v>5.4649999999999999</v>
      </c>
      <c r="P124" s="76">
        <v>6.5229999999999997</v>
      </c>
      <c r="Q124" s="76">
        <v>6.0944000000000003</v>
      </c>
      <c r="R124" s="76">
        <v>5.7938999999999998</v>
      </c>
      <c r="S124" s="76">
        <v>5.4916</v>
      </c>
      <c r="T124" s="76">
        <v>5.2747999999999999</v>
      </c>
      <c r="U124" s="76">
        <v>5.2640000000000002</v>
      </c>
      <c r="V124" s="76">
        <v>10.79</v>
      </c>
      <c r="W124" s="617"/>
      <c r="X124" s="617"/>
    </row>
    <row r="125" spans="2:24" x14ac:dyDescent="0.3">
      <c r="B125" s="68" t="s">
        <v>298</v>
      </c>
      <c r="C125" s="285">
        <v>6.6398000000000001</v>
      </c>
      <c r="D125" s="285">
        <v>5.9701000000000004</v>
      </c>
      <c r="E125" s="285">
        <v>5.2929000000000004</v>
      </c>
      <c r="F125" s="285">
        <v>5.2327000000000004</v>
      </c>
      <c r="G125" s="285">
        <v>4.7072000000000003</v>
      </c>
      <c r="H125" s="285">
        <v>5.1772999999999998</v>
      </c>
      <c r="I125" s="285">
        <v>4.8822999999999999</v>
      </c>
      <c r="J125" s="285">
        <v>4.8445</v>
      </c>
      <c r="K125" s="285">
        <v>4.3957605684692282</v>
      </c>
      <c r="M125" s="16" t="s">
        <v>498</v>
      </c>
      <c r="N125" s="15" t="s">
        <v>295</v>
      </c>
      <c r="O125" s="15" t="s">
        <v>295</v>
      </c>
      <c r="P125" s="15" t="s">
        <v>295</v>
      </c>
      <c r="Q125" s="15" t="s">
        <v>295</v>
      </c>
      <c r="R125" s="15" t="s">
        <v>295</v>
      </c>
      <c r="S125" s="15" t="s">
        <v>295</v>
      </c>
      <c r="T125" s="15" t="s">
        <v>295</v>
      </c>
      <c r="U125" s="15" t="s">
        <v>295</v>
      </c>
      <c r="V125" s="76">
        <v>1.23</v>
      </c>
      <c r="W125" s="617"/>
      <c r="X125" s="617"/>
    </row>
    <row r="126" spans="2:24" x14ac:dyDescent="0.3">
      <c r="B126" s="68" t="s">
        <v>201</v>
      </c>
      <c r="C126" s="76">
        <v>5.7853000000000003</v>
      </c>
      <c r="D126" s="76">
        <v>5.2689000000000004</v>
      </c>
      <c r="E126" s="76">
        <v>5.2560000000000002</v>
      </c>
      <c r="F126" s="76">
        <v>4.9649999999999999</v>
      </c>
      <c r="G126" s="76">
        <v>4.4496000000000002</v>
      </c>
      <c r="H126" s="76">
        <v>4.4687000000000001</v>
      </c>
      <c r="I126" s="76">
        <v>4.1967999999999996</v>
      </c>
      <c r="J126" s="287">
        <v>3.9135</v>
      </c>
      <c r="K126" s="287">
        <v>4.4602550717212353</v>
      </c>
      <c r="M126" s="16" t="s">
        <v>506</v>
      </c>
      <c r="N126" s="15" t="s">
        <v>295</v>
      </c>
      <c r="O126" s="15" t="s">
        <v>295</v>
      </c>
      <c r="P126" s="15" t="s">
        <v>295</v>
      </c>
      <c r="Q126" s="15" t="s">
        <v>295</v>
      </c>
      <c r="R126" s="15" t="s">
        <v>295</v>
      </c>
      <c r="S126" s="15" t="s">
        <v>295</v>
      </c>
      <c r="T126" s="15" t="s">
        <v>295</v>
      </c>
      <c r="U126" s="15" t="s">
        <v>295</v>
      </c>
      <c r="V126" s="76">
        <v>5.89</v>
      </c>
      <c r="W126" s="617"/>
      <c r="X126" s="617"/>
    </row>
    <row r="127" spans="2:24" x14ac:dyDescent="0.3">
      <c r="B127" s="68" t="s">
        <v>498</v>
      </c>
      <c r="C127" s="76" t="s">
        <v>295</v>
      </c>
      <c r="D127" s="76" t="s">
        <v>295</v>
      </c>
      <c r="E127" s="76" t="s">
        <v>295</v>
      </c>
      <c r="F127" s="76" t="s">
        <v>295</v>
      </c>
      <c r="G127" s="76" t="s">
        <v>295</v>
      </c>
      <c r="H127" s="76" t="s">
        <v>295</v>
      </c>
      <c r="I127" s="76" t="s">
        <v>295</v>
      </c>
      <c r="J127" s="287" t="s">
        <v>295</v>
      </c>
      <c r="K127" s="287">
        <v>1.2317579327888606</v>
      </c>
      <c r="L127" s="297"/>
      <c r="M127" s="16" t="s">
        <v>44</v>
      </c>
      <c r="N127" s="76">
        <v>4.6097000000000001</v>
      </c>
      <c r="O127" s="76">
        <v>3.7197</v>
      </c>
      <c r="P127" s="76">
        <v>3.39</v>
      </c>
      <c r="Q127" s="76">
        <v>3.6240000000000001</v>
      </c>
      <c r="R127" s="76">
        <v>3.2145999999999999</v>
      </c>
      <c r="S127" s="76">
        <v>2.9009</v>
      </c>
      <c r="T127" s="76">
        <v>2.7545999999999999</v>
      </c>
      <c r="U127" s="76">
        <v>2.7639999999999998</v>
      </c>
      <c r="V127" s="76">
        <v>3.21</v>
      </c>
      <c r="W127" s="617"/>
      <c r="X127" s="617"/>
    </row>
    <row r="128" spans="2:24" x14ac:dyDescent="0.3">
      <c r="B128" s="68" t="s">
        <v>202</v>
      </c>
      <c r="C128" s="76">
        <v>5.2506000000000004</v>
      </c>
      <c r="D128" s="76">
        <v>5.3497000000000003</v>
      </c>
      <c r="E128" s="76">
        <v>5.1018999999999997</v>
      </c>
      <c r="F128" s="76">
        <v>4.9480000000000004</v>
      </c>
      <c r="G128" s="76">
        <v>4.1224999999999996</v>
      </c>
      <c r="H128" s="76">
        <v>4.4831000000000003</v>
      </c>
      <c r="I128" s="76">
        <v>4.3113000000000001</v>
      </c>
      <c r="J128" s="287">
        <v>4.2961</v>
      </c>
      <c r="K128" s="287">
        <v>4.3648157202513564</v>
      </c>
      <c r="L128" s="297"/>
      <c r="M128" s="16" t="s">
        <v>61</v>
      </c>
      <c r="N128" s="76">
        <v>8.1487999999999996</v>
      </c>
      <c r="O128" s="76">
        <v>7.8577000000000004</v>
      </c>
      <c r="P128" s="76">
        <v>8.2348999999999997</v>
      </c>
      <c r="Q128" s="76">
        <v>8.3127999999999993</v>
      </c>
      <c r="R128" s="76">
        <v>7.1360999999999999</v>
      </c>
      <c r="S128" s="76">
        <v>7.5548000000000002</v>
      </c>
      <c r="T128" s="76">
        <v>6.6894999999999998</v>
      </c>
      <c r="U128" s="76">
        <v>5.8840000000000003</v>
      </c>
      <c r="V128" s="76">
        <v>6.9</v>
      </c>
      <c r="W128" s="617"/>
      <c r="X128" s="617"/>
    </row>
    <row r="129" spans="2:24" x14ac:dyDescent="0.3">
      <c r="B129" s="68" t="s">
        <v>203</v>
      </c>
      <c r="C129" s="76">
        <v>16.3581</v>
      </c>
      <c r="D129" s="76">
        <v>15.747299999999999</v>
      </c>
      <c r="E129" s="76">
        <v>15.5427</v>
      </c>
      <c r="F129" s="76">
        <v>14.879899999999999</v>
      </c>
      <c r="G129" s="76">
        <v>14.7517</v>
      </c>
      <c r="H129" s="76">
        <v>14.4178</v>
      </c>
      <c r="I129" s="76">
        <v>13.5786</v>
      </c>
      <c r="J129" s="287">
        <v>12.0572</v>
      </c>
      <c r="K129" s="287">
        <v>12.413990230535724</v>
      </c>
      <c r="L129" s="297"/>
      <c r="M129" s="16" t="s">
        <v>17</v>
      </c>
      <c r="N129" s="76">
        <v>2.1303000000000001</v>
      </c>
      <c r="O129" s="76">
        <v>2.1682999999999999</v>
      </c>
      <c r="P129" s="76">
        <v>1.8361000000000001</v>
      </c>
      <c r="Q129" s="76">
        <v>1.8875999999999999</v>
      </c>
      <c r="R129" s="76">
        <v>2.1093000000000002</v>
      </c>
      <c r="S129" s="76">
        <v>2.0750000000000002</v>
      </c>
      <c r="T129" s="76">
        <v>1.7428999999999999</v>
      </c>
      <c r="U129" s="76">
        <v>1.8819999999999999</v>
      </c>
      <c r="V129" s="76">
        <v>1.89</v>
      </c>
      <c r="W129" s="617"/>
      <c r="X129" s="617"/>
    </row>
    <row r="130" spans="2:24" x14ac:dyDescent="0.3">
      <c r="B130" s="68" t="s">
        <v>204</v>
      </c>
      <c r="C130" s="76">
        <v>8.1207999999999991</v>
      </c>
      <c r="D130" s="76">
        <v>7.0940000000000003</v>
      </c>
      <c r="E130" s="76">
        <v>7.3868</v>
      </c>
      <c r="F130" s="76">
        <v>7.8258000000000001</v>
      </c>
      <c r="G130" s="76">
        <v>6.6089000000000002</v>
      </c>
      <c r="H130" s="76">
        <v>5.7008000000000001</v>
      </c>
      <c r="I130" s="76">
        <v>7.1825000000000001</v>
      </c>
      <c r="J130" s="287">
        <v>5.8215000000000003</v>
      </c>
      <c r="K130" s="287">
        <v>6.0695895076923723</v>
      </c>
      <c r="L130" s="297"/>
      <c r="M130" s="16" t="s">
        <v>24</v>
      </c>
      <c r="N130" s="76">
        <v>5.9001000000000001</v>
      </c>
      <c r="O130" s="76">
        <v>5.5583</v>
      </c>
      <c r="P130" s="76">
        <v>5.7172999999999998</v>
      </c>
      <c r="Q130" s="76">
        <v>4.9703999999999997</v>
      </c>
      <c r="R130" s="76">
        <v>4.5209999999999999</v>
      </c>
      <c r="S130" s="76">
        <v>4.3902000000000001</v>
      </c>
      <c r="T130" s="76">
        <v>4.1527000000000003</v>
      </c>
      <c r="U130" s="76">
        <v>3.7210000000000001</v>
      </c>
      <c r="V130" s="76">
        <v>5.19</v>
      </c>
      <c r="W130" s="617"/>
      <c r="X130" s="617"/>
    </row>
    <row r="131" spans="2:24" x14ac:dyDescent="0.3">
      <c r="B131" s="68" t="s">
        <v>210</v>
      </c>
      <c r="C131" s="76">
        <v>4.7248000000000001</v>
      </c>
      <c r="D131" s="76">
        <v>4.6561000000000003</v>
      </c>
      <c r="E131" s="76">
        <v>4.4149000000000003</v>
      </c>
      <c r="F131" s="76">
        <v>4.4466999999999999</v>
      </c>
      <c r="G131" s="76">
        <v>4.0091000000000001</v>
      </c>
      <c r="H131" s="76">
        <v>4.2662000000000004</v>
      </c>
      <c r="I131" s="76">
        <v>3.9531999999999998</v>
      </c>
      <c r="J131" s="287">
        <v>3.661</v>
      </c>
      <c r="K131" s="287">
        <v>3.4630400152481902</v>
      </c>
      <c r="L131" s="297"/>
      <c r="M131" s="16" t="s">
        <v>46</v>
      </c>
      <c r="N131" s="76">
        <v>4.3604000000000003</v>
      </c>
      <c r="O131" s="76">
        <v>3.5188999999999999</v>
      </c>
      <c r="P131" s="76">
        <v>3.4903</v>
      </c>
      <c r="Q131" s="76">
        <v>3.1076999999999999</v>
      </c>
      <c r="R131" s="76">
        <v>3.1608999999999998</v>
      </c>
      <c r="S131" s="76">
        <v>2.9281999999999999</v>
      </c>
      <c r="T131" s="76">
        <v>2.4773999999999998</v>
      </c>
      <c r="U131" s="76">
        <v>2.27</v>
      </c>
      <c r="V131" s="76">
        <v>2.62</v>
      </c>
      <c r="W131" s="617"/>
      <c r="X131" s="617"/>
    </row>
    <row r="132" spans="2:24" x14ac:dyDescent="0.3">
      <c r="B132" s="68" t="s">
        <v>70</v>
      </c>
      <c r="C132" s="76" t="s">
        <v>295</v>
      </c>
      <c r="D132" s="76" t="s">
        <v>295</v>
      </c>
      <c r="E132" s="76" t="s">
        <v>295</v>
      </c>
      <c r="F132" s="76" t="s">
        <v>295</v>
      </c>
      <c r="G132" s="76" t="s">
        <v>295</v>
      </c>
      <c r="H132" s="76" t="s">
        <v>295</v>
      </c>
      <c r="I132" s="76" t="s">
        <v>295</v>
      </c>
      <c r="J132" s="287" t="s">
        <v>295</v>
      </c>
      <c r="K132" s="287">
        <v>9.9626094657089439</v>
      </c>
      <c r="L132" s="297"/>
      <c r="M132" s="16" t="s">
        <v>22</v>
      </c>
      <c r="N132" s="15" t="s">
        <v>295</v>
      </c>
      <c r="O132" s="15" t="s">
        <v>295</v>
      </c>
      <c r="P132" s="15" t="s">
        <v>295</v>
      </c>
      <c r="Q132" s="15" t="s">
        <v>295</v>
      </c>
      <c r="R132" s="15" t="s">
        <v>295</v>
      </c>
      <c r="S132" s="15" t="s">
        <v>295</v>
      </c>
      <c r="T132" s="15" t="s">
        <v>295</v>
      </c>
      <c r="U132" s="15" t="s">
        <v>295</v>
      </c>
      <c r="V132" s="76">
        <v>3.41</v>
      </c>
      <c r="W132" s="617"/>
      <c r="X132" s="617"/>
    </row>
    <row r="133" spans="2:24" x14ac:dyDescent="0.3">
      <c r="B133" s="68" t="s">
        <v>71</v>
      </c>
      <c r="C133" s="76" t="s">
        <v>295</v>
      </c>
      <c r="D133" s="76" t="s">
        <v>295</v>
      </c>
      <c r="E133" s="76" t="s">
        <v>295</v>
      </c>
      <c r="F133" s="76" t="s">
        <v>295</v>
      </c>
      <c r="G133" s="76" t="s">
        <v>295</v>
      </c>
      <c r="H133" s="76" t="s">
        <v>295</v>
      </c>
      <c r="I133" s="76" t="s">
        <v>295</v>
      </c>
      <c r="J133" s="287" t="s">
        <v>295</v>
      </c>
      <c r="K133" s="287">
        <v>11.569137216885521</v>
      </c>
      <c r="L133" s="286"/>
      <c r="W133" s="617"/>
      <c r="X133" s="617"/>
    </row>
    <row r="134" spans="2:24" x14ac:dyDescent="0.3">
      <c r="B134" s="284" t="s">
        <v>211</v>
      </c>
      <c r="C134" s="79">
        <v>6.6657999999999999</v>
      </c>
      <c r="D134" s="79">
        <v>6.4195000000000002</v>
      </c>
      <c r="E134" s="79">
        <v>6.5170000000000003</v>
      </c>
      <c r="F134" s="79">
        <v>6.2664</v>
      </c>
      <c r="G134" s="79">
        <v>5.8128000000000002</v>
      </c>
      <c r="H134" s="79">
        <v>5.7549999999999999</v>
      </c>
      <c r="I134" s="79">
        <v>5.3460999999999999</v>
      </c>
      <c r="J134" s="288">
        <v>5.2432999999999996</v>
      </c>
      <c r="K134" s="288">
        <v>5.1806193122326318</v>
      </c>
      <c r="L134" s="286"/>
    </row>
    <row r="135" spans="2:24" x14ac:dyDescent="0.3">
      <c r="B135" s="80"/>
      <c r="C135" s="81"/>
      <c r="D135" s="81"/>
      <c r="E135" s="81"/>
      <c r="F135" s="81"/>
      <c r="G135" s="81"/>
      <c r="H135" s="81"/>
      <c r="I135" s="81"/>
      <c r="J135" s="60"/>
      <c r="K135" s="60"/>
      <c r="L135" s="82"/>
    </row>
    <row r="136" spans="2:24" x14ac:dyDescent="0.3">
      <c r="B136" s="80"/>
      <c r="C136" s="81"/>
      <c r="D136" s="81"/>
      <c r="E136" s="81"/>
      <c r="F136" s="81"/>
      <c r="G136" s="81"/>
      <c r="H136" s="81"/>
      <c r="I136" s="81"/>
      <c r="J136" s="60"/>
      <c r="K136" s="60"/>
      <c r="L136" s="82"/>
    </row>
    <row r="137" spans="2:24" x14ac:dyDescent="0.3">
      <c r="B137" s="80"/>
      <c r="C137" s="81"/>
      <c r="D137" s="81"/>
      <c r="E137" s="81"/>
      <c r="F137" s="81"/>
      <c r="G137" s="81"/>
      <c r="H137" s="81"/>
      <c r="I137" s="81"/>
      <c r="J137" s="60"/>
      <c r="K137" s="60"/>
      <c r="L137" s="82"/>
    </row>
    <row r="138" spans="2:24" x14ac:dyDescent="0.3">
      <c r="B138" s="80"/>
      <c r="C138" s="81"/>
      <c r="D138" s="81"/>
      <c r="E138" s="81"/>
      <c r="F138" s="81"/>
      <c r="G138" s="81"/>
      <c r="H138" s="81"/>
      <c r="I138" s="81"/>
      <c r="J138" s="60"/>
      <c r="K138" s="60"/>
      <c r="L138" s="82"/>
    </row>
    <row r="139" spans="2:24" x14ac:dyDescent="0.3">
      <c r="B139" s="80"/>
      <c r="C139" s="81"/>
      <c r="D139" s="81"/>
      <c r="E139" s="81"/>
      <c r="F139" s="81"/>
      <c r="G139" s="81"/>
      <c r="H139" s="81"/>
      <c r="I139" s="81"/>
      <c r="J139" s="60"/>
      <c r="K139" s="60"/>
      <c r="L139" s="82"/>
    </row>
    <row r="140" spans="2:24" x14ac:dyDescent="0.3">
      <c r="B140" s="80"/>
      <c r="C140" s="81"/>
      <c r="D140" s="81"/>
      <c r="E140" s="81"/>
      <c r="F140" s="81"/>
      <c r="G140" s="81"/>
      <c r="H140" s="81"/>
      <c r="I140" s="81"/>
      <c r="J140" s="60"/>
      <c r="K140" s="60"/>
      <c r="L140" s="82"/>
    </row>
    <row r="141" spans="2:24" x14ac:dyDescent="0.3">
      <c r="B141" s="80"/>
      <c r="C141" s="81"/>
      <c r="D141" s="81"/>
      <c r="E141" s="81"/>
      <c r="F141" s="81"/>
      <c r="G141" s="81"/>
      <c r="H141" s="81"/>
      <c r="I141" s="81"/>
      <c r="J141" s="60"/>
      <c r="K141" s="60"/>
      <c r="L141" s="82"/>
    </row>
    <row r="142" spans="2:24" x14ac:dyDescent="0.3">
      <c r="B142" s="80"/>
      <c r="C142" s="81"/>
      <c r="D142" s="81"/>
      <c r="E142" s="81"/>
      <c r="F142" s="81"/>
      <c r="G142" s="81"/>
      <c r="H142" s="81"/>
      <c r="I142" s="81"/>
      <c r="J142" s="60"/>
      <c r="K142" s="60"/>
      <c r="L142" s="82"/>
    </row>
    <row r="143" spans="2:24" x14ac:dyDescent="0.3">
      <c r="B143" s="80"/>
      <c r="C143" s="81"/>
      <c r="D143" s="81"/>
      <c r="E143" s="81"/>
      <c r="F143" s="81"/>
      <c r="G143" s="81"/>
      <c r="H143" s="81"/>
      <c r="I143" s="81"/>
      <c r="J143" s="60"/>
      <c r="K143" s="60"/>
      <c r="L143" s="82"/>
    </row>
    <row r="144" spans="2:24" x14ac:dyDescent="0.3">
      <c r="B144" s="80"/>
      <c r="C144" s="81"/>
      <c r="D144" s="81"/>
      <c r="E144" s="81"/>
      <c r="F144" s="81"/>
      <c r="G144" s="81"/>
      <c r="H144" s="81"/>
      <c r="I144" s="81"/>
      <c r="J144" s="60"/>
      <c r="K144" s="60"/>
      <c r="L144" s="82"/>
    </row>
    <row r="145" spans="2:12" x14ac:dyDescent="0.3">
      <c r="B145" s="80"/>
      <c r="C145" s="81"/>
      <c r="D145" s="81"/>
      <c r="E145" s="81"/>
      <c r="F145" s="81"/>
      <c r="G145" s="81"/>
      <c r="H145" s="81"/>
      <c r="I145" s="81"/>
      <c r="J145" s="60"/>
      <c r="K145" s="60"/>
      <c r="L145" s="82"/>
    </row>
    <row r="146" spans="2:12" x14ac:dyDescent="0.3">
      <c r="B146" s="80"/>
      <c r="C146" s="81"/>
      <c r="D146" s="81"/>
      <c r="E146" s="81"/>
      <c r="F146" s="81"/>
      <c r="G146" s="81"/>
      <c r="H146" s="81"/>
      <c r="I146" s="81"/>
      <c r="J146" s="60"/>
      <c r="K146" s="60"/>
      <c r="L146" s="82"/>
    </row>
    <row r="147" spans="2:12" x14ac:dyDescent="0.3">
      <c r="B147" s="80"/>
      <c r="C147" s="81"/>
      <c r="D147" s="81"/>
      <c r="E147" s="81"/>
      <c r="F147" s="81"/>
      <c r="G147" s="81"/>
      <c r="H147" s="81"/>
      <c r="I147" s="81"/>
      <c r="J147" s="60"/>
      <c r="K147" s="60"/>
      <c r="L147" s="82"/>
    </row>
    <row r="148" spans="2:12" x14ac:dyDescent="0.3">
      <c r="B148" s="80"/>
      <c r="C148" s="81"/>
      <c r="D148" s="81"/>
      <c r="E148" s="81"/>
      <c r="F148" s="81"/>
      <c r="G148" s="81"/>
      <c r="H148" s="81"/>
      <c r="I148" s="81"/>
      <c r="J148" s="60"/>
      <c r="K148" s="60"/>
      <c r="L148" s="82"/>
    </row>
    <row r="149" spans="2:12" x14ac:dyDescent="0.3">
      <c r="B149" s="80"/>
      <c r="C149" s="81"/>
      <c r="D149" s="81"/>
      <c r="E149" s="81"/>
      <c r="F149" s="81"/>
      <c r="G149" s="81"/>
      <c r="H149" s="81"/>
      <c r="I149" s="81"/>
      <c r="J149" s="60"/>
      <c r="K149" s="60"/>
      <c r="L149" s="82"/>
    </row>
    <row r="150" spans="2:12" x14ac:dyDescent="0.3">
      <c r="B150" s="80"/>
      <c r="C150" s="81"/>
      <c r="D150" s="81"/>
      <c r="E150" s="81"/>
      <c r="F150" s="81"/>
      <c r="G150" s="81"/>
      <c r="H150" s="81"/>
      <c r="I150" s="81"/>
      <c r="J150" s="60"/>
      <c r="K150" s="60"/>
      <c r="L150" s="82"/>
    </row>
    <row r="151" spans="2:12" x14ac:dyDescent="0.3">
      <c r="B151" s="80"/>
      <c r="C151" s="81"/>
      <c r="D151" s="81"/>
      <c r="E151" s="81"/>
      <c r="F151" s="81"/>
      <c r="G151" s="81"/>
      <c r="H151" s="81"/>
      <c r="I151" s="81"/>
      <c r="J151" s="60"/>
      <c r="K151" s="60"/>
      <c r="L151" s="82"/>
    </row>
    <row r="152" spans="2:12" x14ac:dyDescent="0.3">
      <c r="B152" s="80"/>
      <c r="C152" s="81"/>
      <c r="D152" s="81"/>
      <c r="E152" s="81"/>
      <c r="F152" s="81"/>
      <c r="G152" s="81"/>
      <c r="H152" s="81"/>
      <c r="I152" s="81"/>
      <c r="J152" s="60"/>
      <c r="K152" s="60"/>
      <c r="L152" s="82"/>
    </row>
    <row r="153" spans="2:12" x14ac:dyDescent="0.3">
      <c r="B153" s="80"/>
      <c r="C153" s="81"/>
      <c r="D153" s="81"/>
      <c r="E153" s="81"/>
      <c r="F153" s="81"/>
      <c r="G153" s="81"/>
      <c r="H153" s="81"/>
      <c r="I153" s="81"/>
      <c r="J153" s="60"/>
      <c r="K153" s="60"/>
      <c r="L153" s="82"/>
    </row>
    <row r="154" spans="2:12" x14ac:dyDescent="0.3">
      <c r="B154" s="80"/>
      <c r="C154" s="81"/>
      <c r="D154" s="81"/>
      <c r="E154" s="81"/>
      <c r="F154" s="81"/>
      <c r="G154" s="81"/>
      <c r="H154" s="81"/>
      <c r="I154" s="81"/>
      <c r="J154" s="60"/>
      <c r="K154" s="60"/>
      <c r="L154" s="82"/>
    </row>
    <row r="155" spans="2:12" x14ac:dyDescent="0.3">
      <c r="B155" s="80"/>
      <c r="C155" s="81"/>
      <c r="D155" s="81"/>
      <c r="E155" s="81"/>
      <c r="F155" s="81"/>
      <c r="G155" s="81"/>
      <c r="H155" s="81"/>
      <c r="I155" s="81"/>
      <c r="J155" s="60"/>
      <c r="K155" s="60"/>
      <c r="L155" s="82"/>
    </row>
    <row r="156" spans="2:12" x14ac:dyDescent="0.3">
      <c r="B156" s="80"/>
      <c r="C156" s="81"/>
      <c r="D156" s="81"/>
      <c r="E156" s="81"/>
      <c r="F156" s="81"/>
      <c r="G156" s="81"/>
      <c r="H156" s="81"/>
      <c r="I156" s="81"/>
      <c r="J156" s="60"/>
      <c r="K156" s="60"/>
      <c r="L156" s="82"/>
    </row>
    <row r="157" spans="2:12" x14ac:dyDescent="0.3">
      <c r="B157" s="80"/>
      <c r="C157" s="81"/>
      <c r="D157" s="81"/>
      <c r="E157" s="81"/>
      <c r="F157" s="81"/>
      <c r="G157" s="81"/>
      <c r="H157" s="81"/>
      <c r="I157" s="81"/>
      <c r="J157" s="60"/>
      <c r="K157" s="60"/>
      <c r="L157" s="82"/>
    </row>
    <row r="158" spans="2:12" x14ac:dyDescent="0.3">
      <c r="B158" s="80"/>
      <c r="C158" s="81"/>
      <c r="D158" s="81"/>
      <c r="E158" s="81"/>
      <c r="F158" s="81"/>
      <c r="G158" s="81"/>
      <c r="H158" s="81"/>
      <c r="I158" s="81"/>
      <c r="J158" s="60"/>
      <c r="K158" s="60"/>
      <c r="L158" s="82"/>
    </row>
    <row r="159" spans="2:12" x14ac:dyDescent="0.3">
      <c r="B159" s="80"/>
      <c r="C159" s="81"/>
      <c r="D159" s="81"/>
      <c r="E159" s="81"/>
      <c r="F159" s="81"/>
      <c r="G159" s="81"/>
      <c r="H159" s="81"/>
      <c r="I159" s="81"/>
      <c r="J159" s="60"/>
      <c r="K159" s="60"/>
      <c r="L159" s="82"/>
    </row>
    <row r="160" spans="2:12" x14ac:dyDescent="0.3">
      <c r="B160" s="80"/>
      <c r="C160" s="81"/>
      <c r="D160" s="81"/>
      <c r="E160" s="81"/>
      <c r="F160" s="81"/>
      <c r="G160" s="81"/>
      <c r="H160" s="81"/>
      <c r="I160" s="81"/>
      <c r="J160" s="60"/>
      <c r="K160" s="60"/>
      <c r="L160" s="82"/>
    </row>
    <row r="161" spans="2:12" x14ac:dyDescent="0.3">
      <c r="B161" s="80"/>
      <c r="C161" s="81"/>
      <c r="D161" s="81"/>
      <c r="E161" s="81"/>
      <c r="F161" s="81"/>
      <c r="G161" s="81"/>
      <c r="H161" s="81"/>
      <c r="I161" s="81"/>
      <c r="J161" s="60"/>
      <c r="K161" s="60"/>
      <c r="L161" s="82"/>
    </row>
    <row r="162" spans="2:12" x14ac:dyDescent="0.3">
      <c r="B162" s="80"/>
      <c r="C162" s="81"/>
      <c r="D162" s="81"/>
      <c r="E162" s="81"/>
      <c r="F162" s="81"/>
      <c r="G162" s="81"/>
      <c r="H162" s="81"/>
      <c r="I162" s="81"/>
      <c r="J162" s="60"/>
      <c r="K162" s="60"/>
      <c r="L162" s="82"/>
    </row>
    <row r="163" spans="2:12" x14ac:dyDescent="0.3">
      <c r="B163" s="80"/>
      <c r="C163" s="81"/>
      <c r="D163" s="81"/>
      <c r="E163" s="81"/>
      <c r="F163" s="81"/>
      <c r="G163" s="81"/>
      <c r="H163" s="81"/>
      <c r="I163" s="81"/>
      <c r="J163" s="60"/>
      <c r="K163" s="60"/>
      <c r="L163" s="82"/>
    </row>
    <row r="164" spans="2:12" x14ac:dyDescent="0.3">
      <c r="B164" s="80"/>
      <c r="C164" s="81"/>
      <c r="D164" s="81"/>
      <c r="E164" s="81"/>
      <c r="F164" s="81"/>
      <c r="G164" s="81"/>
      <c r="H164" s="81"/>
      <c r="I164" s="81"/>
      <c r="J164" s="60"/>
      <c r="K164" s="60"/>
      <c r="L164" s="82"/>
    </row>
    <row r="165" spans="2:12" x14ac:dyDescent="0.3">
      <c r="B165" s="80"/>
      <c r="C165" s="81"/>
      <c r="D165" s="81"/>
      <c r="E165" s="81"/>
      <c r="F165" s="81"/>
      <c r="G165" s="81"/>
      <c r="H165" s="81"/>
      <c r="I165" s="81"/>
      <c r="J165" s="60"/>
      <c r="K165" s="60"/>
      <c r="L165" s="82"/>
    </row>
    <row r="166" spans="2:12" x14ac:dyDescent="0.3">
      <c r="B166" s="80"/>
      <c r="C166" s="81"/>
      <c r="D166" s="81"/>
      <c r="E166" s="81"/>
      <c r="F166" s="81"/>
      <c r="G166" s="81"/>
      <c r="H166" s="81"/>
      <c r="I166" s="81"/>
      <c r="J166" s="60"/>
      <c r="K166" s="60"/>
      <c r="L166" s="82"/>
    </row>
    <row r="167" spans="2:12" x14ac:dyDescent="0.3">
      <c r="B167" s="80"/>
      <c r="C167" s="81"/>
      <c r="D167" s="81"/>
      <c r="E167" s="81"/>
      <c r="F167" s="81"/>
      <c r="G167" s="81"/>
      <c r="H167" s="81"/>
      <c r="I167" s="81"/>
      <c r="J167" s="60"/>
      <c r="K167" s="60"/>
      <c r="L167" s="82"/>
    </row>
    <row r="168" spans="2:12" x14ac:dyDescent="0.3">
      <c r="B168" s="80"/>
      <c r="C168" s="81"/>
      <c r="D168" s="81"/>
      <c r="E168" s="81"/>
      <c r="F168" s="81"/>
      <c r="G168" s="81"/>
      <c r="H168" s="81"/>
      <c r="I168" s="81"/>
      <c r="J168" s="60"/>
      <c r="K168" s="60"/>
      <c r="L168" s="82"/>
    </row>
    <row r="169" spans="2:12" x14ac:dyDescent="0.3">
      <c r="B169" s="80"/>
      <c r="C169" s="81"/>
      <c r="D169" s="81"/>
      <c r="E169" s="81"/>
      <c r="F169" s="81"/>
      <c r="G169" s="81"/>
      <c r="H169" s="81"/>
      <c r="I169" s="81"/>
      <c r="J169" s="60"/>
      <c r="K169" s="60"/>
      <c r="L169" s="82"/>
    </row>
    <row r="170" spans="2:12" x14ac:dyDescent="0.3">
      <c r="B170" s="80"/>
      <c r="C170" s="81"/>
      <c r="D170" s="81"/>
      <c r="E170" s="81"/>
      <c r="F170" s="81"/>
      <c r="G170" s="81"/>
      <c r="H170" s="81"/>
      <c r="I170" s="81"/>
      <c r="J170" s="60"/>
      <c r="K170" s="60"/>
      <c r="L170" s="82"/>
    </row>
    <row r="171" spans="2:12" x14ac:dyDescent="0.3">
      <c r="B171" s="80"/>
      <c r="C171" s="81"/>
      <c r="D171" s="81"/>
      <c r="E171" s="81"/>
      <c r="F171" s="81"/>
      <c r="G171" s="81"/>
      <c r="H171" s="81"/>
      <c r="I171" s="81"/>
      <c r="J171" s="60"/>
      <c r="K171" s="60"/>
      <c r="L171" s="82"/>
    </row>
    <row r="172" spans="2:12" x14ac:dyDescent="0.3">
      <c r="B172" s="80"/>
      <c r="C172" s="81"/>
      <c r="D172" s="81"/>
      <c r="E172" s="81"/>
      <c r="F172" s="81"/>
      <c r="G172" s="81"/>
      <c r="H172" s="81"/>
      <c r="I172" s="81"/>
      <c r="J172" s="60"/>
      <c r="K172" s="60"/>
      <c r="L172" s="82"/>
    </row>
    <row r="173" spans="2:12" x14ac:dyDescent="0.3">
      <c r="B173" s="80"/>
      <c r="C173" s="81"/>
      <c r="D173" s="81"/>
      <c r="E173" s="81"/>
      <c r="F173" s="81"/>
      <c r="G173" s="81"/>
      <c r="H173" s="81"/>
      <c r="I173" s="81"/>
      <c r="J173" s="60"/>
      <c r="K173" s="60"/>
      <c r="L173" s="82"/>
    </row>
    <row r="174" spans="2:12" x14ac:dyDescent="0.3">
      <c r="B174" s="80"/>
      <c r="C174" s="81"/>
      <c r="D174" s="81"/>
      <c r="E174" s="81"/>
      <c r="F174" s="81"/>
      <c r="G174" s="81"/>
      <c r="H174" s="81"/>
      <c r="I174" s="81"/>
      <c r="J174" s="60"/>
      <c r="K174" s="60"/>
      <c r="L174" s="82"/>
    </row>
    <row r="175" spans="2:12" x14ac:dyDescent="0.3">
      <c r="B175" s="80"/>
      <c r="C175" s="81"/>
      <c r="D175" s="81"/>
      <c r="E175" s="81"/>
      <c r="F175" s="81"/>
      <c r="G175" s="81"/>
      <c r="H175" s="81"/>
      <c r="I175" s="81"/>
      <c r="J175" s="60"/>
      <c r="K175" s="60"/>
      <c r="L175" s="82"/>
    </row>
    <row r="176" spans="2:12" x14ac:dyDescent="0.3">
      <c r="B176" s="80"/>
      <c r="C176" s="81"/>
      <c r="D176" s="81"/>
      <c r="E176" s="81"/>
      <c r="F176" s="81"/>
      <c r="G176" s="81"/>
      <c r="H176" s="81"/>
      <c r="I176" s="81"/>
      <c r="J176" s="60"/>
      <c r="K176" s="60"/>
      <c r="L176" s="82"/>
    </row>
    <row r="177" spans="2:12" x14ac:dyDescent="0.3">
      <c r="B177" s="80"/>
      <c r="C177" s="81"/>
      <c r="D177" s="81"/>
      <c r="E177" s="81"/>
      <c r="F177" s="81"/>
      <c r="G177" s="81"/>
      <c r="H177" s="81"/>
      <c r="I177" s="81"/>
      <c r="J177" s="60"/>
      <c r="K177" s="60"/>
      <c r="L177" s="82"/>
    </row>
    <row r="178" spans="2:12" x14ac:dyDescent="0.3">
      <c r="B178" s="80"/>
      <c r="C178" s="81"/>
      <c r="D178" s="81"/>
      <c r="E178" s="81"/>
      <c r="F178" s="81"/>
      <c r="G178" s="81"/>
      <c r="H178" s="81"/>
      <c r="I178" s="81"/>
      <c r="J178" s="60"/>
      <c r="K178" s="60"/>
      <c r="L178" s="82"/>
    </row>
    <row r="179" spans="2:12" x14ac:dyDescent="0.3">
      <c r="B179" s="80"/>
      <c r="C179" s="81"/>
      <c r="D179" s="81"/>
      <c r="E179" s="81"/>
      <c r="F179" s="81"/>
      <c r="G179" s="81"/>
      <c r="H179" s="81"/>
      <c r="I179" s="81"/>
      <c r="J179" s="60"/>
      <c r="K179" s="60"/>
      <c r="L179" s="82"/>
    </row>
    <row r="180" spans="2:12" x14ac:dyDescent="0.3">
      <c r="B180" s="80"/>
      <c r="C180" s="81"/>
      <c r="D180" s="81"/>
      <c r="E180" s="81"/>
      <c r="F180" s="81"/>
      <c r="G180" s="81"/>
      <c r="H180" s="81"/>
      <c r="I180" s="81"/>
      <c r="J180" s="60"/>
      <c r="K180" s="60"/>
      <c r="L180" s="82"/>
    </row>
    <row r="181" spans="2:12" x14ac:dyDescent="0.3">
      <c r="B181" s="80"/>
      <c r="C181" s="81"/>
      <c r="D181" s="81"/>
      <c r="E181" s="81"/>
      <c r="F181" s="81"/>
      <c r="G181" s="81"/>
      <c r="H181" s="81"/>
      <c r="I181" s="81"/>
      <c r="J181" s="60"/>
      <c r="K181" s="60"/>
      <c r="L181" s="82"/>
    </row>
    <row r="182" spans="2:12" x14ac:dyDescent="0.3">
      <c r="B182" s="80"/>
      <c r="C182" s="81"/>
      <c r="D182" s="81"/>
      <c r="E182" s="81"/>
      <c r="F182" s="81"/>
      <c r="G182" s="81"/>
      <c r="H182" s="81"/>
      <c r="I182" s="81"/>
      <c r="J182" s="60"/>
      <c r="K182" s="60"/>
      <c r="L182" s="82"/>
    </row>
    <row r="183" spans="2:12" x14ac:dyDescent="0.3">
      <c r="B183" s="80"/>
      <c r="C183" s="81"/>
      <c r="D183" s="81"/>
      <c r="E183" s="81"/>
      <c r="F183" s="81"/>
      <c r="G183" s="81"/>
      <c r="H183" s="81"/>
      <c r="I183" s="81"/>
      <c r="J183" s="60"/>
      <c r="K183" s="60"/>
      <c r="L183" s="82"/>
    </row>
    <row r="184" spans="2:12" x14ac:dyDescent="0.3">
      <c r="B184" s="80"/>
      <c r="C184" s="81"/>
      <c r="D184" s="81"/>
      <c r="E184" s="81"/>
      <c r="F184" s="81"/>
      <c r="G184" s="81"/>
      <c r="H184" s="81"/>
      <c r="I184" s="81"/>
      <c r="J184" s="60"/>
      <c r="K184" s="60"/>
      <c r="L184" s="82"/>
    </row>
    <row r="185" spans="2:12" x14ac:dyDescent="0.3">
      <c r="B185" s="80"/>
      <c r="C185" s="81"/>
      <c r="D185" s="81"/>
      <c r="E185" s="81"/>
      <c r="F185" s="81"/>
      <c r="G185" s="81"/>
      <c r="H185" s="81"/>
      <c r="I185" s="81"/>
      <c r="J185" s="60"/>
      <c r="K185" s="60"/>
      <c r="L185" s="82"/>
    </row>
    <row r="186" spans="2:12" x14ac:dyDescent="0.3">
      <c r="B186" s="80"/>
      <c r="C186" s="81"/>
      <c r="D186" s="81"/>
      <c r="E186" s="81"/>
      <c r="F186" s="81"/>
      <c r="G186" s="81"/>
      <c r="H186" s="81"/>
      <c r="I186" s="81"/>
      <c r="J186" s="60"/>
      <c r="K186" s="60"/>
      <c r="L186" s="82"/>
    </row>
    <row r="187" spans="2:12" x14ac:dyDescent="0.3">
      <c r="B187" s="80"/>
      <c r="C187" s="81"/>
      <c r="D187" s="81"/>
      <c r="E187" s="81"/>
      <c r="F187" s="81"/>
      <c r="G187" s="81"/>
      <c r="H187" s="81"/>
      <c r="I187" s="81"/>
      <c r="J187" s="60"/>
      <c r="K187" s="60"/>
      <c r="L187" s="82"/>
    </row>
    <row r="188" spans="2:12" x14ac:dyDescent="0.3">
      <c r="B188" s="80"/>
      <c r="C188" s="81"/>
      <c r="D188" s="81"/>
      <c r="E188" s="81"/>
      <c r="F188" s="81"/>
      <c r="G188" s="81"/>
      <c r="H188" s="81"/>
      <c r="I188" s="81"/>
      <c r="J188" s="60"/>
      <c r="K188" s="60"/>
      <c r="L188" s="82"/>
    </row>
    <row r="189" spans="2:12" x14ac:dyDescent="0.3">
      <c r="B189" s="80"/>
      <c r="C189" s="81"/>
      <c r="D189" s="81"/>
      <c r="E189" s="81"/>
      <c r="F189" s="81"/>
      <c r="G189" s="81"/>
      <c r="H189" s="81"/>
      <c r="I189" s="81"/>
      <c r="J189" s="60"/>
      <c r="K189" s="60"/>
      <c r="L189" s="82"/>
    </row>
    <row r="190" spans="2:12" x14ac:dyDescent="0.3">
      <c r="B190" s="80"/>
      <c r="C190" s="81"/>
      <c r="D190" s="81"/>
      <c r="E190" s="81"/>
      <c r="F190" s="81"/>
      <c r="G190" s="81"/>
      <c r="H190" s="81"/>
      <c r="I190" s="81"/>
      <c r="J190" s="60"/>
      <c r="K190" s="60"/>
      <c r="L190" s="82"/>
    </row>
    <row r="191" spans="2:12" x14ac:dyDescent="0.3">
      <c r="B191" s="80"/>
      <c r="C191" s="81"/>
      <c r="D191" s="81"/>
      <c r="E191" s="81"/>
      <c r="F191" s="81"/>
      <c r="G191" s="81"/>
      <c r="H191" s="81"/>
      <c r="I191" s="81"/>
      <c r="J191" s="60"/>
      <c r="K191" s="60"/>
      <c r="L191" s="82"/>
    </row>
    <row r="192" spans="2:12" x14ac:dyDescent="0.3">
      <c r="B192" s="80"/>
      <c r="C192" s="81"/>
      <c r="D192" s="81"/>
      <c r="E192" s="81"/>
      <c r="F192" s="81"/>
      <c r="G192" s="81"/>
      <c r="H192" s="81"/>
      <c r="I192" s="81"/>
      <c r="J192" s="60"/>
      <c r="K192" s="60"/>
      <c r="L192" s="82"/>
    </row>
    <row r="193" spans="2:12" x14ac:dyDescent="0.3">
      <c r="B193" s="80"/>
      <c r="C193" s="81"/>
      <c r="D193" s="81"/>
      <c r="E193" s="81"/>
      <c r="F193" s="81"/>
      <c r="G193" s="81"/>
      <c r="H193" s="81"/>
      <c r="I193" s="81"/>
      <c r="J193" s="60"/>
      <c r="K193" s="60"/>
      <c r="L193" s="82"/>
    </row>
    <row r="194" spans="2:12" x14ac:dyDescent="0.3">
      <c r="B194" s="80"/>
      <c r="C194" s="81"/>
      <c r="D194" s="81"/>
      <c r="E194" s="81"/>
      <c r="F194" s="81"/>
      <c r="G194" s="81"/>
      <c r="H194" s="81"/>
      <c r="I194" s="81"/>
      <c r="J194" s="60"/>
      <c r="K194" s="60"/>
      <c r="L194" s="82"/>
    </row>
    <row r="195" spans="2:12" x14ac:dyDescent="0.3">
      <c r="B195" s="80"/>
      <c r="C195" s="81"/>
      <c r="D195" s="81"/>
      <c r="E195" s="81"/>
      <c r="F195" s="81"/>
      <c r="G195" s="81"/>
      <c r="H195" s="81"/>
      <c r="I195" s="81"/>
      <c r="J195" s="60"/>
      <c r="K195" s="60"/>
      <c r="L195" s="82"/>
    </row>
    <row r="196" spans="2:12" x14ac:dyDescent="0.3">
      <c r="B196" s="83"/>
      <c r="C196" s="81"/>
      <c r="D196" s="81"/>
      <c r="E196" s="81"/>
      <c r="F196" s="81"/>
      <c r="G196" s="81"/>
      <c r="H196" s="81"/>
      <c r="I196" s="81"/>
      <c r="L196" s="40"/>
    </row>
  </sheetData>
  <sheetProtection algorithmName="SHA-512" hashValue="B/h9lWqUvsuxBr4iKohrwAIlVXiCfaPz9GuUulRMONfUQ3DZqaaH42qOwIlEiMIvkaR53m8z6tdu+xtrorYwDA==" saltValue="5MSQZ6ONsJw4hkE1Z6o3MA==" spinCount="100000" sheet="1" objects="1" scenarios="1"/>
  <conditionalFormatting sqref="H5 J5:K5">
    <cfRule type="cellIs" dxfId="0" priority="1" operator="greaterThan">
      <formula>0.0001</formula>
    </cfRule>
  </conditionalFormatting>
  <dataValidations count="2">
    <dataValidation type="list" allowBlank="1" showInputMessage="1" showErrorMessage="1" sqref="B4" xr:uid="{00000000-0002-0000-0F00-000000000000}">
      <formula1>$B$101:$B$134</formula1>
    </dataValidation>
    <dataValidation type="list" allowBlank="1" showInputMessage="1" showErrorMessage="1" sqref="M4" xr:uid="{00000000-0002-0000-0F00-000001000000}">
      <formula1>$M$101:$M$132</formula1>
    </dataValidation>
  </dataValidations>
  <hyperlinks>
    <hyperlink ref="V1" location="INDICE!B2" display="Indice" xr:uid="{00000000-0004-0000-0F00-000000000000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6">
    <tabColor theme="6" tint="0.39997558519241921"/>
  </sheetPr>
  <dimension ref="A1:V2667"/>
  <sheetViews>
    <sheetView zoomScale="90" zoomScaleNormal="90" workbookViewId="0">
      <pane xSplit="3" ySplit="4" topLeftCell="D5" activePane="bottomRight" state="frozen"/>
      <selection activeCell="B1" sqref="B1"/>
      <selection pane="topRight" activeCell="D1" sqref="D1"/>
      <selection pane="bottomLeft" activeCell="B5" sqref="B5"/>
      <selection pane="bottomRight" activeCell="B4" sqref="B4"/>
    </sheetView>
  </sheetViews>
  <sheetFormatPr baseColWidth="10" defaultColWidth="11.44140625" defaultRowHeight="14.4" x14ac:dyDescent="0.3"/>
  <cols>
    <col min="1" max="1" width="19.5546875" style="4" hidden="1" customWidth="1"/>
    <col min="2" max="2" width="19.33203125" style="4" customWidth="1"/>
    <col min="3" max="3" width="21.33203125" style="4" customWidth="1"/>
    <col min="4" max="4" width="14.109375" style="4" customWidth="1"/>
    <col min="5" max="5" width="13" style="4" customWidth="1"/>
    <col min="6" max="6" width="16.6640625" style="4" customWidth="1"/>
    <col min="7" max="7" width="14.5546875" style="4" customWidth="1"/>
    <col min="8" max="8" width="13.5546875" style="4" customWidth="1"/>
    <col min="9" max="9" width="15.6640625" style="4" customWidth="1"/>
    <col min="10" max="10" width="18.6640625" style="4" customWidth="1"/>
    <col min="11" max="11" width="12" style="4" customWidth="1"/>
    <col min="12" max="13" width="9.6640625" style="4" bestFit="1" customWidth="1"/>
    <col min="14" max="14" width="9.44140625" style="4" customWidth="1"/>
    <col min="15" max="16" width="9.6640625" style="4" bestFit="1" customWidth="1"/>
    <col min="17" max="17" width="8.44140625" style="4" bestFit="1" customWidth="1"/>
    <col min="18" max="18" width="10.5546875" style="4" customWidth="1"/>
    <col min="19" max="20" width="9.6640625" style="4" bestFit="1" customWidth="1"/>
    <col min="21" max="21" width="8" style="4" bestFit="1" customWidth="1"/>
    <col min="22" max="16384" width="11.44140625" style="4"/>
  </cols>
  <sheetData>
    <row r="1" spans="2:19" ht="25.5" customHeight="1" x14ac:dyDescent="0.3">
      <c r="B1" s="390" t="s">
        <v>606</v>
      </c>
      <c r="C1" s="30"/>
      <c r="D1" s="391"/>
      <c r="E1" s="391"/>
      <c r="F1" s="133"/>
      <c r="G1" s="133"/>
      <c r="H1" s="133"/>
      <c r="I1" s="389" t="s">
        <v>521</v>
      </c>
      <c r="J1"/>
      <c r="K1"/>
    </row>
    <row r="2" spans="2:19" ht="18" thickBot="1" x14ac:dyDescent="0.35">
      <c r="B2" s="390"/>
      <c r="C2" s="30"/>
      <c r="D2" s="391"/>
      <c r="E2" s="391"/>
      <c r="F2" s="133"/>
      <c r="G2" s="133"/>
      <c r="H2" s="133"/>
      <c r="I2" s="2"/>
      <c r="J2" s="899"/>
      <c r="K2" s="899"/>
      <c r="L2" s="899"/>
      <c r="M2" s="899"/>
      <c r="N2" s="899"/>
      <c r="O2" s="899"/>
      <c r="P2" s="899"/>
      <c r="Q2" s="899"/>
      <c r="R2" s="899"/>
      <c r="S2" s="136"/>
    </row>
    <row r="3" spans="2:19" ht="18" thickBot="1" x14ac:dyDescent="0.35">
      <c r="B3" s="156" t="s">
        <v>0</v>
      </c>
      <c r="C3" s="304"/>
      <c r="D3" s="908" t="s">
        <v>214</v>
      </c>
      <c r="E3" s="909"/>
      <c r="F3" s="910"/>
      <c r="G3" s="911" t="s">
        <v>536</v>
      </c>
      <c r="H3" s="912"/>
      <c r="I3" s="913"/>
      <c r="J3" s="136"/>
    </row>
    <row r="4" spans="2:19" ht="24" customHeight="1" x14ac:dyDescent="0.3">
      <c r="B4" s="753" t="s">
        <v>398</v>
      </c>
      <c r="C4" s="201" t="s">
        <v>236</v>
      </c>
      <c r="D4" s="619" t="s">
        <v>537</v>
      </c>
      <c r="E4" s="619" t="s">
        <v>538</v>
      </c>
      <c r="F4" s="619" t="s">
        <v>539</v>
      </c>
      <c r="G4" s="619" t="s">
        <v>537</v>
      </c>
      <c r="H4" s="619" t="s">
        <v>538</v>
      </c>
      <c r="I4" s="620" t="s">
        <v>539</v>
      </c>
    </row>
    <row r="5" spans="2:19" x14ac:dyDescent="0.3">
      <c r="C5" s="150">
        <v>2018</v>
      </c>
      <c r="D5" s="172">
        <f t="shared" ref="D5:D6" si="0">+SUMIFS($D$200:$D$1160,$B$200:$B$1160,$B$4,$C$200:$C$1160,C5)</f>
        <v>0.93786733837111669</v>
      </c>
      <c r="E5" s="172">
        <f t="shared" ref="E5:E6" si="1">+SUMIFS($E$200:$E$1160,$B$200:$B$1160,$B$4,$C$200:$C$1160,C5)</f>
        <v>1.9671344608372322E-2</v>
      </c>
      <c r="F5" s="172">
        <f t="shared" ref="F5:F6" si="2">+SUMIFS($F$200:$F$1160,$B$200:$B$1160,$B$4,$C$200:$C$1160,C5)</f>
        <v>4.2461317020510973E-2</v>
      </c>
      <c r="G5" s="172">
        <f t="shared" ref="G5:G6" si="3">+SUMIFS($G$200:$G$1160,$B$200:$B$1160,$B$4,$C$200:$C$1160,C5)</f>
        <v>0.93542435424354242</v>
      </c>
      <c r="H5" s="625">
        <f t="shared" ref="H5:H6" si="4">+SUMIFS($H$200:$H$1160,$B$200:$B$1160,$B$4,$C$200:$C$1160,C5)</f>
        <v>5.6734317343173427E-2</v>
      </c>
      <c r="I5" s="621">
        <f>+SUMIFS($I$200:$I$1160,$B$200:$B$1160,$B$4,$C$200:$C$1160,C5)</f>
        <v>7.8413284132841307E-3</v>
      </c>
      <c r="K5" s="898"/>
      <c r="L5" s="898"/>
      <c r="M5" s="898"/>
      <c r="N5" s="898"/>
    </row>
    <row r="6" spans="2:19" x14ac:dyDescent="0.3">
      <c r="C6" s="150">
        <v>2019</v>
      </c>
      <c r="D6" s="172">
        <f t="shared" si="0"/>
        <v>0.88636363636363635</v>
      </c>
      <c r="E6" s="172">
        <f t="shared" si="1"/>
        <v>2.0803270803270799E-2</v>
      </c>
      <c r="F6" s="172">
        <f t="shared" si="2"/>
        <v>9.2833092833092837E-2</v>
      </c>
      <c r="G6" s="172">
        <f t="shared" si="3"/>
        <v>0.92961051149694984</v>
      </c>
      <c r="H6" s="625">
        <f t="shared" si="4"/>
        <v>3.6133270764899111E-2</v>
      </c>
      <c r="I6" s="621">
        <f>+SUMIFS($I$200:$I$1160,$B$200:$B$1160,$B$4,$C$200:$C$1160,C6)</f>
        <v>3.4256217738151101E-2</v>
      </c>
    </row>
    <row r="7" spans="2:19" ht="15" thickBot="1" x14ac:dyDescent="0.35">
      <c r="C7" s="269">
        <v>2020</v>
      </c>
      <c r="D7" s="554">
        <f t="shared" ref="D7" si="5">+SUMIFS($D$200:$D$1160,$B$200:$B$1160,$B$4,$C$200:$C$1160,C7)</f>
        <v>0.91773287097931366</v>
      </c>
      <c r="E7" s="554">
        <f t="shared" ref="E7" si="6">+SUMIFS($E$200:$E$1160,$B$200:$B$1160,$B$4,$C$200:$C$1160,C7)</f>
        <v>1.410976922157121E-2</v>
      </c>
      <c r="F7" s="554">
        <f t="shared" ref="F7" si="7">+SUMIFS($F$200:$F$1160,$B$200:$B$1160,$B$4,$C$200:$C$1160,C7)</f>
        <v>6.815735979911515E-2</v>
      </c>
      <c r="G7" s="554">
        <f t="shared" ref="G7" si="8">+SUMIFS($G$200:$G$1160,$B$200:$B$1160,$B$4,$C$200:$C$1160,C7)</f>
        <v>0.98061525495153812</v>
      </c>
      <c r="H7" s="626">
        <f t="shared" ref="H7" si="9">+SUMIFS($H$200:$H$1160,$B$200:$B$1160,$B$4,$C$200:$C$1160,C7)</f>
        <v>8.4281500210703804E-3</v>
      </c>
      <c r="I7" s="627">
        <f>+SUMIFS($I$200:$I$1160,$B$200:$B$1160,$B$4,$C$200:$C$1160,C7)</f>
        <v>1.095659502739149E-2</v>
      </c>
    </row>
    <row r="8" spans="2:19" x14ac:dyDescent="0.3">
      <c r="C8" s="116" t="s">
        <v>605</v>
      </c>
      <c r="D8" s="113"/>
      <c r="E8" s="113"/>
      <c r="F8" s="113"/>
      <c r="G8" s="113"/>
      <c r="H8" s="113"/>
      <c r="I8" s="2"/>
      <c r="L8" s="60"/>
      <c r="M8" s="60"/>
      <c r="N8" s="60"/>
      <c r="O8" s="60"/>
      <c r="P8" s="60"/>
    </row>
    <row r="9" spans="2:19" ht="15" thickBot="1" x14ac:dyDescent="0.35">
      <c r="L9" s="60"/>
      <c r="M9" s="60"/>
      <c r="N9" s="60"/>
      <c r="O9" s="60"/>
      <c r="P9" s="60"/>
    </row>
    <row r="10" spans="2:19" ht="15" thickBot="1" x14ac:dyDescent="0.35">
      <c r="C10" s="306" t="s">
        <v>603</v>
      </c>
      <c r="D10" s="624">
        <f>+D7-D6</f>
        <v>3.1369234615677311E-2</v>
      </c>
      <c r="E10" s="624">
        <f t="shared" ref="E10:I10" si="10">+E7-E6</f>
        <v>-6.6935015816995888E-3</v>
      </c>
      <c r="F10" s="624">
        <f t="shared" si="10"/>
        <v>-2.4675733033977687E-2</v>
      </c>
      <c r="G10" s="624">
        <f t="shared" si="10"/>
        <v>5.1004743454588275E-2</v>
      </c>
      <c r="H10" s="624">
        <f t="shared" si="10"/>
        <v>-2.7705120743828731E-2</v>
      </c>
      <c r="I10" s="624">
        <f t="shared" si="10"/>
        <v>-2.329962271075961E-2</v>
      </c>
      <c r="L10" s="60"/>
      <c r="M10" s="60"/>
      <c r="N10" s="60"/>
      <c r="O10" s="60"/>
      <c r="P10" s="60"/>
    </row>
    <row r="11" spans="2:19" x14ac:dyDescent="0.3">
      <c r="I11" s="2"/>
      <c r="L11" s="60"/>
      <c r="M11" s="60"/>
      <c r="N11" s="60"/>
      <c r="O11" s="60"/>
      <c r="P11" s="60"/>
    </row>
    <row r="12" spans="2:19" x14ac:dyDescent="0.3">
      <c r="I12" s="2"/>
      <c r="L12" s="60"/>
      <c r="M12" s="60"/>
      <c r="N12" s="60"/>
      <c r="O12" s="60"/>
      <c r="P12" s="60"/>
    </row>
    <row r="13" spans="2:19" x14ac:dyDescent="0.3">
      <c r="I13" s="2"/>
      <c r="L13" s="60"/>
      <c r="M13" s="60"/>
      <c r="N13" s="60"/>
      <c r="O13" s="60"/>
      <c r="P13" s="60"/>
    </row>
    <row r="16" spans="2:19" ht="15.6" x14ac:dyDescent="0.3">
      <c r="J16" s="25"/>
      <c r="K16" s="25"/>
      <c r="L16" s="3"/>
    </row>
    <row r="32" spans="3:8" x14ac:dyDescent="0.3">
      <c r="C32" s="898"/>
      <c r="D32" s="898"/>
      <c r="E32" s="898"/>
      <c r="F32" s="898"/>
      <c r="G32" s="898"/>
      <c r="H32" s="898"/>
    </row>
    <row r="40" spans="3:22" s="8" customFormat="1" x14ac:dyDescent="0.3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4" spans="3:22" x14ac:dyDescent="0.3">
      <c r="C44" s="26"/>
    </row>
    <row r="45" spans="3:22" x14ac:dyDescent="0.3">
      <c r="C45" s="26"/>
    </row>
    <row r="46" spans="3:22" x14ac:dyDescent="0.3">
      <c r="C46" s="26"/>
    </row>
    <row r="47" spans="3:22" x14ac:dyDescent="0.3">
      <c r="C47" s="26"/>
    </row>
    <row r="48" spans="3:22" x14ac:dyDescent="0.3">
      <c r="C48" s="5"/>
    </row>
    <row r="49" spans="3:3" x14ac:dyDescent="0.3">
      <c r="C49" s="26"/>
    </row>
    <row r="50" spans="3:3" x14ac:dyDescent="0.3">
      <c r="C50" s="26"/>
    </row>
    <row r="51" spans="3:3" x14ac:dyDescent="0.3">
      <c r="C51" s="26"/>
    </row>
    <row r="52" spans="3:3" x14ac:dyDescent="0.3">
      <c r="C52" s="26"/>
    </row>
    <row r="53" spans="3:3" x14ac:dyDescent="0.3">
      <c r="C53" s="26"/>
    </row>
    <row r="54" spans="3:3" x14ac:dyDescent="0.3">
      <c r="C54" s="26"/>
    </row>
    <row r="55" spans="3:3" x14ac:dyDescent="0.3">
      <c r="C55" s="26"/>
    </row>
    <row r="56" spans="3:3" x14ac:dyDescent="0.3">
      <c r="C56" s="26"/>
    </row>
    <row r="57" spans="3:3" x14ac:dyDescent="0.3">
      <c r="C57" s="26"/>
    </row>
    <row r="58" spans="3:3" x14ac:dyDescent="0.3">
      <c r="C58" s="26"/>
    </row>
    <row r="59" spans="3:3" x14ac:dyDescent="0.3">
      <c r="C59" s="26"/>
    </row>
    <row r="198" spans="1:9" x14ac:dyDescent="0.3">
      <c r="A198" s="26"/>
      <c r="B198" s="26"/>
      <c r="C198" s="28"/>
      <c r="D198" s="28"/>
      <c r="E198" s="28"/>
      <c r="F198" s="28"/>
      <c r="G198" s="29"/>
    </row>
    <row r="199" spans="1:9" x14ac:dyDescent="0.3">
      <c r="A199" s="4" t="s">
        <v>315</v>
      </c>
      <c r="B199" s="35" t="s">
        <v>237</v>
      </c>
      <c r="C199" s="35" t="s">
        <v>236</v>
      </c>
      <c r="D199" s="35" t="s">
        <v>533</v>
      </c>
      <c r="E199" s="35" t="s">
        <v>534</v>
      </c>
      <c r="F199" s="35" t="s">
        <v>535</v>
      </c>
      <c r="G199" s="35" t="s">
        <v>533</v>
      </c>
      <c r="H199" s="35" t="s">
        <v>534</v>
      </c>
      <c r="I199" s="22" t="s">
        <v>535</v>
      </c>
    </row>
    <row r="200" spans="1:9" x14ac:dyDescent="0.3">
      <c r="A200" s="199" t="s">
        <v>74</v>
      </c>
      <c r="B200" s="197" t="s">
        <v>74</v>
      </c>
      <c r="C200" s="44">
        <v>2018</v>
      </c>
      <c r="D200" s="61">
        <v>0.91166003768055259</v>
      </c>
      <c r="E200" s="61">
        <v>4.8723047938036432E-2</v>
      </c>
      <c r="F200" s="61">
        <v>3.9616914381410927E-2</v>
      </c>
      <c r="G200" s="61">
        <v>0.97553956834532374</v>
      </c>
      <c r="H200" s="61">
        <v>1.294964028776978E-2</v>
      </c>
      <c r="I200" s="61">
        <v>1.151079136690648E-2</v>
      </c>
    </row>
    <row r="201" spans="1:9" x14ac:dyDescent="0.3">
      <c r="A201" s="199" t="s">
        <v>75</v>
      </c>
      <c r="B201" s="197" t="s">
        <v>75</v>
      </c>
      <c r="C201" s="44">
        <v>2018</v>
      </c>
      <c r="D201" s="61">
        <v>0.90357116198722531</v>
      </c>
      <c r="E201" s="61">
        <v>4.1422919843461747E-2</v>
      </c>
      <c r="F201" s="61">
        <v>5.500591816931296E-2</v>
      </c>
      <c r="G201" s="61">
        <v>0.98133567803045441</v>
      </c>
      <c r="H201" s="61">
        <v>9.4720434834738802E-3</v>
      </c>
      <c r="I201" s="61">
        <v>9.1922784860717002E-3</v>
      </c>
    </row>
    <row r="202" spans="1:9" x14ac:dyDescent="0.3">
      <c r="A202" s="199" t="s">
        <v>376</v>
      </c>
      <c r="B202" s="197" t="s">
        <v>376</v>
      </c>
      <c r="C202" s="44">
        <v>2018</v>
      </c>
      <c r="D202" s="61">
        <v>0.86815938452605601</v>
      </c>
      <c r="E202" s="61">
        <v>4.7793583974452027E-2</v>
      </c>
      <c r="F202" s="61">
        <v>8.4047031499491942E-2</v>
      </c>
      <c r="G202" s="61">
        <v>0.98443935926773452</v>
      </c>
      <c r="H202" s="61">
        <v>5.9496567505720804E-3</v>
      </c>
      <c r="I202" s="61">
        <v>9.6109839816933603E-3</v>
      </c>
    </row>
    <row r="203" spans="1:9" x14ac:dyDescent="0.3">
      <c r="A203" s="199" t="s">
        <v>77</v>
      </c>
      <c r="B203" s="197" t="s">
        <v>77</v>
      </c>
      <c r="C203" s="44">
        <v>2018</v>
      </c>
      <c r="D203" s="61">
        <v>0.97288712225095897</v>
      </c>
      <c r="E203" s="61">
        <v>2.633177691760254E-2</v>
      </c>
      <c r="F203" s="61">
        <v>7.8110083143843997E-4</v>
      </c>
      <c r="G203" s="61">
        <v>0.98738298738298735</v>
      </c>
      <c r="H203" s="61">
        <v>1.221001221001221E-2</v>
      </c>
      <c r="I203" s="61">
        <v>4.0700040700041002E-4</v>
      </c>
    </row>
    <row r="204" spans="1:9" x14ac:dyDescent="0.3">
      <c r="A204" s="199" t="s">
        <v>78</v>
      </c>
      <c r="B204" s="197" t="s">
        <v>78</v>
      </c>
      <c r="C204" s="44">
        <v>2018</v>
      </c>
      <c r="D204" s="61">
        <v>0.89475389475389477</v>
      </c>
      <c r="E204" s="61">
        <v>4.2795042795042787E-2</v>
      </c>
      <c r="F204" s="61">
        <v>6.2451062451062453E-2</v>
      </c>
      <c r="G204" s="61">
        <v>0.96371495939219287</v>
      </c>
      <c r="H204" s="61">
        <v>2.8032486245742731E-2</v>
      </c>
      <c r="I204" s="61">
        <v>8.2525543620644501E-3</v>
      </c>
    </row>
    <row r="205" spans="1:9" x14ac:dyDescent="0.3">
      <c r="A205" s="199" t="s">
        <v>377</v>
      </c>
      <c r="B205" s="197" t="s">
        <v>377</v>
      </c>
      <c r="C205" s="44">
        <v>2018</v>
      </c>
      <c r="D205" s="61">
        <v>0.9244331283627979</v>
      </c>
      <c r="E205" s="61">
        <v>2.9265949269792469E-2</v>
      </c>
      <c r="F205" s="61">
        <v>4.6300922367409687E-2</v>
      </c>
      <c r="G205" s="61">
        <v>0.97808371403877026</v>
      </c>
      <c r="H205" s="61">
        <v>1.598962834917891E-2</v>
      </c>
      <c r="I205" s="61">
        <v>5.9266576120508702E-3</v>
      </c>
    </row>
    <row r="206" spans="1:9" x14ac:dyDescent="0.3">
      <c r="A206" s="199" t="s">
        <v>80</v>
      </c>
      <c r="B206" s="197" t="s">
        <v>80</v>
      </c>
      <c r="C206" s="44">
        <v>2018</v>
      </c>
      <c r="D206" s="61">
        <v>0.85576657718457561</v>
      </c>
      <c r="E206" s="61">
        <v>2.4135076143405512E-2</v>
      </c>
      <c r="F206" s="61">
        <v>0.12009834667201887</v>
      </c>
      <c r="G206" s="61">
        <v>0.93742331288343561</v>
      </c>
      <c r="H206" s="61">
        <v>4.0825432236475181E-2</v>
      </c>
      <c r="I206" s="61">
        <v>2.1751254880089239E-2</v>
      </c>
    </row>
    <row r="207" spans="1:9" x14ac:dyDescent="0.3">
      <c r="A207" s="199" t="s">
        <v>81</v>
      </c>
      <c r="B207" s="197" t="s">
        <v>81</v>
      </c>
      <c r="C207" s="44">
        <v>2018</v>
      </c>
      <c r="D207" s="61">
        <v>0.93544621642093029</v>
      </c>
      <c r="E207" s="61">
        <v>6.9155503906533702E-3</v>
      </c>
      <c r="F207" s="61">
        <v>5.7638233188416321E-2</v>
      </c>
      <c r="G207" s="61">
        <v>0.98346126292088831</v>
      </c>
      <c r="H207" s="61">
        <v>8.4331184116262399E-3</v>
      </c>
      <c r="I207" s="61">
        <v>8.1056186674854196E-3</v>
      </c>
    </row>
    <row r="208" spans="1:9" x14ac:dyDescent="0.3">
      <c r="A208" s="199" t="s">
        <v>82</v>
      </c>
      <c r="B208" s="197" t="s">
        <v>82</v>
      </c>
      <c r="C208" s="44">
        <v>2018</v>
      </c>
      <c r="D208" s="61">
        <v>0.95762455456195794</v>
      </c>
      <c r="E208" s="61">
        <v>2.8390371814697779E-2</v>
      </c>
      <c r="F208" s="61">
        <v>1.398507362334432E-2</v>
      </c>
      <c r="G208" s="61">
        <v>0.97388807265927613</v>
      </c>
      <c r="H208" s="61">
        <v>2.444236676906638E-2</v>
      </c>
      <c r="I208" s="61">
        <v>1.6695605716575399E-3</v>
      </c>
    </row>
    <row r="209" spans="1:9" x14ac:dyDescent="0.3">
      <c r="A209" s="199" t="s">
        <v>378</v>
      </c>
      <c r="B209" s="197" t="s">
        <v>378</v>
      </c>
      <c r="C209" s="44">
        <v>2018</v>
      </c>
      <c r="D209" s="61">
        <v>0.98021309190469019</v>
      </c>
      <c r="E209" s="61">
        <v>1.650474573602077E-2</v>
      </c>
      <c r="F209" s="61">
        <v>3.2821623592890299E-3</v>
      </c>
      <c r="G209" s="61">
        <v>0.97555331616466989</v>
      </c>
      <c r="H209" s="61">
        <v>1.443968025010923E-2</v>
      </c>
      <c r="I209" s="61">
        <v>1.00070035852209E-2</v>
      </c>
    </row>
    <row r="210" spans="1:9" x14ac:dyDescent="0.3">
      <c r="A210" s="199" t="s">
        <v>379</v>
      </c>
      <c r="B210" s="197" t="s">
        <v>379</v>
      </c>
      <c r="C210" s="44">
        <v>2018</v>
      </c>
      <c r="D210" s="61">
        <v>0.92435632619987729</v>
      </c>
      <c r="E210" s="61">
        <v>2.4355857817996169E-2</v>
      </c>
      <c r="F210" s="61">
        <v>5.1287815982126547E-2</v>
      </c>
      <c r="G210" s="61">
        <v>0.96606027694814012</v>
      </c>
      <c r="H210" s="61">
        <v>1.963978640600959E-2</v>
      </c>
      <c r="I210" s="61">
        <v>1.42999366458503E-2</v>
      </c>
    </row>
    <row r="211" spans="1:9" x14ac:dyDescent="0.3">
      <c r="A211" s="199" t="s">
        <v>380</v>
      </c>
      <c r="B211" s="197" t="s">
        <v>380</v>
      </c>
      <c r="C211" s="44">
        <v>2018</v>
      </c>
      <c r="D211" s="61">
        <v>0.92695961572673902</v>
      </c>
      <c r="E211" s="61">
        <v>2.2914072229140721E-2</v>
      </c>
      <c r="F211" s="61">
        <v>5.0126312044120262E-2</v>
      </c>
      <c r="G211" s="61">
        <v>0.94198459110739807</v>
      </c>
      <c r="H211" s="61">
        <v>4.2699340944954978E-2</v>
      </c>
      <c r="I211" s="61">
        <v>1.5316067947646891E-2</v>
      </c>
    </row>
    <row r="212" spans="1:9" x14ac:dyDescent="0.3">
      <c r="A212" s="199" t="s">
        <v>86</v>
      </c>
      <c r="B212" s="197" t="s">
        <v>86</v>
      </c>
      <c r="C212" s="44">
        <v>2018</v>
      </c>
      <c r="D212" s="61">
        <v>0.90116318897368097</v>
      </c>
      <c r="E212" s="61">
        <v>4.3979229746948172E-2</v>
      </c>
      <c r="F212" s="61">
        <v>5.4857581279370862E-2</v>
      </c>
      <c r="G212" s="61">
        <v>0.96868566904196363</v>
      </c>
      <c r="H212" s="61">
        <v>2.4307205067300081E-2</v>
      </c>
      <c r="I212" s="61">
        <v>7.0071258907363401E-3</v>
      </c>
    </row>
    <row r="213" spans="1:9" x14ac:dyDescent="0.3">
      <c r="A213" s="199" t="s">
        <v>87</v>
      </c>
      <c r="B213" s="197" t="s">
        <v>87</v>
      </c>
      <c r="C213" s="44">
        <v>2018</v>
      </c>
      <c r="D213" s="61">
        <v>0.92385162073149596</v>
      </c>
      <c r="E213" s="61">
        <v>1.7715375281677929E-2</v>
      </c>
      <c r="F213" s="61">
        <v>5.8433003986826139E-2</v>
      </c>
      <c r="G213" s="61">
        <v>0.96956301181245019</v>
      </c>
      <c r="H213" s="61">
        <v>2.536415682295819E-2</v>
      </c>
      <c r="I213" s="61">
        <v>5.0728313645916397E-3</v>
      </c>
    </row>
    <row r="214" spans="1:9" x14ac:dyDescent="0.3">
      <c r="A214" s="199" t="s">
        <v>88</v>
      </c>
      <c r="B214" s="197" t="s">
        <v>88</v>
      </c>
      <c r="C214" s="44">
        <v>2018</v>
      </c>
      <c r="D214" s="61">
        <v>0.85126144522758707</v>
      </c>
      <c r="E214" s="61">
        <v>6.2775838218826166E-2</v>
      </c>
      <c r="F214" s="61">
        <v>8.5962716553586727E-2</v>
      </c>
      <c r="G214" s="61">
        <v>0.94488340720755448</v>
      </c>
      <c r="H214" s="61">
        <v>4.4131817305839267E-2</v>
      </c>
      <c r="I214" s="61">
        <v>1.098477548660628E-2</v>
      </c>
    </row>
    <row r="215" spans="1:9" x14ac:dyDescent="0.3">
      <c r="A215" s="199" t="s">
        <v>89</v>
      </c>
      <c r="B215" s="197" t="s">
        <v>89</v>
      </c>
      <c r="C215" s="44">
        <v>2018</v>
      </c>
      <c r="D215" s="61">
        <v>0.90330683695797798</v>
      </c>
      <c r="E215" s="61">
        <v>3.1326753896306882E-2</v>
      </c>
      <c r="F215" s="61">
        <v>6.5366409145715176E-2</v>
      </c>
      <c r="G215" s="61">
        <v>0.97938578039545643</v>
      </c>
      <c r="H215" s="61">
        <v>1.283129995793017E-2</v>
      </c>
      <c r="I215" s="61">
        <v>7.7829196466133801E-3</v>
      </c>
    </row>
    <row r="216" spans="1:9" x14ac:dyDescent="0.3">
      <c r="A216" s="199" t="s">
        <v>90</v>
      </c>
      <c r="B216" s="197" t="s">
        <v>90</v>
      </c>
      <c r="C216" s="44">
        <v>2018</v>
      </c>
      <c r="D216" s="61">
        <v>0.8956651927769218</v>
      </c>
      <c r="E216" s="61">
        <v>2.70057922557497E-2</v>
      </c>
      <c r="F216" s="61">
        <v>7.7329014967328538E-2</v>
      </c>
      <c r="G216" s="61">
        <v>0.96136067000217529</v>
      </c>
      <c r="H216" s="61">
        <v>2.236966137335944E-2</v>
      </c>
      <c r="I216" s="61">
        <v>1.6269668624465231E-2</v>
      </c>
    </row>
    <row r="217" spans="1:9" x14ac:dyDescent="0.3">
      <c r="A217" s="199" t="s">
        <v>381</v>
      </c>
      <c r="B217" s="197" t="s">
        <v>381</v>
      </c>
      <c r="C217" s="44">
        <v>2018</v>
      </c>
      <c r="D217" s="61">
        <v>0.91603985968831259</v>
      </c>
      <c r="E217" s="61">
        <v>5.8026910525121732E-2</v>
      </c>
      <c r="F217" s="61">
        <v>2.5933229786565679E-2</v>
      </c>
      <c r="G217" s="61">
        <v>0.99116997792494477</v>
      </c>
      <c r="H217" s="61">
        <v>8.8300220750551894E-3</v>
      </c>
      <c r="I217" s="61">
        <v>0</v>
      </c>
    </row>
    <row r="218" spans="1:9" x14ac:dyDescent="0.3">
      <c r="A218" s="199" t="s">
        <v>92</v>
      </c>
      <c r="B218" s="197" t="s">
        <v>92</v>
      </c>
      <c r="C218" s="44">
        <v>2018</v>
      </c>
      <c r="D218" s="61">
        <v>0.8809957246458453</v>
      </c>
      <c r="E218" s="61">
        <v>2.9648780545656159E-2</v>
      </c>
      <c r="F218" s="61">
        <v>8.9355494808498526E-2</v>
      </c>
      <c r="G218" s="61">
        <v>0.95289254586932359</v>
      </c>
      <c r="H218" s="61">
        <v>1.7918770838614081E-2</v>
      </c>
      <c r="I218" s="61">
        <v>2.9188683292062319E-2</v>
      </c>
    </row>
    <row r="219" spans="1:9" x14ac:dyDescent="0.3">
      <c r="A219" s="199" t="s">
        <v>93</v>
      </c>
      <c r="B219" s="197" t="s">
        <v>93</v>
      </c>
      <c r="C219" s="44">
        <v>2018</v>
      </c>
      <c r="D219" s="61">
        <v>0.87545988688155507</v>
      </c>
      <c r="E219" s="61">
        <v>1.5979353138213168E-2</v>
      </c>
      <c r="F219" s="61">
        <v>0.10856075998023172</v>
      </c>
      <c r="G219" s="61">
        <v>0.94884615384615389</v>
      </c>
      <c r="H219" s="61">
        <v>2.923076923076923E-2</v>
      </c>
      <c r="I219" s="61">
        <v>2.192307692307692E-2</v>
      </c>
    </row>
    <row r="220" spans="1:9" x14ac:dyDescent="0.3">
      <c r="A220" s="199" t="s">
        <v>94</v>
      </c>
      <c r="B220" s="197" t="s">
        <v>94</v>
      </c>
      <c r="C220" s="44">
        <v>2018</v>
      </c>
      <c r="D220" s="61">
        <v>0.90272002441536647</v>
      </c>
      <c r="E220" s="61">
        <v>3.088162362186701E-2</v>
      </c>
      <c r="F220" s="61">
        <v>6.6398351962766569E-2</v>
      </c>
      <c r="G220" s="61">
        <v>0.95934323690383116</v>
      </c>
      <c r="H220" s="61">
        <v>4.0656763096168877E-2</v>
      </c>
      <c r="I220" s="61">
        <v>0</v>
      </c>
    </row>
    <row r="221" spans="1:9" x14ac:dyDescent="0.3">
      <c r="A221" s="199" t="s">
        <v>95</v>
      </c>
      <c r="B221" s="197" t="s">
        <v>95</v>
      </c>
      <c r="C221" s="44">
        <v>2018</v>
      </c>
      <c r="D221" s="61">
        <v>0.89485887864706326</v>
      </c>
      <c r="E221" s="61">
        <v>2.598651634036718E-2</v>
      </c>
      <c r="F221" s="61">
        <v>7.9154605012569518E-2</v>
      </c>
      <c r="G221" s="61">
        <v>0.97503828483920363</v>
      </c>
      <c r="H221" s="61">
        <v>1.516079632465544E-2</v>
      </c>
      <c r="I221" s="61">
        <v>9.8009188361408896E-3</v>
      </c>
    </row>
    <row r="222" spans="1:9" x14ac:dyDescent="0.3">
      <c r="A222" s="199" t="s">
        <v>96</v>
      </c>
      <c r="B222" s="197" t="s">
        <v>96</v>
      </c>
      <c r="C222" s="44">
        <v>2018</v>
      </c>
      <c r="D222" s="61">
        <v>0.89485601955819871</v>
      </c>
      <c r="E222" s="61">
        <v>4.6002824243706102E-2</v>
      </c>
      <c r="F222" s="61">
        <v>5.9141156198095193E-2</v>
      </c>
      <c r="G222" s="61">
        <v>0.97162901062622509</v>
      </c>
      <c r="H222" s="61">
        <v>1.6816259156092032E-2</v>
      </c>
      <c r="I222" s="61">
        <v>1.155473021768286E-2</v>
      </c>
    </row>
    <row r="223" spans="1:9" x14ac:dyDescent="0.3">
      <c r="A223" s="199" t="s">
        <v>244</v>
      </c>
      <c r="B223" s="197" t="s">
        <v>244</v>
      </c>
      <c r="C223" s="44">
        <v>2018</v>
      </c>
      <c r="D223" s="61">
        <v>0.8646089345091803</v>
      </c>
      <c r="E223" s="61">
        <v>4.8142258204423881E-2</v>
      </c>
      <c r="F223" s="61">
        <v>8.7248807286395835E-2</v>
      </c>
      <c r="G223" s="61">
        <v>0.94383063653859867</v>
      </c>
      <c r="H223" s="61">
        <v>4.483569748378359E-2</v>
      </c>
      <c r="I223" s="61">
        <v>1.133366597761779E-2</v>
      </c>
    </row>
    <row r="224" spans="1:9" x14ac:dyDescent="0.3">
      <c r="A224" s="199" t="s">
        <v>382</v>
      </c>
      <c r="B224" s="197" t="s">
        <v>382</v>
      </c>
      <c r="C224" s="44">
        <v>2018</v>
      </c>
      <c r="D224" s="61">
        <v>0.87205915066258488</v>
      </c>
      <c r="E224" s="61">
        <v>3.8844104530576358E-2</v>
      </c>
      <c r="F224" s="61">
        <v>8.9096744806838768E-2</v>
      </c>
      <c r="G224" s="61">
        <v>0.9856459330143541</v>
      </c>
      <c r="H224" s="61">
        <v>1.435406698564593E-2</v>
      </c>
      <c r="I224" s="61">
        <v>0</v>
      </c>
    </row>
    <row r="225" spans="1:9" x14ac:dyDescent="0.3">
      <c r="A225" s="199" t="s">
        <v>383</v>
      </c>
      <c r="B225" s="197" t="s">
        <v>383</v>
      </c>
      <c r="C225" s="44">
        <v>2018</v>
      </c>
      <c r="D225" s="61">
        <v>0.95866529598218109</v>
      </c>
      <c r="E225" s="61">
        <v>4.0221022873297353E-2</v>
      </c>
      <c r="F225" s="61">
        <v>1.1136811445215499E-3</v>
      </c>
      <c r="G225" s="61">
        <v>0.97005113221329442</v>
      </c>
      <c r="H225" s="61">
        <v>2.9948867786705628E-2</v>
      </c>
      <c r="I225" s="61">
        <v>0</v>
      </c>
    </row>
    <row r="226" spans="1:9" x14ac:dyDescent="0.3">
      <c r="A226" s="199" t="s">
        <v>384</v>
      </c>
      <c r="B226" s="197" t="s">
        <v>384</v>
      </c>
      <c r="C226" s="44">
        <v>2018</v>
      </c>
      <c r="D226" s="61">
        <v>0.96929394725202289</v>
      </c>
      <c r="E226" s="61">
        <v>2.0498165702540261E-2</v>
      </c>
      <c r="F226" s="61">
        <v>1.0207887045436809E-2</v>
      </c>
      <c r="G226" s="61">
        <v>0.9855713906346818</v>
      </c>
      <c r="H226" s="61">
        <v>1.256970877224042E-2</v>
      </c>
      <c r="I226" s="61">
        <v>1.8589005930778101E-3</v>
      </c>
    </row>
    <row r="227" spans="1:9" x14ac:dyDescent="0.3">
      <c r="A227" s="199" t="s">
        <v>385</v>
      </c>
      <c r="B227" s="197" t="s">
        <v>385</v>
      </c>
      <c r="C227" s="44">
        <v>2018</v>
      </c>
      <c r="D227" s="61">
        <v>0.91780341857877534</v>
      </c>
      <c r="E227" s="61">
        <v>3.5245880095671152E-2</v>
      </c>
      <c r="F227" s="61">
        <v>4.6950701325553477E-2</v>
      </c>
      <c r="G227" s="61">
        <v>0.97034582377432232</v>
      </c>
      <c r="H227" s="61">
        <v>1.5294417537598781E-2</v>
      </c>
      <c r="I227" s="61">
        <v>1.4359758688078849E-2</v>
      </c>
    </row>
    <row r="228" spans="1:9" x14ac:dyDescent="0.3">
      <c r="A228" s="199" t="s">
        <v>101</v>
      </c>
      <c r="B228" s="197" t="s">
        <v>101</v>
      </c>
      <c r="C228" s="44">
        <v>2018</v>
      </c>
      <c r="D228" s="61">
        <v>0.95244826516595027</v>
      </c>
      <c r="E228" s="61">
        <v>2.5430938981698941E-2</v>
      </c>
      <c r="F228" s="61">
        <v>2.2120795852350779E-2</v>
      </c>
      <c r="G228" s="61">
        <v>0.98883621821101553</v>
      </c>
      <c r="H228" s="61">
        <v>9.3726356098389509E-3</v>
      </c>
      <c r="I228" s="61">
        <v>1.7911461791455001E-3</v>
      </c>
    </row>
    <row r="229" spans="1:9" x14ac:dyDescent="0.3">
      <c r="A229" s="199" t="s">
        <v>102</v>
      </c>
      <c r="B229" s="197" t="s">
        <v>102</v>
      </c>
      <c r="C229" s="44">
        <v>2018</v>
      </c>
      <c r="D229" s="61">
        <v>0.88540750513046029</v>
      </c>
      <c r="E229" s="61">
        <v>3.3604514805042507E-2</v>
      </c>
      <c r="F229" s="61">
        <v>8.0987980064497214E-2</v>
      </c>
      <c r="G229" s="61">
        <v>0.891702846116739</v>
      </c>
      <c r="H229" s="61">
        <v>8.2971538832609742E-2</v>
      </c>
      <c r="I229" s="61">
        <v>2.5325615050651229E-2</v>
      </c>
    </row>
    <row r="230" spans="1:9" x14ac:dyDescent="0.3">
      <c r="A230" s="199" t="s">
        <v>103</v>
      </c>
      <c r="B230" s="197" t="s">
        <v>103</v>
      </c>
      <c r="C230" s="44">
        <v>2018</v>
      </c>
      <c r="D230" s="61">
        <v>0.92558058724735048</v>
      </c>
      <c r="E230" s="61">
        <v>1.297272253431401E-2</v>
      </c>
      <c r="F230" s="61">
        <v>6.1446690218335563E-2</v>
      </c>
      <c r="G230" s="61">
        <v>0.97851772287862515</v>
      </c>
      <c r="H230" s="61">
        <v>1.350314561914992E-2</v>
      </c>
      <c r="I230" s="61">
        <v>7.9791315022249495E-3</v>
      </c>
    </row>
    <row r="231" spans="1:9" x14ac:dyDescent="0.3">
      <c r="A231" s="199" t="s">
        <v>104</v>
      </c>
      <c r="B231" s="197" t="s">
        <v>104</v>
      </c>
      <c r="C231" s="44">
        <v>2018</v>
      </c>
      <c r="D231" s="61">
        <v>0.95241260135584205</v>
      </c>
      <c r="E231" s="61">
        <v>2.25309052239798E-2</v>
      </c>
      <c r="F231" s="61">
        <v>2.5056493420178121E-2</v>
      </c>
      <c r="G231" s="61">
        <v>0.97510342789598103</v>
      </c>
      <c r="H231" s="61">
        <v>2.1054964539007091E-2</v>
      </c>
      <c r="I231" s="61">
        <v>3.8416075650118198E-3</v>
      </c>
    </row>
    <row r="232" spans="1:9" x14ac:dyDescent="0.3">
      <c r="A232" s="199" t="s">
        <v>386</v>
      </c>
      <c r="B232" s="197" t="s">
        <v>386</v>
      </c>
      <c r="C232" s="44">
        <v>2018</v>
      </c>
      <c r="D232" s="61">
        <v>0.8993020375999099</v>
      </c>
      <c r="E232" s="61">
        <v>2.645502645502645E-2</v>
      </c>
      <c r="F232" s="61">
        <v>7.4242935945063607E-2</v>
      </c>
      <c r="G232" s="61">
        <v>0.95170187003901519</v>
      </c>
      <c r="H232" s="61">
        <v>3.7400780304049509E-2</v>
      </c>
      <c r="I232" s="61">
        <v>1.089734965693529E-2</v>
      </c>
    </row>
    <row r="233" spans="1:9" x14ac:dyDescent="0.3">
      <c r="A233" s="199" t="s">
        <v>106</v>
      </c>
      <c r="B233" s="197" t="s">
        <v>106</v>
      </c>
      <c r="C233" s="44">
        <v>2018</v>
      </c>
      <c r="D233" s="61">
        <v>0.94368285671054619</v>
      </c>
      <c r="E233" s="61">
        <v>4.9780602209108793E-2</v>
      </c>
      <c r="F233" s="61">
        <v>6.5365410803449797E-3</v>
      </c>
      <c r="G233" s="61">
        <v>0.98686679174484049</v>
      </c>
      <c r="H233" s="61">
        <v>1.266416510318949E-2</v>
      </c>
      <c r="I233" s="61">
        <v>4.6904315196997999E-4</v>
      </c>
    </row>
    <row r="234" spans="1:9" x14ac:dyDescent="0.3">
      <c r="A234" s="199" t="s">
        <v>107</v>
      </c>
      <c r="B234" s="197" t="s">
        <v>107</v>
      </c>
      <c r="C234" s="44">
        <v>2018</v>
      </c>
      <c r="D234" s="61">
        <v>0.89034577199589182</v>
      </c>
      <c r="E234" s="61">
        <v>3.3892502567613829E-2</v>
      </c>
      <c r="F234" s="61">
        <v>7.5761725436494357E-2</v>
      </c>
      <c r="G234" s="61">
        <v>0.95373318604197799</v>
      </c>
      <c r="H234" s="61">
        <v>3.4765091948794603E-2</v>
      </c>
      <c r="I234" s="61">
        <v>1.150172200922737E-2</v>
      </c>
    </row>
    <row r="235" spans="1:9" x14ac:dyDescent="0.3">
      <c r="A235" s="199" t="s">
        <v>351</v>
      </c>
      <c r="B235" s="199" t="s">
        <v>351</v>
      </c>
      <c r="C235" s="44">
        <v>2018</v>
      </c>
      <c r="D235" s="7" t="s">
        <v>295</v>
      </c>
      <c r="E235" s="7" t="s">
        <v>295</v>
      </c>
      <c r="F235" s="7" t="s">
        <v>295</v>
      </c>
      <c r="G235" s="7" t="s">
        <v>295</v>
      </c>
      <c r="H235" s="7" t="s">
        <v>295</v>
      </c>
      <c r="I235" s="7" t="s">
        <v>295</v>
      </c>
    </row>
    <row r="236" spans="1:9" x14ac:dyDescent="0.3">
      <c r="A236" s="199" t="s">
        <v>387</v>
      </c>
      <c r="B236" s="197" t="s">
        <v>387</v>
      </c>
      <c r="C236" s="44">
        <v>2018</v>
      </c>
      <c r="D236" s="61">
        <v>0.88301687143612961</v>
      </c>
      <c r="E236" s="61">
        <v>4.4676973722885191E-2</v>
      </c>
      <c r="F236" s="61">
        <v>7.2306154840985251E-2</v>
      </c>
      <c r="G236" s="61">
        <v>0.97186291505534073</v>
      </c>
      <c r="H236" s="61">
        <v>2.7603680490732099E-2</v>
      </c>
      <c r="I236" s="61">
        <v>5.3340445392719002E-4</v>
      </c>
    </row>
    <row r="237" spans="1:9" x14ac:dyDescent="0.3">
      <c r="A237" s="199" t="s">
        <v>109</v>
      </c>
      <c r="B237" s="197" t="s">
        <v>109</v>
      </c>
      <c r="C237" s="44">
        <v>2018</v>
      </c>
      <c r="D237" s="61">
        <v>0.85981813270910235</v>
      </c>
      <c r="E237" s="61">
        <v>4.2135590168362297E-2</v>
      </c>
      <c r="F237" s="61">
        <v>9.8046277122535344E-2</v>
      </c>
      <c r="G237" s="61">
        <v>0.96521612574588855</v>
      </c>
      <c r="H237" s="61">
        <v>2.576044243923737E-2</v>
      </c>
      <c r="I237" s="61">
        <v>9.0234318148741093E-3</v>
      </c>
    </row>
    <row r="238" spans="1:9" x14ac:dyDescent="0.3">
      <c r="A238" s="199" t="s">
        <v>388</v>
      </c>
      <c r="B238" s="197" t="s">
        <v>388</v>
      </c>
      <c r="C238" s="44">
        <v>2018</v>
      </c>
      <c r="D238" s="61">
        <v>0.88140875133404484</v>
      </c>
      <c r="E238" s="61">
        <v>3.5176093916755601E-2</v>
      </c>
      <c r="F238" s="61">
        <v>8.3415154749199569E-2</v>
      </c>
      <c r="G238" s="61">
        <v>0.97947154471544717</v>
      </c>
      <c r="H238" s="61">
        <v>2.0528455284552841E-2</v>
      </c>
      <c r="I238" s="61">
        <v>0</v>
      </c>
    </row>
    <row r="239" spans="1:9" x14ac:dyDescent="0.3">
      <c r="A239" s="199" t="s">
        <v>389</v>
      </c>
      <c r="B239" s="197" t="s">
        <v>389</v>
      </c>
      <c r="C239" s="44">
        <v>2018</v>
      </c>
      <c r="D239" s="61">
        <v>0.77640490572945264</v>
      </c>
      <c r="E239" s="61">
        <v>7.1389346512905003E-2</v>
      </c>
      <c r="F239" s="61">
        <v>0.15220574775764231</v>
      </c>
      <c r="G239" s="61">
        <v>1</v>
      </c>
      <c r="H239" s="61">
        <v>0</v>
      </c>
      <c r="I239" s="61">
        <v>0</v>
      </c>
    </row>
    <row r="240" spans="1:9" x14ac:dyDescent="0.3">
      <c r="A240" s="199" t="s">
        <v>112</v>
      </c>
      <c r="B240" s="197" t="s">
        <v>112</v>
      </c>
      <c r="C240" s="44">
        <v>2018</v>
      </c>
      <c r="D240" s="61">
        <v>0.87779982988375393</v>
      </c>
      <c r="E240" s="61">
        <v>3.35696058973632E-2</v>
      </c>
      <c r="F240" s="61">
        <v>8.8630564218882907E-2</v>
      </c>
      <c r="G240" s="61">
        <v>0.98769230769230765</v>
      </c>
      <c r="H240" s="61">
        <v>1.2307692307692309E-2</v>
      </c>
      <c r="I240" s="61">
        <v>0</v>
      </c>
    </row>
    <row r="241" spans="1:9" x14ac:dyDescent="0.3">
      <c r="A241" s="199" t="s">
        <v>113</v>
      </c>
      <c r="B241" s="197" t="s">
        <v>113</v>
      </c>
      <c r="C241" s="44">
        <v>2018</v>
      </c>
      <c r="D241" s="61">
        <v>0.8764133373853551</v>
      </c>
      <c r="E241" s="61">
        <v>3.7925364876763991E-2</v>
      </c>
      <c r="F241" s="61">
        <v>8.5661297737880948E-2</v>
      </c>
      <c r="G241" s="61">
        <v>0.95631678189817726</v>
      </c>
      <c r="H241" s="61">
        <v>2.3727215587680709E-2</v>
      </c>
      <c r="I241" s="61">
        <v>1.9956002514142049E-2</v>
      </c>
    </row>
    <row r="242" spans="1:9" x14ac:dyDescent="0.3">
      <c r="A242" s="199" t="s">
        <v>390</v>
      </c>
      <c r="B242" s="197" t="s">
        <v>390</v>
      </c>
      <c r="C242" s="44">
        <v>2018</v>
      </c>
      <c r="D242" s="61">
        <v>0.90727581730833573</v>
      </c>
      <c r="E242" s="61">
        <v>2.4462376383368799E-2</v>
      </c>
      <c r="F242" s="61">
        <v>6.8261806308295522E-2</v>
      </c>
      <c r="G242" s="61">
        <v>0.97836577785048262</v>
      </c>
      <c r="H242" s="61">
        <v>1.1900867004743991E-2</v>
      </c>
      <c r="I242" s="61">
        <v>9.7333551447734302E-3</v>
      </c>
    </row>
    <row r="243" spans="1:9" x14ac:dyDescent="0.3">
      <c r="A243" s="199" t="s">
        <v>115</v>
      </c>
      <c r="B243" s="197" t="s">
        <v>115</v>
      </c>
      <c r="C243" s="44">
        <v>2018</v>
      </c>
      <c r="D243" s="61">
        <v>0.99054373522458627</v>
      </c>
      <c r="E243" s="61">
        <v>8.4430935494765307E-3</v>
      </c>
      <c r="F243" s="61">
        <v>1.01317122593718E-3</v>
      </c>
      <c r="G243" s="61">
        <v>0.98723268432812006</v>
      </c>
      <c r="H243" s="61">
        <v>1.276731567187999E-2</v>
      </c>
      <c r="I243" s="61">
        <v>0</v>
      </c>
    </row>
    <row r="244" spans="1:9" x14ac:dyDescent="0.3">
      <c r="A244" s="199" t="s">
        <v>391</v>
      </c>
      <c r="B244" s="197" t="s">
        <v>391</v>
      </c>
      <c r="C244" s="44">
        <v>2018</v>
      </c>
      <c r="D244" s="61">
        <v>0.8969307544277374</v>
      </c>
      <c r="E244" s="61">
        <v>2.8833295280341831E-2</v>
      </c>
      <c r="F244" s="61">
        <v>7.4235950291920802E-2</v>
      </c>
      <c r="G244" s="61">
        <v>0.97025095562572705</v>
      </c>
      <c r="H244" s="61">
        <v>9.1407678244972597E-3</v>
      </c>
      <c r="I244" s="61">
        <v>2.060827654977564E-2</v>
      </c>
    </row>
    <row r="245" spans="1:9" x14ac:dyDescent="0.3">
      <c r="A245" s="199" t="s">
        <v>245</v>
      </c>
      <c r="B245" s="197" t="s">
        <v>245</v>
      </c>
      <c r="C245" s="44">
        <v>2018</v>
      </c>
      <c r="D245" s="61">
        <v>0.83587940277857842</v>
      </c>
      <c r="E245" s="61">
        <v>4.8019830518245231E-2</v>
      </c>
      <c r="F245" s="61">
        <v>0.11610076670317634</v>
      </c>
      <c r="G245" s="61">
        <v>0.94796776454099507</v>
      </c>
      <c r="H245" s="61">
        <v>3.258584442887176E-2</v>
      </c>
      <c r="I245" s="61">
        <v>1.944639103013315E-2</v>
      </c>
    </row>
    <row r="246" spans="1:9" x14ac:dyDescent="0.3">
      <c r="A246" s="199" t="s">
        <v>117</v>
      </c>
      <c r="B246" s="197" t="s">
        <v>117</v>
      </c>
      <c r="C246" s="44">
        <v>2018</v>
      </c>
      <c r="D246" s="61">
        <v>0.96157984981966538</v>
      </c>
      <c r="E246" s="61">
        <v>2.9835038136344819E-2</v>
      </c>
      <c r="F246" s="61">
        <v>8.5851120439898298E-3</v>
      </c>
      <c r="G246" s="61">
        <v>0.95349915031670018</v>
      </c>
      <c r="H246" s="61">
        <v>4.4801483083577939E-2</v>
      </c>
      <c r="I246" s="61">
        <v>1.69936659972192E-3</v>
      </c>
    </row>
    <row r="247" spans="1:9" x14ac:dyDescent="0.3">
      <c r="A247" s="199" t="s">
        <v>118</v>
      </c>
      <c r="B247" s="197" t="s">
        <v>118</v>
      </c>
      <c r="C247" s="44">
        <v>2018</v>
      </c>
      <c r="D247" s="61">
        <v>0.9059344552701506</v>
      </c>
      <c r="E247" s="61">
        <v>3.1266607617360498E-2</v>
      </c>
      <c r="F247" s="61">
        <v>6.2798937112488934E-2</v>
      </c>
      <c r="G247" s="61">
        <v>0.97162245527452185</v>
      </c>
      <c r="H247" s="61">
        <v>6.4774830351634798E-3</v>
      </c>
      <c r="I247" s="61">
        <v>2.190006169031462E-2</v>
      </c>
    </row>
    <row r="248" spans="1:9" x14ac:dyDescent="0.3">
      <c r="A248" s="199" t="s">
        <v>392</v>
      </c>
      <c r="B248" s="197" t="s">
        <v>392</v>
      </c>
      <c r="C248" s="44">
        <v>2018</v>
      </c>
      <c r="D248" s="61">
        <v>0.87406373916874724</v>
      </c>
      <c r="E248" s="61">
        <v>3.9065942135409017E-2</v>
      </c>
      <c r="F248" s="61">
        <v>8.6870318695843732E-2</v>
      </c>
      <c r="G248" s="61">
        <v>0.97542344735968112</v>
      </c>
      <c r="H248" s="61">
        <v>1.7602125539687812E-2</v>
      </c>
      <c r="I248" s="61">
        <v>6.9744271006310201E-3</v>
      </c>
    </row>
    <row r="249" spans="1:9" x14ac:dyDescent="0.3">
      <c r="A249" s="199" t="s">
        <v>120</v>
      </c>
      <c r="B249" s="197" t="s">
        <v>120</v>
      </c>
      <c r="C249" s="44">
        <v>2018</v>
      </c>
      <c r="D249" s="61">
        <v>0.93643986359967268</v>
      </c>
      <c r="E249" s="61">
        <v>2.929531988732147E-2</v>
      </c>
      <c r="F249" s="61">
        <v>3.4264816513005801E-2</v>
      </c>
      <c r="G249" s="61">
        <v>0.97319244692300166</v>
      </c>
      <c r="H249" s="61">
        <v>2.4948635162899909E-2</v>
      </c>
      <c r="I249" s="61">
        <v>1.8589179140984201E-3</v>
      </c>
    </row>
    <row r="250" spans="1:9" x14ac:dyDescent="0.3">
      <c r="A250" s="199" t="s">
        <v>121</v>
      </c>
      <c r="B250" s="197" t="s">
        <v>121</v>
      </c>
      <c r="C250" s="44">
        <v>2018</v>
      </c>
      <c r="D250" s="61">
        <v>0.97652919369786839</v>
      </c>
      <c r="E250" s="61">
        <v>1.82808155699722E-2</v>
      </c>
      <c r="F250" s="61">
        <v>5.1899907321594097E-3</v>
      </c>
      <c r="G250" s="61">
        <v>0.99115946956817413</v>
      </c>
      <c r="H250" s="61">
        <v>8.8405304318259093E-3</v>
      </c>
      <c r="I250" s="61">
        <v>0</v>
      </c>
    </row>
    <row r="251" spans="1:9" x14ac:dyDescent="0.3">
      <c r="A251" s="199" t="s">
        <v>122</v>
      </c>
      <c r="B251" s="197" t="s">
        <v>122</v>
      </c>
      <c r="C251" s="44">
        <v>2018</v>
      </c>
      <c r="D251" s="61">
        <v>0.97974348052439775</v>
      </c>
      <c r="E251" s="61">
        <v>1.8836669979648821E-2</v>
      </c>
      <c r="F251" s="61">
        <v>1.41984949595343E-3</v>
      </c>
      <c r="G251" s="61">
        <v>0.96863270777479893</v>
      </c>
      <c r="H251" s="61">
        <v>2.9222520107238609E-2</v>
      </c>
      <c r="I251" s="61">
        <v>2.1447721179624702E-3</v>
      </c>
    </row>
    <row r="252" spans="1:9" x14ac:dyDescent="0.3">
      <c r="A252" s="199" t="s">
        <v>123</v>
      </c>
      <c r="B252" s="197" t="s">
        <v>123</v>
      </c>
      <c r="C252" s="44">
        <v>2018</v>
      </c>
      <c r="D252" s="61">
        <v>0.91684515263492361</v>
      </c>
      <c r="E252" s="61">
        <v>2.5960882152187729E-2</v>
      </c>
      <c r="F252" s="61">
        <v>5.7193965212888651E-2</v>
      </c>
      <c r="G252" s="61">
        <v>0.94378283712784583</v>
      </c>
      <c r="H252" s="61">
        <v>4.1243432574430833E-2</v>
      </c>
      <c r="I252" s="61">
        <v>1.497373029772329E-2</v>
      </c>
    </row>
    <row r="253" spans="1:9" x14ac:dyDescent="0.3">
      <c r="A253" s="199" t="s">
        <v>393</v>
      </c>
      <c r="B253" s="197" t="s">
        <v>393</v>
      </c>
      <c r="C253" s="44">
        <v>2018</v>
      </c>
      <c r="D253" s="61">
        <v>0.86102398089071874</v>
      </c>
      <c r="E253" s="61">
        <v>4.1352107363987797E-2</v>
      </c>
      <c r="F253" s="61">
        <v>9.762391174529339E-2</v>
      </c>
      <c r="G253" s="61">
        <v>0.96483334131125043</v>
      </c>
      <c r="H253" s="61">
        <v>1.380179662693664E-2</v>
      </c>
      <c r="I253" s="61">
        <v>2.13648620618129E-2</v>
      </c>
    </row>
    <row r="254" spans="1:9" x14ac:dyDescent="0.3">
      <c r="A254" s="199" t="s">
        <v>125</v>
      </c>
      <c r="B254" s="197" t="s">
        <v>125</v>
      </c>
      <c r="C254" s="44">
        <v>2018</v>
      </c>
      <c r="D254" s="61">
        <v>0.88710832850848353</v>
      </c>
      <c r="E254" s="61">
        <v>4.9959274996810688E-2</v>
      </c>
      <c r="F254" s="61">
        <v>6.293239649470575E-2</v>
      </c>
      <c r="G254" s="61">
        <v>0.94775056947608205</v>
      </c>
      <c r="H254" s="61">
        <v>4.7835990888382689E-2</v>
      </c>
      <c r="I254" s="61">
        <v>4.41343963553531E-3</v>
      </c>
    </row>
    <row r="255" spans="1:9" x14ac:dyDescent="0.3">
      <c r="A255" s="199" t="s">
        <v>394</v>
      </c>
      <c r="B255" s="197" t="s">
        <v>394</v>
      </c>
      <c r="C255" s="44">
        <v>2018</v>
      </c>
      <c r="D255" s="61">
        <v>0.86102222919861382</v>
      </c>
      <c r="E255" s="61">
        <v>2.5368574843936779E-2</v>
      </c>
      <c r="F255" s="61">
        <v>0.11360919595744938</v>
      </c>
      <c r="G255" s="61">
        <v>0.9597464514031856</v>
      </c>
      <c r="H255" s="61">
        <v>1.5982229927402749E-2</v>
      </c>
      <c r="I255" s="61">
        <v>2.4271318669411641E-2</v>
      </c>
    </row>
    <row r="256" spans="1:9" x14ac:dyDescent="0.3">
      <c r="A256" s="199" t="s">
        <v>127</v>
      </c>
      <c r="B256" s="197" t="s">
        <v>127</v>
      </c>
      <c r="C256" s="44">
        <v>2018</v>
      </c>
      <c r="D256" s="61">
        <v>0.82504319921007163</v>
      </c>
      <c r="E256" s="61">
        <v>6.196000987410516E-2</v>
      </c>
      <c r="F256" s="61">
        <v>0.11299679091582325</v>
      </c>
      <c r="G256" s="61">
        <v>0.9433111445136354</v>
      </c>
      <c r="H256" s="61">
        <v>3.6933648271419373E-2</v>
      </c>
      <c r="I256" s="61">
        <v>1.9755207214945239E-2</v>
      </c>
    </row>
    <row r="257" spans="1:9" x14ac:dyDescent="0.3">
      <c r="A257" s="199" t="s">
        <v>128</v>
      </c>
      <c r="B257" s="197" t="s">
        <v>128</v>
      </c>
      <c r="C257" s="44">
        <v>2018</v>
      </c>
      <c r="D257" s="61">
        <v>0.97269310020210265</v>
      </c>
      <c r="E257" s="61">
        <v>1.237631909837199E-2</v>
      </c>
      <c r="F257" s="61">
        <v>1.493058069952536E-2</v>
      </c>
      <c r="G257" s="61">
        <v>0.97402597402597402</v>
      </c>
      <c r="H257" s="61">
        <v>0</v>
      </c>
      <c r="I257" s="61">
        <v>2.5974025974025979E-2</v>
      </c>
    </row>
    <row r="258" spans="1:9" x14ac:dyDescent="0.3">
      <c r="A258" s="199" t="s">
        <v>129</v>
      </c>
      <c r="B258" s="197" t="s">
        <v>129</v>
      </c>
      <c r="C258" s="44">
        <v>2018</v>
      </c>
      <c r="D258" s="61">
        <v>0.84108853967037178</v>
      </c>
      <c r="E258" s="61">
        <v>4.8121885779992331E-2</v>
      </c>
      <c r="F258" s="61">
        <v>0.11078957454963588</v>
      </c>
      <c r="G258" s="61">
        <v>0.96519869858238438</v>
      </c>
      <c r="H258" s="61">
        <v>2.0044155240529861E-2</v>
      </c>
      <c r="I258" s="61">
        <v>1.475714617708576E-2</v>
      </c>
    </row>
    <row r="259" spans="1:9" x14ac:dyDescent="0.3">
      <c r="A259" s="199" t="s">
        <v>395</v>
      </c>
      <c r="B259" s="197" t="s">
        <v>395</v>
      </c>
      <c r="C259" s="44">
        <v>2018</v>
      </c>
      <c r="D259" s="61">
        <v>0.89569922502269073</v>
      </c>
      <c r="E259" s="61">
        <v>4.2896041332123158E-2</v>
      </c>
      <c r="F259" s="61">
        <v>6.1404733645186067E-2</v>
      </c>
      <c r="G259" s="61">
        <v>0.92531522793404464</v>
      </c>
      <c r="H259" s="61">
        <v>5.2182347235693503E-2</v>
      </c>
      <c r="I259" s="61">
        <v>2.250242483026188E-2</v>
      </c>
    </row>
    <row r="260" spans="1:9" x14ac:dyDescent="0.3">
      <c r="A260" s="199" t="s">
        <v>131</v>
      </c>
      <c r="B260" s="197" t="s">
        <v>131</v>
      </c>
      <c r="C260" s="44">
        <v>2018</v>
      </c>
      <c r="D260" s="61">
        <v>0.8729379323690194</v>
      </c>
      <c r="E260" s="61">
        <v>3.7975908277296702E-2</v>
      </c>
      <c r="F260" s="61">
        <v>8.90861593536839E-2</v>
      </c>
      <c r="G260" s="61">
        <v>0.95208058745998869</v>
      </c>
      <c r="H260" s="61">
        <v>4.1611749199774062E-2</v>
      </c>
      <c r="I260" s="61">
        <v>6.3076633402372401E-3</v>
      </c>
    </row>
    <row r="261" spans="1:9" x14ac:dyDescent="0.3">
      <c r="A261" s="199" t="s">
        <v>132</v>
      </c>
      <c r="B261" s="197" t="s">
        <v>132</v>
      </c>
      <c r="C261" s="44">
        <v>2018</v>
      </c>
      <c r="D261" s="61">
        <v>0.91200335225324747</v>
      </c>
      <c r="E261" s="61">
        <v>1.658984419641157E-2</v>
      </c>
      <c r="F261" s="61">
        <v>7.1406803550340944E-2</v>
      </c>
      <c r="G261" s="61">
        <v>0.97453073756192865</v>
      </c>
      <c r="H261" s="61">
        <v>1.067615658362989E-2</v>
      </c>
      <c r="I261" s="61">
        <v>1.4793105854441419E-2</v>
      </c>
    </row>
    <row r="262" spans="1:9" x14ac:dyDescent="0.3">
      <c r="A262" s="199" t="s">
        <v>133</v>
      </c>
      <c r="B262" s="197" t="s">
        <v>133</v>
      </c>
      <c r="C262" s="44">
        <v>2018</v>
      </c>
      <c r="D262" s="61">
        <v>0.85757687350395873</v>
      </c>
      <c r="E262" s="61">
        <v>4.8563800405081937E-2</v>
      </c>
      <c r="F262" s="61">
        <v>9.3859326090959302E-2</v>
      </c>
      <c r="G262" s="61">
        <v>0.95101408260898856</v>
      </c>
      <c r="H262" s="61">
        <v>2.9647597870763421E-2</v>
      </c>
      <c r="I262" s="61">
        <v>1.9338319520247959E-2</v>
      </c>
    </row>
    <row r="263" spans="1:9" x14ac:dyDescent="0.3">
      <c r="A263" s="199" t="s">
        <v>134</v>
      </c>
      <c r="B263" s="197" t="s">
        <v>134</v>
      </c>
      <c r="C263" s="44">
        <v>2018</v>
      </c>
      <c r="D263" s="61">
        <v>0.89708837319254564</v>
      </c>
      <c r="E263" s="61">
        <v>2.6161301761159921E-2</v>
      </c>
      <c r="F263" s="61">
        <v>7.6750325046294476E-2</v>
      </c>
      <c r="G263" s="61">
        <v>0.97033510346090457</v>
      </c>
      <c r="H263" s="61">
        <v>2.1973997436366969E-2</v>
      </c>
      <c r="I263" s="61">
        <v>7.6908991027284396E-3</v>
      </c>
    </row>
    <row r="264" spans="1:9" x14ac:dyDescent="0.3">
      <c r="A264" s="199" t="s">
        <v>135</v>
      </c>
      <c r="B264" s="197" t="s">
        <v>135</v>
      </c>
      <c r="C264" s="44">
        <v>2018</v>
      </c>
      <c r="D264" s="61">
        <v>0.82589873894221721</v>
      </c>
      <c r="E264" s="61">
        <v>5.0141163184641437E-2</v>
      </c>
      <c r="F264" s="61">
        <v>0.12396009787314136</v>
      </c>
      <c r="G264" s="61">
        <v>0.95685279187817263</v>
      </c>
      <c r="H264" s="61">
        <v>2.3205221174764319E-2</v>
      </c>
      <c r="I264" s="61">
        <v>1.9941986947063089E-2</v>
      </c>
    </row>
    <row r="265" spans="1:9" x14ac:dyDescent="0.3">
      <c r="A265" s="199" t="s">
        <v>136</v>
      </c>
      <c r="B265" s="197" t="s">
        <v>136</v>
      </c>
      <c r="C265" s="44">
        <v>2018</v>
      </c>
      <c r="D265" s="61">
        <v>0.94478413502894476</v>
      </c>
      <c r="E265" s="61">
        <v>2.4852951433287609E-2</v>
      </c>
      <c r="F265" s="61">
        <v>3.0362913537767652E-2</v>
      </c>
      <c r="G265" s="61">
        <v>0.98140252199945566</v>
      </c>
      <c r="H265" s="61">
        <v>1.8053161571260089E-2</v>
      </c>
      <c r="I265" s="61">
        <v>5.4431642928422003E-4</v>
      </c>
    </row>
    <row r="266" spans="1:9" x14ac:dyDescent="0.3">
      <c r="A266" s="199" t="s">
        <v>137</v>
      </c>
      <c r="B266" s="197" t="s">
        <v>137</v>
      </c>
      <c r="C266" s="44">
        <v>2018</v>
      </c>
      <c r="D266" s="61">
        <v>0.86880952380952381</v>
      </c>
      <c r="E266" s="61">
        <v>5.2142857142857137E-2</v>
      </c>
      <c r="F266" s="61">
        <v>7.9047619047619047E-2</v>
      </c>
      <c r="G266" s="61">
        <v>0.98189134808853118</v>
      </c>
      <c r="H266" s="61">
        <v>1.810865191146881E-2</v>
      </c>
      <c r="I266" s="61">
        <v>0</v>
      </c>
    </row>
    <row r="267" spans="1:9" x14ac:dyDescent="0.3">
      <c r="A267" s="199" t="s">
        <v>246</v>
      </c>
      <c r="B267" s="197" t="s">
        <v>246</v>
      </c>
      <c r="C267" s="44">
        <v>2018</v>
      </c>
      <c r="D267" s="61">
        <v>0.89178206370541713</v>
      </c>
      <c r="E267" s="61">
        <v>1.025288362351911E-2</v>
      </c>
      <c r="F267" s="61">
        <v>9.7965052671063743E-2</v>
      </c>
      <c r="G267" s="61">
        <v>0.99758890898131403</v>
      </c>
      <c r="H267" s="61">
        <v>1.20554550934298E-3</v>
      </c>
      <c r="I267" s="61">
        <v>1.20554550934298E-3</v>
      </c>
    </row>
    <row r="268" spans="1:9" x14ac:dyDescent="0.3">
      <c r="A268" s="199" t="s">
        <v>396</v>
      </c>
      <c r="B268" s="197" t="s">
        <v>396</v>
      </c>
      <c r="C268" s="44">
        <v>2018</v>
      </c>
      <c r="D268" s="61">
        <v>0.88877197484922366</v>
      </c>
      <c r="E268" s="61">
        <v>4.0574874887719749E-2</v>
      </c>
      <c r="F268" s="61">
        <v>7.0653150263056588E-2</v>
      </c>
      <c r="G268" s="61">
        <v>0.9609649122807018</v>
      </c>
      <c r="H268" s="61">
        <v>3.6842105263157891E-2</v>
      </c>
      <c r="I268" s="61">
        <v>2.1929824561403499E-3</v>
      </c>
    </row>
    <row r="269" spans="1:9" x14ac:dyDescent="0.3">
      <c r="A269" s="199" t="s">
        <v>139</v>
      </c>
      <c r="B269" s="197" t="s">
        <v>139</v>
      </c>
      <c r="C269" s="44">
        <v>2018</v>
      </c>
      <c r="D269" s="61">
        <v>0.87580422550164561</v>
      </c>
      <c r="E269" s="61">
        <v>3.159571079732456E-2</v>
      </c>
      <c r="F269" s="61">
        <v>9.2600063701029828E-2</v>
      </c>
      <c r="G269" s="61">
        <v>0.97599999999999998</v>
      </c>
      <c r="H269" s="61">
        <v>2.0459016393442619E-2</v>
      </c>
      <c r="I269" s="61">
        <v>3.54098360655738E-3</v>
      </c>
    </row>
    <row r="270" spans="1:9" x14ac:dyDescent="0.3">
      <c r="A270" s="199" t="s">
        <v>140</v>
      </c>
      <c r="B270" s="197" t="s">
        <v>140</v>
      </c>
      <c r="C270" s="44">
        <v>2018</v>
      </c>
      <c r="D270" s="61">
        <v>0.80454143320554405</v>
      </c>
      <c r="E270" s="61">
        <v>3.615452668829254E-2</v>
      </c>
      <c r="F270" s="61">
        <v>0.15930404010616336</v>
      </c>
      <c r="G270" s="61">
        <v>0.93681818181818177</v>
      </c>
      <c r="H270" s="61">
        <v>2.295454545454545E-2</v>
      </c>
      <c r="I270" s="61">
        <v>4.022727272727273E-2</v>
      </c>
    </row>
    <row r="271" spans="1:9" x14ac:dyDescent="0.3">
      <c r="A271" s="199" t="s">
        <v>141</v>
      </c>
      <c r="B271" s="197" t="s">
        <v>141</v>
      </c>
      <c r="C271" s="44">
        <v>2018</v>
      </c>
      <c r="D271" s="61">
        <v>0.92896186263873826</v>
      </c>
      <c r="E271" s="61">
        <v>3.8638070600016693E-2</v>
      </c>
      <c r="F271" s="61">
        <v>3.24000667612451E-2</v>
      </c>
      <c r="G271" s="61">
        <v>0.95437956204379559</v>
      </c>
      <c r="H271" s="61">
        <v>2.7372262773722629E-2</v>
      </c>
      <c r="I271" s="61">
        <v>1.824817518248175E-2</v>
      </c>
    </row>
    <row r="272" spans="1:9" x14ac:dyDescent="0.3">
      <c r="A272" s="199" t="s">
        <v>142</v>
      </c>
      <c r="B272" s="197" t="s">
        <v>142</v>
      </c>
      <c r="C272" s="44">
        <v>2018</v>
      </c>
      <c r="D272" s="61">
        <v>0.92110365398956007</v>
      </c>
      <c r="E272" s="61">
        <v>1.5659955257270691E-2</v>
      </c>
      <c r="F272" s="61">
        <v>6.323639075316928E-2</v>
      </c>
      <c r="G272" s="61">
        <v>0.95747229709493864</v>
      </c>
      <c r="H272" s="61">
        <v>3.8634321653189578E-2</v>
      </c>
      <c r="I272" s="61">
        <v>3.8933812518718199E-3</v>
      </c>
    </row>
    <row r="273" spans="1:9" x14ac:dyDescent="0.3">
      <c r="A273" s="199" t="s">
        <v>397</v>
      </c>
      <c r="B273" s="197" t="s">
        <v>397</v>
      </c>
      <c r="C273" s="44">
        <v>2018</v>
      </c>
      <c r="D273" s="61">
        <v>0.93329394968739232</v>
      </c>
      <c r="E273" s="61">
        <v>2.1021021021021019E-2</v>
      </c>
      <c r="F273" s="61">
        <v>4.5685029291586667E-2</v>
      </c>
      <c r="G273" s="61">
        <v>0.99476135040745051</v>
      </c>
      <c r="H273" s="61">
        <v>4.6565774155995299E-3</v>
      </c>
      <c r="I273" s="61">
        <v>5.8207217694994005E-4</v>
      </c>
    </row>
    <row r="274" spans="1:9" x14ac:dyDescent="0.3">
      <c r="A274" s="199" t="s">
        <v>398</v>
      </c>
      <c r="B274" s="197" t="s">
        <v>398</v>
      </c>
      <c r="C274" s="44">
        <v>2018</v>
      </c>
      <c r="D274" s="61">
        <v>0.93786733837111669</v>
      </c>
      <c r="E274" s="61">
        <v>1.9671344608372322E-2</v>
      </c>
      <c r="F274" s="61">
        <v>4.2461317020510973E-2</v>
      </c>
      <c r="G274" s="61">
        <v>0.93542435424354242</v>
      </c>
      <c r="H274" s="61">
        <v>5.6734317343173427E-2</v>
      </c>
      <c r="I274" s="61">
        <v>7.8413284132841307E-3</v>
      </c>
    </row>
    <row r="275" spans="1:9" x14ac:dyDescent="0.3">
      <c r="A275" s="199" t="s">
        <v>145</v>
      </c>
      <c r="B275" s="197" t="s">
        <v>145</v>
      </c>
      <c r="C275" s="44">
        <v>2018</v>
      </c>
      <c r="D275" s="61">
        <v>0.92823353222240712</v>
      </c>
      <c r="E275" s="61">
        <v>3.767798987329736E-2</v>
      </c>
      <c r="F275" s="61">
        <v>3.4088477904295533E-2</v>
      </c>
      <c r="G275" s="61">
        <v>0.95536121940083585</v>
      </c>
      <c r="H275" s="61">
        <v>4.0494503564780668E-2</v>
      </c>
      <c r="I275" s="61">
        <v>4.1442770343834501E-3</v>
      </c>
    </row>
    <row r="276" spans="1:9" x14ac:dyDescent="0.3">
      <c r="A276" s="199" t="s">
        <v>146</v>
      </c>
      <c r="B276" s="197" t="s">
        <v>146</v>
      </c>
      <c r="C276" s="44">
        <v>2018</v>
      </c>
      <c r="D276" s="61">
        <v>0.90499656779507931</v>
      </c>
      <c r="E276" s="61">
        <v>2.805014632031504E-2</v>
      </c>
      <c r="F276" s="61">
        <v>6.6953285884605654E-2</v>
      </c>
      <c r="G276" s="61">
        <v>0.9815031359625811</v>
      </c>
      <c r="H276" s="61">
        <v>1.2012331242691609E-2</v>
      </c>
      <c r="I276" s="61">
        <v>6.4845327947273303E-3</v>
      </c>
    </row>
    <row r="277" spans="1:9" x14ac:dyDescent="0.3">
      <c r="A277" s="199" t="s">
        <v>147</v>
      </c>
      <c r="B277" s="197" t="s">
        <v>147</v>
      </c>
      <c r="C277" s="44">
        <v>2018</v>
      </c>
      <c r="D277" s="61">
        <v>0.8706609218762702</v>
      </c>
      <c r="E277" s="61">
        <v>2.6664498821234041E-2</v>
      </c>
      <c r="F277" s="61">
        <v>0.10267457930249574</v>
      </c>
      <c r="G277" s="61">
        <v>0.97958879618593564</v>
      </c>
      <c r="H277" s="61">
        <v>5.3635280095351602E-3</v>
      </c>
      <c r="I277" s="61">
        <v>1.50476758045292E-2</v>
      </c>
    </row>
    <row r="278" spans="1:9" x14ac:dyDescent="0.3">
      <c r="A278" s="199" t="s">
        <v>148</v>
      </c>
      <c r="B278" s="197" t="s">
        <v>148</v>
      </c>
      <c r="C278" s="44">
        <v>2018</v>
      </c>
      <c r="D278" s="61">
        <v>0.89977905540245173</v>
      </c>
      <c r="E278" s="61">
        <v>2.1987551078589761E-2</v>
      </c>
      <c r="F278" s="61">
        <v>7.8233393518958472E-2</v>
      </c>
      <c r="G278" s="61">
        <v>0.97077995055068556</v>
      </c>
      <c r="H278" s="61">
        <v>1.2109462800629351E-2</v>
      </c>
      <c r="I278" s="61">
        <v>1.7110586648685099E-2</v>
      </c>
    </row>
    <row r="279" spans="1:9" x14ac:dyDescent="0.3">
      <c r="A279" s="199" t="s">
        <v>149</v>
      </c>
      <c r="B279" s="197" t="s">
        <v>149</v>
      </c>
      <c r="C279" s="44">
        <v>2018</v>
      </c>
      <c r="D279" s="61">
        <v>0.94394796679181425</v>
      </c>
      <c r="E279" s="61">
        <v>1.5652265877002799E-2</v>
      </c>
      <c r="F279" s="61">
        <v>4.0399767331182911E-2</v>
      </c>
      <c r="G279" s="61">
        <v>0.94921514312096034</v>
      </c>
      <c r="H279" s="61">
        <v>4.089170294156444E-2</v>
      </c>
      <c r="I279" s="61">
        <v>9.8931539374752693E-3</v>
      </c>
    </row>
    <row r="280" spans="1:9" x14ac:dyDescent="0.3">
      <c r="A280" s="199" t="s">
        <v>150</v>
      </c>
      <c r="B280" s="197" t="s">
        <v>150</v>
      </c>
      <c r="C280" s="44">
        <v>2018</v>
      </c>
      <c r="D280" s="61">
        <v>0.93890161461534161</v>
      </c>
      <c r="E280" s="61">
        <v>1.72523604670652E-2</v>
      </c>
      <c r="F280" s="61">
        <v>4.3846024917593159E-2</v>
      </c>
      <c r="G280" s="61">
        <v>0.97701667417755744</v>
      </c>
      <c r="H280" s="61">
        <v>1.182965299684543E-2</v>
      </c>
      <c r="I280" s="61">
        <v>1.115367282559712E-2</v>
      </c>
    </row>
    <row r="281" spans="1:9" x14ac:dyDescent="0.3">
      <c r="A281" s="199" t="s">
        <v>151</v>
      </c>
      <c r="B281" s="197" t="s">
        <v>151</v>
      </c>
      <c r="C281" s="44">
        <v>2018</v>
      </c>
      <c r="D281" s="61">
        <v>0.87466229809737306</v>
      </c>
      <c r="E281" s="61">
        <v>2.8223256883370702E-2</v>
      </c>
      <c r="F281" s="61">
        <v>9.7114445019256188E-2</v>
      </c>
      <c r="G281" s="61">
        <v>0.98007192088702433</v>
      </c>
      <c r="H281" s="61">
        <v>5.6937368894216401E-3</v>
      </c>
      <c r="I281" s="61">
        <v>1.4234342223554091E-2</v>
      </c>
    </row>
    <row r="282" spans="1:9" x14ac:dyDescent="0.3">
      <c r="A282" s="199" t="s">
        <v>152</v>
      </c>
      <c r="B282" s="197" t="s">
        <v>152</v>
      </c>
      <c r="C282" s="44">
        <v>2018</v>
      </c>
      <c r="D282" s="61">
        <v>0.90478182904961146</v>
      </c>
      <c r="E282" s="61">
        <v>3.3027827588497052E-2</v>
      </c>
      <c r="F282" s="61">
        <v>6.2190343361891477E-2</v>
      </c>
      <c r="G282" s="61">
        <v>0.97027712212605999</v>
      </c>
      <c r="H282" s="61">
        <v>1.6697263746831021E-2</v>
      </c>
      <c r="I282" s="61">
        <v>1.302561412710901E-2</v>
      </c>
    </row>
    <row r="283" spans="1:9" x14ac:dyDescent="0.3">
      <c r="A283" s="199" t="s">
        <v>399</v>
      </c>
      <c r="B283" s="197" t="s">
        <v>399</v>
      </c>
      <c r="C283" s="44">
        <v>2018</v>
      </c>
      <c r="D283" s="61">
        <v>0.89088229876588687</v>
      </c>
      <c r="E283" s="61">
        <v>4.568060416282925E-2</v>
      </c>
      <c r="F283" s="61">
        <v>6.3437097071283852E-2</v>
      </c>
      <c r="G283" s="61">
        <v>0.98000217367677422</v>
      </c>
      <c r="H283" s="61">
        <v>1.402021519400065E-2</v>
      </c>
      <c r="I283" s="61">
        <v>5.9776111292250802E-3</v>
      </c>
    </row>
    <row r="284" spans="1:9" x14ac:dyDescent="0.3">
      <c r="A284" s="199" t="s">
        <v>154</v>
      </c>
      <c r="B284" s="197" t="s">
        <v>154</v>
      </c>
      <c r="C284" s="44">
        <v>2018</v>
      </c>
      <c r="D284" s="61">
        <v>0.92342342342342343</v>
      </c>
      <c r="E284" s="61">
        <v>1.564126941011363E-2</v>
      </c>
      <c r="F284" s="61">
        <v>6.0935307166462949E-2</v>
      </c>
      <c r="G284" s="61">
        <v>0.99129677980852915</v>
      </c>
      <c r="H284" s="61">
        <v>8.7032201914708403E-3</v>
      </c>
      <c r="I284" s="61">
        <v>0</v>
      </c>
    </row>
    <row r="285" spans="1:9" x14ac:dyDescent="0.3">
      <c r="A285" s="199" t="s">
        <v>155</v>
      </c>
      <c r="B285" s="197" t="s">
        <v>155</v>
      </c>
      <c r="C285" s="44">
        <v>2018</v>
      </c>
      <c r="D285" s="61">
        <v>0.90552569701041319</v>
      </c>
      <c r="E285" s="61">
        <v>1.759321464561639E-2</v>
      </c>
      <c r="F285" s="61">
        <v>7.6881088343970436E-2</v>
      </c>
      <c r="G285" s="61">
        <v>0.97375084402430789</v>
      </c>
      <c r="H285" s="61">
        <v>1.8821742066171512E-2</v>
      </c>
      <c r="I285" s="61">
        <v>7.4274139095205898E-3</v>
      </c>
    </row>
    <row r="286" spans="1:9" x14ac:dyDescent="0.3">
      <c r="A286" s="199" t="s">
        <v>156</v>
      </c>
      <c r="B286" s="197" t="s">
        <v>156</v>
      </c>
      <c r="C286" s="44">
        <v>2018</v>
      </c>
      <c r="D286" s="61">
        <v>0.91022885999785108</v>
      </c>
      <c r="E286" s="61">
        <v>3.6531642849468152E-2</v>
      </c>
      <c r="F286" s="61">
        <v>5.3239497152680768E-2</v>
      </c>
      <c r="G286" s="61">
        <v>0.96078431372549022</v>
      </c>
      <c r="H286" s="61">
        <v>1.6339869281045749E-2</v>
      </c>
      <c r="I286" s="61">
        <v>2.2875816993464051E-2</v>
      </c>
    </row>
    <row r="287" spans="1:9" x14ac:dyDescent="0.3">
      <c r="A287" s="199" t="s">
        <v>157</v>
      </c>
      <c r="B287" s="197" t="s">
        <v>157</v>
      </c>
      <c r="C287" s="44">
        <v>2018</v>
      </c>
      <c r="D287" s="61">
        <v>0.87895374182610797</v>
      </c>
      <c r="E287" s="61">
        <v>2.8772099782029551E-2</v>
      </c>
      <c r="F287" s="61">
        <v>9.227415839186244E-2</v>
      </c>
      <c r="G287" s="61">
        <v>0.97435897435897434</v>
      </c>
      <c r="H287" s="61">
        <v>2.564102564102564E-2</v>
      </c>
      <c r="I287" s="61">
        <v>0</v>
      </c>
    </row>
    <row r="288" spans="1:9" x14ac:dyDescent="0.3">
      <c r="A288" s="199" t="s">
        <v>400</v>
      </c>
      <c r="B288" s="197" t="s">
        <v>400</v>
      </c>
      <c r="C288" s="44">
        <v>2018</v>
      </c>
      <c r="D288" s="61">
        <v>0.89081805701364769</v>
      </c>
      <c r="E288" s="61">
        <v>4.0466768957441647E-2</v>
      </c>
      <c r="F288" s="61">
        <v>6.87151740289106E-2</v>
      </c>
      <c r="G288" s="61">
        <v>0.94653872515421522</v>
      </c>
      <c r="H288" s="61">
        <v>3.838245373543523E-2</v>
      </c>
      <c r="I288" s="61">
        <v>1.507882111034956E-2</v>
      </c>
    </row>
    <row r="289" spans="1:9" x14ac:dyDescent="0.3">
      <c r="A289" s="199" t="s">
        <v>159</v>
      </c>
      <c r="B289" s="197" t="s">
        <v>159</v>
      </c>
      <c r="C289" s="44">
        <v>2018</v>
      </c>
      <c r="D289" s="61">
        <v>0.92143562555226366</v>
      </c>
      <c r="E289" s="61">
        <v>2.6807526378709909E-2</v>
      </c>
      <c r="F289" s="61">
        <v>5.1756848069026459E-2</v>
      </c>
      <c r="G289" s="61">
        <v>0.95656960631714816</v>
      </c>
      <c r="H289" s="61">
        <v>2.676435974336586E-2</v>
      </c>
      <c r="I289" s="61">
        <v>1.6666033939485968E-2</v>
      </c>
    </row>
    <row r="290" spans="1:9" x14ac:dyDescent="0.3">
      <c r="A290" s="199" t="s">
        <v>401</v>
      </c>
      <c r="B290" s="197" t="s">
        <v>401</v>
      </c>
      <c r="C290" s="44">
        <v>2018</v>
      </c>
      <c r="D290" s="61">
        <v>0.85375722543352606</v>
      </c>
      <c r="E290" s="61">
        <v>3.8843930635838152E-2</v>
      </c>
      <c r="F290" s="61">
        <v>0.10739884393063584</v>
      </c>
      <c r="G290" s="61" t="s">
        <v>295</v>
      </c>
      <c r="H290" s="61" t="s">
        <v>295</v>
      </c>
      <c r="I290" s="61" t="s">
        <v>295</v>
      </c>
    </row>
    <row r="291" spans="1:9" x14ac:dyDescent="0.3">
      <c r="A291" s="199" t="s">
        <v>161</v>
      </c>
      <c r="B291" s="197" t="s">
        <v>161</v>
      </c>
      <c r="C291" s="44">
        <v>2018</v>
      </c>
      <c r="D291" s="61">
        <v>0.75254219790429977</v>
      </c>
      <c r="E291" s="61">
        <v>7.1439632478191295E-2</v>
      </c>
      <c r="F291" s="61">
        <v>0.17601816961750891</v>
      </c>
      <c r="G291" s="61">
        <v>0.84836065573770492</v>
      </c>
      <c r="H291" s="61">
        <v>0.15163934426229508</v>
      </c>
      <c r="I291" s="61">
        <v>0</v>
      </c>
    </row>
    <row r="292" spans="1:9" x14ac:dyDescent="0.3">
      <c r="A292" s="199" t="s">
        <v>162</v>
      </c>
      <c r="B292" s="197" t="s">
        <v>162</v>
      </c>
      <c r="C292" s="44">
        <v>2018</v>
      </c>
      <c r="D292" s="61">
        <v>0.90833189026049521</v>
      </c>
      <c r="E292" s="61">
        <v>3.8158968903841871E-2</v>
      </c>
      <c r="F292" s="61">
        <v>5.3509140835662862E-2</v>
      </c>
      <c r="G292" s="61">
        <v>0.96431325035796889</v>
      </c>
      <c r="H292" s="61">
        <v>2.2524507104306639E-2</v>
      </c>
      <c r="I292" s="61">
        <v>1.316224253772442E-2</v>
      </c>
    </row>
    <row r="293" spans="1:9" x14ac:dyDescent="0.3">
      <c r="A293" s="199" t="s">
        <v>163</v>
      </c>
      <c r="B293" s="197" t="s">
        <v>163</v>
      </c>
      <c r="C293" s="44">
        <v>2018</v>
      </c>
      <c r="D293" s="61">
        <v>0.91618394226724054</v>
      </c>
      <c r="E293" s="61">
        <v>2.0064075596259019E-2</v>
      </c>
      <c r="F293" s="61">
        <v>6.3751982136500435E-2</v>
      </c>
      <c r="G293" s="61">
        <v>0.97655259822560203</v>
      </c>
      <c r="H293" s="61">
        <v>9.7169412758766407E-3</v>
      </c>
      <c r="I293" s="61">
        <v>1.373046049852134E-2</v>
      </c>
    </row>
    <row r="294" spans="1:9" x14ac:dyDescent="0.3">
      <c r="A294" s="199" t="s">
        <v>262</v>
      </c>
      <c r="B294" s="197" t="s">
        <v>262</v>
      </c>
      <c r="C294" s="44">
        <v>2018</v>
      </c>
      <c r="D294" s="62">
        <v>0.91203428948236065</v>
      </c>
      <c r="E294" s="62">
        <v>4.2927794263105827E-2</v>
      </c>
      <c r="F294" s="62">
        <v>4.5037916254533468E-2</v>
      </c>
      <c r="G294" s="62">
        <v>0.9559393725766655</v>
      </c>
      <c r="H294" s="62">
        <v>3.7892139584067668E-2</v>
      </c>
      <c r="I294" s="61">
        <v>6.1684878392668299E-3</v>
      </c>
    </row>
    <row r="295" spans="1:9" x14ac:dyDescent="0.3">
      <c r="A295" s="199" t="s">
        <v>402</v>
      </c>
      <c r="B295" s="197" t="s">
        <v>402</v>
      </c>
      <c r="C295" s="44">
        <v>2018</v>
      </c>
      <c r="D295" s="61">
        <v>0.83942830302623628</v>
      </c>
      <c r="E295" s="61">
        <v>4.0394551432597472E-2</v>
      </c>
      <c r="F295" s="61">
        <v>0.12017714554116621</v>
      </c>
      <c r="G295" s="61">
        <v>0.95799676898222941</v>
      </c>
      <c r="H295" s="61">
        <v>1.0039233787214399E-2</v>
      </c>
      <c r="I295" s="61">
        <v>3.19639972305562E-2</v>
      </c>
    </row>
    <row r="296" spans="1:9" x14ac:dyDescent="0.3">
      <c r="A296" s="200" t="s">
        <v>73</v>
      </c>
      <c r="B296" s="198" t="s">
        <v>73</v>
      </c>
      <c r="C296" s="36">
        <v>2018</v>
      </c>
      <c r="D296" s="47">
        <v>0.91390737785217568</v>
      </c>
      <c r="E296" s="47">
        <v>3.0253919810497628E-2</v>
      </c>
      <c r="F296" s="47">
        <v>5.583870233732674E-2</v>
      </c>
      <c r="G296" s="47">
        <v>0.96905485700711669</v>
      </c>
      <c r="H296" s="47">
        <v>1.9223225549645447E-2</v>
      </c>
      <c r="I296" s="47">
        <v>1.1721917443237813E-2</v>
      </c>
    </row>
    <row r="297" spans="1:9" x14ac:dyDescent="0.3">
      <c r="A297" s="200"/>
      <c r="B297" s="197" t="s">
        <v>74</v>
      </c>
      <c r="C297" s="44">
        <v>2019</v>
      </c>
      <c r="D297" s="61">
        <v>0.88233758094840187</v>
      </c>
      <c r="E297" s="61">
        <v>4.1675370795905581E-2</v>
      </c>
      <c r="F297" s="61">
        <v>7.5987048255692496E-2</v>
      </c>
      <c r="G297" s="61">
        <v>0.96388888888888891</v>
      </c>
      <c r="H297" s="61">
        <v>1.2500000000000001E-2</v>
      </c>
      <c r="I297" s="623">
        <v>2.361111111111111E-2</v>
      </c>
    </row>
    <row r="298" spans="1:9" x14ac:dyDescent="0.3">
      <c r="A298" s="200"/>
      <c r="B298" s="197" t="s">
        <v>75</v>
      </c>
      <c r="C298" s="44">
        <v>2019</v>
      </c>
      <c r="D298" s="61">
        <v>0.90001669242792448</v>
      </c>
      <c r="E298" s="61">
        <v>4.0835748677070891E-2</v>
      </c>
      <c r="F298" s="61">
        <v>5.9147558895004629E-2</v>
      </c>
      <c r="G298" s="61">
        <v>0.96652951416363353</v>
      </c>
      <c r="H298" s="61">
        <v>1.8990346573824968E-2</v>
      </c>
      <c r="I298" s="623">
        <v>1.448013926254154E-2</v>
      </c>
    </row>
    <row r="299" spans="1:9" x14ac:dyDescent="0.3">
      <c r="A299" s="200"/>
      <c r="B299" s="197" t="s">
        <v>376</v>
      </c>
      <c r="C299" s="44">
        <v>2019</v>
      </c>
      <c r="D299" s="61">
        <v>0.87759456136544445</v>
      </c>
      <c r="E299" s="61">
        <v>5.0047009474217113E-2</v>
      </c>
      <c r="F299" s="61">
        <v>7.2358429160338467E-2</v>
      </c>
      <c r="G299" s="61">
        <v>0.98569450853714813</v>
      </c>
      <c r="H299" s="61">
        <v>4.6146746654360899E-3</v>
      </c>
      <c r="I299" s="623">
        <v>9.6908167974157806E-3</v>
      </c>
    </row>
    <row r="300" spans="1:9" x14ac:dyDescent="0.3">
      <c r="A300" s="200"/>
      <c r="B300" s="197" t="s">
        <v>77</v>
      </c>
      <c r="C300" s="44">
        <v>2019</v>
      </c>
      <c r="D300" s="61">
        <v>0.95313766549581191</v>
      </c>
      <c r="E300" s="61">
        <v>4.0158065387733047E-2</v>
      </c>
      <c r="F300" s="61">
        <v>6.7042691164550102E-3</v>
      </c>
      <c r="G300" s="61">
        <v>0.98455598455598459</v>
      </c>
      <c r="H300" s="61">
        <v>1.5444015444015439E-2</v>
      </c>
      <c r="I300" s="623">
        <v>0</v>
      </c>
    </row>
    <row r="301" spans="1:9" x14ac:dyDescent="0.3">
      <c r="A301" s="200"/>
      <c r="B301" s="197" t="s">
        <v>78</v>
      </c>
      <c r="C301" s="44">
        <v>2019</v>
      </c>
      <c r="D301" s="61">
        <v>0.88779695543259829</v>
      </c>
      <c r="E301" s="61">
        <v>4.4897734467475983E-2</v>
      </c>
      <c r="F301" s="61">
        <v>6.7305310099925672E-2</v>
      </c>
      <c r="G301" s="61">
        <v>0.9625801386889965</v>
      </c>
      <c r="H301" s="61">
        <v>2.4205155043830959E-2</v>
      </c>
      <c r="I301" s="623">
        <v>1.3214706267172581E-2</v>
      </c>
    </row>
    <row r="302" spans="1:9" x14ac:dyDescent="0.3">
      <c r="A302" s="200"/>
      <c r="B302" s="197" t="s">
        <v>377</v>
      </c>
      <c r="C302" s="44">
        <v>2019</v>
      </c>
      <c r="D302" s="61">
        <v>0.90950345281157519</v>
      </c>
      <c r="E302" s="61">
        <v>2.2727486259219241E-2</v>
      </c>
      <c r="F302" s="61">
        <v>6.7769060929205621E-2</v>
      </c>
      <c r="G302" s="61">
        <v>0.98168103448275867</v>
      </c>
      <c r="H302" s="61">
        <v>1.51429219600726E-2</v>
      </c>
      <c r="I302" s="623">
        <v>3.1760435571687798E-3</v>
      </c>
    </row>
    <row r="303" spans="1:9" x14ac:dyDescent="0.3">
      <c r="A303" s="200"/>
      <c r="B303" s="197" t="s">
        <v>80</v>
      </c>
      <c r="C303" s="44">
        <v>2019</v>
      </c>
      <c r="D303" s="61">
        <v>0.87510165857505484</v>
      </c>
      <c r="E303" s="61">
        <v>2.474308105577051E-2</v>
      </c>
      <c r="F303" s="61">
        <v>0.10015526036917466</v>
      </c>
      <c r="G303" s="61">
        <v>0.94359082298463481</v>
      </c>
      <c r="H303" s="61">
        <v>3.630814565354662E-2</v>
      </c>
      <c r="I303" s="623">
        <v>2.010103136181856E-2</v>
      </c>
    </row>
    <row r="304" spans="1:9" x14ac:dyDescent="0.3">
      <c r="A304" s="200"/>
      <c r="B304" s="197" t="s">
        <v>81</v>
      </c>
      <c r="C304" s="44">
        <v>2019</v>
      </c>
      <c r="D304" s="61">
        <v>0.92739169490833362</v>
      </c>
      <c r="E304" s="61">
        <v>7.5435874402841902E-3</v>
      </c>
      <c r="F304" s="61">
        <v>6.5064717651382137E-2</v>
      </c>
      <c r="G304" s="61">
        <v>0.96921725631179023</v>
      </c>
      <c r="H304" s="61">
        <v>1.975243075414658E-2</v>
      </c>
      <c r="I304" s="623">
        <v>1.103031293406324E-2</v>
      </c>
    </row>
    <row r="305" spans="1:9" x14ac:dyDescent="0.3">
      <c r="A305" s="200"/>
      <c r="B305" s="197" t="s">
        <v>82</v>
      </c>
      <c r="C305" s="44">
        <v>2019</v>
      </c>
      <c r="D305" s="61">
        <v>0.87377553876294434</v>
      </c>
      <c r="E305" s="61">
        <v>4.0252876969427573E-2</v>
      </c>
      <c r="F305" s="61">
        <v>8.5971584267628132E-2</v>
      </c>
      <c r="G305" s="61">
        <v>0.91572771518101204</v>
      </c>
      <c r="H305" s="61">
        <v>6.6537769184612308E-2</v>
      </c>
      <c r="I305" s="623">
        <v>1.7734515634375621E-2</v>
      </c>
    </row>
    <row r="306" spans="1:9" x14ac:dyDescent="0.3">
      <c r="B306" s="197" t="s">
        <v>378</v>
      </c>
      <c r="C306" s="44">
        <v>2019</v>
      </c>
      <c r="D306" s="61">
        <v>0.97500819032814767</v>
      </c>
      <c r="E306" s="61">
        <v>1.5954348001902621E-2</v>
      </c>
      <c r="F306" s="61">
        <v>9.0374616699496497E-3</v>
      </c>
      <c r="G306" s="61">
        <v>0.97588294629297867</v>
      </c>
      <c r="H306" s="61">
        <v>1.405020229875803E-2</v>
      </c>
      <c r="I306" s="623">
        <v>1.006685140826327E-2</v>
      </c>
    </row>
    <row r="307" spans="1:9" x14ac:dyDescent="0.3">
      <c r="B307" s="197" t="s">
        <v>379</v>
      </c>
      <c r="C307" s="44">
        <v>2019</v>
      </c>
      <c r="D307" s="61">
        <v>0.92590983462594401</v>
      </c>
      <c r="E307" s="61">
        <v>2.7399033084055131E-2</v>
      </c>
      <c r="F307" s="61">
        <v>4.6691132290000832E-2</v>
      </c>
      <c r="G307" s="61">
        <v>0.96128542510121462</v>
      </c>
      <c r="H307" s="61">
        <v>2.3026315789473679E-2</v>
      </c>
      <c r="I307" s="623">
        <v>1.568825910931174E-2</v>
      </c>
    </row>
    <row r="308" spans="1:9" x14ac:dyDescent="0.3">
      <c r="B308" s="197" t="s">
        <v>380</v>
      </c>
      <c r="C308" s="44">
        <v>2019</v>
      </c>
      <c r="D308" s="61">
        <v>0.91925291492730676</v>
      </c>
      <c r="E308" s="61">
        <v>2.1987908449690511E-2</v>
      </c>
      <c r="F308" s="61">
        <v>5.8759176623002743E-2</v>
      </c>
      <c r="G308" s="61">
        <v>0.96644532979194331</v>
      </c>
      <c r="H308" s="61">
        <v>2.372731297034086E-2</v>
      </c>
      <c r="I308" s="623">
        <v>9.8273572377158003E-3</v>
      </c>
    </row>
    <row r="309" spans="1:9" x14ac:dyDescent="0.3">
      <c r="B309" s="197" t="s">
        <v>86</v>
      </c>
      <c r="C309" s="44">
        <v>2019</v>
      </c>
      <c r="D309" s="61">
        <v>0.90584306279373539</v>
      </c>
      <c r="E309" s="61">
        <v>3.3450490849593992E-2</v>
      </c>
      <c r="F309" s="61">
        <v>6.0706446356670572E-2</v>
      </c>
      <c r="G309" s="61">
        <v>0.958729157633332</v>
      </c>
      <c r="H309" s="61">
        <v>3.271709566794119E-2</v>
      </c>
      <c r="I309" s="623">
        <v>8.5537466987267892E-3</v>
      </c>
    </row>
    <row r="310" spans="1:9" x14ac:dyDescent="0.3">
      <c r="B310" s="197" t="s">
        <v>87</v>
      </c>
      <c r="C310" s="44">
        <v>2019</v>
      </c>
      <c r="D310" s="61">
        <v>0.91845370072609722</v>
      </c>
      <c r="E310" s="61">
        <v>2.6877443596296739E-2</v>
      </c>
      <c r="F310" s="61">
        <v>5.4668855677606078E-2</v>
      </c>
      <c r="G310" s="61">
        <v>0.95710059171597628</v>
      </c>
      <c r="H310" s="61">
        <v>3.9201183431952662E-2</v>
      </c>
      <c r="I310" s="623">
        <v>3.6982248520710101E-3</v>
      </c>
    </row>
    <row r="311" spans="1:9" x14ac:dyDescent="0.3">
      <c r="B311" s="197" t="s">
        <v>88</v>
      </c>
      <c r="C311" s="44">
        <v>2019</v>
      </c>
      <c r="D311" s="61">
        <v>0.85284393765602862</v>
      </c>
      <c r="E311" s="61">
        <v>4.918696444234532E-2</v>
      </c>
      <c r="F311" s="61">
        <v>9.796909790162607E-2</v>
      </c>
      <c r="G311" s="61">
        <v>0.95657726692209455</v>
      </c>
      <c r="H311" s="61">
        <v>3.0651340996168581E-2</v>
      </c>
      <c r="I311" s="623">
        <v>1.277139208173691E-2</v>
      </c>
    </row>
    <row r="312" spans="1:9" x14ac:dyDescent="0.3">
      <c r="B312" s="197" t="s">
        <v>89</v>
      </c>
      <c r="C312" s="44">
        <v>2019</v>
      </c>
      <c r="D312" s="61">
        <v>0.89387039482672248</v>
      </c>
      <c r="E312" s="61">
        <v>3.7843253335762099E-2</v>
      </c>
      <c r="F312" s="61">
        <v>6.8286351837515372E-2</v>
      </c>
      <c r="G312" s="61">
        <v>0.95304312777106004</v>
      </c>
      <c r="H312" s="61">
        <v>3.8895606610237797E-2</v>
      </c>
      <c r="I312" s="623">
        <v>8.0612656187021396E-3</v>
      </c>
    </row>
    <row r="313" spans="1:9" x14ac:dyDescent="0.3">
      <c r="B313" s="197" t="s">
        <v>90</v>
      </c>
      <c r="C313" s="44">
        <v>2019</v>
      </c>
      <c r="D313" s="61">
        <v>0.89487476222780904</v>
      </c>
      <c r="E313" s="61">
        <v>3.7267604010091743E-2</v>
      </c>
      <c r="F313" s="61">
        <v>6.7857633762099218E-2</v>
      </c>
      <c r="G313" s="61">
        <v>0.94239363330272419</v>
      </c>
      <c r="H313" s="61">
        <v>4.4768026586208397E-2</v>
      </c>
      <c r="I313" s="623">
        <v>1.283834011106739E-2</v>
      </c>
    </row>
    <row r="314" spans="1:9" x14ac:dyDescent="0.3">
      <c r="B314" s="197" t="s">
        <v>381</v>
      </c>
      <c r="C314" s="44">
        <v>2019</v>
      </c>
      <c r="D314" s="61">
        <v>0.91069540755075351</v>
      </c>
      <c r="E314" s="61">
        <v>6.3430629468365321E-2</v>
      </c>
      <c r="F314" s="61">
        <v>2.587396298088122E-2</v>
      </c>
      <c r="G314" s="61">
        <v>0.97014925373134331</v>
      </c>
      <c r="H314" s="61">
        <v>2.9850746268656719E-2</v>
      </c>
      <c r="I314" s="623">
        <v>0</v>
      </c>
    </row>
    <row r="315" spans="1:9" x14ac:dyDescent="0.3">
      <c r="B315" s="197" t="s">
        <v>92</v>
      </c>
      <c r="C315" s="44">
        <v>2019</v>
      </c>
      <c r="D315" s="61">
        <v>0.8791350615676129</v>
      </c>
      <c r="E315" s="61">
        <v>3.0857136152713491E-2</v>
      </c>
      <c r="F315" s="61">
        <v>9.0007802279673602E-2</v>
      </c>
      <c r="G315" s="61">
        <v>0.94730378263991233</v>
      </c>
      <c r="H315" s="61">
        <v>1.649472848883347E-2</v>
      </c>
      <c r="I315" s="623">
        <v>3.6201488871254212E-2</v>
      </c>
    </row>
    <row r="316" spans="1:9" x14ac:dyDescent="0.3">
      <c r="B316" s="197" t="s">
        <v>93</v>
      </c>
      <c r="C316" s="44">
        <v>2019</v>
      </c>
      <c r="D316" s="61">
        <v>0.86627972500845263</v>
      </c>
      <c r="E316" s="61">
        <v>2.3723656035162851E-2</v>
      </c>
      <c r="F316" s="61">
        <v>0.10999661895638453</v>
      </c>
      <c r="G316" s="61">
        <v>0.9439145364364746</v>
      </c>
      <c r="H316" s="61">
        <v>3.1667302556276228E-2</v>
      </c>
      <c r="I316" s="623">
        <v>2.441816100724914E-2</v>
      </c>
    </row>
    <row r="317" spans="1:9" x14ac:dyDescent="0.3">
      <c r="B317" s="197" t="s">
        <v>94</v>
      </c>
      <c r="C317" s="44">
        <v>2019</v>
      </c>
      <c r="D317" s="61">
        <v>0.90435280641466209</v>
      </c>
      <c r="E317" s="61">
        <v>3.291332569683085E-2</v>
      </c>
      <c r="F317" s="61">
        <v>6.2733867888507058E-2</v>
      </c>
      <c r="G317" s="61">
        <v>0.98721804511278199</v>
      </c>
      <c r="H317" s="61">
        <v>1.2781954887218051E-2</v>
      </c>
      <c r="I317" s="623">
        <v>0</v>
      </c>
    </row>
    <row r="318" spans="1:9" x14ac:dyDescent="0.3">
      <c r="B318" s="197" t="s">
        <v>95</v>
      </c>
      <c r="C318" s="44">
        <v>2019</v>
      </c>
      <c r="D318" s="61">
        <v>0.89692306218995999</v>
      </c>
      <c r="E318" s="61">
        <v>2.8667330639137348E-2</v>
      </c>
      <c r="F318" s="61">
        <v>7.4409607170902684E-2</v>
      </c>
      <c r="G318" s="61">
        <v>0.9685346119268804</v>
      </c>
      <c r="H318" s="61">
        <v>1.6481869943062631E-2</v>
      </c>
      <c r="I318" s="623">
        <v>1.498351813005694E-2</v>
      </c>
    </row>
    <row r="319" spans="1:9" x14ac:dyDescent="0.3">
      <c r="B319" s="197" t="s">
        <v>96</v>
      </c>
      <c r="C319" s="44">
        <v>2019</v>
      </c>
      <c r="D319" s="61">
        <v>0.8819558139107081</v>
      </c>
      <c r="E319" s="61">
        <v>4.6123752935621737E-2</v>
      </c>
      <c r="F319" s="61">
        <v>7.1920433153670221E-2</v>
      </c>
      <c r="G319" s="61">
        <v>0.97555791710945805</v>
      </c>
      <c r="H319" s="61">
        <v>1.4781180562264519E-2</v>
      </c>
      <c r="I319" s="623">
        <v>9.6609023282774598E-3</v>
      </c>
    </row>
    <row r="320" spans="1:9" x14ac:dyDescent="0.3">
      <c r="B320" s="197" t="s">
        <v>244</v>
      </c>
      <c r="C320" s="44">
        <v>2019</v>
      </c>
      <c r="D320" s="61">
        <v>0.87739946756340204</v>
      </c>
      <c r="E320" s="61">
        <v>2.8303208631077489E-2</v>
      </c>
      <c r="F320" s="61">
        <v>9.4297323805520528E-2</v>
      </c>
      <c r="G320" s="61">
        <v>0.94731835808882714</v>
      </c>
      <c r="H320" s="61">
        <v>4.214531352893832E-2</v>
      </c>
      <c r="I320" s="623">
        <v>1.053632838223458E-2</v>
      </c>
    </row>
    <row r="321" spans="2:9" x14ac:dyDescent="0.3">
      <c r="B321" s="197" t="s">
        <v>382</v>
      </c>
      <c r="C321" s="44">
        <v>2019</v>
      </c>
      <c r="D321" s="61">
        <v>0.88454576071398505</v>
      </c>
      <c r="E321" s="61">
        <v>3.1510482445061883E-2</v>
      </c>
      <c r="F321" s="61">
        <v>8.3943756840953107E-2</v>
      </c>
      <c r="G321" s="61">
        <v>0.97156398104265407</v>
      </c>
      <c r="H321" s="61">
        <v>2.843601895734597E-2</v>
      </c>
      <c r="I321" s="623">
        <v>0</v>
      </c>
    </row>
    <row r="322" spans="2:9" x14ac:dyDescent="0.3">
      <c r="B322" s="197" t="s">
        <v>383</v>
      </c>
      <c r="C322" s="44">
        <v>2019</v>
      </c>
      <c r="D322" s="61">
        <v>0.94776278257907953</v>
      </c>
      <c r="E322" s="61">
        <v>3.5889139597258292E-2</v>
      </c>
      <c r="F322" s="61">
        <v>1.6348077823662141E-2</v>
      </c>
      <c r="G322" s="61">
        <v>0.96765449945789661</v>
      </c>
      <c r="H322" s="61">
        <v>3.0899891579327789E-2</v>
      </c>
      <c r="I322" s="623">
        <v>1.4456089627755699E-3</v>
      </c>
    </row>
    <row r="323" spans="2:9" x14ac:dyDescent="0.3">
      <c r="B323" s="197" t="s">
        <v>384</v>
      </c>
      <c r="C323" s="44">
        <v>2019</v>
      </c>
      <c r="D323" s="61">
        <v>0.96419490696673749</v>
      </c>
      <c r="E323" s="61">
        <v>2.627358429061322E-2</v>
      </c>
      <c r="F323" s="61">
        <v>9.5315087426492608E-3</v>
      </c>
      <c r="G323" s="61">
        <v>0.99020312780873632</v>
      </c>
      <c r="H323" s="61">
        <v>9.5272335071004896E-3</v>
      </c>
      <c r="I323" s="623">
        <v>2.6963868416322E-4</v>
      </c>
    </row>
    <row r="324" spans="2:9" x14ac:dyDescent="0.3">
      <c r="B324" s="197" t="s">
        <v>385</v>
      </c>
      <c r="C324" s="44">
        <v>2019</v>
      </c>
      <c r="D324" s="61">
        <v>0.89603261326384798</v>
      </c>
      <c r="E324" s="61">
        <v>3.3680759855425742E-2</v>
      </c>
      <c r="F324" s="61">
        <v>7.0286626880726233E-2</v>
      </c>
      <c r="G324" s="61">
        <v>0.96760044689038771</v>
      </c>
      <c r="H324" s="61">
        <v>1.559978483055406E-2</v>
      </c>
      <c r="I324" s="623">
        <v>1.6799768279058221E-2</v>
      </c>
    </row>
    <row r="325" spans="2:9" x14ac:dyDescent="0.3">
      <c r="B325" s="197" t="s">
        <v>101</v>
      </c>
      <c r="C325" s="44">
        <v>2019</v>
      </c>
      <c r="D325" s="61">
        <v>0.9527111415381484</v>
      </c>
      <c r="E325" s="61">
        <v>2.466902887381928E-2</v>
      </c>
      <c r="F325" s="61">
        <v>2.2619829588032301E-2</v>
      </c>
      <c r="G325" s="61">
        <v>0.98905469254563383</v>
      </c>
      <c r="H325" s="61">
        <v>1.0588395254767329E-2</v>
      </c>
      <c r="I325" s="623">
        <v>3.5691219959889999E-4</v>
      </c>
    </row>
    <row r="326" spans="2:9" x14ac:dyDescent="0.3">
      <c r="B326" s="197" t="s">
        <v>102</v>
      </c>
      <c r="C326" s="44">
        <v>2019</v>
      </c>
      <c r="D326" s="61">
        <v>0.85838340905759924</v>
      </c>
      <c r="E326" s="61">
        <v>4.0891103620108463E-2</v>
      </c>
      <c r="F326" s="61">
        <v>0.10072548732229225</v>
      </c>
      <c r="G326" s="61">
        <v>0.87377508166122253</v>
      </c>
      <c r="H326" s="61">
        <v>0.10219318712085861</v>
      </c>
      <c r="I326" s="623">
        <v>2.4031731217918809E-2</v>
      </c>
    </row>
    <row r="327" spans="2:9" x14ac:dyDescent="0.3">
      <c r="B327" s="197" t="s">
        <v>103</v>
      </c>
      <c r="C327" s="44">
        <v>2019</v>
      </c>
      <c r="D327" s="61">
        <v>0.90772432932469937</v>
      </c>
      <c r="E327" s="61">
        <v>1.491674375578168E-2</v>
      </c>
      <c r="F327" s="61">
        <v>7.7358926919518969E-2</v>
      </c>
      <c r="G327" s="61">
        <v>0.97900910634357152</v>
      </c>
      <c r="H327" s="61">
        <v>1.142151566599784E-2</v>
      </c>
      <c r="I327" s="623">
        <v>9.5693779904306199E-3</v>
      </c>
    </row>
    <row r="328" spans="2:9" x14ac:dyDescent="0.3">
      <c r="B328" s="197" t="s">
        <v>104</v>
      </c>
      <c r="C328" s="44">
        <v>2019</v>
      </c>
      <c r="D328" s="61">
        <v>0.87152685895739612</v>
      </c>
      <c r="E328" s="61">
        <v>4.0949986768986507E-2</v>
      </c>
      <c r="F328" s="61">
        <v>8.7523154273617357E-2</v>
      </c>
      <c r="G328" s="61">
        <v>0.95248635089272538</v>
      </c>
      <c r="H328" s="61">
        <v>3.8069942452412582E-2</v>
      </c>
      <c r="I328" s="623">
        <v>9.4437066548620306E-3</v>
      </c>
    </row>
    <row r="329" spans="2:9" x14ac:dyDescent="0.3">
      <c r="B329" s="197" t="s">
        <v>386</v>
      </c>
      <c r="C329" s="44">
        <v>2019</v>
      </c>
      <c r="D329" s="61">
        <v>0.89435488338596203</v>
      </c>
      <c r="E329" s="61">
        <v>2.476317101545621E-2</v>
      </c>
      <c r="F329" s="61">
        <v>8.0881945598581792E-2</v>
      </c>
      <c r="G329" s="61">
        <v>0.94673219978746015</v>
      </c>
      <c r="H329" s="61">
        <v>4.0116896918172162E-2</v>
      </c>
      <c r="I329" s="623">
        <v>1.315090329436769E-2</v>
      </c>
    </row>
    <row r="330" spans="2:9" x14ac:dyDescent="0.3">
      <c r="B330" s="197" t="s">
        <v>106</v>
      </c>
      <c r="C330" s="44">
        <v>2019</v>
      </c>
      <c r="D330" s="61">
        <v>0.95349344298040684</v>
      </c>
      <c r="E330" s="61">
        <v>3.5417250724231381E-2</v>
      </c>
      <c r="F330" s="61">
        <v>1.108930629536181E-2</v>
      </c>
      <c r="G330" s="61">
        <v>0.98969072164948457</v>
      </c>
      <c r="H330" s="61">
        <v>1.030927835051546E-2</v>
      </c>
      <c r="I330" s="623">
        <v>0</v>
      </c>
    </row>
    <row r="331" spans="2:9" x14ac:dyDescent="0.3">
      <c r="B331" s="197" t="s">
        <v>107</v>
      </c>
      <c r="C331" s="44">
        <v>2019</v>
      </c>
      <c r="D331" s="61">
        <v>0.84679778113968729</v>
      </c>
      <c r="E331" s="61">
        <v>4.8142544965540428E-2</v>
      </c>
      <c r="F331" s="61">
        <v>0.10505967389477223</v>
      </c>
      <c r="G331" s="61">
        <v>0.93225538441873845</v>
      </c>
      <c r="H331" s="61">
        <v>5.9755863743848663E-2</v>
      </c>
      <c r="I331" s="623">
        <v>7.9887518374129208E-3</v>
      </c>
    </row>
    <row r="332" spans="2:9" x14ac:dyDescent="0.3">
      <c r="B332" s="197" t="s">
        <v>351</v>
      </c>
      <c r="C332" s="44">
        <v>2019</v>
      </c>
      <c r="D332" s="61">
        <v>0.8575776658270361</v>
      </c>
      <c r="E332" s="61">
        <v>1.8366918555835429E-2</v>
      </c>
      <c r="F332" s="61">
        <v>0.12405541561712846</v>
      </c>
      <c r="G332" s="61">
        <v>0.97124847948689597</v>
      </c>
      <c r="H332" s="61">
        <v>1.36016808581223E-2</v>
      </c>
      <c r="I332" s="623">
        <v>1.514983965498176E-2</v>
      </c>
    </row>
    <row r="333" spans="2:9" x14ac:dyDescent="0.3">
      <c r="B333" s="197" t="s">
        <v>387</v>
      </c>
      <c r="C333" s="44">
        <v>2019</v>
      </c>
      <c r="D333" s="61">
        <v>0.84283858779076637</v>
      </c>
      <c r="E333" s="61">
        <v>7.084661707403471E-2</v>
      </c>
      <c r="F333" s="61">
        <v>8.6314795135198963E-2</v>
      </c>
      <c r="G333" s="61">
        <v>0.95059314300612696</v>
      </c>
      <c r="H333" s="61">
        <v>4.9146134793377663E-2</v>
      </c>
      <c r="I333" s="623">
        <v>2.6072220049537E-4</v>
      </c>
    </row>
    <row r="334" spans="2:9" x14ac:dyDescent="0.3">
      <c r="B334" s="197" t="s">
        <v>109</v>
      </c>
      <c r="C334" s="44">
        <v>2019</v>
      </c>
      <c r="D334" s="61">
        <v>0.86241794310722097</v>
      </c>
      <c r="E334" s="61">
        <v>4.7319474835886222E-2</v>
      </c>
      <c r="F334" s="61">
        <v>9.0262582056892776E-2</v>
      </c>
      <c r="G334" s="61">
        <v>0.95610879263203341</v>
      </c>
      <c r="H334" s="61">
        <v>3.2666570729601378E-2</v>
      </c>
      <c r="I334" s="623">
        <v>1.122463663836523E-2</v>
      </c>
    </row>
    <row r="335" spans="2:9" x14ac:dyDescent="0.3">
      <c r="B335" s="197" t="s">
        <v>388</v>
      </c>
      <c r="C335" s="44">
        <v>2019</v>
      </c>
      <c r="D335" s="61">
        <v>0.86898307869229507</v>
      </c>
      <c r="E335" s="61">
        <v>3.2117627731230489E-2</v>
      </c>
      <c r="F335" s="61">
        <v>9.8899293576474451E-2</v>
      </c>
      <c r="G335" s="61">
        <v>0.98190591073582634</v>
      </c>
      <c r="H335" s="61">
        <v>1.789304382790511E-2</v>
      </c>
      <c r="I335" s="623">
        <v>2.0104543626860001E-4</v>
      </c>
    </row>
    <row r="336" spans="2:9" x14ac:dyDescent="0.3">
      <c r="B336" s="197" t="s">
        <v>389</v>
      </c>
      <c r="C336" s="44">
        <v>2019</v>
      </c>
      <c r="D336" s="61">
        <v>0.78648233486943164</v>
      </c>
      <c r="E336" s="61">
        <v>5.7006315070831197E-2</v>
      </c>
      <c r="F336" s="61">
        <v>0.15651135005973715</v>
      </c>
      <c r="G336" s="61">
        <v>0.99099099099099097</v>
      </c>
      <c r="H336" s="61">
        <v>9.0090090090090107E-3</v>
      </c>
      <c r="I336" s="623">
        <v>0</v>
      </c>
    </row>
    <row r="337" spans="2:9" x14ac:dyDescent="0.3">
      <c r="B337" s="197" t="s">
        <v>112</v>
      </c>
      <c r="C337" s="44">
        <v>2019</v>
      </c>
      <c r="D337" s="61">
        <v>0.88034774651109582</v>
      </c>
      <c r="E337" s="61">
        <v>4.4669412033859532E-2</v>
      </c>
      <c r="F337" s="61">
        <v>7.4982841455044608E-2</v>
      </c>
      <c r="G337" s="61">
        <v>0.98126951092611858</v>
      </c>
      <c r="H337" s="61">
        <v>1.6649323621227889E-2</v>
      </c>
      <c r="I337" s="623">
        <v>2.08116545265349E-3</v>
      </c>
    </row>
    <row r="338" spans="2:9" x14ac:dyDescent="0.3">
      <c r="B338" s="197" t="s">
        <v>113</v>
      </c>
      <c r="C338" s="44">
        <v>2019</v>
      </c>
      <c r="D338" s="61">
        <v>0.87156691039606682</v>
      </c>
      <c r="E338" s="61">
        <v>4.1263832494286362E-2</v>
      </c>
      <c r="F338" s="61">
        <v>8.7169257109646819E-2</v>
      </c>
      <c r="G338" s="61">
        <v>0.96586126266562744</v>
      </c>
      <c r="H338" s="61">
        <v>2.088854247856586E-2</v>
      </c>
      <c r="I338" s="623">
        <v>1.32501948558067E-2</v>
      </c>
    </row>
    <row r="339" spans="2:9" x14ac:dyDescent="0.3">
      <c r="B339" s="197" t="s">
        <v>390</v>
      </c>
      <c r="C339" s="44">
        <v>2019</v>
      </c>
      <c r="D339" s="61">
        <v>0.89861622882591519</v>
      </c>
      <c r="E339" s="61">
        <v>3.2075921851390403E-2</v>
      </c>
      <c r="F339" s="61">
        <v>6.9307849322694376E-2</v>
      </c>
      <c r="G339" s="61">
        <v>0.97664352797060028</v>
      </c>
      <c r="H339" s="61">
        <v>1.233156390363414E-2</v>
      </c>
      <c r="I339" s="623">
        <v>1.102490812576562E-2</v>
      </c>
    </row>
    <row r="340" spans="2:9" x14ac:dyDescent="0.3">
      <c r="B340" s="197" t="s">
        <v>115</v>
      </c>
      <c r="C340" s="44">
        <v>2019</v>
      </c>
      <c r="D340" s="61">
        <v>0.98247991481947539</v>
      </c>
      <c r="E340" s="61">
        <v>1.4712999709611849E-2</v>
      </c>
      <c r="F340" s="61">
        <v>2.8070854709127901E-3</v>
      </c>
      <c r="G340" s="61">
        <v>0.96037441497659903</v>
      </c>
      <c r="H340" s="61">
        <v>3.9313572542901722E-2</v>
      </c>
      <c r="I340" s="623">
        <v>3.1201248049922002E-4</v>
      </c>
    </row>
    <row r="341" spans="2:9" x14ac:dyDescent="0.3">
      <c r="B341" s="197" t="s">
        <v>391</v>
      </c>
      <c r="C341" s="44">
        <v>2019</v>
      </c>
      <c r="D341" s="61">
        <v>0.89246159342622366</v>
      </c>
      <c r="E341" s="61">
        <v>3.9884374289518992E-2</v>
      </c>
      <c r="F341" s="61">
        <v>6.765403228425737E-2</v>
      </c>
      <c r="G341" s="61">
        <v>0.92966460436339959</v>
      </c>
      <c r="H341" s="61">
        <v>5.6007815043959623E-2</v>
      </c>
      <c r="I341" s="623">
        <v>1.432758059264083E-2</v>
      </c>
    </row>
    <row r="342" spans="2:9" x14ac:dyDescent="0.3">
      <c r="B342" s="197" t="s">
        <v>245</v>
      </c>
      <c r="C342" s="44">
        <v>2019</v>
      </c>
      <c r="D342" s="61">
        <v>0.87162908930150307</v>
      </c>
      <c r="E342" s="61">
        <v>4.337975243147657E-2</v>
      </c>
      <c r="F342" s="61">
        <v>8.4991158267020334E-2</v>
      </c>
      <c r="G342" s="61">
        <v>0.94350374470856402</v>
      </c>
      <c r="H342" s="61">
        <v>4.0866167372191467E-2</v>
      </c>
      <c r="I342" s="623">
        <v>1.5630087919244549E-2</v>
      </c>
    </row>
    <row r="343" spans="2:9" x14ac:dyDescent="0.3">
      <c r="B343" s="197" t="s">
        <v>117</v>
      </c>
      <c r="C343" s="44">
        <v>2019</v>
      </c>
      <c r="D343" s="61">
        <v>0.96859345783605344</v>
      </c>
      <c r="E343" s="61">
        <v>2.560077564117362E-2</v>
      </c>
      <c r="F343" s="61">
        <v>5.80576652277292E-3</v>
      </c>
      <c r="G343" s="61">
        <v>0.98462466083810674</v>
      </c>
      <c r="H343" s="61">
        <v>1.4320168827253539E-2</v>
      </c>
      <c r="I343" s="623">
        <v>1.05517033463973E-3</v>
      </c>
    </row>
    <row r="344" spans="2:9" x14ac:dyDescent="0.3">
      <c r="B344" s="197" t="s">
        <v>118</v>
      </c>
      <c r="C344" s="44">
        <v>2019</v>
      </c>
      <c r="D344" s="61">
        <v>0.91744906997342779</v>
      </c>
      <c r="E344" s="61">
        <v>2.4712134632418069E-2</v>
      </c>
      <c r="F344" s="61">
        <v>5.7838795394154117E-2</v>
      </c>
      <c r="G344" s="61">
        <v>0.97192876546936313</v>
      </c>
      <c r="H344" s="61">
        <v>1.6601267733172349E-2</v>
      </c>
      <c r="I344" s="623">
        <v>1.146996679746453E-2</v>
      </c>
    </row>
    <row r="345" spans="2:9" x14ac:dyDescent="0.3">
      <c r="B345" s="197" t="s">
        <v>392</v>
      </c>
      <c r="C345" s="44">
        <v>2019</v>
      </c>
      <c r="D345" s="61">
        <v>0.90115570653177268</v>
      </c>
      <c r="E345" s="61">
        <v>4.334822582431784E-2</v>
      </c>
      <c r="F345" s="61">
        <v>5.5496067643909457E-2</v>
      </c>
      <c r="G345" s="61">
        <v>0.96120079297649386</v>
      </c>
      <c r="H345" s="61">
        <v>2.5205324270744831E-2</v>
      </c>
      <c r="I345" s="623">
        <v>1.3593882752761259E-2</v>
      </c>
    </row>
    <row r="346" spans="2:9" x14ac:dyDescent="0.3">
      <c r="B346" s="197" t="s">
        <v>120</v>
      </c>
      <c r="C346" s="44">
        <v>2019</v>
      </c>
      <c r="D346" s="61">
        <v>0.93507712797895215</v>
      </c>
      <c r="E346" s="61">
        <v>3.3662296263141232E-2</v>
      </c>
      <c r="F346" s="61">
        <v>3.126057575790657E-2</v>
      </c>
      <c r="G346" s="61">
        <v>0.95633367662203916</v>
      </c>
      <c r="H346" s="61">
        <v>4.2121524201853763E-2</v>
      </c>
      <c r="I346" s="623">
        <v>1.5447991761071099E-3</v>
      </c>
    </row>
    <row r="347" spans="2:9" x14ac:dyDescent="0.3">
      <c r="B347" s="197" t="s">
        <v>121</v>
      </c>
      <c r="C347" s="44">
        <v>2019</v>
      </c>
      <c r="D347" s="61">
        <v>0.95900268474098849</v>
      </c>
      <c r="E347" s="61">
        <v>2.0949782139870608E-2</v>
      </c>
      <c r="F347" s="61">
        <v>2.0047533119140881E-2</v>
      </c>
      <c r="G347" s="61">
        <v>0.98901453957996766</v>
      </c>
      <c r="H347" s="61">
        <v>1.033925686591276E-2</v>
      </c>
      <c r="I347" s="623">
        <v>6.4620355411954997E-4</v>
      </c>
    </row>
    <row r="348" spans="2:9" x14ac:dyDescent="0.3">
      <c r="B348" s="197" t="s">
        <v>122</v>
      </c>
      <c r="C348" s="44">
        <v>2019</v>
      </c>
      <c r="D348" s="61">
        <v>0.97156225866533408</v>
      </c>
      <c r="E348" s="61">
        <v>1.5445418616272201E-2</v>
      </c>
      <c r="F348" s="61">
        <v>1.299232271839368E-2</v>
      </c>
      <c r="G348" s="61">
        <v>0.96768893756845564</v>
      </c>
      <c r="H348" s="61">
        <v>3.2311062431544357E-2</v>
      </c>
      <c r="I348" s="623">
        <v>0</v>
      </c>
    </row>
    <row r="349" spans="2:9" x14ac:dyDescent="0.3">
      <c r="B349" s="197" t="s">
        <v>123</v>
      </c>
      <c r="C349" s="44">
        <v>2019</v>
      </c>
      <c r="D349" s="61">
        <v>0.88224053505314703</v>
      </c>
      <c r="E349" s="61">
        <v>2.3193598471276718E-2</v>
      </c>
      <c r="F349" s="61">
        <v>9.4565866475576257E-2</v>
      </c>
      <c r="G349" s="61">
        <v>0.94273851742928816</v>
      </c>
      <c r="H349" s="61">
        <v>4.6708762217801229E-2</v>
      </c>
      <c r="I349" s="623">
        <v>1.055272035291065E-2</v>
      </c>
    </row>
    <row r="350" spans="2:9" x14ac:dyDescent="0.3">
      <c r="B350" s="197" t="s">
        <v>393</v>
      </c>
      <c r="C350" s="44">
        <v>2019</v>
      </c>
      <c r="D350" s="61">
        <v>0.86288030318980946</v>
      </c>
      <c r="E350" s="61">
        <v>3.912795774168179E-2</v>
      </c>
      <c r="F350" s="61">
        <v>9.7991739068508762E-2</v>
      </c>
      <c r="G350" s="61">
        <v>0.96380491737202745</v>
      </c>
      <c r="H350" s="61">
        <v>1.3945989520354699E-2</v>
      </c>
      <c r="I350" s="623">
        <v>2.2249093107617898E-2</v>
      </c>
    </row>
    <row r="351" spans="2:9" x14ac:dyDescent="0.3">
      <c r="B351" s="197" t="s">
        <v>125</v>
      </c>
      <c r="C351" s="44">
        <v>2019</v>
      </c>
      <c r="D351" s="61">
        <v>0.91117224072197289</v>
      </c>
      <c r="E351" s="61">
        <v>4.5586602963177451E-2</v>
      </c>
      <c r="F351" s="61">
        <v>4.324115631484967E-2</v>
      </c>
      <c r="G351" s="61">
        <v>0.94979135819087357</v>
      </c>
      <c r="H351" s="61">
        <v>4.4689729438686231E-2</v>
      </c>
      <c r="I351" s="623">
        <v>5.5189123704401698E-3</v>
      </c>
    </row>
    <row r="352" spans="2:9" x14ac:dyDescent="0.3">
      <c r="B352" s="197" t="s">
        <v>394</v>
      </c>
      <c r="C352" s="44">
        <v>2019</v>
      </c>
      <c r="D352" s="61">
        <v>0.85851121076233183</v>
      </c>
      <c r="E352" s="61">
        <v>3.056502242152466E-2</v>
      </c>
      <c r="F352" s="61">
        <v>0.11092376681614349</v>
      </c>
      <c r="G352" s="61">
        <v>0.96843092885920856</v>
      </c>
      <c r="H352" s="61">
        <v>8.2234118880732902E-3</v>
      </c>
      <c r="I352" s="623">
        <v>2.3345659252718139E-2</v>
      </c>
    </row>
    <row r="353" spans="2:9" x14ac:dyDescent="0.3">
      <c r="B353" s="197" t="s">
        <v>127</v>
      </c>
      <c r="C353" s="44">
        <v>2019</v>
      </c>
      <c r="D353" s="61">
        <v>0.81755470980019029</v>
      </c>
      <c r="E353" s="61">
        <v>3.6512844909609897E-2</v>
      </c>
      <c r="F353" s="61">
        <v>0.1459324452901998</v>
      </c>
      <c r="G353" s="61">
        <v>0.96373001394999458</v>
      </c>
      <c r="H353" s="61">
        <v>8.6919197338770297E-3</v>
      </c>
      <c r="I353" s="623">
        <v>2.7578066316128341E-2</v>
      </c>
    </row>
    <row r="354" spans="2:9" x14ac:dyDescent="0.3">
      <c r="B354" s="197" t="s">
        <v>128</v>
      </c>
      <c r="C354" s="44">
        <v>2019</v>
      </c>
      <c r="D354" s="61">
        <v>0.97242894074473241</v>
      </c>
      <c r="E354" s="61">
        <v>1.340354563003486E-2</v>
      </c>
      <c r="F354" s="61">
        <v>1.416751362523277E-2</v>
      </c>
      <c r="G354" s="61">
        <v>0.97515527950310554</v>
      </c>
      <c r="H354" s="61">
        <v>6.2111801242236003E-3</v>
      </c>
      <c r="I354" s="623">
        <v>1.8633540372670811E-2</v>
      </c>
    </row>
    <row r="355" spans="2:9" x14ac:dyDescent="0.3">
      <c r="B355" s="197" t="s">
        <v>129</v>
      </c>
      <c r="C355" s="44">
        <v>2019</v>
      </c>
      <c r="D355" s="61">
        <v>0.839598710686426</v>
      </c>
      <c r="E355" s="61">
        <v>5.0866853578989533E-2</v>
      </c>
      <c r="F355" s="61">
        <v>0.1095344357345845</v>
      </c>
      <c r="G355" s="61">
        <v>0.9545534201764122</v>
      </c>
      <c r="H355" s="61">
        <v>3.1660727846252699E-2</v>
      </c>
      <c r="I355" s="623">
        <v>1.3785851977335121E-2</v>
      </c>
    </row>
    <row r="356" spans="2:9" x14ac:dyDescent="0.3">
      <c r="B356" s="197" t="s">
        <v>395</v>
      </c>
      <c r="C356" s="44">
        <v>2019</v>
      </c>
      <c r="D356" s="61">
        <v>0.91330362998370596</v>
      </c>
      <c r="E356" s="61">
        <v>3.1492762343905287E-2</v>
      </c>
      <c r="F356" s="61">
        <v>5.520360767238873E-2</v>
      </c>
      <c r="G356" s="61">
        <v>0.95094936708860756</v>
      </c>
      <c r="H356" s="61">
        <v>2.8667163067758749E-2</v>
      </c>
      <c r="I356" s="623">
        <v>2.0383469843633661E-2</v>
      </c>
    </row>
    <row r="357" spans="2:9" x14ac:dyDescent="0.3">
      <c r="B357" s="197" t="s">
        <v>131</v>
      </c>
      <c r="C357" s="44">
        <v>2019</v>
      </c>
      <c r="D357" s="61">
        <v>0.86604465977502221</v>
      </c>
      <c r="E357" s="61">
        <v>3.1947808984721653E-2</v>
      </c>
      <c r="F357" s="61">
        <v>0.10200753124025616</v>
      </c>
      <c r="G357" s="61">
        <v>0.95680785985726202</v>
      </c>
      <c r="H357" s="61">
        <v>2.9567151728612479E-2</v>
      </c>
      <c r="I357" s="623">
        <v>1.3624988414125501E-2</v>
      </c>
    </row>
    <row r="358" spans="2:9" x14ac:dyDescent="0.3">
      <c r="B358" s="197" t="s">
        <v>132</v>
      </c>
      <c r="C358" s="44">
        <v>2019</v>
      </c>
      <c r="D358" s="61">
        <v>0.92361138217729033</v>
      </c>
      <c r="E358" s="61">
        <v>1.56914789804442E-2</v>
      </c>
      <c r="F358" s="61">
        <v>6.0697138842265512E-2</v>
      </c>
      <c r="G358" s="61">
        <v>0.97436615772517154</v>
      </c>
      <c r="H358" s="61">
        <v>1.5548396133912311E-2</v>
      </c>
      <c r="I358" s="623">
        <v>1.0085446140916089E-2</v>
      </c>
    </row>
    <row r="359" spans="2:9" x14ac:dyDescent="0.3">
      <c r="B359" s="197" t="s">
        <v>133</v>
      </c>
      <c r="C359" s="44">
        <v>2019</v>
      </c>
      <c r="D359" s="61">
        <v>0.87661720522410935</v>
      </c>
      <c r="E359" s="61">
        <v>5.5674780795879578E-2</v>
      </c>
      <c r="F359" s="61">
        <v>6.7708013980011042E-2</v>
      </c>
      <c r="G359" s="61">
        <v>0.94672745034190819</v>
      </c>
      <c r="H359" s="61">
        <v>3.4451318788668188E-2</v>
      </c>
      <c r="I359" s="623">
        <v>1.8821230869423639E-2</v>
      </c>
    </row>
    <row r="360" spans="2:9" x14ac:dyDescent="0.3">
      <c r="B360" s="197" t="s">
        <v>134</v>
      </c>
      <c r="C360" s="44">
        <v>2019</v>
      </c>
      <c r="D360" s="61">
        <v>0.91001418004828882</v>
      </c>
      <c r="E360" s="61">
        <v>2.0618556701030931E-2</v>
      </c>
      <c r="F360" s="61">
        <v>6.9367263250680253E-2</v>
      </c>
      <c r="G360" s="61">
        <v>0.98806725727716505</v>
      </c>
      <c r="H360" s="61">
        <v>1.0667148797685769E-2</v>
      </c>
      <c r="I360" s="623">
        <v>1.2655939251491599E-3</v>
      </c>
    </row>
    <row r="361" spans="2:9" x14ac:dyDescent="0.3">
      <c r="B361" s="197" t="s">
        <v>135</v>
      </c>
      <c r="C361" s="44">
        <v>2019</v>
      </c>
      <c r="D361" s="61">
        <v>0.83389099561305668</v>
      </c>
      <c r="E361" s="61">
        <v>4.9520410439437883E-2</v>
      </c>
      <c r="F361" s="61">
        <v>0.11658859394750538</v>
      </c>
      <c r="G361" s="61">
        <v>0.97205663189269742</v>
      </c>
      <c r="H361" s="61">
        <v>1.005961251862891E-2</v>
      </c>
      <c r="I361" s="623">
        <v>1.7883755588673621E-2</v>
      </c>
    </row>
    <row r="362" spans="2:9" x14ac:dyDescent="0.3">
      <c r="B362" s="197" t="s">
        <v>136</v>
      </c>
      <c r="C362" s="44">
        <v>2019</v>
      </c>
      <c r="D362" s="61">
        <v>0.95312826465467204</v>
      </c>
      <c r="E362" s="61">
        <v>2.3726059199071389E-2</v>
      </c>
      <c r="F362" s="61">
        <v>2.3145676146256532E-2</v>
      </c>
      <c r="G362" s="61">
        <v>0.94617028270874426</v>
      </c>
      <c r="H362" s="61">
        <v>5.2432610124917817E-2</v>
      </c>
      <c r="I362" s="623">
        <v>1.39710716633794E-3</v>
      </c>
    </row>
    <row r="363" spans="2:9" x14ac:dyDescent="0.3">
      <c r="B363" s="197" t="s">
        <v>137</v>
      </c>
      <c r="C363" s="44">
        <v>2019</v>
      </c>
      <c r="D363" s="61">
        <v>0.85699045480067382</v>
      </c>
      <c r="E363" s="61">
        <v>5.3888265019651882E-2</v>
      </c>
      <c r="F363" s="61">
        <v>8.9121280179674342E-2</v>
      </c>
      <c r="G363" s="61">
        <v>0.97689463955637712</v>
      </c>
      <c r="H363" s="61">
        <v>1.5711645101663591E-2</v>
      </c>
      <c r="I363" s="623">
        <v>7.3937153419593301E-3</v>
      </c>
    </row>
    <row r="364" spans="2:9" x14ac:dyDescent="0.3">
      <c r="B364" s="197" t="s">
        <v>246</v>
      </c>
      <c r="C364" s="44">
        <v>2019</v>
      </c>
      <c r="D364" s="61">
        <v>0.88463605421866598</v>
      </c>
      <c r="E364" s="61">
        <v>1.812264883262674E-2</v>
      </c>
      <c r="F364" s="61">
        <v>9.7241296948707229E-2</v>
      </c>
      <c r="G364" s="61">
        <v>0.98069900886802297</v>
      </c>
      <c r="H364" s="61">
        <v>1.3562858633281169E-2</v>
      </c>
      <c r="I364" s="623">
        <v>5.7381324986958797E-3</v>
      </c>
    </row>
    <row r="365" spans="2:9" x14ac:dyDescent="0.3">
      <c r="B365" s="197" t="s">
        <v>396</v>
      </c>
      <c r="C365" s="44">
        <v>2019</v>
      </c>
      <c r="D365" s="61">
        <v>0.87510214841175693</v>
      </c>
      <c r="E365" s="61">
        <v>3.405825754580203E-2</v>
      </c>
      <c r="F365" s="61">
        <v>9.0839594042441019E-2</v>
      </c>
      <c r="G365" s="61">
        <v>0.94841592201462221</v>
      </c>
      <c r="H365" s="61">
        <v>4.7522339561332248E-2</v>
      </c>
      <c r="I365" s="623">
        <v>4.0617384240454902E-3</v>
      </c>
    </row>
    <row r="366" spans="2:9" x14ac:dyDescent="0.3">
      <c r="B366" s="197" t="s">
        <v>139</v>
      </c>
      <c r="C366" s="44">
        <v>2019</v>
      </c>
      <c r="D366" s="61">
        <v>0.87307645704592274</v>
      </c>
      <c r="E366" s="61">
        <v>2.9948705521224601E-2</v>
      </c>
      <c r="F366" s="61">
        <v>9.6974837432852706E-2</v>
      </c>
      <c r="G366" s="61">
        <v>0.97873671044402755</v>
      </c>
      <c r="H366" s="61">
        <v>1.5634771732332711E-2</v>
      </c>
      <c r="I366" s="623">
        <v>5.6285178236397697E-3</v>
      </c>
    </row>
    <row r="367" spans="2:9" x14ac:dyDescent="0.3">
      <c r="B367" s="197" t="s">
        <v>140</v>
      </c>
      <c r="C367" s="44">
        <v>2019</v>
      </c>
      <c r="D367" s="61">
        <v>0.78716060745513117</v>
      </c>
      <c r="E367" s="61">
        <v>3.9116428900138063E-2</v>
      </c>
      <c r="F367" s="61">
        <v>0.17372296364473078</v>
      </c>
      <c r="G367" s="61">
        <v>0.94505249050703599</v>
      </c>
      <c r="H367" s="61">
        <v>1.518874246146973E-2</v>
      </c>
      <c r="I367" s="623">
        <v>3.9758767031494308E-2</v>
      </c>
    </row>
    <row r="368" spans="2:9" x14ac:dyDescent="0.3">
      <c r="B368" s="197" t="s">
        <v>141</v>
      </c>
      <c r="C368" s="44">
        <v>2019</v>
      </c>
      <c r="D368" s="61">
        <v>0.91475209054818818</v>
      </c>
      <c r="E368" s="61">
        <v>4.7237942393783261E-2</v>
      </c>
      <c r="F368" s="61">
        <v>3.8009967058028553E-2</v>
      </c>
      <c r="G368" s="61">
        <v>0.98305084745762716</v>
      </c>
      <c r="H368" s="61">
        <v>1.6949152542372881E-2</v>
      </c>
      <c r="I368" s="623">
        <v>0</v>
      </c>
    </row>
    <row r="369" spans="2:9" x14ac:dyDescent="0.3">
      <c r="B369" s="197" t="s">
        <v>142</v>
      </c>
      <c r="C369" s="44">
        <v>2019</v>
      </c>
      <c r="D369" s="61">
        <v>0.95566922421142375</v>
      </c>
      <c r="E369" s="61">
        <v>1.562944018186985E-2</v>
      </c>
      <c r="F369" s="61">
        <v>2.870133560670645E-2</v>
      </c>
      <c r="G369" s="61">
        <v>0.95928899082568808</v>
      </c>
      <c r="H369" s="61">
        <v>2.7809633027522939E-2</v>
      </c>
      <c r="I369" s="623">
        <v>1.290137614678899E-2</v>
      </c>
    </row>
    <row r="370" spans="2:9" x14ac:dyDescent="0.3">
      <c r="B370" s="197" t="s">
        <v>397</v>
      </c>
      <c r="C370" s="44">
        <v>2019</v>
      </c>
      <c r="D370" s="61">
        <v>0.95655847706148411</v>
      </c>
      <c r="E370" s="61">
        <v>1.3072220289278789E-2</v>
      </c>
      <c r="F370" s="61">
        <v>3.036930264923704E-2</v>
      </c>
      <c r="G370" s="61">
        <v>0.98873390557939911</v>
      </c>
      <c r="H370" s="61">
        <v>1.126609442060086E-2</v>
      </c>
      <c r="I370" s="623">
        <v>0</v>
      </c>
    </row>
    <row r="371" spans="2:9" x14ac:dyDescent="0.3">
      <c r="B371" s="197" t="s">
        <v>398</v>
      </c>
      <c r="C371" s="44">
        <v>2019</v>
      </c>
      <c r="D371" s="61">
        <v>0.88636363636363635</v>
      </c>
      <c r="E371" s="61">
        <v>2.0803270803270799E-2</v>
      </c>
      <c r="F371" s="61">
        <v>9.2833092833092837E-2</v>
      </c>
      <c r="G371" s="61">
        <v>0.92961051149694984</v>
      </c>
      <c r="H371" s="61">
        <v>3.6133270764899111E-2</v>
      </c>
      <c r="I371" s="623">
        <v>3.4256217738151101E-2</v>
      </c>
    </row>
    <row r="372" spans="2:9" x14ac:dyDescent="0.3">
      <c r="B372" s="197" t="s">
        <v>145</v>
      </c>
      <c r="C372" s="44">
        <v>2019</v>
      </c>
      <c r="D372" s="61">
        <v>0.93736228424531765</v>
      </c>
      <c r="E372" s="61">
        <v>3.741278002203452E-2</v>
      </c>
      <c r="F372" s="61">
        <v>2.5224935732647811E-2</v>
      </c>
      <c r="G372" s="61">
        <v>0.96776593106868336</v>
      </c>
      <c r="H372" s="61">
        <v>2.883355176933159E-2</v>
      </c>
      <c r="I372" s="623">
        <v>3.40051716198505E-3</v>
      </c>
    </row>
    <row r="373" spans="2:9" x14ac:dyDescent="0.3">
      <c r="B373" s="197" t="s">
        <v>146</v>
      </c>
      <c r="C373" s="44">
        <v>2019</v>
      </c>
      <c r="D373" s="61">
        <v>0.90777297516825251</v>
      </c>
      <c r="E373" s="61">
        <v>2.7391796240427022E-2</v>
      </c>
      <c r="F373" s="61">
        <v>6.4835228591320487E-2</v>
      </c>
      <c r="G373" s="61">
        <v>0.99101508182693332</v>
      </c>
      <c r="H373" s="61">
        <v>8.8779548614825107E-3</v>
      </c>
      <c r="I373" s="623">
        <v>1.0696331158413E-4</v>
      </c>
    </row>
    <row r="374" spans="2:9" x14ac:dyDescent="0.3">
      <c r="B374" s="197" t="s">
        <v>147</v>
      </c>
      <c r="C374" s="44">
        <v>2019</v>
      </c>
      <c r="D374" s="61">
        <v>0.87037074208635257</v>
      </c>
      <c r="E374" s="61">
        <v>2.6435697223950699E-2</v>
      </c>
      <c r="F374" s="61">
        <v>0.10319356068969671</v>
      </c>
      <c r="G374" s="61">
        <v>0.9723090340867796</v>
      </c>
      <c r="H374" s="61">
        <v>1.206483029289919E-2</v>
      </c>
      <c r="I374" s="623">
        <v>1.5626135620321249E-2</v>
      </c>
    </row>
    <row r="375" spans="2:9" x14ac:dyDescent="0.3">
      <c r="B375" s="197" t="s">
        <v>148</v>
      </c>
      <c r="C375" s="44">
        <v>2019</v>
      </c>
      <c r="D375" s="61">
        <v>0.89982175087723226</v>
      </c>
      <c r="E375" s="61">
        <v>3.447270770507057E-2</v>
      </c>
      <c r="F375" s="61">
        <v>6.5705541417697105E-2</v>
      </c>
      <c r="G375" s="61">
        <v>0.95324460185079396</v>
      </c>
      <c r="H375" s="61">
        <v>3.0989375071404091E-2</v>
      </c>
      <c r="I375" s="623">
        <v>1.5766023077801901E-2</v>
      </c>
    </row>
    <row r="376" spans="2:9" x14ac:dyDescent="0.3">
      <c r="B376" s="197" t="s">
        <v>149</v>
      </c>
      <c r="C376" s="44">
        <v>2019</v>
      </c>
      <c r="D376" s="61">
        <v>0.93070029178824509</v>
      </c>
      <c r="E376" s="61">
        <v>1.7924135056273448E-2</v>
      </c>
      <c r="F376" s="61">
        <v>5.1375573155481448E-2</v>
      </c>
      <c r="G376" s="61">
        <v>0.94971413721413722</v>
      </c>
      <c r="H376" s="61">
        <v>3.6512474012474011E-2</v>
      </c>
      <c r="I376" s="623">
        <v>1.3773388773388771E-2</v>
      </c>
    </row>
    <row r="377" spans="2:9" x14ac:dyDescent="0.3">
      <c r="B377" s="197" t="s">
        <v>150</v>
      </c>
      <c r="C377" s="44">
        <v>2019</v>
      </c>
      <c r="D377" s="61">
        <v>0.94471652606190826</v>
      </c>
      <c r="E377" s="61">
        <v>1.1164123142384699E-2</v>
      </c>
      <c r="F377" s="61">
        <v>4.4119350795707078E-2</v>
      </c>
      <c r="G377" s="61">
        <v>0.96445221445221441</v>
      </c>
      <c r="H377" s="61">
        <v>2.10955710955711E-2</v>
      </c>
      <c r="I377" s="623">
        <v>1.445221445221445E-2</v>
      </c>
    </row>
    <row r="378" spans="2:9" x14ac:dyDescent="0.3">
      <c r="B378" s="197" t="s">
        <v>151</v>
      </c>
      <c r="C378" s="44">
        <v>2019</v>
      </c>
      <c r="D378" s="61">
        <v>0.88215143886950054</v>
      </c>
      <c r="E378" s="61">
        <v>3.1323302248412378E-2</v>
      </c>
      <c r="F378" s="61">
        <v>8.6525258882087078E-2</v>
      </c>
      <c r="G378" s="61">
        <v>0.97808178876140039</v>
      </c>
      <c r="H378" s="61">
        <v>9.1203295086790207E-3</v>
      </c>
      <c r="I378" s="623">
        <v>1.2797881729920571E-2</v>
      </c>
    </row>
    <row r="379" spans="2:9" x14ac:dyDescent="0.3">
      <c r="B379" s="197" t="s">
        <v>152</v>
      </c>
      <c r="C379" s="44">
        <v>2019</v>
      </c>
      <c r="D379" s="61">
        <v>0.89834769870200659</v>
      </c>
      <c r="E379" s="61">
        <v>3.9593908629441621E-2</v>
      </c>
      <c r="F379" s="61">
        <v>6.2058392668551773E-2</v>
      </c>
      <c r="G379" s="61">
        <v>0.97622686364408218</v>
      </c>
      <c r="H379" s="61">
        <v>1.248089658685685E-2</v>
      </c>
      <c r="I379" s="623">
        <v>1.129223976906096E-2</v>
      </c>
    </row>
    <row r="380" spans="2:9" x14ac:dyDescent="0.3">
      <c r="B380" s="197" t="s">
        <v>399</v>
      </c>
      <c r="C380" s="44">
        <v>2019</v>
      </c>
      <c r="D380" s="61">
        <v>0.89722980298328914</v>
      </c>
      <c r="E380" s="61">
        <v>4.8936408837713559E-2</v>
      </c>
      <c r="F380" s="61">
        <v>5.3833788178997352E-2</v>
      </c>
      <c r="G380" s="61">
        <v>0.95802522836015658</v>
      </c>
      <c r="H380" s="61">
        <v>3.1317964332318399E-2</v>
      </c>
      <c r="I380" s="623">
        <v>1.065680730752501E-2</v>
      </c>
    </row>
    <row r="381" spans="2:9" x14ac:dyDescent="0.3">
      <c r="B381" s="197" t="s">
        <v>154</v>
      </c>
      <c r="C381" s="44">
        <v>2019</v>
      </c>
      <c r="D381" s="61">
        <v>0.94096862338641285</v>
      </c>
      <c r="E381" s="61">
        <v>1.6842551587675489E-2</v>
      </c>
      <c r="F381" s="61">
        <v>4.2188825025911619E-2</v>
      </c>
      <c r="G381" s="61">
        <v>0.98680851063829789</v>
      </c>
      <c r="H381" s="61">
        <v>1.3191489361702131E-2</v>
      </c>
      <c r="I381" s="623">
        <v>0</v>
      </c>
    </row>
    <row r="382" spans="2:9" x14ac:dyDescent="0.3">
      <c r="B382" s="197" t="s">
        <v>155</v>
      </c>
      <c r="C382" s="44">
        <v>2019</v>
      </c>
      <c r="D382" s="61">
        <v>0.92656131158624189</v>
      </c>
      <c r="E382" s="61">
        <v>1.812727119073777E-2</v>
      </c>
      <c r="F382" s="61">
        <v>5.5311417223020368E-2</v>
      </c>
      <c r="G382" s="61">
        <v>0.97100724818795303</v>
      </c>
      <c r="H382" s="61">
        <v>2.249437640589853E-2</v>
      </c>
      <c r="I382" s="623">
        <v>6.4983754061484602E-3</v>
      </c>
    </row>
    <row r="383" spans="2:9" x14ac:dyDescent="0.3">
      <c r="B383" s="197" t="s">
        <v>156</v>
      </c>
      <c r="C383" s="44">
        <v>2019</v>
      </c>
      <c r="D383" s="61">
        <v>0.91583616252327238</v>
      </c>
      <c r="E383" s="61">
        <v>4.0576059577264262E-2</v>
      </c>
      <c r="F383" s="61">
        <v>4.3587777899463373E-2</v>
      </c>
      <c r="G383" s="61">
        <v>0.961248112732763</v>
      </c>
      <c r="H383" s="61">
        <v>1.912430800201308E-2</v>
      </c>
      <c r="I383" s="623">
        <v>1.962757926522396E-2</v>
      </c>
    </row>
    <row r="384" spans="2:9" x14ac:dyDescent="0.3">
      <c r="B384" s="197" t="s">
        <v>157</v>
      </c>
      <c r="C384" s="44">
        <v>2019</v>
      </c>
      <c r="D384" s="61">
        <v>0.90279045943478164</v>
      </c>
      <c r="E384" s="61">
        <v>2.309422533015611E-2</v>
      </c>
      <c r="F384" s="61">
        <v>7.4115315235062249E-2</v>
      </c>
      <c r="G384" s="61">
        <v>0.95744680851063835</v>
      </c>
      <c r="H384" s="61">
        <v>4.2553191489361701E-2</v>
      </c>
      <c r="I384" s="623">
        <v>0</v>
      </c>
    </row>
    <row r="385" spans="2:9" x14ac:dyDescent="0.3">
      <c r="B385" s="197" t="s">
        <v>400</v>
      </c>
      <c r="C385" s="44">
        <v>2019</v>
      </c>
      <c r="D385" s="61">
        <v>0.87730091383812014</v>
      </c>
      <c r="E385" s="61">
        <v>4.8523172323759793E-2</v>
      </c>
      <c r="F385" s="61">
        <v>7.4175913838120111E-2</v>
      </c>
      <c r="G385" s="61">
        <v>0.9403808506851753</v>
      </c>
      <c r="H385" s="61">
        <v>4.1407130568903133E-2</v>
      </c>
      <c r="I385" s="623">
        <v>1.8212018745921571E-2</v>
      </c>
    </row>
    <row r="386" spans="2:9" x14ac:dyDescent="0.3">
      <c r="B386" s="197" t="s">
        <v>159</v>
      </c>
      <c r="C386" s="44">
        <v>2019</v>
      </c>
      <c r="D386" s="61">
        <v>0.90895309321980367</v>
      </c>
      <c r="E386" s="61">
        <v>3.0862715868463939E-2</v>
      </c>
      <c r="F386" s="61">
        <v>6.0184190911732383E-2</v>
      </c>
      <c r="G386" s="61">
        <v>0.94621026894865523</v>
      </c>
      <c r="H386" s="61">
        <v>4.2342742831740388E-2</v>
      </c>
      <c r="I386" s="623">
        <v>1.1446988219604361E-2</v>
      </c>
    </row>
    <row r="387" spans="2:9" x14ac:dyDescent="0.3">
      <c r="B387" s="197" t="s">
        <v>401</v>
      </c>
      <c r="C387" s="44">
        <v>2019</v>
      </c>
      <c r="D387" s="61">
        <v>0.90081822202565232</v>
      </c>
      <c r="E387" s="61">
        <v>3.0406899601946039E-2</v>
      </c>
      <c r="F387" s="61">
        <v>6.8774878372401593E-2</v>
      </c>
      <c r="G387" s="61">
        <v>0</v>
      </c>
      <c r="H387" s="61">
        <v>0</v>
      </c>
      <c r="I387" s="623">
        <v>0</v>
      </c>
    </row>
    <row r="388" spans="2:9" x14ac:dyDescent="0.3">
      <c r="B388" s="197" t="s">
        <v>161</v>
      </c>
      <c r="C388" s="44">
        <v>2019</v>
      </c>
      <c r="D388" s="61">
        <v>0.74922831823160407</v>
      </c>
      <c r="E388" s="61">
        <v>7.6321816190381364E-2</v>
      </c>
      <c r="F388" s="61">
        <v>0.17444986557801453</v>
      </c>
      <c r="G388" s="61">
        <v>0.98069498069498073</v>
      </c>
      <c r="H388" s="61">
        <v>1.5444015444015439E-2</v>
      </c>
      <c r="I388" s="623">
        <v>3.8610038610038598E-3</v>
      </c>
    </row>
    <row r="389" spans="2:9" x14ac:dyDescent="0.3">
      <c r="B389" s="197" t="s">
        <v>162</v>
      </c>
      <c r="C389" s="44">
        <v>2019</v>
      </c>
      <c r="D389" s="61">
        <v>0.90833641632753725</v>
      </c>
      <c r="E389" s="61">
        <v>3.2223455419903811E-2</v>
      </c>
      <c r="F389" s="61">
        <v>5.9440128252558892E-2</v>
      </c>
      <c r="G389" s="61">
        <v>0.96484268869206102</v>
      </c>
      <c r="H389" s="61">
        <v>2.2985382818018801E-2</v>
      </c>
      <c r="I389" s="623">
        <v>1.217192848992012E-2</v>
      </c>
    </row>
    <row r="390" spans="2:9" x14ac:dyDescent="0.3">
      <c r="B390" s="197" t="s">
        <v>163</v>
      </c>
      <c r="C390" s="44">
        <v>2019</v>
      </c>
      <c r="D390" s="62">
        <v>0.89615836802135296</v>
      </c>
      <c r="E390" s="62">
        <v>2.542022814654761E-2</v>
      </c>
      <c r="F390" s="62">
        <v>7.842140383209939E-2</v>
      </c>
      <c r="G390" s="62">
        <v>0.97017331721080213</v>
      </c>
      <c r="H390" s="62">
        <v>1.0681176944780329E-2</v>
      </c>
      <c r="I390" s="623">
        <v>1.9145505844417571E-2</v>
      </c>
    </row>
    <row r="391" spans="2:9" x14ac:dyDescent="0.3">
      <c r="B391" s="197" t="s">
        <v>262</v>
      </c>
      <c r="C391" s="44">
        <v>2019</v>
      </c>
      <c r="D391" s="61">
        <v>0.89066119531405119</v>
      </c>
      <c r="E391" s="61">
        <v>4.5006287643126613E-2</v>
      </c>
      <c r="F391" s="61">
        <v>6.4332517042822154E-2</v>
      </c>
      <c r="G391" s="61">
        <v>0.94799730730393805</v>
      </c>
      <c r="H391" s="61">
        <v>4.543924604510266E-2</v>
      </c>
      <c r="I391" s="623">
        <v>6.5634466509592697E-3</v>
      </c>
    </row>
    <row r="392" spans="2:9" x14ac:dyDescent="0.3">
      <c r="B392" s="302" t="s">
        <v>402</v>
      </c>
      <c r="C392" s="44">
        <v>2019</v>
      </c>
      <c r="D392" s="622">
        <v>0.83822088694402719</v>
      </c>
      <c r="E392" s="622">
        <v>3.5007510939847171E-2</v>
      </c>
      <c r="F392" s="622">
        <v>0.12677160211612565</v>
      </c>
      <c r="G392" s="622">
        <v>0.95365296803652966</v>
      </c>
      <c r="H392" s="622">
        <v>1.278538812785388E-2</v>
      </c>
      <c r="I392" s="623">
        <v>3.3561643835616439E-2</v>
      </c>
    </row>
    <row r="393" spans="2:9" x14ac:dyDescent="0.3">
      <c r="B393" s="303" t="s">
        <v>73</v>
      </c>
      <c r="C393" s="36">
        <v>2019</v>
      </c>
      <c r="D393" s="67">
        <v>0.9109514788839812</v>
      </c>
      <c r="E393" s="67">
        <v>3.1257922486817441E-2</v>
      </c>
      <c r="F393" s="67">
        <v>5.7790598629201315E-2</v>
      </c>
      <c r="G393" s="67">
        <v>0.96456682876463506</v>
      </c>
      <c r="H393" s="67">
        <v>2.3340832754412018E-2</v>
      </c>
      <c r="I393" s="67">
        <v>1.2092338480952957E-2</v>
      </c>
    </row>
    <row r="394" spans="2:9" x14ac:dyDescent="0.3">
      <c r="B394" s="16" t="s">
        <v>74</v>
      </c>
      <c r="C394" s="15">
        <v>2020</v>
      </c>
      <c r="D394" s="66">
        <v>0.88718481933974525</v>
      </c>
      <c r="E394" s="66">
        <v>2.370678450740837E-2</v>
      </c>
      <c r="F394" s="66">
        <v>8.9108396152846367E-2</v>
      </c>
      <c r="G394" s="66">
        <v>0.91891891891891897</v>
      </c>
      <c r="H394" s="66">
        <v>7.2072072072072071E-2</v>
      </c>
      <c r="I394" s="66">
        <v>9.0090090090090107E-3</v>
      </c>
    </row>
    <row r="395" spans="2:9" x14ac:dyDescent="0.3">
      <c r="B395" s="16" t="s">
        <v>75</v>
      </c>
      <c r="C395" s="15">
        <v>2020</v>
      </c>
      <c r="D395" s="66">
        <v>0.88725999587844029</v>
      </c>
      <c r="E395" s="66">
        <v>2.7895066843806039E-2</v>
      </c>
      <c r="F395" s="66">
        <v>8.4844937277753663E-2</v>
      </c>
      <c r="G395" s="66">
        <v>0.9596049573973664</v>
      </c>
      <c r="H395" s="66">
        <v>3.303640588690937E-2</v>
      </c>
      <c r="I395" s="66">
        <v>7.3586367157242403E-3</v>
      </c>
    </row>
    <row r="396" spans="2:9" x14ac:dyDescent="0.3">
      <c r="B396" s="16" t="s">
        <v>376</v>
      </c>
      <c r="C396" s="15">
        <v>2020</v>
      </c>
      <c r="D396" s="66">
        <v>0.87938748044956894</v>
      </c>
      <c r="E396" s="66">
        <v>3.8300658349398033E-2</v>
      </c>
      <c r="F396" s="66">
        <v>8.2311861201032996E-2</v>
      </c>
      <c r="G396" s="66">
        <v>0.97209302325581393</v>
      </c>
      <c r="H396" s="66">
        <v>1.8604651162790701E-2</v>
      </c>
      <c r="I396" s="66">
        <v>9.3023255813953504E-3</v>
      </c>
    </row>
    <row r="397" spans="2:9" x14ac:dyDescent="0.3">
      <c r="B397" s="16" t="s">
        <v>77</v>
      </c>
      <c r="C397" s="15">
        <v>2020</v>
      </c>
      <c r="D397" s="66">
        <v>0.85513111303297817</v>
      </c>
      <c r="E397" s="66">
        <v>3.9342068762952202E-2</v>
      </c>
      <c r="F397" s="66">
        <v>0.10552681820406964</v>
      </c>
      <c r="G397" s="66">
        <v>0.96485299087529575</v>
      </c>
      <c r="H397" s="66">
        <v>3.1429537005745183E-2</v>
      </c>
      <c r="I397" s="66">
        <v>3.7174721189591098E-3</v>
      </c>
    </row>
    <row r="398" spans="2:9" x14ac:dyDescent="0.3">
      <c r="B398" s="16" t="s">
        <v>78</v>
      </c>
      <c r="C398" s="15">
        <v>2020</v>
      </c>
      <c r="D398" s="66">
        <v>0.90373729046441331</v>
      </c>
      <c r="E398" s="66">
        <v>3.7043143720802418E-2</v>
      </c>
      <c r="F398" s="66">
        <v>5.9219565814784277E-2</v>
      </c>
      <c r="G398" s="66">
        <v>0.9641183558709332</v>
      </c>
      <c r="H398" s="66">
        <v>2.7714553487749372E-2</v>
      </c>
      <c r="I398" s="66">
        <v>8.1670906413174506E-3</v>
      </c>
    </row>
    <row r="399" spans="2:9" x14ac:dyDescent="0.3">
      <c r="B399" s="16" t="s">
        <v>377</v>
      </c>
      <c r="C399" s="15">
        <v>2020</v>
      </c>
      <c r="D399" s="66">
        <v>0.89502611109082275</v>
      </c>
      <c r="E399" s="66">
        <v>2.670452470510901E-2</v>
      </c>
      <c r="F399" s="66">
        <v>7.8269364204068215E-2</v>
      </c>
      <c r="G399" s="66">
        <v>0.97289626001780949</v>
      </c>
      <c r="H399" s="66">
        <v>2.3152270703472842E-2</v>
      </c>
      <c r="I399" s="66">
        <v>3.9514692787177199E-3</v>
      </c>
    </row>
    <row r="400" spans="2:9" x14ac:dyDescent="0.3">
      <c r="B400" s="16" t="s">
        <v>80</v>
      </c>
      <c r="C400" s="15">
        <v>2020</v>
      </c>
      <c r="D400" s="66">
        <v>0.88284274340807833</v>
      </c>
      <c r="E400" s="66">
        <v>3.0604046453874809E-2</v>
      </c>
      <c r="F400" s="66">
        <v>8.6553210138046899E-2</v>
      </c>
      <c r="G400" s="66">
        <v>0.94741297217225695</v>
      </c>
      <c r="H400" s="66">
        <v>4.2535181462279123E-2</v>
      </c>
      <c r="I400" s="66">
        <v>1.005184636546397E-2</v>
      </c>
    </row>
    <row r="401" spans="2:9" x14ac:dyDescent="0.3">
      <c r="B401" s="16" t="s">
        <v>81</v>
      </c>
      <c r="C401" s="15">
        <v>2020</v>
      </c>
      <c r="D401" s="66">
        <v>0.95098303797215311</v>
      </c>
      <c r="E401" s="66">
        <v>8.2311313682569207E-3</v>
      </c>
      <c r="F401" s="66">
        <v>4.0785830659590003E-2</v>
      </c>
      <c r="G401" s="66">
        <v>0.95674284537780518</v>
      </c>
      <c r="H401" s="66">
        <v>3.03479514103356E-2</v>
      </c>
      <c r="I401" s="66">
        <v>1.290920321185917E-2</v>
      </c>
    </row>
    <row r="402" spans="2:9" x14ac:dyDescent="0.3">
      <c r="B402" s="16" t="s">
        <v>82</v>
      </c>
      <c r="C402" s="15">
        <v>2020</v>
      </c>
      <c r="D402" s="66">
        <v>0.91854919274274116</v>
      </c>
      <c r="E402" s="66">
        <v>1.832038928813122E-2</v>
      </c>
      <c r="F402" s="66">
        <v>6.3130417969127647E-2</v>
      </c>
      <c r="G402" s="66">
        <v>0.94908397387736232</v>
      </c>
      <c r="H402" s="66">
        <v>4.5021094607871473E-2</v>
      </c>
      <c r="I402" s="66">
        <v>5.8949315147662296E-3</v>
      </c>
    </row>
    <row r="403" spans="2:9" x14ac:dyDescent="0.3">
      <c r="B403" s="16" t="s">
        <v>378</v>
      </c>
      <c r="C403" s="15">
        <v>2020</v>
      </c>
      <c r="D403" s="66">
        <v>0.94396370162191445</v>
      </c>
      <c r="E403" s="66">
        <v>4.6619036332238503E-3</v>
      </c>
      <c r="F403" s="66">
        <v>5.1374394744861683E-2</v>
      </c>
      <c r="G403" s="66">
        <v>0.97405424080152014</v>
      </c>
      <c r="H403" s="66">
        <v>2.0222260609201358E-2</v>
      </c>
      <c r="I403" s="66">
        <v>5.7234985892785197E-3</v>
      </c>
    </row>
    <row r="404" spans="2:9" x14ac:dyDescent="0.3">
      <c r="B404" s="16" t="s">
        <v>379</v>
      </c>
      <c r="C404" s="15">
        <v>2020</v>
      </c>
      <c r="D404" s="66">
        <v>0.96734826054774237</v>
      </c>
      <c r="E404" s="66">
        <v>1.309215396002961E-2</v>
      </c>
      <c r="F404" s="66">
        <v>1.9559585492227981E-2</v>
      </c>
      <c r="G404" s="66">
        <v>0.94366311681977078</v>
      </c>
      <c r="H404" s="66">
        <v>4.9833346882367277E-2</v>
      </c>
      <c r="I404" s="66">
        <v>6.5035362978619598E-3</v>
      </c>
    </row>
    <row r="405" spans="2:9" x14ac:dyDescent="0.3">
      <c r="B405" s="16" t="s">
        <v>380</v>
      </c>
      <c r="C405" s="15">
        <v>2020</v>
      </c>
      <c r="D405" s="66">
        <v>0.90295007619987189</v>
      </c>
      <c r="E405" s="66">
        <v>1.777260780257239E-2</v>
      </c>
      <c r="F405" s="66">
        <v>7.927731599755572E-2</v>
      </c>
      <c r="G405" s="66">
        <v>0.95394348376212568</v>
      </c>
      <c r="H405" s="66">
        <v>3.4415858287642348E-2</v>
      </c>
      <c r="I405" s="66">
        <v>1.164065795023197E-2</v>
      </c>
    </row>
    <row r="406" spans="2:9" x14ac:dyDescent="0.3">
      <c r="B406" s="16" t="s">
        <v>86</v>
      </c>
      <c r="C406" s="15">
        <v>2020</v>
      </c>
      <c r="D406" s="66">
        <v>0.91567557545095757</v>
      </c>
      <c r="E406" s="66">
        <v>8.9264429316875497E-3</v>
      </c>
      <c r="F406" s="66">
        <v>7.5397981617354906E-2</v>
      </c>
      <c r="G406" s="66">
        <v>0.93799291807500407</v>
      </c>
      <c r="H406" s="66">
        <v>5.8385643006599069E-2</v>
      </c>
      <c r="I406" s="66">
        <v>3.62143891839691E-3</v>
      </c>
    </row>
    <row r="407" spans="2:9" x14ac:dyDescent="0.3">
      <c r="B407" s="16" t="s">
        <v>87</v>
      </c>
      <c r="C407" s="15">
        <v>2020</v>
      </c>
      <c r="D407" s="66">
        <v>0.95223496835443033</v>
      </c>
      <c r="E407" s="66">
        <v>2.052017405063291E-2</v>
      </c>
      <c r="F407" s="66">
        <v>2.7244857594936708E-2</v>
      </c>
      <c r="G407" s="66">
        <v>0.96212796292995906</v>
      </c>
      <c r="H407" s="66">
        <v>3.5376938157191229E-2</v>
      </c>
      <c r="I407" s="66">
        <v>2.49509891284976E-3</v>
      </c>
    </row>
    <row r="408" spans="2:9" x14ac:dyDescent="0.3">
      <c r="B408" s="16" t="s">
        <v>88</v>
      </c>
      <c r="C408" s="15">
        <v>2020</v>
      </c>
      <c r="D408" s="66">
        <v>0.87568380743982499</v>
      </c>
      <c r="E408" s="66">
        <v>3.7951312910284467E-2</v>
      </c>
      <c r="F408" s="66">
        <v>8.6364879649890591E-2</v>
      </c>
      <c r="G408" s="66">
        <v>0.96811862835959217</v>
      </c>
      <c r="H408" s="66">
        <v>2.4281742354031511E-2</v>
      </c>
      <c r="I408" s="66">
        <v>7.59962928637627E-3</v>
      </c>
    </row>
    <row r="409" spans="2:9" x14ac:dyDescent="0.3">
      <c r="B409" s="16" t="s">
        <v>89</v>
      </c>
      <c r="C409" s="15">
        <v>2020</v>
      </c>
      <c r="D409" s="66">
        <v>0.93669098066458256</v>
      </c>
      <c r="E409" s="66">
        <v>2.5136042607386829E-2</v>
      </c>
      <c r="F409" s="66">
        <v>3.8172976728030557E-2</v>
      </c>
      <c r="G409" s="66">
        <v>0.94567562267111194</v>
      </c>
      <c r="H409" s="66">
        <v>4.9617572072955481E-2</v>
      </c>
      <c r="I409" s="66">
        <v>4.7068052559325396E-3</v>
      </c>
    </row>
    <row r="410" spans="2:9" x14ac:dyDescent="0.3">
      <c r="B410" s="16" t="s">
        <v>90</v>
      </c>
      <c r="C410" s="15">
        <v>2020</v>
      </c>
      <c r="D410" s="66">
        <v>0.89778279176363995</v>
      </c>
      <c r="E410" s="66">
        <v>2.7111055838826021E-2</v>
      </c>
      <c r="F410" s="66">
        <v>7.5106152397534071E-2</v>
      </c>
      <c r="G410" s="66">
        <v>0.9604262728251074</v>
      </c>
      <c r="H410" s="66">
        <v>3.4420305705511273E-2</v>
      </c>
      <c r="I410" s="66">
        <v>5.1534214693813299E-3</v>
      </c>
    </row>
    <row r="411" spans="2:9" x14ac:dyDescent="0.3">
      <c r="B411" s="16" t="s">
        <v>381</v>
      </c>
      <c r="C411" s="15">
        <v>2020</v>
      </c>
      <c r="D411" s="66">
        <v>0.85930043334369455</v>
      </c>
      <c r="E411" s="66">
        <v>4.55102302024099E-2</v>
      </c>
      <c r="F411" s="66">
        <v>9.5189336453895518E-2</v>
      </c>
      <c r="G411" s="66">
        <v>0.96008869179600886</v>
      </c>
      <c r="H411" s="66">
        <v>3.7694013303769397E-2</v>
      </c>
      <c r="I411" s="66">
        <v>2.2172949002217299E-3</v>
      </c>
    </row>
    <row r="412" spans="2:9" x14ac:dyDescent="0.3">
      <c r="B412" s="16" t="s">
        <v>92</v>
      </c>
      <c r="C412" s="15">
        <v>2020</v>
      </c>
      <c r="D412" s="66">
        <v>0.91264002965674629</v>
      </c>
      <c r="E412" s="66">
        <v>1.9190000115846661E-2</v>
      </c>
      <c r="F412" s="66">
        <v>6.8169970227407006E-2</v>
      </c>
      <c r="G412" s="66">
        <v>0.94671978553875935</v>
      </c>
      <c r="H412" s="66">
        <v>3.63951150495197E-2</v>
      </c>
      <c r="I412" s="66">
        <v>1.6885099411720901E-2</v>
      </c>
    </row>
    <row r="413" spans="2:9" x14ac:dyDescent="0.3">
      <c r="B413" s="16" t="s">
        <v>93</v>
      </c>
      <c r="C413" s="15">
        <v>2020</v>
      </c>
      <c r="D413" s="66">
        <v>0.92577906846866975</v>
      </c>
      <c r="E413" s="66">
        <v>1.1616218027476821E-2</v>
      </c>
      <c r="F413" s="66">
        <v>6.2604713503853451E-2</v>
      </c>
      <c r="G413" s="66">
        <v>0.95849802371541504</v>
      </c>
      <c r="H413" s="66">
        <v>2.766798418972332E-2</v>
      </c>
      <c r="I413" s="66">
        <v>1.383399209486166E-2</v>
      </c>
    </row>
    <row r="414" spans="2:9" x14ac:dyDescent="0.3">
      <c r="B414" s="16" t="s">
        <v>94</v>
      </c>
      <c r="C414" s="15">
        <v>2020</v>
      </c>
      <c r="D414" s="66">
        <v>0.91586040733350904</v>
      </c>
      <c r="E414" s="66">
        <v>1.872905921770884E-2</v>
      </c>
      <c r="F414" s="66">
        <v>6.5410533448782143E-2</v>
      </c>
      <c r="G414" s="66">
        <v>0.91814946619217086</v>
      </c>
      <c r="H414" s="66">
        <v>8.1850533807829182E-2</v>
      </c>
      <c r="I414" s="66">
        <v>0</v>
      </c>
    </row>
    <row r="415" spans="2:9" x14ac:dyDescent="0.3">
      <c r="B415" s="16" t="s">
        <v>95</v>
      </c>
      <c r="C415" s="15">
        <v>2020</v>
      </c>
      <c r="D415" s="66">
        <v>0.90928235632735299</v>
      </c>
      <c r="E415" s="66">
        <v>1.664108222200902E-2</v>
      </c>
      <c r="F415" s="66">
        <v>7.4076561450638012E-2</v>
      </c>
      <c r="G415" s="66">
        <v>0.96635030198446936</v>
      </c>
      <c r="H415" s="66">
        <v>2.5452976704055219E-2</v>
      </c>
      <c r="I415" s="66">
        <v>8.1967213114754103E-3</v>
      </c>
    </row>
    <row r="416" spans="2:9" x14ac:dyDescent="0.3">
      <c r="B416" s="16" t="s">
        <v>96</v>
      </c>
      <c r="C416" s="15">
        <v>2020</v>
      </c>
      <c r="D416" s="66">
        <v>0.79698618668899124</v>
      </c>
      <c r="E416" s="66">
        <v>0.11242348687523128</v>
      </c>
      <c r="F416" s="66">
        <v>9.059032643577751E-2</v>
      </c>
      <c r="G416" s="66">
        <v>0.8980855855855856</v>
      </c>
      <c r="H416" s="66">
        <v>6.1373873873873871E-2</v>
      </c>
      <c r="I416" s="66">
        <v>4.0540540540540543E-2</v>
      </c>
    </row>
    <row r="417" spans="2:9" x14ac:dyDescent="0.3">
      <c r="B417" s="16" t="s">
        <v>244</v>
      </c>
      <c r="C417" s="15">
        <v>2020</v>
      </c>
      <c r="D417" s="66">
        <v>0.89426870862034369</v>
      </c>
      <c r="E417" s="66">
        <v>1.4913395305289911E-2</v>
      </c>
      <c r="F417" s="66">
        <v>9.0817896074366342E-2</v>
      </c>
      <c r="G417" s="66">
        <v>0.96914604707302354</v>
      </c>
      <c r="H417" s="66">
        <v>2.7911888955944479E-2</v>
      </c>
      <c r="I417" s="66">
        <v>2.94206397103199E-3</v>
      </c>
    </row>
    <row r="418" spans="2:9" x14ac:dyDescent="0.3">
      <c r="B418" s="16" t="s">
        <v>382</v>
      </c>
      <c r="C418" s="15">
        <v>2020</v>
      </c>
      <c r="D418" s="66">
        <v>0.90488331045303005</v>
      </c>
      <c r="E418" s="66">
        <v>2.5082317482272069E-2</v>
      </c>
      <c r="F418" s="66">
        <v>7.0034372064697925E-2</v>
      </c>
      <c r="G418" s="66">
        <v>0.97272727272727277</v>
      </c>
      <c r="H418" s="66">
        <v>1.3636363636363639E-2</v>
      </c>
      <c r="I418" s="66">
        <v>1.3636363636363639E-2</v>
      </c>
    </row>
    <row r="419" spans="2:9" x14ac:dyDescent="0.3">
      <c r="B419" s="16" t="s">
        <v>383</v>
      </c>
      <c r="C419" s="15">
        <v>2020</v>
      </c>
      <c r="D419" s="66">
        <v>0.8254040802758964</v>
      </c>
      <c r="E419" s="66">
        <v>5.0068558607221508E-2</v>
      </c>
      <c r="F419" s="66">
        <v>0.12452736111688203</v>
      </c>
      <c r="G419" s="66">
        <v>0.95604395604395609</v>
      </c>
      <c r="H419" s="66">
        <v>4.3211026261873717E-2</v>
      </c>
      <c r="I419" s="66">
        <v>7.4501769417024001E-4</v>
      </c>
    </row>
    <row r="420" spans="2:9" x14ac:dyDescent="0.3">
      <c r="B420" s="16" t="s">
        <v>384</v>
      </c>
      <c r="C420" s="15">
        <v>2020</v>
      </c>
      <c r="D420" s="66">
        <v>0.92526184516905474</v>
      </c>
      <c r="E420" s="66">
        <v>2.8268813172054728E-2</v>
      </c>
      <c r="F420" s="66">
        <v>4.646934165889053E-2</v>
      </c>
      <c r="G420" s="66">
        <v>0.95834422657952067</v>
      </c>
      <c r="H420" s="66">
        <v>3.5206971677559921E-2</v>
      </c>
      <c r="I420" s="66">
        <v>6.4488017429193897E-3</v>
      </c>
    </row>
    <row r="421" spans="2:9" x14ac:dyDescent="0.3">
      <c r="B421" s="16" t="s">
        <v>385</v>
      </c>
      <c r="C421" s="15">
        <v>2020</v>
      </c>
      <c r="D421" s="66">
        <v>0.91077298535710727</v>
      </c>
      <c r="E421" s="66">
        <v>3.3735099777534291E-2</v>
      </c>
      <c r="F421" s="66">
        <v>5.5491914865358427E-2</v>
      </c>
      <c r="G421" s="66">
        <v>0.97344348176506146</v>
      </c>
      <c r="H421" s="66">
        <v>2.5226677412855131E-2</v>
      </c>
      <c r="I421" s="66">
        <v>1.3298408220834201E-3</v>
      </c>
    </row>
    <row r="422" spans="2:9" x14ac:dyDescent="0.3">
      <c r="B422" s="16" t="s">
        <v>101</v>
      </c>
      <c r="C422" s="15">
        <v>2020</v>
      </c>
      <c r="D422" s="66">
        <v>0.93237213130673224</v>
      </c>
      <c r="E422" s="66">
        <v>2.0299920927415071E-2</v>
      </c>
      <c r="F422" s="66">
        <v>4.7327947765852668E-2</v>
      </c>
      <c r="G422" s="66">
        <v>0.96791523406506219</v>
      </c>
      <c r="H422" s="66">
        <v>3.1919465749801638E-2</v>
      </c>
      <c r="I422" s="66">
        <v>1.6530018513621E-4</v>
      </c>
    </row>
    <row r="423" spans="2:9" x14ac:dyDescent="0.3">
      <c r="B423" s="16" t="s">
        <v>102</v>
      </c>
      <c r="C423" s="15">
        <v>2020</v>
      </c>
      <c r="D423" s="66">
        <v>0.87907593677462137</v>
      </c>
      <c r="E423" s="66">
        <v>2.114881544526731E-2</v>
      </c>
      <c r="F423" s="66">
        <v>9.9775247780111265E-2</v>
      </c>
      <c r="G423" s="66">
        <v>0.93391141317084603</v>
      </c>
      <c r="H423" s="66">
        <v>5.5308179048511832E-2</v>
      </c>
      <c r="I423" s="66">
        <v>1.078040778064214E-2</v>
      </c>
    </row>
    <row r="424" spans="2:9" x14ac:dyDescent="0.3">
      <c r="B424" s="16" t="s">
        <v>103</v>
      </c>
      <c r="C424" s="15">
        <v>2020</v>
      </c>
      <c r="D424" s="66">
        <v>0.92882603868404134</v>
      </c>
      <c r="E424" s="66">
        <v>8.5899608484777696E-3</v>
      </c>
      <c r="F424" s="66">
        <v>6.258400046748086E-2</v>
      </c>
      <c r="G424" s="66">
        <v>0.95264885138302857</v>
      </c>
      <c r="H424" s="66">
        <v>4.7038599781215822E-2</v>
      </c>
      <c r="I424" s="66">
        <v>3.1254883575559001E-4</v>
      </c>
    </row>
    <row r="425" spans="2:9" x14ac:dyDescent="0.3">
      <c r="B425" s="16" t="s">
        <v>104</v>
      </c>
      <c r="C425" s="15">
        <v>2020</v>
      </c>
      <c r="D425" s="66">
        <v>0.91109769189479339</v>
      </c>
      <c r="E425" s="66">
        <v>1.972624798711755E-2</v>
      </c>
      <c r="F425" s="66">
        <v>6.9176060118089105E-2</v>
      </c>
      <c r="G425" s="66">
        <v>0.96618535435391184</v>
      </c>
      <c r="H425" s="66">
        <v>2.9173419773095632E-2</v>
      </c>
      <c r="I425" s="66">
        <v>4.6412258729924896E-3</v>
      </c>
    </row>
    <row r="426" spans="2:9" x14ac:dyDescent="0.3">
      <c r="B426" s="16" t="s">
        <v>386</v>
      </c>
      <c r="C426" s="15">
        <v>2020</v>
      </c>
      <c r="D426" s="66">
        <v>0.83283974991773613</v>
      </c>
      <c r="E426" s="66">
        <v>5.8242843040473842E-2</v>
      </c>
      <c r="F426" s="66">
        <v>0.10891740704179007</v>
      </c>
      <c r="G426" s="66">
        <v>0.95149058577405854</v>
      </c>
      <c r="H426" s="66">
        <v>3.8049163179916322E-2</v>
      </c>
      <c r="I426" s="66">
        <v>1.0460251046025101E-2</v>
      </c>
    </row>
    <row r="427" spans="2:9" x14ac:dyDescent="0.3">
      <c r="B427" s="16" t="s">
        <v>106</v>
      </c>
      <c r="C427" s="15">
        <v>2020</v>
      </c>
      <c r="D427" s="66">
        <v>0.79975537853603462</v>
      </c>
      <c r="E427" s="66">
        <v>9.2579815593050244E-2</v>
      </c>
      <c r="F427" s="66">
        <v>0.10766480587091513</v>
      </c>
      <c r="G427" s="66">
        <v>0.926023199824907</v>
      </c>
      <c r="H427" s="66">
        <v>7.1788137448019262E-2</v>
      </c>
      <c r="I427" s="66">
        <v>2.1886627270737602E-3</v>
      </c>
    </row>
    <row r="428" spans="2:9" x14ac:dyDescent="0.3">
      <c r="B428" s="16" t="s">
        <v>107</v>
      </c>
      <c r="C428" s="15">
        <v>2020</v>
      </c>
      <c r="D428" s="66">
        <v>0.8996730281596157</v>
      </c>
      <c r="E428" s="66">
        <v>1.074336046977179E-2</v>
      </c>
      <c r="F428" s="66">
        <v>8.9583611370612576E-2</v>
      </c>
      <c r="G428" s="66">
        <v>0.95296576953227075</v>
      </c>
      <c r="H428" s="66">
        <v>4.5139796185001309E-2</v>
      </c>
      <c r="I428" s="66">
        <v>1.8944342827279901E-3</v>
      </c>
    </row>
    <row r="429" spans="2:9" x14ac:dyDescent="0.3">
      <c r="B429" s="16" t="s">
        <v>351</v>
      </c>
      <c r="C429" s="15">
        <v>2020</v>
      </c>
      <c r="D429" s="66">
        <v>0.80418041804180418</v>
      </c>
      <c r="E429" s="66">
        <v>0.10571057105710571</v>
      </c>
      <c r="F429" s="66">
        <v>9.0109010901090109E-2</v>
      </c>
      <c r="G429" s="66">
        <v>0.96114427300371663</v>
      </c>
      <c r="H429" s="66">
        <v>2.748057213650186E-2</v>
      </c>
      <c r="I429" s="66">
        <v>1.137515485978151E-2</v>
      </c>
    </row>
    <row r="430" spans="2:9" x14ac:dyDescent="0.3">
      <c r="B430" s="16" t="s">
        <v>387</v>
      </c>
      <c r="C430" s="15">
        <v>2020</v>
      </c>
      <c r="D430" s="66">
        <v>0.87164231856738927</v>
      </c>
      <c r="E430" s="66">
        <v>4.4474552309142323E-2</v>
      </c>
      <c r="F430" s="66">
        <v>8.3883129123468431E-2</v>
      </c>
      <c r="G430" s="66">
        <v>0.9307111226882</v>
      </c>
      <c r="H430" s="66">
        <v>6.2776764782495442E-2</v>
      </c>
      <c r="I430" s="66">
        <v>6.5121125293045104E-3</v>
      </c>
    </row>
    <row r="431" spans="2:9" x14ac:dyDescent="0.3">
      <c r="B431" s="16" t="s">
        <v>109</v>
      </c>
      <c r="C431" s="15">
        <v>2020</v>
      </c>
      <c r="D431" s="66">
        <v>0.90885156604630046</v>
      </c>
      <c r="E431" s="66">
        <v>2.7235587834770768E-2</v>
      </c>
      <c r="F431" s="66">
        <v>6.3912846118928737E-2</v>
      </c>
      <c r="G431" s="66">
        <v>0.94152823920265782</v>
      </c>
      <c r="H431" s="66">
        <v>5.3023255813953493E-2</v>
      </c>
      <c r="I431" s="66">
        <v>5.4485049833887002E-3</v>
      </c>
    </row>
    <row r="432" spans="2:9" x14ac:dyDescent="0.3">
      <c r="B432" s="16" t="s">
        <v>388</v>
      </c>
      <c r="C432" s="15">
        <v>2020</v>
      </c>
      <c r="D432" s="66">
        <v>0.88043947420051005</v>
      </c>
      <c r="E432" s="66">
        <v>3.8218559937217969E-2</v>
      </c>
      <c r="F432" s="66">
        <v>8.1341965862271923E-2</v>
      </c>
      <c r="G432" s="66">
        <v>0.94360822556709778</v>
      </c>
      <c r="H432" s="66">
        <v>5.4059783760864961E-2</v>
      </c>
      <c r="I432" s="66">
        <v>2.3319906720373098E-3</v>
      </c>
    </row>
    <row r="433" spans="2:9" x14ac:dyDescent="0.3">
      <c r="B433" s="16" t="s">
        <v>389</v>
      </c>
      <c r="C433" s="15">
        <v>2020</v>
      </c>
      <c r="D433" s="66">
        <v>0.81735855104984778</v>
      </c>
      <c r="E433" s="66">
        <v>3.1976278249719513E-2</v>
      </c>
      <c r="F433" s="66">
        <v>0.15066517070043275</v>
      </c>
      <c r="G433" s="66">
        <v>0.93693693693693691</v>
      </c>
      <c r="H433" s="66">
        <v>6.3063063063063057E-2</v>
      </c>
      <c r="I433" s="66">
        <v>0</v>
      </c>
    </row>
    <row r="434" spans="2:9" x14ac:dyDescent="0.3">
      <c r="B434" s="16" t="s">
        <v>112</v>
      </c>
      <c r="C434" s="15">
        <v>2020</v>
      </c>
      <c r="D434" s="66">
        <v>0.86670820823656036</v>
      </c>
      <c r="E434" s="66">
        <v>4.4128476746162132E-2</v>
      </c>
      <c r="F434" s="66">
        <v>8.916331501727752E-2</v>
      </c>
      <c r="G434" s="66">
        <v>0.95678391959798992</v>
      </c>
      <c r="H434" s="66">
        <v>2.8140703517587941E-2</v>
      </c>
      <c r="I434" s="66">
        <v>1.507537688442211E-2</v>
      </c>
    </row>
    <row r="435" spans="2:9" x14ac:dyDescent="0.3">
      <c r="B435" s="16" t="s">
        <v>113</v>
      </c>
      <c r="C435" s="15">
        <v>2020</v>
      </c>
      <c r="D435" s="66">
        <v>0.90861047476103962</v>
      </c>
      <c r="E435" s="66">
        <v>2.189746425468047E-2</v>
      </c>
      <c r="F435" s="66">
        <v>6.9492060984279957E-2</v>
      </c>
      <c r="G435" s="66">
        <v>0.94317827037152668</v>
      </c>
      <c r="H435" s="66">
        <v>4.5270059319388073E-2</v>
      </c>
      <c r="I435" s="66">
        <v>1.155167030908523E-2</v>
      </c>
    </row>
    <row r="436" spans="2:9" x14ac:dyDescent="0.3">
      <c r="B436" s="16" t="s">
        <v>390</v>
      </c>
      <c r="C436" s="15">
        <v>2020</v>
      </c>
      <c r="D436" s="66">
        <v>0.91624733250783785</v>
      </c>
      <c r="E436" s="66">
        <v>2.4290644676871202E-2</v>
      </c>
      <c r="F436" s="66">
        <v>5.9462022815290977E-2</v>
      </c>
      <c r="G436" s="66">
        <v>0.96897049721477202</v>
      </c>
      <c r="H436" s="66">
        <v>2.834743140086652E-2</v>
      </c>
      <c r="I436" s="66">
        <v>2.68207138436146E-3</v>
      </c>
    </row>
    <row r="437" spans="2:9" x14ac:dyDescent="0.3">
      <c r="B437" s="16" t="s">
        <v>115</v>
      </c>
      <c r="C437" s="15">
        <v>2020</v>
      </c>
      <c r="D437" s="66">
        <v>0.85257901880938525</v>
      </c>
      <c r="E437" s="66">
        <v>1.182858250921078E-2</v>
      </c>
      <c r="F437" s="66">
        <v>0.13559239868140391</v>
      </c>
      <c r="G437" s="66">
        <v>0.94059087989723833</v>
      </c>
      <c r="H437" s="66">
        <v>5.9087989723827873E-2</v>
      </c>
      <c r="I437" s="66">
        <v>3.2113037893384999E-4</v>
      </c>
    </row>
    <row r="438" spans="2:9" x14ac:dyDescent="0.3">
      <c r="B438" s="16" t="s">
        <v>391</v>
      </c>
      <c r="C438" s="15">
        <v>2020</v>
      </c>
      <c r="D438" s="66">
        <v>0.92201322134576691</v>
      </c>
      <c r="E438" s="66">
        <v>2.462236131957973E-2</v>
      </c>
      <c r="F438" s="66">
        <v>5.3364417334653337E-2</v>
      </c>
      <c r="G438" s="66">
        <v>0.94943289224952743</v>
      </c>
      <c r="H438" s="66">
        <v>4.2060491493383742E-2</v>
      </c>
      <c r="I438" s="66">
        <v>8.50661625708885E-3</v>
      </c>
    </row>
    <row r="439" spans="2:9" x14ac:dyDescent="0.3">
      <c r="B439" s="16" t="s">
        <v>245</v>
      </c>
      <c r="C439" s="15">
        <v>2020</v>
      </c>
      <c r="D439" s="66">
        <v>0.87230311403974914</v>
      </c>
      <c r="E439" s="66">
        <v>1.3816558614092891E-2</v>
      </c>
      <c r="F439" s="66">
        <v>0.11388032734615794</v>
      </c>
      <c r="G439" s="66">
        <v>0.9193989071038251</v>
      </c>
      <c r="H439" s="66">
        <v>7.3922282938676379E-2</v>
      </c>
      <c r="I439" s="66">
        <v>6.6788099574984798E-3</v>
      </c>
    </row>
    <row r="440" spans="2:9" x14ac:dyDescent="0.3">
      <c r="B440" s="16" t="s">
        <v>117</v>
      </c>
      <c r="C440" s="15">
        <v>2020</v>
      </c>
      <c r="D440" s="66">
        <v>0.91698380885896369</v>
      </c>
      <c r="E440" s="66">
        <v>2.2271263539532061E-2</v>
      </c>
      <c r="F440" s="66">
        <v>6.0744927601504267E-2</v>
      </c>
      <c r="G440" s="66">
        <v>0.95084529052422218</v>
      </c>
      <c r="H440" s="66">
        <v>4.6313396789316667E-2</v>
      </c>
      <c r="I440" s="66">
        <v>2.84131268646115E-3</v>
      </c>
    </row>
    <row r="441" spans="2:9" x14ac:dyDescent="0.3">
      <c r="B441" s="16" t="s">
        <v>118</v>
      </c>
      <c r="C441" s="15">
        <v>2020</v>
      </c>
      <c r="D441" s="66">
        <v>0.96260803367516012</v>
      </c>
      <c r="E441" s="66">
        <v>1.477766333796068E-2</v>
      </c>
      <c r="F441" s="66">
        <v>2.261430298687923E-2</v>
      </c>
      <c r="G441" s="66">
        <v>0.97023809523809523</v>
      </c>
      <c r="H441" s="66">
        <v>2.2869674185463661E-2</v>
      </c>
      <c r="I441" s="66">
        <v>6.8922305764410998E-3</v>
      </c>
    </row>
    <row r="442" spans="2:9" x14ac:dyDescent="0.3">
      <c r="B442" s="16" t="s">
        <v>392</v>
      </c>
      <c r="C442" s="15">
        <v>2020</v>
      </c>
      <c r="D442" s="66">
        <v>0.9043220181784456</v>
      </c>
      <c r="E442" s="66">
        <v>8.5995177147097007E-2</v>
      </c>
      <c r="F442" s="66">
        <v>9.6828046744574306E-3</v>
      </c>
      <c r="G442" s="66">
        <v>0.96576576576576578</v>
      </c>
      <c r="H442" s="66">
        <v>3.2132132132132132E-2</v>
      </c>
      <c r="I442" s="66">
        <v>2.1021021021021E-3</v>
      </c>
    </row>
    <row r="443" spans="2:9" x14ac:dyDescent="0.3">
      <c r="B443" s="16" t="s">
        <v>120</v>
      </c>
      <c r="C443" s="15">
        <v>2020</v>
      </c>
      <c r="D443" s="66">
        <v>0.93497582087574804</v>
      </c>
      <c r="E443" s="66">
        <v>2.815929516196701E-2</v>
      </c>
      <c r="F443" s="66">
        <v>3.6864883962284982E-2</v>
      </c>
      <c r="G443" s="66">
        <v>0.96514851485148512</v>
      </c>
      <c r="H443" s="66">
        <v>3.075907590759076E-2</v>
      </c>
      <c r="I443" s="66">
        <v>4.0924092409240897E-3</v>
      </c>
    </row>
    <row r="444" spans="2:9" x14ac:dyDescent="0.3">
      <c r="B444" s="16" t="s">
        <v>121</v>
      </c>
      <c r="C444" s="15">
        <v>2020</v>
      </c>
      <c r="D444" s="66">
        <v>0.90654788802100139</v>
      </c>
      <c r="E444" s="66">
        <v>2.937189335743335E-2</v>
      </c>
      <c r="F444" s="66">
        <v>6.408021862156521E-2</v>
      </c>
      <c r="G444" s="66">
        <v>0.98166666666666669</v>
      </c>
      <c r="H444" s="66">
        <v>1.833333333333333E-2</v>
      </c>
      <c r="I444" s="66">
        <v>0</v>
      </c>
    </row>
    <row r="445" spans="2:9" x14ac:dyDescent="0.3">
      <c r="B445" s="16" t="s">
        <v>122</v>
      </c>
      <c r="C445" s="15">
        <v>2020</v>
      </c>
      <c r="D445" s="66">
        <v>0.92255651735439947</v>
      </c>
      <c r="E445" s="66">
        <v>2.8994033112026221E-2</v>
      </c>
      <c r="F445" s="66">
        <v>4.8449449533574253E-2</v>
      </c>
      <c r="G445" s="66">
        <v>0.94739918176504967</v>
      </c>
      <c r="H445" s="66">
        <v>5.2600818234950317E-2</v>
      </c>
      <c r="I445" s="66">
        <v>0</v>
      </c>
    </row>
    <row r="446" spans="2:9" x14ac:dyDescent="0.3">
      <c r="B446" s="16" t="s">
        <v>123</v>
      </c>
      <c r="C446" s="15">
        <v>2020</v>
      </c>
      <c r="D446" s="66">
        <v>0.91273437123439538</v>
      </c>
      <c r="E446" s="66">
        <v>2.0002891984383288E-2</v>
      </c>
      <c r="F446" s="66">
        <v>6.7262736781221383E-2</v>
      </c>
      <c r="G446" s="66">
        <v>0.9742054758341403</v>
      </c>
      <c r="H446" s="66">
        <v>2.0776476802535439E-2</v>
      </c>
      <c r="I446" s="66">
        <v>5.0180473633242399E-3</v>
      </c>
    </row>
    <row r="447" spans="2:9" x14ac:dyDescent="0.3">
      <c r="B447" s="16" t="s">
        <v>393</v>
      </c>
      <c r="C447" s="15">
        <v>2020</v>
      </c>
      <c r="D447" s="66">
        <v>0.90664433484165685</v>
      </c>
      <c r="E447" s="66">
        <v>1.6437333629445931E-2</v>
      </c>
      <c r="F447" s="66">
        <v>7.6918331528897196E-2</v>
      </c>
      <c r="G447" s="66">
        <v>0.96167049907698288</v>
      </c>
      <c r="H447" s="66">
        <v>2.7820060239012859E-2</v>
      </c>
      <c r="I447" s="66">
        <v>1.050944068400428E-2</v>
      </c>
    </row>
    <row r="448" spans="2:9" x14ac:dyDescent="0.3">
      <c r="B448" s="16" t="s">
        <v>125</v>
      </c>
      <c r="C448" s="15">
        <v>2020</v>
      </c>
      <c r="D448" s="66">
        <v>0.8646268900616163</v>
      </c>
      <c r="E448" s="66">
        <v>3.2201939806403859E-2</v>
      </c>
      <c r="F448" s="66">
        <v>0.10317117013197989</v>
      </c>
      <c r="G448" s="66">
        <v>0.94594249201277958</v>
      </c>
      <c r="H448" s="66">
        <v>4.9712460063897762E-2</v>
      </c>
      <c r="I448" s="66">
        <v>4.3450479233226799E-3</v>
      </c>
    </row>
    <row r="449" spans="2:9" x14ac:dyDescent="0.3">
      <c r="B449" s="16" t="s">
        <v>394</v>
      </c>
      <c r="C449" s="15">
        <v>2020</v>
      </c>
      <c r="D449" s="66">
        <v>0.90452589792959182</v>
      </c>
      <c r="E449" s="66">
        <v>2.2201621146212179E-2</v>
      </c>
      <c r="F449" s="66">
        <v>7.3272480924195971E-2</v>
      </c>
      <c r="G449" s="66">
        <v>0.93647552293172909</v>
      </c>
      <c r="H449" s="66">
        <v>5.971631988520338E-2</v>
      </c>
      <c r="I449" s="66">
        <v>3.8081571830674999E-3</v>
      </c>
    </row>
    <row r="450" spans="2:9" x14ac:dyDescent="0.3">
      <c r="B450" s="16" t="s">
        <v>127</v>
      </c>
      <c r="C450" s="15">
        <v>2020</v>
      </c>
      <c r="D450" s="66">
        <v>0.88341171689020492</v>
      </c>
      <c r="E450" s="66">
        <v>1.3296173721186791E-2</v>
      </c>
      <c r="F450" s="66">
        <v>0.10329210938860825</v>
      </c>
      <c r="G450" s="66">
        <v>0.96218220338983051</v>
      </c>
      <c r="H450" s="66">
        <v>2.288135593220339E-2</v>
      </c>
      <c r="I450" s="66">
        <v>1.49364406779661E-2</v>
      </c>
    </row>
    <row r="451" spans="2:9" x14ac:dyDescent="0.3">
      <c r="B451" s="16" t="s">
        <v>128</v>
      </c>
      <c r="C451" s="15">
        <v>2020</v>
      </c>
      <c r="D451" s="66">
        <v>0.90005946759016331</v>
      </c>
      <c r="E451" s="66">
        <v>1.7476475320950081E-2</v>
      </c>
      <c r="F451" s="66">
        <v>8.2464057088886558E-2</v>
      </c>
      <c r="G451" s="66">
        <v>0.90353697749196138</v>
      </c>
      <c r="H451" s="66">
        <v>8.3601286173633438E-2</v>
      </c>
      <c r="I451" s="66">
        <v>1.286173633440515E-2</v>
      </c>
    </row>
    <row r="452" spans="2:9" x14ac:dyDescent="0.3">
      <c r="B452" s="16" t="s">
        <v>129</v>
      </c>
      <c r="C452" s="15">
        <v>2020</v>
      </c>
      <c r="D452" s="66">
        <v>0.88482813870980048</v>
      </c>
      <c r="E452" s="66">
        <v>2.8421012474726282E-2</v>
      </c>
      <c r="F452" s="66">
        <v>8.6750848815473236E-2</v>
      </c>
      <c r="G452" s="66">
        <v>0.93918682089029093</v>
      </c>
      <c r="H452" s="66">
        <v>5.134945671223274E-2</v>
      </c>
      <c r="I452" s="66">
        <v>9.4637223974763408E-3</v>
      </c>
    </row>
    <row r="453" spans="2:9" x14ac:dyDescent="0.3">
      <c r="B453" s="16" t="s">
        <v>395</v>
      </c>
      <c r="C453" s="15">
        <v>2020</v>
      </c>
      <c r="D453" s="66">
        <v>0.8701909733694575</v>
      </c>
      <c r="E453" s="66">
        <v>4.4009779951100253E-2</v>
      </c>
      <c r="F453" s="66">
        <v>8.5799246679442276E-2</v>
      </c>
      <c r="G453" s="66">
        <v>0.9629026420557365</v>
      </c>
      <c r="H453" s="66">
        <v>3.2754252623959472E-2</v>
      </c>
      <c r="I453" s="66">
        <v>4.3431053203040202E-3</v>
      </c>
    </row>
    <row r="454" spans="2:9" x14ac:dyDescent="0.3">
      <c r="B454" s="16" t="s">
        <v>131</v>
      </c>
      <c r="C454" s="15">
        <v>2020</v>
      </c>
      <c r="D454" s="66">
        <v>0.90671347710826111</v>
      </c>
      <c r="E454" s="66">
        <v>1.7147906665711352E-2</v>
      </c>
      <c r="F454" s="66">
        <v>7.6138616226027564E-2</v>
      </c>
      <c r="G454" s="66">
        <v>0.96629736523601151</v>
      </c>
      <c r="H454" s="66">
        <v>2.6720044688576479E-2</v>
      </c>
      <c r="I454" s="66">
        <v>6.9825900754119704E-3</v>
      </c>
    </row>
    <row r="455" spans="2:9" x14ac:dyDescent="0.3">
      <c r="B455" s="16" t="s">
        <v>132</v>
      </c>
      <c r="C455" s="15">
        <v>2020</v>
      </c>
      <c r="D455" s="66">
        <v>0.94030794773980586</v>
      </c>
      <c r="E455" s="66">
        <v>7.0563121380428102E-3</v>
      </c>
      <c r="F455" s="66">
        <v>5.2635740122151282E-2</v>
      </c>
      <c r="G455" s="66">
        <v>0.9566378956021373</v>
      </c>
      <c r="H455" s="66">
        <v>3.6648856007672287E-2</v>
      </c>
      <c r="I455" s="66">
        <v>6.7132483901904396E-3</v>
      </c>
    </row>
    <row r="456" spans="2:9" x14ac:dyDescent="0.3">
      <c r="B456" s="16" t="s">
        <v>133</v>
      </c>
      <c r="C456" s="15">
        <v>2020</v>
      </c>
      <c r="D456" s="66">
        <v>0.89643406086689215</v>
      </c>
      <c r="E456" s="66">
        <v>3.0095296649246851E-2</v>
      </c>
      <c r="F456" s="66">
        <v>7.3470642483861051E-2</v>
      </c>
      <c r="G456" s="66">
        <v>0.94027172519866697</v>
      </c>
      <c r="H456" s="66">
        <v>5.1268905408869518E-2</v>
      </c>
      <c r="I456" s="66">
        <v>8.4593693924634693E-3</v>
      </c>
    </row>
    <row r="457" spans="2:9" x14ac:dyDescent="0.3">
      <c r="B457" s="16" t="s">
        <v>134</v>
      </c>
      <c r="C457" s="15">
        <v>2020</v>
      </c>
      <c r="D457" s="66">
        <v>0.89932885906040272</v>
      </c>
      <c r="E457" s="66">
        <v>2.0284203816879759E-2</v>
      </c>
      <c r="F457" s="66">
        <v>8.0386937122717564E-2</v>
      </c>
      <c r="G457" s="66">
        <v>0.94772937905468024</v>
      </c>
      <c r="H457" s="66">
        <v>4.7822057460611682E-2</v>
      </c>
      <c r="I457" s="66">
        <v>4.4485634847080601E-3</v>
      </c>
    </row>
    <row r="458" spans="2:9" x14ac:dyDescent="0.3">
      <c r="B458" s="16" t="s">
        <v>135</v>
      </c>
      <c r="C458" s="15">
        <v>2020</v>
      </c>
      <c r="D458" s="66">
        <v>0.86031224322103528</v>
      </c>
      <c r="E458" s="66">
        <v>3.2120714125644281E-2</v>
      </c>
      <c r="F458" s="66">
        <v>0.10756704265332039</v>
      </c>
      <c r="G458" s="66">
        <v>0.88815276695245515</v>
      </c>
      <c r="H458" s="66">
        <v>9.7038191738113802E-2</v>
      </c>
      <c r="I458" s="66">
        <v>1.4809041309431019E-2</v>
      </c>
    </row>
    <row r="459" spans="2:9" x14ac:dyDescent="0.3">
      <c r="B459" s="16" t="s">
        <v>136</v>
      </c>
      <c r="C459" s="15">
        <v>2020</v>
      </c>
      <c r="D459" s="66">
        <v>0.96736569818467366</v>
      </c>
      <c r="E459" s="66">
        <v>1.2587186475125869E-2</v>
      </c>
      <c r="F459" s="66">
        <v>2.0047115340200469E-2</v>
      </c>
      <c r="G459" s="66">
        <v>0.946993670886076</v>
      </c>
      <c r="H459" s="66">
        <v>5.2531645569620262E-2</v>
      </c>
      <c r="I459" s="66">
        <v>4.746835443038E-4</v>
      </c>
    </row>
    <row r="460" spans="2:9" x14ac:dyDescent="0.3">
      <c r="B460" s="16" t="s">
        <v>137</v>
      </c>
      <c r="C460" s="15">
        <v>2020</v>
      </c>
      <c r="D460" s="66">
        <v>0.86800067735380448</v>
      </c>
      <c r="E460" s="66">
        <v>7.4198464664709862E-2</v>
      </c>
      <c r="F460" s="66">
        <v>5.7800857981485661E-2</v>
      </c>
      <c r="G460" s="66">
        <v>0.90604651162790695</v>
      </c>
      <c r="H460" s="66">
        <v>9.3953488372093025E-2</v>
      </c>
      <c r="I460" s="66">
        <v>0</v>
      </c>
    </row>
    <row r="461" spans="2:9" x14ac:dyDescent="0.3">
      <c r="B461" s="16" t="s">
        <v>246</v>
      </c>
      <c r="C461" s="15">
        <v>2020</v>
      </c>
      <c r="D461" s="66">
        <v>0.95178172750732115</v>
      </c>
      <c r="E461" s="66">
        <v>7.2196932355243701E-3</v>
      </c>
      <c r="F461" s="66">
        <v>4.0998579257154458E-2</v>
      </c>
      <c r="G461" s="66">
        <v>0.95621468926553677</v>
      </c>
      <c r="H461" s="66">
        <v>2.966101694915254E-2</v>
      </c>
      <c r="I461" s="66">
        <v>1.4124293785310729E-2</v>
      </c>
    </row>
    <row r="462" spans="2:9" x14ac:dyDescent="0.3">
      <c r="B462" s="16" t="s">
        <v>396</v>
      </c>
      <c r="C462" s="15">
        <v>2020</v>
      </c>
      <c r="D462" s="66">
        <v>0.89829640411882039</v>
      </c>
      <c r="E462" s="66">
        <v>2.4529624238503418E-2</v>
      </c>
      <c r="F462" s="66">
        <v>7.7173971642676156E-2</v>
      </c>
      <c r="G462" s="66">
        <v>0.95985401459854014</v>
      </c>
      <c r="H462" s="66">
        <v>3.8523925385239251E-2</v>
      </c>
      <c r="I462" s="66">
        <v>1.6220600162206E-3</v>
      </c>
    </row>
    <row r="463" spans="2:9" x14ac:dyDescent="0.3">
      <c r="B463" s="16" t="s">
        <v>139</v>
      </c>
      <c r="C463" s="15">
        <v>2020</v>
      </c>
      <c r="D463" s="66">
        <v>0.80830476936636964</v>
      </c>
      <c r="E463" s="66">
        <v>5.2884144549995103E-3</v>
      </c>
      <c r="F463" s="66">
        <v>0.18640681617863089</v>
      </c>
      <c r="G463" s="66">
        <v>0.93876330582466216</v>
      </c>
      <c r="H463" s="66">
        <v>3.7674919268030141E-2</v>
      </c>
      <c r="I463" s="66">
        <v>2.356177490730774E-2</v>
      </c>
    </row>
    <row r="464" spans="2:9" x14ac:dyDescent="0.3">
      <c r="B464" s="16" t="s">
        <v>140</v>
      </c>
      <c r="C464" s="15">
        <v>2020</v>
      </c>
      <c r="D464" s="66">
        <v>0.85084916764755336</v>
      </c>
      <c r="E464" s="66">
        <v>2.68482708368365E-2</v>
      </c>
      <c r="F464" s="66">
        <v>0.12230256151561011</v>
      </c>
      <c r="G464" s="66">
        <v>0.97389885807504073</v>
      </c>
      <c r="H464" s="66">
        <v>1.910976462363086E-2</v>
      </c>
      <c r="I464" s="66">
        <v>6.9913773013283598E-3</v>
      </c>
    </row>
    <row r="465" spans="2:9" x14ac:dyDescent="0.3">
      <c r="B465" s="16" t="s">
        <v>141</v>
      </c>
      <c r="C465" s="15">
        <v>2020</v>
      </c>
      <c r="D465" s="66">
        <v>0.87780281085720413</v>
      </c>
      <c r="E465" s="66">
        <v>3.1863533955584167E-2</v>
      </c>
      <c r="F465" s="66">
        <v>9.0333655187211676E-2</v>
      </c>
      <c r="G465" s="66">
        <v>0.94181818181818178</v>
      </c>
      <c r="H465" s="66">
        <v>4.7272727272727272E-2</v>
      </c>
      <c r="I465" s="66">
        <v>1.090909090909091E-2</v>
      </c>
    </row>
    <row r="466" spans="2:9" x14ac:dyDescent="0.3">
      <c r="B466" s="16" t="s">
        <v>142</v>
      </c>
      <c r="C466" s="15">
        <v>2020</v>
      </c>
      <c r="D466" s="66">
        <v>0.91555242786769875</v>
      </c>
      <c r="E466" s="66">
        <v>2.9134412385643911E-2</v>
      </c>
      <c r="F466" s="66">
        <v>5.5313159746657292E-2</v>
      </c>
      <c r="G466" s="66">
        <v>0.94263607257203841</v>
      </c>
      <c r="H466" s="66">
        <v>5.3628601921024553E-2</v>
      </c>
      <c r="I466" s="66">
        <v>3.73532550693703E-3</v>
      </c>
    </row>
    <row r="467" spans="2:9" x14ac:dyDescent="0.3">
      <c r="B467" s="16" t="s">
        <v>397</v>
      </c>
      <c r="C467" s="15">
        <v>2020</v>
      </c>
      <c r="D467" s="66">
        <v>0.92926299150365543</v>
      </c>
      <c r="E467" s="66">
        <v>1.363366923532899E-2</v>
      </c>
      <c r="F467" s="66">
        <v>5.7103339261015608E-2</v>
      </c>
      <c r="G467" s="66">
        <v>0.98826040554962646</v>
      </c>
      <c r="H467" s="66">
        <v>1.1739594450373529E-2</v>
      </c>
      <c r="I467" s="66">
        <v>0</v>
      </c>
    </row>
    <row r="468" spans="2:9" x14ac:dyDescent="0.3">
      <c r="B468" s="16" t="s">
        <v>398</v>
      </c>
      <c r="C468" s="15">
        <v>2020</v>
      </c>
      <c r="D468" s="66">
        <v>0.91773287097931366</v>
      </c>
      <c r="E468" s="66">
        <v>1.410976922157121E-2</v>
      </c>
      <c r="F468" s="66">
        <v>6.815735979911515E-2</v>
      </c>
      <c r="G468" s="66">
        <v>0.98061525495153812</v>
      </c>
      <c r="H468" s="66">
        <v>8.4281500210703804E-3</v>
      </c>
      <c r="I468" s="66">
        <v>1.095659502739149E-2</v>
      </c>
    </row>
    <row r="469" spans="2:9" x14ac:dyDescent="0.3">
      <c r="B469" s="16" t="s">
        <v>145</v>
      </c>
      <c r="C469" s="15">
        <v>2020</v>
      </c>
      <c r="D469" s="66">
        <v>0.87602039116382902</v>
      </c>
      <c r="E469" s="66">
        <v>5.7064161085751727E-2</v>
      </c>
      <c r="F469" s="66">
        <v>6.6915447750419257E-2</v>
      </c>
      <c r="G469" s="66">
        <v>0.94438346139773144</v>
      </c>
      <c r="H469" s="66">
        <v>5.3384559092572267E-2</v>
      </c>
      <c r="I469" s="66">
        <v>2.2319795096963002E-3</v>
      </c>
    </row>
    <row r="470" spans="2:9" x14ac:dyDescent="0.3">
      <c r="B470" s="16" t="s">
        <v>146</v>
      </c>
      <c r="C470" s="15">
        <v>2020</v>
      </c>
      <c r="D470" s="66">
        <v>0.92579789372136023</v>
      </c>
      <c r="E470" s="66">
        <v>1.8022495231274069E-2</v>
      </c>
      <c r="F470" s="66">
        <v>5.6179611047365692E-2</v>
      </c>
      <c r="G470" s="66">
        <v>0.92640467007192739</v>
      </c>
      <c r="H470" s="66">
        <v>6.4943187741061184E-2</v>
      </c>
      <c r="I470" s="66">
        <v>8.6521421870113593E-3</v>
      </c>
    </row>
    <row r="471" spans="2:9" x14ac:dyDescent="0.3">
      <c r="B471" s="16" t="s">
        <v>147</v>
      </c>
      <c r="C471" s="15">
        <v>2020</v>
      </c>
      <c r="D471" s="66">
        <v>0.92634121791645696</v>
      </c>
      <c r="E471" s="66">
        <v>1.336688475088073E-2</v>
      </c>
      <c r="F471" s="66">
        <v>6.0291897332662298E-2</v>
      </c>
      <c r="G471" s="66">
        <v>0.97386239534037133</v>
      </c>
      <c r="H471" s="66">
        <v>2.1769202766654529E-2</v>
      </c>
      <c r="I471" s="66">
        <v>4.3684018929741504E-3</v>
      </c>
    </row>
    <row r="472" spans="2:9" x14ac:dyDescent="0.3">
      <c r="B472" s="16" t="s">
        <v>148</v>
      </c>
      <c r="C472" s="15">
        <v>2020</v>
      </c>
      <c r="D472" s="66">
        <v>0.89728986645718778</v>
      </c>
      <c r="E472" s="66">
        <v>2.6795845334729861E-2</v>
      </c>
      <c r="F472" s="66">
        <v>7.5914288208082395E-2</v>
      </c>
      <c r="G472" s="66">
        <v>0.93626944452202088</v>
      </c>
      <c r="H472" s="66">
        <v>4.6918200351886499E-2</v>
      </c>
      <c r="I472" s="66">
        <v>1.6812355126092669E-2</v>
      </c>
    </row>
    <row r="473" spans="2:9" x14ac:dyDescent="0.3">
      <c r="B473" s="16" t="s">
        <v>149</v>
      </c>
      <c r="C473" s="15">
        <v>2020</v>
      </c>
      <c r="D473" s="66">
        <v>0.90658935160780174</v>
      </c>
      <c r="E473" s="66">
        <v>1.402214022140221E-2</v>
      </c>
      <c r="F473" s="66">
        <v>7.9388508170795999E-2</v>
      </c>
      <c r="G473" s="66">
        <v>0.96275108060005088</v>
      </c>
      <c r="H473" s="66">
        <v>3.1273836765827623E-2</v>
      </c>
      <c r="I473" s="66">
        <v>5.9750826341215396E-3</v>
      </c>
    </row>
    <row r="474" spans="2:9" x14ac:dyDescent="0.3">
      <c r="B474" s="16" t="s">
        <v>150</v>
      </c>
      <c r="C474" s="15">
        <v>2020</v>
      </c>
      <c r="D474" s="66">
        <v>0.97459564916402697</v>
      </c>
      <c r="E474" s="66">
        <v>8.2863076632612408E-3</v>
      </c>
      <c r="F474" s="66">
        <v>1.711804317271183E-2</v>
      </c>
      <c r="G474" s="66">
        <v>0.90608354359405663</v>
      </c>
      <c r="H474" s="66">
        <v>8.2328754322025979E-2</v>
      </c>
      <c r="I474" s="66">
        <v>1.158770208391739E-2</v>
      </c>
    </row>
    <row r="475" spans="2:9" x14ac:dyDescent="0.3">
      <c r="B475" s="16" t="s">
        <v>151</v>
      </c>
      <c r="C475" s="15">
        <v>2020</v>
      </c>
      <c r="D475" s="66">
        <v>0.92353096895592013</v>
      </c>
      <c r="E475" s="66">
        <v>2.2394093110775639E-2</v>
      </c>
      <c r="F475" s="66">
        <v>5.4074937933304243E-2</v>
      </c>
      <c r="G475" s="66">
        <v>0.97045855379188717</v>
      </c>
      <c r="H475" s="66">
        <v>1.8959435626102292E-2</v>
      </c>
      <c r="I475" s="66">
        <v>1.058201058201058E-2</v>
      </c>
    </row>
    <row r="476" spans="2:9" x14ac:dyDescent="0.3">
      <c r="B476" s="16" t="s">
        <v>152</v>
      </c>
      <c r="C476" s="15">
        <v>2020</v>
      </c>
      <c r="D476" s="66">
        <v>0.89483903294500811</v>
      </c>
      <c r="E476" s="66">
        <v>3.753114256684343E-2</v>
      </c>
      <c r="F476" s="66">
        <v>6.762982448814843E-2</v>
      </c>
      <c r="G476" s="66">
        <v>0.93652109057760835</v>
      </c>
      <c r="H476" s="66">
        <v>5.063396038783459E-2</v>
      </c>
      <c r="I476" s="66">
        <v>1.284494903455706E-2</v>
      </c>
    </row>
    <row r="477" spans="2:9" x14ac:dyDescent="0.3">
      <c r="B477" s="16" t="s">
        <v>399</v>
      </c>
      <c r="C477" s="15">
        <v>2020</v>
      </c>
      <c r="D477" s="66">
        <v>0.89168130776869603</v>
      </c>
      <c r="E477" s="66">
        <v>3.322893591016729E-2</v>
      </c>
      <c r="F477" s="66">
        <v>7.5089756321136653E-2</v>
      </c>
      <c r="G477" s="66">
        <v>0.95880398671096345</v>
      </c>
      <c r="H477" s="66">
        <v>3.6987818383167219E-2</v>
      </c>
      <c r="I477" s="66">
        <v>4.2081949058693198E-3</v>
      </c>
    </row>
    <row r="478" spans="2:9" x14ac:dyDescent="0.3">
      <c r="B478" s="16" t="s">
        <v>154</v>
      </c>
      <c r="C478" s="15">
        <v>2020</v>
      </c>
      <c r="D478" s="66">
        <v>0.83577052868391455</v>
      </c>
      <c r="E478" s="66">
        <v>3.3034136039117562E-2</v>
      </c>
      <c r="F478" s="66">
        <v>0.13119533527696792</v>
      </c>
      <c r="G478" s="66">
        <v>0.97667386609071272</v>
      </c>
      <c r="H478" s="66">
        <v>2.0734341252699792E-2</v>
      </c>
      <c r="I478" s="66">
        <v>2.59179265658747E-3</v>
      </c>
    </row>
    <row r="479" spans="2:9" x14ac:dyDescent="0.3">
      <c r="B479" s="16" t="s">
        <v>155</v>
      </c>
      <c r="C479" s="15">
        <v>2020</v>
      </c>
      <c r="D479" s="66">
        <v>0.90235533338981611</v>
      </c>
      <c r="E479" s="66">
        <v>2.0715072439210371E-2</v>
      </c>
      <c r="F479" s="66">
        <v>7.6929594170973475E-2</v>
      </c>
      <c r="G479" s="66">
        <v>0.96280105575717589</v>
      </c>
      <c r="H479" s="66">
        <v>2.6311448366875621E-2</v>
      </c>
      <c r="I479" s="66">
        <v>1.0887495875948529E-2</v>
      </c>
    </row>
    <row r="480" spans="2:9" x14ac:dyDescent="0.3">
      <c r="B480" s="16" t="s">
        <v>156</v>
      </c>
      <c r="C480" s="15">
        <v>2020</v>
      </c>
      <c r="D480" s="66">
        <v>0.97390540020875682</v>
      </c>
      <c r="E480" s="66">
        <v>1.345931989232544E-2</v>
      </c>
      <c r="F480" s="66">
        <v>1.2635279898917761E-2</v>
      </c>
      <c r="G480" s="66">
        <v>0.97020663142719843</v>
      </c>
      <c r="H480" s="66">
        <v>2.4026910139356081E-2</v>
      </c>
      <c r="I480" s="66">
        <v>5.7664584334454604E-3</v>
      </c>
    </row>
    <row r="481" spans="2:9" x14ac:dyDescent="0.3">
      <c r="B481" s="16" t="s">
        <v>157</v>
      </c>
      <c r="C481" s="15">
        <v>2020</v>
      </c>
      <c r="D481" s="66">
        <v>0.91369257772308188</v>
      </c>
      <c r="E481" s="66">
        <v>2.7841103960296161E-2</v>
      </c>
      <c r="F481" s="66">
        <v>5.8466318316621947E-2</v>
      </c>
      <c r="G481" s="66">
        <v>0.98</v>
      </c>
      <c r="H481" s="66">
        <v>0.02</v>
      </c>
      <c r="I481" s="66">
        <v>0</v>
      </c>
    </row>
    <row r="482" spans="2:9" x14ac:dyDescent="0.3">
      <c r="B482" s="16" t="s">
        <v>400</v>
      </c>
      <c r="C482" s="15">
        <v>2020</v>
      </c>
      <c r="D482" s="66">
        <v>0.90090652302437102</v>
      </c>
      <c r="E482" s="66">
        <v>3.6909610457859822E-2</v>
      </c>
      <c r="F482" s="66">
        <v>6.2183866517769172E-2</v>
      </c>
      <c r="G482" s="66">
        <v>0.96404652802255908</v>
      </c>
      <c r="H482" s="66">
        <v>2.7787569028316299E-2</v>
      </c>
      <c r="I482" s="66">
        <v>8.16590294912466E-3</v>
      </c>
    </row>
    <row r="483" spans="2:9" x14ac:dyDescent="0.3">
      <c r="B483" s="16" t="s">
        <v>159</v>
      </c>
      <c r="C483" s="15">
        <v>2020</v>
      </c>
      <c r="D483" s="66">
        <v>0.92395966867172863</v>
      </c>
      <c r="E483" s="66">
        <v>1.2535745981658609E-2</v>
      </c>
      <c r="F483" s="66">
        <v>6.3504585346612755E-2</v>
      </c>
      <c r="G483" s="66">
        <v>0.92535090658624675</v>
      </c>
      <c r="H483" s="66">
        <v>6.0240515283517627E-2</v>
      </c>
      <c r="I483" s="66">
        <v>1.440857813023568E-2</v>
      </c>
    </row>
    <row r="484" spans="2:9" x14ac:dyDescent="0.3">
      <c r="B484" s="16" t="s">
        <v>401</v>
      </c>
      <c r="C484" s="15">
        <v>2020</v>
      </c>
      <c r="D484" s="66">
        <v>0.81177718832891244</v>
      </c>
      <c r="E484" s="66">
        <v>2.546419098143236E-2</v>
      </c>
      <c r="F484" s="66">
        <v>0.16275862068965516</v>
      </c>
      <c r="G484" s="66">
        <v>1</v>
      </c>
      <c r="H484" s="66">
        <v>0</v>
      </c>
      <c r="I484" s="66">
        <v>0</v>
      </c>
    </row>
    <row r="485" spans="2:9" x14ac:dyDescent="0.3">
      <c r="B485" s="16" t="s">
        <v>161</v>
      </c>
      <c r="C485" s="15">
        <v>2020</v>
      </c>
      <c r="D485" s="66">
        <v>0.8407985548195841</v>
      </c>
      <c r="E485" s="66">
        <v>3.075640372411876E-2</v>
      </c>
      <c r="F485" s="66">
        <v>0.12844504145629718</v>
      </c>
      <c r="G485" s="66">
        <v>0.89370078740157477</v>
      </c>
      <c r="H485" s="66">
        <v>0.1062992125984252</v>
      </c>
      <c r="I485" s="66">
        <v>0</v>
      </c>
    </row>
    <row r="486" spans="2:9" x14ac:dyDescent="0.3">
      <c r="B486" s="16" t="s">
        <v>162</v>
      </c>
      <c r="C486" s="15">
        <v>2020</v>
      </c>
      <c r="D486" s="66">
        <v>0.87831241283124128</v>
      </c>
      <c r="E486" s="66">
        <v>1.508019525801953E-2</v>
      </c>
      <c r="F486" s="66">
        <v>0.10660739191073919</v>
      </c>
      <c r="G486" s="66">
        <v>0.95145522596502985</v>
      </c>
      <c r="H486" s="66">
        <v>4.3070219540807773E-2</v>
      </c>
      <c r="I486" s="66">
        <v>5.4745544941623399E-3</v>
      </c>
    </row>
    <row r="487" spans="2:9" x14ac:dyDescent="0.3">
      <c r="B487" s="16" t="s">
        <v>163</v>
      </c>
      <c r="C487" s="15">
        <v>2020</v>
      </c>
      <c r="D487" s="66">
        <v>0.89895054358072013</v>
      </c>
      <c r="E487" s="66">
        <v>2.4948155596053539E-2</v>
      </c>
      <c r="F487" s="66">
        <v>7.6101300823226289E-2</v>
      </c>
      <c r="G487" s="66">
        <v>0.94910514541387025</v>
      </c>
      <c r="H487" s="66">
        <v>4.4556301267710673E-2</v>
      </c>
      <c r="I487" s="66">
        <v>6.3385533184190899E-3</v>
      </c>
    </row>
    <row r="488" spans="2:9" x14ac:dyDescent="0.3">
      <c r="B488" s="16" t="s">
        <v>262</v>
      </c>
      <c r="C488" s="15">
        <v>2020</v>
      </c>
      <c r="D488" s="66">
        <v>0.8935534182479854</v>
      </c>
      <c r="E488" s="66">
        <v>1.6636340005198862E-2</v>
      </c>
      <c r="F488" s="66">
        <v>8.9810241746815705E-2</v>
      </c>
      <c r="G488" s="66">
        <v>0.93746822572445343</v>
      </c>
      <c r="H488" s="66">
        <v>4.9313675648195221E-2</v>
      </c>
      <c r="I488" s="66">
        <v>1.32180986273513E-2</v>
      </c>
    </row>
    <row r="489" spans="2:9" x14ac:dyDescent="0.3">
      <c r="B489" s="16" t="s">
        <v>402</v>
      </c>
      <c r="C489" s="15">
        <v>2020</v>
      </c>
      <c r="D489" s="66">
        <v>0.80864553314121035</v>
      </c>
      <c r="E489" s="66">
        <v>6.5257764969580537E-2</v>
      </c>
      <c r="F489" s="66">
        <v>0.1260967018892091</v>
      </c>
      <c r="G489" s="66">
        <v>0.96538590791979384</v>
      </c>
      <c r="H489" s="66">
        <v>2.0275568500056011E-2</v>
      </c>
      <c r="I489" s="66">
        <v>1.4338523580150111E-2</v>
      </c>
    </row>
    <row r="490" spans="2:9" x14ac:dyDescent="0.3">
      <c r="B490" s="767" t="s">
        <v>73</v>
      </c>
      <c r="C490" s="15">
        <v>2020</v>
      </c>
      <c r="D490" s="67">
        <v>0.90766976735400207</v>
      </c>
      <c r="E490" s="67">
        <v>2.5006899938818793E-2</v>
      </c>
      <c r="F490" s="67">
        <v>6.732333270717919E-2</v>
      </c>
      <c r="G490" s="67">
        <v>0.95888690163877921</v>
      </c>
      <c r="H490" s="67">
        <v>3.3936657360208441E-2</v>
      </c>
      <c r="I490" s="67">
        <v>7.1764410010123486E-3</v>
      </c>
    </row>
    <row r="960" spans="10:10" x14ac:dyDescent="0.3">
      <c r="J960" s="253"/>
    </row>
    <row r="961" spans="1:10" x14ac:dyDescent="0.3">
      <c r="J961" s="253"/>
    </row>
    <row r="962" spans="1:10" x14ac:dyDescent="0.3">
      <c r="J962" s="253"/>
    </row>
    <row r="963" spans="1:10" x14ac:dyDescent="0.3">
      <c r="J963" s="253"/>
    </row>
    <row r="964" spans="1:10" x14ac:dyDescent="0.3">
      <c r="J964" s="253"/>
    </row>
    <row r="965" spans="1:10" x14ac:dyDescent="0.3">
      <c r="J965" s="253"/>
    </row>
    <row r="966" spans="1:10" x14ac:dyDescent="0.3">
      <c r="J966" s="253"/>
    </row>
    <row r="967" spans="1:10" x14ac:dyDescent="0.3">
      <c r="J967" s="253"/>
    </row>
    <row r="968" spans="1:10" x14ac:dyDescent="0.3">
      <c r="A968" s="26"/>
      <c r="J968" s="253"/>
    </row>
    <row r="969" spans="1:10" x14ac:dyDescent="0.3">
      <c r="A969" s="26"/>
      <c r="J969" s="253"/>
    </row>
    <row r="970" spans="1:10" x14ac:dyDescent="0.3">
      <c r="A970" s="26"/>
      <c r="J970" s="253"/>
    </row>
    <row r="971" spans="1:10" x14ac:dyDescent="0.3">
      <c r="A971" s="26"/>
      <c r="J971" s="253"/>
    </row>
    <row r="972" spans="1:10" x14ac:dyDescent="0.3">
      <c r="A972" s="26"/>
      <c r="J972" s="253"/>
    </row>
    <row r="973" spans="1:10" x14ac:dyDescent="0.3">
      <c r="A973" s="26"/>
      <c r="J973" s="253"/>
    </row>
    <row r="974" spans="1:10" x14ac:dyDescent="0.3">
      <c r="A974" s="26"/>
      <c r="J974" s="253"/>
    </row>
    <row r="975" spans="1:10" x14ac:dyDescent="0.3">
      <c r="A975" s="26"/>
      <c r="J975" s="253"/>
    </row>
    <row r="976" spans="1:10" x14ac:dyDescent="0.3">
      <c r="A976" s="26"/>
      <c r="J976" s="253"/>
    </row>
    <row r="977" spans="1:10" x14ac:dyDescent="0.3">
      <c r="A977" s="26"/>
      <c r="J977" s="253"/>
    </row>
    <row r="978" spans="1:10" x14ac:dyDescent="0.3">
      <c r="A978" s="26"/>
      <c r="J978" s="253"/>
    </row>
    <row r="979" spans="1:10" x14ac:dyDescent="0.3">
      <c r="A979" s="26"/>
      <c r="J979" s="253"/>
    </row>
    <row r="980" spans="1:10" x14ac:dyDescent="0.3">
      <c r="A980" s="26"/>
      <c r="J980" s="253"/>
    </row>
    <row r="981" spans="1:10" x14ac:dyDescent="0.3">
      <c r="A981" s="26"/>
      <c r="J981" s="253"/>
    </row>
    <row r="982" spans="1:10" x14ac:dyDescent="0.3">
      <c r="A982" s="26"/>
      <c r="J982" s="253"/>
    </row>
    <row r="983" spans="1:10" x14ac:dyDescent="0.3">
      <c r="A983" s="26"/>
      <c r="J983" s="253"/>
    </row>
    <row r="984" spans="1:10" x14ac:dyDescent="0.3">
      <c r="A984" s="26"/>
      <c r="J984" s="253"/>
    </row>
    <row r="985" spans="1:10" x14ac:dyDescent="0.3">
      <c r="A985" s="26"/>
      <c r="J985" s="253"/>
    </row>
    <row r="986" spans="1:10" x14ac:dyDescent="0.3">
      <c r="A986" s="26"/>
      <c r="J986" s="253"/>
    </row>
    <row r="987" spans="1:10" x14ac:dyDescent="0.3">
      <c r="A987" s="26"/>
      <c r="J987" s="253"/>
    </row>
    <row r="988" spans="1:10" x14ac:dyDescent="0.3">
      <c r="A988" s="26"/>
      <c r="J988" s="253"/>
    </row>
    <row r="989" spans="1:10" x14ac:dyDescent="0.3">
      <c r="A989" s="26"/>
      <c r="J989" s="253"/>
    </row>
    <row r="990" spans="1:10" x14ac:dyDescent="0.3">
      <c r="A990" s="26"/>
      <c r="J990" s="253"/>
    </row>
    <row r="991" spans="1:10" x14ac:dyDescent="0.3">
      <c r="A991" s="26"/>
      <c r="J991" s="253"/>
    </row>
    <row r="992" spans="1:10" x14ac:dyDescent="0.3">
      <c r="A992" s="26"/>
      <c r="J992" s="253"/>
    </row>
    <row r="993" spans="1:10" x14ac:dyDescent="0.3">
      <c r="A993" s="26"/>
      <c r="J993" s="253"/>
    </row>
    <row r="994" spans="1:10" x14ac:dyDescent="0.3">
      <c r="A994" s="26"/>
      <c r="J994" s="253"/>
    </row>
    <row r="995" spans="1:10" x14ac:dyDescent="0.3">
      <c r="A995" s="26"/>
      <c r="J995" s="253"/>
    </row>
    <row r="996" spans="1:10" x14ac:dyDescent="0.3">
      <c r="A996" s="26"/>
      <c r="J996" s="253"/>
    </row>
    <row r="997" spans="1:10" x14ac:dyDescent="0.3">
      <c r="A997" s="26"/>
      <c r="J997" s="253"/>
    </row>
    <row r="998" spans="1:10" x14ac:dyDescent="0.3">
      <c r="A998" s="26"/>
      <c r="J998" s="253"/>
    </row>
    <row r="999" spans="1:10" x14ac:dyDescent="0.3">
      <c r="A999" s="26"/>
      <c r="J999" s="253"/>
    </row>
    <row r="1000" spans="1:10" x14ac:dyDescent="0.3">
      <c r="A1000" s="26"/>
      <c r="J1000" s="253"/>
    </row>
    <row r="1001" spans="1:10" x14ac:dyDescent="0.3">
      <c r="A1001" s="26"/>
      <c r="J1001" s="253"/>
    </row>
    <row r="1002" spans="1:10" x14ac:dyDescent="0.3">
      <c r="A1002" s="26"/>
      <c r="J1002" s="253"/>
    </row>
    <row r="1003" spans="1:10" x14ac:dyDescent="0.3">
      <c r="A1003" s="26"/>
      <c r="J1003" s="253"/>
    </row>
    <row r="1004" spans="1:10" x14ac:dyDescent="0.3">
      <c r="A1004" s="26"/>
      <c r="J1004" s="253"/>
    </row>
    <row r="1005" spans="1:10" x14ac:dyDescent="0.3">
      <c r="A1005" s="26"/>
      <c r="J1005" s="253"/>
    </row>
    <row r="1006" spans="1:10" x14ac:dyDescent="0.3">
      <c r="A1006" s="26"/>
      <c r="J1006" s="253"/>
    </row>
    <row r="1007" spans="1:10" x14ac:dyDescent="0.3">
      <c r="A1007" s="26"/>
      <c r="J1007" s="253"/>
    </row>
    <row r="1008" spans="1:10" x14ac:dyDescent="0.3">
      <c r="A1008" s="26"/>
      <c r="J1008" s="253"/>
    </row>
    <row r="1009" spans="1:10" x14ac:dyDescent="0.3">
      <c r="A1009" s="26"/>
      <c r="J1009" s="253"/>
    </row>
    <row r="1010" spans="1:10" x14ac:dyDescent="0.3">
      <c r="A1010" s="26"/>
      <c r="J1010" s="253"/>
    </row>
    <row r="1011" spans="1:10" x14ac:dyDescent="0.3">
      <c r="A1011" s="26"/>
      <c r="J1011" s="253"/>
    </row>
    <row r="1012" spans="1:10" x14ac:dyDescent="0.3">
      <c r="A1012" s="26"/>
      <c r="J1012" s="253"/>
    </row>
    <row r="1013" spans="1:10" x14ac:dyDescent="0.3">
      <c r="A1013" s="26"/>
      <c r="J1013" s="253"/>
    </row>
    <row r="1014" spans="1:10" x14ac:dyDescent="0.3">
      <c r="A1014" s="26"/>
      <c r="J1014" s="253"/>
    </row>
    <row r="1015" spans="1:10" x14ac:dyDescent="0.3">
      <c r="A1015" s="26"/>
      <c r="J1015" s="253"/>
    </row>
    <row r="1016" spans="1:10" x14ac:dyDescent="0.3">
      <c r="A1016" s="26"/>
      <c r="J1016" s="253"/>
    </row>
    <row r="1017" spans="1:10" x14ac:dyDescent="0.3">
      <c r="A1017" s="26"/>
      <c r="J1017" s="253"/>
    </row>
    <row r="1018" spans="1:10" x14ac:dyDescent="0.3">
      <c r="A1018" s="26"/>
      <c r="J1018" s="253"/>
    </row>
    <row r="1019" spans="1:10" x14ac:dyDescent="0.3">
      <c r="A1019" s="26"/>
      <c r="J1019" s="253"/>
    </row>
    <row r="1020" spans="1:10" x14ac:dyDescent="0.3">
      <c r="A1020" s="26"/>
      <c r="J1020" s="253"/>
    </row>
    <row r="1021" spans="1:10" x14ac:dyDescent="0.3">
      <c r="A1021" s="26"/>
      <c r="J1021" s="253"/>
    </row>
    <row r="1022" spans="1:10" x14ac:dyDescent="0.3">
      <c r="A1022" s="26"/>
      <c r="J1022" s="253"/>
    </row>
    <row r="1023" spans="1:10" x14ac:dyDescent="0.3">
      <c r="A1023" s="26"/>
      <c r="J1023" s="253"/>
    </row>
    <row r="1024" spans="1:10" x14ac:dyDescent="0.3">
      <c r="A1024" s="26"/>
      <c r="J1024" s="253"/>
    </row>
    <row r="1025" spans="1:10" x14ac:dyDescent="0.3">
      <c r="A1025" s="26"/>
      <c r="J1025" s="253"/>
    </row>
    <row r="1026" spans="1:10" x14ac:dyDescent="0.3">
      <c r="A1026" s="26"/>
      <c r="J1026" s="253"/>
    </row>
    <row r="1027" spans="1:10" x14ac:dyDescent="0.3">
      <c r="A1027" s="26"/>
      <c r="J1027" s="253"/>
    </row>
    <row r="1028" spans="1:10" x14ac:dyDescent="0.3">
      <c r="A1028" s="26"/>
      <c r="J1028" s="253"/>
    </row>
    <row r="1029" spans="1:10" x14ac:dyDescent="0.3">
      <c r="A1029" s="26"/>
      <c r="J1029" s="253"/>
    </row>
    <row r="1030" spans="1:10" x14ac:dyDescent="0.3">
      <c r="A1030" s="26"/>
      <c r="J1030" s="253"/>
    </row>
    <row r="1031" spans="1:10" x14ac:dyDescent="0.3">
      <c r="A1031" s="26"/>
      <c r="J1031" s="253"/>
    </row>
    <row r="1032" spans="1:10" x14ac:dyDescent="0.3">
      <c r="A1032" s="26"/>
      <c r="J1032" s="253"/>
    </row>
    <row r="1033" spans="1:10" x14ac:dyDescent="0.3">
      <c r="A1033" s="26"/>
      <c r="J1033" s="253"/>
    </row>
    <row r="1034" spans="1:10" x14ac:dyDescent="0.3">
      <c r="A1034" s="26"/>
      <c r="J1034" s="253"/>
    </row>
    <row r="1035" spans="1:10" x14ac:dyDescent="0.3">
      <c r="A1035" s="26"/>
      <c r="J1035" s="253"/>
    </row>
    <row r="1036" spans="1:10" x14ac:dyDescent="0.3">
      <c r="A1036" s="26"/>
      <c r="J1036" s="253"/>
    </row>
    <row r="1037" spans="1:10" x14ac:dyDescent="0.3">
      <c r="A1037" s="26"/>
      <c r="J1037" s="253"/>
    </row>
    <row r="1038" spans="1:10" x14ac:dyDescent="0.3">
      <c r="A1038" s="26"/>
      <c r="J1038" s="253"/>
    </row>
    <row r="1039" spans="1:10" x14ac:dyDescent="0.3">
      <c r="A1039" s="26"/>
      <c r="J1039" s="253"/>
    </row>
    <row r="1040" spans="1:10" x14ac:dyDescent="0.3">
      <c r="A1040" s="26"/>
      <c r="J1040" s="253"/>
    </row>
    <row r="1041" spans="1:10" x14ac:dyDescent="0.3">
      <c r="A1041" s="26"/>
      <c r="J1041" s="253"/>
    </row>
    <row r="1042" spans="1:10" x14ac:dyDescent="0.3">
      <c r="A1042" s="26"/>
      <c r="J1042" s="253"/>
    </row>
    <row r="1043" spans="1:10" x14ac:dyDescent="0.3">
      <c r="A1043" s="26"/>
      <c r="J1043" s="253"/>
    </row>
    <row r="1044" spans="1:10" x14ac:dyDescent="0.3">
      <c r="A1044" s="26"/>
      <c r="J1044" s="253"/>
    </row>
    <row r="1045" spans="1:10" x14ac:dyDescent="0.3">
      <c r="A1045" s="26"/>
      <c r="J1045" s="253"/>
    </row>
    <row r="1046" spans="1:10" x14ac:dyDescent="0.3">
      <c r="A1046" s="26"/>
      <c r="J1046" s="253"/>
    </row>
    <row r="1047" spans="1:10" x14ac:dyDescent="0.3">
      <c r="A1047" s="26"/>
      <c r="J1047" s="253"/>
    </row>
    <row r="1048" spans="1:10" x14ac:dyDescent="0.3">
      <c r="A1048" s="26"/>
      <c r="J1048" s="253"/>
    </row>
    <row r="1049" spans="1:10" x14ac:dyDescent="0.3">
      <c r="A1049" s="26"/>
      <c r="J1049" s="253"/>
    </row>
    <row r="1050" spans="1:10" x14ac:dyDescent="0.3">
      <c r="A1050" s="26"/>
      <c r="J1050" s="253"/>
    </row>
    <row r="1051" spans="1:10" x14ac:dyDescent="0.3">
      <c r="A1051" s="26"/>
      <c r="J1051" s="253"/>
    </row>
    <row r="1052" spans="1:10" x14ac:dyDescent="0.3">
      <c r="A1052" s="26"/>
      <c r="J1052" s="253"/>
    </row>
    <row r="1053" spans="1:10" x14ac:dyDescent="0.3">
      <c r="A1053" s="26"/>
      <c r="J1053" s="253"/>
    </row>
    <row r="1054" spans="1:10" x14ac:dyDescent="0.3">
      <c r="A1054" s="26"/>
      <c r="J1054" s="253"/>
    </row>
    <row r="1056" spans="1:10" x14ac:dyDescent="0.3">
      <c r="J1056" s="4" t="s">
        <v>409</v>
      </c>
    </row>
    <row r="1057" spans="10:10" x14ac:dyDescent="0.3">
      <c r="J1057" s="4" t="s">
        <v>410</v>
      </c>
    </row>
    <row r="1058" spans="10:10" x14ac:dyDescent="0.3">
      <c r="J1058" s="4" t="s">
        <v>411</v>
      </c>
    </row>
    <row r="1059" spans="10:10" x14ac:dyDescent="0.3">
      <c r="J1059" s="4" t="s">
        <v>52</v>
      </c>
    </row>
    <row r="1060" spans="10:10" x14ac:dyDescent="0.3">
      <c r="J1060" s="4" t="s">
        <v>412</v>
      </c>
    </row>
    <row r="1061" spans="10:10" x14ac:dyDescent="0.3">
      <c r="J1061" s="4" t="s">
        <v>57</v>
      </c>
    </row>
    <row r="1062" spans="10:10" x14ac:dyDescent="0.3">
      <c r="J1062" s="4" t="s">
        <v>11</v>
      </c>
    </row>
    <row r="1063" spans="10:10" x14ac:dyDescent="0.3">
      <c r="J1063" s="4" t="s">
        <v>4</v>
      </c>
    </row>
    <row r="1064" spans="10:10" x14ac:dyDescent="0.3">
      <c r="J1064" s="4" t="s">
        <v>413</v>
      </c>
    </row>
    <row r="1065" spans="10:10" x14ac:dyDescent="0.3">
      <c r="J1065" s="4" t="s">
        <v>414</v>
      </c>
    </row>
    <row r="1066" spans="10:10" x14ac:dyDescent="0.3">
      <c r="J1066" s="4" t="s">
        <v>415</v>
      </c>
    </row>
    <row r="1067" spans="10:10" x14ac:dyDescent="0.3">
      <c r="J1067" s="4" t="s">
        <v>56</v>
      </c>
    </row>
    <row r="1068" spans="10:10" x14ac:dyDescent="0.3">
      <c r="J1068" s="4" t="s">
        <v>64</v>
      </c>
    </row>
    <row r="1069" spans="10:10" x14ac:dyDescent="0.3">
      <c r="J1069" s="4" t="s">
        <v>65</v>
      </c>
    </row>
    <row r="1070" spans="10:10" x14ac:dyDescent="0.3">
      <c r="J1070" s="4" t="s">
        <v>416</v>
      </c>
    </row>
    <row r="1071" spans="10:10" x14ac:dyDescent="0.3">
      <c r="J1071" s="4" t="s">
        <v>63</v>
      </c>
    </row>
    <row r="1072" spans="10:10" x14ac:dyDescent="0.3">
      <c r="J1072" s="4" t="s">
        <v>417</v>
      </c>
    </row>
    <row r="1073" spans="10:10" x14ac:dyDescent="0.3">
      <c r="J1073" s="4" t="s">
        <v>15</v>
      </c>
    </row>
    <row r="1074" spans="10:10" x14ac:dyDescent="0.3">
      <c r="J1074" s="4" t="s">
        <v>66</v>
      </c>
    </row>
    <row r="1075" spans="10:10" x14ac:dyDescent="0.3">
      <c r="J1075" s="4" t="s">
        <v>418</v>
      </c>
    </row>
    <row r="1076" spans="10:10" x14ac:dyDescent="0.3">
      <c r="J1076" s="4" t="s">
        <v>419</v>
      </c>
    </row>
    <row r="1077" spans="10:10" x14ac:dyDescent="0.3">
      <c r="J1077" s="4" t="s">
        <v>420</v>
      </c>
    </row>
    <row r="1078" spans="10:10" x14ac:dyDescent="0.3">
      <c r="J1078" s="4" t="s">
        <v>28</v>
      </c>
    </row>
    <row r="1079" spans="10:10" x14ac:dyDescent="0.3">
      <c r="J1079" s="4" t="s">
        <v>421</v>
      </c>
    </row>
    <row r="1080" spans="10:10" x14ac:dyDescent="0.3">
      <c r="J1080" s="4" t="s">
        <v>422</v>
      </c>
    </row>
    <row r="1081" spans="10:10" x14ac:dyDescent="0.3">
      <c r="J1081" s="4" t="s">
        <v>423</v>
      </c>
    </row>
    <row r="1082" spans="10:10" x14ac:dyDescent="0.3">
      <c r="J1082" s="4" t="s">
        <v>424</v>
      </c>
    </row>
    <row r="1083" spans="10:10" x14ac:dyDescent="0.3">
      <c r="J1083" s="4" t="s">
        <v>425</v>
      </c>
    </row>
    <row r="1084" spans="10:10" x14ac:dyDescent="0.3">
      <c r="J1084" s="4" t="s">
        <v>54</v>
      </c>
    </row>
    <row r="1085" spans="10:10" x14ac:dyDescent="0.3">
      <c r="J1085" s="4" t="s">
        <v>18</v>
      </c>
    </row>
    <row r="1086" spans="10:10" x14ac:dyDescent="0.3">
      <c r="J1086" s="4" t="s">
        <v>5</v>
      </c>
    </row>
    <row r="1087" spans="10:10" x14ac:dyDescent="0.3">
      <c r="J1087" s="4" t="s">
        <v>426</v>
      </c>
    </row>
    <row r="1088" spans="10:10" x14ac:dyDescent="0.3">
      <c r="J1088" s="4" t="s">
        <v>21</v>
      </c>
    </row>
    <row r="1089" spans="10:10" x14ac:dyDescent="0.3">
      <c r="J1089" s="4" t="s">
        <v>58</v>
      </c>
    </row>
    <row r="1090" spans="10:10" x14ac:dyDescent="0.3">
      <c r="J1090" s="4" t="s">
        <v>511</v>
      </c>
    </row>
    <row r="1091" spans="10:10" x14ac:dyDescent="0.3">
      <c r="J1091" s="4" t="s">
        <v>427</v>
      </c>
    </row>
    <row r="1092" spans="10:10" x14ac:dyDescent="0.3">
      <c r="J1092" s="4" t="s">
        <v>31</v>
      </c>
    </row>
    <row r="1093" spans="10:10" x14ac:dyDescent="0.3">
      <c r="J1093" s="4" t="s">
        <v>59</v>
      </c>
    </row>
    <row r="1094" spans="10:10" x14ac:dyDescent="0.3">
      <c r="J1094" s="4" t="s">
        <v>428</v>
      </c>
    </row>
    <row r="1095" spans="10:10" x14ac:dyDescent="0.3">
      <c r="J1095" s="4" t="s">
        <v>429</v>
      </c>
    </row>
    <row r="1096" spans="10:10" x14ac:dyDescent="0.3">
      <c r="J1096" s="4" t="s">
        <v>430</v>
      </c>
    </row>
    <row r="1097" spans="10:10" x14ac:dyDescent="0.3">
      <c r="J1097" s="4" t="s">
        <v>209</v>
      </c>
    </row>
    <row r="1098" spans="10:10" x14ac:dyDescent="0.3">
      <c r="J1098" s="4" t="s">
        <v>48</v>
      </c>
    </row>
    <row r="1099" spans="10:10" x14ac:dyDescent="0.3">
      <c r="J1099" s="4" t="s">
        <v>431</v>
      </c>
    </row>
    <row r="1100" spans="10:10" x14ac:dyDescent="0.3">
      <c r="J1100" s="4" t="s">
        <v>67</v>
      </c>
    </row>
    <row r="1101" spans="10:10" x14ac:dyDescent="0.3">
      <c r="J1101" s="4" t="s">
        <v>432</v>
      </c>
    </row>
    <row r="1102" spans="10:10" x14ac:dyDescent="0.3">
      <c r="J1102" s="4" t="s">
        <v>26</v>
      </c>
    </row>
    <row r="1103" spans="10:10" x14ac:dyDescent="0.3">
      <c r="J1103" s="4" t="s">
        <v>16</v>
      </c>
    </row>
    <row r="1104" spans="10:10" x14ac:dyDescent="0.3">
      <c r="J1104" s="4" t="s">
        <v>433</v>
      </c>
    </row>
    <row r="1105" spans="10:10" x14ac:dyDescent="0.3">
      <c r="J1105" s="4" t="s">
        <v>42</v>
      </c>
    </row>
    <row r="1106" spans="10:10" x14ac:dyDescent="0.3">
      <c r="J1106" s="4" t="s">
        <v>12</v>
      </c>
    </row>
    <row r="1107" spans="10:10" x14ac:dyDescent="0.3">
      <c r="J1107" s="4" t="s">
        <v>20</v>
      </c>
    </row>
    <row r="1108" spans="10:10" x14ac:dyDescent="0.3">
      <c r="J1108" s="4" t="s">
        <v>2</v>
      </c>
    </row>
    <row r="1109" spans="10:10" x14ac:dyDescent="0.3">
      <c r="J1109" s="4" t="s">
        <v>434</v>
      </c>
    </row>
    <row r="1110" spans="10:10" x14ac:dyDescent="0.3">
      <c r="J1110" s="4" t="s">
        <v>25</v>
      </c>
    </row>
    <row r="1111" spans="10:10" x14ac:dyDescent="0.3">
      <c r="J1111" s="4" t="s">
        <v>32</v>
      </c>
    </row>
    <row r="1112" spans="10:10" x14ac:dyDescent="0.3">
      <c r="J1112" s="4" t="s">
        <v>435</v>
      </c>
    </row>
    <row r="1113" spans="10:10" x14ac:dyDescent="0.3">
      <c r="J1113" s="4" t="s">
        <v>39</v>
      </c>
    </row>
    <row r="1114" spans="10:10" x14ac:dyDescent="0.3">
      <c r="J1114" s="4" t="s">
        <v>436</v>
      </c>
    </row>
    <row r="1115" spans="10:10" x14ac:dyDescent="0.3">
      <c r="J1115" s="4" t="s">
        <v>68</v>
      </c>
    </row>
    <row r="1116" spans="10:10" x14ac:dyDescent="0.3">
      <c r="J1116" s="4" t="s">
        <v>47</v>
      </c>
    </row>
    <row r="1117" spans="10:10" x14ac:dyDescent="0.3">
      <c r="J1117" s="4" t="s">
        <v>53</v>
      </c>
    </row>
    <row r="1118" spans="10:10" x14ac:dyDescent="0.3">
      <c r="J1118" s="4" t="s">
        <v>437</v>
      </c>
    </row>
    <row r="1119" spans="10:10" x14ac:dyDescent="0.3">
      <c r="J1119" s="4" t="s">
        <v>40</v>
      </c>
    </row>
    <row r="1120" spans="10:10" x14ac:dyDescent="0.3">
      <c r="J1120" s="4" t="s">
        <v>23</v>
      </c>
    </row>
    <row r="1121" spans="10:10" x14ac:dyDescent="0.3">
      <c r="J1121" s="4" t="s">
        <v>438</v>
      </c>
    </row>
    <row r="1122" spans="10:10" x14ac:dyDescent="0.3">
      <c r="J1122" s="4" t="s">
        <v>36</v>
      </c>
    </row>
    <row r="1123" spans="10:10" x14ac:dyDescent="0.3">
      <c r="J1123" s="4" t="s">
        <v>439</v>
      </c>
    </row>
    <row r="1124" spans="10:10" x14ac:dyDescent="0.3">
      <c r="J1124" s="4" t="s">
        <v>41</v>
      </c>
    </row>
    <row r="1125" spans="10:10" x14ac:dyDescent="0.3">
      <c r="J1125" s="4" t="s">
        <v>7</v>
      </c>
    </row>
    <row r="1126" spans="10:10" x14ac:dyDescent="0.3">
      <c r="J1126" s="4" t="s">
        <v>440</v>
      </c>
    </row>
    <row r="1127" spans="10:10" x14ac:dyDescent="0.3">
      <c r="J1127" s="4" t="s">
        <v>8</v>
      </c>
    </row>
    <row r="1128" spans="10:10" x14ac:dyDescent="0.3">
      <c r="J1128" s="4" t="s">
        <v>27</v>
      </c>
    </row>
    <row r="1129" spans="10:10" x14ac:dyDescent="0.3">
      <c r="J1129" s="4" t="s">
        <v>441</v>
      </c>
    </row>
    <row r="1130" spans="10:10" x14ac:dyDescent="0.3">
      <c r="J1130" s="4" t="s">
        <v>44</v>
      </c>
    </row>
    <row r="1131" spans="10:10" x14ac:dyDescent="0.3">
      <c r="J1131" s="4" t="s">
        <v>442</v>
      </c>
    </row>
    <row r="1132" spans="10:10" x14ac:dyDescent="0.3">
      <c r="J1132" s="4" t="s">
        <v>61</v>
      </c>
    </row>
    <row r="1133" spans="10:10" x14ac:dyDescent="0.3">
      <c r="J1133" s="4" t="s">
        <v>33</v>
      </c>
    </row>
    <row r="1134" spans="10:10" x14ac:dyDescent="0.3">
      <c r="J1134" s="4" t="s">
        <v>19</v>
      </c>
    </row>
    <row r="1135" spans="10:10" x14ac:dyDescent="0.3">
      <c r="J1135" s="4" t="s">
        <v>13</v>
      </c>
    </row>
    <row r="1136" spans="10:10" x14ac:dyDescent="0.3">
      <c r="J1136" s="4" t="s">
        <v>443</v>
      </c>
    </row>
    <row r="1137" spans="1:10" x14ac:dyDescent="0.3">
      <c r="J1137" s="4" t="s">
        <v>444</v>
      </c>
    </row>
    <row r="1138" spans="1:10" x14ac:dyDescent="0.3">
      <c r="J1138" s="4" t="s">
        <v>69</v>
      </c>
    </row>
    <row r="1139" spans="1:10" x14ac:dyDescent="0.3">
      <c r="J1139" s="4" t="s">
        <v>49</v>
      </c>
    </row>
    <row r="1140" spans="1:10" x14ac:dyDescent="0.3">
      <c r="J1140" s="4" t="s">
        <v>17</v>
      </c>
    </row>
    <row r="1141" spans="1:10" x14ac:dyDescent="0.3">
      <c r="J1141" s="4" t="s">
        <v>9</v>
      </c>
    </row>
    <row r="1142" spans="1:10" x14ac:dyDescent="0.3">
      <c r="J1142" s="4" t="s">
        <v>43</v>
      </c>
    </row>
    <row r="1143" spans="1:10" x14ac:dyDescent="0.3">
      <c r="J1143" s="4" t="s">
        <v>445</v>
      </c>
    </row>
    <row r="1144" spans="1:10" x14ac:dyDescent="0.3">
      <c r="J1144" s="4" t="s">
        <v>24</v>
      </c>
    </row>
    <row r="1145" spans="1:10" x14ac:dyDescent="0.3">
      <c r="J1145" s="4" t="s">
        <v>446</v>
      </c>
    </row>
    <row r="1146" spans="1:10" x14ac:dyDescent="0.3">
      <c r="J1146" s="4" t="s">
        <v>447</v>
      </c>
    </row>
    <row r="1147" spans="1:10" x14ac:dyDescent="0.3">
      <c r="J1147" s="4" t="s">
        <v>46</v>
      </c>
    </row>
    <row r="1148" spans="1:10" x14ac:dyDescent="0.3">
      <c r="J1148" s="4" t="s">
        <v>22</v>
      </c>
    </row>
    <row r="1149" spans="1:10" x14ac:dyDescent="0.3">
      <c r="J1149" s="4" t="s">
        <v>448</v>
      </c>
    </row>
    <row r="1150" spans="1:10" x14ac:dyDescent="0.3">
      <c r="J1150" s="4" t="s">
        <v>34</v>
      </c>
    </row>
    <row r="1151" spans="1:10" x14ac:dyDescent="0.3">
      <c r="A1151" s="26"/>
    </row>
    <row r="1152" spans="1:10" x14ac:dyDescent="0.3">
      <c r="A1152" s="26"/>
    </row>
    <row r="1153" spans="1:7" x14ac:dyDescent="0.3">
      <c r="A1153" s="26"/>
    </row>
    <row r="1154" spans="1:7" x14ac:dyDescent="0.3">
      <c r="A1154" s="26"/>
    </row>
    <row r="1155" spans="1:7" x14ac:dyDescent="0.3">
      <c r="A1155" s="26"/>
    </row>
    <row r="1156" spans="1:7" x14ac:dyDescent="0.3">
      <c r="A1156" s="26"/>
    </row>
    <row r="1157" spans="1:7" x14ac:dyDescent="0.3">
      <c r="A1157" s="26"/>
    </row>
    <row r="1158" spans="1:7" x14ac:dyDescent="0.3">
      <c r="A1158" s="26"/>
    </row>
    <row r="1159" spans="1:7" x14ac:dyDescent="0.3">
      <c r="A1159" s="26"/>
    </row>
    <row r="1160" spans="1:7" x14ac:dyDescent="0.3">
      <c r="A1160" s="26"/>
    </row>
    <row r="1161" spans="1:7" x14ac:dyDescent="0.3">
      <c r="A1161" s="26"/>
      <c r="B1161" s="26"/>
      <c r="C1161" s="29"/>
      <c r="D1161" s="29"/>
      <c r="E1161" s="29"/>
      <c r="F1161" s="29"/>
      <c r="G1161" s="29"/>
    </row>
    <row r="1162" spans="1:7" x14ac:dyDescent="0.3">
      <c r="A1162" s="26"/>
      <c r="B1162" s="26"/>
      <c r="C1162" s="29"/>
      <c r="D1162" s="29"/>
      <c r="E1162" s="29"/>
      <c r="F1162" s="29"/>
      <c r="G1162" s="29"/>
    </row>
    <row r="1163" spans="1:7" x14ac:dyDescent="0.3">
      <c r="A1163" s="26"/>
      <c r="B1163" s="26"/>
      <c r="C1163" s="29"/>
      <c r="D1163" s="29"/>
      <c r="E1163" s="29"/>
      <c r="F1163" s="29"/>
      <c r="G1163" s="29"/>
    </row>
    <row r="1164" spans="1:7" x14ac:dyDescent="0.3">
      <c r="A1164" s="26"/>
      <c r="B1164" s="26"/>
      <c r="C1164" s="29"/>
      <c r="D1164" s="29"/>
      <c r="E1164" s="29"/>
      <c r="F1164" s="29"/>
      <c r="G1164" s="29"/>
    </row>
    <row r="1165" spans="1:7" x14ac:dyDescent="0.3">
      <c r="A1165" s="26"/>
      <c r="B1165" s="26"/>
      <c r="C1165" s="29"/>
      <c r="D1165" s="29"/>
      <c r="E1165" s="29"/>
      <c r="F1165" s="29"/>
      <c r="G1165" s="29"/>
    </row>
    <row r="1166" spans="1:7" x14ac:dyDescent="0.3">
      <c r="A1166" s="26"/>
      <c r="B1166" s="26"/>
      <c r="C1166" s="29"/>
      <c r="D1166" s="29"/>
      <c r="E1166" s="29"/>
      <c r="F1166" s="29"/>
      <c r="G1166" s="29"/>
    </row>
    <row r="1167" spans="1:7" x14ac:dyDescent="0.3">
      <c r="A1167" s="26"/>
      <c r="B1167" s="26"/>
      <c r="C1167" s="29"/>
      <c r="D1167" s="29"/>
      <c r="E1167" s="29"/>
      <c r="F1167" s="29"/>
      <c r="G1167" s="29"/>
    </row>
    <row r="1168" spans="1:7" x14ac:dyDescent="0.3">
      <c r="A1168" s="26"/>
      <c r="B1168" s="26"/>
      <c r="C1168" s="29"/>
      <c r="D1168" s="29"/>
      <c r="E1168" s="29"/>
      <c r="F1168" s="29"/>
      <c r="G1168" s="29"/>
    </row>
    <row r="1169" spans="1:7" x14ac:dyDescent="0.3">
      <c r="A1169" s="26"/>
      <c r="B1169" s="26"/>
      <c r="C1169" s="29"/>
      <c r="D1169" s="29"/>
      <c r="E1169" s="29"/>
      <c r="F1169" s="29"/>
      <c r="G1169" s="29"/>
    </row>
    <row r="1170" spans="1:7" x14ac:dyDescent="0.3">
      <c r="A1170" s="26"/>
      <c r="B1170" s="26"/>
      <c r="C1170" s="29"/>
      <c r="D1170" s="29"/>
      <c r="E1170" s="29"/>
      <c r="F1170" s="29"/>
      <c r="G1170" s="29"/>
    </row>
    <row r="1171" spans="1:7" x14ac:dyDescent="0.3">
      <c r="A1171" s="26"/>
      <c r="B1171" s="26"/>
      <c r="C1171" s="29"/>
      <c r="D1171" s="29"/>
      <c r="E1171" s="29"/>
      <c r="F1171" s="29"/>
      <c r="G1171" s="29"/>
    </row>
    <row r="1172" spans="1:7" x14ac:dyDescent="0.3">
      <c r="A1172" s="26"/>
      <c r="B1172" s="26"/>
      <c r="C1172" s="29"/>
      <c r="D1172" s="29"/>
      <c r="E1172" s="29"/>
      <c r="F1172" s="29"/>
      <c r="G1172" s="29"/>
    </row>
    <row r="1173" spans="1:7" x14ac:dyDescent="0.3">
      <c r="A1173" s="26"/>
      <c r="B1173" s="26"/>
      <c r="C1173" s="29"/>
      <c r="D1173" s="29"/>
      <c r="E1173" s="29"/>
      <c r="F1173" s="29"/>
      <c r="G1173" s="29"/>
    </row>
    <row r="1174" spans="1:7" x14ac:dyDescent="0.3">
      <c r="A1174" s="26"/>
      <c r="B1174" s="26"/>
      <c r="C1174" s="29"/>
      <c r="D1174" s="29"/>
      <c r="E1174" s="29"/>
      <c r="F1174" s="29"/>
      <c r="G1174" s="29"/>
    </row>
    <row r="1175" spans="1:7" x14ac:dyDescent="0.3">
      <c r="A1175" s="26"/>
      <c r="B1175" s="26"/>
      <c r="C1175" s="29"/>
      <c r="D1175" s="29"/>
      <c r="E1175" s="29"/>
      <c r="F1175" s="29"/>
      <c r="G1175" s="29"/>
    </row>
    <row r="1176" spans="1:7" x14ac:dyDescent="0.3">
      <c r="A1176" s="26"/>
      <c r="B1176" s="26"/>
      <c r="C1176" s="29"/>
      <c r="D1176" s="29"/>
      <c r="E1176" s="29"/>
      <c r="F1176" s="29"/>
      <c r="G1176" s="29"/>
    </row>
    <row r="1177" spans="1:7" x14ac:dyDescent="0.3">
      <c r="A1177" s="26"/>
      <c r="B1177" s="26"/>
      <c r="C1177" s="29"/>
      <c r="D1177" s="29"/>
      <c r="E1177" s="29"/>
      <c r="F1177" s="29"/>
      <c r="G1177" s="29"/>
    </row>
    <row r="1178" spans="1:7" x14ac:dyDescent="0.3">
      <c r="A1178" s="26"/>
      <c r="B1178" s="26"/>
      <c r="C1178" s="29"/>
      <c r="D1178" s="29"/>
      <c r="E1178" s="29"/>
      <c r="F1178" s="29"/>
      <c r="G1178" s="29"/>
    </row>
    <row r="1179" spans="1:7" x14ac:dyDescent="0.3">
      <c r="A1179" s="26"/>
      <c r="B1179" s="26"/>
      <c r="C1179" s="29"/>
      <c r="D1179" s="29"/>
      <c r="E1179" s="29"/>
      <c r="F1179" s="29"/>
      <c r="G1179" s="29"/>
    </row>
    <row r="1180" spans="1:7" x14ac:dyDescent="0.3">
      <c r="A1180" s="26"/>
      <c r="B1180" s="26"/>
      <c r="C1180" s="29"/>
      <c r="D1180" s="29"/>
      <c r="E1180" s="29"/>
      <c r="F1180" s="29"/>
      <c r="G1180" s="29"/>
    </row>
    <row r="1181" spans="1:7" x14ac:dyDescent="0.3">
      <c r="A1181" s="26"/>
      <c r="B1181" s="26"/>
      <c r="C1181" s="29"/>
      <c r="D1181" s="29"/>
      <c r="E1181" s="29"/>
      <c r="F1181" s="29"/>
      <c r="G1181" s="29"/>
    </row>
    <row r="1182" spans="1:7" x14ac:dyDescent="0.3">
      <c r="A1182" s="26"/>
      <c r="B1182" s="26"/>
      <c r="C1182" s="29"/>
      <c r="D1182" s="29"/>
      <c r="E1182" s="29"/>
      <c r="F1182" s="29"/>
      <c r="G1182" s="29"/>
    </row>
    <row r="1183" spans="1:7" x14ac:dyDescent="0.3">
      <c r="A1183" s="26"/>
      <c r="B1183" s="26"/>
      <c r="C1183" s="29"/>
      <c r="D1183" s="29"/>
      <c r="E1183" s="29"/>
      <c r="F1183" s="29"/>
      <c r="G1183" s="29"/>
    </row>
    <row r="1184" spans="1:7" x14ac:dyDescent="0.3">
      <c r="A1184" s="26"/>
      <c r="B1184" s="26"/>
      <c r="C1184" s="29"/>
      <c r="D1184" s="29"/>
      <c r="E1184" s="29"/>
      <c r="F1184" s="29"/>
      <c r="G1184" s="29"/>
    </row>
    <row r="1185" spans="1:7" x14ac:dyDescent="0.3">
      <c r="A1185" s="26"/>
      <c r="B1185" s="26"/>
      <c r="C1185" s="29"/>
      <c r="D1185" s="29"/>
      <c r="E1185" s="29"/>
      <c r="F1185" s="29"/>
      <c r="G1185" s="29"/>
    </row>
    <row r="1186" spans="1:7" x14ac:dyDescent="0.3">
      <c r="A1186" s="26"/>
      <c r="B1186" s="26"/>
      <c r="C1186" s="29"/>
      <c r="D1186" s="29"/>
      <c r="E1186" s="29"/>
      <c r="F1186" s="29"/>
      <c r="G1186" s="29"/>
    </row>
    <row r="1187" spans="1:7" x14ac:dyDescent="0.3">
      <c r="A1187" s="26"/>
      <c r="B1187" s="26"/>
      <c r="C1187" s="29"/>
      <c r="D1187" s="29"/>
      <c r="E1187" s="29"/>
      <c r="F1187" s="29"/>
      <c r="G1187" s="29"/>
    </row>
    <row r="1188" spans="1:7" x14ac:dyDescent="0.3">
      <c r="A1188" s="26"/>
      <c r="B1188" s="26"/>
      <c r="C1188" s="29"/>
      <c r="D1188" s="29"/>
      <c r="E1188" s="29"/>
      <c r="F1188" s="29"/>
      <c r="G1188" s="29"/>
    </row>
    <row r="1189" spans="1:7" x14ac:dyDescent="0.3">
      <c r="A1189" s="26"/>
      <c r="B1189" s="26"/>
      <c r="C1189" s="29"/>
      <c r="D1189" s="29"/>
      <c r="E1189" s="29"/>
      <c r="F1189" s="29"/>
      <c r="G1189" s="29"/>
    </row>
    <row r="1190" spans="1:7" x14ac:dyDescent="0.3">
      <c r="A1190" s="26"/>
      <c r="B1190" s="26"/>
      <c r="C1190" s="29"/>
      <c r="D1190" s="29"/>
      <c r="E1190" s="29"/>
      <c r="F1190" s="29"/>
      <c r="G1190" s="29"/>
    </row>
    <row r="1191" spans="1:7" x14ac:dyDescent="0.3">
      <c r="A1191" s="26"/>
      <c r="B1191" s="26"/>
      <c r="C1191" s="29"/>
      <c r="D1191" s="29"/>
      <c r="E1191" s="29"/>
      <c r="F1191" s="29"/>
      <c r="G1191" s="29"/>
    </row>
    <row r="1192" spans="1:7" x14ac:dyDescent="0.3">
      <c r="A1192" s="26"/>
      <c r="B1192" s="26"/>
      <c r="C1192" s="29"/>
      <c r="D1192" s="29"/>
      <c r="E1192" s="29"/>
      <c r="F1192" s="29"/>
      <c r="G1192" s="29"/>
    </row>
    <row r="1193" spans="1:7" x14ac:dyDescent="0.3">
      <c r="A1193" s="26"/>
      <c r="B1193" s="26"/>
      <c r="C1193" s="29"/>
      <c r="D1193" s="29"/>
      <c r="E1193" s="29"/>
      <c r="F1193" s="29"/>
      <c r="G1193" s="29"/>
    </row>
    <row r="1194" spans="1:7" x14ac:dyDescent="0.3">
      <c r="A1194" s="26"/>
      <c r="B1194" s="26"/>
      <c r="C1194" s="29"/>
      <c r="D1194" s="29"/>
      <c r="E1194" s="29"/>
      <c r="F1194" s="29"/>
      <c r="G1194" s="29"/>
    </row>
    <row r="1195" spans="1:7" x14ac:dyDescent="0.3">
      <c r="A1195" s="26"/>
      <c r="B1195" s="26"/>
      <c r="C1195" s="29"/>
      <c r="D1195" s="29"/>
      <c r="E1195" s="29"/>
      <c r="F1195" s="29"/>
      <c r="G1195" s="29"/>
    </row>
    <row r="1196" spans="1:7" x14ac:dyDescent="0.3">
      <c r="A1196" s="26"/>
      <c r="B1196" s="26"/>
      <c r="C1196" s="29"/>
      <c r="D1196" s="29"/>
      <c r="E1196" s="29"/>
      <c r="F1196" s="29"/>
      <c r="G1196" s="29"/>
    </row>
    <row r="1197" spans="1:7" x14ac:dyDescent="0.3">
      <c r="A1197" s="26"/>
      <c r="B1197" s="26"/>
      <c r="C1197" s="29"/>
      <c r="D1197" s="29"/>
      <c r="E1197" s="29"/>
      <c r="F1197" s="29"/>
      <c r="G1197" s="29"/>
    </row>
    <row r="1198" spans="1:7" x14ac:dyDescent="0.3">
      <c r="A1198" s="26"/>
      <c r="B1198" s="26"/>
      <c r="C1198" s="29"/>
      <c r="D1198" s="29"/>
      <c r="E1198" s="29"/>
      <c r="F1198" s="29"/>
      <c r="G1198" s="29"/>
    </row>
    <row r="1199" spans="1:7" x14ac:dyDescent="0.3">
      <c r="A1199" s="26"/>
      <c r="B1199" s="26"/>
      <c r="C1199" s="29"/>
      <c r="D1199" s="29"/>
      <c r="E1199" s="29"/>
      <c r="F1199" s="29"/>
      <c r="G1199" s="29"/>
    </row>
    <row r="1200" spans="1:7" x14ac:dyDescent="0.3">
      <c r="A1200" s="26"/>
      <c r="B1200" s="26"/>
      <c r="C1200" s="29"/>
      <c r="D1200" s="29"/>
      <c r="E1200" s="29"/>
      <c r="F1200" s="29"/>
      <c r="G1200" s="29"/>
    </row>
    <row r="1201" spans="1:7" x14ac:dyDescent="0.3">
      <c r="A1201" s="26"/>
      <c r="B1201" s="26"/>
      <c r="C1201" s="29"/>
      <c r="D1201" s="29"/>
      <c r="E1201" s="29"/>
      <c r="F1201" s="29"/>
      <c r="G1201" s="29"/>
    </row>
    <row r="1202" spans="1:7" x14ac:dyDescent="0.3">
      <c r="A1202" s="26"/>
      <c r="B1202" s="26"/>
      <c r="C1202" s="29"/>
      <c r="D1202" s="29"/>
      <c r="E1202" s="29"/>
      <c r="F1202" s="29"/>
      <c r="G1202" s="29"/>
    </row>
    <row r="1203" spans="1:7" x14ac:dyDescent="0.3">
      <c r="A1203" s="26"/>
      <c r="B1203" s="26"/>
      <c r="C1203" s="29"/>
      <c r="D1203" s="29"/>
      <c r="E1203" s="29"/>
      <c r="F1203" s="29"/>
      <c r="G1203" s="29"/>
    </row>
    <row r="1204" spans="1:7" x14ac:dyDescent="0.3">
      <c r="A1204" s="26"/>
      <c r="B1204" s="26"/>
      <c r="C1204" s="29"/>
      <c r="D1204" s="29"/>
      <c r="E1204" s="29"/>
      <c r="F1204" s="29"/>
      <c r="G1204" s="29"/>
    </row>
    <row r="1205" spans="1:7" x14ac:dyDescent="0.3">
      <c r="A1205" s="26"/>
      <c r="B1205" s="26"/>
      <c r="C1205" s="29"/>
      <c r="D1205" s="29"/>
      <c r="E1205" s="29"/>
      <c r="F1205" s="29"/>
      <c r="G1205" s="29"/>
    </row>
    <row r="1206" spans="1:7" x14ac:dyDescent="0.3">
      <c r="A1206" s="26"/>
      <c r="B1206" s="26"/>
      <c r="C1206" s="29"/>
      <c r="D1206" s="29"/>
      <c r="E1206" s="29"/>
      <c r="F1206" s="29"/>
      <c r="G1206" s="29"/>
    </row>
    <row r="1207" spans="1:7" x14ac:dyDescent="0.3">
      <c r="A1207" s="26"/>
      <c r="B1207" s="26"/>
      <c r="C1207" s="29"/>
      <c r="D1207" s="29"/>
      <c r="E1207" s="29"/>
      <c r="F1207" s="29"/>
      <c r="G1207" s="29"/>
    </row>
    <row r="1208" spans="1:7" x14ac:dyDescent="0.3">
      <c r="A1208" s="26"/>
      <c r="B1208" s="26"/>
      <c r="C1208" s="29"/>
      <c r="D1208" s="29"/>
      <c r="E1208" s="29"/>
      <c r="F1208" s="29"/>
      <c r="G1208" s="29"/>
    </row>
    <row r="1209" spans="1:7" x14ac:dyDescent="0.3">
      <c r="A1209" s="26"/>
      <c r="B1209" s="26"/>
      <c r="C1209" s="29"/>
      <c r="D1209" s="29"/>
      <c r="E1209" s="29"/>
      <c r="F1209" s="29"/>
      <c r="G1209" s="29"/>
    </row>
    <row r="1210" spans="1:7" x14ac:dyDescent="0.3">
      <c r="A1210" s="26"/>
      <c r="B1210" s="26"/>
      <c r="C1210" s="29"/>
      <c r="D1210" s="29"/>
      <c r="E1210" s="29"/>
      <c r="F1210" s="29"/>
      <c r="G1210" s="29"/>
    </row>
    <row r="1211" spans="1:7" x14ac:dyDescent="0.3">
      <c r="A1211" s="26"/>
      <c r="B1211" s="26"/>
      <c r="C1211" s="29"/>
      <c r="D1211" s="29"/>
      <c r="E1211" s="29"/>
      <c r="F1211" s="29"/>
      <c r="G1211" s="29"/>
    </row>
    <row r="1212" spans="1:7" x14ac:dyDescent="0.3">
      <c r="A1212" s="26"/>
      <c r="B1212" s="26"/>
      <c r="C1212" s="29"/>
      <c r="D1212" s="29"/>
      <c r="E1212" s="29"/>
      <c r="F1212" s="29"/>
      <c r="G1212" s="29"/>
    </row>
    <row r="1213" spans="1:7" x14ac:dyDescent="0.3">
      <c r="A1213" s="26"/>
      <c r="B1213" s="26"/>
      <c r="C1213" s="29"/>
      <c r="D1213" s="29"/>
      <c r="E1213" s="29"/>
      <c r="F1213" s="29"/>
      <c r="G1213" s="29"/>
    </row>
    <row r="1214" spans="1:7" x14ac:dyDescent="0.3">
      <c r="A1214" s="26"/>
      <c r="B1214" s="26"/>
      <c r="C1214" s="29"/>
      <c r="D1214" s="29"/>
      <c r="E1214" s="29"/>
      <c r="F1214" s="29"/>
      <c r="G1214" s="29"/>
    </row>
    <row r="1215" spans="1:7" x14ac:dyDescent="0.3">
      <c r="A1215" s="26"/>
      <c r="B1215" s="26"/>
      <c r="C1215" s="29"/>
      <c r="D1215" s="29"/>
      <c r="E1215" s="29"/>
      <c r="F1215" s="29"/>
      <c r="G1215" s="29"/>
    </row>
    <row r="1216" spans="1:7" x14ac:dyDescent="0.3">
      <c r="A1216" s="26"/>
      <c r="B1216" s="26"/>
      <c r="C1216" s="29"/>
      <c r="D1216" s="29"/>
      <c r="E1216" s="29"/>
      <c r="F1216" s="29"/>
      <c r="G1216" s="29"/>
    </row>
    <row r="1217" spans="1:7" x14ac:dyDescent="0.3">
      <c r="A1217" s="26"/>
      <c r="B1217" s="26"/>
      <c r="C1217" s="29"/>
      <c r="D1217" s="29"/>
      <c r="E1217" s="29"/>
      <c r="F1217" s="29"/>
      <c r="G1217" s="29"/>
    </row>
    <row r="1218" spans="1:7" x14ac:dyDescent="0.3">
      <c r="A1218" s="26"/>
      <c r="B1218" s="26"/>
      <c r="C1218" s="29"/>
      <c r="D1218" s="29"/>
      <c r="E1218" s="29"/>
      <c r="F1218" s="29"/>
      <c r="G1218" s="29"/>
    </row>
    <row r="1219" spans="1:7" x14ac:dyDescent="0.3">
      <c r="A1219" s="26"/>
      <c r="B1219" s="26"/>
      <c r="C1219" s="29"/>
      <c r="D1219" s="29"/>
      <c r="E1219" s="29"/>
      <c r="F1219" s="29"/>
      <c r="G1219" s="29"/>
    </row>
    <row r="1220" spans="1:7" x14ac:dyDescent="0.3">
      <c r="A1220" s="26"/>
      <c r="B1220" s="26"/>
      <c r="C1220" s="29"/>
      <c r="D1220" s="29"/>
      <c r="E1220" s="29"/>
      <c r="F1220" s="29"/>
      <c r="G1220" s="29"/>
    </row>
    <row r="1221" spans="1:7" x14ac:dyDescent="0.3">
      <c r="A1221" s="26"/>
      <c r="B1221" s="26"/>
      <c r="C1221" s="29"/>
      <c r="D1221" s="29"/>
      <c r="E1221" s="29"/>
      <c r="F1221" s="29"/>
      <c r="G1221" s="29"/>
    </row>
    <row r="1222" spans="1:7" x14ac:dyDescent="0.3">
      <c r="A1222" s="26"/>
      <c r="B1222" s="26"/>
      <c r="C1222" s="29"/>
      <c r="D1222" s="29"/>
      <c r="E1222" s="29"/>
      <c r="F1222" s="29"/>
      <c r="G1222" s="29"/>
    </row>
    <row r="1223" spans="1:7" x14ac:dyDescent="0.3">
      <c r="A1223" s="26"/>
      <c r="B1223" s="26"/>
      <c r="C1223" s="29"/>
      <c r="D1223" s="29"/>
      <c r="E1223" s="29"/>
      <c r="F1223" s="29"/>
      <c r="G1223" s="29"/>
    </row>
    <row r="1224" spans="1:7" x14ac:dyDescent="0.3">
      <c r="A1224" s="26"/>
      <c r="B1224" s="26"/>
      <c r="C1224" s="29"/>
      <c r="D1224" s="29"/>
      <c r="E1224" s="29"/>
      <c r="F1224" s="29"/>
      <c r="G1224" s="29"/>
    </row>
    <row r="1225" spans="1:7" x14ac:dyDescent="0.3">
      <c r="A1225" s="26"/>
      <c r="B1225" s="26"/>
      <c r="C1225" s="29"/>
      <c r="D1225" s="29"/>
      <c r="E1225" s="29"/>
      <c r="F1225" s="29"/>
      <c r="G1225" s="29"/>
    </row>
    <row r="1226" spans="1:7" x14ac:dyDescent="0.3">
      <c r="A1226" s="26"/>
      <c r="B1226" s="26"/>
      <c r="C1226" s="29"/>
      <c r="D1226" s="29"/>
      <c r="E1226" s="29"/>
      <c r="F1226" s="29"/>
      <c r="G1226" s="29"/>
    </row>
    <row r="1227" spans="1:7" x14ac:dyDescent="0.3">
      <c r="A1227" s="26"/>
      <c r="B1227" s="26"/>
      <c r="C1227" s="29"/>
      <c r="D1227" s="29"/>
      <c r="E1227" s="29"/>
      <c r="F1227" s="29"/>
      <c r="G1227" s="29"/>
    </row>
    <row r="1228" spans="1:7" x14ac:dyDescent="0.3">
      <c r="A1228" s="26"/>
      <c r="B1228" s="26"/>
      <c r="C1228" s="29"/>
      <c r="D1228" s="29"/>
      <c r="E1228" s="29"/>
      <c r="F1228" s="29"/>
      <c r="G1228" s="29"/>
    </row>
    <row r="1229" spans="1:7" x14ac:dyDescent="0.3">
      <c r="A1229" s="26"/>
      <c r="B1229" s="26"/>
      <c r="C1229" s="29"/>
      <c r="D1229" s="29"/>
      <c r="E1229" s="29"/>
      <c r="F1229" s="29"/>
      <c r="G1229" s="29"/>
    </row>
    <row r="1230" spans="1:7" x14ac:dyDescent="0.3">
      <c r="A1230" s="26"/>
      <c r="B1230" s="26"/>
      <c r="C1230" s="29"/>
      <c r="D1230" s="29"/>
      <c r="E1230" s="29"/>
      <c r="F1230" s="29"/>
      <c r="G1230" s="29"/>
    </row>
    <row r="1231" spans="1:7" x14ac:dyDescent="0.3">
      <c r="A1231" s="26"/>
      <c r="B1231" s="26"/>
      <c r="C1231" s="29"/>
      <c r="D1231" s="29"/>
      <c r="E1231" s="29"/>
      <c r="F1231" s="29"/>
      <c r="G1231" s="29"/>
    </row>
    <row r="1232" spans="1:7" x14ac:dyDescent="0.3">
      <c r="A1232" s="26"/>
      <c r="B1232" s="26"/>
      <c r="C1232" s="29"/>
      <c r="D1232" s="29"/>
      <c r="E1232" s="29"/>
      <c r="F1232" s="29"/>
      <c r="G1232" s="29"/>
    </row>
    <row r="1233" spans="1:7" x14ac:dyDescent="0.3">
      <c r="A1233" s="26"/>
      <c r="B1233" s="26"/>
      <c r="C1233" s="29"/>
      <c r="D1233" s="29"/>
      <c r="E1233" s="29"/>
      <c r="F1233" s="29"/>
      <c r="G1233" s="29"/>
    </row>
    <row r="1234" spans="1:7" x14ac:dyDescent="0.3">
      <c r="A1234" s="26"/>
      <c r="B1234" s="26"/>
      <c r="C1234" s="29"/>
      <c r="D1234" s="29"/>
      <c r="E1234" s="29"/>
      <c r="F1234" s="29"/>
      <c r="G1234" s="29"/>
    </row>
    <row r="1235" spans="1:7" x14ac:dyDescent="0.3">
      <c r="A1235" s="26"/>
      <c r="B1235" s="26"/>
      <c r="C1235" s="29"/>
      <c r="D1235" s="29"/>
      <c r="E1235" s="29"/>
      <c r="F1235" s="29"/>
      <c r="G1235" s="29"/>
    </row>
    <row r="1236" spans="1:7" x14ac:dyDescent="0.3">
      <c r="A1236" s="26"/>
      <c r="B1236" s="26"/>
      <c r="C1236" s="29"/>
      <c r="D1236" s="29"/>
      <c r="E1236" s="29"/>
      <c r="F1236" s="29"/>
      <c r="G1236" s="29"/>
    </row>
    <row r="1237" spans="1:7" x14ac:dyDescent="0.3">
      <c r="A1237" s="26"/>
      <c r="B1237" s="26"/>
      <c r="C1237" s="29"/>
      <c r="D1237" s="29"/>
      <c r="E1237" s="29"/>
      <c r="F1237" s="29"/>
      <c r="G1237" s="29"/>
    </row>
    <row r="1238" spans="1:7" x14ac:dyDescent="0.3">
      <c r="A1238" s="26"/>
      <c r="B1238" s="26"/>
      <c r="C1238" s="29"/>
      <c r="D1238" s="29"/>
      <c r="E1238" s="29"/>
      <c r="F1238" s="29"/>
      <c r="G1238" s="29"/>
    </row>
    <row r="1239" spans="1:7" x14ac:dyDescent="0.3">
      <c r="A1239" s="26"/>
      <c r="B1239" s="26"/>
      <c r="C1239" s="29"/>
      <c r="D1239" s="29"/>
      <c r="E1239" s="29"/>
      <c r="F1239" s="29"/>
      <c r="G1239" s="29"/>
    </row>
    <row r="1240" spans="1:7" x14ac:dyDescent="0.3">
      <c r="A1240" s="26"/>
      <c r="B1240" s="26"/>
      <c r="C1240" s="29"/>
      <c r="D1240" s="29"/>
      <c r="E1240" s="29"/>
      <c r="F1240" s="29"/>
      <c r="G1240" s="29"/>
    </row>
    <row r="1241" spans="1:7" x14ac:dyDescent="0.3">
      <c r="A1241" s="26"/>
      <c r="B1241" s="26"/>
      <c r="C1241" s="29"/>
      <c r="D1241" s="29"/>
      <c r="E1241" s="29"/>
      <c r="F1241" s="29"/>
      <c r="G1241" s="29"/>
    </row>
    <row r="1242" spans="1:7" x14ac:dyDescent="0.3">
      <c r="A1242" s="26"/>
      <c r="B1242" s="26"/>
      <c r="C1242" s="29"/>
      <c r="D1242" s="29"/>
      <c r="E1242" s="29"/>
      <c r="F1242" s="29"/>
      <c r="G1242" s="29"/>
    </row>
    <row r="1243" spans="1:7" x14ac:dyDescent="0.3">
      <c r="A1243" s="26"/>
      <c r="B1243" s="26"/>
      <c r="C1243" s="29"/>
      <c r="D1243" s="29"/>
      <c r="E1243" s="29"/>
      <c r="F1243" s="29"/>
      <c r="G1243" s="29"/>
    </row>
    <row r="1244" spans="1:7" x14ac:dyDescent="0.3">
      <c r="A1244" s="26"/>
      <c r="B1244" s="26"/>
      <c r="C1244" s="29"/>
      <c r="D1244" s="29"/>
      <c r="E1244" s="29"/>
      <c r="F1244" s="29"/>
      <c r="G1244" s="29"/>
    </row>
    <row r="1245" spans="1:7" x14ac:dyDescent="0.3">
      <c r="A1245" s="26"/>
      <c r="B1245" s="26"/>
      <c r="C1245" s="29"/>
      <c r="D1245" s="29"/>
      <c r="E1245" s="29"/>
      <c r="F1245" s="29"/>
      <c r="G1245" s="29"/>
    </row>
    <row r="1246" spans="1:7" x14ac:dyDescent="0.3">
      <c r="A1246" s="26"/>
      <c r="B1246" s="26"/>
      <c r="C1246" s="29"/>
      <c r="D1246" s="29"/>
      <c r="E1246" s="29"/>
      <c r="F1246" s="29"/>
      <c r="G1246" s="29"/>
    </row>
    <row r="1247" spans="1:7" x14ac:dyDescent="0.3">
      <c r="A1247" s="26"/>
      <c r="B1247" s="26"/>
      <c r="C1247" s="29"/>
      <c r="D1247" s="29"/>
      <c r="E1247" s="29"/>
      <c r="F1247" s="29"/>
      <c r="G1247" s="29"/>
    </row>
    <row r="1248" spans="1:7" x14ac:dyDescent="0.3">
      <c r="A1248" s="26"/>
      <c r="B1248" s="26"/>
      <c r="C1248" s="29"/>
      <c r="D1248" s="29"/>
      <c r="E1248" s="29"/>
      <c r="F1248" s="29"/>
      <c r="G1248" s="29"/>
    </row>
    <row r="1249" spans="1:7" x14ac:dyDescent="0.3">
      <c r="A1249" s="26"/>
      <c r="B1249" s="26"/>
      <c r="C1249" s="29"/>
      <c r="D1249" s="29"/>
      <c r="E1249" s="29"/>
      <c r="F1249" s="29"/>
      <c r="G1249" s="29"/>
    </row>
    <row r="1250" spans="1:7" x14ac:dyDescent="0.3">
      <c r="A1250" s="26"/>
      <c r="B1250" s="26"/>
      <c r="C1250" s="29"/>
      <c r="D1250" s="29"/>
      <c r="E1250" s="29"/>
      <c r="F1250" s="29"/>
      <c r="G1250" s="29"/>
    </row>
    <row r="1251" spans="1:7" x14ac:dyDescent="0.3">
      <c r="A1251" s="26"/>
      <c r="B1251" s="26"/>
      <c r="C1251" s="29"/>
      <c r="D1251" s="29"/>
      <c r="E1251" s="29"/>
      <c r="F1251" s="29"/>
      <c r="G1251" s="29"/>
    </row>
    <row r="1252" spans="1:7" x14ac:dyDescent="0.3">
      <c r="A1252" s="26"/>
      <c r="B1252" s="26"/>
      <c r="C1252" s="29"/>
      <c r="D1252" s="29"/>
      <c r="E1252" s="29"/>
      <c r="F1252" s="29"/>
      <c r="G1252" s="29"/>
    </row>
    <row r="1253" spans="1:7" x14ac:dyDescent="0.3">
      <c r="A1253" s="26"/>
      <c r="B1253" s="26"/>
      <c r="C1253" s="29"/>
      <c r="D1253" s="29"/>
      <c r="E1253" s="29"/>
      <c r="F1253" s="29"/>
      <c r="G1253" s="29"/>
    </row>
    <row r="1254" spans="1:7" x14ac:dyDescent="0.3">
      <c r="A1254" s="26"/>
      <c r="B1254" s="26"/>
      <c r="C1254" s="29"/>
      <c r="D1254" s="29"/>
      <c r="E1254" s="29"/>
      <c r="F1254" s="29"/>
      <c r="G1254" s="29"/>
    </row>
    <row r="1255" spans="1:7" x14ac:dyDescent="0.3">
      <c r="A1255" s="26"/>
      <c r="B1255" s="26"/>
      <c r="C1255" s="29"/>
      <c r="D1255" s="29"/>
      <c r="E1255" s="29"/>
      <c r="F1255" s="29"/>
      <c r="G1255" s="29"/>
    </row>
    <row r="1256" spans="1:7" x14ac:dyDescent="0.3">
      <c r="A1256" s="26"/>
      <c r="B1256" s="26"/>
      <c r="C1256" s="29"/>
      <c r="D1256" s="29"/>
      <c r="E1256" s="29"/>
      <c r="F1256" s="29"/>
      <c r="G1256" s="29"/>
    </row>
    <row r="1257" spans="1:7" x14ac:dyDescent="0.3">
      <c r="A1257" s="26"/>
      <c r="B1257" s="26"/>
      <c r="C1257" s="29"/>
      <c r="D1257" s="29"/>
      <c r="E1257" s="29"/>
      <c r="F1257" s="29"/>
      <c r="G1257" s="29"/>
    </row>
    <row r="1258" spans="1:7" x14ac:dyDescent="0.3">
      <c r="A1258" s="26"/>
      <c r="B1258" s="26"/>
      <c r="C1258" s="29"/>
      <c r="D1258" s="29"/>
      <c r="E1258" s="29"/>
      <c r="F1258" s="29"/>
      <c r="G1258" s="29"/>
    </row>
    <row r="1259" spans="1:7" x14ac:dyDescent="0.3">
      <c r="A1259" s="26"/>
      <c r="B1259" s="26"/>
      <c r="C1259" s="29"/>
      <c r="D1259" s="29"/>
      <c r="E1259" s="29"/>
      <c r="F1259" s="29"/>
      <c r="G1259" s="29"/>
    </row>
    <row r="1260" spans="1:7" x14ac:dyDescent="0.3">
      <c r="A1260" s="26"/>
      <c r="B1260" s="26"/>
      <c r="C1260" s="29"/>
      <c r="D1260" s="29"/>
      <c r="E1260" s="29"/>
      <c r="F1260" s="29"/>
      <c r="G1260" s="29"/>
    </row>
    <row r="1261" spans="1:7" x14ac:dyDescent="0.3">
      <c r="A1261" s="26"/>
      <c r="B1261" s="26"/>
      <c r="C1261" s="29"/>
      <c r="D1261" s="29"/>
      <c r="E1261" s="29"/>
      <c r="F1261" s="29"/>
      <c r="G1261" s="29"/>
    </row>
    <row r="1262" spans="1:7" x14ac:dyDescent="0.3">
      <c r="A1262" s="26"/>
      <c r="B1262" s="26"/>
      <c r="C1262" s="29"/>
      <c r="D1262" s="29"/>
      <c r="E1262" s="29"/>
      <c r="F1262" s="29"/>
      <c r="G1262" s="29"/>
    </row>
    <row r="1263" spans="1:7" x14ac:dyDescent="0.3">
      <c r="A1263" s="26"/>
      <c r="B1263" s="26"/>
      <c r="C1263" s="29"/>
      <c r="D1263" s="29"/>
      <c r="E1263" s="29"/>
      <c r="F1263" s="29"/>
      <c r="G1263" s="29"/>
    </row>
    <row r="1264" spans="1:7" x14ac:dyDescent="0.3">
      <c r="A1264" s="26"/>
      <c r="B1264" s="26"/>
      <c r="C1264" s="29"/>
      <c r="D1264" s="29"/>
      <c r="E1264" s="29"/>
      <c r="F1264" s="29"/>
      <c r="G1264" s="29"/>
    </row>
    <row r="1265" spans="1:7" x14ac:dyDescent="0.3">
      <c r="A1265" s="26"/>
      <c r="B1265" s="26"/>
      <c r="C1265" s="29"/>
      <c r="D1265" s="29"/>
      <c r="E1265" s="29"/>
      <c r="F1265" s="29"/>
      <c r="G1265" s="29"/>
    </row>
    <row r="1266" spans="1:7" x14ac:dyDescent="0.3">
      <c r="A1266" s="26"/>
      <c r="B1266" s="26"/>
      <c r="C1266" s="29"/>
      <c r="D1266" s="29"/>
      <c r="E1266" s="29"/>
      <c r="F1266" s="29"/>
      <c r="G1266" s="29"/>
    </row>
    <row r="1267" spans="1:7" x14ac:dyDescent="0.3">
      <c r="A1267" s="26"/>
      <c r="B1267" s="26"/>
      <c r="C1267" s="29"/>
      <c r="D1267" s="29"/>
      <c r="E1267" s="29"/>
      <c r="F1267" s="29"/>
      <c r="G1267" s="29"/>
    </row>
    <row r="1268" spans="1:7" x14ac:dyDescent="0.3">
      <c r="A1268" s="26"/>
      <c r="B1268" s="26"/>
      <c r="C1268" s="29"/>
      <c r="D1268" s="29"/>
      <c r="E1268" s="29"/>
      <c r="F1268" s="29"/>
      <c r="G1268" s="29"/>
    </row>
    <row r="1269" spans="1:7" x14ac:dyDescent="0.3">
      <c r="A1269" s="26"/>
      <c r="B1269" s="26"/>
      <c r="C1269" s="29"/>
      <c r="D1269" s="29"/>
      <c r="E1269" s="29"/>
      <c r="F1269" s="29"/>
      <c r="G1269" s="29"/>
    </row>
    <row r="1270" spans="1:7" x14ac:dyDescent="0.3">
      <c r="A1270" s="26"/>
      <c r="B1270" s="26"/>
      <c r="C1270" s="29"/>
      <c r="D1270" s="29"/>
      <c r="E1270" s="29"/>
      <c r="F1270" s="29"/>
      <c r="G1270" s="29"/>
    </row>
    <row r="1271" spans="1:7" x14ac:dyDescent="0.3">
      <c r="A1271" s="26"/>
      <c r="B1271" s="26"/>
      <c r="C1271" s="29"/>
      <c r="D1271" s="29"/>
      <c r="E1271" s="29"/>
      <c r="F1271" s="29"/>
      <c r="G1271" s="29"/>
    </row>
    <row r="1272" spans="1:7" x14ac:dyDescent="0.3">
      <c r="A1272" s="26"/>
      <c r="B1272" s="26"/>
      <c r="C1272" s="29"/>
      <c r="D1272" s="29"/>
      <c r="E1272" s="29"/>
      <c r="F1272" s="29"/>
      <c r="G1272" s="29"/>
    </row>
    <row r="1273" spans="1:7" x14ac:dyDescent="0.3">
      <c r="A1273" s="26"/>
      <c r="B1273" s="26"/>
      <c r="C1273" s="29"/>
      <c r="D1273" s="29"/>
      <c r="E1273" s="29"/>
      <c r="F1273" s="29"/>
      <c r="G1273" s="29"/>
    </row>
    <row r="1274" spans="1:7" x14ac:dyDescent="0.3">
      <c r="A1274" s="26"/>
      <c r="B1274" s="26"/>
      <c r="C1274" s="29"/>
      <c r="D1274" s="29"/>
      <c r="E1274" s="29"/>
      <c r="F1274" s="29"/>
      <c r="G1274" s="29"/>
    </row>
    <row r="1275" spans="1:7" x14ac:dyDescent="0.3">
      <c r="A1275" s="26"/>
      <c r="B1275" s="26"/>
      <c r="C1275" s="29"/>
      <c r="D1275" s="29"/>
      <c r="E1275" s="29"/>
      <c r="F1275" s="29"/>
      <c r="G1275" s="29"/>
    </row>
    <row r="1276" spans="1:7" x14ac:dyDescent="0.3">
      <c r="A1276" s="26"/>
      <c r="B1276" s="26"/>
      <c r="C1276" s="29"/>
      <c r="D1276" s="29"/>
      <c r="E1276" s="29"/>
      <c r="F1276" s="29"/>
      <c r="G1276" s="29"/>
    </row>
    <row r="1277" spans="1:7" x14ac:dyDescent="0.3">
      <c r="A1277" s="26"/>
      <c r="B1277" s="26"/>
      <c r="C1277" s="29"/>
      <c r="D1277" s="29"/>
      <c r="E1277" s="29"/>
      <c r="F1277" s="29"/>
      <c r="G1277" s="29"/>
    </row>
    <row r="1278" spans="1:7" x14ac:dyDescent="0.3">
      <c r="A1278" s="26"/>
      <c r="B1278" s="26"/>
      <c r="C1278" s="29"/>
      <c r="D1278" s="29"/>
      <c r="E1278" s="29"/>
      <c r="F1278" s="29"/>
      <c r="G1278" s="29"/>
    </row>
    <row r="1279" spans="1:7" x14ac:dyDescent="0.3">
      <c r="A1279" s="26"/>
      <c r="B1279" s="26"/>
      <c r="C1279" s="29"/>
      <c r="D1279" s="29"/>
      <c r="E1279" s="29"/>
      <c r="F1279" s="29"/>
      <c r="G1279" s="29"/>
    </row>
    <row r="1280" spans="1:7" x14ac:dyDescent="0.3">
      <c r="A1280" s="26"/>
      <c r="B1280" s="26"/>
      <c r="C1280" s="29"/>
      <c r="D1280" s="29"/>
      <c r="E1280" s="29"/>
      <c r="F1280" s="29"/>
      <c r="G1280" s="29"/>
    </row>
    <row r="1281" spans="1:7" x14ac:dyDescent="0.3">
      <c r="A1281" s="26"/>
      <c r="B1281" s="26"/>
      <c r="C1281" s="29"/>
      <c r="D1281" s="29"/>
      <c r="E1281" s="29"/>
      <c r="F1281" s="29"/>
      <c r="G1281" s="29"/>
    </row>
    <row r="1282" spans="1:7" x14ac:dyDescent="0.3">
      <c r="A1282" s="26"/>
      <c r="B1282" s="26"/>
      <c r="C1282" s="29"/>
      <c r="D1282" s="29"/>
      <c r="E1282" s="29"/>
      <c r="F1282" s="29"/>
      <c r="G1282" s="29"/>
    </row>
    <row r="1283" spans="1:7" x14ac:dyDescent="0.3">
      <c r="A1283" s="26"/>
      <c r="B1283" s="26"/>
      <c r="C1283" s="29"/>
      <c r="D1283" s="29"/>
      <c r="E1283" s="29"/>
      <c r="F1283" s="29"/>
      <c r="G1283" s="29"/>
    </row>
    <row r="1284" spans="1:7" x14ac:dyDescent="0.3">
      <c r="A1284" s="26"/>
      <c r="B1284" s="26"/>
      <c r="C1284" s="29"/>
      <c r="D1284" s="29"/>
      <c r="E1284" s="29"/>
      <c r="F1284" s="29"/>
      <c r="G1284" s="29"/>
    </row>
    <row r="1285" spans="1:7" x14ac:dyDescent="0.3">
      <c r="A1285" s="26"/>
      <c r="B1285" s="26"/>
      <c r="C1285" s="29"/>
      <c r="D1285" s="29"/>
      <c r="E1285" s="29"/>
      <c r="F1285" s="29"/>
      <c r="G1285" s="29"/>
    </row>
    <row r="1286" spans="1:7" x14ac:dyDescent="0.3">
      <c r="A1286" s="26"/>
      <c r="B1286" s="26"/>
      <c r="C1286" s="29"/>
      <c r="D1286" s="29"/>
      <c r="E1286" s="29"/>
      <c r="F1286" s="29"/>
      <c r="G1286" s="29"/>
    </row>
    <row r="1287" spans="1:7" x14ac:dyDescent="0.3">
      <c r="A1287" s="26"/>
      <c r="B1287" s="26"/>
      <c r="C1287" s="29"/>
      <c r="D1287" s="29"/>
      <c r="E1287" s="29"/>
      <c r="F1287" s="29"/>
      <c r="G1287" s="29"/>
    </row>
    <row r="1288" spans="1:7" x14ac:dyDescent="0.3">
      <c r="A1288" s="26"/>
      <c r="B1288" s="26"/>
      <c r="C1288" s="29"/>
      <c r="D1288" s="29"/>
      <c r="E1288" s="29"/>
      <c r="F1288" s="29"/>
      <c r="G1288" s="29"/>
    </row>
    <row r="1289" spans="1:7" x14ac:dyDescent="0.3">
      <c r="A1289" s="26"/>
      <c r="B1289" s="26"/>
      <c r="C1289" s="29"/>
      <c r="D1289" s="29"/>
      <c r="E1289" s="29"/>
      <c r="F1289" s="29"/>
      <c r="G1289" s="29"/>
    </row>
    <row r="1290" spans="1:7" x14ac:dyDescent="0.3">
      <c r="A1290" s="26"/>
      <c r="B1290" s="26"/>
      <c r="C1290" s="29"/>
      <c r="D1290" s="29"/>
      <c r="E1290" s="29"/>
      <c r="F1290" s="29"/>
      <c r="G1290" s="29"/>
    </row>
    <row r="1291" spans="1:7" x14ac:dyDescent="0.3">
      <c r="A1291" s="26"/>
      <c r="B1291" s="26"/>
      <c r="C1291" s="29"/>
      <c r="D1291" s="29"/>
      <c r="E1291" s="29"/>
      <c r="F1291" s="29"/>
      <c r="G1291" s="29"/>
    </row>
    <row r="1292" spans="1:7" x14ac:dyDescent="0.3">
      <c r="A1292" s="26"/>
      <c r="B1292" s="26"/>
      <c r="C1292" s="29"/>
      <c r="D1292" s="29"/>
      <c r="E1292" s="29"/>
      <c r="F1292" s="29"/>
      <c r="G1292" s="29"/>
    </row>
    <row r="1293" spans="1:7" x14ac:dyDescent="0.3">
      <c r="A1293" s="26"/>
      <c r="B1293" s="26"/>
      <c r="C1293" s="29"/>
      <c r="D1293" s="29"/>
      <c r="E1293" s="29"/>
      <c r="F1293" s="29"/>
      <c r="G1293" s="29"/>
    </row>
    <row r="1294" spans="1:7" x14ac:dyDescent="0.3">
      <c r="A1294" s="26"/>
      <c r="B1294" s="26"/>
      <c r="C1294" s="29"/>
      <c r="D1294" s="29"/>
      <c r="E1294" s="29"/>
      <c r="F1294" s="29"/>
      <c r="G1294" s="29"/>
    </row>
    <row r="1295" spans="1:7" x14ac:dyDescent="0.3">
      <c r="A1295" s="26"/>
      <c r="B1295" s="26"/>
      <c r="C1295" s="29"/>
      <c r="D1295" s="29"/>
      <c r="E1295" s="29"/>
      <c r="F1295" s="29"/>
      <c r="G1295" s="29"/>
    </row>
    <row r="1296" spans="1:7" x14ac:dyDescent="0.3">
      <c r="A1296" s="26"/>
      <c r="B1296" s="26"/>
      <c r="C1296" s="29"/>
      <c r="D1296" s="29"/>
      <c r="E1296" s="29"/>
      <c r="F1296" s="29"/>
      <c r="G1296" s="29"/>
    </row>
    <row r="1297" spans="1:7" x14ac:dyDescent="0.3">
      <c r="A1297" s="26"/>
      <c r="B1297" s="26"/>
      <c r="C1297" s="29"/>
      <c r="D1297" s="29"/>
      <c r="E1297" s="29"/>
      <c r="F1297" s="29"/>
      <c r="G1297" s="29"/>
    </row>
    <row r="1298" spans="1:7" x14ac:dyDescent="0.3">
      <c r="A1298" s="26"/>
      <c r="B1298" s="26"/>
      <c r="C1298" s="29"/>
      <c r="D1298" s="29"/>
      <c r="E1298" s="29"/>
      <c r="F1298" s="29"/>
      <c r="G1298" s="29"/>
    </row>
    <row r="1299" spans="1:7" x14ac:dyDescent="0.3">
      <c r="A1299" s="26"/>
      <c r="B1299" s="26"/>
      <c r="C1299" s="29"/>
      <c r="D1299" s="29"/>
      <c r="E1299" s="29"/>
      <c r="F1299" s="29"/>
      <c r="G1299" s="29"/>
    </row>
    <row r="1300" spans="1:7" x14ac:dyDescent="0.3">
      <c r="A1300" s="26"/>
      <c r="B1300" s="26"/>
      <c r="C1300" s="29"/>
      <c r="D1300" s="29"/>
      <c r="E1300" s="29"/>
      <c r="F1300" s="29"/>
      <c r="G1300" s="29"/>
    </row>
    <row r="1301" spans="1:7" x14ac:dyDescent="0.3">
      <c r="A1301" s="26"/>
      <c r="B1301" s="26"/>
      <c r="C1301" s="29"/>
      <c r="D1301" s="29"/>
      <c r="E1301" s="29"/>
      <c r="F1301" s="29"/>
      <c r="G1301" s="29"/>
    </row>
    <row r="1302" spans="1:7" x14ac:dyDescent="0.3">
      <c r="A1302" s="26"/>
      <c r="B1302" s="26"/>
      <c r="C1302" s="29"/>
      <c r="D1302" s="29"/>
      <c r="E1302" s="29"/>
      <c r="F1302" s="29"/>
      <c r="G1302" s="29"/>
    </row>
    <row r="1303" spans="1:7" x14ac:dyDescent="0.3">
      <c r="A1303" s="26"/>
      <c r="B1303" s="26"/>
      <c r="C1303" s="29"/>
      <c r="D1303" s="29"/>
      <c r="E1303" s="29"/>
      <c r="F1303" s="29"/>
      <c r="G1303" s="29"/>
    </row>
    <row r="1304" spans="1:7" x14ac:dyDescent="0.3">
      <c r="A1304" s="26"/>
      <c r="B1304" s="26"/>
      <c r="C1304" s="29"/>
      <c r="D1304" s="29"/>
      <c r="E1304" s="29"/>
      <c r="F1304" s="29"/>
      <c r="G1304" s="29"/>
    </row>
    <row r="1305" spans="1:7" x14ac:dyDescent="0.3">
      <c r="A1305" s="26"/>
      <c r="B1305" s="26"/>
      <c r="C1305" s="29"/>
      <c r="D1305" s="29"/>
      <c r="E1305" s="29"/>
      <c r="F1305" s="29"/>
      <c r="G1305" s="29"/>
    </row>
    <row r="1306" spans="1:7" x14ac:dyDescent="0.3">
      <c r="A1306" s="26"/>
      <c r="B1306" s="26"/>
      <c r="C1306" s="29"/>
      <c r="D1306" s="29"/>
      <c r="E1306" s="29"/>
      <c r="F1306" s="29"/>
      <c r="G1306" s="29"/>
    </row>
    <row r="1307" spans="1:7" x14ac:dyDescent="0.3">
      <c r="A1307" s="26"/>
      <c r="B1307" s="26"/>
      <c r="C1307" s="29"/>
      <c r="D1307" s="29"/>
      <c r="E1307" s="29"/>
      <c r="F1307" s="29"/>
      <c r="G1307" s="29"/>
    </row>
    <row r="1308" spans="1:7" x14ac:dyDescent="0.3">
      <c r="A1308" s="26"/>
      <c r="B1308" s="26"/>
      <c r="C1308" s="29"/>
      <c r="D1308" s="29"/>
      <c r="E1308" s="29"/>
      <c r="F1308" s="29"/>
      <c r="G1308" s="29"/>
    </row>
    <row r="1309" spans="1:7" x14ac:dyDescent="0.3">
      <c r="A1309" s="26"/>
      <c r="B1309" s="26"/>
      <c r="C1309" s="29"/>
      <c r="D1309" s="29"/>
      <c r="E1309" s="29"/>
      <c r="F1309" s="29"/>
      <c r="G1309" s="29"/>
    </row>
    <row r="1310" spans="1:7" x14ac:dyDescent="0.3">
      <c r="A1310" s="26"/>
      <c r="B1310" s="26"/>
      <c r="C1310" s="29"/>
      <c r="D1310" s="29"/>
      <c r="E1310" s="29"/>
      <c r="F1310" s="29"/>
      <c r="G1310" s="29"/>
    </row>
    <row r="1311" spans="1:7" x14ac:dyDescent="0.3">
      <c r="A1311" s="26"/>
      <c r="B1311" s="26"/>
      <c r="C1311" s="29"/>
      <c r="D1311" s="29"/>
      <c r="E1311" s="29"/>
      <c r="F1311" s="29"/>
      <c r="G1311" s="29"/>
    </row>
    <row r="1312" spans="1:7" x14ac:dyDescent="0.3">
      <c r="A1312" s="26"/>
      <c r="B1312" s="26"/>
      <c r="C1312" s="29"/>
      <c r="D1312" s="29"/>
      <c r="E1312" s="29"/>
      <c r="F1312" s="29"/>
      <c r="G1312" s="29"/>
    </row>
    <row r="1313" spans="1:7" x14ac:dyDescent="0.3">
      <c r="A1313" s="26"/>
      <c r="B1313" s="26"/>
      <c r="C1313" s="29"/>
      <c r="D1313" s="29"/>
      <c r="E1313" s="29"/>
      <c r="F1313" s="29"/>
      <c r="G1313" s="29"/>
    </row>
    <row r="1314" spans="1:7" x14ac:dyDescent="0.3">
      <c r="A1314" s="26"/>
      <c r="B1314" s="26"/>
      <c r="C1314" s="29"/>
      <c r="D1314" s="29"/>
      <c r="E1314" s="29"/>
      <c r="F1314" s="29"/>
      <c r="G1314" s="29"/>
    </row>
    <row r="1315" spans="1:7" x14ac:dyDescent="0.3">
      <c r="A1315" s="26"/>
      <c r="B1315" s="26"/>
      <c r="C1315" s="29"/>
      <c r="D1315" s="29"/>
      <c r="E1315" s="29"/>
      <c r="F1315" s="29"/>
      <c r="G1315" s="29"/>
    </row>
    <row r="1316" spans="1:7" x14ac:dyDescent="0.3">
      <c r="A1316" s="26"/>
      <c r="B1316" s="26"/>
      <c r="C1316" s="29"/>
      <c r="D1316" s="29"/>
      <c r="E1316" s="29"/>
      <c r="F1316" s="29"/>
      <c r="G1316" s="29"/>
    </row>
    <row r="1317" spans="1:7" x14ac:dyDescent="0.3">
      <c r="A1317" s="26"/>
      <c r="B1317" s="26"/>
      <c r="C1317" s="29"/>
      <c r="D1317" s="29"/>
      <c r="E1317" s="29"/>
      <c r="F1317" s="29"/>
      <c r="G1317" s="29"/>
    </row>
    <row r="1318" spans="1:7" x14ac:dyDescent="0.3">
      <c r="A1318" s="26"/>
      <c r="B1318" s="26"/>
      <c r="C1318" s="29"/>
      <c r="D1318" s="29"/>
      <c r="E1318" s="29"/>
      <c r="F1318" s="29"/>
      <c r="G1318" s="29"/>
    </row>
    <row r="1319" spans="1:7" x14ac:dyDescent="0.3">
      <c r="A1319" s="26"/>
      <c r="B1319" s="26"/>
      <c r="C1319" s="29"/>
      <c r="D1319" s="29"/>
      <c r="E1319" s="29"/>
      <c r="F1319" s="29"/>
      <c r="G1319" s="29"/>
    </row>
    <row r="1320" spans="1:7" x14ac:dyDescent="0.3">
      <c r="A1320" s="26"/>
      <c r="B1320" s="26"/>
      <c r="C1320" s="29"/>
      <c r="D1320" s="29"/>
      <c r="E1320" s="29"/>
      <c r="F1320" s="29"/>
      <c r="G1320" s="29"/>
    </row>
    <row r="1321" spans="1:7" x14ac:dyDescent="0.3">
      <c r="A1321" s="26"/>
      <c r="B1321" s="26"/>
      <c r="C1321" s="29"/>
      <c r="D1321" s="29"/>
      <c r="E1321" s="29"/>
      <c r="F1321" s="29"/>
      <c r="G1321" s="29"/>
    </row>
    <row r="1322" spans="1:7" x14ac:dyDescent="0.3">
      <c r="A1322" s="26"/>
      <c r="B1322" s="26"/>
      <c r="C1322" s="29"/>
      <c r="D1322" s="29"/>
      <c r="E1322" s="29"/>
      <c r="F1322" s="29"/>
      <c r="G1322" s="29"/>
    </row>
    <row r="1323" spans="1:7" x14ac:dyDescent="0.3">
      <c r="A1323" s="26"/>
      <c r="B1323" s="26"/>
      <c r="C1323" s="29"/>
      <c r="D1323" s="29"/>
      <c r="E1323" s="29"/>
      <c r="F1323" s="29"/>
      <c r="G1323" s="29"/>
    </row>
    <row r="1324" spans="1:7" x14ac:dyDescent="0.3">
      <c r="A1324" s="26"/>
      <c r="B1324" s="26"/>
      <c r="C1324" s="29"/>
      <c r="D1324" s="29"/>
      <c r="E1324" s="29"/>
      <c r="F1324" s="29"/>
      <c r="G1324" s="29"/>
    </row>
    <row r="1325" spans="1:7" x14ac:dyDescent="0.3">
      <c r="A1325" s="26"/>
      <c r="B1325" s="26"/>
      <c r="C1325" s="29"/>
      <c r="D1325" s="29"/>
      <c r="E1325" s="29"/>
      <c r="F1325" s="29"/>
      <c r="G1325" s="29"/>
    </row>
    <row r="1326" spans="1:7" x14ac:dyDescent="0.3">
      <c r="A1326" s="26"/>
      <c r="B1326" s="26"/>
      <c r="C1326" s="29"/>
      <c r="D1326" s="29"/>
      <c r="E1326" s="29"/>
      <c r="F1326" s="29"/>
      <c r="G1326" s="29"/>
    </row>
    <row r="1327" spans="1:7" x14ac:dyDescent="0.3">
      <c r="A1327" s="26"/>
      <c r="B1327" s="26"/>
      <c r="C1327" s="29"/>
      <c r="D1327" s="29"/>
      <c r="E1327" s="29"/>
      <c r="F1327" s="29"/>
      <c r="G1327" s="29"/>
    </row>
    <row r="1328" spans="1:7" x14ac:dyDescent="0.3">
      <c r="A1328" s="26"/>
      <c r="B1328" s="26"/>
      <c r="C1328" s="29"/>
      <c r="D1328" s="29"/>
      <c r="E1328" s="29"/>
      <c r="F1328" s="29"/>
      <c r="G1328" s="29"/>
    </row>
    <row r="1329" spans="1:7" x14ac:dyDescent="0.3">
      <c r="A1329" s="26"/>
      <c r="B1329" s="26"/>
      <c r="C1329" s="29"/>
      <c r="D1329" s="29"/>
      <c r="E1329" s="29"/>
      <c r="F1329" s="29"/>
      <c r="G1329" s="29"/>
    </row>
    <row r="1330" spans="1:7" x14ac:dyDescent="0.3">
      <c r="A1330" s="26"/>
      <c r="B1330" s="26"/>
      <c r="C1330" s="29"/>
      <c r="D1330" s="29"/>
      <c r="E1330" s="29"/>
      <c r="F1330" s="29"/>
      <c r="G1330" s="29"/>
    </row>
    <row r="1331" spans="1:7" x14ac:dyDescent="0.3">
      <c r="A1331" s="26"/>
      <c r="B1331" s="26"/>
      <c r="C1331" s="29"/>
      <c r="D1331" s="29"/>
      <c r="E1331" s="29"/>
      <c r="F1331" s="29"/>
      <c r="G1331" s="29"/>
    </row>
    <row r="1332" spans="1:7" x14ac:dyDescent="0.3">
      <c r="A1332" s="26"/>
      <c r="B1332" s="26"/>
      <c r="C1332" s="29"/>
      <c r="D1332" s="29"/>
      <c r="E1332" s="29"/>
      <c r="F1332" s="29"/>
      <c r="G1332" s="29"/>
    </row>
    <row r="1333" spans="1:7" x14ac:dyDescent="0.3">
      <c r="A1333" s="26"/>
      <c r="B1333" s="26"/>
      <c r="C1333" s="29"/>
      <c r="D1333" s="29"/>
      <c r="E1333" s="29"/>
      <c r="F1333" s="29"/>
      <c r="G1333" s="29"/>
    </row>
    <row r="1334" spans="1:7" x14ac:dyDescent="0.3">
      <c r="A1334" s="26"/>
      <c r="B1334" s="26"/>
      <c r="C1334" s="29"/>
      <c r="D1334" s="29"/>
      <c r="E1334" s="29"/>
      <c r="F1334" s="29"/>
      <c r="G1334" s="29"/>
    </row>
    <row r="1335" spans="1:7" x14ac:dyDescent="0.3">
      <c r="A1335" s="26"/>
      <c r="B1335" s="26"/>
      <c r="C1335" s="29"/>
      <c r="D1335" s="29"/>
      <c r="E1335" s="29"/>
      <c r="F1335" s="29"/>
      <c r="G1335" s="29"/>
    </row>
    <row r="1336" spans="1:7" x14ac:dyDescent="0.3">
      <c r="A1336" s="26"/>
      <c r="B1336" s="26"/>
      <c r="C1336" s="29"/>
      <c r="D1336" s="29"/>
      <c r="E1336" s="29"/>
      <c r="F1336" s="29"/>
      <c r="G1336" s="29"/>
    </row>
    <row r="1337" spans="1:7" x14ac:dyDescent="0.3">
      <c r="A1337" s="26"/>
      <c r="B1337" s="26"/>
      <c r="C1337" s="29"/>
      <c r="D1337" s="29"/>
      <c r="E1337" s="29"/>
      <c r="F1337" s="29"/>
      <c r="G1337" s="29"/>
    </row>
    <row r="1338" spans="1:7" x14ac:dyDescent="0.3">
      <c r="A1338" s="26"/>
      <c r="B1338" s="26"/>
      <c r="C1338" s="29"/>
      <c r="D1338" s="29"/>
      <c r="E1338" s="29"/>
      <c r="F1338" s="29"/>
      <c r="G1338" s="29"/>
    </row>
    <row r="1339" spans="1:7" x14ac:dyDescent="0.3">
      <c r="A1339" s="26"/>
      <c r="B1339" s="26"/>
      <c r="C1339" s="29"/>
      <c r="D1339" s="29"/>
      <c r="E1339" s="29"/>
      <c r="F1339" s="29"/>
      <c r="G1339" s="29"/>
    </row>
    <row r="1340" spans="1:7" x14ac:dyDescent="0.3">
      <c r="A1340" s="26"/>
      <c r="B1340" s="26"/>
      <c r="C1340" s="29"/>
      <c r="D1340" s="29"/>
      <c r="E1340" s="29"/>
      <c r="F1340" s="29"/>
      <c r="G1340" s="29"/>
    </row>
    <row r="1341" spans="1:7" x14ac:dyDescent="0.3">
      <c r="A1341" s="26"/>
      <c r="B1341" s="26"/>
      <c r="C1341" s="29"/>
      <c r="D1341" s="29"/>
      <c r="E1341" s="29"/>
      <c r="F1341" s="29"/>
      <c r="G1341" s="29"/>
    </row>
    <row r="1342" spans="1:7" x14ac:dyDescent="0.3">
      <c r="A1342" s="26"/>
      <c r="B1342" s="26"/>
      <c r="C1342" s="29"/>
      <c r="D1342" s="29"/>
      <c r="E1342" s="29"/>
      <c r="F1342" s="29"/>
      <c r="G1342" s="29"/>
    </row>
    <row r="1343" spans="1:7" x14ac:dyDescent="0.3">
      <c r="A1343" s="26"/>
      <c r="B1343" s="26"/>
      <c r="C1343" s="29"/>
      <c r="D1343" s="29"/>
      <c r="E1343" s="29"/>
      <c r="F1343" s="29"/>
      <c r="G1343" s="29"/>
    </row>
    <row r="1344" spans="1:7" x14ac:dyDescent="0.3">
      <c r="A1344" s="26"/>
      <c r="B1344" s="26"/>
      <c r="C1344" s="29"/>
      <c r="D1344" s="29"/>
      <c r="E1344" s="29"/>
      <c r="F1344" s="29"/>
      <c r="G1344" s="29"/>
    </row>
    <row r="1345" spans="1:7" x14ac:dyDescent="0.3">
      <c r="A1345" s="26"/>
      <c r="B1345" s="26"/>
      <c r="C1345" s="29"/>
      <c r="D1345" s="29"/>
      <c r="E1345" s="29"/>
      <c r="F1345" s="29"/>
      <c r="G1345" s="29"/>
    </row>
    <row r="1346" spans="1:7" x14ac:dyDescent="0.3">
      <c r="A1346" s="26"/>
      <c r="B1346" s="26"/>
      <c r="C1346" s="29"/>
      <c r="D1346" s="29"/>
      <c r="E1346" s="29"/>
      <c r="F1346" s="29"/>
      <c r="G1346" s="29"/>
    </row>
    <row r="1347" spans="1:7" x14ac:dyDescent="0.3">
      <c r="A1347" s="26"/>
      <c r="B1347" s="26"/>
      <c r="C1347" s="29"/>
      <c r="D1347" s="29"/>
      <c r="E1347" s="29"/>
      <c r="F1347" s="29"/>
      <c r="G1347" s="29"/>
    </row>
    <row r="1348" spans="1:7" x14ac:dyDescent="0.3">
      <c r="A1348" s="26"/>
      <c r="B1348" s="26"/>
      <c r="C1348" s="29"/>
      <c r="D1348" s="29"/>
      <c r="E1348" s="29"/>
      <c r="F1348" s="29"/>
      <c r="G1348" s="29"/>
    </row>
    <row r="1349" spans="1:7" x14ac:dyDescent="0.3">
      <c r="A1349" s="26"/>
      <c r="B1349" s="26"/>
      <c r="C1349" s="29"/>
      <c r="D1349" s="29"/>
      <c r="E1349" s="29"/>
      <c r="F1349" s="29"/>
      <c r="G1349" s="29"/>
    </row>
    <row r="1350" spans="1:7" x14ac:dyDescent="0.3">
      <c r="A1350" s="26"/>
      <c r="B1350" s="26"/>
      <c r="C1350" s="29"/>
      <c r="D1350" s="29"/>
      <c r="E1350" s="29"/>
      <c r="F1350" s="29"/>
      <c r="G1350" s="29"/>
    </row>
    <row r="1351" spans="1:7" x14ac:dyDescent="0.3">
      <c r="A1351" s="26"/>
      <c r="B1351" s="26"/>
      <c r="C1351" s="29"/>
      <c r="D1351" s="29"/>
      <c r="E1351" s="29"/>
      <c r="F1351" s="29"/>
      <c r="G1351" s="29"/>
    </row>
    <row r="1352" spans="1:7" x14ac:dyDescent="0.3">
      <c r="A1352" s="26"/>
      <c r="B1352" s="26"/>
      <c r="C1352" s="29"/>
      <c r="D1352" s="29"/>
      <c r="E1352" s="29"/>
      <c r="F1352" s="29"/>
      <c r="G1352" s="29"/>
    </row>
    <row r="1353" spans="1:7" x14ac:dyDescent="0.3">
      <c r="A1353" s="26"/>
      <c r="B1353" s="26"/>
      <c r="C1353" s="29"/>
      <c r="D1353" s="29"/>
      <c r="E1353" s="29"/>
      <c r="F1353" s="29"/>
      <c r="G1353" s="29"/>
    </row>
    <row r="1354" spans="1:7" x14ac:dyDescent="0.3">
      <c r="A1354" s="26"/>
      <c r="B1354" s="26"/>
      <c r="C1354" s="29"/>
      <c r="D1354" s="29"/>
      <c r="E1354" s="29"/>
      <c r="F1354" s="29"/>
      <c r="G1354" s="29"/>
    </row>
    <row r="1355" spans="1:7" x14ac:dyDescent="0.3">
      <c r="A1355" s="26"/>
      <c r="B1355" s="26"/>
      <c r="C1355" s="29"/>
      <c r="D1355" s="29"/>
      <c r="E1355" s="29"/>
      <c r="F1355" s="29"/>
      <c r="G1355" s="29"/>
    </row>
    <row r="1356" spans="1:7" x14ac:dyDescent="0.3">
      <c r="A1356" s="26"/>
      <c r="B1356" s="26"/>
      <c r="C1356" s="29"/>
      <c r="D1356" s="29"/>
      <c r="E1356" s="29"/>
      <c r="F1356" s="29"/>
      <c r="G1356" s="29"/>
    </row>
    <row r="1357" spans="1:7" x14ac:dyDescent="0.3">
      <c r="A1357" s="26"/>
      <c r="B1357" s="26"/>
      <c r="C1357" s="29"/>
      <c r="D1357" s="29"/>
      <c r="E1357" s="29"/>
      <c r="F1357" s="29"/>
      <c r="G1357" s="29"/>
    </row>
    <row r="1358" spans="1:7" x14ac:dyDescent="0.3">
      <c r="A1358" s="26"/>
      <c r="B1358" s="26"/>
      <c r="C1358" s="29"/>
      <c r="D1358" s="29"/>
      <c r="E1358" s="29"/>
      <c r="F1358" s="29"/>
      <c r="G1358" s="29"/>
    </row>
    <row r="1359" spans="1:7" x14ac:dyDescent="0.3">
      <c r="A1359" s="26"/>
      <c r="B1359" s="26"/>
      <c r="C1359" s="29"/>
      <c r="D1359" s="29"/>
      <c r="E1359" s="29"/>
      <c r="F1359" s="29"/>
      <c r="G1359" s="29"/>
    </row>
    <row r="1360" spans="1:7" x14ac:dyDescent="0.3">
      <c r="A1360" s="26"/>
      <c r="B1360" s="26"/>
      <c r="C1360" s="29"/>
      <c r="D1360" s="29"/>
      <c r="E1360" s="29"/>
      <c r="F1360" s="29"/>
      <c r="G1360" s="29"/>
    </row>
    <row r="1361" spans="1:7" x14ac:dyDescent="0.3">
      <c r="A1361" s="26"/>
      <c r="B1361" s="26"/>
      <c r="C1361" s="29"/>
      <c r="D1361" s="29"/>
      <c r="E1361" s="29"/>
      <c r="F1361" s="29"/>
      <c r="G1361" s="29"/>
    </row>
    <row r="1362" spans="1:7" x14ac:dyDescent="0.3">
      <c r="A1362" s="26"/>
      <c r="B1362" s="26"/>
      <c r="C1362" s="29"/>
      <c r="D1362" s="29"/>
      <c r="E1362" s="29"/>
      <c r="F1362" s="29"/>
      <c r="G1362" s="29"/>
    </row>
    <row r="1363" spans="1:7" x14ac:dyDescent="0.3">
      <c r="A1363" s="26"/>
      <c r="B1363" s="26"/>
      <c r="C1363" s="29"/>
      <c r="D1363" s="29"/>
      <c r="E1363" s="29"/>
      <c r="F1363" s="29"/>
      <c r="G1363" s="29"/>
    </row>
    <row r="1364" spans="1:7" x14ac:dyDescent="0.3">
      <c r="A1364" s="26"/>
      <c r="B1364" s="26"/>
      <c r="C1364" s="29"/>
      <c r="D1364" s="29"/>
      <c r="E1364" s="29"/>
      <c r="F1364" s="29"/>
      <c r="G1364" s="29"/>
    </row>
    <row r="1365" spans="1:7" x14ac:dyDescent="0.3">
      <c r="A1365" s="26"/>
      <c r="B1365" s="26"/>
      <c r="C1365" s="29"/>
      <c r="D1365" s="29"/>
      <c r="E1365" s="29"/>
      <c r="F1365" s="29"/>
      <c r="G1365" s="29"/>
    </row>
    <row r="1366" spans="1:7" x14ac:dyDescent="0.3">
      <c r="A1366" s="26"/>
      <c r="B1366" s="26"/>
      <c r="C1366" s="29"/>
      <c r="D1366" s="29"/>
      <c r="E1366" s="29"/>
      <c r="F1366" s="29"/>
      <c r="G1366" s="29"/>
    </row>
    <row r="1367" spans="1:7" x14ac:dyDescent="0.3">
      <c r="A1367" s="26"/>
      <c r="B1367" s="26"/>
      <c r="C1367" s="29"/>
      <c r="D1367" s="29"/>
      <c r="E1367" s="29"/>
      <c r="F1367" s="29"/>
      <c r="G1367" s="29"/>
    </row>
    <row r="1368" spans="1:7" x14ac:dyDescent="0.3">
      <c r="A1368" s="26"/>
      <c r="B1368" s="26"/>
      <c r="C1368" s="29"/>
      <c r="D1368" s="29"/>
      <c r="E1368" s="29"/>
      <c r="F1368" s="29"/>
      <c r="G1368" s="29"/>
    </row>
    <row r="1369" spans="1:7" x14ac:dyDescent="0.3">
      <c r="A1369" s="26"/>
      <c r="B1369" s="26"/>
      <c r="C1369" s="29"/>
      <c r="D1369" s="29"/>
      <c r="E1369" s="29"/>
      <c r="F1369" s="29"/>
      <c r="G1369" s="29"/>
    </row>
    <row r="1370" spans="1:7" x14ac:dyDescent="0.3">
      <c r="A1370" s="26"/>
      <c r="B1370" s="26"/>
      <c r="C1370" s="29"/>
      <c r="D1370" s="29"/>
      <c r="E1370" s="29"/>
      <c r="F1370" s="29"/>
      <c r="G1370" s="29"/>
    </row>
    <row r="1371" spans="1:7" x14ac:dyDescent="0.3">
      <c r="A1371" s="26"/>
      <c r="B1371" s="26"/>
      <c r="C1371" s="29"/>
      <c r="D1371" s="29"/>
      <c r="E1371" s="29"/>
      <c r="F1371" s="29"/>
      <c r="G1371" s="29"/>
    </row>
    <row r="1372" spans="1:7" x14ac:dyDescent="0.3">
      <c r="A1372" s="26"/>
      <c r="B1372" s="26"/>
      <c r="C1372" s="29"/>
      <c r="D1372" s="29"/>
      <c r="E1372" s="29"/>
      <c r="F1372" s="29"/>
      <c r="G1372" s="29"/>
    </row>
    <row r="1373" spans="1:7" x14ac:dyDescent="0.3">
      <c r="A1373" s="26"/>
      <c r="B1373" s="26"/>
      <c r="C1373" s="29"/>
      <c r="D1373" s="29"/>
      <c r="E1373" s="29"/>
      <c r="F1373" s="29"/>
      <c r="G1373" s="29"/>
    </row>
    <row r="1374" spans="1:7" x14ac:dyDescent="0.3">
      <c r="A1374" s="26"/>
      <c r="B1374" s="26"/>
      <c r="C1374" s="29"/>
      <c r="D1374" s="29"/>
      <c r="E1374" s="29"/>
      <c r="F1374" s="29"/>
      <c r="G1374" s="29"/>
    </row>
    <row r="1375" spans="1:7" x14ac:dyDescent="0.3">
      <c r="A1375" s="26"/>
      <c r="B1375" s="26"/>
      <c r="C1375" s="29"/>
      <c r="D1375" s="29"/>
      <c r="E1375" s="29"/>
      <c r="F1375" s="29"/>
      <c r="G1375" s="29"/>
    </row>
    <row r="1376" spans="1:7" x14ac:dyDescent="0.3">
      <c r="A1376" s="26"/>
      <c r="B1376" s="26"/>
      <c r="C1376" s="29"/>
      <c r="D1376" s="29"/>
      <c r="E1376" s="29"/>
      <c r="F1376" s="29"/>
      <c r="G1376" s="29"/>
    </row>
    <row r="1377" spans="1:7" x14ac:dyDescent="0.3">
      <c r="A1377" s="26"/>
      <c r="B1377" s="26"/>
      <c r="C1377" s="29"/>
      <c r="D1377" s="29"/>
      <c r="E1377" s="29"/>
      <c r="F1377" s="29"/>
      <c r="G1377" s="29"/>
    </row>
    <row r="1378" spans="1:7" x14ac:dyDescent="0.3">
      <c r="A1378" s="26"/>
      <c r="B1378" s="26"/>
      <c r="C1378" s="29"/>
      <c r="D1378" s="29"/>
      <c r="E1378" s="29"/>
      <c r="F1378" s="29"/>
      <c r="G1378" s="29"/>
    </row>
    <row r="1379" spans="1:7" x14ac:dyDescent="0.3">
      <c r="A1379" s="26"/>
      <c r="B1379" s="26"/>
      <c r="C1379" s="29"/>
      <c r="D1379" s="29"/>
      <c r="E1379" s="29"/>
      <c r="F1379" s="29"/>
      <c r="G1379" s="29"/>
    </row>
    <row r="1380" spans="1:7" x14ac:dyDescent="0.3">
      <c r="A1380" s="26"/>
      <c r="B1380" s="26"/>
      <c r="C1380" s="29"/>
      <c r="D1380" s="29"/>
      <c r="E1380" s="29"/>
      <c r="F1380" s="29"/>
      <c r="G1380" s="29"/>
    </row>
    <row r="1381" spans="1:7" x14ac:dyDescent="0.3">
      <c r="A1381" s="26"/>
      <c r="B1381" s="26"/>
      <c r="C1381" s="29"/>
      <c r="D1381" s="29"/>
      <c r="E1381" s="29"/>
      <c r="F1381" s="29"/>
      <c r="G1381" s="29"/>
    </row>
    <row r="1382" spans="1:7" x14ac:dyDescent="0.3">
      <c r="A1382" s="26"/>
      <c r="B1382" s="26"/>
      <c r="C1382" s="29"/>
      <c r="D1382" s="29"/>
      <c r="E1382" s="29"/>
      <c r="F1382" s="29"/>
      <c r="G1382" s="29"/>
    </row>
    <row r="1383" spans="1:7" x14ac:dyDescent="0.3">
      <c r="A1383" s="26"/>
      <c r="B1383" s="26"/>
      <c r="C1383" s="29"/>
      <c r="D1383" s="29"/>
      <c r="E1383" s="29"/>
      <c r="F1383" s="29"/>
      <c r="G1383" s="29"/>
    </row>
    <row r="1384" spans="1:7" x14ac:dyDescent="0.3">
      <c r="A1384" s="26"/>
      <c r="B1384" s="26"/>
      <c r="C1384" s="29"/>
      <c r="D1384" s="29"/>
      <c r="E1384" s="29"/>
      <c r="F1384" s="29"/>
      <c r="G1384" s="29"/>
    </row>
    <row r="1385" spans="1:7" x14ac:dyDescent="0.3">
      <c r="A1385" s="26"/>
      <c r="B1385" s="26"/>
      <c r="C1385" s="29"/>
      <c r="D1385" s="29"/>
      <c r="E1385" s="29"/>
      <c r="F1385" s="29"/>
      <c r="G1385" s="29"/>
    </row>
    <row r="1386" spans="1:7" x14ac:dyDescent="0.3">
      <c r="A1386" s="26"/>
      <c r="B1386" s="26"/>
      <c r="C1386" s="29"/>
      <c r="D1386" s="29"/>
      <c r="E1386" s="29"/>
      <c r="F1386" s="29"/>
      <c r="G1386" s="29"/>
    </row>
    <row r="1387" spans="1:7" x14ac:dyDescent="0.3">
      <c r="A1387" s="26"/>
      <c r="B1387" s="26"/>
      <c r="C1387" s="29"/>
      <c r="D1387" s="29"/>
      <c r="E1387" s="29"/>
      <c r="F1387" s="29"/>
      <c r="G1387" s="29"/>
    </row>
    <row r="1388" spans="1:7" x14ac:dyDescent="0.3">
      <c r="A1388" s="26"/>
      <c r="B1388" s="26"/>
      <c r="C1388" s="29"/>
      <c r="D1388" s="29"/>
      <c r="E1388" s="29"/>
      <c r="F1388" s="29"/>
      <c r="G1388" s="29"/>
    </row>
    <row r="1389" spans="1:7" x14ac:dyDescent="0.3">
      <c r="A1389" s="26"/>
      <c r="B1389" s="26"/>
      <c r="C1389" s="29"/>
      <c r="D1389" s="29"/>
      <c r="E1389" s="29"/>
      <c r="F1389" s="29"/>
      <c r="G1389" s="29"/>
    </row>
    <row r="1390" spans="1:7" x14ac:dyDescent="0.3">
      <c r="A1390" s="26"/>
      <c r="B1390" s="26"/>
      <c r="C1390" s="29"/>
      <c r="D1390" s="29"/>
      <c r="E1390" s="29"/>
      <c r="F1390" s="29"/>
      <c r="G1390" s="29"/>
    </row>
    <row r="1391" spans="1:7" x14ac:dyDescent="0.3">
      <c r="A1391" s="26"/>
      <c r="B1391" s="26"/>
      <c r="C1391" s="29"/>
      <c r="D1391" s="29"/>
      <c r="E1391" s="29"/>
      <c r="F1391" s="29"/>
      <c r="G1391" s="29"/>
    </row>
    <row r="1392" spans="1:7" x14ac:dyDescent="0.3">
      <c r="A1392" s="26"/>
      <c r="B1392" s="26"/>
      <c r="C1392" s="29"/>
      <c r="D1392" s="29"/>
      <c r="E1392" s="29"/>
      <c r="F1392" s="29"/>
      <c r="G1392" s="29"/>
    </row>
    <row r="1393" spans="1:7" x14ac:dyDescent="0.3">
      <c r="A1393" s="26"/>
      <c r="B1393" s="26"/>
      <c r="C1393" s="29"/>
      <c r="D1393" s="29"/>
      <c r="E1393" s="29"/>
      <c r="F1393" s="29"/>
      <c r="G1393" s="29"/>
    </row>
    <row r="1394" spans="1:7" x14ac:dyDescent="0.3">
      <c r="A1394" s="26"/>
      <c r="B1394" s="26"/>
      <c r="C1394" s="29"/>
      <c r="D1394" s="29"/>
      <c r="E1394" s="29"/>
      <c r="F1394" s="29"/>
      <c r="G1394" s="29"/>
    </row>
    <row r="1395" spans="1:7" x14ac:dyDescent="0.3">
      <c r="A1395" s="26"/>
      <c r="B1395" s="26"/>
      <c r="C1395" s="29"/>
      <c r="D1395" s="29"/>
      <c r="E1395" s="29"/>
      <c r="F1395" s="29"/>
      <c r="G1395" s="29"/>
    </row>
    <row r="1396" spans="1:7" x14ac:dyDescent="0.3">
      <c r="A1396" s="26"/>
      <c r="B1396" s="26"/>
      <c r="C1396" s="29"/>
      <c r="D1396" s="29"/>
      <c r="E1396" s="29"/>
      <c r="F1396" s="29"/>
      <c r="G1396" s="29"/>
    </row>
    <row r="1397" spans="1:7" x14ac:dyDescent="0.3">
      <c r="A1397" s="26"/>
      <c r="B1397" s="26"/>
      <c r="C1397" s="29"/>
      <c r="D1397" s="29"/>
      <c r="E1397" s="29"/>
      <c r="F1397" s="29"/>
      <c r="G1397" s="29"/>
    </row>
    <row r="1398" spans="1:7" x14ac:dyDescent="0.3">
      <c r="A1398" s="26"/>
      <c r="B1398" s="26"/>
      <c r="C1398" s="29"/>
      <c r="D1398" s="29"/>
      <c r="E1398" s="29"/>
      <c r="F1398" s="29"/>
      <c r="G1398" s="29"/>
    </row>
    <row r="1399" spans="1:7" x14ac:dyDescent="0.3">
      <c r="A1399" s="26"/>
      <c r="B1399" s="26"/>
      <c r="C1399" s="29"/>
      <c r="D1399" s="29"/>
      <c r="E1399" s="29"/>
      <c r="F1399" s="29"/>
      <c r="G1399" s="29"/>
    </row>
    <row r="1400" spans="1:7" x14ac:dyDescent="0.3">
      <c r="A1400" s="26"/>
      <c r="B1400" s="26"/>
      <c r="C1400" s="29"/>
      <c r="D1400" s="29"/>
      <c r="E1400" s="29"/>
      <c r="F1400" s="29"/>
      <c r="G1400" s="29"/>
    </row>
    <row r="1401" spans="1:7" x14ac:dyDescent="0.3">
      <c r="A1401" s="26"/>
      <c r="B1401" s="26"/>
      <c r="C1401" s="29"/>
      <c r="D1401" s="29"/>
      <c r="E1401" s="29"/>
      <c r="F1401" s="29"/>
      <c r="G1401" s="29"/>
    </row>
    <row r="1402" spans="1:7" x14ac:dyDescent="0.3">
      <c r="A1402" s="26"/>
      <c r="B1402" s="26"/>
      <c r="C1402" s="29"/>
      <c r="D1402" s="29"/>
      <c r="E1402" s="29"/>
      <c r="F1402" s="29"/>
      <c r="G1402" s="29"/>
    </row>
    <row r="1403" spans="1:7" x14ac:dyDescent="0.3">
      <c r="A1403" s="26"/>
      <c r="B1403" s="26"/>
      <c r="C1403" s="29"/>
      <c r="D1403" s="29"/>
      <c r="E1403" s="29"/>
      <c r="F1403" s="29"/>
      <c r="G1403" s="29"/>
    </row>
    <row r="1404" spans="1:7" x14ac:dyDescent="0.3">
      <c r="A1404" s="26"/>
      <c r="B1404" s="26"/>
      <c r="C1404" s="29"/>
      <c r="D1404" s="29"/>
      <c r="E1404" s="29"/>
      <c r="F1404" s="29"/>
      <c r="G1404" s="29"/>
    </row>
    <row r="1405" spans="1:7" x14ac:dyDescent="0.3">
      <c r="A1405" s="26"/>
      <c r="B1405" s="26"/>
      <c r="C1405" s="29"/>
      <c r="D1405" s="29"/>
      <c r="E1405" s="29"/>
      <c r="F1405" s="29"/>
      <c r="G1405" s="29"/>
    </row>
    <row r="1406" spans="1:7" x14ac:dyDescent="0.3">
      <c r="A1406" s="26"/>
      <c r="B1406" s="26"/>
      <c r="C1406" s="29"/>
      <c r="D1406" s="29"/>
      <c r="E1406" s="29"/>
      <c r="F1406" s="29"/>
      <c r="G1406" s="29"/>
    </row>
    <row r="1407" spans="1:7" x14ac:dyDescent="0.3">
      <c r="A1407" s="26"/>
      <c r="B1407" s="26"/>
      <c r="C1407" s="29"/>
      <c r="D1407" s="29"/>
      <c r="E1407" s="29"/>
      <c r="F1407" s="29"/>
      <c r="G1407" s="29"/>
    </row>
    <row r="1408" spans="1:7" x14ac:dyDescent="0.3">
      <c r="A1408" s="26"/>
      <c r="B1408" s="26"/>
      <c r="C1408" s="29"/>
      <c r="D1408" s="29"/>
      <c r="E1408" s="29"/>
      <c r="F1408" s="29"/>
      <c r="G1408" s="29"/>
    </row>
    <row r="1409" spans="1:7" x14ac:dyDescent="0.3">
      <c r="A1409" s="26"/>
      <c r="B1409" s="26"/>
      <c r="C1409" s="29"/>
      <c r="D1409" s="29"/>
      <c r="E1409" s="29"/>
      <c r="F1409" s="29"/>
      <c r="G1409" s="29"/>
    </row>
    <row r="1410" spans="1:7" x14ac:dyDescent="0.3">
      <c r="A1410" s="26"/>
      <c r="B1410" s="26"/>
      <c r="C1410" s="29"/>
      <c r="D1410" s="29"/>
      <c r="E1410" s="29"/>
      <c r="F1410" s="29"/>
      <c r="G1410" s="29"/>
    </row>
    <row r="1411" spans="1:7" x14ac:dyDescent="0.3">
      <c r="A1411" s="26"/>
      <c r="B1411" s="26"/>
      <c r="C1411" s="29"/>
      <c r="D1411" s="29"/>
      <c r="E1411" s="29"/>
      <c r="F1411" s="29"/>
      <c r="G1411" s="29"/>
    </row>
    <row r="1412" spans="1:7" x14ac:dyDescent="0.3">
      <c r="A1412" s="26"/>
      <c r="B1412" s="26"/>
      <c r="C1412" s="29"/>
      <c r="D1412" s="29"/>
      <c r="E1412" s="29"/>
      <c r="F1412" s="29"/>
      <c r="G1412" s="29"/>
    </row>
    <row r="1413" spans="1:7" x14ac:dyDescent="0.3">
      <c r="A1413" s="26"/>
      <c r="B1413" s="26"/>
      <c r="C1413" s="29"/>
      <c r="D1413" s="29"/>
      <c r="E1413" s="29"/>
      <c r="F1413" s="29"/>
      <c r="G1413" s="29"/>
    </row>
    <row r="1414" spans="1:7" x14ac:dyDescent="0.3">
      <c r="A1414" s="26"/>
      <c r="B1414" s="26"/>
      <c r="C1414" s="29"/>
      <c r="D1414" s="29"/>
      <c r="E1414" s="29"/>
      <c r="F1414" s="29"/>
      <c r="G1414" s="29"/>
    </row>
    <row r="1415" spans="1:7" x14ac:dyDescent="0.3">
      <c r="A1415" s="26"/>
      <c r="B1415" s="26"/>
      <c r="C1415" s="29"/>
      <c r="D1415" s="29"/>
      <c r="E1415" s="29"/>
      <c r="F1415" s="29"/>
      <c r="G1415" s="29"/>
    </row>
    <row r="1416" spans="1:7" x14ac:dyDescent="0.3">
      <c r="A1416" s="26"/>
      <c r="B1416" s="26"/>
      <c r="C1416" s="29"/>
      <c r="D1416" s="29"/>
      <c r="E1416" s="29"/>
      <c r="F1416" s="29"/>
      <c r="G1416" s="29"/>
    </row>
    <row r="1417" spans="1:7" x14ac:dyDescent="0.3">
      <c r="A1417" s="26"/>
      <c r="B1417" s="26"/>
      <c r="C1417" s="29"/>
      <c r="D1417" s="29"/>
      <c r="E1417" s="29"/>
      <c r="F1417" s="29"/>
      <c r="G1417" s="29"/>
    </row>
    <row r="1418" spans="1:7" x14ac:dyDescent="0.3">
      <c r="A1418" s="26"/>
      <c r="B1418" s="26"/>
      <c r="C1418" s="29"/>
      <c r="D1418" s="29"/>
      <c r="E1418" s="29"/>
      <c r="F1418" s="29"/>
      <c r="G1418" s="29"/>
    </row>
    <row r="1419" spans="1:7" x14ac:dyDescent="0.3">
      <c r="A1419" s="26"/>
      <c r="B1419" s="26"/>
      <c r="C1419" s="29"/>
      <c r="D1419" s="29"/>
      <c r="E1419" s="29"/>
      <c r="F1419" s="29"/>
      <c r="G1419" s="29"/>
    </row>
    <row r="1420" spans="1:7" x14ac:dyDescent="0.3">
      <c r="A1420" s="26"/>
      <c r="B1420" s="26"/>
      <c r="C1420" s="29"/>
      <c r="D1420" s="29"/>
      <c r="E1420" s="29"/>
      <c r="F1420" s="29"/>
      <c r="G1420" s="29"/>
    </row>
    <row r="1421" spans="1:7" x14ac:dyDescent="0.3">
      <c r="A1421" s="26"/>
      <c r="B1421" s="26"/>
      <c r="C1421" s="29"/>
      <c r="D1421" s="29"/>
      <c r="E1421" s="29"/>
      <c r="F1421" s="29"/>
      <c r="G1421" s="29"/>
    </row>
    <row r="1422" spans="1:7" x14ac:dyDescent="0.3">
      <c r="A1422" s="26"/>
      <c r="B1422" s="26"/>
      <c r="C1422" s="29"/>
      <c r="D1422" s="29"/>
      <c r="E1422" s="29"/>
      <c r="F1422" s="29"/>
      <c r="G1422" s="29"/>
    </row>
    <row r="1423" spans="1:7" x14ac:dyDescent="0.3">
      <c r="A1423" s="26"/>
      <c r="B1423" s="26"/>
      <c r="C1423" s="29"/>
      <c r="D1423" s="29"/>
      <c r="E1423" s="29"/>
      <c r="F1423" s="29"/>
      <c r="G1423" s="29"/>
    </row>
    <row r="1424" spans="1:7" x14ac:dyDescent="0.3">
      <c r="A1424" s="26"/>
      <c r="B1424" s="26"/>
      <c r="C1424" s="29"/>
      <c r="D1424" s="29"/>
      <c r="E1424" s="29"/>
      <c r="F1424" s="29"/>
      <c r="G1424" s="29"/>
    </row>
    <row r="1425" spans="1:7" x14ac:dyDescent="0.3">
      <c r="A1425" s="26"/>
      <c r="B1425" s="26"/>
      <c r="C1425" s="29"/>
      <c r="D1425" s="29"/>
      <c r="E1425" s="29"/>
      <c r="F1425" s="29"/>
      <c r="G1425" s="29"/>
    </row>
    <row r="1426" spans="1:7" x14ac:dyDescent="0.3">
      <c r="A1426" s="26"/>
      <c r="B1426" s="26"/>
      <c r="C1426" s="29"/>
      <c r="D1426" s="29"/>
      <c r="E1426" s="29"/>
      <c r="F1426" s="29"/>
      <c r="G1426" s="29"/>
    </row>
    <row r="1427" spans="1:7" x14ac:dyDescent="0.3">
      <c r="A1427" s="26"/>
      <c r="B1427" s="26"/>
      <c r="C1427" s="29"/>
      <c r="D1427" s="29"/>
      <c r="E1427" s="29"/>
      <c r="F1427" s="29"/>
      <c r="G1427" s="29"/>
    </row>
    <row r="1428" spans="1:7" x14ac:dyDescent="0.3">
      <c r="A1428" s="26"/>
      <c r="B1428" s="26"/>
      <c r="C1428" s="29"/>
      <c r="D1428" s="29"/>
      <c r="E1428" s="29"/>
      <c r="F1428" s="29"/>
      <c r="G1428" s="29"/>
    </row>
    <row r="1429" spans="1:7" x14ac:dyDescent="0.3">
      <c r="A1429" s="26"/>
      <c r="B1429" s="26"/>
      <c r="C1429" s="29"/>
      <c r="D1429" s="29"/>
      <c r="E1429" s="29"/>
      <c r="F1429" s="29"/>
      <c r="G1429" s="29"/>
    </row>
    <row r="1430" spans="1:7" x14ac:dyDescent="0.3">
      <c r="A1430" s="26"/>
      <c r="B1430" s="26"/>
      <c r="C1430" s="29"/>
      <c r="D1430" s="29"/>
      <c r="E1430" s="29"/>
      <c r="F1430" s="29"/>
      <c r="G1430" s="29"/>
    </row>
    <row r="1431" spans="1:7" x14ac:dyDescent="0.3">
      <c r="A1431" s="26"/>
      <c r="B1431" s="26"/>
      <c r="C1431" s="29"/>
      <c r="D1431" s="29"/>
      <c r="E1431" s="29"/>
      <c r="F1431" s="29"/>
      <c r="G1431" s="29"/>
    </row>
    <row r="1432" spans="1:7" x14ac:dyDescent="0.3">
      <c r="A1432" s="26"/>
      <c r="B1432" s="26"/>
      <c r="C1432" s="29"/>
      <c r="D1432" s="29"/>
      <c r="E1432" s="29"/>
      <c r="F1432" s="29"/>
      <c r="G1432" s="29"/>
    </row>
    <row r="1433" spans="1:7" x14ac:dyDescent="0.3">
      <c r="A1433" s="26"/>
      <c r="B1433" s="26"/>
      <c r="C1433" s="29"/>
      <c r="D1433" s="29"/>
      <c r="E1433" s="29"/>
      <c r="F1433" s="29"/>
      <c r="G1433" s="29"/>
    </row>
    <row r="1434" spans="1:7" x14ac:dyDescent="0.3">
      <c r="A1434" s="26"/>
      <c r="B1434" s="26"/>
      <c r="C1434" s="29"/>
      <c r="D1434" s="29"/>
      <c r="E1434" s="29"/>
      <c r="F1434" s="29"/>
      <c r="G1434" s="29"/>
    </row>
    <row r="1435" spans="1:7" x14ac:dyDescent="0.3">
      <c r="A1435" s="26"/>
      <c r="B1435" s="26"/>
      <c r="C1435" s="29"/>
      <c r="D1435" s="29"/>
      <c r="E1435" s="29"/>
      <c r="F1435" s="29"/>
      <c r="G1435" s="29"/>
    </row>
    <row r="1436" spans="1:7" x14ac:dyDescent="0.3">
      <c r="A1436" s="26"/>
      <c r="B1436" s="26"/>
      <c r="C1436" s="29"/>
      <c r="D1436" s="29"/>
      <c r="E1436" s="29"/>
      <c r="F1436" s="29"/>
      <c r="G1436" s="29"/>
    </row>
    <row r="1437" spans="1:7" x14ac:dyDescent="0.3">
      <c r="A1437" s="26"/>
      <c r="B1437" s="26"/>
      <c r="C1437" s="29"/>
      <c r="D1437" s="29"/>
      <c r="E1437" s="29"/>
      <c r="F1437" s="29"/>
      <c r="G1437" s="29"/>
    </row>
    <row r="1438" spans="1:7" x14ac:dyDescent="0.3">
      <c r="A1438" s="26"/>
      <c r="B1438" s="26"/>
      <c r="C1438" s="29"/>
      <c r="D1438" s="29"/>
      <c r="E1438" s="29"/>
      <c r="F1438" s="29"/>
      <c r="G1438" s="29"/>
    </row>
    <row r="1439" spans="1:7" x14ac:dyDescent="0.3">
      <c r="A1439" s="26"/>
      <c r="B1439" s="26"/>
      <c r="C1439" s="29"/>
      <c r="D1439" s="29"/>
      <c r="E1439" s="29"/>
      <c r="F1439" s="29"/>
      <c r="G1439" s="29"/>
    </row>
    <row r="1440" spans="1:7" x14ac:dyDescent="0.3">
      <c r="A1440" s="26"/>
      <c r="B1440" s="26"/>
      <c r="C1440" s="29"/>
      <c r="D1440" s="29"/>
      <c r="E1440" s="29"/>
      <c r="F1440" s="29"/>
      <c r="G1440" s="29"/>
    </row>
    <row r="1441" spans="1:7" x14ac:dyDescent="0.3">
      <c r="A1441" s="26"/>
      <c r="B1441" s="26"/>
      <c r="C1441" s="29"/>
      <c r="D1441" s="29"/>
      <c r="E1441" s="29"/>
      <c r="F1441" s="29"/>
      <c r="G1441" s="29"/>
    </row>
    <row r="1442" spans="1:7" x14ac:dyDescent="0.3">
      <c r="A1442" s="26"/>
      <c r="B1442" s="26"/>
      <c r="C1442" s="29"/>
      <c r="D1442" s="29"/>
      <c r="E1442" s="29"/>
      <c r="F1442" s="29"/>
      <c r="G1442" s="29"/>
    </row>
    <row r="1443" spans="1:7" x14ac:dyDescent="0.3">
      <c r="A1443" s="26"/>
      <c r="B1443" s="26"/>
      <c r="C1443" s="29"/>
      <c r="D1443" s="29"/>
      <c r="E1443" s="29"/>
      <c r="F1443" s="29"/>
      <c r="G1443" s="29"/>
    </row>
    <row r="1444" spans="1:7" x14ac:dyDescent="0.3">
      <c r="A1444" s="26"/>
      <c r="B1444" s="26"/>
      <c r="C1444" s="29"/>
      <c r="D1444" s="29"/>
      <c r="E1444" s="29"/>
      <c r="F1444" s="29"/>
      <c r="G1444" s="29"/>
    </row>
    <row r="1445" spans="1:7" x14ac:dyDescent="0.3">
      <c r="A1445" s="26"/>
      <c r="B1445" s="26"/>
      <c r="C1445" s="29"/>
      <c r="D1445" s="29"/>
      <c r="E1445" s="29"/>
      <c r="F1445" s="29"/>
      <c r="G1445" s="29"/>
    </row>
    <row r="1446" spans="1:7" x14ac:dyDescent="0.3">
      <c r="A1446" s="26"/>
      <c r="B1446" s="26"/>
      <c r="C1446" s="29"/>
      <c r="D1446" s="29"/>
      <c r="E1446" s="29"/>
      <c r="F1446" s="29"/>
      <c r="G1446" s="29"/>
    </row>
    <row r="1447" spans="1:7" x14ac:dyDescent="0.3">
      <c r="A1447" s="26"/>
      <c r="B1447" s="26"/>
      <c r="C1447" s="29"/>
      <c r="D1447" s="29"/>
      <c r="E1447" s="29"/>
      <c r="F1447" s="29"/>
      <c r="G1447" s="29"/>
    </row>
    <row r="1448" spans="1:7" x14ac:dyDescent="0.3">
      <c r="A1448" s="26"/>
      <c r="B1448" s="26"/>
      <c r="C1448" s="29"/>
      <c r="D1448" s="29"/>
      <c r="E1448" s="29"/>
      <c r="F1448" s="29"/>
      <c r="G1448" s="29"/>
    </row>
    <row r="1449" spans="1:7" x14ac:dyDescent="0.3">
      <c r="A1449" s="26"/>
      <c r="B1449" s="26"/>
      <c r="C1449" s="29"/>
      <c r="D1449" s="29"/>
      <c r="E1449" s="29"/>
      <c r="F1449" s="29"/>
      <c r="G1449" s="29"/>
    </row>
    <row r="1450" spans="1:7" x14ac:dyDescent="0.3">
      <c r="A1450" s="26"/>
      <c r="B1450" s="26"/>
      <c r="C1450" s="29"/>
      <c r="D1450" s="29"/>
      <c r="E1450" s="29"/>
      <c r="F1450" s="29"/>
      <c r="G1450" s="29"/>
    </row>
    <row r="1451" spans="1:7" x14ac:dyDescent="0.3">
      <c r="A1451" s="26"/>
      <c r="B1451" s="26"/>
      <c r="C1451" s="29"/>
      <c r="D1451" s="29"/>
      <c r="E1451" s="29"/>
      <c r="F1451" s="29"/>
      <c r="G1451" s="29"/>
    </row>
    <row r="1452" spans="1:7" x14ac:dyDescent="0.3">
      <c r="A1452" s="26"/>
      <c r="B1452" s="26"/>
      <c r="C1452" s="29"/>
      <c r="D1452" s="29"/>
      <c r="E1452" s="29"/>
      <c r="F1452" s="29"/>
      <c r="G1452" s="29"/>
    </row>
    <row r="1453" spans="1:7" x14ac:dyDescent="0.3">
      <c r="A1453" s="26"/>
      <c r="B1453" s="26"/>
      <c r="C1453" s="29"/>
      <c r="D1453" s="29"/>
      <c r="E1453" s="29"/>
      <c r="F1453" s="29"/>
      <c r="G1453" s="29"/>
    </row>
    <row r="1454" spans="1:7" x14ac:dyDescent="0.3">
      <c r="A1454" s="26"/>
      <c r="B1454" s="26"/>
      <c r="C1454" s="29"/>
      <c r="D1454" s="29"/>
      <c r="E1454" s="29"/>
      <c r="F1454" s="29"/>
      <c r="G1454" s="29"/>
    </row>
    <row r="1455" spans="1:7" x14ac:dyDescent="0.3">
      <c r="A1455" s="26"/>
      <c r="B1455" s="26"/>
      <c r="C1455" s="29"/>
      <c r="D1455" s="29"/>
      <c r="E1455" s="29"/>
      <c r="F1455" s="29"/>
      <c r="G1455" s="29"/>
    </row>
    <row r="1456" spans="1:7" x14ac:dyDescent="0.3">
      <c r="A1456" s="26"/>
      <c r="B1456" s="26"/>
      <c r="C1456" s="29"/>
      <c r="D1456" s="29"/>
      <c r="E1456" s="29"/>
      <c r="F1456" s="29"/>
      <c r="G1456" s="29"/>
    </row>
    <row r="1457" spans="1:7" x14ac:dyDescent="0.3">
      <c r="A1457" s="26"/>
      <c r="B1457" s="26"/>
      <c r="C1457" s="29"/>
      <c r="D1457" s="29"/>
      <c r="E1457" s="29"/>
      <c r="F1457" s="29"/>
      <c r="G1457" s="29"/>
    </row>
    <row r="1458" spans="1:7" x14ac:dyDescent="0.3">
      <c r="A1458" s="26"/>
      <c r="B1458" s="26"/>
      <c r="C1458" s="29"/>
      <c r="D1458" s="29"/>
      <c r="E1458" s="29"/>
      <c r="F1458" s="29"/>
      <c r="G1458" s="29"/>
    </row>
    <row r="1459" spans="1:7" x14ac:dyDescent="0.3">
      <c r="A1459" s="26"/>
      <c r="B1459" s="26"/>
      <c r="C1459" s="29"/>
      <c r="D1459" s="29"/>
      <c r="E1459" s="29"/>
      <c r="F1459" s="29"/>
      <c r="G1459" s="29"/>
    </row>
    <row r="1460" spans="1:7" x14ac:dyDescent="0.3">
      <c r="A1460" s="26"/>
      <c r="B1460" s="26"/>
      <c r="C1460" s="29"/>
      <c r="D1460" s="29"/>
      <c r="E1460" s="29"/>
      <c r="F1460" s="29"/>
      <c r="G1460" s="29"/>
    </row>
    <row r="1461" spans="1:7" x14ac:dyDescent="0.3">
      <c r="A1461" s="26"/>
      <c r="B1461" s="26"/>
      <c r="C1461" s="29"/>
      <c r="D1461" s="29"/>
      <c r="E1461" s="29"/>
      <c r="F1461" s="29"/>
      <c r="G1461" s="29"/>
    </row>
    <row r="1462" spans="1:7" x14ac:dyDescent="0.3">
      <c r="A1462" s="26"/>
      <c r="B1462" s="26"/>
      <c r="C1462" s="29"/>
      <c r="D1462" s="29"/>
      <c r="E1462" s="29"/>
      <c r="F1462" s="29"/>
      <c r="G1462" s="29"/>
    </row>
    <row r="1463" spans="1:7" x14ac:dyDescent="0.3">
      <c r="A1463" s="26"/>
      <c r="B1463" s="26"/>
      <c r="C1463" s="29"/>
      <c r="D1463" s="29"/>
      <c r="E1463" s="29"/>
      <c r="F1463" s="29"/>
      <c r="G1463" s="29"/>
    </row>
    <row r="1464" spans="1:7" x14ac:dyDescent="0.3">
      <c r="A1464" s="26"/>
      <c r="B1464" s="26"/>
      <c r="C1464" s="29"/>
      <c r="D1464" s="29"/>
      <c r="E1464" s="29"/>
      <c r="F1464" s="29"/>
      <c r="G1464" s="29"/>
    </row>
    <row r="1465" spans="1:7" x14ac:dyDescent="0.3">
      <c r="A1465" s="26"/>
      <c r="B1465" s="26"/>
      <c r="C1465" s="29"/>
      <c r="D1465" s="29"/>
      <c r="E1465" s="29"/>
      <c r="F1465" s="29"/>
      <c r="G1465" s="29"/>
    </row>
    <row r="1466" spans="1:7" x14ac:dyDescent="0.3">
      <c r="A1466" s="26"/>
      <c r="B1466" s="26"/>
      <c r="C1466" s="29"/>
      <c r="D1466" s="29"/>
      <c r="E1466" s="29"/>
      <c r="F1466" s="29"/>
      <c r="G1466" s="29"/>
    </row>
    <row r="1467" spans="1:7" x14ac:dyDescent="0.3">
      <c r="A1467" s="26"/>
      <c r="B1467" s="26"/>
      <c r="C1467" s="29"/>
      <c r="D1467" s="29"/>
      <c r="E1467" s="29"/>
      <c r="F1467" s="29"/>
      <c r="G1467" s="29"/>
    </row>
    <row r="1468" spans="1:7" x14ac:dyDescent="0.3">
      <c r="A1468" s="26"/>
      <c r="B1468" s="26"/>
      <c r="C1468" s="29"/>
      <c r="D1468" s="29"/>
      <c r="E1468" s="29"/>
      <c r="F1468" s="29"/>
      <c r="G1468" s="29"/>
    </row>
    <row r="1469" spans="1:7" x14ac:dyDescent="0.3">
      <c r="A1469" s="26"/>
      <c r="B1469" s="26"/>
      <c r="C1469" s="29"/>
      <c r="D1469" s="29"/>
      <c r="E1469" s="29"/>
      <c r="F1469" s="29"/>
      <c r="G1469" s="29"/>
    </row>
    <row r="1470" spans="1:7" x14ac:dyDescent="0.3">
      <c r="A1470" s="26"/>
      <c r="B1470" s="26"/>
      <c r="C1470" s="29"/>
      <c r="D1470" s="29"/>
      <c r="E1470" s="29"/>
      <c r="F1470" s="29"/>
      <c r="G1470" s="29"/>
    </row>
    <row r="1471" spans="1:7" x14ac:dyDescent="0.3">
      <c r="A1471" s="26"/>
      <c r="B1471" s="26"/>
      <c r="C1471" s="29"/>
      <c r="D1471" s="29"/>
      <c r="E1471" s="29"/>
      <c r="F1471" s="29"/>
      <c r="G1471" s="29"/>
    </row>
    <row r="1472" spans="1:7" x14ac:dyDescent="0.3">
      <c r="A1472" s="26"/>
      <c r="B1472" s="26"/>
      <c r="C1472" s="29"/>
      <c r="D1472" s="29"/>
      <c r="E1472" s="29"/>
      <c r="F1472" s="29"/>
      <c r="G1472" s="29"/>
    </row>
    <row r="1473" spans="1:7" x14ac:dyDescent="0.3">
      <c r="A1473" s="26"/>
      <c r="B1473" s="26"/>
      <c r="C1473" s="29"/>
      <c r="D1473" s="29"/>
      <c r="E1473" s="29"/>
      <c r="F1473" s="29"/>
      <c r="G1473" s="29"/>
    </row>
    <row r="1474" spans="1:7" x14ac:dyDescent="0.3">
      <c r="A1474" s="26"/>
      <c r="B1474" s="26"/>
      <c r="C1474" s="29"/>
      <c r="D1474" s="29"/>
      <c r="E1474" s="29"/>
      <c r="F1474" s="29"/>
      <c r="G1474" s="29"/>
    </row>
    <row r="1475" spans="1:7" x14ac:dyDescent="0.3">
      <c r="A1475" s="26"/>
      <c r="B1475" s="26"/>
      <c r="C1475" s="29"/>
      <c r="D1475" s="29"/>
      <c r="E1475" s="29"/>
      <c r="F1475" s="29"/>
      <c r="G1475" s="29"/>
    </row>
    <row r="1476" spans="1:7" x14ac:dyDescent="0.3">
      <c r="A1476" s="26"/>
      <c r="B1476" s="26"/>
      <c r="C1476" s="29"/>
      <c r="D1476" s="29"/>
      <c r="E1476" s="29"/>
      <c r="F1476" s="29"/>
      <c r="G1476" s="29"/>
    </row>
    <row r="1477" spans="1:7" x14ac:dyDescent="0.3">
      <c r="A1477" s="26"/>
      <c r="B1477" s="26"/>
      <c r="C1477" s="29"/>
      <c r="D1477" s="29"/>
      <c r="E1477" s="29"/>
      <c r="F1477" s="29"/>
      <c r="G1477" s="29"/>
    </row>
    <row r="1478" spans="1:7" x14ac:dyDescent="0.3">
      <c r="A1478" s="26"/>
      <c r="B1478" s="26"/>
      <c r="C1478" s="29"/>
      <c r="D1478" s="29"/>
      <c r="E1478" s="29"/>
      <c r="F1478" s="29"/>
      <c r="G1478" s="29"/>
    </row>
    <row r="1479" spans="1:7" x14ac:dyDescent="0.3">
      <c r="A1479" s="26"/>
      <c r="B1479" s="26"/>
      <c r="C1479" s="29"/>
      <c r="D1479" s="29"/>
      <c r="E1479" s="29"/>
      <c r="F1479" s="29"/>
      <c r="G1479" s="29"/>
    </row>
    <row r="1480" spans="1:7" x14ac:dyDescent="0.3">
      <c r="A1480" s="26"/>
      <c r="B1480" s="26"/>
      <c r="C1480" s="29"/>
      <c r="D1480" s="29"/>
      <c r="E1480" s="29"/>
      <c r="F1480" s="29"/>
      <c r="G1480" s="29"/>
    </row>
    <row r="1481" spans="1:7" x14ac:dyDescent="0.3">
      <c r="A1481" s="26"/>
      <c r="B1481" s="26"/>
      <c r="C1481" s="29"/>
      <c r="D1481" s="29"/>
      <c r="E1481" s="29"/>
      <c r="F1481" s="29"/>
      <c r="G1481" s="29"/>
    </row>
    <row r="1482" spans="1:7" x14ac:dyDescent="0.3">
      <c r="A1482" s="26"/>
      <c r="B1482" s="26"/>
      <c r="C1482" s="29"/>
      <c r="D1482" s="29"/>
      <c r="E1482" s="29"/>
      <c r="F1482" s="29"/>
      <c r="G1482" s="29"/>
    </row>
    <row r="1483" spans="1:7" x14ac:dyDescent="0.3">
      <c r="A1483" s="26"/>
      <c r="B1483" s="26"/>
      <c r="C1483" s="29"/>
      <c r="D1483" s="29"/>
      <c r="E1483" s="29"/>
      <c r="F1483" s="29"/>
      <c r="G1483" s="29"/>
    </row>
    <row r="1484" spans="1:7" x14ac:dyDescent="0.3">
      <c r="A1484" s="26"/>
      <c r="B1484" s="26"/>
      <c r="C1484" s="29"/>
      <c r="D1484" s="29"/>
      <c r="E1484" s="29"/>
      <c r="F1484" s="29"/>
      <c r="G1484" s="29"/>
    </row>
    <row r="1485" spans="1:7" x14ac:dyDescent="0.3">
      <c r="A1485" s="26"/>
      <c r="B1485" s="26"/>
      <c r="C1485" s="29"/>
      <c r="D1485" s="29"/>
      <c r="E1485" s="29"/>
      <c r="F1485" s="29"/>
      <c r="G1485" s="29"/>
    </row>
    <row r="1486" spans="1:7" x14ac:dyDescent="0.3">
      <c r="A1486" s="26"/>
      <c r="B1486" s="26"/>
      <c r="C1486" s="29"/>
      <c r="D1486" s="29"/>
      <c r="E1486" s="29"/>
      <c r="F1486" s="29"/>
      <c r="G1486" s="29"/>
    </row>
    <row r="1487" spans="1:7" x14ac:dyDescent="0.3">
      <c r="A1487" s="26"/>
      <c r="B1487" s="26"/>
      <c r="C1487" s="29"/>
      <c r="D1487" s="29"/>
      <c r="E1487" s="29"/>
      <c r="F1487" s="29"/>
      <c r="G1487" s="29"/>
    </row>
    <row r="1488" spans="1:7" x14ac:dyDescent="0.3">
      <c r="A1488" s="26"/>
      <c r="B1488" s="26"/>
      <c r="C1488" s="29"/>
      <c r="D1488" s="29"/>
      <c r="E1488" s="29"/>
      <c r="F1488" s="29"/>
      <c r="G1488" s="29"/>
    </row>
    <row r="1489" spans="1:7" x14ac:dyDescent="0.3">
      <c r="A1489" s="26"/>
      <c r="B1489" s="26"/>
      <c r="C1489" s="29"/>
      <c r="D1489" s="29"/>
      <c r="E1489" s="29"/>
      <c r="F1489" s="29"/>
      <c r="G1489" s="29"/>
    </row>
    <row r="1490" spans="1:7" x14ac:dyDescent="0.3">
      <c r="A1490" s="26"/>
      <c r="B1490" s="26"/>
      <c r="C1490" s="29"/>
      <c r="D1490" s="29"/>
      <c r="E1490" s="29"/>
      <c r="F1490" s="29"/>
      <c r="G1490" s="29"/>
    </row>
    <row r="1491" spans="1:7" x14ac:dyDescent="0.3">
      <c r="A1491" s="26"/>
      <c r="B1491" s="26"/>
      <c r="C1491" s="29"/>
      <c r="D1491" s="29"/>
      <c r="E1491" s="29"/>
      <c r="F1491" s="29"/>
      <c r="G1491" s="29"/>
    </row>
    <row r="1492" spans="1:7" x14ac:dyDescent="0.3">
      <c r="A1492" s="26"/>
      <c r="B1492" s="26"/>
      <c r="C1492" s="29"/>
      <c r="D1492" s="29"/>
      <c r="E1492" s="29"/>
      <c r="F1492" s="29"/>
      <c r="G1492" s="29"/>
    </row>
    <row r="1493" spans="1:7" x14ac:dyDescent="0.3">
      <c r="A1493" s="26"/>
      <c r="B1493" s="26"/>
      <c r="C1493" s="29"/>
      <c r="D1493" s="29"/>
      <c r="E1493" s="29"/>
      <c r="F1493" s="29"/>
      <c r="G1493" s="29"/>
    </row>
    <row r="1494" spans="1:7" x14ac:dyDescent="0.3">
      <c r="A1494" s="26"/>
      <c r="B1494" s="26"/>
      <c r="C1494" s="29"/>
      <c r="D1494" s="29"/>
      <c r="E1494" s="29"/>
      <c r="F1494" s="29"/>
      <c r="G1494" s="29"/>
    </row>
    <row r="1495" spans="1:7" x14ac:dyDescent="0.3">
      <c r="A1495" s="26"/>
      <c r="B1495" s="26"/>
      <c r="C1495" s="29"/>
      <c r="D1495" s="29"/>
      <c r="E1495" s="29"/>
      <c r="F1495" s="29"/>
      <c r="G1495" s="29"/>
    </row>
    <row r="1496" spans="1:7" x14ac:dyDescent="0.3">
      <c r="A1496" s="26"/>
      <c r="B1496" s="26"/>
      <c r="C1496" s="29"/>
      <c r="D1496" s="29"/>
      <c r="E1496" s="29"/>
      <c r="F1496" s="29"/>
      <c r="G1496" s="29"/>
    </row>
    <row r="1497" spans="1:7" x14ac:dyDescent="0.3">
      <c r="A1497" s="26"/>
      <c r="B1497" s="26"/>
      <c r="C1497" s="29"/>
      <c r="D1497" s="29"/>
      <c r="E1497" s="29"/>
      <c r="F1497" s="29"/>
      <c r="G1497" s="29"/>
    </row>
    <row r="1498" spans="1:7" x14ac:dyDescent="0.3">
      <c r="A1498" s="26"/>
      <c r="B1498" s="26"/>
      <c r="C1498" s="29"/>
      <c r="D1498" s="29"/>
      <c r="E1498" s="29"/>
      <c r="F1498" s="29"/>
      <c r="G1498" s="29"/>
    </row>
    <row r="1499" spans="1:7" x14ac:dyDescent="0.3">
      <c r="A1499" s="26"/>
      <c r="B1499" s="26"/>
      <c r="C1499" s="29"/>
      <c r="D1499" s="29"/>
      <c r="E1499" s="29"/>
      <c r="F1499" s="29"/>
      <c r="G1499" s="29"/>
    </row>
    <row r="1500" spans="1:7" x14ac:dyDescent="0.3">
      <c r="A1500" s="26"/>
      <c r="B1500" s="26"/>
      <c r="C1500" s="29"/>
      <c r="D1500" s="29"/>
      <c r="E1500" s="29"/>
      <c r="F1500" s="29"/>
      <c r="G1500" s="29"/>
    </row>
    <row r="1501" spans="1:7" x14ac:dyDescent="0.3">
      <c r="A1501" s="26"/>
      <c r="B1501" s="26"/>
      <c r="C1501" s="29"/>
      <c r="D1501" s="29"/>
      <c r="E1501" s="29"/>
      <c r="F1501" s="29"/>
      <c r="G1501" s="29"/>
    </row>
    <row r="1502" spans="1:7" x14ac:dyDescent="0.3">
      <c r="A1502" s="26"/>
      <c r="B1502" s="26"/>
      <c r="C1502" s="29"/>
      <c r="D1502" s="29"/>
      <c r="E1502" s="29"/>
      <c r="F1502" s="29"/>
      <c r="G1502" s="29"/>
    </row>
    <row r="1503" spans="1:7" x14ac:dyDescent="0.3">
      <c r="A1503" s="26"/>
      <c r="B1503" s="26"/>
      <c r="C1503" s="29"/>
      <c r="D1503" s="29"/>
      <c r="E1503" s="29"/>
      <c r="F1503" s="29"/>
      <c r="G1503" s="29"/>
    </row>
    <row r="1504" spans="1:7" x14ac:dyDescent="0.3">
      <c r="A1504" s="26"/>
      <c r="B1504" s="26"/>
      <c r="C1504" s="29"/>
      <c r="D1504" s="29"/>
      <c r="E1504" s="29"/>
      <c r="F1504" s="29"/>
      <c r="G1504" s="29"/>
    </row>
    <row r="1505" spans="1:7" x14ac:dyDescent="0.3">
      <c r="A1505" s="26"/>
      <c r="B1505" s="26"/>
      <c r="C1505" s="29"/>
      <c r="D1505" s="29"/>
      <c r="E1505" s="29"/>
      <c r="F1505" s="29"/>
      <c r="G1505" s="29"/>
    </row>
    <row r="1506" spans="1:7" x14ac:dyDescent="0.3">
      <c r="A1506" s="26"/>
      <c r="B1506" s="26"/>
      <c r="C1506" s="29"/>
      <c r="D1506" s="29"/>
      <c r="E1506" s="29"/>
      <c r="F1506" s="29"/>
      <c r="G1506" s="29"/>
    </row>
    <row r="1507" spans="1:7" x14ac:dyDescent="0.3">
      <c r="A1507" s="26"/>
      <c r="B1507" s="26"/>
      <c r="C1507" s="29"/>
      <c r="D1507" s="29"/>
      <c r="E1507" s="29"/>
      <c r="F1507" s="29"/>
      <c r="G1507" s="29"/>
    </row>
    <row r="1508" spans="1:7" x14ac:dyDescent="0.3">
      <c r="A1508" s="26"/>
      <c r="B1508" s="26"/>
      <c r="C1508" s="29"/>
      <c r="D1508" s="29"/>
      <c r="E1508" s="29"/>
      <c r="F1508" s="29"/>
      <c r="G1508" s="29"/>
    </row>
    <row r="1509" spans="1:7" x14ac:dyDescent="0.3">
      <c r="A1509" s="26"/>
      <c r="B1509" s="26"/>
      <c r="C1509" s="29"/>
      <c r="D1509" s="29"/>
      <c r="E1509" s="29"/>
      <c r="F1509" s="29"/>
      <c r="G1509" s="29"/>
    </row>
    <row r="1510" spans="1:7" x14ac:dyDescent="0.3">
      <c r="A1510" s="26"/>
      <c r="B1510" s="26"/>
      <c r="C1510" s="29"/>
      <c r="D1510" s="29"/>
      <c r="E1510" s="29"/>
      <c r="F1510" s="29"/>
      <c r="G1510" s="29"/>
    </row>
    <row r="1511" spans="1:7" x14ac:dyDescent="0.3">
      <c r="A1511" s="26"/>
      <c r="B1511" s="26"/>
      <c r="C1511" s="29"/>
      <c r="D1511" s="29"/>
      <c r="E1511" s="29"/>
      <c r="F1511" s="29"/>
      <c r="G1511" s="29"/>
    </row>
    <row r="1512" spans="1:7" x14ac:dyDescent="0.3">
      <c r="A1512" s="26"/>
      <c r="B1512" s="26"/>
      <c r="C1512" s="29"/>
      <c r="D1512" s="29"/>
      <c r="E1512" s="29"/>
      <c r="F1512" s="29"/>
      <c r="G1512" s="29"/>
    </row>
    <row r="1513" spans="1:7" x14ac:dyDescent="0.3">
      <c r="A1513" s="26"/>
      <c r="B1513" s="26"/>
      <c r="C1513" s="29"/>
      <c r="D1513" s="29"/>
      <c r="E1513" s="29"/>
      <c r="F1513" s="29"/>
      <c r="G1513" s="29"/>
    </row>
    <row r="1514" spans="1:7" x14ac:dyDescent="0.3">
      <c r="A1514" s="26"/>
      <c r="B1514" s="26"/>
      <c r="C1514" s="29"/>
      <c r="D1514" s="29"/>
      <c r="E1514" s="29"/>
      <c r="F1514" s="29"/>
      <c r="G1514" s="29"/>
    </row>
    <row r="1515" spans="1:7" x14ac:dyDescent="0.3">
      <c r="A1515" s="26"/>
      <c r="B1515" s="26"/>
      <c r="C1515" s="29"/>
      <c r="D1515" s="29"/>
      <c r="E1515" s="29"/>
      <c r="F1515" s="29"/>
      <c r="G1515" s="29"/>
    </row>
    <row r="1516" spans="1:7" x14ac:dyDescent="0.3">
      <c r="A1516" s="26"/>
      <c r="B1516" s="26"/>
      <c r="C1516" s="29"/>
      <c r="D1516" s="29"/>
      <c r="E1516" s="29"/>
      <c r="F1516" s="29"/>
      <c r="G1516" s="29"/>
    </row>
    <row r="1517" spans="1:7" x14ac:dyDescent="0.3">
      <c r="A1517" s="26"/>
      <c r="B1517" s="26"/>
      <c r="C1517" s="29"/>
      <c r="D1517" s="29"/>
      <c r="E1517" s="29"/>
      <c r="F1517" s="29"/>
      <c r="G1517" s="29"/>
    </row>
    <row r="1518" spans="1:7" x14ac:dyDescent="0.3">
      <c r="A1518" s="26"/>
      <c r="B1518" s="26"/>
      <c r="C1518" s="29"/>
      <c r="D1518" s="29"/>
      <c r="E1518" s="29"/>
      <c r="F1518" s="29"/>
      <c r="G1518" s="29"/>
    </row>
    <row r="1519" spans="1:7" x14ac:dyDescent="0.3">
      <c r="A1519" s="26"/>
      <c r="B1519" s="26"/>
      <c r="C1519" s="29"/>
      <c r="D1519" s="29"/>
      <c r="E1519" s="29"/>
      <c r="F1519" s="29"/>
      <c r="G1519" s="29"/>
    </row>
    <row r="1520" spans="1:7" x14ac:dyDescent="0.3">
      <c r="A1520" s="26"/>
      <c r="B1520" s="26"/>
      <c r="C1520" s="29"/>
      <c r="D1520" s="29"/>
      <c r="E1520" s="29"/>
      <c r="F1520" s="29"/>
      <c r="G1520" s="29"/>
    </row>
    <row r="1521" spans="1:7" x14ac:dyDescent="0.3">
      <c r="A1521" s="26"/>
      <c r="B1521" s="26"/>
      <c r="C1521" s="29"/>
      <c r="D1521" s="29"/>
      <c r="E1521" s="29"/>
      <c r="F1521" s="29"/>
      <c r="G1521" s="29"/>
    </row>
    <row r="1522" spans="1:7" x14ac:dyDescent="0.3">
      <c r="A1522" s="26"/>
      <c r="B1522" s="26"/>
      <c r="C1522" s="29"/>
      <c r="D1522" s="29"/>
      <c r="E1522" s="29"/>
      <c r="F1522" s="29"/>
      <c r="G1522" s="29"/>
    </row>
    <row r="1523" spans="1:7" x14ac:dyDescent="0.3">
      <c r="A1523" s="26"/>
      <c r="B1523" s="26"/>
      <c r="C1523" s="29"/>
      <c r="D1523" s="29"/>
      <c r="E1523" s="29"/>
      <c r="F1523" s="29"/>
      <c r="G1523" s="29"/>
    </row>
    <row r="1524" spans="1:7" x14ac:dyDescent="0.3">
      <c r="A1524" s="26"/>
      <c r="B1524" s="26"/>
      <c r="C1524" s="29"/>
      <c r="D1524" s="29"/>
      <c r="E1524" s="29"/>
      <c r="F1524" s="29"/>
      <c r="G1524" s="29"/>
    </row>
    <row r="1525" spans="1:7" x14ac:dyDescent="0.3">
      <c r="A1525" s="26"/>
      <c r="B1525" s="26"/>
      <c r="C1525" s="29"/>
      <c r="D1525" s="29"/>
      <c r="E1525" s="29"/>
      <c r="F1525" s="29"/>
      <c r="G1525" s="29"/>
    </row>
    <row r="1526" spans="1:7" x14ac:dyDescent="0.3">
      <c r="A1526" s="26"/>
      <c r="B1526" s="26"/>
      <c r="C1526" s="29"/>
      <c r="D1526" s="29"/>
      <c r="E1526" s="29"/>
      <c r="F1526" s="29"/>
      <c r="G1526" s="29"/>
    </row>
    <row r="1527" spans="1:7" x14ac:dyDescent="0.3">
      <c r="A1527" s="26"/>
      <c r="B1527" s="26"/>
      <c r="C1527" s="29"/>
      <c r="D1527" s="29"/>
      <c r="E1527" s="29"/>
      <c r="F1527" s="29"/>
      <c r="G1527" s="29"/>
    </row>
    <row r="1528" spans="1:7" x14ac:dyDescent="0.3">
      <c r="A1528" s="26"/>
      <c r="B1528" s="26"/>
      <c r="C1528" s="29"/>
      <c r="D1528" s="29"/>
      <c r="E1528" s="29"/>
      <c r="F1528" s="29"/>
      <c r="G1528" s="29"/>
    </row>
    <row r="1529" spans="1:7" x14ac:dyDescent="0.3">
      <c r="A1529" s="26"/>
      <c r="B1529" s="26"/>
      <c r="C1529" s="29"/>
      <c r="D1529" s="29"/>
      <c r="E1529" s="29"/>
      <c r="F1529" s="29"/>
      <c r="G1529" s="29"/>
    </row>
    <row r="1530" spans="1:7" x14ac:dyDescent="0.3">
      <c r="A1530" s="26"/>
      <c r="B1530" s="26"/>
      <c r="C1530" s="29"/>
      <c r="D1530" s="29"/>
      <c r="E1530" s="29"/>
      <c r="F1530" s="29"/>
      <c r="G1530" s="29"/>
    </row>
    <row r="1531" spans="1:7" x14ac:dyDescent="0.3">
      <c r="A1531" s="26"/>
      <c r="B1531" s="26"/>
      <c r="C1531" s="29"/>
      <c r="D1531" s="29"/>
      <c r="E1531" s="29"/>
      <c r="F1531" s="29"/>
      <c r="G1531" s="29"/>
    </row>
    <row r="1532" spans="1:7" x14ac:dyDescent="0.3">
      <c r="A1532" s="26"/>
      <c r="B1532" s="26"/>
      <c r="C1532" s="29"/>
      <c r="D1532" s="29"/>
      <c r="E1532" s="29"/>
      <c r="F1532" s="29"/>
      <c r="G1532" s="29"/>
    </row>
    <row r="1533" spans="1:7" x14ac:dyDescent="0.3">
      <c r="A1533" s="26"/>
      <c r="B1533" s="26"/>
      <c r="C1533" s="29"/>
      <c r="D1533" s="29"/>
      <c r="E1533" s="29"/>
      <c r="F1533" s="29"/>
      <c r="G1533" s="29"/>
    </row>
    <row r="1534" spans="1:7" x14ac:dyDescent="0.3">
      <c r="A1534" s="26"/>
      <c r="B1534" s="26"/>
      <c r="C1534" s="29"/>
      <c r="D1534" s="29"/>
      <c r="E1534" s="29"/>
      <c r="F1534" s="29"/>
      <c r="G1534" s="29"/>
    </row>
    <row r="1535" spans="1:7" x14ac:dyDescent="0.3">
      <c r="A1535" s="26"/>
      <c r="B1535" s="26"/>
      <c r="C1535" s="29"/>
      <c r="D1535" s="29"/>
      <c r="E1535" s="29"/>
      <c r="F1535" s="29"/>
      <c r="G1535" s="29"/>
    </row>
    <row r="1536" spans="1:7" x14ac:dyDescent="0.3">
      <c r="A1536" s="26"/>
      <c r="B1536" s="26"/>
      <c r="C1536" s="29"/>
      <c r="D1536" s="29"/>
      <c r="E1536" s="29"/>
      <c r="F1536" s="29"/>
      <c r="G1536" s="29"/>
    </row>
    <row r="1537" spans="1:7" x14ac:dyDescent="0.3">
      <c r="A1537" s="26"/>
      <c r="B1537" s="26"/>
      <c r="C1537" s="29"/>
      <c r="D1537" s="29"/>
      <c r="E1537" s="29"/>
      <c r="F1537" s="29"/>
      <c r="G1537" s="29"/>
    </row>
    <row r="1538" spans="1:7" x14ac:dyDescent="0.3">
      <c r="A1538" s="26"/>
      <c r="B1538" s="26"/>
      <c r="C1538" s="29"/>
      <c r="D1538" s="29"/>
      <c r="E1538" s="29"/>
      <c r="F1538" s="29"/>
      <c r="G1538" s="29"/>
    </row>
    <row r="1539" spans="1:7" x14ac:dyDescent="0.3">
      <c r="A1539" s="26"/>
      <c r="B1539" s="26"/>
      <c r="C1539" s="29"/>
      <c r="D1539" s="29"/>
      <c r="E1539" s="29"/>
      <c r="F1539" s="29"/>
      <c r="G1539" s="29"/>
    </row>
    <row r="1540" spans="1:7" x14ac:dyDescent="0.3">
      <c r="A1540" s="26"/>
      <c r="B1540" s="26"/>
      <c r="C1540" s="29"/>
      <c r="D1540" s="29"/>
      <c r="E1540" s="29"/>
      <c r="F1540" s="29"/>
      <c r="G1540" s="29"/>
    </row>
    <row r="1541" spans="1:7" x14ac:dyDescent="0.3">
      <c r="A1541" s="26"/>
      <c r="B1541" s="26"/>
      <c r="C1541" s="29"/>
      <c r="D1541" s="29"/>
      <c r="E1541" s="29"/>
      <c r="F1541" s="29"/>
      <c r="G1541" s="29"/>
    </row>
    <row r="1542" spans="1:7" x14ac:dyDescent="0.3">
      <c r="A1542" s="26"/>
      <c r="B1542" s="26"/>
      <c r="C1542" s="29"/>
      <c r="D1542" s="29"/>
      <c r="E1542" s="29"/>
      <c r="F1542" s="29"/>
      <c r="G1542" s="29"/>
    </row>
    <row r="1543" spans="1:7" x14ac:dyDescent="0.3">
      <c r="A1543" s="26"/>
      <c r="B1543" s="26"/>
      <c r="C1543" s="29"/>
      <c r="D1543" s="29"/>
      <c r="E1543" s="29"/>
      <c r="F1543" s="29"/>
      <c r="G1543" s="29"/>
    </row>
    <row r="1544" spans="1:7" x14ac:dyDescent="0.3">
      <c r="A1544" s="26"/>
      <c r="B1544" s="26"/>
      <c r="C1544" s="29"/>
      <c r="D1544" s="29"/>
      <c r="E1544" s="29"/>
      <c r="F1544" s="29"/>
      <c r="G1544" s="29"/>
    </row>
    <row r="1545" spans="1:7" x14ac:dyDescent="0.3">
      <c r="A1545" s="26"/>
      <c r="B1545" s="26"/>
      <c r="C1545" s="29"/>
      <c r="D1545" s="29"/>
      <c r="E1545" s="29"/>
      <c r="F1545" s="29"/>
      <c r="G1545" s="29"/>
    </row>
    <row r="1546" spans="1:7" x14ac:dyDescent="0.3">
      <c r="A1546" s="26"/>
      <c r="B1546" s="26"/>
      <c r="C1546" s="29"/>
      <c r="D1546" s="29"/>
      <c r="E1546" s="29"/>
      <c r="F1546" s="29"/>
      <c r="G1546" s="29"/>
    </row>
    <row r="1547" spans="1:7" x14ac:dyDescent="0.3">
      <c r="A1547" s="26"/>
      <c r="B1547" s="26"/>
      <c r="C1547" s="29"/>
      <c r="D1547" s="29"/>
      <c r="E1547" s="29"/>
      <c r="F1547" s="29"/>
      <c r="G1547" s="29"/>
    </row>
    <row r="1548" spans="1:7" x14ac:dyDescent="0.3">
      <c r="A1548" s="26"/>
      <c r="B1548" s="26"/>
      <c r="C1548" s="29"/>
      <c r="D1548" s="29"/>
      <c r="E1548" s="29"/>
      <c r="F1548" s="29"/>
      <c r="G1548" s="29"/>
    </row>
    <row r="1549" spans="1:7" x14ac:dyDescent="0.3">
      <c r="A1549" s="26"/>
      <c r="B1549" s="26"/>
      <c r="C1549" s="29"/>
      <c r="D1549" s="29"/>
      <c r="E1549" s="29"/>
      <c r="F1549" s="29"/>
      <c r="G1549" s="29"/>
    </row>
    <row r="1550" spans="1:7" x14ac:dyDescent="0.3">
      <c r="A1550" s="26"/>
      <c r="B1550" s="26"/>
      <c r="C1550" s="29"/>
      <c r="D1550" s="29"/>
      <c r="E1550" s="29"/>
      <c r="F1550" s="29"/>
      <c r="G1550" s="29"/>
    </row>
    <row r="1551" spans="1:7" x14ac:dyDescent="0.3">
      <c r="A1551" s="26"/>
      <c r="B1551" s="26"/>
      <c r="C1551" s="29"/>
      <c r="D1551" s="29"/>
      <c r="E1551" s="29"/>
      <c r="F1551" s="29"/>
      <c r="G1551" s="29"/>
    </row>
    <row r="1552" spans="1:7" x14ac:dyDescent="0.3">
      <c r="A1552" s="26"/>
      <c r="B1552" s="26"/>
      <c r="C1552" s="29"/>
      <c r="D1552" s="29"/>
      <c r="E1552" s="29"/>
      <c r="F1552" s="29"/>
      <c r="G1552" s="29"/>
    </row>
    <row r="1553" spans="1:7" x14ac:dyDescent="0.3">
      <c r="A1553" s="26"/>
      <c r="B1553" s="26"/>
      <c r="C1553" s="29"/>
      <c r="D1553" s="29"/>
      <c r="E1553" s="29"/>
      <c r="F1553" s="29"/>
      <c r="G1553" s="29"/>
    </row>
    <row r="1554" spans="1:7" x14ac:dyDescent="0.3">
      <c r="A1554" s="26"/>
      <c r="B1554" s="26"/>
      <c r="C1554" s="29"/>
      <c r="D1554" s="29"/>
      <c r="E1554" s="29"/>
      <c r="F1554" s="29"/>
      <c r="G1554" s="29"/>
    </row>
    <row r="1555" spans="1:7" x14ac:dyDescent="0.3">
      <c r="A1555" s="26"/>
      <c r="B1555" s="26"/>
      <c r="C1555" s="29"/>
      <c r="D1555" s="29"/>
      <c r="E1555" s="29"/>
      <c r="F1555" s="29"/>
      <c r="G1555" s="29"/>
    </row>
    <row r="1556" spans="1:7" x14ac:dyDescent="0.3">
      <c r="A1556" s="26"/>
      <c r="B1556" s="26"/>
      <c r="C1556" s="29"/>
      <c r="D1556" s="29"/>
      <c r="E1556" s="29"/>
      <c r="F1556" s="29"/>
      <c r="G1556" s="29"/>
    </row>
    <row r="1557" spans="1:7" x14ac:dyDescent="0.3">
      <c r="A1557" s="26"/>
      <c r="B1557" s="26"/>
      <c r="C1557" s="29"/>
      <c r="D1557" s="29"/>
      <c r="E1557" s="29"/>
      <c r="F1557" s="29"/>
      <c r="G1557" s="29"/>
    </row>
    <row r="1558" spans="1:7" x14ac:dyDescent="0.3">
      <c r="A1558" s="26"/>
      <c r="B1558" s="26"/>
      <c r="C1558" s="29"/>
      <c r="D1558" s="29"/>
      <c r="E1558" s="29"/>
      <c r="F1558" s="29"/>
      <c r="G1558" s="29"/>
    </row>
    <row r="1559" spans="1:7" x14ac:dyDescent="0.3">
      <c r="A1559" s="26"/>
      <c r="B1559" s="26"/>
      <c r="C1559" s="29"/>
      <c r="D1559" s="29"/>
      <c r="E1559" s="29"/>
      <c r="F1559" s="29"/>
      <c r="G1559" s="29"/>
    </row>
    <row r="1560" spans="1:7" x14ac:dyDescent="0.3">
      <c r="A1560" s="26"/>
      <c r="B1560" s="26"/>
      <c r="C1560" s="29"/>
      <c r="D1560" s="29"/>
      <c r="E1560" s="29"/>
      <c r="F1560" s="29"/>
      <c r="G1560" s="29"/>
    </row>
    <row r="1561" spans="1:7" x14ac:dyDescent="0.3">
      <c r="A1561" s="26"/>
      <c r="B1561" s="26"/>
      <c r="C1561" s="29"/>
      <c r="D1561" s="29"/>
      <c r="E1561" s="29"/>
      <c r="F1561" s="29"/>
      <c r="G1561" s="29"/>
    </row>
    <row r="1562" spans="1:7" x14ac:dyDescent="0.3">
      <c r="A1562" s="26"/>
      <c r="B1562" s="26"/>
      <c r="C1562" s="29"/>
      <c r="D1562" s="29"/>
      <c r="E1562" s="29"/>
      <c r="F1562" s="29"/>
      <c r="G1562" s="29"/>
    </row>
    <row r="1563" spans="1:7" x14ac:dyDescent="0.3">
      <c r="A1563" s="26"/>
      <c r="B1563" s="26"/>
      <c r="C1563" s="29"/>
      <c r="D1563" s="29"/>
      <c r="E1563" s="29"/>
      <c r="F1563" s="29"/>
      <c r="G1563" s="29"/>
    </row>
    <row r="1564" spans="1:7" x14ac:dyDescent="0.3">
      <c r="A1564" s="26"/>
      <c r="B1564" s="26"/>
      <c r="C1564" s="29"/>
      <c r="D1564" s="29"/>
      <c r="E1564" s="29"/>
      <c r="F1564" s="29"/>
      <c r="G1564" s="29"/>
    </row>
    <row r="1565" spans="1:7" x14ac:dyDescent="0.3">
      <c r="A1565" s="26"/>
      <c r="B1565" s="26"/>
      <c r="C1565" s="29"/>
      <c r="D1565" s="29"/>
      <c r="E1565" s="29"/>
      <c r="F1565" s="29"/>
      <c r="G1565" s="29"/>
    </row>
    <row r="1566" spans="1:7" x14ac:dyDescent="0.3">
      <c r="A1566" s="26"/>
      <c r="B1566" s="26"/>
      <c r="C1566" s="29"/>
      <c r="D1566" s="29"/>
      <c r="E1566" s="29"/>
      <c r="F1566" s="29"/>
      <c r="G1566" s="29"/>
    </row>
    <row r="1567" spans="1:7" x14ac:dyDescent="0.3">
      <c r="A1567" s="26"/>
      <c r="B1567" s="26"/>
      <c r="C1567" s="29"/>
      <c r="D1567" s="29"/>
      <c r="E1567" s="29"/>
      <c r="F1567" s="29"/>
      <c r="G1567" s="29"/>
    </row>
    <row r="1568" spans="1:7" x14ac:dyDescent="0.3">
      <c r="A1568" s="26"/>
      <c r="B1568" s="26"/>
      <c r="C1568" s="29"/>
      <c r="D1568" s="29"/>
      <c r="E1568" s="29"/>
      <c r="F1568" s="29"/>
      <c r="G1568" s="29"/>
    </row>
    <row r="1569" spans="1:7" x14ac:dyDescent="0.3">
      <c r="A1569" s="26"/>
      <c r="B1569" s="26"/>
      <c r="C1569" s="29"/>
      <c r="D1569" s="29"/>
      <c r="E1569" s="29"/>
      <c r="F1569" s="29"/>
      <c r="G1569" s="29"/>
    </row>
    <row r="1570" spans="1:7" x14ac:dyDescent="0.3">
      <c r="A1570" s="26"/>
      <c r="B1570" s="26"/>
      <c r="C1570" s="29"/>
      <c r="D1570" s="29"/>
      <c r="E1570" s="29"/>
      <c r="F1570" s="29"/>
      <c r="G1570" s="29"/>
    </row>
    <row r="1571" spans="1:7" x14ac:dyDescent="0.3">
      <c r="A1571" s="26"/>
      <c r="B1571" s="26"/>
      <c r="C1571" s="29"/>
      <c r="D1571" s="29"/>
      <c r="E1571" s="29"/>
      <c r="F1571" s="29"/>
      <c r="G1571" s="29"/>
    </row>
    <row r="1572" spans="1:7" x14ac:dyDescent="0.3">
      <c r="A1572" s="26"/>
      <c r="B1572" s="26"/>
      <c r="C1572" s="29"/>
      <c r="D1572" s="29"/>
      <c r="E1572" s="29"/>
      <c r="F1572" s="29"/>
      <c r="G1572" s="29"/>
    </row>
    <row r="1573" spans="1:7" x14ac:dyDescent="0.3">
      <c r="A1573" s="26"/>
      <c r="B1573" s="26"/>
      <c r="C1573" s="29"/>
      <c r="D1573" s="29"/>
      <c r="E1573" s="29"/>
      <c r="F1573" s="29"/>
      <c r="G1573" s="29"/>
    </row>
    <row r="1574" spans="1:7" x14ac:dyDescent="0.3">
      <c r="A1574" s="26"/>
      <c r="B1574" s="26"/>
      <c r="C1574" s="29"/>
      <c r="D1574" s="29"/>
      <c r="E1574" s="29"/>
      <c r="F1574" s="29"/>
      <c r="G1574" s="29"/>
    </row>
    <row r="1575" spans="1:7" x14ac:dyDescent="0.3">
      <c r="A1575" s="26"/>
      <c r="B1575" s="26"/>
      <c r="C1575" s="29"/>
      <c r="D1575" s="29"/>
      <c r="E1575" s="29"/>
      <c r="F1575" s="29"/>
      <c r="G1575" s="29"/>
    </row>
    <row r="1576" spans="1:7" x14ac:dyDescent="0.3">
      <c r="A1576" s="26"/>
      <c r="B1576" s="26"/>
      <c r="C1576" s="29"/>
      <c r="D1576" s="29"/>
      <c r="E1576" s="29"/>
      <c r="F1576" s="29"/>
      <c r="G1576" s="29"/>
    </row>
    <row r="1577" spans="1:7" x14ac:dyDescent="0.3">
      <c r="A1577" s="26"/>
      <c r="B1577" s="26"/>
      <c r="C1577" s="29"/>
      <c r="D1577" s="29"/>
      <c r="E1577" s="29"/>
      <c r="F1577" s="29"/>
      <c r="G1577" s="29"/>
    </row>
    <row r="1578" spans="1:7" x14ac:dyDescent="0.3">
      <c r="A1578" s="26"/>
      <c r="B1578" s="26"/>
      <c r="C1578" s="29"/>
      <c r="D1578" s="29"/>
      <c r="E1578" s="29"/>
      <c r="F1578" s="29"/>
      <c r="G1578" s="29"/>
    </row>
    <row r="1579" spans="1:7" x14ac:dyDescent="0.3">
      <c r="A1579" s="26"/>
      <c r="B1579" s="26"/>
      <c r="C1579" s="29"/>
      <c r="D1579" s="29"/>
      <c r="E1579" s="29"/>
      <c r="F1579" s="29"/>
      <c r="G1579" s="29"/>
    </row>
    <row r="1580" spans="1:7" x14ac:dyDescent="0.3">
      <c r="A1580" s="26"/>
      <c r="B1580" s="26"/>
      <c r="C1580" s="29"/>
      <c r="D1580" s="29"/>
      <c r="E1580" s="29"/>
      <c r="F1580" s="29"/>
      <c r="G1580" s="29"/>
    </row>
    <row r="1581" spans="1:7" x14ac:dyDescent="0.3">
      <c r="A1581" s="26"/>
      <c r="B1581" s="26"/>
      <c r="C1581" s="29"/>
      <c r="D1581" s="29"/>
      <c r="E1581" s="29"/>
      <c r="F1581" s="29"/>
      <c r="G1581" s="29"/>
    </row>
    <row r="1582" spans="1:7" x14ac:dyDescent="0.3">
      <c r="A1582" s="26"/>
      <c r="B1582" s="26"/>
      <c r="C1582" s="29"/>
      <c r="D1582" s="29"/>
      <c r="E1582" s="29"/>
      <c r="F1582" s="29"/>
      <c r="G1582" s="29"/>
    </row>
    <row r="1583" spans="1:7" x14ac:dyDescent="0.3">
      <c r="A1583" s="26"/>
      <c r="B1583" s="26"/>
      <c r="C1583" s="29"/>
      <c r="D1583" s="29"/>
      <c r="E1583" s="29"/>
      <c r="F1583" s="29"/>
      <c r="G1583" s="29"/>
    </row>
    <row r="1584" spans="1:7" x14ac:dyDescent="0.3">
      <c r="A1584" s="26"/>
      <c r="B1584" s="26"/>
      <c r="C1584" s="29"/>
      <c r="D1584" s="29"/>
      <c r="E1584" s="29"/>
      <c r="F1584" s="29"/>
      <c r="G1584" s="29"/>
    </row>
    <row r="1585" spans="1:7" x14ac:dyDescent="0.3">
      <c r="A1585" s="26"/>
      <c r="B1585" s="26"/>
      <c r="C1585" s="29"/>
      <c r="D1585" s="29"/>
      <c r="E1585" s="29"/>
      <c r="F1585" s="29"/>
      <c r="G1585" s="29"/>
    </row>
    <row r="1586" spans="1:7" x14ac:dyDescent="0.3">
      <c r="A1586" s="26"/>
      <c r="B1586" s="26"/>
      <c r="C1586" s="29"/>
      <c r="D1586" s="29"/>
      <c r="E1586" s="29"/>
      <c r="F1586" s="29"/>
      <c r="G1586" s="29"/>
    </row>
    <row r="1587" spans="1:7" x14ac:dyDescent="0.3">
      <c r="A1587" s="26"/>
      <c r="B1587" s="26"/>
      <c r="C1587" s="29"/>
      <c r="D1587" s="29"/>
      <c r="E1587" s="29"/>
      <c r="F1587" s="29"/>
      <c r="G1587" s="29"/>
    </row>
    <row r="1588" spans="1:7" x14ac:dyDescent="0.3">
      <c r="A1588" s="26"/>
      <c r="B1588" s="26"/>
      <c r="C1588" s="29"/>
      <c r="D1588" s="29"/>
      <c r="E1588" s="29"/>
      <c r="F1588" s="29"/>
      <c r="G1588" s="29"/>
    </row>
    <row r="1589" spans="1:7" x14ac:dyDescent="0.3">
      <c r="A1589" s="26"/>
      <c r="B1589" s="26"/>
      <c r="C1589" s="29"/>
      <c r="D1589" s="29"/>
      <c r="E1589" s="29"/>
      <c r="F1589" s="29"/>
      <c r="G1589" s="29"/>
    </row>
    <row r="1590" spans="1:7" x14ac:dyDescent="0.3">
      <c r="A1590" s="26"/>
      <c r="B1590" s="26"/>
      <c r="C1590" s="29"/>
      <c r="D1590" s="29"/>
      <c r="E1590" s="29"/>
      <c r="F1590" s="29"/>
      <c r="G1590" s="29"/>
    </row>
    <row r="1591" spans="1:7" x14ac:dyDescent="0.3">
      <c r="A1591" s="26"/>
      <c r="B1591" s="26"/>
      <c r="C1591" s="29"/>
      <c r="D1591" s="29"/>
      <c r="E1591" s="29"/>
      <c r="F1591" s="29"/>
      <c r="G1591" s="29"/>
    </row>
    <row r="1592" spans="1:7" x14ac:dyDescent="0.3">
      <c r="A1592" s="26"/>
      <c r="B1592" s="26"/>
      <c r="C1592" s="29"/>
      <c r="D1592" s="29"/>
      <c r="E1592" s="29"/>
      <c r="F1592" s="29"/>
      <c r="G1592" s="29"/>
    </row>
    <row r="1593" spans="1:7" x14ac:dyDescent="0.3">
      <c r="A1593" s="26"/>
      <c r="B1593" s="26"/>
      <c r="C1593" s="29"/>
      <c r="D1593" s="29"/>
      <c r="E1593" s="29"/>
      <c r="F1593" s="29"/>
      <c r="G1593" s="29"/>
    </row>
    <row r="1594" spans="1:7" x14ac:dyDescent="0.3">
      <c r="A1594" s="26"/>
      <c r="B1594" s="26"/>
      <c r="C1594" s="29"/>
      <c r="D1594" s="29"/>
      <c r="E1594" s="29"/>
      <c r="F1594" s="29"/>
      <c r="G1594" s="29"/>
    </row>
    <row r="1595" spans="1:7" x14ac:dyDescent="0.3">
      <c r="A1595" s="26"/>
      <c r="B1595" s="26"/>
      <c r="C1595" s="29"/>
      <c r="D1595" s="29"/>
      <c r="E1595" s="29"/>
      <c r="F1595" s="29"/>
      <c r="G1595" s="29"/>
    </row>
    <row r="1596" spans="1:7" x14ac:dyDescent="0.3">
      <c r="A1596" s="26"/>
      <c r="B1596" s="26"/>
      <c r="C1596" s="29"/>
      <c r="D1596" s="29"/>
      <c r="E1596" s="29"/>
      <c r="F1596" s="29"/>
      <c r="G1596" s="29"/>
    </row>
    <row r="1597" spans="1:7" x14ac:dyDescent="0.3">
      <c r="A1597" s="26"/>
      <c r="B1597" s="26"/>
      <c r="C1597" s="29"/>
      <c r="D1597" s="29"/>
      <c r="E1597" s="29"/>
      <c r="F1597" s="29"/>
      <c r="G1597" s="29"/>
    </row>
    <row r="1598" spans="1:7" x14ac:dyDescent="0.3">
      <c r="A1598" s="26"/>
      <c r="B1598" s="26"/>
      <c r="C1598" s="29"/>
      <c r="D1598" s="29"/>
      <c r="E1598" s="29"/>
      <c r="F1598" s="29"/>
      <c r="G1598" s="29"/>
    </row>
    <row r="1599" spans="1:7" x14ac:dyDescent="0.3">
      <c r="A1599" s="26"/>
      <c r="B1599" s="26"/>
      <c r="C1599" s="29"/>
      <c r="D1599" s="29"/>
      <c r="E1599" s="29"/>
      <c r="F1599" s="29"/>
      <c r="G1599" s="29"/>
    </row>
    <row r="1600" spans="1:7" x14ac:dyDescent="0.3">
      <c r="A1600" s="26"/>
      <c r="B1600" s="26"/>
      <c r="C1600" s="29"/>
      <c r="D1600" s="29"/>
      <c r="E1600" s="29"/>
      <c r="F1600" s="29"/>
      <c r="G1600" s="29"/>
    </row>
    <row r="1601" spans="1:7" x14ac:dyDescent="0.3">
      <c r="A1601" s="26"/>
      <c r="B1601" s="26"/>
      <c r="C1601" s="29"/>
      <c r="D1601" s="29"/>
      <c r="E1601" s="29"/>
      <c r="F1601" s="29"/>
      <c r="G1601" s="29"/>
    </row>
    <row r="1602" spans="1:7" x14ac:dyDescent="0.3">
      <c r="A1602" s="26"/>
      <c r="B1602" s="26"/>
      <c r="C1602" s="29"/>
      <c r="D1602" s="29"/>
      <c r="E1602" s="29"/>
      <c r="F1602" s="29"/>
      <c r="G1602" s="29"/>
    </row>
    <row r="1603" spans="1:7" x14ac:dyDescent="0.3">
      <c r="A1603" s="26"/>
      <c r="B1603" s="26"/>
      <c r="C1603" s="29"/>
      <c r="D1603" s="29"/>
      <c r="E1603" s="29"/>
      <c r="F1603" s="29"/>
      <c r="G1603" s="29"/>
    </row>
    <row r="1604" spans="1:7" x14ac:dyDescent="0.3">
      <c r="A1604" s="26"/>
      <c r="B1604" s="26"/>
      <c r="C1604" s="29"/>
      <c r="D1604" s="29"/>
      <c r="E1604" s="29"/>
      <c r="F1604" s="29"/>
      <c r="G1604" s="29"/>
    </row>
    <row r="1605" spans="1:7" x14ac:dyDescent="0.3">
      <c r="A1605" s="26"/>
      <c r="B1605" s="26"/>
      <c r="C1605" s="29"/>
      <c r="D1605" s="29"/>
      <c r="E1605" s="29"/>
      <c r="F1605" s="29"/>
      <c r="G1605" s="29"/>
    </row>
    <row r="1606" spans="1:7" x14ac:dyDescent="0.3">
      <c r="A1606" s="26"/>
      <c r="B1606" s="26"/>
      <c r="C1606" s="29"/>
      <c r="D1606" s="29"/>
      <c r="E1606" s="29"/>
      <c r="F1606" s="29"/>
      <c r="G1606" s="29"/>
    </row>
    <row r="1607" spans="1:7" x14ac:dyDescent="0.3">
      <c r="A1607" s="26"/>
      <c r="B1607" s="26"/>
      <c r="C1607" s="29"/>
      <c r="D1607" s="29"/>
      <c r="E1607" s="29"/>
      <c r="F1607" s="29"/>
      <c r="G1607" s="29"/>
    </row>
    <row r="1608" spans="1:7" x14ac:dyDescent="0.3">
      <c r="A1608" s="26"/>
      <c r="B1608" s="26"/>
      <c r="C1608" s="29"/>
      <c r="D1608" s="29"/>
      <c r="E1608" s="29"/>
      <c r="F1608" s="29"/>
      <c r="G1608" s="29"/>
    </row>
    <row r="1609" spans="1:7" x14ac:dyDescent="0.3">
      <c r="A1609" s="26"/>
      <c r="B1609" s="26"/>
      <c r="C1609" s="29"/>
      <c r="D1609" s="29"/>
      <c r="E1609" s="29"/>
      <c r="F1609" s="29"/>
      <c r="G1609" s="29"/>
    </row>
    <row r="1610" spans="1:7" x14ac:dyDescent="0.3">
      <c r="A1610" s="26"/>
      <c r="B1610" s="26"/>
      <c r="C1610" s="29"/>
      <c r="D1610" s="29"/>
      <c r="E1610" s="29"/>
      <c r="F1610" s="29"/>
      <c r="G1610" s="29"/>
    </row>
    <row r="1611" spans="1:7" x14ac:dyDescent="0.3">
      <c r="A1611" s="26"/>
      <c r="B1611" s="26"/>
      <c r="C1611" s="29"/>
      <c r="D1611" s="29"/>
      <c r="E1611" s="29"/>
      <c r="F1611" s="29"/>
      <c r="G1611" s="29"/>
    </row>
    <row r="1612" spans="1:7" x14ac:dyDescent="0.3">
      <c r="A1612" s="26"/>
      <c r="B1612" s="26"/>
      <c r="C1612" s="29"/>
      <c r="D1612" s="29"/>
      <c r="E1612" s="29"/>
      <c r="F1612" s="29"/>
      <c r="G1612" s="29"/>
    </row>
    <row r="1613" spans="1:7" x14ac:dyDescent="0.3">
      <c r="A1613" s="26"/>
      <c r="B1613" s="26"/>
      <c r="C1613" s="29"/>
      <c r="D1613" s="29"/>
      <c r="E1613" s="29"/>
      <c r="F1613" s="29"/>
      <c r="G1613" s="29"/>
    </row>
    <row r="1614" spans="1:7" x14ac:dyDescent="0.3">
      <c r="A1614" s="26"/>
      <c r="B1614" s="26"/>
      <c r="C1614" s="29"/>
      <c r="D1614" s="29"/>
      <c r="E1614" s="29"/>
      <c r="F1614" s="29"/>
      <c r="G1614" s="29"/>
    </row>
    <row r="1615" spans="1:7" x14ac:dyDescent="0.3">
      <c r="A1615" s="26"/>
      <c r="B1615" s="26"/>
      <c r="C1615" s="29"/>
      <c r="D1615" s="29"/>
      <c r="E1615" s="29"/>
      <c r="F1615" s="29"/>
      <c r="G1615" s="29"/>
    </row>
    <row r="1616" spans="1:7" x14ac:dyDescent="0.3">
      <c r="A1616" s="26"/>
      <c r="B1616" s="26"/>
      <c r="C1616" s="29"/>
      <c r="D1616" s="29"/>
      <c r="E1616" s="29"/>
      <c r="F1616" s="29"/>
      <c r="G1616" s="29"/>
    </row>
    <row r="1617" spans="1:7" x14ac:dyDescent="0.3">
      <c r="A1617" s="26"/>
      <c r="B1617" s="26"/>
      <c r="C1617" s="29"/>
      <c r="D1617" s="29"/>
      <c r="E1617" s="29"/>
      <c r="F1617" s="29"/>
      <c r="G1617" s="29"/>
    </row>
    <row r="1618" spans="1:7" x14ac:dyDescent="0.3">
      <c r="A1618" s="26"/>
      <c r="B1618" s="26"/>
      <c r="C1618" s="29"/>
      <c r="D1618" s="29"/>
      <c r="E1618" s="29"/>
      <c r="F1618" s="29"/>
      <c r="G1618" s="29"/>
    </row>
    <row r="1619" spans="1:7" x14ac:dyDescent="0.3">
      <c r="A1619" s="26"/>
      <c r="B1619" s="26"/>
      <c r="C1619" s="29"/>
      <c r="D1619" s="29"/>
      <c r="E1619" s="29"/>
      <c r="F1619" s="29"/>
      <c r="G1619" s="29"/>
    </row>
    <row r="1620" spans="1:7" x14ac:dyDescent="0.3">
      <c r="A1620" s="26"/>
      <c r="B1620" s="26"/>
      <c r="C1620" s="29"/>
      <c r="D1620" s="29"/>
      <c r="E1620" s="29"/>
      <c r="F1620" s="29"/>
      <c r="G1620" s="29"/>
    </row>
    <row r="1621" spans="1:7" x14ac:dyDescent="0.3">
      <c r="A1621" s="26"/>
      <c r="B1621" s="26"/>
      <c r="C1621" s="29"/>
      <c r="D1621" s="29"/>
      <c r="E1621" s="29"/>
      <c r="F1621" s="29"/>
      <c r="G1621" s="29"/>
    </row>
    <row r="1622" spans="1:7" x14ac:dyDescent="0.3">
      <c r="A1622" s="26"/>
      <c r="B1622" s="26"/>
      <c r="C1622" s="29"/>
      <c r="D1622" s="29"/>
      <c r="E1622" s="29"/>
      <c r="F1622" s="29"/>
      <c r="G1622" s="29"/>
    </row>
    <row r="1623" spans="1:7" x14ac:dyDescent="0.3">
      <c r="A1623" s="26"/>
      <c r="B1623" s="26"/>
      <c r="C1623" s="29"/>
      <c r="D1623" s="29"/>
      <c r="E1623" s="29"/>
      <c r="F1623" s="29"/>
      <c r="G1623" s="29"/>
    </row>
    <row r="1624" spans="1:7" x14ac:dyDescent="0.3">
      <c r="A1624" s="26"/>
      <c r="B1624" s="26"/>
      <c r="C1624" s="29"/>
      <c r="D1624" s="29"/>
      <c r="E1624" s="29"/>
      <c r="F1624" s="29"/>
      <c r="G1624" s="29"/>
    </row>
    <row r="1625" spans="1:7" x14ac:dyDescent="0.3">
      <c r="A1625" s="26"/>
      <c r="B1625" s="26"/>
      <c r="C1625" s="29"/>
      <c r="D1625" s="29"/>
      <c r="E1625" s="29"/>
      <c r="F1625" s="29"/>
      <c r="G1625" s="29"/>
    </row>
    <row r="1626" spans="1:7" x14ac:dyDescent="0.3">
      <c r="A1626" s="26"/>
      <c r="B1626" s="26"/>
      <c r="C1626" s="29"/>
      <c r="D1626" s="29"/>
      <c r="E1626" s="29"/>
      <c r="F1626" s="29"/>
      <c r="G1626" s="29"/>
    </row>
    <row r="1627" spans="1:7" x14ac:dyDescent="0.3">
      <c r="A1627" s="26"/>
      <c r="B1627" s="26"/>
      <c r="C1627" s="29"/>
      <c r="D1627" s="29"/>
      <c r="E1627" s="29"/>
      <c r="F1627" s="29"/>
      <c r="G1627" s="29"/>
    </row>
    <row r="1628" spans="1:7" x14ac:dyDescent="0.3">
      <c r="A1628" s="26"/>
      <c r="B1628" s="26"/>
      <c r="C1628" s="29"/>
      <c r="D1628" s="29"/>
      <c r="E1628" s="29"/>
      <c r="F1628" s="29"/>
      <c r="G1628" s="29"/>
    </row>
    <row r="1629" spans="1:7" x14ac:dyDescent="0.3">
      <c r="A1629" s="26"/>
      <c r="B1629" s="26"/>
      <c r="C1629" s="29"/>
      <c r="D1629" s="29"/>
      <c r="E1629" s="29"/>
      <c r="F1629" s="29"/>
      <c r="G1629" s="29"/>
    </row>
    <row r="1630" spans="1:7" x14ac:dyDescent="0.3">
      <c r="A1630" s="26"/>
      <c r="B1630" s="26"/>
      <c r="C1630" s="29"/>
      <c r="D1630" s="29"/>
      <c r="E1630" s="29"/>
      <c r="F1630" s="29"/>
      <c r="G1630" s="29"/>
    </row>
    <row r="1631" spans="1:7" x14ac:dyDescent="0.3">
      <c r="A1631" s="26"/>
      <c r="B1631" s="26"/>
      <c r="C1631" s="29"/>
      <c r="D1631" s="29"/>
      <c r="E1631" s="29"/>
      <c r="F1631" s="29"/>
      <c r="G1631" s="29"/>
    </row>
    <row r="1632" spans="1:7" x14ac:dyDescent="0.3">
      <c r="A1632" s="26"/>
      <c r="B1632" s="26"/>
      <c r="C1632" s="29"/>
      <c r="D1632" s="29"/>
      <c r="E1632" s="29"/>
      <c r="F1632" s="29"/>
      <c r="G1632" s="29"/>
    </row>
    <row r="1633" spans="1:7" x14ac:dyDescent="0.3">
      <c r="A1633" s="26"/>
      <c r="B1633" s="26"/>
      <c r="C1633" s="29"/>
      <c r="D1633" s="29"/>
      <c r="E1633" s="29"/>
      <c r="F1633" s="29"/>
      <c r="G1633" s="29"/>
    </row>
    <row r="1634" spans="1:7" x14ac:dyDescent="0.3">
      <c r="A1634" s="26"/>
      <c r="B1634" s="26"/>
      <c r="C1634" s="29"/>
      <c r="D1634" s="29"/>
      <c r="E1634" s="29"/>
      <c r="F1634" s="29"/>
      <c r="G1634" s="29"/>
    </row>
    <row r="1635" spans="1:7" x14ac:dyDescent="0.3">
      <c r="A1635" s="26"/>
      <c r="B1635" s="26"/>
      <c r="C1635" s="29"/>
      <c r="D1635" s="29"/>
      <c r="E1635" s="29"/>
      <c r="F1635" s="29"/>
      <c r="G1635" s="29"/>
    </row>
    <row r="1636" spans="1:7" x14ac:dyDescent="0.3">
      <c r="A1636" s="26"/>
      <c r="B1636" s="26"/>
      <c r="C1636" s="29"/>
      <c r="D1636" s="29"/>
      <c r="E1636" s="29"/>
      <c r="F1636" s="29"/>
      <c r="G1636" s="29"/>
    </row>
    <row r="1637" spans="1:7" x14ac:dyDescent="0.3">
      <c r="A1637" s="26"/>
      <c r="B1637" s="26"/>
      <c r="C1637" s="29"/>
      <c r="D1637" s="29"/>
      <c r="E1637" s="29"/>
      <c r="F1637" s="29"/>
      <c r="G1637" s="29"/>
    </row>
    <row r="1638" spans="1:7" x14ac:dyDescent="0.3">
      <c r="A1638" s="26"/>
      <c r="B1638" s="26"/>
      <c r="C1638" s="29"/>
      <c r="D1638" s="29"/>
      <c r="E1638" s="29"/>
      <c r="F1638" s="29"/>
      <c r="G1638" s="29"/>
    </row>
    <row r="1639" spans="1:7" x14ac:dyDescent="0.3">
      <c r="A1639" s="26"/>
      <c r="B1639" s="26"/>
      <c r="C1639" s="29"/>
      <c r="D1639" s="29"/>
      <c r="E1639" s="29"/>
      <c r="F1639" s="29"/>
      <c r="G1639" s="29"/>
    </row>
    <row r="1640" spans="1:7" x14ac:dyDescent="0.3">
      <c r="A1640" s="26"/>
      <c r="B1640" s="26"/>
      <c r="C1640" s="29"/>
      <c r="D1640" s="29"/>
      <c r="E1640" s="29"/>
      <c r="F1640" s="29"/>
      <c r="G1640" s="29"/>
    </row>
    <row r="1641" spans="1:7" x14ac:dyDescent="0.3">
      <c r="A1641" s="26"/>
      <c r="B1641" s="26"/>
      <c r="C1641" s="29"/>
      <c r="D1641" s="29"/>
      <c r="E1641" s="29"/>
      <c r="F1641" s="29"/>
      <c r="G1641" s="29"/>
    </row>
    <row r="1642" spans="1:7" x14ac:dyDescent="0.3">
      <c r="A1642" s="26"/>
      <c r="B1642" s="26"/>
      <c r="C1642" s="29"/>
      <c r="D1642" s="29"/>
      <c r="E1642" s="29"/>
      <c r="F1642" s="29"/>
      <c r="G1642" s="29"/>
    </row>
    <row r="1643" spans="1:7" x14ac:dyDescent="0.3">
      <c r="A1643" s="26"/>
      <c r="B1643" s="26"/>
      <c r="C1643" s="29"/>
      <c r="D1643" s="29"/>
      <c r="E1643" s="29"/>
      <c r="F1643" s="29"/>
      <c r="G1643" s="29"/>
    </row>
    <row r="1644" spans="1:7" x14ac:dyDescent="0.3">
      <c r="A1644" s="26"/>
      <c r="B1644" s="26"/>
      <c r="C1644" s="29"/>
      <c r="D1644" s="29"/>
      <c r="E1644" s="29"/>
      <c r="F1644" s="29"/>
      <c r="G1644" s="29"/>
    </row>
    <row r="1645" spans="1:7" x14ac:dyDescent="0.3">
      <c r="A1645" s="26"/>
      <c r="B1645" s="26"/>
      <c r="C1645" s="29"/>
      <c r="D1645" s="29"/>
      <c r="E1645" s="29"/>
      <c r="F1645" s="29"/>
      <c r="G1645" s="29"/>
    </row>
    <row r="1646" spans="1:7" x14ac:dyDescent="0.3">
      <c r="A1646" s="26"/>
      <c r="B1646" s="26"/>
      <c r="C1646" s="29"/>
      <c r="D1646" s="29"/>
      <c r="E1646" s="29"/>
      <c r="F1646" s="29"/>
      <c r="G1646" s="29"/>
    </row>
    <row r="1647" spans="1:7" x14ac:dyDescent="0.3">
      <c r="A1647" s="26"/>
      <c r="B1647" s="26"/>
      <c r="C1647" s="29"/>
      <c r="D1647" s="29"/>
      <c r="E1647" s="29"/>
      <c r="F1647" s="29"/>
      <c r="G1647" s="29"/>
    </row>
    <row r="1648" spans="1:7" x14ac:dyDescent="0.3">
      <c r="A1648" s="26"/>
      <c r="B1648" s="26"/>
      <c r="C1648" s="29"/>
      <c r="D1648" s="29"/>
      <c r="E1648" s="29"/>
      <c r="F1648" s="29"/>
      <c r="G1648" s="29"/>
    </row>
    <row r="1649" spans="1:7" x14ac:dyDescent="0.3">
      <c r="A1649" s="26"/>
      <c r="B1649" s="26"/>
      <c r="C1649" s="29"/>
      <c r="D1649" s="29"/>
      <c r="E1649" s="29"/>
      <c r="F1649" s="29"/>
      <c r="G1649" s="29"/>
    </row>
    <row r="1650" spans="1:7" x14ac:dyDescent="0.3">
      <c r="A1650" s="26"/>
      <c r="B1650" s="26"/>
      <c r="C1650" s="29"/>
      <c r="D1650" s="29"/>
      <c r="E1650" s="29"/>
      <c r="F1650" s="29"/>
      <c r="G1650" s="29"/>
    </row>
    <row r="1651" spans="1:7" x14ac:dyDescent="0.3">
      <c r="A1651" s="26"/>
      <c r="B1651" s="26"/>
      <c r="C1651" s="29"/>
      <c r="D1651" s="29"/>
      <c r="E1651" s="29"/>
      <c r="F1651" s="29"/>
      <c r="G1651" s="29"/>
    </row>
    <row r="1652" spans="1:7" x14ac:dyDescent="0.3">
      <c r="A1652" s="26"/>
      <c r="B1652" s="26"/>
      <c r="C1652" s="29"/>
      <c r="D1652" s="29"/>
      <c r="E1652" s="29"/>
      <c r="F1652" s="29"/>
      <c r="G1652" s="29"/>
    </row>
    <row r="1653" spans="1:7" x14ac:dyDescent="0.3">
      <c r="A1653" s="26"/>
      <c r="B1653" s="26"/>
      <c r="C1653" s="29"/>
      <c r="D1653" s="29"/>
      <c r="E1653" s="29"/>
      <c r="F1653" s="29"/>
      <c r="G1653" s="29"/>
    </row>
    <row r="1654" spans="1:7" x14ac:dyDescent="0.3">
      <c r="A1654" s="26"/>
      <c r="B1654" s="26"/>
      <c r="C1654" s="29"/>
      <c r="D1654" s="29"/>
      <c r="E1654" s="29"/>
      <c r="F1654" s="29"/>
      <c r="G1654" s="29"/>
    </row>
    <row r="1655" spans="1:7" x14ac:dyDescent="0.3">
      <c r="A1655" s="26"/>
      <c r="B1655" s="26"/>
      <c r="C1655" s="29"/>
      <c r="D1655" s="29"/>
      <c r="E1655" s="29"/>
      <c r="F1655" s="29"/>
      <c r="G1655" s="29"/>
    </row>
    <row r="1656" spans="1:7" x14ac:dyDescent="0.3">
      <c r="A1656" s="26"/>
      <c r="B1656" s="26"/>
      <c r="C1656" s="29"/>
      <c r="D1656" s="29"/>
      <c r="E1656" s="29"/>
      <c r="F1656" s="29"/>
      <c r="G1656" s="29"/>
    </row>
    <row r="1657" spans="1:7" x14ac:dyDescent="0.3">
      <c r="A1657" s="26"/>
      <c r="B1657" s="26"/>
      <c r="C1657" s="29"/>
      <c r="D1657" s="29"/>
      <c r="E1657" s="29"/>
      <c r="F1657" s="29"/>
      <c r="G1657" s="29"/>
    </row>
    <row r="1658" spans="1:7" x14ac:dyDescent="0.3">
      <c r="A1658" s="26"/>
      <c r="B1658" s="26"/>
      <c r="C1658" s="29"/>
      <c r="D1658" s="29"/>
      <c r="E1658" s="29"/>
      <c r="F1658" s="29"/>
      <c r="G1658" s="29"/>
    </row>
    <row r="1659" spans="1:7" x14ac:dyDescent="0.3">
      <c r="A1659" s="26"/>
      <c r="B1659" s="26"/>
      <c r="C1659" s="29"/>
      <c r="D1659" s="29"/>
      <c r="E1659" s="29"/>
      <c r="F1659" s="29"/>
      <c r="G1659" s="29"/>
    </row>
    <row r="1660" spans="1:7" x14ac:dyDescent="0.3">
      <c r="A1660" s="26"/>
      <c r="B1660" s="26"/>
      <c r="C1660" s="29"/>
      <c r="D1660" s="29"/>
      <c r="E1660" s="29"/>
      <c r="F1660" s="29"/>
      <c r="G1660" s="29"/>
    </row>
    <row r="1661" spans="1:7" x14ac:dyDescent="0.3">
      <c r="A1661" s="26"/>
      <c r="B1661" s="26"/>
      <c r="C1661" s="29"/>
      <c r="D1661" s="29"/>
      <c r="E1661" s="29"/>
      <c r="F1661" s="29"/>
      <c r="G1661" s="29"/>
    </row>
    <row r="1662" spans="1:7" x14ac:dyDescent="0.3">
      <c r="A1662" s="26"/>
      <c r="B1662" s="26"/>
      <c r="C1662" s="29"/>
      <c r="D1662" s="29"/>
      <c r="E1662" s="29"/>
      <c r="F1662" s="29"/>
      <c r="G1662" s="29"/>
    </row>
    <row r="1663" spans="1:7" x14ac:dyDescent="0.3">
      <c r="A1663" s="26"/>
      <c r="B1663" s="26"/>
      <c r="C1663" s="29"/>
      <c r="D1663" s="29"/>
      <c r="E1663" s="29"/>
      <c r="F1663" s="29"/>
      <c r="G1663" s="29"/>
    </row>
    <row r="1664" spans="1:7" x14ac:dyDescent="0.3">
      <c r="A1664" s="26"/>
      <c r="B1664" s="26"/>
      <c r="C1664" s="29"/>
      <c r="D1664" s="29"/>
      <c r="E1664" s="29"/>
      <c r="F1664" s="29"/>
      <c r="G1664" s="29"/>
    </row>
    <row r="1665" spans="1:7" x14ac:dyDescent="0.3">
      <c r="A1665" s="26"/>
      <c r="B1665" s="26"/>
      <c r="C1665" s="29"/>
      <c r="D1665" s="29"/>
      <c r="E1665" s="29"/>
      <c r="F1665" s="29"/>
      <c r="G1665" s="29"/>
    </row>
    <row r="1666" spans="1:7" x14ac:dyDescent="0.3">
      <c r="A1666" s="26"/>
      <c r="B1666" s="26"/>
      <c r="C1666" s="29"/>
      <c r="D1666" s="29"/>
      <c r="E1666" s="29"/>
      <c r="F1666" s="29"/>
      <c r="G1666" s="29"/>
    </row>
    <row r="1667" spans="1:7" x14ac:dyDescent="0.3">
      <c r="A1667" s="26"/>
      <c r="B1667" s="26"/>
      <c r="C1667" s="29"/>
      <c r="D1667" s="29"/>
      <c r="E1667" s="29"/>
      <c r="F1667" s="29"/>
      <c r="G1667" s="29"/>
    </row>
    <row r="1668" spans="1:7" x14ac:dyDescent="0.3">
      <c r="A1668" s="26"/>
      <c r="B1668" s="26"/>
      <c r="C1668" s="29"/>
      <c r="D1668" s="29"/>
      <c r="E1668" s="29"/>
      <c r="F1668" s="29"/>
      <c r="G1668" s="29"/>
    </row>
    <row r="1669" spans="1:7" x14ac:dyDescent="0.3">
      <c r="A1669" s="26"/>
      <c r="B1669" s="26"/>
      <c r="C1669" s="29"/>
      <c r="D1669" s="29"/>
      <c r="E1669" s="29"/>
      <c r="F1669" s="29"/>
      <c r="G1669" s="29"/>
    </row>
    <row r="1670" spans="1:7" x14ac:dyDescent="0.3">
      <c r="A1670" s="26"/>
      <c r="B1670" s="26"/>
      <c r="C1670" s="29"/>
      <c r="D1670" s="29"/>
      <c r="E1670" s="29"/>
      <c r="F1670" s="29"/>
      <c r="G1670" s="29"/>
    </row>
    <row r="1671" spans="1:7" x14ac:dyDescent="0.3">
      <c r="A1671" s="26"/>
      <c r="B1671" s="26"/>
      <c r="C1671" s="29"/>
      <c r="D1671" s="29"/>
      <c r="E1671" s="29"/>
      <c r="F1671" s="29"/>
      <c r="G1671" s="29"/>
    </row>
    <row r="1672" spans="1:7" x14ac:dyDescent="0.3">
      <c r="A1672" s="26"/>
      <c r="B1672" s="26"/>
      <c r="C1672" s="29"/>
      <c r="D1672" s="29"/>
      <c r="E1672" s="29"/>
      <c r="F1672" s="29"/>
      <c r="G1672" s="29"/>
    </row>
    <row r="1673" spans="1:7" x14ac:dyDescent="0.3">
      <c r="A1673" s="26"/>
      <c r="B1673" s="26"/>
      <c r="C1673" s="29"/>
      <c r="D1673" s="29"/>
      <c r="E1673" s="29"/>
      <c r="F1673" s="29"/>
      <c r="G1673" s="29"/>
    </row>
    <row r="1674" spans="1:7" x14ac:dyDescent="0.3">
      <c r="A1674" s="26"/>
      <c r="B1674" s="26"/>
      <c r="C1674" s="29"/>
      <c r="D1674" s="29"/>
      <c r="E1674" s="29"/>
      <c r="F1674" s="29"/>
      <c r="G1674" s="29"/>
    </row>
    <row r="1675" spans="1:7" x14ac:dyDescent="0.3">
      <c r="A1675" s="26"/>
      <c r="B1675" s="26"/>
      <c r="C1675" s="29"/>
      <c r="D1675" s="29"/>
      <c r="E1675" s="29"/>
      <c r="F1675" s="29"/>
      <c r="G1675" s="29"/>
    </row>
    <row r="1676" spans="1:7" x14ac:dyDescent="0.3">
      <c r="A1676" s="26"/>
      <c r="B1676" s="26"/>
      <c r="C1676" s="29"/>
      <c r="D1676" s="29"/>
      <c r="E1676" s="29"/>
      <c r="F1676" s="29"/>
      <c r="G1676" s="29"/>
    </row>
    <row r="1677" spans="1:7" x14ac:dyDescent="0.3">
      <c r="A1677" s="26"/>
      <c r="B1677" s="26"/>
      <c r="C1677" s="29"/>
      <c r="D1677" s="29"/>
      <c r="E1677" s="29"/>
      <c r="F1677" s="29"/>
      <c r="G1677" s="29"/>
    </row>
    <row r="1678" spans="1:7" x14ac:dyDescent="0.3">
      <c r="A1678" s="26"/>
      <c r="B1678" s="26"/>
      <c r="C1678" s="29"/>
      <c r="D1678" s="29"/>
      <c r="E1678" s="29"/>
      <c r="F1678" s="29"/>
      <c r="G1678" s="29"/>
    </row>
    <row r="1679" spans="1:7" x14ac:dyDescent="0.3">
      <c r="A1679" s="26"/>
      <c r="B1679" s="26"/>
      <c r="C1679" s="29"/>
      <c r="D1679" s="29"/>
      <c r="E1679" s="29"/>
      <c r="F1679" s="29"/>
      <c r="G1679" s="29"/>
    </row>
    <row r="1680" spans="1:7" x14ac:dyDescent="0.3">
      <c r="A1680" s="26"/>
      <c r="B1680" s="26"/>
      <c r="C1680" s="29"/>
      <c r="D1680" s="29"/>
      <c r="E1680" s="29"/>
      <c r="F1680" s="29"/>
      <c r="G1680" s="29"/>
    </row>
    <row r="1681" spans="1:7" x14ac:dyDescent="0.3">
      <c r="A1681" s="26"/>
      <c r="B1681" s="26"/>
      <c r="C1681" s="29"/>
      <c r="D1681" s="29"/>
      <c r="E1681" s="29"/>
      <c r="F1681" s="29"/>
      <c r="G1681" s="29"/>
    </row>
    <row r="1682" spans="1:7" x14ac:dyDescent="0.3">
      <c r="A1682" s="26"/>
      <c r="B1682" s="26"/>
      <c r="C1682" s="29"/>
      <c r="D1682" s="29"/>
      <c r="E1682" s="29"/>
      <c r="F1682" s="29"/>
      <c r="G1682" s="29"/>
    </row>
    <row r="1683" spans="1:7" x14ac:dyDescent="0.3">
      <c r="A1683" s="26"/>
      <c r="B1683" s="26"/>
      <c r="C1683" s="29"/>
      <c r="D1683" s="29"/>
      <c r="E1683" s="29"/>
      <c r="F1683" s="29"/>
      <c r="G1683" s="29"/>
    </row>
    <row r="1684" spans="1:7" x14ac:dyDescent="0.3">
      <c r="A1684" s="26"/>
      <c r="B1684" s="26"/>
      <c r="C1684" s="29"/>
      <c r="D1684" s="29"/>
      <c r="E1684" s="29"/>
      <c r="F1684" s="29"/>
      <c r="G1684" s="29"/>
    </row>
    <row r="1685" spans="1:7" x14ac:dyDescent="0.3">
      <c r="A1685" s="26"/>
      <c r="B1685" s="26"/>
      <c r="C1685" s="29"/>
      <c r="D1685" s="29"/>
      <c r="E1685" s="29"/>
      <c r="F1685" s="29"/>
      <c r="G1685" s="29"/>
    </row>
    <row r="1686" spans="1:7" x14ac:dyDescent="0.3">
      <c r="A1686" s="26"/>
      <c r="B1686" s="26"/>
      <c r="C1686" s="29"/>
      <c r="D1686" s="29"/>
      <c r="E1686" s="29"/>
      <c r="F1686" s="29"/>
      <c r="G1686" s="29"/>
    </row>
    <row r="1687" spans="1:7" x14ac:dyDescent="0.3">
      <c r="A1687" s="26"/>
      <c r="B1687" s="26"/>
      <c r="C1687" s="29"/>
      <c r="D1687" s="29"/>
      <c r="E1687" s="29"/>
      <c r="F1687" s="29"/>
      <c r="G1687" s="29"/>
    </row>
    <row r="1688" spans="1:7" x14ac:dyDescent="0.3">
      <c r="A1688" s="26"/>
      <c r="B1688" s="26"/>
      <c r="C1688" s="29"/>
      <c r="D1688" s="29"/>
      <c r="E1688" s="29"/>
      <c r="F1688" s="29"/>
      <c r="G1688" s="29"/>
    </row>
    <row r="1689" spans="1:7" x14ac:dyDescent="0.3">
      <c r="A1689" s="26"/>
      <c r="B1689" s="26"/>
      <c r="C1689" s="29"/>
      <c r="D1689" s="29"/>
      <c r="E1689" s="29"/>
      <c r="F1689" s="29"/>
      <c r="G1689" s="29"/>
    </row>
    <row r="1690" spans="1:7" x14ac:dyDescent="0.3">
      <c r="A1690" s="26"/>
      <c r="B1690" s="26"/>
      <c r="C1690" s="29"/>
      <c r="D1690" s="29"/>
      <c r="E1690" s="29"/>
      <c r="F1690" s="29"/>
      <c r="G1690" s="29"/>
    </row>
    <row r="1691" spans="1:7" x14ac:dyDescent="0.3">
      <c r="A1691" s="26"/>
      <c r="B1691" s="26"/>
      <c r="C1691" s="29"/>
      <c r="D1691" s="29"/>
      <c r="E1691" s="29"/>
      <c r="F1691" s="29"/>
      <c r="G1691" s="29"/>
    </row>
    <row r="1692" spans="1:7" x14ac:dyDescent="0.3">
      <c r="A1692" s="26"/>
      <c r="B1692" s="26"/>
      <c r="C1692" s="29"/>
      <c r="D1692" s="29"/>
      <c r="E1692" s="29"/>
      <c r="F1692" s="29"/>
      <c r="G1692" s="29"/>
    </row>
    <row r="1693" spans="1:7" x14ac:dyDescent="0.3">
      <c r="A1693" s="26"/>
      <c r="B1693" s="26"/>
      <c r="C1693" s="29"/>
      <c r="D1693" s="29"/>
      <c r="E1693" s="29"/>
      <c r="F1693" s="29"/>
      <c r="G1693" s="29"/>
    </row>
    <row r="1694" spans="1:7" x14ac:dyDescent="0.3">
      <c r="A1694" s="26"/>
      <c r="B1694" s="26"/>
      <c r="C1694" s="29"/>
      <c r="D1694" s="29"/>
      <c r="E1694" s="29"/>
      <c r="F1694" s="29"/>
      <c r="G1694" s="29"/>
    </row>
    <row r="1695" spans="1:7" x14ac:dyDescent="0.3">
      <c r="A1695" s="26"/>
      <c r="B1695" s="26"/>
      <c r="C1695" s="29"/>
      <c r="D1695" s="29"/>
      <c r="E1695" s="29"/>
      <c r="F1695" s="29"/>
      <c r="G1695" s="29"/>
    </row>
    <row r="1696" spans="1:7" x14ac:dyDescent="0.3">
      <c r="A1696" s="26"/>
      <c r="B1696" s="26"/>
      <c r="C1696" s="29"/>
      <c r="D1696" s="29"/>
      <c r="E1696" s="29"/>
      <c r="F1696" s="29"/>
      <c r="G1696" s="29"/>
    </row>
    <row r="1697" spans="1:7" x14ac:dyDescent="0.3">
      <c r="A1697" s="26"/>
      <c r="B1697" s="26"/>
      <c r="C1697" s="29"/>
      <c r="D1697" s="29"/>
      <c r="E1697" s="29"/>
      <c r="F1697" s="29"/>
      <c r="G1697" s="29"/>
    </row>
    <row r="1698" spans="1:7" x14ac:dyDescent="0.3">
      <c r="A1698" s="26"/>
      <c r="B1698" s="26"/>
      <c r="C1698" s="29"/>
      <c r="D1698" s="29"/>
      <c r="E1698" s="29"/>
      <c r="F1698" s="29"/>
      <c r="G1698" s="29"/>
    </row>
    <row r="1699" spans="1:7" x14ac:dyDescent="0.3">
      <c r="A1699" s="26"/>
      <c r="B1699" s="26"/>
      <c r="C1699" s="29"/>
      <c r="D1699" s="29"/>
      <c r="E1699" s="29"/>
      <c r="F1699" s="29"/>
      <c r="G1699" s="29"/>
    </row>
    <row r="1700" spans="1:7" x14ac:dyDescent="0.3">
      <c r="A1700" s="26"/>
      <c r="B1700" s="26"/>
      <c r="C1700" s="29"/>
      <c r="D1700" s="29"/>
      <c r="E1700" s="29"/>
      <c r="F1700" s="29"/>
      <c r="G1700" s="29"/>
    </row>
    <row r="1701" spans="1:7" x14ac:dyDescent="0.3">
      <c r="A1701" s="26"/>
      <c r="B1701" s="26"/>
      <c r="C1701" s="29"/>
      <c r="D1701" s="29"/>
      <c r="E1701" s="29"/>
      <c r="F1701" s="29"/>
      <c r="G1701" s="29"/>
    </row>
    <row r="1702" spans="1:7" x14ac:dyDescent="0.3">
      <c r="A1702" s="26"/>
      <c r="B1702" s="26"/>
      <c r="C1702" s="29"/>
      <c r="D1702" s="29"/>
      <c r="E1702" s="29"/>
      <c r="F1702" s="29"/>
      <c r="G1702" s="29"/>
    </row>
    <row r="1703" spans="1:7" x14ac:dyDescent="0.3">
      <c r="A1703" s="26"/>
      <c r="B1703" s="26"/>
      <c r="C1703" s="29"/>
      <c r="D1703" s="29"/>
      <c r="E1703" s="29"/>
      <c r="F1703" s="29"/>
      <c r="G1703" s="29"/>
    </row>
    <row r="1704" spans="1:7" x14ac:dyDescent="0.3">
      <c r="A1704" s="26"/>
      <c r="B1704" s="26"/>
      <c r="C1704" s="29"/>
      <c r="D1704" s="29"/>
      <c r="E1704" s="29"/>
      <c r="F1704" s="29"/>
      <c r="G1704" s="29"/>
    </row>
    <row r="1705" spans="1:7" x14ac:dyDescent="0.3">
      <c r="A1705" s="26"/>
      <c r="B1705" s="26"/>
      <c r="C1705" s="29"/>
      <c r="D1705" s="29"/>
      <c r="E1705" s="29"/>
      <c r="F1705" s="29"/>
      <c r="G1705" s="29"/>
    </row>
    <row r="1706" spans="1:7" x14ac:dyDescent="0.3">
      <c r="A1706" s="26"/>
      <c r="B1706" s="26"/>
      <c r="C1706" s="29"/>
      <c r="D1706" s="29"/>
      <c r="E1706" s="29"/>
      <c r="F1706" s="29"/>
      <c r="G1706" s="29"/>
    </row>
    <row r="1707" spans="1:7" x14ac:dyDescent="0.3">
      <c r="A1707" s="26"/>
      <c r="B1707" s="26"/>
      <c r="C1707" s="29"/>
      <c r="D1707" s="29"/>
      <c r="E1707" s="29"/>
      <c r="F1707" s="29"/>
      <c r="G1707" s="29"/>
    </row>
    <row r="1708" spans="1:7" x14ac:dyDescent="0.3">
      <c r="A1708" s="26"/>
      <c r="B1708" s="26"/>
      <c r="C1708" s="29"/>
      <c r="D1708" s="29"/>
      <c r="E1708" s="29"/>
      <c r="F1708" s="29"/>
      <c r="G1708" s="29"/>
    </row>
    <row r="1709" spans="1:7" x14ac:dyDescent="0.3">
      <c r="A1709" s="26"/>
      <c r="B1709" s="26"/>
      <c r="C1709" s="29"/>
      <c r="D1709" s="29"/>
      <c r="E1709" s="29"/>
      <c r="F1709" s="29"/>
      <c r="G1709" s="29"/>
    </row>
    <row r="1710" spans="1:7" x14ac:dyDescent="0.3">
      <c r="A1710" s="26"/>
      <c r="B1710" s="26"/>
      <c r="C1710" s="29"/>
      <c r="D1710" s="29"/>
      <c r="E1710" s="29"/>
      <c r="F1710" s="29"/>
      <c r="G1710" s="29"/>
    </row>
    <row r="1711" spans="1:7" x14ac:dyDescent="0.3">
      <c r="A1711" s="26"/>
      <c r="B1711" s="26"/>
      <c r="C1711" s="29"/>
      <c r="D1711" s="29"/>
      <c r="E1711" s="29"/>
      <c r="F1711" s="29"/>
      <c r="G1711" s="29"/>
    </row>
    <row r="1712" spans="1:7" x14ac:dyDescent="0.3">
      <c r="A1712" s="26"/>
      <c r="B1712" s="26"/>
      <c r="C1712" s="29"/>
      <c r="D1712" s="29"/>
      <c r="E1712" s="29"/>
      <c r="F1712" s="29"/>
      <c r="G1712" s="29"/>
    </row>
    <row r="1713" spans="1:7" x14ac:dyDescent="0.3">
      <c r="A1713" s="26"/>
      <c r="B1713" s="26"/>
      <c r="C1713" s="29"/>
      <c r="D1713" s="29"/>
      <c r="E1713" s="29"/>
      <c r="F1713" s="29"/>
      <c r="G1713" s="29"/>
    </row>
    <row r="1714" spans="1:7" x14ac:dyDescent="0.3">
      <c r="A1714" s="26"/>
      <c r="B1714" s="26"/>
      <c r="C1714" s="29"/>
      <c r="D1714" s="29"/>
      <c r="E1714" s="29"/>
      <c r="F1714" s="29"/>
      <c r="G1714" s="29"/>
    </row>
    <row r="1715" spans="1:7" x14ac:dyDescent="0.3">
      <c r="A1715" s="26"/>
      <c r="B1715" s="26"/>
      <c r="C1715" s="29"/>
      <c r="D1715" s="29"/>
      <c r="E1715" s="29"/>
      <c r="F1715" s="29"/>
      <c r="G1715" s="29"/>
    </row>
    <row r="1716" spans="1:7" x14ac:dyDescent="0.3">
      <c r="A1716" s="26"/>
      <c r="B1716" s="26"/>
      <c r="C1716" s="29"/>
      <c r="D1716" s="29"/>
      <c r="E1716" s="29"/>
      <c r="F1716" s="29"/>
      <c r="G1716" s="29"/>
    </row>
    <row r="1717" spans="1:7" x14ac:dyDescent="0.3">
      <c r="A1717" s="26"/>
      <c r="B1717" s="26"/>
      <c r="C1717" s="29"/>
      <c r="D1717" s="29"/>
      <c r="E1717" s="29"/>
      <c r="F1717" s="29"/>
      <c r="G1717" s="29"/>
    </row>
    <row r="1718" spans="1:7" x14ac:dyDescent="0.3">
      <c r="A1718" s="26"/>
      <c r="B1718" s="26"/>
      <c r="C1718" s="29"/>
      <c r="D1718" s="29"/>
      <c r="E1718" s="29"/>
      <c r="F1718" s="29"/>
      <c r="G1718" s="29"/>
    </row>
    <row r="1719" spans="1:7" x14ac:dyDescent="0.3">
      <c r="A1719" s="26"/>
      <c r="B1719" s="26"/>
      <c r="C1719" s="29"/>
      <c r="D1719" s="29"/>
      <c r="E1719" s="29"/>
      <c r="F1719" s="29"/>
      <c r="G1719" s="29"/>
    </row>
    <row r="1720" spans="1:7" x14ac:dyDescent="0.3">
      <c r="A1720" s="26"/>
      <c r="B1720" s="26"/>
      <c r="C1720" s="29"/>
      <c r="D1720" s="29"/>
      <c r="E1720" s="29"/>
      <c r="F1720" s="29"/>
      <c r="G1720" s="29"/>
    </row>
    <row r="1721" spans="1:7" x14ac:dyDescent="0.3">
      <c r="A1721" s="26"/>
      <c r="B1721" s="26"/>
      <c r="C1721" s="29"/>
      <c r="D1721" s="29"/>
      <c r="E1721" s="29"/>
      <c r="F1721" s="29"/>
      <c r="G1721" s="29"/>
    </row>
    <row r="1722" spans="1:7" x14ac:dyDescent="0.3">
      <c r="A1722" s="26"/>
      <c r="B1722" s="26"/>
      <c r="C1722" s="29"/>
      <c r="D1722" s="29"/>
      <c r="E1722" s="29"/>
      <c r="F1722" s="29"/>
      <c r="G1722" s="29"/>
    </row>
    <row r="1723" spans="1:7" x14ac:dyDescent="0.3">
      <c r="A1723" s="26"/>
      <c r="B1723" s="26"/>
      <c r="C1723" s="29"/>
      <c r="D1723" s="29"/>
      <c r="E1723" s="29"/>
      <c r="F1723" s="29"/>
      <c r="G1723" s="29"/>
    </row>
    <row r="1724" spans="1:7" x14ac:dyDescent="0.3">
      <c r="A1724" s="26"/>
      <c r="B1724" s="26"/>
      <c r="C1724" s="29"/>
      <c r="D1724" s="29"/>
      <c r="E1724" s="29"/>
      <c r="F1724" s="29"/>
      <c r="G1724" s="29"/>
    </row>
    <row r="1725" spans="1:7" x14ac:dyDescent="0.3">
      <c r="A1725" s="26"/>
      <c r="B1725" s="26"/>
      <c r="C1725" s="29"/>
      <c r="D1725" s="29"/>
      <c r="E1725" s="29"/>
      <c r="F1725" s="29"/>
      <c r="G1725" s="29"/>
    </row>
    <row r="1726" spans="1:7" x14ac:dyDescent="0.3">
      <c r="A1726" s="26"/>
      <c r="B1726" s="26"/>
      <c r="C1726" s="29"/>
      <c r="D1726" s="29"/>
      <c r="E1726" s="29"/>
      <c r="F1726" s="29"/>
      <c r="G1726" s="29"/>
    </row>
    <row r="1727" spans="1:7" x14ac:dyDescent="0.3">
      <c r="A1727" s="26"/>
      <c r="B1727" s="26"/>
      <c r="C1727" s="29"/>
      <c r="D1727" s="29"/>
      <c r="E1727" s="29"/>
      <c r="F1727" s="29"/>
      <c r="G1727" s="29"/>
    </row>
    <row r="1728" spans="1:7" x14ac:dyDescent="0.3">
      <c r="A1728" s="26"/>
      <c r="B1728" s="26"/>
      <c r="C1728" s="29"/>
      <c r="D1728" s="29"/>
      <c r="E1728" s="29"/>
      <c r="F1728" s="29"/>
      <c r="G1728" s="29"/>
    </row>
    <row r="1729" spans="1:7" x14ac:dyDescent="0.3">
      <c r="A1729" s="26"/>
      <c r="B1729" s="26"/>
      <c r="C1729" s="29"/>
      <c r="D1729" s="29"/>
      <c r="E1729" s="29"/>
      <c r="F1729" s="29"/>
      <c r="G1729" s="29"/>
    </row>
    <row r="1730" spans="1:7" x14ac:dyDescent="0.3">
      <c r="A1730" s="26"/>
      <c r="B1730" s="26"/>
      <c r="C1730" s="29"/>
      <c r="D1730" s="29"/>
      <c r="E1730" s="29"/>
      <c r="F1730" s="29"/>
      <c r="G1730" s="29"/>
    </row>
    <row r="1731" spans="1:7" x14ac:dyDescent="0.3">
      <c r="A1731" s="26"/>
      <c r="B1731" s="26"/>
      <c r="C1731" s="29"/>
      <c r="D1731" s="29"/>
      <c r="E1731" s="29"/>
      <c r="F1731" s="29"/>
      <c r="G1731" s="29"/>
    </row>
    <row r="1732" spans="1:7" x14ac:dyDescent="0.3">
      <c r="A1732" s="26"/>
      <c r="B1732" s="26"/>
      <c r="C1732" s="29"/>
      <c r="D1732" s="29"/>
      <c r="E1732" s="29"/>
      <c r="F1732" s="29"/>
      <c r="G1732" s="29"/>
    </row>
    <row r="1733" spans="1:7" x14ac:dyDescent="0.3">
      <c r="A1733" s="26"/>
      <c r="B1733" s="26"/>
      <c r="C1733" s="29"/>
      <c r="D1733" s="29"/>
      <c r="E1733" s="29"/>
      <c r="F1733" s="29"/>
      <c r="G1733" s="29"/>
    </row>
    <row r="1734" spans="1:7" x14ac:dyDescent="0.3">
      <c r="A1734" s="26"/>
      <c r="B1734" s="26"/>
      <c r="C1734" s="29"/>
      <c r="D1734" s="29"/>
      <c r="E1734" s="29"/>
      <c r="F1734" s="29"/>
      <c r="G1734" s="29"/>
    </row>
    <row r="1735" spans="1:7" x14ac:dyDescent="0.3">
      <c r="A1735" s="26"/>
      <c r="B1735" s="26"/>
      <c r="C1735" s="29"/>
      <c r="D1735" s="29"/>
      <c r="E1735" s="29"/>
      <c r="F1735" s="29"/>
      <c r="G1735" s="29"/>
    </row>
    <row r="1736" spans="1:7" x14ac:dyDescent="0.3">
      <c r="A1736" s="26"/>
      <c r="B1736" s="26"/>
      <c r="C1736" s="29"/>
      <c r="D1736" s="29"/>
      <c r="E1736" s="29"/>
      <c r="F1736" s="29"/>
      <c r="G1736" s="29"/>
    </row>
    <row r="1737" spans="1:7" x14ac:dyDescent="0.3">
      <c r="A1737" s="26"/>
      <c r="B1737" s="26"/>
      <c r="C1737" s="29"/>
      <c r="D1737" s="29"/>
      <c r="E1737" s="29"/>
      <c r="F1737" s="29"/>
      <c r="G1737" s="29"/>
    </row>
    <row r="1738" spans="1:7" x14ac:dyDescent="0.3">
      <c r="A1738" s="26"/>
      <c r="B1738" s="26"/>
      <c r="C1738" s="29"/>
      <c r="D1738" s="29"/>
      <c r="E1738" s="29"/>
      <c r="F1738" s="29"/>
      <c r="G1738" s="29"/>
    </row>
    <row r="1739" spans="1:7" x14ac:dyDescent="0.3">
      <c r="A1739" s="26"/>
      <c r="B1739" s="26"/>
      <c r="C1739" s="29"/>
      <c r="D1739" s="29"/>
      <c r="E1739" s="29"/>
      <c r="F1739" s="29"/>
      <c r="G1739" s="29"/>
    </row>
    <row r="1740" spans="1:7" x14ac:dyDescent="0.3">
      <c r="A1740" s="26"/>
      <c r="B1740" s="26"/>
      <c r="C1740" s="29"/>
      <c r="D1740" s="29"/>
      <c r="E1740" s="29"/>
      <c r="F1740" s="29"/>
      <c r="G1740" s="29"/>
    </row>
    <row r="1741" spans="1:7" x14ac:dyDescent="0.3">
      <c r="A1741" s="26"/>
      <c r="B1741" s="26"/>
      <c r="C1741" s="29"/>
      <c r="D1741" s="29"/>
      <c r="E1741" s="29"/>
      <c r="F1741" s="29"/>
      <c r="G1741" s="29"/>
    </row>
    <row r="1742" spans="1:7" x14ac:dyDescent="0.3">
      <c r="A1742" s="26"/>
      <c r="B1742" s="26"/>
      <c r="C1742" s="29"/>
      <c r="D1742" s="29"/>
      <c r="E1742" s="29"/>
      <c r="F1742" s="29"/>
      <c r="G1742" s="29"/>
    </row>
    <row r="1743" spans="1:7" x14ac:dyDescent="0.3">
      <c r="A1743" s="26"/>
      <c r="B1743" s="26"/>
      <c r="C1743" s="29"/>
      <c r="D1743" s="29"/>
      <c r="E1743" s="29"/>
      <c r="F1743" s="29"/>
      <c r="G1743" s="29"/>
    </row>
    <row r="1744" spans="1:7" x14ac:dyDescent="0.3">
      <c r="A1744" s="26"/>
      <c r="B1744" s="26"/>
      <c r="C1744" s="29"/>
      <c r="D1744" s="29"/>
      <c r="E1744" s="29"/>
      <c r="F1744" s="29"/>
      <c r="G1744" s="29"/>
    </row>
    <row r="1745" spans="1:7" x14ac:dyDescent="0.3">
      <c r="A1745" s="26"/>
      <c r="B1745" s="26"/>
      <c r="C1745" s="29"/>
      <c r="D1745" s="29"/>
      <c r="E1745" s="29"/>
      <c r="F1745" s="29"/>
      <c r="G1745" s="29"/>
    </row>
    <row r="1746" spans="1:7" x14ac:dyDescent="0.3">
      <c r="A1746" s="26"/>
      <c r="B1746" s="26"/>
      <c r="C1746" s="29"/>
      <c r="D1746" s="29"/>
      <c r="E1746" s="29"/>
      <c r="F1746" s="29"/>
      <c r="G1746" s="29"/>
    </row>
    <row r="1747" spans="1:7" x14ac:dyDescent="0.3">
      <c r="A1747" s="26"/>
      <c r="B1747" s="26"/>
      <c r="C1747" s="29"/>
      <c r="D1747" s="29"/>
      <c r="E1747" s="29"/>
      <c r="F1747" s="29"/>
      <c r="G1747" s="29"/>
    </row>
    <row r="1748" spans="1:7" x14ac:dyDescent="0.3">
      <c r="A1748" s="26"/>
      <c r="B1748" s="26"/>
      <c r="C1748" s="29"/>
      <c r="D1748" s="29"/>
      <c r="E1748" s="29"/>
      <c r="F1748" s="29"/>
      <c r="G1748" s="29"/>
    </row>
    <row r="1749" spans="1:7" x14ac:dyDescent="0.3">
      <c r="A1749" s="26"/>
      <c r="B1749" s="26"/>
      <c r="C1749" s="29"/>
      <c r="D1749" s="29"/>
      <c r="E1749" s="29"/>
      <c r="F1749" s="29"/>
      <c r="G1749" s="29"/>
    </row>
    <row r="1750" spans="1:7" x14ac:dyDescent="0.3">
      <c r="A1750" s="26"/>
      <c r="B1750" s="26"/>
      <c r="C1750" s="29"/>
      <c r="D1750" s="29"/>
      <c r="E1750" s="29"/>
      <c r="F1750" s="29"/>
      <c r="G1750" s="29"/>
    </row>
    <row r="1751" spans="1:7" x14ac:dyDescent="0.3">
      <c r="A1751" s="26"/>
      <c r="B1751" s="26"/>
      <c r="C1751" s="29"/>
      <c r="D1751" s="29"/>
      <c r="E1751" s="29"/>
      <c r="F1751" s="29"/>
      <c r="G1751" s="29"/>
    </row>
    <row r="1752" spans="1:7" x14ac:dyDescent="0.3">
      <c r="A1752" s="26"/>
      <c r="B1752" s="26"/>
      <c r="C1752" s="29"/>
      <c r="D1752" s="29"/>
      <c r="E1752" s="29"/>
      <c r="F1752" s="29"/>
      <c r="G1752" s="29"/>
    </row>
    <row r="1753" spans="1:7" x14ac:dyDescent="0.3">
      <c r="A1753" s="26"/>
      <c r="B1753" s="26"/>
      <c r="C1753" s="29"/>
      <c r="D1753" s="29"/>
      <c r="E1753" s="29"/>
      <c r="F1753" s="29"/>
      <c r="G1753" s="29"/>
    </row>
    <row r="1754" spans="1:7" x14ac:dyDescent="0.3">
      <c r="A1754" s="26"/>
      <c r="B1754" s="26"/>
      <c r="C1754" s="29"/>
      <c r="D1754" s="29"/>
      <c r="E1754" s="29"/>
      <c r="F1754" s="29"/>
      <c r="G1754" s="29"/>
    </row>
    <row r="1755" spans="1:7" x14ac:dyDescent="0.3">
      <c r="A1755" s="26"/>
      <c r="B1755" s="26"/>
      <c r="C1755" s="29"/>
      <c r="D1755" s="29"/>
      <c r="E1755" s="29"/>
      <c r="F1755" s="29"/>
      <c r="G1755" s="29"/>
    </row>
    <row r="1756" spans="1:7" x14ac:dyDescent="0.3">
      <c r="A1756" s="26"/>
      <c r="B1756" s="26"/>
      <c r="C1756" s="29"/>
      <c r="D1756" s="29"/>
      <c r="E1756" s="29"/>
      <c r="F1756" s="29"/>
      <c r="G1756" s="29"/>
    </row>
    <row r="1757" spans="1:7" x14ac:dyDescent="0.3">
      <c r="A1757" s="26"/>
      <c r="B1757" s="26"/>
      <c r="C1757" s="29"/>
      <c r="D1757" s="29"/>
      <c r="E1757" s="29"/>
      <c r="F1757" s="29"/>
      <c r="G1757" s="29"/>
    </row>
    <row r="1758" spans="1:7" x14ac:dyDescent="0.3">
      <c r="A1758" s="26"/>
      <c r="B1758" s="26"/>
      <c r="C1758" s="29"/>
      <c r="D1758" s="29"/>
      <c r="E1758" s="29"/>
      <c r="F1758" s="29"/>
      <c r="G1758" s="29"/>
    </row>
    <row r="1759" spans="1:7" x14ac:dyDescent="0.3">
      <c r="A1759" s="26"/>
      <c r="B1759" s="26"/>
      <c r="C1759" s="29"/>
      <c r="D1759" s="29"/>
      <c r="E1759" s="29"/>
      <c r="F1759" s="29"/>
      <c r="G1759" s="29"/>
    </row>
    <row r="1760" spans="1:7" x14ac:dyDescent="0.3">
      <c r="A1760" s="26"/>
      <c r="B1760" s="26"/>
      <c r="C1760" s="29"/>
      <c r="D1760" s="29"/>
      <c r="E1760" s="29"/>
      <c r="F1760" s="29"/>
      <c r="G1760" s="29"/>
    </row>
    <row r="1761" spans="1:7" x14ac:dyDescent="0.3">
      <c r="A1761" s="26"/>
      <c r="B1761" s="26"/>
      <c r="C1761" s="29"/>
      <c r="D1761" s="29"/>
      <c r="E1761" s="29"/>
      <c r="F1761" s="29"/>
      <c r="G1761" s="29"/>
    </row>
    <row r="1762" spans="1:7" x14ac:dyDescent="0.3">
      <c r="A1762" s="26"/>
      <c r="B1762" s="26"/>
      <c r="C1762" s="29"/>
      <c r="D1762" s="29"/>
      <c r="E1762" s="29"/>
      <c r="F1762" s="29"/>
      <c r="G1762" s="29"/>
    </row>
    <row r="1763" spans="1:7" x14ac:dyDescent="0.3">
      <c r="A1763" s="26"/>
      <c r="B1763" s="26"/>
      <c r="C1763" s="29"/>
      <c r="D1763" s="29"/>
      <c r="E1763" s="29"/>
      <c r="F1763" s="29"/>
      <c r="G1763" s="29"/>
    </row>
    <row r="1764" spans="1:7" x14ac:dyDescent="0.3">
      <c r="A1764" s="26"/>
      <c r="B1764" s="26"/>
      <c r="C1764" s="29"/>
      <c r="D1764" s="29"/>
      <c r="E1764" s="29"/>
      <c r="F1764" s="29"/>
      <c r="G1764" s="29"/>
    </row>
    <row r="1765" spans="1:7" x14ac:dyDescent="0.3">
      <c r="A1765" s="26"/>
      <c r="B1765" s="26"/>
      <c r="C1765" s="29"/>
      <c r="D1765" s="29"/>
      <c r="E1765" s="29"/>
      <c r="F1765" s="29"/>
      <c r="G1765" s="29"/>
    </row>
    <row r="1766" spans="1:7" x14ac:dyDescent="0.3">
      <c r="A1766" s="26"/>
      <c r="B1766" s="26"/>
      <c r="C1766" s="29"/>
      <c r="D1766" s="29"/>
      <c r="E1766" s="29"/>
      <c r="F1766" s="29"/>
      <c r="G1766" s="29"/>
    </row>
    <row r="1767" spans="1:7" x14ac:dyDescent="0.3">
      <c r="A1767" s="26"/>
      <c r="B1767" s="26"/>
      <c r="C1767" s="29"/>
      <c r="D1767" s="29"/>
      <c r="E1767" s="29"/>
      <c r="F1767" s="29"/>
      <c r="G1767" s="29"/>
    </row>
    <row r="1768" spans="1:7" x14ac:dyDescent="0.3">
      <c r="A1768" s="26"/>
      <c r="B1768" s="26"/>
      <c r="C1768" s="29"/>
      <c r="D1768" s="29"/>
      <c r="E1768" s="29"/>
      <c r="F1768" s="29"/>
      <c r="G1768" s="29"/>
    </row>
    <row r="1769" spans="1:7" x14ac:dyDescent="0.3">
      <c r="A1769" s="26"/>
      <c r="B1769" s="26"/>
      <c r="C1769" s="29"/>
      <c r="D1769" s="29"/>
      <c r="E1769" s="29"/>
      <c r="F1769" s="29"/>
      <c r="G1769" s="29"/>
    </row>
    <row r="1770" spans="1:7" x14ac:dyDescent="0.3">
      <c r="A1770" s="26"/>
      <c r="B1770" s="26"/>
      <c r="C1770" s="29"/>
      <c r="D1770" s="29"/>
      <c r="E1770" s="29"/>
      <c r="F1770" s="29"/>
      <c r="G1770" s="29"/>
    </row>
    <row r="1771" spans="1:7" x14ac:dyDescent="0.3">
      <c r="A1771" s="26"/>
      <c r="B1771" s="26"/>
      <c r="C1771" s="29"/>
      <c r="D1771" s="29"/>
      <c r="E1771" s="29"/>
      <c r="F1771" s="29"/>
      <c r="G1771" s="29"/>
    </row>
    <row r="1772" spans="1:7" x14ac:dyDescent="0.3">
      <c r="A1772" s="26"/>
      <c r="B1772" s="26"/>
      <c r="C1772" s="29"/>
      <c r="D1772" s="29"/>
      <c r="E1772" s="29"/>
      <c r="F1772" s="29"/>
      <c r="G1772" s="29"/>
    </row>
    <row r="1773" spans="1:7" x14ac:dyDescent="0.3">
      <c r="A1773" s="26"/>
      <c r="B1773" s="26"/>
      <c r="C1773" s="29"/>
      <c r="D1773" s="29"/>
      <c r="E1773" s="29"/>
      <c r="F1773" s="29"/>
      <c r="G1773" s="29"/>
    </row>
    <row r="1774" spans="1:7" x14ac:dyDescent="0.3">
      <c r="A1774" s="26"/>
      <c r="B1774" s="26"/>
      <c r="C1774" s="29"/>
      <c r="D1774" s="29"/>
      <c r="E1774" s="29"/>
      <c r="F1774" s="29"/>
      <c r="G1774" s="29"/>
    </row>
    <row r="1775" spans="1:7" x14ac:dyDescent="0.3">
      <c r="A1775" s="26"/>
      <c r="B1775" s="26"/>
      <c r="C1775" s="29"/>
      <c r="D1775" s="29"/>
      <c r="E1775" s="29"/>
      <c r="F1775" s="29"/>
      <c r="G1775" s="29"/>
    </row>
    <row r="1776" spans="1:7" x14ac:dyDescent="0.3">
      <c r="A1776" s="26"/>
      <c r="B1776" s="26"/>
      <c r="C1776" s="29"/>
      <c r="D1776" s="29"/>
      <c r="E1776" s="29"/>
      <c r="F1776" s="29"/>
      <c r="G1776" s="29"/>
    </row>
    <row r="1777" spans="1:7" x14ac:dyDescent="0.3">
      <c r="A1777" s="26"/>
      <c r="B1777" s="26"/>
      <c r="C1777" s="29"/>
      <c r="D1777" s="29"/>
      <c r="E1777" s="29"/>
      <c r="F1777" s="29"/>
      <c r="G1777" s="29"/>
    </row>
    <row r="1778" spans="1:7" x14ac:dyDescent="0.3">
      <c r="A1778" s="26"/>
      <c r="B1778" s="26"/>
      <c r="C1778" s="29"/>
      <c r="D1778" s="29"/>
      <c r="E1778" s="29"/>
      <c r="F1778" s="29"/>
      <c r="G1778" s="29"/>
    </row>
    <row r="1779" spans="1:7" x14ac:dyDescent="0.3">
      <c r="A1779" s="26"/>
      <c r="B1779" s="26"/>
      <c r="C1779" s="29"/>
      <c r="D1779" s="29"/>
      <c r="E1779" s="29"/>
      <c r="F1779" s="29"/>
      <c r="G1779" s="29"/>
    </row>
    <row r="1780" spans="1:7" x14ac:dyDescent="0.3">
      <c r="A1780" s="26"/>
      <c r="B1780" s="26"/>
      <c r="C1780" s="29"/>
      <c r="D1780" s="29"/>
      <c r="E1780" s="29"/>
      <c r="F1780" s="29"/>
      <c r="G1780" s="29"/>
    </row>
    <row r="1781" spans="1:7" x14ac:dyDescent="0.3">
      <c r="A1781" s="26"/>
      <c r="B1781" s="26"/>
      <c r="C1781" s="29"/>
      <c r="D1781" s="29"/>
      <c r="E1781" s="29"/>
      <c r="F1781" s="29"/>
      <c r="G1781" s="29"/>
    </row>
    <row r="1782" spans="1:7" x14ac:dyDescent="0.3">
      <c r="A1782" s="26"/>
      <c r="B1782" s="26"/>
      <c r="C1782" s="29"/>
      <c r="D1782" s="29"/>
      <c r="E1782" s="29"/>
      <c r="F1782" s="29"/>
      <c r="G1782" s="29"/>
    </row>
    <row r="1783" spans="1:7" x14ac:dyDescent="0.3">
      <c r="A1783" s="26"/>
      <c r="B1783" s="26"/>
      <c r="C1783" s="29"/>
      <c r="D1783" s="29"/>
      <c r="E1783" s="29"/>
      <c r="F1783" s="29"/>
      <c r="G1783" s="29"/>
    </row>
    <row r="1784" spans="1:7" x14ac:dyDescent="0.3">
      <c r="A1784" s="26"/>
      <c r="B1784" s="26"/>
      <c r="C1784" s="29"/>
      <c r="D1784" s="29"/>
      <c r="E1784" s="29"/>
      <c r="F1784" s="29"/>
      <c r="G1784" s="29"/>
    </row>
    <row r="1785" spans="1:7" x14ac:dyDescent="0.3">
      <c r="A1785" s="26"/>
      <c r="B1785" s="26"/>
      <c r="C1785" s="29"/>
      <c r="D1785" s="29"/>
      <c r="E1785" s="29"/>
      <c r="F1785" s="29"/>
      <c r="G1785" s="29"/>
    </row>
    <row r="1786" spans="1:7" x14ac:dyDescent="0.3">
      <c r="A1786" s="26"/>
      <c r="B1786" s="26"/>
      <c r="C1786" s="29"/>
      <c r="D1786" s="29"/>
      <c r="E1786" s="29"/>
      <c r="F1786" s="29"/>
      <c r="G1786" s="29"/>
    </row>
    <row r="1787" spans="1:7" x14ac:dyDescent="0.3">
      <c r="A1787" s="26"/>
      <c r="B1787" s="26"/>
      <c r="C1787" s="29"/>
      <c r="D1787" s="29"/>
      <c r="E1787" s="29"/>
      <c r="F1787" s="29"/>
      <c r="G1787" s="29"/>
    </row>
    <row r="1788" spans="1:7" x14ac:dyDescent="0.3">
      <c r="A1788" s="26"/>
      <c r="B1788" s="26"/>
      <c r="C1788" s="29"/>
      <c r="D1788" s="29"/>
      <c r="E1788" s="29"/>
      <c r="F1788" s="29"/>
      <c r="G1788" s="29"/>
    </row>
    <row r="1789" spans="1:7" x14ac:dyDescent="0.3">
      <c r="A1789" s="26"/>
      <c r="B1789" s="26"/>
      <c r="C1789" s="29"/>
      <c r="D1789" s="29"/>
      <c r="E1789" s="29"/>
      <c r="F1789" s="29"/>
      <c r="G1789" s="29"/>
    </row>
    <row r="1790" spans="1:7" x14ac:dyDescent="0.3">
      <c r="A1790" s="26"/>
      <c r="B1790" s="26"/>
      <c r="C1790" s="29"/>
      <c r="D1790" s="29"/>
      <c r="E1790" s="29"/>
      <c r="F1790" s="29"/>
      <c r="G1790" s="29"/>
    </row>
    <row r="1791" spans="1:7" x14ac:dyDescent="0.3">
      <c r="A1791" s="26"/>
      <c r="B1791" s="26"/>
      <c r="C1791" s="29"/>
      <c r="D1791" s="29"/>
      <c r="E1791" s="29"/>
      <c r="F1791" s="29"/>
      <c r="G1791" s="29"/>
    </row>
    <row r="1792" spans="1:7" x14ac:dyDescent="0.3">
      <c r="A1792" s="26"/>
      <c r="B1792" s="26"/>
      <c r="C1792" s="29"/>
      <c r="D1792" s="29"/>
      <c r="E1792" s="29"/>
      <c r="F1792" s="29"/>
      <c r="G1792" s="29"/>
    </row>
    <row r="1793" spans="1:7" x14ac:dyDescent="0.3">
      <c r="A1793" s="26"/>
      <c r="B1793" s="26"/>
      <c r="C1793" s="29"/>
      <c r="D1793" s="29"/>
      <c r="E1793" s="29"/>
      <c r="F1793" s="29"/>
      <c r="G1793" s="29"/>
    </row>
    <row r="1794" spans="1:7" x14ac:dyDescent="0.3">
      <c r="A1794" s="26"/>
      <c r="B1794" s="26"/>
      <c r="C1794" s="29"/>
      <c r="D1794" s="29"/>
      <c r="E1794" s="29"/>
      <c r="F1794" s="29"/>
      <c r="G1794" s="29"/>
    </row>
    <row r="1795" spans="1:7" x14ac:dyDescent="0.3">
      <c r="A1795" s="26"/>
      <c r="B1795" s="26"/>
      <c r="C1795" s="29"/>
      <c r="D1795" s="29"/>
      <c r="E1795" s="29"/>
      <c r="F1795" s="29"/>
      <c r="G1795" s="29"/>
    </row>
    <row r="1796" spans="1:7" x14ac:dyDescent="0.3">
      <c r="A1796" s="26"/>
      <c r="B1796" s="26"/>
      <c r="C1796" s="29"/>
      <c r="D1796" s="29"/>
      <c r="E1796" s="29"/>
      <c r="F1796" s="29"/>
      <c r="G1796" s="29"/>
    </row>
    <row r="1797" spans="1:7" x14ac:dyDescent="0.3">
      <c r="A1797" s="26"/>
      <c r="B1797" s="26"/>
      <c r="C1797" s="29"/>
      <c r="D1797" s="29"/>
      <c r="E1797" s="29"/>
      <c r="F1797" s="29"/>
      <c r="G1797" s="29"/>
    </row>
    <row r="1798" spans="1:7" x14ac:dyDescent="0.3">
      <c r="A1798" s="26"/>
      <c r="B1798" s="26"/>
      <c r="C1798" s="29"/>
      <c r="D1798" s="29"/>
      <c r="E1798" s="29"/>
      <c r="F1798" s="29"/>
      <c r="G1798" s="29"/>
    </row>
    <row r="1799" spans="1:7" x14ac:dyDescent="0.3">
      <c r="A1799" s="26"/>
      <c r="B1799" s="26"/>
      <c r="C1799" s="29"/>
      <c r="D1799" s="29"/>
      <c r="E1799" s="29"/>
      <c r="F1799" s="29"/>
      <c r="G1799" s="29"/>
    </row>
    <row r="1800" spans="1:7" x14ac:dyDescent="0.3">
      <c r="A1800" s="26"/>
      <c r="B1800" s="26"/>
      <c r="C1800" s="29"/>
      <c r="D1800" s="29"/>
      <c r="E1800" s="29"/>
      <c r="F1800" s="29"/>
      <c r="G1800" s="29"/>
    </row>
    <row r="1801" spans="1:7" x14ac:dyDescent="0.3">
      <c r="A1801" s="26"/>
      <c r="B1801" s="26"/>
      <c r="C1801" s="29"/>
      <c r="D1801" s="29"/>
      <c r="E1801" s="29"/>
      <c r="F1801" s="29"/>
      <c r="G1801" s="29"/>
    </row>
    <row r="1802" spans="1:7" x14ac:dyDescent="0.3">
      <c r="A1802" s="26"/>
      <c r="B1802" s="26"/>
      <c r="C1802" s="29"/>
      <c r="D1802" s="29"/>
      <c r="E1802" s="29"/>
      <c r="F1802" s="29"/>
      <c r="G1802" s="29"/>
    </row>
    <row r="1803" spans="1:7" x14ac:dyDescent="0.3">
      <c r="A1803" s="26"/>
      <c r="B1803" s="26"/>
      <c r="C1803" s="29"/>
      <c r="D1803" s="29"/>
      <c r="E1803" s="29"/>
      <c r="F1803" s="29"/>
      <c r="G1803" s="29"/>
    </row>
    <row r="1804" spans="1:7" x14ac:dyDescent="0.3">
      <c r="A1804" s="26"/>
      <c r="B1804" s="26"/>
      <c r="C1804" s="29"/>
      <c r="D1804" s="29"/>
      <c r="E1804" s="29"/>
      <c r="F1804" s="29"/>
      <c r="G1804" s="29"/>
    </row>
    <row r="1805" spans="1:7" x14ac:dyDescent="0.3">
      <c r="A1805" s="26"/>
      <c r="B1805" s="26"/>
      <c r="C1805" s="29"/>
      <c r="D1805" s="29"/>
      <c r="E1805" s="29"/>
      <c r="F1805" s="29"/>
      <c r="G1805" s="29"/>
    </row>
    <row r="1806" spans="1:7" x14ac:dyDescent="0.3">
      <c r="A1806" s="26"/>
      <c r="B1806" s="26"/>
      <c r="C1806" s="29"/>
      <c r="D1806" s="29"/>
      <c r="E1806" s="29"/>
      <c r="F1806" s="29"/>
      <c r="G1806" s="29"/>
    </row>
    <row r="1807" spans="1:7" x14ac:dyDescent="0.3">
      <c r="A1807" s="26"/>
      <c r="B1807" s="26"/>
      <c r="C1807" s="29"/>
      <c r="D1807" s="29"/>
      <c r="E1807" s="29"/>
      <c r="F1807" s="29"/>
      <c r="G1807" s="29"/>
    </row>
    <row r="1808" spans="1:7" x14ac:dyDescent="0.3">
      <c r="A1808" s="26"/>
      <c r="B1808" s="26"/>
      <c r="C1808" s="29"/>
      <c r="D1808" s="29"/>
      <c r="E1808" s="29"/>
      <c r="F1808" s="29"/>
      <c r="G1808" s="29"/>
    </row>
    <row r="1809" spans="1:7" x14ac:dyDescent="0.3">
      <c r="A1809" s="26"/>
      <c r="B1809" s="26"/>
      <c r="C1809" s="29"/>
      <c r="D1809" s="29"/>
      <c r="E1809" s="29"/>
      <c r="F1809" s="29"/>
      <c r="G1809" s="29"/>
    </row>
    <row r="1810" spans="1:7" x14ac:dyDescent="0.3">
      <c r="A1810" s="26"/>
      <c r="B1810" s="26"/>
      <c r="C1810" s="29"/>
      <c r="D1810" s="29"/>
      <c r="E1810" s="29"/>
      <c r="F1810" s="29"/>
      <c r="G1810" s="29"/>
    </row>
    <row r="1811" spans="1:7" x14ac:dyDescent="0.3">
      <c r="A1811" s="26"/>
      <c r="B1811" s="26"/>
      <c r="C1811" s="29"/>
      <c r="D1811" s="29"/>
      <c r="E1811" s="29"/>
      <c r="F1811" s="29"/>
      <c r="G1811" s="29"/>
    </row>
    <row r="1812" spans="1:7" x14ac:dyDescent="0.3">
      <c r="A1812" s="26"/>
      <c r="B1812" s="26"/>
      <c r="C1812" s="29"/>
      <c r="D1812" s="29"/>
      <c r="E1812" s="29"/>
      <c r="F1812" s="29"/>
      <c r="G1812" s="29"/>
    </row>
    <row r="1813" spans="1:7" x14ac:dyDescent="0.3">
      <c r="A1813" s="26"/>
      <c r="B1813" s="26"/>
      <c r="C1813" s="29"/>
      <c r="D1813" s="29"/>
      <c r="E1813" s="29"/>
      <c r="F1813" s="29"/>
      <c r="G1813" s="29"/>
    </row>
    <row r="1814" spans="1:7" x14ac:dyDescent="0.3">
      <c r="A1814" s="26"/>
      <c r="B1814" s="26"/>
      <c r="C1814" s="29"/>
      <c r="D1814" s="29"/>
      <c r="E1814" s="29"/>
      <c r="F1814" s="29"/>
      <c r="G1814" s="29"/>
    </row>
    <row r="1815" spans="1:7" x14ac:dyDescent="0.3">
      <c r="A1815" s="26"/>
      <c r="B1815" s="26"/>
      <c r="C1815" s="29"/>
      <c r="D1815" s="29"/>
      <c r="E1815" s="29"/>
      <c r="F1815" s="29"/>
      <c r="G1815" s="29"/>
    </row>
    <row r="1816" spans="1:7" x14ac:dyDescent="0.3">
      <c r="A1816" s="26"/>
      <c r="B1816" s="26"/>
      <c r="C1816" s="29"/>
      <c r="D1816" s="29"/>
      <c r="E1816" s="29"/>
      <c r="F1816" s="29"/>
      <c r="G1816" s="29"/>
    </row>
    <row r="1817" spans="1:7" x14ac:dyDescent="0.3">
      <c r="A1817" s="26"/>
      <c r="B1817" s="26"/>
      <c r="C1817" s="29"/>
      <c r="D1817" s="29"/>
      <c r="E1817" s="29"/>
      <c r="F1817" s="29"/>
      <c r="G1817" s="29"/>
    </row>
    <row r="1818" spans="1:7" x14ac:dyDescent="0.3">
      <c r="A1818" s="26"/>
      <c r="B1818" s="26"/>
      <c r="C1818" s="29"/>
      <c r="D1818" s="29"/>
      <c r="E1818" s="29"/>
      <c r="F1818" s="29"/>
      <c r="G1818" s="29"/>
    </row>
    <row r="1819" spans="1:7" x14ac:dyDescent="0.3">
      <c r="A1819" s="26"/>
      <c r="B1819" s="26"/>
      <c r="C1819" s="29"/>
      <c r="D1819" s="29"/>
      <c r="E1819" s="29"/>
      <c r="F1819" s="29"/>
      <c r="G1819" s="29"/>
    </row>
    <row r="1820" spans="1:7" x14ac:dyDescent="0.3">
      <c r="A1820" s="26"/>
      <c r="B1820" s="26"/>
      <c r="C1820" s="29"/>
      <c r="D1820" s="29"/>
      <c r="E1820" s="29"/>
      <c r="F1820" s="29"/>
      <c r="G1820" s="29"/>
    </row>
    <row r="1821" spans="1:7" x14ac:dyDescent="0.3">
      <c r="A1821" s="26"/>
      <c r="B1821" s="26"/>
      <c r="C1821" s="29"/>
      <c r="D1821" s="29"/>
      <c r="E1821" s="29"/>
      <c r="F1821" s="29"/>
      <c r="G1821" s="29"/>
    </row>
    <row r="1822" spans="1:7" x14ac:dyDescent="0.3">
      <c r="A1822" s="26"/>
      <c r="B1822" s="26"/>
      <c r="C1822" s="29"/>
      <c r="D1822" s="29"/>
      <c r="E1822" s="29"/>
      <c r="F1822" s="29"/>
      <c r="G1822" s="29"/>
    </row>
    <row r="1823" spans="1:7" x14ac:dyDescent="0.3">
      <c r="A1823" s="26"/>
      <c r="B1823" s="26"/>
      <c r="C1823" s="29"/>
      <c r="D1823" s="29"/>
      <c r="E1823" s="29"/>
      <c r="F1823" s="29"/>
      <c r="G1823" s="29"/>
    </row>
    <row r="1824" spans="1:7" x14ac:dyDescent="0.3">
      <c r="A1824" s="26"/>
      <c r="B1824" s="26"/>
      <c r="C1824" s="29"/>
      <c r="D1824" s="29"/>
      <c r="E1824" s="29"/>
      <c r="F1824" s="29"/>
      <c r="G1824" s="29"/>
    </row>
    <row r="1825" spans="1:7" x14ac:dyDescent="0.3">
      <c r="A1825" s="26"/>
      <c r="B1825" s="26"/>
      <c r="C1825" s="29"/>
      <c r="D1825" s="29"/>
      <c r="E1825" s="29"/>
      <c r="F1825" s="29"/>
      <c r="G1825" s="29"/>
    </row>
    <row r="1826" spans="1:7" x14ac:dyDescent="0.3">
      <c r="A1826" s="26"/>
      <c r="B1826" s="26"/>
      <c r="C1826" s="29"/>
      <c r="D1826" s="29"/>
      <c r="E1826" s="29"/>
      <c r="F1826" s="29"/>
      <c r="G1826" s="29"/>
    </row>
    <row r="1827" spans="1:7" x14ac:dyDescent="0.3">
      <c r="A1827" s="26"/>
      <c r="B1827" s="26"/>
      <c r="C1827" s="29"/>
      <c r="D1827" s="29"/>
      <c r="E1827" s="29"/>
      <c r="F1827" s="29"/>
      <c r="G1827" s="29"/>
    </row>
    <row r="1828" spans="1:7" x14ac:dyDescent="0.3">
      <c r="A1828" s="26"/>
      <c r="B1828" s="26"/>
      <c r="C1828" s="29"/>
      <c r="D1828" s="29"/>
      <c r="E1828" s="29"/>
      <c r="F1828" s="29"/>
      <c r="G1828" s="29"/>
    </row>
    <row r="1829" spans="1:7" x14ac:dyDescent="0.3">
      <c r="A1829" s="26"/>
      <c r="B1829" s="26"/>
      <c r="C1829" s="29"/>
      <c r="D1829" s="29"/>
      <c r="E1829" s="29"/>
      <c r="F1829" s="29"/>
      <c r="G1829" s="29"/>
    </row>
    <row r="1830" spans="1:7" x14ac:dyDescent="0.3">
      <c r="A1830" s="26"/>
      <c r="B1830" s="26"/>
      <c r="C1830" s="29"/>
      <c r="D1830" s="29"/>
      <c r="E1830" s="29"/>
      <c r="F1830" s="29"/>
      <c r="G1830" s="29"/>
    </row>
    <row r="1831" spans="1:7" x14ac:dyDescent="0.3">
      <c r="A1831" s="26"/>
      <c r="B1831" s="26"/>
      <c r="C1831" s="29"/>
      <c r="D1831" s="29"/>
      <c r="E1831" s="29"/>
      <c r="F1831" s="29"/>
      <c r="G1831" s="29"/>
    </row>
    <row r="1832" spans="1:7" x14ac:dyDescent="0.3">
      <c r="A1832" s="26"/>
      <c r="B1832" s="26"/>
      <c r="C1832" s="29"/>
      <c r="D1832" s="29"/>
      <c r="E1832" s="29"/>
      <c r="F1832" s="29"/>
      <c r="G1832" s="29"/>
    </row>
    <row r="1833" spans="1:7" x14ac:dyDescent="0.3">
      <c r="A1833" s="26"/>
      <c r="B1833" s="26"/>
      <c r="C1833" s="29"/>
      <c r="D1833" s="29"/>
      <c r="E1833" s="29"/>
      <c r="F1833" s="29"/>
      <c r="G1833" s="29"/>
    </row>
    <row r="1834" spans="1:7" x14ac:dyDescent="0.3">
      <c r="A1834" s="26"/>
      <c r="B1834" s="26"/>
      <c r="C1834" s="29"/>
      <c r="D1834" s="29"/>
      <c r="E1834" s="29"/>
      <c r="F1834" s="29"/>
      <c r="G1834" s="29"/>
    </row>
    <row r="1835" spans="1:7" x14ac:dyDescent="0.3">
      <c r="A1835" s="26"/>
      <c r="B1835" s="26"/>
      <c r="C1835" s="29"/>
      <c r="D1835" s="29"/>
      <c r="E1835" s="29"/>
      <c r="F1835" s="29"/>
      <c r="G1835" s="29"/>
    </row>
    <row r="1836" spans="1:7" x14ac:dyDescent="0.3">
      <c r="A1836" s="26"/>
      <c r="B1836" s="26"/>
      <c r="C1836" s="29"/>
      <c r="D1836" s="29"/>
      <c r="E1836" s="29"/>
      <c r="F1836" s="29"/>
      <c r="G1836" s="29"/>
    </row>
    <row r="1837" spans="1:7" x14ac:dyDescent="0.3">
      <c r="A1837" s="26"/>
      <c r="B1837" s="26"/>
      <c r="C1837" s="29"/>
      <c r="D1837" s="29"/>
      <c r="E1837" s="29"/>
      <c r="F1837" s="29"/>
      <c r="G1837" s="29"/>
    </row>
    <row r="1838" spans="1:7" x14ac:dyDescent="0.3">
      <c r="A1838" s="26"/>
      <c r="B1838" s="26"/>
      <c r="C1838" s="29"/>
      <c r="D1838" s="29"/>
      <c r="E1838" s="29"/>
      <c r="F1838" s="29"/>
      <c r="G1838" s="29"/>
    </row>
    <row r="1839" spans="1:7" x14ac:dyDescent="0.3">
      <c r="A1839" s="26"/>
      <c r="B1839" s="26"/>
      <c r="C1839" s="29"/>
      <c r="D1839" s="29"/>
      <c r="E1839" s="29"/>
      <c r="F1839" s="29"/>
      <c r="G1839" s="29"/>
    </row>
    <row r="1840" spans="1:7" x14ac:dyDescent="0.3">
      <c r="A1840" s="26"/>
      <c r="B1840" s="26"/>
      <c r="C1840" s="29"/>
      <c r="D1840" s="29"/>
      <c r="E1840" s="29"/>
      <c r="F1840" s="29"/>
      <c r="G1840" s="29"/>
    </row>
    <row r="1841" spans="1:7" x14ac:dyDescent="0.3">
      <c r="A1841" s="26"/>
      <c r="B1841" s="26"/>
      <c r="C1841" s="29"/>
      <c r="D1841" s="29"/>
      <c r="E1841" s="29"/>
      <c r="F1841" s="29"/>
      <c r="G1841" s="29"/>
    </row>
    <row r="1842" spans="1:7" x14ac:dyDescent="0.3">
      <c r="A1842" s="26"/>
      <c r="B1842" s="26"/>
      <c r="C1842" s="29"/>
      <c r="D1842" s="29"/>
      <c r="E1842" s="29"/>
      <c r="F1842" s="29"/>
      <c r="G1842" s="29"/>
    </row>
    <row r="1843" spans="1:7" x14ac:dyDescent="0.3">
      <c r="A1843" s="26"/>
      <c r="B1843" s="26"/>
      <c r="C1843" s="29"/>
      <c r="D1843" s="29"/>
      <c r="E1843" s="29"/>
      <c r="F1843" s="29"/>
      <c r="G1843" s="29"/>
    </row>
    <row r="1844" spans="1:7" x14ac:dyDescent="0.3">
      <c r="A1844" s="26"/>
      <c r="B1844" s="26"/>
      <c r="C1844" s="29"/>
      <c r="D1844" s="29"/>
      <c r="E1844" s="29"/>
      <c r="F1844" s="29"/>
      <c r="G1844" s="29"/>
    </row>
    <row r="1845" spans="1:7" x14ac:dyDescent="0.3">
      <c r="A1845" s="26"/>
      <c r="B1845" s="26"/>
      <c r="C1845" s="29"/>
      <c r="D1845" s="29"/>
      <c r="E1845" s="29"/>
      <c r="F1845" s="29"/>
      <c r="G1845" s="29"/>
    </row>
    <row r="1846" spans="1:7" x14ac:dyDescent="0.3">
      <c r="A1846" s="26"/>
      <c r="B1846" s="26"/>
      <c r="C1846" s="29"/>
      <c r="D1846" s="29"/>
      <c r="E1846" s="29"/>
      <c r="F1846" s="29"/>
      <c r="G1846" s="29"/>
    </row>
    <row r="1847" spans="1:7" x14ac:dyDescent="0.3">
      <c r="A1847" s="26"/>
      <c r="B1847" s="26"/>
      <c r="C1847" s="29"/>
      <c r="D1847" s="29"/>
      <c r="E1847" s="29"/>
      <c r="F1847" s="29"/>
      <c r="G1847" s="29"/>
    </row>
    <row r="1848" spans="1:7" x14ac:dyDescent="0.3">
      <c r="A1848" s="26"/>
      <c r="B1848" s="26"/>
      <c r="C1848" s="29"/>
      <c r="D1848" s="29"/>
      <c r="E1848" s="29"/>
      <c r="F1848" s="29"/>
      <c r="G1848" s="29"/>
    </row>
    <row r="1849" spans="1:7" x14ac:dyDescent="0.3">
      <c r="A1849" s="26"/>
      <c r="B1849" s="26"/>
      <c r="C1849" s="29"/>
      <c r="D1849" s="29"/>
      <c r="E1849" s="29"/>
      <c r="F1849" s="29"/>
      <c r="G1849" s="29"/>
    </row>
    <row r="1850" spans="1:7" x14ac:dyDescent="0.3">
      <c r="A1850" s="26"/>
      <c r="B1850" s="26"/>
      <c r="C1850" s="29"/>
      <c r="D1850" s="29"/>
      <c r="E1850" s="29"/>
      <c r="F1850" s="29"/>
      <c r="G1850" s="29"/>
    </row>
    <row r="1851" spans="1:7" x14ac:dyDescent="0.3">
      <c r="A1851" s="26"/>
      <c r="B1851" s="26"/>
      <c r="C1851" s="29"/>
      <c r="D1851" s="29"/>
      <c r="E1851" s="29"/>
      <c r="F1851" s="29"/>
      <c r="G1851" s="29"/>
    </row>
    <row r="1852" spans="1:7" x14ac:dyDescent="0.3">
      <c r="A1852" s="26"/>
      <c r="B1852" s="26"/>
      <c r="C1852" s="29"/>
      <c r="D1852" s="29"/>
      <c r="E1852" s="29"/>
      <c r="F1852" s="29"/>
      <c r="G1852" s="29"/>
    </row>
    <row r="1853" spans="1:7" x14ac:dyDescent="0.3">
      <c r="A1853" s="26"/>
      <c r="B1853" s="26"/>
      <c r="C1853" s="29"/>
      <c r="D1853" s="29"/>
      <c r="E1853" s="29"/>
      <c r="F1853" s="29"/>
      <c r="G1853" s="29"/>
    </row>
    <row r="1854" spans="1:7" x14ac:dyDescent="0.3">
      <c r="A1854" s="26"/>
      <c r="B1854" s="26"/>
      <c r="C1854" s="29"/>
      <c r="D1854" s="29"/>
      <c r="E1854" s="29"/>
      <c r="F1854" s="29"/>
      <c r="G1854" s="29"/>
    </row>
    <row r="1855" spans="1:7" x14ac:dyDescent="0.3">
      <c r="A1855" s="26"/>
      <c r="B1855" s="26"/>
      <c r="C1855" s="29"/>
      <c r="D1855" s="29"/>
      <c r="E1855" s="29"/>
      <c r="F1855" s="29"/>
      <c r="G1855" s="29"/>
    </row>
    <row r="1856" spans="1:7" x14ac:dyDescent="0.3">
      <c r="A1856" s="26"/>
      <c r="B1856" s="26"/>
      <c r="C1856" s="29"/>
      <c r="D1856" s="29"/>
      <c r="E1856" s="29"/>
      <c r="F1856" s="29"/>
      <c r="G1856" s="29"/>
    </row>
    <row r="1857" spans="1:7" x14ac:dyDescent="0.3">
      <c r="A1857" s="26"/>
      <c r="B1857" s="26"/>
      <c r="C1857" s="29"/>
      <c r="D1857" s="29"/>
      <c r="E1857" s="29"/>
      <c r="F1857" s="29"/>
      <c r="G1857" s="29"/>
    </row>
    <row r="1858" spans="1:7" x14ac:dyDescent="0.3">
      <c r="A1858" s="26"/>
      <c r="B1858" s="26"/>
      <c r="C1858" s="29"/>
      <c r="D1858" s="29"/>
      <c r="E1858" s="29"/>
      <c r="F1858" s="29"/>
      <c r="G1858" s="29"/>
    </row>
    <row r="1859" spans="1:7" x14ac:dyDescent="0.3">
      <c r="A1859" s="26"/>
      <c r="B1859" s="26"/>
      <c r="C1859" s="29"/>
      <c r="D1859" s="29"/>
      <c r="E1859" s="29"/>
      <c r="F1859" s="29"/>
      <c r="G1859" s="29"/>
    </row>
    <row r="1860" spans="1:7" x14ac:dyDescent="0.3">
      <c r="A1860" s="26"/>
      <c r="B1860" s="26"/>
      <c r="C1860" s="29"/>
      <c r="D1860" s="29"/>
      <c r="E1860" s="29"/>
      <c r="F1860" s="29"/>
      <c r="G1860" s="29"/>
    </row>
    <row r="1861" spans="1:7" x14ac:dyDescent="0.3">
      <c r="A1861" s="26"/>
      <c r="B1861" s="26"/>
      <c r="C1861" s="29"/>
      <c r="D1861" s="29"/>
      <c r="E1861" s="29"/>
      <c r="F1861" s="29"/>
      <c r="G1861" s="29"/>
    </row>
    <row r="1862" spans="1:7" x14ac:dyDescent="0.3">
      <c r="A1862" s="26"/>
      <c r="B1862" s="26"/>
      <c r="C1862" s="29"/>
      <c r="D1862" s="29"/>
      <c r="E1862" s="29"/>
      <c r="F1862" s="29"/>
      <c r="G1862" s="29"/>
    </row>
    <row r="1863" spans="1:7" x14ac:dyDescent="0.3">
      <c r="A1863" s="26"/>
      <c r="B1863" s="26"/>
      <c r="C1863" s="29"/>
      <c r="D1863" s="29"/>
      <c r="E1863" s="29"/>
      <c r="F1863" s="29"/>
      <c r="G1863" s="29"/>
    </row>
    <row r="1864" spans="1:7" x14ac:dyDescent="0.3">
      <c r="A1864" s="26"/>
      <c r="B1864" s="26"/>
      <c r="C1864" s="29"/>
      <c r="D1864" s="29"/>
      <c r="E1864" s="29"/>
      <c r="F1864" s="29"/>
      <c r="G1864" s="29"/>
    </row>
    <row r="1865" spans="1:7" x14ac:dyDescent="0.3">
      <c r="A1865" s="26"/>
      <c r="B1865" s="26"/>
      <c r="C1865" s="29"/>
      <c r="D1865" s="29"/>
      <c r="E1865" s="29"/>
      <c r="F1865" s="29"/>
      <c r="G1865" s="29"/>
    </row>
    <row r="1866" spans="1:7" x14ac:dyDescent="0.3">
      <c r="A1866" s="26"/>
      <c r="B1866" s="26"/>
      <c r="C1866" s="29"/>
      <c r="D1866" s="29"/>
      <c r="E1866" s="29"/>
      <c r="F1866" s="29"/>
      <c r="G1866" s="29"/>
    </row>
    <row r="1867" spans="1:7" x14ac:dyDescent="0.3">
      <c r="A1867" s="26"/>
      <c r="B1867" s="26"/>
      <c r="C1867" s="29"/>
      <c r="D1867" s="29"/>
      <c r="E1867" s="29"/>
      <c r="F1867" s="29"/>
      <c r="G1867" s="29"/>
    </row>
    <row r="1868" spans="1:7" x14ac:dyDescent="0.3">
      <c r="A1868" s="26"/>
      <c r="B1868" s="26"/>
      <c r="C1868" s="29"/>
      <c r="D1868" s="29"/>
      <c r="E1868" s="29"/>
      <c r="F1868" s="29"/>
      <c r="G1868" s="29"/>
    </row>
    <row r="1869" spans="1:7" x14ac:dyDescent="0.3">
      <c r="A1869" s="26"/>
      <c r="B1869" s="26"/>
      <c r="C1869" s="29"/>
      <c r="D1869" s="29"/>
      <c r="E1869" s="29"/>
      <c r="F1869" s="29"/>
      <c r="G1869" s="29"/>
    </row>
    <row r="1870" spans="1:7" x14ac:dyDescent="0.3">
      <c r="A1870" s="26"/>
      <c r="B1870" s="26"/>
      <c r="C1870" s="29"/>
      <c r="D1870" s="29"/>
      <c r="E1870" s="29"/>
      <c r="F1870" s="29"/>
      <c r="G1870" s="29"/>
    </row>
    <row r="1871" spans="1:7" x14ac:dyDescent="0.3">
      <c r="A1871" s="26"/>
      <c r="B1871" s="26"/>
      <c r="C1871" s="29"/>
      <c r="D1871" s="29"/>
      <c r="E1871" s="29"/>
      <c r="F1871" s="29"/>
      <c r="G1871" s="29"/>
    </row>
    <row r="1872" spans="1:7" x14ac:dyDescent="0.3">
      <c r="A1872" s="26"/>
      <c r="B1872" s="26"/>
      <c r="C1872" s="29"/>
      <c r="D1872" s="29"/>
      <c r="E1872" s="29"/>
      <c r="F1872" s="29"/>
      <c r="G1872" s="29"/>
    </row>
    <row r="1873" spans="1:7" x14ac:dyDescent="0.3">
      <c r="A1873" s="26"/>
      <c r="B1873" s="26"/>
      <c r="C1873" s="29"/>
      <c r="D1873" s="29"/>
      <c r="E1873" s="29"/>
      <c r="F1873" s="29"/>
      <c r="G1873" s="29"/>
    </row>
    <row r="1874" spans="1:7" x14ac:dyDescent="0.3">
      <c r="A1874" s="26"/>
      <c r="B1874" s="26"/>
      <c r="C1874" s="29"/>
      <c r="D1874" s="29"/>
      <c r="E1874" s="29"/>
      <c r="F1874" s="29"/>
      <c r="G1874" s="29"/>
    </row>
    <row r="1875" spans="1:7" x14ac:dyDescent="0.3">
      <c r="A1875" s="26"/>
      <c r="B1875" s="26"/>
      <c r="C1875" s="29"/>
      <c r="D1875" s="29"/>
      <c r="E1875" s="29"/>
      <c r="F1875" s="29"/>
      <c r="G1875" s="29"/>
    </row>
    <row r="1876" spans="1:7" x14ac:dyDescent="0.3">
      <c r="A1876" s="26"/>
      <c r="B1876" s="26"/>
      <c r="C1876" s="29"/>
      <c r="D1876" s="29"/>
      <c r="E1876" s="29"/>
      <c r="F1876" s="29"/>
      <c r="G1876" s="29"/>
    </row>
    <row r="1877" spans="1:7" x14ac:dyDescent="0.3">
      <c r="A1877" s="26"/>
      <c r="B1877" s="26"/>
      <c r="C1877" s="29"/>
      <c r="D1877" s="29"/>
      <c r="E1877" s="29"/>
      <c r="F1877" s="29"/>
      <c r="G1877" s="29"/>
    </row>
    <row r="1878" spans="1:7" x14ac:dyDescent="0.3">
      <c r="A1878" s="26"/>
      <c r="B1878" s="26"/>
      <c r="C1878" s="29"/>
      <c r="D1878" s="29"/>
      <c r="E1878" s="29"/>
      <c r="F1878" s="29"/>
      <c r="G1878" s="29"/>
    </row>
    <row r="1879" spans="1:7" x14ac:dyDescent="0.3">
      <c r="A1879" s="26"/>
      <c r="B1879" s="26"/>
      <c r="C1879" s="29"/>
      <c r="D1879" s="29"/>
      <c r="E1879" s="29"/>
      <c r="F1879" s="29"/>
      <c r="G1879" s="29"/>
    </row>
    <row r="1880" spans="1:7" x14ac:dyDescent="0.3">
      <c r="A1880" s="26"/>
      <c r="B1880" s="26"/>
      <c r="C1880" s="29"/>
      <c r="D1880" s="29"/>
      <c r="E1880" s="29"/>
      <c r="F1880" s="29"/>
      <c r="G1880" s="29"/>
    </row>
    <row r="1881" spans="1:7" x14ac:dyDescent="0.3">
      <c r="A1881" s="26"/>
      <c r="B1881" s="26"/>
      <c r="C1881" s="29"/>
      <c r="D1881" s="29"/>
      <c r="E1881" s="29"/>
      <c r="F1881" s="29"/>
      <c r="G1881" s="29"/>
    </row>
    <row r="1882" spans="1:7" x14ac:dyDescent="0.3">
      <c r="A1882" s="26"/>
      <c r="B1882" s="26"/>
      <c r="C1882" s="29"/>
      <c r="D1882" s="29"/>
      <c r="E1882" s="29"/>
      <c r="F1882" s="29"/>
      <c r="G1882" s="29"/>
    </row>
    <row r="1883" spans="1:7" x14ac:dyDescent="0.3">
      <c r="A1883" s="26"/>
      <c r="B1883" s="26"/>
      <c r="C1883" s="29"/>
      <c r="D1883" s="29"/>
      <c r="E1883" s="29"/>
      <c r="F1883" s="29"/>
      <c r="G1883" s="29"/>
    </row>
    <row r="1884" spans="1:7" x14ac:dyDescent="0.3">
      <c r="A1884" s="26"/>
      <c r="B1884" s="26"/>
      <c r="C1884" s="29"/>
      <c r="D1884" s="29"/>
      <c r="E1884" s="29"/>
      <c r="F1884" s="29"/>
      <c r="G1884" s="29"/>
    </row>
    <row r="1885" spans="1:7" x14ac:dyDescent="0.3">
      <c r="A1885" s="26"/>
      <c r="B1885" s="26"/>
      <c r="C1885" s="29"/>
      <c r="D1885" s="29"/>
      <c r="E1885" s="29"/>
      <c r="F1885" s="29"/>
      <c r="G1885" s="29"/>
    </row>
    <row r="1886" spans="1:7" x14ac:dyDescent="0.3">
      <c r="A1886" s="26"/>
      <c r="B1886" s="26"/>
      <c r="C1886" s="29"/>
      <c r="D1886" s="29"/>
      <c r="E1886" s="29"/>
      <c r="F1886" s="29"/>
      <c r="G1886" s="29"/>
    </row>
    <row r="1887" spans="1:7" x14ac:dyDescent="0.3">
      <c r="A1887" s="26"/>
      <c r="B1887" s="26"/>
      <c r="C1887" s="29"/>
      <c r="D1887" s="29"/>
      <c r="E1887" s="29"/>
      <c r="F1887" s="29"/>
      <c r="G1887" s="29"/>
    </row>
    <row r="1888" spans="1:7" x14ac:dyDescent="0.3">
      <c r="A1888" s="26"/>
      <c r="B1888" s="26"/>
      <c r="C1888" s="29"/>
      <c r="D1888" s="29"/>
      <c r="E1888" s="29"/>
      <c r="F1888" s="29"/>
      <c r="G1888" s="29"/>
    </row>
    <row r="1889" spans="1:7" x14ac:dyDescent="0.3">
      <c r="A1889" s="26"/>
      <c r="B1889" s="26"/>
      <c r="C1889" s="29"/>
      <c r="D1889" s="29"/>
      <c r="E1889" s="29"/>
      <c r="F1889" s="29"/>
      <c r="G1889" s="29"/>
    </row>
    <row r="1890" spans="1:7" x14ac:dyDescent="0.3">
      <c r="A1890" s="26"/>
      <c r="B1890" s="26"/>
      <c r="C1890" s="29"/>
      <c r="D1890" s="29"/>
      <c r="E1890" s="29"/>
      <c r="F1890" s="29"/>
      <c r="G1890" s="29"/>
    </row>
    <row r="1891" spans="1:7" x14ac:dyDescent="0.3">
      <c r="A1891" s="26"/>
      <c r="B1891" s="26"/>
      <c r="C1891" s="29"/>
      <c r="D1891" s="29"/>
      <c r="E1891" s="29"/>
      <c r="F1891" s="29"/>
      <c r="G1891" s="29"/>
    </row>
    <row r="1892" spans="1:7" x14ac:dyDescent="0.3">
      <c r="A1892" s="26"/>
      <c r="B1892" s="26"/>
      <c r="C1892" s="29"/>
      <c r="D1892" s="29"/>
      <c r="E1892" s="29"/>
      <c r="F1892" s="29"/>
      <c r="G1892" s="29"/>
    </row>
    <row r="1893" spans="1:7" x14ac:dyDescent="0.3">
      <c r="A1893" s="26"/>
      <c r="B1893" s="26"/>
      <c r="C1893" s="29"/>
      <c r="D1893" s="29"/>
      <c r="E1893" s="29"/>
      <c r="F1893" s="29"/>
      <c r="G1893" s="29"/>
    </row>
    <row r="1894" spans="1:7" x14ac:dyDescent="0.3">
      <c r="A1894" s="26"/>
      <c r="B1894" s="26"/>
      <c r="C1894" s="29"/>
      <c r="D1894" s="29"/>
      <c r="E1894" s="29"/>
      <c r="F1894" s="29"/>
      <c r="G1894" s="29"/>
    </row>
    <row r="1895" spans="1:7" x14ac:dyDescent="0.3">
      <c r="A1895" s="26"/>
      <c r="B1895" s="26"/>
      <c r="C1895" s="29"/>
      <c r="D1895" s="29"/>
      <c r="E1895" s="29"/>
      <c r="F1895" s="29"/>
      <c r="G1895" s="29"/>
    </row>
    <row r="1896" spans="1:7" x14ac:dyDescent="0.3">
      <c r="A1896" s="26"/>
      <c r="B1896" s="26"/>
      <c r="C1896" s="29"/>
      <c r="D1896" s="29"/>
      <c r="E1896" s="29"/>
      <c r="F1896" s="29"/>
      <c r="G1896" s="29"/>
    </row>
    <row r="1897" spans="1:7" x14ac:dyDescent="0.3">
      <c r="A1897" s="26"/>
      <c r="B1897" s="26"/>
      <c r="C1897" s="29"/>
      <c r="D1897" s="29"/>
      <c r="E1897" s="29"/>
      <c r="F1897" s="29"/>
      <c r="G1897" s="29"/>
    </row>
    <row r="1898" spans="1:7" x14ac:dyDescent="0.3">
      <c r="A1898" s="26"/>
      <c r="B1898" s="26"/>
      <c r="C1898" s="29"/>
      <c r="D1898" s="29"/>
      <c r="E1898" s="29"/>
      <c r="F1898" s="29"/>
      <c r="G1898" s="29"/>
    </row>
    <row r="1899" spans="1:7" x14ac:dyDescent="0.3">
      <c r="A1899" s="26"/>
      <c r="B1899" s="26"/>
      <c r="C1899" s="29"/>
      <c r="D1899" s="29"/>
      <c r="E1899" s="29"/>
      <c r="F1899" s="29"/>
      <c r="G1899" s="29"/>
    </row>
    <row r="1900" spans="1:7" x14ac:dyDescent="0.3">
      <c r="A1900" s="26"/>
      <c r="B1900" s="26"/>
      <c r="C1900" s="29"/>
      <c r="D1900" s="29"/>
      <c r="E1900" s="29"/>
      <c r="F1900" s="29"/>
      <c r="G1900" s="29"/>
    </row>
    <row r="1901" spans="1:7" x14ac:dyDescent="0.3">
      <c r="A1901" s="26"/>
      <c r="B1901" s="26"/>
      <c r="C1901" s="29"/>
      <c r="D1901" s="29"/>
      <c r="E1901" s="29"/>
      <c r="F1901" s="29"/>
      <c r="G1901" s="29"/>
    </row>
    <row r="1902" spans="1:7" x14ac:dyDescent="0.3">
      <c r="A1902" s="26"/>
      <c r="B1902" s="26"/>
      <c r="C1902" s="29"/>
      <c r="D1902" s="29"/>
      <c r="E1902" s="29"/>
      <c r="F1902" s="29"/>
      <c r="G1902" s="29"/>
    </row>
    <row r="1903" spans="1:7" x14ac:dyDescent="0.3">
      <c r="A1903" s="26"/>
      <c r="B1903" s="26"/>
      <c r="C1903" s="29"/>
      <c r="D1903" s="29"/>
      <c r="E1903" s="29"/>
      <c r="F1903" s="29"/>
      <c r="G1903" s="29"/>
    </row>
    <row r="1904" spans="1:7" x14ac:dyDescent="0.3">
      <c r="A1904" s="26"/>
      <c r="B1904" s="26"/>
      <c r="C1904" s="29"/>
      <c r="D1904" s="29"/>
      <c r="E1904" s="29"/>
      <c r="F1904" s="29"/>
      <c r="G1904" s="29"/>
    </row>
    <row r="1905" spans="1:7" x14ac:dyDescent="0.3">
      <c r="A1905" s="26"/>
      <c r="B1905" s="26"/>
      <c r="C1905" s="29"/>
      <c r="D1905" s="29"/>
      <c r="E1905" s="29"/>
      <c r="F1905" s="29"/>
      <c r="G1905" s="29"/>
    </row>
    <row r="1906" spans="1:7" x14ac:dyDescent="0.3">
      <c r="A1906" s="26"/>
      <c r="B1906" s="26"/>
      <c r="C1906" s="29"/>
      <c r="D1906" s="29"/>
      <c r="E1906" s="29"/>
      <c r="F1906" s="29"/>
      <c r="G1906" s="29"/>
    </row>
    <row r="1907" spans="1:7" x14ac:dyDescent="0.3">
      <c r="A1907" s="26"/>
      <c r="B1907" s="26"/>
      <c r="C1907" s="29"/>
      <c r="D1907" s="29"/>
      <c r="E1907" s="29"/>
      <c r="F1907" s="29"/>
      <c r="G1907" s="29"/>
    </row>
    <row r="1908" spans="1:7" x14ac:dyDescent="0.3">
      <c r="A1908" s="26"/>
      <c r="B1908" s="26"/>
      <c r="C1908" s="29"/>
      <c r="D1908" s="29"/>
      <c r="E1908" s="29"/>
      <c r="F1908" s="29"/>
      <c r="G1908" s="29"/>
    </row>
    <row r="1909" spans="1:7" x14ac:dyDescent="0.3">
      <c r="A1909" s="26"/>
      <c r="B1909" s="26"/>
      <c r="C1909" s="29"/>
      <c r="D1909" s="29"/>
      <c r="E1909" s="29"/>
      <c r="F1909" s="29"/>
      <c r="G1909" s="29"/>
    </row>
    <row r="1910" spans="1:7" x14ac:dyDescent="0.3">
      <c r="A1910" s="26"/>
      <c r="B1910" s="26"/>
      <c r="C1910" s="29"/>
      <c r="D1910" s="29"/>
      <c r="E1910" s="29"/>
      <c r="F1910" s="29"/>
      <c r="G1910" s="29"/>
    </row>
    <row r="1911" spans="1:7" x14ac:dyDescent="0.3">
      <c r="A1911" s="26"/>
      <c r="B1911" s="26"/>
      <c r="C1911" s="29"/>
      <c r="D1911" s="29"/>
      <c r="E1911" s="29"/>
      <c r="F1911" s="29"/>
      <c r="G1911" s="29"/>
    </row>
    <row r="1912" spans="1:7" x14ac:dyDescent="0.3">
      <c r="A1912" s="26"/>
      <c r="B1912" s="26"/>
      <c r="C1912" s="29"/>
      <c r="D1912" s="29"/>
      <c r="E1912" s="29"/>
      <c r="F1912" s="29"/>
      <c r="G1912" s="29"/>
    </row>
    <row r="1913" spans="1:7" x14ac:dyDescent="0.3">
      <c r="A1913" s="26"/>
      <c r="B1913" s="26"/>
      <c r="C1913" s="29"/>
      <c r="D1913" s="29"/>
      <c r="E1913" s="29"/>
      <c r="F1913" s="29"/>
      <c r="G1913" s="29"/>
    </row>
    <row r="1914" spans="1:7" x14ac:dyDescent="0.3">
      <c r="A1914" s="26"/>
      <c r="B1914" s="26"/>
      <c r="C1914" s="29"/>
      <c r="D1914" s="29"/>
      <c r="E1914" s="29"/>
      <c r="F1914" s="29"/>
      <c r="G1914" s="29"/>
    </row>
    <row r="1915" spans="1:7" x14ac:dyDescent="0.3">
      <c r="A1915" s="26"/>
      <c r="B1915" s="26"/>
      <c r="C1915" s="29"/>
      <c r="D1915" s="29"/>
      <c r="E1915" s="29"/>
      <c r="F1915" s="29"/>
      <c r="G1915" s="29"/>
    </row>
    <row r="1916" spans="1:7" x14ac:dyDescent="0.3">
      <c r="A1916" s="26"/>
      <c r="B1916" s="26"/>
      <c r="C1916" s="29"/>
      <c r="D1916" s="29"/>
      <c r="E1916" s="29"/>
      <c r="F1916" s="29"/>
      <c r="G1916" s="29"/>
    </row>
    <row r="1917" spans="1:7" x14ac:dyDescent="0.3">
      <c r="A1917" s="26"/>
      <c r="B1917" s="26"/>
      <c r="C1917" s="29"/>
      <c r="D1917" s="29"/>
      <c r="E1917" s="29"/>
      <c r="F1917" s="29"/>
      <c r="G1917" s="29"/>
    </row>
    <row r="1918" spans="1:7" x14ac:dyDescent="0.3">
      <c r="A1918" s="26"/>
      <c r="B1918" s="26"/>
      <c r="C1918" s="29"/>
      <c r="D1918" s="29"/>
      <c r="E1918" s="29"/>
      <c r="F1918" s="29"/>
      <c r="G1918" s="29"/>
    </row>
    <row r="1919" spans="1:7" x14ac:dyDescent="0.3">
      <c r="A1919" s="26"/>
      <c r="B1919" s="26"/>
      <c r="C1919" s="29"/>
      <c r="D1919" s="29"/>
      <c r="E1919" s="29"/>
      <c r="F1919" s="29"/>
      <c r="G1919" s="29"/>
    </row>
    <row r="1920" spans="1:7" x14ac:dyDescent="0.3">
      <c r="A1920" s="26"/>
      <c r="B1920" s="26"/>
      <c r="C1920" s="29"/>
      <c r="D1920" s="29"/>
      <c r="E1920" s="29"/>
      <c r="F1920" s="29"/>
      <c r="G1920" s="29"/>
    </row>
    <row r="1921" spans="1:7" x14ac:dyDescent="0.3">
      <c r="A1921" s="26"/>
      <c r="B1921" s="26"/>
      <c r="C1921" s="29"/>
      <c r="D1921" s="29"/>
      <c r="E1921" s="29"/>
      <c r="F1921" s="29"/>
      <c r="G1921" s="29"/>
    </row>
    <row r="1922" spans="1:7" x14ac:dyDescent="0.3">
      <c r="A1922" s="26"/>
      <c r="B1922" s="26"/>
      <c r="C1922" s="29"/>
      <c r="D1922" s="29"/>
      <c r="E1922" s="29"/>
      <c r="F1922" s="29"/>
      <c r="G1922" s="29"/>
    </row>
    <row r="1923" spans="1:7" x14ac:dyDescent="0.3">
      <c r="A1923" s="26"/>
      <c r="B1923" s="26"/>
      <c r="C1923" s="29"/>
      <c r="D1923" s="29"/>
      <c r="E1923" s="29"/>
      <c r="F1923" s="29"/>
      <c r="G1923" s="29"/>
    </row>
    <row r="1924" spans="1:7" x14ac:dyDescent="0.3">
      <c r="A1924" s="26"/>
      <c r="B1924" s="26"/>
      <c r="C1924" s="29"/>
      <c r="D1924" s="29"/>
      <c r="E1924" s="29"/>
      <c r="F1924" s="29"/>
      <c r="G1924" s="29"/>
    </row>
    <row r="1925" spans="1:7" x14ac:dyDescent="0.3">
      <c r="A1925" s="26"/>
      <c r="B1925" s="26"/>
      <c r="C1925" s="29"/>
      <c r="D1925" s="29"/>
      <c r="E1925" s="29"/>
      <c r="F1925" s="29"/>
      <c r="G1925" s="29"/>
    </row>
    <row r="1926" spans="1:7" x14ac:dyDescent="0.3">
      <c r="A1926" s="26"/>
      <c r="B1926" s="26"/>
      <c r="C1926" s="29"/>
      <c r="D1926" s="29"/>
      <c r="E1926" s="29"/>
      <c r="F1926" s="29"/>
      <c r="G1926" s="29"/>
    </row>
    <row r="1927" spans="1:7" x14ac:dyDescent="0.3">
      <c r="A1927" s="26"/>
      <c r="B1927" s="26"/>
      <c r="C1927" s="29"/>
      <c r="D1927" s="29"/>
      <c r="E1927" s="29"/>
      <c r="F1927" s="29"/>
      <c r="G1927" s="29"/>
    </row>
    <row r="1928" spans="1:7" x14ac:dyDescent="0.3">
      <c r="A1928" s="26"/>
      <c r="B1928" s="26"/>
      <c r="C1928" s="29"/>
      <c r="D1928" s="29"/>
      <c r="E1928" s="29"/>
      <c r="F1928" s="29"/>
      <c r="G1928" s="29"/>
    </row>
    <row r="1929" spans="1:7" x14ac:dyDescent="0.3">
      <c r="A1929" s="26"/>
      <c r="B1929" s="26"/>
      <c r="C1929" s="29"/>
      <c r="D1929" s="29"/>
      <c r="E1929" s="29"/>
      <c r="F1929" s="29"/>
      <c r="G1929" s="29"/>
    </row>
    <row r="1930" spans="1:7" x14ac:dyDescent="0.3">
      <c r="A1930" s="26"/>
      <c r="B1930" s="26"/>
      <c r="C1930" s="29"/>
      <c r="D1930" s="29"/>
      <c r="E1930" s="29"/>
      <c r="F1930" s="29"/>
      <c r="G1930" s="29"/>
    </row>
    <row r="1931" spans="1:7" x14ac:dyDescent="0.3">
      <c r="A1931" s="26"/>
      <c r="B1931" s="26"/>
      <c r="C1931" s="29"/>
      <c r="D1931" s="29"/>
      <c r="E1931" s="29"/>
      <c r="F1931" s="29"/>
      <c r="G1931" s="29"/>
    </row>
    <row r="1932" spans="1:7" x14ac:dyDescent="0.3">
      <c r="A1932" s="26"/>
      <c r="B1932" s="26"/>
      <c r="C1932" s="29"/>
      <c r="D1932" s="29"/>
      <c r="E1932" s="29"/>
      <c r="F1932" s="29"/>
      <c r="G1932" s="29"/>
    </row>
    <row r="1933" spans="1:7" x14ac:dyDescent="0.3">
      <c r="A1933" s="26"/>
      <c r="B1933" s="26"/>
      <c r="C1933" s="29"/>
      <c r="D1933" s="29"/>
      <c r="E1933" s="29"/>
      <c r="F1933" s="29"/>
      <c r="G1933" s="29"/>
    </row>
    <row r="1934" spans="1:7" x14ac:dyDescent="0.3">
      <c r="A1934" s="26"/>
      <c r="B1934" s="26"/>
      <c r="C1934" s="29"/>
      <c r="D1934" s="29"/>
      <c r="E1934" s="29"/>
      <c r="F1934" s="29"/>
      <c r="G1934" s="29"/>
    </row>
    <row r="1935" spans="1:7" x14ac:dyDescent="0.3">
      <c r="A1935" s="26"/>
      <c r="B1935" s="26"/>
      <c r="C1935" s="29"/>
      <c r="D1935" s="29"/>
      <c r="E1935" s="29"/>
      <c r="F1935" s="29"/>
      <c r="G1935" s="29"/>
    </row>
    <row r="1936" spans="1:7" x14ac:dyDescent="0.3">
      <c r="A1936" s="26"/>
      <c r="B1936" s="26"/>
      <c r="C1936" s="29"/>
      <c r="D1936" s="29"/>
      <c r="E1936" s="29"/>
      <c r="F1936" s="29"/>
      <c r="G1936" s="29"/>
    </row>
    <row r="1937" spans="1:7" x14ac:dyDescent="0.3">
      <c r="A1937" s="26"/>
      <c r="B1937" s="26"/>
      <c r="C1937" s="29"/>
      <c r="D1937" s="29"/>
      <c r="E1937" s="29"/>
      <c r="F1937" s="29"/>
      <c r="G1937" s="29"/>
    </row>
    <row r="1938" spans="1:7" x14ac:dyDescent="0.3">
      <c r="A1938" s="26"/>
      <c r="B1938" s="26"/>
      <c r="C1938" s="29"/>
      <c r="D1938" s="29"/>
      <c r="E1938" s="29"/>
      <c r="F1938" s="29"/>
      <c r="G1938" s="29"/>
    </row>
    <row r="1939" spans="1:7" x14ac:dyDescent="0.3">
      <c r="A1939" s="26"/>
      <c r="B1939" s="26"/>
      <c r="C1939" s="29"/>
      <c r="D1939" s="29"/>
      <c r="E1939" s="29"/>
      <c r="F1939" s="29"/>
      <c r="G1939" s="29"/>
    </row>
    <row r="1940" spans="1:7" x14ac:dyDescent="0.3">
      <c r="A1940" s="26"/>
      <c r="B1940" s="26"/>
      <c r="C1940" s="29"/>
      <c r="D1940" s="29"/>
      <c r="E1940" s="29"/>
      <c r="F1940" s="29"/>
      <c r="G1940" s="29"/>
    </row>
    <row r="1941" spans="1:7" x14ac:dyDescent="0.3">
      <c r="A1941" s="26"/>
      <c r="B1941" s="26"/>
      <c r="C1941" s="29"/>
      <c r="D1941" s="29"/>
      <c r="E1941" s="29"/>
      <c r="F1941" s="29"/>
      <c r="G1941" s="29"/>
    </row>
    <row r="1942" spans="1:7" x14ac:dyDescent="0.3">
      <c r="A1942" s="26"/>
      <c r="B1942" s="26"/>
      <c r="C1942" s="29"/>
      <c r="D1942" s="29"/>
      <c r="E1942" s="29"/>
      <c r="F1942" s="29"/>
      <c r="G1942" s="29"/>
    </row>
    <row r="1943" spans="1:7" x14ac:dyDescent="0.3">
      <c r="A1943" s="26"/>
      <c r="B1943" s="26"/>
      <c r="C1943" s="29"/>
      <c r="D1943" s="29"/>
      <c r="E1943" s="29"/>
      <c r="F1943" s="29"/>
      <c r="G1943" s="29"/>
    </row>
    <row r="1944" spans="1:7" x14ac:dyDescent="0.3">
      <c r="A1944" s="26"/>
      <c r="B1944" s="26"/>
      <c r="C1944" s="29"/>
      <c r="D1944" s="29"/>
      <c r="E1944" s="29"/>
      <c r="F1944" s="29"/>
      <c r="G1944" s="29"/>
    </row>
    <row r="1945" spans="1:7" x14ac:dyDescent="0.3">
      <c r="A1945" s="26"/>
      <c r="B1945" s="26"/>
      <c r="C1945" s="29"/>
      <c r="D1945" s="29"/>
      <c r="E1945" s="29"/>
      <c r="F1945" s="29"/>
      <c r="G1945" s="29"/>
    </row>
    <row r="1946" spans="1:7" x14ac:dyDescent="0.3">
      <c r="A1946" s="26"/>
      <c r="B1946" s="26"/>
      <c r="C1946" s="29"/>
      <c r="D1946" s="29"/>
      <c r="E1946" s="29"/>
      <c r="F1946" s="29"/>
      <c r="G1946" s="29"/>
    </row>
    <row r="1947" spans="1:7" x14ac:dyDescent="0.3">
      <c r="A1947" s="26"/>
      <c r="B1947" s="26"/>
      <c r="C1947" s="29"/>
      <c r="D1947" s="29"/>
      <c r="E1947" s="29"/>
      <c r="F1947" s="29"/>
      <c r="G1947" s="29"/>
    </row>
    <row r="1948" spans="1:7" x14ac:dyDescent="0.3">
      <c r="A1948" s="26"/>
      <c r="B1948" s="26"/>
      <c r="C1948" s="29"/>
      <c r="D1948" s="29"/>
      <c r="E1948" s="29"/>
      <c r="F1948" s="29"/>
      <c r="G1948" s="29"/>
    </row>
    <row r="1949" spans="1:7" x14ac:dyDescent="0.3">
      <c r="A1949" s="26"/>
      <c r="B1949" s="26"/>
      <c r="C1949" s="29"/>
      <c r="D1949" s="29"/>
      <c r="E1949" s="29"/>
      <c r="F1949" s="29"/>
      <c r="G1949" s="29"/>
    </row>
    <row r="1950" spans="1:7" x14ac:dyDescent="0.3">
      <c r="A1950" s="26"/>
      <c r="B1950" s="26"/>
      <c r="C1950" s="29"/>
      <c r="D1950" s="29"/>
      <c r="E1950" s="29"/>
      <c r="F1950" s="29"/>
      <c r="G1950" s="29"/>
    </row>
    <row r="1951" spans="1:7" x14ac:dyDescent="0.3">
      <c r="A1951" s="26"/>
      <c r="B1951" s="26"/>
      <c r="C1951" s="29"/>
      <c r="D1951" s="29"/>
      <c r="E1951" s="29"/>
      <c r="F1951" s="29"/>
      <c r="G1951" s="29"/>
    </row>
    <row r="1952" spans="1:7" x14ac:dyDescent="0.3">
      <c r="A1952" s="26"/>
      <c r="B1952" s="26"/>
      <c r="C1952" s="29"/>
      <c r="D1952" s="29"/>
      <c r="E1952" s="29"/>
      <c r="F1952" s="29"/>
      <c r="G1952" s="29"/>
    </row>
    <row r="1953" spans="1:7" x14ac:dyDescent="0.3">
      <c r="A1953" s="26"/>
      <c r="B1953" s="26"/>
      <c r="C1953" s="29"/>
      <c r="D1953" s="29"/>
      <c r="E1953" s="29"/>
      <c r="F1953" s="29"/>
      <c r="G1953" s="29"/>
    </row>
    <row r="1954" spans="1:7" x14ac:dyDescent="0.3">
      <c r="A1954" s="26"/>
      <c r="B1954" s="26"/>
      <c r="C1954" s="29"/>
      <c r="D1954" s="29"/>
      <c r="E1954" s="29"/>
      <c r="F1954" s="29"/>
      <c r="G1954" s="29"/>
    </row>
    <row r="1955" spans="1:7" x14ac:dyDescent="0.3">
      <c r="A1955" s="26"/>
      <c r="B1955" s="26"/>
      <c r="C1955" s="29"/>
      <c r="D1955" s="29"/>
      <c r="E1955" s="29"/>
      <c r="F1955" s="29"/>
      <c r="G1955" s="29"/>
    </row>
    <row r="1956" spans="1:7" x14ac:dyDescent="0.3">
      <c r="A1956" s="26"/>
      <c r="B1956" s="26"/>
      <c r="C1956" s="29"/>
      <c r="D1956" s="29"/>
      <c r="E1956" s="29"/>
      <c r="F1956" s="29"/>
      <c r="G1956" s="29"/>
    </row>
    <row r="1957" spans="1:7" x14ac:dyDescent="0.3">
      <c r="A1957" s="26"/>
      <c r="B1957" s="26"/>
      <c r="C1957" s="29"/>
      <c r="D1957" s="29"/>
      <c r="E1957" s="29"/>
      <c r="F1957" s="29"/>
      <c r="G1957" s="29"/>
    </row>
    <row r="1958" spans="1:7" x14ac:dyDescent="0.3">
      <c r="A1958" s="26"/>
      <c r="B1958" s="26"/>
      <c r="C1958" s="29"/>
      <c r="D1958" s="29"/>
      <c r="E1958" s="29"/>
      <c r="F1958" s="29"/>
      <c r="G1958" s="29"/>
    </row>
    <row r="1959" spans="1:7" x14ac:dyDescent="0.3">
      <c r="A1959" s="26"/>
      <c r="B1959" s="26"/>
      <c r="C1959" s="29"/>
      <c r="D1959" s="29"/>
      <c r="E1959" s="29"/>
      <c r="F1959" s="29"/>
      <c r="G1959" s="29"/>
    </row>
    <row r="1960" spans="1:7" x14ac:dyDescent="0.3">
      <c r="A1960" s="26"/>
      <c r="B1960" s="26"/>
      <c r="C1960" s="29"/>
      <c r="D1960" s="29"/>
      <c r="E1960" s="29"/>
      <c r="F1960" s="29"/>
      <c r="G1960" s="29"/>
    </row>
    <row r="1961" spans="1:7" x14ac:dyDescent="0.3">
      <c r="A1961" s="26"/>
      <c r="B1961" s="26"/>
      <c r="C1961" s="29"/>
      <c r="D1961" s="29"/>
      <c r="E1961" s="29"/>
      <c r="F1961" s="29"/>
      <c r="G1961" s="29"/>
    </row>
    <row r="1962" spans="1:7" x14ac:dyDescent="0.3">
      <c r="A1962" s="26"/>
      <c r="B1962" s="26"/>
      <c r="C1962" s="29"/>
      <c r="D1962" s="29"/>
      <c r="E1962" s="29"/>
      <c r="F1962" s="29"/>
      <c r="G1962" s="29"/>
    </row>
    <row r="1963" spans="1:7" x14ac:dyDescent="0.3">
      <c r="A1963" s="26"/>
      <c r="B1963" s="26"/>
      <c r="C1963" s="29"/>
      <c r="D1963" s="29"/>
      <c r="E1963" s="29"/>
      <c r="F1963" s="29"/>
      <c r="G1963" s="29"/>
    </row>
    <row r="1964" spans="1:7" x14ac:dyDescent="0.3">
      <c r="A1964" s="26"/>
      <c r="B1964" s="26"/>
      <c r="C1964" s="29"/>
      <c r="D1964" s="29"/>
      <c r="E1964" s="29"/>
      <c r="F1964" s="29"/>
      <c r="G1964" s="29"/>
    </row>
    <row r="1965" spans="1:7" x14ac:dyDescent="0.3">
      <c r="A1965" s="26"/>
      <c r="B1965" s="26"/>
      <c r="C1965" s="29"/>
      <c r="D1965" s="29"/>
      <c r="E1965" s="29"/>
      <c r="F1965" s="29"/>
      <c r="G1965" s="29"/>
    </row>
    <row r="1966" spans="1:7" x14ac:dyDescent="0.3">
      <c r="A1966" s="26"/>
      <c r="B1966" s="26"/>
      <c r="C1966" s="29"/>
      <c r="D1966" s="29"/>
      <c r="E1966" s="29"/>
      <c r="F1966" s="29"/>
      <c r="G1966" s="29"/>
    </row>
    <row r="1967" spans="1:7" x14ac:dyDescent="0.3">
      <c r="A1967" s="26"/>
      <c r="B1967" s="26"/>
      <c r="C1967" s="29"/>
      <c r="D1967" s="29"/>
      <c r="E1967" s="29"/>
      <c r="F1967" s="29"/>
      <c r="G1967" s="29"/>
    </row>
    <row r="1968" spans="1:7" x14ac:dyDescent="0.3">
      <c r="A1968" s="26"/>
      <c r="B1968" s="26"/>
      <c r="C1968" s="29"/>
      <c r="D1968" s="29"/>
      <c r="E1968" s="29"/>
      <c r="F1968" s="29"/>
      <c r="G1968" s="29"/>
    </row>
    <row r="1969" spans="1:7" x14ac:dyDescent="0.3">
      <c r="A1969" s="26"/>
      <c r="B1969" s="26"/>
      <c r="C1969" s="29"/>
      <c r="D1969" s="29"/>
      <c r="E1969" s="29"/>
      <c r="F1969" s="29"/>
      <c r="G1969" s="29"/>
    </row>
    <row r="1970" spans="1:7" x14ac:dyDescent="0.3">
      <c r="A1970" s="26"/>
      <c r="B1970" s="26"/>
      <c r="C1970" s="29"/>
      <c r="D1970" s="29"/>
      <c r="E1970" s="29"/>
      <c r="F1970" s="29"/>
      <c r="G1970" s="29"/>
    </row>
    <row r="1971" spans="1:7" x14ac:dyDescent="0.3">
      <c r="A1971" s="26"/>
      <c r="B1971" s="26"/>
      <c r="C1971" s="29"/>
      <c r="D1971" s="29"/>
      <c r="E1971" s="29"/>
      <c r="F1971" s="29"/>
      <c r="G1971" s="29"/>
    </row>
    <row r="1972" spans="1:7" x14ac:dyDescent="0.3">
      <c r="A1972" s="26"/>
      <c r="B1972" s="26"/>
      <c r="C1972" s="29"/>
      <c r="D1972" s="29"/>
      <c r="E1972" s="29"/>
      <c r="F1972" s="29"/>
      <c r="G1972" s="29"/>
    </row>
    <row r="1973" spans="1:7" x14ac:dyDescent="0.3">
      <c r="A1973" s="26"/>
      <c r="B1973" s="26"/>
      <c r="C1973" s="29"/>
      <c r="D1973" s="29"/>
      <c r="E1973" s="29"/>
      <c r="F1973" s="29"/>
      <c r="G1973" s="29"/>
    </row>
    <row r="1974" spans="1:7" x14ac:dyDescent="0.3">
      <c r="A1974" s="26"/>
      <c r="B1974" s="26"/>
      <c r="C1974" s="29"/>
      <c r="D1974" s="29"/>
      <c r="E1974" s="29"/>
      <c r="F1974" s="29"/>
      <c r="G1974" s="29"/>
    </row>
    <row r="1975" spans="1:7" x14ac:dyDescent="0.3">
      <c r="A1975" s="26"/>
      <c r="B1975" s="26"/>
      <c r="C1975" s="29"/>
      <c r="D1975" s="29"/>
      <c r="E1975" s="29"/>
      <c r="F1975" s="29"/>
      <c r="G1975" s="29"/>
    </row>
    <row r="1976" spans="1:7" x14ac:dyDescent="0.3">
      <c r="A1976" s="26"/>
      <c r="B1976" s="26"/>
      <c r="C1976" s="29"/>
      <c r="D1976" s="29"/>
      <c r="E1976" s="29"/>
      <c r="F1976" s="29"/>
      <c r="G1976" s="29"/>
    </row>
    <row r="1977" spans="1:7" x14ac:dyDescent="0.3">
      <c r="A1977" s="26"/>
      <c r="B1977" s="26"/>
      <c r="C1977" s="29"/>
      <c r="D1977" s="29"/>
      <c r="E1977" s="29"/>
      <c r="F1977" s="29"/>
      <c r="G1977" s="29"/>
    </row>
    <row r="1978" spans="1:7" x14ac:dyDescent="0.3">
      <c r="A1978" s="26"/>
      <c r="B1978" s="26"/>
      <c r="C1978" s="29"/>
      <c r="D1978" s="29"/>
      <c r="E1978" s="29"/>
      <c r="F1978" s="29"/>
      <c r="G1978" s="29"/>
    </row>
    <row r="1979" spans="1:7" x14ac:dyDescent="0.3">
      <c r="A1979" s="26"/>
      <c r="B1979" s="26"/>
      <c r="C1979" s="29"/>
      <c r="D1979" s="29"/>
      <c r="E1979" s="29"/>
      <c r="F1979" s="29"/>
      <c r="G1979" s="29"/>
    </row>
    <row r="1980" spans="1:7" x14ac:dyDescent="0.3">
      <c r="A1980" s="26"/>
      <c r="B1980" s="26"/>
      <c r="C1980" s="29"/>
      <c r="D1980" s="29"/>
      <c r="E1980" s="29"/>
      <c r="F1980" s="29"/>
      <c r="G1980" s="29"/>
    </row>
    <row r="1981" spans="1:7" x14ac:dyDescent="0.3">
      <c r="A1981" s="26"/>
      <c r="B1981" s="26"/>
      <c r="C1981" s="29"/>
      <c r="D1981" s="29"/>
      <c r="E1981" s="29"/>
      <c r="F1981" s="29"/>
      <c r="G1981" s="29"/>
    </row>
    <row r="1982" spans="1:7" x14ac:dyDescent="0.3">
      <c r="A1982" s="26"/>
      <c r="B1982" s="26"/>
      <c r="C1982" s="29"/>
      <c r="D1982" s="29"/>
      <c r="E1982" s="29"/>
      <c r="F1982" s="29"/>
      <c r="G1982" s="29"/>
    </row>
    <row r="1983" spans="1:7" x14ac:dyDescent="0.3">
      <c r="A1983" s="26"/>
      <c r="B1983" s="26"/>
      <c r="C1983" s="29"/>
      <c r="D1983" s="29"/>
      <c r="E1983" s="29"/>
      <c r="F1983" s="29"/>
      <c r="G1983" s="29"/>
    </row>
    <row r="1984" spans="1:7" x14ac:dyDescent="0.3">
      <c r="A1984" s="26"/>
      <c r="B1984" s="26"/>
      <c r="C1984" s="29"/>
      <c r="D1984" s="29"/>
      <c r="E1984" s="29"/>
      <c r="F1984" s="29"/>
      <c r="G1984" s="29"/>
    </row>
    <row r="1985" spans="1:7" x14ac:dyDescent="0.3">
      <c r="A1985" s="26"/>
      <c r="B1985" s="26"/>
      <c r="C1985" s="29"/>
      <c r="D1985" s="29"/>
      <c r="E1985" s="29"/>
      <c r="F1985" s="29"/>
      <c r="G1985" s="29"/>
    </row>
    <row r="1986" spans="1:7" x14ac:dyDescent="0.3">
      <c r="A1986" s="26"/>
      <c r="B1986" s="26"/>
      <c r="C1986" s="29"/>
      <c r="D1986" s="29"/>
      <c r="E1986" s="29"/>
      <c r="F1986" s="29"/>
      <c r="G1986" s="29"/>
    </row>
    <row r="1987" spans="1:7" x14ac:dyDescent="0.3">
      <c r="A1987" s="26"/>
      <c r="B1987" s="26"/>
      <c r="C1987" s="29"/>
      <c r="D1987" s="29"/>
      <c r="E1987" s="29"/>
      <c r="F1987" s="29"/>
      <c r="G1987" s="29"/>
    </row>
    <row r="1988" spans="1:7" x14ac:dyDescent="0.3">
      <c r="A1988" s="26"/>
      <c r="B1988" s="26"/>
      <c r="C1988" s="29"/>
      <c r="D1988" s="29"/>
      <c r="E1988" s="29"/>
      <c r="F1988" s="29"/>
      <c r="G1988" s="29"/>
    </row>
    <row r="1989" spans="1:7" x14ac:dyDescent="0.3">
      <c r="A1989" s="26"/>
      <c r="B1989" s="26"/>
      <c r="C1989" s="29"/>
      <c r="D1989" s="29"/>
      <c r="E1989" s="29"/>
      <c r="F1989" s="29"/>
      <c r="G1989" s="29"/>
    </row>
    <row r="1990" spans="1:7" x14ac:dyDescent="0.3">
      <c r="A1990" s="26"/>
      <c r="B1990" s="26"/>
      <c r="C1990" s="29"/>
      <c r="D1990" s="29"/>
      <c r="E1990" s="29"/>
      <c r="F1990" s="29"/>
      <c r="G1990" s="29"/>
    </row>
    <row r="1991" spans="1:7" x14ac:dyDescent="0.3">
      <c r="A1991" s="26"/>
      <c r="B1991" s="26"/>
      <c r="C1991" s="29"/>
      <c r="D1991" s="29"/>
      <c r="E1991" s="29"/>
      <c r="F1991" s="29"/>
      <c r="G1991" s="29"/>
    </row>
    <row r="1992" spans="1:7" x14ac:dyDescent="0.3">
      <c r="A1992" s="26"/>
      <c r="B1992" s="26"/>
      <c r="C1992" s="29"/>
      <c r="D1992" s="29"/>
      <c r="E1992" s="29"/>
      <c r="F1992" s="29"/>
      <c r="G1992" s="29"/>
    </row>
    <row r="1993" spans="1:7" x14ac:dyDescent="0.3">
      <c r="A1993" s="26"/>
      <c r="B1993" s="26"/>
      <c r="C1993" s="29"/>
      <c r="D1993" s="29"/>
      <c r="E1993" s="29"/>
      <c r="F1993" s="29"/>
      <c r="G1993" s="29"/>
    </row>
    <row r="1994" spans="1:7" x14ac:dyDescent="0.3">
      <c r="A1994" s="26"/>
      <c r="B1994" s="26"/>
      <c r="C1994" s="29"/>
      <c r="D1994" s="29"/>
      <c r="E1994" s="29"/>
      <c r="F1994" s="29"/>
      <c r="G1994" s="29"/>
    </row>
    <row r="1995" spans="1:7" x14ac:dyDescent="0.3">
      <c r="A1995" s="26"/>
      <c r="B1995" s="26"/>
      <c r="C1995" s="29"/>
      <c r="D1995" s="29"/>
      <c r="E1995" s="29"/>
      <c r="F1995" s="29"/>
      <c r="G1995" s="29"/>
    </row>
    <row r="1996" spans="1:7" x14ac:dyDescent="0.3">
      <c r="A1996" s="26"/>
      <c r="B1996" s="26"/>
      <c r="C1996" s="29"/>
      <c r="D1996" s="29"/>
      <c r="E1996" s="29"/>
      <c r="F1996" s="29"/>
      <c r="G1996" s="29"/>
    </row>
    <row r="1997" spans="1:7" x14ac:dyDescent="0.3">
      <c r="A1997" s="26"/>
      <c r="B1997" s="26"/>
      <c r="C1997" s="29"/>
      <c r="D1997" s="29"/>
      <c r="E1997" s="29"/>
      <c r="F1997" s="29"/>
      <c r="G1997" s="29"/>
    </row>
    <row r="1998" spans="1:7" x14ac:dyDescent="0.3">
      <c r="A1998" s="26"/>
      <c r="B1998" s="26"/>
      <c r="C1998" s="29"/>
      <c r="D1998" s="29"/>
      <c r="E1998" s="29"/>
      <c r="F1998" s="29"/>
      <c r="G1998" s="29"/>
    </row>
    <row r="1999" spans="1:7" x14ac:dyDescent="0.3">
      <c r="A1999" s="26"/>
      <c r="B1999" s="26"/>
      <c r="C1999" s="29"/>
      <c r="D1999" s="29"/>
      <c r="E1999" s="29"/>
      <c r="F1999" s="29"/>
      <c r="G1999" s="29"/>
    </row>
    <row r="2000" spans="1:7" x14ac:dyDescent="0.3">
      <c r="A2000" s="26"/>
      <c r="B2000" s="26"/>
      <c r="C2000" s="29"/>
      <c r="D2000" s="29"/>
      <c r="E2000" s="29"/>
      <c r="F2000" s="29"/>
      <c r="G2000" s="29"/>
    </row>
    <row r="2001" spans="1:7" x14ac:dyDescent="0.3">
      <c r="A2001" s="26"/>
      <c r="B2001" s="26"/>
      <c r="C2001" s="29"/>
      <c r="D2001" s="29"/>
      <c r="E2001" s="29"/>
      <c r="F2001" s="29"/>
      <c r="G2001" s="29"/>
    </row>
    <row r="2002" spans="1:7" x14ac:dyDescent="0.3">
      <c r="A2002" s="26"/>
      <c r="B2002" s="26"/>
      <c r="C2002" s="29"/>
      <c r="D2002" s="29"/>
      <c r="E2002" s="29"/>
      <c r="F2002" s="29"/>
      <c r="G2002" s="29"/>
    </row>
    <row r="2003" spans="1:7" x14ac:dyDescent="0.3">
      <c r="A2003" s="26"/>
      <c r="B2003" s="26"/>
      <c r="C2003" s="29"/>
      <c r="D2003" s="29"/>
      <c r="E2003" s="29"/>
      <c r="F2003" s="29"/>
      <c r="G2003" s="29"/>
    </row>
    <row r="2004" spans="1:7" x14ac:dyDescent="0.3">
      <c r="A2004" s="26"/>
      <c r="B2004" s="26"/>
      <c r="C2004" s="29"/>
      <c r="D2004" s="29"/>
      <c r="E2004" s="29"/>
      <c r="F2004" s="29"/>
      <c r="G2004" s="29"/>
    </row>
    <row r="2005" spans="1:7" x14ac:dyDescent="0.3">
      <c r="A2005" s="26"/>
      <c r="B2005" s="26"/>
      <c r="C2005" s="29"/>
      <c r="D2005" s="29"/>
      <c r="E2005" s="29"/>
      <c r="F2005" s="29"/>
      <c r="G2005" s="29"/>
    </row>
    <row r="2006" spans="1:7" x14ac:dyDescent="0.3">
      <c r="A2006" s="26"/>
      <c r="B2006" s="26"/>
      <c r="C2006" s="29"/>
      <c r="D2006" s="29"/>
      <c r="E2006" s="29"/>
      <c r="F2006" s="29"/>
      <c r="G2006" s="29"/>
    </row>
    <row r="2007" spans="1:7" x14ac:dyDescent="0.3">
      <c r="A2007" s="26"/>
      <c r="B2007" s="26"/>
      <c r="C2007" s="29"/>
      <c r="D2007" s="29"/>
      <c r="E2007" s="29"/>
      <c r="F2007" s="29"/>
      <c r="G2007" s="29"/>
    </row>
    <row r="2008" spans="1:7" x14ac:dyDescent="0.3">
      <c r="A2008" s="26"/>
      <c r="B2008" s="26"/>
      <c r="C2008" s="29"/>
      <c r="D2008" s="29"/>
      <c r="E2008" s="29"/>
      <c r="F2008" s="29"/>
      <c r="G2008" s="29"/>
    </row>
    <row r="2009" spans="1:7" x14ac:dyDescent="0.3">
      <c r="A2009" s="26"/>
      <c r="B2009" s="26"/>
      <c r="C2009" s="29"/>
      <c r="D2009" s="29"/>
      <c r="E2009" s="29"/>
      <c r="F2009" s="29"/>
      <c r="G2009" s="29"/>
    </row>
    <row r="2010" spans="1:7" x14ac:dyDescent="0.3">
      <c r="A2010" s="26"/>
      <c r="B2010" s="26"/>
      <c r="C2010" s="29"/>
      <c r="D2010" s="29"/>
      <c r="E2010" s="29"/>
      <c r="F2010" s="29"/>
      <c r="G2010" s="29"/>
    </row>
    <row r="2011" spans="1:7" x14ac:dyDescent="0.3">
      <c r="A2011" s="26"/>
      <c r="B2011" s="26"/>
      <c r="C2011" s="29"/>
      <c r="D2011" s="29"/>
      <c r="E2011" s="29"/>
      <c r="F2011" s="29"/>
      <c r="G2011" s="29"/>
    </row>
    <row r="2012" spans="1:7" x14ac:dyDescent="0.3">
      <c r="A2012" s="26"/>
      <c r="B2012" s="26"/>
      <c r="C2012" s="29"/>
      <c r="D2012" s="29"/>
      <c r="E2012" s="29"/>
      <c r="F2012" s="29"/>
      <c r="G2012" s="29"/>
    </row>
    <row r="2013" spans="1:7" x14ac:dyDescent="0.3">
      <c r="A2013" s="26"/>
      <c r="B2013" s="26"/>
      <c r="C2013" s="29"/>
      <c r="D2013" s="29"/>
      <c r="E2013" s="29"/>
      <c r="F2013" s="29"/>
      <c r="G2013" s="29"/>
    </row>
    <row r="2014" spans="1:7" x14ac:dyDescent="0.3">
      <c r="A2014" s="26"/>
      <c r="B2014" s="26"/>
      <c r="C2014" s="29"/>
      <c r="D2014" s="29"/>
      <c r="E2014" s="29"/>
      <c r="F2014" s="29"/>
      <c r="G2014" s="29"/>
    </row>
    <row r="2015" spans="1:7" x14ac:dyDescent="0.3">
      <c r="A2015" s="26"/>
      <c r="B2015" s="26"/>
      <c r="C2015" s="29"/>
      <c r="D2015" s="29"/>
      <c r="E2015" s="29"/>
      <c r="F2015" s="29"/>
      <c r="G2015" s="29"/>
    </row>
    <row r="2016" spans="1:7" x14ac:dyDescent="0.3">
      <c r="A2016" s="26"/>
      <c r="B2016" s="26"/>
      <c r="C2016" s="29"/>
      <c r="D2016" s="29"/>
      <c r="E2016" s="29"/>
      <c r="F2016" s="29"/>
      <c r="G2016" s="29"/>
    </row>
    <row r="2017" spans="1:7" x14ac:dyDescent="0.3">
      <c r="A2017" s="26"/>
      <c r="B2017" s="26"/>
      <c r="C2017" s="29"/>
      <c r="D2017" s="29"/>
      <c r="E2017" s="29"/>
      <c r="F2017" s="29"/>
      <c r="G2017" s="29"/>
    </row>
    <row r="2018" spans="1:7" x14ac:dyDescent="0.3">
      <c r="A2018" s="26"/>
      <c r="B2018" s="26"/>
      <c r="C2018" s="29"/>
      <c r="D2018" s="29"/>
      <c r="E2018" s="29"/>
      <c r="F2018" s="29"/>
      <c r="G2018" s="29"/>
    </row>
    <row r="2019" spans="1:7" x14ac:dyDescent="0.3">
      <c r="A2019" s="26"/>
      <c r="B2019" s="26"/>
      <c r="C2019" s="29"/>
      <c r="D2019" s="29"/>
      <c r="E2019" s="29"/>
      <c r="F2019" s="29"/>
      <c r="G2019" s="29"/>
    </row>
    <row r="2020" spans="1:7" x14ac:dyDescent="0.3">
      <c r="A2020" s="26"/>
      <c r="B2020" s="26"/>
      <c r="C2020" s="29"/>
      <c r="D2020" s="29"/>
      <c r="E2020" s="29"/>
      <c r="F2020" s="29"/>
      <c r="G2020" s="29"/>
    </row>
    <row r="2021" spans="1:7" x14ac:dyDescent="0.3">
      <c r="A2021" s="26"/>
      <c r="B2021" s="26"/>
      <c r="C2021" s="29"/>
      <c r="D2021" s="29"/>
      <c r="E2021" s="29"/>
      <c r="F2021" s="29"/>
      <c r="G2021" s="29"/>
    </row>
    <row r="2022" spans="1:7" x14ac:dyDescent="0.3">
      <c r="A2022" s="26"/>
      <c r="B2022" s="26"/>
      <c r="C2022" s="29"/>
      <c r="D2022" s="29"/>
      <c r="E2022" s="29"/>
      <c r="F2022" s="29"/>
      <c r="G2022" s="29"/>
    </row>
    <row r="2023" spans="1:7" x14ac:dyDescent="0.3">
      <c r="A2023" s="26"/>
      <c r="B2023" s="26"/>
      <c r="C2023" s="29"/>
      <c r="D2023" s="29"/>
      <c r="E2023" s="29"/>
      <c r="F2023" s="29"/>
      <c r="G2023" s="29"/>
    </row>
    <row r="2024" spans="1:7" x14ac:dyDescent="0.3">
      <c r="A2024" s="26"/>
      <c r="B2024" s="26"/>
      <c r="C2024" s="29"/>
      <c r="D2024" s="29"/>
      <c r="E2024" s="29"/>
      <c r="F2024" s="29"/>
      <c r="G2024" s="29"/>
    </row>
    <row r="2025" spans="1:7" x14ac:dyDescent="0.3">
      <c r="A2025" s="26"/>
      <c r="B2025" s="26"/>
      <c r="C2025" s="29"/>
      <c r="D2025" s="29"/>
      <c r="E2025" s="29"/>
      <c r="F2025" s="29"/>
      <c r="G2025" s="29"/>
    </row>
    <row r="2026" spans="1:7" x14ac:dyDescent="0.3">
      <c r="A2026" s="26"/>
      <c r="B2026" s="26"/>
      <c r="C2026" s="29"/>
      <c r="D2026" s="29"/>
      <c r="E2026" s="29"/>
      <c r="F2026" s="29"/>
      <c r="G2026" s="29"/>
    </row>
    <row r="2027" spans="1:7" x14ac:dyDescent="0.3">
      <c r="A2027" s="26"/>
      <c r="B2027" s="26"/>
      <c r="C2027" s="29"/>
      <c r="D2027" s="29"/>
      <c r="E2027" s="29"/>
      <c r="F2027" s="29"/>
      <c r="G2027" s="29"/>
    </row>
    <row r="2028" spans="1:7" x14ac:dyDescent="0.3">
      <c r="A2028" s="26"/>
      <c r="B2028" s="26"/>
      <c r="C2028" s="29"/>
      <c r="D2028" s="29"/>
      <c r="E2028" s="29"/>
      <c r="F2028" s="29"/>
      <c r="G2028" s="29"/>
    </row>
    <row r="2029" spans="1:7" x14ac:dyDescent="0.3">
      <c r="A2029" s="26"/>
      <c r="B2029" s="26"/>
      <c r="C2029" s="29"/>
      <c r="D2029" s="29"/>
      <c r="E2029" s="29"/>
      <c r="F2029" s="29"/>
      <c r="G2029" s="29"/>
    </row>
    <row r="2030" spans="1:7" x14ac:dyDescent="0.3">
      <c r="A2030" s="26"/>
      <c r="B2030" s="26"/>
      <c r="C2030" s="29"/>
      <c r="D2030" s="29"/>
      <c r="E2030" s="29"/>
      <c r="F2030" s="29"/>
      <c r="G2030" s="29"/>
    </row>
    <row r="2031" spans="1:7" x14ac:dyDescent="0.3">
      <c r="A2031" s="26"/>
      <c r="B2031" s="26"/>
      <c r="C2031" s="29"/>
      <c r="D2031" s="29"/>
      <c r="E2031" s="29"/>
      <c r="F2031" s="29"/>
      <c r="G2031" s="29"/>
    </row>
    <row r="2032" spans="1:7" x14ac:dyDescent="0.3">
      <c r="A2032" s="26"/>
      <c r="B2032" s="26"/>
      <c r="C2032" s="29"/>
      <c r="D2032" s="29"/>
      <c r="E2032" s="29"/>
      <c r="F2032" s="29"/>
      <c r="G2032" s="29"/>
    </row>
    <row r="2033" spans="1:7" x14ac:dyDescent="0.3">
      <c r="A2033" s="26"/>
      <c r="B2033" s="26"/>
      <c r="C2033" s="29"/>
      <c r="D2033" s="29"/>
      <c r="E2033" s="29"/>
      <c r="F2033" s="29"/>
      <c r="G2033" s="29"/>
    </row>
    <row r="2034" spans="1:7" x14ac:dyDescent="0.3">
      <c r="A2034" s="26"/>
      <c r="B2034" s="26"/>
      <c r="C2034" s="29"/>
      <c r="D2034" s="29"/>
      <c r="E2034" s="29"/>
      <c r="F2034" s="29"/>
      <c r="G2034" s="29"/>
    </row>
    <row r="2035" spans="1:7" x14ac:dyDescent="0.3">
      <c r="A2035" s="26"/>
      <c r="B2035" s="26"/>
      <c r="C2035" s="29"/>
      <c r="D2035" s="29"/>
      <c r="E2035" s="29"/>
      <c r="F2035" s="29"/>
      <c r="G2035" s="29"/>
    </row>
    <row r="2036" spans="1:7" x14ac:dyDescent="0.3">
      <c r="A2036" s="26"/>
      <c r="B2036" s="26"/>
      <c r="C2036" s="29"/>
      <c r="D2036" s="29"/>
      <c r="E2036" s="29"/>
      <c r="F2036" s="29"/>
      <c r="G2036" s="29"/>
    </row>
    <row r="2037" spans="1:7" x14ac:dyDescent="0.3">
      <c r="A2037" s="26"/>
      <c r="B2037" s="26"/>
      <c r="C2037" s="29"/>
      <c r="D2037" s="29"/>
      <c r="E2037" s="29"/>
      <c r="F2037" s="29"/>
      <c r="G2037" s="29"/>
    </row>
    <row r="2038" spans="1:7" x14ac:dyDescent="0.3">
      <c r="A2038" s="26"/>
      <c r="B2038" s="26"/>
      <c r="C2038" s="29"/>
      <c r="D2038" s="29"/>
      <c r="E2038" s="29"/>
      <c r="F2038" s="29"/>
      <c r="G2038" s="29"/>
    </row>
    <row r="2039" spans="1:7" x14ac:dyDescent="0.3">
      <c r="A2039" s="26"/>
      <c r="B2039" s="26"/>
      <c r="C2039" s="29"/>
      <c r="D2039" s="29"/>
      <c r="E2039" s="29"/>
      <c r="F2039" s="29"/>
      <c r="G2039" s="29"/>
    </row>
    <row r="2040" spans="1:7" x14ac:dyDescent="0.3">
      <c r="A2040" s="26"/>
      <c r="B2040" s="26"/>
      <c r="C2040" s="29"/>
      <c r="D2040" s="29"/>
      <c r="E2040" s="29"/>
      <c r="F2040" s="29"/>
      <c r="G2040" s="29"/>
    </row>
    <row r="2041" spans="1:7" x14ac:dyDescent="0.3">
      <c r="A2041" s="26"/>
      <c r="B2041" s="26"/>
      <c r="C2041" s="29"/>
      <c r="D2041" s="29"/>
      <c r="E2041" s="29"/>
      <c r="F2041" s="29"/>
      <c r="G2041" s="29"/>
    </row>
    <row r="2042" spans="1:7" x14ac:dyDescent="0.3">
      <c r="A2042" s="26"/>
      <c r="B2042" s="26"/>
      <c r="C2042" s="29"/>
      <c r="D2042" s="29"/>
      <c r="E2042" s="29"/>
      <c r="F2042" s="29"/>
      <c r="G2042" s="29"/>
    </row>
    <row r="2043" spans="1:7" x14ac:dyDescent="0.3">
      <c r="A2043" s="26"/>
      <c r="B2043" s="26"/>
      <c r="C2043" s="29"/>
      <c r="D2043" s="29"/>
      <c r="E2043" s="29"/>
      <c r="F2043" s="29"/>
      <c r="G2043" s="29"/>
    </row>
    <row r="2044" spans="1:7" x14ac:dyDescent="0.3">
      <c r="A2044" s="26"/>
      <c r="B2044" s="26"/>
      <c r="C2044" s="29"/>
      <c r="D2044" s="29"/>
      <c r="E2044" s="29"/>
      <c r="F2044" s="29"/>
      <c r="G2044" s="29"/>
    </row>
    <row r="2045" spans="1:7" x14ac:dyDescent="0.3">
      <c r="A2045" s="26"/>
      <c r="B2045" s="26"/>
      <c r="C2045" s="29"/>
      <c r="D2045" s="29"/>
      <c r="E2045" s="29"/>
      <c r="F2045" s="29"/>
      <c r="G2045" s="29"/>
    </row>
    <row r="2046" spans="1:7" x14ac:dyDescent="0.3">
      <c r="A2046" s="26"/>
      <c r="B2046" s="26"/>
      <c r="C2046" s="29"/>
      <c r="D2046" s="29"/>
      <c r="E2046" s="29"/>
      <c r="F2046" s="29"/>
      <c r="G2046" s="29"/>
    </row>
    <row r="2047" spans="1:7" x14ac:dyDescent="0.3">
      <c r="A2047" s="26"/>
      <c r="B2047" s="26"/>
      <c r="C2047" s="29"/>
      <c r="D2047" s="29"/>
      <c r="E2047" s="29"/>
      <c r="F2047" s="29"/>
      <c r="G2047" s="29"/>
    </row>
    <row r="2048" spans="1:7" x14ac:dyDescent="0.3">
      <c r="A2048" s="26"/>
      <c r="B2048" s="26"/>
      <c r="C2048" s="29"/>
      <c r="D2048" s="29"/>
      <c r="E2048" s="29"/>
      <c r="F2048" s="29"/>
      <c r="G2048" s="29"/>
    </row>
    <row r="2049" spans="1:7" x14ac:dyDescent="0.3">
      <c r="A2049" s="26"/>
      <c r="B2049" s="26"/>
      <c r="C2049" s="29"/>
      <c r="D2049" s="29"/>
      <c r="E2049" s="29"/>
      <c r="F2049" s="29"/>
      <c r="G2049" s="29"/>
    </row>
    <row r="2050" spans="1:7" x14ac:dyDescent="0.3">
      <c r="A2050" s="26"/>
      <c r="B2050" s="26"/>
      <c r="C2050" s="29"/>
      <c r="D2050" s="29"/>
      <c r="E2050" s="29"/>
      <c r="F2050" s="29"/>
      <c r="G2050" s="29"/>
    </row>
    <row r="2051" spans="1:7" x14ac:dyDescent="0.3">
      <c r="A2051" s="26"/>
      <c r="B2051" s="26"/>
      <c r="C2051" s="29"/>
      <c r="D2051" s="29"/>
      <c r="E2051" s="29"/>
      <c r="F2051" s="29"/>
      <c r="G2051" s="29"/>
    </row>
    <row r="2052" spans="1:7" x14ac:dyDescent="0.3">
      <c r="A2052" s="26"/>
      <c r="B2052" s="26"/>
      <c r="C2052" s="29"/>
      <c r="D2052" s="29"/>
      <c r="E2052" s="29"/>
      <c r="F2052" s="29"/>
      <c r="G2052" s="29"/>
    </row>
    <row r="2053" spans="1:7" x14ac:dyDescent="0.3">
      <c r="A2053" s="26"/>
      <c r="B2053" s="26"/>
      <c r="C2053" s="29"/>
      <c r="D2053" s="29"/>
      <c r="E2053" s="29"/>
      <c r="F2053" s="29"/>
      <c r="G2053" s="29"/>
    </row>
    <row r="2054" spans="1:7" x14ac:dyDescent="0.3">
      <c r="A2054" s="26"/>
      <c r="B2054" s="26"/>
      <c r="C2054" s="29"/>
      <c r="D2054" s="29"/>
      <c r="E2054" s="29"/>
      <c r="F2054" s="29"/>
      <c r="G2054" s="29"/>
    </row>
    <row r="2055" spans="1:7" x14ac:dyDescent="0.3">
      <c r="A2055" s="26"/>
      <c r="B2055" s="26"/>
      <c r="C2055" s="29"/>
      <c r="D2055" s="29"/>
      <c r="E2055" s="29"/>
      <c r="F2055" s="29"/>
      <c r="G2055" s="29"/>
    </row>
    <row r="2056" spans="1:7" x14ac:dyDescent="0.3">
      <c r="A2056" s="26"/>
      <c r="B2056" s="26"/>
      <c r="C2056" s="29"/>
      <c r="D2056" s="29"/>
      <c r="E2056" s="29"/>
      <c r="F2056" s="29"/>
      <c r="G2056" s="29"/>
    </row>
    <row r="2057" spans="1:7" x14ac:dyDescent="0.3">
      <c r="A2057" s="26"/>
      <c r="B2057" s="26"/>
      <c r="C2057" s="29"/>
      <c r="D2057" s="29"/>
      <c r="E2057" s="29"/>
      <c r="F2057" s="29"/>
      <c r="G2057" s="29"/>
    </row>
    <row r="2058" spans="1:7" x14ac:dyDescent="0.3">
      <c r="A2058" s="26"/>
      <c r="B2058" s="26"/>
      <c r="C2058" s="29"/>
      <c r="D2058" s="29"/>
      <c r="E2058" s="29"/>
      <c r="F2058" s="29"/>
      <c r="G2058" s="29"/>
    </row>
    <row r="2059" spans="1:7" x14ac:dyDescent="0.3">
      <c r="A2059" s="26"/>
      <c r="B2059" s="26"/>
      <c r="C2059" s="29"/>
      <c r="D2059" s="29"/>
      <c r="E2059" s="29"/>
      <c r="F2059" s="29"/>
      <c r="G2059" s="29"/>
    </row>
    <row r="2060" spans="1:7" x14ac:dyDescent="0.3">
      <c r="A2060" s="26"/>
      <c r="B2060" s="26"/>
      <c r="C2060" s="29"/>
      <c r="D2060" s="29"/>
      <c r="E2060" s="29"/>
      <c r="F2060" s="29"/>
      <c r="G2060" s="29"/>
    </row>
    <row r="2061" spans="1:7" x14ac:dyDescent="0.3">
      <c r="A2061" s="26"/>
      <c r="B2061" s="26"/>
      <c r="C2061" s="29"/>
      <c r="D2061" s="29"/>
      <c r="E2061" s="29"/>
      <c r="F2061" s="29"/>
      <c r="G2061" s="29"/>
    </row>
    <row r="2062" spans="1:7" x14ac:dyDescent="0.3">
      <c r="A2062" s="26"/>
      <c r="B2062" s="26"/>
      <c r="C2062" s="29"/>
      <c r="D2062" s="29"/>
      <c r="E2062" s="29"/>
      <c r="F2062" s="29"/>
      <c r="G2062" s="29"/>
    </row>
    <row r="2063" spans="1:7" x14ac:dyDescent="0.3">
      <c r="A2063" s="26"/>
      <c r="B2063" s="26"/>
      <c r="C2063" s="29"/>
      <c r="D2063" s="29"/>
      <c r="E2063" s="29"/>
      <c r="F2063" s="29"/>
      <c r="G2063" s="29"/>
    </row>
    <row r="2064" spans="1:7" x14ac:dyDescent="0.3">
      <c r="A2064" s="26"/>
      <c r="B2064" s="26"/>
      <c r="C2064" s="29"/>
      <c r="D2064" s="29"/>
      <c r="E2064" s="29"/>
      <c r="F2064" s="29"/>
      <c r="G2064" s="29"/>
    </row>
    <row r="2065" spans="1:7" x14ac:dyDescent="0.3">
      <c r="A2065" s="26"/>
      <c r="B2065" s="26"/>
      <c r="C2065" s="29"/>
      <c r="D2065" s="29"/>
      <c r="E2065" s="29"/>
      <c r="F2065" s="29"/>
      <c r="G2065" s="29"/>
    </row>
    <row r="2066" spans="1:7" x14ac:dyDescent="0.3">
      <c r="A2066" s="26"/>
      <c r="B2066" s="26"/>
      <c r="C2066" s="29"/>
      <c r="D2066" s="29"/>
      <c r="E2066" s="29"/>
      <c r="F2066" s="29"/>
      <c r="G2066" s="29"/>
    </row>
    <row r="2067" spans="1:7" x14ac:dyDescent="0.3">
      <c r="A2067" s="26"/>
      <c r="B2067" s="26"/>
      <c r="C2067" s="29"/>
      <c r="D2067" s="29"/>
      <c r="E2067" s="29"/>
      <c r="F2067" s="29"/>
      <c r="G2067" s="29"/>
    </row>
    <row r="2068" spans="1:7" x14ac:dyDescent="0.3">
      <c r="A2068" s="26"/>
      <c r="B2068" s="26"/>
      <c r="C2068" s="29"/>
      <c r="D2068" s="29"/>
      <c r="E2068" s="29"/>
      <c r="F2068" s="29"/>
      <c r="G2068" s="29"/>
    </row>
    <row r="2069" spans="1:7" x14ac:dyDescent="0.3">
      <c r="A2069" s="26"/>
      <c r="B2069" s="26"/>
      <c r="C2069" s="29"/>
      <c r="D2069" s="29"/>
      <c r="E2069" s="29"/>
      <c r="F2069" s="29"/>
      <c r="G2069" s="29"/>
    </row>
    <row r="2070" spans="1:7" x14ac:dyDescent="0.3">
      <c r="A2070" s="26"/>
      <c r="B2070" s="26"/>
      <c r="C2070" s="29"/>
      <c r="D2070" s="29"/>
      <c r="E2070" s="29"/>
      <c r="F2070" s="29"/>
      <c r="G2070" s="29"/>
    </row>
    <row r="2071" spans="1:7" x14ac:dyDescent="0.3">
      <c r="A2071" s="26"/>
      <c r="B2071" s="26"/>
      <c r="C2071" s="29"/>
      <c r="D2071" s="29"/>
      <c r="E2071" s="29"/>
      <c r="F2071" s="29"/>
      <c r="G2071" s="29"/>
    </row>
    <row r="2072" spans="1:7" x14ac:dyDescent="0.3">
      <c r="A2072" s="26"/>
      <c r="B2072" s="26"/>
      <c r="C2072" s="29"/>
      <c r="D2072" s="29"/>
      <c r="E2072" s="29"/>
      <c r="F2072" s="29"/>
      <c r="G2072" s="29"/>
    </row>
    <row r="2073" spans="1:7" x14ac:dyDescent="0.3">
      <c r="A2073" s="26"/>
      <c r="B2073" s="26"/>
      <c r="C2073" s="29"/>
      <c r="D2073" s="29"/>
      <c r="E2073" s="29"/>
      <c r="F2073" s="29"/>
      <c r="G2073" s="29"/>
    </row>
    <row r="2074" spans="1:7" x14ac:dyDescent="0.3">
      <c r="A2074" s="26"/>
      <c r="B2074" s="26"/>
      <c r="C2074" s="29"/>
      <c r="D2074" s="29"/>
      <c r="E2074" s="29"/>
      <c r="F2074" s="29"/>
      <c r="G2074" s="29"/>
    </row>
    <row r="2075" spans="1:7" x14ac:dyDescent="0.3">
      <c r="A2075" s="26"/>
      <c r="B2075" s="26"/>
      <c r="C2075" s="29"/>
      <c r="D2075" s="29"/>
      <c r="E2075" s="29"/>
      <c r="F2075" s="29"/>
      <c r="G2075" s="29"/>
    </row>
    <row r="2076" spans="1:7" x14ac:dyDescent="0.3">
      <c r="A2076" s="26"/>
      <c r="B2076" s="26"/>
      <c r="C2076" s="29"/>
      <c r="D2076" s="29"/>
      <c r="E2076" s="29"/>
      <c r="F2076" s="29"/>
      <c r="G2076" s="29"/>
    </row>
    <row r="2077" spans="1:7" x14ac:dyDescent="0.3">
      <c r="A2077" s="26"/>
      <c r="B2077" s="26"/>
      <c r="C2077" s="29"/>
      <c r="D2077" s="29"/>
      <c r="E2077" s="29"/>
      <c r="F2077" s="29"/>
      <c r="G2077" s="29"/>
    </row>
    <row r="2078" spans="1:7" x14ac:dyDescent="0.3">
      <c r="A2078" s="26"/>
      <c r="B2078" s="26"/>
      <c r="C2078" s="29"/>
      <c r="D2078" s="29"/>
      <c r="E2078" s="29"/>
      <c r="F2078" s="29"/>
      <c r="G2078" s="29"/>
    </row>
    <row r="2079" spans="1:7" x14ac:dyDescent="0.3">
      <c r="A2079" s="26"/>
      <c r="B2079" s="26"/>
      <c r="C2079" s="29"/>
      <c r="D2079" s="29"/>
      <c r="E2079" s="29"/>
      <c r="F2079" s="29"/>
      <c r="G2079" s="29"/>
    </row>
    <row r="2080" spans="1:7" x14ac:dyDescent="0.3">
      <c r="A2080" s="26"/>
      <c r="B2080" s="26"/>
      <c r="C2080" s="29"/>
      <c r="D2080" s="29"/>
      <c r="E2080" s="29"/>
      <c r="F2080" s="29"/>
      <c r="G2080" s="29"/>
    </row>
    <row r="2081" spans="1:7" x14ac:dyDescent="0.3">
      <c r="A2081" s="26"/>
      <c r="B2081" s="26"/>
      <c r="C2081" s="29"/>
      <c r="D2081" s="29"/>
      <c r="E2081" s="29"/>
      <c r="F2081" s="29"/>
      <c r="G2081" s="29"/>
    </row>
    <row r="2082" spans="1:7" x14ac:dyDescent="0.3">
      <c r="A2082" s="26"/>
      <c r="B2082" s="26"/>
      <c r="C2082" s="29"/>
      <c r="D2082" s="29"/>
      <c r="E2082" s="29"/>
      <c r="F2082" s="29"/>
      <c r="G2082" s="29"/>
    </row>
    <row r="2083" spans="1:7" x14ac:dyDescent="0.3">
      <c r="A2083" s="26"/>
      <c r="B2083" s="26"/>
      <c r="C2083" s="29"/>
      <c r="D2083" s="29"/>
      <c r="E2083" s="29"/>
      <c r="F2083" s="29"/>
      <c r="G2083" s="29"/>
    </row>
    <row r="2084" spans="1:7" x14ac:dyDescent="0.3">
      <c r="A2084" s="26"/>
      <c r="B2084" s="26"/>
      <c r="C2084" s="29"/>
      <c r="D2084" s="29"/>
      <c r="E2084" s="29"/>
      <c r="F2084" s="29"/>
      <c r="G2084" s="29"/>
    </row>
    <row r="2085" spans="1:7" x14ac:dyDescent="0.3">
      <c r="A2085" s="26"/>
      <c r="B2085" s="26"/>
      <c r="C2085" s="29"/>
      <c r="D2085" s="29"/>
      <c r="E2085" s="29"/>
      <c r="F2085" s="29"/>
      <c r="G2085" s="29"/>
    </row>
    <row r="2086" spans="1:7" x14ac:dyDescent="0.3">
      <c r="A2086" s="26"/>
      <c r="B2086" s="26"/>
      <c r="C2086" s="29"/>
      <c r="D2086" s="29"/>
      <c r="E2086" s="29"/>
      <c r="F2086" s="29"/>
      <c r="G2086" s="29"/>
    </row>
    <row r="2087" spans="1:7" x14ac:dyDescent="0.3">
      <c r="A2087" s="26"/>
      <c r="B2087" s="26"/>
      <c r="C2087" s="29"/>
      <c r="D2087" s="29"/>
      <c r="E2087" s="29"/>
      <c r="F2087" s="29"/>
      <c r="G2087" s="29"/>
    </row>
    <row r="2088" spans="1:7" x14ac:dyDescent="0.3">
      <c r="A2088" s="26"/>
      <c r="B2088" s="26"/>
      <c r="C2088" s="29"/>
      <c r="D2088" s="29"/>
      <c r="E2088" s="29"/>
      <c r="F2088" s="29"/>
      <c r="G2088" s="29"/>
    </row>
    <row r="2089" spans="1:7" x14ac:dyDescent="0.3">
      <c r="A2089" s="26"/>
      <c r="B2089" s="26"/>
      <c r="C2089" s="29"/>
      <c r="D2089" s="29"/>
      <c r="E2089" s="29"/>
      <c r="F2089" s="29"/>
      <c r="G2089" s="29"/>
    </row>
    <row r="2090" spans="1:7" x14ac:dyDescent="0.3">
      <c r="A2090" s="26"/>
      <c r="B2090" s="26"/>
      <c r="C2090" s="29"/>
      <c r="D2090" s="29"/>
      <c r="E2090" s="29"/>
      <c r="F2090" s="29"/>
      <c r="G2090" s="29"/>
    </row>
    <row r="2091" spans="1:7" x14ac:dyDescent="0.3">
      <c r="A2091" s="26"/>
      <c r="B2091" s="26"/>
      <c r="C2091" s="29"/>
      <c r="D2091" s="29"/>
      <c r="E2091" s="29"/>
      <c r="F2091" s="29"/>
      <c r="G2091" s="29"/>
    </row>
    <row r="2092" spans="1:7" x14ac:dyDescent="0.3">
      <c r="A2092" s="26"/>
      <c r="B2092" s="26"/>
      <c r="C2092" s="29"/>
      <c r="D2092" s="29"/>
      <c r="E2092" s="29"/>
      <c r="F2092" s="29"/>
      <c r="G2092" s="29"/>
    </row>
    <row r="2093" spans="1:7" x14ac:dyDescent="0.3">
      <c r="A2093" s="26"/>
      <c r="B2093" s="26"/>
      <c r="C2093" s="29"/>
      <c r="D2093" s="29"/>
      <c r="E2093" s="29"/>
      <c r="F2093" s="29"/>
      <c r="G2093" s="29"/>
    </row>
    <row r="2094" spans="1:7" x14ac:dyDescent="0.3">
      <c r="A2094" s="26"/>
      <c r="B2094" s="26"/>
      <c r="C2094" s="29"/>
      <c r="D2094" s="29"/>
      <c r="E2094" s="29"/>
      <c r="F2094" s="29"/>
      <c r="G2094" s="29"/>
    </row>
    <row r="2095" spans="1:7" x14ac:dyDescent="0.3">
      <c r="A2095" s="26"/>
      <c r="B2095" s="26"/>
      <c r="C2095" s="29"/>
      <c r="D2095" s="29"/>
      <c r="E2095" s="29"/>
      <c r="F2095" s="29"/>
      <c r="G2095" s="29"/>
    </row>
    <row r="2096" spans="1:7" x14ac:dyDescent="0.3">
      <c r="A2096" s="26"/>
      <c r="B2096" s="26"/>
      <c r="C2096" s="29"/>
      <c r="D2096" s="29"/>
      <c r="E2096" s="29"/>
      <c r="F2096" s="29"/>
      <c r="G2096" s="29"/>
    </row>
    <row r="2097" spans="1:7" x14ac:dyDescent="0.3">
      <c r="A2097" s="26"/>
      <c r="B2097" s="26"/>
      <c r="C2097" s="29"/>
      <c r="D2097" s="29"/>
      <c r="E2097" s="29"/>
      <c r="F2097" s="29"/>
      <c r="G2097" s="29"/>
    </row>
    <row r="2098" spans="1:7" x14ac:dyDescent="0.3">
      <c r="A2098" s="26"/>
      <c r="B2098" s="26"/>
      <c r="C2098" s="29"/>
      <c r="D2098" s="29"/>
      <c r="E2098" s="29"/>
      <c r="F2098" s="29"/>
      <c r="G2098" s="29"/>
    </row>
    <row r="2099" spans="1:7" x14ac:dyDescent="0.3">
      <c r="A2099" s="26"/>
      <c r="B2099" s="26"/>
      <c r="C2099" s="29"/>
      <c r="D2099" s="29"/>
      <c r="E2099" s="29"/>
      <c r="F2099" s="29"/>
      <c r="G2099" s="29"/>
    </row>
    <row r="2100" spans="1:7" x14ac:dyDescent="0.3">
      <c r="A2100" s="26"/>
      <c r="B2100" s="26"/>
      <c r="C2100" s="29"/>
      <c r="D2100" s="29"/>
      <c r="E2100" s="29"/>
      <c r="F2100" s="29"/>
      <c r="G2100" s="29"/>
    </row>
    <row r="2101" spans="1:7" x14ac:dyDescent="0.3">
      <c r="A2101" s="26"/>
      <c r="B2101" s="26"/>
      <c r="C2101" s="29"/>
      <c r="D2101" s="29"/>
      <c r="E2101" s="29"/>
      <c r="F2101" s="29"/>
      <c r="G2101" s="29"/>
    </row>
    <row r="2102" spans="1:7" x14ac:dyDescent="0.3">
      <c r="A2102" s="26"/>
      <c r="B2102" s="26"/>
      <c r="C2102" s="29"/>
      <c r="D2102" s="29"/>
      <c r="E2102" s="29"/>
      <c r="F2102" s="29"/>
      <c r="G2102" s="29"/>
    </row>
    <row r="2103" spans="1:7" x14ac:dyDescent="0.3">
      <c r="A2103" s="26"/>
      <c r="B2103" s="26"/>
      <c r="C2103" s="29"/>
      <c r="D2103" s="29"/>
      <c r="E2103" s="29"/>
      <c r="F2103" s="29"/>
      <c r="G2103" s="29"/>
    </row>
    <row r="2104" spans="1:7" x14ac:dyDescent="0.3">
      <c r="A2104" s="26"/>
      <c r="B2104" s="26"/>
      <c r="C2104" s="29"/>
      <c r="D2104" s="29"/>
      <c r="E2104" s="29"/>
      <c r="F2104" s="29"/>
      <c r="G2104" s="29"/>
    </row>
    <row r="2105" spans="1:7" x14ac:dyDescent="0.3">
      <c r="A2105" s="26"/>
      <c r="B2105" s="26"/>
      <c r="C2105" s="29"/>
      <c r="D2105" s="29"/>
      <c r="E2105" s="29"/>
      <c r="F2105" s="29"/>
      <c r="G2105" s="29"/>
    </row>
    <row r="2106" spans="1:7" x14ac:dyDescent="0.3">
      <c r="A2106" s="26"/>
      <c r="B2106" s="26"/>
      <c r="C2106" s="29"/>
      <c r="D2106" s="29"/>
      <c r="E2106" s="29"/>
      <c r="F2106" s="29"/>
      <c r="G2106" s="29"/>
    </row>
    <row r="2107" spans="1:7" x14ac:dyDescent="0.3">
      <c r="A2107" s="26"/>
      <c r="B2107" s="26"/>
      <c r="C2107" s="29"/>
      <c r="D2107" s="29"/>
      <c r="E2107" s="29"/>
      <c r="F2107" s="29"/>
      <c r="G2107" s="29"/>
    </row>
    <row r="2108" spans="1:7" x14ac:dyDescent="0.3">
      <c r="A2108" s="26"/>
      <c r="B2108" s="26"/>
      <c r="C2108" s="29"/>
      <c r="D2108" s="29"/>
      <c r="E2108" s="29"/>
      <c r="F2108" s="29"/>
      <c r="G2108" s="29"/>
    </row>
    <row r="2109" spans="1:7" x14ac:dyDescent="0.3">
      <c r="A2109" s="26"/>
      <c r="B2109" s="26"/>
      <c r="C2109" s="29"/>
      <c r="D2109" s="29"/>
      <c r="E2109" s="29"/>
      <c r="F2109" s="29"/>
      <c r="G2109" s="29"/>
    </row>
    <row r="2110" spans="1:7" x14ac:dyDescent="0.3">
      <c r="A2110" s="26"/>
      <c r="B2110" s="26"/>
      <c r="C2110" s="29"/>
      <c r="D2110" s="29"/>
      <c r="E2110" s="29"/>
      <c r="F2110" s="29"/>
      <c r="G2110" s="29"/>
    </row>
    <row r="2111" spans="1:7" x14ac:dyDescent="0.3">
      <c r="A2111" s="26"/>
      <c r="B2111" s="26"/>
      <c r="C2111" s="29"/>
      <c r="D2111" s="29"/>
      <c r="E2111" s="29"/>
      <c r="F2111" s="29"/>
      <c r="G2111" s="29"/>
    </row>
    <row r="2112" spans="1:7" x14ac:dyDescent="0.3">
      <c r="A2112" s="26"/>
      <c r="B2112" s="26"/>
      <c r="C2112" s="29"/>
      <c r="D2112" s="29"/>
      <c r="E2112" s="29"/>
      <c r="F2112" s="29"/>
      <c r="G2112" s="29"/>
    </row>
    <row r="2113" spans="1:7" x14ac:dyDescent="0.3">
      <c r="A2113" s="26"/>
      <c r="B2113" s="26"/>
      <c r="C2113" s="29"/>
      <c r="D2113" s="29"/>
      <c r="E2113" s="29"/>
      <c r="F2113" s="29"/>
      <c r="G2113" s="29"/>
    </row>
    <row r="2114" spans="1:7" x14ac:dyDescent="0.3">
      <c r="A2114" s="26"/>
      <c r="B2114" s="26"/>
      <c r="C2114" s="29"/>
      <c r="D2114" s="29"/>
      <c r="E2114" s="29"/>
      <c r="F2114" s="29"/>
      <c r="G2114" s="29"/>
    </row>
    <row r="2115" spans="1:7" x14ac:dyDescent="0.3">
      <c r="A2115" s="26"/>
      <c r="B2115" s="26"/>
      <c r="C2115" s="29"/>
      <c r="D2115" s="29"/>
      <c r="E2115" s="29"/>
      <c r="F2115" s="29"/>
      <c r="G2115" s="29"/>
    </row>
    <row r="2116" spans="1:7" x14ac:dyDescent="0.3">
      <c r="A2116" s="26"/>
      <c r="B2116" s="26"/>
      <c r="C2116" s="29"/>
      <c r="D2116" s="29"/>
      <c r="E2116" s="29"/>
      <c r="F2116" s="29"/>
      <c r="G2116" s="29"/>
    </row>
    <row r="2117" spans="1:7" x14ac:dyDescent="0.3">
      <c r="A2117" s="26"/>
      <c r="B2117" s="26"/>
      <c r="C2117" s="29"/>
      <c r="D2117" s="29"/>
      <c r="E2117" s="29"/>
      <c r="F2117" s="29"/>
      <c r="G2117" s="29"/>
    </row>
    <row r="2118" spans="1:7" x14ac:dyDescent="0.3">
      <c r="A2118" s="26"/>
      <c r="B2118" s="26"/>
      <c r="C2118" s="29"/>
      <c r="D2118" s="29"/>
      <c r="E2118" s="29"/>
      <c r="F2118" s="29"/>
      <c r="G2118" s="29"/>
    </row>
    <row r="2119" spans="1:7" x14ac:dyDescent="0.3">
      <c r="A2119" s="26"/>
      <c r="B2119" s="26"/>
      <c r="C2119" s="29"/>
      <c r="D2119" s="29"/>
      <c r="E2119" s="29"/>
      <c r="F2119" s="29"/>
      <c r="G2119" s="29"/>
    </row>
    <row r="2120" spans="1:7" x14ac:dyDescent="0.3">
      <c r="A2120" s="26"/>
      <c r="B2120" s="26"/>
      <c r="C2120" s="29"/>
      <c r="D2120" s="29"/>
      <c r="E2120" s="29"/>
      <c r="F2120" s="29"/>
      <c r="G2120" s="29"/>
    </row>
    <row r="2121" spans="1:7" x14ac:dyDescent="0.3">
      <c r="A2121" s="26"/>
      <c r="B2121" s="26"/>
      <c r="C2121" s="29"/>
      <c r="D2121" s="29"/>
      <c r="E2121" s="29"/>
      <c r="F2121" s="29"/>
      <c r="G2121" s="29"/>
    </row>
    <row r="2122" spans="1:7" x14ac:dyDescent="0.3">
      <c r="A2122" s="26"/>
      <c r="B2122" s="26"/>
      <c r="C2122" s="29"/>
      <c r="D2122" s="29"/>
      <c r="E2122" s="29"/>
      <c r="F2122" s="29"/>
      <c r="G2122" s="29"/>
    </row>
    <row r="2123" spans="1:7" x14ac:dyDescent="0.3">
      <c r="A2123" s="26"/>
      <c r="B2123" s="26"/>
      <c r="C2123" s="29"/>
      <c r="D2123" s="29"/>
      <c r="E2123" s="29"/>
      <c r="F2123" s="29"/>
      <c r="G2123" s="29"/>
    </row>
    <row r="2124" spans="1:7" x14ac:dyDescent="0.3">
      <c r="A2124" s="26"/>
      <c r="B2124" s="26"/>
      <c r="C2124" s="29"/>
      <c r="D2124" s="29"/>
      <c r="E2124" s="29"/>
      <c r="F2124" s="29"/>
      <c r="G2124" s="29"/>
    </row>
    <row r="2125" spans="1:7" x14ac:dyDescent="0.3">
      <c r="A2125" s="26"/>
      <c r="B2125" s="26"/>
      <c r="C2125" s="29"/>
      <c r="D2125" s="29"/>
      <c r="E2125" s="29"/>
      <c r="F2125" s="29"/>
      <c r="G2125" s="29"/>
    </row>
    <row r="2126" spans="1:7" x14ac:dyDescent="0.3">
      <c r="A2126" s="26"/>
      <c r="B2126" s="26"/>
      <c r="C2126" s="29"/>
      <c r="D2126" s="29"/>
      <c r="E2126" s="29"/>
      <c r="F2126" s="29"/>
      <c r="G2126" s="29"/>
    </row>
    <row r="2127" spans="1:7" x14ac:dyDescent="0.3">
      <c r="A2127" s="26"/>
      <c r="B2127" s="26"/>
      <c r="C2127" s="29"/>
      <c r="D2127" s="29"/>
      <c r="E2127" s="29"/>
      <c r="F2127" s="29"/>
      <c r="G2127" s="29"/>
    </row>
    <row r="2128" spans="1:7" x14ac:dyDescent="0.3">
      <c r="A2128" s="26"/>
      <c r="B2128" s="26"/>
      <c r="C2128" s="29"/>
      <c r="D2128" s="29"/>
      <c r="E2128" s="29"/>
      <c r="F2128" s="29"/>
      <c r="G2128" s="29"/>
    </row>
    <row r="2129" spans="1:7" x14ac:dyDescent="0.3">
      <c r="A2129" s="26"/>
      <c r="B2129" s="26"/>
      <c r="C2129" s="29"/>
      <c r="D2129" s="29"/>
      <c r="E2129" s="29"/>
      <c r="F2129" s="29"/>
      <c r="G2129" s="29"/>
    </row>
    <row r="2130" spans="1:7" x14ac:dyDescent="0.3">
      <c r="A2130" s="26"/>
      <c r="B2130" s="26"/>
      <c r="C2130" s="29"/>
      <c r="D2130" s="29"/>
      <c r="E2130" s="29"/>
      <c r="F2130" s="29"/>
      <c r="G2130" s="29"/>
    </row>
    <row r="2131" spans="1:7" x14ac:dyDescent="0.3">
      <c r="A2131" s="26"/>
      <c r="B2131" s="26"/>
      <c r="C2131" s="29"/>
      <c r="D2131" s="29"/>
      <c r="E2131" s="29"/>
      <c r="F2131" s="29"/>
      <c r="G2131" s="29"/>
    </row>
    <row r="2132" spans="1:7" x14ac:dyDescent="0.3">
      <c r="A2132" s="26"/>
      <c r="B2132" s="26"/>
      <c r="C2132" s="29"/>
      <c r="D2132" s="29"/>
      <c r="E2132" s="29"/>
      <c r="F2132" s="29"/>
      <c r="G2132" s="29"/>
    </row>
    <row r="2133" spans="1:7" x14ac:dyDescent="0.3">
      <c r="A2133" s="26"/>
      <c r="B2133" s="26"/>
      <c r="C2133" s="29"/>
      <c r="D2133" s="29"/>
      <c r="E2133" s="29"/>
      <c r="F2133" s="29"/>
      <c r="G2133" s="29"/>
    </row>
    <row r="2134" spans="1:7" x14ac:dyDescent="0.3">
      <c r="A2134" s="26"/>
      <c r="B2134" s="26"/>
      <c r="C2134" s="29"/>
      <c r="D2134" s="29"/>
      <c r="E2134" s="29"/>
      <c r="F2134" s="29"/>
      <c r="G2134" s="29"/>
    </row>
    <row r="2135" spans="1:7" x14ac:dyDescent="0.3">
      <c r="A2135" s="26"/>
      <c r="B2135" s="26"/>
      <c r="C2135" s="29"/>
      <c r="D2135" s="29"/>
      <c r="E2135" s="29"/>
      <c r="F2135" s="29"/>
      <c r="G2135" s="29"/>
    </row>
    <row r="2136" spans="1:7" x14ac:dyDescent="0.3">
      <c r="A2136" s="26"/>
      <c r="B2136" s="26"/>
      <c r="C2136" s="29"/>
      <c r="D2136" s="29"/>
      <c r="E2136" s="29"/>
      <c r="F2136" s="29"/>
      <c r="G2136" s="29"/>
    </row>
    <row r="2137" spans="1:7" x14ac:dyDescent="0.3">
      <c r="A2137" s="26"/>
      <c r="B2137" s="26"/>
      <c r="C2137" s="29"/>
      <c r="D2137" s="29"/>
      <c r="E2137" s="29"/>
      <c r="F2137" s="29"/>
      <c r="G2137" s="29"/>
    </row>
    <row r="2138" spans="1:7" x14ac:dyDescent="0.3">
      <c r="A2138" s="26"/>
      <c r="B2138" s="26"/>
      <c r="C2138" s="29"/>
      <c r="D2138" s="29"/>
      <c r="E2138" s="29"/>
      <c r="F2138" s="29"/>
      <c r="G2138" s="29"/>
    </row>
    <row r="2139" spans="1:7" x14ac:dyDescent="0.3">
      <c r="A2139" s="26"/>
      <c r="B2139" s="26"/>
      <c r="C2139" s="29"/>
      <c r="D2139" s="29"/>
      <c r="E2139" s="29"/>
      <c r="F2139" s="29"/>
      <c r="G2139" s="29"/>
    </row>
    <row r="2140" spans="1:7" x14ac:dyDescent="0.3">
      <c r="A2140" s="26"/>
      <c r="B2140" s="26"/>
      <c r="C2140" s="29"/>
      <c r="D2140" s="29"/>
      <c r="E2140" s="29"/>
      <c r="F2140" s="29"/>
      <c r="G2140" s="29"/>
    </row>
    <row r="2141" spans="1:7" x14ac:dyDescent="0.3">
      <c r="A2141" s="26"/>
      <c r="B2141" s="26"/>
      <c r="C2141" s="29"/>
      <c r="D2141" s="29"/>
      <c r="E2141" s="29"/>
      <c r="F2141" s="29"/>
      <c r="G2141" s="29"/>
    </row>
    <row r="2142" spans="1:7" x14ac:dyDescent="0.3">
      <c r="A2142" s="26"/>
      <c r="B2142" s="26"/>
      <c r="C2142" s="29"/>
      <c r="D2142" s="29"/>
      <c r="E2142" s="29"/>
      <c r="F2142" s="29"/>
      <c r="G2142" s="29"/>
    </row>
    <row r="2143" spans="1:7" x14ac:dyDescent="0.3">
      <c r="A2143" s="26"/>
      <c r="B2143" s="26"/>
      <c r="C2143" s="29"/>
      <c r="D2143" s="29"/>
      <c r="E2143" s="29"/>
      <c r="F2143" s="29"/>
      <c r="G2143" s="29"/>
    </row>
    <row r="2144" spans="1:7" x14ac:dyDescent="0.3">
      <c r="A2144" s="26"/>
      <c r="B2144" s="26"/>
      <c r="C2144" s="29"/>
      <c r="D2144" s="29"/>
      <c r="E2144" s="29"/>
      <c r="F2144" s="29"/>
      <c r="G2144" s="29"/>
    </row>
    <row r="2145" spans="1:7" x14ac:dyDescent="0.3">
      <c r="A2145" s="26"/>
      <c r="B2145" s="26"/>
      <c r="C2145" s="29"/>
      <c r="D2145" s="29"/>
      <c r="E2145" s="29"/>
      <c r="F2145" s="29"/>
      <c r="G2145" s="29"/>
    </row>
    <row r="2146" spans="1:7" x14ac:dyDescent="0.3">
      <c r="A2146" s="26"/>
      <c r="B2146" s="26"/>
      <c r="C2146" s="29"/>
      <c r="D2146" s="29"/>
      <c r="E2146" s="29"/>
      <c r="F2146" s="29"/>
      <c r="G2146" s="29"/>
    </row>
    <row r="2147" spans="1:7" x14ac:dyDescent="0.3">
      <c r="A2147" s="26"/>
      <c r="B2147" s="26"/>
      <c r="C2147" s="29"/>
      <c r="D2147" s="29"/>
      <c r="E2147" s="29"/>
      <c r="F2147" s="29"/>
      <c r="G2147" s="29"/>
    </row>
    <row r="2148" spans="1:7" x14ac:dyDescent="0.3">
      <c r="A2148" s="26"/>
      <c r="B2148" s="26"/>
      <c r="C2148" s="29"/>
      <c r="D2148" s="29"/>
      <c r="E2148" s="29"/>
      <c r="F2148" s="29"/>
      <c r="G2148" s="29"/>
    </row>
    <row r="2149" spans="1:7" x14ac:dyDescent="0.3">
      <c r="A2149" s="26"/>
      <c r="B2149" s="26"/>
      <c r="C2149" s="29"/>
      <c r="D2149" s="29"/>
      <c r="E2149" s="29"/>
      <c r="F2149" s="29"/>
      <c r="G2149" s="29"/>
    </row>
    <row r="2150" spans="1:7" x14ac:dyDescent="0.3">
      <c r="A2150" s="26"/>
      <c r="B2150" s="26"/>
      <c r="C2150" s="29"/>
      <c r="D2150" s="29"/>
      <c r="E2150" s="29"/>
      <c r="F2150" s="29"/>
      <c r="G2150" s="29"/>
    </row>
    <row r="2151" spans="1:7" x14ac:dyDescent="0.3">
      <c r="A2151" s="26"/>
      <c r="B2151" s="26"/>
      <c r="C2151" s="29"/>
      <c r="D2151" s="29"/>
      <c r="E2151" s="29"/>
      <c r="F2151" s="29"/>
      <c r="G2151" s="29"/>
    </row>
    <row r="2152" spans="1:7" x14ac:dyDescent="0.3">
      <c r="A2152" s="26"/>
      <c r="B2152" s="26"/>
      <c r="C2152" s="29"/>
      <c r="D2152" s="29"/>
      <c r="E2152" s="29"/>
      <c r="F2152" s="29"/>
      <c r="G2152" s="29"/>
    </row>
    <row r="2153" spans="1:7" x14ac:dyDescent="0.3">
      <c r="A2153" s="26"/>
      <c r="B2153" s="26"/>
      <c r="C2153" s="29"/>
      <c r="D2153" s="29"/>
      <c r="E2153" s="29"/>
      <c r="F2153" s="29"/>
      <c r="G2153" s="29"/>
    </row>
    <row r="2154" spans="1:7" x14ac:dyDescent="0.3">
      <c r="A2154" s="26"/>
      <c r="B2154" s="26"/>
      <c r="C2154" s="29"/>
      <c r="D2154" s="29"/>
      <c r="E2154" s="29"/>
      <c r="F2154" s="29"/>
      <c r="G2154" s="29"/>
    </row>
    <row r="2155" spans="1:7" x14ac:dyDescent="0.3">
      <c r="A2155" s="26"/>
      <c r="B2155" s="26"/>
      <c r="C2155" s="29"/>
      <c r="D2155" s="29"/>
      <c r="E2155" s="29"/>
      <c r="F2155" s="29"/>
      <c r="G2155" s="29"/>
    </row>
    <row r="2156" spans="1:7" x14ac:dyDescent="0.3">
      <c r="A2156" s="26"/>
      <c r="B2156" s="26"/>
      <c r="C2156" s="29"/>
      <c r="D2156" s="29"/>
      <c r="E2156" s="29"/>
      <c r="F2156" s="29"/>
      <c r="G2156" s="29"/>
    </row>
    <row r="2157" spans="1:7" x14ac:dyDescent="0.3">
      <c r="A2157" s="26"/>
      <c r="B2157" s="26"/>
      <c r="C2157" s="29"/>
      <c r="D2157" s="29"/>
      <c r="E2157" s="29"/>
      <c r="F2157" s="29"/>
      <c r="G2157" s="29"/>
    </row>
    <row r="2158" spans="1:7" x14ac:dyDescent="0.3">
      <c r="A2158" s="26"/>
      <c r="B2158" s="26"/>
      <c r="C2158" s="29"/>
      <c r="D2158" s="29"/>
      <c r="E2158" s="29"/>
      <c r="F2158" s="29"/>
      <c r="G2158" s="29"/>
    </row>
    <row r="2159" spans="1:7" x14ac:dyDescent="0.3">
      <c r="A2159" s="26"/>
      <c r="B2159" s="26"/>
      <c r="C2159" s="29"/>
      <c r="D2159" s="29"/>
      <c r="E2159" s="29"/>
      <c r="F2159" s="29"/>
      <c r="G2159" s="29"/>
    </row>
    <row r="2160" spans="1:7" x14ac:dyDescent="0.3">
      <c r="A2160" s="26"/>
      <c r="B2160" s="26"/>
      <c r="C2160" s="29"/>
      <c r="D2160" s="29"/>
      <c r="E2160" s="29"/>
      <c r="F2160" s="29"/>
      <c r="G2160" s="29"/>
    </row>
    <row r="2161" spans="1:7" x14ac:dyDescent="0.3">
      <c r="A2161" s="26"/>
      <c r="B2161" s="26"/>
      <c r="C2161" s="29"/>
      <c r="D2161" s="29"/>
      <c r="E2161" s="29"/>
      <c r="F2161" s="29"/>
      <c r="G2161" s="29"/>
    </row>
    <row r="2162" spans="1:7" x14ac:dyDescent="0.3">
      <c r="A2162" s="26"/>
      <c r="B2162" s="26"/>
      <c r="C2162" s="29"/>
      <c r="D2162" s="29"/>
      <c r="E2162" s="29"/>
      <c r="F2162" s="29"/>
      <c r="G2162" s="29"/>
    </row>
    <row r="2163" spans="1:7" x14ac:dyDescent="0.3">
      <c r="A2163" s="26"/>
      <c r="B2163" s="26"/>
      <c r="C2163" s="29"/>
      <c r="D2163" s="29"/>
      <c r="E2163" s="29"/>
      <c r="F2163" s="29"/>
      <c r="G2163" s="29"/>
    </row>
    <row r="2164" spans="1:7" x14ac:dyDescent="0.3">
      <c r="A2164" s="26"/>
      <c r="B2164" s="26"/>
      <c r="C2164" s="29"/>
      <c r="D2164" s="29"/>
      <c r="E2164" s="29"/>
      <c r="F2164" s="29"/>
      <c r="G2164" s="29"/>
    </row>
    <row r="2165" spans="1:7" x14ac:dyDescent="0.3">
      <c r="A2165" s="26"/>
      <c r="B2165" s="26"/>
      <c r="C2165" s="29"/>
      <c r="D2165" s="29"/>
      <c r="E2165" s="29"/>
      <c r="F2165" s="29"/>
      <c r="G2165" s="29"/>
    </row>
    <row r="2166" spans="1:7" x14ac:dyDescent="0.3">
      <c r="A2166" s="26"/>
      <c r="B2166" s="26"/>
      <c r="C2166" s="29"/>
      <c r="D2166" s="29"/>
      <c r="E2166" s="29"/>
      <c r="F2166" s="29"/>
      <c r="G2166" s="29"/>
    </row>
    <row r="2167" spans="1:7" x14ac:dyDescent="0.3">
      <c r="A2167" s="26"/>
      <c r="B2167" s="26"/>
      <c r="C2167" s="29"/>
      <c r="D2167" s="29"/>
      <c r="E2167" s="29"/>
      <c r="F2167" s="29"/>
      <c r="G2167" s="29"/>
    </row>
    <row r="2168" spans="1:7" x14ac:dyDescent="0.3">
      <c r="A2168" s="26"/>
      <c r="B2168" s="26"/>
      <c r="C2168" s="29"/>
      <c r="D2168" s="29"/>
      <c r="E2168" s="29"/>
      <c r="F2168" s="29"/>
      <c r="G2168" s="29"/>
    </row>
    <row r="2169" spans="1:7" x14ac:dyDescent="0.3">
      <c r="A2169" s="26"/>
      <c r="B2169" s="26"/>
      <c r="C2169" s="29"/>
      <c r="D2169" s="29"/>
      <c r="E2169" s="29"/>
      <c r="F2169" s="29"/>
      <c r="G2169" s="29"/>
    </row>
    <row r="2170" spans="1:7" x14ac:dyDescent="0.3">
      <c r="A2170" s="26"/>
      <c r="B2170" s="26"/>
      <c r="C2170" s="29"/>
      <c r="D2170" s="29"/>
      <c r="E2170" s="29"/>
      <c r="F2170" s="29"/>
      <c r="G2170" s="29"/>
    </row>
    <row r="2171" spans="1:7" x14ac:dyDescent="0.3">
      <c r="A2171" s="26"/>
      <c r="B2171" s="26"/>
      <c r="C2171" s="29"/>
      <c r="D2171" s="29"/>
      <c r="E2171" s="29"/>
      <c r="F2171" s="29"/>
      <c r="G2171" s="29"/>
    </row>
    <row r="2172" spans="1:7" x14ac:dyDescent="0.3">
      <c r="A2172" s="26"/>
      <c r="B2172" s="26"/>
      <c r="C2172" s="29"/>
      <c r="D2172" s="29"/>
      <c r="E2172" s="29"/>
      <c r="F2172" s="29"/>
      <c r="G2172" s="29"/>
    </row>
    <row r="2173" spans="1:7" x14ac:dyDescent="0.3">
      <c r="A2173" s="26"/>
      <c r="B2173" s="26"/>
      <c r="C2173" s="29"/>
      <c r="D2173" s="29"/>
      <c r="E2173" s="29"/>
      <c r="F2173" s="29"/>
      <c r="G2173" s="29"/>
    </row>
    <row r="2174" spans="1:7" x14ac:dyDescent="0.3">
      <c r="A2174" s="26"/>
      <c r="B2174" s="26"/>
      <c r="C2174" s="29"/>
      <c r="D2174" s="29"/>
      <c r="E2174" s="29"/>
      <c r="F2174" s="29"/>
      <c r="G2174" s="29"/>
    </row>
    <row r="2175" spans="1:7" x14ac:dyDescent="0.3">
      <c r="A2175" s="26"/>
      <c r="B2175" s="26"/>
      <c r="C2175" s="29"/>
      <c r="D2175" s="29"/>
      <c r="E2175" s="29"/>
      <c r="F2175" s="29"/>
      <c r="G2175" s="29"/>
    </row>
    <row r="2176" spans="1:7" x14ac:dyDescent="0.3">
      <c r="A2176" s="26"/>
      <c r="B2176" s="26"/>
      <c r="C2176" s="29"/>
      <c r="D2176" s="29"/>
      <c r="E2176" s="29"/>
      <c r="F2176" s="29"/>
      <c r="G2176" s="29"/>
    </row>
    <row r="2177" spans="1:7" x14ac:dyDescent="0.3">
      <c r="A2177" s="26"/>
      <c r="B2177" s="26"/>
      <c r="C2177" s="29"/>
      <c r="D2177" s="29"/>
      <c r="E2177" s="29"/>
      <c r="F2177" s="29"/>
      <c r="G2177" s="29"/>
    </row>
    <row r="2178" spans="1:7" x14ac:dyDescent="0.3">
      <c r="A2178" s="26"/>
      <c r="B2178" s="26"/>
      <c r="C2178" s="29"/>
      <c r="D2178" s="29"/>
      <c r="E2178" s="29"/>
      <c r="F2178" s="29"/>
      <c r="G2178" s="29"/>
    </row>
    <row r="2179" spans="1:7" x14ac:dyDescent="0.3">
      <c r="A2179" s="26"/>
      <c r="B2179" s="26"/>
      <c r="C2179" s="29"/>
      <c r="D2179" s="29"/>
      <c r="E2179" s="29"/>
      <c r="F2179" s="29"/>
      <c r="G2179" s="29"/>
    </row>
    <row r="2180" spans="1:7" x14ac:dyDescent="0.3">
      <c r="A2180" s="26"/>
      <c r="B2180" s="26"/>
      <c r="C2180" s="29"/>
      <c r="D2180" s="29"/>
      <c r="E2180" s="29"/>
      <c r="F2180" s="29"/>
      <c r="G2180" s="29"/>
    </row>
    <row r="2181" spans="1:7" x14ac:dyDescent="0.3">
      <c r="A2181" s="26"/>
      <c r="B2181" s="26"/>
      <c r="C2181" s="29"/>
      <c r="D2181" s="29"/>
      <c r="E2181" s="29"/>
      <c r="F2181" s="29"/>
      <c r="G2181" s="29"/>
    </row>
    <row r="2182" spans="1:7" x14ac:dyDescent="0.3">
      <c r="A2182" s="26"/>
      <c r="B2182" s="26"/>
      <c r="C2182" s="29"/>
      <c r="D2182" s="29"/>
      <c r="E2182" s="29"/>
      <c r="F2182" s="29"/>
      <c r="G2182" s="29"/>
    </row>
    <row r="2183" spans="1:7" x14ac:dyDescent="0.3">
      <c r="A2183" s="26"/>
      <c r="B2183" s="26"/>
      <c r="C2183" s="29"/>
      <c r="D2183" s="29"/>
      <c r="E2183" s="29"/>
      <c r="F2183" s="29"/>
      <c r="G2183" s="29"/>
    </row>
    <row r="2184" spans="1:7" x14ac:dyDescent="0.3">
      <c r="A2184" s="26"/>
      <c r="B2184" s="26"/>
      <c r="C2184" s="29"/>
      <c r="D2184" s="29"/>
      <c r="E2184" s="29"/>
      <c r="F2184" s="29"/>
      <c r="G2184" s="29"/>
    </row>
    <row r="2185" spans="1:7" x14ac:dyDescent="0.3">
      <c r="A2185" s="26"/>
      <c r="B2185" s="26"/>
      <c r="C2185" s="29"/>
      <c r="D2185" s="29"/>
      <c r="E2185" s="29"/>
      <c r="F2185" s="29"/>
      <c r="G2185" s="29"/>
    </row>
    <row r="2186" spans="1:7" x14ac:dyDescent="0.3">
      <c r="A2186" s="26"/>
      <c r="B2186" s="26"/>
      <c r="C2186" s="29"/>
      <c r="D2186" s="29"/>
      <c r="E2186" s="29"/>
      <c r="F2186" s="29"/>
      <c r="G2186" s="29"/>
    </row>
    <row r="2187" spans="1:7" x14ac:dyDescent="0.3">
      <c r="A2187" s="26"/>
      <c r="B2187" s="26"/>
      <c r="C2187" s="29"/>
      <c r="D2187" s="29"/>
      <c r="E2187" s="29"/>
      <c r="F2187" s="29"/>
      <c r="G2187" s="29"/>
    </row>
    <row r="2188" spans="1:7" x14ac:dyDescent="0.3">
      <c r="A2188" s="26"/>
      <c r="B2188" s="26"/>
      <c r="C2188" s="29"/>
      <c r="D2188" s="29"/>
      <c r="E2188" s="29"/>
      <c r="F2188" s="29"/>
      <c r="G2188" s="29"/>
    </row>
    <row r="2189" spans="1:7" x14ac:dyDescent="0.3">
      <c r="A2189" s="26"/>
      <c r="B2189" s="26"/>
      <c r="C2189" s="29"/>
      <c r="D2189" s="29"/>
      <c r="E2189" s="29"/>
      <c r="F2189" s="29"/>
      <c r="G2189" s="29"/>
    </row>
    <row r="2190" spans="1:7" x14ac:dyDescent="0.3">
      <c r="A2190" s="26"/>
      <c r="B2190" s="26"/>
      <c r="C2190" s="29"/>
      <c r="D2190" s="29"/>
      <c r="E2190" s="29"/>
      <c r="F2190" s="29"/>
      <c r="G2190" s="29"/>
    </row>
    <row r="2191" spans="1:7" x14ac:dyDescent="0.3">
      <c r="A2191" s="26"/>
      <c r="B2191" s="26"/>
      <c r="C2191" s="29"/>
      <c r="D2191" s="29"/>
      <c r="E2191" s="29"/>
      <c r="F2191" s="29"/>
      <c r="G2191" s="29"/>
    </row>
    <row r="2192" spans="1:7" x14ac:dyDescent="0.3">
      <c r="A2192" s="26"/>
      <c r="B2192" s="26"/>
      <c r="C2192" s="29"/>
      <c r="D2192" s="29"/>
      <c r="E2192" s="29"/>
      <c r="F2192" s="29"/>
      <c r="G2192" s="29"/>
    </row>
    <row r="2193" spans="1:7" x14ac:dyDescent="0.3">
      <c r="A2193" s="26"/>
      <c r="B2193" s="26"/>
      <c r="C2193" s="29"/>
      <c r="D2193" s="29"/>
      <c r="E2193" s="29"/>
      <c r="F2193" s="29"/>
      <c r="G2193" s="29"/>
    </row>
    <row r="2194" spans="1:7" x14ac:dyDescent="0.3">
      <c r="A2194" s="26"/>
      <c r="B2194" s="26"/>
      <c r="C2194" s="29"/>
      <c r="D2194" s="29"/>
      <c r="E2194" s="29"/>
      <c r="F2194" s="29"/>
      <c r="G2194" s="29"/>
    </row>
    <row r="2195" spans="1:7" x14ac:dyDescent="0.3">
      <c r="A2195" s="26"/>
      <c r="B2195" s="26"/>
      <c r="C2195" s="29"/>
      <c r="D2195" s="29"/>
      <c r="E2195" s="29"/>
      <c r="F2195" s="29"/>
      <c r="G2195" s="29"/>
    </row>
    <row r="2196" spans="1:7" x14ac:dyDescent="0.3">
      <c r="A2196" s="26"/>
      <c r="B2196" s="26"/>
      <c r="C2196" s="29"/>
      <c r="D2196" s="29"/>
      <c r="E2196" s="29"/>
      <c r="F2196" s="29"/>
      <c r="G2196" s="29"/>
    </row>
    <row r="2197" spans="1:7" x14ac:dyDescent="0.3">
      <c r="A2197" s="26"/>
      <c r="B2197" s="26"/>
      <c r="C2197" s="29"/>
      <c r="D2197" s="29"/>
      <c r="E2197" s="29"/>
      <c r="F2197" s="29"/>
      <c r="G2197" s="29"/>
    </row>
    <row r="2198" spans="1:7" x14ac:dyDescent="0.3">
      <c r="A2198" s="26"/>
      <c r="B2198" s="26"/>
      <c r="C2198" s="29"/>
      <c r="D2198" s="29"/>
      <c r="E2198" s="29"/>
      <c r="F2198" s="29"/>
      <c r="G2198" s="29"/>
    </row>
    <row r="2199" spans="1:7" x14ac:dyDescent="0.3">
      <c r="A2199" s="26"/>
      <c r="B2199" s="26"/>
      <c r="C2199" s="29"/>
      <c r="D2199" s="29"/>
      <c r="E2199" s="29"/>
      <c r="F2199" s="29"/>
      <c r="G2199" s="29"/>
    </row>
    <row r="2200" spans="1:7" x14ac:dyDescent="0.3">
      <c r="A2200" s="26"/>
      <c r="B2200" s="26"/>
      <c r="C2200" s="29"/>
      <c r="D2200" s="29"/>
      <c r="E2200" s="29"/>
      <c r="F2200" s="29"/>
      <c r="G2200" s="29"/>
    </row>
    <row r="2201" spans="1:7" x14ac:dyDescent="0.3">
      <c r="A2201" s="26"/>
      <c r="B2201" s="26"/>
      <c r="C2201" s="29"/>
      <c r="D2201" s="29"/>
      <c r="E2201" s="29"/>
      <c r="F2201" s="29"/>
      <c r="G2201" s="29"/>
    </row>
    <row r="2202" spans="1:7" x14ac:dyDescent="0.3">
      <c r="A2202" s="26"/>
      <c r="B2202" s="26"/>
      <c r="C2202" s="29"/>
      <c r="D2202" s="29"/>
      <c r="E2202" s="29"/>
      <c r="F2202" s="29"/>
      <c r="G2202" s="29"/>
    </row>
    <row r="2203" spans="1:7" x14ac:dyDescent="0.3">
      <c r="A2203" s="26"/>
      <c r="B2203" s="26"/>
      <c r="C2203" s="29"/>
      <c r="D2203" s="29"/>
      <c r="E2203" s="29"/>
      <c r="F2203" s="29"/>
      <c r="G2203" s="29"/>
    </row>
    <row r="2204" spans="1:7" x14ac:dyDescent="0.3">
      <c r="A2204" s="26"/>
      <c r="B2204" s="26"/>
      <c r="C2204" s="29"/>
      <c r="D2204" s="29"/>
      <c r="E2204" s="29"/>
      <c r="F2204" s="29"/>
      <c r="G2204" s="29"/>
    </row>
    <row r="2205" spans="1:7" x14ac:dyDescent="0.3">
      <c r="A2205" s="26"/>
      <c r="B2205" s="26"/>
      <c r="C2205" s="29"/>
      <c r="D2205" s="29"/>
      <c r="E2205" s="29"/>
      <c r="F2205" s="29"/>
      <c r="G2205" s="29"/>
    </row>
    <row r="2206" spans="1:7" x14ac:dyDescent="0.3">
      <c r="A2206" s="26"/>
      <c r="B2206" s="26"/>
      <c r="C2206" s="29"/>
      <c r="D2206" s="29"/>
      <c r="E2206" s="29"/>
      <c r="F2206" s="29"/>
      <c r="G2206" s="29"/>
    </row>
    <row r="2207" spans="1:7" x14ac:dyDescent="0.3">
      <c r="A2207" s="26"/>
      <c r="B2207" s="26"/>
      <c r="C2207" s="29"/>
      <c r="D2207" s="29"/>
      <c r="E2207" s="29"/>
      <c r="F2207" s="29"/>
      <c r="G2207" s="29"/>
    </row>
    <row r="2208" spans="1:7" x14ac:dyDescent="0.3">
      <c r="A2208" s="26"/>
      <c r="B2208" s="26"/>
      <c r="C2208" s="29"/>
      <c r="D2208" s="29"/>
      <c r="E2208" s="29"/>
      <c r="F2208" s="29"/>
      <c r="G2208" s="29"/>
    </row>
    <row r="2209" spans="1:7" x14ac:dyDescent="0.3">
      <c r="A2209" s="26"/>
      <c r="B2209" s="26"/>
      <c r="C2209" s="29"/>
      <c r="D2209" s="29"/>
      <c r="E2209" s="29"/>
      <c r="F2209" s="29"/>
      <c r="G2209" s="29"/>
    </row>
    <row r="2210" spans="1:7" x14ac:dyDescent="0.3">
      <c r="A2210" s="26"/>
      <c r="B2210" s="26"/>
      <c r="C2210" s="29"/>
      <c r="D2210" s="29"/>
      <c r="E2210" s="29"/>
      <c r="F2210" s="29"/>
      <c r="G2210" s="29"/>
    </row>
    <row r="2211" spans="1:7" x14ac:dyDescent="0.3">
      <c r="A2211" s="26"/>
      <c r="B2211" s="26"/>
      <c r="C2211" s="29"/>
      <c r="D2211" s="29"/>
      <c r="E2211" s="29"/>
      <c r="F2211" s="29"/>
      <c r="G2211" s="29"/>
    </row>
    <row r="2212" spans="1:7" x14ac:dyDescent="0.3">
      <c r="A2212" s="26"/>
      <c r="B2212" s="26"/>
      <c r="C2212" s="29"/>
      <c r="D2212" s="29"/>
      <c r="E2212" s="29"/>
      <c r="F2212" s="29"/>
      <c r="G2212" s="29"/>
    </row>
    <row r="2213" spans="1:7" x14ac:dyDescent="0.3">
      <c r="A2213" s="26"/>
      <c r="B2213" s="26"/>
      <c r="C2213" s="29"/>
      <c r="D2213" s="29"/>
      <c r="E2213" s="29"/>
      <c r="F2213" s="29"/>
      <c r="G2213" s="29"/>
    </row>
    <row r="2214" spans="1:7" x14ac:dyDescent="0.3">
      <c r="A2214" s="26"/>
      <c r="B2214" s="26"/>
      <c r="C2214" s="29"/>
      <c r="D2214" s="29"/>
      <c r="E2214" s="29"/>
      <c r="F2214" s="29"/>
      <c r="G2214" s="29"/>
    </row>
    <row r="2215" spans="1:7" x14ac:dyDescent="0.3">
      <c r="A2215" s="26"/>
      <c r="B2215" s="26"/>
      <c r="C2215" s="29"/>
      <c r="D2215" s="29"/>
      <c r="E2215" s="29"/>
      <c r="F2215" s="29"/>
      <c r="G2215" s="29"/>
    </row>
    <row r="2216" spans="1:7" x14ac:dyDescent="0.3">
      <c r="A2216" s="26"/>
      <c r="B2216" s="26"/>
      <c r="C2216" s="29"/>
      <c r="D2216" s="29"/>
      <c r="E2216" s="29"/>
      <c r="F2216" s="29"/>
      <c r="G2216" s="29"/>
    </row>
    <row r="2217" spans="1:7" x14ac:dyDescent="0.3">
      <c r="A2217" s="26"/>
      <c r="B2217" s="26"/>
      <c r="C2217" s="29"/>
      <c r="D2217" s="29"/>
      <c r="E2217" s="29"/>
      <c r="F2217" s="29"/>
      <c r="G2217" s="29"/>
    </row>
    <row r="2218" spans="1:7" x14ac:dyDescent="0.3">
      <c r="A2218" s="26"/>
      <c r="B2218" s="26"/>
      <c r="C2218" s="29"/>
      <c r="D2218" s="29"/>
      <c r="E2218" s="29"/>
      <c r="F2218" s="29"/>
      <c r="G2218" s="29"/>
    </row>
    <row r="2219" spans="1:7" x14ac:dyDescent="0.3">
      <c r="A2219" s="26"/>
      <c r="B2219" s="26"/>
      <c r="C2219" s="29"/>
      <c r="D2219" s="29"/>
      <c r="E2219" s="29"/>
      <c r="F2219" s="29"/>
      <c r="G2219" s="29"/>
    </row>
    <row r="2220" spans="1:7" x14ac:dyDescent="0.3">
      <c r="A2220" s="26"/>
      <c r="B2220" s="26"/>
      <c r="C2220" s="29"/>
      <c r="D2220" s="29"/>
      <c r="E2220" s="29"/>
      <c r="F2220" s="29"/>
      <c r="G2220" s="29"/>
    </row>
    <row r="2221" spans="1:7" x14ac:dyDescent="0.3">
      <c r="A2221" s="26"/>
      <c r="B2221" s="26"/>
      <c r="C2221" s="29"/>
      <c r="D2221" s="29"/>
      <c r="E2221" s="29"/>
      <c r="F2221" s="29"/>
      <c r="G2221" s="29"/>
    </row>
    <row r="2222" spans="1:7" x14ac:dyDescent="0.3">
      <c r="A2222" s="26"/>
      <c r="B2222" s="26"/>
      <c r="C2222" s="29"/>
      <c r="D2222" s="29"/>
      <c r="E2222" s="29"/>
      <c r="F2222" s="29"/>
      <c r="G2222" s="29"/>
    </row>
    <row r="2223" spans="1:7" x14ac:dyDescent="0.3">
      <c r="A2223" s="26"/>
      <c r="B2223" s="26"/>
      <c r="C2223" s="29"/>
      <c r="D2223" s="29"/>
      <c r="E2223" s="29"/>
      <c r="F2223" s="29"/>
      <c r="G2223" s="29"/>
    </row>
    <row r="2224" spans="1:7" x14ac:dyDescent="0.3">
      <c r="A2224" s="26"/>
      <c r="B2224" s="26"/>
      <c r="C2224" s="29"/>
      <c r="D2224" s="29"/>
      <c r="E2224" s="29"/>
      <c r="F2224" s="29"/>
      <c r="G2224" s="29"/>
    </row>
    <row r="2225" spans="1:7" x14ac:dyDescent="0.3">
      <c r="A2225" s="26"/>
      <c r="B2225" s="26"/>
      <c r="C2225" s="29"/>
      <c r="D2225" s="29"/>
      <c r="E2225" s="29"/>
      <c r="F2225" s="29"/>
      <c r="G2225" s="29"/>
    </row>
    <row r="2226" spans="1:7" x14ac:dyDescent="0.3">
      <c r="A2226" s="26"/>
      <c r="B2226" s="26"/>
      <c r="C2226" s="29"/>
      <c r="D2226" s="29"/>
      <c r="E2226" s="29"/>
      <c r="F2226" s="29"/>
      <c r="G2226" s="29"/>
    </row>
    <row r="2227" spans="1:7" x14ac:dyDescent="0.3">
      <c r="A2227" s="26"/>
      <c r="B2227" s="26"/>
      <c r="C2227" s="29"/>
      <c r="D2227" s="29"/>
      <c r="E2227" s="29"/>
      <c r="F2227" s="29"/>
      <c r="G2227" s="29"/>
    </row>
    <row r="2228" spans="1:7" x14ac:dyDescent="0.3">
      <c r="A2228" s="26"/>
      <c r="B2228" s="26"/>
      <c r="C2228" s="29"/>
      <c r="D2228" s="29"/>
      <c r="E2228" s="29"/>
      <c r="F2228" s="29"/>
      <c r="G2228" s="29"/>
    </row>
    <row r="2229" spans="1:7" x14ac:dyDescent="0.3">
      <c r="A2229" s="26"/>
      <c r="B2229" s="26"/>
      <c r="C2229" s="29"/>
      <c r="D2229" s="29"/>
      <c r="E2229" s="29"/>
      <c r="F2229" s="29"/>
      <c r="G2229" s="29"/>
    </row>
    <row r="2230" spans="1:7" x14ac:dyDescent="0.3">
      <c r="A2230" s="26"/>
      <c r="B2230" s="26"/>
      <c r="C2230" s="29"/>
      <c r="D2230" s="29"/>
      <c r="E2230" s="29"/>
      <c r="F2230" s="29"/>
      <c r="G2230" s="29"/>
    </row>
    <row r="2231" spans="1:7" x14ac:dyDescent="0.3">
      <c r="A2231" s="26"/>
      <c r="B2231" s="26"/>
      <c r="C2231" s="29"/>
      <c r="D2231" s="29"/>
      <c r="E2231" s="29"/>
      <c r="F2231" s="29"/>
      <c r="G2231" s="29"/>
    </row>
    <row r="2232" spans="1:7" x14ac:dyDescent="0.3">
      <c r="A2232" s="26"/>
      <c r="B2232" s="26"/>
      <c r="C2232" s="29"/>
      <c r="D2232" s="29"/>
      <c r="E2232" s="29"/>
      <c r="F2232" s="29"/>
      <c r="G2232" s="29"/>
    </row>
    <row r="2233" spans="1:7" x14ac:dyDescent="0.3">
      <c r="A2233" s="26"/>
      <c r="B2233" s="26"/>
      <c r="C2233" s="29"/>
      <c r="D2233" s="29"/>
      <c r="E2233" s="29"/>
      <c r="F2233" s="29"/>
      <c r="G2233" s="29"/>
    </row>
    <row r="2234" spans="1:7" x14ac:dyDescent="0.3">
      <c r="A2234" s="26"/>
      <c r="B2234" s="26"/>
      <c r="C2234" s="29"/>
      <c r="D2234" s="29"/>
      <c r="E2234" s="29"/>
      <c r="F2234" s="29"/>
      <c r="G2234" s="29"/>
    </row>
    <row r="2235" spans="1:7" x14ac:dyDescent="0.3">
      <c r="A2235" s="26"/>
      <c r="B2235" s="26"/>
      <c r="C2235" s="29"/>
      <c r="D2235" s="29"/>
      <c r="E2235" s="29"/>
      <c r="F2235" s="29"/>
      <c r="G2235" s="29"/>
    </row>
    <row r="2236" spans="1:7" x14ac:dyDescent="0.3">
      <c r="A2236" s="26"/>
      <c r="B2236" s="26"/>
      <c r="C2236" s="29"/>
      <c r="D2236" s="29"/>
      <c r="E2236" s="29"/>
      <c r="F2236" s="29"/>
      <c r="G2236" s="29"/>
    </row>
    <row r="2237" spans="1:7" x14ac:dyDescent="0.3">
      <c r="A2237" s="26"/>
      <c r="B2237" s="26"/>
      <c r="C2237" s="29"/>
      <c r="D2237" s="29"/>
      <c r="E2237" s="29"/>
      <c r="F2237" s="29"/>
      <c r="G2237" s="29"/>
    </row>
    <row r="2238" spans="1:7" x14ac:dyDescent="0.3">
      <c r="A2238" s="26"/>
      <c r="B2238" s="26"/>
      <c r="C2238" s="29"/>
      <c r="D2238" s="29"/>
      <c r="E2238" s="29"/>
      <c r="F2238" s="29"/>
      <c r="G2238" s="29"/>
    </row>
    <row r="2239" spans="1:7" x14ac:dyDescent="0.3">
      <c r="A2239" s="26"/>
      <c r="B2239" s="26"/>
      <c r="C2239" s="29"/>
      <c r="D2239" s="29"/>
      <c r="E2239" s="29"/>
      <c r="F2239" s="29"/>
      <c r="G2239" s="29"/>
    </row>
    <row r="2240" spans="1:7" x14ac:dyDescent="0.3">
      <c r="A2240" s="26"/>
      <c r="B2240" s="26"/>
      <c r="C2240" s="29"/>
      <c r="D2240" s="29"/>
      <c r="E2240" s="29"/>
      <c r="F2240" s="29"/>
      <c r="G2240" s="29"/>
    </row>
    <row r="2241" spans="1:7" x14ac:dyDescent="0.3">
      <c r="A2241" s="26"/>
      <c r="B2241" s="26"/>
      <c r="C2241" s="29"/>
      <c r="D2241" s="29"/>
      <c r="E2241" s="29"/>
      <c r="F2241" s="29"/>
      <c r="G2241" s="29"/>
    </row>
    <row r="2242" spans="1:7" x14ac:dyDescent="0.3">
      <c r="A2242" s="26"/>
      <c r="B2242" s="26"/>
      <c r="C2242" s="29"/>
      <c r="D2242" s="29"/>
      <c r="E2242" s="29"/>
      <c r="F2242" s="29"/>
      <c r="G2242" s="29"/>
    </row>
    <row r="2243" spans="1:7" x14ac:dyDescent="0.3">
      <c r="A2243" s="26"/>
      <c r="B2243" s="26"/>
      <c r="C2243" s="29"/>
      <c r="D2243" s="29"/>
      <c r="E2243" s="29"/>
      <c r="F2243" s="29"/>
      <c r="G2243" s="29"/>
    </row>
    <row r="2244" spans="1:7" x14ac:dyDescent="0.3">
      <c r="A2244" s="26"/>
      <c r="B2244" s="26"/>
      <c r="C2244" s="29"/>
      <c r="D2244" s="29"/>
      <c r="E2244" s="29"/>
      <c r="F2244" s="29"/>
      <c r="G2244" s="29"/>
    </row>
    <row r="2245" spans="1:7" x14ac:dyDescent="0.3">
      <c r="A2245" s="26"/>
      <c r="B2245" s="26"/>
      <c r="C2245" s="29"/>
      <c r="D2245" s="29"/>
      <c r="E2245" s="29"/>
      <c r="F2245" s="29"/>
      <c r="G2245" s="29"/>
    </row>
    <row r="2246" spans="1:7" x14ac:dyDescent="0.3">
      <c r="A2246" s="26"/>
      <c r="B2246" s="26"/>
      <c r="C2246" s="29"/>
      <c r="D2246" s="29"/>
      <c r="E2246" s="29"/>
      <c r="F2246" s="29"/>
      <c r="G2246" s="29"/>
    </row>
    <row r="2247" spans="1:7" x14ac:dyDescent="0.3">
      <c r="A2247" s="26"/>
      <c r="B2247" s="26"/>
      <c r="C2247" s="29"/>
      <c r="D2247" s="29"/>
      <c r="E2247" s="29"/>
      <c r="F2247" s="29"/>
      <c r="G2247" s="29"/>
    </row>
    <row r="2248" spans="1:7" x14ac:dyDescent="0.3">
      <c r="A2248" s="26"/>
      <c r="B2248" s="26"/>
      <c r="C2248" s="29"/>
      <c r="D2248" s="29"/>
      <c r="E2248" s="29"/>
      <c r="F2248" s="29"/>
      <c r="G2248" s="29"/>
    </row>
    <row r="2249" spans="1:7" x14ac:dyDescent="0.3">
      <c r="A2249" s="26"/>
      <c r="B2249" s="26"/>
      <c r="C2249" s="29"/>
      <c r="D2249" s="29"/>
      <c r="E2249" s="29"/>
      <c r="F2249" s="29"/>
      <c r="G2249" s="29"/>
    </row>
    <row r="2250" spans="1:7" x14ac:dyDescent="0.3">
      <c r="A2250" s="26"/>
      <c r="B2250" s="26"/>
      <c r="C2250" s="29"/>
      <c r="D2250" s="29"/>
      <c r="E2250" s="29"/>
      <c r="F2250" s="29"/>
      <c r="G2250" s="29"/>
    </row>
    <row r="2251" spans="1:7" x14ac:dyDescent="0.3">
      <c r="A2251" s="26"/>
      <c r="B2251" s="26"/>
      <c r="C2251" s="29"/>
      <c r="D2251" s="29"/>
      <c r="E2251" s="29"/>
      <c r="F2251" s="29"/>
      <c r="G2251" s="29"/>
    </row>
    <row r="2252" spans="1:7" x14ac:dyDescent="0.3">
      <c r="A2252" s="26"/>
      <c r="B2252" s="26"/>
      <c r="C2252" s="29"/>
      <c r="D2252" s="29"/>
      <c r="E2252" s="29"/>
      <c r="F2252" s="29"/>
      <c r="G2252" s="29"/>
    </row>
    <row r="2253" spans="1:7" x14ac:dyDescent="0.3">
      <c r="A2253" s="26"/>
      <c r="B2253" s="26"/>
      <c r="C2253" s="29"/>
      <c r="D2253" s="29"/>
      <c r="E2253" s="29"/>
      <c r="F2253" s="29"/>
      <c r="G2253" s="29"/>
    </row>
    <row r="2254" spans="1:7" x14ac:dyDescent="0.3">
      <c r="A2254" s="26"/>
      <c r="B2254" s="26"/>
      <c r="C2254" s="29"/>
      <c r="D2254" s="29"/>
      <c r="E2254" s="29"/>
      <c r="F2254" s="29"/>
      <c r="G2254" s="29"/>
    </row>
    <row r="2255" spans="1:7" x14ac:dyDescent="0.3">
      <c r="A2255" s="26"/>
      <c r="B2255" s="26"/>
      <c r="C2255" s="29"/>
      <c r="D2255" s="29"/>
      <c r="E2255" s="29"/>
      <c r="F2255" s="29"/>
      <c r="G2255" s="29"/>
    </row>
    <row r="2256" spans="1:7" x14ac:dyDescent="0.3">
      <c r="A2256" s="26"/>
      <c r="B2256" s="26"/>
      <c r="C2256" s="29"/>
      <c r="D2256" s="29"/>
      <c r="E2256" s="29"/>
      <c r="F2256" s="29"/>
      <c r="G2256" s="29"/>
    </row>
    <row r="2257" spans="1:7" x14ac:dyDescent="0.3">
      <c r="A2257" s="26"/>
      <c r="B2257" s="26"/>
      <c r="C2257" s="29"/>
      <c r="D2257" s="29"/>
      <c r="E2257" s="29"/>
      <c r="F2257" s="29"/>
      <c r="G2257" s="29"/>
    </row>
    <row r="2258" spans="1:7" x14ac:dyDescent="0.3">
      <c r="A2258" s="26"/>
      <c r="B2258" s="26"/>
      <c r="C2258" s="29"/>
      <c r="D2258" s="29"/>
      <c r="E2258" s="29"/>
      <c r="F2258" s="29"/>
      <c r="G2258" s="29"/>
    </row>
    <row r="2259" spans="1:7" x14ac:dyDescent="0.3">
      <c r="A2259" s="26"/>
      <c r="B2259" s="26"/>
      <c r="C2259" s="29"/>
      <c r="D2259" s="29"/>
      <c r="E2259" s="29"/>
      <c r="F2259" s="29"/>
      <c r="G2259" s="29"/>
    </row>
    <row r="2260" spans="1:7" x14ac:dyDescent="0.3">
      <c r="A2260" s="26"/>
      <c r="B2260" s="26"/>
      <c r="C2260" s="29"/>
      <c r="D2260" s="29"/>
      <c r="E2260" s="29"/>
      <c r="F2260" s="29"/>
      <c r="G2260" s="29"/>
    </row>
    <row r="2261" spans="1:7" x14ac:dyDescent="0.3">
      <c r="A2261" s="26"/>
      <c r="B2261" s="26"/>
      <c r="C2261" s="29"/>
      <c r="D2261" s="29"/>
      <c r="E2261" s="29"/>
      <c r="F2261" s="29"/>
      <c r="G2261" s="29"/>
    </row>
    <row r="2262" spans="1:7" x14ac:dyDescent="0.3">
      <c r="A2262" s="26"/>
      <c r="B2262" s="26"/>
      <c r="C2262" s="29"/>
      <c r="D2262" s="29"/>
      <c r="E2262" s="29"/>
      <c r="F2262" s="29"/>
      <c r="G2262" s="29"/>
    </row>
    <row r="2263" spans="1:7" x14ac:dyDescent="0.3">
      <c r="A2263" s="26"/>
      <c r="B2263" s="26"/>
      <c r="C2263" s="29"/>
      <c r="D2263" s="29"/>
      <c r="E2263" s="29"/>
      <c r="F2263" s="29"/>
      <c r="G2263" s="29"/>
    </row>
    <row r="2264" spans="1:7" x14ac:dyDescent="0.3">
      <c r="A2264" s="26"/>
      <c r="B2264" s="26"/>
      <c r="C2264" s="29"/>
      <c r="D2264" s="29"/>
      <c r="E2264" s="29"/>
      <c r="F2264" s="29"/>
      <c r="G2264" s="29"/>
    </row>
    <row r="2265" spans="1:7" x14ac:dyDescent="0.3">
      <c r="A2265" s="26"/>
      <c r="B2265" s="26"/>
      <c r="C2265" s="29"/>
      <c r="D2265" s="29"/>
      <c r="E2265" s="29"/>
      <c r="F2265" s="29"/>
      <c r="G2265" s="29"/>
    </row>
    <row r="2266" spans="1:7" x14ac:dyDescent="0.3">
      <c r="A2266" s="26"/>
      <c r="B2266" s="26"/>
      <c r="C2266" s="29"/>
      <c r="D2266" s="29"/>
      <c r="E2266" s="29"/>
      <c r="F2266" s="29"/>
      <c r="G2266" s="29"/>
    </row>
    <row r="2267" spans="1:7" x14ac:dyDescent="0.3">
      <c r="A2267" s="26"/>
      <c r="B2267" s="26"/>
      <c r="C2267" s="29"/>
      <c r="D2267" s="29"/>
      <c r="E2267" s="29"/>
      <c r="F2267" s="29"/>
      <c r="G2267" s="29"/>
    </row>
    <row r="2268" spans="1:7" x14ac:dyDescent="0.3">
      <c r="A2268" s="26"/>
      <c r="B2268" s="26"/>
      <c r="C2268" s="29"/>
      <c r="D2268" s="29"/>
      <c r="E2268" s="29"/>
      <c r="F2268" s="29"/>
      <c r="G2268" s="29"/>
    </row>
    <row r="2269" spans="1:7" x14ac:dyDescent="0.3">
      <c r="A2269" s="26"/>
      <c r="B2269" s="26"/>
      <c r="C2269" s="29"/>
      <c r="D2269" s="29"/>
      <c r="E2269" s="29"/>
      <c r="F2269" s="29"/>
      <c r="G2269" s="29"/>
    </row>
    <row r="2270" spans="1:7" x14ac:dyDescent="0.3">
      <c r="A2270" s="26"/>
      <c r="B2270" s="26"/>
      <c r="C2270" s="29"/>
      <c r="D2270" s="29"/>
      <c r="E2270" s="29"/>
      <c r="F2270" s="29"/>
      <c r="G2270" s="29"/>
    </row>
    <row r="2271" spans="1:7" x14ac:dyDescent="0.3">
      <c r="A2271" s="26"/>
      <c r="B2271" s="26"/>
      <c r="C2271" s="29"/>
      <c r="D2271" s="29"/>
      <c r="E2271" s="29"/>
      <c r="F2271" s="29"/>
      <c r="G2271" s="29"/>
    </row>
    <row r="2272" spans="1:7" x14ac:dyDescent="0.3">
      <c r="A2272" s="26"/>
      <c r="B2272" s="26"/>
      <c r="C2272" s="29"/>
      <c r="D2272" s="29"/>
      <c r="E2272" s="29"/>
      <c r="F2272" s="29"/>
      <c r="G2272" s="29"/>
    </row>
    <row r="2273" spans="1:7" x14ac:dyDescent="0.3">
      <c r="A2273" s="26"/>
      <c r="B2273" s="26"/>
      <c r="C2273" s="29"/>
      <c r="D2273" s="29"/>
      <c r="E2273" s="29"/>
      <c r="F2273" s="29"/>
      <c r="G2273" s="29"/>
    </row>
    <row r="2274" spans="1:7" x14ac:dyDescent="0.3">
      <c r="A2274" s="26"/>
      <c r="B2274" s="26"/>
      <c r="C2274" s="29"/>
      <c r="D2274" s="29"/>
      <c r="E2274" s="29"/>
      <c r="F2274" s="29"/>
      <c r="G2274" s="29"/>
    </row>
    <row r="2275" spans="1:7" x14ac:dyDescent="0.3">
      <c r="A2275" s="26"/>
      <c r="B2275" s="26"/>
      <c r="C2275" s="29"/>
      <c r="D2275" s="29"/>
      <c r="E2275" s="29"/>
      <c r="F2275" s="29"/>
      <c r="G2275" s="29"/>
    </row>
    <row r="2276" spans="1:7" x14ac:dyDescent="0.3">
      <c r="A2276" s="26"/>
      <c r="B2276" s="26"/>
      <c r="C2276" s="29"/>
      <c r="D2276" s="29"/>
      <c r="E2276" s="29"/>
      <c r="F2276" s="29"/>
      <c r="G2276" s="29"/>
    </row>
    <row r="2277" spans="1:7" x14ac:dyDescent="0.3">
      <c r="A2277" s="26"/>
      <c r="B2277" s="26"/>
      <c r="C2277" s="29"/>
      <c r="D2277" s="29"/>
      <c r="E2277" s="29"/>
      <c r="F2277" s="29"/>
      <c r="G2277" s="29"/>
    </row>
    <row r="2278" spans="1:7" x14ac:dyDescent="0.3">
      <c r="A2278" s="26"/>
      <c r="B2278" s="26"/>
      <c r="C2278" s="29"/>
      <c r="D2278" s="29"/>
      <c r="E2278" s="29"/>
      <c r="F2278" s="29"/>
      <c r="G2278" s="29"/>
    </row>
    <row r="2279" spans="1:7" x14ac:dyDescent="0.3">
      <c r="A2279" s="26"/>
      <c r="B2279" s="26"/>
      <c r="C2279" s="29"/>
      <c r="D2279" s="29"/>
      <c r="E2279" s="29"/>
      <c r="F2279" s="29"/>
      <c r="G2279" s="29"/>
    </row>
    <row r="2280" spans="1:7" x14ac:dyDescent="0.3">
      <c r="A2280" s="26"/>
      <c r="B2280" s="26"/>
      <c r="C2280" s="29"/>
      <c r="D2280" s="29"/>
      <c r="E2280" s="29"/>
      <c r="F2280" s="29"/>
      <c r="G2280" s="29"/>
    </row>
    <row r="2281" spans="1:7" x14ac:dyDescent="0.3">
      <c r="A2281" s="26"/>
      <c r="B2281" s="26"/>
      <c r="C2281" s="29"/>
      <c r="D2281" s="29"/>
      <c r="E2281" s="29"/>
      <c r="F2281" s="29"/>
      <c r="G2281" s="29"/>
    </row>
    <row r="2282" spans="1:7" x14ac:dyDescent="0.3">
      <c r="A2282" s="26"/>
      <c r="B2282" s="26"/>
      <c r="C2282" s="29"/>
      <c r="D2282" s="29"/>
      <c r="E2282" s="29"/>
      <c r="F2282" s="29"/>
      <c r="G2282" s="29"/>
    </row>
    <row r="2283" spans="1:7" x14ac:dyDescent="0.3">
      <c r="A2283" s="26"/>
      <c r="B2283" s="26"/>
      <c r="C2283" s="29"/>
      <c r="D2283" s="29"/>
      <c r="E2283" s="29"/>
      <c r="F2283" s="29"/>
      <c r="G2283" s="29"/>
    </row>
    <row r="2284" spans="1:7" x14ac:dyDescent="0.3">
      <c r="A2284" s="26"/>
      <c r="B2284" s="26"/>
      <c r="C2284" s="29"/>
      <c r="D2284" s="29"/>
      <c r="E2284" s="29"/>
      <c r="F2284" s="29"/>
      <c r="G2284" s="29"/>
    </row>
    <row r="2285" spans="1:7" x14ac:dyDescent="0.3">
      <c r="A2285" s="26"/>
      <c r="B2285" s="26"/>
      <c r="C2285" s="29"/>
      <c r="D2285" s="29"/>
      <c r="E2285" s="29"/>
      <c r="F2285" s="29"/>
      <c r="G2285" s="29"/>
    </row>
    <row r="2286" spans="1:7" x14ac:dyDescent="0.3">
      <c r="A2286" s="26"/>
      <c r="B2286" s="26"/>
      <c r="C2286" s="29"/>
      <c r="D2286" s="29"/>
      <c r="E2286" s="29"/>
      <c r="F2286" s="29"/>
      <c r="G2286" s="29"/>
    </row>
    <row r="2287" spans="1:7" x14ac:dyDescent="0.3">
      <c r="A2287" s="26"/>
      <c r="B2287" s="26"/>
      <c r="C2287" s="29"/>
      <c r="D2287" s="29"/>
      <c r="E2287" s="29"/>
      <c r="F2287" s="29"/>
      <c r="G2287" s="29"/>
    </row>
    <row r="2288" spans="1:7" x14ac:dyDescent="0.3">
      <c r="A2288" s="26"/>
      <c r="B2288" s="26"/>
      <c r="C2288" s="29"/>
      <c r="D2288" s="29"/>
      <c r="E2288" s="29"/>
      <c r="F2288" s="29"/>
      <c r="G2288" s="29"/>
    </row>
    <row r="2289" spans="1:7" x14ac:dyDescent="0.3">
      <c r="A2289" s="26"/>
      <c r="B2289" s="26"/>
      <c r="C2289" s="29"/>
      <c r="D2289" s="29"/>
      <c r="E2289" s="29"/>
      <c r="F2289" s="29"/>
      <c r="G2289" s="29"/>
    </row>
    <row r="2290" spans="1:7" x14ac:dyDescent="0.3">
      <c r="A2290" s="26"/>
      <c r="B2290" s="26"/>
      <c r="C2290" s="29"/>
      <c r="D2290" s="29"/>
      <c r="E2290" s="29"/>
      <c r="F2290" s="29"/>
      <c r="G2290" s="29"/>
    </row>
    <row r="2291" spans="1:7" x14ac:dyDescent="0.3">
      <c r="A2291" s="26"/>
      <c r="B2291" s="26"/>
      <c r="C2291" s="29"/>
      <c r="D2291" s="29"/>
      <c r="E2291" s="29"/>
      <c r="F2291" s="29"/>
      <c r="G2291" s="29"/>
    </row>
    <row r="2292" spans="1:7" x14ac:dyDescent="0.3">
      <c r="A2292" s="26"/>
      <c r="B2292" s="26"/>
      <c r="C2292" s="29"/>
      <c r="D2292" s="29"/>
      <c r="E2292" s="29"/>
      <c r="F2292" s="29"/>
      <c r="G2292" s="29"/>
    </row>
    <row r="2293" spans="1:7" x14ac:dyDescent="0.3">
      <c r="A2293" s="26"/>
      <c r="B2293" s="26"/>
      <c r="C2293" s="29"/>
      <c r="D2293" s="29"/>
      <c r="E2293" s="29"/>
      <c r="F2293" s="29"/>
      <c r="G2293" s="29"/>
    </row>
    <row r="2294" spans="1:7" x14ac:dyDescent="0.3">
      <c r="A2294" s="26"/>
      <c r="B2294" s="26"/>
      <c r="C2294" s="29"/>
      <c r="D2294" s="29"/>
      <c r="E2294" s="29"/>
      <c r="F2294" s="29"/>
      <c r="G2294" s="29"/>
    </row>
    <row r="2295" spans="1:7" x14ac:dyDescent="0.3">
      <c r="A2295" s="26"/>
      <c r="B2295" s="26"/>
      <c r="C2295" s="29"/>
      <c r="D2295" s="29"/>
      <c r="E2295" s="29"/>
      <c r="F2295" s="29"/>
      <c r="G2295" s="29"/>
    </row>
    <row r="2296" spans="1:7" x14ac:dyDescent="0.3">
      <c r="A2296" s="26"/>
      <c r="B2296" s="26"/>
      <c r="C2296" s="29"/>
      <c r="D2296" s="29"/>
      <c r="E2296" s="29"/>
      <c r="F2296" s="29"/>
      <c r="G2296" s="29"/>
    </row>
    <row r="2297" spans="1:7" x14ac:dyDescent="0.3">
      <c r="A2297" s="26"/>
      <c r="B2297" s="26"/>
      <c r="C2297" s="29"/>
      <c r="D2297" s="29"/>
      <c r="E2297" s="29"/>
      <c r="F2297" s="29"/>
      <c r="G2297" s="29"/>
    </row>
    <row r="2298" spans="1:7" x14ac:dyDescent="0.3">
      <c r="A2298" s="26"/>
      <c r="B2298" s="26"/>
      <c r="C2298" s="29"/>
      <c r="D2298" s="29"/>
      <c r="E2298" s="29"/>
      <c r="F2298" s="29"/>
      <c r="G2298" s="29"/>
    </row>
    <row r="2299" spans="1:7" x14ac:dyDescent="0.3">
      <c r="A2299" s="26"/>
      <c r="B2299" s="26"/>
      <c r="C2299" s="29"/>
      <c r="D2299" s="29"/>
      <c r="E2299" s="29"/>
      <c r="F2299" s="29"/>
      <c r="G2299" s="29"/>
    </row>
    <row r="2300" spans="1:7" x14ac:dyDescent="0.3">
      <c r="A2300" s="26"/>
      <c r="B2300" s="26"/>
      <c r="C2300" s="29"/>
      <c r="D2300" s="29"/>
      <c r="E2300" s="29"/>
      <c r="F2300" s="29"/>
      <c r="G2300" s="29"/>
    </row>
    <row r="2301" spans="1:7" x14ac:dyDescent="0.3">
      <c r="A2301" s="26"/>
      <c r="B2301" s="26"/>
      <c r="C2301" s="29"/>
      <c r="D2301" s="29"/>
      <c r="E2301" s="29"/>
      <c r="F2301" s="29"/>
      <c r="G2301" s="29"/>
    </row>
    <row r="2302" spans="1:7" x14ac:dyDescent="0.3">
      <c r="A2302" s="26"/>
      <c r="B2302" s="26"/>
      <c r="C2302" s="29"/>
      <c r="D2302" s="29"/>
      <c r="E2302" s="29"/>
      <c r="F2302" s="29"/>
      <c r="G2302" s="29"/>
    </row>
    <row r="2303" spans="1:7" x14ac:dyDescent="0.3">
      <c r="A2303" s="26"/>
      <c r="B2303" s="26"/>
      <c r="C2303" s="29"/>
      <c r="D2303" s="29"/>
      <c r="E2303" s="29"/>
      <c r="F2303" s="29"/>
      <c r="G2303" s="29"/>
    </row>
    <row r="2304" spans="1:7" x14ac:dyDescent="0.3">
      <c r="A2304" s="26"/>
      <c r="B2304" s="26"/>
      <c r="C2304" s="29"/>
      <c r="D2304" s="29"/>
      <c r="E2304" s="29"/>
      <c r="F2304" s="29"/>
      <c r="G2304" s="29"/>
    </row>
    <row r="2305" spans="1:7" x14ac:dyDescent="0.3">
      <c r="A2305" s="26"/>
      <c r="B2305" s="26"/>
      <c r="C2305" s="29"/>
      <c r="D2305" s="29"/>
      <c r="E2305" s="29"/>
      <c r="F2305" s="29"/>
      <c r="G2305" s="29"/>
    </row>
    <row r="2306" spans="1:7" x14ac:dyDescent="0.3">
      <c r="A2306" s="26"/>
      <c r="B2306" s="26"/>
      <c r="C2306" s="29"/>
      <c r="D2306" s="29"/>
      <c r="E2306" s="29"/>
      <c r="F2306" s="29"/>
      <c r="G2306" s="29"/>
    </row>
    <row r="2307" spans="1:7" x14ac:dyDescent="0.3">
      <c r="A2307" s="26"/>
      <c r="B2307" s="26"/>
      <c r="C2307" s="29"/>
      <c r="D2307" s="29"/>
      <c r="E2307" s="29"/>
      <c r="F2307" s="29"/>
      <c r="G2307" s="29"/>
    </row>
    <row r="2308" spans="1:7" x14ac:dyDescent="0.3">
      <c r="A2308" s="26"/>
      <c r="B2308" s="26"/>
      <c r="C2308" s="29"/>
      <c r="D2308" s="29"/>
      <c r="E2308" s="29"/>
      <c r="F2308" s="29"/>
      <c r="G2308" s="29"/>
    </row>
    <row r="2309" spans="1:7" x14ac:dyDescent="0.3">
      <c r="A2309" s="26"/>
      <c r="B2309" s="26"/>
      <c r="C2309" s="29"/>
      <c r="D2309" s="29"/>
      <c r="E2309" s="29"/>
      <c r="F2309" s="29"/>
      <c r="G2309" s="29"/>
    </row>
    <row r="2310" spans="1:7" x14ac:dyDescent="0.3">
      <c r="A2310" s="26"/>
      <c r="B2310" s="26"/>
      <c r="C2310" s="29"/>
      <c r="D2310" s="29"/>
      <c r="E2310" s="29"/>
      <c r="F2310" s="29"/>
      <c r="G2310" s="29"/>
    </row>
    <row r="2311" spans="1:7" x14ac:dyDescent="0.3">
      <c r="A2311" s="26"/>
      <c r="B2311" s="26"/>
      <c r="C2311" s="29"/>
      <c r="D2311" s="29"/>
      <c r="E2311" s="29"/>
      <c r="F2311" s="29"/>
      <c r="G2311" s="29"/>
    </row>
    <row r="2312" spans="1:7" x14ac:dyDescent="0.3">
      <c r="A2312" s="26"/>
      <c r="B2312" s="26"/>
      <c r="C2312" s="29"/>
      <c r="D2312" s="29"/>
      <c r="E2312" s="29"/>
      <c r="F2312" s="29"/>
      <c r="G2312" s="29"/>
    </row>
    <row r="2313" spans="1:7" x14ac:dyDescent="0.3">
      <c r="A2313" s="26"/>
      <c r="B2313" s="26"/>
      <c r="C2313" s="29"/>
      <c r="D2313" s="29"/>
      <c r="E2313" s="29"/>
      <c r="F2313" s="29"/>
      <c r="G2313" s="29"/>
    </row>
    <row r="2314" spans="1:7" x14ac:dyDescent="0.3">
      <c r="A2314" s="26"/>
      <c r="B2314" s="26"/>
      <c r="C2314" s="29"/>
      <c r="D2314" s="29"/>
      <c r="E2314" s="29"/>
      <c r="F2314" s="29"/>
      <c r="G2314" s="29"/>
    </row>
    <row r="2315" spans="1:7" x14ac:dyDescent="0.3">
      <c r="A2315" s="26"/>
      <c r="B2315" s="26"/>
      <c r="C2315" s="29"/>
      <c r="D2315" s="29"/>
      <c r="E2315" s="29"/>
      <c r="F2315" s="29"/>
      <c r="G2315" s="29"/>
    </row>
    <row r="2316" spans="1:7" x14ac:dyDescent="0.3">
      <c r="A2316" s="26"/>
      <c r="B2316" s="26"/>
      <c r="C2316" s="29"/>
      <c r="D2316" s="29"/>
      <c r="E2316" s="29"/>
      <c r="F2316" s="29"/>
      <c r="G2316" s="29"/>
    </row>
    <row r="2317" spans="1:7" x14ac:dyDescent="0.3">
      <c r="A2317" s="26"/>
      <c r="B2317" s="26"/>
      <c r="C2317" s="29"/>
      <c r="D2317" s="29"/>
      <c r="E2317" s="29"/>
      <c r="F2317" s="29"/>
      <c r="G2317" s="29"/>
    </row>
    <row r="2318" spans="1:7" x14ac:dyDescent="0.3">
      <c r="A2318" s="26"/>
      <c r="B2318" s="26"/>
      <c r="C2318" s="29"/>
      <c r="D2318" s="29"/>
      <c r="E2318" s="29"/>
      <c r="F2318" s="29"/>
      <c r="G2318" s="29"/>
    </row>
    <row r="2319" spans="1:7" x14ac:dyDescent="0.3">
      <c r="A2319" s="26"/>
      <c r="B2319" s="26"/>
      <c r="C2319" s="29"/>
      <c r="D2319" s="29"/>
      <c r="E2319" s="29"/>
      <c r="F2319" s="29"/>
      <c r="G2319" s="29"/>
    </row>
    <row r="2320" spans="1:7" x14ac:dyDescent="0.3">
      <c r="A2320" s="26"/>
      <c r="B2320" s="26"/>
      <c r="C2320" s="29"/>
      <c r="D2320" s="29"/>
      <c r="E2320" s="29"/>
      <c r="F2320" s="29"/>
      <c r="G2320" s="29"/>
    </row>
    <row r="2321" spans="1:7" x14ac:dyDescent="0.3">
      <c r="A2321" s="26"/>
      <c r="B2321" s="26"/>
      <c r="C2321" s="29"/>
      <c r="D2321" s="29"/>
      <c r="E2321" s="29"/>
      <c r="F2321" s="29"/>
      <c r="G2321" s="29"/>
    </row>
    <row r="2322" spans="1:7" x14ac:dyDescent="0.3">
      <c r="A2322" s="26"/>
      <c r="B2322" s="26"/>
      <c r="C2322" s="29"/>
      <c r="D2322" s="29"/>
      <c r="E2322" s="29"/>
      <c r="F2322" s="29"/>
      <c r="G2322" s="29"/>
    </row>
    <row r="2323" spans="1:7" x14ac:dyDescent="0.3">
      <c r="A2323" s="26"/>
      <c r="B2323" s="26"/>
      <c r="C2323" s="29"/>
      <c r="D2323" s="29"/>
      <c r="E2323" s="29"/>
      <c r="F2323" s="29"/>
      <c r="G2323" s="29"/>
    </row>
    <row r="2324" spans="1:7" x14ac:dyDescent="0.3">
      <c r="A2324" s="26"/>
      <c r="B2324" s="26"/>
      <c r="C2324" s="29"/>
      <c r="D2324" s="29"/>
      <c r="E2324" s="29"/>
      <c r="F2324" s="29"/>
      <c r="G2324" s="29"/>
    </row>
    <row r="2325" spans="1:7" x14ac:dyDescent="0.3">
      <c r="A2325" s="26"/>
      <c r="B2325" s="26"/>
      <c r="C2325" s="29"/>
      <c r="D2325" s="29"/>
      <c r="E2325" s="29"/>
      <c r="F2325" s="29"/>
      <c r="G2325" s="29"/>
    </row>
    <row r="2326" spans="1:7" x14ac:dyDescent="0.3">
      <c r="A2326" s="26"/>
      <c r="B2326" s="26"/>
      <c r="C2326" s="29"/>
      <c r="D2326" s="29"/>
      <c r="E2326" s="29"/>
      <c r="F2326" s="29"/>
      <c r="G2326" s="29"/>
    </row>
    <row r="2327" spans="1:7" x14ac:dyDescent="0.3">
      <c r="A2327" s="26"/>
      <c r="B2327" s="26"/>
      <c r="C2327" s="29"/>
      <c r="D2327" s="29"/>
      <c r="E2327" s="29"/>
      <c r="F2327" s="29"/>
      <c r="G2327" s="29"/>
    </row>
    <row r="2328" spans="1:7" x14ac:dyDescent="0.3">
      <c r="A2328" s="26"/>
      <c r="B2328" s="26"/>
      <c r="C2328" s="29"/>
      <c r="D2328" s="29"/>
      <c r="E2328" s="29"/>
      <c r="F2328" s="29"/>
      <c r="G2328" s="29"/>
    </row>
    <row r="2329" spans="1:7" x14ac:dyDescent="0.3">
      <c r="A2329" s="26"/>
      <c r="B2329" s="26"/>
      <c r="C2329" s="29"/>
      <c r="D2329" s="29"/>
      <c r="E2329" s="29"/>
      <c r="F2329" s="29"/>
      <c r="G2329" s="29"/>
    </row>
    <row r="2330" spans="1:7" x14ac:dyDescent="0.3">
      <c r="A2330" s="26"/>
      <c r="B2330" s="26"/>
      <c r="C2330" s="29"/>
      <c r="D2330" s="29"/>
      <c r="E2330" s="29"/>
      <c r="F2330" s="29"/>
      <c r="G2330" s="29"/>
    </row>
    <row r="2331" spans="1:7" x14ac:dyDescent="0.3">
      <c r="A2331" s="26"/>
      <c r="B2331" s="26"/>
      <c r="C2331" s="29"/>
      <c r="D2331" s="29"/>
      <c r="E2331" s="29"/>
      <c r="F2331" s="29"/>
      <c r="G2331" s="29"/>
    </row>
    <row r="2332" spans="1:7" x14ac:dyDescent="0.3">
      <c r="A2332" s="26"/>
      <c r="B2332" s="26"/>
      <c r="C2332" s="29"/>
      <c r="D2332" s="29"/>
      <c r="E2332" s="29"/>
      <c r="F2332" s="29"/>
      <c r="G2332" s="29"/>
    </row>
    <row r="2333" spans="1:7" x14ac:dyDescent="0.3">
      <c r="A2333" s="26"/>
      <c r="B2333" s="26"/>
      <c r="C2333" s="29"/>
      <c r="D2333" s="29"/>
      <c r="E2333" s="29"/>
      <c r="F2333" s="29"/>
      <c r="G2333" s="29"/>
    </row>
    <row r="2334" spans="1:7" x14ac:dyDescent="0.3">
      <c r="A2334" s="26"/>
      <c r="B2334" s="26"/>
      <c r="C2334" s="29"/>
      <c r="D2334" s="29"/>
      <c r="E2334" s="29"/>
      <c r="F2334" s="29"/>
      <c r="G2334" s="29"/>
    </row>
    <row r="2335" spans="1:7" x14ac:dyDescent="0.3">
      <c r="A2335" s="26"/>
      <c r="B2335" s="26"/>
      <c r="C2335" s="29"/>
      <c r="D2335" s="29"/>
      <c r="E2335" s="29"/>
      <c r="F2335" s="29"/>
      <c r="G2335" s="29"/>
    </row>
    <row r="2336" spans="1:7" x14ac:dyDescent="0.3">
      <c r="A2336" s="26"/>
      <c r="B2336" s="26"/>
      <c r="C2336" s="29"/>
      <c r="D2336" s="29"/>
      <c r="E2336" s="29"/>
      <c r="F2336" s="29"/>
      <c r="G2336" s="29"/>
    </row>
    <row r="2337" spans="1:7" x14ac:dyDescent="0.3">
      <c r="A2337" s="26"/>
      <c r="B2337" s="26"/>
      <c r="C2337" s="29"/>
      <c r="D2337" s="29"/>
      <c r="E2337" s="29"/>
      <c r="F2337" s="29"/>
      <c r="G2337" s="29"/>
    </row>
    <row r="2338" spans="1:7" x14ac:dyDescent="0.3">
      <c r="A2338" s="26"/>
      <c r="B2338" s="26"/>
      <c r="C2338" s="29"/>
      <c r="D2338" s="29"/>
      <c r="E2338" s="29"/>
      <c r="F2338" s="29"/>
      <c r="G2338" s="29"/>
    </row>
    <row r="2339" spans="1:7" x14ac:dyDescent="0.3">
      <c r="A2339" s="26"/>
      <c r="B2339" s="26"/>
      <c r="C2339" s="29"/>
      <c r="D2339" s="29"/>
      <c r="E2339" s="29"/>
      <c r="F2339" s="29"/>
      <c r="G2339" s="29"/>
    </row>
    <row r="2340" spans="1:7" x14ac:dyDescent="0.3">
      <c r="A2340" s="26"/>
      <c r="B2340" s="26"/>
      <c r="C2340" s="29"/>
      <c r="D2340" s="29"/>
      <c r="E2340" s="29"/>
      <c r="F2340" s="29"/>
      <c r="G2340" s="29"/>
    </row>
    <row r="2341" spans="1:7" x14ac:dyDescent="0.3">
      <c r="A2341" s="26"/>
      <c r="B2341" s="26"/>
      <c r="C2341" s="29"/>
      <c r="D2341" s="29"/>
      <c r="E2341" s="29"/>
      <c r="F2341" s="29"/>
      <c r="G2341" s="29"/>
    </row>
    <row r="2342" spans="1:7" x14ac:dyDescent="0.3">
      <c r="A2342" s="26"/>
      <c r="B2342" s="26"/>
      <c r="C2342" s="29"/>
      <c r="D2342" s="29"/>
      <c r="E2342" s="29"/>
      <c r="F2342" s="29"/>
      <c r="G2342" s="29"/>
    </row>
    <row r="2343" spans="1:7" x14ac:dyDescent="0.3">
      <c r="A2343" s="26"/>
      <c r="B2343" s="26"/>
      <c r="C2343" s="29"/>
      <c r="D2343" s="29"/>
      <c r="E2343" s="29"/>
      <c r="F2343" s="29"/>
      <c r="G2343" s="29"/>
    </row>
    <row r="2344" spans="1:7" x14ac:dyDescent="0.3">
      <c r="A2344" s="26"/>
      <c r="B2344" s="26"/>
      <c r="C2344" s="29"/>
      <c r="D2344" s="29"/>
      <c r="E2344" s="29"/>
      <c r="F2344" s="29"/>
      <c r="G2344" s="29"/>
    </row>
    <row r="2345" spans="1:7" x14ac:dyDescent="0.3">
      <c r="A2345" s="26"/>
      <c r="B2345" s="26"/>
      <c r="C2345" s="29"/>
      <c r="D2345" s="29"/>
      <c r="E2345" s="29"/>
      <c r="F2345" s="29"/>
      <c r="G2345" s="29"/>
    </row>
    <row r="2346" spans="1:7" x14ac:dyDescent="0.3">
      <c r="A2346" s="26"/>
      <c r="B2346" s="26"/>
      <c r="C2346" s="29"/>
      <c r="D2346" s="29"/>
      <c r="E2346" s="29"/>
      <c r="F2346" s="29"/>
      <c r="G2346" s="29"/>
    </row>
    <row r="2347" spans="1:7" x14ac:dyDescent="0.3">
      <c r="A2347" s="26"/>
      <c r="B2347" s="26"/>
      <c r="C2347" s="29"/>
      <c r="D2347" s="29"/>
      <c r="E2347" s="29"/>
      <c r="F2347" s="29"/>
      <c r="G2347" s="29"/>
    </row>
    <row r="2348" spans="1:7" x14ac:dyDescent="0.3">
      <c r="A2348" s="26"/>
      <c r="B2348" s="26"/>
      <c r="C2348" s="29"/>
      <c r="D2348" s="29"/>
      <c r="E2348" s="29"/>
      <c r="F2348" s="29"/>
      <c r="G2348" s="29"/>
    </row>
    <row r="2349" spans="1:7" x14ac:dyDescent="0.3">
      <c r="A2349" s="26"/>
      <c r="B2349" s="26"/>
      <c r="C2349" s="29"/>
      <c r="D2349" s="29"/>
      <c r="E2349" s="29"/>
      <c r="F2349" s="29"/>
      <c r="G2349" s="29"/>
    </row>
    <row r="2350" spans="1:7" x14ac:dyDescent="0.3">
      <c r="A2350" s="26"/>
      <c r="B2350" s="26"/>
      <c r="C2350" s="29"/>
      <c r="D2350" s="29"/>
      <c r="E2350" s="29"/>
      <c r="F2350" s="29"/>
      <c r="G2350" s="29"/>
    </row>
    <row r="2351" spans="1:7" x14ac:dyDescent="0.3">
      <c r="A2351" s="26"/>
      <c r="B2351" s="26"/>
      <c r="C2351" s="29"/>
      <c r="D2351" s="29"/>
      <c r="E2351" s="29"/>
      <c r="F2351" s="29"/>
      <c r="G2351" s="29"/>
    </row>
    <row r="2352" spans="1:7" x14ac:dyDescent="0.3">
      <c r="A2352" s="26"/>
      <c r="B2352" s="26"/>
      <c r="C2352" s="29"/>
      <c r="D2352" s="29"/>
      <c r="E2352" s="29"/>
      <c r="F2352" s="29"/>
      <c r="G2352" s="29"/>
    </row>
    <row r="2353" spans="1:7" x14ac:dyDescent="0.3">
      <c r="A2353" s="26"/>
      <c r="B2353" s="26"/>
      <c r="C2353" s="29"/>
      <c r="D2353" s="29"/>
      <c r="E2353" s="29"/>
      <c r="F2353" s="29"/>
      <c r="G2353" s="29"/>
    </row>
    <row r="2354" spans="1:7" x14ac:dyDescent="0.3">
      <c r="A2354" s="26"/>
      <c r="B2354" s="26"/>
      <c r="C2354" s="29"/>
      <c r="D2354" s="29"/>
      <c r="E2354" s="29"/>
      <c r="F2354" s="29"/>
      <c r="G2354" s="29"/>
    </row>
    <row r="2355" spans="1:7" x14ac:dyDescent="0.3">
      <c r="A2355" s="26"/>
      <c r="B2355" s="26"/>
      <c r="C2355" s="29"/>
      <c r="D2355" s="29"/>
      <c r="E2355" s="29"/>
      <c r="F2355" s="29"/>
      <c r="G2355" s="29"/>
    </row>
    <row r="2356" spans="1:7" x14ac:dyDescent="0.3">
      <c r="A2356" s="26"/>
      <c r="B2356" s="26"/>
      <c r="C2356" s="29"/>
      <c r="D2356" s="29"/>
      <c r="E2356" s="29"/>
      <c r="F2356" s="29"/>
      <c r="G2356" s="29"/>
    </row>
    <row r="2357" spans="1:7" x14ac:dyDescent="0.3">
      <c r="A2357" s="26"/>
      <c r="B2357" s="26"/>
      <c r="C2357" s="29"/>
      <c r="D2357" s="29"/>
      <c r="E2357" s="29"/>
      <c r="F2357" s="29"/>
      <c r="G2357" s="29"/>
    </row>
    <row r="2358" spans="1:7" x14ac:dyDescent="0.3">
      <c r="A2358" s="26"/>
      <c r="B2358" s="26"/>
      <c r="C2358" s="29"/>
      <c r="D2358" s="29"/>
      <c r="E2358" s="29"/>
      <c r="F2358" s="29"/>
      <c r="G2358" s="29"/>
    </row>
    <row r="2359" spans="1:7" x14ac:dyDescent="0.3">
      <c r="A2359" s="26"/>
      <c r="B2359" s="26"/>
      <c r="C2359" s="29"/>
      <c r="D2359" s="29"/>
      <c r="E2359" s="29"/>
      <c r="F2359" s="29"/>
      <c r="G2359" s="29"/>
    </row>
    <row r="2360" spans="1:7" x14ac:dyDescent="0.3">
      <c r="A2360" s="26"/>
      <c r="B2360" s="26"/>
      <c r="C2360" s="29"/>
      <c r="D2360" s="29"/>
      <c r="E2360" s="29"/>
      <c r="F2360" s="29"/>
      <c r="G2360" s="29"/>
    </row>
    <row r="2361" spans="1:7" x14ac:dyDescent="0.3">
      <c r="A2361" s="26"/>
      <c r="B2361" s="26"/>
      <c r="C2361" s="29"/>
      <c r="D2361" s="29"/>
      <c r="E2361" s="29"/>
      <c r="F2361" s="29"/>
      <c r="G2361" s="29"/>
    </row>
    <row r="2362" spans="1:7" x14ac:dyDescent="0.3">
      <c r="A2362" s="26"/>
      <c r="B2362" s="26"/>
      <c r="C2362" s="29"/>
      <c r="D2362" s="29"/>
      <c r="E2362" s="29"/>
      <c r="F2362" s="29"/>
      <c r="G2362" s="29"/>
    </row>
    <row r="2363" spans="1:7" x14ac:dyDescent="0.3">
      <c r="A2363" s="26"/>
      <c r="B2363" s="26"/>
      <c r="C2363" s="29"/>
      <c r="D2363" s="29"/>
      <c r="E2363" s="29"/>
      <c r="F2363" s="29"/>
      <c r="G2363" s="29"/>
    </row>
    <row r="2364" spans="1:7" x14ac:dyDescent="0.3">
      <c r="A2364" s="26"/>
      <c r="B2364" s="26"/>
      <c r="C2364" s="29"/>
      <c r="D2364" s="29"/>
      <c r="E2364" s="29"/>
      <c r="F2364" s="29"/>
      <c r="G2364" s="29"/>
    </row>
    <row r="2365" spans="1:7" x14ac:dyDescent="0.3">
      <c r="A2365" s="26"/>
      <c r="B2365" s="26"/>
      <c r="C2365" s="29"/>
      <c r="D2365" s="29"/>
      <c r="E2365" s="29"/>
      <c r="F2365" s="29"/>
      <c r="G2365" s="29"/>
    </row>
    <row r="2366" spans="1:7" x14ac:dyDescent="0.3">
      <c r="A2366" s="26"/>
      <c r="B2366" s="26"/>
      <c r="C2366" s="29"/>
      <c r="D2366" s="29"/>
      <c r="E2366" s="29"/>
      <c r="F2366" s="29"/>
      <c r="G2366" s="29"/>
    </row>
    <row r="2367" spans="1:7" x14ac:dyDescent="0.3">
      <c r="A2367" s="26"/>
      <c r="B2367" s="26"/>
      <c r="C2367" s="29"/>
      <c r="D2367" s="29"/>
      <c r="E2367" s="29"/>
      <c r="F2367" s="29"/>
      <c r="G2367" s="29"/>
    </row>
    <row r="2368" spans="1:7" x14ac:dyDescent="0.3">
      <c r="A2368" s="26"/>
      <c r="B2368" s="26"/>
      <c r="C2368" s="29"/>
      <c r="D2368" s="29"/>
      <c r="E2368" s="29"/>
      <c r="F2368" s="29"/>
      <c r="G2368" s="29"/>
    </row>
    <row r="2369" spans="1:7" x14ac:dyDescent="0.3">
      <c r="A2369" s="26"/>
      <c r="B2369" s="26"/>
      <c r="C2369" s="29"/>
      <c r="D2369" s="29"/>
      <c r="E2369" s="29"/>
      <c r="F2369" s="29"/>
      <c r="G2369" s="29"/>
    </row>
    <row r="2370" spans="1:7" x14ac:dyDescent="0.3">
      <c r="A2370" s="26"/>
      <c r="B2370" s="26"/>
      <c r="C2370" s="29"/>
      <c r="D2370" s="29"/>
      <c r="E2370" s="29"/>
      <c r="F2370" s="29"/>
      <c r="G2370" s="29"/>
    </row>
    <row r="2371" spans="1:7" x14ac:dyDescent="0.3">
      <c r="A2371" s="26"/>
      <c r="B2371" s="26"/>
      <c r="C2371" s="29"/>
      <c r="D2371" s="29"/>
      <c r="E2371" s="29"/>
      <c r="F2371" s="29"/>
      <c r="G2371" s="29"/>
    </row>
    <row r="2372" spans="1:7" x14ac:dyDescent="0.3">
      <c r="A2372" s="26"/>
      <c r="B2372" s="26"/>
      <c r="C2372" s="29"/>
      <c r="D2372" s="29"/>
      <c r="E2372" s="29"/>
      <c r="F2372" s="29"/>
      <c r="G2372" s="29"/>
    </row>
    <row r="2373" spans="1:7" x14ac:dyDescent="0.3">
      <c r="A2373" s="26"/>
      <c r="B2373" s="26"/>
      <c r="C2373" s="29"/>
      <c r="D2373" s="29"/>
      <c r="E2373" s="29"/>
      <c r="F2373" s="29"/>
      <c r="G2373" s="29"/>
    </row>
    <row r="2374" spans="1:7" x14ac:dyDescent="0.3">
      <c r="A2374" s="26"/>
      <c r="B2374" s="26"/>
      <c r="C2374" s="29"/>
      <c r="D2374" s="29"/>
      <c r="E2374" s="29"/>
      <c r="F2374" s="29"/>
      <c r="G2374" s="29"/>
    </row>
    <row r="2375" spans="1:7" x14ac:dyDescent="0.3">
      <c r="A2375" s="26"/>
      <c r="B2375" s="26"/>
      <c r="C2375" s="29"/>
      <c r="D2375" s="29"/>
      <c r="E2375" s="29"/>
      <c r="F2375" s="29"/>
      <c r="G2375" s="29"/>
    </row>
    <row r="2376" spans="1:7" x14ac:dyDescent="0.3">
      <c r="A2376" s="26"/>
      <c r="B2376" s="26"/>
      <c r="C2376" s="29"/>
      <c r="D2376" s="29"/>
      <c r="E2376" s="29"/>
      <c r="F2376" s="29"/>
      <c r="G2376" s="29"/>
    </row>
    <row r="2377" spans="1:7" x14ac:dyDescent="0.3">
      <c r="A2377" s="26"/>
      <c r="B2377" s="26"/>
      <c r="C2377" s="29"/>
      <c r="D2377" s="29"/>
      <c r="E2377" s="29"/>
      <c r="F2377" s="29"/>
      <c r="G2377" s="29"/>
    </row>
    <row r="2378" spans="1:7" x14ac:dyDescent="0.3">
      <c r="A2378" s="26"/>
      <c r="B2378" s="26"/>
      <c r="C2378" s="29"/>
      <c r="D2378" s="29"/>
      <c r="E2378" s="29"/>
      <c r="F2378" s="29"/>
      <c r="G2378" s="29"/>
    </row>
    <row r="2379" spans="1:7" x14ac:dyDescent="0.3">
      <c r="A2379" s="26"/>
      <c r="B2379" s="26"/>
      <c r="C2379" s="29"/>
      <c r="D2379" s="29"/>
      <c r="E2379" s="29"/>
      <c r="F2379" s="29"/>
      <c r="G2379" s="29"/>
    </row>
    <row r="2380" spans="1:7" x14ac:dyDescent="0.3">
      <c r="A2380" s="26"/>
      <c r="B2380" s="26"/>
      <c r="C2380" s="29"/>
      <c r="D2380" s="29"/>
      <c r="E2380" s="29"/>
      <c r="F2380" s="29"/>
      <c r="G2380" s="29"/>
    </row>
    <row r="2381" spans="1:7" x14ac:dyDescent="0.3">
      <c r="A2381" s="26"/>
      <c r="B2381" s="26"/>
      <c r="C2381" s="29"/>
      <c r="D2381" s="29"/>
      <c r="E2381" s="29"/>
      <c r="F2381" s="29"/>
      <c r="G2381" s="29"/>
    </row>
    <row r="2382" spans="1:7" x14ac:dyDescent="0.3">
      <c r="A2382" s="26"/>
      <c r="B2382" s="26"/>
      <c r="C2382" s="29"/>
      <c r="D2382" s="29"/>
      <c r="E2382" s="29"/>
      <c r="F2382" s="29"/>
      <c r="G2382" s="29"/>
    </row>
    <row r="2383" spans="1:7" x14ac:dyDescent="0.3">
      <c r="A2383" s="26"/>
      <c r="B2383" s="26"/>
      <c r="C2383" s="29"/>
      <c r="D2383" s="29"/>
      <c r="E2383" s="29"/>
      <c r="F2383" s="29"/>
      <c r="G2383" s="29"/>
    </row>
    <row r="2384" spans="1:7" x14ac:dyDescent="0.3">
      <c r="A2384" s="26"/>
      <c r="B2384" s="26"/>
      <c r="C2384" s="29"/>
      <c r="D2384" s="29"/>
      <c r="E2384" s="29"/>
      <c r="F2384" s="29"/>
      <c r="G2384" s="29"/>
    </row>
    <row r="2385" spans="1:7" x14ac:dyDescent="0.3">
      <c r="A2385" s="26"/>
      <c r="B2385" s="26"/>
      <c r="C2385" s="29"/>
      <c r="D2385" s="29"/>
      <c r="E2385" s="29"/>
      <c r="F2385" s="29"/>
      <c r="G2385" s="29"/>
    </row>
    <row r="2386" spans="1:7" x14ac:dyDescent="0.3">
      <c r="A2386" s="26"/>
      <c r="B2386" s="26"/>
      <c r="C2386" s="29"/>
      <c r="D2386" s="29"/>
      <c r="E2386" s="29"/>
      <c r="F2386" s="29"/>
      <c r="G2386" s="29"/>
    </row>
    <row r="2387" spans="1:7" x14ac:dyDescent="0.3">
      <c r="A2387" s="26"/>
      <c r="B2387" s="26"/>
      <c r="C2387" s="29"/>
      <c r="D2387" s="29"/>
      <c r="E2387" s="29"/>
      <c r="F2387" s="29"/>
      <c r="G2387" s="29"/>
    </row>
    <row r="2388" spans="1:7" x14ac:dyDescent="0.3">
      <c r="A2388" s="26"/>
      <c r="B2388" s="26"/>
      <c r="C2388" s="29"/>
      <c r="D2388" s="29"/>
      <c r="E2388" s="29"/>
      <c r="F2388" s="29"/>
      <c r="G2388" s="29"/>
    </row>
    <row r="2389" spans="1:7" x14ac:dyDescent="0.3">
      <c r="A2389" s="26"/>
      <c r="B2389" s="26"/>
      <c r="C2389" s="29"/>
      <c r="D2389" s="29"/>
      <c r="E2389" s="29"/>
      <c r="F2389" s="29"/>
      <c r="G2389" s="29"/>
    </row>
    <row r="2390" spans="1:7" x14ac:dyDescent="0.3">
      <c r="A2390" s="26"/>
      <c r="B2390" s="26"/>
      <c r="C2390" s="29"/>
      <c r="D2390" s="29"/>
      <c r="E2390" s="29"/>
      <c r="F2390" s="29"/>
      <c r="G2390" s="29"/>
    </row>
    <row r="2391" spans="1:7" x14ac:dyDescent="0.3">
      <c r="A2391" s="26"/>
      <c r="B2391" s="26"/>
      <c r="C2391" s="29"/>
      <c r="D2391" s="29"/>
      <c r="E2391" s="29"/>
      <c r="F2391" s="29"/>
      <c r="G2391" s="29"/>
    </row>
    <row r="2392" spans="1:7" x14ac:dyDescent="0.3">
      <c r="A2392" s="26"/>
      <c r="B2392" s="26"/>
      <c r="C2392" s="29"/>
      <c r="D2392" s="29"/>
      <c r="E2392" s="29"/>
      <c r="F2392" s="29"/>
      <c r="G2392" s="29"/>
    </row>
    <row r="2393" spans="1:7" x14ac:dyDescent="0.3">
      <c r="A2393" s="26"/>
      <c r="B2393" s="26"/>
      <c r="C2393" s="29"/>
      <c r="D2393" s="29"/>
      <c r="E2393" s="29"/>
      <c r="F2393" s="29"/>
      <c r="G2393" s="29"/>
    </row>
    <row r="2394" spans="1:7" x14ac:dyDescent="0.3">
      <c r="A2394" s="26"/>
      <c r="B2394" s="26"/>
      <c r="C2394" s="29"/>
      <c r="D2394" s="29"/>
      <c r="E2394" s="29"/>
      <c r="F2394" s="29"/>
      <c r="G2394" s="29"/>
    </row>
    <row r="2395" spans="1:7" x14ac:dyDescent="0.3">
      <c r="A2395" s="26"/>
      <c r="B2395" s="26"/>
      <c r="C2395" s="29"/>
      <c r="D2395" s="29"/>
      <c r="E2395" s="29"/>
      <c r="F2395" s="29"/>
      <c r="G2395" s="29"/>
    </row>
    <row r="2396" spans="1:7" x14ac:dyDescent="0.3">
      <c r="A2396" s="26"/>
      <c r="B2396" s="26"/>
      <c r="C2396" s="29"/>
      <c r="D2396" s="29"/>
      <c r="E2396" s="29"/>
      <c r="F2396" s="29"/>
      <c r="G2396" s="29"/>
    </row>
    <row r="2397" spans="1:7" x14ac:dyDescent="0.3">
      <c r="A2397" s="26"/>
      <c r="B2397" s="26"/>
      <c r="C2397" s="29"/>
      <c r="D2397" s="29"/>
      <c r="E2397" s="29"/>
      <c r="F2397" s="29"/>
      <c r="G2397" s="29"/>
    </row>
    <row r="2398" spans="1:7" x14ac:dyDescent="0.3">
      <c r="A2398" s="26"/>
      <c r="B2398" s="26"/>
      <c r="C2398" s="29"/>
      <c r="D2398" s="29"/>
      <c r="E2398" s="29"/>
      <c r="F2398" s="29"/>
      <c r="G2398" s="29"/>
    </row>
    <row r="2399" spans="1:7" x14ac:dyDescent="0.3">
      <c r="A2399" s="26"/>
      <c r="B2399" s="26"/>
      <c r="C2399" s="29"/>
      <c r="D2399" s="29"/>
      <c r="E2399" s="29"/>
      <c r="F2399" s="29"/>
      <c r="G2399" s="29"/>
    </row>
    <row r="2400" spans="1:7" x14ac:dyDescent="0.3">
      <c r="A2400" s="26"/>
      <c r="B2400" s="26"/>
      <c r="C2400" s="29"/>
      <c r="D2400" s="29"/>
      <c r="E2400" s="29"/>
      <c r="F2400" s="29"/>
      <c r="G2400" s="29"/>
    </row>
    <row r="2401" spans="1:7" x14ac:dyDescent="0.3">
      <c r="A2401" s="26"/>
      <c r="B2401" s="26"/>
      <c r="C2401" s="29"/>
      <c r="D2401" s="29"/>
      <c r="E2401" s="29"/>
      <c r="F2401" s="29"/>
      <c r="G2401" s="29"/>
    </row>
    <row r="2402" spans="1:7" x14ac:dyDescent="0.3">
      <c r="A2402" s="26"/>
      <c r="B2402" s="26"/>
      <c r="C2402" s="29"/>
      <c r="D2402" s="29"/>
      <c r="E2402" s="29"/>
      <c r="F2402" s="29"/>
      <c r="G2402" s="29"/>
    </row>
    <row r="2403" spans="1:7" x14ac:dyDescent="0.3">
      <c r="A2403" s="26"/>
      <c r="B2403" s="26"/>
      <c r="C2403" s="29"/>
      <c r="D2403" s="29"/>
      <c r="E2403" s="29"/>
      <c r="F2403" s="29"/>
      <c r="G2403" s="29"/>
    </row>
    <row r="2404" spans="1:7" x14ac:dyDescent="0.3">
      <c r="A2404" s="26"/>
      <c r="B2404" s="26"/>
      <c r="C2404" s="29"/>
      <c r="D2404" s="29"/>
      <c r="E2404" s="29"/>
      <c r="F2404" s="29"/>
      <c r="G2404" s="29"/>
    </row>
    <row r="2405" spans="1:7" x14ac:dyDescent="0.3">
      <c r="A2405" s="26"/>
      <c r="B2405" s="26"/>
      <c r="C2405" s="29"/>
      <c r="D2405" s="29"/>
      <c r="E2405" s="29"/>
      <c r="F2405" s="29"/>
      <c r="G2405" s="29"/>
    </row>
    <row r="2406" spans="1:7" x14ac:dyDescent="0.3">
      <c r="A2406" s="26"/>
      <c r="B2406" s="26"/>
      <c r="C2406" s="29"/>
      <c r="D2406" s="29"/>
      <c r="E2406" s="29"/>
      <c r="F2406" s="29"/>
      <c r="G2406" s="29"/>
    </row>
    <row r="2407" spans="1:7" x14ac:dyDescent="0.3">
      <c r="A2407" s="26"/>
      <c r="B2407" s="26"/>
      <c r="C2407" s="29"/>
      <c r="D2407" s="29"/>
      <c r="E2407" s="29"/>
      <c r="F2407" s="29"/>
      <c r="G2407" s="29"/>
    </row>
    <row r="2408" spans="1:7" x14ac:dyDescent="0.3">
      <c r="A2408" s="26"/>
      <c r="B2408" s="26"/>
      <c r="C2408" s="29"/>
      <c r="D2408" s="29"/>
      <c r="E2408" s="29"/>
      <c r="F2408" s="29"/>
      <c r="G2408" s="29"/>
    </row>
    <row r="2409" spans="1:7" x14ac:dyDescent="0.3">
      <c r="A2409" s="26"/>
      <c r="B2409" s="26"/>
      <c r="C2409" s="29"/>
      <c r="D2409" s="29"/>
      <c r="E2409" s="29"/>
      <c r="F2409" s="29"/>
      <c r="G2409" s="29"/>
    </row>
    <row r="2410" spans="1:7" x14ac:dyDescent="0.3">
      <c r="A2410" s="26"/>
      <c r="B2410" s="26"/>
      <c r="C2410" s="29"/>
      <c r="D2410" s="29"/>
      <c r="E2410" s="29"/>
      <c r="F2410" s="29"/>
      <c r="G2410" s="29"/>
    </row>
    <row r="2411" spans="1:7" x14ac:dyDescent="0.3">
      <c r="A2411" s="26"/>
      <c r="B2411" s="26"/>
      <c r="C2411" s="29"/>
      <c r="D2411" s="29"/>
      <c r="E2411" s="29"/>
      <c r="F2411" s="29"/>
      <c r="G2411" s="29"/>
    </row>
    <row r="2412" spans="1:7" x14ac:dyDescent="0.3">
      <c r="A2412" s="26"/>
      <c r="B2412" s="26"/>
      <c r="C2412" s="29"/>
      <c r="D2412" s="29"/>
      <c r="E2412" s="29"/>
      <c r="F2412" s="29"/>
      <c r="G2412" s="29"/>
    </row>
    <row r="2413" spans="1:7" x14ac:dyDescent="0.3">
      <c r="A2413" s="26"/>
      <c r="B2413" s="26"/>
      <c r="C2413" s="29"/>
      <c r="D2413" s="29"/>
      <c r="E2413" s="29"/>
      <c r="F2413" s="29"/>
      <c r="G2413" s="29"/>
    </row>
    <row r="2414" spans="1:7" x14ac:dyDescent="0.3">
      <c r="A2414" s="26"/>
      <c r="B2414" s="26"/>
      <c r="C2414" s="29"/>
      <c r="D2414" s="29"/>
      <c r="E2414" s="29"/>
      <c r="F2414" s="29"/>
      <c r="G2414" s="29"/>
    </row>
    <row r="2415" spans="1:7" x14ac:dyDescent="0.3">
      <c r="A2415" s="26"/>
      <c r="B2415" s="26"/>
      <c r="C2415" s="29"/>
      <c r="D2415" s="29"/>
      <c r="E2415" s="29"/>
      <c r="F2415" s="29"/>
      <c r="G2415" s="29"/>
    </row>
    <row r="2416" spans="1:7" x14ac:dyDescent="0.3">
      <c r="A2416" s="26"/>
      <c r="B2416" s="26"/>
      <c r="C2416" s="29"/>
      <c r="D2416" s="29"/>
      <c r="E2416" s="29"/>
      <c r="F2416" s="29"/>
      <c r="G2416" s="29"/>
    </row>
    <row r="2417" spans="1:7" x14ac:dyDescent="0.3">
      <c r="A2417" s="26"/>
      <c r="B2417" s="26"/>
      <c r="C2417" s="29"/>
      <c r="D2417" s="29"/>
      <c r="E2417" s="29"/>
      <c r="F2417" s="29"/>
      <c r="G2417" s="29"/>
    </row>
    <row r="2418" spans="1:7" x14ac:dyDescent="0.3">
      <c r="A2418" s="26"/>
      <c r="B2418" s="26"/>
      <c r="C2418" s="29"/>
      <c r="D2418" s="29"/>
      <c r="E2418" s="29"/>
      <c r="F2418" s="29"/>
      <c r="G2418" s="29"/>
    </row>
    <row r="2419" spans="1:7" x14ac:dyDescent="0.3">
      <c r="A2419" s="26"/>
      <c r="B2419" s="26"/>
      <c r="C2419" s="29"/>
      <c r="D2419" s="29"/>
      <c r="E2419" s="29"/>
      <c r="F2419" s="29"/>
      <c r="G2419" s="29"/>
    </row>
    <row r="2420" spans="1:7" x14ac:dyDescent="0.3">
      <c r="A2420" s="26"/>
      <c r="B2420" s="26"/>
      <c r="C2420" s="29"/>
      <c r="D2420" s="29"/>
      <c r="E2420" s="29"/>
      <c r="F2420" s="29"/>
      <c r="G2420" s="29"/>
    </row>
    <row r="2421" spans="1:7" x14ac:dyDescent="0.3">
      <c r="A2421" s="26"/>
      <c r="B2421" s="26"/>
      <c r="C2421" s="29"/>
      <c r="D2421" s="29"/>
      <c r="E2421" s="29"/>
      <c r="F2421" s="29"/>
      <c r="G2421" s="29"/>
    </row>
    <row r="2422" spans="1:7" x14ac:dyDescent="0.3">
      <c r="A2422" s="26"/>
      <c r="B2422" s="26"/>
      <c r="C2422" s="29"/>
      <c r="D2422" s="29"/>
      <c r="E2422" s="29"/>
      <c r="F2422" s="29"/>
      <c r="G2422" s="29"/>
    </row>
    <row r="2423" spans="1:7" x14ac:dyDescent="0.3">
      <c r="A2423" s="26"/>
      <c r="B2423" s="26"/>
      <c r="C2423" s="29"/>
      <c r="D2423" s="29"/>
      <c r="E2423" s="29"/>
      <c r="F2423" s="29"/>
      <c r="G2423" s="29"/>
    </row>
    <row r="2424" spans="1:7" x14ac:dyDescent="0.3">
      <c r="A2424" s="26"/>
      <c r="B2424" s="26"/>
      <c r="C2424" s="29"/>
      <c r="D2424" s="29"/>
      <c r="E2424" s="29"/>
      <c r="F2424" s="29"/>
      <c r="G2424" s="29"/>
    </row>
    <row r="2425" spans="1:7" x14ac:dyDescent="0.3">
      <c r="A2425" s="26"/>
      <c r="B2425" s="26"/>
      <c r="C2425" s="29"/>
      <c r="D2425" s="29"/>
      <c r="E2425" s="29"/>
      <c r="F2425" s="29"/>
      <c r="G2425" s="29"/>
    </row>
    <row r="2426" spans="1:7" x14ac:dyDescent="0.3">
      <c r="A2426" s="26"/>
      <c r="B2426" s="26"/>
      <c r="C2426" s="29"/>
      <c r="D2426" s="29"/>
      <c r="E2426" s="29"/>
      <c r="F2426" s="29"/>
      <c r="G2426" s="29"/>
    </row>
    <row r="2427" spans="1:7" x14ac:dyDescent="0.3">
      <c r="A2427" s="26"/>
      <c r="B2427" s="26"/>
      <c r="C2427" s="29"/>
      <c r="D2427" s="29"/>
      <c r="E2427" s="29"/>
      <c r="F2427" s="29"/>
      <c r="G2427" s="29"/>
    </row>
    <row r="2428" spans="1:7" x14ac:dyDescent="0.3">
      <c r="A2428" s="26"/>
      <c r="B2428" s="26"/>
      <c r="C2428" s="29"/>
      <c r="D2428" s="29"/>
      <c r="E2428" s="29"/>
      <c r="F2428" s="29"/>
      <c r="G2428" s="29"/>
    </row>
    <row r="2429" spans="1:7" x14ac:dyDescent="0.3">
      <c r="A2429" s="26"/>
      <c r="B2429" s="26"/>
      <c r="C2429" s="29"/>
      <c r="D2429" s="29"/>
      <c r="E2429" s="29"/>
      <c r="F2429" s="29"/>
      <c r="G2429" s="29"/>
    </row>
    <row r="2430" spans="1:7" x14ac:dyDescent="0.3">
      <c r="A2430" s="26"/>
      <c r="B2430" s="26"/>
      <c r="C2430" s="29"/>
      <c r="D2430" s="29"/>
      <c r="E2430" s="29"/>
      <c r="F2430" s="29"/>
      <c r="G2430" s="29"/>
    </row>
    <row r="2431" spans="1:7" x14ac:dyDescent="0.3">
      <c r="A2431" s="26"/>
      <c r="B2431" s="26"/>
      <c r="C2431" s="29"/>
      <c r="D2431" s="29"/>
      <c r="E2431" s="29"/>
      <c r="F2431" s="29"/>
      <c r="G2431" s="29"/>
    </row>
    <row r="2432" spans="1:7" x14ac:dyDescent="0.3">
      <c r="A2432" s="26"/>
      <c r="B2432" s="26"/>
      <c r="C2432" s="29"/>
      <c r="D2432" s="29"/>
      <c r="E2432" s="29"/>
      <c r="F2432" s="29"/>
      <c r="G2432" s="29"/>
    </row>
    <row r="2433" spans="1:7" x14ac:dyDescent="0.3">
      <c r="A2433" s="26"/>
      <c r="B2433" s="26"/>
      <c r="C2433" s="29"/>
      <c r="D2433" s="29"/>
      <c r="E2433" s="29"/>
      <c r="F2433" s="29"/>
      <c r="G2433" s="29"/>
    </row>
    <row r="2434" spans="1:7" x14ac:dyDescent="0.3">
      <c r="A2434" s="26"/>
      <c r="B2434" s="26"/>
      <c r="C2434" s="29"/>
      <c r="D2434" s="29"/>
      <c r="E2434" s="29"/>
      <c r="F2434" s="29"/>
      <c r="G2434" s="29"/>
    </row>
    <row r="2435" spans="1:7" x14ac:dyDescent="0.3">
      <c r="A2435" s="26"/>
      <c r="B2435" s="26"/>
      <c r="C2435" s="29"/>
      <c r="D2435" s="29"/>
      <c r="E2435" s="29"/>
      <c r="F2435" s="29"/>
      <c r="G2435" s="29"/>
    </row>
    <row r="2436" spans="1:7" x14ac:dyDescent="0.3">
      <c r="A2436" s="26"/>
      <c r="B2436" s="26"/>
      <c r="C2436" s="29"/>
      <c r="D2436" s="29"/>
      <c r="E2436" s="29"/>
      <c r="F2436" s="29"/>
      <c r="G2436" s="29"/>
    </row>
    <row r="2437" spans="1:7" x14ac:dyDescent="0.3">
      <c r="A2437" s="26"/>
      <c r="B2437" s="26"/>
      <c r="C2437" s="29"/>
      <c r="D2437" s="29"/>
      <c r="E2437" s="29"/>
      <c r="F2437" s="29"/>
      <c r="G2437" s="29"/>
    </row>
    <row r="2438" spans="1:7" x14ac:dyDescent="0.3">
      <c r="A2438" s="26"/>
      <c r="B2438" s="26"/>
      <c r="C2438" s="29"/>
      <c r="D2438" s="29"/>
      <c r="E2438" s="29"/>
      <c r="F2438" s="29"/>
      <c r="G2438" s="29"/>
    </row>
    <row r="2439" spans="1:7" x14ac:dyDescent="0.3">
      <c r="A2439" s="26"/>
      <c r="B2439" s="26"/>
      <c r="C2439" s="29"/>
      <c r="D2439" s="29"/>
      <c r="E2439" s="29"/>
      <c r="F2439" s="29"/>
      <c r="G2439" s="29"/>
    </row>
    <row r="2440" spans="1:7" x14ac:dyDescent="0.3">
      <c r="A2440" s="26"/>
      <c r="B2440" s="26"/>
      <c r="C2440" s="29"/>
      <c r="D2440" s="29"/>
      <c r="E2440" s="29"/>
      <c r="F2440" s="29"/>
      <c r="G2440" s="29"/>
    </row>
    <row r="2441" spans="1:7" x14ac:dyDescent="0.3">
      <c r="A2441" s="26"/>
      <c r="B2441" s="26"/>
      <c r="C2441" s="29"/>
      <c r="D2441" s="29"/>
      <c r="E2441" s="29"/>
      <c r="F2441" s="29"/>
      <c r="G2441" s="29"/>
    </row>
    <row r="2442" spans="1:7" x14ac:dyDescent="0.3">
      <c r="A2442" s="26"/>
      <c r="B2442" s="26"/>
      <c r="C2442" s="29"/>
      <c r="D2442" s="29"/>
      <c r="E2442" s="29"/>
      <c r="F2442" s="29"/>
      <c r="G2442" s="29"/>
    </row>
    <row r="2443" spans="1:7" x14ac:dyDescent="0.3">
      <c r="A2443" s="26"/>
      <c r="B2443" s="26"/>
      <c r="C2443" s="29"/>
      <c r="D2443" s="29"/>
      <c r="E2443" s="29"/>
      <c r="F2443" s="29"/>
      <c r="G2443" s="29"/>
    </row>
    <row r="2444" spans="1:7" x14ac:dyDescent="0.3">
      <c r="A2444" s="26"/>
      <c r="B2444" s="26"/>
      <c r="C2444" s="29"/>
      <c r="D2444" s="29"/>
      <c r="E2444" s="29"/>
      <c r="F2444" s="29"/>
      <c r="G2444" s="29"/>
    </row>
    <row r="2445" spans="1:7" x14ac:dyDescent="0.3">
      <c r="A2445" s="26"/>
      <c r="B2445" s="26"/>
      <c r="C2445" s="29"/>
      <c r="D2445" s="29"/>
      <c r="E2445" s="29"/>
      <c r="F2445" s="29"/>
      <c r="G2445" s="29"/>
    </row>
    <row r="2446" spans="1:7" x14ac:dyDescent="0.3">
      <c r="A2446" s="26"/>
      <c r="B2446" s="26"/>
      <c r="C2446" s="29"/>
      <c r="D2446" s="29"/>
      <c r="E2446" s="29"/>
      <c r="F2446" s="29"/>
      <c r="G2446" s="29"/>
    </row>
    <row r="2447" spans="1:7" x14ac:dyDescent="0.3">
      <c r="A2447" s="26"/>
      <c r="B2447" s="26"/>
      <c r="C2447" s="29"/>
      <c r="D2447" s="29"/>
      <c r="E2447" s="29"/>
      <c r="F2447" s="29"/>
      <c r="G2447" s="29"/>
    </row>
    <row r="2448" spans="1:7" x14ac:dyDescent="0.3">
      <c r="A2448" s="26"/>
      <c r="B2448" s="26"/>
      <c r="C2448" s="29"/>
      <c r="D2448" s="29"/>
      <c r="E2448" s="29"/>
      <c r="F2448" s="29"/>
      <c r="G2448" s="29"/>
    </row>
    <row r="2449" spans="1:7" x14ac:dyDescent="0.3">
      <c r="A2449" s="26"/>
      <c r="B2449" s="26"/>
      <c r="C2449" s="29"/>
      <c r="D2449" s="29"/>
      <c r="E2449" s="29"/>
      <c r="F2449" s="29"/>
      <c r="G2449" s="29"/>
    </row>
    <row r="2450" spans="1:7" x14ac:dyDescent="0.3">
      <c r="A2450" s="26"/>
      <c r="B2450" s="26"/>
      <c r="C2450" s="29"/>
      <c r="D2450" s="29"/>
      <c r="E2450" s="29"/>
      <c r="F2450" s="29"/>
      <c r="G2450" s="29"/>
    </row>
    <row r="2451" spans="1:7" x14ac:dyDescent="0.3">
      <c r="A2451" s="26"/>
      <c r="B2451" s="26"/>
      <c r="C2451" s="29"/>
      <c r="D2451" s="29"/>
      <c r="E2451" s="29"/>
      <c r="F2451" s="29"/>
      <c r="G2451" s="29"/>
    </row>
    <row r="2452" spans="1:7" x14ac:dyDescent="0.3">
      <c r="A2452" s="26"/>
      <c r="B2452" s="26"/>
      <c r="C2452" s="29"/>
      <c r="D2452" s="29"/>
      <c r="E2452" s="29"/>
      <c r="F2452" s="29"/>
      <c r="G2452" s="29"/>
    </row>
    <row r="2453" spans="1:7" x14ac:dyDescent="0.3">
      <c r="A2453" s="26"/>
      <c r="B2453" s="26"/>
      <c r="C2453" s="29"/>
      <c r="D2453" s="29"/>
      <c r="E2453" s="29"/>
      <c r="F2453" s="29"/>
      <c r="G2453" s="29"/>
    </row>
    <row r="2454" spans="1:7" x14ac:dyDescent="0.3">
      <c r="A2454" s="26"/>
      <c r="B2454" s="26"/>
      <c r="C2454" s="29"/>
      <c r="D2454" s="29"/>
      <c r="E2454" s="29"/>
      <c r="F2454" s="29"/>
      <c r="G2454" s="29"/>
    </row>
    <row r="2455" spans="1:7" x14ac:dyDescent="0.3">
      <c r="A2455" s="26"/>
      <c r="B2455" s="26"/>
      <c r="C2455" s="29"/>
      <c r="D2455" s="29"/>
      <c r="E2455" s="29"/>
      <c r="F2455" s="29"/>
      <c r="G2455" s="29"/>
    </row>
    <row r="2456" spans="1:7" x14ac:dyDescent="0.3">
      <c r="A2456" s="26"/>
      <c r="B2456" s="26"/>
      <c r="C2456" s="29"/>
      <c r="D2456" s="29"/>
      <c r="E2456" s="29"/>
      <c r="F2456" s="29"/>
      <c r="G2456" s="29"/>
    </row>
    <row r="2457" spans="1:7" x14ac:dyDescent="0.3">
      <c r="A2457" s="26"/>
      <c r="B2457" s="26"/>
      <c r="C2457" s="29"/>
      <c r="D2457" s="29"/>
      <c r="E2457" s="29"/>
      <c r="F2457" s="29"/>
      <c r="G2457" s="29"/>
    </row>
    <row r="2458" spans="1:7" x14ac:dyDescent="0.3">
      <c r="A2458" s="26"/>
      <c r="B2458" s="26"/>
      <c r="C2458" s="29"/>
      <c r="D2458" s="29"/>
      <c r="E2458" s="29"/>
      <c r="F2458" s="29"/>
      <c r="G2458" s="29"/>
    </row>
    <row r="2459" spans="1:7" x14ac:dyDescent="0.3">
      <c r="A2459" s="26"/>
      <c r="B2459" s="26"/>
      <c r="C2459" s="29"/>
      <c r="D2459" s="29"/>
      <c r="E2459" s="29"/>
      <c r="F2459" s="29"/>
      <c r="G2459" s="29"/>
    </row>
    <row r="2460" spans="1:7" x14ac:dyDescent="0.3">
      <c r="A2460" s="26"/>
      <c r="B2460" s="26"/>
      <c r="C2460" s="29"/>
      <c r="D2460" s="29"/>
      <c r="E2460" s="29"/>
      <c r="F2460" s="29"/>
      <c r="G2460" s="29"/>
    </row>
    <row r="2461" spans="1:7" x14ac:dyDescent="0.3">
      <c r="A2461" s="26"/>
      <c r="B2461" s="26"/>
      <c r="C2461" s="29"/>
      <c r="D2461" s="29"/>
      <c r="E2461" s="29"/>
      <c r="F2461" s="29"/>
      <c r="G2461" s="29"/>
    </row>
    <row r="2462" spans="1:7" x14ac:dyDescent="0.3">
      <c r="A2462" s="26"/>
      <c r="B2462" s="26"/>
      <c r="C2462" s="29"/>
      <c r="D2462" s="29"/>
      <c r="E2462" s="29"/>
      <c r="F2462" s="29"/>
      <c r="G2462" s="29"/>
    </row>
    <row r="2463" spans="1:7" x14ac:dyDescent="0.3">
      <c r="A2463" s="26"/>
      <c r="B2463" s="26"/>
      <c r="C2463" s="29"/>
      <c r="D2463" s="29"/>
      <c r="E2463" s="29"/>
      <c r="F2463" s="29"/>
      <c r="G2463" s="29"/>
    </row>
    <row r="2464" spans="1:7" x14ac:dyDescent="0.3">
      <c r="A2464" s="26"/>
      <c r="B2464" s="26"/>
      <c r="C2464" s="29"/>
      <c r="D2464" s="29"/>
      <c r="E2464" s="29"/>
      <c r="F2464" s="29"/>
      <c r="G2464" s="29"/>
    </row>
    <row r="2465" spans="1:7" x14ac:dyDescent="0.3">
      <c r="A2465" s="26"/>
      <c r="B2465" s="26"/>
      <c r="C2465" s="29"/>
      <c r="D2465" s="29"/>
      <c r="E2465" s="29"/>
      <c r="F2465" s="29"/>
      <c r="G2465" s="29"/>
    </row>
    <row r="2466" spans="1:7" x14ac:dyDescent="0.3">
      <c r="A2466" s="26"/>
      <c r="B2466" s="26"/>
      <c r="C2466" s="29"/>
      <c r="D2466" s="29"/>
      <c r="E2466" s="29"/>
      <c r="F2466" s="29"/>
      <c r="G2466" s="29"/>
    </row>
    <row r="2467" spans="1:7" x14ac:dyDescent="0.3">
      <c r="A2467" s="26"/>
      <c r="B2467" s="26"/>
      <c r="C2467" s="29"/>
      <c r="D2467" s="29"/>
      <c r="E2467" s="29"/>
      <c r="F2467" s="29"/>
      <c r="G2467" s="29"/>
    </row>
    <row r="2468" spans="1:7" x14ac:dyDescent="0.3">
      <c r="A2468" s="26"/>
      <c r="B2468" s="26"/>
      <c r="C2468" s="29"/>
      <c r="D2468" s="29"/>
      <c r="E2468" s="29"/>
      <c r="F2468" s="29"/>
      <c r="G2468" s="29"/>
    </row>
    <row r="2469" spans="1:7" x14ac:dyDescent="0.3">
      <c r="A2469" s="26"/>
      <c r="B2469" s="26"/>
      <c r="C2469" s="29"/>
      <c r="D2469" s="29"/>
      <c r="E2469" s="29"/>
      <c r="F2469" s="29"/>
      <c r="G2469" s="29"/>
    </row>
    <row r="2470" spans="1:7" x14ac:dyDescent="0.3">
      <c r="A2470" s="26"/>
      <c r="B2470" s="26"/>
      <c r="C2470" s="29"/>
      <c r="D2470" s="29"/>
      <c r="E2470" s="29"/>
      <c r="F2470" s="29"/>
      <c r="G2470" s="29"/>
    </row>
    <row r="2471" spans="1:7" x14ac:dyDescent="0.3">
      <c r="A2471" s="26"/>
      <c r="B2471" s="26"/>
      <c r="C2471" s="29"/>
      <c r="D2471" s="29"/>
      <c r="E2471" s="29"/>
      <c r="F2471" s="29"/>
      <c r="G2471" s="29"/>
    </row>
    <row r="2472" spans="1:7" x14ac:dyDescent="0.3">
      <c r="A2472" s="26"/>
      <c r="B2472" s="26"/>
      <c r="C2472" s="29"/>
      <c r="D2472" s="29"/>
      <c r="E2472" s="29"/>
      <c r="F2472" s="29"/>
      <c r="G2472" s="29"/>
    </row>
    <row r="2473" spans="1:7" x14ac:dyDescent="0.3">
      <c r="A2473" s="26"/>
      <c r="B2473" s="26"/>
      <c r="C2473" s="29"/>
      <c r="D2473" s="29"/>
      <c r="E2473" s="29"/>
      <c r="F2473" s="29"/>
      <c r="G2473" s="29"/>
    </row>
    <row r="2474" spans="1:7" x14ac:dyDescent="0.3">
      <c r="A2474" s="26"/>
      <c r="B2474" s="26"/>
      <c r="C2474" s="29"/>
      <c r="D2474" s="29"/>
      <c r="E2474" s="29"/>
      <c r="F2474" s="29"/>
      <c r="G2474" s="29"/>
    </row>
    <row r="2475" spans="1:7" x14ac:dyDescent="0.3">
      <c r="A2475" s="26"/>
      <c r="B2475" s="26"/>
      <c r="C2475" s="29"/>
      <c r="D2475" s="29"/>
      <c r="E2475" s="29"/>
      <c r="F2475" s="29"/>
      <c r="G2475" s="29"/>
    </row>
    <row r="2476" spans="1:7" x14ac:dyDescent="0.3">
      <c r="A2476" s="26"/>
      <c r="B2476" s="26"/>
      <c r="C2476" s="29"/>
      <c r="D2476" s="29"/>
      <c r="E2476" s="29"/>
      <c r="F2476" s="29"/>
      <c r="G2476" s="29"/>
    </row>
    <row r="2477" spans="1:7" x14ac:dyDescent="0.3">
      <c r="A2477" s="26"/>
      <c r="B2477" s="26"/>
      <c r="C2477" s="29"/>
      <c r="D2477" s="29"/>
      <c r="E2477" s="29"/>
      <c r="F2477" s="29"/>
      <c r="G2477" s="29"/>
    </row>
    <row r="2478" spans="1:7" x14ac:dyDescent="0.3">
      <c r="A2478" s="26"/>
      <c r="B2478" s="26"/>
      <c r="C2478" s="29"/>
      <c r="D2478" s="29"/>
      <c r="E2478" s="29"/>
      <c r="F2478" s="29"/>
      <c r="G2478" s="29"/>
    </row>
    <row r="2479" spans="1:7" x14ac:dyDescent="0.3">
      <c r="A2479" s="26"/>
      <c r="B2479" s="26"/>
      <c r="C2479" s="29"/>
      <c r="D2479" s="29"/>
      <c r="E2479" s="29"/>
      <c r="F2479" s="29"/>
      <c r="G2479" s="29"/>
    </row>
    <row r="2480" spans="1:7" x14ac:dyDescent="0.3">
      <c r="A2480" s="26"/>
      <c r="B2480" s="26"/>
      <c r="C2480" s="29"/>
      <c r="D2480" s="29"/>
      <c r="E2480" s="29"/>
      <c r="F2480" s="29"/>
      <c r="G2480" s="29"/>
    </row>
    <row r="2481" spans="1:7" x14ac:dyDescent="0.3">
      <c r="A2481" s="26"/>
      <c r="B2481" s="26"/>
      <c r="C2481" s="29"/>
      <c r="D2481" s="29"/>
      <c r="E2481" s="29"/>
      <c r="F2481" s="29"/>
      <c r="G2481" s="29"/>
    </row>
    <row r="2482" spans="1:7" x14ac:dyDescent="0.3">
      <c r="A2482" s="26"/>
      <c r="B2482" s="26"/>
      <c r="C2482" s="29"/>
      <c r="D2482" s="29"/>
      <c r="E2482" s="29"/>
      <c r="F2482" s="29"/>
      <c r="G2482" s="29"/>
    </row>
    <row r="2483" spans="1:7" x14ac:dyDescent="0.3">
      <c r="A2483" s="26"/>
      <c r="B2483" s="26"/>
      <c r="C2483" s="29"/>
      <c r="D2483" s="29"/>
      <c r="E2483" s="29"/>
      <c r="F2483" s="29"/>
      <c r="G2483" s="29"/>
    </row>
    <row r="2484" spans="1:7" x14ac:dyDescent="0.3">
      <c r="A2484" s="26"/>
      <c r="B2484" s="26"/>
      <c r="C2484" s="29"/>
      <c r="D2484" s="29"/>
      <c r="E2484" s="29"/>
      <c r="F2484" s="29"/>
      <c r="G2484" s="29"/>
    </row>
    <row r="2485" spans="1:7" x14ac:dyDescent="0.3">
      <c r="A2485" s="26"/>
      <c r="B2485" s="26"/>
      <c r="C2485" s="29"/>
      <c r="D2485" s="29"/>
      <c r="E2485" s="29"/>
      <c r="F2485" s="29"/>
      <c r="G2485" s="29"/>
    </row>
    <row r="2486" spans="1:7" x14ac:dyDescent="0.3">
      <c r="A2486" s="26"/>
      <c r="B2486" s="26"/>
      <c r="C2486" s="29"/>
      <c r="D2486" s="29"/>
      <c r="E2486" s="29"/>
      <c r="F2486" s="29"/>
      <c r="G2486" s="29"/>
    </row>
    <row r="2487" spans="1:7" x14ac:dyDescent="0.3">
      <c r="A2487" s="26"/>
      <c r="B2487" s="26"/>
      <c r="C2487" s="29"/>
      <c r="D2487" s="29"/>
      <c r="E2487" s="29"/>
      <c r="F2487" s="29"/>
      <c r="G2487" s="29"/>
    </row>
    <row r="2488" spans="1:7" x14ac:dyDescent="0.3">
      <c r="A2488" s="26"/>
      <c r="B2488" s="26"/>
      <c r="C2488" s="29"/>
      <c r="D2488" s="29"/>
      <c r="E2488" s="29"/>
      <c r="F2488" s="29"/>
      <c r="G2488" s="29"/>
    </row>
    <row r="2489" spans="1:7" x14ac:dyDescent="0.3">
      <c r="A2489" s="26"/>
      <c r="B2489" s="26"/>
      <c r="C2489" s="29"/>
      <c r="D2489" s="29"/>
      <c r="E2489" s="29"/>
      <c r="F2489" s="29"/>
      <c r="G2489" s="29"/>
    </row>
    <row r="2490" spans="1:7" x14ac:dyDescent="0.3">
      <c r="A2490" s="26"/>
      <c r="B2490" s="26"/>
      <c r="C2490" s="29"/>
      <c r="D2490" s="29"/>
      <c r="E2490" s="29"/>
      <c r="F2490" s="29"/>
      <c r="G2490" s="29"/>
    </row>
    <row r="2491" spans="1:7" x14ac:dyDescent="0.3">
      <c r="A2491" s="26"/>
      <c r="B2491" s="26"/>
      <c r="C2491" s="29"/>
      <c r="D2491" s="29"/>
      <c r="E2491" s="29"/>
      <c r="F2491" s="29"/>
      <c r="G2491" s="29"/>
    </row>
    <row r="2492" spans="1:7" x14ac:dyDescent="0.3">
      <c r="A2492" s="26"/>
      <c r="B2492" s="26"/>
      <c r="C2492" s="29"/>
      <c r="D2492" s="29"/>
      <c r="E2492" s="29"/>
      <c r="F2492" s="29"/>
      <c r="G2492" s="29"/>
    </row>
    <row r="2493" spans="1:7" x14ac:dyDescent="0.3">
      <c r="A2493" s="26"/>
      <c r="B2493" s="26"/>
      <c r="C2493" s="29"/>
      <c r="D2493" s="29"/>
      <c r="E2493" s="29"/>
      <c r="F2493" s="29"/>
      <c r="G2493" s="29"/>
    </row>
    <row r="2494" spans="1:7" x14ac:dyDescent="0.3">
      <c r="A2494" s="26"/>
      <c r="B2494" s="26"/>
      <c r="C2494" s="29"/>
      <c r="D2494" s="29"/>
      <c r="E2494" s="29"/>
      <c r="F2494" s="29"/>
      <c r="G2494" s="29"/>
    </row>
    <row r="2495" spans="1:7" x14ac:dyDescent="0.3">
      <c r="A2495" s="26"/>
      <c r="B2495" s="26"/>
      <c r="C2495" s="29"/>
      <c r="D2495" s="29"/>
      <c r="E2495" s="29"/>
      <c r="F2495" s="29"/>
      <c r="G2495" s="29"/>
    </row>
    <row r="2496" spans="1:7" x14ac:dyDescent="0.3">
      <c r="A2496" s="26"/>
      <c r="B2496" s="26"/>
      <c r="C2496" s="29"/>
      <c r="D2496" s="29"/>
      <c r="E2496" s="29"/>
      <c r="F2496" s="29"/>
      <c r="G2496" s="29"/>
    </row>
    <row r="2497" spans="1:7" x14ac:dyDescent="0.3">
      <c r="A2497" s="26"/>
      <c r="B2497" s="26"/>
      <c r="C2497" s="29"/>
      <c r="D2497" s="29"/>
      <c r="E2497" s="29"/>
      <c r="F2497" s="29"/>
      <c r="G2497" s="29"/>
    </row>
    <row r="2498" spans="1:7" x14ac:dyDescent="0.3">
      <c r="A2498" s="26"/>
      <c r="B2498" s="26"/>
      <c r="C2498" s="29"/>
      <c r="D2498" s="29"/>
      <c r="E2498" s="29"/>
      <c r="F2498" s="29"/>
      <c r="G2498" s="29"/>
    </row>
    <row r="2499" spans="1:7" x14ac:dyDescent="0.3">
      <c r="A2499" s="26"/>
      <c r="B2499" s="26"/>
      <c r="C2499" s="29"/>
      <c r="D2499" s="29"/>
      <c r="E2499" s="29"/>
      <c r="F2499" s="29"/>
      <c r="G2499" s="29"/>
    </row>
    <row r="2500" spans="1:7" x14ac:dyDescent="0.3">
      <c r="A2500" s="26"/>
      <c r="B2500" s="26"/>
      <c r="C2500" s="29"/>
      <c r="D2500" s="29"/>
      <c r="E2500" s="29"/>
      <c r="F2500" s="29"/>
      <c r="G2500" s="29"/>
    </row>
    <row r="2501" spans="1:7" x14ac:dyDescent="0.3">
      <c r="A2501" s="26"/>
      <c r="B2501" s="26"/>
      <c r="C2501" s="29"/>
      <c r="D2501" s="29"/>
      <c r="E2501" s="29"/>
      <c r="F2501" s="29"/>
      <c r="G2501" s="29"/>
    </row>
    <row r="2502" spans="1:7" x14ac:dyDescent="0.3">
      <c r="A2502" s="26"/>
      <c r="B2502" s="26"/>
      <c r="C2502" s="29"/>
      <c r="D2502" s="29"/>
      <c r="E2502" s="29"/>
      <c r="F2502" s="29"/>
      <c r="G2502" s="29"/>
    </row>
    <row r="2503" spans="1:7" x14ac:dyDescent="0.3">
      <c r="A2503" s="26"/>
      <c r="B2503" s="26"/>
      <c r="C2503" s="29"/>
      <c r="D2503" s="29"/>
      <c r="E2503" s="29"/>
      <c r="F2503" s="29"/>
      <c r="G2503" s="29"/>
    </row>
    <row r="2504" spans="1:7" x14ac:dyDescent="0.3">
      <c r="A2504" s="26"/>
      <c r="B2504" s="26"/>
      <c r="C2504" s="29"/>
      <c r="D2504" s="29"/>
      <c r="E2504" s="29"/>
      <c r="F2504" s="29"/>
      <c r="G2504" s="29"/>
    </row>
    <row r="2505" spans="1:7" x14ac:dyDescent="0.3">
      <c r="A2505" s="26"/>
      <c r="B2505" s="26"/>
      <c r="C2505" s="29"/>
      <c r="D2505" s="29"/>
      <c r="E2505" s="29"/>
      <c r="F2505" s="29"/>
      <c r="G2505" s="29"/>
    </row>
    <row r="2506" spans="1:7" x14ac:dyDescent="0.3">
      <c r="A2506" s="26"/>
      <c r="B2506" s="26"/>
      <c r="C2506" s="29"/>
      <c r="D2506" s="29"/>
      <c r="E2506" s="29"/>
      <c r="F2506" s="29"/>
      <c r="G2506" s="29"/>
    </row>
    <row r="2507" spans="1:7" x14ac:dyDescent="0.3">
      <c r="A2507" s="26"/>
      <c r="B2507" s="26"/>
      <c r="C2507" s="29"/>
      <c r="D2507" s="29"/>
      <c r="E2507" s="29"/>
      <c r="F2507" s="29"/>
      <c r="G2507" s="29"/>
    </row>
    <row r="2508" spans="1:7" x14ac:dyDescent="0.3">
      <c r="A2508" s="26"/>
      <c r="B2508" s="26"/>
      <c r="C2508" s="29"/>
      <c r="D2508" s="29"/>
      <c r="E2508" s="29"/>
      <c r="F2508" s="29"/>
      <c r="G2508" s="29"/>
    </row>
    <row r="2509" spans="1:7" x14ac:dyDescent="0.3">
      <c r="A2509" s="26"/>
      <c r="B2509" s="26"/>
      <c r="C2509" s="29"/>
      <c r="D2509" s="29"/>
      <c r="E2509" s="29"/>
      <c r="F2509" s="29"/>
      <c r="G2509" s="29"/>
    </row>
    <row r="2510" spans="1:7" x14ac:dyDescent="0.3">
      <c r="A2510" s="26"/>
      <c r="B2510" s="26"/>
      <c r="C2510" s="29"/>
      <c r="D2510" s="29"/>
      <c r="E2510" s="29"/>
      <c r="F2510" s="29"/>
      <c r="G2510" s="29"/>
    </row>
    <row r="2511" spans="1:7" x14ac:dyDescent="0.3">
      <c r="A2511" s="26"/>
      <c r="B2511" s="26"/>
      <c r="C2511" s="29"/>
      <c r="D2511" s="29"/>
      <c r="E2511" s="29"/>
      <c r="F2511" s="29"/>
      <c r="G2511" s="29"/>
    </row>
    <row r="2512" spans="1:7" x14ac:dyDescent="0.3">
      <c r="A2512" s="26"/>
      <c r="B2512" s="26"/>
      <c r="C2512" s="29"/>
      <c r="D2512" s="29"/>
      <c r="E2512" s="29"/>
      <c r="F2512" s="29"/>
      <c r="G2512" s="29"/>
    </row>
    <row r="2513" spans="1:7" x14ac:dyDescent="0.3">
      <c r="A2513" s="26"/>
      <c r="B2513" s="26"/>
      <c r="C2513" s="29"/>
      <c r="D2513" s="29"/>
      <c r="E2513" s="29"/>
      <c r="F2513" s="29"/>
      <c r="G2513" s="29"/>
    </row>
    <row r="2514" spans="1:7" x14ac:dyDescent="0.3">
      <c r="A2514" s="26"/>
      <c r="B2514" s="26"/>
      <c r="C2514" s="29"/>
      <c r="D2514" s="29"/>
      <c r="E2514" s="29"/>
      <c r="F2514" s="29"/>
      <c r="G2514" s="29"/>
    </row>
    <row r="2515" spans="1:7" x14ac:dyDescent="0.3">
      <c r="A2515" s="26"/>
      <c r="B2515" s="26"/>
      <c r="C2515" s="29"/>
      <c r="D2515" s="29"/>
      <c r="E2515" s="29"/>
      <c r="F2515" s="29"/>
      <c r="G2515" s="29"/>
    </row>
    <row r="2516" spans="1:7" x14ac:dyDescent="0.3">
      <c r="A2516" s="26"/>
      <c r="B2516" s="26"/>
      <c r="C2516" s="29"/>
      <c r="D2516" s="29"/>
      <c r="E2516" s="29"/>
      <c r="F2516" s="29"/>
      <c r="G2516" s="29"/>
    </row>
    <row r="2517" spans="1:7" x14ac:dyDescent="0.3">
      <c r="A2517" s="26"/>
      <c r="B2517" s="26"/>
      <c r="C2517" s="29"/>
      <c r="D2517" s="29"/>
      <c r="E2517" s="29"/>
      <c r="F2517" s="29"/>
      <c r="G2517" s="29"/>
    </row>
    <row r="2518" spans="1:7" x14ac:dyDescent="0.3">
      <c r="A2518" s="26"/>
      <c r="B2518" s="26"/>
      <c r="C2518" s="29"/>
      <c r="D2518" s="29"/>
      <c r="E2518" s="29"/>
      <c r="F2518" s="29"/>
      <c r="G2518" s="29"/>
    </row>
    <row r="2519" spans="1:7" x14ac:dyDescent="0.3">
      <c r="A2519" s="26"/>
      <c r="B2519" s="26"/>
      <c r="C2519" s="29"/>
      <c r="D2519" s="29"/>
      <c r="E2519" s="29"/>
      <c r="F2519" s="29"/>
      <c r="G2519" s="29"/>
    </row>
    <row r="2520" spans="1:7" x14ac:dyDescent="0.3">
      <c r="A2520" s="26"/>
      <c r="B2520" s="26"/>
      <c r="C2520" s="29"/>
      <c r="D2520" s="29"/>
      <c r="E2520" s="29"/>
      <c r="F2520" s="29"/>
      <c r="G2520" s="29"/>
    </row>
    <row r="2521" spans="1:7" x14ac:dyDescent="0.3">
      <c r="A2521" s="26"/>
      <c r="B2521" s="26"/>
      <c r="C2521" s="29"/>
      <c r="D2521" s="29"/>
      <c r="E2521" s="29"/>
      <c r="F2521" s="29"/>
      <c r="G2521" s="29"/>
    </row>
    <row r="2522" spans="1:7" x14ac:dyDescent="0.3">
      <c r="A2522" s="26"/>
      <c r="B2522" s="26"/>
      <c r="C2522" s="29"/>
      <c r="D2522" s="29"/>
      <c r="E2522" s="29"/>
      <c r="F2522" s="29"/>
      <c r="G2522" s="29"/>
    </row>
    <row r="2523" spans="1:7" x14ac:dyDescent="0.3">
      <c r="A2523" s="26"/>
      <c r="B2523" s="26"/>
      <c r="C2523" s="29"/>
      <c r="D2523" s="29"/>
      <c r="E2523" s="29"/>
      <c r="F2523" s="29"/>
      <c r="G2523" s="29"/>
    </row>
    <row r="2524" spans="1:7" x14ac:dyDescent="0.3">
      <c r="A2524" s="26"/>
      <c r="B2524" s="26"/>
      <c r="C2524" s="29"/>
      <c r="D2524" s="29"/>
      <c r="E2524" s="29"/>
      <c r="F2524" s="29"/>
      <c r="G2524" s="29"/>
    </row>
    <row r="2525" spans="1:7" x14ac:dyDescent="0.3">
      <c r="A2525" s="26"/>
      <c r="B2525" s="26"/>
      <c r="C2525" s="29"/>
      <c r="D2525" s="29"/>
      <c r="E2525" s="29"/>
      <c r="F2525" s="29"/>
      <c r="G2525" s="29"/>
    </row>
    <row r="2526" spans="1:7" x14ac:dyDescent="0.3">
      <c r="A2526" s="26"/>
      <c r="B2526" s="26"/>
      <c r="C2526" s="29"/>
      <c r="D2526" s="29"/>
      <c r="E2526" s="29"/>
      <c r="F2526" s="29"/>
      <c r="G2526" s="29"/>
    </row>
    <row r="2527" spans="1:7" x14ac:dyDescent="0.3">
      <c r="A2527" s="26"/>
      <c r="B2527" s="26"/>
      <c r="C2527" s="29"/>
      <c r="D2527" s="29"/>
      <c r="E2527" s="29"/>
      <c r="F2527" s="29"/>
      <c r="G2527" s="29"/>
    </row>
    <row r="2528" spans="1:7" x14ac:dyDescent="0.3">
      <c r="A2528" s="26"/>
      <c r="B2528" s="26"/>
      <c r="C2528" s="29"/>
      <c r="D2528" s="29"/>
      <c r="E2528" s="29"/>
      <c r="F2528" s="29"/>
      <c r="G2528" s="29"/>
    </row>
    <row r="2529" spans="1:7" x14ac:dyDescent="0.3">
      <c r="A2529" s="26"/>
      <c r="B2529" s="26"/>
      <c r="C2529" s="29"/>
      <c r="D2529" s="29"/>
      <c r="E2529" s="29"/>
      <c r="F2529" s="29"/>
      <c r="G2529" s="29"/>
    </row>
    <row r="2530" spans="1:7" x14ac:dyDescent="0.3">
      <c r="A2530" s="26"/>
      <c r="B2530" s="26"/>
      <c r="C2530" s="29"/>
      <c r="D2530" s="29"/>
      <c r="E2530" s="29"/>
      <c r="F2530" s="29"/>
      <c r="G2530" s="29"/>
    </row>
    <row r="2531" spans="1:7" x14ac:dyDescent="0.3">
      <c r="A2531" s="26"/>
      <c r="B2531" s="26"/>
      <c r="C2531" s="29"/>
      <c r="D2531" s="29"/>
      <c r="E2531" s="29"/>
      <c r="F2531" s="29"/>
      <c r="G2531" s="29"/>
    </row>
    <row r="2532" spans="1:7" x14ac:dyDescent="0.3">
      <c r="A2532" s="26"/>
      <c r="B2532" s="26"/>
      <c r="C2532" s="29"/>
      <c r="D2532" s="29"/>
      <c r="E2532" s="29"/>
      <c r="F2532" s="29"/>
      <c r="G2532" s="29"/>
    </row>
    <row r="2533" spans="1:7" x14ac:dyDescent="0.3">
      <c r="A2533" s="26"/>
      <c r="B2533" s="26"/>
      <c r="C2533" s="29"/>
      <c r="D2533" s="29"/>
      <c r="E2533" s="29"/>
      <c r="F2533" s="29"/>
      <c r="G2533" s="29"/>
    </row>
    <row r="2534" spans="1:7" x14ac:dyDescent="0.3">
      <c r="A2534" s="26"/>
      <c r="B2534" s="26"/>
      <c r="C2534" s="29"/>
      <c r="D2534" s="29"/>
      <c r="E2534" s="29"/>
      <c r="F2534" s="29"/>
      <c r="G2534" s="29"/>
    </row>
    <row r="2535" spans="1:7" x14ac:dyDescent="0.3">
      <c r="A2535" s="26"/>
      <c r="B2535" s="26"/>
      <c r="C2535" s="29"/>
      <c r="D2535" s="29"/>
      <c r="E2535" s="29"/>
      <c r="F2535" s="29"/>
      <c r="G2535" s="29"/>
    </row>
    <row r="2536" spans="1:7" x14ac:dyDescent="0.3">
      <c r="A2536" s="26"/>
      <c r="B2536" s="26"/>
      <c r="C2536" s="29"/>
      <c r="D2536" s="29"/>
      <c r="E2536" s="29"/>
      <c r="F2536" s="29"/>
      <c r="G2536" s="29"/>
    </row>
    <row r="2537" spans="1:7" x14ac:dyDescent="0.3">
      <c r="A2537" s="26"/>
      <c r="B2537" s="26"/>
      <c r="C2537" s="29"/>
      <c r="D2537" s="29"/>
      <c r="E2537" s="29"/>
      <c r="F2537" s="29"/>
      <c r="G2537" s="29"/>
    </row>
    <row r="2538" spans="1:7" x14ac:dyDescent="0.3">
      <c r="A2538" s="26"/>
      <c r="B2538" s="26"/>
      <c r="C2538" s="29"/>
      <c r="D2538" s="29"/>
      <c r="E2538" s="29"/>
      <c r="F2538" s="29"/>
      <c r="G2538" s="29"/>
    </row>
    <row r="2539" spans="1:7" x14ac:dyDescent="0.3">
      <c r="A2539" s="26"/>
      <c r="B2539" s="26"/>
      <c r="C2539" s="29"/>
      <c r="D2539" s="29"/>
      <c r="E2539" s="29"/>
      <c r="F2539" s="29"/>
      <c r="G2539" s="29"/>
    </row>
    <row r="2540" spans="1:7" x14ac:dyDescent="0.3">
      <c r="A2540" s="26"/>
      <c r="B2540" s="26"/>
      <c r="C2540" s="29"/>
      <c r="D2540" s="29"/>
      <c r="E2540" s="29"/>
      <c r="F2540" s="29"/>
      <c r="G2540" s="29"/>
    </row>
    <row r="2541" spans="1:7" x14ac:dyDescent="0.3">
      <c r="A2541" s="26"/>
      <c r="B2541" s="26"/>
      <c r="C2541" s="29"/>
      <c r="D2541" s="29"/>
      <c r="E2541" s="29"/>
      <c r="F2541" s="29"/>
      <c r="G2541" s="29"/>
    </row>
    <row r="2542" spans="1:7" x14ac:dyDescent="0.3">
      <c r="A2542" s="26"/>
      <c r="B2542" s="26"/>
      <c r="C2542" s="29"/>
      <c r="D2542" s="29"/>
      <c r="E2542" s="29"/>
      <c r="F2542" s="29"/>
      <c r="G2542" s="29"/>
    </row>
    <row r="2543" spans="1:7" x14ac:dyDescent="0.3">
      <c r="A2543" s="26"/>
      <c r="B2543" s="26"/>
      <c r="C2543" s="29"/>
      <c r="D2543" s="29"/>
      <c r="E2543" s="29"/>
      <c r="F2543" s="29"/>
      <c r="G2543" s="29"/>
    </row>
    <row r="2544" spans="1:7" x14ac:dyDescent="0.3">
      <c r="A2544" s="26"/>
      <c r="B2544" s="26"/>
      <c r="C2544" s="29"/>
      <c r="D2544" s="29"/>
      <c r="E2544" s="29"/>
      <c r="F2544" s="29"/>
      <c r="G2544" s="29"/>
    </row>
    <row r="2545" spans="1:7" x14ac:dyDescent="0.3">
      <c r="A2545" s="26"/>
      <c r="B2545" s="26"/>
      <c r="C2545" s="29"/>
      <c r="D2545" s="29"/>
      <c r="E2545" s="29"/>
      <c r="F2545" s="29"/>
      <c r="G2545" s="29"/>
    </row>
    <row r="2546" spans="1:7" x14ac:dyDescent="0.3">
      <c r="A2546" s="26"/>
      <c r="B2546" s="26"/>
      <c r="C2546" s="29"/>
      <c r="D2546" s="29"/>
      <c r="E2546" s="29"/>
      <c r="F2546" s="29"/>
      <c r="G2546" s="29"/>
    </row>
    <row r="2547" spans="1:7" x14ac:dyDescent="0.3">
      <c r="A2547" s="26"/>
      <c r="B2547" s="26"/>
      <c r="C2547" s="29"/>
      <c r="D2547" s="29"/>
      <c r="E2547" s="29"/>
      <c r="F2547" s="29"/>
      <c r="G2547" s="29"/>
    </row>
    <row r="2548" spans="1:7" x14ac:dyDescent="0.3">
      <c r="A2548" s="26"/>
      <c r="B2548" s="26"/>
      <c r="C2548" s="29"/>
      <c r="D2548" s="29"/>
      <c r="E2548" s="29"/>
      <c r="F2548" s="29"/>
      <c r="G2548" s="29"/>
    </row>
    <row r="2549" spans="1:7" x14ac:dyDescent="0.3">
      <c r="A2549" s="26"/>
      <c r="B2549" s="26"/>
      <c r="C2549" s="29"/>
      <c r="D2549" s="29"/>
      <c r="E2549" s="29"/>
      <c r="F2549" s="29"/>
      <c r="G2549" s="29"/>
    </row>
    <row r="2550" spans="1:7" x14ac:dyDescent="0.3">
      <c r="A2550" s="26"/>
      <c r="B2550" s="26"/>
      <c r="C2550" s="29"/>
      <c r="D2550" s="29"/>
      <c r="E2550" s="29"/>
      <c r="F2550" s="29"/>
      <c r="G2550" s="29"/>
    </row>
    <row r="2551" spans="1:7" x14ac:dyDescent="0.3">
      <c r="A2551" s="26"/>
      <c r="B2551" s="26"/>
      <c r="C2551" s="29"/>
      <c r="D2551" s="29"/>
      <c r="E2551" s="29"/>
      <c r="F2551" s="29"/>
      <c r="G2551" s="29"/>
    </row>
    <row r="2552" spans="1:7" x14ac:dyDescent="0.3">
      <c r="A2552" s="26"/>
      <c r="B2552" s="26"/>
      <c r="C2552" s="29"/>
      <c r="D2552" s="29"/>
      <c r="E2552" s="29"/>
      <c r="F2552" s="29"/>
      <c r="G2552" s="29"/>
    </row>
    <row r="2553" spans="1:7" x14ac:dyDescent="0.3">
      <c r="A2553" s="26"/>
      <c r="B2553" s="26"/>
      <c r="C2553" s="29"/>
      <c r="D2553" s="29"/>
      <c r="E2553" s="29"/>
      <c r="F2553" s="29"/>
      <c r="G2553" s="29"/>
    </row>
    <row r="2554" spans="1:7" x14ac:dyDescent="0.3">
      <c r="A2554" s="26"/>
      <c r="B2554" s="26"/>
      <c r="C2554" s="29"/>
      <c r="D2554" s="29"/>
      <c r="E2554" s="29"/>
      <c r="F2554" s="29"/>
      <c r="G2554" s="29"/>
    </row>
    <row r="2555" spans="1:7" x14ac:dyDescent="0.3">
      <c r="A2555" s="26"/>
      <c r="B2555" s="26"/>
      <c r="C2555" s="29"/>
      <c r="D2555" s="29"/>
      <c r="E2555" s="29"/>
      <c r="F2555" s="29"/>
      <c r="G2555" s="29"/>
    </row>
    <row r="2556" spans="1:7" x14ac:dyDescent="0.3">
      <c r="A2556" s="26"/>
      <c r="B2556" s="26"/>
      <c r="C2556" s="29"/>
      <c r="D2556" s="29"/>
      <c r="E2556" s="29"/>
      <c r="F2556" s="29"/>
      <c r="G2556" s="29"/>
    </row>
    <row r="2557" spans="1:7" x14ac:dyDescent="0.3">
      <c r="A2557" s="26"/>
      <c r="B2557" s="26"/>
      <c r="C2557" s="29"/>
      <c r="D2557" s="29"/>
      <c r="E2557" s="29"/>
      <c r="F2557" s="29"/>
      <c r="G2557" s="29"/>
    </row>
    <row r="2558" spans="1:7" x14ac:dyDescent="0.3">
      <c r="A2558" s="26"/>
      <c r="B2558" s="26"/>
      <c r="C2558" s="29"/>
      <c r="D2558" s="29"/>
      <c r="E2558" s="29"/>
      <c r="F2558" s="29"/>
      <c r="G2558" s="29"/>
    </row>
    <row r="2559" spans="1:7" x14ac:dyDescent="0.3">
      <c r="A2559" s="26"/>
      <c r="B2559" s="26"/>
      <c r="C2559" s="29"/>
      <c r="D2559" s="29"/>
      <c r="E2559" s="29"/>
      <c r="F2559" s="29"/>
      <c r="G2559" s="29"/>
    </row>
    <row r="2560" spans="1:7" x14ac:dyDescent="0.3">
      <c r="A2560" s="26"/>
      <c r="B2560" s="26"/>
      <c r="C2560" s="29"/>
      <c r="D2560" s="29"/>
      <c r="E2560" s="29"/>
      <c r="F2560" s="29"/>
      <c r="G2560" s="29"/>
    </row>
    <row r="2561" spans="1:7" x14ac:dyDescent="0.3">
      <c r="A2561" s="26"/>
      <c r="B2561" s="26"/>
      <c r="C2561" s="29"/>
      <c r="D2561" s="29"/>
      <c r="E2561" s="29"/>
      <c r="F2561" s="29"/>
      <c r="G2561" s="29"/>
    </row>
    <row r="2562" spans="1:7" x14ac:dyDescent="0.3">
      <c r="A2562" s="26"/>
      <c r="B2562" s="26"/>
      <c r="C2562" s="29"/>
      <c r="D2562" s="29"/>
      <c r="E2562" s="29"/>
      <c r="F2562" s="29"/>
      <c r="G2562" s="29"/>
    </row>
    <row r="2563" spans="1:7" x14ac:dyDescent="0.3">
      <c r="A2563" s="26"/>
      <c r="B2563" s="26"/>
      <c r="C2563" s="29"/>
      <c r="D2563" s="29"/>
      <c r="E2563" s="29"/>
      <c r="F2563" s="29"/>
      <c r="G2563" s="29"/>
    </row>
    <row r="2564" spans="1:7" x14ac:dyDescent="0.3">
      <c r="A2564" s="26"/>
      <c r="B2564" s="26"/>
      <c r="C2564" s="29"/>
      <c r="D2564" s="29"/>
      <c r="E2564" s="29"/>
      <c r="F2564" s="29"/>
      <c r="G2564" s="29"/>
    </row>
    <row r="2565" spans="1:7" x14ac:dyDescent="0.3">
      <c r="A2565" s="26"/>
      <c r="B2565" s="26"/>
      <c r="C2565" s="29"/>
      <c r="D2565" s="29"/>
      <c r="E2565" s="29"/>
      <c r="F2565" s="29"/>
      <c r="G2565" s="29"/>
    </row>
    <row r="2566" spans="1:7" x14ac:dyDescent="0.3">
      <c r="A2566" s="26"/>
      <c r="B2566" s="26"/>
      <c r="C2566" s="29"/>
      <c r="D2566" s="29"/>
      <c r="E2566" s="29"/>
      <c r="F2566" s="29"/>
      <c r="G2566" s="29"/>
    </row>
    <row r="2567" spans="1:7" x14ac:dyDescent="0.3">
      <c r="A2567" s="26"/>
      <c r="B2567" s="26"/>
      <c r="C2567" s="29"/>
      <c r="D2567" s="29"/>
      <c r="E2567" s="29"/>
      <c r="F2567" s="29"/>
      <c r="G2567" s="29"/>
    </row>
    <row r="2568" spans="1:7" x14ac:dyDescent="0.3">
      <c r="A2568" s="26"/>
      <c r="B2568" s="26"/>
      <c r="C2568" s="29"/>
      <c r="D2568" s="29"/>
      <c r="E2568" s="29"/>
      <c r="F2568" s="29"/>
      <c r="G2568" s="29"/>
    </row>
    <row r="2569" spans="1:7" x14ac:dyDescent="0.3">
      <c r="A2569" s="26"/>
      <c r="B2569" s="26"/>
      <c r="C2569" s="29"/>
      <c r="D2569" s="29"/>
      <c r="E2569" s="29"/>
      <c r="F2569" s="29"/>
      <c r="G2569" s="29"/>
    </row>
    <row r="2570" spans="1:7" x14ac:dyDescent="0.3">
      <c r="A2570" s="26"/>
      <c r="B2570" s="26"/>
      <c r="C2570" s="29"/>
      <c r="D2570" s="29"/>
      <c r="E2570" s="29"/>
      <c r="F2570" s="29"/>
      <c r="G2570" s="29"/>
    </row>
    <row r="2571" spans="1:7" x14ac:dyDescent="0.3">
      <c r="A2571" s="26"/>
      <c r="B2571" s="26"/>
      <c r="C2571" s="29"/>
      <c r="D2571" s="29"/>
      <c r="E2571" s="29"/>
      <c r="F2571" s="29"/>
      <c r="G2571" s="29"/>
    </row>
    <row r="2572" spans="1:7" x14ac:dyDescent="0.3">
      <c r="A2572" s="26"/>
      <c r="B2572" s="26"/>
      <c r="C2572" s="29"/>
      <c r="D2572" s="29"/>
      <c r="E2572" s="29"/>
      <c r="F2572" s="29"/>
      <c r="G2572" s="29"/>
    </row>
    <row r="2573" spans="1:7" x14ac:dyDescent="0.3">
      <c r="A2573" s="26"/>
      <c r="B2573" s="26"/>
      <c r="C2573" s="29"/>
      <c r="D2573" s="29"/>
      <c r="E2573" s="29"/>
      <c r="F2573" s="29"/>
      <c r="G2573" s="29"/>
    </row>
    <row r="2574" spans="1:7" x14ac:dyDescent="0.3">
      <c r="A2574" s="26"/>
      <c r="B2574" s="26"/>
      <c r="C2574" s="29"/>
      <c r="D2574" s="29"/>
      <c r="E2574" s="29"/>
      <c r="F2574" s="29"/>
      <c r="G2574" s="29"/>
    </row>
    <row r="2575" spans="1:7" x14ac:dyDescent="0.3">
      <c r="A2575" s="26"/>
      <c r="B2575" s="26"/>
      <c r="C2575" s="29"/>
      <c r="D2575" s="29"/>
      <c r="E2575" s="29"/>
      <c r="F2575" s="29"/>
      <c r="G2575" s="29"/>
    </row>
    <row r="2576" spans="1:7" x14ac:dyDescent="0.3">
      <c r="A2576" s="26"/>
      <c r="B2576" s="26"/>
      <c r="C2576" s="29"/>
      <c r="D2576" s="29"/>
      <c r="E2576" s="29"/>
      <c r="F2576" s="29"/>
      <c r="G2576" s="29"/>
    </row>
    <row r="2577" spans="1:7" x14ac:dyDescent="0.3">
      <c r="A2577" s="26"/>
      <c r="B2577" s="26"/>
      <c r="C2577" s="29"/>
      <c r="D2577" s="29"/>
      <c r="E2577" s="29"/>
      <c r="F2577" s="29"/>
      <c r="G2577" s="29"/>
    </row>
    <row r="2578" spans="1:7" x14ac:dyDescent="0.3">
      <c r="A2578" s="26"/>
      <c r="B2578" s="26"/>
      <c r="C2578" s="29"/>
      <c r="D2578" s="29"/>
      <c r="E2578" s="29"/>
      <c r="F2578" s="29"/>
      <c r="G2578" s="29"/>
    </row>
    <row r="2579" spans="1:7" x14ac:dyDescent="0.3">
      <c r="A2579" s="26"/>
      <c r="B2579" s="26"/>
      <c r="C2579" s="29"/>
      <c r="D2579" s="29"/>
      <c r="E2579" s="29"/>
      <c r="F2579" s="29"/>
      <c r="G2579" s="29"/>
    </row>
    <row r="2580" spans="1:7" x14ac:dyDescent="0.3">
      <c r="A2580" s="26"/>
      <c r="B2580" s="26"/>
      <c r="C2580" s="29"/>
      <c r="D2580" s="29"/>
      <c r="E2580" s="29"/>
      <c r="F2580" s="29"/>
      <c r="G2580" s="29"/>
    </row>
    <row r="2581" spans="1:7" x14ac:dyDescent="0.3">
      <c r="A2581" s="26"/>
      <c r="B2581" s="26"/>
      <c r="C2581" s="29"/>
      <c r="D2581" s="29"/>
      <c r="E2581" s="29"/>
      <c r="F2581" s="29"/>
      <c r="G2581" s="29"/>
    </row>
    <row r="2582" spans="1:7" x14ac:dyDescent="0.3">
      <c r="A2582" s="26"/>
      <c r="B2582" s="26"/>
      <c r="C2582" s="29"/>
      <c r="D2582" s="29"/>
      <c r="E2582" s="29"/>
      <c r="F2582" s="29"/>
      <c r="G2582" s="29"/>
    </row>
    <row r="2583" spans="1:7" x14ac:dyDescent="0.3">
      <c r="A2583" s="26"/>
      <c r="B2583" s="26"/>
      <c r="C2583" s="29"/>
      <c r="D2583" s="29"/>
      <c r="E2583" s="29"/>
      <c r="F2583" s="29"/>
      <c r="G2583" s="29"/>
    </row>
    <row r="2584" spans="1:7" x14ac:dyDescent="0.3">
      <c r="A2584" s="26"/>
      <c r="B2584" s="26"/>
      <c r="C2584" s="29"/>
      <c r="D2584" s="29"/>
      <c r="E2584" s="29"/>
      <c r="F2584" s="29"/>
      <c r="G2584" s="29"/>
    </row>
    <row r="2585" spans="1:7" x14ac:dyDescent="0.3">
      <c r="A2585" s="26"/>
      <c r="B2585" s="26"/>
      <c r="C2585" s="29"/>
      <c r="D2585" s="29"/>
      <c r="E2585" s="29"/>
      <c r="F2585" s="29"/>
      <c r="G2585" s="29"/>
    </row>
    <row r="2586" spans="1:7" x14ac:dyDescent="0.3">
      <c r="A2586" s="26"/>
      <c r="B2586" s="26"/>
      <c r="C2586" s="29"/>
      <c r="D2586" s="29"/>
      <c r="E2586" s="29"/>
      <c r="F2586" s="29"/>
      <c r="G2586" s="29"/>
    </row>
    <row r="2587" spans="1:7" x14ac:dyDescent="0.3">
      <c r="A2587" s="26"/>
      <c r="B2587" s="26"/>
      <c r="C2587" s="29"/>
      <c r="D2587" s="29"/>
      <c r="E2587" s="29"/>
      <c r="F2587" s="29"/>
      <c r="G2587" s="29"/>
    </row>
    <row r="2588" spans="1:7" x14ac:dyDescent="0.3">
      <c r="A2588" s="26"/>
      <c r="B2588" s="26"/>
      <c r="C2588" s="29"/>
      <c r="D2588" s="29"/>
      <c r="E2588" s="29"/>
      <c r="F2588" s="29"/>
      <c r="G2588" s="29"/>
    </row>
    <row r="2589" spans="1:7" x14ac:dyDescent="0.3">
      <c r="A2589" s="26"/>
      <c r="B2589" s="26"/>
      <c r="C2589" s="29"/>
      <c r="D2589" s="29"/>
      <c r="E2589" s="29"/>
      <c r="F2589" s="29"/>
      <c r="G2589" s="29"/>
    </row>
    <row r="2590" spans="1:7" x14ac:dyDescent="0.3">
      <c r="A2590" s="26"/>
      <c r="B2590" s="26"/>
      <c r="C2590" s="29"/>
      <c r="D2590" s="29"/>
      <c r="E2590" s="29"/>
      <c r="F2590" s="29"/>
      <c r="G2590" s="29"/>
    </row>
    <row r="2591" spans="1:7" x14ac:dyDescent="0.3">
      <c r="A2591" s="26"/>
      <c r="B2591" s="26"/>
      <c r="C2591" s="29"/>
      <c r="D2591" s="29"/>
      <c r="E2591" s="29"/>
      <c r="F2591" s="29"/>
      <c r="G2591" s="29"/>
    </row>
    <row r="2592" spans="1:7" x14ac:dyDescent="0.3">
      <c r="A2592" s="26"/>
      <c r="B2592" s="26"/>
      <c r="C2592" s="29"/>
      <c r="D2592" s="29"/>
      <c r="E2592" s="29"/>
      <c r="F2592" s="29"/>
      <c r="G2592" s="29"/>
    </row>
    <row r="2593" spans="1:7" x14ac:dyDescent="0.3">
      <c r="A2593" s="26"/>
      <c r="B2593" s="26"/>
      <c r="C2593" s="29"/>
      <c r="D2593" s="29"/>
      <c r="E2593" s="29"/>
      <c r="F2593" s="29"/>
      <c r="G2593" s="29"/>
    </row>
    <row r="2594" spans="1:7" x14ac:dyDescent="0.3">
      <c r="A2594" s="26"/>
      <c r="B2594" s="26"/>
      <c r="C2594" s="29"/>
      <c r="D2594" s="29"/>
      <c r="E2594" s="29"/>
      <c r="F2594" s="29"/>
      <c r="G2594" s="29"/>
    </row>
    <row r="2595" spans="1:7" x14ac:dyDescent="0.3">
      <c r="A2595" s="26"/>
      <c r="B2595" s="26"/>
      <c r="C2595" s="29"/>
      <c r="D2595" s="29"/>
      <c r="E2595" s="29"/>
      <c r="F2595" s="29"/>
      <c r="G2595" s="29"/>
    </row>
    <row r="2596" spans="1:7" x14ac:dyDescent="0.3">
      <c r="A2596" s="26"/>
      <c r="B2596" s="26"/>
      <c r="C2596" s="29"/>
      <c r="D2596" s="29"/>
      <c r="E2596" s="29"/>
      <c r="F2596" s="29"/>
      <c r="G2596" s="29"/>
    </row>
    <row r="2597" spans="1:7" x14ac:dyDescent="0.3">
      <c r="A2597" s="26"/>
      <c r="B2597" s="26"/>
      <c r="C2597" s="29"/>
      <c r="D2597" s="29"/>
      <c r="E2597" s="29"/>
      <c r="F2597" s="29"/>
      <c r="G2597" s="29"/>
    </row>
    <row r="2598" spans="1:7" x14ac:dyDescent="0.3">
      <c r="A2598" s="26"/>
      <c r="B2598" s="26"/>
      <c r="C2598" s="29"/>
      <c r="D2598" s="29"/>
      <c r="E2598" s="29"/>
      <c r="F2598" s="29"/>
      <c r="G2598" s="29"/>
    </row>
    <row r="2599" spans="1:7" x14ac:dyDescent="0.3">
      <c r="A2599" s="26"/>
      <c r="B2599" s="26"/>
      <c r="C2599" s="29"/>
      <c r="D2599" s="29"/>
      <c r="E2599" s="29"/>
      <c r="F2599" s="29"/>
      <c r="G2599" s="29"/>
    </row>
    <row r="2600" spans="1:7" x14ac:dyDescent="0.3">
      <c r="A2600" s="26"/>
      <c r="B2600" s="26"/>
      <c r="C2600" s="29"/>
      <c r="D2600" s="29"/>
      <c r="E2600" s="29"/>
      <c r="F2600" s="29"/>
      <c r="G2600" s="29"/>
    </row>
    <row r="2601" spans="1:7" x14ac:dyDescent="0.3">
      <c r="A2601" s="26"/>
      <c r="B2601" s="26"/>
      <c r="C2601" s="29"/>
      <c r="D2601" s="29"/>
      <c r="E2601" s="29"/>
      <c r="F2601" s="29"/>
      <c r="G2601" s="29"/>
    </row>
    <row r="2602" spans="1:7" x14ac:dyDescent="0.3">
      <c r="A2602" s="26"/>
      <c r="B2602" s="26"/>
      <c r="C2602" s="29"/>
      <c r="D2602" s="29"/>
      <c r="E2602" s="29"/>
      <c r="F2602" s="29"/>
      <c r="G2602" s="29"/>
    </row>
    <row r="2603" spans="1:7" x14ac:dyDescent="0.3">
      <c r="A2603" s="26"/>
      <c r="B2603" s="26"/>
      <c r="C2603" s="29"/>
      <c r="D2603" s="29"/>
      <c r="E2603" s="29"/>
      <c r="F2603" s="29"/>
      <c r="G2603" s="29"/>
    </row>
    <row r="2604" spans="1:7" x14ac:dyDescent="0.3">
      <c r="A2604" s="26"/>
      <c r="B2604" s="26"/>
      <c r="C2604" s="29"/>
      <c r="D2604" s="29"/>
      <c r="E2604" s="29"/>
      <c r="F2604" s="29"/>
      <c r="G2604" s="29"/>
    </row>
    <row r="2605" spans="1:7" x14ac:dyDescent="0.3">
      <c r="A2605" s="26"/>
      <c r="B2605" s="26"/>
      <c r="C2605" s="29"/>
      <c r="D2605" s="29"/>
      <c r="E2605" s="29"/>
      <c r="F2605" s="29"/>
      <c r="G2605" s="29"/>
    </row>
    <row r="2606" spans="1:7" x14ac:dyDescent="0.3">
      <c r="A2606" s="26"/>
      <c r="B2606" s="26"/>
      <c r="C2606" s="29"/>
      <c r="D2606" s="29"/>
      <c r="E2606" s="29"/>
      <c r="F2606" s="29"/>
      <c r="G2606" s="29"/>
    </row>
    <row r="2607" spans="1:7" x14ac:dyDescent="0.3">
      <c r="A2607" s="26"/>
      <c r="B2607" s="26"/>
      <c r="C2607" s="29"/>
      <c r="D2607" s="29"/>
      <c r="E2607" s="29"/>
      <c r="F2607" s="29"/>
      <c r="G2607" s="29"/>
    </row>
    <row r="2608" spans="1:7" x14ac:dyDescent="0.3">
      <c r="A2608" s="26"/>
      <c r="B2608" s="26"/>
      <c r="C2608" s="29"/>
      <c r="D2608" s="29"/>
      <c r="E2608" s="29"/>
      <c r="F2608" s="29"/>
      <c r="G2608" s="29"/>
    </row>
    <row r="2609" spans="1:7" x14ac:dyDescent="0.3">
      <c r="A2609" s="26"/>
      <c r="B2609" s="26"/>
      <c r="C2609" s="29"/>
      <c r="D2609" s="29"/>
      <c r="E2609" s="29"/>
      <c r="F2609" s="29"/>
      <c r="G2609" s="29"/>
    </row>
    <row r="2610" spans="1:7" x14ac:dyDescent="0.3">
      <c r="A2610" s="26"/>
      <c r="B2610" s="26"/>
      <c r="C2610" s="29"/>
      <c r="D2610" s="29"/>
      <c r="E2610" s="29"/>
      <c r="F2610" s="29"/>
      <c r="G2610" s="29"/>
    </row>
    <row r="2611" spans="1:7" x14ac:dyDescent="0.3">
      <c r="A2611" s="26"/>
      <c r="B2611" s="26"/>
      <c r="C2611" s="29"/>
      <c r="D2611" s="29"/>
      <c r="E2611" s="29"/>
      <c r="F2611" s="29"/>
      <c r="G2611" s="29"/>
    </row>
    <row r="2612" spans="1:7" x14ac:dyDescent="0.3">
      <c r="A2612" s="26"/>
      <c r="B2612" s="26"/>
      <c r="C2612" s="29"/>
      <c r="D2612" s="29"/>
      <c r="E2612" s="29"/>
      <c r="F2612" s="29"/>
      <c r="G2612" s="29"/>
    </row>
    <row r="2613" spans="1:7" x14ac:dyDescent="0.3">
      <c r="A2613" s="26"/>
      <c r="B2613" s="26"/>
      <c r="C2613" s="29"/>
      <c r="D2613" s="29"/>
      <c r="E2613" s="29"/>
      <c r="F2613" s="29"/>
      <c r="G2613" s="29"/>
    </row>
    <row r="2614" spans="1:7" x14ac:dyDescent="0.3">
      <c r="A2614" s="26"/>
      <c r="B2614" s="26"/>
      <c r="C2614" s="29"/>
      <c r="D2614" s="29"/>
      <c r="E2614" s="29"/>
      <c r="F2614" s="29"/>
      <c r="G2614" s="29"/>
    </row>
    <row r="2615" spans="1:7" x14ac:dyDescent="0.3">
      <c r="A2615" s="26"/>
      <c r="B2615" s="26"/>
      <c r="C2615" s="29"/>
      <c r="D2615" s="29"/>
      <c r="E2615" s="29"/>
      <c r="F2615" s="29"/>
      <c r="G2615" s="29"/>
    </row>
    <row r="2616" spans="1:7" x14ac:dyDescent="0.3">
      <c r="A2616" s="26"/>
      <c r="B2616" s="26"/>
      <c r="C2616" s="29"/>
      <c r="D2616" s="29"/>
      <c r="E2616" s="29"/>
      <c r="F2616" s="29"/>
      <c r="G2616" s="29"/>
    </row>
    <row r="2617" spans="1:7" x14ac:dyDescent="0.3">
      <c r="A2617" s="26"/>
      <c r="B2617" s="26"/>
      <c r="C2617" s="29"/>
      <c r="D2617" s="29"/>
      <c r="E2617" s="29"/>
      <c r="F2617" s="29"/>
      <c r="G2617" s="29"/>
    </row>
    <row r="2618" spans="1:7" x14ac:dyDescent="0.3">
      <c r="A2618" s="26"/>
      <c r="B2618" s="26"/>
      <c r="C2618" s="29"/>
      <c r="D2618" s="29"/>
      <c r="E2618" s="29"/>
      <c r="F2618" s="29"/>
      <c r="G2618" s="29"/>
    </row>
    <row r="2619" spans="1:7" x14ac:dyDescent="0.3">
      <c r="A2619" s="26"/>
      <c r="B2619" s="26"/>
      <c r="C2619" s="29"/>
      <c r="D2619" s="29"/>
      <c r="E2619" s="29"/>
      <c r="F2619" s="29"/>
      <c r="G2619" s="29"/>
    </row>
    <row r="2620" spans="1:7" x14ac:dyDescent="0.3">
      <c r="A2620" s="26"/>
      <c r="B2620" s="26"/>
      <c r="C2620" s="29"/>
      <c r="D2620" s="29"/>
      <c r="E2620" s="29"/>
      <c r="F2620" s="29"/>
      <c r="G2620" s="29"/>
    </row>
    <row r="2621" spans="1:7" x14ac:dyDescent="0.3">
      <c r="A2621" s="26"/>
      <c r="B2621" s="26"/>
      <c r="C2621" s="29"/>
      <c r="D2621" s="29"/>
      <c r="E2621" s="29"/>
      <c r="F2621" s="29"/>
      <c r="G2621" s="29"/>
    </row>
    <row r="2622" spans="1:7" x14ac:dyDescent="0.3">
      <c r="A2622" s="26"/>
      <c r="B2622" s="26"/>
      <c r="C2622" s="29"/>
      <c r="D2622" s="29"/>
      <c r="E2622" s="29"/>
      <c r="F2622" s="29"/>
      <c r="G2622" s="29"/>
    </row>
    <row r="2623" spans="1:7" x14ac:dyDescent="0.3">
      <c r="A2623" s="26"/>
      <c r="B2623" s="26"/>
      <c r="C2623" s="29"/>
      <c r="D2623" s="29"/>
      <c r="E2623" s="29"/>
      <c r="F2623" s="29"/>
      <c r="G2623" s="29"/>
    </row>
    <row r="2624" spans="1:7" x14ac:dyDescent="0.3">
      <c r="A2624" s="26"/>
      <c r="B2624" s="26"/>
      <c r="C2624" s="29"/>
      <c r="D2624" s="29"/>
      <c r="E2624" s="29"/>
      <c r="F2624" s="29"/>
      <c r="G2624" s="29"/>
    </row>
    <row r="2625" spans="1:7" x14ac:dyDescent="0.3">
      <c r="A2625" s="26"/>
      <c r="B2625" s="26"/>
      <c r="C2625" s="29"/>
      <c r="D2625" s="29"/>
      <c r="E2625" s="29"/>
      <c r="F2625" s="29"/>
      <c r="G2625" s="29"/>
    </row>
    <row r="2626" spans="1:7" x14ac:dyDescent="0.3">
      <c r="A2626" s="26"/>
      <c r="B2626" s="26"/>
      <c r="C2626" s="29"/>
      <c r="D2626" s="29"/>
      <c r="E2626" s="29"/>
      <c r="F2626" s="29"/>
      <c r="G2626" s="29"/>
    </row>
    <row r="2627" spans="1:7" x14ac:dyDescent="0.3">
      <c r="A2627" s="26"/>
      <c r="B2627" s="26"/>
      <c r="C2627" s="29"/>
      <c r="D2627" s="29"/>
      <c r="E2627" s="29"/>
      <c r="F2627" s="29"/>
      <c r="G2627" s="29"/>
    </row>
    <row r="2628" spans="1:7" x14ac:dyDescent="0.3">
      <c r="A2628" s="26"/>
      <c r="B2628" s="26"/>
      <c r="C2628" s="29"/>
      <c r="D2628" s="29"/>
      <c r="E2628" s="29"/>
      <c r="F2628" s="29"/>
      <c r="G2628" s="29"/>
    </row>
    <row r="2629" spans="1:7" x14ac:dyDescent="0.3">
      <c r="A2629" s="26"/>
      <c r="B2629" s="26"/>
      <c r="C2629" s="29"/>
      <c r="D2629" s="29"/>
      <c r="E2629" s="29"/>
      <c r="F2629" s="29"/>
      <c r="G2629" s="29"/>
    </row>
    <row r="2630" spans="1:7" x14ac:dyDescent="0.3">
      <c r="A2630" s="26"/>
      <c r="B2630" s="26"/>
      <c r="C2630" s="29"/>
      <c r="D2630" s="29"/>
      <c r="E2630" s="29"/>
      <c r="F2630" s="29"/>
      <c r="G2630" s="29"/>
    </row>
    <row r="2631" spans="1:7" x14ac:dyDescent="0.3">
      <c r="A2631" s="26"/>
      <c r="B2631" s="26"/>
      <c r="C2631" s="29"/>
      <c r="D2631" s="29"/>
      <c r="E2631" s="29"/>
      <c r="F2631" s="29"/>
      <c r="G2631" s="29"/>
    </row>
    <row r="2632" spans="1:7" x14ac:dyDescent="0.3">
      <c r="A2632" s="26"/>
      <c r="B2632" s="26"/>
      <c r="C2632" s="29"/>
      <c r="D2632" s="29"/>
      <c r="E2632" s="29"/>
      <c r="F2632" s="29"/>
      <c r="G2632" s="29"/>
    </row>
    <row r="2633" spans="1:7" x14ac:dyDescent="0.3">
      <c r="A2633" s="26"/>
      <c r="B2633" s="26"/>
      <c r="C2633" s="29"/>
      <c r="D2633" s="29"/>
      <c r="E2633" s="29"/>
      <c r="F2633" s="29"/>
      <c r="G2633" s="29"/>
    </row>
    <row r="2634" spans="1:7" x14ac:dyDescent="0.3">
      <c r="A2634" s="26"/>
      <c r="B2634" s="26"/>
      <c r="C2634" s="29"/>
      <c r="D2634" s="29"/>
      <c r="E2634" s="29"/>
      <c r="F2634" s="29"/>
      <c r="G2634" s="29"/>
    </row>
    <row r="2635" spans="1:7" x14ac:dyDescent="0.3">
      <c r="A2635" s="26"/>
      <c r="B2635" s="26"/>
      <c r="C2635" s="29"/>
      <c r="D2635" s="29"/>
      <c r="E2635" s="29"/>
      <c r="F2635" s="29"/>
      <c r="G2635" s="29"/>
    </row>
    <row r="2636" spans="1:7" x14ac:dyDescent="0.3">
      <c r="A2636" s="26"/>
      <c r="B2636" s="26"/>
      <c r="C2636" s="29"/>
      <c r="D2636" s="29"/>
      <c r="E2636" s="29"/>
      <c r="F2636" s="29"/>
      <c r="G2636" s="29"/>
    </row>
    <row r="2637" spans="1:7" x14ac:dyDescent="0.3">
      <c r="A2637" s="26"/>
      <c r="B2637" s="26"/>
      <c r="C2637" s="29"/>
      <c r="D2637" s="29"/>
      <c r="E2637" s="29"/>
      <c r="F2637" s="29"/>
      <c r="G2637" s="29"/>
    </row>
    <row r="2638" spans="1:7" x14ac:dyDescent="0.3">
      <c r="A2638" s="26"/>
      <c r="B2638" s="26"/>
      <c r="C2638" s="29"/>
      <c r="D2638" s="29"/>
      <c r="E2638" s="29"/>
      <c r="F2638" s="29"/>
      <c r="G2638" s="29"/>
    </row>
    <row r="2639" spans="1:7" x14ac:dyDescent="0.3">
      <c r="A2639" s="26"/>
      <c r="B2639" s="26"/>
      <c r="C2639" s="29"/>
      <c r="D2639" s="29"/>
      <c r="E2639" s="29"/>
      <c r="F2639" s="29"/>
      <c r="G2639" s="29"/>
    </row>
    <row r="2640" spans="1:7" x14ac:dyDescent="0.3">
      <c r="A2640" s="26"/>
      <c r="B2640" s="26"/>
      <c r="C2640" s="29"/>
      <c r="D2640" s="29"/>
      <c r="E2640" s="29"/>
      <c r="F2640" s="29"/>
      <c r="G2640" s="29"/>
    </row>
    <row r="2641" spans="1:7" x14ac:dyDescent="0.3">
      <c r="A2641" s="26"/>
      <c r="B2641" s="26"/>
      <c r="C2641" s="29"/>
      <c r="D2641" s="29"/>
      <c r="E2641" s="29"/>
      <c r="F2641" s="29"/>
      <c r="G2641" s="29"/>
    </row>
    <row r="2642" spans="1:7" x14ac:dyDescent="0.3">
      <c r="A2642" s="26"/>
      <c r="B2642" s="26"/>
      <c r="C2642" s="29"/>
      <c r="D2642" s="29"/>
      <c r="E2642" s="29"/>
      <c r="F2642" s="29"/>
      <c r="G2642" s="29"/>
    </row>
    <row r="2643" spans="1:7" x14ac:dyDescent="0.3">
      <c r="A2643" s="26"/>
      <c r="B2643" s="26"/>
      <c r="C2643" s="29"/>
      <c r="D2643" s="29"/>
      <c r="E2643" s="29"/>
      <c r="F2643" s="29"/>
      <c r="G2643" s="29"/>
    </row>
    <row r="2644" spans="1:7" x14ac:dyDescent="0.3">
      <c r="A2644" s="26"/>
      <c r="B2644" s="26"/>
      <c r="C2644" s="29"/>
      <c r="D2644" s="29"/>
      <c r="E2644" s="29"/>
      <c r="F2644" s="29"/>
      <c r="G2644" s="29"/>
    </row>
    <row r="2645" spans="1:7" x14ac:dyDescent="0.3">
      <c r="A2645" s="26"/>
      <c r="B2645" s="26"/>
      <c r="C2645" s="29"/>
      <c r="D2645" s="29"/>
      <c r="E2645" s="29"/>
      <c r="F2645" s="29"/>
      <c r="G2645" s="29"/>
    </row>
    <row r="2646" spans="1:7" x14ac:dyDescent="0.3">
      <c r="A2646" s="26"/>
      <c r="B2646" s="26"/>
      <c r="C2646" s="29"/>
      <c r="D2646" s="29"/>
      <c r="E2646" s="29"/>
      <c r="F2646" s="29"/>
      <c r="G2646" s="29"/>
    </row>
    <row r="2647" spans="1:7" x14ac:dyDescent="0.3">
      <c r="A2647" s="26"/>
      <c r="B2647" s="26"/>
      <c r="C2647" s="29"/>
      <c r="D2647" s="29"/>
      <c r="E2647" s="29"/>
      <c r="F2647" s="29"/>
      <c r="G2647" s="29"/>
    </row>
    <row r="2648" spans="1:7" x14ac:dyDescent="0.3">
      <c r="A2648" s="26"/>
      <c r="B2648" s="26"/>
      <c r="C2648" s="29"/>
      <c r="D2648" s="29"/>
      <c r="E2648" s="29"/>
      <c r="F2648" s="29"/>
      <c r="G2648" s="29"/>
    </row>
    <row r="2649" spans="1:7" x14ac:dyDescent="0.3">
      <c r="A2649" s="26"/>
      <c r="B2649" s="26"/>
      <c r="C2649" s="29"/>
      <c r="D2649" s="29"/>
      <c r="E2649" s="29"/>
      <c r="F2649" s="29"/>
      <c r="G2649" s="29"/>
    </row>
    <row r="2650" spans="1:7" x14ac:dyDescent="0.3">
      <c r="A2650" s="26"/>
      <c r="B2650" s="26"/>
      <c r="C2650" s="29"/>
      <c r="D2650" s="29"/>
      <c r="E2650" s="29"/>
      <c r="F2650" s="29"/>
      <c r="G2650" s="29"/>
    </row>
    <row r="2651" spans="1:7" x14ac:dyDescent="0.3">
      <c r="A2651" s="26"/>
      <c r="B2651" s="26"/>
      <c r="C2651" s="29"/>
      <c r="D2651" s="29"/>
      <c r="E2651" s="29"/>
      <c r="F2651" s="29"/>
      <c r="G2651" s="29"/>
    </row>
    <row r="2652" spans="1:7" x14ac:dyDescent="0.3">
      <c r="A2652" s="26"/>
      <c r="B2652" s="26"/>
      <c r="C2652" s="29"/>
      <c r="D2652" s="29"/>
      <c r="E2652" s="29"/>
      <c r="F2652" s="29"/>
      <c r="G2652" s="29"/>
    </row>
    <row r="2653" spans="1:7" x14ac:dyDescent="0.3">
      <c r="A2653" s="26"/>
      <c r="B2653" s="26"/>
      <c r="C2653" s="29"/>
      <c r="D2653" s="29"/>
      <c r="E2653" s="29"/>
      <c r="F2653" s="29"/>
      <c r="G2653" s="29"/>
    </row>
    <row r="2654" spans="1:7" x14ac:dyDescent="0.3">
      <c r="A2654" s="26"/>
      <c r="B2654" s="26"/>
      <c r="C2654" s="29"/>
      <c r="D2654" s="29"/>
      <c r="E2654" s="29"/>
      <c r="F2654" s="29"/>
      <c r="G2654" s="29"/>
    </row>
    <row r="2655" spans="1:7" x14ac:dyDescent="0.3">
      <c r="A2655" s="26"/>
      <c r="B2655" s="26"/>
      <c r="C2655" s="29"/>
      <c r="D2655" s="29"/>
      <c r="E2655" s="29"/>
      <c r="F2655" s="29"/>
      <c r="G2655" s="29"/>
    </row>
    <row r="2656" spans="1:7" x14ac:dyDescent="0.3">
      <c r="A2656" s="26"/>
      <c r="B2656" s="26"/>
      <c r="C2656" s="29"/>
      <c r="D2656" s="29"/>
      <c r="E2656" s="29"/>
      <c r="F2656" s="29"/>
      <c r="G2656" s="29"/>
    </row>
    <row r="2657" spans="1:7" x14ac:dyDescent="0.3">
      <c r="A2657" s="26"/>
      <c r="B2657" s="26"/>
      <c r="C2657" s="29"/>
      <c r="D2657" s="29"/>
      <c r="E2657" s="29"/>
      <c r="F2657" s="29"/>
      <c r="G2657" s="29"/>
    </row>
    <row r="2658" spans="1:7" x14ac:dyDescent="0.3">
      <c r="A2658" s="26"/>
      <c r="B2658" s="26"/>
      <c r="C2658" s="29"/>
      <c r="D2658" s="29"/>
      <c r="E2658" s="29"/>
      <c r="F2658" s="29"/>
      <c r="G2658" s="29"/>
    </row>
    <row r="2659" spans="1:7" x14ac:dyDescent="0.3">
      <c r="A2659" s="26"/>
      <c r="B2659" s="26"/>
      <c r="C2659" s="29"/>
      <c r="D2659" s="29"/>
      <c r="E2659" s="29"/>
      <c r="F2659" s="29"/>
      <c r="G2659" s="29"/>
    </row>
    <row r="2660" spans="1:7" x14ac:dyDescent="0.3">
      <c r="A2660" s="26"/>
      <c r="B2660" s="26"/>
      <c r="C2660" s="29"/>
      <c r="D2660" s="29"/>
      <c r="E2660" s="29"/>
      <c r="F2660" s="29"/>
      <c r="G2660" s="29"/>
    </row>
    <row r="2661" spans="1:7" x14ac:dyDescent="0.3">
      <c r="A2661" s="26"/>
      <c r="B2661" s="26"/>
      <c r="C2661" s="29"/>
      <c r="D2661" s="29"/>
      <c r="E2661" s="29"/>
      <c r="F2661" s="29"/>
      <c r="G2661" s="29"/>
    </row>
    <row r="2662" spans="1:7" x14ac:dyDescent="0.3">
      <c r="A2662" s="26"/>
      <c r="B2662" s="26"/>
      <c r="C2662" s="29"/>
      <c r="D2662" s="29"/>
      <c r="E2662" s="29"/>
      <c r="F2662" s="29"/>
      <c r="G2662" s="29"/>
    </row>
    <row r="2663" spans="1:7" x14ac:dyDescent="0.3">
      <c r="A2663" s="26"/>
      <c r="B2663" s="26"/>
      <c r="C2663" s="29"/>
      <c r="D2663" s="29"/>
      <c r="E2663" s="29"/>
      <c r="F2663" s="29"/>
      <c r="G2663" s="29"/>
    </row>
    <row r="2664" spans="1:7" x14ac:dyDescent="0.3">
      <c r="A2664" s="26"/>
      <c r="B2664" s="26"/>
      <c r="C2664" s="29"/>
      <c r="D2664" s="29"/>
      <c r="E2664" s="29"/>
      <c r="F2664" s="29"/>
      <c r="G2664" s="29"/>
    </row>
    <row r="2665" spans="1:7" x14ac:dyDescent="0.3">
      <c r="C2665" s="23">
        <f>SUM(C2640:C2664)</f>
        <v>0</v>
      </c>
      <c r="D2665" s="23">
        <f>SUM(D2640:D2664)</f>
        <v>0</v>
      </c>
      <c r="E2665" s="23">
        <f>SUM(E2640:E2664)</f>
        <v>0</v>
      </c>
      <c r="F2665" s="23">
        <f>SUM(F2640:F2664)</f>
        <v>0</v>
      </c>
      <c r="G2665" s="23">
        <f>SUM(G2640:G2664)</f>
        <v>0</v>
      </c>
    </row>
    <row r="2667" spans="1:7" x14ac:dyDescent="0.3">
      <c r="C2667" s="4">
        <v>11122874</v>
      </c>
      <c r="D2667" s="29">
        <v>11016635</v>
      </c>
      <c r="E2667" s="29">
        <v>10674609.000000022</v>
      </c>
      <c r="F2667" s="29">
        <v>10629565</v>
      </c>
      <c r="G2667" s="29"/>
    </row>
  </sheetData>
  <sheetProtection password="CDDD" sheet="1" objects="1" scenarios="1"/>
  <mergeCells count="5">
    <mergeCell ref="K5:N5"/>
    <mergeCell ref="C32:H32"/>
    <mergeCell ref="J2:R2"/>
    <mergeCell ref="D3:F3"/>
    <mergeCell ref="G3:I3"/>
  </mergeCells>
  <dataValidations count="1">
    <dataValidation type="list" allowBlank="1" showInputMessage="1" showErrorMessage="1" sqref="B4" xr:uid="{00000000-0002-0000-1000-000000000000}">
      <formula1>$A$200:$A$296</formula1>
    </dataValidation>
  </dataValidations>
  <hyperlinks>
    <hyperlink ref="I1" location="INDICE!A1" display="Indice" xr:uid="{5DBEF0DD-7D44-41B6-8137-EC176D2B847D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7">
    <tabColor theme="9" tint="0.59999389629810485"/>
  </sheetPr>
  <dimension ref="A1:V2668"/>
  <sheetViews>
    <sheetView zoomScale="103" zoomScaleNormal="103" workbookViewId="0">
      <pane xSplit="3" ySplit="4" topLeftCell="D5" activePane="bottomRight" state="frozen"/>
      <selection activeCell="B1" sqref="B1"/>
      <selection pane="topRight" activeCell="D1" sqref="D1"/>
      <selection pane="bottomLeft" activeCell="B5" sqref="B5"/>
      <selection pane="bottomRight" activeCell="B4" sqref="B4"/>
    </sheetView>
  </sheetViews>
  <sheetFormatPr baseColWidth="10" defaultColWidth="11.44140625" defaultRowHeight="14.4" x14ac:dyDescent="0.3"/>
  <cols>
    <col min="1" max="1" width="18.44140625" style="4" hidden="1" customWidth="1"/>
    <col min="2" max="2" width="17.88671875" style="4" customWidth="1"/>
    <col min="3" max="3" width="21.44140625" style="4" customWidth="1"/>
    <col min="4" max="12" width="12.6640625" style="4" customWidth="1"/>
    <col min="13" max="13" width="9.6640625" style="4" bestFit="1" customWidth="1"/>
    <col min="14" max="14" width="9.44140625" style="4" customWidth="1"/>
    <col min="15" max="16" width="9.6640625" style="4" bestFit="1" customWidth="1"/>
    <col min="17" max="17" width="8.44140625" style="4" bestFit="1" customWidth="1"/>
    <col min="18" max="18" width="10.5546875" style="4" customWidth="1"/>
    <col min="19" max="20" width="9.6640625" style="4" bestFit="1" customWidth="1"/>
    <col min="21" max="21" width="8" style="4" bestFit="1" customWidth="1"/>
    <col min="22" max="16384" width="11.44140625" style="4"/>
  </cols>
  <sheetData>
    <row r="1" spans="2:19" ht="25.5" customHeight="1" x14ac:dyDescent="0.3">
      <c r="B1" s="391" t="s">
        <v>542</v>
      </c>
      <c r="C1" s="628"/>
      <c r="D1" s="391"/>
      <c r="E1" s="391"/>
      <c r="F1" s="133"/>
      <c r="G1" s="133"/>
      <c r="H1" s="133"/>
      <c r="I1" s="349"/>
      <c r="J1" s="349"/>
      <c r="K1" s="349"/>
      <c r="L1" s="629" t="s">
        <v>521</v>
      </c>
      <c r="M1" s="349"/>
      <c r="O1" s="349"/>
      <c r="P1" s="349"/>
      <c r="Q1" s="349"/>
      <c r="R1" s="349"/>
    </row>
    <row r="2" spans="2:19" ht="16.2" thickBot="1" x14ac:dyDescent="0.35">
      <c r="B2" s="391" t="str">
        <f>+'1 ESTAB'!B2</f>
        <v>Corte agosto 2021  información preliminar</v>
      </c>
      <c r="C2" s="628"/>
      <c r="D2" s="391"/>
      <c r="E2" s="391"/>
      <c r="F2" s="133"/>
      <c r="G2" s="133"/>
      <c r="H2" s="133"/>
      <c r="I2" s="349"/>
      <c r="J2" s="917"/>
      <c r="K2" s="917"/>
      <c r="L2" s="917"/>
      <c r="M2" s="917"/>
      <c r="N2" s="917"/>
      <c r="O2" s="917"/>
      <c r="P2" s="917"/>
      <c r="Q2" s="917"/>
      <c r="R2" s="917"/>
      <c r="S2" s="136"/>
    </row>
    <row r="3" spans="2:19" ht="19.95" customHeight="1" thickBot="1" x14ac:dyDescent="0.35">
      <c r="B3" s="280" t="s">
        <v>0</v>
      </c>
      <c r="C3" s="803"/>
      <c r="D3" s="918" t="s">
        <v>214</v>
      </c>
      <c r="E3" s="919"/>
      <c r="F3" s="919"/>
      <c r="G3" s="920" t="s">
        <v>259</v>
      </c>
      <c r="H3" s="920"/>
      <c r="I3" s="920"/>
      <c r="J3" s="921" t="s">
        <v>281</v>
      </c>
      <c r="K3" s="922"/>
      <c r="M3" s="349"/>
      <c r="N3" s="349"/>
      <c r="O3" s="349"/>
      <c r="P3" s="349"/>
      <c r="Q3" s="349"/>
      <c r="R3" s="349"/>
    </row>
    <row r="4" spans="2:19" ht="25.95" customHeight="1" thickBot="1" x14ac:dyDescent="0.35">
      <c r="B4" s="753" t="s">
        <v>398</v>
      </c>
      <c r="C4" s="708" t="s">
        <v>236</v>
      </c>
      <c r="D4" s="709" t="s">
        <v>545</v>
      </c>
      <c r="E4" s="709" t="s">
        <v>543</v>
      </c>
      <c r="F4" s="709" t="s">
        <v>345</v>
      </c>
      <c r="G4" s="709" t="s">
        <v>545</v>
      </c>
      <c r="H4" s="709" t="s">
        <v>543</v>
      </c>
      <c r="I4" s="709" t="s">
        <v>345</v>
      </c>
      <c r="J4" s="709" t="s">
        <v>545</v>
      </c>
      <c r="K4" s="709" t="s">
        <v>345</v>
      </c>
      <c r="L4" s="789" t="s">
        <v>212</v>
      </c>
      <c r="M4" s="349"/>
      <c r="N4" s="349"/>
      <c r="O4" s="349"/>
      <c r="P4" s="349"/>
      <c r="Q4" s="349"/>
      <c r="R4" s="349"/>
    </row>
    <row r="5" spans="2:19" ht="16.2" customHeight="1" x14ac:dyDescent="0.3">
      <c r="B5" s="349"/>
      <c r="C5" s="710">
        <v>2019</v>
      </c>
      <c r="D5" s="711">
        <f>+SUMIFS($D$200:$D$1161,$B$200:$B$1161,$B$4,$C$200:$C$1161,C5)</f>
        <v>0</v>
      </c>
      <c r="E5" s="711">
        <f>+SUMIFS($E$200:$E$1161,$B$200:$B$1161,$B$4,$C$200:$C$1161,C5)</f>
        <v>0</v>
      </c>
      <c r="F5" s="711">
        <f>+SUMIFS($F$200:$F$1161,$B$200:$B$1161,$B$4,$C$200:$C$1161,C5)</f>
        <v>8645</v>
      </c>
      <c r="G5" s="711">
        <f>+SUMIFS($G$200:$G$1161,$B$200:$B$1161,$B$4,$C$200:$C$1161,C5)</f>
        <v>0</v>
      </c>
      <c r="H5" s="711">
        <f>+SUMIFS($H$200:$H$1161,$B$200:$B$1161,$B$4,$C$200:$C$1161,C5)</f>
        <v>0</v>
      </c>
      <c r="I5" s="711">
        <f>+SUMIFS($I$200:$I$1161,$B$200:$B$1161,$B$4,$C$200:$C$1161,C5)</f>
        <v>118</v>
      </c>
      <c r="J5" s="711">
        <f>+SUMIFS($J$200:$J$1161,$B$200:$B$1161,$B$4,$C$200:$C$1161,C5)</f>
        <v>0</v>
      </c>
      <c r="K5" s="712">
        <f>+SUMIFS($K$200:$K$1161,$B$200:$B$1161,$B$4,$C$200:$C$1161,C5)</f>
        <v>2549</v>
      </c>
      <c r="L5" s="790">
        <f>SUM(D5:K5)</f>
        <v>11312</v>
      </c>
      <c r="M5" s="133"/>
      <c r="N5" s="133"/>
      <c r="O5" s="349"/>
      <c r="P5" s="349"/>
      <c r="Q5" s="349"/>
      <c r="R5" s="349"/>
    </row>
    <row r="6" spans="2:19" x14ac:dyDescent="0.3">
      <c r="B6" s="349"/>
      <c r="C6" s="150">
        <v>2020</v>
      </c>
      <c r="D6" s="687">
        <f>+SUMIFS($D$200:$D$1161,$B$200:$B$1161,$B$4,$C$200:$C$1161,C6)</f>
        <v>0</v>
      </c>
      <c r="E6" s="687">
        <f>+SUMIFS($E$200:$E$1161,$B$200:$B$1161,$B$4,$C$200:$C$1161,C6)</f>
        <v>0</v>
      </c>
      <c r="F6" s="687">
        <f>+SUMIFS($F$200:$F$1161,$B$200:$B$1161,$B$4,$C$200:$C$1161,C6)</f>
        <v>8656</v>
      </c>
      <c r="G6" s="687">
        <f>+SUMIFS($G$200:$G$1161,$B$200:$B$1161,$B$4,$C$200:$C$1161,C6)</f>
        <v>0</v>
      </c>
      <c r="H6" s="687">
        <f>+SUMIFS($H$200:$H$1161,$B$200:$B$1161,$B$4,$C$200:$C$1161,C6)</f>
        <v>0</v>
      </c>
      <c r="I6" s="687">
        <f>+SUMIFS($I$200:$I$1161,$B$200:$B$1161,$B$4,$C$200:$C$1161,C6)</f>
        <v>99</v>
      </c>
      <c r="J6" s="687">
        <f>+SUMIFS($J$200:$J$1161,$B$200:$B$1161,$B$4,$C$200:$C$1161,C6)</f>
        <v>0</v>
      </c>
      <c r="K6" s="706">
        <f>+SUMIFS($K$200:$K$1161,$B$200:$B$1161,$B$4,$C$200:$C$1161,C6)</f>
        <v>2853</v>
      </c>
      <c r="L6" s="791">
        <f>SUM(D6:K6)</f>
        <v>11608</v>
      </c>
      <c r="M6" s="349"/>
      <c r="N6" s="349"/>
      <c r="O6" s="349"/>
      <c r="P6" s="349"/>
      <c r="Q6" s="349"/>
      <c r="R6" s="349"/>
    </row>
    <row r="7" spans="2:19" ht="15" thickBot="1" x14ac:dyDescent="0.35">
      <c r="B7" s="349"/>
      <c r="C7" s="269">
        <v>2021</v>
      </c>
      <c r="D7" s="630">
        <f>+SUMIFS($D$200:$D$1161,$B$200:$B$1161,$B$4,$C$200:$C$1161,C7)</f>
        <v>0</v>
      </c>
      <c r="E7" s="630">
        <f>+SUMIFS($E$200:$E$1161,$B$200:$B$1161,$B$4,$C$200:$C$1161,C7)</f>
        <v>0</v>
      </c>
      <c r="F7" s="630">
        <f>+SUMIFS($F$200:$F$1161,$B$200:$B$1161,$B$4,$C$200:$C$1161,C7)</f>
        <v>8837</v>
      </c>
      <c r="G7" s="630">
        <f>+SUMIFS($G$200:$G$1161,$B$200:$B$1161,$B$4,$C$200:$C$1161,C7)</f>
        <v>0</v>
      </c>
      <c r="H7" s="630">
        <f>+SUMIFS($H$200:$H$1161,$B$200:$B$1161,$B$4,$C$200:$C$1161,C7)</f>
        <v>0</v>
      </c>
      <c r="I7" s="630">
        <f>+SUMIFS($I$200:$I$1161,$B$200:$B$1161,$B$4,$C$200:$C$1161,C7)</f>
        <v>83</v>
      </c>
      <c r="J7" s="630">
        <f>+SUMIFS($J$200:$J$1161,$B$200:$B$1161,$B$4,$C$200:$C$1161,C7)</f>
        <v>0</v>
      </c>
      <c r="K7" s="707">
        <f>+SUMIFS($K$200:$K$1161,$B$200:$B$1161,$B$4,$C$200:$C$1161,C7)</f>
        <v>2296</v>
      </c>
      <c r="L7" s="792">
        <f>SUM(D7:K7)</f>
        <v>11216</v>
      </c>
      <c r="M7" s="349"/>
      <c r="N7" s="349"/>
      <c r="O7" s="349"/>
      <c r="P7" s="349"/>
      <c r="Q7" s="349"/>
      <c r="R7" s="349"/>
    </row>
    <row r="8" spans="2:19" x14ac:dyDescent="0.3">
      <c r="B8" s="349"/>
      <c r="C8" s="761" t="s">
        <v>570</v>
      </c>
      <c r="D8" s="377"/>
      <c r="E8" s="377"/>
      <c r="F8" s="377"/>
      <c r="G8" s="377"/>
      <c r="H8" s="377"/>
      <c r="I8" s="377"/>
      <c r="J8" s="377"/>
      <c r="K8" s="377"/>
      <c r="L8" s="793"/>
      <c r="M8" s="804"/>
      <c r="N8" s="804"/>
      <c r="O8" s="804"/>
      <c r="P8" s="804"/>
      <c r="Q8" s="349"/>
      <c r="R8" s="349"/>
    </row>
    <row r="9" spans="2:19" ht="15" thickBot="1" x14ac:dyDescent="0.35">
      <c r="B9" s="349"/>
      <c r="C9" s="113"/>
      <c r="D9" s="113"/>
      <c r="E9" s="113"/>
      <c r="F9" s="113"/>
      <c r="G9" s="113"/>
      <c r="H9" s="113"/>
      <c r="I9" s="113"/>
      <c r="J9" s="113"/>
      <c r="K9" s="113"/>
      <c r="L9" s="113"/>
      <c r="M9" s="804"/>
      <c r="N9" s="804"/>
      <c r="O9" s="804"/>
      <c r="P9" s="804"/>
      <c r="Q9" s="349"/>
      <c r="R9" s="349"/>
    </row>
    <row r="10" spans="2:19" ht="15" thickBot="1" x14ac:dyDescent="0.35">
      <c r="C10" s="739" t="s">
        <v>563</v>
      </c>
      <c r="D10" s="740">
        <f>+D7-D6</f>
        <v>0</v>
      </c>
      <c r="E10" s="738">
        <f t="shared" ref="E10:K10" si="0">+E7-E6</f>
        <v>0</v>
      </c>
      <c r="F10" s="741">
        <f t="shared" si="0"/>
        <v>181</v>
      </c>
      <c r="G10" s="740">
        <f t="shared" si="0"/>
        <v>0</v>
      </c>
      <c r="H10" s="738">
        <f t="shared" si="0"/>
        <v>0</v>
      </c>
      <c r="I10" s="741">
        <f t="shared" si="0"/>
        <v>-16</v>
      </c>
      <c r="J10" s="740">
        <f t="shared" si="0"/>
        <v>0</v>
      </c>
      <c r="K10" s="738">
        <f t="shared" si="0"/>
        <v>-557</v>
      </c>
      <c r="L10" s="741">
        <f>+L7-L6</f>
        <v>-392</v>
      </c>
      <c r="M10" s="60"/>
      <c r="N10" s="60"/>
      <c r="O10" s="60"/>
      <c r="P10" s="60"/>
    </row>
    <row r="11" spans="2:19" x14ac:dyDescent="0.3">
      <c r="I11" s="2"/>
      <c r="L11" s="60"/>
      <c r="M11" s="60"/>
      <c r="N11" s="60"/>
      <c r="O11" s="60"/>
      <c r="P11" s="60"/>
    </row>
    <row r="12" spans="2:19" x14ac:dyDescent="0.3">
      <c r="I12" s="2"/>
      <c r="L12" s="60"/>
      <c r="M12" s="60"/>
      <c r="N12" s="60"/>
      <c r="O12" s="60"/>
      <c r="P12" s="60"/>
    </row>
    <row r="13" spans="2:19" x14ac:dyDescent="0.3">
      <c r="I13" s="2"/>
      <c r="L13" s="60"/>
      <c r="M13" s="60"/>
      <c r="N13" s="60"/>
      <c r="O13" s="60"/>
      <c r="P13" s="60"/>
    </row>
    <row r="16" spans="2:19" ht="15.6" x14ac:dyDescent="0.3">
      <c r="J16" s="25"/>
      <c r="K16" s="25"/>
      <c r="L16" s="3"/>
    </row>
    <row r="32" spans="3:8" x14ac:dyDescent="0.3">
      <c r="C32" s="898"/>
      <c r="D32" s="898"/>
      <c r="E32" s="898"/>
      <c r="F32" s="898"/>
      <c r="G32" s="898"/>
      <c r="H32" s="898"/>
    </row>
    <row r="40" spans="3:22" s="8" customFormat="1" x14ac:dyDescent="0.3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4" spans="3:22" x14ac:dyDescent="0.3">
      <c r="C44" s="26"/>
    </row>
    <row r="45" spans="3:22" x14ac:dyDescent="0.3">
      <c r="C45" s="26"/>
    </row>
    <row r="46" spans="3:22" x14ac:dyDescent="0.3">
      <c r="C46" s="26"/>
    </row>
    <row r="47" spans="3:22" x14ac:dyDescent="0.3">
      <c r="C47" s="26"/>
    </row>
    <row r="48" spans="3:22" x14ac:dyDescent="0.3">
      <c r="C48" s="5"/>
    </row>
    <row r="49" spans="3:3" x14ac:dyDescent="0.3">
      <c r="C49" s="26"/>
    </row>
    <row r="50" spans="3:3" x14ac:dyDescent="0.3">
      <c r="C50" s="26"/>
    </row>
    <row r="51" spans="3:3" x14ac:dyDescent="0.3">
      <c r="C51" s="26"/>
    </row>
    <row r="52" spans="3:3" x14ac:dyDescent="0.3">
      <c r="C52" s="26"/>
    </row>
    <row r="53" spans="3:3" x14ac:dyDescent="0.3">
      <c r="C53" s="26"/>
    </row>
    <row r="54" spans="3:3" x14ac:dyDescent="0.3">
      <c r="C54" s="26"/>
    </row>
    <row r="55" spans="3:3" x14ac:dyDescent="0.3">
      <c r="C55" s="26"/>
    </row>
    <row r="56" spans="3:3" x14ac:dyDescent="0.3">
      <c r="C56" s="26"/>
    </row>
    <row r="57" spans="3:3" x14ac:dyDescent="0.3">
      <c r="C57" s="26"/>
    </row>
    <row r="58" spans="3:3" x14ac:dyDescent="0.3">
      <c r="C58" s="26"/>
    </row>
    <row r="59" spans="3:3" x14ac:dyDescent="0.3">
      <c r="C59" s="26"/>
    </row>
    <row r="197" spans="1:11" ht="15" thickBot="1" x14ac:dyDescent="0.35"/>
    <row r="198" spans="1:11" x14ac:dyDescent="0.3">
      <c r="A198" s="26"/>
      <c r="B198" s="26"/>
      <c r="C198" s="28"/>
      <c r="D198" s="914" t="s">
        <v>214</v>
      </c>
      <c r="E198" s="915"/>
      <c r="F198" s="916"/>
      <c r="G198" s="914" t="s">
        <v>259</v>
      </c>
      <c r="H198" s="915"/>
      <c r="I198" s="916"/>
      <c r="J198" s="914" t="s">
        <v>281</v>
      </c>
      <c r="K198" s="916"/>
    </row>
    <row r="199" spans="1:11" ht="27.6" x14ac:dyDescent="0.3">
      <c r="A199" s="4" t="s">
        <v>315</v>
      </c>
      <c r="B199" s="35" t="s">
        <v>237</v>
      </c>
      <c r="C199" s="35" t="s">
        <v>236</v>
      </c>
      <c r="D199" s="805" t="s">
        <v>545</v>
      </c>
      <c r="E199" s="806" t="s">
        <v>543</v>
      </c>
      <c r="F199" s="807" t="s">
        <v>544</v>
      </c>
      <c r="G199" s="805" t="s">
        <v>545</v>
      </c>
      <c r="H199" s="806" t="s">
        <v>543</v>
      </c>
      <c r="I199" s="807" t="s">
        <v>544</v>
      </c>
      <c r="J199" s="805" t="s">
        <v>545</v>
      </c>
      <c r="K199" s="807" t="s">
        <v>544</v>
      </c>
    </row>
    <row r="200" spans="1:11" x14ac:dyDescent="0.3">
      <c r="A200" s="808" t="s">
        <v>74</v>
      </c>
      <c r="B200" s="809" t="s">
        <v>74</v>
      </c>
      <c r="C200" s="810">
        <v>2019</v>
      </c>
      <c r="D200" s="811">
        <v>838</v>
      </c>
      <c r="E200" s="811">
        <v>2433</v>
      </c>
      <c r="F200" s="811">
        <v>16223</v>
      </c>
      <c r="G200" s="811">
        <v>0</v>
      </c>
      <c r="H200" s="811">
        <v>0</v>
      </c>
      <c r="I200" s="811">
        <v>1231</v>
      </c>
      <c r="J200" s="812">
        <v>0</v>
      </c>
      <c r="K200" s="812">
        <v>821</v>
      </c>
    </row>
    <row r="201" spans="1:11" x14ac:dyDescent="0.3">
      <c r="A201" s="808" t="s">
        <v>75</v>
      </c>
      <c r="B201" s="809" t="s">
        <v>75</v>
      </c>
      <c r="C201" s="810">
        <v>2019</v>
      </c>
      <c r="D201" s="811">
        <v>0</v>
      </c>
      <c r="E201" s="811">
        <v>0</v>
      </c>
      <c r="F201" s="811">
        <v>479285</v>
      </c>
      <c r="G201" s="811">
        <v>0</v>
      </c>
      <c r="H201" s="811">
        <v>0</v>
      </c>
      <c r="I201" s="811">
        <v>26410</v>
      </c>
      <c r="J201" s="812">
        <v>0</v>
      </c>
      <c r="K201" s="812">
        <v>34010</v>
      </c>
    </row>
    <row r="202" spans="1:11" x14ac:dyDescent="0.3">
      <c r="A202" s="808" t="s">
        <v>376</v>
      </c>
      <c r="B202" s="809" t="s">
        <v>376</v>
      </c>
      <c r="C202" s="810">
        <v>2019</v>
      </c>
      <c r="D202" s="811">
        <v>0</v>
      </c>
      <c r="E202" s="811">
        <v>0</v>
      </c>
      <c r="F202" s="811">
        <v>28225</v>
      </c>
      <c r="G202" s="811">
        <v>0</v>
      </c>
      <c r="H202" s="811">
        <v>0</v>
      </c>
      <c r="I202" s="811">
        <v>3829</v>
      </c>
      <c r="J202" s="812">
        <v>0</v>
      </c>
      <c r="K202" s="812">
        <v>2485</v>
      </c>
    </row>
    <row r="203" spans="1:11" x14ac:dyDescent="0.3">
      <c r="A203" s="808" t="s">
        <v>77</v>
      </c>
      <c r="B203" s="809" t="s">
        <v>77</v>
      </c>
      <c r="C203" s="810">
        <v>2019</v>
      </c>
      <c r="D203" s="811">
        <v>463</v>
      </c>
      <c r="E203" s="811">
        <v>2</v>
      </c>
      <c r="F203" s="811">
        <v>63666</v>
      </c>
      <c r="G203" s="811">
        <v>0</v>
      </c>
      <c r="H203" s="811">
        <v>0</v>
      </c>
      <c r="I203" s="811">
        <v>0</v>
      </c>
      <c r="J203" s="812">
        <v>0</v>
      </c>
      <c r="K203" s="812">
        <v>4536</v>
      </c>
    </row>
    <row r="204" spans="1:11" x14ac:dyDescent="0.3">
      <c r="A204" s="808" t="s">
        <v>78</v>
      </c>
      <c r="B204" s="809" t="s">
        <v>78</v>
      </c>
      <c r="C204" s="810">
        <v>2019</v>
      </c>
      <c r="D204" s="811">
        <v>0</v>
      </c>
      <c r="E204" s="811">
        <v>0</v>
      </c>
      <c r="F204" s="811">
        <v>38579</v>
      </c>
      <c r="G204" s="811">
        <v>0</v>
      </c>
      <c r="H204" s="811">
        <v>0</v>
      </c>
      <c r="I204" s="811">
        <v>0</v>
      </c>
      <c r="J204" s="812">
        <v>0</v>
      </c>
      <c r="K204" s="812">
        <v>9346</v>
      </c>
    </row>
    <row r="205" spans="1:11" x14ac:dyDescent="0.3">
      <c r="A205" s="808" t="s">
        <v>377</v>
      </c>
      <c r="B205" s="809" t="s">
        <v>377</v>
      </c>
      <c r="C205" s="810">
        <v>2019</v>
      </c>
      <c r="D205" s="811">
        <v>0</v>
      </c>
      <c r="E205" s="811">
        <v>0</v>
      </c>
      <c r="F205" s="811">
        <v>108623</v>
      </c>
      <c r="G205" s="811">
        <v>0</v>
      </c>
      <c r="H205" s="811">
        <v>0</v>
      </c>
      <c r="I205" s="811">
        <v>2543</v>
      </c>
      <c r="J205" s="812">
        <v>0</v>
      </c>
      <c r="K205" s="812">
        <v>21245</v>
      </c>
    </row>
    <row r="206" spans="1:11" x14ac:dyDescent="0.3">
      <c r="A206" s="808" t="s">
        <v>80</v>
      </c>
      <c r="B206" s="809" t="s">
        <v>80</v>
      </c>
      <c r="C206" s="810">
        <v>2019</v>
      </c>
      <c r="D206" s="811">
        <v>0</v>
      </c>
      <c r="E206" s="811">
        <v>0</v>
      </c>
      <c r="F206" s="811">
        <v>40789</v>
      </c>
      <c r="G206" s="811">
        <v>0</v>
      </c>
      <c r="H206" s="811">
        <v>0</v>
      </c>
      <c r="I206" s="811">
        <v>1702</v>
      </c>
      <c r="J206" s="812">
        <v>0</v>
      </c>
      <c r="K206" s="812">
        <v>14135</v>
      </c>
    </row>
    <row r="207" spans="1:11" x14ac:dyDescent="0.3">
      <c r="A207" s="808" t="s">
        <v>81</v>
      </c>
      <c r="B207" s="809" t="s">
        <v>81</v>
      </c>
      <c r="C207" s="810">
        <v>2019</v>
      </c>
      <c r="D207" s="811">
        <v>0</v>
      </c>
      <c r="E207" s="811">
        <v>0</v>
      </c>
      <c r="F207" s="811">
        <v>190446</v>
      </c>
      <c r="G207" s="811">
        <v>0</v>
      </c>
      <c r="H207" s="811">
        <v>0</v>
      </c>
      <c r="I207" s="811">
        <v>20086</v>
      </c>
      <c r="J207" s="812">
        <v>0</v>
      </c>
      <c r="K207" s="812">
        <v>59991</v>
      </c>
    </row>
    <row r="208" spans="1:11" x14ac:dyDescent="0.3">
      <c r="A208" s="808" t="s">
        <v>82</v>
      </c>
      <c r="B208" s="809" t="s">
        <v>82</v>
      </c>
      <c r="C208" s="810">
        <v>2019</v>
      </c>
      <c r="D208" s="811">
        <v>0</v>
      </c>
      <c r="E208" s="811">
        <v>0</v>
      </c>
      <c r="F208" s="811">
        <v>57554</v>
      </c>
      <c r="G208" s="811">
        <v>0</v>
      </c>
      <c r="H208" s="811">
        <v>0</v>
      </c>
      <c r="I208" s="811">
        <v>12085</v>
      </c>
      <c r="J208" s="812">
        <v>0</v>
      </c>
      <c r="K208" s="812">
        <v>19756</v>
      </c>
    </row>
    <row r="209" spans="1:11" x14ac:dyDescent="0.3">
      <c r="A209" s="808" t="s">
        <v>378</v>
      </c>
      <c r="B209" s="809" t="s">
        <v>378</v>
      </c>
      <c r="C209" s="810">
        <v>2019</v>
      </c>
      <c r="D209" s="811">
        <v>0</v>
      </c>
      <c r="E209" s="811">
        <v>0</v>
      </c>
      <c r="F209" s="811">
        <v>759514</v>
      </c>
      <c r="G209" s="811">
        <v>0</v>
      </c>
      <c r="H209" s="811">
        <v>0</v>
      </c>
      <c r="I209" s="811">
        <v>35704</v>
      </c>
      <c r="J209" s="812">
        <v>0</v>
      </c>
      <c r="K209" s="812">
        <v>516998</v>
      </c>
    </row>
    <row r="210" spans="1:11" x14ac:dyDescent="0.3">
      <c r="A210" s="808" t="s">
        <v>379</v>
      </c>
      <c r="B210" s="809" t="s">
        <v>379</v>
      </c>
      <c r="C210" s="810">
        <v>2019</v>
      </c>
      <c r="D210" s="811">
        <v>273</v>
      </c>
      <c r="E210" s="811">
        <v>3</v>
      </c>
      <c r="F210" s="811">
        <v>233967</v>
      </c>
      <c r="G210" s="811">
        <v>0</v>
      </c>
      <c r="H210" s="811">
        <v>0</v>
      </c>
      <c r="I210" s="811">
        <v>3329</v>
      </c>
      <c r="J210" s="812">
        <v>0</v>
      </c>
      <c r="K210" s="812">
        <v>15324</v>
      </c>
    </row>
    <row r="211" spans="1:11" x14ac:dyDescent="0.3">
      <c r="A211" s="808" t="s">
        <v>380</v>
      </c>
      <c r="B211" s="809" t="s">
        <v>380</v>
      </c>
      <c r="C211" s="810">
        <v>2019</v>
      </c>
      <c r="D211" s="811">
        <v>284</v>
      </c>
      <c r="E211" s="811">
        <v>0</v>
      </c>
      <c r="F211" s="811">
        <v>142966</v>
      </c>
      <c r="G211" s="811">
        <v>0</v>
      </c>
      <c r="H211" s="811">
        <v>0</v>
      </c>
      <c r="I211" s="811">
        <v>5233</v>
      </c>
      <c r="J211" s="812">
        <v>0</v>
      </c>
      <c r="K211" s="812">
        <v>13113</v>
      </c>
    </row>
    <row r="212" spans="1:11" x14ac:dyDescent="0.3">
      <c r="A212" s="808" t="s">
        <v>86</v>
      </c>
      <c r="B212" s="809" t="s">
        <v>86</v>
      </c>
      <c r="C212" s="810">
        <v>2019</v>
      </c>
      <c r="D212" s="811">
        <v>0</v>
      </c>
      <c r="E212" s="811">
        <v>0</v>
      </c>
      <c r="F212" s="811">
        <v>74289</v>
      </c>
      <c r="G212" s="811">
        <v>0</v>
      </c>
      <c r="H212" s="811">
        <v>0</v>
      </c>
      <c r="I212" s="811">
        <v>2924</v>
      </c>
      <c r="J212" s="812">
        <v>0</v>
      </c>
      <c r="K212" s="812">
        <v>32922</v>
      </c>
    </row>
    <row r="213" spans="1:11" x14ac:dyDescent="0.3">
      <c r="A213" s="808" t="s">
        <v>87</v>
      </c>
      <c r="B213" s="809" t="s">
        <v>87</v>
      </c>
      <c r="C213" s="810">
        <v>2019</v>
      </c>
      <c r="D213" s="811">
        <v>0</v>
      </c>
      <c r="E213" s="811">
        <v>0</v>
      </c>
      <c r="F213" s="811">
        <v>60961</v>
      </c>
      <c r="G213" s="811">
        <v>0</v>
      </c>
      <c r="H213" s="811">
        <v>0</v>
      </c>
      <c r="I213" s="811">
        <v>6509</v>
      </c>
      <c r="J213" s="812">
        <v>0</v>
      </c>
      <c r="K213" s="812">
        <v>13021</v>
      </c>
    </row>
    <row r="214" spans="1:11" x14ac:dyDescent="0.3">
      <c r="A214" s="808" t="s">
        <v>88</v>
      </c>
      <c r="B214" s="809" t="s">
        <v>88</v>
      </c>
      <c r="C214" s="810">
        <v>2019</v>
      </c>
      <c r="D214" s="811">
        <v>0</v>
      </c>
      <c r="E214" s="811">
        <v>0</v>
      </c>
      <c r="F214" s="811">
        <v>16527</v>
      </c>
      <c r="G214" s="811">
        <v>0</v>
      </c>
      <c r="H214" s="811">
        <v>0</v>
      </c>
      <c r="I214" s="811">
        <v>0</v>
      </c>
      <c r="J214" s="812">
        <v>0</v>
      </c>
      <c r="K214" s="812">
        <v>7382</v>
      </c>
    </row>
    <row r="215" spans="1:11" x14ac:dyDescent="0.3">
      <c r="A215" s="808" t="s">
        <v>89</v>
      </c>
      <c r="B215" s="809" t="s">
        <v>89</v>
      </c>
      <c r="C215" s="810">
        <v>2019</v>
      </c>
      <c r="D215" s="811">
        <v>0</v>
      </c>
      <c r="E215" s="811">
        <v>0</v>
      </c>
      <c r="F215" s="811">
        <v>95027</v>
      </c>
      <c r="G215" s="811">
        <v>0</v>
      </c>
      <c r="H215" s="811">
        <v>0</v>
      </c>
      <c r="I215" s="811">
        <v>0</v>
      </c>
      <c r="J215" s="812">
        <v>0</v>
      </c>
      <c r="K215" s="812">
        <v>6302</v>
      </c>
    </row>
    <row r="216" spans="1:11" x14ac:dyDescent="0.3">
      <c r="A216" s="808" t="s">
        <v>90</v>
      </c>
      <c r="B216" s="809" t="s">
        <v>90</v>
      </c>
      <c r="C216" s="810">
        <v>2019</v>
      </c>
      <c r="D216" s="811">
        <v>0</v>
      </c>
      <c r="E216" s="811">
        <v>0</v>
      </c>
      <c r="F216" s="811">
        <v>177860</v>
      </c>
      <c r="G216" s="811">
        <v>0</v>
      </c>
      <c r="H216" s="811">
        <v>0</v>
      </c>
      <c r="I216" s="811">
        <v>61160</v>
      </c>
      <c r="J216" s="812">
        <v>0</v>
      </c>
      <c r="K216" s="812">
        <v>136956</v>
      </c>
    </row>
    <row r="217" spans="1:11" x14ac:dyDescent="0.3">
      <c r="A217" s="808" t="s">
        <v>381</v>
      </c>
      <c r="B217" s="809" t="s">
        <v>381</v>
      </c>
      <c r="C217" s="810">
        <v>2019</v>
      </c>
      <c r="D217" s="811">
        <v>3035</v>
      </c>
      <c r="E217" s="811">
        <v>43</v>
      </c>
      <c r="F217" s="811">
        <v>56015</v>
      </c>
      <c r="G217" s="811">
        <v>0</v>
      </c>
      <c r="H217" s="811">
        <v>0</v>
      </c>
      <c r="I217" s="811">
        <v>0</v>
      </c>
      <c r="J217" s="812">
        <v>0</v>
      </c>
      <c r="K217" s="812">
        <v>849</v>
      </c>
    </row>
    <row r="218" spans="1:11" x14ac:dyDescent="0.3">
      <c r="A218" s="808" t="s">
        <v>92</v>
      </c>
      <c r="B218" s="809" t="s">
        <v>92</v>
      </c>
      <c r="C218" s="810">
        <v>2019</v>
      </c>
      <c r="D218" s="811">
        <v>0</v>
      </c>
      <c r="E218" s="811">
        <v>0</v>
      </c>
      <c r="F218" s="811">
        <v>135942</v>
      </c>
      <c r="G218" s="811">
        <v>0</v>
      </c>
      <c r="H218" s="811">
        <v>0</v>
      </c>
      <c r="I218" s="811">
        <v>44446</v>
      </c>
      <c r="J218" s="812">
        <v>0</v>
      </c>
      <c r="K218" s="812">
        <v>61739</v>
      </c>
    </row>
    <row r="219" spans="1:11" x14ac:dyDescent="0.3">
      <c r="A219" s="808" t="s">
        <v>93</v>
      </c>
      <c r="B219" s="809" t="s">
        <v>93</v>
      </c>
      <c r="C219" s="810">
        <v>2019</v>
      </c>
      <c r="D219" s="811">
        <v>0</v>
      </c>
      <c r="E219" s="811">
        <v>0</v>
      </c>
      <c r="F219" s="811">
        <v>18817</v>
      </c>
      <c r="G219" s="811">
        <v>0</v>
      </c>
      <c r="H219" s="811">
        <v>0</v>
      </c>
      <c r="I219" s="811">
        <v>0</v>
      </c>
      <c r="J219" s="812">
        <v>0</v>
      </c>
      <c r="K219" s="812">
        <v>3561</v>
      </c>
    </row>
    <row r="220" spans="1:11" x14ac:dyDescent="0.3">
      <c r="A220" s="808" t="s">
        <v>94</v>
      </c>
      <c r="B220" s="809" t="s">
        <v>94</v>
      </c>
      <c r="C220" s="810">
        <v>2019</v>
      </c>
      <c r="D220" s="811">
        <v>1800</v>
      </c>
      <c r="E220" s="811">
        <v>0</v>
      </c>
      <c r="F220" s="811">
        <v>54004</v>
      </c>
      <c r="G220" s="811">
        <v>0</v>
      </c>
      <c r="H220" s="811">
        <v>0</v>
      </c>
      <c r="I220" s="811">
        <v>0</v>
      </c>
      <c r="J220" s="812">
        <v>0</v>
      </c>
      <c r="K220" s="812">
        <v>2137</v>
      </c>
    </row>
    <row r="221" spans="1:11" x14ac:dyDescent="0.3">
      <c r="A221" s="808" t="s">
        <v>95</v>
      </c>
      <c r="B221" s="809" t="s">
        <v>95</v>
      </c>
      <c r="C221" s="810">
        <v>2019</v>
      </c>
      <c r="D221" s="811">
        <v>578</v>
      </c>
      <c r="E221" s="811">
        <v>0</v>
      </c>
      <c r="F221" s="811">
        <v>192477</v>
      </c>
      <c r="G221" s="811">
        <v>406</v>
      </c>
      <c r="H221" s="811">
        <v>0</v>
      </c>
      <c r="I221" s="811">
        <v>37278</v>
      </c>
      <c r="J221" s="812">
        <v>0</v>
      </c>
      <c r="K221" s="812">
        <v>9934</v>
      </c>
    </row>
    <row r="222" spans="1:11" x14ac:dyDescent="0.3">
      <c r="A222" s="808" t="s">
        <v>96</v>
      </c>
      <c r="B222" s="809" t="s">
        <v>96</v>
      </c>
      <c r="C222" s="810">
        <v>2019</v>
      </c>
      <c r="D222" s="811">
        <v>235</v>
      </c>
      <c r="E222" s="811">
        <v>0</v>
      </c>
      <c r="F222" s="811">
        <v>162128</v>
      </c>
      <c r="G222" s="811">
        <v>0</v>
      </c>
      <c r="H222" s="811">
        <v>0</v>
      </c>
      <c r="I222" s="811">
        <v>11612</v>
      </c>
      <c r="J222" s="812">
        <v>0</v>
      </c>
      <c r="K222" s="812">
        <v>14842</v>
      </c>
    </row>
    <row r="223" spans="1:11" x14ac:dyDescent="0.3">
      <c r="A223" s="808" t="s">
        <v>244</v>
      </c>
      <c r="B223" s="809" t="s">
        <v>244</v>
      </c>
      <c r="C223" s="810">
        <v>2019</v>
      </c>
      <c r="D223" s="811">
        <v>0</v>
      </c>
      <c r="E223" s="811">
        <v>0</v>
      </c>
      <c r="F223" s="811">
        <v>15087</v>
      </c>
      <c r="G223" s="811">
        <v>0</v>
      </c>
      <c r="H223" s="811">
        <v>0</v>
      </c>
      <c r="I223" s="811">
        <v>0</v>
      </c>
      <c r="J223" s="812">
        <v>0</v>
      </c>
      <c r="K223" s="812">
        <v>16034</v>
      </c>
    </row>
    <row r="224" spans="1:11" x14ac:dyDescent="0.3">
      <c r="A224" s="808" t="s">
        <v>382</v>
      </c>
      <c r="B224" s="809" t="s">
        <v>382</v>
      </c>
      <c r="C224" s="810">
        <v>2019</v>
      </c>
      <c r="D224" s="811">
        <v>0</v>
      </c>
      <c r="E224" s="811">
        <v>0</v>
      </c>
      <c r="F224" s="811">
        <v>85525</v>
      </c>
      <c r="G224" s="811">
        <v>0</v>
      </c>
      <c r="H224" s="811">
        <v>0</v>
      </c>
      <c r="I224" s="811">
        <v>25255</v>
      </c>
      <c r="J224" s="812">
        <v>0</v>
      </c>
      <c r="K224" s="812">
        <v>261</v>
      </c>
    </row>
    <row r="225" spans="1:11" x14ac:dyDescent="0.3">
      <c r="A225" s="808" t="s">
        <v>383</v>
      </c>
      <c r="B225" s="809" t="s">
        <v>383</v>
      </c>
      <c r="C225" s="810">
        <v>2019</v>
      </c>
      <c r="D225" s="811">
        <v>29</v>
      </c>
      <c r="E225" s="811">
        <v>0</v>
      </c>
      <c r="F225" s="811">
        <v>23805</v>
      </c>
      <c r="G225" s="811">
        <v>83</v>
      </c>
      <c r="H225" s="811">
        <v>0</v>
      </c>
      <c r="I225" s="811">
        <v>541</v>
      </c>
      <c r="J225" s="812">
        <v>0</v>
      </c>
      <c r="K225" s="812">
        <v>6496</v>
      </c>
    </row>
    <row r="226" spans="1:11" x14ac:dyDescent="0.3">
      <c r="A226" s="808" t="s">
        <v>384</v>
      </c>
      <c r="B226" s="809" t="s">
        <v>384</v>
      </c>
      <c r="C226" s="810">
        <v>2019</v>
      </c>
      <c r="D226" s="811">
        <v>0</v>
      </c>
      <c r="E226" s="811">
        <v>0</v>
      </c>
      <c r="F226" s="811">
        <v>225881</v>
      </c>
      <c r="G226" s="811">
        <v>0</v>
      </c>
      <c r="H226" s="811">
        <v>0</v>
      </c>
      <c r="I226" s="811">
        <v>15864</v>
      </c>
      <c r="J226" s="812">
        <v>0</v>
      </c>
      <c r="K226" s="812">
        <v>17282</v>
      </c>
    </row>
    <row r="227" spans="1:11" x14ac:dyDescent="0.3">
      <c r="A227" s="808" t="s">
        <v>385</v>
      </c>
      <c r="B227" s="809" t="s">
        <v>385</v>
      </c>
      <c r="C227" s="810">
        <v>2019</v>
      </c>
      <c r="D227" s="811">
        <v>0</v>
      </c>
      <c r="E227" s="811">
        <v>0</v>
      </c>
      <c r="F227" s="811">
        <v>112372</v>
      </c>
      <c r="G227" s="811">
        <v>0</v>
      </c>
      <c r="H227" s="811">
        <v>0</v>
      </c>
      <c r="I227" s="811">
        <v>21152</v>
      </c>
      <c r="J227" s="812">
        <v>0</v>
      </c>
      <c r="K227" s="812">
        <v>34005</v>
      </c>
    </row>
    <row r="228" spans="1:11" x14ac:dyDescent="0.3">
      <c r="A228" s="808" t="s">
        <v>101</v>
      </c>
      <c r="B228" s="809" t="s">
        <v>101</v>
      </c>
      <c r="C228" s="810">
        <v>2019</v>
      </c>
      <c r="D228" s="811">
        <v>0</v>
      </c>
      <c r="E228" s="811">
        <v>0</v>
      </c>
      <c r="F228" s="811">
        <v>232283</v>
      </c>
      <c r="G228" s="811">
        <v>0</v>
      </c>
      <c r="H228" s="811">
        <v>0</v>
      </c>
      <c r="I228" s="811">
        <v>229</v>
      </c>
      <c r="J228" s="812">
        <v>0</v>
      </c>
      <c r="K228" s="812">
        <v>69191</v>
      </c>
    </row>
    <row r="229" spans="1:11" x14ac:dyDescent="0.3">
      <c r="A229" s="808" t="s">
        <v>102</v>
      </c>
      <c r="B229" s="809" t="s">
        <v>102</v>
      </c>
      <c r="C229" s="810">
        <v>2019</v>
      </c>
      <c r="D229" s="811">
        <v>0</v>
      </c>
      <c r="E229" s="811">
        <v>0</v>
      </c>
      <c r="F229" s="811">
        <v>28256</v>
      </c>
      <c r="G229" s="811">
        <v>0</v>
      </c>
      <c r="H229" s="811">
        <v>0</v>
      </c>
      <c r="I229" s="811">
        <v>523</v>
      </c>
      <c r="J229" s="812">
        <v>0</v>
      </c>
      <c r="K229" s="812">
        <v>6714</v>
      </c>
    </row>
    <row r="230" spans="1:11" x14ac:dyDescent="0.3">
      <c r="A230" s="808" t="s">
        <v>103</v>
      </c>
      <c r="B230" s="809" t="s">
        <v>103</v>
      </c>
      <c r="C230" s="810">
        <v>2019</v>
      </c>
      <c r="D230" s="811">
        <v>0</v>
      </c>
      <c r="E230" s="811">
        <v>0</v>
      </c>
      <c r="F230" s="811">
        <v>17111</v>
      </c>
      <c r="G230" s="811">
        <v>0</v>
      </c>
      <c r="H230" s="811">
        <v>0</v>
      </c>
      <c r="I230" s="811">
        <v>1380</v>
      </c>
      <c r="J230" s="812">
        <v>0</v>
      </c>
      <c r="K230" s="812">
        <v>8536</v>
      </c>
    </row>
    <row r="231" spans="1:11" x14ac:dyDescent="0.3">
      <c r="A231" s="808" t="s">
        <v>104</v>
      </c>
      <c r="B231" s="809" t="s">
        <v>104</v>
      </c>
      <c r="C231" s="810">
        <v>2019</v>
      </c>
      <c r="D231" s="811">
        <v>0</v>
      </c>
      <c r="E231" s="811">
        <v>0</v>
      </c>
      <c r="F231" s="811">
        <v>15890</v>
      </c>
      <c r="G231" s="811">
        <v>0</v>
      </c>
      <c r="H231" s="811">
        <v>0</v>
      </c>
      <c r="I231" s="811">
        <v>0</v>
      </c>
      <c r="J231" s="812">
        <v>0</v>
      </c>
      <c r="K231" s="812">
        <v>17395</v>
      </c>
    </row>
    <row r="232" spans="1:11" x14ac:dyDescent="0.3">
      <c r="A232" s="808" t="s">
        <v>386</v>
      </c>
      <c r="B232" s="809" t="s">
        <v>386</v>
      </c>
      <c r="C232" s="810">
        <v>2019</v>
      </c>
      <c r="D232" s="811">
        <v>0</v>
      </c>
      <c r="E232" s="811">
        <v>0</v>
      </c>
      <c r="F232" s="811">
        <v>18555</v>
      </c>
      <c r="G232" s="811">
        <v>0</v>
      </c>
      <c r="H232" s="811">
        <v>0</v>
      </c>
      <c r="I232" s="811">
        <v>0</v>
      </c>
      <c r="J232" s="812">
        <v>0</v>
      </c>
      <c r="K232" s="812">
        <v>11691</v>
      </c>
    </row>
    <row r="233" spans="1:11" x14ac:dyDescent="0.3">
      <c r="A233" s="808" t="s">
        <v>106</v>
      </c>
      <c r="B233" s="809" t="s">
        <v>106</v>
      </c>
      <c r="C233" s="810">
        <v>2019</v>
      </c>
      <c r="D233" s="811">
        <v>534</v>
      </c>
      <c r="E233" s="811">
        <v>0</v>
      </c>
      <c r="F233" s="811">
        <v>31239</v>
      </c>
      <c r="G233" s="811">
        <v>5</v>
      </c>
      <c r="H233" s="811">
        <v>0</v>
      </c>
      <c r="I233" s="811">
        <v>1715</v>
      </c>
      <c r="J233" s="812">
        <v>0</v>
      </c>
      <c r="K233" s="812">
        <v>11657</v>
      </c>
    </row>
    <row r="234" spans="1:11" x14ac:dyDescent="0.3">
      <c r="A234" s="808" t="s">
        <v>107</v>
      </c>
      <c r="B234" s="809" t="s">
        <v>107</v>
      </c>
      <c r="C234" s="810">
        <v>2019</v>
      </c>
      <c r="D234" s="811">
        <v>0</v>
      </c>
      <c r="E234" s="811">
        <v>0</v>
      </c>
      <c r="F234" s="811">
        <v>31434</v>
      </c>
      <c r="G234" s="811">
        <v>0</v>
      </c>
      <c r="H234" s="811">
        <v>0</v>
      </c>
      <c r="I234" s="811">
        <v>0</v>
      </c>
      <c r="J234" s="812">
        <v>0</v>
      </c>
      <c r="K234" s="812">
        <v>19136</v>
      </c>
    </row>
    <row r="235" spans="1:11" x14ac:dyDescent="0.3">
      <c r="A235" s="808" t="s">
        <v>351</v>
      </c>
      <c r="B235" s="809" t="s">
        <v>351</v>
      </c>
      <c r="C235" s="810">
        <v>2019</v>
      </c>
      <c r="D235" s="811">
        <v>0</v>
      </c>
      <c r="E235" s="811">
        <v>0</v>
      </c>
      <c r="F235" s="811">
        <v>9939</v>
      </c>
      <c r="G235" s="811">
        <v>0</v>
      </c>
      <c r="H235" s="811">
        <v>0</v>
      </c>
      <c r="I235" s="811">
        <v>0</v>
      </c>
      <c r="J235" s="812">
        <v>0</v>
      </c>
      <c r="K235" s="812">
        <v>10689</v>
      </c>
    </row>
    <row r="236" spans="1:11" x14ac:dyDescent="0.3">
      <c r="A236" s="808" t="s">
        <v>387</v>
      </c>
      <c r="B236" s="809" t="s">
        <v>387</v>
      </c>
      <c r="C236" s="810">
        <v>2019</v>
      </c>
      <c r="D236" s="811">
        <v>0</v>
      </c>
      <c r="E236" s="811">
        <v>0</v>
      </c>
      <c r="F236" s="811">
        <v>18631</v>
      </c>
      <c r="G236" s="811">
        <v>0</v>
      </c>
      <c r="H236" s="811">
        <v>0</v>
      </c>
      <c r="I236" s="811">
        <v>0</v>
      </c>
      <c r="J236" s="812">
        <v>0</v>
      </c>
      <c r="K236" s="812">
        <v>8929</v>
      </c>
    </row>
    <row r="237" spans="1:11" x14ac:dyDescent="0.3">
      <c r="A237" s="808" t="s">
        <v>109</v>
      </c>
      <c r="B237" s="809" t="s">
        <v>109</v>
      </c>
      <c r="C237" s="810">
        <v>2019</v>
      </c>
      <c r="D237" s="811">
        <v>0</v>
      </c>
      <c r="E237" s="811">
        <v>0</v>
      </c>
      <c r="F237" s="811">
        <v>11640</v>
      </c>
      <c r="G237" s="811">
        <v>0</v>
      </c>
      <c r="H237" s="811">
        <v>0</v>
      </c>
      <c r="I237" s="811">
        <v>0</v>
      </c>
      <c r="J237" s="812">
        <v>0</v>
      </c>
      <c r="K237" s="812">
        <v>8927</v>
      </c>
    </row>
    <row r="238" spans="1:11" x14ac:dyDescent="0.3">
      <c r="A238" s="808" t="s">
        <v>388</v>
      </c>
      <c r="B238" s="809" t="s">
        <v>388</v>
      </c>
      <c r="C238" s="810">
        <v>2019</v>
      </c>
      <c r="D238" s="811">
        <v>0</v>
      </c>
      <c r="E238" s="811">
        <v>0</v>
      </c>
      <c r="F238" s="811">
        <v>24434</v>
      </c>
      <c r="G238" s="811">
        <v>0</v>
      </c>
      <c r="H238" s="811">
        <v>0</v>
      </c>
      <c r="I238" s="811">
        <v>1238</v>
      </c>
      <c r="J238" s="812">
        <v>0</v>
      </c>
      <c r="K238" s="812">
        <v>6915</v>
      </c>
    </row>
    <row r="239" spans="1:11" x14ac:dyDescent="0.3">
      <c r="A239" s="808" t="s">
        <v>389</v>
      </c>
      <c r="B239" s="809" t="s">
        <v>389</v>
      </c>
      <c r="C239" s="810">
        <v>2019</v>
      </c>
      <c r="D239" s="811">
        <v>1070</v>
      </c>
      <c r="E239" s="811">
        <v>3278</v>
      </c>
      <c r="F239" s="811">
        <v>6198</v>
      </c>
      <c r="G239" s="811">
        <v>397</v>
      </c>
      <c r="H239" s="811">
        <v>1575</v>
      </c>
      <c r="I239" s="811">
        <v>139</v>
      </c>
      <c r="J239" s="812">
        <v>0</v>
      </c>
      <c r="K239" s="812">
        <v>133</v>
      </c>
    </row>
    <row r="240" spans="1:11" x14ac:dyDescent="0.3">
      <c r="A240" s="808" t="s">
        <v>112</v>
      </c>
      <c r="B240" s="809" t="s">
        <v>112</v>
      </c>
      <c r="C240" s="810">
        <v>2019</v>
      </c>
      <c r="D240" s="811">
        <v>2056</v>
      </c>
      <c r="E240" s="811">
        <v>1176</v>
      </c>
      <c r="F240" s="811">
        <v>15753</v>
      </c>
      <c r="G240" s="811">
        <v>238</v>
      </c>
      <c r="H240" s="811">
        <v>292</v>
      </c>
      <c r="I240" s="811">
        <v>739</v>
      </c>
      <c r="J240" s="812">
        <v>0</v>
      </c>
      <c r="K240" s="812">
        <v>1403</v>
      </c>
    </row>
    <row r="241" spans="1:11" x14ac:dyDescent="0.3">
      <c r="A241" s="808" t="s">
        <v>113</v>
      </c>
      <c r="B241" s="809" t="s">
        <v>113</v>
      </c>
      <c r="C241" s="810">
        <v>2019</v>
      </c>
      <c r="D241" s="811">
        <v>581</v>
      </c>
      <c r="E241" s="811">
        <v>0</v>
      </c>
      <c r="F241" s="811">
        <v>134845</v>
      </c>
      <c r="G241" s="811">
        <v>0</v>
      </c>
      <c r="H241" s="811">
        <v>0</v>
      </c>
      <c r="I241" s="811">
        <v>0</v>
      </c>
      <c r="J241" s="812">
        <v>0</v>
      </c>
      <c r="K241" s="812">
        <v>9315</v>
      </c>
    </row>
    <row r="242" spans="1:11" x14ac:dyDescent="0.3">
      <c r="A242" s="808" t="s">
        <v>390</v>
      </c>
      <c r="B242" s="809" t="s">
        <v>390</v>
      </c>
      <c r="C242" s="810">
        <v>2019</v>
      </c>
      <c r="D242" s="811">
        <v>0</v>
      </c>
      <c r="E242" s="811">
        <v>0</v>
      </c>
      <c r="F242" s="811">
        <v>79104</v>
      </c>
      <c r="G242" s="811">
        <v>0</v>
      </c>
      <c r="H242" s="811">
        <v>0</v>
      </c>
      <c r="I242" s="811">
        <v>2731</v>
      </c>
      <c r="J242" s="812">
        <v>0</v>
      </c>
      <c r="K242" s="812">
        <v>28894</v>
      </c>
    </row>
    <row r="243" spans="1:11" x14ac:dyDescent="0.3">
      <c r="A243" s="808" t="s">
        <v>115</v>
      </c>
      <c r="B243" s="809" t="s">
        <v>115</v>
      </c>
      <c r="C243" s="810">
        <v>2019</v>
      </c>
      <c r="D243" s="811">
        <v>10</v>
      </c>
      <c r="E243" s="811">
        <v>0</v>
      </c>
      <c r="F243" s="811">
        <v>20480</v>
      </c>
      <c r="G243" s="811">
        <v>0</v>
      </c>
      <c r="H243" s="811">
        <v>0</v>
      </c>
      <c r="I243" s="811">
        <v>778</v>
      </c>
      <c r="J243" s="812">
        <v>0</v>
      </c>
      <c r="K243" s="812">
        <v>5138</v>
      </c>
    </row>
    <row r="244" spans="1:11" x14ac:dyDescent="0.3">
      <c r="A244" s="808" t="s">
        <v>391</v>
      </c>
      <c r="B244" s="809" t="s">
        <v>391</v>
      </c>
      <c r="C244" s="810">
        <v>2019</v>
      </c>
      <c r="D244" s="811">
        <v>0</v>
      </c>
      <c r="E244" s="811">
        <v>0</v>
      </c>
      <c r="F244" s="811">
        <v>33499</v>
      </c>
      <c r="G244" s="811">
        <v>0</v>
      </c>
      <c r="H244" s="811">
        <v>0</v>
      </c>
      <c r="I244" s="811">
        <v>0</v>
      </c>
      <c r="J244" s="812">
        <v>0</v>
      </c>
      <c r="K244" s="812">
        <v>9245</v>
      </c>
    </row>
    <row r="245" spans="1:11" x14ac:dyDescent="0.3">
      <c r="A245" s="808" t="s">
        <v>245</v>
      </c>
      <c r="B245" s="809" t="s">
        <v>245</v>
      </c>
      <c r="C245" s="810">
        <v>2019</v>
      </c>
      <c r="D245" s="811">
        <v>0</v>
      </c>
      <c r="E245" s="811">
        <v>0</v>
      </c>
      <c r="F245" s="811">
        <v>18728</v>
      </c>
      <c r="G245" s="811">
        <v>0</v>
      </c>
      <c r="H245" s="811">
        <v>0</v>
      </c>
      <c r="I245" s="811">
        <v>2691</v>
      </c>
      <c r="J245" s="812">
        <v>0</v>
      </c>
      <c r="K245" s="812">
        <v>7347</v>
      </c>
    </row>
    <row r="246" spans="1:11" x14ac:dyDescent="0.3">
      <c r="A246" s="808" t="s">
        <v>117</v>
      </c>
      <c r="B246" s="809" t="s">
        <v>117</v>
      </c>
      <c r="C246" s="810">
        <v>2019</v>
      </c>
      <c r="D246" s="811">
        <v>2604</v>
      </c>
      <c r="E246" s="811">
        <v>0</v>
      </c>
      <c r="F246" s="811">
        <v>86565</v>
      </c>
      <c r="G246" s="811">
        <v>264</v>
      </c>
      <c r="H246" s="811">
        <v>0</v>
      </c>
      <c r="I246" s="811">
        <v>177</v>
      </c>
      <c r="J246" s="812">
        <v>0</v>
      </c>
      <c r="K246" s="812">
        <v>7683</v>
      </c>
    </row>
    <row r="247" spans="1:11" x14ac:dyDescent="0.3">
      <c r="A247" s="808" t="s">
        <v>118</v>
      </c>
      <c r="B247" s="809" t="s">
        <v>118</v>
      </c>
      <c r="C247" s="810">
        <v>2019</v>
      </c>
      <c r="D247" s="811">
        <v>0</v>
      </c>
      <c r="E247" s="811">
        <v>0</v>
      </c>
      <c r="F247" s="811">
        <v>23942</v>
      </c>
      <c r="G247" s="811">
        <v>0</v>
      </c>
      <c r="H247" s="811">
        <v>0</v>
      </c>
      <c r="I247" s="811">
        <v>0</v>
      </c>
      <c r="J247" s="812">
        <v>0</v>
      </c>
      <c r="K247" s="812">
        <v>3921</v>
      </c>
    </row>
    <row r="248" spans="1:11" x14ac:dyDescent="0.3">
      <c r="A248" s="808" t="s">
        <v>392</v>
      </c>
      <c r="B248" s="809" t="s">
        <v>392</v>
      </c>
      <c r="C248" s="810">
        <v>2019</v>
      </c>
      <c r="D248" s="811">
        <v>0</v>
      </c>
      <c r="E248" s="811">
        <v>0</v>
      </c>
      <c r="F248" s="811">
        <v>29000</v>
      </c>
      <c r="G248" s="811">
        <v>0</v>
      </c>
      <c r="H248" s="811">
        <v>0</v>
      </c>
      <c r="I248" s="811">
        <v>0</v>
      </c>
      <c r="J248" s="812">
        <v>0</v>
      </c>
      <c r="K248" s="812">
        <v>4351</v>
      </c>
    </row>
    <row r="249" spans="1:11" x14ac:dyDescent="0.3">
      <c r="A249" s="808" t="s">
        <v>120</v>
      </c>
      <c r="B249" s="809" t="s">
        <v>120</v>
      </c>
      <c r="C249" s="810">
        <v>2019</v>
      </c>
      <c r="D249" s="811">
        <v>292</v>
      </c>
      <c r="E249" s="811">
        <v>0</v>
      </c>
      <c r="F249" s="811">
        <v>203115</v>
      </c>
      <c r="G249" s="811">
        <v>0</v>
      </c>
      <c r="H249" s="811">
        <v>0</v>
      </c>
      <c r="I249" s="811">
        <v>0</v>
      </c>
      <c r="J249" s="812">
        <v>0</v>
      </c>
      <c r="K249" s="812">
        <v>11399</v>
      </c>
    </row>
    <row r="250" spans="1:11" x14ac:dyDescent="0.3">
      <c r="A250" s="808" t="s">
        <v>121</v>
      </c>
      <c r="B250" s="809" t="s">
        <v>121</v>
      </c>
      <c r="C250" s="810">
        <v>2019</v>
      </c>
      <c r="D250" s="811">
        <v>152</v>
      </c>
      <c r="E250" s="811">
        <v>0</v>
      </c>
      <c r="F250" s="811">
        <v>46624</v>
      </c>
      <c r="G250" s="811">
        <v>21</v>
      </c>
      <c r="H250" s="811">
        <v>0</v>
      </c>
      <c r="I250" s="811">
        <v>1568</v>
      </c>
      <c r="J250" s="812">
        <v>0</v>
      </c>
      <c r="K250" s="812">
        <v>3736</v>
      </c>
    </row>
    <row r="251" spans="1:11" x14ac:dyDescent="0.3">
      <c r="A251" s="808" t="s">
        <v>122</v>
      </c>
      <c r="B251" s="809" t="s">
        <v>122</v>
      </c>
      <c r="C251" s="810">
        <v>2019</v>
      </c>
      <c r="D251" s="811">
        <v>0</v>
      </c>
      <c r="E251" s="811">
        <v>0</v>
      </c>
      <c r="F251" s="811">
        <v>15451</v>
      </c>
      <c r="G251" s="811">
        <v>0</v>
      </c>
      <c r="H251" s="811">
        <v>0</v>
      </c>
      <c r="I251" s="811">
        <v>6744</v>
      </c>
      <c r="J251" s="812">
        <v>0</v>
      </c>
      <c r="K251" s="812">
        <v>5546</v>
      </c>
    </row>
    <row r="252" spans="1:11" x14ac:dyDescent="0.3">
      <c r="A252" s="808" t="s">
        <v>123</v>
      </c>
      <c r="B252" s="809" t="s">
        <v>123</v>
      </c>
      <c r="C252" s="810">
        <v>2019</v>
      </c>
      <c r="D252" s="811">
        <v>0</v>
      </c>
      <c r="E252" s="811">
        <v>0</v>
      </c>
      <c r="F252" s="811">
        <v>44585</v>
      </c>
      <c r="G252" s="811">
        <v>0</v>
      </c>
      <c r="H252" s="811">
        <v>0</v>
      </c>
      <c r="I252" s="811">
        <v>0</v>
      </c>
      <c r="J252" s="812">
        <v>0</v>
      </c>
      <c r="K252" s="812">
        <v>14972</v>
      </c>
    </row>
    <row r="253" spans="1:11" x14ac:dyDescent="0.3">
      <c r="A253" s="808" t="s">
        <v>393</v>
      </c>
      <c r="B253" s="809" t="s">
        <v>393</v>
      </c>
      <c r="C253" s="810">
        <v>2019</v>
      </c>
      <c r="D253" s="811">
        <v>0</v>
      </c>
      <c r="E253" s="811">
        <v>0</v>
      </c>
      <c r="F253" s="811">
        <v>315074</v>
      </c>
      <c r="G253" s="811">
        <v>78</v>
      </c>
      <c r="H253" s="811">
        <v>0</v>
      </c>
      <c r="I253" s="811">
        <v>44588</v>
      </c>
      <c r="J253" s="812">
        <v>6</v>
      </c>
      <c r="K253" s="812">
        <v>82180</v>
      </c>
    </row>
    <row r="254" spans="1:11" x14ac:dyDescent="0.3">
      <c r="A254" s="808" t="s">
        <v>125</v>
      </c>
      <c r="B254" s="809" t="s">
        <v>125</v>
      </c>
      <c r="C254" s="810">
        <v>2019</v>
      </c>
      <c r="D254" s="811">
        <v>4156</v>
      </c>
      <c r="E254" s="811">
        <v>0</v>
      </c>
      <c r="F254" s="811">
        <v>99423</v>
      </c>
      <c r="G254" s="811">
        <v>785</v>
      </c>
      <c r="H254" s="811">
        <v>0</v>
      </c>
      <c r="I254" s="811">
        <v>4366</v>
      </c>
      <c r="J254" s="812">
        <v>44</v>
      </c>
      <c r="K254" s="812">
        <v>10383</v>
      </c>
    </row>
    <row r="255" spans="1:11" x14ac:dyDescent="0.3">
      <c r="A255" s="808" t="s">
        <v>394</v>
      </c>
      <c r="B255" s="809" t="s">
        <v>394</v>
      </c>
      <c r="C255" s="810">
        <v>2019</v>
      </c>
      <c r="D255" s="811">
        <v>0</v>
      </c>
      <c r="E255" s="811">
        <v>0</v>
      </c>
      <c r="F255" s="811">
        <v>80187</v>
      </c>
      <c r="G255" s="811">
        <v>0</v>
      </c>
      <c r="H255" s="811">
        <v>0</v>
      </c>
      <c r="I255" s="811">
        <v>4166</v>
      </c>
      <c r="J255" s="812">
        <v>0</v>
      </c>
      <c r="K255" s="812">
        <v>25455</v>
      </c>
    </row>
    <row r="256" spans="1:11" x14ac:dyDescent="0.3">
      <c r="A256" s="808" t="s">
        <v>127</v>
      </c>
      <c r="B256" s="809" t="s">
        <v>127</v>
      </c>
      <c r="C256" s="810">
        <v>2019</v>
      </c>
      <c r="D256" s="811">
        <v>0</v>
      </c>
      <c r="E256" s="811">
        <v>0</v>
      </c>
      <c r="F256" s="811">
        <v>15278</v>
      </c>
      <c r="G256" s="811">
        <v>0</v>
      </c>
      <c r="H256" s="811">
        <v>0</v>
      </c>
      <c r="I256" s="811">
        <v>2171</v>
      </c>
      <c r="J256" s="812">
        <v>0</v>
      </c>
      <c r="K256" s="812">
        <v>10724</v>
      </c>
    </row>
    <row r="257" spans="1:11" x14ac:dyDescent="0.3">
      <c r="A257" s="808" t="s">
        <v>128</v>
      </c>
      <c r="B257" s="809" t="s">
        <v>128</v>
      </c>
      <c r="C257" s="810">
        <v>2019</v>
      </c>
      <c r="D257" s="811">
        <v>176</v>
      </c>
      <c r="E257" s="811">
        <v>0</v>
      </c>
      <c r="F257" s="811">
        <v>147663</v>
      </c>
      <c r="G257" s="811">
        <v>0</v>
      </c>
      <c r="H257" s="811">
        <v>0</v>
      </c>
      <c r="I257" s="811">
        <v>4872</v>
      </c>
      <c r="J257" s="812">
        <v>0</v>
      </c>
      <c r="K257" s="812">
        <v>1550</v>
      </c>
    </row>
    <row r="258" spans="1:11" x14ac:dyDescent="0.3">
      <c r="A258" s="808" t="s">
        <v>129</v>
      </c>
      <c r="B258" s="809" t="s">
        <v>129</v>
      </c>
      <c r="C258" s="810">
        <v>2019</v>
      </c>
      <c r="D258" s="811">
        <v>0</v>
      </c>
      <c r="E258" s="811">
        <v>0</v>
      </c>
      <c r="F258" s="811">
        <v>58584</v>
      </c>
      <c r="G258" s="811">
        <v>0</v>
      </c>
      <c r="H258" s="811">
        <v>0</v>
      </c>
      <c r="I258" s="811">
        <v>0</v>
      </c>
      <c r="J258" s="812">
        <v>0</v>
      </c>
      <c r="K258" s="812">
        <v>21995</v>
      </c>
    </row>
    <row r="259" spans="1:11" x14ac:dyDescent="0.3">
      <c r="A259" s="808" t="s">
        <v>395</v>
      </c>
      <c r="B259" s="809" t="s">
        <v>395</v>
      </c>
      <c r="C259" s="810">
        <v>2019</v>
      </c>
      <c r="D259" s="811">
        <v>3</v>
      </c>
      <c r="E259" s="811">
        <v>0</v>
      </c>
      <c r="F259" s="811">
        <v>149045</v>
      </c>
      <c r="G259" s="811">
        <v>0</v>
      </c>
      <c r="H259" s="811">
        <v>0</v>
      </c>
      <c r="I259" s="811">
        <v>13560</v>
      </c>
      <c r="J259" s="812">
        <v>0</v>
      </c>
      <c r="K259" s="812">
        <v>14970</v>
      </c>
    </row>
    <row r="260" spans="1:11" x14ac:dyDescent="0.3">
      <c r="A260" s="808" t="s">
        <v>131</v>
      </c>
      <c r="B260" s="809" t="s">
        <v>131</v>
      </c>
      <c r="C260" s="810">
        <v>2019</v>
      </c>
      <c r="D260" s="811">
        <v>0</v>
      </c>
      <c r="E260" s="811">
        <v>0</v>
      </c>
      <c r="F260" s="811">
        <v>45210</v>
      </c>
      <c r="G260" s="811">
        <v>0</v>
      </c>
      <c r="H260" s="811">
        <v>0</v>
      </c>
      <c r="I260" s="811">
        <v>0</v>
      </c>
      <c r="J260" s="812">
        <v>0</v>
      </c>
      <c r="K260" s="812">
        <v>14694</v>
      </c>
    </row>
    <row r="261" spans="1:11" x14ac:dyDescent="0.3">
      <c r="A261" s="808" t="s">
        <v>132</v>
      </c>
      <c r="B261" s="809" t="s">
        <v>132</v>
      </c>
      <c r="C261" s="810">
        <v>2019</v>
      </c>
      <c r="D261" s="811">
        <v>0</v>
      </c>
      <c r="E261" s="811">
        <v>0</v>
      </c>
      <c r="F261" s="811">
        <v>53738</v>
      </c>
      <c r="G261" s="811">
        <v>0</v>
      </c>
      <c r="H261" s="811">
        <v>0</v>
      </c>
      <c r="I261" s="811">
        <v>1888</v>
      </c>
      <c r="J261" s="812">
        <v>0</v>
      </c>
      <c r="K261" s="812">
        <v>20380</v>
      </c>
    </row>
    <row r="262" spans="1:11" x14ac:dyDescent="0.3">
      <c r="A262" s="808" t="s">
        <v>133</v>
      </c>
      <c r="B262" s="809" t="s">
        <v>133</v>
      </c>
      <c r="C262" s="810">
        <v>2019</v>
      </c>
      <c r="D262" s="811">
        <v>0</v>
      </c>
      <c r="E262" s="811">
        <v>0</v>
      </c>
      <c r="F262" s="811">
        <v>70184</v>
      </c>
      <c r="G262" s="811">
        <v>0</v>
      </c>
      <c r="H262" s="811">
        <v>0</v>
      </c>
      <c r="I262" s="811">
        <v>3781</v>
      </c>
      <c r="J262" s="812">
        <v>0</v>
      </c>
      <c r="K262" s="812">
        <v>22783</v>
      </c>
    </row>
    <row r="263" spans="1:11" x14ac:dyDescent="0.3">
      <c r="A263" s="808" t="s">
        <v>134</v>
      </c>
      <c r="B263" s="809" t="s">
        <v>134</v>
      </c>
      <c r="C263" s="810">
        <v>2019</v>
      </c>
      <c r="D263" s="811">
        <v>0</v>
      </c>
      <c r="E263" s="811">
        <v>0</v>
      </c>
      <c r="F263" s="811">
        <v>27811</v>
      </c>
      <c r="G263" s="811">
        <v>0</v>
      </c>
      <c r="H263" s="811">
        <v>0</v>
      </c>
      <c r="I263" s="811">
        <v>225</v>
      </c>
      <c r="J263" s="812">
        <v>0</v>
      </c>
      <c r="K263" s="812">
        <v>6918</v>
      </c>
    </row>
    <row r="264" spans="1:11" x14ac:dyDescent="0.3">
      <c r="A264" s="808" t="s">
        <v>135</v>
      </c>
      <c r="B264" s="809" t="s">
        <v>135</v>
      </c>
      <c r="C264" s="810">
        <v>2019</v>
      </c>
      <c r="D264" s="811">
        <v>0</v>
      </c>
      <c r="E264" s="811">
        <v>0</v>
      </c>
      <c r="F264" s="811">
        <v>29340</v>
      </c>
      <c r="G264" s="811">
        <v>0</v>
      </c>
      <c r="H264" s="811">
        <v>0</v>
      </c>
      <c r="I264" s="811">
        <v>0</v>
      </c>
      <c r="J264" s="812">
        <v>0</v>
      </c>
      <c r="K264" s="812">
        <v>4482</v>
      </c>
    </row>
    <row r="265" spans="1:11" x14ac:dyDescent="0.3">
      <c r="A265" s="808" t="s">
        <v>136</v>
      </c>
      <c r="B265" s="809" t="s">
        <v>136</v>
      </c>
      <c r="C265" s="810">
        <v>2019</v>
      </c>
      <c r="D265" s="811">
        <v>0</v>
      </c>
      <c r="E265" s="811">
        <v>0</v>
      </c>
      <c r="F265" s="811">
        <v>43164</v>
      </c>
      <c r="G265" s="811">
        <v>0</v>
      </c>
      <c r="H265" s="811">
        <v>0</v>
      </c>
      <c r="I265" s="811">
        <v>2401</v>
      </c>
      <c r="J265" s="812">
        <v>0</v>
      </c>
      <c r="K265" s="812">
        <v>17340</v>
      </c>
    </row>
    <row r="266" spans="1:11" x14ac:dyDescent="0.3">
      <c r="A266" s="808" t="s">
        <v>137</v>
      </c>
      <c r="B266" s="809" t="s">
        <v>137</v>
      </c>
      <c r="C266" s="810">
        <v>2019</v>
      </c>
      <c r="D266" s="811">
        <v>2937</v>
      </c>
      <c r="E266" s="811">
        <v>0</v>
      </c>
      <c r="F266" s="811">
        <v>73292</v>
      </c>
      <c r="G266" s="811">
        <v>0</v>
      </c>
      <c r="H266" s="811">
        <v>0</v>
      </c>
      <c r="I266" s="811">
        <v>0</v>
      </c>
      <c r="J266" s="812">
        <v>0</v>
      </c>
      <c r="K266" s="812">
        <v>2654</v>
      </c>
    </row>
    <row r="267" spans="1:11" x14ac:dyDescent="0.3">
      <c r="A267" s="808" t="s">
        <v>246</v>
      </c>
      <c r="B267" s="809" t="s">
        <v>246</v>
      </c>
      <c r="C267" s="810">
        <v>2019</v>
      </c>
      <c r="D267" s="811">
        <v>0</v>
      </c>
      <c r="E267" s="811">
        <v>0</v>
      </c>
      <c r="F267" s="811">
        <v>34518</v>
      </c>
      <c r="G267" s="811">
        <v>0</v>
      </c>
      <c r="H267" s="811">
        <v>0</v>
      </c>
      <c r="I267" s="811">
        <v>1075</v>
      </c>
      <c r="J267" s="812">
        <v>0</v>
      </c>
      <c r="K267" s="812">
        <v>2592</v>
      </c>
    </row>
    <row r="268" spans="1:11" x14ac:dyDescent="0.3">
      <c r="A268" s="808" t="s">
        <v>396</v>
      </c>
      <c r="B268" s="809" t="s">
        <v>396</v>
      </c>
      <c r="C268" s="810">
        <v>2019</v>
      </c>
      <c r="D268" s="811">
        <v>21</v>
      </c>
      <c r="E268" s="811">
        <v>0</v>
      </c>
      <c r="F268" s="811">
        <v>41663</v>
      </c>
      <c r="G268" s="811">
        <v>0</v>
      </c>
      <c r="H268" s="811">
        <v>0</v>
      </c>
      <c r="I268" s="811">
        <v>0</v>
      </c>
      <c r="J268" s="812">
        <v>0</v>
      </c>
      <c r="K268" s="812">
        <v>3022</v>
      </c>
    </row>
    <row r="269" spans="1:11" x14ac:dyDescent="0.3">
      <c r="A269" s="808" t="s">
        <v>139</v>
      </c>
      <c r="B269" s="809" t="s">
        <v>139</v>
      </c>
      <c r="C269" s="810">
        <v>2019</v>
      </c>
      <c r="D269" s="811">
        <v>0</v>
      </c>
      <c r="E269" s="811">
        <v>0</v>
      </c>
      <c r="F269" s="811">
        <v>50502</v>
      </c>
      <c r="G269" s="811">
        <v>0</v>
      </c>
      <c r="H269" s="811">
        <v>0</v>
      </c>
      <c r="I269" s="811">
        <v>1906</v>
      </c>
      <c r="J269" s="812">
        <v>0</v>
      </c>
      <c r="K269" s="812">
        <v>9946</v>
      </c>
    </row>
    <row r="270" spans="1:11" x14ac:dyDescent="0.3">
      <c r="A270" s="808" t="s">
        <v>140</v>
      </c>
      <c r="B270" s="809" t="s">
        <v>140</v>
      </c>
      <c r="C270" s="810">
        <v>2019</v>
      </c>
      <c r="D270" s="811">
        <v>0</v>
      </c>
      <c r="E270" s="811">
        <v>0</v>
      </c>
      <c r="F270" s="811">
        <v>19291</v>
      </c>
      <c r="G270" s="811">
        <v>0</v>
      </c>
      <c r="H270" s="811">
        <v>0</v>
      </c>
      <c r="I270" s="811">
        <v>0</v>
      </c>
      <c r="J270" s="812">
        <v>0</v>
      </c>
      <c r="K270" s="812">
        <v>5524</v>
      </c>
    </row>
    <row r="271" spans="1:11" x14ac:dyDescent="0.3">
      <c r="A271" s="808" t="s">
        <v>141</v>
      </c>
      <c r="B271" s="809" t="s">
        <v>141</v>
      </c>
      <c r="C271" s="810">
        <v>2019</v>
      </c>
      <c r="D271" s="811">
        <v>301</v>
      </c>
      <c r="E271" s="811">
        <v>0</v>
      </c>
      <c r="F271" s="811">
        <v>51015</v>
      </c>
      <c r="G271" s="811">
        <v>0</v>
      </c>
      <c r="H271" s="811">
        <v>0</v>
      </c>
      <c r="I271" s="811">
        <v>0</v>
      </c>
      <c r="J271" s="812">
        <v>0</v>
      </c>
      <c r="K271" s="812">
        <v>1356</v>
      </c>
    </row>
    <row r="272" spans="1:11" x14ac:dyDescent="0.3">
      <c r="A272" s="808" t="s">
        <v>142</v>
      </c>
      <c r="B272" s="809" t="s">
        <v>142</v>
      </c>
      <c r="C272" s="810">
        <v>2019</v>
      </c>
      <c r="D272" s="811">
        <v>0</v>
      </c>
      <c r="E272" s="811">
        <v>0</v>
      </c>
      <c r="F272" s="811">
        <v>7419</v>
      </c>
      <c r="G272" s="811">
        <v>0</v>
      </c>
      <c r="H272" s="811">
        <v>0</v>
      </c>
      <c r="I272" s="811">
        <v>0</v>
      </c>
      <c r="J272" s="812">
        <v>0</v>
      </c>
      <c r="K272" s="812">
        <v>4282</v>
      </c>
    </row>
    <row r="273" spans="1:11" x14ac:dyDescent="0.3">
      <c r="A273" s="808" t="s">
        <v>397</v>
      </c>
      <c r="B273" s="809" t="s">
        <v>397</v>
      </c>
      <c r="C273" s="810">
        <v>2019</v>
      </c>
      <c r="D273" s="811">
        <v>0</v>
      </c>
      <c r="E273" s="811">
        <v>0</v>
      </c>
      <c r="F273" s="811">
        <v>20421</v>
      </c>
      <c r="G273" s="811">
        <v>0</v>
      </c>
      <c r="H273" s="811">
        <v>0</v>
      </c>
      <c r="I273" s="811">
        <v>3252</v>
      </c>
      <c r="J273" s="812">
        <v>0</v>
      </c>
      <c r="K273" s="812">
        <v>3007</v>
      </c>
    </row>
    <row r="274" spans="1:11" x14ac:dyDescent="0.3">
      <c r="A274" s="808" t="s">
        <v>398</v>
      </c>
      <c r="B274" s="809" t="s">
        <v>398</v>
      </c>
      <c r="C274" s="810">
        <v>2019</v>
      </c>
      <c r="D274" s="811">
        <v>0</v>
      </c>
      <c r="E274" s="811">
        <v>0</v>
      </c>
      <c r="F274" s="811">
        <v>8645</v>
      </c>
      <c r="G274" s="811">
        <v>0</v>
      </c>
      <c r="H274" s="811">
        <v>0</v>
      </c>
      <c r="I274" s="811">
        <v>118</v>
      </c>
      <c r="J274" s="812">
        <v>0</v>
      </c>
      <c r="K274" s="812">
        <v>2549</v>
      </c>
    </row>
    <row r="275" spans="1:11" x14ac:dyDescent="0.3">
      <c r="A275" s="808" t="s">
        <v>145</v>
      </c>
      <c r="B275" s="809" t="s">
        <v>145</v>
      </c>
      <c r="C275" s="810">
        <v>2019</v>
      </c>
      <c r="D275" s="811">
        <v>824</v>
      </c>
      <c r="E275" s="811">
        <v>0</v>
      </c>
      <c r="F275" s="811">
        <v>91950</v>
      </c>
      <c r="G275" s="811">
        <v>0</v>
      </c>
      <c r="H275" s="811">
        <v>0</v>
      </c>
      <c r="I275" s="811">
        <v>4269</v>
      </c>
      <c r="J275" s="812">
        <v>0</v>
      </c>
      <c r="K275" s="812">
        <v>33705</v>
      </c>
    </row>
    <row r="276" spans="1:11" x14ac:dyDescent="0.3">
      <c r="A276" s="808" t="s">
        <v>146</v>
      </c>
      <c r="B276" s="809" t="s">
        <v>146</v>
      </c>
      <c r="C276" s="810">
        <v>2019</v>
      </c>
      <c r="D276" s="811">
        <v>306</v>
      </c>
      <c r="E276" s="811">
        <v>65</v>
      </c>
      <c r="F276" s="811">
        <v>141337</v>
      </c>
      <c r="G276" s="811">
        <v>0</v>
      </c>
      <c r="H276" s="811">
        <v>0</v>
      </c>
      <c r="I276" s="811">
        <v>4028</v>
      </c>
      <c r="J276" s="812">
        <v>0</v>
      </c>
      <c r="K276" s="812">
        <v>15271</v>
      </c>
    </row>
    <row r="277" spans="1:11" x14ac:dyDescent="0.3">
      <c r="A277" s="808" t="s">
        <v>147</v>
      </c>
      <c r="B277" s="809" t="s">
        <v>147</v>
      </c>
      <c r="C277" s="810">
        <v>2019</v>
      </c>
      <c r="D277" s="811">
        <v>0</v>
      </c>
      <c r="E277" s="811">
        <v>0</v>
      </c>
      <c r="F277" s="811">
        <v>53429</v>
      </c>
      <c r="G277" s="811">
        <v>0</v>
      </c>
      <c r="H277" s="811">
        <v>0</v>
      </c>
      <c r="I277" s="811">
        <v>0</v>
      </c>
      <c r="J277" s="812">
        <v>0</v>
      </c>
      <c r="K277" s="812">
        <v>16802</v>
      </c>
    </row>
    <row r="278" spans="1:11" x14ac:dyDescent="0.3">
      <c r="A278" s="808" t="s">
        <v>148</v>
      </c>
      <c r="B278" s="809" t="s">
        <v>148</v>
      </c>
      <c r="C278" s="810">
        <v>2019</v>
      </c>
      <c r="D278" s="811">
        <v>0</v>
      </c>
      <c r="E278" s="811">
        <v>0</v>
      </c>
      <c r="F278" s="811">
        <v>65865</v>
      </c>
      <c r="G278" s="811">
        <v>0</v>
      </c>
      <c r="H278" s="811">
        <v>0</v>
      </c>
      <c r="I278" s="811">
        <v>26612</v>
      </c>
      <c r="J278" s="812">
        <v>0</v>
      </c>
      <c r="K278" s="812">
        <v>41518</v>
      </c>
    </row>
    <row r="279" spans="1:11" x14ac:dyDescent="0.3">
      <c r="A279" s="808" t="s">
        <v>149</v>
      </c>
      <c r="B279" s="809" t="s">
        <v>149</v>
      </c>
      <c r="C279" s="810">
        <v>2019</v>
      </c>
      <c r="D279" s="811">
        <v>0</v>
      </c>
      <c r="E279" s="811">
        <v>0</v>
      </c>
      <c r="F279" s="811">
        <v>19832</v>
      </c>
      <c r="G279" s="811">
        <v>0</v>
      </c>
      <c r="H279" s="811">
        <v>0</v>
      </c>
      <c r="I279" s="811">
        <v>1507</v>
      </c>
      <c r="J279" s="812">
        <v>0</v>
      </c>
      <c r="K279" s="812">
        <v>9156</v>
      </c>
    </row>
    <row r="280" spans="1:11" x14ac:dyDescent="0.3">
      <c r="A280" s="808" t="s">
        <v>150</v>
      </c>
      <c r="B280" s="809" t="s">
        <v>150</v>
      </c>
      <c r="C280" s="810">
        <v>2019</v>
      </c>
      <c r="D280" s="811">
        <v>0</v>
      </c>
      <c r="E280" s="811">
        <v>0</v>
      </c>
      <c r="F280" s="811">
        <v>52321</v>
      </c>
      <c r="G280" s="811">
        <v>0</v>
      </c>
      <c r="H280" s="811">
        <v>0</v>
      </c>
      <c r="I280" s="811">
        <v>43090</v>
      </c>
      <c r="J280" s="812">
        <v>0</v>
      </c>
      <c r="K280" s="812">
        <v>27026</v>
      </c>
    </row>
    <row r="281" spans="1:11" x14ac:dyDescent="0.3">
      <c r="A281" s="808" t="s">
        <v>151</v>
      </c>
      <c r="B281" s="809" t="s">
        <v>151</v>
      </c>
      <c r="C281" s="810">
        <v>2019</v>
      </c>
      <c r="D281" s="811">
        <v>0</v>
      </c>
      <c r="E281" s="811">
        <v>0</v>
      </c>
      <c r="F281" s="811">
        <v>145928</v>
      </c>
      <c r="G281" s="811">
        <v>0</v>
      </c>
      <c r="H281" s="811">
        <v>0</v>
      </c>
      <c r="I281" s="811">
        <v>0</v>
      </c>
      <c r="J281" s="812">
        <v>0</v>
      </c>
      <c r="K281" s="812">
        <v>9445</v>
      </c>
    </row>
    <row r="282" spans="1:11" x14ac:dyDescent="0.3">
      <c r="A282" s="808" t="s">
        <v>152</v>
      </c>
      <c r="B282" s="809" t="s">
        <v>152</v>
      </c>
      <c r="C282" s="810">
        <v>2019</v>
      </c>
      <c r="D282" s="811">
        <v>171</v>
      </c>
      <c r="E282" s="811">
        <v>0</v>
      </c>
      <c r="F282" s="811">
        <v>154146</v>
      </c>
      <c r="G282" s="811">
        <v>0</v>
      </c>
      <c r="H282" s="811">
        <v>0</v>
      </c>
      <c r="I282" s="811">
        <v>0</v>
      </c>
      <c r="J282" s="812">
        <v>0</v>
      </c>
      <c r="K282" s="812">
        <v>18032</v>
      </c>
    </row>
    <row r="283" spans="1:11" x14ac:dyDescent="0.3">
      <c r="A283" s="808" t="s">
        <v>399</v>
      </c>
      <c r="B283" s="809" t="s">
        <v>399</v>
      </c>
      <c r="C283" s="810">
        <v>2019</v>
      </c>
      <c r="D283" s="811">
        <v>0</v>
      </c>
      <c r="E283" s="811">
        <v>0</v>
      </c>
      <c r="F283" s="811">
        <v>28042</v>
      </c>
      <c r="G283" s="811">
        <v>0</v>
      </c>
      <c r="H283" s="811">
        <v>0</v>
      </c>
      <c r="I283" s="811">
        <v>813</v>
      </c>
      <c r="J283" s="812">
        <v>0</v>
      </c>
      <c r="K283" s="812">
        <v>10668</v>
      </c>
    </row>
    <row r="284" spans="1:11" x14ac:dyDescent="0.3">
      <c r="A284" s="808" t="s">
        <v>154</v>
      </c>
      <c r="B284" s="809" t="s">
        <v>154</v>
      </c>
      <c r="C284" s="810">
        <v>2019</v>
      </c>
      <c r="D284" s="811">
        <v>0</v>
      </c>
      <c r="E284" s="811">
        <v>0</v>
      </c>
      <c r="F284" s="811">
        <v>45819</v>
      </c>
      <c r="G284" s="811">
        <v>0</v>
      </c>
      <c r="H284" s="811">
        <v>0</v>
      </c>
      <c r="I284" s="811">
        <v>3037</v>
      </c>
      <c r="J284" s="812">
        <v>0</v>
      </c>
      <c r="K284" s="812">
        <v>2838</v>
      </c>
    </row>
    <row r="285" spans="1:11" x14ac:dyDescent="0.3">
      <c r="A285" s="808" t="s">
        <v>155</v>
      </c>
      <c r="B285" s="809" t="s">
        <v>155</v>
      </c>
      <c r="C285" s="810">
        <v>2019</v>
      </c>
      <c r="D285" s="811">
        <v>0</v>
      </c>
      <c r="E285" s="811">
        <v>0</v>
      </c>
      <c r="F285" s="811">
        <v>23660</v>
      </c>
      <c r="G285" s="811">
        <v>0</v>
      </c>
      <c r="H285" s="811">
        <v>0</v>
      </c>
      <c r="I285" s="811">
        <v>1485</v>
      </c>
      <c r="J285" s="812">
        <v>0</v>
      </c>
      <c r="K285" s="812">
        <v>14910</v>
      </c>
    </row>
    <row r="286" spans="1:11" x14ac:dyDescent="0.3">
      <c r="A286" s="808" t="s">
        <v>156</v>
      </c>
      <c r="B286" s="809" t="s">
        <v>156</v>
      </c>
      <c r="C286" s="810">
        <v>2019</v>
      </c>
      <c r="D286" s="811">
        <v>0</v>
      </c>
      <c r="E286" s="811">
        <v>0</v>
      </c>
      <c r="F286" s="811">
        <v>38253</v>
      </c>
      <c r="G286" s="811">
        <v>0</v>
      </c>
      <c r="H286" s="811">
        <v>0</v>
      </c>
      <c r="I286" s="811">
        <v>1244</v>
      </c>
      <c r="J286" s="812">
        <v>0</v>
      </c>
      <c r="K286" s="812">
        <v>3441</v>
      </c>
    </row>
    <row r="287" spans="1:11" x14ac:dyDescent="0.3">
      <c r="A287" s="808" t="s">
        <v>157</v>
      </c>
      <c r="B287" s="809" t="s">
        <v>157</v>
      </c>
      <c r="C287" s="810">
        <v>2019</v>
      </c>
      <c r="D287" s="811">
        <v>1995</v>
      </c>
      <c r="E287" s="811">
        <v>0</v>
      </c>
      <c r="F287" s="811">
        <v>30742</v>
      </c>
      <c r="G287" s="811">
        <v>868</v>
      </c>
      <c r="H287" s="811">
        <v>0</v>
      </c>
      <c r="I287" s="811">
        <v>12420</v>
      </c>
      <c r="J287" s="812">
        <v>0</v>
      </c>
      <c r="K287" s="812">
        <v>60</v>
      </c>
    </row>
    <row r="288" spans="1:11" x14ac:dyDescent="0.3">
      <c r="A288" s="808" t="s">
        <v>400</v>
      </c>
      <c r="B288" s="809" t="s">
        <v>400</v>
      </c>
      <c r="C288" s="810">
        <v>2019</v>
      </c>
      <c r="D288" s="811">
        <v>0</v>
      </c>
      <c r="E288" s="811">
        <v>0</v>
      </c>
      <c r="F288" s="811">
        <v>134177</v>
      </c>
      <c r="G288" s="811">
        <v>0</v>
      </c>
      <c r="H288" s="811">
        <v>0</v>
      </c>
      <c r="I288" s="811">
        <v>0</v>
      </c>
      <c r="J288" s="812">
        <v>0</v>
      </c>
      <c r="K288" s="812">
        <v>20880</v>
      </c>
    </row>
    <row r="289" spans="1:11" x14ac:dyDescent="0.3">
      <c r="A289" s="808" t="s">
        <v>159</v>
      </c>
      <c r="B289" s="809" t="s">
        <v>159</v>
      </c>
      <c r="C289" s="810">
        <v>2019</v>
      </c>
      <c r="D289" s="811">
        <v>0</v>
      </c>
      <c r="E289" s="811">
        <v>0</v>
      </c>
      <c r="F289" s="811">
        <v>79491</v>
      </c>
      <c r="G289" s="811">
        <v>0</v>
      </c>
      <c r="H289" s="811">
        <v>0</v>
      </c>
      <c r="I289" s="811">
        <v>5580</v>
      </c>
      <c r="J289" s="812">
        <v>0</v>
      </c>
      <c r="K289" s="812">
        <v>35438</v>
      </c>
    </row>
    <row r="290" spans="1:11" x14ac:dyDescent="0.3">
      <c r="A290" s="808" t="s">
        <v>401</v>
      </c>
      <c r="B290" s="809" t="s">
        <v>401</v>
      </c>
      <c r="C290" s="810">
        <v>2019</v>
      </c>
      <c r="D290" s="811">
        <v>2190</v>
      </c>
      <c r="E290" s="811">
        <v>3643</v>
      </c>
      <c r="F290" s="811">
        <v>2000</v>
      </c>
      <c r="G290" s="811">
        <v>669</v>
      </c>
      <c r="H290" s="811">
        <v>994</v>
      </c>
      <c r="I290" s="811">
        <v>34</v>
      </c>
      <c r="J290" s="812">
        <v>0</v>
      </c>
      <c r="K290" s="812">
        <v>38</v>
      </c>
    </row>
    <row r="291" spans="1:11" x14ac:dyDescent="0.3">
      <c r="A291" s="808" t="s">
        <v>161</v>
      </c>
      <c r="B291" s="809" t="s">
        <v>161</v>
      </c>
      <c r="C291" s="810">
        <v>2019</v>
      </c>
      <c r="D291" s="811">
        <v>3054</v>
      </c>
      <c r="E291" s="811">
        <v>0</v>
      </c>
      <c r="F291" s="811">
        <v>14057</v>
      </c>
      <c r="G291" s="811">
        <v>432</v>
      </c>
      <c r="H291" s="811">
        <v>0</v>
      </c>
      <c r="I291" s="811">
        <v>2919</v>
      </c>
      <c r="J291" s="812">
        <v>0</v>
      </c>
      <c r="K291" s="812">
        <v>360</v>
      </c>
    </row>
    <row r="292" spans="1:11" x14ac:dyDescent="0.3">
      <c r="A292" s="808" t="s">
        <v>162</v>
      </c>
      <c r="B292" s="809" t="s">
        <v>162</v>
      </c>
      <c r="C292" s="810">
        <v>2019</v>
      </c>
      <c r="D292" s="811">
        <v>0</v>
      </c>
      <c r="E292" s="811">
        <v>0</v>
      </c>
      <c r="F292" s="811">
        <v>76687</v>
      </c>
      <c r="G292" s="811">
        <v>0</v>
      </c>
      <c r="H292" s="811">
        <v>0</v>
      </c>
      <c r="I292" s="811">
        <v>8097</v>
      </c>
      <c r="J292" s="812">
        <v>0</v>
      </c>
      <c r="K292" s="812">
        <v>35133</v>
      </c>
    </row>
    <row r="293" spans="1:11" x14ac:dyDescent="0.3">
      <c r="A293" s="808" t="s">
        <v>163</v>
      </c>
      <c r="B293" s="809" t="s">
        <v>163</v>
      </c>
      <c r="C293" s="810">
        <v>2019</v>
      </c>
      <c r="D293" s="811">
        <v>122</v>
      </c>
      <c r="E293" s="811">
        <v>0</v>
      </c>
      <c r="F293" s="811">
        <v>34612</v>
      </c>
      <c r="G293" s="811">
        <v>0</v>
      </c>
      <c r="H293" s="811">
        <v>0</v>
      </c>
      <c r="I293" s="811">
        <v>0</v>
      </c>
      <c r="J293" s="812">
        <v>0</v>
      </c>
      <c r="K293" s="812">
        <v>6845</v>
      </c>
    </row>
    <row r="294" spans="1:11" x14ac:dyDescent="0.3">
      <c r="A294" s="808" t="s">
        <v>262</v>
      </c>
      <c r="B294" s="809" t="s">
        <v>262</v>
      </c>
      <c r="C294" s="810">
        <v>2019</v>
      </c>
      <c r="D294" s="813">
        <v>0</v>
      </c>
      <c r="E294" s="813">
        <v>0</v>
      </c>
      <c r="F294" s="813">
        <v>16469</v>
      </c>
      <c r="G294" s="813">
        <v>0</v>
      </c>
      <c r="H294" s="813">
        <v>0</v>
      </c>
      <c r="I294" s="811">
        <v>0</v>
      </c>
      <c r="J294" s="812">
        <v>0</v>
      </c>
      <c r="K294" s="812">
        <v>7461</v>
      </c>
    </row>
    <row r="295" spans="1:11" x14ac:dyDescent="0.3">
      <c r="A295" s="808" t="s">
        <v>402</v>
      </c>
      <c r="B295" s="809" t="s">
        <v>402</v>
      </c>
      <c r="C295" s="810">
        <v>2019</v>
      </c>
      <c r="D295" s="811">
        <v>0</v>
      </c>
      <c r="E295" s="811">
        <v>0</v>
      </c>
      <c r="F295" s="811">
        <v>16072</v>
      </c>
      <c r="G295" s="811">
        <v>0</v>
      </c>
      <c r="H295" s="811">
        <v>0</v>
      </c>
      <c r="I295" s="811">
        <v>0</v>
      </c>
      <c r="J295" s="812">
        <v>0</v>
      </c>
      <c r="K295" s="812">
        <v>10905</v>
      </c>
    </row>
    <row r="296" spans="1:11" x14ac:dyDescent="0.3">
      <c r="A296" s="814" t="s">
        <v>73</v>
      </c>
      <c r="B296" s="815" t="s">
        <v>73</v>
      </c>
      <c r="C296" s="816">
        <v>2019</v>
      </c>
      <c r="D296" s="817">
        <v>31090</v>
      </c>
      <c r="E296" s="817">
        <v>10643</v>
      </c>
      <c r="F296" s="817">
        <v>7570211</v>
      </c>
      <c r="G296" s="817">
        <v>4246</v>
      </c>
      <c r="H296" s="817">
        <v>2861</v>
      </c>
      <c r="I296" s="817">
        <v>563049</v>
      </c>
      <c r="J296" s="817">
        <v>50</v>
      </c>
      <c r="K296" s="817">
        <v>1977064</v>
      </c>
    </row>
    <row r="297" spans="1:11" x14ac:dyDescent="0.3">
      <c r="B297" s="197" t="s">
        <v>74</v>
      </c>
      <c r="C297" s="44">
        <v>2020</v>
      </c>
      <c r="D297" s="631">
        <v>908</v>
      </c>
      <c r="E297" s="631">
        <v>2400</v>
      </c>
      <c r="F297" s="631">
        <v>16236</v>
      </c>
      <c r="G297" s="631">
        <v>0</v>
      </c>
      <c r="H297" s="631">
        <v>0</v>
      </c>
      <c r="I297" s="818">
        <v>1229</v>
      </c>
      <c r="J297" s="819">
        <v>0</v>
      </c>
      <c r="K297" s="819">
        <v>732</v>
      </c>
    </row>
    <row r="298" spans="1:11" x14ac:dyDescent="0.3">
      <c r="A298" s="200"/>
      <c r="B298" s="197" t="s">
        <v>75</v>
      </c>
      <c r="C298" s="44">
        <v>2020</v>
      </c>
      <c r="D298" s="631">
        <v>0</v>
      </c>
      <c r="E298" s="631">
        <v>0</v>
      </c>
      <c r="F298" s="631">
        <v>470174</v>
      </c>
      <c r="G298" s="631">
        <v>0</v>
      </c>
      <c r="H298" s="631">
        <v>0</v>
      </c>
      <c r="I298" s="818">
        <v>24973</v>
      </c>
      <c r="J298" s="819">
        <v>0</v>
      </c>
      <c r="K298" s="819">
        <v>33492</v>
      </c>
    </row>
    <row r="299" spans="1:11" x14ac:dyDescent="0.3">
      <c r="A299" s="200"/>
      <c r="B299" s="197" t="s">
        <v>376</v>
      </c>
      <c r="C299" s="44">
        <v>2020</v>
      </c>
      <c r="D299" s="631">
        <v>0</v>
      </c>
      <c r="E299" s="631">
        <v>0</v>
      </c>
      <c r="F299" s="631">
        <v>27585</v>
      </c>
      <c r="G299" s="631">
        <v>0</v>
      </c>
      <c r="H299" s="631">
        <v>0</v>
      </c>
      <c r="I299" s="818">
        <v>2765</v>
      </c>
      <c r="J299" s="819">
        <v>0</v>
      </c>
      <c r="K299" s="819">
        <v>2418</v>
      </c>
    </row>
    <row r="300" spans="1:11" x14ac:dyDescent="0.3">
      <c r="A300" s="200"/>
      <c r="B300" s="197" t="s">
        <v>77</v>
      </c>
      <c r="C300" s="44">
        <v>2020</v>
      </c>
      <c r="D300" s="631">
        <v>498</v>
      </c>
      <c r="E300" s="631">
        <v>0</v>
      </c>
      <c r="F300" s="631">
        <v>65936</v>
      </c>
      <c r="G300" s="631">
        <v>0</v>
      </c>
      <c r="H300" s="631">
        <v>0</v>
      </c>
      <c r="I300" s="818">
        <v>0</v>
      </c>
      <c r="J300" s="819">
        <v>0</v>
      </c>
      <c r="K300" s="819">
        <v>4586</v>
      </c>
    </row>
    <row r="301" spans="1:11" x14ac:dyDescent="0.3">
      <c r="A301" s="200"/>
      <c r="B301" s="197" t="s">
        <v>78</v>
      </c>
      <c r="C301" s="44">
        <v>2020</v>
      </c>
      <c r="D301" s="631">
        <v>0</v>
      </c>
      <c r="E301" s="631">
        <v>0</v>
      </c>
      <c r="F301" s="631">
        <v>38369</v>
      </c>
      <c r="G301" s="631">
        <v>0</v>
      </c>
      <c r="H301" s="631">
        <v>0</v>
      </c>
      <c r="I301" s="818">
        <v>0</v>
      </c>
      <c r="J301" s="819">
        <v>0</v>
      </c>
      <c r="K301" s="819">
        <v>9119</v>
      </c>
    </row>
    <row r="302" spans="1:11" x14ac:dyDescent="0.3">
      <c r="A302" s="200"/>
      <c r="B302" s="197" t="s">
        <v>377</v>
      </c>
      <c r="C302" s="44">
        <v>2020</v>
      </c>
      <c r="D302" s="631">
        <v>0</v>
      </c>
      <c r="E302" s="631">
        <v>0</v>
      </c>
      <c r="F302" s="631">
        <v>111365</v>
      </c>
      <c r="G302" s="631">
        <v>0</v>
      </c>
      <c r="H302" s="631">
        <v>0</v>
      </c>
      <c r="I302" s="818">
        <v>1246</v>
      </c>
      <c r="J302" s="819">
        <v>0</v>
      </c>
      <c r="K302" s="819">
        <v>20850</v>
      </c>
    </row>
    <row r="303" spans="1:11" x14ac:dyDescent="0.3">
      <c r="A303" s="200"/>
      <c r="B303" s="197" t="s">
        <v>80</v>
      </c>
      <c r="C303" s="44">
        <v>2020</v>
      </c>
      <c r="D303" s="631">
        <v>0</v>
      </c>
      <c r="E303" s="631">
        <v>0</v>
      </c>
      <c r="F303" s="631">
        <v>40567</v>
      </c>
      <c r="G303" s="631">
        <v>0</v>
      </c>
      <c r="H303" s="631">
        <v>0</v>
      </c>
      <c r="I303" s="818">
        <v>1789</v>
      </c>
      <c r="J303" s="819">
        <v>0</v>
      </c>
      <c r="K303" s="819">
        <v>13406</v>
      </c>
    </row>
    <row r="304" spans="1:11" x14ac:dyDescent="0.3">
      <c r="A304" s="200"/>
      <c r="B304" s="197" t="s">
        <v>81</v>
      </c>
      <c r="C304" s="44">
        <v>2020</v>
      </c>
      <c r="D304" s="631">
        <v>0</v>
      </c>
      <c r="E304" s="631">
        <v>0</v>
      </c>
      <c r="F304" s="631">
        <v>196246</v>
      </c>
      <c r="G304" s="631">
        <v>0</v>
      </c>
      <c r="H304" s="631">
        <v>0</v>
      </c>
      <c r="I304" s="818">
        <v>15710</v>
      </c>
      <c r="J304" s="819">
        <v>0</v>
      </c>
      <c r="K304" s="819">
        <v>58403</v>
      </c>
    </row>
    <row r="305" spans="1:11" x14ac:dyDescent="0.3">
      <c r="A305" s="200"/>
      <c r="B305" s="197" t="s">
        <v>82</v>
      </c>
      <c r="C305" s="44">
        <v>2020</v>
      </c>
      <c r="D305" s="631">
        <v>0</v>
      </c>
      <c r="E305" s="631">
        <v>0</v>
      </c>
      <c r="F305" s="631">
        <v>57278</v>
      </c>
      <c r="G305" s="631">
        <v>0</v>
      </c>
      <c r="H305" s="631">
        <v>0</v>
      </c>
      <c r="I305" s="818">
        <v>9052</v>
      </c>
      <c r="J305" s="819">
        <v>0</v>
      </c>
      <c r="K305" s="819">
        <v>23328</v>
      </c>
    </row>
    <row r="306" spans="1:11" x14ac:dyDescent="0.3">
      <c r="A306" s="200"/>
      <c r="B306" s="197" t="s">
        <v>378</v>
      </c>
      <c r="C306" s="44">
        <v>2020</v>
      </c>
      <c r="D306" s="631">
        <v>0</v>
      </c>
      <c r="E306" s="631">
        <v>0</v>
      </c>
      <c r="F306" s="631">
        <v>759159</v>
      </c>
      <c r="G306" s="631">
        <v>0</v>
      </c>
      <c r="H306" s="631">
        <v>0</v>
      </c>
      <c r="I306" s="818">
        <v>44102</v>
      </c>
      <c r="J306" s="819">
        <v>0</v>
      </c>
      <c r="K306" s="819">
        <v>503512</v>
      </c>
    </row>
    <row r="307" spans="1:11" x14ac:dyDescent="0.3">
      <c r="B307" s="197" t="s">
        <v>379</v>
      </c>
      <c r="C307" s="44">
        <v>2020</v>
      </c>
      <c r="D307" s="631">
        <v>288</v>
      </c>
      <c r="E307" s="631">
        <v>405</v>
      </c>
      <c r="F307" s="631">
        <v>231420</v>
      </c>
      <c r="G307" s="631">
        <v>0</v>
      </c>
      <c r="H307" s="631">
        <v>0</v>
      </c>
      <c r="I307" s="818">
        <v>153</v>
      </c>
      <c r="J307" s="819">
        <v>0</v>
      </c>
      <c r="K307" s="819">
        <v>15934</v>
      </c>
    </row>
    <row r="308" spans="1:11" x14ac:dyDescent="0.3">
      <c r="B308" s="197" t="s">
        <v>380</v>
      </c>
      <c r="C308" s="44">
        <v>2020</v>
      </c>
      <c r="D308" s="631">
        <v>314</v>
      </c>
      <c r="E308" s="631">
        <v>0</v>
      </c>
      <c r="F308" s="631">
        <v>140106</v>
      </c>
      <c r="G308" s="631">
        <v>0</v>
      </c>
      <c r="H308" s="631">
        <v>0</v>
      </c>
      <c r="I308" s="818">
        <v>0</v>
      </c>
      <c r="J308" s="819">
        <v>0</v>
      </c>
      <c r="K308" s="819">
        <v>13729</v>
      </c>
    </row>
    <row r="309" spans="1:11" x14ac:dyDescent="0.3">
      <c r="B309" s="197" t="s">
        <v>86</v>
      </c>
      <c r="C309" s="44">
        <v>2020</v>
      </c>
      <c r="D309" s="631">
        <v>0</v>
      </c>
      <c r="E309" s="631">
        <v>0</v>
      </c>
      <c r="F309" s="631">
        <v>75376</v>
      </c>
      <c r="G309" s="631">
        <v>0</v>
      </c>
      <c r="H309" s="631">
        <v>0</v>
      </c>
      <c r="I309" s="818">
        <v>2984</v>
      </c>
      <c r="J309" s="819">
        <v>0</v>
      </c>
      <c r="K309" s="819">
        <v>31928</v>
      </c>
    </row>
    <row r="310" spans="1:11" x14ac:dyDescent="0.3">
      <c r="B310" s="197" t="s">
        <v>87</v>
      </c>
      <c r="C310" s="44">
        <v>2020</v>
      </c>
      <c r="D310" s="631">
        <v>0</v>
      </c>
      <c r="E310" s="631">
        <v>0</v>
      </c>
      <c r="F310" s="631">
        <v>60662</v>
      </c>
      <c r="G310" s="631">
        <v>0</v>
      </c>
      <c r="H310" s="631">
        <v>0</v>
      </c>
      <c r="I310" s="818">
        <v>7088</v>
      </c>
      <c r="J310" s="819">
        <v>0</v>
      </c>
      <c r="K310" s="819">
        <v>12193</v>
      </c>
    </row>
    <row r="311" spans="1:11" x14ac:dyDescent="0.3">
      <c r="B311" s="197" t="s">
        <v>88</v>
      </c>
      <c r="C311" s="44">
        <v>2020</v>
      </c>
      <c r="D311" s="631">
        <v>0</v>
      </c>
      <c r="E311" s="631">
        <v>0</v>
      </c>
      <c r="F311" s="631">
        <v>15822</v>
      </c>
      <c r="G311" s="631">
        <v>0</v>
      </c>
      <c r="H311" s="631">
        <v>0</v>
      </c>
      <c r="I311" s="818">
        <v>0</v>
      </c>
      <c r="J311" s="819">
        <v>0</v>
      </c>
      <c r="K311" s="819">
        <v>6837</v>
      </c>
    </row>
    <row r="312" spans="1:11" x14ac:dyDescent="0.3">
      <c r="B312" s="197" t="s">
        <v>89</v>
      </c>
      <c r="C312" s="44">
        <v>2020</v>
      </c>
      <c r="D312" s="631">
        <v>0</v>
      </c>
      <c r="E312" s="631">
        <v>0</v>
      </c>
      <c r="F312" s="631">
        <v>93044</v>
      </c>
      <c r="G312" s="631">
        <v>0</v>
      </c>
      <c r="H312" s="631">
        <v>0</v>
      </c>
      <c r="I312" s="818">
        <v>0</v>
      </c>
      <c r="J312" s="819">
        <v>0</v>
      </c>
      <c r="K312" s="819">
        <v>6251</v>
      </c>
    </row>
    <row r="313" spans="1:11" x14ac:dyDescent="0.3">
      <c r="B313" s="197" t="s">
        <v>90</v>
      </c>
      <c r="C313" s="44">
        <v>2020</v>
      </c>
      <c r="D313" s="631">
        <v>0</v>
      </c>
      <c r="E313" s="631">
        <v>0</v>
      </c>
      <c r="F313" s="631">
        <v>178036</v>
      </c>
      <c r="G313" s="631">
        <v>0</v>
      </c>
      <c r="H313" s="631">
        <v>0</v>
      </c>
      <c r="I313" s="818">
        <v>58885</v>
      </c>
      <c r="J313" s="819">
        <v>0</v>
      </c>
      <c r="K313" s="819">
        <v>135111</v>
      </c>
    </row>
    <row r="314" spans="1:11" x14ac:dyDescent="0.3">
      <c r="B314" s="197" t="s">
        <v>381</v>
      </c>
      <c r="C314" s="44">
        <v>2020</v>
      </c>
      <c r="D314" s="631">
        <v>2620</v>
      </c>
      <c r="E314" s="631">
        <v>1</v>
      </c>
      <c r="F314" s="631">
        <v>54812</v>
      </c>
      <c r="G314" s="631">
        <v>0</v>
      </c>
      <c r="H314" s="631">
        <v>0</v>
      </c>
      <c r="I314" s="818">
        <v>0</v>
      </c>
      <c r="J314" s="819">
        <v>0</v>
      </c>
      <c r="K314" s="819">
        <v>816</v>
      </c>
    </row>
    <row r="315" spans="1:11" x14ac:dyDescent="0.3">
      <c r="B315" s="197" t="s">
        <v>92</v>
      </c>
      <c r="C315" s="44">
        <v>2020</v>
      </c>
      <c r="D315" s="631">
        <v>0</v>
      </c>
      <c r="E315" s="631">
        <v>0</v>
      </c>
      <c r="F315" s="631">
        <v>139875</v>
      </c>
      <c r="G315" s="631">
        <v>0</v>
      </c>
      <c r="H315" s="631">
        <v>0</v>
      </c>
      <c r="I315" s="818">
        <v>40248</v>
      </c>
      <c r="J315" s="819">
        <v>0</v>
      </c>
      <c r="K315" s="819">
        <v>62340</v>
      </c>
    </row>
    <row r="316" spans="1:11" x14ac:dyDescent="0.3">
      <c r="B316" s="197" t="s">
        <v>93</v>
      </c>
      <c r="C316" s="44">
        <v>2020</v>
      </c>
      <c r="D316" s="631">
        <v>0</v>
      </c>
      <c r="E316" s="631">
        <v>0</v>
      </c>
      <c r="F316" s="631">
        <v>19246</v>
      </c>
      <c r="G316" s="631">
        <v>0</v>
      </c>
      <c r="H316" s="631">
        <v>0</v>
      </c>
      <c r="I316" s="818">
        <v>0</v>
      </c>
      <c r="J316" s="819">
        <v>0</v>
      </c>
      <c r="K316" s="819">
        <v>3353</v>
      </c>
    </row>
    <row r="317" spans="1:11" x14ac:dyDescent="0.3">
      <c r="B317" s="197" t="s">
        <v>94</v>
      </c>
      <c r="C317" s="44">
        <v>2020</v>
      </c>
      <c r="D317" s="631">
        <v>1774</v>
      </c>
      <c r="E317" s="631">
        <v>0</v>
      </c>
      <c r="F317" s="631">
        <v>54413</v>
      </c>
      <c r="G317" s="631">
        <v>0</v>
      </c>
      <c r="H317" s="631">
        <v>0</v>
      </c>
      <c r="I317" s="818">
        <v>0</v>
      </c>
      <c r="J317" s="819">
        <v>0</v>
      </c>
      <c r="K317" s="819">
        <v>2062</v>
      </c>
    </row>
    <row r="318" spans="1:11" x14ac:dyDescent="0.3">
      <c r="B318" s="197" t="s">
        <v>95</v>
      </c>
      <c r="C318" s="44">
        <v>2020</v>
      </c>
      <c r="D318" s="631">
        <v>461</v>
      </c>
      <c r="E318" s="631">
        <v>0</v>
      </c>
      <c r="F318" s="631">
        <v>181934</v>
      </c>
      <c r="G318" s="631">
        <v>404</v>
      </c>
      <c r="H318" s="631">
        <v>0</v>
      </c>
      <c r="I318" s="818">
        <v>29573</v>
      </c>
      <c r="J318" s="819">
        <v>0</v>
      </c>
      <c r="K318" s="819">
        <v>10424</v>
      </c>
    </row>
    <row r="319" spans="1:11" x14ac:dyDescent="0.3">
      <c r="B319" s="197" t="s">
        <v>96</v>
      </c>
      <c r="C319" s="44">
        <v>2020</v>
      </c>
      <c r="D319" s="631">
        <v>181</v>
      </c>
      <c r="E319" s="631">
        <v>0</v>
      </c>
      <c r="F319" s="631">
        <v>162483</v>
      </c>
      <c r="G319" s="631">
        <v>24</v>
      </c>
      <c r="H319" s="631">
        <v>0</v>
      </c>
      <c r="I319" s="818">
        <v>7504</v>
      </c>
      <c r="J319" s="819">
        <v>0</v>
      </c>
      <c r="K319" s="819">
        <v>14692</v>
      </c>
    </row>
    <row r="320" spans="1:11" x14ac:dyDescent="0.3">
      <c r="B320" s="197" t="s">
        <v>244</v>
      </c>
      <c r="C320" s="44">
        <v>2020</v>
      </c>
      <c r="D320" s="631">
        <v>0</v>
      </c>
      <c r="E320" s="631">
        <v>0</v>
      </c>
      <c r="F320" s="631">
        <v>15579</v>
      </c>
      <c r="G320" s="631">
        <v>0</v>
      </c>
      <c r="H320" s="631">
        <v>0</v>
      </c>
      <c r="I320" s="818">
        <v>0</v>
      </c>
      <c r="J320" s="819">
        <v>0</v>
      </c>
      <c r="K320" s="819">
        <v>15520</v>
      </c>
    </row>
    <row r="321" spans="2:11" x14ac:dyDescent="0.3">
      <c r="B321" s="197" t="s">
        <v>382</v>
      </c>
      <c r="C321" s="44">
        <v>2020</v>
      </c>
      <c r="D321" s="631">
        <v>0</v>
      </c>
      <c r="E321" s="631">
        <v>0</v>
      </c>
      <c r="F321" s="631">
        <v>74882</v>
      </c>
      <c r="G321" s="631">
        <v>0</v>
      </c>
      <c r="H321" s="631">
        <v>0</v>
      </c>
      <c r="I321" s="818">
        <v>22560</v>
      </c>
      <c r="J321" s="819">
        <v>0</v>
      </c>
      <c r="K321" s="819">
        <v>262</v>
      </c>
    </row>
    <row r="322" spans="2:11" x14ac:dyDescent="0.3">
      <c r="B322" s="197" t="s">
        <v>383</v>
      </c>
      <c r="C322" s="44">
        <v>2020</v>
      </c>
      <c r="D322" s="631">
        <v>1</v>
      </c>
      <c r="E322" s="631">
        <v>0</v>
      </c>
      <c r="F322" s="631">
        <v>24337</v>
      </c>
      <c r="G322" s="631">
        <v>41</v>
      </c>
      <c r="H322" s="631">
        <v>0</v>
      </c>
      <c r="I322" s="818">
        <v>536</v>
      </c>
      <c r="J322" s="819">
        <v>0</v>
      </c>
      <c r="K322" s="819">
        <v>6446</v>
      </c>
    </row>
    <row r="323" spans="2:11" x14ac:dyDescent="0.3">
      <c r="B323" s="197" t="s">
        <v>384</v>
      </c>
      <c r="C323" s="44">
        <v>2020</v>
      </c>
      <c r="D323" s="631">
        <v>0</v>
      </c>
      <c r="E323" s="631">
        <v>0</v>
      </c>
      <c r="F323" s="631">
        <v>224437</v>
      </c>
      <c r="G323" s="631">
        <v>0</v>
      </c>
      <c r="H323" s="631">
        <v>0</v>
      </c>
      <c r="I323" s="818">
        <v>8109</v>
      </c>
      <c r="J323" s="819">
        <v>0</v>
      </c>
      <c r="K323" s="819">
        <v>17187</v>
      </c>
    </row>
    <row r="324" spans="2:11" x14ac:dyDescent="0.3">
      <c r="B324" s="197" t="s">
        <v>385</v>
      </c>
      <c r="C324" s="44">
        <v>2020</v>
      </c>
      <c r="D324" s="631">
        <v>0</v>
      </c>
      <c r="E324" s="631">
        <v>0</v>
      </c>
      <c r="F324" s="631">
        <v>111456</v>
      </c>
      <c r="G324" s="631">
        <v>0</v>
      </c>
      <c r="H324" s="631">
        <v>0</v>
      </c>
      <c r="I324" s="818">
        <v>9307</v>
      </c>
      <c r="J324" s="819">
        <v>0</v>
      </c>
      <c r="K324" s="819">
        <v>38945</v>
      </c>
    </row>
    <row r="325" spans="2:11" x14ac:dyDescent="0.3">
      <c r="B325" s="197" t="s">
        <v>101</v>
      </c>
      <c r="C325" s="44">
        <v>2020</v>
      </c>
      <c r="D325" s="631">
        <v>0</v>
      </c>
      <c r="E325" s="631">
        <v>0</v>
      </c>
      <c r="F325" s="631">
        <v>231856</v>
      </c>
      <c r="G325" s="631">
        <v>0</v>
      </c>
      <c r="H325" s="631">
        <v>0</v>
      </c>
      <c r="I325" s="818">
        <v>0</v>
      </c>
      <c r="J325" s="819">
        <v>0</v>
      </c>
      <c r="K325" s="819">
        <v>70701</v>
      </c>
    </row>
    <row r="326" spans="2:11" x14ac:dyDescent="0.3">
      <c r="B326" s="197" t="s">
        <v>102</v>
      </c>
      <c r="C326" s="44">
        <v>2020</v>
      </c>
      <c r="D326" s="631">
        <v>0</v>
      </c>
      <c r="E326" s="631">
        <v>0</v>
      </c>
      <c r="F326" s="631">
        <v>28340</v>
      </c>
      <c r="G326" s="631">
        <v>0</v>
      </c>
      <c r="H326" s="631">
        <v>0</v>
      </c>
      <c r="I326" s="818">
        <v>170</v>
      </c>
      <c r="J326" s="819">
        <v>0</v>
      </c>
      <c r="K326" s="819">
        <v>6435</v>
      </c>
    </row>
    <row r="327" spans="2:11" x14ac:dyDescent="0.3">
      <c r="B327" s="197" t="s">
        <v>103</v>
      </c>
      <c r="C327" s="44">
        <v>2020</v>
      </c>
      <c r="D327" s="631">
        <v>0</v>
      </c>
      <c r="E327" s="631">
        <v>0</v>
      </c>
      <c r="F327" s="631">
        <v>17015</v>
      </c>
      <c r="G327" s="631">
        <v>0</v>
      </c>
      <c r="H327" s="631">
        <v>0</v>
      </c>
      <c r="I327" s="818">
        <v>694</v>
      </c>
      <c r="J327" s="819">
        <v>0</v>
      </c>
      <c r="K327" s="819">
        <v>8071</v>
      </c>
    </row>
    <row r="328" spans="2:11" x14ac:dyDescent="0.3">
      <c r="B328" s="197" t="s">
        <v>104</v>
      </c>
      <c r="C328" s="44">
        <v>2020</v>
      </c>
      <c r="D328" s="631">
        <v>0</v>
      </c>
      <c r="E328" s="631">
        <v>0</v>
      </c>
      <c r="F328" s="631">
        <v>15595</v>
      </c>
      <c r="G328" s="631">
        <v>0</v>
      </c>
      <c r="H328" s="631">
        <v>0</v>
      </c>
      <c r="I328" s="818">
        <v>0</v>
      </c>
      <c r="J328" s="819">
        <v>0</v>
      </c>
      <c r="K328" s="819">
        <v>17010</v>
      </c>
    </row>
    <row r="329" spans="2:11" x14ac:dyDescent="0.3">
      <c r="B329" s="197" t="s">
        <v>386</v>
      </c>
      <c r="C329" s="44">
        <v>2020</v>
      </c>
      <c r="D329" s="631">
        <v>0</v>
      </c>
      <c r="E329" s="631">
        <v>0</v>
      </c>
      <c r="F329" s="631">
        <v>18705</v>
      </c>
      <c r="G329" s="631">
        <v>0</v>
      </c>
      <c r="H329" s="631">
        <v>0</v>
      </c>
      <c r="I329" s="818">
        <v>0</v>
      </c>
      <c r="J329" s="819">
        <v>0</v>
      </c>
      <c r="K329" s="819">
        <v>11755</v>
      </c>
    </row>
    <row r="330" spans="2:11" x14ac:dyDescent="0.3">
      <c r="B330" s="197" t="s">
        <v>106</v>
      </c>
      <c r="C330" s="44">
        <v>2020</v>
      </c>
      <c r="D330" s="631">
        <v>443</v>
      </c>
      <c r="E330" s="631">
        <v>4</v>
      </c>
      <c r="F330" s="631">
        <v>31314</v>
      </c>
      <c r="G330" s="631">
        <v>0</v>
      </c>
      <c r="H330" s="631">
        <v>0</v>
      </c>
      <c r="I330" s="818">
        <v>1338</v>
      </c>
      <c r="J330" s="819">
        <v>0</v>
      </c>
      <c r="K330" s="819">
        <v>9525</v>
      </c>
    </row>
    <row r="331" spans="2:11" x14ac:dyDescent="0.3">
      <c r="B331" s="197" t="s">
        <v>107</v>
      </c>
      <c r="C331" s="44">
        <v>2020</v>
      </c>
      <c r="D331" s="631">
        <v>0</v>
      </c>
      <c r="E331" s="631">
        <v>0</v>
      </c>
      <c r="F331" s="631">
        <v>31698</v>
      </c>
      <c r="G331" s="631">
        <v>0</v>
      </c>
      <c r="H331" s="631">
        <v>0</v>
      </c>
      <c r="I331" s="818">
        <v>0</v>
      </c>
      <c r="J331" s="819">
        <v>0</v>
      </c>
      <c r="K331" s="819">
        <v>18898</v>
      </c>
    </row>
    <row r="332" spans="2:11" x14ac:dyDescent="0.3">
      <c r="B332" s="197" t="s">
        <v>351</v>
      </c>
      <c r="C332" s="44">
        <v>2020</v>
      </c>
      <c r="D332" s="631">
        <v>0</v>
      </c>
      <c r="E332" s="631">
        <v>0</v>
      </c>
      <c r="F332" s="631">
        <v>10364</v>
      </c>
      <c r="G332" s="631">
        <v>0</v>
      </c>
      <c r="H332" s="631">
        <v>0</v>
      </c>
      <c r="I332" s="818">
        <v>0</v>
      </c>
      <c r="J332" s="819">
        <v>0</v>
      </c>
      <c r="K332" s="819">
        <v>10127</v>
      </c>
    </row>
    <row r="333" spans="2:11" x14ac:dyDescent="0.3">
      <c r="B333" s="197" t="s">
        <v>387</v>
      </c>
      <c r="C333" s="44">
        <v>2020</v>
      </c>
      <c r="D333" s="631">
        <v>0</v>
      </c>
      <c r="E333" s="631">
        <v>0</v>
      </c>
      <c r="F333" s="631">
        <v>18586</v>
      </c>
      <c r="G333" s="631">
        <v>0</v>
      </c>
      <c r="H333" s="631">
        <v>0</v>
      </c>
      <c r="I333" s="818">
        <v>0</v>
      </c>
      <c r="J333" s="819">
        <v>0</v>
      </c>
      <c r="K333" s="819">
        <v>8884</v>
      </c>
    </row>
    <row r="334" spans="2:11" x14ac:dyDescent="0.3">
      <c r="B334" s="197" t="s">
        <v>109</v>
      </c>
      <c r="C334" s="44">
        <v>2020</v>
      </c>
      <c r="D334" s="631">
        <v>0</v>
      </c>
      <c r="E334" s="631">
        <v>0</v>
      </c>
      <c r="F334" s="631">
        <v>11670</v>
      </c>
      <c r="G334" s="631">
        <v>0</v>
      </c>
      <c r="H334" s="631">
        <v>0</v>
      </c>
      <c r="I334" s="818">
        <v>0</v>
      </c>
      <c r="J334" s="819">
        <v>0</v>
      </c>
      <c r="K334" s="819">
        <v>10996</v>
      </c>
    </row>
    <row r="335" spans="2:11" x14ac:dyDescent="0.3">
      <c r="B335" s="197" t="s">
        <v>388</v>
      </c>
      <c r="C335" s="44">
        <v>2020</v>
      </c>
      <c r="D335" s="631">
        <v>0</v>
      </c>
      <c r="E335" s="631">
        <v>0</v>
      </c>
      <c r="F335" s="631">
        <v>23444</v>
      </c>
      <c r="G335" s="631">
        <v>0</v>
      </c>
      <c r="H335" s="631">
        <v>0</v>
      </c>
      <c r="I335" s="818">
        <v>2902</v>
      </c>
      <c r="J335" s="819">
        <v>0</v>
      </c>
      <c r="K335" s="819">
        <v>6546</v>
      </c>
    </row>
    <row r="336" spans="2:11" x14ac:dyDescent="0.3">
      <c r="B336" s="197" t="s">
        <v>389</v>
      </c>
      <c r="C336" s="44">
        <v>2020</v>
      </c>
      <c r="D336" s="631">
        <v>499</v>
      </c>
      <c r="E336" s="631">
        <v>4767</v>
      </c>
      <c r="F336" s="631">
        <v>5141</v>
      </c>
      <c r="G336" s="631">
        <v>577</v>
      </c>
      <c r="H336" s="631">
        <v>2149</v>
      </c>
      <c r="I336" s="818">
        <v>0</v>
      </c>
      <c r="J336" s="819">
        <v>0</v>
      </c>
      <c r="K336" s="819">
        <v>134</v>
      </c>
    </row>
    <row r="337" spans="2:11" x14ac:dyDescent="0.3">
      <c r="B337" s="197" t="s">
        <v>112</v>
      </c>
      <c r="C337" s="44">
        <v>2020</v>
      </c>
      <c r="D337" s="631">
        <v>2305</v>
      </c>
      <c r="E337" s="631">
        <v>1191</v>
      </c>
      <c r="F337" s="631">
        <v>15414</v>
      </c>
      <c r="G337" s="631">
        <v>366</v>
      </c>
      <c r="H337" s="631">
        <v>7</v>
      </c>
      <c r="I337" s="818">
        <v>1000</v>
      </c>
      <c r="J337" s="819">
        <v>0</v>
      </c>
      <c r="K337" s="819">
        <v>1598</v>
      </c>
    </row>
    <row r="338" spans="2:11" x14ac:dyDescent="0.3">
      <c r="B338" s="197" t="s">
        <v>113</v>
      </c>
      <c r="C338" s="44">
        <v>2020</v>
      </c>
      <c r="D338" s="631">
        <v>619</v>
      </c>
      <c r="E338" s="631">
        <v>0</v>
      </c>
      <c r="F338" s="631">
        <v>132958</v>
      </c>
      <c r="G338" s="631">
        <v>0</v>
      </c>
      <c r="H338" s="631">
        <v>0</v>
      </c>
      <c r="I338" s="818">
        <v>0</v>
      </c>
      <c r="J338" s="819">
        <v>20</v>
      </c>
      <c r="K338" s="819">
        <v>8830</v>
      </c>
    </row>
    <row r="339" spans="2:11" x14ac:dyDescent="0.3">
      <c r="B339" s="197" t="s">
        <v>390</v>
      </c>
      <c r="C339" s="44">
        <v>2020</v>
      </c>
      <c r="D339" s="631">
        <v>0</v>
      </c>
      <c r="E339" s="631">
        <v>0</v>
      </c>
      <c r="F339" s="631">
        <v>78046</v>
      </c>
      <c r="G339" s="631">
        <v>0</v>
      </c>
      <c r="H339" s="631">
        <v>0</v>
      </c>
      <c r="I339" s="818">
        <v>2766</v>
      </c>
      <c r="J339" s="819">
        <v>0</v>
      </c>
      <c r="K339" s="819">
        <v>28319</v>
      </c>
    </row>
    <row r="340" spans="2:11" x14ac:dyDescent="0.3">
      <c r="B340" s="197" t="s">
        <v>115</v>
      </c>
      <c r="C340" s="44">
        <v>2020</v>
      </c>
      <c r="D340" s="631">
        <v>33</v>
      </c>
      <c r="E340" s="631">
        <v>0</v>
      </c>
      <c r="F340" s="631">
        <v>20377</v>
      </c>
      <c r="G340" s="631">
        <v>0</v>
      </c>
      <c r="H340" s="631">
        <v>0</v>
      </c>
      <c r="I340" s="818">
        <v>404</v>
      </c>
      <c r="J340" s="819">
        <v>0</v>
      </c>
      <c r="K340" s="819">
        <v>4935</v>
      </c>
    </row>
    <row r="341" spans="2:11" x14ac:dyDescent="0.3">
      <c r="B341" s="197" t="s">
        <v>391</v>
      </c>
      <c r="C341" s="44">
        <v>2020</v>
      </c>
      <c r="D341" s="631">
        <v>0</v>
      </c>
      <c r="E341" s="631">
        <v>0</v>
      </c>
      <c r="F341" s="631">
        <v>33859</v>
      </c>
      <c r="G341" s="631">
        <v>0</v>
      </c>
      <c r="H341" s="631">
        <v>0</v>
      </c>
      <c r="I341" s="818">
        <v>0</v>
      </c>
      <c r="J341" s="819">
        <v>0</v>
      </c>
      <c r="K341" s="819">
        <v>9433</v>
      </c>
    </row>
    <row r="342" spans="2:11" x14ac:dyDescent="0.3">
      <c r="B342" s="197" t="s">
        <v>245</v>
      </c>
      <c r="C342" s="44">
        <v>2020</v>
      </c>
      <c r="D342" s="631">
        <v>0</v>
      </c>
      <c r="E342" s="631">
        <v>0</v>
      </c>
      <c r="F342" s="631">
        <v>19333</v>
      </c>
      <c r="G342" s="631">
        <v>0</v>
      </c>
      <c r="H342" s="631">
        <v>0</v>
      </c>
      <c r="I342" s="818">
        <v>0</v>
      </c>
      <c r="J342" s="819">
        <v>0</v>
      </c>
      <c r="K342" s="819">
        <v>7869</v>
      </c>
    </row>
    <row r="343" spans="2:11" x14ac:dyDescent="0.3">
      <c r="B343" s="197" t="s">
        <v>117</v>
      </c>
      <c r="C343" s="44">
        <v>2020</v>
      </c>
      <c r="D343" s="631">
        <v>2856</v>
      </c>
      <c r="E343" s="631">
        <v>0</v>
      </c>
      <c r="F343" s="631">
        <v>88826</v>
      </c>
      <c r="G343" s="631">
        <v>253</v>
      </c>
      <c r="H343" s="631">
        <v>0</v>
      </c>
      <c r="I343" s="818">
        <v>190</v>
      </c>
      <c r="J343" s="819">
        <v>0</v>
      </c>
      <c r="K343" s="819">
        <v>8095</v>
      </c>
    </row>
    <row r="344" spans="2:11" x14ac:dyDescent="0.3">
      <c r="B344" s="197" t="s">
        <v>118</v>
      </c>
      <c r="C344" s="44">
        <v>2020</v>
      </c>
      <c r="D344" s="631">
        <v>0</v>
      </c>
      <c r="E344" s="631">
        <v>0</v>
      </c>
      <c r="F344" s="631">
        <v>23515</v>
      </c>
      <c r="G344" s="631">
        <v>0</v>
      </c>
      <c r="H344" s="631">
        <v>0</v>
      </c>
      <c r="I344" s="818">
        <v>0</v>
      </c>
      <c r="J344" s="819">
        <v>0</v>
      </c>
      <c r="K344" s="819">
        <v>3690</v>
      </c>
    </row>
    <row r="345" spans="2:11" x14ac:dyDescent="0.3">
      <c r="B345" s="197" t="s">
        <v>392</v>
      </c>
      <c r="C345" s="44">
        <v>2020</v>
      </c>
      <c r="D345" s="631">
        <v>0</v>
      </c>
      <c r="E345" s="631">
        <v>0</v>
      </c>
      <c r="F345" s="631">
        <v>28711</v>
      </c>
      <c r="G345" s="631">
        <v>0</v>
      </c>
      <c r="H345" s="631">
        <v>0</v>
      </c>
      <c r="I345" s="818">
        <v>0</v>
      </c>
      <c r="J345" s="819">
        <v>0</v>
      </c>
      <c r="K345" s="819">
        <v>4184</v>
      </c>
    </row>
    <row r="346" spans="2:11" x14ac:dyDescent="0.3">
      <c r="B346" s="197" t="s">
        <v>120</v>
      </c>
      <c r="C346" s="44">
        <v>2020</v>
      </c>
      <c r="D346" s="631">
        <v>590</v>
      </c>
      <c r="E346" s="631">
        <v>0</v>
      </c>
      <c r="F346" s="631">
        <v>196744</v>
      </c>
      <c r="G346" s="631">
        <v>0</v>
      </c>
      <c r="H346" s="631">
        <v>0</v>
      </c>
      <c r="I346" s="818">
        <v>0</v>
      </c>
      <c r="J346" s="819">
        <v>0</v>
      </c>
      <c r="K346" s="819">
        <v>8807</v>
      </c>
    </row>
    <row r="347" spans="2:11" x14ac:dyDescent="0.3">
      <c r="B347" s="197" t="s">
        <v>121</v>
      </c>
      <c r="C347" s="44">
        <v>2020</v>
      </c>
      <c r="D347" s="631">
        <v>168</v>
      </c>
      <c r="E347" s="631">
        <v>0</v>
      </c>
      <c r="F347" s="631">
        <v>46537</v>
      </c>
      <c r="G347" s="631">
        <v>54</v>
      </c>
      <c r="H347" s="631">
        <v>0</v>
      </c>
      <c r="I347" s="818">
        <v>2352</v>
      </c>
      <c r="J347" s="819">
        <v>0</v>
      </c>
      <c r="K347" s="819">
        <v>3709</v>
      </c>
    </row>
    <row r="348" spans="2:11" x14ac:dyDescent="0.3">
      <c r="B348" s="197" t="s">
        <v>122</v>
      </c>
      <c r="C348" s="44">
        <v>2020</v>
      </c>
      <c r="D348" s="631">
        <v>0</v>
      </c>
      <c r="E348" s="631">
        <v>0</v>
      </c>
      <c r="F348" s="631">
        <v>15813</v>
      </c>
      <c r="G348" s="631">
        <v>0</v>
      </c>
      <c r="H348" s="631">
        <v>0</v>
      </c>
      <c r="I348" s="818">
        <v>8190</v>
      </c>
      <c r="J348" s="819">
        <v>0</v>
      </c>
      <c r="K348" s="819">
        <v>5313</v>
      </c>
    </row>
    <row r="349" spans="2:11" x14ac:dyDescent="0.3">
      <c r="B349" s="197" t="s">
        <v>123</v>
      </c>
      <c r="C349" s="44">
        <v>2020</v>
      </c>
      <c r="D349" s="631">
        <v>0</v>
      </c>
      <c r="E349" s="631">
        <v>0</v>
      </c>
      <c r="F349" s="631">
        <v>44109</v>
      </c>
      <c r="G349" s="631">
        <v>0</v>
      </c>
      <c r="H349" s="631">
        <v>0</v>
      </c>
      <c r="I349" s="818">
        <v>0</v>
      </c>
      <c r="J349" s="819">
        <v>0</v>
      </c>
      <c r="K349" s="819">
        <v>14789</v>
      </c>
    </row>
    <row r="350" spans="2:11" x14ac:dyDescent="0.3">
      <c r="B350" s="197" t="s">
        <v>393</v>
      </c>
      <c r="C350" s="44">
        <v>2020</v>
      </c>
      <c r="D350" s="631">
        <v>0</v>
      </c>
      <c r="E350" s="631">
        <v>0</v>
      </c>
      <c r="F350" s="631">
        <v>316995</v>
      </c>
      <c r="G350" s="631">
        <v>0</v>
      </c>
      <c r="H350" s="631">
        <v>0</v>
      </c>
      <c r="I350" s="818">
        <v>38427</v>
      </c>
      <c r="J350" s="819">
        <v>1</v>
      </c>
      <c r="K350" s="819">
        <v>81080</v>
      </c>
    </row>
    <row r="351" spans="2:11" x14ac:dyDescent="0.3">
      <c r="B351" s="197" t="s">
        <v>125</v>
      </c>
      <c r="C351" s="44">
        <v>2020</v>
      </c>
      <c r="D351" s="631">
        <v>3931</v>
      </c>
      <c r="E351" s="631">
        <v>0</v>
      </c>
      <c r="F351" s="631">
        <v>100163</v>
      </c>
      <c r="G351" s="631">
        <v>751</v>
      </c>
      <c r="H351" s="631">
        <v>0</v>
      </c>
      <c r="I351" s="818">
        <v>3923</v>
      </c>
      <c r="J351" s="819">
        <v>82</v>
      </c>
      <c r="K351" s="819">
        <v>10835</v>
      </c>
    </row>
    <row r="352" spans="2:11" x14ac:dyDescent="0.3">
      <c r="B352" s="197" t="s">
        <v>394</v>
      </c>
      <c r="C352" s="44">
        <v>2020</v>
      </c>
      <c r="D352" s="631">
        <v>0</v>
      </c>
      <c r="E352" s="631">
        <v>0</v>
      </c>
      <c r="F352" s="631">
        <v>80359</v>
      </c>
      <c r="G352" s="631">
        <v>0</v>
      </c>
      <c r="H352" s="631">
        <v>0</v>
      </c>
      <c r="I352" s="818">
        <v>4076</v>
      </c>
      <c r="J352" s="819">
        <v>0</v>
      </c>
      <c r="K352" s="819">
        <v>24377</v>
      </c>
    </row>
    <row r="353" spans="2:11" x14ac:dyDescent="0.3">
      <c r="B353" s="197" t="s">
        <v>127</v>
      </c>
      <c r="C353" s="44">
        <v>2020</v>
      </c>
      <c r="D353" s="631">
        <v>0</v>
      </c>
      <c r="E353" s="631">
        <v>0</v>
      </c>
      <c r="F353" s="631">
        <v>15569</v>
      </c>
      <c r="G353" s="631">
        <v>0</v>
      </c>
      <c r="H353" s="631">
        <v>0</v>
      </c>
      <c r="I353" s="818">
        <v>2173</v>
      </c>
      <c r="J353" s="819">
        <v>0</v>
      </c>
      <c r="K353" s="819">
        <v>10593</v>
      </c>
    </row>
    <row r="354" spans="2:11" x14ac:dyDescent="0.3">
      <c r="B354" s="197" t="s">
        <v>128</v>
      </c>
      <c r="C354" s="44">
        <v>2020</v>
      </c>
      <c r="D354" s="631">
        <v>155</v>
      </c>
      <c r="E354" s="631">
        <v>0</v>
      </c>
      <c r="F354" s="631">
        <v>144856</v>
      </c>
      <c r="G354" s="631">
        <v>0</v>
      </c>
      <c r="H354" s="631">
        <v>0</v>
      </c>
      <c r="I354" s="818">
        <v>3336</v>
      </c>
      <c r="J354" s="819">
        <v>0</v>
      </c>
      <c r="K354" s="819">
        <v>1034</v>
      </c>
    </row>
    <row r="355" spans="2:11" x14ac:dyDescent="0.3">
      <c r="B355" s="197" t="s">
        <v>129</v>
      </c>
      <c r="C355" s="44">
        <v>2020</v>
      </c>
      <c r="D355" s="631">
        <v>0</v>
      </c>
      <c r="E355" s="631">
        <v>0</v>
      </c>
      <c r="F355" s="631">
        <v>57119</v>
      </c>
      <c r="G355" s="631">
        <v>0</v>
      </c>
      <c r="H355" s="631">
        <v>0</v>
      </c>
      <c r="I355" s="818">
        <v>0</v>
      </c>
      <c r="J355" s="819">
        <v>0</v>
      </c>
      <c r="K355" s="819">
        <v>21297</v>
      </c>
    </row>
    <row r="356" spans="2:11" x14ac:dyDescent="0.3">
      <c r="B356" s="197" t="s">
        <v>395</v>
      </c>
      <c r="C356" s="44">
        <v>2020</v>
      </c>
      <c r="D356" s="631">
        <v>34</v>
      </c>
      <c r="E356" s="631">
        <v>0</v>
      </c>
      <c r="F356" s="631">
        <v>151648</v>
      </c>
      <c r="G356" s="631">
        <v>0</v>
      </c>
      <c r="H356" s="631">
        <v>0</v>
      </c>
      <c r="I356" s="818">
        <v>869</v>
      </c>
      <c r="J356" s="819">
        <v>0</v>
      </c>
      <c r="K356" s="819">
        <v>14661</v>
      </c>
    </row>
    <row r="357" spans="2:11" x14ac:dyDescent="0.3">
      <c r="B357" s="197" t="s">
        <v>131</v>
      </c>
      <c r="C357" s="44">
        <v>2020</v>
      </c>
      <c r="D357" s="631">
        <v>0</v>
      </c>
      <c r="E357" s="631">
        <v>0</v>
      </c>
      <c r="F357" s="631">
        <v>45411</v>
      </c>
      <c r="G357" s="631">
        <v>0</v>
      </c>
      <c r="H357" s="631">
        <v>0</v>
      </c>
      <c r="I357" s="818">
        <v>0</v>
      </c>
      <c r="J357" s="819">
        <v>0</v>
      </c>
      <c r="K357" s="819">
        <v>14268</v>
      </c>
    </row>
    <row r="358" spans="2:11" x14ac:dyDescent="0.3">
      <c r="B358" s="197" t="s">
        <v>132</v>
      </c>
      <c r="C358" s="44">
        <v>2020</v>
      </c>
      <c r="D358" s="631">
        <v>0</v>
      </c>
      <c r="E358" s="631">
        <v>0</v>
      </c>
      <c r="F358" s="631">
        <v>52870</v>
      </c>
      <c r="G358" s="631">
        <v>0</v>
      </c>
      <c r="H358" s="631">
        <v>0</v>
      </c>
      <c r="I358" s="818">
        <v>1218</v>
      </c>
      <c r="J358" s="819">
        <v>0</v>
      </c>
      <c r="K358" s="819">
        <v>20257</v>
      </c>
    </row>
    <row r="359" spans="2:11" x14ac:dyDescent="0.3">
      <c r="B359" s="197" t="s">
        <v>133</v>
      </c>
      <c r="C359" s="44">
        <v>2020</v>
      </c>
      <c r="D359" s="631">
        <v>0</v>
      </c>
      <c r="E359" s="631">
        <v>0</v>
      </c>
      <c r="F359" s="631">
        <v>69507</v>
      </c>
      <c r="G359" s="631">
        <v>0</v>
      </c>
      <c r="H359" s="631">
        <v>0</v>
      </c>
      <c r="I359" s="818">
        <v>3869</v>
      </c>
      <c r="J359" s="819">
        <v>0</v>
      </c>
      <c r="K359" s="819">
        <v>21747</v>
      </c>
    </row>
    <row r="360" spans="2:11" x14ac:dyDescent="0.3">
      <c r="B360" s="197" t="s">
        <v>134</v>
      </c>
      <c r="C360" s="44">
        <v>2020</v>
      </c>
      <c r="D360" s="631">
        <v>0</v>
      </c>
      <c r="E360" s="631">
        <v>0</v>
      </c>
      <c r="F360" s="631">
        <v>28399</v>
      </c>
      <c r="G360" s="631">
        <v>0</v>
      </c>
      <c r="H360" s="631">
        <v>0</v>
      </c>
      <c r="I360" s="818">
        <v>188</v>
      </c>
      <c r="J360" s="819">
        <v>0</v>
      </c>
      <c r="K360" s="819">
        <v>6634</v>
      </c>
    </row>
    <row r="361" spans="2:11" x14ac:dyDescent="0.3">
      <c r="B361" s="197" t="s">
        <v>135</v>
      </c>
      <c r="C361" s="44">
        <v>2020</v>
      </c>
      <c r="D361" s="631">
        <v>0</v>
      </c>
      <c r="E361" s="631">
        <v>0</v>
      </c>
      <c r="F361" s="631">
        <v>28917</v>
      </c>
      <c r="G361" s="631">
        <v>0</v>
      </c>
      <c r="H361" s="631">
        <v>0</v>
      </c>
      <c r="I361" s="818">
        <v>100</v>
      </c>
      <c r="J361" s="819">
        <v>0</v>
      </c>
      <c r="K361" s="819">
        <v>4173</v>
      </c>
    </row>
    <row r="362" spans="2:11" x14ac:dyDescent="0.3">
      <c r="B362" s="197" t="s">
        <v>136</v>
      </c>
      <c r="C362" s="44">
        <v>2020</v>
      </c>
      <c r="D362" s="631">
        <v>0</v>
      </c>
      <c r="E362" s="631">
        <v>0</v>
      </c>
      <c r="F362" s="631">
        <v>43334</v>
      </c>
      <c r="G362" s="631">
        <v>0</v>
      </c>
      <c r="H362" s="631">
        <v>0</v>
      </c>
      <c r="I362" s="818">
        <v>2381</v>
      </c>
      <c r="J362" s="819">
        <v>0</v>
      </c>
      <c r="K362" s="819">
        <v>17079</v>
      </c>
    </row>
    <row r="363" spans="2:11" x14ac:dyDescent="0.3">
      <c r="B363" s="197" t="s">
        <v>137</v>
      </c>
      <c r="C363" s="44">
        <v>2020</v>
      </c>
      <c r="D363" s="631">
        <v>2910</v>
      </c>
      <c r="E363" s="631">
        <v>0</v>
      </c>
      <c r="F363" s="631">
        <v>72373</v>
      </c>
      <c r="G363" s="631">
        <v>0</v>
      </c>
      <c r="H363" s="631">
        <v>0</v>
      </c>
      <c r="I363" s="818">
        <v>0</v>
      </c>
      <c r="J363" s="819">
        <v>0</v>
      </c>
      <c r="K363" s="819">
        <v>2241</v>
      </c>
    </row>
    <row r="364" spans="2:11" x14ac:dyDescent="0.3">
      <c r="B364" s="197" t="s">
        <v>246</v>
      </c>
      <c r="C364" s="44">
        <v>2020</v>
      </c>
      <c r="D364" s="631">
        <v>0</v>
      </c>
      <c r="E364" s="631">
        <v>0</v>
      </c>
      <c r="F364" s="631">
        <v>35048</v>
      </c>
      <c r="G364" s="631">
        <v>0</v>
      </c>
      <c r="H364" s="631">
        <v>0</v>
      </c>
      <c r="I364" s="818">
        <v>1070</v>
      </c>
      <c r="J364" s="819">
        <v>0</v>
      </c>
      <c r="K364" s="819">
        <v>2387</v>
      </c>
    </row>
    <row r="365" spans="2:11" x14ac:dyDescent="0.3">
      <c r="B365" s="197" t="s">
        <v>396</v>
      </c>
      <c r="C365" s="44">
        <v>2020</v>
      </c>
      <c r="D365" s="631">
        <v>2</v>
      </c>
      <c r="E365" s="631">
        <v>0</v>
      </c>
      <c r="F365" s="631">
        <v>40411</v>
      </c>
      <c r="G365" s="631">
        <v>0</v>
      </c>
      <c r="H365" s="631">
        <v>0</v>
      </c>
      <c r="I365" s="818">
        <v>0</v>
      </c>
      <c r="J365" s="819">
        <v>0</v>
      </c>
      <c r="K365" s="819">
        <v>2980</v>
      </c>
    </row>
    <row r="366" spans="2:11" x14ac:dyDescent="0.3">
      <c r="B366" s="197" t="s">
        <v>139</v>
      </c>
      <c r="C366" s="44">
        <v>2020</v>
      </c>
      <c r="D366" s="631">
        <v>0</v>
      </c>
      <c r="E366" s="631">
        <v>0</v>
      </c>
      <c r="F366" s="631">
        <v>51250</v>
      </c>
      <c r="G366" s="631">
        <v>0</v>
      </c>
      <c r="H366" s="631">
        <v>0</v>
      </c>
      <c r="I366" s="818">
        <v>2166</v>
      </c>
      <c r="J366" s="819">
        <v>0</v>
      </c>
      <c r="K366" s="819">
        <v>10039</v>
      </c>
    </row>
    <row r="367" spans="2:11" x14ac:dyDescent="0.3">
      <c r="B367" s="197" t="s">
        <v>140</v>
      </c>
      <c r="C367" s="44">
        <v>2020</v>
      </c>
      <c r="D367" s="631">
        <v>0</v>
      </c>
      <c r="E367" s="631">
        <v>0</v>
      </c>
      <c r="F367" s="631">
        <v>19857</v>
      </c>
      <c r="G367" s="631">
        <v>0</v>
      </c>
      <c r="H367" s="631">
        <v>0</v>
      </c>
      <c r="I367" s="818">
        <v>0</v>
      </c>
      <c r="J367" s="819">
        <v>0</v>
      </c>
      <c r="K367" s="819">
        <v>5296</v>
      </c>
    </row>
    <row r="368" spans="2:11" x14ac:dyDescent="0.3">
      <c r="B368" s="197" t="s">
        <v>141</v>
      </c>
      <c r="C368" s="44">
        <v>2020</v>
      </c>
      <c r="D368" s="631">
        <v>329</v>
      </c>
      <c r="E368" s="631">
        <v>0</v>
      </c>
      <c r="F368" s="631">
        <v>49825</v>
      </c>
      <c r="G368" s="631">
        <v>0</v>
      </c>
      <c r="H368" s="631">
        <v>0</v>
      </c>
      <c r="I368" s="818">
        <v>0</v>
      </c>
      <c r="J368" s="819">
        <v>0</v>
      </c>
      <c r="K368" s="819">
        <v>1360</v>
      </c>
    </row>
    <row r="369" spans="2:11" x14ac:dyDescent="0.3">
      <c r="B369" s="197" t="s">
        <v>142</v>
      </c>
      <c r="C369" s="44">
        <v>2020</v>
      </c>
      <c r="D369" s="631">
        <v>0</v>
      </c>
      <c r="E369" s="631">
        <v>0</v>
      </c>
      <c r="F369" s="631">
        <v>7457</v>
      </c>
      <c r="G369" s="631">
        <v>0</v>
      </c>
      <c r="H369" s="631">
        <v>0</v>
      </c>
      <c r="I369" s="818">
        <v>0</v>
      </c>
      <c r="J369" s="819">
        <v>0</v>
      </c>
      <c r="K369" s="819">
        <v>4550</v>
      </c>
    </row>
    <row r="370" spans="2:11" x14ac:dyDescent="0.3">
      <c r="B370" s="197" t="s">
        <v>397</v>
      </c>
      <c r="C370" s="44">
        <v>2020</v>
      </c>
      <c r="D370" s="631">
        <v>0</v>
      </c>
      <c r="E370" s="631">
        <v>0</v>
      </c>
      <c r="F370" s="631">
        <v>20545</v>
      </c>
      <c r="G370" s="631">
        <v>0</v>
      </c>
      <c r="H370" s="631">
        <v>0</v>
      </c>
      <c r="I370" s="818">
        <v>0</v>
      </c>
      <c r="J370" s="819">
        <v>0</v>
      </c>
      <c r="K370" s="819">
        <v>2180</v>
      </c>
    </row>
    <row r="371" spans="2:11" x14ac:dyDescent="0.3">
      <c r="B371" s="197" t="s">
        <v>398</v>
      </c>
      <c r="C371" s="44">
        <v>2020</v>
      </c>
      <c r="D371" s="631">
        <v>0</v>
      </c>
      <c r="E371" s="631">
        <v>0</v>
      </c>
      <c r="F371" s="631">
        <v>8656</v>
      </c>
      <c r="G371" s="631">
        <v>0</v>
      </c>
      <c r="H371" s="631">
        <v>0</v>
      </c>
      <c r="I371" s="818">
        <v>99</v>
      </c>
      <c r="J371" s="819">
        <v>0</v>
      </c>
      <c r="K371" s="819">
        <v>2853</v>
      </c>
    </row>
    <row r="372" spans="2:11" x14ac:dyDescent="0.3">
      <c r="B372" s="197" t="s">
        <v>145</v>
      </c>
      <c r="C372" s="44">
        <v>2020</v>
      </c>
      <c r="D372" s="631">
        <v>920</v>
      </c>
      <c r="E372" s="631">
        <v>0</v>
      </c>
      <c r="F372" s="631">
        <v>94093</v>
      </c>
      <c r="G372" s="631">
        <v>0</v>
      </c>
      <c r="H372" s="631">
        <v>0</v>
      </c>
      <c r="I372" s="818">
        <v>4299</v>
      </c>
      <c r="J372" s="819">
        <v>0</v>
      </c>
      <c r="K372" s="819">
        <v>32018</v>
      </c>
    </row>
    <row r="373" spans="2:11" x14ac:dyDescent="0.3">
      <c r="B373" s="197" t="s">
        <v>146</v>
      </c>
      <c r="C373" s="44">
        <v>2020</v>
      </c>
      <c r="D373" s="631">
        <v>298</v>
      </c>
      <c r="E373" s="631">
        <v>55</v>
      </c>
      <c r="F373" s="631">
        <v>139589</v>
      </c>
      <c r="G373" s="631">
        <v>0</v>
      </c>
      <c r="H373" s="631">
        <v>0</v>
      </c>
      <c r="I373" s="818">
        <v>2739</v>
      </c>
      <c r="J373" s="819">
        <v>0</v>
      </c>
      <c r="K373" s="819">
        <v>14872</v>
      </c>
    </row>
    <row r="374" spans="2:11" x14ac:dyDescent="0.3">
      <c r="B374" s="197" t="s">
        <v>147</v>
      </c>
      <c r="C374" s="44">
        <v>2020</v>
      </c>
      <c r="D374" s="631">
        <v>0</v>
      </c>
      <c r="E374" s="631">
        <v>0</v>
      </c>
      <c r="F374" s="631">
        <v>52918</v>
      </c>
      <c r="G374" s="631">
        <v>0</v>
      </c>
      <c r="H374" s="631">
        <v>0</v>
      </c>
      <c r="I374" s="818">
        <v>0</v>
      </c>
      <c r="J374" s="819">
        <v>0</v>
      </c>
      <c r="K374" s="819">
        <v>16678</v>
      </c>
    </row>
    <row r="375" spans="2:11" x14ac:dyDescent="0.3">
      <c r="B375" s="197" t="s">
        <v>148</v>
      </c>
      <c r="C375" s="44">
        <v>2020</v>
      </c>
      <c r="D375" s="631">
        <v>0</v>
      </c>
      <c r="E375" s="631">
        <v>0</v>
      </c>
      <c r="F375" s="631">
        <v>65406</v>
      </c>
      <c r="G375" s="631">
        <v>0</v>
      </c>
      <c r="H375" s="631">
        <v>0</v>
      </c>
      <c r="I375" s="818">
        <v>28635</v>
      </c>
      <c r="J375" s="819">
        <v>0</v>
      </c>
      <c r="K375" s="819">
        <v>42214</v>
      </c>
    </row>
    <row r="376" spans="2:11" x14ac:dyDescent="0.3">
      <c r="B376" s="197" t="s">
        <v>149</v>
      </c>
      <c r="C376" s="44">
        <v>2020</v>
      </c>
      <c r="D376" s="631">
        <v>0</v>
      </c>
      <c r="E376" s="631">
        <v>0</v>
      </c>
      <c r="F376" s="631">
        <v>19586</v>
      </c>
      <c r="G376" s="631">
        <v>0</v>
      </c>
      <c r="H376" s="631">
        <v>0</v>
      </c>
      <c r="I376" s="818">
        <v>0</v>
      </c>
      <c r="J376" s="819">
        <v>0</v>
      </c>
      <c r="K376" s="819">
        <v>9479</v>
      </c>
    </row>
    <row r="377" spans="2:11" x14ac:dyDescent="0.3">
      <c r="B377" s="197" t="s">
        <v>150</v>
      </c>
      <c r="C377" s="44">
        <v>2020</v>
      </c>
      <c r="D377" s="631">
        <v>0</v>
      </c>
      <c r="E377" s="631">
        <v>0</v>
      </c>
      <c r="F377" s="631">
        <v>52132</v>
      </c>
      <c r="G377" s="631">
        <v>0</v>
      </c>
      <c r="H377" s="631">
        <v>0</v>
      </c>
      <c r="I377" s="818">
        <v>43654</v>
      </c>
      <c r="J377" s="819">
        <v>0</v>
      </c>
      <c r="K377" s="819">
        <v>32295</v>
      </c>
    </row>
    <row r="378" spans="2:11" x14ac:dyDescent="0.3">
      <c r="B378" s="197" t="s">
        <v>151</v>
      </c>
      <c r="C378" s="44">
        <v>2020</v>
      </c>
      <c r="D378" s="631">
        <v>0</v>
      </c>
      <c r="E378" s="631">
        <v>0</v>
      </c>
      <c r="F378" s="631">
        <v>145865</v>
      </c>
      <c r="G378" s="631">
        <v>0</v>
      </c>
      <c r="H378" s="631">
        <v>0</v>
      </c>
      <c r="I378" s="818">
        <v>0</v>
      </c>
      <c r="J378" s="819">
        <v>0</v>
      </c>
      <c r="K378" s="819">
        <v>9300</v>
      </c>
    </row>
    <row r="379" spans="2:11" x14ac:dyDescent="0.3">
      <c r="B379" s="197" t="s">
        <v>152</v>
      </c>
      <c r="C379" s="44">
        <v>2020</v>
      </c>
      <c r="D379" s="631">
        <v>128</v>
      </c>
      <c r="E379" s="631">
        <v>0</v>
      </c>
      <c r="F379" s="631">
        <v>150643</v>
      </c>
      <c r="G379" s="631">
        <v>0</v>
      </c>
      <c r="H379" s="631">
        <v>0</v>
      </c>
      <c r="I379" s="818">
        <v>0</v>
      </c>
      <c r="J379" s="819">
        <v>0</v>
      </c>
      <c r="K379" s="819">
        <v>18218</v>
      </c>
    </row>
    <row r="380" spans="2:11" x14ac:dyDescent="0.3">
      <c r="B380" s="197" t="s">
        <v>399</v>
      </c>
      <c r="C380" s="44">
        <v>2020</v>
      </c>
      <c r="D380" s="631">
        <v>0</v>
      </c>
      <c r="E380" s="631">
        <v>0</v>
      </c>
      <c r="F380" s="631">
        <v>26812</v>
      </c>
      <c r="G380" s="631">
        <v>0</v>
      </c>
      <c r="H380" s="631">
        <v>0</v>
      </c>
      <c r="I380" s="818">
        <v>0</v>
      </c>
      <c r="J380" s="819">
        <v>0</v>
      </c>
      <c r="K380" s="819">
        <v>10245</v>
      </c>
    </row>
    <row r="381" spans="2:11" x14ac:dyDescent="0.3">
      <c r="B381" s="197" t="s">
        <v>154</v>
      </c>
      <c r="C381" s="44">
        <v>2020</v>
      </c>
      <c r="D381" s="631">
        <v>0</v>
      </c>
      <c r="E381" s="631">
        <v>0</v>
      </c>
      <c r="F381" s="631">
        <v>47352</v>
      </c>
      <c r="G381" s="631">
        <v>0</v>
      </c>
      <c r="H381" s="631">
        <v>0</v>
      </c>
      <c r="I381" s="818">
        <v>1772</v>
      </c>
      <c r="J381" s="819">
        <v>0</v>
      </c>
      <c r="K381" s="819">
        <v>2757</v>
      </c>
    </row>
    <row r="382" spans="2:11" x14ac:dyDescent="0.3">
      <c r="B382" s="197" t="s">
        <v>155</v>
      </c>
      <c r="C382" s="44">
        <v>2020</v>
      </c>
      <c r="D382" s="631">
        <v>0</v>
      </c>
      <c r="E382" s="631">
        <v>0</v>
      </c>
      <c r="F382" s="631">
        <v>22770</v>
      </c>
      <c r="G382" s="631">
        <v>0</v>
      </c>
      <c r="H382" s="631">
        <v>0</v>
      </c>
      <c r="I382" s="818">
        <v>1244</v>
      </c>
      <c r="J382" s="819">
        <v>0</v>
      </c>
      <c r="K382" s="819">
        <v>15013</v>
      </c>
    </row>
    <row r="383" spans="2:11" x14ac:dyDescent="0.3">
      <c r="B383" s="197" t="s">
        <v>156</v>
      </c>
      <c r="C383" s="44">
        <v>2020</v>
      </c>
      <c r="D383" s="631">
        <v>0</v>
      </c>
      <c r="E383" s="631">
        <v>0</v>
      </c>
      <c r="F383" s="631">
        <v>37917</v>
      </c>
      <c r="G383" s="631">
        <v>0</v>
      </c>
      <c r="H383" s="631">
        <v>0</v>
      </c>
      <c r="I383" s="818">
        <v>1254</v>
      </c>
      <c r="J383" s="819">
        <v>0</v>
      </c>
      <c r="K383" s="819">
        <v>5493</v>
      </c>
    </row>
    <row r="384" spans="2:11" x14ac:dyDescent="0.3">
      <c r="B384" s="197" t="s">
        <v>157</v>
      </c>
      <c r="C384" s="44">
        <v>2020</v>
      </c>
      <c r="D384" s="631">
        <v>2305</v>
      </c>
      <c r="E384" s="631">
        <v>0</v>
      </c>
      <c r="F384" s="631">
        <v>31567</v>
      </c>
      <c r="G384" s="631">
        <v>1300</v>
      </c>
      <c r="H384" s="631">
        <v>0</v>
      </c>
      <c r="I384" s="818">
        <v>15393</v>
      </c>
      <c r="J384" s="819">
        <v>0</v>
      </c>
      <c r="K384" s="819">
        <v>62</v>
      </c>
    </row>
    <row r="385" spans="2:11" x14ac:dyDescent="0.3">
      <c r="B385" s="197" t="s">
        <v>400</v>
      </c>
      <c r="C385" s="44">
        <v>2020</v>
      </c>
      <c r="D385" s="631">
        <v>0</v>
      </c>
      <c r="E385" s="631">
        <v>0</v>
      </c>
      <c r="F385" s="631">
        <v>132027</v>
      </c>
      <c r="G385" s="631">
        <v>0</v>
      </c>
      <c r="H385" s="631">
        <v>0</v>
      </c>
      <c r="I385" s="818">
        <v>0</v>
      </c>
      <c r="J385" s="819">
        <v>0</v>
      </c>
      <c r="K385" s="819">
        <v>20853</v>
      </c>
    </row>
    <row r="386" spans="2:11" x14ac:dyDescent="0.3">
      <c r="B386" s="197" t="s">
        <v>159</v>
      </c>
      <c r="C386" s="44">
        <v>2020</v>
      </c>
      <c r="D386" s="631">
        <v>0</v>
      </c>
      <c r="E386" s="631">
        <v>0</v>
      </c>
      <c r="F386" s="631">
        <v>81315</v>
      </c>
      <c r="G386" s="631">
        <v>0</v>
      </c>
      <c r="H386" s="631">
        <v>0</v>
      </c>
      <c r="I386" s="818">
        <v>5485</v>
      </c>
      <c r="J386" s="819">
        <v>0</v>
      </c>
      <c r="K386" s="819">
        <v>34504</v>
      </c>
    </row>
    <row r="387" spans="2:11" x14ac:dyDescent="0.3">
      <c r="B387" s="197" t="s">
        <v>401</v>
      </c>
      <c r="C387" s="44">
        <v>2020</v>
      </c>
      <c r="D387" s="631">
        <v>2128</v>
      </c>
      <c r="E387" s="631">
        <v>2968</v>
      </c>
      <c r="F387" s="631">
        <v>2785</v>
      </c>
      <c r="G387" s="631">
        <v>824</v>
      </c>
      <c r="H387" s="631">
        <v>1189</v>
      </c>
      <c r="I387" s="818">
        <v>33</v>
      </c>
      <c r="J387" s="819">
        <v>0</v>
      </c>
      <c r="K387" s="819">
        <v>106</v>
      </c>
    </row>
    <row r="388" spans="2:11" x14ac:dyDescent="0.3">
      <c r="B388" s="197" t="s">
        <v>161</v>
      </c>
      <c r="C388" s="44">
        <v>2020</v>
      </c>
      <c r="D388" s="631">
        <v>2876</v>
      </c>
      <c r="E388" s="631">
        <v>0</v>
      </c>
      <c r="F388" s="631">
        <v>14831</v>
      </c>
      <c r="G388" s="631">
        <v>390</v>
      </c>
      <c r="H388" s="631">
        <v>0</v>
      </c>
      <c r="I388" s="818">
        <v>3844</v>
      </c>
      <c r="J388" s="819">
        <v>0</v>
      </c>
      <c r="K388" s="819">
        <v>335</v>
      </c>
    </row>
    <row r="389" spans="2:11" x14ac:dyDescent="0.3">
      <c r="B389" s="197" t="s">
        <v>162</v>
      </c>
      <c r="C389" s="44">
        <v>2020</v>
      </c>
      <c r="D389" s="631">
        <v>0</v>
      </c>
      <c r="E389" s="631">
        <v>0</v>
      </c>
      <c r="F389" s="631">
        <v>76165</v>
      </c>
      <c r="G389" s="631">
        <v>0</v>
      </c>
      <c r="H389" s="631">
        <v>0</v>
      </c>
      <c r="I389" s="818">
        <v>7062</v>
      </c>
      <c r="J389" s="819">
        <v>0</v>
      </c>
      <c r="K389" s="819">
        <v>31377</v>
      </c>
    </row>
    <row r="390" spans="2:11" x14ac:dyDescent="0.3">
      <c r="B390" s="197" t="s">
        <v>163</v>
      </c>
      <c r="C390" s="44">
        <v>2020</v>
      </c>
      <c r="D390" s="632">
        <v>105</v>
      </c>
      <c r="E390" s="632">
        <v>0</v>
      </c>
      <c r="F390" s="632">
        <v>34755</v>
      </c>
      <c r="G390" s="632">
        <v>0</v>
      </c>
      <c r="H390" s="632">
        <v>0</v>
      </c>
      <c r="I390" s="818">
        <v>0</v>
      </c>
      <c r="J390" s="819">
        <v>0</v>
      </c>
      <c r="K390" s="819">
        <v>6946</v>
      </c>
    </row>
    <row r="391" spans="2:11" x14ac:dyDescent="0.3">
      <c r="B391" s="197" t="s">
        <v>262</v>
      </c>
      <c r="C391" s="44">
        <v>2020</v>
      </c>
      <c r="D391" s="631">
        <v>0</v>
      </c>
      <c r="E391" s="631">
        <v>0</v>
      </c>
      <c r="F391" s="631">
        <v>16692</v>
      </c>
      <c r="G391" s="631">
        <v>0</v>
      </c>
      <c r="H391" s="631">
        <v>0</v>
      </c>
      <c r="I391" s="818">
        <v>0</v>
      </c>
      <c r="J391" s="819">
        <v>0</v>
      </c>
      <c r="K391" s="819">
        <v>7367</v>
      </c>
    </row>
    <row r="392" spans="2:11" x14ac:dyDescent="0.3">
      <c r="B392" s="302" t="s">
        <v>402</v>
      </c>
      <c r="C392" s="44">
        <v>2020</v>
      </c>
      <c r="D392" s="818">
        <v>0</v>
      </c>
      <c r="E392" s="818">
        <v>0</v>
      </c>
      <c r="F392" s="818">
        <v>16211</v>
      </c>
      <c r="G392" s="818">
        <v>0</v>
      </c>
      <c r="H392" s="818">
        <v>0</v>
      </c>
      <c r="I392" s="818">
        <v>0</v>
      </c>
      <c r="J392" s="819">
        <v>0</v>
      </c>
      <c r="K392" s="819">
        <v>10813</v>
      </c>
    </row>
    <row r="393" spans="2:11" ht="15" thickBot="1" x14ac:dyDescent="0.35">
      <c r="B393" s="303" t="s">
        <v>73</v>
      </c>
      <c r="C393" s="820">
        <v>2020</v>
      </c>
      <c r="D393" s="821">
        <v>30679</v>
      </c>
      <c r="E393" s="821">
        <v>11791</v>
      </c>
      <c r="F393" s="821">
        <v>7530805</v>
      </c>
      <c r="G393" s="821">
        <v>4984</v>
      </c>
      <c r="H393" s="821">
        <v>3345</v>
      </c>
      <c r="I393" s="821">
        <v>487128</v>
      </c>
      <c r="J393" s="821">
        <v>103</v>
      </c>
      <c r="K393" s="821">
        <v>1955395</v>
      </c>
    </row>
    <row r="394" spans="2:11" x14ac:dyDescent="0.3">
      <c r="B394" s="809" t="s">
        <v>74</v>
      </c>
      <c r="C394" s="822">
        <v>2021</v>
      </c>
      <c r="D394" s="823">
        <v>1193</v>
      </c>
      <c r="E394" s="824">
        <v>2263</v>
      </c>
      <c r="F394" s="824">
        <v>16345</v>
      </c>
      <c r="G394" s="824">
        <v>0</v>
      </c>
      <c r="H394" s="824">
        <v>0</v>
      </c>
      <c r="I394" s="824">
        <v>1320</v>
      </c>
      <c r="J394" s="824">
        <v>0</v>
      </c>
      <c r="K394" s="825">
        <v>720</v>
      </c>
    </row>
    <row r="395" spans="2:11" x14ac:dyDescent="0.3">
      <c r="B395" s="809" t="s">
        <v>75</v>
      </c>
      <c r="C395" s="822">
        <v>2021</v>
      </c>
      <c r="D395" s="826">
        <v>0</v>
      </c>
      <c r="E395" s="827">
        <v>0</v>
      </c>
      <c r="F395" s="827">
        <v>464055</v>
      </c>
      <c r="G395" s="827">
        <v>0</v>
      </c>
      <c r="H395" s="827">
        <v>0</v>
      </c>
      <c r="I395" s="827">
        <v>24765</v>
      </c>
      <c r="J395" s="827">
        <v>0</v>
      </c>
      <c r="K395" s="828">
        <v>32607</v>
      </c>
    </row>
    <row r="396" spans="2:11" x14ac:dyDescent="0.3">
      <c r="B396" s="809" t="s">
        <v>376</v>
      </c>
      <c r="C396" s="822">
        <v>2021</v>
      </c>
      <c r="D396" s="826">
        <v>0</v>
      </c>
      <c r="E396" s="827">
        <v>0</v>
      </c>
      <c r="F396" s="827">
        <v>27825</v>
      </c>
      <c r="G396" s="827">
        <v>0</v>
      </c>
      <c r="H396" s="827">
        <v>0</v>
      </c>
      <c r="I396" s="827">
        <v>2228</v>
      </c>
      <c r="J396" s="827">
        <v>0</v>
      </c>
      <c r="K396" s="828">
        <v>2494</v>
      </c>
    </row>
    <row r="397" spans="2:11" x14ac:dyDescent="0.3">
      <c r="B397" s="809" t="s">
        <v>77</v>
      </c>
      <c r="C397" s="822">
        <v>2021</v>
      </c>
      <c r="D397" s="826">
        <v>503</v>
      </c>
      <c r="E397" s="827">
        <v>0</v>
      </c>
      <c r="F397" s="827">
        <v>68201</v>
      </c>
      <c r="G397" s="827">
        <v>0</v>
      </c>
      <c r="H397" s="827">
        <v>0</v>
      </c>
      <c r="I397" s="827">
        <v>0</v>
      </c>
      <c r="J397" s="827">
        <v>0</v>
      </c>
      <c r="K397" s="828">
        <v>4231</v>
      </c>
    </row>
    <row r="398" spans="2:11" x14ac:dyDescent="0.3">
      <c r="B398" s="809" t="s">
        <v>78</v>
      </c>
      <c r="C398" s="822">
        <v>2021</v>
      </c>
      <c r="D398" s="826">
        <v>0</v>
      </c>
      <c r="E398" s="827">
        <v>0</v>
      </c>
      <c r="F398" s="827">
        <v>37281</v>
      </c>
      <c r="G398" s="827">
        <v>0</v>
      </c>
      <c r="H398" s="827">
        <v>0</v>
      </c>
      <c r="I398" s="827">
        <v>0</v>
      </c>
      <c r="J398" s="827">
        <v>0</v>
      </c>
      <c r="K398" s="828">
        <v>8288</v>
      </c>
    </row>
    <row r="399" spans="2:11" x14ac:dyDescent="0.3">
      <c r="B399" s="809" t="s">
        <v>377</v>
      </c>
      <c r="C399" s="822">
        <v>2021</v>
      </c>
      <c r="D399" s="826">
        <v>0</v>
      </c>
      <c r="E399" s="827">
        <v>0</v>
      </c>
      <c r="F399" s="827">
        <v>114455</v>
      </c>
      <c r="G399" s="827">
        <v>0</v>
      </c>
      <c r="H399" s="827">
        <v>0</v>
      </c>
      <c r="I399" s="827">
        <v>1264</v>
      </c>
      <c r="J399" s="827">
        <v>0</v>
      </c>
      <c r="K399" s="828">
        <v>18316</v>
      </c>
    </row>
    <row r="400" spans="2:11" x14ac:dyDescent="0.3">
      <c r="B400" s="809" t="s">
        <v>80</v>
      </c>
      <c r="C400" s="822">
        <v>2021</v>
      </c>
      <c r="D400" s="826">
        <v>0</v>
      </c>
      <c r="E400" s="827">
        <v>0</v>
      </c>
      <c r="F400" s="827">
        <v>40871</v>
      </c>
      <c r="G400" s="827">
        <v>0</v>
      </c>
      <c r="H400" s="827">
        <v>0</v>
      </c>
      <c r="I400" s="827">
        <v>2002</v>
      </c>
      <c r="J400" s="827">
        <v>0</v>
      </c>
      <c r="K400" s="828">
        <v>11095</v>
      </c>
    </row>
    <row r="401" spans="2:11" x14ac:dyDescent="0.3">
      <c r="B401" s="809" t="s">
        <v>81</v>
      </c>
      <c r="C401" s="822">
        <v>2021</v>
      </c>
      <c r="D401" s="826">
        <v>0</v>
      </c>
      <c r="E401" s="827">
        <v>0</v>
      </c>
      <c r="F401" s="827">
        <v>200124</v>
      </c>
      <c r="G401" s="827">
        <v>0</v>
      </c>
      <c r="H401" s="827">
        <v>0</v>
      </c>
      <c r="I401" s="827">
        <v>15518</v>
      </c>
      <c r="J401" s="827">
        <v>0</v>
      </c>
      <c r="K401" s="828">
        <v>50984</v>
      </c>
    </row>
    <row r="402" spans="2:11" x14ac:dyDescent="0.3">
      <c r="B402" s="809" t="s">
        <v>82</v>
      </c>
      <c r="C402" s="822">
        <v>2021</v>
      </c>
      <c r="D402" s="826">
        <v>0</v>
      </c>
      <c r="E402" s="827">
        <v>0</v>
      </c>
      <c r="F402" s="827">
        <v>53391</v>
      </c>
      <c r="G402" s="827">
        <v>0</v>
      </c>
      <c r="H402" s="827">
        <v>0</v>
      </c>
      <c r="I402" s="827">
        <v>11598</v>
      </c>
      <c r="J402" s="827">
        <v>0</v>
      </c>
      <c r="K402" s="828">
        <v>19777</v>
      </c>
    </row>
    <row r="403" spans="2:11" x14ac:dyDescent="0.3">
      <c r="B403" s="809" t="s">
        <v>378</v>
      </c>
      <c r="C403" s="822">
        <v>2021</v>
      </c>
      <c r="D403" s="826">
        <v>0</v>
      </c>
      <c r="E403" s="827">
        <v>0</v>
      </c>
      <c r="F403" s="827">
        <v>767349</v>
      </c>
      <c r="G403" s="827">
        <v>0</v>
      </c>
      <c r="H403" s="827">
        <v>0</v>
      </c>
      <c r="I403" s="827">
        <v>42875</v>
      </c>
      <c r="J403" s="827">
        <v>0</v>
      </c>
      <c r="K403" s="828">
        <v>448282</v>
      </c>
    </row>
    <row r="404" spans="2:11" x14ac:dyDescent="0.3">
      <c r="B404" s="809" t="s">
        <v>379</v>
      </c>
      <c r="C404" s="822">
        <v>2021</v>
      </c>
      <c r="D404" s="826">
        <v>275</v>
      </c>
      <c r="E404" s="827">
        <v>0</v>
      </c>
      <c r="F404" s="827">
        <v>237410</v>
      </c>
      <c r="G404" s="827">
        <v>0</v>
      </c>
      <c r="H404" s="827">
        <v>0</v>
      </c>
      <c r="I404" s="827">
        <v>144</v>
      </c>
      <c r="J404" s="827">
        <v>0</v>
      </c>
      <c r="K404" s="828">
        <v>14594</v>
      </c>
    </row>
    <row r="405" spans="2:11" x14ac:dyDescent="0.3">
      <c r="B405" s="809" t="s">
        <v>380</v>
      </c>
      <c r="C405" s="822">
        <v>2021</v>
      </c>
      <c r="D405" s="826">
        <v>270</v>
      </c>
      <c r="E405" s="827">
        <v>0</v>
      </c>
      <c r="F405" s="827">
        <v>144295</v>
      </c>
      <c r="G405" s="827">
        <v>0</v>
      </c>
      <c r="H405" s="827">
        <v>0</v>
      </c>
      <c r="I405" s="827">
        <v>0</v>
      </c>
      <c r="J405" s="827">
        <v>0</v>
      </c>
      <c r="K405" s="828">
        <v>12575</v>
      </c>
    </row>
    <row r="406" spans="2:11" x14ac:dyDescent="0.3">
      <c r="B406" s="809" t="s">
        <v>86</v>
      </c>
      <c r="C406" s="822">
        <v>2021</v>
      </c>
      <c r="D406" s="826">
        <v>0</v>
      </c>
      <c r="E406" s="827">
        <v>0</v>
      </c>
      <c r="F406" s="827">
        <v>76406</v>
      </c>
      <c r="G406" s="827">
        <v>0</v>
      </c>
      <c r="H406" s="827">
        <v>0</v>
      </c>
      <c r="I406" s="827">
        <v>3411</v>
      </c>
      <c r="J406" s="827">
        <v>0</v>
      </c>
      <c r="K406" s="828">
        <v>27665</v>
      </c>
    </row>
    <row r="407" spans="2:11" x14ac:dyDescent="0.3">
      <c r="B407" s="809" t="s">
        <v>87</v>
      </c>
      <c r="C407" s="822">
        <v>2021</v>
      </c>
      <c r="D407" s="826">
        <v>0</v>
      </c>
      <c r="E407" s="827">
        <v>0</v>
      </c>
      <c r="F407" s="827">
        <v>59550</v>
      </c>
      <c r="G407" s="827">
        <v>0</v>
      </c>
      <c r="H407" s="827">
        <v>0</v>
      </c>
      <c r="I407" s="827">
        <v>9308</v>
      </c>
      <c r="J407" s="827">
        <v>0</v>
      </c>
      <c r="K407" s="828">
        <v>10517</v>
      </c>
    </row>
    <row r="408" spans="2:11" x14ac:dyDescent="0.3">
      <c r="B408" s="809" t="s">
        <v>88</v>
      </c>
      <c r="C408" s="822">
        <v>2021</v>
      </c>
      <c r="D408" s="826">
        <v>0</v>
      </c>
      <c r="E408" s="827">
        <v>0</v>
      </c>
      <c r="F408" s="827">
        <v>15766</v>
      </c>
      <c r="G408" s="827">
        <v>0</v>
      </c>
      <c r="H408" s="827">
        <v>0</v>
      </c>
      <c r="I408" s="827">
        <v>0</v>
      </c>
      <c r="J408" s="827">
        <v>0</v>
      </c>
      <c r="K408" s="828">
        <v>6424</v>
      </c>
    </row>
    <row r="409" spans="2:11" x14ac:dyDescent="0.3">
      <c r="B409" s="809" t="s">
        <v>89</v>
      </c>
      <c r="C409" s="822">
        <v>2021</v>
      </c>
      <c r="D409" s="826">
        <v>0</v>
      </c>
      <c r="E409" s="827">
        <v>0</v>
      </c>
      <c r="F409" s="827">
        <v>93560</v>
      </c>
      <c r="G409" s="827">
        <v>0</v>
      </c>
      <c r="H409" s="827">
        <v>0</v>
      </c>
      <c r="I409" s="827">
        <v>0</v>
      </c>
      <c r="J409" s="827">
        <v>0</v>
      </c>
      <c r="K409" s="828">
        <v>6106</v>
      </c>
    </row>
    <row r="410" spans="2:11" x14ac:dyDescent="0.3">
      <c r="B410" s="809" t="s">
        <v>90</v>
      </c>
      <c r="C410" s="822">
        <v>2021</v>
      </c>
      <c r="D410" s="826">
        <v>0</v>
      </c>
      <c r="E410" s="827">
        <v>0</v>
      </c>
      <c r="F410" s="827">
        <v>178220</v>
      </c>
      <c r="G410" s="827">
        <v>0</v>
      </c>
      <c r="H410" s="827">
        <v>0</v>
      </c>
      <c r="I410" s="827">
        <v>59360</v>
      </c>
      <c r="J410" s="827">
        <v>0</v>
      </c>
      <c r="K410" s="828">
        <v>120497</v>
      </c>
    </row>
    <row r="411" spans="2:11" x14ac:dyDescent="0.3">
      <c r="B411" s="809" t="s">
        <v>381</v>
      </c>
      <c r="C411" s="822">
        <v>2021</v>
      </c>
      <c r="D411" s="826">
        <v>2420</v>
      </c>
      <c r="E411" s="827">
        <v>0</v>
      </c>
      <c r="F411" s="827">
        <v>53489</v>
      </c>
      <c r="G411" s="827">
        <v>0</v>
      </c>
      <c r="H411" s="827">
        <v>0</v>
      </c>
      <c r="I411" s="827">
        <v>0</v>
      </c>
      <c r="J411" s="827">
        <v>0</v>
      </c>
      <c r="K411" s="828">
        <v>861</v>
      </c>
    </row>
    <row r="412" spans="2:11" x14ac:dyDescent="0.3">
      <c r="B412" s="809" t="s">
        <v>92</v>
      </c>
      <c r="C412" s="822">
        <v>2021</v>
      </c>
      <c r="D412" s="826">
        <v>0</v>
      </c>
      <c r="E412" s="827">
        <v>0</v>
      </c>
      <c r="F412" s="827">
        <v>144342</v>
      </c>
      <c r="G412" s="827">
        <v>0</v>
      </c>
      <c r="H412" s="827">
        <v>0</v>
      </c>
      <c r="I412" s="827">
        <v>43427</v>
      </c>
      <c r="J412" s="827">
        <v>0</v>
      </c>
      <c r="K412" s="828">
        <v>52284</v>
      </c>
    </row>
    <row r="413" spans="2:11" x14ac:dyDescent="0.3">
      <c r="B413" s="809" t="s">
        <v>93</v>
      </c>
      <c r="C413" s="822">
        <v>2021</v>
      </c>
      <c r="D413" s="826">
        <v>0</v>
      </c>
      <c r="E413" s="827">
        <v>0</v>
      </c>
      <c r="F413" s="827">
        <v>19094</v>
      </c>
      <c r="G413" s="827">
        <v>0</v>
      </c>
      <c r="H413" s="827">
        <v>0</v>
      </c>
      <c r="I413" s="827">
        <v>0</v>
      </c>
      <c r="J413" s="827">
        <v>0</v>
      </c>
      <c r="K413" s="828">
        <v>3009</v>
      </c>
    </row>
    <row r="414" spans="2:11" x14ac:dyDescent="0.3">
      <c r="B414" s="809" t="s">
        <v>94</v>
      </c>
      <c r="C414" s="822">
        <v>2021</v>
      </c>
      <c r="D414" s="826">
        <v>1665</v>
      </c>
      <c r="E414" s="827">
        <v>0</v>
      </c>
      <c r="F414" s="827">
        <v>56823</v>
      </c>
      <c r="G414" s="827">
        <v>0</v>
      </c>
      <c r="H414" s="827">
        <v>0</v>
      </c>
      <c r="I414" s="827">
        <v>0</v>
      </c>
      <c r="J414" s="827">
        <v>0</v>
      </c>
      <c r="K414" s="828">
        <v>1379</v>
      </c>
    </row>
    <row r="415" spans="2:11" x14ac:dyDescent="0.3">
      <c r="B415" s="809" t="s">
        <v>95</v>
      </c>
      <c r="C415" s="822">
        <v>2021</v>
      </c>
      <c r="D415" s="826">
        <v>374</v>
      </c>
      <c r="E415" s="827">
        <v>0</v>
      </c>
      <c r="F415" s="827">
        <v>182999</v>
      </c>
      <c r="G415" s="827">
        <v>523</v>
      </c>
      <c r="H415" s="827">
        <v>0</v>
      </c>
      <c r="I415" s="827">
        <v>32788</v>
      </c>
      <c r="J415" s="827">
        <v>0</v>
      </c>
      <c r="K415" s="828">
        <v>9545</v>
      </c>
    </row>
    <row r="416" spans="2:11" x14ac:dyDescent="0.3">
      <c r="B416" s="809" t="s">
        <v>96</v>
      </c>
      <c r="C416" s="822">
        <v>2021</v>
      </c>
      <c r="D416" s="826">
        <v>124</v>
      </c>
      <c r="E416" s="827">
        <v>0</v>
      </c>
      <c r="F416" s="827">
        <v>166274</v>
      </c>
      <c r="G416" s="827">
        <v>22</v>
      </c>
      <c r="H416" s="827">
        <v>0</v>
      </c>
      <c r="I416" s="827">
        <v>7676</v>
      </c>
      <c r="J416" s="827">
        <v>0</v>
      </c>
      <c r="K416" s="828">
        <v>12778</v>
      </c>
    </row>
    <row r="417" spans="2:11" x14ac:dyDescent="0.3">
      <c r="B417" s="809" t="s">
        <v>244</v>
      </c>
      <c r="C417" s="822">
        <v>2021</v>
      </c>
      <c r="D417" s="826">
        <v>0</v>
      </c>
      <c r="E417" s="827">
        <v>0</v>
      </c>
      <c r="F417" s="827">
        <v>15651</v>
      </c>
      <c r="G417" s="827">
        <v>0</v>
      </c>
      <c r="H417" s="827">
        <v>0</v>
      </c>
      <c r="I417" s="827">
        <v>0</v>
      </c>
      <c r="J417" s="827">
        <v>0</v>
      </c>
      <c r="K417" s="828">
        <v>14393</v>
      </c>
    </row>
    <row r="418" spans="2:11" x14ac:dyDescent="0.3">
      <c r="B418" s="809" t="s">
        <v>382</v>
      </c>
      <c r="C418" s="822">
        <v>2021</v>
      </c>
      <c r="D418" s="826">
        <v>0</v>
      </c>
      <c r="E418" s="827">
        <v>0</v>
      </c>
      <c r="F418" s="827">
        <v>80002</v>
      </c>
      <c r="G418" s="827">
        <v>0</v>
      </c>
      <c r="H418" s="827">
        <v>0</v>
      </c>
      <c r="I418" s="827">
        <v>26784</v>
      </c>
      <c r="J418" s="827">
        <v>0</v>
      </c>
      <c r="K418" s="828">
        <v>287</v>
      </c>
    </row>
    <row r="419" spans="2:11" x14ac:dyDescent="0.3">
      <c r="B419" s="809" t="s">
        <v>383</v>
      </c>
      <c r="C419" s="822">
        <v>2021</v>
      </c>
      <c r="D419" s="826">
        <v>58</v>
      </c>
      <c r="E419" s="827">
        <v>0</v>
      </c>
      <c r="F419" s="827">
        <v>25546</v>
      </c>
      <c r="G419" s="827">
        <v>95</v>
      </c>
      <c r="H419" s="827">
        <v>0</v>
      </c>
      <c r="I419" s="827">
        <v>505</v>
      </c>
      <c r="J419" s="827">
        <v>0</v>
      </c>
      <c r="K419" s="828">
        <v>5214</v>
      </c>
    </row>
    <row r="420" spans="2:11" x14ac:dyDescent="0.3">
      <c r="B420" s="809" t="s">
        <v>384</v>
      </c>
      <c r="C420" s="822">
        <v>2021</v>
      </c>
      <c r="D420" s="826">
        <v>0</v>
      </c>
      <c r="E420" s="827">
        <v>0</v>
      </c>
      <c r="F420" s="827">
        <v>227481</v>
      </c>
      <c r="G420" s="827">
        <v>0</v>
      </c>
      <c r="H420" s="827">
        <v>0</v>
      </c>
      <c r="I420" s="827">
        <v>8091</v>
      </c>
      <c r="J420" s="827">
        <v>0</v>
      </c>
      <c r="K420" s="828">
        <v>14445</v>
      </c>
    </row>
    <row r="421" spans="2:11" x14ac:dyDescent="0.3">
      <c r="B421" s="809" t="s">
        <v>385</v>
      </c>
      <c r="C421" s="822">
        <v>2021</v>
      </c>
      <c r="D421" s="826">
        <v>0</v>
      </c>
      <c r="E421" s="827">
        <v>0</v>
      </c>
      <c r="F421" s="827">
        <v>113472</v>
      </c>
      <c r="G421" s="827">
        <v>0</v>
      </c>
      <c r="H421" s="827">
        <v>0</v>
      </c>
      <c r="I421" s="827">
        <v>11246</v>
      </c>
      <c r="J421" s="827">
        <v>0</v>
      </c>
      <c r="K421" s="828">
        <v>36315</v>
      </c>
    </row>
    <row r="422" spans="2:11" x14ac:dyDescent="0.3">
      <c r="B422" s="809" t="s">
        <v>101</v>
      </c>
      <c r="C422" s="822">
        <v>2021</v>
      </c>
      <c r="D422" s="826">
        <v>0</v>
      </c>
      <c r="E422" s="827">
        <v>0</v>
      </c>
      <c r="F422" s="827">
        <v>236342</v>
      </c>
      <c r="G422" s="827">
        <v>0</v>
      </c>
      <c r="H422" s="827">
        <v>0</v>
      </c>
      <c r="I422" s="827">
        <v>0</v>
      </c>
      <c r="J422" s="827">
        <v>0</v>
      </c>
      <c r="K422" s="828">
        <v>65314</v>
      </c>
    </row>
    <row r="423" spans="2:11" x14ac:dyDescent="0.3">
      <c r="B423" s="809" t="s">
        <v>102</v>
      </c>
      <c r="C423" s="822">
        <v>2021</v>
      </c>
      <c r="D423" s="826">
        <v>0</v>
      </c>
      <c r="E423" s="827">
        <v>0</v>
      </c>
      <c r="F423" s="827">
        <v>27788</v>
      </c>
      <c r="G423" s="827">
        <v>0</v>
      </c>
      <c r="H423" s="827">
        <v>0</v>
      </c>
      <c r="I423" s="827">
        <v>257</v>
      </c>
      <c r="J423" s="827">
        <v>0</v>
      </c>
      <c r="K423" s="828">
        <v>5611</v>
      </c>
    </row>
    <row r="424" spans="2:11" x14ac:dyDescent="0.3">
      <c r="B424" s="809" t="s">
        <v>103</v>
      </c>
      <c r="C424" s="822">
        <v>2021</v>
      </c>
      <c r="D424" s="826">
        <v>0</v>
      </c>
      <c r="E424" s="827">
        <v>0</v>
      </c>
      <c r="F424" s="827">
        <v>17540</v>
      </c>
      <c r="G424" s="827">
        <v>0</v>
      </c>
      <c r="H424" s="827">
        <v>0</v>
      </c>
      <c r="I424" s="827">
        <v>561</v>
      </c>
      <c r="J424" s="827">
        <v>0</v>
      </c>
      <c r="K424" s="828">
        <v>7165</v>
      </c>
    </row>
    <row r="425" spans="2:11" x14ac:dyDescent="0.3">
      <c r="B425" s="809" t="s">
        <v>104</v>
      </c>
      <c r="C425" s="822">
        <v>2021</v>
      </c>
      <c r="D425" s="826">
        <v>0</v>
      </c>
      <c r="E425" s="827">
        <v>0</v>
      </c>
      <c r="F425" s="827">
        <v>15684</v>
      </c>
      <c r="G425" s="827">
        <v>0</v>
      </c>
      <c r="H425" s="827">
        <v>0</v>
      </c>
      <c r="I425" s="827">
        <v>0</v>
      </c>
      <c r="J425" s="827">
        <v>0</v>
      </c>
      <c r="K425" s="828">
        <v>16641</v>
      </c>
    </row>
    <row r="426" spans="2:11" x14ac:dyDescent="0.3">
      <c r="B426" s="809" t="s">
        <v>386</v>
      </c>
      <c r="C426" s="822">
        <v>2021</v>
      </c>
      <c r="D426" s="826">
        <v>0</v>
      </c>
      <c r="E426" s="827">
        <v>0</v>
      </c>
      <c r="F426" s="827">
        <v>18578</v>
      </c>
      <c r="G426" s="827">
        <v>0</v>
      </c>
      <c r="H426" s="827">
        <v>0</v>
      </c>
      <c r="I426" s="827">
        <v>0</v>
      </c>
      <c r="J426" s="827">
        <v>0</v>
      </c>
      <c r="K426" s="828">
        <v>10006</v>
      </c>
    </row>
    <row r="427" spans="2:11" x14ac:dyDescent="0.3">
      <c r="B427" s="809" t="s">
        <v>106</v>
      </c>
      <c r="C427" s="822">
        <v>2021</v>
      </c>
      <c r="D427" s="826">
        <v>436</v>
      </c>
      <c r="E427" s="827">
        <v>0</v>
      </c>
      <c r="F427" s="827">
        <v>30131</v>
      </c>
      <c r="G427" s="827">
        <v>21</v>
      </c>
      <c r="H427" s="827">
        <v>0</v>
      </c>
      <c r="I427" s="827">
        <v>1445</v>
      </c>
      <c r="J427" s="827">
        <v>0</v>
      </c>
      <c r="K427" s="828">
        <v>7203</v>
      </c>
    </row>
    <row r="428" spans="2:11" x14ac:dyDescent="0.3">
      <c r="B428" s="809" t="s">
        <v>107</v>
      </c>
      <c r="C428" s="822">
        <v>2021</v>
      </c>
      <c r="D428" s="826">
        <v>0</v>
      </c>
      <c r="E428" s="827">
        <v>0</v>
      </c>
      <c r="F428" s="827">
        <v>31481</v>
      </c>
      <c r="G428" s="827">
        <v>0</v>
      </c>
      <c r="H428" s="827">
        <v>0</v>
      </c>
      <c r="I428" s="827">
        <v>0</v>
      </c>
      <c r="J428" s="827">
        <v>0</v>
      </c>
      <c r="K428" s="828">
        <v>16793</v>
      </c>
    </row>
    <row r="429" spans="2:11" x14ac:dyDescent="0.3">
      <c r="B429" s="809" t="s">
        <v>351</v>
      </c>
      <c r="C429" s="822">
        <v>2021</v>
      </c>
      <c r="D429" s="826">
        <v>0</v>
      </c>
      <c r="E429" s="827">
        <v>0</v>
      </c>
      <c r="F429" s="827">
        <v>10202</v>
      </c>
      <c r="G429" s="827">
        <v>0</v>
      </c>
      <c r="H429" s="827">
        <v>0</v>
      </c>
      <c r="I429" s="827">
        <v>704</v>
      </c>
      <c r="J429" s="827">
        <v>0</v>
      </c>
      <c r="K429" s="828">
        <v>8857</v>
      </c>
    </row>
    <row r="430" spans="2:11" x14ac:dyDescent="0.3">
      <c r="B430" s="809" t="s">
        <v>387</v>
      </c>
      <c r="C430" s="822">
        <v>2021</v>
      </c>
      <c r="D430" s="826">
        <v>0</v>
      </c>
      <c r="E430" s="827">
        <v>0</v>
      </c>
      <c r="F430" s="827">
        <v>19186</v>
      </c>
      <c r="G430" s="827">
        <v>0</v>
      </c>
      <c r="H430" s="827">
        <v>0</v>
      </c>
      <c r="I430" s="827">
        <v>21</v>
      </c>
      <c r="J430" s="827">
        <v>0</v>
      </c>
      <c r="K430" s="828">
        <v>8036</v>
      </c>
    </row>
    <row r="431" spans="2:11" x14ac:dyDescent="0.3">
      <c r="B431" s="809" t="s">
        <v>109</v>
      </c>
      <c r="C431" s="822">
        <v>2021</v>
      </c>
      <c r="D431" s="826">
        <v>0</v>
      </c>
      <c r="E431" s="827">
        <v>0</v>
      </c>
      <c r="F431" s="827">
        <v>12066</v>
      </c>
      <c r="G431" s="827">
        <v>0</v>
      </c>
      <c r="H431" s="827">
        <v>0</v>
      </c>
      <c r="I431" s="827">
        <v>0</v>
      </c>
      <c r="J431" s="827">
        <v>0</v>
      </c>
      <c r="K431" s="828">
        <v>9617</v>
      </c>
    </row>
    <row r="432" spans="2:11" x14ac:dyDescent="0.3">
      <c r="B432" s="809" t="s">
        <v>388</v>
      </c>
      <c r="C432" s="822">
        <v>2021</v>
      </c>
      <c r="D432" s="826">
        <v>0</v>
      </c>
      <c r="E432" s="827">
        <v>0</v>
      </c>
      <c r="F432" s="827">
        <v>23236</v>
      </c>
      <c r="G432" s="827">
        <v>0</v>
      </c>
      <c r="H432" s="827">
        <v>0</v>
      </c>
      <c r="I432" s="827">
        <v>3985</v>
      </c>
      <c r="J432" s="827">
        <v>0</v>
      </c>
      <c r="K432" s="828">
        <v>5283</v>
      </c>
    </row>
    <row r="433" spans="2:11" x14ac:dyDescent="0.3">
      <c r="B433" s="809" t="s">
        <v>389</v>
      </c>
      <c r="C433" s="822">
        <v>2021</v>
      </c>
      <c r="D433" s="826">
        <v>883</v>
      </c>
      <c r="E433" s="827">
        <v>3859</v>
      </c>
      <c r="F433" s="827">
        <v>6130</v>
      </c>
      <c r="G433" s="827">
        <v>426</v>
      </c>
      <c r="H433" s="827">
        <v>2376</v>
      </c>
      <c r="I433" s="827">
        <v>338</v>
      </c>
      <c r="J433" s="827">
        <v>0</v>
      </c>
      <c r="K433" s="828">
        <v>362</v>
      </c>
    </row>
    <row r="434" spans="2:11" x14ac:dyDescent="0.3">
      <c r="B434" s="809" t="s">
        <v>112</v>
      </c>
      <c r="C434" s="822">
        <v>2021</v>
      </c>
      <c r="D434" s="826">
        <v>2613</v>
      </c>
      <c r="E434" s="827">
        <v>971</v>
      </c>
      <c r="F434" s="827">
        <v>14531</v>
      </c>
      <c r="G434" s="827">
        <v>336</v>
      </c>
      <c r="H434" s="827">
        <v>1</v>
      </c>
      <c r="I434" s="827">
        <v>1623</v>
      </c>
      <c r="J434" s="827">
        <v>0</v>
      </c>
      <c r="K434" s="828">
        <v>1590</v>
      </c>
    </row>
    <row r="435" spans="2:11" x14ac:dyDescent="0.3">
      <c r="B435" s="809" t="s">
        <v>113</v>
      </c>
      <c r="C435" s="822">
        <v>2021</v>
      </c>
      <c r="D435" s="826">
        <v>566</v>
      </c>
      <c r="E435" s="827">
        <v>0</v>
      </c>
      <c r="F435" s="827">
        <v>136918</v>
      </c>
      <c r="G435" s="827">
        <v>0</v>
      </c>
      <c r="H435" s="827">
        <v>0</v>
      </c>
      <c r="I435" s="827">
        <v>0</v>
      </c>
      <c r="J435" s="827">
        <v>11</v>
      </c>
      <c r="K435" s="828">
        <v>7711</v>
      </c>
    </row>
    <row r="436" spans="2:11" x14ac:dyDescent="0.3">
      <c r="B436" s="809" t="s">
        <v>390</v>
      </c>
      <c r="C436" s="822">
        <v>2021</v>
      </c>
      <c r="D436" s="826">
        <v>0</v>
      </c>
      <c r="E436" s="827">
        <v>0</v>
      </c>
      <c r="F436" s="827">
        <v>78259</v>
      </c>
      <c r="G436" s="827">
        <v>0</v>
      </c>
      <c r="H436" s="827">
        <v>0</v>
      </c>
      <c r="I436" s="827">
        <v>2923</v>
      </c>
      <c r="J436" s="827">
        <v>0</v>
      </c>
      <c r="K436" s="828">
        <v>24418</v>
      </c>
    </row>
    <row r="437" spans="2:11" x14ac:dyDescent="0.3">
      <c r="B437" s="809" t="s">
        <v>115</v>
      </c>
      <c r="C437" s="822">
        <v>2021</v>
      </c>
      <c r="D437" s="826">
        <v>33</v>
      </c>
      <c r="E437" s="827">
        <v>0</v>
      </c>
      <c r="F437" s="827">
        <v>20798</v>
      </c>
      <c r="G437" s="827">
        <v>0</v>
      </c>
      <c r="H437" s="827">
        <v>0</v>
      </c>
      <c r="I437" s="827">
        <v>408</v>
      </c>
      <c r="J437" s="827">
        <v>0</v>
      </c>
      <c r="K437" s="828">
        <v>4285</v>
      </c>
    </row>
    <row r="438" spans="2:11" x14ac:dyDescent="0.3">
      <c r="B438" s="809" t="s">
        <v>391</v>
      </c>
      <c r="C438" s="822">
        <v>2021</v>
      </c>
      <c r="D438" s="826">
        <v>0</v>
      </c>
      <c r="E438" s="827">
        <v>0</v>
      </c>
      <c r="F438" s="827">
        <v>33840</v>
      </c>
      <c r="G438" s="827">
        <v>0</v>
      </c>
      <c r="H438" s="827">
        <v>0</v>
      </c>
      <c r="I438" s="827">
        <v>0</v>
      </c>
      <c r="J438" s="827">
        <v>0</v>
      </c>
      <c r="K438" s="828">
        <v>8937</v>
      </c>
    </row>
    <row r="439" spans="2:11" x14ac:dyDescent="0.3">
      <c r="B439" s="809" t="s">
        <v>245</v>
      </c>
      <c r="C439" s="822">
        <v>2021</v>
      </c>
      <c r="D439" s="826">
        <v>0</v>
      </c>
      <c r="E439" s="827">
        <v>0</v>
      </c>
      <c r="F439" s="827">
        <v>20477</v>
      </c>
      <c r="G439" s="827">
        <v>0</v>
      </c>
      <c r="H439" s="827">
        <v>0</v>
      </c>
      <c r="I439" s="827">
        <v>0</v>
      </c>
      <c r="J439" s="827">
        <v>0</v>
      </c>
      <c r="K439" s="828">
        <v>7101</v>
      </c>
    </row>
    <row r="440" spans="2:11" x14ac:dyDescent="0.3">
      <c r="B440" s="809" t="s">
        <v>117</v>
      </c>
      <c r="C440" s="822">
        <v>2021</v>
      </c>
      <c r="D440" s="826">
        <v>2895</v>
      </c>
      <c r="E440" s="827">
        <v>0</v>
      </c>
      <c r="F440" s="827">
        <v>93456</v>
      </c>
      <c r="G440" s="827">
        <v>285</v>
      </c>
      <c r="H440" s="827">
        <v>0</v>
      </c>
      <c r="I440" s="827">
        <v>194</v>
      </c>
      <c r="J440" s="827">
        <v>0</v>
      </c>
      <c r="K440" s="828">
        <v>6187</v>
      </c>
    </row>
    <row r="441" spans="2:11" x14ac:dyDescent="0.3">
      <c r="B441" s="809" t="s">
        <v>118</v>
      </c>
      <c r="C441" s="822">
        <v>2021</v>
      </c>
      <c r="D441" s="826">
        <v>0</v>
      </c>
      <c r="E441" s="827">
        <v>0</v>
      </c>
      <c r="F441" s="827">
        <v>23824</v>
      </c>
      <c r="G441" s="827">
        <v>0</v>
      </c>
      <c r="H441" s="827">
        <v>0</v>
      </c>
      <c r="I441" s="827">
        <v>0</v>
      </c>
      <c r="J441" s="827">
        <v>0</v>
      </c>
      <c r="K441" s="828">
        <v>2720</v>
      </c>
    </row>
    <row r="442" spans="2:11" x14ac:dyDescent="0.3">
      <c r="B442" s="809" t="s">
        <v>392</v>
      </c>
      <c r="C442" s="822">
        <v>2021</v>
      </c>
      <c r="D442" s="826">
        <v>0</v>
      </c>
      <c r="E442" s="827">
        <v>0</v>
      </c>
      <c r="F442" s="827">
        <v>29305</v>
      </c>
      <c r="G442" s="827">
        <v>0</v>
      </c>
      <c r="H442" s="827">
        <v>0</v>
      </c>
      <c r="I442" s="827">
        <v>0</v>
      </c>
      <c r="J442" s="827">
        <v>0</v>
      </c>
      <c r="K442" s="828">
        <v>3070</v>
      </c>
    </row>
    <row r="443" spans="2:11" x14ac:dyDescent="0.3">
      <c r="B443" s="809" t="s">
        <v>120</v>
      </c>
      <c r="C443" s="822">
        <v>2021</v>
      </c>
      <c r="D443" s="826">
        <v>271</v>
      </c>
      <c r="E443" s="827">
        <v>0</v>
      </c>
      <c r="F443" s="827">
        <v>203204</v>
      </c>
      <c r="G443" s="827">
        <v>0</v>
      </c>
      <c r="H443" s="827">
        <v>0</v>
      </c>
      <c r="I443" s="827">
        <v>0</v>
      </c>
      <c r="J443" s="827">
        <v>0</v>
      </c>
      <c r="K443" s="828">
        <v>7875</v>
      </c>
    </row>
    <row r="444" spans="2:11" x14ac:dyDescent="0.3">
      <c r="B444" s="809" t="s">
        <v>121</v>
      </c>
      <c r="C444" s="822">
        <v>2021</v>
      </c>
      <c r="D444" s="826">
        <v>162</v>
      </c>
      <c r="E444" s="827">
        <v>0</v>
      </c>
      <c r="F444" s="827">
        <v>48925</v>
      </c>
      <c r="G444" s="827">
        <v>61</v>
      </c>
      <c r="H444" s="827">
        <v>0</v>
      </c>
      <c r="I444" s="827">
        <v>2175</v>
      </c>
      <c r="J444" s="827">
        <v>0</v>
      </c>
      <c r="K444" s="828">
        <v>2998</v>
      </c>
    </row>
    <row r="445" spans="2:11" x14ac:dyDescent="0.3">
      <c r="B445" s="809" t="s">
        <v>122</v>
      </c>
      <c r="C445" s="822">
        <v>2021</v>
      </c>
      <c r="D445" s="826">
        <v>0</v>
      </c>
      <c r="E445" s="827">
        <v>0</v>
      </c>
      <c r="F445" s="827">
        <v>16102</v>
      </c>
      <c r="G445" s="827">
        <v>0</v>
      </c>
      <c r="H445" s="827">
        <v>0</v>
      </c>
      <c r="I445" s="827">
        <v>9988</v>
      </c>
      <c r="J445" s="827">
        <v>0</v>
      </c>
      <c r="K445" s="828">
        <v>4057</v>
      </c>
    </row>
    <row r="446" spans="2:11" x14ac:dyDescent="0.3">
      <c r="B446" s="809" t="s">
        <v>123</v>
      </c>
      <c r="C446" s="822">
        <v>2021</v>
      </c>
      <c r="D446" s="826">
        <v>0</v>
      </c>
      <c r="E446" s="827">
        <v>0</v>
      </c>
      <c r="F446" s="827">
        <v>43403</v>
      </c>
      <c r="G446" s="827">
        <v>0</v>
      </c>
      <c r="H446" s="827">
        <v>0</v>
      </c>
      <c r="I446" s="827">
        <v>0</v>
      </c>
      <c r="J446" s="827">
        <v>0</v>
      </c>
      <c r="K446" s="828">
        <v>13802</v>
      </c>
    </row>
    <row r="447" spans="2:11" x14ac:dyDescent="0.3">
      <c r="B447" s="809" t="s">
        <v>393</v>
      </c>
      <c r="C447" s="822">
        <v>2021</v>
      </c>
      <c r="D447" s="826">
        <v>0</v>
      </c>
      <c r="E447" s="827">
        <v>0</v>
      </c>
      <c r="F447" s="827">
        <v>313819</v>
      </c>
      <c r="G447" s="827">
        <v>0</v>
      </c>
      <c r="H447" s="827">
        <v>0</v>
      </c>
      <c r="I447" s="827">
        <v>35170</v>
      </c>
      <c r="J447" s="827">
        <v>0</v>
      </c>
      <c r="K447" s="828">
        <v>76306</v>
      </c>
    </row>
    <row r="448" spans="2:11" x14ac:dyDescent="0.3">
      <c r="B448" s="809" t="s">
        <v>125</v>
      </c>
      <c r="C448" s="822">
        <v>2021</v>
      </c>
      <c r="D448" s="826">
        <v>3376</v>
      </c>
      <c r="E448" s="827">
        <v>0</v>
      </c>
      <c r="F448" s="827">
        <v>102613</v>
      </c>
      <c r="G448" s="827">
        <v>651</v>
      </c>
      <c r="H448" s="827">
        <v>0</v>
      </c>
      <c r="I448" s="827">
        <v>4468</v>
      </c>
      <c r="J448" s="827">
        <v>95</v>
      </c>
      <c r="K448" s="828">
        <v>9974</v>
      </c>
    </row>
    <row r="449" spans="2:11" x14ac:dyDescent="0.3">
      <c r="B449" s="809" t="s">
        <v>394</v>
      </c>
      <c r="C449" s="822">
        <v>2021</v>
      </c>
      <c r="D449" s="826">
        <v>0</v>
      </c>
      <c r="E449" s="827">
        <v>0</v>
      </c>
      <c r="F449" s="827">
        <v>80959</v>
      </c>
      <c r="G449" s="827">
        <v>0</v>
      </c>
      <c r="H449" s="827">
        <v>0</v>
      </c>
      <c r="I449" s="827">
        <v>3973</v>
      </c>
      <c r="J449" s="827">
        <v>0</v>
      </c>
      <c r="K449" s="828">
        <v>20791</v>
      </c>
    </row>
    <row r="450" spans="2:11" x14ac:dyDescent="0.3">
      <c r="B450" s="809" t="s">
        <v>127</v>
      </c>
      <c r="C450" s="822">
        <v>2021</v>
      </c>
      <c r="D450" s="826">
        <v>0</v>
      </c>
      <c r="E450" s="827">
        <v>0</v>
      </c>
      <c r="F450" s="827">
        <v>15711</v>
      </c>
      <c r="G450" s="827">
        <v>0</v>
      </c>
      <c r="H450" s="827">
        <v>0</v>
      </c>
      <c r="I450" s="827">
        <v>2223</v>
      </c>
      <c r="J450" s="827">
        <v>0</v>
      </c>
      <c r="K450" s="828">
        <v>10058</v>
      </c>
    </row>
    <row r="451" spans="2:11" x14ac:dyDescent="0.3">
      <c r="B451" s="809" t="s">
        <v>128</v>
      </c>
      <c r="C451" s="822">
        <v>2021</v>
      </c>
      <c r="D451" s="826">
        <v>194</v>
      </c>
      <c r="E451" s="827">
        <v>0</v>
      </c>
      <c r="F451" s="827">
        <v>141301</v>
      </c>
      <c r="G451" s="827">
        <v>0</v>
      </c>
      <c r="H451" s="827">
        <v>0</v>
      </c>
      <c r="I451" s="827">
        <v>2163</v>
      </c>
      <c r="J451" s="827">
        <v>0</v>
      </c>
      <c r="K451" s="828">
        <v>1276</v>
      </c>
    </row>
    <row r="452" spans="2:11" x14ac:dyDescent="0.3">
      <c r="B452" s="809" t="s">
        <v>129</v>
      </c>
      <c r="C452" s="822">
        <v>2021</v>
      </c>
      <c r="D452" s="826">
        <v>0</v>
      </c>
      <c r="E452" s="827">
        <v>0</v>
      </c>
      <c r="F452" s="827">
        <v>57792</v>
      </c>
      <c r="G452" s="827">
        <v>0</v>
      </c>
      <c r="H452" s="827">
        <v>0</v>
      </c>
      <c r="I452" s="827">
        <v>0</v>
      </c>
      <c r="J452" s="827">
        <v>0</v>
      </c>
      <c r="K452" s="828">
        <v>18313</v>
      </c>
    </row>
    <row r="453" spans="2:11" x14ac:dyDescent="0.3">
      <c r="B453" s="809" t="s">
        <v>395</v>
      </c>
      <c r="C453" s="822">
        <v>2021</v>
      </c>
      <c r="D453" s="826">
        <v>0</v>
      </c>
      <c r="E453" s="827">
        <v>0</v>
      </c>
      <c r="F453" s="827">
        <v>160225</v>
      </c>
      <c r="G453" s="827">
        <v>63</v>
      </c>
      <c r="H453" s="827">
        <v>0</v>
      </c>
      <c r="I453" s="827">
        <v>598</v>
      </c>
      <c r="J453" s="827">
        <v>0</v>
      </c>
      <c r="K453" s="828">
        <v>13349</v>
      </c>
    </row>
    <row r="454" spans="2:11" x14ac:dyDescent="0.3">
      <c r="B454" s="809" t="s">
        <v>131</v>
      </c>
      <c r="C454" s="822">
        <v>2021</v>
      </c>
      <c r="D454" s="826">
        <v>0</v>
      </c>
      <c r="E454" s="827">
        <v>0</v>
      </c>
      <c r="F454" s="827">
        <v>45905</v>
      </c>
      <c r="G454" s="827">
        <v>0</v>
      </c>
      <c r="H454" s="827">
        <v>0</v>
      </c>
      <c r="I454" s="827">
        <v>0</v>
      </c>
      <c r="J454" s="827">
        <v>0</v>
      </c>
      <c r="K454" s="828">
        <v>12483</v>
      </c>
    </row>
    <row r="455" spans="2:11" x14ac:dyDescent="0.3">
      <c r="B455" s="809" t="s">
        <v>132</v>
      </c>
      <c r="C455" s="822">
        <v>2021</v>
      </c>
      <c r="D455" s="826">
        <v>0</v>
      </c>
      <c r="E455" s="827">
        <v>0</v>
      </c>
      <c r="F455" s="827">
        <v>51975</v>
      </c>
      <c r="G455" s="827">
        <v>0</v>
      </c>
      <c r="H455" s="827">
        <v>0</v>
      </c>
      <c r="I455" s="827">
        <v>1208</v>
      </c>
      <c r="J455" s="827">
        <v>0</v>
      </c>
      <c r="K455" s="828">
        <v>17511</v>
      </c>
    </row>
    <row r="456" spans="2:11" x14ac:dyDescent="0.3">
      <c r="B456" s="809" t="s">
        <v>133</v>
      </c>
      <c r="C456" s="822">
        <v>2021</v>
      </c>
      <c r="D456" s="826">
        <v>0</v>
      </c>
      <c r="E456" s="827">
        <v>0</v>
      </c>
      <c r="F456" s="827">
        <v>70208</v>
      </c>
      <c r="G456" s="827">
        <v>0</v>
      </c>
      <c r="H456" s="827">
        <v>0</v>
      </c>
      <c r="I456" s="827">
        <v>3879</v>
      </c>
      <c r="J456" s="827">
        <v>0</v>
      </c>
      <c r="K456" s="828">
        <v>18720</v>
      </c>
    </row>
    <row r="457" spans="2:11" x14ac:dyDescent="0.3">
      <c r="B457" s="809" t="s">
        <v>134</v>
      </c>
      <c r="C457" s="822">
        <v>2021</v>
      </c>
      <c r="D457" s="826">
        <v>0</v>
      </c>
      <c r="E457" s="827">
        <v>0</v>
      </c>
      <c r="F457" s="827">
        <v>28302</v>
      </c>
      <c r="G457" s="827">
        <v>0</v>
      </c>
      <c r="H457" s="827">
        <v>0</v>
      </c>
      <c r="I457" s="827">
        <v>863</v>
      </c>
      <c r="J457" s="827">
        <v>0</v>
      </c>
      <c r="K457" s="828">
        <v>5753</v>
      </c>
    </row>
    <row r="458" spans="2:11" x14ac:dyDescent="0.3">
      <c r="B458" s="809" t="s">
        <v>135</v>
      </c>
      <c r="C458" s="822">
        <v>2021</v>
      </c>
      <c r="D458" s="826">
        <v>0</v>
      </c>
      <c r="E458" s="827">
        <v>0</v>
      </c>
      <c r="F458" s="827">
        <v>28453</v>
      </c>
      <c r="G458" s="827">
        <v>0</v>
      </c>
      <c r="H458" s="827">
        <v>0</v>
      </c>
      <c r="I458" s="827">
        <v>100</v>
      </c>
      <c r="J458" s="827">
        <v>0</v>
      </c>
      <c r="K458" s="828">
        <v>3725</v>
      </c>
    </row>
    <row r="459" spans="2:11" x14ac:dyDescent="0.3">
      <c r="B459" s="809" t="s">
        <v>136</v>
      </c>
      <c r="C459" s="822">
        <v>2021</v>
      </c>
      <c r="D459" s="826">
        <v>0</v>
      </c>
      <c r="E459" s="827">
        <v>0</v>
      </c>
      <c r="F459" s="827">
        <v>43491</v>
      </c>
      <c r="G459" s="827">
        <v>0</v>
      </c>
      <c r="H459" s="827">
        <v>0</v>
      </c>
      <c r="I459" s="827">
        <v>2382</v>
      </c>
      <c r="J459" s="827">
        <v>0</v>
      </c>
      <c r="K459" s="828">
        <v>15039</v>
      </c>
    </row>
    <row r="460" spans="2:11" x14ac:dyDescent="0.3">
      <c r="B460" s="809" t="s">
        <v>137</v>
      </c>
      <c r="C460" s="822">
        <v>2021</v>
      </c>
      <c r="D460" s="826">
        <v>2745</v>
      </c>
      <c r="E460" s="827">
        <v>0</v>
      </c>
      <c r="F460" s="827">
        <v>73001</v>
      </c>
      <c r="G460" s="827">
        <v>0</v>
      </c>
      <c r="H460" s="827">
        <v>0</v>
      </c>
      <c r="I460" s="827">
        <v>0</v>
      </c>
      <c r="J460" s="827">
        <v>0</v>
      </c>
      <c r="K460" s="828">
        <v>1947</v>
      </c>
    </row>
    <row r="461" spans="2:11" x14ac:dyDescent="0.3">
      <c r="B461" s="809" t="s">
        <v>246</v>
      </c>
      <c r="C461" s="822">
        <v>2021</v>
      </c>
      <c r="D461" s="826">
        <v>0</v>
      </c>
      <c r="E461" s="827">
        <v>0</v>
      </c>
      <c r="F461" s="827">
        <v>34585</v>
      </c>
      <c r="G461" s="827">
        <v>0</v>
      </c>
      <c r="H461" s="827">
        <v>0</v>
      </c>
      <c r="I461" s="827">
        <v>1031</v>
      </c>
      <c r="J461" s="827">
        <v>0</v>
      </c>
      <c r="K461" s="828">
        <v>2348</v>
      </c>
    </row>
    <row r="462" spans="2:11" x14ac:dyDescent="0.3">
      <c r="B462" s="809" t="s">
        <v>396</v>
      </c>
      <c r="C462" s="822">
        <v>2021</v>
      </c>
      <c r="D462" s="826">
        <v>6</v>
      </c>
      <c r="E462" s="827">
        <v>0</v>
      </c>
      <c r="F462" s="827">
        <v>40044</v>
      </c>
      <c r="G462" s="827">
        <v>0</v>
      </c>
      <c r="H462" s="827">
        <v>0</v>
      </c>
      <c r="I462" s="827">
        <v>0</v>
      </c>
      <c r="J462" s="827">
        <v>0</v>
      </c>
      <c r="K462" s="828">
        <v>2911</v>
      </c>
    </row>
    <row r="463" spans="2:11" x14ac:dyDescent="0.3">
      <c r="B463" s="809" t="s">
        <v>139</v>
      </c>
      <c r="C463" s="822">
        <v>2021</v>
      </c>
      <c r="D463" s="826">
        <v>0</v>
      </c>
      <c r="E463" s="827">
        <v>0</v>
      </c>
      <c r="F463" s="827">
        <v>54106</v>
      </c>
      <c r="G463" s="827">
        <v>0</v>
      </c>
      <c r="H463" s="827">
        <v>0</v>
      </c>
      <c r="I463" s="827">
        <v>2263</v>
      </c>
      <c r="J463" s="827">
        <v>0</v>
      </c>
      <c r="K463" s="828">
        <v>8394</v>
      </c>
    </row>
    <row r="464" spans="2:11" x14ac:dyDescent="0.3">
      <c r="B464" s="809" t="s">
        <v>140</v>
      </c>
      <c r="C464" s="822">
        <v>2021</v>
      </c>
      <c r="D464" s="826">
        <v>0</v>
      </c>
      <c r="E464" s="827">
        <v>0</v>
      </c>
      <c r="F464" s="827">
        <v>19433</v>
      </c>
      <c r="G464" s="827">
        <v>0</v>
      </c>
      <c r="H464" s="827">
        <v>0</v>
      </c>
      <c r="I464" s="827">
        <v>0</v>
      </c>
      <c r="J464" s="827">
        <v>0</v>
      </c>
      <c r="K464" s="828">
        <v>5347</v>
      </c>
    </row>
    <row r="465" spans="2:11" x14ac:dyDescent="0.3">
      <c r="B465" s="809" t="s">
        <v>141</v>
      </c>
      <c r="C465" s="822">
        <v>2021</v>
      </c>
      <c r="D465" s="826">
        <v>487</v>
      </c>
      <c r="E465" s="827">
        <v>0</v>
      </c>
      <c r="F465" s="827">
        <v>52152</v>
      </c>
      <c r="G465" s="827">
        <v>0</v>
      </c>
      <c r="H465" s="827">
        <v>0</v>
      </c>
      <c r="I465" s="827">
        <v>0</v>
      </c>
      <c r="J465" s="827">
        <v>0</v>
      </c>
      <c r="K465" s="828">
        <v>1024</v>
      </c>
    </row>
    <row r="466" spans="2:11" x14ac:dyDescent="0.3">
      <c r="B466" s="809" t="s">
        <v>142</v>
      </c>
      <c r="C466" s="822">
        <v>2021</v>
      </c>
      <c r="D466" s="826">
        <v>0</v>
      </c>
      <c r="E466" s="827">
        <v>0</v>
      </c>
      <c r="F466" s="827">
        <v>7536</v>
      </c>
      <c r="G466" s="827">
        <v>0</v>
      </c>
      <c r="H466" s="827">
        <v>0</v>
      </c>
      <c r="I466" s="827">
        <v>0</v>
      </c>
      <c r="J466" s="827">
        <v>0</v>
      </c>
      <c r="K466" s="828">
        <v>4588</v>
      </c>
    </row>
    <row r="467" spans="2:11" x14ac:dyDescent="0.3">
      <c r="B467" s="809" t="s">
        <v>397</v>
      </c>
      <c r="C467" s="822">
        <v>2021</v>
      </c>
      <c r="D467" s="826">
        <v>0</v>
      </c>
      <c r="E467" s="827">
        <v>0</v>
      </c>
      <c r="F467" s="827">
        <v>21342</v>
      </c>
      <c r="G467" s="827">
        <v>0</v>
      </c>
      <c r="H467" s="827">
        <v>0</v>
      </c>
      <c r="I467" s="827">
        <v>0</v>
      </c>
      <c r="J467" s="827">
        <v>0</v>
      </c>
      <c r="K467" s="828">
        <v>1905</v>
      </c>
    </row>
    <row r="468" spans="2:11" x14ac:dyDescent="0.3">
      <c r="B468" s="809" t="s">
        <v>398</v>
      </c>
      <c r="C468" s="822">
        <v>2021</v>
      </c>
      <c r="D468" s="826">
        <v>0</v>
      </c>
      <c r="E468" s="827">
        <v>0</v>
      </c>
      <c r="F468" s="827">
        <v>8837</v>
      </c>
      <c r="G468" s="827">
        <v>0</v>
      </c>
      <c r="H468" s="827">
        <v>0</v>
      </c>
      <c r="I468" s="827">
        <v>83</v>
      </c>
      <c r="J468" s="827">
        <v>0</v>
      </c>
      <c r="K468" s="828">
        <v>2296</v>
      </c>
    </row>
    <row r="469" spans="2:11" x14ac:dyDescent="0.3">
      <c r="B469" s="809" t="s">
        <v>145</v>
      </c>
      <c r="C469" s="822">
        <v>2021</v>
      </c>
      <c r="D469" s="826">
        <v>954</v>
      </c>
      <c r="E469" s="827">
        <v>0</v>
      </c>
      <c r="F469" s="827">
        <v>98697</v>
      </c>
      <c r="G469" s="827">
        <v>0</v>
      </c>
      <c r="H469" s="827">
        <v>0</v>
      </c>
      <c r="I469" s="827">
        <v>4275</v>
      </c>
      <c r="J469" s="827">
        <v>0</v>
      </c>
      <c r="K469" s="828">
        <v>25681</v>
      </c>
    </row>
    <row r="470" spans="2:11" x14ac:dyDescent="0.3">
      <c r="B470" s="809" t="s">
        <v>146</v>
      </c>
      <c r="C470" s="822">
        <v>2021</v>
      </c>
      <c r="D470" s="826">
        <v>333</v>
      </c>
      <c r="E470" s="827">
        <v>0</v>
      </c>
      <c r="F470" s="827">
        <v>142500</v>
      </c>
      <c r="G470" s="827">
        <v>0</v>
      </c>
      <c r="H470" s="827">
        <v>0</v>
      </c>
      <c r="I470" s="827">
        <v>1651</v>
      </c>
      <c r="J470" s="827">
        <v>0</v>
      </c>
      <c r="K470" s="828">
        <v>15431</v>
      </c>
    </row>
    <row r="471" spans="2:11" x14ac:dyDescent="0.3">
      <c r="B471" s="809" t="s">
        <v>147</v>
      </c>
      <c r="C471" s="822">
        <v>2021</v>
      </c>
      <c r="D471" s="826">
        <v>0</v>
      </c>
      <c r="E471" s="827">
        <v>0</v>
      </c>
      <c r="F471" s="827">
        <v>54349</v>
      </c>
      <c r="G471" s="827">
        <v>0</v>
      </c>
      <c r="H471" s="827">
        <v>0</v>
      </c>
      <c r="I471" s="827">
        <v>0</v>
      </c>
      <c r="J471" s="827">
        <v>0</v>
      </c>
      <c r="K471" s="828">
        <v>13422</v>
      </c>
    </row>
    <row r="472" spans="2:11" x14ac:dyDescent="0.3">
      <c r="B472" s="809" t="s">
        <v>148</v>
      </c>
      <c r="C472" s="822">
        <v>2021</v>
      </c>
      <c r="D472" s="826">
        <v>0</v>
      </c>
      <c r="E472" s="827">
        <v>0</v>
      </c>
      <c r="F472" s="827">
        <v>67012</v>
      </c>
      <c r="G472" s="827">
        <v>0</v>
      </c>
      <c r="H472" s="827">
        <v>0</v>
      </c>
      <c r="I472" s="827">
        <v>31185</v>
      </c>
      <c r="J472" s="827">
        <v>1</v>
      </c>
      <c r="K472" s="828">
        <v>35756</v>
      </c>
    </row>
    <row r="473" spans="2:11" x14ac:dyDescent="0.3">
      <c r="B473" s="809" t="s">
        <v>149</v>
      </c>
      <c r="C473" s="822">
        <v>2021</v>
      </c>
      <c r="D473" s="826">
        <v>0</v>
      </c>
      <c r="E473" s="827">
        <v>0</v>
      </c>
      <c r="F473" s="827">
        <v>20147</v>
      </c>
      <c r="G473" s="827">
        <v>0</v>
      </c>
      <c r="H473" s="827">
        <v>0</v>
      </c>
      <c r="I473" s="827">
        <v>100</v>
      </c>
      <c r="J473" s="827">
        <v>0</v>
      </c>
      <c r="K473" s="828">
        <v>9006</v>
      </c>
    </row>
    <row r="474" spans="2:11" x14ac:dyDescent="0.3">
      <c r="B474" s="809" t="s">
        <v>150</v>
      </c>
      <c r="C474" s="822">
        <v>2021</v>
      </c>
      <c r="D474" s="826">
        <v>0</v>
      </c>
      <c r="E474" s="827">
        <v>0</v>
      </c>
      <c r="F474" s="827">
        <v>52646</v>
      </c>
      <c r="G474" s="827">
        <v>0</v>
      </c>
      <c r="H474" s="827">
        <v>0</v>
      </c>
      <c r="I474" s="827">
        <v>51207</v>
      </c>
      <c r="J474" s="827">
        <v>0</v>
      </c>
      <c r="K474" s="828">
        <v>28956</v>
      </c>
    </row>
    <row r="475" spans="2:11" x14ac:dyDescent="0.3">
      <c r="B475" s="809" t="s">
        <v>151</v>
      </c>
      <c r="C475" s="822">
        <v>2021</v>
      </c>
      <c r="D475" s="826">
        <v>0</v>
      </c>
      <c r="E475" s="827">
        <v>0</v>
      </c>
      <c r="F475" s="827">
        <v>148389</v>
      </c>
      <c r="G475" s="827">
        <v>0</v>
      </c>
      <c r="H475" s="827">
        <v>0</v>
      </c>
      <c r="I475" s="827">
        <v>0</v>
      </c>
      <c r="J475" s="827">
        <v>0</v>
      </c>
      <c r="K475" s="828">
        <v>7726</v>
      </c>
    </row>
    <row r="476" spans="2:11" x14ac:dyDescent="0.3">
      <c r="B476" s="809" t="s">
        <v>152</v>
      </c>
      <c r="C476" s="822">
        <v>2021</v>
      </c>
      <c r="D476" s="826">
        <v>149</v>
      </c>
      <c r="E476" s="827">
        <v>0</v>
      </c>
      <c r="F476" s="827">
        <v>154713</v>
      </c>
      <c r="G476" s="827">
        <v>0</v>
      </c>
      <c r="H476" s="827">
        <v>0</v>
      </c>
      <c r="I476" s="827">
        <v>0</v>
      </c>
      <c r="J476" s="827">
        <v>0</v>
      </c>
      <c r="K476" s="828">
        <v>15685</v>
      </c>
    </row>
    <row r="477" spans="2:11" x14ac:dyDescent="0.3">
      <c r="B477" s="809" t="s">
        <v>399</v>
      </c>
      <c r="C477" s="822">
        <v>2021</v>
      </c>
      <c r="D477" s="826">
        <v>0</v>
      </c>
      <c r="E477" s="827">
        <v>0</v>
      </c>
      <c r="F477" s="827">
        <v>26620</v>
      </c>
      <c r="G477" s="827">
        <v>0</v>
      </c>
      <c r="H477" s="827">
        <v>0</v>
      </c>
      <c r="I477" s="827">
        <v>0</v>
      </c>
      <c r="J477" s="827">
        <v>0</v>
      </c>
      <c r="K477" s="828">
        <v>9257</v>
      </c>
    </row>
    <row r="478" spans="2:11" x14ac:dyDescent="0.3">
      <c r="B478" s="809" t="s">
        <v>154</v>
      </c>
      <c r="C478" s="822">
        <v>2021</v>
      </c>
      <c r="D478" s="826">
        <v>0</v>
      </c>
      <c r="E478" s="827">
        <v>0</v>
      </c>
      <c r="F478" s="827">
        <v>46765</v>
      </c>
      <c r="G478" s="827">
        <v>0</v>
      </c>
      <c r="H478" s="827">
        <v>0</v>
      </c>
      <c r="I478" s="827">
        <v>1982</v>
      </c>
      <c r="J478" s="827">
        <v>0</v>
      </c>
      <c r="K478" s="828">
        <v>2928</v>
      </c>
    </row>
    <row r="479" spans="2:11" x14ac:dyDescent="0.3">
      <c r="B479" s="809" t="s">
        <v>155</v>
      </c>
      <c r="C479" s="822">
        <v>2021</v>
      </c>
      <c r="D479" s="826">
        <v>0</v>
      </c>
      <c r="E479" s="827">
        <v>0</v>
      </c>
      <c r="F479" s="827">
        <v>22699</v>
      </c>
      <c r="G479" s="827">
        <v>0</v>
      </c>
      <c r="H479" s="827">
        <v>0</v>
      </c>
      <c r="I479" s="827">
        <v>1089</v>
      </c>
      <c r="J479" s="827">
        <v>0</v>
      </c>
      <c r="K479" s="828">
        <v>13027</v>
      </c>
    </row>
    <row r="480" spans="2:11" x14ac:dyDescent="0.3">
      <c r="B480" s="809" t="s">
        <v>156</v>
      </c>
      <c r="C480" s="822">
        <v>2021</v>
      </c>
      <c r="D480" s="826">
        <v>0</v>
      </c>
      <c r="E480" s="827">
        <v>0</v>
      </c>
      <c r="F480" s="827">
        <v>37740</v>
      </c>
      <c r="G480" s="827">
        <v>0</v>
      </c>
      <c r="H480" s="827">
        <v>0</v>
      </c>
      <c r="I480" s="827">
        <v>1251</v>
      </c>
      <c r="J480" s="827">
        <v>0</v>
      </c>
      <c r="K480" s="828">
        <v>5649</v>
      </c>
    </row>
    <row r="481" spans="2:11" x14ac:dyDescent="0.3">
      <c r="B481" s="809" t="s">
        <v>157</v>
      </c>
      <c r="C481" s="822">
        <v>2021</v>
      </c>
      <c r="D481" s="826">
        <v>1975</v>
      </c>
      <c r="E481" s="827">
        <v>0</v>
      </c>
      <c r="F481" s="827">
        <v>32585</v>
      </c>
      <c r="G481" s="827">
        <v>1909</v>
      </c>
      <c r="H481" s="827">
        <v>0</v>
      </c>
      <c r="I481" s="827">
        <v>26942</v>
      </c>
      <c r="J481" s="827">
        <v>0</v>
      </c>
      <c r="K481" s="828">
        <v>50</v>
      </c>
    </row>
    <row r="482" spans="2:11" x14ac:dyDescent="0.3">
      <c r="B482" s="809" t="s">
        <v>400</v>
      </c>
      <c r="C482" s="822">
        <v>2021</v>
      </c>
      <c r="D482" s="826">
        <v>0</v>
      </c>
      <c r="E482" s="827">
        <v>0</v>
      </c>
      <c r="F482" s="827">
        <v>135612</v>
      </c>
      <c r="G482" s="827">
        <v>0</v>
      </c>
      <c r="H482" s="827">
        <v>0</v>
      </c>
      <c r="I482" s="827">
        <v>0</v>
      </c>
      <c r="J482" s="827">
        <v>0</v>
      </c>
      <c r="K482" s="828">
        <v>18568</v>
      </c>
    </row>
    <row r="483" spans="2:11" x14ac:dyDescent="0.3">
      <c r="B483" s="809" t="s">
        <v>159</v>
      </c>
      <c r="C483" s="822">
        <v>2021</v>
      </c>
      <c r="D483" s="826">
        <v>0</v>
      </c>
      <c r="E483" s="827">
        <v>0</v>
      </c>
      <c r="F483" s="827">
        <v>82619</v>
      </c>
      <c r="G483" s="827">
        <v>0</v>
      </c>
      <c r="H483" s="827">
        <v>0</v>
      </c>
      <c r="I483" s="827">
        <v>5460</v>
      </c>
      <c r="J483" s="827">
        <v>0</v>
      </c>
      <c r="K483" s="828">
        <v>28259</v>
      </c>
    </row>
    <row r="484" spans="2:11" x14ac:dyDescent="0.3">
      <c r="B484" s="809" t="s">
        <v>401</v>
      </c>
      <c r="C484" s="822">
        <v>2021</v>
      </c>
      <c r="D484" s="826">
        <v>2489</v>
      </c>
      <c r="E484" s="827">
        <v>3036</v>
      </c>
      <c r="F484" s="827">
        <v>3257</v>
      </c>
      <c r="G484" s="827">
        <v>582</v>
      </c>
      <c r="H484" s="827">
        <v>1259</v>
      </c>
      <c r="I484" s="827">
        <v>11</v>
      </c>
      <c r="J484" s="827">
        <v>0</v>
      </c>
      <c r="K484" s="828">
        <v>122</v>
      </c>
    </row>
    <row r="485" spans="2:11" x14ac:dyDescent="0.3">
      <c r="B485" s="809" t="s">
        <v>161</v>
      </c>
      <c r="C485" s="822">
        <v>2021</v>
      </c>
      <c r="D485" s="826">
        <v>2709</v>
      </c>
      <c r="E485" s="827">
        <v>0</v>
      </c>
      <c r="F485" s="827">
        <v>16522</v>
      </c>
      <c r="G485" s="827">
        <v>319</v>
      </c>
      <c r="H485" s="827">
        <v>0</v>
      </c>
      <c r="I485" s="827">
        <v>4534</v>
      </c>
      <c r="J485" s="827">
        <v>0</v>
      </c>
      <c r="K485" s="828">
        <v>296</v>
      </c>
    </row>
    <row r="486" spans="2:11" x14ac:dyDescent="0.3">
      <c r="B486" s="809" t="s">
        <v>162</v>
      </c>
      <c r="C486" s="822">
        <v>2021</v>
      </c>
      <c r="D486" s="826">
        <v>0</v>
      </c>
      <c r="E486" s="827">
        <v>0</v>
      </c>
      <c r="F486" s="827">
        <v>74868</v>
      </c>
      <c r="G486" s="827">
        <v>0</v>
      </c>
      <c r="H486" s="827">
        <v>0</v>
      </c>
      <c r="I486" s="827">
        <v>6763</v>
      </c>
      <c r="J486" s="827">
        <v>0</v>
      </c>
      <c r="K486" s="828">
        <v>26997</v>
      </c>
    </row>
    <row r="487" spans="2:11" x14ac:dyDescent="0.3">
      <c r="B487" s="809" t="s">
        <v>163</v>
      </c>
      <c r="C487" s="822">
        <v>2021</v>
      </c>
      <c r="D487" s="826">
        <v>92</v>
      </c>
      <c r="E487" s="827">
        <v>0</v>
      </c>
      <c r="F487" s="827">
        <v>34428</v>
      </c>
      <c r="G487" s="827">
        <v>0</v>
      </c>
      <c r="H487" s="827">
        <v>0</v>
      </c>
      <c r="I487" s="827">
        <v>0</v>
      </c>
      <c r="J487" s="827">
        <v>0</v>
      </c>
      <c r="K487" s="828">
        <v>6121</v>
      </c>
    </row>
    <row r="488" spans="2:11" x14ac:dyDescent="0.3">
      <c r="B488" s="809" t="s">
        <v>262</v>
      </c>
      <c r="C488" s="822">
        <v>2021</v>
      </c>
      <c r="D488" s="826">
        <v>0</v>
      </c>
      <c r="E488" s="827">
        <v>0</v>
      </c>
      <c r="F488" s="827">
        <v>16971</v>
      </c>
      <c r="G488" s="827">
        <v>0</v>
      </c>
      <c r="H488" s="827">
        <v>0</v>
      </c>
      <c r="I488" s="827">
        <v>0</v>
      </c>
      <c r="J488" s="827">
        <v>0</v>
      </c>
      <c r="K488" s="828">
        <v>6375</v>
      </c>
    </row>
    <row r="489" spans="2:11" x14ac:dyDescent="0.3">
      <c r="B489" s="809" t="s">
        <v>402</v>
      </c>
      <c r="C489" s="822">
        <v>2021</v>
      </c>
      <c r="D489" s="826">
        <v>0</v>
      </c>
      <c r="E489" s="827">
        <v>0</v>
      </c>
      <c r="F489" s="827">
        <v>16519</v>
      </c>
      <c r="G489" s="827">
        <v>0</v>
      </c>
      <c r="H489" s="827">
        <v>0</v>
      </c>
      <c r="I489" s="827">
        <v>0</v>
      </c>
      <c r="J489" s="827">
        <v>0</v>
      </c>
      <c r="K489" s="828">
        <v>9391</v>
      </c>
    </row>
    <row r="490" spans="2:11" ht="15" thickBot="1" x14ac:dyDescent="0.35">
      <c r="B490" s="829" t="s">
        <v>73</v>
      </c>
      <c r="C490" s="830">
        <v>2021</v>
      </c>
      <c r="D490" s="831">
        <f>SUM(D394:D489)</f>
        <v>30250</v>
      </c>
      <c r="E490" s="831">
        <f t="shared" ref="E490:K490" si="1">SUM(E394:E489)</f>
        <v>10129</v>
      </c>
      <c r="F490" s="831">
        <f t="shared" si="1"/>
        <v>7629131</v>
      </c>
      <c r="G490" s="831">
        <f t="shared" si="1"/>
        <v>5293</v>
      </c>
      <c r="H490" s="831">
        <f t="shared" si="1"/>
        <v>3636</v>
      </c>
      <c r="I490" s="831">
        <f t="shared" si="1"/>
        <v>525786</v>
      </c>
      <c r="J490" s="831">
        <f t="shared" si="1"/>
        <v>107</v>
      </c>
      <c r="K490" s="831">
        <f t="shared" si="1"/>
        <v>1734082</v>
      </c>
    </row>
    <row r="961" spans="1:10" x14ac:dyDescent="0.3">
      <c r="J961" s="253"/>
    </row>
    <row r="962" spans="1:10" x14ac:dyDescent="0.3">
      <c r="J962" s="253"/>
    </row>
    <row r="963" spans="1:10" x14ac:dyDescent="0.3">
      <c r="J963" s="253"/>
    </row>
    <row r="964" spans="1:10" x14ac:dyDescent="0.3">
      <c r="J964" s="253"/>
    </row>
    <row r="965" spans="1:10" x14ac:dyDescent="0.3">
      <c r="J965" s="253"/>
    </row>
    <row r="966" spans="1:10" x14ac:dyDescent="0.3">
      <c r="J966" s="253"/>
    </row>
    <row r="967" spans="1:10" x14ac:dyDescent="0.3">
      <c r="J967" s="253"/>
    </row>
    <row r="968" spans="1:10" x14ac:dyDescent="0.3">
      <c r="J968" s="253"/>
    </row>
    <row r="969" spans="1:10" x14ac:dyDescent="0.3">
      <c r="A969" s="26"/>
      <c r="J969" s="253"/>
    </row>
    <row r="970" spans="1:10" x14ac:dyDescent="0.3">
      <c r="A970" s="26"/>
      <c r="J970" s="253"/>
    </row>
    <row r="971" spans="1:10" x14ac:dyDescent="0.3">
      <c r="A971" s="26"/>
      <c r="J971" s="253"/>
    </row>
    <row r="972" spans="1:10" x14ac:dyDescent="0.3">
      <c r="A972" s="26"/>
      <c r="J972" s="253"/>
    </row>
    <row r="973" spans="1:10" x14ac:dyDescent="0.3">
      <c r="A973" s="26"/>
      <c r="J973" s="253"/>
    </row>
    <row r="974" spans="1:10" x14ac:dyDescent="0.3">
      <c r="A974" s="26"/>
      <c r="J974" s="253"/>
    </row>
    <row r="975" spans="1:10" x14ac:dyDescent="0.3">
      <c r="A975" s="26"/>
      <c r="J975" s="253"/>
    </row>
    <row r="976" spans="1:10" x14ac:dyDescent="0.3">
      <c r="A976" s="26"/>
      <c r="J976" s="253"/>
    </row>
    <row r="977" spans="1:10" x14ac:dyDescent="0.3">
      <c r="A977" s="26"/>
      <c r="J977" s="253"/>
    </row>
    <row r="978" spans="1:10" x14ac:dyDescent="0.3">
      <c r="A978" s="26"/>
      <c r="J978" s="253"/>
    </row>
    <row r="979" spans="1:10" x14ac:dyDescent="0.3">
      <c r="A979" s="26"/>
      <c r="J979" s="253"/>
    </row>
    <row r="980" spans="1:10" x14ac:dyDescent="0.3">
      <c r="A980" s="26"/>
      <c r="J980" s="253"/>
    </row>
    <row r="981" spans="1:10" x14ac:dyDescent="0.3">
      <c r="A981" s="26"/>
      <c r="J981" s="253"/>
    </row>
    <row r="982" spans="1:10" x14ac:dyDescent="0.3">
      <c r="A982" s="26"/>
      <c r="J982" s="253"/>
    </row>
    <row r="983" spans="1:10" x14ac:dyDescent="0.3">
      <c r="A983" s="26"/>
      <c r="J983" s="253"/>
    </row>
    <row r="984" spans="1:10" x14ac:dyDescent="0.3">
      <c r="A984" s="26"/>
      <c r="J984" s="253"/>
    </row>
    <row r="985" spans="1:10" x14ac:dyDescent="0.3">
      <c r="A985" s="26"/>
      <c r="J985" s="253"/>
    </row>
    <row r="986" spans="1:10" x14ac:dyDescent="0.3">
      <c r="A986" s="26"/>
      <c r="J986" s="253"/>
    </row>
    <row r="987" spans="1:10" x14ac:dyDescent="0.3">
      <c r="A987" s="26"/>
      <c r="J987" s="253"/>
    </row>
    <row r="988" spans="1:10" x14ac:dyDescent="0.3">
      <c r="A988" s="26"/>
      <c r="J988" s="253"/>
    </row>
    <row r="989" spans="1:10" x14ac:dyDescent="0.3">
      <c r="A989" s="26"/>
      <c r="J989" s="253"/>
    </row>
    <row r="990" spans="1:10" x14ac:dyDescent="0.3">
      <c r="A990" s="26"/>
      <c r="J990" s="253"/>
    </row>
    <row r="991" spans="1:10" x14ac:dyDescent="0.3">
      <c r="A991" s="26"/>
      <c r="J991" s="253"/>
    </row>
    <row r="992" spans="1:10" x14ac:dyDescent="0.3">
      <c r="A992" s="26"/>
      <c r="J992" s="253"/>
    </row>
    <row r="993" spans="1:10" x14ac:dyDescent="0.3">
      <c r="A993" s="26"/>
      <c r="J993" s="253"/>
    </row>
    <row r="994" spans="1:10" x14ac:dyDescent="0.3">
      <c r="A994" s="26"/>
      <c r="J994" s="253"/>
    </row>
    <row r="995" spans="1:10" x14ac:dyDescent="0.3">
      <c r="A995" s="26"/>
      <c r="J995" s="253"/>
    </row>
    <row r="996" spans="1:10" x14ac:dyDescent="0.3">
      <c r="A996" s="26"/>
      <c r="J996" s="253"/>
    </row>
    <row r="997" spans="1:10" x14ac:dyDescent="0.3">
      <c r="A997" s="26"/>
      <c r="J997" s="253"/>
    </row>
    <row r="998" spans="1:10" x14ac:dyDescent="0.3">
      <c r="A998" s="26"/>
      <c r="J998" s="253"/>
    </row>
    <row r="999" spans="1:10" x14ac:dyDescent="0.3">
      <c r="A999" s="26"/>
      <c r="J999" s="253"/>
    </row>
    <row r="1000" spans="1:10" x14ac:dyDescent="0.3">
      <c r="A1000" s="26"/>
      <c r="J1000" s="253"/>
    </row>
    <row r="1001" spans="1:10" x14ac:dyDescent="0.3">
      <c r="A1001" s="26"/>
      <c r="J1001" s="253"/>
    </row>
    <row r="1002" spans="1:10" x14ac:dyDescent="0.3">
      <c r="A1002" s="26"/>
      <c r="J1002" s="253"/>
    </row>
    <row r="1003" spans="1:10" x14ac:dyDescent="0.3">
      <c r="A1003" s="26"/>
      <c r="J1003" s="253"/>
    </row>
    <row r="1004" spans="1:10" x14ac:dyDescent="0.3">
      <c r="A1004" s="26"/>
      <c r="J1004" s="253"/>
    </row>
    <row r="1005" spans="1:10" x14ac:dyDescent="0.3">
      <c r="A1005" s="26"/>
      <c r="J1005" s="253"/>
    </row>
    <row r="1006" spans="1:10" x14ac:dyDescent="0.3">
      <c r="A1006" s="26"/>
      <c r="J1006" s="253"/>
    </row>
    <row r="1007" spans="1:10" x14ac:dyDescent="0.3">
      <c r="A1007" s="26"/>
      <c r="J1007" s="253"/>
    </row>
    <row r="1008" spans="1:10" x14ac:dyDescent="0.3">
      <c r="A1008" s="26"/>
      <c r="J1008" s="253"/>
    </row>
    <row r="1009" spans="1:10" x14ac:dyDescent="0.3">
      <c r="A1009" s="26"/>
      <c r="J1009" s="253"/>
    </row>
    <row r="1010" spans="1:10" x14ac:dyDescent="0.3">
      <c r="A1010" s="26"/>
      <c r="J1010" s="253"/>
    </row>
    <row r="1011" spans="1:10" x14ac:dyDescent="0.3">
      <c r="A1011" s="26"/>
      <c r="J1011" s="253"/>
    </row>
    <row r="1012" spans="1:10" x14ac:dyDescent="0.3">
      <c r="A1012" s="26"/>
      <c r="J1012" s="253"/>
    </row>
    <row r="1013" spans="1:10" x14ac:dyDescent="0.3">
      <c r="A1013" s="26"/>
      <c r="J1013" s="253"/>
    </row>
    <row r="1014" spans="1:10" x14ac:dyDescent="0.3">
      <c r="A1014" s="26"/>
      <c r="J1014" s="253"/>
    </row>
    <row r="1015" spans="1:10" x14ac:dyDescent="0.3">
      <c r="A1015" s="26"/>
      <c r="J1015" s="253"/>
    </row>
    <row r="1016" spans="1:10" x14ac:dyDescent="0.3">
      <c r="A1016" s="26"/>
      <c r="J1016" s="253"/>
    </row>
    <row r="1017" spans="1:10" x14ac:dyDescent="0.3">
      <c r="A1017" s="26"/>
      <c r="J1017" s="253"/>
    </row>
    <row r="1018" spans="1:10" x14ac:dyDescent="0.3">
      <c r="A1018" s="26"/>
      <c r="J1018" s="253"/>
    </row>
    <row r="1019" spans="1:10" x14ac:dyDescent="0.3">
      <c r="A1019" s="26"/>
      <c r="J1019" s="253"/>
    </row>
    <row r="1020" spans="1:10" x14ac:dyDescent="0.3">
      <c r="A1020" s="26"/>
      <c r="J1020" s="253"/>
    </row>
    <row r="1021" spans="1:10" x14ac:dyDescent="0.3">
      <c r="A1021" s="26"/>
      <c r="J1021" s="253"/>
    </row>
    <row r="1022" spans="1:10" x14ac:dyDescent="0.3">
      <c r="A1022" s="26"/>
      <c r="J1022" s="253"/>
    </row>
    <row r="1023" spans="1:10" x14ac:dyDescent="0.3">
      <c r="A1023" s="26"/>
      <c r="J1023" s="253"/>
    </row>
    <row r="1024" spans="1:10" x14ac:dyDescent="0.3">
      <c r="A1024" s="26"/>
      <c r="J1024" s="253"/>
    </row>
    <row r="1025" spans="1:10" x14ac:dyDescent="0.3">
      <c r="A1025" s="26"/>
      <c r="J1025" s="253"/>
    </row>
    <row r="1026" spans="1:10" x14ac:dyDescent="0.3">
      <c r="A1026" s="26"/>
      <c r="J1026" s="253"/>
    </row>
    <row r="1027" spans="1:10" x14ac:dyDescent="0.3">
      <c r="A1027" s="26"/>
      <c r="J1027" s="253"/>
    </row>
    <row r="1028" spans="1:10" x14ac:dyDescent="0.3">
      <c r="A1028" s="26"/>
      <c r="J1028" s="253"/>
    </row>
    <row r="1029" spans="1:10" x14ac:dyDescent="0.3">
      <c r="A1029" s="26"/>
      <c r="J1029" s="253"/>
    </row>
    <row r="1030" spans="1:10" x14ac:dyDescent="0.3">
      <c r="A1030" s="26"/>
      <c r="J1030" s="253"/>
    </row>
    <row r="1031" spans="1:10" x14ac:dyDescent="0.3">
      <c r="A1031" s="26"/>
      <c r="J1031" s="253"/>
    </row>
    <row r="1032" spans="1:10" x14ac:dyDescent="0.3">
      <c r="A1032" s="26"/>
      <c r="J1032" s="253"/>
    </row>
    <row r="1033" spans="1:10" x14ac:dyDescent="0.3">
      <c r="A1033" s="26"/>
      <c r="J1033" s="253"/>
    </row>
    <row r="1034" spans="1:10" x14ac:dyDescent="0.3">
      <c r="A1034" s="26"/>
      <c r="J1034" s="253"/>
    </row>
    <row r="1035" spans="1:10" x14ac:dyDescent="0.3">
      <c r="A1035" s="26"/>
      <c r="J1035" s="253"/>
    </row>
    <row r="1036" spans="1:10" x14ac:dyDescent="0.3">
      <c r="A1036" s="26"/>
      <c r="J1036" s="253"/>
    </row>
    <row r="1037" spans="1:10" x14ac:dyDescent="0.3">
      <c r="A1037" s="26"/>
      <c r="J1037" s="253"/>
    </row>
    <row r="1038" spans="1:10" x14ac:dyDescent="0.3">
      <c r="A1038" s="26"/>
      <c r="J1038" s="253"/>
    </row>
    <row r="1039" spans="1:10" x14ac:dyDescent="0.3">
      <c r="A1039" s="26"/>
      <c r="J1039" s="253"/>
    </row>
    <row r="1040" spans="1:10" x14ac:dyDescent="0.3">
      <c r="A1040" s="26"/>
      <c r="J1040" s="253"/>
    </row>
    <row r="1041" spans="1:10" x14ac:dyDescent="0.3">
      <c r="A1041" s="26"/>
      <c r="J1041" s="253"/>
    </row>
    <row r="1042" spans="1:10" x14ac:dyDescent="0.3">
      <c r="A1042" s="26"/>
      <c r="J1042" s="253"/>
    </row>
    <row r="1043" spans="1:10" x14ac:dyDescent="0.3">
      <c r="A1043" s="26"/>
      <c r="J1043" s="253"/>
    </row>
    <row r="1044" spans="1:10" x14ac:dyDescent="0.3">
      <c r="A1044" s="26"/>
      <c r="J1044" s="253"/>
    </row>
    <row r="1045" spans="1:10" x14ac:dyDescent="0.3">
      <c r="A1045" s="26"/>
      <c r="J1045" s="253"/>
    </row>
    <row r="1046" spans="1:10" x14ac:dyDescent="0.3">
      <c r="A1046" s="26"/>
      <c r="J1046" s="253"/>
    </row>
    <row r="1047" spans="1:10" x14ac:dyDescent="0.3">
      <c r="A1047" s="26"/>
      <c r="J1047" s="253"/>
    </row>
    <row r="1048" spans="1:10" x14ac:dyDescent="0.3">
      <c r="A1048" s="26"/>
      <c r="J1048" s="253"/>
    </row>
    <row r="1049" spans="1:10" x14ac:dyDescent="0.3">
      <c r="A1049" s="26"/>
      <c r="J1049" s="253"/>
    </row>
    <row r="1050" spans="1:10" x14ac:dyDescent="0.3">
      <c r="A1050" s="26"/>
      <c r="J1050" s="253"/>
    </row>
    <row r="1051" spans="1:10" x14ac:dyDescent="0.3">
      <c r="A1051" s="26"/>
      <c r="J1051" s="253"/>
    </row>
    <row r="1052" spans="1:10" x14ac:dyDescent="0.3">
      <c r="A1052" s="26"/>
      <c r="J1052" s="253"/>
    </row>
    <row r="1053" spans="1:10" x14ac:dyDescent="0.3">
      <c r="A1053" s="26"/>
      <c r="J1053" s="253"/>
    </row>
    <row r="1054" spans="1:10" x14ac:dyDescent="0.3">
      <c r="A1054" s="26"/>
      <c r="J1054" s="253"/>
    </row>
    <row r="1055" spans="1:10" x14ac:dyDescent="0.3">
      <c r="A1055" s="26"/>
      <c r="J1055" s="253"/>
    </row>
    <row r="1056" spans="1:10" x14ac:dyDescent="0.3">
      <c r="J1056" s="4" t="s">
        <v>408</v>
      </c>
    </row>
    <row r="1057" spans="10:10" x14ac:dyDescent="0.3">
      <c r="J1057" s="4" t="s">
        <v>409</v>
      </c>
    </row>
    <row r="1058" spans="10:10" x14ac:dyDescent="0.3">
      <c r="J1058" s="4" t="s">
        <v>410</v>
      </c>
    </row>
    <row r="1059" spans="10:10" x14ac:dyDescent="0.3">
      <c r="J1059" s="4" t="s">
        <v>411</v>
      </c>
    </row>
    <row r="1060" spans="10:10" x14ac:dyDescent="0.3">
      <c r="J1060" s="4" t="s">
        <v>52</v>
      </c>
    </row>
    <row r="1061" spans="10:10" x14ac:dyDescent="0.3">
      <c r="J1061" s="4" t="s">
        <v>412</v>
      </c>
    </row>
    <row r="1062" spans="10:10" x14ac:dyDescent="0.3">
      <c r="J1062" s="4" t="s">
        <v>57</v>
      </c>
    </row>
    <row r="1063" spans="10:10" x14ac:dyDescent="0.3">
      <c r="J1063" s="4" t="s">
        <v>11</v>
      </c>
    </row>
    <row r="1064" spans="10:10" x14ac:dyDescent="0.3">
      <c r="J1064" s="4" t="s">
        <v>4</v>
      </c>
    </row>
    <row r="1065" spans="10:10" x14ac:dyDescent="0.3">
      <c r="J1065" s="4" t="s">
        <v>413</v>
      </c>
    </row>
    <row r="1066" spans="10:10" x14ac:dyDescent="0.3">
      <c r="J1066" s="4" t="s">
        <v>414</v>
      </c>
    </row>
    <row r="1067" spans="10:10" x14ac:dyDescent="0.3">
      <c r="J1067" s="4" t="s">
        <v>415</v>
      </c>
    </row>
    <row r="1068" spans="10:10" x14ac:dyDescent="0.3">
      <c r="J1068" s="4" t="s">
        <v>56</v>
      </c>
    </row>
    <row r="1069" spans="10:10" x14ac:dyDescent="0.3">
      <c r="J1069" s="4" t="s">
        <v>64</v>
      </c>
    </row>
    <row r="1070" spans="10:10" x14ac:dyDescent="0.3">
      <c r="J1070" s="4" t="s">
        <v>65</v>
      </c>
    </row>
    <row r="1071" spans="10:10" x14ac:dyDescent="0.3">
      <c r="J1071" s="4" t="s">
        <v>416</v>
      </c>
    </row>
    <row r="1072" spans="10:10" x14ac:dyDescent="0.3">
      <c r="J1072" s="4" t="s">
        <v>63</v>
      </c>
    </row>
    <row r="1073" spans="10:10" x14ac:dyDescent="0.3">
      <c r="J1073" s="4" t="s">
        <v>417</v>
      </c>
    </row>
    <row r="1074" spans="10:10" x14ac:dyDescent="0.3">
      <c r="J1074" s="4" t="s">
        <v>15</v>
      </c>
    </row>
    <row r="1075" spans="10:10" x14ac:dyDescent="0.3">
      <c r="J1075" s="4" t="s">
        <v>66</v>
      </c>
    </row>
    <row r="1076" spans="10:10" x14ac:dyDescent="0.3">
      <c r="J1076" s="4" t="s">
        <v>418</v>
      </c>
    </row>
    <row r="1077" spans="10:10" x14ac:dyDescent="0.3">
      <c r="J1077" s="4" t="s">
        <v>419</v>
      </c>
    </row>
    <row r="1078" spans="10:10" x14ac:dyDescent="0.3">
      <c r="J1078" s="4" t="s">
        <v>420</v>
      </c>
    </row>
    <row r="1079" spans="10:10" x14ac:dyDescent="0.3">
      <c r="J1079" s="4" t="s">
        <v>28</v>
      </c>
    </row>
    <row r="1080" spans="10:10" x14ac:dyDescent="0.3">
      <c r="J1080" s="4" t="s">
        <v>421</v>
      </c>
    </row>
    <row r="1081" spans="10:10" x14ac:dyDescent="0.3">
      <c r="J1081" s="4" t="s">
        <v>422</v>
      </c>
    </row>
    <row r="1082" spans="10:10" x14ac:dyDescent="0.3">
      <c r="J1082" s="4" t="s">
        <v>423</v>
      </c>
    </row>
    <row r="1083" spans="10:10" x14ac:dyDescent="0.3">
      <c r="J1083" s="4" t="s">
        <v>424</v>
      </c>
    </row>
    <row r="1084" spans="10:10" x14ac:dyDescent="0.3">
      <c r="J1084" s="4" t="s">
        <v>425</v>
      </c>
    </row>
    <row r="1085" spans="10:10" x14ac:dyDescent="0.3">
      <c r="J1085" s="4" t="s">
        <v>54</v>
      </c>
    </row>
    <row r="1086" spans="10:10" x14ac:dyDescent="0.3">
      <c r="J1086" s="4" t="s">
        <v>18</v>
      </c>
    </row>
    <row r="1087" spans="10:10" x14ac:dyDescent="0.3">
      <c r="J1087" s="4" t="s">
        <v>5</v>
      </c>
    </row>
    <row r="1088" spans="10:10" x14ac:dyDescent="0.3">
      <c r="J1088" s="4" t="s">
        <v>426</v>
      </c>
    </row>
    <row r="1089" spans="10:10" x14ac:dyDescent="0.3">
      <c r="J1089" s="4" t="s">
        <v>21</v>
      </c>
    </row>
    <row r="1090" spans="10:10" x14ac:dyDescent="0.3">
      <c r="J1090" s="4" t="s">
        <v>58</v>
      </c>
    </row>
    <row r="1091" spans="10:10" x14ac:dyDescent="0.3">
      <c r="J1091" s="4" t="s">
        <v>511</v>
      </c>
    </row>
    <row r="1092" spans="10:10" x14ac:dyDescent="0.3">
      <c r="J1092" s="4" t="s">
        <v>427</v>
      </c>
    </row>
    <row r="1093" spans="10:10" x14ac:dyDescent="0.3">
      <c r="J1093" s="4" t="s">
        <v>31</v>
      </c>
    </row>
    <row r="1094" spans="10:10" x14ac:dyDescent="0.3">
      <c r="J1094" s="4" t="s">
        <v>59</v>
      </c>
    </row>
    <row r="1095" spans="10:10" x14ac:dyDescent="0.3">
      <c r="J1095" s="4" t="s">
        <v>428</v>
      </c>
    </row>
    <row r="1096" spans="10:10" x14ac:dyDescent="0.3">
      <c r="J1096" s="4" t="s">
        <v>429</v>
      </c>
    </row>
    <row r="1097" spans="10:10" x14ac:dyDescent="0.3">
      <c r="J1097" s="4" t="s">
        <v>430</v>
      </c>
    </row>
    <row r="1098" spans="10:10" x14ac:dyDescent="0.3">
      <c r="J1098" s="4" t="s">
        <v>209</v>
      </c>
    </row>
    <row r="1099" spans="10:10" x14ac:dyDescent="0.3">
      <c r="J1099" s="4" t="s">
        <v>48</v>
      </c>
    </row>
    <row r="1100" spans="10:10" x14ac:dyDescent="0.3">
      <c r="J1100" s="4" t="s">
        <v>431</v>
      </c>
    </row>
    <row r="1101" spans="10:10" x14ac:dyDescent="0.3">
      <c r="J1101" s="4" t="s">
        <v>67</v>
      </c>
    </row>
    <row r="1102" spans="10:10" x14ac:dyDescent="0.3">
      <c r="J1102" s="4" t="s">
        <v>432</v>
      </c>
    </row>
    <row r="1103" spans="10:10" x14ac:dyDescent="0.3">
      <c r="J1103" s="4" t="s">
        <v>26</v>
      </c>
    </row>
    <row r="1104" spans="10:10" x14ac:dyDescent="0.3">
      <c r="J1104" s="4" t="s">
        <v>16</v>
      </c>
    </row>
    <row r="1105" spans="10:10" x14ac:dyDescent="0.3">
      <c r="J1105" s="4" t="s">
        <v>433</v>
      </c>
    </row>
    <row r="1106" spans="10:10" x14ac:dyDescent="0.3">
      <c r="J1106" s="4" t="s">
        <v>42</v>
      </c>
    </row>
    <row r="1107" spans="10:10" x14ac:dyDescent="0.3">
      <c r="J1107" s="4" t="s">
        <v>12</v>
      </c>
    </row>
    <row r="1108" spans="10:10" x14ac:dyDescent="0.3">
      <c r="J1108" s="4" t="s">
        <v>20</v>
      </c>
    </row>
    <row r="1109" spans="10:10" x14ac:dyDescent="0.3">
      <c r="J1109" s="4" t="s">
        <v>2</v>
      </c>
    </row>
    <row r="1110" spans="10:10" x14ac:dyDescent="0.3">
      <c r="J1110" s="4" t="s">
        <v>434</v>
      </c>
    </row>
    <row r="1111" spans="10:10" x14ac:dyDescent="0.3">
      <c r="J1111" s="4" t="s">
        <v>25</v>
      </c>
    </row>
    <row r="1112" spans="10:10" x14ac:dyDescent="0.3">
      <c r="J1112" s="4" t="s">
        <v>32</v>
      </c>
    </row>
    <row r="1113" spans="10:10" x14ac:dyDescent="0.3">
      <c r="J1113" s="4" t="s">
        <v>435</v>
      </c>
    </row>
    <row r="1114" spans="10:10" x14ac:dyDescent="0.3">
      <c r="J1114" s="4" t="s">
        <v>39</v>
      </c>
    </row>
    <row r="1115" spans="10:10" x14ac:dyDescent="0.3">
      <c r="J1115" s="4" t="s">
        <v>436</v>
      </c>
    </row>
    <row r="1116" spans="10:10" x14ac:dyDescent="0.3">
      <c r="J1116" s="4" t="s">
        <v>68</v>
      </c>
    </row>
    <row r="1117" spans="10:10" x14ac:dyDescent="0.3">
      <c r="J1117" s="4" t="s">
        <v>47</v>
      </c>
    </row>
    <row r="1118" spans="10:10" x14ac:dyDescent="0.3">
      <c r="J1118" s="4" t="s">
        <v>53</v>
      </c>
    </row>
    <row r="1119" spans="10:10" x14ac:dyDescent="0.3">
      <c r="J1119" s="4" t="s">
        <v>437</v>
      </c>
    </row>
    <row r="1120" spans="10:10" x14ac:dyDescent="0.3">
      <c r="J1120" s="4" t="s">
        <v>40</v>
      </c>
    </row>
    <row r="1121" spans="10:10" x14ac:dyDescent="0.3">
      <c r="J1121" s="4" t="s">
        <v>23</v>
      </c>
    </row>
    <row r="1122" spans="10:10" x14ac:dyDescent="0.3">
      <c r="J1122" s="4" t="s">
        <v>438</v>
      </c>
    </row>
    <row r="1123" spans="10:10" x14ac:dyDescent="0.3">
      <c r="J1123" s="4" t="s">
        <v>36</v>
      </c>
    </row>
    <row r="1124" spans="10:10" x14ac:dyDescent="0.3">
      <c r="J1124" s="4" t="s">
        <v>439</v>
      </c>
    </row>
    <row r="1125" spans="10:10" x14ac:dyDescent="0.3">
      <c r="J1125" s="4" t="s">
        <v>41</v>
      </c>
    </row>
    <row r="1126" spans="10:10" x14ac:dyDescent="0.3">
      <c r="J1126" s="4" t="s">
        <v>7</v>
      </c>
    </row>
    <row r="1127" spans="10:10" x14ac:dyDescent="0.3">
      <c r="J1127" s="4" t="s">
        <v>440</v>
      </c>
    </row>
    <row r="1128" spans="10:10" x14ac:dyDescent="0.3">
      <c r="J1128" s="4" t="s">
        <v>8</v>
      </c>
    </row>
    <row r="1129" spans="10:10" x14ac:dyDescent="0.3">
      <c r="J1129" s="4" t="s">
        <v>27</v>
      </c>
    </row>
    <row r="1130" spans="10:10" x14ac:dyDescent="0.3">
      <c r="J1130" s="4" t="s">
        <v>441</v>
      </c>
    </row>
    <row r="1131" spans="10:10" x14ac:dyDescent="0.3">
      <c r="J1131" s="4" t="s">
        <v>44</v>
      </c>
    </row>
    <row r="1132" spans="10:10" x14ac:dyDescent="0.3">
      <c r="J1132" s="4" t="s">
        <v>442</v>
      </c>
    </row>
    <row r="1133" spans="10:10" x14ac:dyDescent="0.3">
      <c r="J1133" s="4" t="s">
        <v>61</v>
      </c>
    </row>
    <row r="1134" spans="10:10" x14ac:dyDescent="0.3">
      <c r="J1134" s="4" t="s">
        <v>33</v>
      </c>
    </row>
    <row r="1135" spans="10:10" x14ac:dyDescent="0.3">
      <c r="J1135" s="4" t="s">
        <v>19</v>
      </c>
    </row>
    <row r="1136" spans="10:10" x14ac:dyDescent="0.3">
      <c r="J1136" s="4" t="s">
        <v>13</v>
      </c>
    </row>
    <row r="1137" spans="1:10" x14ac:dyDescent="0.3">
      <c r="J1137" s="4" t="s">
        <v>443</v>
      </c>
    </row>
    <row r="1138" spans="1:10" x14ac:dyDescent="0.3">
      <c r="J1138" s="4" t="s">
        <v>444</v>
      </c>
    </row>
    <row r="1139" spans="1:10" x14ac:dyDescent="0.3">
      <c r="J1139" s="4" t="s">
        <v>69</v>
      </c>
    </row>
    <row r="1140" spans="1:10" x14ac:dyDescent="0.3">
      <c r="J1140" s="4" t="s">
        <v>49</v>
      </c>
    </row>
    <row r="1141" spans="1:10" x14ac:dyDescent="0.3">
      <c r="J1141" s="4" t="s">
        <v>17</v>
      </c>
    </row>
    <row r="1142" spans="1:10" x14ac:dyDescent="0.3">
      <c r="J1142" s="4" t="s">
        <v>9</v>
      </c>
    </row>
    <row r="1143" spans="1:10" x14ac:dyDescent="0.3">
      <c r="J1143" s="4" t="s">
        <v>43</v>
      </c>
    </row>
    <row r="1144" spans="1:10" x14ac:dyDescent="0.3">
      <c r="J1144" s="4" t="s">
        <v>445</v>
      </c>
    </row>
    <row r="1145" spans="1:10" x14ac:dyDescent="0.3">
      <c r="J1145" s="4" t="s">
        <v>24</v>
      </c>
    </row>
    <row r="1146" spans="1:10" x14ac:dyDescent="0.3">
      <c r="J1146" s="4" t="s">
        <v>446</v>
      </c>
    </row>
    <row r="1147" spans="1:10" x14ac:dyDescent="0.3">
      <c r="J1147" s="4" t="s">
        <v>447</v>
      </c>
    </row>
    <row r="1148" spans="1:10" x14ac:dyDescent="0.3">
      <c r="J1148" s="4" t="s">
        <v>46</v>
      </c>
    </row>
    <row r="1149" spans="1:10" x14ac:dyDescent="0.3">
      <c r="J1149" s="4" t="s">
        <v>22</v>
      </c>
    </row>
    <row r="1150" spans="1:10" x14ac:dyDescent="0.3">
      <c r="J1150" s="4" t="s">
        <v>448</v>
      </c>
    </row>
    <row r="1151" spans="1:10" x14ac:dyDescent="0.3">
      <c r="J1151" s="4" t="s">
        <v>34</v>
      </c>
    </row>
    <row r="1152" spans="1:10" x14ac:dyDescent="0.3">
      <c r="A1152" s="26"/>
    </row>
    <row r="1153" spans="1:7" x14ac:dyDescent="0.3">
      <c r="A1153" s="26"/>
    </row>
    <row r="1154" spans="1:7" x14ac:dyDescent="0.3">
      <c r="A1154" s="26"/>
    </row>
    <row r="1155" spans="1:7" x14ac:dyDescent="0.3">
      <c r="A1155" s="26"/>
    </row>
    <row r="1156" spans="1:7" x14ac:dyDescent="0.3">
      <c r="A1156" s="26"/>
    </row>
    <row r="1157" spans="1:7" x14ac:dyDescent="0.3">
      <c r="A1157" s="26"/>
    </row>
    <row r="1158" spans="1:7" x14ac:dyDescent="0.3">
      <c r="A1158" s="26"/>
    </row>
    <row r="1159" spans="1:7" x14ac:dyDescent="0.3">
      <c r="A1159" s="26"/>
    </row>
    <row r="1160" spans="1:7" x14ac:dyDescent="0.3">
      <c r="A1160" s="26"/>
    </row>
    <row r="1161" spans="1:7" x14ac:dyDescent="0.3">
      <c r="A1161" s="26"/>
    </row>
    <row r="1162" spans="1:7" x14ac:dyDescent="0.3">
      <c r="A1162" s="26"/>
      <c r="B1162" s="26"/>
      <c r="C1162" s="29"/>
      <c r="D1162" s="29"/>
      <c r="E1162" s="29"/>
      <c r="F1162" s="29"/>
      <c r="G1162" s="29"/>
    </row>
    <row r="1163" spans="1:7" x14ac:dyDescent="0.3">
      <c r="A1163" s="26"/>
      <c r="B1163" s="26"/>
      <c r="C1163" s="29"/>
      <c r="D1163" s="29"/>
      <c r="E1163" s="29"/>
      <c r="F1163" s="29"/>
      <c r="G1163" s="29"/>
    </row>
    <row r="1164" spans="1:7" x14ac:dyDescent="0.3">
      <c r="A1164" s="26"/>
      <c r="B1164" s="26"/>
      <c r="C1164" s="29"/>
      <c r="D1164" s="29"/>
      <c r="E1164" s="29"/>
      <c r="F1164" s="29"/>
      <c r="G1164" s="29"/>
    </row>
    <row r="1165" spans="1:7" x14ac:dyDescent="0.3">
      <c r="A1165" s="26"/>
      <c r="B1165" s="26"/>
      <c r="C1165" s="29"/>
      <c r="D1165" s="29"/>
      <c r="E1165" s="29"/>
      <c r="F1165" s="29"/>
      <c r="G1165" s="29"/>
    </row>
    <row r="1166" spans="1:7" x14ac:dyDescent="0.3">
      <c r="A1166" s="26"/>
      <c r="B1166" s="26"/>
      <c r="C1166" s="29"/>
      <c r="D1166" s="29"/>
      <c r="E1166" s="29"/>
      <c r="F1166" s="29"/>
      <c r="G1166" s="29"/>
    </row>
    <row r="1167" spans="1:7" x14ac:dyDescent="0.3">
      <c r="A1167" s="26"/>
      <c r="B1167" s="26"/>
      <c r="C1167" s="29"/>
      <c r="D1167" s="29"/>
      <c r="E1167" s="29"/>
      <c r="F1167" s="29"/>
      <c r="G1167" s="29"/>
    </row>
    <row r="1168" spans="1:7" x14ac:dyDescent="0.3">
      <c r="A1168" s="26"/>
      <c r="B1168" s="26"/>
      <c r="C1168" s="29"/>
      <c r="D1168" s="29"/>
      <c r="E1168" s="29"/>
      <c r="F1168" s="29"/>
      <c r="G1168" s="29"/>
    </row>
    <row r="1169" spans="1:7" x14ac:dyDescent="0.3">
      <c r="A1169" s="26"/>
      <c r="B1169" s="26"/>
      <c r="C1169" s="29"/>
      <c r="D1169" s="29"/>
      <c r="E1169" s="29"/>
      <c r="F1169" s="29"/>
      <c r="G1169" s="29"/>
    </row>
    <row r="1170" spans="1:7" x14ac:dyDescent="0.3">
      <c r="A1170" s="26"/>
      <c r="B1170" s="26"/>
      <c r="C1170" s="29"/>
      <c r="D1170" s="29"/>
      <c r="E1170" s="29"/>
      <c r="F1170" s="29"/>
      <c r="G1170" s="29"/>
    </row>
    <row r="1171" spans="1:7" x14ac:dyDescent="0.3">
      <c r="A1171" s="26"/>
      <c r="B1171" s="26"/>
      <c r="C1171" s="29"/>
      <c r="D1171" s="29"/>
      <c r="E1171" s="29"/>
      <c r="F1171" s="29"/>
      <c r="G1171" s="29"/>
    </row>
    <row r="1172" spans="1:7" x14ac:dyDescent="0.3">
      <c r="A1172" s="26"/>
      <c r="B1172" s="26"/>
      <c r="C1172" s="29"/>
      <c r="D1172" s="29"/>
      <c r="E1172" s="29"/>
      <c r="F1172" s="29"/>
      <c r="G1172" s="29"/>
    </row>
    <row r="1173" spans="1:7" x14ac:dyDescent="0.3">
      <c r="A1173" s="26"/>
      <c r="B1173" s="26"/>
      <c r="C1173" s="29"/>
      <c r="D1173" s="29"/>
      <c r="E1173" s="29"/>
      <c r="F1173" s="29"/>
      <c r="G1173" s="29"/>
    </row>
    <row r="1174" spans="1:7" x14ac:dyDescent="0.3">
      <c r="A1174" s="26"/>
      <c r="B1174" s="26"/>
      <c r="C1174" s="29"/>
      <c r="D1174" s="29"/>
      <c r="E1174" s="29"/>
      <c r="F1174" s="29"/>
      <c r="G1174" s="29"/>
    </row>
    <row r="1175" spans="1:7" x14ac:dyDescent="0.3">
      <c r="A1175" s="26"/>
      <c r="B1175" s="26"/>
      <c r="C1175" s="29"/>
      <c r="D1175" s="29"/>
      <c r="E1175" s="29"/>
      <c r="F1175" s="29"/>
      <c r="G1175" s="29"/>
    </row>
    <row r="1176" spans="1:7" x14ac:dyDescent="0.3">
      <c r="A1176" s="26"/>
      <c r="B1176" s="26"/>
      <c r="C1176" s="29"/>
      <c r="D1176" s="29"/>
      <c r="E1176" s="29"/>
      <c r="F1176" s="29"/>
      <c r="G1176" s="29"/>
    </row>
    <row r="1177" spans="1:7" x14ac:dyDescent="0.3">
      <c r="A1177" s="26"/>
      <c r="B1177" s="26"/>
      <c r="C1177" s="29"/>
      <c r="D1177" s="29"/>
      <c r="E1177" s="29"/>
      <c r="F1177" s="29"/>
      <c r="G1177" s="29"/>
    </row>
    <row r="1178" spans="1:7" x14ac:dyDescent="0.3">
      <c r="A1178" s="26"/>
      <c r="B1178" s="26"/>
      <c r="C1178" s="29"/>
      <c r="D1178" s="29"/>
      <c r="E1178" s="29"/>
      <c r="F1178" s="29"/>
      <c r="G1178" s="29"/>
    </row>
    <row r="1179" spans="1:7" x14ac:dyDescent="0.3">
      <c r="A1179" s="26"/>
      <c r="B1179" s="26"/>
      <c r="C1179" s="29"/>
      <c r="D1179" s="29"/>
      <c r="E1179" s="29"/>
      <c r="F1179" s="29"/>
      <c r="G1179" s="29"/>
    </row>
    <row r="1180" spans="1:7" x14ac:dyDescent="0.3">
      <c r="A1180" s="26"/>
      <c r="B1180" s="26"/>
      <c r="C1180" s="29"/>
      <c r="D1180" s="29"/>
      <c r="E1180" s="29"/>
      <c r="F1180" s="29"/>
      <c r="G1180" s="29"/>
    </row>
    <row r="1181" spans="1:7" x14ac:dyDescent="0.3">
      <c r="A1181" s="26"/>
      <c r="B1181" s="26"/>
      <c r="C1181" s="29"/>
      <c r="D1181" s="29"/>
      <c r="E1181" s="29"/>
      <c r="F1181" s="29"/>
      <c r="G1181" s="29"/>
    </row>
    <row r="1182" spans="1:7" x14ac:dyDescent="0.3">
      <c r="A1182" s="26"/>
      <c r="B1182" s="26"/>
      <c r="C1182" s="29"/>
      <c r="D1182" s="29"/>
      <c r="E1182" s="29"/>
      <c r="F1182" s="29"/>
      <c r="G1182" s="29"/>
    </row>
    <row r="1183" spans="1:7" x14ac:dyDescent="0.3">
      <c r="A1183" s="26"/>
      <c r="B1183" s="26"/>
      <c r="C1183" s="29"/>
      <c r="D1183" s="29"/>
      <c r="E1183" s="29"/>
      <c r="F1183" s="29"/>
      <c r="G1183" s="29"/>
    </row>
    <row r="1184" spans="1:7" x14ac:dyDescent="0.3">
      <c r="A1184" s="26"/>
      <c r="B1184" s="26"/>
      <c r="C1184" s="29"/>
      <c r="D1184" s="29"/>
      <c r="E1184" s="29"/>
      <c r="F1184" s="29"/>
      <c r="G1184" s="29"/>
    </row>
    <row r="1185" spans="1:7" x14ac:dyDescent="0.3">
      <c r="A1185" s="26"/>
      <c r="B1185" s="26"/>
      <c r="C1185" s="29"/>
      <c r="D1185" s="29"/>
      <c r="E1185" s="29"/>
      <c r="F1185" s="29"/>
      <c r="G1185" s="29"/>
    </row>
    <row r="1186" spans="1:7" x14ac:dyDescent="0.3">
      <c r="A1186" s="26"/>
      <c r="B1186" s="26"/>
      <c r="C1186" s="29"/>
      <c r="D1186" s="29"/>
      <c r="E1186" s="29"/>
      <c r="F1186" s="29"/>
      <c r="G1186" s="29"/>
    </row>
    <row r="1187" spans="1:7" x14ac:dyDescent="0.3">
      <c r="A1187" s="26"/>
      <c r="B1187" s="26"/>
      <c r="C1187" s="29"/>
      <c r="D1187" s="29"/>
      <c r="E1187" s="29"/>
      <c r="F1187" s="29"/>
      <c r="G1187" s="29"/>
    </row>
    <row r="1188" spans="1:7" x14ac:dyDescent="0.3">
      <c r="A1188" s="26"/>
      <c r="B1188" s="26"/>
      <c r="C1188" s="29"/>
      <c r="D1188" s="29"/>
      <c r="E1188" s="29"/>
      <c r="F1188" s="29"/>
      <c r="G1188" s="29"/>
    </row>
    <row r="1189" spans="1:7" x14ac:dyDescent="0.3">
      <c r="A1189" s="26"/>
      <c r="B1189" s="26"/>
      <c r="C1189" s="29"/>
      <c r="D1189" s="29"/>
      <c r="E1189" s="29"/>
      <c r="F1189" s="29"/>
      <c r="G1189" s="29"/>
    </row>
    <row r="1190" spans="1:7" x14ac:dyDescent="0.3">
      <c r="A1190" s="26"/>
      <c r="B1190" s="26"/>
      <c r="C1190" s="29"/>
      <c r="D1190" s="29"/>
      <c r="E1190" s="29"/>
      <c r="F1190" s="29"/>
      <c r="G1190" s="29"/>
    </row>
    <row r="1191" spans="1:7" x14ac:dyDescent="0.3">
      <c r="A1191" s="26"/>
      <c r="B1191" s="26"/>
      <c r="C1191" s="29"/>
      <c r="D1191" s="29"/>
      <c r="E1191" s="29"/>
      <c r="F1191" s="29"/>
      <c r="G1191" s="29"/>
    </row>
    <row r="1192" spans="1:7" x14ac:dyDescent="0.3">
      <c r="A1192" s="26"/>
      <c r="B1192" s="26"/>
      <c r="C1192" s="29"/>
      <c r="D1192" s="29"/>
      <c r="E1192" s="29"/>
      <c r="F1192" s="29"/>
      <c r="G1192" s="29"/>
    </row>
    <row r="1193" spans="1:7" x14ac:dyDescent="0.3">
      <c r="A1193" s="26"/>
      <c r="B1193" s="26"/>
      <c r="C1193" s="29"/>
      <c r="D1193" s="29"/>
      <c r="E1193" s="29"/>
      <c r="F1193" s="29"/>
      <c r="G1193" s="29"/>
    </row>
    <row r="1194" spans="1:7" x14ac:dyDescent="0.3">
      <c r="A1194" s="26"/>
      <c r="B1194" s="26"/>
      <c r="C1194" s="29"/>
      <c r="D1194" s="29"/>
      <c r="E1194" s="29"/>
      <c r="F1194" s="29"/>
      <c r="G1194" s="29"/>
    </row>
    <row r="1195" spans="1:7" x14ac:dyDescent="0.3">
      <c r="A1195" s="26"/>
      <c r="B1195" s="26"/>
      <c r="C1195" s="29"/>
      <c r="D1195" s="29"/>
      <c r="E1195" s="29"/>
      <c r="F1195" s="29"/>
      <c r="G1195" s="29"/>
    </row>
    <row r="1196" spans="1:7" x14ac:dyDescent="0.3">
      <c r="A1196" s="26"/>
      <c r="B1196" s="26"/>
      <c r="C1196" s="29"/>
      <c r="D1196" s="29"/>
      <c r="E1196" s="29"/>
      <c r="F1196" s="29"/>
      <c r="G1196" s="29"/>
    </row>
    <row r="1197" spans="1:7" x14ac:dyDescent="0.3">
      <c r="A1197" s="26"/>
      <c r="B1197" s="26"/>
      <c r="C1197" s="29"/>
      <c r="D1197" s="29"/>
      <c r="E1197" s="29"/>
      <c r="F1197" s="29"/>
      <c r="G1197" s="29"/>
    </row>
    <row r="1198" spans="1:7" x14ac:dyDescent="0.3">
      <c r="A1198" s="26"/>
      <c r="B1198" s="26"/>
      <c r="C1198" s="29"/>
      <c r="D1198" s="29"/>
      <c r="E1198" s="29"/>
      <c r="F1198" s="29"/>
      <c r="G1198" s="29"/>
    </row>
    <row r="1199" spans="1:7" x14ac:dyDescent="0.3">
      <c r="A1199" s="26"/>
      <c r="B1199" s="26"/>
      <c r="C1199" s="29"/>
      <c r="D1199" s="29"/>
      <c r="E1199" s="29"/>
      <c r="F1199" s="29"/>
      <c r="G1199" s="29"/>
    </row>
    <row r="1200" spans="1:7" x14ac:dyDescent="0.3">
      <c r="A1200" s="26"/>
      <c r="B1200" s="26"/>
      <c r="C1200" s="29"/>
      <c r="D1200" s="29"/>
      <c r="E1200" s="29"/>
      <c r="F1200" s="29"/>
      <c r="G1200" s="29"/>
    </row>
    <row r="1201" spans="1:7" x14ac:dyDescent="0.3">
      <c r="A1201" s="26"/>
      <c r="B1201" s="26"/>
      <c r="C1201" s="29"/>
      <c r="D1201" s="29"/>
      <c r="E1201" s="29"/>
      <c r="F1201" s="29"/>
      <c r="G1201" s="29"/>
    </row>
    <row r="1202" spans="1:7" x14ac:dyDescent="0.3">
      <c r="A1202" s="26"/>
      <c r="B1202" s="26"/>
      <c r="C1202" s="29"/>
      <c r="D1202" s="29"/>
      <c r="E1202" s="29"/>
      <c r="F1202" s="29"/>
      <c r="G1202" s="29"/>
    </row>
    <row r="1203" spans="1:7" x14ac:dyDescent="0.3">
      <c r="A1203" s="26"/>
      <c r="B1203" s="26"/>
      <c r="C1203" s="29"/>
      <c r="D1203" s="29"/>
      <c r="E1203" s="29"/>
      <c r="F1203" s="29"/>
      <c r="G1203" s="29"/>
    </row>
    <row r="1204" spans="1:7" x14ac:dyDescent="0.3">
      <c r="A1204" s="26"/>
      <c r="B1204" s="26"/>
      <c r="C1204" s="29"/>
      <c r="D1204" s="29"/>
      <c r="E1204" s="29"/>
      <c r="F1204" s="29"/>
      <c r="G1204" s="29"/>
    </row>
    <row r="1205" spans="1:7" x14ac:dyDescent="0.3">
      <c r="A1205" s="26"/>
      <c r="B1205" s="26"/>
      <c r="C1205" s="29"/>
      <c r="D1205" s="29"/>
      <c r="E1205" s="29"/>
      <c r="F1205" s="29"/>
      <c r="G1205" s="29"/>
    </row>
    <row r="1206" spans="1:7" x14ac:dyDescent="0.3">
      <c r="A1206" s="26"/>
      <c r="B1206" s="26"/>
      <c r="C1206" s="29"/>
      <c r="D1206" s="29"/>
      <c r="E1206" s="29"/>
      <c r="F1206" s="29"/>
      <c r="G1206" s="29"/>
    </row>
    <row r="1207" spans="1:7" x14ac:dyDescent="0.3">
      <c r="A1207" s="26"/>
      <c r="B1207" s="26"/>
      <c r="C1207" s="29"/>
      <c r="D1207" s="29"/>
      <c r="E1207" s="29"/>
      <c r="F1207" s="29"/>
      <c r="G1207" s="29"/>
    </row>
    <row r="1208" spans="1:7" x14ac:dyDescent="0.3">
      <c r="A1208" s="26"/>
      <c r="B1208" s="26"/>
      <c r="C1208" s="29"/>
      <c r="D1208" s="29"/>
      <c r="E1208" s="29"/>
      <c r="F1208" s="29"/>
      <c r="G1208" s="29"/>
    </row>
    <row r="1209" spans="1:7" x14ac:dyDescent="0.3">
      <c r="A1209" s="26"/>
      <c r="B1209" s="26"/>
      <c r="C1209" s="29"/>
      <c r="D1209" s="29"/>
      <c r="E1209" s="29"/>
      <c r="F1209" s="29"/>
      <c r="G1209" s="29"/>
    </row>
    <row r="1210" spans="1:7" x14ac:dyDescent="0.3">
      <c r="A1210" s="26"/>
      <c r="B1210" s="26"/>
      <c r="C1210" s="29"/>
      <c r="D1210" s="29"/>
      <c r="E1210" s="29"/>
      <c r="F1210" s="29"/>
      <c r="G1210" s="29"/>
    </row>
    <row r="1211" spans="1:7" x14ac:dyDescent="0.3">
      <c r="A1211" s="26"/>
      <c r="B1211" s="26"/>
      <c r="C1211" s="29"/>
      <c r="D1211" s="29"/>
      <c r="E1211" s="29"/>
      <c r="F1211" s="29"/>
      <c r="G1211" s="29"/>
    </row>
    <row r="1212" spans="1:7" x14ac:dyDescent="0.3">
      <c r="A1212" s="26"/>
      <c r="B1212" s="26"/>
      <c r="C1212" s="29"/>
      <c r="D1212" s="29"/>
      <c r="E1212" s="29"/>
      <c r="F1212" s="29"/>
      <c r="G1212" s="29"/>
    </row>
    <row r="1213" spans="1:7" x14ac:dyDescent="0.3">
      <c r="A1213" s="26"/>
      <c r="B1213" s="26"/>
      <c r="C1213" s="29"/>
      <c r="D1213" s="29"/>
      <c r="E1213" s="29"/>
      <c r="F1213" s="29"/>
      <c r="G1213" s="29"/>
    </row>
    <row r="1214" spans="1:7" x14ac:dyDescent="0.3">
      <c r="A1214" s="26"/>
      <c r="B1214" s="26"/>
      <c r="C1214" s="29"/>
      <c r="D1214" s="29"/>
      <c r="E1214" s="29"/>
      <c r="F1214" s="29"/>
      <c r="G1214" s="29"/>
    </row>
    <row r="1215" spans="1:7" x14ac:dyDescent="0.3">
      <c r="A1215" s="26"/>
      <c r="B1215" s="26"/>
      <c r="C1215" s="29"/>
      <c r="D1215" s="29"/>
      <c r="E1215" s="29"/>
      <c r="F1215" s="29"/>
      <c r="G1215" s="29"/>
    </row>
    <row r="1216" spans="1:7" x14ac:dyDescent="0.3">
      <c r="A1216" s="26"/>
      <c r="B1216" s="26"/>
      <c r="C1216" s="29"/>
      <c r="D1216" s="29"/>
      <c r="E1216" s="29"/>
      <c r="F1216" s="29"/>
      <c r="G1216" s="29"/>
    </row>
    <row r="1217" spans="1:7" x14ac:dyDescent="0.3">
      <c r="A1217" s="26"/>
      <c r="B1217" s="26"/>
      <c r="C1217" s="29"/>
      <c r="D1217" s="29"/>
      <c r="E1217" s="29"/>
      <c r="F1217" s="29"/>
      <c r="G1217" s="29"/>
    </row>
    <row r="1218" spans="1:7" x14ac:dyDescent="0.3">
      <c r="A1218" s="26"/>
      <c r="B1218" s="26"/>
      <c r="C1218" s="29"/>
      <c r="D1218" s="29"/>
      <c r="E1218" s="29"/>
      <c r="F1218" s="29"/>
      <c r="G1218" s="29"/>
    </row>
    <row r="1219" spans="1:7" x14ac:dyDescent="0.3">
      <c r="A1219" s="26"/>
      <c r="B1219" s="26"/>
      <c r="C1219" s="29"/>
      <c r="D1219" s="29"/>
      <c r="E1219" s="29"/>
      <c r="F1219" s="29"/>
      <c r="G1219" s="29"/>
    </row>
    <row r="1220" spans="1:7" x14ac:dyDescent="0.3">
      <c r="A1220" s="26"/>
      <c r="B1220" s="26"/>
      <c r="C1220" s="29"/>
      <c r="D1220" s="29"/>
      <c r="E1220" s="29"/>
      <c r="F1220" s="29"/>
      <c r="G1220" s="29"/>
    </row>
    <row r="1221" spans="1:7" x14ac:dyDescent="0.3">
      <c r="A1221" s="26"/>
      <c r="B1221" s="26"/>
      <c r="C1221" s="29"/>
      <c r="D1221" s="29"/>
      <c r="E1221" s="29"/>
      <c r="F1221" s="29"/>
      <c r="G1221" s="29"/>
    </row>
    <row r="1222" spans="1:7" x14ac:dyDescent="0.3">
      <c r="A1222" s="26"/>
      <c r="B1222" s="26"/>
      <c r="C1222" s="29"/>
      <c r="D1222" s="29"/>
      <c r="E1222" s="29"/>
      <c r="F1222" s="29"/>
      <c r="G1222" s="29"/>
    </row>
    <row r="1223" spans="1:7" x14ac:dyDescent="0.3">
      <c r="A1223" s="26"/>
      <c r="B1223" s="26"/>
      <c r="C1223" s="29"/>
      <c r="D1223" s="29"/>
      <c r="E1223" s="29"/>
      <c r="F1223" s="29"/>
      <c r="G1223" s="29"/>
    </row>
    <row r="1224" spans="1:7" x14ac:dyDescent="0.3">
      <c r="A1224" s="26"/>
      <c r="B1224" s="26"/>
      <c r="C1224" s="29"/>
      <c r="D1224" s="29"/>
      <c r="E1224" s="29"/>
      <c r="F1224" s="29"/>
      <c r="G1224" s="29"/>
    </row>
    <row r="1225" spans="1:7" x14ac:dyDescent="0.3">
      <c r="A1225" s="26"/>
      <c r="B1225" s="26"/>
      <c r="C1225" s="29"/>
      <c r="D1225" s="29"/>
      <c r="E1225" s="29"/>
      <c r="F1225" s="29"/>
      <c r="G1225" s="29"/>
    </row>
    <row r="1226" spans="1:7" x14ac:dyDescent="0.3">
      <c r="A1226" s="26"/>
      <c r="B1226" s="26"/>
      <c r="C1226" s="29"/>
      <c r="D1226" s="29"/>
      <c r="E1226" s="29"/>
      <c r="F1226" s="29"/>
      <c r="G1226" s="29"/>
    </row>
    <row r="1227" spans="1:7" x14ac:dyDescent="0.3">
      <c r="A1227" s="26"/>
      <c r="B1227" s="26"/>
      <c r="C1227" s="29"/>
      <c r="D1227" s="29"/>
      <c r="E1227" s="29"/>
      <c r="F1227" s="29"/>
      <c r="G1227" s="29"/>
    </row>
    <row r="1228" spans="1:7" x14ac:dyDescent="0.3">
      <c r="A1228" s="26"/>
      <c r="B1228" s="26"/>
      <c r="C1228" s="29"/>
      <c r="D1228" s="29"/>
      <c r="E1228" s="29"/>
      <c r="F1228" s="29"/>
      <c r="G1228" s="29"/>
    </row>
    <row r="1229" spans="1:7" x14ac:dyDescent="0.3">
      <c r="A1229" s="26"/>
      <c r="B1229" s="26"/>
      <c r="C1229" s="29"/>
      <c r="D1229" s="29"/>
      <c r="E1229" s="29"/>
      <c r="F1229" s="29"/>
      <c r="G1229" s="29"/>
    </row>
    <row r="1230" spans="1:7" x14ac:dyDescent="0.3">
      <c r="A1230" s="26"/>
      <c r="B1230" s="26"/>
      <c r="C1230" s="29"/>
      <c r="D1230" s="29"/>
      <c r="E1230" s="29"/>
      <c r="F1230" s="29"/>
      <c r="G1230" s="29"/>
    </row>
    <row r="1231" spans="1:7" x14ac:dyDescent="0.3">
      <c r="A1231" s="26"/>
      <c r="B1231" s="26"/>
      <c r="C1231" s="29"/>
      <c r="D1231" s="29"/>
      <c r="E1231" s="29"/>
      <c r="F1231" s="29"/>
      <c r="G1231" s="29"/>
    </row>
    <row r="1232" spans="1:7" x14ac:dyDescent="0.3">
      <c r="A1232" s="26"/>
      <c r="B1232" s="26"/>
      <c r="C1232" s="29"/>
      <c r="D1232" s="29"/>
      <c r="E1232" s="29"/>
      <c r="F1232" s="29"/>
      <c r="G1232" s="29"/>
    </row>
    <row r="1233" spans="1:7" x14ac:dyDescent="0.3">
      <c r="A1233" s="26"/>
      <c r="B1233" s="26"/>
      <c r="C1233" s="29"/>
      <c r="D1233" s="29"/>
      <c r="E1233" s="29"/>
      <c r="F1233" s="29"/>
      <c r="G1233" s="29"/>
    </row>
    <row r="1234" spans="1:7" x14ac:dyDescent="0.3">
      <c r="A1234" s="26"/>
      <c r="B1234" s="26"/>
      <c r="C1234" s="29"/>
      <c r="D1234" s="29"/>
      <c r="E1234" s="29"/>
      <c r="F1234" s="29"/>
      <c r="G1234" s="29"/>
    </row>
    <row r="1235" spans="1:7" x14ac:dyDescent="0.3">
      <c r="A1235" s="26"/>
      <c r="B1235" s="26"/>
      <c r="C1235" s="29"/>
      <c r="D1235" s="29"/>
      <c r="E1235" s="29"/>
      <c r="F1235" s="29"/>
      <c r="G1235" s="29"/>
    </row>
    <row r="1236" spans="1:7" x14ac:dyDescent="0.3">
      <c r="A1236" s="26"/>
      <c r="B1236" s="26"/>
      <c r="C1236" s="29"/>
      <c r="D1236" s="29"/>
      <c r="E1236" s="29"/>
      <c r="F1236" s="29"/>
      <c r="G1236" s="29"/>
    </row>
    <row r="1237" spans="1:7" x14ac:dyDescent="0.3">
      <c r="A1237" s="26"/>
      <c r="B1237" s="26"/>
      <c r="C1237" s="29"/>
      <c r="D1237" s="29"/>
      <c r="E1237" s="29"/>
      <c r="F1237" s="29"/>
      <c r="G1237" s="29"/>
    </row>
    <row r="1238" spans="1:7" x14ac:dyDescent="0.3">
      <c r="A1238" s="26"/>
      <c r="B1238" s="26"/>
      <c r="C1238" s="29"/>
      <c r="D1238" s="29"/>
      <c r="E1238" s="29"/>
      <c r="F1238" s="29"/>
      <c r="G1238" s="29"/>
    </row>
    <row r="1239" spans="1:7" x14ac:dyDescent="0.3">
      <c r="A1239" s="26"/>
      <c r="B1239" s="26"/>
      <c r="C1239" s="29"/>
      <c r="D1239" s="29"/>
      <c r="E1239" s="29"/>
      <c r="F1239" s="29"/>
      <c r="G1239" s="29"/>
    </row>
    <row r="1240" spans="1:7" x14ac:dyDescent="0.3">
      <c r="A1240" s="26"/>
      <c r="B1240" s="26"/>
      <c r="C1240" s="29"/>
      <c r="D1240" s="29"/>
      <c r="E1240" s="29"/>
      <c r="F1240" s="29"/>
      <c r="G1240" s="29"/>
    </row>
    <row r="1241" spans="1:7" x14ac:dyDescent="0.3">
      <c r="A1241" s="26"/>
      <c r="B1241" s="26"/>
      <c r="C1241" s="29"/>
      <c r="D1241" s="29"/>
      <c r="E1241" s="29"/>
      <c r="F1241" s="29"/>
      <c r="G1241" s="29"/>
    </row>
    <row r="1242" spans="1:7" x14ac:dyDescent="0.3">
      <c r="A1242" s="26"/>
      <c r="B1242" s="26"/>
      <c r="C1242" s="29"/>
      <c r="D1242" s="29"/>
      <c r="E1242" s="29"/>
      <c r="F1242" s="29"/>
      <c r="G1242" s="29"/>
    </row>
    <row r="1243" spans="1:7" x14ac:dyDescent="0.3">
      <c r="A1243" s="26"/>
      <c r="B1243" s="26"/>
      <c r="C1243" s="29"/>
      <c r="D1243" s="29"/>
      <c r="E1243" s="29"/>
      <c r="F1243" s="29"/>
      <c r="G1243" s="29"/>
    </row>
    <row r="1244" spans="1:7" x14ac:dyDescent="0.3">
      <c r="A1244" s="26"/>
      <c r="B1244" s="26"/>
      <c r="C1244" s="29"/>
      <c r="D1244" s="29"/>
      <c r="E1244" s="29"/>
      <c r="F1244" s="29"/>
      <c r="G1244" s="29"/>
    </row>
    <row r="1245" spans="1:7" x14ac:dyDescent="0.3">
      <c r="A1245" s="26"/>
      <c r="B1245" s="26"/>
      <c r="C1245" s="29"/>
      <c r="D1245" s="29"/>
      <c r="E1245" s="29"/>
      <c r="F1245" s="29"/>
      <c r="G1245" s="29"/>
    </row>
    <row r="1246" spans="1:7" x14ac:dyDescent="0.3">
      <c r="A1246" s="26"/>
      <c r="B1246" s="26"/>
      <c r="C1246" s="29"/>
      <c r="D1246" s="29"/>
      <c r="E1246" s="29"/>
      <c r="F1246" s="29"/>
      <c r="G1246" s="29"/>
    </row>
    <row r="1247" spans="1:7" x14ac:dyDescent="0.3">
      <c r="A1247" s="26"/>
      <c r="B1247" s="26"/>
      <c r="C1247" s="29"/>
      <c r="D1247" s="29"/>
      <c r="E1247" s="29"/>
      <c r="F1247" s="29"/>
      <c r="G1247" s="29"/>
    </row>
    <row r="1248" spans="1:7" x14ac:dyDescent="0.3">
      <c r="A1248" s="26"/>
      <c r="B1248" s="26"/>
      <c r="C1248" s="29"/>
      <c r="D1248" s="29"/>
      <c r="E1248" s="29"/>
      <c r="F1248" s="29"/>
      <c r="G1248" s="29"/>
    </row>
    <row r="1249" spans="1:7" x14ac:dyDescent="0.3">
      <c r="A1249" s="26"/>
      <c r="B1249" s="26"/>
      <c r="C1249" s="29"/>
      <c r="D1249" s="29"/>
      <c r="E1249" s="29"/>
      <c r="F1249" s="29"/>
      <c r="G1249" s="29"/>
    </row>
    <row r="1250" spans="1:7" x14ac:dyDescent="0.3">
      <c r="A1250" s="26"/>
      <c r="B1250" s="26"/>
      <c r="C1250" s="29"/>
      <c r="D1250" s="29"/>
      <c r="E1250" s="29"/>
      <c r="F1250" s="29"/>
      <c r="G1250" s="29"/>
    </row>
    <row r="1251" spans="1:7" x14ac:dyDescent="0.3">
      <c r="A1251" s="26"/>
      <c r="B1251" s="26"/>
      <c r="C1251" s="29"/>
      <c r="D1251" s="29"/>
      <c r="E1251" s="29"/>
      <c r="F1251" s="29"/>
      <c r="G1251" s="29"/>
    </row>
    <row r="1252" spans="1:7" x14ac:dyDescent="0.3">
      <c r="A1252" s="26"/>
      <c r="B1252" s="26"/>
      <c r="C1252" s="29"/>
      <c r="D1252" s="29"/>
      <c r="E1252" s="29"/>
      <c r="F1252" s="29"/>
      <c r="G1252" s="29"/>
    </row>
    <row r="1253" spans="1:7" x14ac:dyDescent="0.3">
      <c r="A1253" s="26"/>
      <c r="B1253" s="26"/>
      <c r="C1253" s="29"/>
      <c r="D1253" s="29"/>
      <c r="E1253" s="29"/>
      <c r="F1253" s="29"/>
      <c r="G1253" s="29"/>
    </row>
    <row r="1254" spans="1:7" x14ac:dyDescent="0.3">
      <c r="A1254" s="26"/>
      <c r="B1254" s="26"/>
      <c r="C1254" s="29"/>
      <c r="D1254" s="29"/>
      <c r="E1254" s="29"/>
      <c r="F1254" s="29"/>
      <c r="G1254" s="29"/>
    </row>
    <row r="1255" spans="1:7" x14ac:dyDescent="0.3">
      <c r="A1255" s="26"/>
      <c r="B1255" s="26"/>
      <c r="C1255" s="29"/>
      <c r="D1255" s="29"/>
      <c r="E1255" s="29"/>
      <c r="F1255" s="29"/>
      <c r="G1255" s="29"/>
    </row>
    <row r="1256" spans="1:7" x14ac:dyDescent="0.3">
      <c r="A1256" s="26"/>
      <c r="B1256" s="26"/>
      <c r="C1256" s="29"/>
      <c r="D1256" s="29"/>
      <c r="E1256" s="29"/>
      <c r="F1256" s="29"/>
      <c r="G1256" s="29"/>
    </row>
    <row r="1257" spans="1:7" x14ac:dyDescent="0.3">
      <c r="A1257" s="26"/>
      <c r="B1257" s="26"/>
      <c r="C1257" s="29"/>
      <c r="D1257" s="29"/>
      <c r="E1257" s="29"/>
      <c r="F1257" s="29"/>
      <c r="G1257" s="29"/>
    </row>
    <row r="1258" spans="1:7" x14ac:dyDescent="0.3">
      <c r="A1258" s="26"/>
      <c r="B1258" s="26"/>
      <c r="C1258" s="29"/>
      <c r="D1258" s="29"/>
      <c r="E1258" s="29"/>
      <c r="F1258" s="29"/>
      <c r="G1258" s="29"/>
    </row>
    <row r="1259" spans="1:7" x14ac:dyDescent="0.3">
      <c r="A1259" s="26"/>
      <c r="B1259" s="26"/>
      <c r="C1259" s="29"/>
      <c r="D1259" s="29"/>
      <c r="E1259" s="29"/>
      <c r="F1259" s="29"/>
      <c r="G1259" s="29"/>
    </row>
    <row r="1260" spans="1:7" x14ac:dyDescent="0.3">
      <c r="A1260" s="26"/>
      <c r="B1260" s="26"/>
      <c r="C1260" s="29"/>
      <c r="D1260" s="29"/>
      <c r="E1260" s="29"/>
      <c r="F1260" s="29"/>
      <c r="G1260" s="29"/>
    </row>
    <row r="1261" spans="1:7" x14ac:dyDescent="0.3">
      <c r="A1261" s="26"/>
      <c r="B1261" s="26"/>
      <c r="C1261" s="29"/>
      <c r="D1261" s="29"/>
      <c r="E1261" s="29"/>
      <c r="F1261" s="29"/>
      <c r="G1261" s="29"/>
    </row>
    <row r="1262" spans="1:7" x14ac:dyDescent="0.3">
      <c r="A1262" s="26"/>
      <c r="B1262" s="26"/>
      <c r="C1262" s="29"/>
      <c r="D1262" s="29"/>
      <c r="E1262" s="29"/>
      <c r="F1262" s="29"/>
      <c r="G1262" s="29"/>
    </row>
    <row r="1263" spans="1:7" x14ac:dyDescent="0.3">
      <c r="A1263" s="26"/>
      <c r="B1263" s="26"/>
      <c r="C1263" s="29"/>
      <c r="D1263" s="29"/>
      <c r="E1263" s="29"/>
      <c r="F1263" s="29"/>
      <c r="G1263" s="29"/>
    </row>
    <row r="1264" spans="1:7" x14ac:dyDescent="0.3">
      <c r="A1264" s="26"/>
      <c r="B1264" s="26"/>
      <c r="C1264" s="29"/>
      <c r="D1264" s="29"/>
      <c r="E1264" s="29"/>
      <c r="F1264" s="29"/>
      <c r="G1264" s="29"/>
    </row>
    <row r="1265" spans="1:7" x14ac:dyDescent="0.3">
      <c r="A1265" s="26"/>
      <c r="B1265" s="26"/>
      <c r="C1265" s="29"/>
      <c r="D1265" s="29"/>
      <c r="E1265" s="29"/>
      <c r="F1265" s="29"/>
      <c r="G1265" s="29"/>
    </row>
    <row r="1266" spans="1:7" x14ac:dyDescent="0.3">
      <c r="A1266" s="26"/>
      <c r="B1266" s="26"/>
      <c r="C1266" s="29"/>
      <c r="D1266" s="29"/>
      <c r="E1266" s="29"/>
      <c r="F1266" s="29"/>
      <c r="G1266" s="29"/>
    </row>
    <row r="1267" spans="1:7" x14ac:dyDescent="0.3">
      <c r="A1267" s="26"/>
      <c r="B1267" s="26"/>
      <c r="C1267" s="29"/>
      <c r="D1267" s="29"/>
      <c r="E1267" s="29"/>
      <c r="F1267" s="29"/>
      <c r="G1267" s="29"/>
    </row>
    <row r="1268" spans="1:7" x14ac:dyDescent="0.3">
      <c r="A1268" s="26"/>
      <c r="B1268" s="26"/>
      <c r="C1268" s="29"/>
      <c r="D1268" s="29"/>
      <c r="E1268" s="29"/>
      <c r="F1268" s="29"/>
      <c r="G1268" s="29"/>
    </row>
    <row r="1269" spans="1:7" x14ac:dyDescent="0.3">
      <c r="A1269" s="26"/>
      <c r="B1269" s="26"/>
      <c r="C1269" s="29"/>
      <c r="D1269" s="29"/>
      <c r="E1269" s="29"/>
      <c r="F1269" s="29"/>
      <c r="G1269" s="29"/>
    </row>
    <row r="1270" spans="1:7" x14ac:dyDescent="0.3">
      <c r="A1270" s="26"/>
      <c r="B1270" s="26"/>
      <c r="C1270" s="29"/>
      <c r="D1270" s="29"/>
      <c r="E1270" s="29"/>
      <c r="F1270" s="29"/>
      <c r="G1270" s="29"/>
    </row>
    <row r="1271" spans="1:7" x14ac:dyDescent="0.3">
      <c r="A1271" s="26"/>
      <c r="B1271" s="26"/>
      <c r="C1271" s="29"/>
      <c r="D1271" s="29"/>
      <c r="E1271" s="29"/>
      <c r="F1271" s="29"/>
      <c r="G1271" s="29"/>
    </row>
    <row r="1272" spans="1:7" x14ac:dyDescent="0.3">
      <c r="A1272" s="26"/>
      <c r="B1272" s="26"/>
      <c r="C1272" s="29"/>
      <c r="D1272" s="29"/>
      <c r="E1272" s="29"/>
      <c r="F1272" s="29"/>
      <c r="G1272" s="29"/>
    </row>
    <row r="1273" spans="1:7" x14ac:dyDescent="0.3">
      <c r="A1273" s="26"/>
      <c r="B1273" s="26"/>
      <c r="C1273" s="29"/>
      <c r="D1273" s="29"/>
      <c r="E1273" s="29"/>
      <c r="F1273" s="29"/>
      <c r="G1273" s="29"/>
    </row>
    <row r="1274" spans="1:7" x14ac:dyDescent="0.3">
      <c r="A1274" s="26"/>
      <c r="B1274" s="26"/>
      <c r="C1274" s="29"/>
      <c r="D1274" s="29"/>
      <c r="E1274" s="29"/>
      <c r="F1274" s="29"/>
      <c r="G1274" s="29"/>
    </row>
    <row r="1275" spans="1:7" x14ac:dyDescent="0.3">
      <c r="A1275" s="26"/>
      <c r="B1275" s="26"/>
      <c r="C1275" s="29"/>
      <c r="D1275" s="29"/>
      <c r="E1275" s="29"/>
      <c r="F1275" s="29"/>
      <c r="G1275" s="29"/>
    </row>
    <row r="1276" spans="1:7" x14ac:dyDescent="0.3">
      <c r="A1276" s="26"/>
      <c r="B1276" s="26"/>
      <c r="C1276" s="29"/>
      <c r="D1276" s="29"/>
      <c r="E1276" s="29"/>
      <c r="F1276" s="29"/>
      <c r="G1276" s="29"/>
    </row>
    <row r="1277" spans="1:7" x14ac:dyDescent="0.3">
      <c r="A1277" s="26"/>
      <c r="B1277" s="26"/>
      <c r="C1277" s="29"/>
      <c r="D1277" s="29"/>
      <c r="E1277" s="29"/>
      <c r="F1277" s="29"/>
      <c r="G1277" s="29"/>
    </row>
    <row r="1278" spans="1:7" x14ac:dyDescent="0.3">
      <c r="A1278" s="26"/>
      <c r="B1278" s="26"/>
      <c r="C1278" s="29"/>
      <c r="D1278" s="29"/>
      <c r="E1278" s="29"/>
      <c r="F1278" s="29"/>
      <c r="G1278" s="29"/>
    </row>
    <row r="1279" spans="1:7" x14ac:dyDescent="0.3">
      <c r="A1279" s="26"/>
      <c r="B1279" s="26"/>
      <c r="C1279" s="29"/>
      <c r="D1279" s="29"/>
      <c r="E1279" s="29"/>
      <c r="F1279" s="29"/>
      <c r="G1279" s="29"/>
    </row>
    <row r="1280" spans="1:7" x14ac:dyDescent="0.3">
      <c r="A1280" s="26"/>
      <c r="B1280" s="26"/>
      <c r="C1280" s="29"/>
      <c r="D1280" s="29"/>
      <c r="E1280" s="29"/>
      <c r="F1280" s="29"/>
      <c r="G1280" s="29"/>
    </row>
    <row r="1281" spans="1:7" x14ac:dyDescent="0.3">
      <c r="A1281" s="26"/>
      <c r="B1281" s="26"/>
      <c r="C1281" s="29"/>
      <c r="D1281" s="29"/>
      <c r="E1281" s="29"/>
      <c r="F1281" s="29"/>
      <c r="G1281" s="29"/>
    </row>
    <row r="1282" spans="1:7" x14ac:dyDescent="0.3">
      <c r="A1282" s="26"/>
      <c r="B1282" s="26"/>
      <c r="C1282" s="29"/>
      <c r="D1282" s="29"/>
      <c r="E1282" s="29"/>
      <c r="F1282" s="29"/>
      <c r="G1282" s="29"/>
    </row>
    <row r="1283" spans="1:7" x14ac:dyDescent="0.3">
      <c r="A1283" s="26"/>
      <c r="B1283" s="26"/>
      <c r="C1283" s="29"/>
      <c r="D1283" s="29"/>
      <c r="E1283" s="29"/>
      <c r="F1283" s="29"/>
      <c r="G1283" s="29"/>
    </row>
    <row r="1284" spans="1:7" x14ac:dyDescent="0.3">
      <c r="A1284" s="26"/>
      <c r="B1284" s="26"/>
      <c r="C1284" s="29"/>
      <c r="D1284" s="29"/>
      <c r="E1284" s="29"/>
      <c r="F1284" s="29"/>
      <c r="G1284" s="29"/>
    </row>
    <row r="1285" spans="1:7" x14ac:dyDescent="0.3">
      <c r="A1285" s="26"/>
      <c r="B1285" s="26"/>
      <c r="C1285" s="29"/>
      <c r="D1285" s="29"/>
      <c r="E1285" s="29"/>
      <c r="F1285" s="29"/>
      <c r="G1285" s="29"/>
    </row>
    <row r="1286" spans="1:7" x14ac:dyDescent="0.3">
      <c r="A1286" s="26"/>
      <c r="B1286" s="26"/>
      <c r="C1286" s="29"/>
      <c r="D1286" s="29"/>
      <c r="E1286" s="29"/>
      <c r="F1286" s="29"/>
      <c r="G1286" s="29"/>
    </row>
    <row r="1287" spans="1:7" x14ac:dyDescent="0.3">
      <c r="A1287" s="26"/>
      <c r="B1287" s="26"/>
      <c r="C1287" s="29"/>
      <c r="D1287" s="29"/>
      <c r="E1287" s="29"/>
      <c r="F1287" s="29"/>
      <c r="G1287" s="29"/>
    </row>
    <row r="1288" spans="1:7" x14ac:dyDescent="0.3">
      <c r="A1288" s="26"/>
      <c r="B1288" s="26"/>
      <c r="C1288" s="29"/>
      <c r="D1288" s="29"/>
      <c r="E1288" s="29"/>
      <c r="F1288" s="29"/>
      <c r="G1288" s="29"/>
    </row>
    <row r="1289" spans="1:7" x14ac:dyDescent="0.3">
      <c r="A1289" s="26"/>
      <c r="B1289" s="26"/>
      <c r="C1289" s="29"/>
      <c r="D1289" s="29"/>
      <c r="E1289" s="29"/>
      <c r="F1289" s="29"/>
      <c r="G1289" s="29"/>
    </row>
    <row r="1290" spans="1:7" x14ac:dyDescent="0.3">
      <c r="A1290" s="26"/>
      <c r="B1290" s="26"/>
      <c r="C1290" s="29"/>
      <c r="D1290" s="29"/>
      <c r="E1290" s="29"/>
      <c r="F1290" s="29"/>
      <c r="G1290" s="29"/>
    </row>
    <row r="1291" spans="1:7" x14ac:dyDescent="0.3">
      <c r="A1291" s="26"/>
      <c r="B1291" s="26"/>
      <c r="C1291" s="29"/>
      <c r="D1291" s="29"/>
      <c r="E1291" s="29"/>
      <c r="F1291" s="29"/>
      <c r="G1291" s="29"/>
    </row>
    <row r="1292" spans="1:7" x14ac:dyDescent="0.3">
      <c r="A1292" s="26"/>
      <c r="B1292" s="26"/>
      <c r="C1292" s="29"/>
      <c r="D1292" s="29"/>
      <c r="E1292" s="29"/>
      <c r="F1292" s="29"/>
      <c r="G1292" s="29"/>
    </row>
    <row r="1293" spans="1:7" x14ac:dyDescent="0.3">
      <c r="A1293" s="26"/>
      <c r="B1293" s="26"/>
      <c r="C1293" s="29"/>
      <c r="D1293" s="29"/>
      <c r="E1293" s="29"/>
      <c r="F1293" s="29"/>
      <c r="G1293" s="29"/>
    </row>
    <row r="1294" spans="1:7" x14ac:dyDescent="0.3">
      <c r="A1294" s="26"/>
      <c r="B1294" s="26"/>
      <c r="C1294" s="29"/>
      <c r="D1294" s="29"/>
      <c r="E1294" s="29"/>
      <c r="F1294" s="29"/>
      <c r="G1294" s="29"/>
    </row>
    <row r="1295" spans="1:7" x14ac:dyDescent="0.3">
      <c r="A1295" s="26"/>
      <c r="B1295" s="26"/>
      <c r="C1295" s="29"/>
      <c r="D1295" s="29"/>
      <c r="E1295" s="29"/>
      <c r="F1295" s="29"/>
      <c r="G1295" s="29"/>
    </row>
    <row r="1296" spans="1:7" x14ac:dyDescent="0.3">
      <c r="A1296" s="26"/>
      <c r="B1296" s="26"/>
      <c r="C1296" s="29"/>
      <c r="D1296" s="29"/>
      <c r="E1296" s="29"/>
      <c r="F1296" s="29"/>
      <c r="G1296" s="29"/>
    </row>
    <row r="1297" spans="1:7" x14ac:dyDescent="0.3">
      <c r="A1297" s="26"/>
      <c r="B1297" s="26"/>
      <c r="C1297" s="29"/>
      <c r="D1297" s="29"/>
      <c r="E1297" s="29"/>
      <c r="F1297" s="29"/>
      <c r="G1297" s="29"/>
    </row>
    <row r="1298" spans="1:7" x14ac:dyDescent="0.3">
      <c r="A1298" s="26"/>
      <c r="B1298" s="26"/>
      <c r="C1298" s="29"/>
      <c r="D1298" s="29"/>
      <c r="E1298" s="29"/>
      <c r="F1298" s="29"/>
      <c r="G1298" s="29"/>
    </row>
    <row r="1299" spans="1:7" x14ac:dyDescent="0.3">
      <c r="A1299" s="26"/>
      <c r="B1299" s="26"/>
      <c r="C1299" s="29"/>
      <c r="D1299" s="29"/>
      <c r="E1299" s="29"/>
      <c r="F1299" s="29"/>
      <c r="G1299" s="29"/>
    </row>
    <row r="1300" spans="1:7" x14ac:dyDescent="0.3">
      <c r="A1300" s="26"/>
      <c r="B1300" s="26"/>
      <c r="C1300" s="29"/>
      <c r="D1300" s="29"/>
      <c r="E1300" s="29"/>
      <c r="F1300" s="29"/>
      <c r="G1300" s="29"/>
    </row>
    <row r="1301" spans="1:7" x14ac:dyDescent="0.3">
      <c r="A1301" s="26"/>
      <c r="B1301" s="26"/>
      <c r="C1301" s="29"/>
      <c r="D1301" s="29"/>
      <c r="E1301" s="29"/>
      <c r="F1301" s="29"/>
      <c r="G1301" s="29"/>
    </row>
    <row r="1302" spans="1:7" x14ac:dyDescent="0.3">
      <c r="A1302" s="26"/>
      <c r="B1302" s="26"/>
      <c r="C1302" s="29"/>
      <c r="D1302" s="29"/>
      <c r="E1302" s="29"/>
      <c r="F1302" s="29"/>
      <c r="G1302" s="29"/>
    </row>
    <row r="1303" spans="1:7" x14ac:dyDescent="0.3">
      <c r="A1303" s="26"/>
      <c r="B1303" s="26"/>
      <c r="C1303" s="29"/>
      <c r="D1303" s="29"/>
      <c r="E1303" s="29"/>
      <c r="F1303" s="29"/>
      <c r="G1303" s="29"/>
    </row>
    <row r="1304" spans="1:7" x14ac:dyDescent="0.3">
      <c r="A1304" s="26"/>
      <c r="B1304" s="26"/>
      <c r="C1304" s="29"/>
      <c r="D1304" s="29"/>
      <c r="E1304" s="29"/>
      <c r="F1304" s="29"/>
      <c r="G1304" s="29"/>
    </row>
    <row r="1305" spans="1:7" x14ac:dyDescent="0.3">
      <c r="A1305" s="26"/>
      <c r="B1305" s="26"/>
      <c r="C1305" s="29"/>
      <c r="D1305" s="29"/>
      <c r="E1305" s="29"/>
      <c r="F1305" s="29"/>
      <c r="G1305" s="29"/>
    </row>
    <row r="1306" spans="1:7" x14ac:dyDescent="0.3">
      <c r="A1306" s="26"/>
      <c r="B1306" s="26"/>
      <c r="C1306" s="29"/>
      <c r="D1306" s="29"/>
      <c r="E1306" s="29"/>
      <c r="F1306" s="29"/>
      <c r="G1306" s="29"/>
    </row>
    <row r="1307" spans="1:7" x14ac:dyDescent="0.3">
      <c r="A1307" s="26"/>
      <c r="B1307" s="26"/>
      <c r="C1307" s="29"/>
      <c r="D1307" s="29"/>
      <c r="E1307" s="29"/>
      <c r="F1307" s="29"/>
      <c r="G1307" s="29"/>
    </row>
    <row r="1308" spans="1:7" x14ac:dyDescent="0.3">
      <c r="A1308" s="26"/>
      <c r="B1308" s="26"/>
      <c r="C1308" s="29"/>
      <c r="D1308" s="29"/>
      <c r="E1308" s="29"/>
      <c r="F1308" s="29"/>
      <c r="G1308" s="29"/>
    </row>
    <row r="1309" spans="1:7" x14ac:dyDescent="0.3">
      <c r="A1309" s="26"/>
      <c r="B1309" s="26"/>
      <c r="C1309" s="29"/>
      <c r="D1309" s="29"/>
      <c r="E1309" s="29"/>
      <c r="F1309" s="29"/>
      <c r="G1309" s="29"/>
    </row>
    <row r="1310" spans="1:7" x14ac:dyDescent="0.3">
      <c r="A1310" s="26"/>
      <c r="B1310" s="26"/>
      <c r="C1310" s="29"/>
      <c r="D1310" s="29"/>
      <c r="E1310" s="29"/>
      <c r="F1310" s="29"/>
      <c r="G1310" s="29"/>
    </row>
    <row r="1311" spans="1:7" x14ac:dyDescent="0.3">
      <c r="A1311" s="26"/>
      <c r="B1311" s="26"/>
      <c r="C1311" s="29"/>
      <c r="D1311" s="29"/>
      <c r="E1311" s="29"/>
      <c r="F1311" s="29"/>
      <c r="G1311" s="29"/>
    </row>
    <row r="1312" spans="1:7" x14ac:dyDescent="0.3">
      <c r="A1312" s="26"/>
      <c r="B1312" s="26"/>
      <c r="C1312" s="29"/>
      <c r="D1312" s="29"/>
      <c r="E1312" s="29"/>
      <c r="F1312" s="29"/>
      <c r="G1312" s="29"/>
    </row>
    <row r="1313" spans="1:7" x14ac:dyDescent="0.3">
      <c r="A1313" s="26"/>
      <c r="B1313" s="26"/>
      <c r="C1313" s="29"/>
      <c r="D1313" s="29"/>
      <c r="E1313" s="29"/>
      <c r="F1313" s="29"/>
      <c r="G1313" s="29"/>
    </row>
    <row r="1314" spans="1:7" x14ac:dyDescent="0.3">
      <c r="A1314" s="26"/>
      <c r="B1314" s="26"/>
      <c r="C1314" s="29"/>
      <c r="D1314" s="29"/>
      <c r="E1314" s="29"/>
      <c r="F1314" s="29"/>
      <c r="G1314" s="29"/>
    </row>
    <row r="1315" spans="1:7" x14ac:dyDescent="0.3">
      <c r="A1315" s="26"/>
      <c r="B1315" s="26"/>
      <c r="C1315" s="29"/>
      <c r="D1315" s="29"/>
      <c r="E1315" s="29"/>
      <c r="F1315" s="29"/>
      <c r="G1315" s="29"/>
    </row>
    <row r="1316" spans="1:7" x14ac:dyDescent="0.3">
      <c r="A1316" s="26"/>
      <c r="B1316" s="26"/>
      <c r="C1316" s="29"/>
      <c r="D1316" s="29"/>
      <c r="E1316" s="29"/>
      <c r="F1316" s="29"/>
      <c r="G1316" s="29"/>
    </row>
    <row r="1317" spans="1:7" x14ac:dyDescent="0.3">
      <c r="A1317" s="26"/>
      <c r="B1317" s="26"/>
      <c r="C1317" s="29"/>
      <c r="D1317" s="29"/>
      <c r="E1317" s="29"/>
      <c r="F1317" s="29"/>
      <c r="G1317" s="29"/>
    </row>
    <row r="1318" spans="1:7" x14ac:dyDescent="0.3">
      <c r="A1318" s="26"/>
      <c r="B1318" s="26"/>
      <c r="C1318" s="29"/>
      <c r="D1318" s="29"/>
      <c r="E1318" s="29"/>
      <c r="F1318" s="29"/>
      <c r="G1318" s="29"/>
    </row>
    <row r="1319" spans="1:7" x14ac:dyDescent="0.3">
      <c r="A1319" s="26"/>
      <c r="B1319" s="26"/>
      <c r="C1319" s="29"/>
      <c r="D1319" s="29"/>
      <c r="E1319" s="29"/>
      <c r="F1319" s="29"/>
      <c r="G1319" s="29"/>
    </row>
    <row r="1320" spans="1:7" x14ac:dyDescent="0.3">
      <c r="A1320" s="26"/>
      <c r="B1320" s="26"/>
      <c r="C1320" s="29"/>
      <c r="D1320" s="29"/>
      <c r="E1320" s="29"/>
      <c r="F1320" s="29"/>
      <c r="G1320" s="29"/>
    </row>
    <row r="1321" spans="1:7" x14ac:dyDescent="0.3">
      <c r="A1321" s="26"/>
      <c r="B1321" s="26"/>
      <c r="C1321" s="29"/>
      <c r="D1321" s="29"/>
      <c r="E1321" s="29"/>
      <c r="F1321" s="29"/>
      <c r="G1321" s="29"/>
    </row>
    <row r="1322" spans="1:7" x14ac:dyDescent="0.3">
      <c r="A1322" s="26"/>
      <c r="B1322" s="26"/>
      <c r="C1322" s="29"/>
      <c r="D1322" s="29"/>
      <c r="E1322" s="29"/>
      <c r="F1322" s="29"/>
      <c r="G1322" s="29"/>
    </row>
    <row r="1323" spans="1:7" x14ac:dyDescent="0.3">
      <c r="A1323" s="26"/>
      <c r="B1323" s="26"/>
      <c r="C1323" s="29"/>
      <c r="D1323" s="29"/>
      <c r="E1323" s="29"/>
      <c r="F1323" s="29"/>
      <c r="G1323" s="29"/>
    </row>
    <row r="1324" spans="1:7" x14ac:dyDescent="0.3">
      <c r="A1324" s="26"/>
      <c r="B1324" s="26"/>
      <c r="C1324" s="29"/>
      <c r="D1324" s="29"/>
      <c r="E1324" s="29"/>
      <c r="F1324" s="29"/>
      <c r="G1324" s="29"/>
    </row>
    <row r="1325" spans="1:7" x14ac:dyDescent="0.3">
      <c r="A1325" s="26"/>
      <c r="B1325" s="26"/>
      <c r="C1325" s="29"/>
      <c r="D1325" s="29"/>
      <c r="E1325" s="29"/>
      <c r="F1325" s="29"/>
      <c r="G1325" s="29"/>
    </row>
    <row r="1326" spans="1:7" x14ac:dyDescent="0.3">
      <c r="A1326" s="26"/>
      <c r="B1326" s="26"/>
      <c r="C1326" s="29"/>
      <c r="D1326" s="29"/>
      <c r="E1326" s="29"/>
      <c r="F1326" s="29"/>
      <c r="G1326" s="29"/>
    </row>
    <row r="1327" spans="1:7" x14ac:dyDescent="0.3">
      <c r="A1327" s="26"/>
      <c r="B1327" s="26"/>
      <c r="C1327" s="29"/>
      <c r="D1327" s="29"/>
      <c r="E1327" s="29"/>
      <c r="F1327" s="29"/>
      <c r="G1327" s="29"/>
    </row>
    <row r="1328" spans="1:7" x14ac:dyDescent="0.3">
      <c r="A1328" s="26"/>
      <c r="B1328" s="26"/>
      <c r="C1328" s="29"/>
      <c r="D1328" s="29"/>
      <c r="E1328" s="29"/>
      <c r="F1328" s="29"/>
      <c r="G1328" s="29"/>
    </row>
    <row r="1329" spans="1:7" x14ac:dyDescent="0.3">
      <c r="A1329" s="26"/>
      <c r="B1329" s="26"/>
      <c r="C1329" s="29"/>
      <c r="D1329" s="29"/>
      <c r="E1329" s="29"/>
      <c r="F1329" s="29"/>
      <c r="G1329" s="29"/>
    </row>
    <row r="1330" spans="1:7" x14ac:dyDescent="0.3">
      <c r="A1330" s="26"/>
      <c r="B1330" s="26"/>
      <c r="C1330" s="29"/>
      <c r="D1330" s="29"/>
      <c r="E1330" s="29"/>
      <c r="F1330" s="29"/>
      <c r="G1330" s="29"/>
    </row>
    <row r="1331" spans="1:7" x14ac:dyDescent="0.3">
      <c r="A1331" s="26"/>
      <c r="B1331" s="26"/>
      <c r="C1331" s="29"/>
      <c r="D1331" s="29"/>
      <c r="E1331" s="29"/>
      <c r="F1331" s="29"/>
      <c r="G1331" s="29"/>
    </row>
    <row r="1332" spans="1:7" x14ac:dyDescent="0.3">
      <c r="A1332" s="26"/>
      <c r="B1332" s="26"/>
      <c r="C1332" s="29"/>
      <c r="D1332" s="29"/>
      <c r="E1332" s="29"/>
      <c r="F1332" s="29"/>
      <c r="G1332" s="29"/>
    </row>
    <row r="1333" spans="1:7" x14ac:dyDescent="0.3">
      <c r="A1333" s="26"/>
      <c r="B1333" s="26"/>
      <c r="C1333" s="29"/>
      <c r="D1333" s="29"/>
      <c r="E1333" s="29"/>
      <c r="F1333" s="29"/>
      <c r="G1333" s="29"/>
    </row>
    <row r="1334" spans="1:7" x14ac:dyDescent="0.3">
      <c r="A1334" s="26"/>
      <c r="B1334" s="26"/>
      <c r="C1334" s="29"/>
      <c r="D1334" s="29"/>
      <c r="E1334" s="29"/>
      <c r="F1334" s="29"/>
      <c r="G1334" s="29"/>
    </row>
    <row r="1335" spans="1:7" x14ac:dyDescent="0.3">
      <c r="A1335" s="26"/>
      <c r="B1335" s="26"/>
      <c r="C1335" s="29"/>
      <c r="D1335" s="29"/>
      <c r="E1335" s="29"/>
      <c r="F1335" s="29"/>
      <c r="G1335" s="29"/>
    </row>
    <row r="1336" spans="1:7" x14ac:dyDescent="0.3">
      <c r="A1336" s="26"/>
      <c r="B1336" s="26"/>
      <c r="C1336" s="29"/>
      <c r="D1336" s="29"/>
      <c r="E1336" s="29"/>
      <c r="F1336" s="29"/>
      <c r="G1336" s="29"/>
    </row>
    <row r="1337" spans="1:7" x14ac:dyDescent="0.3">
      <c r="A1337" s="26"/>
      <c r="B1337" s="26"/>
      <c r="C1337" s="29"/>
      <c r="D1337" s="29"/>
      <c r="E1337" s="29"/>
      <c r="F1337" s="29"/>
      <c r="G1337" s="29"/>
    </row>
    <row r="1338" spans="1:7" x14ac:dyDescent="0.3">
      <c r="A1338" s="26"/>
      <c r="B1338" s="26"/>
      <c r="C1338" s="29"/>
      <c r="D1338" s="29"/>
      <c r="E1338" s="29"/>
      <c r="F1338" s="29"/>
      <c r="G1338" s="29"/>
    </row>
    <row r="1339" spans="1:7" x14ac:dyDescent="0.3">
      <c r="A1339" s="26"/>
      <c r="B1339" s="26"/>
      <c r="C1339" s="29"/>
      <c r="D1339" s="29"/>
      <c r="E1339" s="29"/>
      <c r="F1339" s="29"/>
      <c r="G1339" s="29"/>
    </row>
    <row r="1340" spans="1:7" x14ac:dyDescent="0.3">
      <c r="A1340" s="26"/>
      <c r="B1340" s="26"/>
      <c r="C1340" s="29"/>
      <c r="D1340" s="29"/>
      <c r="E1340" s="29"/>
      <c r="F1340" s="29"/>
      <c r="G1340" s="29"/>
    </row>
    <row r="1341" spans="1:7" x14ac:dyDescent="0.3">
      <c r="A1341" s="26"/>
      <c r="B1341" s="26"/>
      <c r="C1341" s="29"/>
      <c r="D1341" s="29"/>
      <c r="E1341" s="29"/>
      <c r="F1341" s="29"/>
      <c r="G1341" s="29"/>
    </row>
    <row r="1342" spans="1:7" x14ac:dyDescent="0.3">
      <c r="A1342" s="26"/>
      <c r="B1342" s="26"/>
      <c r="C1342" s="29"/>
      <c r="D1342" s="29"/>
      <c r="E1342" s="29"/>
      <c r="F1342" s="29"/>
      <c r="G1342" s="29"/>
    </row>
    <row r="1343" spans="1:7" x14ac:dyDescent="0.3">
      <c r="A1343" s="26"/>
      <c r="B1343" s="26"/>
      <c r="C1343" s="29"/>
      <c r="D1343" s="29"/>
      <c r="E1343" s="29"/>
      <c r="F1343" s="29"/>
      <c r="G1343" s="29"/>
    </row>
    <row r="1344" spans="1:7" x14ac:dyDescent="0.3">
      <c r="A1344" s="26"/>
      <c r="B1344" s="26"/>
      <c r="C1344" s="29"/>
      <c r="D1344" s="29"/>
      <c r="E1344" s="29"/>
      <c r="F1344" s="29"/>
      <c r="G1344" s="29"/>
    </row>
    <row r="1345" spans="1:7" x14ac:dyDescent="0.3">
      <c r="A1345" s="26"/>
      <c r="B1345" s="26"/>
      <c r="C1345" s="29"/>
      <c r="D1345" s="29"/>
      <c r="E1345" s="29"/>
      <c r="F1345" s="29"/>
      <c r="G1345" s="29"/>
    </row>
    <row r="1346" spans="1:7" x14ac:dyDescent="0.3">
      <c r="A1346" s="26"/>
      <c r="B1346" s="26"/>
      <c r="C1346" s="29"/>
      <c r="D1346" s="29"/>
      <c r="E1346" s="29"/>
      <c r="F1346" s="29"/>
      <c r="G1346" s="29"/>
    </row>
    <row r="1347" spans="1:7" x14ac:dyDescent="0.3">
      <c r="A1347" s="26"/>
      <c r="B1347" s="26"/>
      <c r="C1347" s="29"/>
      <c r="D1347" s="29"/>
      <c r="E1347" s="29"/>
      <c r="F1347" s="29"/>
      <c r="G1347" s="29"/>
    </row>
    <row r="1348" spans="1:7" x14ac:dyDescent="0.3">
      <c r="A1348" s="26"/>
      <c r="B1348" s="26"/>
      <c r="C1348" s="29"/>
      <c r="D1348" s="29"/>
      <c r="E1348" s="29"/>
      <c r="F1348" s="29"/>
      <c r="G1348" s="29"/>
    </row>
    <row r="1349" spans="1:7" x14ac:dyDescent="0.3">
      <c r="A1349" s="26"/>
      <c r="B1349" s="26"/>
      <c r="C1349" s="29"/>
      <c r="D1349" s="29"/>
      <c r="E1349" s="29"/>
      <c r="F1349" s="29"/>
      <c r="G1349" s="29"/>
    </row>
    <row r="1350" spans="1:7" x14ac:dyDescent="0.3">
      <c r="A1350" s="26"/>
      <c r="B1350" s="26"/>
      <c r="C1350" s="29"/>
      <c r="D1350" s="29"/>
      <c r="E1350" s="29"/>
      <c r="F1350" s="29"/>
      <c r="G1350" s="29"/>
    </row>
    <row r="1351" spans="1:7" x14ac:dyDescent="0.3">
      <c r="A1351" s="26"/>
      <c r="B1351" s="26"/>
      <c r="C1351" s="29"/>
      <c r="D1351" s="29"/>
      <c r="E1351" s="29"/>
      <c r="F1351" s="29"/>
      <c r="G1351" s="29"/>
    </row>
    <row r="1352" spans="1:7" x14ac:dyDescent="0.3">
      <c r="A1352" s="26"/>
      <c r="B1352" s="26"/>
      <c r="C1352" s="29"/>
      <c r="D1352" s="29"/>
      <c r="E1352" s="29"/>
      <c r="F1352" s="29"/>
      <c r="G1352" s="29"/>
    </row>
    <row r="1353" spans="1:7" x14ac:dyDescent="0.3">
      <c r="A1353" s="26"/>
      <c r="B1353" s="26"/>
      <c r="C1353" s="29"/>
      <c r="D1353" s="29"/>
      <c r="E1353" s="29"/>
      <c r="F1353" s="29"/>
      <c r="G1353" s="29"/>
    </row>
    <row r="1354" spans="1:7" x14ac:dyDescent="0.3">
      <c r="A1354" s="26"/>
      <c r="B1354" s="26"/>
      <c r="C1354" s="29"/>
      <c r="D1354" s="29"/>
      <c r="E1354" s="29"/>
      <c r="F1354" s="29"/>
      <c r="G1354" s="29"/>
    </row>
    <row r="1355" spans="1:7" x14ac:dyDescent="0.3">
      <c r="A1355" s="26"/>
      <c r="B1355" s="26"/>
      <c r="C1355" s="29"/>
      <c r="D1355" s="29"/>
      <c r="E1355" s="29"/>
      <c r="F1355" s="29"/>
      <c r="G1355" s="29"/>
    </row>
    <row r="1356" spans="1:7" x14ac:dyDescent="0.3">
      <c r="A1356" s="26"/>
      <c r="B1356" s="26"/>
      <c r="C1356" s="29"/>
      <c r="D1356" s="29"/>
      <c r="E1356" s="29"/>
      <c r="F1356" s="29"/>
      <c r="G1356" s="29"/>
    </row>
    <row r="1357" spans="1:7" x14ac:dyDescent="0.3">
      <c r="A1357" s="26"/>
      <c r="B1357" s="26"/>
      <c r="C1357" s="29"/>
      <c r="D1357" s="29"/>
      <c r="E1357" s="29"/>
      <c r="F1357" s="29"/>
      <c r="G1357" s="29"/>
    </row>
    <row r="1358" spans="1:7" x14ac:dyDescent="0.3">
      <c r="A1358" s="26"/>
      <c r="B1358" s="26"/>
      <c r="C1358" s="29"/>
      <c r="D1358" s="29"/>
      <c r="E1358" s="29"/>
      <c r="F1358" s="29"/>
      <c r="G1358" s="29"/>
    </row>
    <row r="1359" spans="1:7" x14ac:dyDescent="0.3">
      <c r="A1359" s="26"/>
      <c r="B1359" s="26"/>
      <c r="C1359" s="29"/>
      <c r="D1359" s="29"/>
      <c r="E1359" s="29"/>
      <c r="F1359" s="29"/>
      <c r="G1359" s="29"/>
    </row>
    <row r="1360" spans="1:7" x14ac:dyDescent="0.3">
      <c r="A1360" s="26"/>
      <c r="B1360" s="26"/>
      <c r="C1360" s="29"/>
      <c r="D1360" s="29"/>
      <c r="E1360" s="29"/>
      <c r="F1360" s="29"/>
      <c r="G1360" s="29"/>
    </row>
    <row r="1361" spans="1:7" x14ac:dyDescent="0.3">
      <c r="A1361" s="26"/>
      <c r="B1361" s="26"/>
      <c r="C1361" s="29"/>
      <c r="D1361" s="29"/>
      <c r="E1361" s="29"/>
      <c r="F1361" s="29"/>
      <c r="G1361" s="29"/>
    </row>
    <row r="1362" spans="1:7" x14ac:dyDescent="0.3">
      <c r="A1362" s="26"/>
      <c r="B1362" s="26"/>
      <c r="C1362" s="29"/>
      <c r="D1362" s="29"/>
      <c r="E1362" s="29"/>
      <c r="F1362" s="29"/>
      <c r="G1362" s="29"/>
    </row>
    <row r="1363" spans="1:7" x14ac:dyDescent="0.3">
      <c r="A1363" s="26"/>
      <c r="B1363" s="26"/>
      <c r="C1363" s="29"/>
      <c r="D1363" s="29"/>
      <c r="E1363" s="29"/>
      <c r="F1363" s="29"/>
      <c r="G1363" s="29"/>
    </row>
    <row r="1364" spans="1:7" x14ac:dyDescent="0.3">
      <c r="A1364" s="26"/>
      <c r="B1364" s="26"/>
      <c r="C1364" s="29"/>
      <c r="D1364" s="29"/>
      <c r="E1364" s="29"/>
      <c r="F1364" s="29"/>
      <c r="G1364" s="29"/>
    </row>
    <row r="1365" spans="1:7" x14ac:dyDescent="0.3">
      <c r="A1365" s="26"/>
      <c r="B1365" s="26"/>
      <c r="C1365" s="29"/>
      <c r="D1365" s="29"/>
      <c r="E1365" s="29"/>
      <c r="F1365" s="29"/>
      <c r="G1365" s="29"/>
    </row>
    <row r="1366" spans="1:7" x14ac:dyDescent="0.3">
      <c r="A1366" s="26"/>
      <c r="B1366" s="26"/>
      <c r="C1366" s="29"/>
      <c r="D1366" s="29"/>
      <c r="E1366" s="29"/>
      <c r="F1366" s="29"/>
      <c r="G1366" s="29"/>
    </row>
    <row r="1367" spans="1:7" x14ac:dyDescent="0.3">
      <c r="A1367" s="26"/>
      <c r="B1367" s="26"/>
      <c r="C1367" s="29"/>
      <c r="D1367" s="29"/>
      <c r="E1367" s="29"/>
      <c r="F1367" s="29"/>
      <c r="G1367" s="29"/>
    </row>
    <row r="1368" spans="1:7" x14ac:dyDescent="0.3">
      <c r="A1368" s="26"/>
      <c r="B1368" s="26"/>
      <c r="C1368" s="29"/>
      <c r="D1368" s="29"/>
      <c r="E1368" s="29"/>
      <c r="F1368" s="29"/>
      <c r="G1368" s="29"/>
    </row>
    <row r="1369" spans="1:7" x14ac:dyDescent="0.3">
      <c r="A1369" s="26"/>
      <c r="B1369" s="26"/>
      <c r="C1369" s="29"/>
      <c r="D1369" s="29"/>
      <c r="E1369" s="29"/>
      <c r="F1369" s="29"/>
      <c r="G1369" s="29"/>
    </row>
    <row r="1370" spans="1:7" x14ac:dyDescent="0.3">
      <c r="A1370" s="26"/>
      <c r="B1370" s="26"/>
      <c r="C1370" s="29"/>
      <c r="D1370" s="29"/>
      <c r="E1370" s="29"/>
      <c r="F1370" s="29"/>
      <c r="G1370" s="29"/>
    </row>
    <row r="1371" spans="1:7" x14ac:dyDescent="0.3">
      <c r="A1371" s="26"/>
      <c r="B1371" s="26"/>
      <c r="C1371" s="29"/>
      <c r="D1371" s="29"/>
      <c r="E1371" s="29"/>
      <c r="F1371" s="29"/>
      <c r="G1371" s="29"/>
    </row>
    <row r="1372" spans="1:7" x14ac:dyDescent="0.3">
      <c r="A1372" s="26"/>
      <c r="B1372" s="26"/>
      <c r="C1372" s="29"/>
      <c r="D1372" s="29"/>
      <c r="E1372" s="29"/>
      <c r="F1372" s="29"/>
      <c r="G1372" s="29"/>
    </row>
    <row r="1373" spans="1:7" x14ac:dyDescent="0.3">
      <c r="A1373" s="26"/>
      <c r="B1373" s="26"/>
      <c r="C1373" s="29"/>
      <c r="D1373" s="29"/>
      <c r="E1373" s="29"/>
      <c r="F1373" s="29"/>
      <c r="G1373" s="29"/>
    </row>
    <row r="1374" spans="1:7" x14ac:dyDescent="0.3">
      <c r="A1374" s="26"/>
      <c r="B1374" s="26"/>
      <c r="C1374" s="29"/>
      <c r="D1374" s="29"/>
      <c r="E1374" s="29"/>
      <c r="F1374" s="29"/>
      <c r="G1374" s="29"/>
    </row>
    <row r="1375" spans="1:7" x14ac:dyDescent="0.3">
      <c r="A1375" s="26"/>
      <c r="B1375" s="26"/>
      <c r="C1375" s="29"/>
      <c r="D1375" s="29"/>
      <c r="E1375" s="29"/>
      <c r="F1375" s="29"/>
      <c r="G1375" s="29"/>
    </row>
    <row r="1376" spans="1:7" x14ac:dyDescent="0.3">
      <c r="A1376" s="26"/>
      <c r="B1376" s="26"/>
      <c r="C1376" s="29"/>
      <c r="D1376" s="29"/>
      <c r="E1376" s="29"/>
      <c r="F1376" s="29"/>
      <c r="G1376" s="29"/>
    </row>
    <row r="1377" spans="1:7" x14ac:dyDescent="0.3">
      <c r="A1377" s="26"/>
      <c r="B1377" s="26"/>
      <c r="C1377" s="29"/>
      <c r="D1377" s="29"/>
      <c r="E1377" s="29"/>
      <c r="F1377" s="29"/>
      <c r="G1377" s="29"/>
    </row>
    <row r="1378" spans="1:7" x14ac:dyDescent="0.3">
      <c r="A1378" s="26"/>
      <c r="B1378" s="26"/>
      <c r="C1378" s="29"/>
      <c r="D1378" s="29"/>
      <c r="E1378" s="29"/>
      <c r="F1378" s="29"/>
      <c r="G1378" s="29"/>
    </row>
    <row r="1379" spans="1:7" x14ac:dyDescent="0.3">
      <c r="A1379" s="26"/>
      <c r="B1379" s="26"/>
      <c r="C1379" s="29"/>
      <c r="D1379" s="29"/>
      <c r="E1379" s="29"/>
      <c r="F1379" s="29"/>
      <c r="G1379" s="29"/>
    </row>
    <row r="1380" spans="1:7" x14ac:dyDescent="0.3">
      <c r="A1380" s="26"/>
      <c r="B1380" s="26"/>
      <c r="C1380" s="29"/>
      <c r="D1380" s="29"/>
      <c r="E1380" s="29"/>
      <c r="F1380" s="29"/>
      <c r="G1380" s="29"/>
    </row>
    <row r="1381" spans="1:7" x14ac:dyDescent="0.3">
      <c r="A1381" s="26"/>
      <c r="B1381" s="26"/>
      <c r="C1381" s="29"/>
      <c r="D1381" s="29"/>
      <c r="E1381" s="29"/>
      <c r="F1381" s="29"/>
      <c r="G1381" s="29"/>
    </row>
    <row r="1382" spans="1:7" x14ac:dyDescent="0.3">
      <c r="A1382" s="26"/>
      <c r="B1382" s="26"/>
      <c r="C1382" s="29"/>
      <c r="D1382" s="29"/>
      <c r="E1382" s="29"/>
      <c r="F1382" s="29"/>
      <c r="G1382" s="29"/>
    </row>
    <row r="1383" spans="1:7" x14ac:dyDescent="0.3">
      <c r="A1383" s="26"/>
      <c r="B1383" s="26"/>
      <c r="C1383" s="29"/>
      <c r="D1383" s="29"/>
      <c r="E1383" s="29"/>
      <c r="F1383" s="29"/>
      <c r="G1383" s="29"/>
    </row>
    <row r="1384" spans="1:7" x14ac:dyDescent="0.3">
      <c r="A1384" s="26"/>
      <c r="B1384" s="26"/>
      <c r="C1384" s="29"/>
      <c r="D1384" s="29"/>
      <c r="E1384" s="29"/>
      <c r="F1384" s="29"/>
      <c r="G1384" s="29"/>
    </row>
    <row r="1385" spans="1:7" x14ac:dyDescent="0.3">
      <c r="A1385" s="26"/>
      <c r="B1385" s="26"/>
      <c r="C1385" s="29"/>
      <c r="D1385" s="29"/>
      <c r="E1385" s="29"/>
      <c r="F1385" s="29"/>
      <c r="G1385" s="29"/>
    </row>
    <row r="1386" spans="1:7" x14ac:dyDescent="0.3">
      <c r="A1386" s="26"/>
      <c r="B1386" s="26"/>
      <c r="C1386" s="29"/>
      <c r="D1386" s="29"/>
      <c r="E1386" s="29"/>
      <c r="F1386" s="29"/>
      <c r="G1386" s="29"/>
    </row>
    <row r="1387" spans="1:7" x14ac:dyDescent="0.3">
      <c r="A1387" s="26"/>
      <c r="B1387" s="26"/>
      <c r="C1387" s="29"/>
      <c r="D1387" s="29"/>
      <c r="E1387" s="29"/>
      <c r="F1387" s="29"/>
      <c r="G1387" s="29"/>
    </row>
    <row r="1388" spans="1:7" x14ac:dyDescent="0.3">
      <c r="A1388" s="26"/>
      <c r="B1388" s="26"/>
      <c r="C1388" s="29"/>
      <c r="D1388" s="29"/>
      <c r="E1388" s="29"/>
      <c r="F1388" s="29"/>
      <c r="G1388" s="29"/>
    </row>
    <row r="1389" spans="1:7" x14ac:dyDescent="0.3">
      <c r="A1389" s="26"/>
      <c r="B1389" s="26"/>
      <c r="C1389" s="29"/>
      <c r="D1389" s="29"/>
      <c r="E1389" s="29"/>
      <c r="F1389" s="29"/>
      <c r="G1389" s="29"/>
    </row>
    <row r="1390" spans="1:7" x14ac:dyDescent="0.3">
      <c r="A1390" s="26"/>
      <c r="B1390" s="26"/>
      <c r="C1390" s="29"/>
      <c r="D1390" s="29"/>
      <c r="E1390" s="29"/>
      <c r="F1390" s="29"/>
      <c r="G1390" s="29"/>
    </row>
    <row r="1391" spans="1:7" x14ac:dyDescent="0.3">
      <c r="A1391" s="26"/>
      <c r="B1391" s="26"/>
      <c r="C1391" s="29"/>
      <c r="D1391" s="29"/>
      <c r="E1391" s="29"/>
      <c r="F1391" s="29"/>
      <c r="G1391" s="29"/>
    </row>
    <row r="1392" spans="1:7" x14ac:dyDescent="0.3">
      <c r="A1392" s="26"/>
      <c r="B1392" s="26"/>
      <c r="C1392" s="29"/>
      <c r="D1392" s="29"/>
      <c r="E1392" s="29"/>
      <c r="F1392" s="29"/>
      <c r="G1392" s="29"/>
    </row>
    <row r="1393" spans="1:7" x14ac:dyDescent="0.3">
      <c r="A1393" s="26"/>
      <c r="B1393" s="26"/>
      <c r="C1393" s="29"/>
      <c r="D1393" s="29"/>
      <c r="E1393" s="29"/>
      <c r="F1393" s="29"/>
      <c r="G1393" s="29"/>
    </row>
    <row r="1394" spans="1:7" x14ac:dyDescent="0.3">
      <c r="A1394" s="26"/>
      <c r="B1394" s="26"/>
      <c r="C1394" s="29"/>
      <c r="D1394" s="29"/>
      <c r="E1394" s="29"/>
      <c r="F1394" s="29"/>
      <c r="G1394" s="29"/>
    </row>
    <row r="1395" spans="1:7" x14ac:dyDescent="0.3">
      <c r="A1395" s="26"/>
      <c r="B1395" s="26"/>
      <c r="C1395" s="29"/>
      <c r="D1395" s="29"/>
      <c r="E1395" s="29"/>
      <c r="F1395" s="29"/>
      <c r="G1395" s="29"/>
    </row>
    <row r="1396" spans="1:7" x14ac:dyDescent="0.3">
      <c r="A1396" s="26"/>
      <c r="B1396" s="26"/>
      <c r="C1396" s="29"/>
      <c r="D1396" s="29"/>
      <c r="E1396" s="29"/>
      <c r="F1396" s="29"/>
      <c r="G1396" s="29"/>
    </row>
    <row r="1397" spans="1:7" x14ac:dyDescent="0.3">
      <c r="A1397" s="26"/>
      <c r="B1397" s="26"/>
      <c r="C1397" s="29"/>
      <c r="D1397" s="29"/>
      <c r="E1397" s="29"/>
      <c r="F1397" s="29"/>
      <c r="G1397" s="29"/>
    </row>
    <row r="1398" spans="1:7" x14ac:dyDescent="0.3">
      <c r="A1398" s="26"/>
      <c r="B1398" s="26"/>
      <c r="C1398" s="29"/>
      <c r="D1398" s="29"/>
      <c r="E1398" s="29"/>
      <c r="F1398" s="29"/>
      <c r="G1398" s="29"/>
    </row>
    <row r="1399" spans="1:7" x14ac:dyDescent="0.3">
      <c r="A1399" s="26"/>
      <c r="B1399" s="26"/>
      <c r="C1399" s="29"/>
      <c r="D1399" s="29"/>
      <c r="E1399" s="29"/>
      <c r="F1399" s="29"/>
      <c r="G1399" s="29"/>
    </row>
    <row r="1400" spans="1:7" x14ac:dyDescent="0.3">
      <c r="A1400" s="26"/>
      <c r="B1400" s="26"/>
      <c r="C1400" s="29"/>
      <c r="D1400" s="29"/>
      <c r="E1400" s="29"/>
      <c r="F1400" s="29"/>
      <c r="G1400" s="29"/>
    </row>
    <row r="1401" spans="1:7" x14ac:dyDescent="0.3">
      <c r="A1401" s="26"/>
      <c r="B1401" s="26"/>
      <c r="C1401" s="29"/>
      <c r="D1401" s="29"/>
      <c r="E1401" s="29"/>
      <c r="F1401" s="29"/>
      <c r="G1401" s="29"/>
    </row>
    <row r="1402" spans="1:7" x14ac:dyDescent="0.3">
      <c r="A1402" s="26"/>
      <c r="B1402" s="26"/>
      <c r="C1402" s="29"/>
      <c r="D1402" s="29"/>
      <c r="E1402" s="29"/>
      <c r="F1402" s="29"/>
      <c r="G1402" s="29"/>
    </row>
    <row r="1403" spans="1:7" x14ac:dyDescent="0.3">
      <c r="A1403" s="26"/>
      <c r="B1403" s="26"/>
      <c r="C1403" s="29"/>
      <c r="D1403" s="29"/>
      <c r="E1403" s="29"/>
      <c r="F1403" s="29"/>
      <c r="G1403" s="29"/>
    </row>
    <row r="1404" spans="1:7" x14ac:dyDescent="0.3">
      <c r="A1404" s="26"/>
      <c r="B1404" s="26"/>
      <c r="C1404" s="29"/>
      <c r="D1404" s="29"/>
      <c r="E1404" s="29"/>
      <c r="F1404" s="29"/>
      <c r="G1404" s="29"/>
    </row>
    <row r="1405" spans="1:7" x14ac:dyDescent="0.3">
      <c r="A1405" s="26"/>
      <c r="B1405" s="26"/>
      <c r="C1405" s="29"/>
      <c r="D1405" s="29"/>
      <c r="E1405" s="29"/>
      <c r="F1405" s="29"/>
      <c r="G1405" s="29"/>
    </row>
    <row r="1406" spans="1:7" x14ac:dyDescent="0.3">
      <c r="A1406" s="26"/>
      <c r="B1406" s="26"/>
      <c r="C1406" s="29"/>
      <c r="D1406" s="29"/>
      <c r="E1406" s="29"/>
      <c r="F1406" s="29"/>
      <c r="G1406" s="29"/>
    </row>
    <row r="1407" spans="1:7" x14ac:dyDescent="0.3">
      <c r="A1407" s="26"/>
      <c r="B1407" s="26"/>
      <c r="C1407" s="29"/>
      <c r="D1407" s="29"/>
      <c r="E1407" s="29"/>
      <c r="F1407" s="29"/>
      <c r="G1407" s="29"/>
    </row>
    <row r="1408" spans="1:7" x14ac:dyDescent="0.3">
      <c r="A1408" s="26"/>
      <c r="B1408" s="26"/>
      <c r="C1408" s="29"/>
      <c r="D1408" s="29"/>
      <c r="E1408" s="29"/>
      <c r="F1408" s="29"/>
      <c r="G1408" s="29"/>
    </row>
    <row r="1409" spans="1:7" x14ac:dyDescent="0.3">
      <c r="A1409" s="26"/>
      <c r="B1409" s="26"/>
      <c r="C1409" s="29"/>
      <c r="D1409" s="29"/>
      <c r="E1409" s="29"/>
      <c r="F1409" s="29"/>
      <c r="G1409" s="29"/>
    </row>
    <row r="1410" spans="1:7" x14ac:dyDescent="0.3">
      <c r="A1410" s="26"/>
      <c r="B1410" s="26"/>
      <c r="C1410" s="29"/>
      <c r="D1410" s="29"/>
      <c r="E1410" s="29"/>
      <c r="F1410" s="29"/>
      <c r="G1410" s="29"/>
    </row>
    <row r="1411" spans="1:7" x14ac:dyDescent="0.3">
      <c r="A1411" s="26"/>
      <c r="B1411" s="26"/>
      <c r="C1411" s="29"/>
      <c r="D1411" s="29"/>
      <c r="E1411" s="29"/>
      <c r="F1411" s="29"/>
      <c r="G1411" s="29"/>
    </row>
    <row r="1412" spans="1:7" x14ac:dyDescent="0.3">
      <c r="A1412" s="26"/>
      <c r="B1412" s="26"/>
      <c r="C1412" s="29"/>
      <c r="D1412" s="29"/>
      <c r="E1412" s="29"/>
      <c r="F1412" s="29"/>
      <c r="G1412" s="29"/>
    </row>
    <row r="1413" spans="1:7" x14ac:dyDescent="0.3">
      <c r="A1413" s="26"/>
      <c r="B1413" s="26"/>
      <c r="C1413" s="29"/>
      <c r="D1413" s="29"/>
      <c r="E1413" s="29"/>
      <c r="F1413" s="29"/>
      <c r="G1413" s="29"/>
    </row>
    <row r="1414" spans="1:7" x14ac:dyDescent="0.3">
      <c r="A1414" s="26"/>
      <c r="B1414" s="26"/>
      <c r="C1414" s="29"/>
      <c r="D1414" s="29"/>
      <c r="E1414" s="29"/>
      <c r="F1414" s="29"/>
      <c r="G1414" s="29"/>
    </row>
    <row r="1415" spans="1:7" x14ac:dyDescent="0.3">
      <c r="A1415" s="26"/>
      <c r="B1415" s="26"/>
      <c r="C1415" s="29"/>
      <c r="D1415" s="29"/>
      <c r="E1415" s="29"/>
      <c r="F1415" s="29"/>
      <c r="G1415" s="29"/>
    </row>
    <row r="1416" spans="1:7" x14ac:dyDescent="0.3">
      <c r="A1416" s="26"/>
      <c r="B1416" s="26"/>
      <c r="C1416" s="29"/>
      <c r="D1416" s="29"/>
      <c r="E1416" s="29"/>
      <c r="F1416" s="29"/>
      <c r="G1416" s="29"/>
    </row>
    <row r="1417" spans="1:7" x14ac:dyDescent="0.3">
      <c r="A1417" s="26"/>
      <c r="B1417" s="26"/>
      <c r="C1417" s="29"/>
      <c r="D1417" s="29"/>
      <c r="E1417" s="29"/>
      <c r="F1417" s="29"/>
      <c r="G1417" s="29"/>
    </row>
    <row r="1418" spans="1:7" x14ac:dyDescent="0.3">
      <c r="A1418" s="26"/>
      <c r="B1418" s="26"/>
      <c r="C1418" s="29"/>
      <c r="D1418" s="29"/>
      <c r="E1418" s="29"/>
      <c r="F1418" s="29"/>
      <c r="G1418" s="29"/>
    </row>
    <row r="1419" spans="1:7" x14ac:dyDescent="0.3">
      <c r="A1419" s="26"/>
      <c r="B1419" s="26"/>
      <c r="C1419" s="29"/>
      <c r="D1419" s="29"/>
      <c r="E1419" s="29"/>
      <c r="F1419" s="29"/>
      <c r="G1419" s="29"/>
    </row>
    <row r="1420" spans="1:7" x14ac:dyDescent="0.3">
      <c r="A1420" s="26"/>
      <c r="B1420" s="26"/>
      <c r="C1420" s="29"/>
      <c r="D1420" s="29"/>
      <c r="E1420" s="29"/>
      <c r="F1420" s="29"/>
      <c r="G1420" s="29"/>
    </row>
    <row r="1421" spans="1:7" x14ac:dyDescent="0.3">
      <c r="A1421" s="26"/>
      <c r="B1421" s="26"/>
      <c r="C1421" s="29"/>
      <c r="D1421" s="29"/>
      <c r="E1421" s="29"/>
      <c r="F1421" s="29"/>
      <c r="G1421" s="29"/>
    </row>
    <row r="1422" spans="1:7" x14ac:dyDescent="0.3">
      <c r="A1422" s="26"/>
      <c r="B1422" s="26"/>
      <c r="C1422" s="29"/>
      <c r="D1422" s="29"/>
      <c r="E1422" s="29"/>
      <c r="F1422" s="29"/>
      <c r="G1422" s="29"/>
    </row>
    <row r="1423" spans="1:7" x14ac:dyDescent="0.3">
      <c r="A1423" s="26"/>
      <c r="B1423" s="26"/>
      <c r="C1423" s="29"/>
      <c r="D1423" s="29"/>
      <c r="E1423" s="29"/>
      <c r="F1423" s="29"/>
      <c r="G1423" s="29"/>
    </row>
    <row r="1424" spans="1:7" x14ac:dyDescent="0.3">
      <c r="A1424" s="26"/>
      <c r="B1424" s="26"/>
      <c r="C1424" s="29"/>
      <c r="D1424" s="29"/>
      <c r="E1424" s="29"/>
      <c r="F1424" s="29"/>
      <c r="G1424" s="29"/>
    </row>
    <row r="1425" spans="1:7" x14ac:dyDescent="0.3">
      <c r="A1425" s="26"/>
      <c r="B1425" s="26"/>
      <c r="C1425" s="29"/>
      <c r="D1425" s="29"/>
      <c r="E1425" s="29"/>
      <c r="F1425" s="29"/>
      <c r="G1425" s="29"/>
    </row>
    <row r="1426" spans="1:7" x14ac:dyDescent="0.3">
      <c r="A1426" s="26"/>
      <c r="B1426" s="26"/>
      <c r="C1426" s="29"/>
      <c r="D1426" s="29"/>
      <c r="E1426" s="29"/>
      <c r="F1426" s="29"/>
      <c r="G1426" s="29"/>
    </row>
    <row r="1427" spans="1:7" x14ac:dyDescent="0.3">
      <c r="A1427" s="26"/>
      <c r="B1427" s="26"/>
      <c r="C1427" s="29"/>
      <c r="D1427" s="29"/>
      <c r="E1427" s="29"/>
      <c r="F1427" s="29"/>
      <c r="G1427" s="29"/>
    </row>
    <row r="1428" spans="1:7" x14ac:dyDescent="0.3">
      <c r="A1428" s="26"/>
      <c r="B1428" s="26"/>
      <c r="C1428" s="29"/>
      <c r="D1428" s="29"/>
      <c r="E1428" s="29"/>
      <c r="F1428" s="29"/>
      <c r="G1428" s="29"/>
    </row>
    <row r="1429" spans="1:7" x14ac:dyDescent="0.3">
      <c r="A1429" s="26"/>
      <c r="B1429" s="26"/>
      <c r="C1429" s="29"/>
      <c r="D1429" s="29"/>
      <c r="E1429" s="29"/>
      <c r="F1429" s="29"/>
      <c r="G1429" s="29"/>
    </row>
    <row r="1430" spans="1:7" x14ac:dyDescent="0.3">
      <c r="A1430" s="26"/>
      <c r="B1430" s="26"/>
      <c r="C1430" s="29"/>
      <c r="D1430" s="29"/>
      <c r="E1430" s="29"/>
      <c r="F1430" s="29"/>
      <c r="G1430" s="29"/>
    </row>
    <row r="1431" spans="1:7" x14ac:dyDescent="0.3">
      <c r="A1431" s="26"/>
      <c r="B1431" s="26"/>
      <c r="C1431" s="29"/>
      <c r="D1431" s="29"/>
      <c r="E1431" s="29"/>
      <c r="F1431" s="29"/>
      <c r="G1431" s="29"/>
    </row>
    <row r="1432" spans="1:7" x14ac:dyDescent="0.3">
      <c r="A1432" s="26"/>
      <c r="B1432" s="26"/>
      <c r="C1432" s="29"/>
      <c r="D1432" s="29"/>
      <c r="E1432" s="29"/>
      <c r="F1432" s="29"/>
      <c r="G1432" s="29"/>
    </row>
    <row r="1433" spans="1:7" x14ac:dyDescent="0.3">
      <c r="A1433" s="26"/>
      <c r="B1433" s="26"/>
      <c r="C1433" s="29"/>
      <c r="D1433" s="29"/>
      <c r="E1433" s="29"/>
      <c r="F1433" s="29"/>
      <c r="G1433" s="29"/>
    </row>
    <row r="1434" spans="1:7" x14ac:dyDescent="0.3">
      <c r="A1434" s="26"/>
      <c r="B1434" s="26"/>
      <c r="C1434" s="29"/>
      <c r="D1434" s="29"/>
      <c r="E1434" s="29"/>
      <c r="F1434" s="29"/>
      <c r="G1434" s="29"/>
    </row>
    <row r="1435" spans="1:7" x14ac:dyDescent="0.3">
      <c r="A1435" s="26"/>
      <c r="B1435" s="26"/>
      <c r="C1435" s="29"/>
      <c r="D1435" s="29"/>
      <c r="E1435" s="29"/>
      <c r="F1435" s="29"/>
      <c r="G1435" s="29"/>
    </row>
    <row r="1436" spans="1:7" x14ac:dyDescent="0.3">
      <c r="A1436" s="26"/>
      <c r="B1436" s="26"/>
      <c r="C1436" s="29"/>
      <c r="D1436" s="29"/>
      <c r="E1436" s="29"/>
      <c r="F1436" s="29"/>
      <c r="G1436" s="29"/>
    </row>
    <row r="1437" spans="1:7" x14ac:dyDescent="0.3">
      <c r="A1437" s="26"/>
      <c r="B1437" s="26"/>
      <c r="C1437" s="29"/>
      <c r="D1437" s="29"/>
      <c r="E1437" s="29"/>
      <c r="F1437" s="29"/>
      <c r="G1437" s="29"/>
    </row>
    <row r="1438" spans="1:7" x14ac:dyDescent="0.3">
      <c r="A1438" s="26"/>
      <c r="B1438" s="26"/>
      <c r="C1438" s="29"/>
      <c r="D1438" s="29"/>
      <c r="E1438" s="29"/>
      <c r="F1438" s="29"/>
      <c r="G1438" s="29"/>
    </row>
    <row r="1439" spans="1:7" x14ac:dyDescent="0.3">
      <c r="A1439" s="26"/>
      <c r="B1439" s="26"/>
      <c r="C1439" s="29"/>
      <c r="D1439" s="29"/>
      <c r="E1439" s="29"/>
      <c r="F1439" s="29"/>
      <c r="G1439" s="29"/>
    </row>
    <row r="1440" spans="1:7" x14ac:dyDescent="0.3">
      <c r="A1440" s="26"/>
      <c r="B1440" s="26"/>
      <c r="C1440" s="29"/>
      <c r="D1440" s="29"/>
      <c r="E1440" s="29"/>
      <c r="F1440" s="29"/>
      <c r="G1440" s="29"/>
    </row>
    <row r="1441" spans="1:7" x14ac:dyDescent="0.3">
      <c r="A1441" s="26"/>
      <c r="B1441" s="26"/>
      <c r="C1441" s="29"/>
      <c r="D1441" s="29"/>
      <c r="E1441" s="29"/>
      <c r="F1441" s="29"/>
      <c r="G1441" s="29"/>
    </row>
    <row r="1442" spans="1:7" x14ac:dyDescent="0.3">
      <c r="A1442" s="26"/>
      <c r="B1442" s="26"/>
      <c r="C1442" s="29"/>
      <c r="D1442" s="29"/>
      <c r="E1442" s="29"/>
      <c r="F1442" s="29"/>
      <c r="G1442" s="29"/>
    </row>
    <row r="1443" spans="1:7" x14ac:dyDescent="0.3">
      <c r="A1443" s="26"/>
      <c r="B1443" s="26"/>
      <c r="C1443" s="29"/>
      <c r="D1443" s="29"/>
      <c r="E1443" s="29"/>
      <c r="F1443" s="29"/>
      <c r="G1443" s="29"/>
    </row>
    <row r="1444" spans="1:7" x14ac:dyDescent="0.3">
      <c r="A1444" s="26"/>
      <c r="B1444" s="26"/>
      <c r="C1444" s="29"/>
      <c r="D1444" s="29"/>
      <c r="E1444" s="29"/>
      <c r="F1444" s="29"/>
      <c r="G1444" s="29"/>
    </row>
    <row r="1445" spans="1:7" x14ac:dyDescent="0.3">
      <c r="A1445" s="26"/>
      <c r="B1445" s="26"/>
      <c r="C1445" s="29"/>
      <c r="D1445" s="29"/>
      <c r="E1445" s="29"/>
      <c r="F1445" s="29"/>
      <c r="G1445" s="29"/>
    </row>
    <row r="1446" spans="1:7" x14ac:dyDescent="0.3">
      <c r="A1446" s="26"/>
      <c r="B1446" s="26"/>
      <c r="C1446" s="29"/>
      <c r="D1446" s="29"/>
      <c r="E1446" s="29"/>
      <c r="F1446" s="29"/>
      <c r="G1446" s="29"/>
    </row>
    <row r="1447" spans="1:7" x14ac:dyDescent="0.3">
      <c r="A1447" s="26"/>
      <c r="B1447" s="26"/>
      <c r="C1447" s="29"/>
      <c r="D1447" s="29"/>
      <c r="E1447" s="29"/>
      <c r="F1447" s="29"/>
      <c r="G1447" s="29"/>
    </row>
    <row r="1448" spans="1:7" x14ac:dyDescent="0.3">
      <c r="A1448" s="26"/>
      <c r="B1448" s="26"/>
      <c r="C1448" s="29"/>
      <c r="D1448" s="29"/>
      <c r="E1448" s="29"/>
      <c r="F1448" s="29"/>
      <c r="G1448" s="29"/>
    </row>
    <row r="1449" spans="1:7" x14ac:dyDescent="0.3">
      <c r="A1449" s="26"/>
      <c r="B1449" s="26"/>
      <c r="C1449" s="29"/>
      <c r="D1449" s="29"/>
      <c r="E1449" s="29"/>
      <c r="F1449" s="29"/>
      <c r="G1449" s="29"/>
    </row>
    <row r="1450" spans="1:7" x14ac:dyDescent="0.3">
      <c r="A1450" s="26"/>
      <c r="B1450" s="26"/>
      <c r="C1450" s="29"/>
      <c r="D1450" s="29"/>
      <c r="E1450" s="29"/>
      <c r="F1450" s="29"/>
      <c r="G1450" s="29"/>
    </row>
    <row r="1451" spans="1:7" x14ac:dyDescent="0.3">
      <c r="A1451" s="26"/>
      <c r="B1451" s="26"/>
      <c r="C1451" s="29"/>
      <c r="D1451" s="29"/>
      <c r="E1451" s="29"/>
      <c r="F1451" s="29"/>
      <c r="G1451" s="29"/>
    </row>
    <row r="1452" spans="1:7" x14ac:dyDescent="0.3">
      <c r="A1452" s="26"/>
      <c r="B1452" s="26"/>
      <c r="C1452" s="29"/>
      <c r="D1452" s="29"/>
      <c r="E1452" s="29"/>
      <c r="F1452" s="29"/>
      <c r="G1452" s="29"/>
    </row>
    <row r="1453" spans="1:7" x14ac:dyDescent="0.3">
      <c r="A1453" s="26"/>
      <c r="B1453" s="26"/>
      <c r="C1453" s="29"/>
      <c r="D1453" s="29"/>
      <c r="E1453" s="29"/>
      <c r="F1453" s="29"/>
      <c r="G1453" s="29"/>
    </row>
    <row r="1454" spans="1:7" x14ac:dyDescent="0.3">
      <c r="A1454" s="26"/>
      <c r="B1454" s="26"/>
      <c r="C1454" s="29"/>
      <c r="D1454" s="29"/>
      <c r="E1454" s="29"/>
      <c r="F1454" s="29"/>
      <c r="G1454" s="29"/>
    </row>
    <row r="1455" spans="1:7" x14ac:dyDescent="0.3">
      <c r="A1455" s="26"/>
      <c r="B1455" s="26"/>
      <c r="C1455" s="29"/>
      <c r="D1455" s="29"/>
      <c r="E1455" s="29"/>
      <c r="F1455" s="29"/>
      <c r="G1455" s="29"/>
    </row>
    <row r="1456" spans="1:7" x14ac:dyDescent="0.3">
      <c r="A1456" s="26"/>
      <c r="B1456" s="26"/>
      <c r="C1456" s="29"/>
      <c r="D1456" s="29"/>
      <c r="E1456" s="29"/>
      <c r="F1456" s="29"/>
      <c r="G1456" s="29"/>
    </row>
    <row r="1457" spans="1:7" x14ac:dyDescent="0.3">
      <c r="A1457" s="26"/>
      <c r="B1457" s="26"/>
      <c r="C1457" s="29"/>
      <c r="D1457" s="29"/>
      <c r="E1457" s="29"/>
      <c r="F1457" s="29"/>
      <c r="G1457" s="29"/>
    </row>
    <row r="1458" spans="1:7" x14ac:dyDescent="0.3">
      <c r="A1458" s="26"/>
      <c r="B1458" s="26"/>
      <c r="C1458" s="29"/>
      <c r="D1458" s="29"/>
      <c r="E1458" s="29"/>
      <c r="F1458" s="29"/>
      <c r="G1458" s="29"/>
    </row>
    <row r="1459" spans="1:7" x14ac:dyDescent="0.3">
      <c r="A1459" s="26"/>
      <c r="B1459" s="26"/>
      <c r="C1459" s="29"/>
      <c r="D1459" s="29"/>
      <c r="E1459" s="29"/>
      <c r="F1459" s="29"/>
      <c r="G1459" s="29"/>
    </row>
    <row r="1460" spans="1:7" x14ac:dyDescent="0.3">
      <c r="A1460" s="26"/>
      <c r="B1460" s="26"/>
      <c r="C1460" s="29"/>
      <c r="D1460" s="29"/>
      <c r="E1460" s="29"/>
      <c r="F1460" s="29"/>
      <c r="G1460" s="29"/>
    </row>
    <row r="1461" spans="1:7" x14ac:dyDescent="0.3">
      <c r="A1461" s="26"/>
      <c r="B1461" s="26"/>
      <c r="C1461" s="29"/>
      <c r="D1461" s="29"/>
      <c r="E1461" s="29"/>
      <c r="F1461" s="29"/>
      <c r="G1461" s="29"/>
    </row>
    <row r="1462" spans="1:7" x14ac:dyDescent="0.3">
      <c r="A1462" s="26"/>
      <c r="B1462" s="26"/>
      <c r="C1462" s="29"/>
      <c r="D1462" s="29"/>
      <c r="E1462" s="29"/>
      <c r="F1462" s="29"/>
      <c r="G1462" s="29"/>
    </row>
    <row r="1463" spans="1:7" x14ac:dyDescent="0.3">
      <c r="A1463" s="26"/>
      <c r="B1463" s="26"/>
      <c r="C1463" s="29"/>
      <c r="D1463" s="29"/>
      <c r="E1463" s="29"/>
      <c r="F1463" s="29"/>
      <c r="G1463" s="29"/>
    </row>
    <row r="1464" spans="1:7" x14ac:dyDescent="0.3">
      <c r="A1464" s="26"/>
      <c r="B1464" s="26"/>
      <c r="C1464" s="29"/>
      <c r="D1464" s="29"/>
      <c r="E1464" s="29"/>
      <c r="F1464" s="29"/>
      <c r="G1464" s="29"/>
    </row>
    <row r="1465" spans="1:7" x14ac:dyDescent="0.3">
      <c r="A1465" s="26"/>
      <c r="B1465" s="26"/>
      <c r="C1465" s="29"/>
      <c r="D1465" s="29"/>
      <c r="E1465" s="29"/>
      <c r="F1465" s="29"/>
      <c r="G1465" s="29"/>
    </row>
    <row r="1466" spans="1:7" x14ac:dyDescent="0.3">
      <c r="A1466" s="26"/>
      <c r="B1466" s="26"/>
      <c r="C1466" s="29"/>
      <c r="D1466" s="29"/>
      <c r="E1466" s="29"/>
      <c r="F1466" s="29"/>
      <c r="G1466" s="29"/>
    </row>
    <row r="1467" spans="1:7" x14ac:dyDescent="0.3">
      <c r="A1467" s="26"/>
      <c r="B1467" s="26"/>
      <c r="C1467" s="29"/>
      <c r="D1467" s="29"/>
      <c r="E1467" s="29"/>
      <c r="F1467" s="29"/>
      <c r="G1467" s="29"/>
    </row>
    <row r="1468" spans="1:7" x14ac:dyDescent="0.3">
      <c r="A1468" s="26"/>
      <c r="B1468" s="26"/>
      <c r="C1468" s="29"/>
      <c r="D1468" s="29"/>
      <c r="E1468" s="29"/>
      <c r="F1468" s="29"/>
      <c r="G1468" s="29"/>
    </row>
    <row r="1469" spans="1:7" x14ac:dyDescent="0.3">
      <c r="A1469" s="26"/>
      <c r="B1469" s="26"/>
      <c r="C1469" s="29"/>
      <c r="D1469" s="29"/>
      <c r="E1469" s="29"/>
      <c r="F1469" s="29"/>
      <c r="G1469" s="29"/>
    </row>
    <row r="1470" spans="1:7" x14ac:dyDescent="0.3">
      <c r="A1470" s="26"/>
      <c r="B1470" s="26"/>
      <c r="C1470" s="29"/>
      <c r="D1470" s="29"/>
      <c r="E1470" s="29"/>
      <c r="F1470" s="29"/>
      <c r="G1470" s="29"/>
    </row>
    <row r="1471" spans="1:7" x14ac:dyDescent="0.3">
      <c r="A1471" s="26"/>
      <c r="B1471" s="26"/>
      <c r="C1471" s="29"/>
      <c r="D1471" s="29"/>
      <c r="E1471" s="29"/>
      <c r="F1471" s="29"/>
      <c r="G1471" s="29"/>
    </row>
    <row r="1472" spans="1:7" x14ac:dyDescent="0.3">
      <c r="A1472" s="26"/>
      <c r="B1472" s="26"/>
      <c r="C1472" s="29"/>
      <c r="D1472" s="29"/>
      <c r="E1472" s="29"/>
      <c r="F1472" s="29"/>
      <c r="G1472" s="29"/>
    </row>
    <row r="1473" spans="1:7" x14ac:dyDescent="0.3">
      <c r="A1473" s="26"/>
      <c r="B1473" s="26"/>
      <c r="C1473" s="29"/>
      <c r="D1473" s="29"/>
      <c r="E1473" s="29"/>
      <c r="F1473" s="29"/>
      <c r="G1473" s="29"/>
    </row>
    <row r="1474" spans="1:7" x14ac:dyDescent="0.3">
      <c r="A1474" s="26"/>
      <c r="B1474" s="26"/>
      <c r="C1474" s="29"/>
      <c r="D1474" s="29"/>
      <c r="E1474" s="29"/>
      <c r="F1474" s="29"/>
      <c r="G1474" s="29"/>
    </row>
    <row r="1475" spans="1:7" x14ac:dyDescent="0.3">
      <c r="A1475" s="26"/>
      <c r="B1475" s="26"/>
      <c r="C1475" s="29"/>
      <c r="D1475" s="29"/>
      <c r="E1475" s="29"/>
      <c r="F1475" s="29"/>
      <c r="G1475" s="29"/>
    </row>
    <row r="1476" spans="1:7" x14ac:dyDescent="0.3">
      <c r="A1476" s="26"/>
      <c r="B1476" s="26"/>
      <c r="C1476" s="29"/>
      <c r="D1476" s="29"/>
      <c r="E1476" s="29"/>
      <c r="F1476" s="29"/>
      <c r="G1476" s="29"/>
    </row>
    <row r="1477" spans="1:7" x14ac:dyDescent="0.3">
      <c r="A1477" s="26"/>
      <c r="B1477" s="26"/>
      <c r="C1477" s="29"/>
      <c r="D1477" s="29"/>
      <c r="E1477" s="29"/>
      <c r="F1477" s="29"/>
      <c r="G1477" s="29"/>
    </row>
    <row r="1478" spans="1:7" x14ac:dyDescent="0.3">
      <c r="A1478" s="26"/>
      <c r="B1478" s="26"/>
      <c r="C1478" s="29"/>
      <c r="D1478" s="29"/>
      <c r="E1478" s="29"/>
      <c r="F1478" s="29"/>
      <c r="G1478" s="29"/>
    </row>
    <row r="1479" spans="1:7" x14ac:dyDescent="0.3">
      <c r="A1479" s="26"/>
      <c r="B1479" s="26"/>
      <c r="C1479" s="29"/>
      <c r="D1479" s="29"/>
      <c r="E1479" s="29"/>
      <c r="F1479" s="29"/>
      <c r="G1479" s="29"/>
    </row>
    <row r="1480" spans="1:7" x14ac:dyDescent="0.3">
      <c r="A1480" s="26"/>
      <c r="B1480" s="26"/>
      <c r="C1480" s="29"/>
      <c r="D1480" s="29"/>
      <c r="E1480" s="29"/>
      <c r="F1480" s="29"/>
      <c r="G1480" s="29"/>
    </row>
    <row r="1481" spans="1:7" x14ac:dyDescent="0.3">
      <c r="A1481" s="26"/>
      <c r="B1481" s="26"/>
      <c r="C1481" s="29"/>
      <c r="D1481" s="29"/>
      <c r="E1481" s="29"/>
      <c r="F1481" s="29"/>
      <c r="G1481" s="29"/>
    </row>
    <row r="1482" spans="1:7" x14ac:dyDescent="0.3">
      <c r="A1482" s="26"/>
      <c r="B1482" s="26"/>
      <c r="C1482" s="29"/>
      <c r="D1482" s="29"/>
      <c r="E1482" s="29"/>
      <c r="F1482" s="29"/>
      <c r="G1482" s="29"/>
    </row>
    <row r="1483" spans="1:7" x14ac:dyDescent="0.3">
      <c r="A1483" s="26"/>
      <c r="B1483" s="26"/>
      <c r="C1483" s="29"/>
      <c r="D1483" s="29"/>
      <c r="E1483" s="29"/>
      <c r="F1483" s="29"/>
      <c r="G1483" s="29"/>
    </row>
    <row r="1484" spans="1:7" x14ac:dyDescent="0.3">
      <c r="A1484" s="26"/>
      <c r="B1484" s="26"/>
      <c r="C1484" s="29"/>
      <c r="D1484" s="29"/>
      <c r="E1484" s="29"/>
      <c r="F1484" s="29"/>
      <c r="G1484" s="29"/>
    </row>
    <row r="1485" spans="1:7" x14ac:dyDescent="0.3">
      <c r="A1485" s="26"/>
      <c r="B1485" s="26"/>
      <c r="C1485" s="29"/>
      <c r="D1485" s="29"/>
      <c r="E1485" s="29"/>
      <c r="F1485" s="29"/>
      <c r="G1485" s="29"/>
    </row>
    <row r="1486" spans="1:7" x14ac:dyDescent="0.3">
      <c r="A1486" s="26"/>
      <c r="B1486" s="26"/>
      <c r="C1486" s="29"/>
      <c r="D1486" s="29"/>
      <c r="E1486" s="29"/>
      <c r="F1486" s="29"/>
      <c r="G1486" s="29"/>
    </row>
    <row r="1487" spans="1:7" x14ac:dyDescent="0.3">
      <c r="A1487" s="26"/>
      <c r="B1487" s="26"/>
      <c r="C1487" s="29"/>
      <c r="D1487" s="29"/>
      <c r="E1487" s="29"/>
      <c r="F1487" s="29"/>
      <c r="G1487" s="29"/>
    </row>
    <row r="1488" spans="1:7" x14ac:dyDescent="0.3">
      <c r="A1488" s="26"/>
      <c r="B1488" s="26"/>
      <c r="C1488" s="29"/>
      <c r="D1488" s="29"/>
      <c r="E1488" s="29"/>
      <c r="F1488" s="29"/>
      <c r="G1488" s="29"/>
    </row>
    <row r="1489" spans="1:7" x14ac:dyDescent="0.3">
      <c r="A1489" s="26"/>
      <c r="B1489" s="26"/>
      <c r="C1489" s="29"/>
      <c r="D1489" s="29"/>
      <c r="E1489" s="29"/>
      <c r="F1489" s="29"/>
      <c r="G1489" s="29"/>
    </row>
    <row r="1490" spans="1:7" x14ac:dyDescent="0.3">
      <c r="A1490" s="26"/>
      <c r="B1490" s="26"/>
      <c r="C1490" s="29"/>
      <c r="D1490" s="29"/>
      <c r="E1490" s="29"/>
      <c r="F1490" s="29"/>
      <c r="G1490" s="29"/>
    </row>
    <row r="1491" spans="1:7" x14ac:dyDescent="0.3">
      <c r="A1491" s="26"/>
      <c r="B1491" s="26"/>
      <c r="C1491" s="29"/>
      <c r="D1491" s="29"/>
      <c r="E1491" s="29"/>
      <c r="F1491" s="29"/>
      <c r="G1491" s="29"/>
    </row>
    <row r="1492" spans="1:7" x14ac:dyDescent="0.3">
      <c r="A1492" s="26"/>
      <c r="B1492" s="26"/>
      <c r="C1492" s="29"/>
      <c r="D1492" s="29"/>
      <c r="E1492" s="29"/>
      <c r="F1492" s="29"/>
      <c r="G1492" s="29"/>
    </row>
    <row r="1493" spans="1:7" x14ac:dyDescent="0.3">
      <c r="A1493" s="26"/>
      <c r="B1493" s="26"/>
      <c r="C1493" s="29"/>
      <c r="D1493" s="29"/>
      <c r="E1493" s="29"/>
      <c r="F1493" s="29"/>
      <c r="G1493" s="29"/>
    </row>
    <row r="1494" spans="1:7" x14ac:dyDescent="0.3">
      <c r="A1494" s="26"/>
      <c r="B1494" s="26"/>
      <c r="C1494" s="29"/>
      <c r="D1494" s="29"/>
      <c r="E1494" s="29"/>
      <c r="F1494" s="29"/>
      <c r="G1494" s="29"/>
    </row>
    <row r="1495" spans="1:7" x14ac:dyDescent="0.3">
      <c r="A1495" s="26"/>
      <c r="B1495" s="26"/>
      <c r="C1495" s="29"/>
      <c r="D1495" s="29"/>
      <c r="E1495" s="29"/>
      <c r="F1495" s="29"/>
      <c r="G1495" s="29"/>
    </row>
    <row r="1496" spans="1:7" x14ac:dyDescent="0.3">
      <c r="A1496" s="26"/>
      <c r="B1496" s="26"/>
      <c r="C1496" s="29"/>
      <c r="D1496" s="29"/>
      <c r="E1496" s="29"/>
      <c r="F1496" s="29"/>
      <c r="G1496" s="29"/>
    </row>
    <row r="1497" spans="1:7" x14ac:dyDescent="0.3">
      <c r="A1497" s="26"/>
      <c r="B1497" s="26"/>
      <c r="C1497" s="29"/>
      <c r="D1497" s="29"/>
      <c r="E1497" s="29"/>
      <c r="F1497" s="29"/>
      <c r="G1497" s="29"/>
    </row>
    <row r="1498" spans="1:7" x14ac:dyDescent="0.3">
      <c r="A1498" s="26"/>
      <c r="B1498" s="26"/>
      <c r="C1498" s="29"/>
      <c r="D1498" s="29"/>
      <c r="E1498" s="29"/>
      <c r="F1498" s="29"/>
      <c r="G1498" s="29"/>
    </row>
    <row r="1499" spans="1:7" x14ac:dyDescent="0.3">
      <c r="A1499" s="26"/>
      <c r="B1499" s="26"/>
      <c r="C1499" s="29"/>
      <c r="D1499" s="29"/>
      <c r="E1499" s="29"/>
      <c r="F1499" s="29"/>
      <c r="G1499" s="29"/>
    </row>
    <row r="1500" spans="1:7" x14ac:dyDescent="0.3">
      <c r="A1500" s="26"/>
      <c r="B1500" s="26"/>
      <c r="C1500" s="29"/>
      <c r="D1500" s="29"/>
      <c r="E1500" s="29"/>
      <c r="F1500" s="29"/>
      <c r="G1500" s="29"/>
    </row>
    <row r="1501" spans="1:7" x14ac:dyDescent="0.3">
      <c r="A1501" s="26"/>
      <c r="B1501" s="26"/>
      <c r="C1501" s="29"/>
      <c r="D1501" s="29"/>
      <c r="E1501" s="29"/>
      <c r="F1501" s="29"/>
      <c r="G1501" s="29"/>
    </row>
    <row r="1502" spans="1:7" x14ac:dyDescent="0.3">
      <c r="A1502" s="26"/>
      <c r="B1502" s="26"/>
      <c r="C1502" s="29"/>
      <c r="D1502" s="29"/>
      <c r="E1502" s="29"/>
      <c r="F1502" s="29"/>
      <c r="G1502" s="29"/>
    </row>
    <row r="1503" spans="1:7" x14ac:dyDescent="0.3">
      <c r="A1503" s="26"/>
      <c r="B1503" s="26"/>
      <c r="C1503" s="29"/>
      <c r="D1503" s="29"/>
      <c r="E1503" s="29"/>
      <c r="F1503" s="29"/>
      <c r="G1503" s="29"/>
    </row>
    <row r="1504" spans="1:7" x14ac:dyDescent="0.3">
      <c r="A1504" s="26"/>
      <c r="B1504" s="26"/>
      <c r="C1504" s="29"/>
      <c r="D1504" s="29"/>
      <c r="E1504" s="29"/>
      <c r="F1504" s="29"/>
      <c r="G1504" s="29"/>
    </row>
    <row r="1505" spans="1:7" x14ac:dyDescent="0.3">
      <c r="A1505" s="26"/>
      <c r="B1505" s="26"/>
      <c r="C1505" s="29"/>
      <c r="D1505" s="29"/>
      <c r="E1505" s="29"/>
      <c r="F1505" s="29"/>
      <c r="G1505" s="29"/>
    </row>
    <row r="1506" spans="1:7" x14ac:dyDescent="0.3">
      <c r="A1506" s="26"/>
      <c r="B1506" s="26"/>
      <c r="C1506" s="29"/>
      <c r="D1506" s="29"/>
      <c r="E1506" s="29"/>
      <c r="F1506" s="29"/>
      <c r="G1506" s="29"/>
    </row>
    <row r="1507" spans="1:7" x14ac:dyDescent="0.3">
      <c r="A1507" s="26"/>
      <c r="B1507" s="26"/>
      <c r="C1507" s="29"/>
      <c r="D1507" s="29"/>
      <c r="E1507" s="29"/>
      <c r="F1507" s="29"/>
      <c r="G1507" s="29"/>
    </row>
    <row r="1508" spans="1:7" x14ac:dyDescent="0.3">
      <c r="A1508" s="26"/>
      <c r="B1508" s="26"/>
      <c r="C1508" s="29"/>
      <c r="D1508" s="29"/>
      <c r="E1508" s="29"/>
      <c r="F1508" s="29"/>
      <c r="G1508" s="29"/>
    </row>
    <row r="1509" spans="1:7" x14ac:dyDescent="0.3">
      <c r="A1509" s="26"/>
      <c r="B1509" s="26"/>
      <c r="C1509" s="29"/>
      <c r="D1509" s="29"/>
      <c r="E1509" s="29"/>
      <c r="F1509" s="29"/>
      <c r="G1509" s="29"/>
    </row>
    <row r="1510" spans="1:7" x14ac:dyDescent="0.3">
      <c r="A1510" s="26"/>
      <c r="B1510" s="26"/>
      <c r="C1510" s="29"/>
      <c r="D1510" s="29"/>
      <c r="E1510" s="29"/>
      <c r="F1510" s="29"/>
      <c r="G1510" s="29"/>
    </row>
    <row r="1511" spans="1:7" x14ac:dyDescent="0.3">
      <c r="A1511" s="26"/>
      <c r="B1511" s="26"/>
      <c r="C1511" s="29"/>
      <c r="D1511" s="29"/>
      <c r="E1511" s="29"/>
      <c r="F1511" s="29"/>
      <c r="G1511" s="29"/>
    </row>
    <row r="1512" spans="1:7" x14ac:dyDescent="0.3">
      <c r="A1512" s="26"/>
      <c r="B1512" s="26"/>
      <c r="C1512" s="29"/>
      <c r="D1512" s="29"/>
      <c r="E1512" s="29"/>
      <c r="F1512" s="29"/>
      <c r="G1512" s="29"/>
    </row>
    <row r="1513" spans="1:7" x14ac:dyDescent="0.3">
      <c r="A1513" s="26"/>
      <c r="B1513" s="26"/>
      <c r="C1513" s="29"/>
      <c r="D1513" s="29"/>
      <c r="E1513" s="29"/>
      <c r="F1513" s="29"/>
      <c r="G1513" s="29"/>
    </row>
    <row r="1514" spans="1:7" x14ac:dyDescent="0.3">
      <c r="A1514" s="26"/>
      <c r="B1514" s="26"/>
      <c r="C1514" s="29"/>
      <c r="D1514" s="29"/>
      <c r="E1514" s="29"/>
      <c r="F1514" s="29"/>
      <c r="G1514" s="29"/>
    </row>
    <row r="1515" spans="1:7" x14ac:dyDescent="0.3">
      <c r="A1515" s="26"/>
      <c r="B1515" s="26"/>
      <c r="C1515" s="29"/>
      <c r="D1515" s="29"/>
      <c r="E1515" s="29"/>
      <c r="F1515" s="29"/>
      <c r="G1515" s="29"/>
    </row>
    <row r="1516" spans="1:7" x14ac:dyDescent="0.3">
      <c r="A1516" s="26"/>
      <c r="B1516" s="26"/>
      <c r="C1516" s="29"/>
      <c r="D1516" s="29"/>
      <c r="E1516" s="29"/>
      <c r="F1516" s="29"/>
      <c r="G1516" s="29"/>
    </row>
    <row r="1517" spans="1:7" x14ac:dyDescent="0.3">
      <c r="A1517" s="26"/>
      <c r="B1517" s="26"/>
      <c r="C1517" s="29"/>
      <c r="D1517" s="29"/>
      <c r="E1517" s="29"/>
      <c r="F1517" s="29"/>
      <c r="G1517" s="29"/>
    </row>
    <row r="1518" spans="1:7" x14ac:dyDescent="0.3">
      <c r="A1518" s="26"/>
      <c r="B1518" s="26"/>
      <c r="C1518" s="29"/>
      <c r="D1518" s="29"/>
      <c r="E1518" s="29"/>
      <c r="F1518" s="29"/>
      <c r="G1518" s="29"/>
    </row>
    <row r="1519" spans="1:7" x14ac:dyDescent="0.3">
      <c r="A1519" s="26"/>
      <c r="B1519" s="26"/>
      <c r="C1519" s="29"/>
      <c r="D1519" s="29"/>
      <c r="E1519" s="29"/>
      <c r="F1519" s="29"/>
      <c r="G1519" s="29"/>
    </row>
    <row r="1520" spans="1:7" x14ac:dyDescent="0.3">
      <c r="A1520" s="26"/>
      <c r="B1520" s="26"/>
      <c r="C1520" s="29"/>
      <c r="D1520" s="29"/>
      <c r="E1520" s="29"/>
      <c r="F1520" s="29"/>
      <c r="G1520" s="29"/>
    </row>
    <row r="1521" spans="1:7" x14ac:dyDescent="0.3">
      <c r="A1521" s="26"/>
      <c r="B1521" s="26"/>
      <c r="C1521" s="29"/>
      <c r="D1521" s="29"/>
      <c r="E1521" s="29"/>
      <c r="F1521" s="29"/>
      <c r="G1521" s="29"/>
    </row>
    <row r="1522" spans="1:7" x14ac:dyDescent="0.3">
      <c r="A1522" s="26"/>
      <c r="B1522" s="26"/>
      <c r="C1522" s="29"/>
      <c r="D1522" s="29"/>
      <c r="E1522" s="29"/>
      <c r="F1522" s="29"/>
      <c r="G1522" s="29"/>
    </row>
    <row r="1523" spans="1:7" x14ac:dyDescent="0.3">
      <c r="A1523" s="26"/>
      <c r="B1523" s="26"/>
      <c r="C1523" s="29"/>
      <c r="D1523" s="29"/>
      <c r="E1523" s="29"/>
      <c r="F1523" s="29"/>
      <c r="G1523" s="29"/>
    </row>
    <row r="1524" spans="1:7" x14ac:dyDescent="0.3">
      <c r="A1524" s="26"/>
      <c r="B1524" s="26"/>
      <c r="C1524" s="29"/>
      <c r="D1524" s="29"/>
      <c r="E1524" s="29"/>
      <c r="F1524" s="29"/>
      <c r="G1524" s="29"/>
    </row>
    <row r="1525" spans="1:7" x14ac:dyDescent="0.3">
      <c r="A1525" s="26"/>
      <c r="B1525" s="26"/>
      <c r="C1525" s="29"/>
      <c r="D1525" s="29"/>
      <c r="E1525" s="29"/>
      <c r="F1525" s="29"/>
      <c r="G1525" s="29"/>
    </row>
    <row r="1526" spans="1:7" x14ac:dyDescent="0.3">
      <c r="A1526" s="26"/>
      <c r="B1526" s="26"/>
      <c r="C1526" s="29"/>
      <c r="D1526" s="29"/>
      <c r="E1526" s="29"/>
      <c r="F1526" s="29"/>
      <c r="G1526" s="29"/>
    </row>
    <row r="1527" spans="1:7" x14ac:dyDescent="0.3">
      <c r="A1527" s="26"/>
      <c r="B1527" s="26"/>
      <c r="C1527" s="29"/>
      <c r="D1527" s="29"/>
      <c r="E1527" s="29"/>
      <c r="F1527" s="29"/>
      <c r="G1527" s="29"/>
    </row>
    <row r="1528" spans="1:7" x14ac:dyDescent="0.3">
      <c r="A1528" s="26"/>
      <c r="B1528" s="26"/>
      <c r="C1528" s="29"/>
      <c r="D1528" s="29"/>
      <c r="E1528" s="29"/>
      <c r="F1528" s="29"/>
      <c r="G1528" s="29"/>
    </row>
    <row r="1529" spans="1:7" x14ac:dyDescent="0.3">
      <c r="A1529" s="26"/>
      <c r="B1529" s="26"/>
      <c r="C1529" s="29"/>
      <c r="D1529" s="29"/>
      <c r="E1529" s="29"/>
      <c r="F1529" s="29"/>
      <c r="G1529" s="29"/>
    </row>
    <row r="1530" spans="1:7" x14ac:dyDescent="0.3">
      <c r="A1530" s="26"/>
      <c r="B1530" s="26"/>
      <c r="C1530" s="29"/>
      <c r="D1530" s="29"/>
      <c r="E1530" s="29"/>
      <c r="F1530" s="29"/>
      <c r="G1530" s="29"/>
    </row>
    <row r="1531" spans="1:7" x14ac:dyDescent="0.3">
      <c r="A1531" s="26"/>
      <c r="B1531" s="26"/>
      <c r="C1531" s="29"/>
      <c r="D1531" s="29"/>
      <c r="E1531" s="29"/>
      <c r="F1531" s="29"/>
      <c r="G1531" s="29"/>
    </row>
    <row r="1532" spans="1:7" x14ac:dyDescent="0.3">
      <c r="A1532" s="26"/>
      <c r="B1532" s="26"/>
      <c r="C1532" s="29"/>
      <c r="D1532" s="29"/>
      <c r="E1532" s="29"/>
      <c r="F1532" s="29"/>
      <c r="G1532" s="29"/>
    </row>
    <row r="1533" spans="1:7" x14ac:dyDescent="0.3">
      <c r="A1533" s="26"/>
      <c r="B1533" s="26"/>
      <c r="C1533" s="29"/>
      <c r="D1533" s="29"/>
      <c r="E1533" s="29"/>
      <c r="F1533" s="29"/>
      <c r="G1533" s="29"/>
    </row>
    <row r="1534" spans="1:7" x14ac:dyDescent="0.3">
      <c r="A1534" s="26"/>
      <c r="B1534" s="26"/>
      <c r="C1534" s="29"/>
      <c r="D1534" s="29"/>
      <c r="E1534" s="29"/>
      <c r="F1534" s="29"/>
      <c r="G1534" s="29"/>
    </row>
    <row r="1535" spans="1:7" x14ac:dyDescent="0.3">
      <c r="A1535" s="26"/>
      <c r="B1535" s="26"/>
      <c r="C1535" s="29"/>
      <c r="D1535" s="29"/>
      <c r="E1535" s="29"/>
      <c r="F1535" s="29"/>
      <c r="G1535" s="29"/>
    </row>
    <row r="1536" spans="1:7" x14ac:dyDescent="0.3">
      <c r="A1536" s="26"/>
      <c r="B1536" s="26"/>
      <c r="C1536" s="29"/>
      <c r="D1536" s="29"/>
      <c r="E1536" s="29"/>
      <c r="F1536" s="29"/>
      <c r="G1536" s="29"/>
    </row>
    <row r="1537" spans="1:7" x14ac:dyDescent="0.3">
      <c r="A1537" s="26"/>
      <c r="B1537" s="26"/>
      <c r="C1537" s="29"/>
      <c r="D1537" s="29"/>
      <c r="E1537" s="29"/>
      <c r="F1537" s="29"/>
      <c r="G1537" s="29"/>
    </row>
    <row r="1538" spans="1:7" x14ac:dyDescent="0.3">
      <c r="A1538" s="26"/>
      <c r="B1538" s="26"/>
      <c r="C1538" s="29"/>
      <c r="D1538" s="29"/>
      <c r="E1538" s="29"/>
      <c r="F1538" s="29"/>
      <c r="G1538" s="29"/>
    </row>
    <row r="1539" spans="1:7" x14ac:dyDescent="0.3">
      <c r="A1539" s="26"/>
      <c r="B1539" s="26"/>
      <c r="C1539" s="29"/>
      <c r="D1539" s="29"/>
      <c r="E1539" s="29"/>
      <c r="F1539" s="29"/>
      <c r="G1539" s="29"/>
    </row>
    <row r="1540" spans="1:7" x14ac:dyDescent="0.3">
      <c r="A1540" s="26"/>
      <c r="B1540" s="26"/>
      <c r="C1540" s="29"/>
      <c r="D1540" s="29"/>
      <c r="E1540" s="29"/>
      <c r="F1540" s="29"/>
      <c r="G1540" s="29"/>
    </row>
    <row r="1541" spans="1:7" x14ac:dyDescent="0.3">
      <c r="A1541" s="26"/>
      <c r="B1541" s="26"/>
      <c r="C1541" s="29"/>
      <c r="D1541" s="29"/>
      <c r="E1541" s="29"/>
      <c r="F1541" s="29"/>
      <c r="G1541" s="29"/>
    </row>
    <row r="1542" spans="1:7" x14ac:dyDescent="0.3">
      <c r="A1542" s="26"/>
      <c r="B1542" s="26"/>
      <c r="C1542" s="29"/>
      <c r="D1542" s="29"/>
      <c r="E1542" s="29"/>
      <c r="F1542" s="29"/>
      <c r="G1542" s="29"/>
    </row>
    <row r="1543" spans="1:7" x14ac:dyDescent="0.3">
      <c r="A1543" s="26"/>
      <c r="B1543" s="26"/>
      <c r="C1543" s="29"/>
      <c r="D1543" s="29"/>
      <c r="E1543" s="29"/>
      <c r="F1543" s="29"/>
      <c r="G1543" s="29"/>
    </row>
    <row r="1544" spans="1:7" x14ac:dyDescent="0.3">
      <c r="A1544" s="26"/>
      <c r="B1544" s="26"/>
      <c r="C1544" s="29"/>
      <c r="D1544" s="29"/>
      <c r="E1544" s="29"/>
      <c r="F1544" s="29"/>
      <c r="G1544" s="29"/>
    </row>
    <row r="1545" spans="1:7" x14ac:dyDescent="0.3">
      <c r="A1545" s="26"/>
      <c r="B1545" s="26"/>
      <c r="C1545" s="29"/>
      <c r="D1545" s="29"/>
      <c r="E1545" s="29"/>
      <c r="F1545" s="29"/>
      <c r="G1545" s="29"/>
    </row>
    <row r="1546" spans="1:7" x14ac:dyDescent="0.3">
      <c r="A1546" s="26"/>
      <c r="B1546" s="26"/>
      <c r="C1546" s="29"/>
      <c r="D1546" s="29"/>
      <c r="E1546" s="29"/>
      <c r="F1546" s="29"/>
      <c r="G1546" s="29"/>
    </row>
    <row r="1547" spans="1:7" x14ac:dyDescent="0.3">
      <c r="A1547" s="26"/>
      <c r="B1547" s="26"/>
      <c r="C1547" s="29"/>
      <c r="D1547" s="29"/>
      <c r="E1547" s="29"/>
      <c r="F1547" s="29"/>
      <c r="G1547" s="29"/>
    </row>
    <row r="1548" spans="1:7" x14ac:dyDescent="0.3">
      <c r="A1548" s="26"/>
      <c r="B1548" s="26"/>
      <c r="C1548" s="29"/>
      <c r="D1548" s="29"/>
      <c r="E1548" s="29"/>
      <c r="F1548" s="29"/>
      <c r="G1548" s="29"/>
    </row>
    <row r="1549" spans="1:7" x14ac:dyDescent="0.3">
      <c r="A1549" s="26"/>
      <c r="B1549" s="26"/>
      <c r="C1549" s="29"/>
      <c r="D1549" s="29"/>
      <c r="E1549" s="29"/>
      <c r="F1549" s="29"/>
      <c r="G1549" s="29"/>
    </row>
    <row r="1550" spans="1:7" x14ac:dyDescent="0.3">
      <c r="A1550" s="26"/>
      <c r="B1550" s="26"/>
      <c r="C1550" s="29"/>
      <c r="D1550" s="29"/>
      <c r="E1550" s="29"/>
      <c r="F1550" s="29"/>
      <c r="G1550" s="29"/>
    </row>
    <row r="1551" spans="1:7" x14ac:dyDescent="0.3">
      <c r="A1551" s="26"/>
      <c r="B1551" s="26"/>
      <c r="C1551" s="29"/>
      <c r="D1551" s="29"/>
      <c r="E1551" s="29"/>
      <c r="F1551" s="29"/>
      <c r="G1551" s="29"/>
    </row>
    <row r="1552" spans="1:7" x14ac:dyDescent="0.3">
      <c r="A1552" s="26"/>
      <c r="B1552" s="26"/>
      <c r="C1552" s="29"/>
      <c r="D1552" s="29"/>
      <c r="E1552" s="29"/>
      <c r="F1552" s="29"/>
      <c r="G1552" s="29"/>
    </row>
    <row r="1553" spans="1:7" x14ac:dyDescent="0.3">
      <c r="A1553" s="26"/>
      <c r="B1553" s="26"/>
      <c r="C1553" s="29"/>
      <c r="D1553" s="29"/>
      <c r="E1553" s="29"/>
      <c r="F1553" s="29"/>
      <c r="G1553" s="29"/>
    </row>
    <row r="1554" spans="1:7" x14ac:dyDescent="0.3">
      <c r="A1554" s="26"/>
      <c r="B1554" s="26"/>
      <c r="C1554" s="29"/>
      <c r="D1554" s="29"/>
      <c r="E1554" s="29"/>
      <c r="F1554" s="29"/>
      <c r="G1554" s="29"/>
    </row>
    <row r="1555" spans="1:7" x14ac:dyDescent="0.3">
      <c r="A1555" s="26"/>
      <c r="B1555" s="26"/>
      <c r="C1555" s="29"/>
      <c r="D1555" s="29"/>
      <c r="E1555" s="29"/>
      <c r="F1555" s="29"/>
      <c r="G1555" s="29"/>
    </row>
    <row r="1556" spans="1:7" x14ac:dyDescent="0.3">
      <c r="A1556" s="26"/>
      <c r="B1556" s="26"/>
      <c r="C1556" s="29"/>
      <c r="D1556" s="29"/>
      <c r="E1556" s="29"/>
      <c r="F1556" s="29"/>
      <c r="G1556" s="29"/>
    </row>
    <row r="1557" spans="1:7" x14ac:dyDescent="0.3">
      <c r="A1557" s="26"/>
      <c r="B1557" s="26"/>
      <c r="C1557" s="29"/>
      <c r="D1557" s="29"/>
      <c r="E1557" s="29"/>
      <c r="F1557" s="29"/>
      <c r="G1557" s="29"/>
    </row>
    <row r="1558" spans="1:7" x14ac:dyDescent="0.3">
      <c r="A1558" s="26"/>
      <c r="B1558" s="26"/>
      <c r="C1558" s="29"/>
      <c r="D1558" s="29"/>
      <c r="E1558" s="29"/>
      <c r="F1558" s="29"/>
      <c r="G1558" s="29"/>
    </row>
    <row r="1559" spans="1:7" x14ac:dyDescent="0.3">
      <c r="A1559" s="26"/>
      <c r="B1559" s="26"/>
      <c r="C1559" s="29"/>
      <c r="D1559" s="29"/>
      <c r="E1559" s="29"/>
      <c r="F1559" s="29"/>
      <c r="G1559" s="29"/>
    </row>
    <row r="1560" spans="1:7" x14ac:dyDescent="0.3">
      <c r="A1560" s="26"/>
      <c r="B1560" s="26"/>
      <c r="C1560" s="29"/>
      <c r="D1560" s="29"/>
      <c r="E1560" s="29"/>
      <c r="F1560" s="29"/>
      <c r="G1560" s="29"/>
    </row>
    <row r="1561" spans="1:7" x14ac:dyDescent="0.3">
      <c r="A1561" s="26"/>
      <c r="B1561" s="26"/>
      <c r="C1561" s="29"/>
      <c r="D1561" s="29"/>
      <c r="E1561" s="29"/>
      <c r="F1561" s="29"/>
      <c r="G1561" s="29"/>
    </row>
    <row r="1562" spans="1:7" x14ac:dyDescent="0.3">
      <c r="A1562" s="26"/>
      <c r="B1562" s="26"/>
      <c r="C1562" s="29"/>
      <c r="D1562" s="29"/>
      <c r="E1562" s="29"/>
      <c r="F1562" s="29"/>
      <c r="G1562" s="29"/>
    </row>
    <row r="1563" spans="1:7" x14ac:dyDescent="0.3">
      <c r="A1563" s="26"/>
      <c r="B1563" s="26"/>
      <c r="C1563" s="29"/>
      <c r="D1563" s="29"/>
      <c r="E1563" s="29"/>
      <c r="F1563" s="29"/>
      <c r="G1563" s="29"/>
    </row>
    <row r="1564" spans="1:7" x14ac:dyDescent="0.3">
      <c r="A1564" s="26"/>
      <c r="B1564" s="26"/>
      <c r="C1564" s="29"/>
      <c r="D1564" s="29"/>
      <c r="E1564" s="29"/>
      <c r="F1564" s="29"/>
      <c r="G1564" s="29"/>
    </row>
    <row r="1565" spans="1:7" x14ac:dyDescent="0.3">
      <c r="A1565" s="26"/>
      <c r="B1565" s="26"/>
      <c r="C1565" s="29"/>
      <c r="D1565" s="29"/>
      <c r="E1565" s="29"/>
      <c r="F1565" s="29"/>
      <c r="G1565" s="29"/>
    </row>
    <row r="1566" spans="1:7" x14ac:dyDescent="0.3">
      <c r="A1566" s="26"/>
      <c r="B1566" s="26"/>
      <c r="C1566" s="29"/>
      <c r="D1566" s="29"/>
      <c r="E1566" s="29"/>
      <c r="F1566" s="29"/>
      <c r="G1566" s="29"/>
    </row>
    <row r="1567" spans="1:7" x14ac:dyDescent="0.3">
      <c r="A1567" s="26"/>
      <c r="B1567" s="26"/>
      <c r="C1567" s="29"/>
      <c r="D1567" s="29"/>
      <c r="E1567" s="29"/>
      <c r="F1567" s="29"/>
      <c r="G1567" s="29"/>
    </row>
    <row r="1568" spans="1:7" x14ac:dyDescent="0.3">
      <c r="A1568" s="26"/>
      <c r="B1568" s="26"/>
      <c r="C1568" s="29"/>
      <c r="D1568" s="29"/>
      <c r="E1568" s="29"/>
      <c r="F1568" s="29"/>
      <c r="G1568" s="29"/>
    </row>
    <row r="1569" spans="1:7" x14ac:dyDescent="0.3">
      <c r="A1569" s="26"/>
      <c r="B1569" s="26"/>
      <c r="C1569" s="29"/>
      <c r="D1569" s="29"/>
      <c r="E1569" s="29"/>
      <c r="F1569" s="29"/>
      <c r="G1569" s="29"/>
    </row>
    <row r="1570" spans="1:7" x14ac:dyDescent="0.3">
      <c r="A1570" s="26"/>
      <c r="B1570" s="26"/>
      <c r="C1570" s="29"/>
      <c r="D1570" s="29"/>
      <c r="E1570" s="29"/>
      <c r="F1570" s="29"/>
      <c r="G1570" s="29"/>
    </row>
    <row r="1571" spans="1:7" x14ac:dyDescent="0.3">
      <c r="A1571" s="26"/>
      <c r="B1571" s="26"/>
      <c r="C1571" s="29"/>
      <c r="D1571" s="29"/>
      <c r="E1571" s="29"/>
      <c r="F1571" s="29"/>
      <c r="G1571" s="29"/>
    </row>
    <row r="1572" spans="1:7" x14ac:dyDescent="0.3">
      <c r="A1572" s="26"/>
      <c r="B1572" s="26"/>
      <c r="C1572" s="29"/>
      <c r="D1572" s="29"/>
      <c r="E1572" s="29"/>
      <c r="F1572" s="29"/>
      <c r="G1572" s="29"/>
    </row>
    <row r="1573" spans="1:7" x14ac:dyDescent="0.3">
      <c r="A1573" s="26"/>
      <c r="B1573" s="26"/>
      <c r="C1573" s="29"/>
      <c r="D1573" s="29"/>
      <c r="E1573" s="29"/>
      <c r="F1573" s="29"/>
      <c r="G1573" s="29"/>
    </row>
    <row r="1574" spans="1:7" x14ac:dyDescent="0.3">
      <c r="A1574" s="26"/>
      <c r="B1574" s="26"/>
      <c r="C1574" s="29"/>
      <c r="D1574" s="29"/>
      <c r="E1574" s="29"/>
      <c r="F1574" s="29"/>
      <c r="G1574" s="29"/>
    </row>
    <row r="1575" spans="1:7" x14ac:dyDescent="0.3">
      <c r="A1575" s="26"/>
      <c r="B1575" s="26"/>
      <c r="C1575" s="29"/>
      <c r="D1575" s="29"/>
      <c r="E1575" s="29"/>
      <c r="F1575" s="29"/>
      <c r="G1575" s="29"/>
    </row>
    <row r="1576" spans="1:7" x14ac:dyDescent="0.3">
      <c r="A1576" s="26"/>
      <c r="B1576" s="26"/>
      <c r="C1576" s="29"/>
      <c r="D1576" s="29"/>
      <c r="E1576" s="29"/>
      <c r="F1576" s="29"/>
      <c r="G1576" s="29"/>
    </row>
    <row r="1577" spans="1:7" x14ac:dyDescent="0.3">
      <c r="A1577" s="26"/>
      <c r="B1577" s="26"/>
      <c r="C1577" s="29"/>
      <c r="D1577" s="29"/>
      <c r="E1577" s="29"/>
      <c r="F1577" s="29"/>
      <c r="G1577" s="29"/>
    </row>
    <row r="1578" spans="1:7" x14ac:dyDescent="0.3">
      <c r="A1578" s="26"/>
      <c r="B1578" s="26"/>
      <c r="C1578" s="29"/>
      <c r="D1578" s="29"/>
      <c r="E1578" s="29"/>
      <c r="F1578" s="29"/>
      <c r="G1578" s="29"/>
    </row>
    <row r="1579" spans="1:7" x14ac:dyDescent="0.3">
      <c r="A1579" s="26"/>
      <c r="B1579" s="26"/>
      <c r="C1579" s="29"/>
      <c r="D1579" s="29"/>
      <c r="E1579" s="29"/>
      <c r="F1579" s="29"/>
      <c r="G1579" s="29"/>
    </row>
    <row r="1580" spans="1:7" x14ac:dyDescent="0.3">
      <c r="A1580" s="26"/>
      <c r="B1580" s="26"/>
      <c r="C1580" s="29"/>
      <c r="D1580" s="29"/>
      <c r="E1580" s="29"/>
      <c r="F1580" s="29"/>
      <c r="G1580" s="29"/>
    </row>
    <row r="1581" spans="1:7" x14ac:dyDescent="0.3">
      <c r="A1581" s="26"/>
      <c r="B1581" s="26"/>
      <c r="C1581" s="29"/>
      <c r="D1581" s="29"/>
      <c r="E1581" s="29"/>
      <c r="F1581" s="29"/>
      <c r="G1581" s="29"/>
    </row>
    <row r="1582" spans="1:7" x14ac:dyDescent="0.3">
      <c r="A1582" s="26"/>
      <c r="B1582" s="26"/>
      <c r="C1582" s="29"/>
      <c r="D1582" s="29"/>
      <c r="E1582" s="29"/>
      <c r="F1582" s="29"/>
      <c r="G1582" s="29"/>
    </row>
    <row r="1583" spans="1:7" x14ac:dyDescent="0.3">
      <c r="A1583" s="26"/>
      <c r="B1583" s="26"/>
      <c r="C1583" s="29"/>
      <c r="D1583" s="29"/>
      <c r="E1583" s="29"/>
      <c r="F1583" s="29"/>
      <c r="G1583" s="29"/>
    </row>
    <row r="1584" spans="1:7" x14ac:dyDescent="0.3">
      <c r="A1584" s="26"/>
      <c r="B1584" s="26"/>
      <c r="C1584" s="29"/>
      <c r="D1584" s="29"/>
      <c r="E1584" s="29"/>
      <c r="F1584" s="29"/>
      <c r="G1584" s="29"/>
    </row>
    <row r="1585" spans="1:7" x14ac:dyDescent="0.3">
      <c r="A1585" s="26"/>
      <c r="B1585" s="26"/>
      <c r="C1585" s="29"/>
      <c r="D1585" s="29"/>
      <c r="E1585" s="29"/>
      <c r="F1585" s="29"/>
      <c r="G1585" s="29"/>
    </row>
    <row r="1586" spans="1:7" x14ac:dyDescent="0.3">
      <c r="A1586" s="26"/>
      <c r="B1586" s="26"/>
      <c r="C1586" s="29"/>
      <c r="D1586" s="29"/>
      <c r="E1586" s="29"/>
      <c r="F1586" s="29"/>
      <c r="G1586" s="29"/>
    </row>
    <row r="1587" spans="1:7" x14ac:dyDescent="0.3">
      <c r="A1587" s="26"/>
      <c r="B1587" s="26"/>
      <c r="C1587" s="29"/>
      <c r="D1587" s="29"/>
      <c r="E1587" s="29"/>
      <c r="F1587" s="29"/>
      <c r="G1587" s="29"/>
    </row>
    <row r="1588" spans="1:7" x14ac:dyDescent="0.3">
      <c r="A1588" s="26"/>
      <c r="B1588" s="26"/>
      <c r="C1588" s="29"/>
      <c r="D1588" s="29"/>
      <c r="E1588" s="29"/>
      <c r="F1588" s="29"/>
      <c r="G1588" s="29"/>
    </row>
    <row r="1589" spans="1:7" x14ac:dyDescent="0.3">
      <c r="A1589" s="26"/>
      <c r="B1589" s="26"/>
      <c r="C1589" s="29"/>
      <c r="D1589" s="29"/>
      <c r="E1589" s="29"/>
      <c r="F1589" s="29"/>
      <c r="G1589" s="29"/>
    </row>
    <row r="1590" spans="1:7" x14ac:dyDescent="0.3">
      <c r="A1590" s="26"/>
      <c r="B1590" s="26"/>
      <c r="C1590" s="29"/>
      <c r="D1590" s="29"/>
      <c r="E1590" s="29"/>
      <c r="F1590" s="29"/>
      <c r="G1590" s="29"/>
    </row>
    <row r="1591" spans="1:7" x14ac:dyDescent="0.3">
      <c r="A1591" s="26"/>
      <c r="B1591" s="26"/>
      <c r="C1591" s="29"/>
      <c r="D1591" s="29"/>
      <c r="E1591" s="29"/>
      <c r="F1591" s="29"/>
      <c r="G1591" s="29"/>
    </row>
    <row r="1592" spans="1:7" x14ac:dyDescent="0.3">
      <c r="A1592" s="26"/>
      <c r="B1592" s="26"/>
      <c r="C1592" s="29"/>
      <c r="D1592" s="29"/>
      <c r="E1592" s="29"/>
      <c r="F1592" s="29"/>
      <c r="G1592" s="29"/>
    </row>
    <row r="1593" spans="1:7" x14ac:dyDescent="0.3">
      <c r="A1593" s="26"/>
      <c r="B1593" s="26"/>
      <c r="C1593" s="29"/>
      <c r="D1593" s="29"/>
      <c r="E1593" s="29"/>
      <c r="F1593" s="29"/>
      <c r="G1593" s="29"/>
    </row>
    <row r="1594" spans="1:7" x14ac:dyDescent="0.3">
      <c r="A1594" s="26"/>
      <c r="B1594" s="26"/>
      <c r="C1594" s="29"/>
      <c r="D1594" s="29"/>
      <c r="E1594" s="29"/>
      <c r="F1594" s="29"/>
      <c r="G1594" s="29"/>
    </row>
    <row r="1595" spans="1:7" x14ac:dyDescent="0.3">
      <c r="A1595" s="26"/>
      <c r="B1595" s="26"/>
      <c r="C1595" s="29"/>
      <c r="D1595" s="29"/>
      <c r="E1595" s="29"/>
      <c r="F1595" s="29"/>
      <c r="G1595" s="29"/>
    </row>
    <row r="1596" spans="1:7" x14ac:dyDescent="0.3">
      <c r="A1596" s="26"/>
      <c r="B1596" s="26"/>
      <c r="C1596" s="29"/>
      <c r="D1596" s="29"/>
      <c r="E1596" s="29"/>
      <c r="F1596" s="29"/>
      <c r="G1596" s="29"/>
    </row>
    <row r="1597" spans="1:7" x14ac:dyDescent="0.3">
      <c r="A1597" s="26"/>
      <c r="B1597" s="26"/>
      <c r="C1597" s="29"/>
      <c r="D1597" s="29"/>
      <c r="E1597" s="29"/>
      <c r="F1597" s="29"/>
      <c r="G1597" s="29"/>
    </row>
    <row r="1598" spans="1:7" x14ac:dyDescent="0.3">
      <c r="A1598" s="26"/>
      <c r="B1598" s="26"/>
      <c r="C1598" s="29"/>
      <c r="D1598" s="29"/>
      <c r="E1598" s="29"/>
      <c r="F1598" s="29"/>
      <c r="G1598" s="29"/>
    </row>
    <row r="1599" spans="1:7" x14ac:dyDescent="0.3">
      <c r="A1599" s="26"/>
      <c r="B1599" s="26"/>
      <c r="C1599" s="29"/>
      <c r="D1599" s="29"/>
      <c r="E1599" s="29"/>
      <c r="F1599" s="29"/>
      <c r="G1599" s="29"/>
    </row>
    <row r="1600" spans="1:7" x14ac:dyDescent="0.3">
      <c r="A1600" s="26"/>
      <c r="B1600" s="26"/>
      <c r="C1600" s="29"/>
      <c r="D1600" s="29"/>
      <c r="E1600" s="29"/>
      <c r="F1600" s="29"/>
      <c r="G1600" s="29"/>
    </row>
    <row r="1601" spans="1:7" x14ac:dyDescent="0.3">
      <c r="A1601" s="26"/>
      <c r="B1601" s="26"/>
      <c r="C1601" s="29"/>
      <c r="D1601" s="29"/>
      <c r="E1601" s="29"/>
      <c r="F1601" s="29"/>
      <c r="G1601" s="29"/>
    </row>
    <row r="1602" spans="1:7" x14ac:dyDescent="0.3">
      <c r="A1602" s="26"/>
      <c r="B1602" s="26"/>
      <c r="C1602" s="29"/>
      <c r="D1602" s="29"/>
      <c r="E1602" s="29"/>
      <c r="F1602" s="29"/>
      <c r="G1602" s="29"/>
    </row>
    <row r="1603" spans="1:7" x14ac:dyDescent="0.3">
      <c r="A1603" s="26"/>
      <c r="B1603" s="26"/>
      <c r="C1603" s="29"/>
      <c r="D1603" s="29"/>
      <c r="E1603" s="29"/>
      <c r="F1603" s="29"/>
      <c r="G1603" s="29"/>
    </row>
    <row r="1604" spans="1:7" x14ac:dyDescent="0.3">
      <c r="A1604" s="26"/>
      <c r="B1604" s="26"/>
      <c r="C1604" s="29"/>
      <c r="D1604" s="29"/>
      <c r="E1604" s="29"/>
      <c r="F1604" s="29"/>
      <c r="G1604" s="29"/>
    </row>
    <row r="1605" spans="1:7" x14ac:dyDescent="0.3">
      <c r="A1605" s="26"/>
      <c r="B1605" s="26"/>
      <c r="C1605" s="29"/>
      <c r="D1605" s="29"/>
      <c r="E1605" s="29"/>
      <c r="F1605" s="29"/>
      <c r="G1605" s="29"/>
    </row>
    <row r="1606" spans="1:7" x14ac:dyDescent="0.3">
      <c r="A1606" s="26"/>
      <c r="B1606" s="26"/>
      <c r="C1606" s="29"/>
      <c r="D1606" s="29"/>
      <c r="E1606" s="29"/>
      <c r="F1606" s="29"/>
      <c r="G1606" s="29"/>
    </row>
    <row r="1607" spans="1:7" x14ac:dyDescent="0.3">
      <c r="A1607" s="26"/>
      <c r="B1607" s="26"/>
      <c r="C1607" s="29"/>
      <c r="D1607" s="29"/>
      <c r="E1607" s="29"/>
      <c r="F1607" s="29"/>
      <c r="G1607" s="29"/>
    </row>
    <row r="1608" spans="1:7" x14ac:dyDescent="0.3">
      <c r="A1608" s="26"/>
      <c r="B1608" s="26"/>
      <c r="C1608" s="29"/>
      <c r="D1608" s="29"/>
      <c r="E1608" s="29"/>
      <c r="F1608" s="29"/>
      <c r="G1608" s="29"/>
    </row>
    <row r="1609" spans="1:7" x14ac:dyDescent="0.3">
      <c r="A1609" s="26"/>
      <c r="B1609" s="26"/>
      <c r="C1609" s="29"/>
      <c r="D1609" s="29"/>
      <c r="E1609" s="29"/>
      <c r="F1609" s="29"/>
      <c r="G1609" s="29"/>
    </row>
    <row r="1610" spans="1:7" x14ac:dyDescent="0.3">
      <c r="A1610" s="26"/>
      <c r="B1610" s="26"/>
      <c r="C1610" s="29"/>
      <c r="D1610" s="29"/>
      <c r="E1610" s="29"/>
      <c r="F1610" s="29"/>
      <c r="G1610" s="29"/>
    </row>
    <row r="1611" spans="1:7" x14ac:dyDescent="0.3">
      <c r="A1611" s="26"/>
      <c r="B1611" s="26"/>
      <c r="C1611" s="29"/>
      <c r="D1611" s="29"/>
      <c r="E1611" s="29"/>
      <c r="F1611" s="29"/>
      <c r="G1611" s="29"/>
    </row>
    <row r="1612" spans="1:7" x14ac:dyDescent="0.3">
      <c r="A1612" s="26"/>
      <c r="B1612" s="26"/>
      <c r="C1612" s="29"/>
      <c r="D1612" s="29"/>
      <c r="E1612" s="29"/>
      <c r="F1612" s="29"/>
      <c r="G1612" s="29"/>
    </row>
    <row r="1613" spans="1:7" x14ac:dyDescent="0.3">
      <c r="A1613" s="26"/>
      <c r="B1613" s="26"/>
      <c r="C1613" s="29"/>
      <c r="D1613" s="29"/>
      <c r="E1613" s="29"/>
      <c r="F1613" s="29"/>
      <c r="G1613" s="29"/>
    </row>
    <row r="1614" spans="1:7" x14ac:dyDescent="0.3">
      <c r="A1614" s="26"/>
      <c r="B1614" s="26"/>
      <c r="C1614" s="29"/>
      <c r="D1614" s="29"/>
      <c r="E1614" s="29"/>
      <c r="F1614" s="29"/>
      <c r="G1614" s="29"/>
    </row>
    <row r="1615" spans="1:7" x14ac:dyDescent="0.3">
      <c r="A1615" s="26"/>
      <c r="B1615" s="26"/>
      <c r="C1615" s="29"/>
      <c r="D1615" s="29"/>
      <c r="E1615" s="29"/>
      <c r="F1615" s="29"/>
      <c r="G1615" s="29"/>
    </row>
    <row r="1616" spans="1:7" x14ac:dyDescent="0.3">
      <c r="A1616" s="26"/>
      <c r="B1616" s="26"/>
      <c r="C1616" s="29"/>
      <c r="D1616" s="29"/>
      <c r="E1616" s="29"/>
      <c r="F1616" s="29"/>
      <c r="G1616" s="29"/>
    </row>
    <row r="1617" spans="1:7" x14ac:dyDescent="0.3">
      <c r="A1617" s="26"/>
      <c r="B1617" s="26"/>
      <c r="C1617" s="29"/>
      <c r="D1617" s="29"/>
      <c r="E1617" s="29"/>
      <c r="F1617" s="29"/>
      <c r="G1617" s="29"/>
    </row>
    <row r="1618" spans="1:7" x14ac:dyDescent="0.3">
      <c r="A1618" s="26"/>
      <c r="B1618" s="26"/>
      <c r="C1618" s="29"/>
      <c r="D1618" s="29"/>
      <c r="E1618" s="29"/>
      <c r="F1618" s="29"/>
      <c r="G1618" s="29"/>
    </row>
    <row r="1619" spans="1:7" x14ac:dyDescent="0.3">
      <c r="A1619" s="26"/>
      <c r="B1619" s="26"/>
      <c r="C1619" s="29"/>
      <c r="D1619" s="29"/>
      <c r="E1619" s="29"/>
      <c r="F1619" s="29"/>
      <c r="G1619" s="29"/>
    </row>
    <row r="1620" spans="1:7" x14ac:dyDescent="0.3">
      <c r="A1620" s="26"/>
      <c r="B1620" s="26"/>
      <c r="C1620" s="29"/>
      <c r="D1620" s="29"/>
      <c r="E1620" s="29"/>
      <c r="F1620" s="29"/>
      <c r="G1620" s="29"/>
    </row>
    <row r="1621" spans="1:7" x14ac:dyDescent="0.3">
      <c r="A1621" s="26"/>
      <c r="B1621" s="26"/>
      <c r="C1621" s="29"/>
      <c r="D1621" s="29"/>
      <c r="E1621" s="29"/>
      <c r="F1621" s="29"/>
      <c r="G1621" s="29"/>
    </row>
    <row r="1622" spans="1:7" x14ac:dyDescent="0.3">
      <c r="A1622" s="26"/>
      <c r="B1622" s="26"/>
      <c r="C1622" s="29"/>
      <c r="D1622" s="29"/>
      <c r="E1622" s="29"/>
      <c r="F1622" s="29"/>
      <c r="G1622" s="29"/>
    </row>
    <row r="1623" spans="1:7" x14ac:dyDescent="0.3">
      <c r="A1623" s="26"/>
      <c r="B1623" s="26"/>
      <c r="C1623" s="29"/>
      <c r="D1623" s="29"/>
      <c r="E1623" s="29"/>
      <c r="F1623" s="29"/>
      <c r="G1623" s="29"/>
    </row>
    <row r="1624" spans="1:7" x14ac:dyDescent="0.3">
      <c r="A1624" s="26"/>
      <c r="B1624" s="26"/>
      <c r="C1624" s="29"/>
      <c r="D1624" s="29"/>
      <c r="E1624" s="29"/>
      <c r="F1624" s="29"/>
      <c r="G1624" s="29"/>
    </row>
    <row r="1625" spans="1:7" x14ac:dyDescent="0.3">
      <c r="A1625" s="26"/>
      <c r="B1625" s="26"/>
      <c r="C1625" s="29"/>
      <c r="D1625" s="29"/>
      <c r="E1625" s="29"/>
      <c r="F1625" s="29"/>
      <c r="G1625" s="29"/>
    </row>
    <row r="1626" spans="1:7" x14ac:dyDescent="0.3">
      <c r="A1626" s="26"/>
      <c r="B1626" s="26"/>
      <c r="C1626" s="29"/>
      <c r="D1626" s="29"/>
      <c r="E1626" s="29"/>
      <c r="F1626" s="29"/>
      <c r="G1626" s="29"/>
    </row>
    <row r="1627" spans="1:7" x14ac:dyDescent="0.3">
      <c r="A1627" s="26"/>
      <c r="B1627" s="26"/>
      <c r="C1627" s="29"/>
      <c r="D1627" s="29"/>
      <c r="E1627" s="29"/>
      <c r="F1627" s="29"/>
      <c r="G1627" s="29"/>
    </row>
    <row r="1628" spans="1:7" x14ac:dyDescent="0.3">
      <c r="A1628" s="26"/>
      <c r="B1628" s="26"/>
      <c r="C1628" s="29"/>
      <c r="D1628" s="29"/>
      <c r="E1628" s="29"/>
      <c r="F1628" s="29"/>
      <c r="G1628" s="29"/>
    </row>
    <row r="1629" spans="1:7" x14ac:dyDescent="0.3">
      <c r="A1629" s="26"/>
      <c r="B1629" s="26"/>
      <c r="C1629" s="29"/>
      <c r="D1629" s="29"/>
      <c r="E1629" s="29"/>
      <c r="F1629" s="29"/>
      <c r="G1629" s="29"/>
    </row>
    <row r="1630" spans="1:7" x14ac:dyDescent="0.3">
      <c r="A1630" s="26"/>
      <c r="B1630" s="26"/>
      <c r="C1630" s="29"/>
      <c r="D1630" s="29"/>
      <c r="E1630" s="29"/>
      <c r="F1630" s="29"/>
      <c r="G1630" s="29"/>
    </row>
    <row r="1631" spans="1:7" x14ac:dyDescent="0.3">
      <c r="A1631" s="26"/>
      <c r="B1631" s="26"/>
      <c r="C1631" s="29"/>
      <c r="D1631" s="29"/>
      <c r="E1631" s="29"/>
      <c r="F1631" s="29"/>
      <c r="G1631" s="29"/>
    </row>
    <row r="1632" spans="1:7" x14ac:dyDescent="0.3">
      <c r="A1632" s="26"/>
      <c r="B1632" s="26"/>
      <c r="C1632" s="29"/>
      <c r="D1632" s="29"/>
      <c r="E1632" s="29"/>
      <c r="F1632" s="29"/>
      <c r="G1632" s="29"/>
    </row>
    <row r="1633" spans="1:7" x14ac:dyDescent="0.3">
      <c r="A1633" s="26"/>
      <c r="B1633" s="26"/>
      <c r="C1633" s="29"/>
      <c r="D1633" s="29"/>
      <c r="E1633" s="29"/>
      <c r="F1633" s="29"/>
      <c r="G1633" s="29"/>
    </row>
    <row r="1634" spans="1:7" x14ac:dyDescent="0.3">
      <c r="A1634" s="26"/>
      <c r="B1634" s="26"/>
      <c r="C1634" s="29"/>
      <c r="D1634" s="29"/>
      <c r="E1634" s="29"/>
      <c r="F1634" s="29"/>
      <c r="G1634" s="29"/>
    </row>
    <row r="1635" spans="1:7" x14ac:dyDescent="0.3">
      <c r="A1635" s="26"/>
      <c r="B1635" s="26"/>
      <c r="C1635" s="29"/>
      <c r="D1635" s="29"/>
      <c r="E1635" s="29"/>
      <c r="F1635" s="29"/>
      <c r="G1635" s="29"/>
    </row>
    <row r="1636" spans="1:7" x14ac:dyDescent="0.3">
      <c r="A1636" s="26"/>
      <c r="B1636" s="26"/>
      <c r="C1636" s="29"/>
      <c r="D1636" s="29"/>
      <c r="E1636" s="29"/>
      <c r="F1636" s="29"/>
      <c r="G1636" s="29"/>
    </row>
    <row r="1637" spans="1:7" x14ac:dyDescent="0.3">
      <c r="A1637" s="26"/>
      <c r="B1637" s="26"/>
      <c r="C1637" s="29"/>
      <c r="D1637" s="29"/>
      <c r="E1637" s="29"/>
      <c r="F1637" s="29"/>
      <c r="G1637" s="29"/>
    </row>
    <row r="1638" spans="1:7" x14ac:dyDescent="0.3">
      <c r="A1638" s="26"/>
      <c r="B1638" s="26"/>
      <c r="C1638" s="29"/>
      <c r="D1638" s="29"/>
      <c r="E1638" s="29"/>
      <c r="F1638" s="29"/>
      <c r="G1638" s="29"/>
    </row>
    <row r="1639" spans="1:7" x14ac:dyDescent="0.3">
      <c r="A1639" s="26"/>
      <c r="B1639" s="26"/>
      <c r="C1639" s="29"/>
      <c r="D1639" s="29"/>
      <c r="E1639" s="29"/>
      <c r="F1639" s="29"/>
      <c r="G1639" s="29"/>
    </row>
    <row r="1640" spans="1:7" x14ac:dyDescent="0.3">
      <c r="A1640" s="26"/>
      <c r="B1640" s="26"/>
      <c r="C1640" s="29"/>
      <c r="D1640" s="29"/>
      <c r="E1640" s="29"/>
      <c r="F1640" s="29"/>
      <c r="G1640" s="29"/>
    </row>
    <row r="1641" spans="1:7" x14ac:dyDescent="0.3">
      <c r="A1641" s="26"/>
      <c r="B1641" s="26"/>
      <c r="C1641" s="29"/>
      <c r="D1641" s="29"/>
      <c r="E1641" s="29"/>
      <c r="F1641" s="29"/>
      <c r="G1641" s="29"/>
    </row>
    <row r="1642" spans="1:7" x14ac:dyDescent="0.3">
      <c r="A1642" s="26"/>
      <c r="B1642" s="26"/>
      <c r="C1642" s="29"/>
      <c r="D1642" s="29"/>
      <c r="E1642" s="29"/>
      <c r="F1642" s="29"/>
      <c r="G1642" s="29"/>
    </row>
    <row r="1643" spans="1:7" x14ac:dyDescent="0.3">
      <c r="A1643" s="26"/>
      <c r="B1643" s="26"/>
      <c r="C1643" s="29"/>
      <c r="D1643" s="29"/>
      <c r="E1643" s="29"/>
      <c r="F1643" s="29"/>
      <c r="G1643" s="29"/>
    </row>
    <row r="1644" spans="1:7" x14ac:dyDescent="0.3">
      <c r="A1644" s="26"/>
      <c r="B1644" s="26"/>
      <c r="C1644" s="29"/>
      <c r="D1644" s="29"/>
      <c r="E1644" s="29"/>
      <c r="F1644" s="29"/>
      <c r="G1644" s="29"/>
    </row>
    <row r="1645" spans="1:7" x14ac:dyDescent="0.3">
      <c r="A1645" s="26"/>
      <c r="B1645" s="26"/>
      <c r="C1645" s="29"/>
      <c r="D1645" s="29"/>
      <c r="E1645" s="29"/>
      <c r="F1645" s="29"/>
      <c r="G1645" s="29"/>
    </row>
    <row r="1646" spans="1:7" x14ac:dyDescent="0.3">
      <c r="A1646" s="26"/>
      <c r="B1646" s="26"/>
      <c r="C1646" s="29"/>
      <c r="D1646" s="29"/>
      <c r="E1646" s="29"/>
      <c r="F1646" s="29"/>
      <c r="G1646" s="29"/>
    </row>
    <row r="1647" spans="1:7" x14ac:dyDescent="0.3">
      <c r="A1647" s="26"/>
      <c r="B1647" s="26"/>
      <c r="C1647" s="29"/>
      <c r="D1647" s="29"/>
      <c r="E1647" s="29"/>
      <c r="F1647" s="29"/>
      <c r="G1647" s="29"/>
    </row>
    <row r="1648" spans="1:7" x14ac:dyDescent="0.3">
      <c r="A1648" s="26"/>
      <c r="B1648" s="26"/>
      <c r="C1648" s="29"/>
      <c r="D1648" s="29"/>
      <c r="E1648" s="29"/>
      <c r="F1648" s="29"/>
      <c r="G1648" s="29"/>
    </row>
    <row r="1649" spans="1:7" x14ac:dyDescent="0.3">
      <c r="A1649" s="26"/>
      <c r="B1649" s="26"/>
      <c r="C1649" s="29"/>
      <c r="D1649" s="29"/>
      <c r="E1649" s="29"/>
      <c r="F1649" s="29"/>
      <c r="G1649" s="29"/>
    </row>
    <row r="1650" spans="1:7" x14ac:dyDescent="0.3">
      <c r="A1650" s="26"/>
      <c r="B1650" s="26"/>
      <c r="C1650" s="29"/>
      <c r="D1650" s="29"/>
      <c r="E1650" s="29"/>
      <c r="F1650" s="29"/>
      <c r="G1650" s="29"/>
    </row>
    <row r="1651" spans="1:7" x14ac:dyDescent="0.3">
      <c r="A1651" s="26"/>
      <c r="B1651" s="26"/>
      <c r="C1651" s="29"/>
      <c r="D1651" s="29"/>
      <c r="E1651" s="29"/>
      <c r="F1651" s="29"/>
      <c r="G1651" s="29"/>
    </row>
    <row r="1652" spans="1:7" x14ac:dyDescent="0.3">
      <c r="A1652" s="26"/>
      <c r="B1652" s="26"/>
      <c r="C1652" s="29"/>
      <c r="D1652" s="29"/>
      <c r="E1652" s="29"/>
      <c r="F1652" s="29"/>
      <c r="G1652" s="29"/>
    </row>
    <row r="1653" spans="1:7" x14ac:dyDescent="0.3">
      <c r="A1653" s="26"/>
      <c r="B1653" s="26"/>
      <c r="C1653" s="29"/>
      <c r="D1653" s="29"/>
      <c r="E1653" s="29"/>
      <c r="F1653" s="29"/>
      <c r="G1653" s="29"/>
    </row>
    <row r="1654" spans="1:7" x14ac:dyDescent="0.3">
      <c r="A1654" s="26"/>
      <c r="B1654" s="26"/>
      <c r="C1654" s="29"/>
      <c r="D1654" s="29"/>
      <c r="E1654" s="29"/>
      <c r="F1654" s="29"/>
      <c r="G1654" s="29"/>
    </row>
    <row r="1655" spans="1:7" x14ac:dyDescent="0.3">
      <c r="A1655" s="26"/>
      <c r="B1655" s="26"/>
      <c r="C1655" s="29"/>
      <c r="D1655" s="29"/>
      <c r="E1655" s="29"/>
      <c r="F1655" s="29"/>
      <c r="G1655" s="29"/>
    </row>
    <row r="1656" spans="1:7" x14ac:dyDescent="0.3">
      <c r="A1656" s="26"/>
      <c r="B1656" s="26"/>
      <c r="C1656" s="29"/>
      <c r="D1656" s="29"/>
      <c r="E1656" s="29"/>
      <c r="F1656" s="29"/>
      <c r="G1656" s="29"/>
    </row>
    <row r="1657" spans="1:7" x14ac:dyDescent="0.3">
      <c r="A1657" s="26"/>
      <c r="B1657" s="26"/>
      <c r="C1657" s="29"/>
      <c r="D1657" s="29"/>
      <c r="E1657" s="29"/>
      <c r="F1657" s="29"/>
      <c r="G1657" s="29"/>
    </row>
    <row r="1658" spans="1:7" x14ac:dyDescent="0.3">
      <c r="A1658" s="26"/>
      <c r="B1658" s="26"/>
      <c r="C1658" s="29"/>
      <c r="D1658" s="29"/>
      <c r="E1658" s="29"/>
      <c r="F1658" s="29"/>
      <c r="G1658" s="29"/>
    </row>
    <row r="1659" spans="1:7" x14ac:dyDescent="0.3">
      <c r="A1659" s="26"/>
      <c r="B1659" s="26"/>
      <c r="C1659" s="29"/>
      <c r="D1659" s="29"/>
      <c r="E1659" s="29"/>
      <c r="F1659" s="29"/>
      <c r="G1659" s="29"/>
    </row>
    <row r="1660" spans="1:7" x14ac:dyDescent="0.3">
      <c r="A1660" s="26"/>
      <c r="B1660" s="26"/>
      <c r="C1660" s="29"/>
      <c r="D1660" s="29"/>
      <c r="E1660" s="29"/>
      <c r="F1660" s="29"/>
      <c r="G1660" s="29"/>
    </row>
    <row r="1661" spans="1:7" x14ac:dyDescent="0.3">
      <c r="A1661" s="26"/>
      <c r="B1661" s="26"/>
      <c r="C1661" s="29"/>
      <c r="D1661" s="29"/>
      <c r="E1661" s="29"/>
      <c r="F1661" s="29"/>
      <c r="G1661" s="29"/>
    </row>
    <row r="1662" spans="1:7" x14ac:dyDescent="0.3">
      <c r="A1662" s="26"/>
      <c r="B1662" s="26"/>
      <c r="C1662" s="29"/>
      <c r="D1662" s="29"/>
      <c r="E1662" s="29"/>
      <c r="F1662" s="29"/>
      <c r="G1662" s="29"/>
    </row>
    <row r="1663" spans="1:7" x14ac:dyDescent="0.3">
      <c r="A1663" s="26"/>
      <c r="B1663" s="26"/>
      <c r="C1663" s="29"/>
      <c r="D1663" s="29"/>
      <c r="E1663" s="29"/>
      <c r="F1663" s="29"/>
      <c r="G1663" s="29"/>
    </row>
    <row r="1664" spans="1:7" x14ac:dyDescent="0.3">
      <c r="A1664" s="26"/>
      <c r="B1664" s="26"/>
      <c r="C1664" s="29"/>
      <c r="D1664" s="29"/>
      <c r="E1664" s="29"/>
      <c r="F1664" s="29"/>
      <c r="G1664" s="29"/>
    </row>
    <row r="1665" spans="1:7" x14ac:dyDescent="0.3">
      <c r="A1665" s="26"/>
      <c r="B1665" s="26"/>
      <c r="C1665" s="29"/>
      <c r="D1665" s="29"/>
      <c r="E1665" s="29"/>
      <c r="F1665" s="29"/>
      <c r="G1665" s="29"/>
    </row>
    <row r="1666" spans="1:7" x14ac:dyDescent="0.3">
      <c r="A1666" s="26"/>
      <c r="B1666" s="26"/>
      <c r="C1666" s="29"/>
      <c r="D1666" s="29"/>
      <c r="E1666" s="29"/>
      <c r="F1666" s="29"/>
      <c r="G1666" s="29"/>
    </row>
    <row r="1667" spans="1:7" x14ac:dyDescent="0.3">
      <c r="A1667" s="26"/>
      <c r="B1667" s="26"/>
      <c r="C1667" s="29"/>
      <c r="D1667" s="29"/>
      <c r="E1667" s="29"/>
      <c r="F1667" s="29"/>
      <c r="G1667" s="29"/>
    </row>
    <row r="1668" spans="1:7" x14ac:dyDescent="0.3">
      <c r="A1668" s="26"/>
      <c r="B1668" s="26"/>
      <c r="C1668" s="29"/>
      <c r="D1668" s="29"/>
      <c r="E1668" s="29"/>
      <c r="F1668" s="29"/>
      <c r="G1668" s="29"/>
    </row>
    <row r="1669" spans="1:7" x14ac:dyDescent="0.3">
      <c r="A1669" s="26"/>
      <c r="B1669" s="26"/>
      <c r="C1669" s="29"/>
      <c r="D1669" s="29"/>
      <c r="E1669" s="29"/>
      <c r="F1669" s="29"/>
      <c r="G1669" s="29"/>
    </row>
    <row r="1670" spans="1:7" x14ac:dyDescent="0.3">
      <c r="A1670" s="26"/>
      <c r="B1670" s="26"/>
      <c r="C1670" s="29"/>
      <c r="D1670" s="29"/>
      <c r="E1670" s="29"/>
      <c r="F1670" s="29"/>
      <c r="G1670" s="29"/>
    </row>
    <row r="1671" spans="1:7" x14ac:dyDescent="0.3">
      <c r="A1671" s="26"/>
      <c r="B1671" s="26"/>
      <c r="C1671" s="29"/>
      <c r="D1671" s="29"/>
      <c r="E1671" s="29"/>
      <c r="F1671" s="29"/>
      <c r="G1671" s="29"/>
    </row>
    <row r="1672" spans="1:7" x14ac:dyDescent="0.3">
      <c r="A1672" s="26"/>
      <c r="B1672" s="26"/>
      <c r="C1672" s="29"/>
      <c r="D1672" s="29"/>
      <c r="E1672" s="29"/>
      <c r="F1672" s="29"/>
      <c r="G1672" s="29"/>
    </row>
    <row r="1673" spans="1:7" x14ac:dyDescent="0.3">
      <c r="A1673" s="26"/>
      <c r="B1673" s="26"/>
      <c r="C1673" s="29"/>
      <c r="D1673" s="29"/>
      <c r="E1673" s="29"/>
      <c r="F1673" s="29"/>
      <c r="G1673" s="29"/>
    </row>
    <row r="1674" spans="1:7" x14ac:dyDescent="0.3">
      <c r="A1674" s="26"/>
      <c r="B1674" s="26"/>
      <c r="C1674" s="29"/>
      <c r="D1674" s="29"/>
      <c r="E1674" s="29"/>
      <c r="F1674" s="29"/>
      <c r="G1674" s="29"/>
    </row>
    <row r="1675" spans="1:7" x14ac:dyDescent="0.3">
      <c r="A1675" s="26"/>
      <c r="B1675" s="26"/>
      <c r="C1675" s="29"/>
      <c r="D1675" s="29"/>
      <c r="E1675" s="29"/>
      <c r="F1675" s="29"/>
      <c r="G1675" s="29"/>
    </row>
    <row r="1676" spans="1:7" x14ac:dyDescent="0.3">
      <c r="A1676" s="26"/>
      <c r="B1676" s="26"/>
      <c r="C1676" s="29"/>
      <c r="D1676" s="29"/>
      <c r="E1676" s="29"/>
      <c r="F1676" s="29"/>
      <c r="G1676" s="29"/>
    </row>
    <row r="1677" spans="1:7" x14ac:dyDescent="0.3">
      <c r="A1677" s="26"/>
      <c r="B1677" s="26"/>
      <c r="C1677" s="29"/>
      <c r="D1677" s="29"/>
      <c r="E1677" s="29"/>
      <c r="F1677" s="29"/>
      <c r="G1677" s="29"/>
    </row>
    <row r="1678" spans="1:7" x14ac:dyDescent="0.3">
      <c r="A1678" s="26"/>
      <c r="B1678" s="26"/>
      <c r="C1678" s="29"/>
      <c r="D1678" s="29"/>
      <c r="E1678" s="29"/>
      <c r="F1678" s="29"/>
      <c r="G1678" s="29"/>
    </row>
    <row r="1679" spans="1:7" x14ac:dyDescent="0.3">
      <c r="A1679" s="26"/>
      <c r="B1679" s="26"/>
      <c r="C1679" s="29"/>
      <c r="D1679" s="29"/>
      <c r="E1679" s="29"/>
      <c r="F1679" s="29"/>
      <c r="G1679" s="29"/>
    </row>
    <row r="1680" spans="1:7" x14ac:dyDescent="0.3">
      <c r="A1680" s="26"/>
      <c r="B1680" s="26"/>
      <c r="C1680" s="29"/>
      <c r="D1680" s="29"/>
      <c r="E1680" s="29"/>
      <c r="F1680" s="29"/>
      <c r="G1680" s="29"/>
    </row>
    <row r="1681" spans="1:7" x14ac:dyDescent="0.3">
      <c r="A1681" s="26"/>
      <c r="B1681" s="26"/>
      <c r="C1681" s="29"/>
      <c r="D1681" s="29"/>
      <c r="E1681" s="29"/>
      <c r="F1681" s="29"/>
      <c r="G1681" s="29"/>
    </row>
    <row r="1682" spans="1:7" x14ac:dyDescent="0.3">
      <c r="A1682" s="26"/>
      <c r="B1682" s="26"/>
      <c r="C1682" s="29"/>
      <c r="D1682" s="29"/>
      <c r="E1682" s="29"/>
      <c r="F1682" s="29"/>
      <c r="G1682" s="29"/>
    </row>
    <row r="1683" spans="1:7" x14ac:dyDescent="0.3">
      <c r="A1683" s="26"/>
      <c r="B1683" s="26"/>
      <c r="C1683" s="29"/>
      <c r="D1683" s="29"/>
      <c r="E1683" s="29"/>
      <c r="F1683" s="29"/>
      <c r="G1683" s="29"/>
    </row>
    <row r="1684" spans="1:7" x14ac:dyDescent="0.3">
      <c r="A1684" s="26"/>
      <c r="B1684" s="26"/>
      <c r="C1684" s="29"/>
      <c r="D1684" s="29"/>
      <c r="E1684" s="29"/>
      <c r="F1684" s="29"/>
      <c r="G1684" s="29"/>
    </row>
    <row r="1685" spans="1:7" x14ac:dyDescent="0.3">
      <c r="A1685" s="26"/>
      <c r="B1685" s="26"/>
      <c r="C1685" s="29"/>
      <c r="D1685" s="29"/>
      <c r="E1685" s="29"/>
      <c r="F1685" s="29"/>
      <c r="G1685" s="29"/>
    </row>
    <row r="1686" spans="1:7" x14ac:dyDescent="0.3">
      <c r="A1686" s="26"/>
      <c r="B1686" s="26"/>
      <c r="C1686" s="29"/>
      <c r="D1686" s="29"/>
      <c r="E1686" s="29"/>
      <c r="F1686" s="29"/>
      <c r="G1686" s="29"/>
    </row>
    <row r="1687" spans="1:7" x14ac:dyDescent="0.3">
      <c r="A1687" s="26"/>
      <c r="B1687" s="26"/>
      <c r="C1687" s="29"/>
      <c r="D1687" s="29"/>
      <c r="E1687" s="29"/>
      <c r="F1687" s="29"/>
      <c r="G1687" s="29"/>
    </row>
    <row r="1688" spans="1:7" x14ac:dyDescent="0.3">
      <c r="A1688" s="26"/>
      <c r="B1688" s="26"/>
      <c r="C1688" s="29"/>
      <c r="D1688" s="29"/>
      <c r="E1688" s="29"/>
      <c r="F1688" s="29"/>
      <c r="G1688" s="29"/>
    </row>
    <row r="1689" spans="1:7" x14ac:dyDescent="0.3">
      <c r="A1689" s="26"/>
      <c r="B1689" s="26"/>
      <c r="C1689" s="29"/>
      <c r="D1689" s="29"/>
      <c r="E1689" s="29"/>
      <c r="F1689" s="29"/>
      <c r="G1689" s="29"/>
    </row>
    <row r="1690" spans="1:7" x14ac:dyDescent="0.3">
      <c r="A1690" s="26"/>
      <c r="B1690" s="26"/>
      <c r="C1690" s="29"/>
      <c r="D1690" s="29"/>
      <c r="E1690" s="29"/>
      <c r="F1690" s="29"/>
      <c r="G1690" s="29"/>
    </row>
    <row r="1691" spans="1:7" x14ac:dyDescent="0.3">
      <c r="A1691" s="26"/>
      <c r="B1691" s="26"/>
      <c r="C1691" s="29"/>
      <c r="D1691" s="29"/>
      <c r="E1691" s="29"/>
      <c r="F1691" s="29"/>
      <c r="G1691" s="29"/>
    </row>
    <row r="1692" spans="1:7" x14ac:dyDescent="0.3">
      <c r="A1692" s="26"/>
      <c r="B1692" s="26"/>
      <c r="C1692" s="29"/>
      <c r="D1692" s="29"/>
      <c r="E1692" s="29"/>
      <c r="F1692" s="29"/>
      <c r="G1692" s="29"/>
    </row>
    <row r="1693" spans="1:7" x14ac:dyDescent="0.3">
      <c r="A1693" s="26"/>
      <c r="B1693" s="26"/>
      <c r="C1693" s="29"/>
      <c r="D1693" s="29"/>
      <c r="E1693" s="29"/>
      <c r="F1693" s="29"/>
      <c r="G1693" s="29"/>
    </row>
    <row r="1694" spans="1:7" x14ac:dyDescent="0.3">
      <c r="A1694" s="26"/>
      <c r="B1694" s="26"/>
      <c r="C1694" s="29"/>
      <c r="D1694" s="29"/>
      <c r="E1694" s="29"/>
      <c r="F1694" s="29"/>
      <c r="G1694" s="29"/>
    </row>
    <row r="1695" spans="1:7" x14ac:dyDescent="0.3">
      <c r="A1695" s="26"/>
      <c r="B1695" s="26"/>
      <c r="C1695" s="29"/>
      <c r="D1695" s="29"/>
      <c r="E1695" s="29"/>
      <c r="F1695" s="29"/>
      <c r="G1695" s="29"/>
    </row>
    <row r="1696" spans="1:7" x14ac:dyDescent="0.3">
      <c r="A1696" s="26"/>
      <c r="B1696" s="26"/>
      <c r="C1696" s="29"/>
      <c r="D1696" s="29"/>
      <c r="E1696" s="29"/>
      <c r="F1696" s="29"/>
      <c r="G1696" s="29"/>
    </row>
    <row r="1697" spans="1:7" x14ac:dyDescent="0.3">
      <c r="A1697" s="26"/>
      <c r="B1697" s="26"/>
      <c r="C1697" s="29"/>
      <c r="D1697" s="29"/>
      <c r="E1697" s="29"/>
      <c r="F1697" s="29"/>
      <c r="G1697" s="29"/>
    </row>
    <row r="1698" spans="1:7" x14ac:dyDescent="0.3">
      <c r="A1698" s="26"/>
      <c r="B1698" s="26"/>
      <c r="C1698" s="29"/>
      <c r="D1698" s="29"/>
      <c r="E1698" s="29"/>
      <c r="F1698" s="29"/>
      <c r="G1698" s="29"/>
    </row>
    <row r="1699" spans="1:7" x14ac:dyDescent="0.3">
      <c r="A1699" s="26"/>
      <c r="B1699" s="26"/>
      <c r="C1699" s="29"/>
      <c r="D1699" s="29"/>
      <c r="E1699" s="29"/>
      <c r="F1699" s="29"/>
      <c r="G1699" s="29"/>
    </row>
    <row r="1700" spans="1:7" x14ac:dyDescent="0.3">
      <c r="A1700" s="26"/>
      <c r="B1700" s="26"/>
      <c r="C1700" s="29"/>
      <c r="D1700" s="29"/>
      <c r="E1700" s="29"/>
      <c r="F1700" s="29"/>
      <c r="G1700" s="29"/>
    </row>
    <row r="1701" spans="1:7" x14ac:dyDescent="0.3">
      <c r="A1701" s="26"/>
      <c r="B1701" s="26"/>
      <c r="C1701" s="29"/>
      <c r="D1701" s="29"/>
      <c r="E1701" s="29"/>
      <c r="F1701" s="29"/>
      <c r="G1701" s="29"/>
    </row>
    <row r="1702" spans="1:7" x14ac:dyDescent="0.3">
      <c r="A1702" s="26"/>
      <c r="B1702" s="26"/>
      <c r="C1702" s="29"/>
      <c r="D1702" s="29"/>
      <c r="E1702" s="29"/>
      <c r="F1702" s="29"/>
      <c r="G1702" s="29"/>
    </row>
    <row r="1703" spans="1:7" x14ac:dyDescent="0.3">
      <c r="A1703" s="26"/>
      <c r="B1703" s="26"/>
      <c r="C1703" s="29"/>
      <c r="D1703" s="29"/>
      <c r="E1703" s="29"/>
      <c r="F1703" s="29"/>
      <c r="G1703" s="29"/>
    </row>
    <row r="1704" spans="1:7" x14ac:dyDescent="0.3">
      <c r="A1704" s="26"/>
      <c r="B1704" s="26"/>
      <c r="C1704" s="29"/>
      <c r="D1704" s="29"/>
      <c r="E1704" s="29"/>
      <c r="F1704" s="29"/>
      <c r="G1704" s="29"/>
    </row>
    <row r="1705" spans="1:7" x14ac:dyDescent="0.3">
      <c r="A1705" s="26"/>
      <c r="B1705" s="26"/>
      <c r="C1705" s="29"/>
      <c r="D1705" s="29"/>
      <c r="E1705" s="29"/>
      <c r="F1705" s="29"/>
      <c r="G1705" s="29"/>
    </row>
    <row r="1706" spans="1:7" x14ac:dyDescent="0.3">
      <c r="A1706" s="26"/>
      <c r="B1706" s="26"/>
      <c r="C1706" s="29"/>
      <c r="D1706" s="29"/>
      <c r="E1706" s="29"/>
      <c r="F1706" s="29"/>
      <c r="G1706" s="29"/>
    </row>
    <row r="1707" spans="1:7" x14ac:dyDescent="0.3">
      <c r="A1707" s="26"/>
      <c r="B1707" s="26"/>
      <c r="C1707" s="29"/>
      <c r="D1707" s="29"/>
      <c r="E1707" s="29"/>
      <c r="F1707" s="29"/>
      <c r="G1707" s="29"/>
    </row>
    <row r="1708" spans="1:7" x14ac:dyDescent="0.3">
      <c r="A1708" s="26"/>
      <c r="B1708" s="26"/>
      <c r="C1708" s="29"/>
      <c r="D1708" s="29"/>
      <c r="E1708" s="29"/>
      <c r="F1708" s="29"/>
      <c r="G1708" s="29"/>
    </row>
    <row r="1709" spans="1:7" x14ac:dyDescent="0.3">
      <c r="A1709" s="26"/>
      <c r="B1709" s="26"/>
      <c r="C1709" s="29"/>
      <c r="D1709" s="29"/>
      <c r="E1709" s="29"/>
      <c r="F1709" s="29"/>
      <c r="G1709" s="29"/>
    </row>
    <row r="1710" spans="1:7" x14ac:dyDescent="0.3">
      <c r="A1710" s="26"/>
      <c r="B1710" s="26"/>
      <c r="C1710" s="29"/>
      <c r="D1710" s="29"/>
      <c r="E1710" s="29"/>
      <c r="F1710" s="29"/>
      <c r="G1710" s="29"/>
    </row>
    <row r="1711" spans="1:7" x14ac:dyDescent="0.3">
      <c r="A1711" s="26"/>
      <c r="B1711" s="26"/>
      <c r="C1711" s="29"/>
      <c r="D1711" s="29"/>
      <c r="E1711" s="29"/>
      <c r="F1711" s="29"/>
      <c r="G1711" s="29"/>
    </row>
    <row r="1712" spans="1:7" x14ac:dyDescent="0.3">
      <c r="A1712" s="26"/>
      <c r="B1712" s="26"/>
      <c r="C1712" s="29"/>
      <c r="D1712" s="29"/>
      <c r="E1712" s="29"/>
      <c r="F1712" s="29"/>
      <c r="G1712" s="29"/>
    </row>
    <row r="1713" spans="1:7" x14ac:dyDescent="0.3">
      <c r="A1713" s="26"/>
      <c r="B1713" s="26"/>
      <c r="C1713" s="29"/>
      <c r="D1713" s="29"/>
      <c r="E1713" s="29"/>
      <c r="F1713" s="29"/>
      <c r="G1713" s="29"/>
    </row>
    <row r="1714" spans="1:7" x14ac:dyDescent="0.3">
      <c r="A1714" s="26"/>
      <c r="B1714" s="26"/>
      <c r="C1714" s="29"/>
      <c r="D1714" s="29"/>
      <c r="E1714" s="29"/>
      <c r="F1714" s="29"/>
      <c r="G1714" s="29"/>
    </row>
    <row r="1715" spans="1:7" x14ac:dyDescent="0.3">
      <c r="A1715" s="26"/>
      <c r="B1715" s="26"/>
      <c r="C1715" s="29"/>
      <c r="D1715" s="29"/>
      <c r="E1715" s="29"/>
      <c r="F1715" s="29"/>
      <c r="G1715" s="29"/>
    </row>
    <row r="1716" spans="1:7" x14ac:dyDescent="0.3">
      <c r="A1716" s="26"/>
      <c r="B1716" s="26"/>
      <c r="C1716" s="29"/>
      <c r="D1716" s="29"/>
      <c r="E1716" s="29"/>
      <c r="F1716" s="29"/>
      <c r="G1716" s="29"/>
    </row>
    <row r="1717" spans="1:7" x14ac:dyDescent="0.3">
      <c r="A1717" s="26"/>
      <c r="B1717" s="26"/>
      <c r="C1717" s="29"/>
      <c r="D1717" s="29"/>
      <c r="E1717" s="29"/>
      <c r="F1717" s="29"/>
      <c r="G1717" s="29"/>
    </row>
    <row r="1718" spans="1:7" x14ac:dyDescent="0.3">
      <c r="A1718" s="26"/>
      <c r="B1718" s="26"/>
      <c r="C1718" s="29"/>
      <c r="D1718" s="29"/>
      <c r="E1718" s="29"/>
      <c r="F1718" s="29"/>
      <c r="G1718" s="29"/>
    </row>
    <row r="1719" spans="1:7" x14ac:dyDescent="0.3">
      <c r="A1719" s="26"/>
      <c r="B1719" s="26"/>
      <c r="C1719" s="29"/>
      <c r="D1719" s="29"/>
      <c r="E1719" s="29"/>
      <c r="F1719" s="29"/>
      <c r="G1719" s="29"/>
    </row>
    <row r="1720" spans="1:7" x14ac:dyDescent="0.3">
      <c r="A1720" s="26"/>
      <c r="B1720" s="26"/>
      <c r="C1720" s="29"/>
      <c r="D1720" s="29"/>
      <c r="E1720" s="29"/>
      <c r="F1720" s="29"/>
      <c r="G1720" s="29"/>
    </row>
    <row r="1721" spans="1:7" x14ac:dyDescent="0.3">
      <c r="A1721" s="26"/>
      <c r="B1721" s="26"/>
      <c r="C1721" s="29"/>
      <c r="D1721" s="29"/>
      <c r="E1721" s="29"/>
      <c r="F1721" s="29"/>
      <c r="G1721" s="29"/>
    </row>
    <row r="1722" spans="1:7" x14ac:dyDescent="0.3">
      <c r="A1722" s="26"/>
      <c r="B1722" s="26"/>
      <c r="C1722" s="29"/>
      <c r="D1722" s="29"/>
      <c r="E1722" s="29"/>
      <c r="F1722" s="29"/>
      <c r="G1722" s="29"/>
    </row>
    <row r="1723" spans="1:7" x14ac:dyDescent="0.3">
      <c r="A1723" s="26"/>
      <c r="B1723" s="26"/>
      <c r="C1723" s="29"/>
      <c r="D1723" s="29"/>
      <c r="E1723" s="29"/>
      <c r="F1723" s="29"/>
      <c r="G1723" s="29"/>
    </row>
    <row r="1724" spans="1:7" x14ac:dyDescent="0.3">
      <c r="A1724" s="26"/>
      <c r="B1724" s="26"/>
      <c r="C1724" s="29"/>
      <c r="D1724" s="29"/>
      <c r="E1724" s="29"/>
      <c r="F1724" s="29"/>
      <c r="G1724" s="29"/>
    </row>
    <row r="1725" spans="1:7" x14ac:dyDescent="0.3">
      <c r="A1725" s="26"/>
      <c r="B1725" s="26"/>
      <c r="C1725" s="29"/>
      <c r="D1725" s="29"/>
      <c r="E1725" s="29"/>
      <c r="F1725" s="29"/>
      <c r="G1725" s="29"/>
    </row>
    <row r="1726" spans="1:7" x14ac:dyDescent="0.3">
      <c r="A1726" s="26"/>
      <c r="B1726" s="26"/>
      <c r="C1726" s="29"/>
      <c r="D1726" s="29"/>
      <c r="E1726" s="29"/>
      <c r="F1726" s="29"/>
      <c r="G1726" s="29"/>
    </row>
    <row r="1727" spans="1:7" x14ac:dyDescent="0.3">
      <c r="A1727" s="26"/>
      <c r="B1727" s="26"/>
      <c r="C1727" s="29"/>
      <c r="D1727" s="29"/>
      <c r="E1727" s="29"/>
      <c r="F1727" s="29"/>
      <c r="G1727" s="29"/>
    </row>
    <row r="1728" spans="1:7" x14ac:dyDescent="0.3">
      <c r="A1728" s="26"/>
      <c r="B1728" s="26"/>
      <c r="C1728" s="29"/>
      <c r="D1728" s="29"/>
      <c r="E1728" s="29"/>
      <c r="F1728" s="29"/>
      <c r="G1728" s="29"/>
    </row>
    <row r="1729" spans="1:7" x14ac:dyDescent="0.3">
      <c r="A1729" s="26"/>
      <c r="B1729" s="26"/>
      <c r="C1729" s="29"/>
      <c r="D1729" s="29"/>
      <c r="E1729" s="29"/>
      <c r="F1729" s="29"/>
      <c r="G1729" s="29"/>
    </row>
    <row r="1730" spans="1:7" x14ac:dyDescent="0.3">
      <c r="A1730" s="26"/>
      <c r="B1730" s="26"/>
      <c r="C1730" s="29"/>
      <c r="D1730" s="29"/>
      <c r="E1730" s="29"/>
      <c r="F1730" s="29"/>
      <c r="G1730" s="29"/>
    </row>
    <row r="1731" spans="1:7" x14ac:dyDescent="0.3">
      <c r="A1731" s="26"/>
      <c r="B1731" s="26"/>
      <c r="C1731" s="29"/>
      <c r="D1731" s="29"/>
      <c r="E1731" s="29"/>
      <c r="F1731" s="29"/>
      <c r="G1731" s="29"/>
    </row>
    <row r="1732" spans="1:7" x14ac:dyDescent="0.3">
      <c r="A1732" s="26"/>
      <c r="B1732" s="26"/>
      <c r="C1732" s="29"/>
      <c r="D1732" s="29"/>
      <c r="E1732" s="29"/>
      <c r="F1732" s="29"/>
      <c r="G1732" s="29"/>
    </row>
    <row r="1733" spans="1:7" x14ac:dyDescent="0.3">
      <c r="A1733" s="26"/>
      <c r="B1733" s="26"/>
      <c r="C1733" s="29"/>
      <c r="D1733" s="29"/>
      <c r="E1733" s="29"/>
      <c r="F1733" s="29"/>
      <c r="G1733" s="29"/>
    </row>
    <row r="1734" spans="1:7" x14ac:dyDescent="0.3">
      <c r="A1734" s="26"/>
      <c r="B1734" s="26"/>
      <c r="C1734" s="29"/>
      <c r="D1734" s="29"/>
      <c r="E1734" s="29"/>
      <c r="F1734" s="29"/>
      <c r="G1734" s="29"/>
    </row>
    <row r="1735" spans="1:7" x14ac:dyDescent="0.3">
      <c r="A1735" s="26"/>
      <c r="B1735" s="26"/>
      <c r="C1735" s="29"/>
      <c r="D1735" s="29"/>
      <c r="E1735" s="29"/>
      <c r="F1735" s="29"/>
      <c r="G1735" s="29"/>
    </row>
    <row r="1736" spans="1:7" x14ac:dyDescent="0.3">
      <c r="A1736" s="26"/>
      <c r="B1736" s="26"/>
      <c r="C1736" s="29"/>
      <c r="D1736" s="29"/>
      <c r="E1736" s="29"/>
      <c r="F1736" s="29"/>
      <c r="G1736" s="29"/>
    </row>
    <row r="1737" spans="1:7" x14ac:dyDescent="0.3">
      <c r="A1737" s="26"/>
      <c r="B1737" s="26"/>
      <c r="C1737" s="29"/>
      <c r="D1737" s="29"/>
      <c r="E1737" s="29"/>
      <c r="F1737" s="29"/>
      <c r="G1737" s="29"/>
    </row>
    <row r="1738" spans="1:7" x14ac:dyDescent="0.3">
      <c r="A1738" s="26"/>
      <c r="B1738" s="26"/>
      <c r="C1738" s="29"/>
      <c r="D1738" s="29"/>
      <c r="E1738" s="29"/>
      <c r="F1738" s="29"/>
      <c r="G1738" s="29"/>
    </row>
    <row r="1739" spans="1:7" x14ac:dyDescent="0.3">
      <c r="A1739" s="26"/>
      <c r="B1739" s="26"/>
      <c r="C1739" s="29"/>
      <c r="D1739" s="29"/>
      <c r="E1739" s="29"/>
      <c r="F1739" s="29"/>
      <c r="G1739" s="29"/>
    </row>
    <row r="1740" spans="1:7" x14ac:dyDescent="0.3">
      <c r="A1740" s="26"/>
      <c r="B1740" s="26"/>
      <c r="C1740" s="29"/>
      <c r="D1740" s="29"/>
      <c r="E1740" s="29"/>
      <c r="F1740" s="29"/>
      <c r="G1740" s="29"/>
    </row>
    <row r="1741" spans="1:7" x14ac:dyDescent="0.3">
      <c r="A1741" s="26"/>
      <c r="B1741" s="26"/>
      <c r="C1741" s="29"/>
      <c r="D1741" s="29"/>
      <c r="E1741" s="29"/>
      <c r="F1741" s="29"/>
      <c r="G1741" s="29"/>
    </row>
    <row r="1742" spans="1:7" x14ac:dyDescent="0.3">
      <c r="A1742" s="26"/>
      <c r="B1742" s="26"/>
      <c r="C1742" s="29"/>
      <c r="D1742" s="29"/>
      <c r="E1742" s="29"/>
      <c r="F1742" s="29"/>
      <c r="G1742" s="29"/>
    </row>
    <row r="1743" spans="1:7" x14ac:dyDescent="0.3">
      <c r="A1743" s="26"/>
      <c r="B1743" s="26"/>
      <c r="C1743" s="29"/>
      <c r="D1743" s="29"/>
      <c r="E1743" s="29"/>
      <c r="F1743" s="29"/>
      <c r="G1743" s="29"/>
    </row>
    <row r="1744" spans="1:7" x14ac:dyDescent="0.3">
      <c r="A1744" s="26"/>
      <c r="B1744" s="26"/>
      <c r="C1744" s="29"/>
      <c r="D1744" s="29"/>
      <c r="E1744" s="29"/>
      <c r="F1744" s="29"/>
      <c r="G1744" s="29"/>
    </row>
    <row r="1745" spans="1:7" x14ac:dyDescent="0.3">
      <c r="A1745" s="26"/>
      <c r="B1745" s="26"/>
      <c r="C1745" s="29"/>
      <c r="D1745" s="29"/>
      <c r="E1745" s="29"/>
      <c r="F1745" s="29"/>
      <c r="G1745" s="29"/>
    </row>
    <row r="1746" spans="1:7" x14ac:dyDescent="0.3">
      <c r="A1746" s="26"/>
      <c r="B1746" s="26"/>
      <c r="C1746" s="29"/>
      <c r="D1746" s="29"/>
      <c r="E1746" s="29"/>
      <c r="F1746" s="29"/>
      <c r="G1746" s="29"/>
    </row>
    <row r="1747" spans="1:7" x14ac:dyDescent="0.3">
      <c r="A1747" s="26"/>
      <c r="B1747" s="26"/>
      <c r="C1747" s="29"/>
      <c r="D1747" s="29"/>
      <c r="E1747" s="29"/>
      <c r="F1747" s="29"/>
      <c r="G1747" s="29"/>
    </row>
    <row r="1748" spans="1:7" x14ac:dyDescent="0.3">
      <c r="A1748" s="26"/>
      <c r="B1748" s="26"/>
      <c r="C1748" s="29"/>
      <c r="D1748" s="29"/>
      <c r="E1748" s="29"/>
      <c r="F1748" s="29"/>
      <c r="G1748" s="29"/>
    </row>
    <row r="1749" spans="1:7" x14ac:dyDescent="0.3">
      <c r="A1749" s="26"/>
      <c r="B1749" s="26"/>
      <c r="C1749" s="29"/>
      <c r="D1749" s="29"/>
      <c r="E1749" s="29"/>
      <c r="F1749" s="29"/>
      <c r="G1749" s="29"/>
    </row>
    <row r="1750" spans="1:7" x14ac:dyDescent="0.3">
      <c r="A1750" s="26"/>
      <c r="B1750" s="26"/>
      <c r="C1750" s="29"/>
      <c r="D1750" s="29"/>
      <c r="E1750" s="29"/>
      <c r="F1750" s="29"/>
      <c r="G1750" s="29"/>
    </row>
    <row r="1751" spans="1:7" x14ac:dyDescent="0.3">
      <c r="A1751" s="26"/>
      <c r="B1751" s="26"/>
      <c r="C1751" s="29"/>
      <c r="D1751" s="29"/>
      <c r="E1751" s="29"/>
      <c r="F1751" s="29"/>
      <c r="G1751" s="29"/>
    </row>
    <row r="1752" spans="1:7" x14ac:dyDescent="0.3">
      <c r="A1752" s="26"/>
      <c r="B1752" s="26"/>
      <c r="C1752" s="29"/>
      <c r="D1752" s="29"/>
      <c r="E1752" s="29"/>
      <c r="F1752" s="29"/>
      <c r="G1752" s="29"/>
    </row>
    <row r="1753" spans="1:7" x14ac:dyDescent="0.3">
      <c r="A1753" s="26"/>
      <c r="B1753" s="26"/>
      <c r="C1753" s="29"/>
      <c r="D1753" s="29"/>
      <c r="E1753" s="29"/>
      <c r="F1753" s="29"/>
      <c r="G1753" s="29"/>
    </row>
    <row r="1754" spans="1:7" x14ac:dyDescent="0.3">
      <c r="A1754" s="26"/>
      <c r="B1754" s="26"/>
      <c r="C1754" s="29"/>
      <c r="D1754" s="29"/>
      <c r="E1754" s="29"/>
      <c r="F1754" s="29"/>
      <c r="G1754" s="29"/>
    </row>
    <row r="1755" spans="1:7" x14ac:dyDescent="0.3">
      <c r="A1755" s="26"/>
      <c r="B1755" s="26"/>
      <c r="C1755" s="29"/>
      <c r="D1755" s="29"/>
      <c r="E1755" s="29"/>
      <c r="F1755" s="29"/>
      <c r="G1755" s="29"/>
    </row>
    <row r="1756" spans="1:7" x14ac:dyDescent="0.3">
      <c r="A1756" s="26"/>
      <c r="B1756" s="26"/>
      <c r="C1756" s="29"/>
      <c r="D1756" s="29"/>
      <c r="E1756" s="29"/>
      <c r="F1756" s="29"/>
      <c r="G1756" s="29"/>
    </row>
    <row r="1757" spans="1:7" x14ac:dyDescent="0.3">
      <c r="A1757" s="26"/>
      <c r="B1757" s="26"/>
      <c r="C1757" s="29"/>
      <c r="D1757" s="29"/>
      <c r="E1757" s="29"/>
      <c r="F1757" s="29"/>
      <c r="G1757" s="29"/>
    </row>
    <row r="1758" spans="1:7" x14ac:dyDescent="0.3">
      <c r="A1758" s="26"/>
      <c r="B1758" s="26"/>
      <c r="C1758" s="29"/>
      <c r="D1758" s="29"/>
      <c r="E1758" s="29"/>
      <c r="F1758" s="29"/>
      <c r="G1758" s="29"/>
    </row>
    <row r="1759" spans="1:7" x14ac:dyDescent="0.3">
      <c r="A1759" s="26"/>
      <c r="B1759" s="26"/>
      <c r="C1759" s="29"/>
      <c r="D1759" s="29"/>
      <c r="E1759" s="29"/>
      <c r="F1759" s="29"/>
      <c r="G1759" s="29"/>
    </row>
    <row r="1760" spans="1:7" x14ac:dyDescent="0.3">
      <c r="A1760" s="26"/>
      <c r="B1760" s="26"/>
      <c r="C1760" s="29"/>
      <c r="D1760" s="29"/>
      <c r="E1760" s="29"/>
      <c r="F1760" s="29"/>
      <c r="G1760" s="29"/>
    </row>
    <row r="1761" spans="1:7" x14ac:dyDescent="0.3">
      <c r="A1761" s="26"/>
      <c r="B1761" s="26"/>
      <c r="C1761" s="29"/>
      <c r="D1761" s="29"/>
      <c r="E1761" s="29"/>
      <c r="F1761" s="29"/>
      <c r="G1761" s="29"/>
    </row>
    <row r="1762" spans="1:7" x14ac:dyDescent="0.3">
      <c r="A1762" s="26"/>
      <c r="B1762" s="26"/>
      <c r="C1762" s="29"/>
      <c r="D1762" s="29"/>
      <c r="E1762" s="29"/>
      <c r="F1762" s="29"/>
      <c r="G1762" s="29"/>
    </row>
    <row r="1763" spans="1:7" x14ac:dyDescent="0.3">
      <c r="A1763" s="26"/>
      <c r="B1763" s="26"/>
      <c r="C1763" s="29"/>
      <c r="D1763" s="29"/>
      <c r="E1763" s="29"/>
      <c r="F1763" s="29"/>
      <c r="G1763" s="29"/>
    </row>
    <row r="1764" spans="1:7" x14ac:dyDescent="0.3">
      <c r="A1764" s="26"/>
      <c r="B1764" s="26"/>
      <c r="C1764" s="29"/>
      <c r="D1764" s="29"/>
      <c r="E1764" s="29"/>
      <c r="F1764" s="29"/>
      <c r="G1764" s="29"/>
    </row>
    <row r="1765" spans="1:7" x14ac:dyDescent="0.3">
      <c r="A1765" s="26"/>
      <c r="B1765" s="26"/>
      <c r="C1765" s="29"/>
      <c r="D1765" s="29"/>
      <c r="E1765" s="29"/>
      <c r="F1765" s="29"/>
      <c r="G1765" s="29"/>
    </row>
    <row r="1766" spans="1:7" x14ac:dyDescent="0.3">
      <c r="A1766" s="26"/>
      <c r="B1766" s="26"/>
      <c r="C1766" s="29"/>
      <c r="D1766" s="29"/>
      <c r="E1766" s="29"/>
      <c r="F1766" s="29"/>
      <c r="G1766" s="29"/>
    </row>
    <row r="1767" spans="1:7" x14ac:dyDescent="0.3">
      <c r="A1767" s="26"/>
      <c r="B1767" s="26"/>
      <c r="C1767" s="29"/>
      <c r="D1767" s="29"/>
      <c r="E1767" s="29"/>
      <c r="F1767" s="29"/>
      <c r="G1767" s="29"/>
    </row>
    <row r="1768" spans="1:7" x14ac:dyDescent="0.3">
      <c r="A1768" s="26"/>
      <c r="B1768" s="26"/>
      <c r="C1768" s="29"/>
      <c r="D1768" s="29"/>
      <c r="E1768" s="29"/>
      <c r="F1768" s="29"/>
      <c r="G1768" s="29"/>
    </row>
    <row r="1769" spans="1:7" x14ac:dyDescent="0.3">
      <c r="A1769" s="26"/>
      <c r="B1769" s="26"/>
      <c r="C1769" s="29"/>
      <c r="D1769" s="29"/>
      <c r="E1769" s="29"/>
      <c r="F1769" s="29"/>
      <c r="G1769" s="29"/>
    </row>
    <row r="1770" spans="1:7" x14ac:dyDescent="0.3">
      <c r="A1770" s="26"/>
      <c r="B1770" s="26"/>
      <c r="C1770" s="29"/>
      <c r="D1770" s="29"/>
      <c r="E1770" s="29"/>
      <c r="F1770" s="29"/>
      <c r="G1770" s="29"/>
    </row>
    <row r="1771" spans="1:7" x14ac:dyDescent="0.3">
      <c r="A1771" s="26"/>
      <c r="B1771" s="26"/>
      <c r="C1771" s="29"/>
      <c r="D1771" s="29"/>
      <c r="E1771" s="29"/>
      <c r="F1771" s="29"/>
      <c r="G1771" s="29"/>
    </row>
    <row r="1772" spans="1:7" x14ac:dyDescent="0.3">
      <c r="A1772" s="26"/>
      <c r="B1772" s="26"/>
      <c r="C1772" s="29"/>
      <c r="D1772" s="29"/>
      <c r="E1772" s="29"/>
      <c r="F1772" s="29"/>
      <c r="G1772" s="29"/>
    </row>
    <row r="1773" spans="1:7" x14ac:dyDescent="0.3">
      <c r="A1773" s="26"/>
      <c r="B1773" s="26"/>
      <c r="C1773" s="29"/>
      <c r="D1773" s="29"/>
      <c r="E1773" s="29"/>
      <c r="F1773" s="29"/>
      <c r="G1773" s="29"/>
    </row>
    <row r="1774" spans="1:7" x14ac:dyDescent="0.3">
      <c r="A1774" s="26"/>
      <c r="B1774" s="26"/>
      <c r="C1774" s="29"/>
      <c r="D1774" s="29"/>
      <c r="E1774" s="29"/>
      <c r="F1774" s="29"/>
      <c r="G1774" s="29"/>
    </row>
    <row r="1775" spans="1:7" x14ac:dyDescent="0.3">
      <c r="A1775" s="26"/>
      <c r="B1775" s="26"/>
      <c r="C1775" s="29"/>
      <c r="D1775" s="29"/>
      <c r="E1775" s="29"/>
      <c r="F1775" s="29"/>
      <c r="G1775" s="29"/>
    </row>
    <row r="1776" spans="1:7" x14ac:dyDescent="0.3">
      <c r="A1776" s="26"/>
      <c r="B1776" s="26"/>
      <c r="C1776" s="29"/>
      <c r="D1776" s="29"/>
      <c r="E1776" s="29"/>
      <c r="F1776" s="29"/>
      <c r="G1776" s="29"/>
    </row>
    <row r="1777" spans="1:7" x14ac:dyDescent="0.3">
      <c r="A1777" s="26"/>
      <c r="B1777" s="26"/>
      <c r="C1777" s="29"/>
      <c r="D1777" s="29"/>
      <c r="E1777" s="29"/>
      <c r="F1777" s="29"/>
      <c r="G1777" s="29"/>
    </row>
    <row r="1778" spans="1:7" x14ac:dyDescent="0.3">
      <c r="A1778" s="26"/>
      <c r="B1778" s="26"/>
      <c r="C1778" s="29"/>
      <c r="D1778" s="29"/>
      <c r="E1778" s="29"/>
      <c r="F1778" s="29"/>
      <c r="G1778" s="29"/>
    </row>
    <row r="1779" spans="1:7" x14ac:dyDescent="0.3">
      <c r="A1779" s="26"/>
      <c r="B1779" s="26"/>
      <c r="C1779" s="29"/>
      <c r="D1779" s="29"/>
      <c r="E1779" s="29"/>
      <c r="F1779" s="29"/>
      <c r="G1779" s="29"/>
    </row>
    <row r="1780" spans="1:7" x14ac:dyDescent="0.3">
      <c r="A1780" s="26"/>
      <c r="B1780" s="26"/>
      <c r="C1780" s="29"/>
      <c r="D1780" s="29"/>
      <c r="E1780" s="29"/>
      <c r="F1780" s="29"/>
      <c r="G1780" s="29"/>
    </row>
    <row r="1781" spans="1:7" x14ac:dyDescent="0.3">
      <c r="A1781" s="26"/>
      <c r="B1781" s="26"/>
      <c r="C1781" s="29"/>
      <c r="D1781" s="29"/>
      <c r="E1781" s="29"/>
      <c r="F1781" s="29"/>
      <c r="G1781" s="29"/>
    </row>
    <row r="1782" spans="1:7" x14ac:dyDescent="0.3">
      <c r="A1782" s="26"/>
      <c r="B1782" s="26"/>
      <c r="C1782" s="29"/>
      <c r="D1782" s="29"/>
      <c r="E1782" s="29"/>
      <c r="F1782" s="29"/>
      <c r="G1782" s="29"/>
    </row>
    <row r="1783" spans="1:7" x14ac:dyDescent="0.3">
      <c r="A1783" s="26"/>
      <c r="B1783" s="26"/>
      <c r="C1783" s="29"/>
      <c r="D1783" s="29"/>
      <c r="E1783" s="29"/>
      <c r="F1783" s="29"/>
      <c r="G1783" s="29"/>
    </row>
    <row r="1784" spans="1:7" x14ac:dyDescent="0.3">
      <c r="A1784" s="26"/>
      <c r="B1784" s="26"/>
      <c r="C1784" s="29"/>
      <c r="D1784" s="29"/>
      <c r="E1784" s="29"/>
      <c r="F1784" s="29"/>
      <c r="G1784" s="29"/>
    </row>
    <row r="1785" spans="1:7" x14ac:dyDescent="0.3">
      <c r="A1785" s="26"/>
      <c r="B1785" s="26"/>
      <c r="C1785" s="29"/>
      <c r="D1785" s="29"/>
      <c r="E1785" s="29"/>
      <c r="F1785" s="29"/>
      <c r="G1785" s="29"/>
    </row>
    <row r="1786" spans="1:7" x14ac:dyDescent="0.3">
      <c r="A1786" s="26"/>
      <c r="B1786" s="26"/>
      <c r="C1786" s="29"/>
      <c r="D1786" s="29"/>
      <c r="E1786" s="29"/>
      <c r="F1786" s="29"/>
      <c r="G1786" s="29"/>
    </row>
    <row r="1787" spans="1:7" x14ac:dyDescent="0.3">
      <c r="A1787" s="26"/>
      <c r="B1787" s="26"/>
      <c r="C1787" s="29"/>
      <c r="D1787" s="29"/>
      <c r="E1787" s="29"/>
      <c r="F1787" s="29"/>
      <c r="G1787" s="29"/>
    </row>
    <row r="1788" spans="1:7" x14ac:dyDescent="0.3">
      <c r="A1788" s="26"/>
      <c r="B1788" s="26"/>
      <c r="C1788" s="29"/>
      <c r="D1788" s="29"/>
      <c r="E1788" s="29"/>
      <c r="F1788" s="29"/>
      <c r="G1788" s="29"/>
    </row>
    <row r="1789" spans="1:7" x14ac:dyDescent="0.3">
      <c r="A1789" s="26"/>
      <c r="B1789" s="26"/>
      <c r="C1789" s="29"/>
      <c r="D1789" s="29"/>
      <c r="E1789" s="29"/>
      <c r="F1789" s="29"/>
      <c r="G1789" s="29"/>
    </row>
    <row r="1790" spans="1:7" x14ac:dyDescent="0.3">
      <c r="A1790" s="26"/>
      <c r="B1790" s="26"/>
      <c r="C1790" s="29"/>
      <c r="D1790" s="29"/>
      <c r="E1790" s="29"/>
      <c r="F1790" s="29"/>
      <c r="G1790" s="29"/>
    </row>
    <row r="1791" spans="1:7" x14ac:dyDescent="0.3">
      <c r="A1791" s="26"/>
      <c r="B1791" s="26"/>
      <c r="C1791" s="29"/>
      <c r="D1791" s="29"/>
      <c r="E1791" s="29"/>
      <c r="F1791" s="29"/>
      <c r="G1791" s="29"/>
    </row>
    <row r="1792" spans="1:7" x14ac:dyDescent="0.3">
      <c r="A1792" s="26"/>
      <c r="B1792" s="26"/>
      <c r="C1792" s="29"/>
      <c r="D1792" s="29"/>
      <c r="E1792" s="29"/>
      <c r="F1792" s="29"/>
      <c r="G1792" s="29"/>
    </row>
    <row r="1793" spans="1:7" x14ac:dyDescent="0.3">
      <c r="A1793" s="26"/>
      <c r="B1793" s="26"/>
      <c r="C1793" s="29"/>
      <c r="D1793" s="29"/>
      <c r="E1793" s="29"/>
      <c r="F1793" s="29"/>
      <c r="G1793" s="29"/>
    </row>
    <row r="1794" spans="1:7" x14ac:dyDescent="0.3">
      <c r="A1794" s="26"/>
      <c r="B1794" s="26"/>
      <c r="C1794" s="29"/>
      <c r="D1794" s="29"/>
      <c r="E1794" s="29"/>
      <c r="F1794" s="29"/>
      <c r="G1794" s="29"/>
    </row>
    <row r="1795" spans="1:7" x14ac:dyDescent="0.3">
      <c r="A1795" s="26"/>
      <c r="B1795" s="26"/>
      <c r="C1795" s="29"/>
      <c r="D1795" s="29"/>
      <c r="E1795" s="29"/>
      <c r="F1795" s="29"/>
      <c r="G1795" s="29"/>
    </row>
    <row r="1796" spans="1:7" x14ac:dyDescent="0.3">
      <c r="A1796" s="26"/>
      <c r="B1796" s="26"/>
      <c r="C1796" s="29"/>
      <c r="D1796" s="29"/>
      <c r="E1796" s="29"/>
      <c r="F1796" s="29"/>
      <c r="G1796" s="29"/>
    </row>
    <row r="1797" spans="1:7" x14ac:dyDescent="0.3">
      <c r="A1797" s="26"/>
      <c r="B1797" s="26"/>
      <c r="C1797" s="29"/>
      <c r="D1797" s="29"/>
      <c r="E1797" s="29"/>
      <c r="F1797" s="29"/>
      <c r="G1797" s="29"/>
    </row>
    <row r="1798" spans="1:7" x14ac:dyDescent="0.3">
      <c r="A1798" s="26"/>
      <c r="B1798" s="26"/>
      <c r="C1798" s="29"/>
      <c r="D1798" s="29"/>
      <c r="E1798" s="29"/>
      <c r="F1798" s="29"/>
      <c r="G1798" s="29"/>
    </row>
    <row r="1799" spans="1:7" x14ac:dyDescent="0.3">
      <c r="A1799" s="26"/>
      <c r="B1799" s="26"/>
      <c r="C1799" s="29"/>
      <c r="D1799" s="29"/>
      <c r="E1799" s="29"/>
      <c r="F1799" s="29"/>
      <c r="G1799" s="29"/>
    </row>
    <row r="1800" spans="1:7" x14ac:dyDescent="0.3">
      <c r="A1800" s="26"/>
      <c r="B1800" s="26"/>
      <c r="C1800" s="29"/>
      <c r="D1800" s="29"/>
      <c r="E1800" s="29"/>
      <c r="F1800" s="29"/>
      <c r="G1800" s="29"/>
    </row>
    <row r="1801" spans="1:7" x14ac:dyDescent="0.3">
      <c r="A1801" s="26"/>
      <c r="B1801" s="26"/>
      <c r="C1801" s="29"/>
      <c r="D1801" s="29"/>
      <c r="E1801" s="29"/>
      <c r="F1801" s="29"/>
      <c r="G1801" s="29"/>
    </row>
    <row r="1802" spans="1:7" x14ac:dyDescent="0.3">
      <c r="A1802" s="26"/>
      <c r="B1802" s="26"/>
      <c r="C1802" s="29"/>
      <c r="D1802" s="29"/>
      <c r="E1802" s="29"/>
      <c r="F1802" s="29"/>
      <c r="G1802" s="29"/>
    </row>
    <row r="1803" spans="1:7" x14ac:dyDescent="0.3">
      <c r="A1803" s="26"/>
      <c r="B1803" s="26"/>
      <c r="C1803" s="29"/>
      <c r="D1803" s="29"/>
      <c r="E1803" s="29"/>
      <c r="F1803" s="29"/>
      <c r="G1803" s="29"/>
    </row>
    <row r="1804" spans="1:7" x14ac:dyDescent="0.3">
      <c r="A1804" s="26"/>
      <c r="B1804" s="26"/>
      <c r="C1804" s="29"/>
      <c r="D1804" s="29"/>
      <c r="E1804" s="29"/>
      <c r="F1804" s="29"/>
      <c r="G1804" s="29"/>
    </row>
    <row r="1805" spans="1:7" x14ac:dyDescent="0.3">
      <c r="A1805" s="26"/>
      <c r="B1805" s="26"/>
      <c r="C1805" s="29"/>
      <c r="D1805" s="29"/>
      <c r="E1805" s="29"/>
      <c r="F1805" s="29"/>
      <c r="G1805" s="29"/>
    </row>
    <row r="1806" spans="1:7" x14ac:dyDescent="0.3">
      <c r="A1806" s="26"/>
      <c r="B1806" s="26"/>
      <c r="C1806" s="29"/>
      <c r="D1806" s="29"/>
      <c r="E1806" s="29"/>
      <c r="F1806" s="29"/>
      <c r="G1806" s="29"/>
    </row>
    <row r="1807" spans="1:7" x14ac:dyDescent="0.3">
      <c r="A1807" s="26"/>
      <c r="B1807" s="26"/>
      <c r="C1807" s="29"/>
      <c r="D1807" s="29"/>
      <c r="E1807" s="29"/>
      <c r="F1807" s="29"/>
      <c r="G1807" s="29"/>
    </row>
    <row r="1808" spans="1:7" x14ac:dyDescent="0.3">
      <c r="A1808" s="26"/>
      <c r="B1808" s="26"/>
      <c r="C1808" s="29"/>
      <c r="D1808" s="29"/>
      <c r="E1808" s="29"/>
      <c r="F1808" s="29"/>
      <c r="G1808" s="29"/>
    </row>
    <row r="1809" spans="1:7" x14ac:dyDescent="0.3">
      <c r="A1809" s="26"/>
      <c r="B1809" s="26"/>
      <c r="C1809" s="29"/>
      <c r="D1809" s="29"/>
      <c r="E1809" s="29"/>
      <c r="F1809" s="29"/>
      <c r="G1809" s="29"/>
    </row>
    <row r="1810" spans="1:7" x14ac:dyDescent="0.3">
      <c r="A1810" s="26"/>
      <c r="B1810" s="26"/>
      <c r="C1810" s="29"/>
      <c r="D1810" s="29"/>
      <c r="E1810" s="29"/>
      <c r="F1810" s="29"/>
      <c r="G1810" s="29"/>
    </row>
    <row r="1811" spans="1:7" x14ac:dyDescent="0.3">
      <c r="A1811" s="26"/>
      <c r="B1811" s="26"/>
      <c r="C1811" s="29"/>
      <c r="D1811" s="29"/>
      <c r="E1811" s="29"/>
      <c r="F1811" s="29"/>
      <c r="G1811" s="29"/>
    </row>
    <row r="1812" spans="1:7" x14ac:dyDescent="0.3">
      <c r="A1812" s="26"/>
      <c r="B1812" s="26"/>
      <c r="C1812" s="29"/>
      <c r="D1812" s="29"/>
      <c r="E1812" s="29"/>
      <c r="F1812" s="29"/>
      <c r="G1812" s="29"/>
    </row>
    <row r="1813" spans="1:7" x14ac:dyDescent="0.3">
      <c r="A1813" s="26"/>
      <c r="B1813" s="26"/>
      <c r="C1813" s="29"/>
      <c r="D1813" s="29"/>
      <c r="E1813" s="29"/>
      <c r="F1813" s="29"/>
      <c r="G1813" s="29"/>
    </row>
    <row r="1814" spans="1:7" x14ac:dyDescent="0.3">
      <c r="A1814" s="26"/>
      <c r="B1814" s="26"/>
      <c r="C1814" s="29"/>
      <c r="D1814" s="29"/>
      <c r="E1814" s="29"/>
      <c r="F1814" s="29"/>
      <c r="G1814" s="29"/>
    </row>
    <row r="1815" spans="1:7" x14ac:dyDescent="0.3">
      <c r="A1815" s="26"/>
      <c r="B1815" s="26"/>
      <c r="C1815" s="29"/>
      <c r="D1815" s="29"/>
      <c r="E1815" s="29"/>
      <c r="F1815" s="29"/>
      <c r="G1815" s="29"/>
    </row>
    <row r="1816" spans="1:7" x14ac:dyDescent="0.3">
      <c r="A1816" s="26"/>
      <c r="B1816" s="26"/>
      <c r="C1816" s="29"/>
      <c r="D1816" s="29"/>
      <c r="E1816" s="29"/>
      <c r="F1816" s="29"/>
      <c r="G1816" s="29"/>
    </row>
    <row r="1817" spans="1:7" x14ac:dyDescent="0.3">
      <c r="A1817" s="26"/>
      <c r="B1817" s="26"/>
      <c r="C1817" s="29"/>
      <c r="D1817" s="29"/>
      <c r="E1817" s="29"/>
      <c r="F1817" s="29"/>
      <c r="G1817" s="29"/>
    </row>
    <row r="1818" spans="1:7" x14ac:dyDescent="0.3">
      <c r="A1818" s="26"/>
      <c r="B1818" s="26"/>
      <c r="C1818" s="29"/>
      <c r="D1818" s="29"/>
      <c r="E1818" s="29"/>
      <c r="F1818" s="29"/>
      <c r="G1818" s="29"/>
    </row>
    <row r="1819" spans="1:7" x14ac:dyDescent="0.3">
      <c r="A1819" s="26"/>
      <c r="B1819" s="26"/>
      <c r="C1819" s="29"/>
      <c r="D1819" s="29"/>
      <c r="E1819" s="29"/>
      <c r="F1819" s="29"/>
      <c r="G1819" s="29"/>
    </row>
    <row r="1820" spans="1:7" x14ac:dyDescent="0.3">
      <c r="A1820" s="26"/>
      <c r="B1820" s="26"/>
      <c r="C1820" s="29"/>
      <c r="D1820" s="29"/>
      <c r="E1820" s="29"/>
      <c r="F1820" s="29"/>
      <c r="G1820" s="29"/>
    </row>
    <row r="1821" spans="1:7" x14ac:dyDescent="0.3">
      <c r="A1821" s="26"/>
      <c r="B1821" s="26"/>
      <c r="C1821" s="29"/>
      <c r="D1821" s="29"/>
      <c r="E1821" s="29"/>
      <c r="F1821" s="29"/>
      <c r="G1821" s="29"/>
    </row>
    <row r="1822" spans="1:7" x14ac:dyDescent="0.3">
      <c r="A1822" s="26"/>
      <c r="B1822" s="26"/>
      <c r="C1822" s="29"/>
      <c r="D1822" s="29"/>
      <c r="E1822" s="29"/>
      <c r="F1822" s="29"/>
      <c r="G1822" s="29"/>
    </row>
    <row r="1823" spans="1:7" x14ac:dyDescent="0.3">
      <c r="A1823" s="26"/>
      <c r="B1823" s="26"/>
      <c r="C1823" s="29"/>
      <c r="D1823" s="29"/>
      <c r="E1823" s="29"/>
      <c r="F1823" s="29"/>
      <c r="G1823" s="29"/>
    </row>
    <row r="1824" spans="1:7" x14ac:dyDescent="0.3">
      <c r="A1824" s="26"/>
      <c r="B1824" s="26"/>
      <c r="C1824" s="29"/>
      <c r="D1824" s="29"/>
      <c r="E1824" s="29"/>
      <c r="F1824" s="29"/>
      <c r="G1824" s="29"/>
    </row>
    <row r="1825" spans="1:7" x14ac:dyDescent="0.3">
      <c r="A1825" s="26"/>
      <c r="B1825" s="26"/>
      <c r="C1825" s="29"/>
      <c r="D1825" s="29"/>
      <c r="E1825" s="29"/>
      <c r="F1825" s="29"/>
      <c r="G1825" s="29"/>
    </row>
    <row r="1826" spans="1:7" x14ac:dyDescent="0.3">
      <c r="A1826" s="26"/>
      <c r="B1826" s="26"/>
      <c r="C1826" s="29"/>
      <c r="D1826" s="29"/>
      <c r="E1826" s="29"/>
      <c r="F1826" s="29"/>
      <c r="G1826" s="29"/>
    </row>
    <row r="1827" spans="1:7" x14ac:dyDescent="0.3">
      <c r="A1827" s="26"/>
      <c r="B1827" s="26"/>
      <c r="C1827" s="29"/>
      <c r="D1827" s="29"/>
      <c r="E1827" s="29"/>
      <c r="F1827" s="29"/>
      <c r="G1827" s="29"/>
    </row>
    <row r="1828" spans="1:7" x14ac:dyDescent="0.3">
      <c r="A1828" s="26"/>
      <c r="B1828" s="26"/>
      <c r="C1828" s="29"/>
      <c r="D1828" s="29"/>
      <c r="E1828" s="29"/>
      <c r="F1828" s="29"/>
      <c r="G1828" s="29"/>
    </row>
    <row r="1829" spans="1:7" x14ac:dyDescent="0.3">
      <c r="A1829" s="26"/>
      <c r="B1829" s="26"/>
      <c r="C1829" s="29"/>
      <c r="D1829" s="29"/>
      <c r="E1829" s="29"/>
      <c r="F1829" s="29"/>
      <c r="G1829" s="29"/>
    </row>
    <row r="1830" spans="1:7" x14ac:dyDescent="0.3">
      <c r="A1830" s="26"/>
      <c r="B1830" s="26"/>
      <c r="C1830" s="29"/>
      <c r="D1830" s="29"/>
      <c r="E1830" s="29"/>
      <c r="F1830" s="29"/>
      <c r="G1830" s="29"/>
    </row>
    <row r="1831" spans="1:7" x14ac:dyDescent="0.3">
      <c r="A1831" s="26"/>
      <c r="B1831" s="26"/>
      <c r="C1831" s="29"/>
      <c r="D1831" s="29"/>
      <c r="E1831" s="29"/>
      <c r="F1831" s="29"/>
      <c r="G1831" s="29"/>
    </row>
    <row r="1832" spans="1:7" x14ac:dyDescent="0.3">
      <c r="A1832" s="26"/>
      <c r="B1832" s="26"/>
      <c r="C1832" s="29"/>
      <c r="D1832" s="29"/>
      <c r="E1832" s="29"/>
      <c r="F1832" s="29"/>
      <c r="G1832" s="29"/>
    </row>
    <row r="1833" spans="1:7" x14ac:dyDescent="0.3">
      <c r="A1833" s="26"/>
      <c r="B1833" s="26"/>
      <c r="C1833" s="29"/>
      <c r="D1833" s="29"/>
      <c r="E1833" s="29"/>
      <c r="F1833" s="29"/>
      <c r="G1833" s="29"/>
    </row>
    <row r="1834" spans="1:7" x14ac:dyDescent="0.3">
      <c r="A1834" s="26"/>
      <c r="B1834" s="26"/>
      <c r="C1834" s="29"/>
      <c r="D1834" s="29"/>
      <c r="E1834" s="29"/>
      <c r="F1834" s="29"/>
      <c r="G1834" s="29"/>
    </row>
    <row r="1835" spans="1:7" x14ac:dyDescent="0.3">
      <c r="A1835" s="26"/>
      <c r="B1835" s="26"/>
      <c r="C1835" s="29"/>
      <c r="D1835" s="29"/>
      <c r="E1835" s="29"/>
      <c r="F1835" s="29"/>
      <c r="G1835" s="29"/>
    </row>
    <row r="1836" spans="1:7" x14ac:dyDescent="0.3">
      <c r="A1836" s="26"/>
      <c r="B1836" s="26"/>
      <c r="C1836" s="29"/>
      <c r="D1836" s="29"/>
      <c r="E1836" s="29"/>
      <c r="F1836" s="29"/>
      <c r="G1836" s="29"/>
    </row>
    <row r="1837" spans="1:7" x14ac:dyDescent="0.3">
      <c r="A1837" s="26"/>
      <c r="B1837" s="26"/>
      <c r="C1837" s="29"/>
      <c r="D1837" s="29"/>
      <c r="E1837" s="29"/>
      <c r="F1837" s="29"/>
      <c r="G1837" s="29"/>
    </row>
    <row r="1838" spans="1:7" x14ac:dyDescent="0.3">
      <c r="A1838" s="26"/>
      <c r="B1838" s="26"/>
      <c r="C1838" s="29"/>
      <c r="D1838" s="29"/>
      <c r="E1838" s="29"/>
      <c r="F1838" s="29"/>
      <c r="G1838" s="29"/>
    </row>
    <row r="1839" spans="1:7" x14ac:dyDescent="0.3">
      <c r="A1839" s="26"/>
      <c r="B1839" s="26"/>
      <c r="C1839" s="29"/>
      <c r="D1839" s="29"/>
      <c r="E1839" s="29"/>
      <c r="F1839" s="29"/>
      <c r="G1839" s="29"/>
    </row>
    <row r="1840" spans="1:7" x14ac:dyDescent="0.3">
      <c r="A1840" s="26"/>
      <c r="B1840" s="26"/>
      <c r="C1840" s="29"/>
      <c r="D1840" s="29"/>
      <c r="E1840" s="29"/>
      <c r="F1840" s="29"/>
      <c r="G1840" s="29"/>
    </row>
    <row r="1841" spans="1:7" x14ac:dyDescent="0.3">
      <c r="A1841" s="26"/>
      <c r="B1841" s="26"/>
      <c r="C1841" s="29"/>
      <c r="D1841" s="29"/>
      <c r="E1841" s="29"/>
      <c r="F1841" s="29"/>
      <c r="G1841" s="29"/>
    </row>
    <row r="1842" spans="1:7" x14ac:dyDescent="0.3">
      <c r="A1842" s="26"/>
      <c r="B1842" s="26"/>
      <c r="C1842" s="29"/>
      <c r="D1842" s="29"/>
      <c r="E1842" s="29"/>
      <c r="F1842" s="29"/>
      <c r="G1842" s="29"/>
    </row>
    <row r="1843" spans="1:7" x14ac:dyDescent="0.3">
      <c r="A1843" s="26"/>
      <c r="B1843" s="26"/>
      <c r="C1843" s="29"/>
      <c r="D1843" s="29"/>
      <c r="E1843" s="29"/>
      <c r="F1843" s="29"/>
      <c r="G1843" s="29"/>
    </row>
    <row r="1844" spans="1:7" x14ac:dyDescent="0.3">
      <c r="A1844" s="26"/>
      <c r="B1844" s="26"/>
      <c r="C1844" s="29"/>
      <c r="D1844" s="29"/>
      <c r="E1844" s="29"/>
      <c r="F1844" s="29"/>
      <c r="G1844" s="29"/>
    </row>
    <row r="1845" spans="1:7" x14ac:dyDescent="0.3">
      <c r="A1845" s="26"/>
      <c r="B1845" s="26"/>
      <c r="C1845" s="29"/>
      <c r="D1845" s="29"/>
      <c r="E1845" s="29"/>
      <c r="F1845" s="29"/>
      <c r="G1845" s="29"/>
    </row>
    <row r="1846" spans="1:7" x14ac:dyDescent="0.3">
      <c r="A1846" s="26"/>
      <c r="B1846" s="26"/>
      <c r="C1846" s="29"/>
      <c r="D1846" s="29"/>
      <c r="E1846" s="29"/>
      <c r="F1846" s="29"/>
      <c r="G1846" s="29"/>
    </row>
    <row r="1847" spans="1:7" x14ac:dyDescent="0.3">
      <c r="A1847" s="26"/>
      <c r="B1847" s="26"/>
      <c r="C1847" s="29"/>
      <c r="D1847" s="29"/>
      <c r="E1847" s="29"/>
      <c r="F1847" s="29"/>
      <c r="G1847" s="29"/>
    </row>
    <row r="1848" spans="1:7" x14ac:dyDescent="0.3">
      <c r="A1848" s="26"/>
      <c r="B1848" s="26"/>
      <c r="C1848" s="29"/>
      <c r="D1848" s="29"/>
      <c r="E1848" s="29"/>
      <c r="F1848" s="29"/>
      <c r="G1848" s="29"/>
    </row>
    <row r="1849" spans="1:7" x14ac:dyDescent="0.3">
      <c r="A1849" s="26"/>
      <c r="B1849" s="26"/>
      <c r="C1849" s="29"/>
      <c r="D1849" s="29"/>
      <c r="E1849" s="29"/>
      <c r="F1849" s="29"/>
      <c r="G1849" s="29"/>
    </row>
    <row r="1850" spans="1:7" x14ac:dyDescent="0.3">
      <c r="A1850" s="26"/>
      <c r="B1850" s="26"/>
      <c r="C1850" s="29"/>
      <c r="D1850" s="29"/>
      <c r="E1850" s="29"/>
      <c r="F1850" s="29"/>
      <c r="G1850" s="29"/>
    </row>
    <row r="1851" spans="1:7" x14ac:dyDescent="0.3">
      <c r="A1851" s="26"/>
      <c r="B1851" s="26"/>
      <c r="C1851" s="29"/>
      <c r="D1851" s="29"/>
      <c r="E1851" s="29"/>
      <c r="F1851" s="29"/>
      <c r="G1851" s="29"/>
    </row>
    <row r="1852" spans="1:7" x14ac:dyDescent="0.3">
      <c r="A1852" s="26"/>
      <c r="B1852" s="26"/>
      <c r="C1852" s="29"/>
      <c r="D1852" s="29"/>
      <c r="E1852" s="29"/>
      <c r="F1852" s="29"/>
      <c r="G1852" s="29"/>
    </row>
    <row r="1853" spans="1:7" x14ac:dyDescent="0.3">
      <c r="A1853" s="26"/>
      <c r="B1853" s="26"/>
      <c r="C1853" s="29"/>
      <c r="D1853" s="29"/>
      <c r="E1853" s="29"/>
      <c r="F1853" s="29"/>
      <c r="G1853" s="29"/>
    </row>
    <row r="1854" spans="1:7" x14ac:dyDescent="0.3">
      <c r="A1854" s="26"/>
      <c r="B1854" s="26"/>
      <c r="C1854" s="29"/>
      <c r="D1854" s="29"/>
      <c r="E1854" s="29"/>
      <c r="F1854" s="29"/>
      <c r="G1854" s="29"/>
    </row>
    <row r="1855" spans="1:7" x14ac:dyDescent="0.3">
      <c r="A1855" s="26"/>
      <c r="B1855" s="26"/>
      <c r="C1855" s="29"/>
      <c r="D1855" s="29"/>
      <c r="E1855" s="29"/>
      <c r="F1855" s="29"/>
      <c r="G1855" s="29"/>
    </row>
    <row r="1856" spans="1:7" x14ac:dyDescent="0.3">
      <c r="A1856" s="26"/>
      <c r="B1856" s="26"/>
      <c r="C1856" s="29"/>
      <c r="D1856" s="29"/>
      <c r="E1856" s="29"/>
      <c r="F1856" s="29"/>
      <c r="G1856" s="29"/>
    </row>
    <row r="1857" spans="1:7" x14ac:dyDescent="0.3">
      <c r="A1857" s="26"/>
      <c r="B1857" s="26"/>
      <c r="C1857" s="29"/>
      <c r="D1857" s="29"/>
      <c r="E1857" s="29"/>
      <c r="F1857" s="29"/>
      <c r="G1857" s="29"/>
    </row>
    <row r="1858" spans="1:7" x14ac:dyDescent="0.3">
      <c r="A1858" s="26"/>
      <c r="B1858" s="26"/>
      <c r="C1858" s="29"/>
      <c r="D1858" s="29"/>
      <c r="E1858" s="29"/>
      <c r="F1858" s="29"/>
      <c r="G1858" s="29"/>
    </row>
    <row r="1859" spans="1:7" x14ac:dyDescent="0.3">
      <c r="A1859" s="26"/>
      <c r="B1859" s="26"/>
      <c r="C1859" s="29"/>
      <c r="D1859" s="29"/>
      <c r="E1859" s="29"/>
      <c r="F1859" s="29"/>
      <c r="G1859" s="29"/>
    </row>
    <row r="1860" spans="1:7" x14ac:dyDescent="0.3">
      <c r="A1860" s="26"/>
      <c r="B1860" s="26"/>
      <c r="C1860" s="29"/>
      <c r="D1860" s="29"/>
      <c r="E1860" s="29"/>
      <c r="F1860" s="29"/>
      <c r="G1860" s="29"/>
    </row>
    <row r="1861" spans="1:7" x14ac:dyDescent="0.3">
      <c r="A1861" s="26"/>
      <c r="B1861" s="26"/>
      <c r="C1861" s="29"/>
      <c r="D1861" s="29"/>
      <c r="E1861" s="29"/>
      <c r="F1861" s="29"/>
      <c r="G1861" s="29"/>
    </row>
    <row r="1862" spans="1:7" x14ac:dyDescent="0.3">
      <c r="A1862" s="26"/>
      <c r="B1862" s="26"/>
      <c r="C1862" s="29"/>
      <c r="D1862" s="29"/>
      <c r="E1862" s="29"/>
      <c r="F1862" s="29"/>
      <c r="G1862" s="29"/>
    </row>
    <row r="1863" spans="1:7" x14ac:dyDescent="0.3">
      <c r="A1863" s="26"/>
      <c r="B1863" s="26"/>
      <c r="C1863" s="29"/>
      <c r="D1863" s="29"/>
      <c r="E1863" s="29"/>
      <c r="F1863" s="29"/>
      <c r="G1863" s="29"/>
    </row>
    <row r="1864" spans="1:7" x14ac:dyDescent="0.3">
      <c r="A1864" s="26"/>
      <c r="B1864" s="26"/>
      <c r="C1864" s="29"/>
      <c r="D1864" s="29"/>
      <c r="E1864" s="29"/>
      <c r="F1864" s="29"/>
      <c r="G1864" s="29"/>
    </row>
    <row r="1865" spans="1:7" x14ac:dyDescent="0.3">
      <c r="A1865" s="26"/>
      <c r="B1865" s="26"/>
      <c r="C1865" s="29"/>
      <c r="D1865" s="29"/>
      <c r="E1865" s="29"/>
      <c r="F1865" s="29"/>
      <c r="G1865" s="29"/>
    </row>
    <row r="1866" spans="1:7" x14ac:dyDescent="0.3">
      <c r="A1866" s="26"/>
      <c r="B1866" s="26"/>
      <c r="C1866" s="29"/>
      <c r="D1866" s="29"/>
      <c r="E1866" s="29"/>
      <c r="F1866" s="29"/>
      <c r="G1866" s="29"/>
    </row>
    <row r="1867" spans="1:7" x14ac:dyDescent="0.3">
      <c r="A1867" s="26"/>
      <c r="B1867" s="26"/>
      <c r="C1867" s="29"/>
      <c r="D1867" s="29"/>
      <c r="E1867" s="29"/>
      <c r="F1867" s="29"/>
      <c r="G1867" s="29"/>
    </row>
    <row r="1868" spans="1:7" x14ac:dyDescent="0.3">
      <c r="A1868" s="26"/>
      <c r="B1868" s="26"/>
      <c r="C1868" s="29"/>
      <c r="D1868" s="29"/>
      <c r="E1868" s="29"/>
      <c r="F1868" s="29"/>
      <c r="G1868" s="29"/>
    </row>
    <row r="1869" spans="1:7" x14ac:dyDescent="0.3">
      <c r="A1869" s="26"/>
      <c r="B1869" s="26"/>
      <c r="C1869" s="29"/>
      <c r="D1869" s="29"/>
      <c r="E1869" s="29"/>
      <c r="F1869" s="29"/>
      <c r="G1869" s="29"/>
    </row>
    <row r="1870" spans="1:7" x14ac:dyDescent="0.3">
      <c r="A1870" s="26"/>
      <c r="B1870" s="26"/>
      <c r="C1870" s="29"/>
      <c r="D1870" s="29"/>
      <c r="E1870" s="29"/>
      <c r="F1870" s="29"/>
      <c r="G1870" s="29"/>
    </row>
    <row r="1871" spans="1:7" x14ac:dyDescent="0.3">
      <c r="A1871" s="26"/>
      <c r="B1871" s="26"/>
      <c r="C1871" s="29"/>
      <c r="D1871" s="29"/>
      <c r="E1871" s="29"/>
      <c r="F1871" s="29"/>
      <c r="G1871" s="29"/>
    </row>
    <row r="1872" spans="1:7" x14ac:dyDescent="0.3">
      <c r="A1872" s="26"/>
      <c r="B1872" s="26"/>
      <c r="C1872" s="29"/>
      <c r="D1872" s="29"/>
      <c r="E1872" s="29"/>
      <c r="F1872" s="29"/>
      <c r="G1872" s="29"/>
    </row>
    <row r="1873" spans="1:7" x14ac:dyDescent="0.3">
      <c r="A1873" s="26"/>
      <c r="B1873" s="26"/>
      <c r="C1873" s="29"/>
      <c r="D1873" s="29"/>
      <c r="E1873" s="29"/>
      <c r="F1873" s="29"/>
      <c r="G1873" s="29"/>
    </row>
    <row r="1874" spans="1:7" x14ac:dyDescent="0.3">
      <c r="A1874" s="26"/>
      <c r="B1874" s="26"/>
      <c r="C1874" s="29"/>
      <c r="D1874" s="29"/>
      <c r="E1874" s="29"/>
      <c r="F1874" s="29"/>
      <c r="G1874" s="29"/>
    </row>
    <row r="1875" spans="1:7" x14ac:dyDescent="0.3">
      <c r="A1875" s="26"/>
      <c r="B1875" s="26"/>
      <c r="C1875" s="29"/>
      <c r="D1875" s="29"/>
      <c r="E1875" s="29"/>
      <c r="F1875" s="29"/>
      <c r="G1875" s="29"/>
    </row>
    <row r="1876" spans="1:7" x14ac:dyDescent="0.3">
      <c r="A1876" s="26"/>
      <c r="B1876" s="26"/>
      <c r="C1876" s="29"/>
      <c r="D1876" s="29"/>
      <c r="E1876" s="29"/>
      <c r="F1876" s="29"/>
      <c r="G1876" s="29"/>
    </row>
    <row r="1877" spans="1:7" x14ac:dyDescent="0.3">
      <c r="A1877" s="26"/>
      <c r="B1877" s="26"/>
      <c r="C1877" s="29"/>
      <c r="D1877" s="29"/>
      <c r="E1877" s="29"/>
      <c r="F1877" s="29"/>
      <c r="G1877" s="29"/>
    </row>
    <row r="1878" spans="1:7" x14ac:dyDescent="0.3">
      <c r="A1878" s="26"/>
      <c r="B1878" s="26"/>
      <c r="C1878" s="29"/>
      <c r="D1878" s="29"/>
      <c r="E1878" s="29"/>
      <c r="F1878" s="29"/>
      <c r="G1878" s="29"/>
    </row>
    <row r="1879" spans="1:7" x14ac:dyDescent="0.3">
      <c r="A1879" s="26"/>
      <c r="B1879" s="26"/>
      <c r="C1879" s="29"/>
      <c r="D1879" s="29"/>
      <c r="E1879" s="29"/>
      <c r="F1879" s="29"/>
      <c r="G1879" s="29"/>
    </row>
    <row r="1880" spans="1:7" x14ac:dyDescent="0.3">
      <c r="A1880" s="26"/>
      <c r="B1880" s="26"/>
      <c r="C1880" s="29"/>
      <c r="D1880" s="29"/>
      <c r="E1880" s="29"/>
      <c r="F1880" s="29"/>
      <c r="G1880" s="29"/>
    </row>
    <row r="1881" spans="1:7" x14ac:dyDescent="0.3">
      <c r="A1881" s="26"/>
      <c r="B1881" s="26"/>
      <c r="C1881" s="29"/>
      <c r="D1881" s="29"/>
      <c r="E1881" s="29"/>
      <c r="F1881" s="29"/>
      <c r="G1881" s="29"/>
    </row>
    <row r="1882" spans="1:7" x14ac:dyDescent="0.3">
      <c r="A1882" s="26"/>
      <c r="B1882" s="26"/>
      <c r="C1882" s="29"/>
      <c r="D1882" s="29"/>
      <c r="E1882" s="29"/>
      <c r="F1882" s="29"/>
      <c r="G1882" s="29"/>
    </row>
    <row r="1883" spans="1:7" x14ac:dyDescent="0.3">
      <c r="A1883" s="26"/>
      <c r="B1883" s="26"/>
      <c r="C1883" s="29"/>
      <c r="D1883" s="29"/>
      <c r="E1883" s="29"/>
      <c r="F1883" s="29"/>
      <c r="G1883" s="29"/>
    </row>
    <row r="1884" spans="1:7" x14ac:dyDescent="0.3">
      <c r="A1884" s="26"/>
      <c r="B1884" s="26"/>
      <c r="C1884" s="29"/>
      <c r="D1884" s="29"/>
      <c r="E1884" s="29"/>
      <c r="F1884" s="29"/>
      <c r="G1884" s="29"/>
    </row>
    <row r="1885" spans="1:7" x14ac:dyDescent="0.3">
      <c r="A1885" s="26"/>
      <c r="B1885" s="26"/>
      <c r="C1885" s="29"/>
      <c r="D1885" s="29"/>
      <c r="E1885" s="29"/>
      <c r="F1885" s="29"/>
      <c r="G1885" s="29"/>
    </row>
    <row r="1886" spans="1:7" x14ac:dyDescent="0.3">
      <c r="A1886" s="26"/>
      <c r="B1886" s="26"/>
      <c r="C1886" s="29"/>
      <c r="D1886" s="29"/>
      <c r="E1886" s="29"/>
      <c r="F1886" s="29"/>
      <c r="G1886" s="29"/>
    </row>
    <row r="1887" spans="1:7" x14ac:dyDescent="0.3">
      <c r="A1887" s="26"/>
      <c r="B1887" s="26"/>
      <c r="C1887" s="29"/>
      <c r="D1887" s="29"/>
      <c r="E1887" s="29"/>
      <c r="F1887" s="29"/>
      <c r="G1887" s="29"/>
    </row>
    <row r="1888" spans="1:7" x14ac:dyDescent="0.3">
      <c r="A1888" s="26"/>
      <c r="B1888" s="26"/>
      <c r="C1888" s="29"/>
      <c r="D1888" s="29"/>
      <c r="E1888" s="29"/>
      <c r="F1888" s="29"/>
      <c r="G1888" s="29"/>
    </row>
    <row r="1889" spans="1:7" x14ac:dyDescent="0.3">
      <c r="A1889" s="26"/>
      <c r="B1889" s="26"/>
      <c r="C1889" s="29"/>
      <c r="D1889" s="29"/>
      <c r="E1889" s="29"/>
      <c r="F1889" s="29"/>
      <c r="G1889" s="29"/>
    </row>
    <row r="1890" spans="1:7" x14ac:dyDescent="0.3">
      <c r="A1890" s="26"/>
      <c r="B1890" s="26"/>
      <c r="C1890" s="29"/>
      <c r="D1890" s="29"/>
      <c r="E1890" s="29"/>
      <c r="F1890" s="29"/>
      <c r="G1890" s="29"/>
    </row>
    <row r="1891" spans="1:7" x14ac:dyDescent="0.3">
      <c r="A1891" s="26"/>
      <c r="B1891" s="26"/>
      <c r="C1891" s="29"/>
      <c r="D1891" s="29"/>
      <c r="E1891" s="29"/>
      <c r="F1891" s="29"/>
      <c r="G1891" s="29"/>
    </row>
    <row r="1892" spans="1:7" x14ac:dyDescent="0.3">
      <c r="A1892" s="26"/>
      <c r="B1892" s="26"/>
      <c r="C1892" s="29"/>
      <c r="D1892" s="29"/>
      <c r="E1892" s="29"/>
      <c r="F1892" s="29"/>
      <c r="G1892" s="29"/>
    </row>
    <row r="1893" spans="1:7" x14ac:dyDescent="0.3">
      <c r="A1893" s="26"/>
      <c r="B1893" s="26"/>
      <c r="C1893" s="29"/>
      <c r="D1893" s="29"/>
      <c r="E1893" s="29"/>
      <c r="F1893" s="29"/>
      <c r="G1893" s="29"/>
    </row>
    <row r="1894" spans="1:7" x14ac:dyDescent="0.3">
      <c r="A1894" s="26"/>
      <c r="B1894" s="26"/>
      <c r="C1894" s="29"/>
      <c r="D1894" s="29"/>
      <c r="E1894" s="29"/>
      <c r="F1894" s="29"/>
      <c r="G1894" s="29"/>
    </row>
    <row r="1895" spans="1:7" x14ac:dyDescent="0.3">
      <c r="A1895" s="26"/>
      <c r="B1895" s="26"/>
      <c r="C1895" s="29"/>
      <c r="D1895" s="29"/>
      <c r="E1895" s="29"/>
      <c r="F1895" s="29"/>
      <c r="G1895" s="29"/>
    </row>
    <row r="1896" spans="1:7" x14ac:dyDescent="0.3">
      <c r="A1896" s="26"/>
      <c r="B1896" s="26"/>
      <c r="C1896" s="29"/>
      <c r="D1896" s="29"/>
      <c r="E1896" s="29"/>
      <c r="F1896" s="29"/>
      <c r="G1896" s="29"/>
    </row>
    <row r="1897" spans="1:7" x14ac:dyDescent="0.3">
      <c r="A1897" s="26"/>
      <c r="B1897" s="26"/>
      <c r="C1897" s="29"/>
      <c r="D1897" s="29"/>
      <c r="E1897" s="29"/>
      <c r="F1897" s="29"/>
      <c r="G1897" s="29"/>
    </row>
    <row r="1898" spans="1:7" x14ac:dyDescent="0.3">
      <c r="A1898" s="26"/>
      <c r="B1898" s="26"/>
      <c r="C1898" s="29"/>
      <c r="D1898" s="29"/>
      <c r="E1898" s="29"/>
      <c r="F1898" s="29"/>
      <c r="G1898" s="29"/>
    </row>
    <row r="1899" spans="1:7" x14ac:dyDescent="0.3">
      <c r="A1899" s="26"/>
      <c r="B1899" s="26"/>
      <c r="C1899" s="29"/>
      <c r="D1899" s="29"/>
      <c r="E1899" s="29"/>
      <c r="F1899" s="29"/>
      <c r="G1899" s="29"/>
    </row>
    <row r="1900" spans="1:7" x14ac:dyDescent="0.3">
      <c r="A1900" s="26"/>
      <c r="B1900" s="26"/>
      <c r="C1900" s="29"/>
      <c r="D1900" s="29"/>
      <c r="E1900" s="29"/>
      <c r="F1900" s="29"/>
      <c r="G1900" s="29"/>
    </row>
    <row r="1901" spans="1:7" x14ac:dyDescent="0.3">
      <c r="A1901" s="26"/>
      <c r="B1901" s="26"/>
      <c r="C1901" s="29"/>
      <c r="D1901" s="29"/>
      <c r="E1901" s="29"/>
      <c r="F1901" s="29"/>
      <c r="G1901" s="29"/>
    </row>
    <row r="1902" spans="1:7" x14ac:dyDescent="0.3">
      <c r="A1902" s="26"/>
      <c r="B1902" s="26"/>
      <c r="C1902" s="29"/>
      <c r="D1902" s="29"/>
      <c r="E1902" s="29"/>
      <c r="F1902" s="29"/>
      <c r="G1902" s="29"/>
    </row>
    <row r="1903" spans="1:7" x14ac:dyDescent="0.3">
      <c r="A1903" s="26"/>
      <c r="B1903" s="26"/>
      <c r="C1903" s="29"/>
      <c r="D1903" s="29"/>
      <c r="E1903" s="29"/>
      <c r="F1903" s="29"/>
      <c r="G1903" s="29"/>
    </row>
    <row r="1904" spans="1:7" x14ac:dyDescent="0.3">
      <c r="A1904" s="26"/>
      <c r="B1904" s="26"/>
      <c r="C1904" s="29"/>
      <c r="D1904" s="29"/>
      <c r="E1904" s="29"/>
      <c r="F1904" s="29"/>
      <c r="G1904" s="29"/>
    </row>
    <row r="1905" spans="1:7" x14ac:dyDescent="0.3">
      <c r="A1905" s="26"/>
      <c r="B1905" s="26"/>
      <c r="C1905" s="29"/>
      <c r="D1905" s="29"/>
      <c r="E1905" s="29"/>
      <c r="F1905" s="29"/>
      <c r="G1905" s="29"/>
    </row>
    <row r="1906" spans="1:7" x14ac:dyDescent="0.3">
      <c r="A1906" s="26"/>
      <c r="B1906" s="26"/>
      <c r="C1906" s="29"/>
      <c r="D1906" s="29"/>
      <c r="E1906" s="29"/>
      <c r="F1906" s="29"/>
      <c r="G1906" s="29"/>
    </row>
    <row r="1907" spans="1:7" x14ac:dyDescent="0.3">
      <c r="A1907" s="26"/>
      <c r="B1907" s="26"/>
      <c r="C1907" s="29"/>
      <c r="D1907" s="29"/>
      <c r="E1907" s="29"/>
      <c r="F1907" s="29"/>
      <c r="G1907" s="29"/>
    </row>
    <row r="1908" spans="1:7" x14ac:dyDescent="0.3">
      <c r="A1908" s="26"/>
      <c r="B1908" s="26"/>
      <c r="C1908" s="29"/>
      <c r="D1908" s="29"/>
      <c r="E1908" s="29"/>
      <c r="F1908" s="29"/>
      <c r="G1908" s="29"/>
    </row>
    <row r="1909" spans="1:7" x14ac:dyDescent="0.3">
      <c r="A1909" s="26"/>
      <c r="B1909" s="26"/>
      <c r="C1909" s="29"/>
      <c r="D1909" s="29"/>
      <c r="E1909" s="29"/>
      <c r="F1909" s="29"/>
      <c r="G1909" s="29"/>
    </row>
    <row r="1910" spans="1:7" x14ac:dyDescent="0.3">
      <c r="A1910" s="26"/>
      <c r="B1910" s="26"/>
      <c r="C1910" s="29"/>
      <c r="D1910" s="29"/>
      <c r="E1910" s="29"/>
      <c r="F1910" s="29"/>
      <c r="G1910" s="29"/>
    </row>
    <row r="1911" spans="1:7" x14ac:dyDescent="0.3">
      <c r="A1911" s="26"/>
      <c r="B1911" s="26"/>
      <c r="C1911" s="29"/>
      <c r="D1911" s="29"/>
      <c r="E1911" s="29"/>
      <c r="F1911" s="29"/>
      <c r="G1911" s="29"/>
    </row>
    <row r="1912" spans="1:7" x14ac:dyDescent="0.3">
      <c r="A1912" s="26"/>
      <c r="B1912" s="26"/>
      <c r="C1912" s="29"/>
      <c r="D1912" s="29"/>
      <c r="E1912" s="29"/>
      <c r="F1912" s="29"/>
      <c r="G1912" s="29"/>
    </row>
    <row r="1913" spans="1:7" x14ac:dyDescent="0.3">
      <c r="A1913" s="26"/>
      <c r="B1913" s="26"/>
      <c r="C1913" s="29"/>
      <c r="D1913" s="29"/>
      <c r="E1913" s="29"/>
      <c r="F1913" s="29"/>
      <c r="G1913" s="29"/>
    </row>
    <row r="1914" spans="1:7" x14ac:dyDescent="0.3">
      <c r="A1914" s="26"/>
      <c r="B1914" s="26"/>
      <c r="C1914" s="29"/>
      <c r="D1914" s="29"/>
      <c r="E1914" s="29"/>
      <c r="F1914" s="29"/>
      <c r="G1914" s="29"/>
    </row>
    <row r="1915" spans="1:7" x14ac:dyDescent="0.3">
      <c r="A1915" s="26"/>
      <c r="B1915" s="26"/>
      <c r="C1915" s="29"/>
      <c r="D1915" s="29"/>
      <c r="E1915" s="29"/>
      <c r="F1915" s="29"/>
      <c r="G1915" s="29"/>
    </row>
    <row r="1916" spans="1:7" x14ac:dyDescent="0.3">
      <c r="A1916" s="26"/>
      <c r="B1916" s="26"/>
      <c r="C1916" s="29"/>
      <c r="D1916" s="29"/>
      <c r="E1916" s="29"/>
      <c r="F1916" s="29"/>
      <c r="G1916" s="29"/>
    </row>
    <row r="1917" spans="1:7" x14ac:dyDescent="0.3">
      <c r="A1917" s="26"/>
      <c r="B1917" s="26"/>
      <c r="C1917" s="29"/>
      <c r="D1917" s="29"/>
      <c r="E1917" s="29"/>
      <c r="F1917" s="29"/>
      <c r="G1917" s="29"/>
    </row>
    <row r="1918" spans="1:7" x14ac:dyDescent="0.3">
      <c r="A1918" s="26"/>
      <c r="B1918" s="26"/>
      <c r="C1918" s="29"/>
      <c r="D1918" s="29"/>
      <c r="E1918" s="29"/>
      <c r="F1918" s="29"/>
      <c r="G1918" s="29"/>
    </row>
    <row r="1919" spans="1:7" x14ac:dyDescent="0.3">
      <c r="A1919" s="26"/>
      <c r="B1919" s="26"/>
      <c r="C1919" s="29"/>
      <c r="D1919" s="29"/>
      <c r="E1919" s="29"/>
      <c r="F1919" s="29"/>
      <c r="G1919" s="29"/>
    </row>
    <row r="1920" spans="1:7" x14ac:dyDescent="0.3">
      <c r="A1920" s="26"/>
      <c r="B1920" s="26"/>
      <c r="C1920" s="29"/>
      <c r="D1920" s="29"/>
      <c r="E1920" s="29"/>
      <c r="F1920" s="29"/>
      <c r="G1920" s="29"/>
    </row>
    <row r="1921" spans="1:7" x14ac:dyDescent="0.3">
      <c r="A1921" s="26"/>
      <c r="B1921" s="26"/>
      <c r="C1921" s="29"/>
      <c r="D1921" s="29"/>
      <c r="E1921" s="29"/>
      <c r="F1921" s="29"/>
      <c r="G1921" s="29"/>
    </row>
    <row r="1922" spans="1:7" x14ac:dyDescent="0.3">
      <c r="A1922" s="26"/>
      <c r="B1922" s="26"/>
      <c r="C1922" s="29"/>
      <c r="D1922" s="29"/>
      <c r="E1922" s="29"/>
      <c r="F1922" s="29"/>
      <c r="G1922" s="29"/>
    </row>
    <row r="1923" spans="1:7" x14ac:dyDescent="0.3">
      <c r="A1923" s="26"/>
      <c r="B1923" s="26"/>
      <c r="C1923" s="29"/>
      <c r="D1923" s="29"/>
      <c r="E1923" s="29"/>
      <c r="F1923" s="29"/>
      <c r="G1923" s="29"/>
    </row>
    <row r="1924" spans="1:7" x14ac:dyDescent="0.3">
      <c r="A1924" s="26"/>
      <c r="B1924" s="26"/>
      <c r="C1924" s="29"/>
      <c r="D1924" s="29"/>
      <c r="E1924" s="29"/>
      <c r="F1924" s="29"/>
      <c r="G1924" s="29"/>
    </row>
    <row r="1925" spans="1:7" x14ac:dyDescent="0.3">
      <c r="A1925" s="26"/>
      <c r="B1925" s="26"/>
      <c r="C1925" s="29"/>
      <c r="D1925" s="29"/>
      <c r="E1925" s="29"/>
      <c r="F1925" s="29"/>
      <c r="G1925" s="29"/>
    </row>
    <row r="1926" spans="1:7" x14ac:dyDescent="0.3">
      <c r="A1926" s="26"/>
      <c r="B1926" s="26"/>
      <c r="C1926" s="29"/>
      <c r="D1926" s="29"/>
      <c r="E1926" s="29"/>
      <c r="F1926" s="29"/>
      <c r="G1926" s="29"/>
    </row>
    <row r="1927" spans="1:7" x14ac:dyDescent="0.3">
      <c r="A1927" s="26"/>
      <c r="B1927" s="26"/>
      <c r="C1927" s="29"/>
      <c r="D1927" s="29"/>
      <c r="E1927" s="29"/>
      <c r="F1927" s="29"/>
      <c r="G1927" s="29"/>
    </row>
    <row r="1928" spans="1:7" x14ac:dyDescent="0.3">
      <c r="A1928" s="26"/>
      <c r="B1928" s="26"/>
      <c r="C1928" s="29"/>
      <c r="D1928" s="29"/>
      <c r="E1928" s="29"/>
      <c r="F1928" s="29"/>
      <c r="G1928" s="29"/>
    </row>
    <row r="1929" spans="1:7" x14ac:dyDescent="0.3">
      <c r="A1929" s="26"/>
      <c r="B1929" s="26"/>
      <c r="C1929" s="29"/>
      <c r="D1929" s="29"/>
      <c r="E1929" s="29"/>
      <c r="F1929" s="29"/>
      <c r="G1929" s="29"/>
    </row>
    <row r="1930" spans="1:7" x14ac:dyDescent="0.3">
      <c r="A1930" s="26"/>
      <c r="B1930" s="26"/>
      <c r="C1930" s="29"/>
      <c r="D1930" s="29"/>
      <c r="E1930" s="29"/>
      <c r="F1930" s="29"/>
      <c r="G1930" s="29"/>
    </row>
    <row r="1931" spans="1:7" x14ac:dyDescent="0.3">
      <c r="A1931" s="26"/>
      <c r="B1931" s="26"/>
      <c r="C1931" s="29"/>
      <c r="D1931" s="29"/>
      <c r="E1931" s="29"/>
      <c r="F1931" s="29"/>
      <c r="G1931" s="29"/>
    </row>
    <row r="1932" spans="1:7" x14ac:dyDescent="0.3">
      <c r="A1932" s="26"/>
      <c r="B1932" s="26"/>
      <c r="C1932" s="29"/>
      <c r="D1932" s="29"/>
      <c r="E1932" s="29"/>
      <c r="F1932" s="29"/>
      <c r="G1932" s="29"/>
    </row>
    <row r="1933" spans="1:7" x14ac:dyDescent="0.3">
      <c r="A1933" s="26"/>
      <c r="B1933" s="26"/>
      <c r="C1933" s="29"/>
      <c r="D1933" s="29"/>
      <c r="E1933" s="29"/>
      <c r="F1933" s="29"/>
      <c r="G1933" s="29"/>
    </row>
    <row r="1934" spans="1:7" x14ac:dyDescent="0.3">
      <c r="A1934" s="26"/>
      <c r="B1934" s="26"/>
      <c r="C1934" s="29"/>
      <c r="D1934" s="29"/>
      <c r="E1934" s="29"/>
      <c r="F1934" s="29"/>
      <c r="G1934" s="29"/>
    </row>
    <row r="1935" spans="1:7" x14ac:dyDescent="0.3">
      <c r="A1935" s="26"/>
      <c r="B1935" s="26"/>
      <c r="C1935" s="29"/>
      <c r="D1935" s="29"/>
      <c r="E1935" s="29"/>
      <c r="F1935" s="29"/>
      <c r="G1935" s="29"/>
    </row>
    <row r="1936" spans="1:7" x14ac:dyDescent="0.3">
      <c r="A1936" s="26"/>
      <c r="B1936" s="26"/>
      <c r="C1936" s="29"/>
      <c r="D1936" s="29"/>
      <c r="E1936" s="29"/>
      <c r="F1936" s="29"/>
      <c r="G1936" s="29"/>
    </row>
    <row r="1937" spans="1:7" x14ac:dyDescent="0.3">
      <c r="A1937" s="26"/>
      <c r="B1937" s="26"/>
      <c r="C1937" s="29"/>
      <c r="D1937" s="29"/>
      <c r="E1937" s="29"/>
      <c r="F1937" s="29"/>
      <c r="G1937" s="29"/>
    </row>
    <row r="1938" spans="1:7" x14ac:dyDescent="0.3">
      <c r="A1938" s="26"/>
      <c r="B1938" s="26"/>
      <c r="C1938" s="29"/>
      <c r="D1938" s="29"/>
      <c r="E1938" s="29"/>
      <c r="F1938" s="29"/>
      <c r="G1938" s="29"/>
    </row>
    <row r="1939" spans="1:7" x14ac:dyDescent="0.3">
      <c r="A1939" s="26"/>
      <c r="B1939" s="26"/>
      <c r="C1939" s="29"/>
      <c r="D1939" s="29"/>
      <c r="E1939" s="29"/>
      <c r="F1939" s="29"/>
      <c r="G1939" s="29"/>
    </row>
    <row r="1940" spans="1:7" x14ac:dyDescent="0.3">
      <c r="A1940" s="26"/>
      <c r="B1940" s="26"/>
      <c r="C1940" s="29"/>
      <c r="D1940" s="29"/>
      <c r="E1940" s="29"/>
      <c r="F1940" s="29"/>
      <c r="G1940" s="29"/>
    </row>
    <row r="1941" spans="1:7" x14ac:dyDescent="0.3">
      <c r="A1941" s="26"/>
      <c r="B1941" s="26"/>
      <c r="C1941" s="29"/>
      <c r="D1941" s="29"/>
      <c r="E1941" s="29"/>
      <c r="F1941" s="29"/>
      <c r="G1941" s="29"/>
    </row>
    <row r="1942" spans="1:7" x14ac:dyDescent="0.3">
      <c r="A1942" s="26"/>
      <c r="B1942" s="26"/>
      <c r="C1942" s="29"/>
      <c r="D1942" s="29"/>
      <c r="E1942" s="29"/>
      <c r="F1942" s="29"/>
      <c r="G1942" s="29"/>
    </row>
    <row r="1943" spans="1:7" x14ac:dyDescent="0.3">
      <c r="A1943" s="26"/>
      <c r="B1943" s="26"/>
      <c r="C1943" s="29"/>
      <c r="D1943" s="29"/>
      <c r="E1943" s="29"/>
      <c r="F1943" s="29"/>
      <c r="G1943" s="29"/>
    </row>
    <row r="1944" spans="1:7" x14ac:dyDescent="0.3">
      <c r="A1944" s="26"/>
      <c r="B1944" s="26"/>
      <c r="C1944" s="29"/>
      <c r="D1944" s="29"/>
      <c r="E1944" s="29"/>
      <c r="F1944" s="29"/>
      <c r="G1944" s="29"/>
    </row>
    <row r="1945" spans="1:7" x14ac:dyDescent="0.3">
      <c r="A1945" s="26"/>
      <c r="B1945" s="26"/>
      <c r="C1945" s="29"/>
      <c r="D1945" s="29"/>
      <c r="E1945" s="29"/>
      <c r="F1945" s="29"/>
      <c r="G1945" s="29"/>
    </row>
    <row r="1946" spans="1:7" x14ac:dyDescent="0.3">
      <c r="A1946" s="26"/>
      <c r="B1946" s="26"/>
      <c r="C1946" s="29"/>
      <c r="D1946" s="29"/>
      <c r="E1946" s="29"/>
      <c r="F1946" s="29"/>
      <c r="G1946" s="29"/>
    </row>
    <row r="1947" spans="1:7" x14ac:dyDescent="0.3">
      <c r="A1947" s="26"/>
      <c r="B1947" s="26"/>
      <c r="C1947" s="29"/>
      <c r="D1947" s="29"/>
      <c r="E1947" s="29"/>
      <c r="F1947" s="29"/>
      <c r="G1947" s="29"/>
    </row>
    <row r="1948" spans="1:7" x14ac:dyDescent="0.3">
      <c r="A1948" s="26"/>
      <c r="B1948" s="26"/>
      <c r="C1948" s="29"/>
      <c r="D1948" s="29"/>
      <c r="E1948" s="29"/>
      <c r="F1948" s="29"/>
      <c r="G1948" s="29"/>
    </row>
    <row r="1949" spans="1:7" x14ac:dyDescent="0.3">
      <c r="A1949" s="26"/>
      <c r="B1949" s="26"/>
      <c r="C1949" s="29"/>
      <c r="D1949" s="29"/>
      <c r="E1949" s="29"/>
      <c r="F1949" s="29"/>
      <c r="G1949" s="29"/>
    </row>
    <row r="1950" spans="1:7" x14ac:dyDescent="0.3">
      <c r="A1950" s="26"/>
      <c r="B1950" s="26"/>
      <c r="C1950" s="29"/>
      <c r="D1950" s="29"/>
      <c r="E1950" s="29"/>
      <c r="F1950" s="29"/>
      <c r="G1950" s="29"/>
    </row>
    <row r="1951" spans="1:7" x14ac:dyDescent="0.3">
      <c r="A1951" s="26"/>
      <c r="B1951" s="26"/>
      <c r="C1951" s="29"/>
      <c r="D1951" s="29"/>
      <c r="E1951" s="29"/>
      <c r="F1951" s="29"/>
      <c r="G1951" s="29"/>
    </row>
    <row r="1952" spans="1:7" x14ac:dyDescent="0.3">
      <c r="A1952" s="26"/>
      <c r="B1952" s="26"/>
      <c r="C1952" s="29"/>
      <c r="D1952" s="29"/>
      <c r="E1952" s="29"/>
      <c r="F1952" s="29"/>
      <c r="G1952" s="29"/>
    </row>
    <row r="1953" spans="1:7" x14ac:dyDescent="0.3">
      <c r="A1953" s="26"/>
      <c r="B1953" s="26"/>
      <c r="C1953" s="29"/>
      <c r="D1953" s="29"/>
      <c r="E1953" s="29"/>
      <c r="F1953" s="29"/>
      <c r="G1953" s="29"/>
    </row>
    <row r="1954" spans="1:7" x14ac:dyDescent="0.3">
      <c r="A1954" s="26"/>
      <c r="B1954" s="26"/>
      <c r="C1954" s="29"/>
      <c r="D1954" s="29"/>
      <c r="E1954" s="29"/>
      <c r="F1954" s="29"/>
      <c r="G1954" s="29"/>
    </row>
    <row r="1955" spans="1:7" x14ac:dyDescent="0.3">
      <c r="A1955" s="26"/>
      <c r="B1955" s="26"/>
      <c r="C1955" s="29"/>
      <c r="D1955" s="29"/>
      <c r="E1955" s="29"/>
      <c r="F1955" s="29"/>
      <c r="G1955" s="29"/>
    </row>
    <row r="1956" spans="1:7" x14ac:dyDescent="0.3">
      <c r="A1956" s="26"/>
      <c r="B1956" s="26"/>
      <c r="C1956" s="29"/>
      <c r="D1956" s="29"/>
      <c r="E1956" s="29"/>
      <c r="F1956" s="29"/>
      <c r="G1956" s="29"/>
    </row>
    <row r="1957" spans="1:7" x14ac:dyDescent="0.3">
      <c r="A1957" s="26"/>
      <c r="B1957" s="26"/>
      <c r="C1957" s="29"/>
      <c r="D1957" s="29"/>
      <c r="E1957" s="29"/>
      <c r="F1957" s="29"/>
      <c r="G1957" s="29"/>
    </row>
    <row r="1958" spans="1:7" x14ac:dyDescent="0.3">
      <c r="A1958" s="26"/>
      <c r="B1958" s="26"/>
      <c r="C1958" s="29"/>
      <c r="D1958" s="29"/>
      <c r="E1958" s="29"/>
      <c r="F1958" s="29"/>
      <c r="G1958" s="29"/>
    </row>
    <row r="1959" spans="1:7" x14ac:dyDescent="0.3">
      <c r="A1959" s="26"/>
      <c r="B1959" s="26"/>
      <c r="C1959" s="29"/>
      <c r="D1959" s="29"/>
      <c r="E1959" s="29"/>
      <c r="F1959" s="29"/>
      <c r="G1959" s="29"/>
    </row>
    <row r="1960" spans="1:7" x14ac:dyDescent="0.3">
      <c r="A1960" s="26"/>
      <c r="B1960" s="26"/>
      <c r="C1960" s="29"/>
      <c r="D1960" s="29"/>
      <c r="E1960" s="29"/>
      <c r="F1960" s="29"/>
      <c r="G1960" s="29"/>
    </row>
    <row r="1961" spans="1:7" x14ac:dyDescent="0.3">
      <c r="A1961" s="26"/>
      <c r="B1961" s="26"/>
      <c r="C1961" s="29"/>
      <c r="D1961" s="29"/>
      <c r="E1961" s="29"/>
      <c r="F1961" s="29"/>
      <c r="G1961" s="29"/>
    </row>
    <row r="1962" spans="1:7" x14ac:dyDescent="0.3">
      <c r="A1962" s="26"/>
      <c r="B1962" s="26"/>
      <c r="C1962" s="29"/>
      <c r="D1962" s="29"/>
      <c r="E1962" s="29"/>
      <c r="F1962" s="29"/>
      <c r="G1962" s="29"/>
    </row>
    <row r="1963" spans="1:7" x14ac:dyDescent="0.3">
      <c r="A1963" s="26"/>
      <c r="B1963" s="26"/>
      <c r="C1963" s="29"/>
      <c r="D1963" s="29"/>
      <c r="E1963" s="29"/>
      <c r="F1963" s="29"/>
      <c r="G1963" s="29"/>
    </row>
    <row r="1964" spans="1:7" x14ac:dyDescent="0.3">
      <c r="A1964" s="26"/>
      <c r="B1964" s="26"/>
      <c r="C1964" s="29"/>
      <c r="D1964" s="29"/>
      <c r="E1964" s="29"/>
      <c r="F1964" s="29"/>
      <c r="G1964" s="29"/>
    </row>
    <row r="1965" spans="1:7" x14ac:dyDescent="0.3">
      <c r="A1965" s="26"/>
      <c r="B1965" s="26"/>
      <c r="C1965" s="29"/>
      <c r="D1965" s="29"/>
      <c r="E1965" s="29"/>
      <c r="F1965" s="29"/>
      <c r="G1965" s="29"/>
    </row>
    <row r="1966" spans="1:7" x14ac:dyDescent="0.3">
      <c r="A1966" s="26"/>
      <c r="B1966" s="26"/>
      <c r="C1966" s="29"/>
      <c r="D1966" s="29"/>
      <c r="E1966" s="29"/>
      <c r="F1966" s="29"/>
      <c r="G1966" s="29"/>
    </row>
    <row r="1967" spans="1:7" x14ac:dyDescent="0.3">
      <c r="A1967" s="26"/>
      <c r="B1967" s="26"/>
      <c r="C1967" s="29"/>
      <c r="D1967" s="29"/>
      <c r="E1967" s="29"/>
      <c r="F1967" s="29"/>
      <c r="G1967" s="29"/>
    </row>
    <row r="1968" spans="1:7" x14ac:dyDescent="0.3">
      <c r="A1968" s="26"/>
      <c r="B1968" s="26"/>
      <c r="C1968" s="29"/>
      <c r="D1968" s="29"/>
      <c r="E1968" s="29"/>
      <c r="F1968" s="29"/>
      <c r="G1968" s="29"/>
    </row>
    <row r="1969" spans="1:7" x14ac:dyDescent="0.3">
      <c r="A1969" s="26"/>
      <c r="B1969" s="26"/>
      <c r="C1969" s="29"/>
      <c r="D1969" s="29"/>
      <c r="E1969" s="29"/>
      <c r="F1969" s="29"/>
      <c r="G1969" s="29"/>
    </row>
    <row r="1970" spans="1:7" x14ac:dyDescent="0.3">
      <c r="A1970" s="26"/>
      <c r="B1970" s="26"/>
      <c r="C1970" s="29"/>
      <c r="D1970" s="29"/>
      <c r="E1970" s="29"/>
      <c r="F1970" s="29"/>
      <c r="G1970" s="29"/>
    </row>
    <row r="1971" spans="1:7" x14ac:dyDescent="0.3">
      <c r="A1971" s="26"/>
      <c r="B1971" s="26"/>
      <c r="C1971" s="29"/>
      <c r="D1971" s="29"/>
      <c r="E1971" s="29"/>
      <c r="F1971" s="29"/>
      <c r="G1971" s="29"/>
    </row>
    <row r="1972" spans="1:7" x14ac:dyDescent="0.3">
      <c r="A1972" s="26"/>
      <c r="B1972" s="26"/>
      <c r="C1972" s="29"/>
      <c r="D1972" s="29"/>
      <c r="E1972" s="29"/>
      <c r="F1972" s="29"/>
      <c r="G1972" s="29"/>
    </row>
    <row r="1973" spans="1:7" x14ac:dyDescent="0.3">
      <c r="A1973" s="26"/>
      <c r="B1973" s="26"/>
      <c r="C1973" s="29"/>
      <c r="D1973" s="29"/>
      <c r="E1973" s="29"/>
      <c r="F1973" s="29"/>
      <c r="G1973" s="29"/>
    </row>
    <row r="1974" spans="1:7" x14ac:dyDescent="0.3">
      <c r="A1974" s="26"/>
      <c r="B1974" s="26"/>
      <c r="C1974" s="29"/>
      <c r="D1974" s="29"/>
      <c r="E1974" s="29"/>
      <c r="F1974" s="29"/>
      <c r="G1974" s="29"/>
    </row>
    <row r="1975" spans="1:7" x14ac:dyDescent="0.3">
      <c r="A1975" s="26"/>
      <c r="B1975" s="26"/>
      <c r="C1975" s="29"/>
      <c r="D1975" s="29"/>
      <c r="E1975" s="29"/>
      <c r="F1975" s="29"/>
      <c r="G1975" s="29"/>
    </row>
    <row r="1976" spans="1:7" x14ac:dyDescent="0.3">
      <c r="A1976" s="26"/>
      <c r="B1976" s="26"/>
      <c r="C1976" s="29"/>
      <c r="D1976" s="29"/>
      <c r="E1976" s="29"/>
      <c r="F1976" s="29"/>
      <c r="G1976" s="29"/>
    </row>
    <row r="1977" spans="1:7" x14ac:dyDescent="0.3">
      <c r="A1977" s="26"/>
      <c r="B1977" s="26"/>
      <c r="C1977" s="29"/>
      <c r="D1977" s="29"/>
      <c r="E1977" s="29"/>
      <c r="F1977" s="29"/>
      <c r="G1977" s="29"/>
    </row>
    <row r="1978" spans="1:7" x14ac:dyDescent="0.3">
      <c r="A1978" s="26"/>
      <c r="B1978" s="26"/>
      <c r="C1978" s="29"/>
      <c r="D1978" s="29"/>
      <c r="E1978" s="29"/>
      <c r="F1978" s="29"/>
      <c r="G1978" s="29"/>
    </row>
    <row r="1979" spans="1:7" x14ac:dyDescent="0.3">
      <c r="A1979" s="26"/>
      <c r="B1979" s="26"/>
      <c r="C1979" s="29"/>
      <c r="D1979" s="29"/>
      <c r="E1979" s="29"/>
      <c r="F1979" s="29"/>
      <c r="G1979" s="29"/>
    </row>
    <row r="1980" spans="1:7" x14ac:dyDescent="0.3">
      <c r="A1980" s="26"/>
      <c r="B1980" s="26"/>
      <c r="C1980" s="29"/>
      <c r="D1980" s="29"/>
      <c r="E1980" s="29"/>
      <c r="F1980" s="29"/>
      <c r="G1980" s="29"/>
    </row>
    <row r="1981" spans="1:7" x14ac:dyDescent="0.3">
      <c r="A1981" s="26"/>
      <c r="B1981" s="26"/>
      <c r="C1981" s="29"/>
      <c r="D1981" s="29"/>
      <c r="E1981" s="29"/>
      <c r="F1981" s="29"/>
      <c r="G1981" s="29"/>
    </row>
    <row r="1982" spans="1:7" x14ac:dyDescent="0.3">
      <c r="A1982" s="26"/>
      <c r="B1982" s="26"/>
      <c r="C1982" s="29"/>
      <c r="D1982" s="29"/>
      <c r="E1982" s="29"/>
      <c r="F1982" s="29"/>
      <c r="G1982" s="29"/>
    </row>
    <row r="1983" spans="1:7" x14ac:dyDescent="0.3">
      <c r="A1983" s="26"/>
      <c r="B1983" s="26"/>
      <c r="C1983" s="29"/>
      <c r="D1983" s="29"/>
      <c r="E1983" s="29"/>
      <c r="F1983" s="29"/>
      <c r="G1983" s="29"/>
    </row>
    <row r="1984" spans="1:7" x14ac:dyDescent="0.3">
      <c r="A1984" s="26"/>
      <c r="B1984" s="26"/>
      <c r="C1984" s="29"/>
      <c r="D1984" s="29"/>
      <c r="E1984" s="29"/>
      <c r="F1984" s="29"/>
      <c r="G1984" s="29"/>
    </row>
    <row r="1985" spans="1:7" x14ac:dyDescent="0.3">
      <c r="A1985" s="26"/>
      <c r="B1985" s="26"/>
      <c r="C1985" s="29"/>
      <c r="D1985" s="29"/>
      <c r="E1985" s="29"/>
      <c r="F1985" s="29"/>
      <c r="G1985" s="29"/>
    </row>
    <row r="1986" spans="1:7" x14ac:dyDescent="0.3">
      <c r="A1986" s="26"/>
      <c r="B1986" s="26"/>
      <c r="C1986" s="29"/>
      <c r="D1986" s="29"/>
      <c r="E1986" s="29"/>
      <c r="F1986" s="29"/>
      <c r="G1986" s="29"/>
    </row>
    <row r="1987" spans="1:7" x14ac:dyDescent="0.3">
      <c r="A1987" s="26"/>
      <c r="B1987" s="26"/>
      <c r="C1987" s="29"/>
      <c r="D1987" s="29"/>
      <c r="E1987" s="29"/>
      <c r="F1987" s="29"/>
      <c r="G1987" s="29"/>
    </row>
    <row r="1988" spans="1:7" x14ac:dyDescent="0.3">
      <c r="A1988" s="26"/>
      <c r="B1988" s="26"/>
      <c r="C1988" s="29"/>
      <c r="D1988" s="29"/>
      <c r="E1988" s="29"/>
      <c r="F1988" s="29"/>
      <c r="G1988" s="29"/>
    </row>
    <row r="1989" spans="1:7" x14ac:dyDescent="0.3">
      <c r="A1989" s="26"/>
      <c r="B1989" s="26"/>
      <c r="C1989" s="29"/>
      <c r="D1989" s="29"/>
      <c r="E1989" s="29"/>
      <c r="F1989" s="29"/>
      <c r="G1989" s="29"/>
    </row>
    <row r="1990" spans="1:7" x14ac:dyDescent="0.3">
      <c r="A1990" s="26"/>
      <c r="B1990" s="26"/>
      <c r="C1990" s="29"/>
      <c r="D1990" s="29"/>
      <c r="E1990" s="29"/>
      <c r="F1990" s="29"/>
      <c r="G1990" s="29"/>
    </row>
    <row r="1991" spans="1:7" x14ac:dyDescent="0.3">
      <c r="A1991" s="26"/>
      <c r="B1991" s="26"/>
      <c r="C1991" s="29"/>
      <c r="D1991" s="29"/>
      <c r="E1991" s="29"/>
      <c r="F1991" s="29"/>
      <c r="G1991" s="29"/>
    </row>
    <row r="1992" spans="1:7" x14ac:dyDescent="0.3">
      <c r="A1992" s="26"/>
      <c r="B1992" s="26"/>
      <c r="C1992" s="29"/>
      <c r="D1992" s="29"/>
      <c r="E1992" s="29"/>
      <c r="F1992" s="29"/>
      <c r="G1992" s="29"/>
    </row>
    <row r="1993" spans="1:7" x14ac:dyDescent="0.3">
      <c r="A1993" s="26"/>
      <c r="B1993" s="26"/>
      <c r="C1993" s="29"/>
      <c r="D1993" s="29"/>
      <c r="E1993" s="29"/>
      <c r="F1993" s="29"/>
      <c r="G1993" s="29"/>
    </row>
    <row r="1994" spans="1:7" x14ac:dyDescent="0.3">
      <c r="A1994" s="26"/>
      <c r="B1994" s="26"/>
      <c r="C1994" s="29"/>
      <c r="D1994" s="29"/>
      <c r="E1994" s="29"/>
      <c r="F1994" s="29"/>
      <c r="G1994" s="29"/>
    </row>
    <row r="1995" spans="1:7" x14ac:dyDescent="0.3">
      <c r="A1995" s="26"/>
      <c r="B1995" s="26"/>
      <c r="C1995" s="29"/>
      <c r="D1995" s="29"/>
      <c r="E1995" s="29"/>
      <c r="F1995" s="29"/>
      <c r="G1995" s="29"/>
    </row>
    <row r="1996" spans="1:7" x14ac:dyDescent="0.3">
      <c r="A1996" s="26"/>
      <c r="B1996" s="26"/>
      <c r="C1996" s="29"/>
      <c r="D1996" s="29"/>
      <c r="E1996" s="29"/>
      <c r="F1996" s="29"/>
      <c r="G1996" s="29"/>
    </row>
    <row r="1997" spans="1:7" x14ac:dyDescent="0.3">
      <c r="A1997" s="26"/>
      <c r="B1997" s="26"/>
      <c r="C1997" s="29"/>
      <c r="D1997" s="29"/>
      <c r="E1997" s="29"/>
      <c r="F1997" s="29"/>
      <c r="G1997" s="29"/>
    </row>
    <row r="1998" spans="1:7" x14ac:dyDescent="0.3">
      <c r="A1998" s="26"/>
      <c r="B1998" s="26"/>
      <c r="C1998" s="29"/>
      <c r="D1998" s="29"/>
      <c r="E1998" s="29"/>
      <c r="F1998" s="29"/>
      <c r="G1998" s="29"/>
    </row>
    <row r="1999" spans="1:7" x14ac:dyDescent="0.3">
      <c r="A1999" s="26"/>
      <c r="B1999" s="26"/>
      <c r="C1999" s="29"/>
      <c r="D1999" s="29"/>
      <c r="E1999" s="29"/>
      <c r="F1999" s="29"/>
      <c r="G1999" s="29"/>
    </row>
    <row r="2000" spans="1:7" x14ac:dyDescent="0.3">
      <c r="A2000" s="26"/>
      <c r="B2000" s="26"/>
      <c r="C2000" s="29"/>
      <c r="D2000" s="29"/>
      <c r="E2000" s="29"/>
      <c r="F2000" s="29"/>
      <c r="G2000" s="29"/>
    </row>
    <row r="2001" spans="1:7" x14ac:dyDescent="0.3">
      <c r="A2001" s="26"/>
      <c r="B2001" s="26"/>
      <c r="C2001" s="29"/>
      <c r="D2001" s="29"/>
      <c r="E2001" s="29"/>
      <c r="F2001" s="29"/>
      <c r="G2001" s="29"/>
    </row>
    <row r="2002" spans="1:7" x14ac:dyDescent="0.3">
      <c r="A2002" s="26"/>
      <c r="B2002" s="26"/>
      <c r="C2002" s="29"/>
      <c r="D2002" s="29"/>
      <c r="E2002" s="29"/>
      <c r="F2002" s="29"/>
      <c r="G2002" s="29"/>
    </row>
    <row r="2003" spans="1:7" x14ac:dyDescent="0.3">
      <c r="A2003" s="26"/>
      <c r="B2003" s="26"/>
      <c r="C2003" s="29"/>
      <c r="D2003" s="29"/>
      <c r="E2003" s="29"/>
      <c r="F2003" s="29"/>
      <c r="G2003" s="29"/>
    </row>
    <row r="2004" spans="1:7" x14ac:dyDescent="0.3">
      <c r="A2004" s="26"/>
      <c r="B2004" s="26"/>
      <c r="C2004" s="29"/>
      <c r="D2004" s="29"/>
      <c r="E2004" s="29"/>
      <c r="F2004" s="29"/>
      <c r="G2004" s="29"/>
    </row>
    <row r="2005" spans="1:7" x14ac:dyDescent="0.3">
      <c r="A2005" s="26"/>
      <c r="B2005" s="26"/>
      <c r="C2005" s="29"/>
      <c r="D2005" s="29"/>
      <c r="E2005" s="29"/>
      <c r="F2005" s="29"/>
      <c r="G2005" s="29"/>
    </row>
    <row r="2006" spans="1:7" x14ac:dyDescent="0.3">
      <c r="A2006" s="26"/>
      <c r="B2006" s="26"/>
      <c r="C2006" s="29"/>
      <c r="D2006" s="29"/>
      <c r="E2006" s="29"/>
      <c r="F2006" s="29"/>
      <c r="G2006" s="29"/>
    </row>
    <row r="2007" spans="1:7" x14ac:dyDescent="0.3">
      <c r="A2007" s="26"/>
      <c r="B2007" s="26"/>
      <c r="C2007" s="29"/>
      <c r="D2007" s="29"/>
      <c r="E2007" s="29"/>
      <c r="F2007" s="29"/>
      <c r="G2007" s="29"/>
    </row>
    <row r="2008" spans="1:7" x14ac:dyDescent="0.3">
      <c r="A2008" s="26"/>
      <c r="B2008" s="26"/>
      <c r="C2008" s="29"/>
      <c r="D2008" s="29"/>
      <c r="E2008" s="29"/>
      <c r="F2008" s="29"/>
      <c r="G2008" s="29"/>
    </row>
    <row r="2009" spans="1:7" x14ac:dyDescent="0.3">
      <c r="A2009" s="26"/>
      <c r="B2009" s="26"/>
      <c r="C2009" s="29"/>
      <c r="D2009" s="29"/>
      <c r="E2009" s="29"/>
      <c r="F2009" s="29"/>
      <c r="G2009" s="29"/>
    </row>
    <row r="2010" spans="1:7" x14ac:dyDescent="0.3">
      <c r="A2010" s="26"/>
      <c r="B2010" s="26"/>
      <c r="C2010" s="29"/>
      <c r="D2010" s="29"/>
      <c r="E2010" s="29"/>
      <c r="F2010" s="29"/>
      <c r="G2010" s="29"/>
    </row>
    <row r="2011" spans="1:7" x14ac:dyDescent="0.3">
      <c r="A2011" s="26"/>
      <c r="B2011" s="26"/>
      <c r="C2011" s="29"/>
      <c r="D2011" s="29"/>
      <c r="E2011" s="29"/>
      <c r="F2011" s="29"/>
      <c r="G2011" s="29"/>
    </row>
    <row r="2012" spans="1:7" x14ac:dyDescent="0.3">
      <c r="A2012" s="26"/>
      <c r="B2012" s="26"/>
      <c r="C2012" s="29"/>
      <c r="D2012" s="29"/>
      <c r="E2012" s="29"/>
      <c r="F2012" s="29"/>
      <c r="G2012" s="29"/>
    </row>
    <row r="2013" spans="1:7" x14ac:dyDescent="0.3">
      <c r="A2013" s="26"/>
      <c r="B2013" s="26"/>
      <c r="C2013" s="29"/>
      <c r="D2013" s="29"/>
      <c r="E2013" s="29"/>
      <c r="F2013" s="29"/>
      <c r="G2013" s="29"/>
    </row>
    <row r="2014" spans="1:7" x14ac:dyDescent="0.3">
      <c r="A2014" s="26"/>
      <c r="B2014" s="26"/>
      <c r="C2014" s="29"/>
      <c r="D2014" s="29"/>
      <c r="E2014" s="29"/>
      <c r="F2014" s="29"/>
      <c r="G2014" s="29"/>
    </row>
    <row r="2015" spans="1:7" x14ac:dyDescent="0.3">
      <c r="A2015" s="26"/>
      <c r="B2015" s="26"/>
      <c r="C2015" s="29"/>
      <c r="D2015" s="29"/>
      <c r="E2015" s="29"/>
      <c r="F2015" s="29"/>
      <c r="G2015" s="29"/>
    </row>
    <row r="2016" spans="1:7" x14ac:dyDescent="0.3">
      <c r="A2016" s="26"/>
      <c r="B2016" s="26"/>
      <c r="C2016" s="29"/>
      <c r="D2016" s="29"/>
      <c r="E2016" s="29"/>
      <c r="F2016" s="29"/>
      <c r="G2016" s="29"/>
    </row>
    <row r="2017" spans="1:7" x14ac:dyDescent="0.3">
      <c r="A2017" s="26"/>
      <c r="B2017" s="26"/>
      <c r="C2017" s="29"/>
      <c r="D2017" s="29"/>
      <c r="E2017" s="29"/>
      <c r="F2017" s="29"/>
      <c r="G2017" s="29"/>
    </row>
    <row r="2018" spans="1:7" x14ac:dyDescent="0.3">
      <c r="A2018" s="26"/>
      <c r="B2018" s="26"/>
      <c r="C2018" s="29"/>
      <c r="D2018" s="29"/>
      <c r="E2018" s="29"/>
      <c r="F2018" s="29"/>
      <c r="G2018" s="29"/>
    </row>
    <row r="2019" spans="1:7" x14ac:dyDescent="0.3">
      <c r="A2019" s="26"/>
      <c r="B2019" s="26"/>
      <c r="C2019" s="29"/>
      <c r="D2019" s="29"/>
      <c r="E2019" s="29"/>
      <c r="F2019" s="29"/>
      <c r="G2019" s="29"/>
    </row>
    <row r="2020" spans="1:7" x14ac:dyDescent="0.3">
      <c r="A2020" s="26"/>
      <c r="B2020" s="26"/>
      <c r="C2020" s="29"/>
      <c r="D2020" s="29"/>
      <c r="E2020" s="29"/>
      <c r="F2020" s="29"/>
      <c r="G2020" s="29"/>
    </row>
    <row r="2021" spans="1:7" x14ac:dyDescent="0.3">
      <c r="A2021" s="26"/>
      <c r="B2021" s="26"/>
      <c r="C2021" s="29"/>
      <c r="D2021" s="29"/>
      <c r="E2021" s="29"/>
      <c r="F2021" s="29"/>
      <c r="G2021" s="29"/>
    </row>
    <row r="2022" spans="1:7" x14ac:dyDescent="0.3">
      <c r="A2022" s="26"/>
      <c r="B2022" s="26"/>
      <c r="C2022" s="29"/>
      <c r="D2022" s="29"/>
      <c r="E2022" s="29"/>
      <c r="F2022" s="29"/>
      <c r="G2022" s="29"/>
    </row>
    <row r="2023" spans="1:7" x14ac:dyDescent="0.3">
      <c r="A2023" s="26"/>
      <c r="B2023" s="26"/>
      <c r="C2023" s="29"/>
      <c r="D2023" s="29"/>
      <c r="E2023" s="29"/>
      <c r="F2023" s="29"/>
      <c r="G2023" s="29"/>
    </row>
    <row r="2024" spans="1:7" x14ac:dyDescent="0.3">
      <c r="A2024" s="26"/>
      <c r="B2024" s="26"/>
      <c r="C2024" s="29"/>
      <c r="D2024" s="29"/>
      <c r="E2024" s="29"/>
      <c r="F2024" s="29"/>
      <c r="G2024" s="29"/>
    </row>
    <row r="2025" spans="1:7" x14ac:dyDescent="0.3">
      <c r="A2025" s="26"/>
      <c r="B2025" s="26"/>
      <c r="C2025" s="29"/>
      <c r="D2025" s="29"/>
      <c r="E2025" s="29"/>
      <c r="F2025" s="29"/>
      <c r="G2025" s="29"/>
    </row>
    <row r="2026" spans="1:7" x14ac:dyDescent="0.3">
      <c r="A2026" s="26"/>
      <c r="B2026" s="26"/>
      <c r="C2026" s="29"/>
      <c r="D2026" s="29"/>
      <c r="E2026" s="29"/>
      <c r="F2026" s="29"/>
      <c r="G2026" s="29"/>
    </row>
    <row r="2027" spans="1:7" x14ac:dyDescent="0.3">
      <c r="A2027" s="26"/>
      <c r="B2027" s="26"/>
      <c r="C2027" s="29"/>
      <c r="D2027" s="29"/>
      <c r="E2027" s="29"/>
      <c r="F2027" s="29"/>
      <c r="G2027" s="29"/>
    </row>
    <row r="2028" spans="1:7" x14ac:dyDescent="0.3">
      <c r="A2028" s="26"/>
      <c r="B2028" s="26"/>
      <c r="C2028" s="29"/>
      <c r="D2028" s="29"/>
      <c r="E2028" s="29"/>
      <c r="F2028" s="29"/>
      <c r="G2028" s="29"/>
    </row>
    <row r="2029" spans="1:7" x14ac:dyDescent="0.3">
      <c r="A2029" s="26"/>
      <c r="B2029" s="26"/>
      <c r="C2029" s="29"/>
      <c r="D2029" s="29"/>
      <c r="E2029" s="29"/>
      <c r="F2029" s="29"/>
      <c r="G2029" s="29"/>
    </row>
    <row r="2030" spans="1:7" x14ac:dyDescent="0.3">
      <c r="A2030" s="26"/>
      <c r="B2030" s="26"/>
      <c r="C2030" s="29"/>
      <c r="D2030" s="29"/>
      <c r="E2030" s="29"/>
      <c r="F2030" s="29"/>
      <c r="G2030" s="29"/>
    </row>
    <row r="2031" spans="1:7" x14ac:dyDescent="0.3">
      <c r="A2031" s="26"/>
      <c r="B2031" s="26"/>
      <c r="C2031" s="29"/>
      <c r="D2031" s="29"/>
      <c r="E2031" s="29"/>
      <c r="F2031" s="29"/>
      <c r="G2031" s="29"/>
    </row>
    <row r="2032" spans="1:7" x14ac:dyDescent="0.3">
      <c r="A2032" s="26"/>
      <c r="B2032" s="26"/>
      <c r="C2032" s="29"/>
      <c r="D2032" s="29"/>
      <c r="E2032" s="29"/>
      <c r="F2032" s="29"/>
      <c r="G2032" s="29"/>
    </row>
    <row r="2033" spans="1:7" x14ac:dyDescent="0.3">
      <c r="A2033" s="26"/>
      <c r="B2033" s="26"/>
      <c r="C2033" s="29"/>
      <c r="D2033" s="29"/>
      <c r="E2033" s="29"/>
      <c r="F2033" s="29"/>
      <c r="G2033" s="29"/>
    </row>
    <row r="2034" spans="1:7" x14ac:dyDescent="0.3">
      <c r="A2034" s="26"/>
      <c r="B2034" s="26"/>
      <c r="C2034" s="29"/>
      <c r="D2034" s="29"/>
      <c r="E2034" s="29"/>
      <c r="F2034" s="29"/>
      <c r="G2034" s="29"/>
    </row>
    <row r="2035" spans="1:7" x14ac:dyDescent="0.3">
      <c r="A2035" s="26"/>
      <c r="B2035" s="26"/>
      <c r="C2035" s="29"/>
      <c r="D2035" s="29"/>
      <c r="E2035" s="29"/>
      <c r="F2035" s="29"/>
      <c r="G2035" s="29"/>
    </row>
    <row r="2036" spans="1:7" x14ac:dyDescent="0.3">
      <c r="A2036" s="26"/>
      <c r="B2036" s="26"/>
      <c r="C2036" s="29"/>
      <c r="D2036" s="29"/>
      <c r="E2036" s="29"/>
      <c r="F2036" s="29"/>
      <c r="G2036" s="29"/>
    </row>
    <row r="2037" spans="1:7" x14ac:dyDescent="0.3">
      <c r="A2037" s="26"/>
      <c r="B2037" s="26"/>
      <c r="C2037" s="29"/>
      <c r="D2037" s="29"/>
      <c r="E2037" s="29"/>
      <c r="F2037" s="29"/>
      <c r="G2037" s="29"/>
    </row>
    <row r="2038" spans="1:7" x14ac:dyDescent="0.3">
      <c r="A2038" s="26"/>
      <c r="B2038" s="26"/>
      <c r="C2038" s="29"/>
      <c r="D2038" s="29"/>
      <c r="E2038" s="29"/>
      <c r="F2038" s="29"/>
      <c r="G2038" s="29"/>
    </row>
    <row r="2039" spans="1:7" x14ac:dyDescent="0.3">
      <c r="A2039" s="26"/>
      <c r="B2039" s="26"/>
      <c r="C2039" s="29"/>
      <c r="D2039" s="29"/>
      <c r="E2039" s="29"/>
      <c r="F2039" s="29"/>
      <c r="G2039" s="29"/>
    </row>
    <row r="2040" spans="1:7" x14ac:dyDescent="0.3">
      <c r="A2040" s="26"/>
      <c r="B2040" s="26"/>
      <c r="C2040" s="29"/>
      <c r="D2040" s="29"/>
      <c r="E2040" s="29"/>
      <c r="F2040" s="29"/>
      <c r="G2040" s="29"/>
    </row>
    <row r="2041" spans="1:7" x14ac:dyDescent="0.3">
      <c r="A2041" s="26"/>
      <c r="B2041" s="26"/>
      <c r="C2041" s="29"/>
      <c r="D2041" s="29"/>
      <c r="E2041" s="29"/>
      <c r="F2041" s="29"/>
      <c r="G2041" s="29"/>
    </row>
    <row r="2042" spans="1:7" x14ac:dyDescent="0.3">
      <c r="A2042" s="26"/>
      <c r="B2042" s="26"/>
      <c r="C2042" s="29"/>
      <c r="D2042" s="29"/>
      <c r="E2042" s="29"/>
      <c r="F2042" s="29"/>
      <c r="G2042" s="29"/>
    </row>
    <row r="2043" spans="1:7" x14ac:dyDescent="0.3">
      <c r="A2043" s="26"/>
      <c r="B2043" s="26"/>
      <c r="C2043" s="29"/>
      <c r="D2043" s="29"/>
      <c r="E2043" s="29"/>
      <c r="F2043" s="29"/>
      <c r="G2043" s="29"/>
    </row>
    <row r="2044" spans="1:7" x14ac:dyDescent="0.3">
      <c r="A2044" s="26"/>
      <c r="B2044" s="26"/>
      <c r="C2044" s="29"/>
      <c r="D2044" s="29"/>
      <c r="E2044" s="29"/>
      <c r="F2044" s="29"/>
      <c r="G2044" s="29"/>
    </row>
    <row r="2045" spans="1:7" x14ac:dyDescent="0.3">
      <c r="A2045" s="26"/>
      <c r="B2045" s="26"/>
      <c r="C2045" s="29"/>
      <c r="D2045" s="29"/>
      <c r="E2045" s="29"/>
      <c r="F2045" s="29"/>
      <c r="G2045" s="29"/>
    </row>
    <row r="2046" spans="1:7" x14ac:dyDescent="0.3">
      <c r="A2046" s="26"/>
      <c r="B2046" s="26"/>
      <c r="C2046" s="29"/>
      <c r="D2046" s="29"/>
      <c r="E2046" s="29"/>
      <c r="F2046" s="29"/>
      <c r="G2046" s="29"/>
    </row>
    <row r="2047" spans="1:7" x14ac:dyDescent="0.3">
      <c r="A2047" s="26"/>
      <c r="B2047" s="26"/>
      <c r="C2047" s="29"/>
      <c r="D2047" s="29"/>
      <c r="E2047" s="29"/>
      <c r="F2047" s="29"/>
      <c r="G2047" s="29"/>
    </row>
    <row r="2048" spans="1:7" x14ac:dyDescent="0.3">
      <c r="A2048" s="26"/>
      <c r="B2048" s="26"/>
      <c r="C2048" s="29"/>
      <c r="D2048" s="29"/>
      <c r="E2048" s="29"/>
      <c r="F2048" s="29"/>
      <c r="G2048" s="29"/>
    </row>
    <row r="2049" spans="1:7" x14ac:dyDescent="0.3">
      <c r="A2049" s="26"/>
      <c r="B2049" s="26"/>
      <c r="C2049" s="29"/>
      <c r="D2049" s="29"/>
      <c r="E2049" s="29"/>
      <c r="F2049" s="29"/>
      <c r="G2049" s="29"/>
    </row>
    <row r="2050" spans="1:7" x14ac:dyDescent="0.3">
      <c r="A2050" s="26"/>
      <c r="B2050" s="26"/>
      <c r="C2050" s="29"/>
      <c r="D2050" s="29"/>
      <c r="E2050" s="29"/>
      <c r="F2050" s="29"/>
      <c r="G2050" s="29"/>
    </row>
    <row r="2051" spans="1:7" x14ac:dyDescent="0.3">
      <c r="A2051" s="26"/>
      <c r="B2051" s="26"/>
      <c r="C2051" s="29"/>
      <c r="D2051" s="29"/>
      <c r="E2051" s="29"/>
      <c r="F2051" s="29"/>
      <c r="G2051" s="29"/>
    </row>
    <row r="2052" spans="1:7" x14ac:dyDescent="0.3">
      <c r="A2052" s="26"/>
      <c r="B2052" s="26"/>
      <c r="C2052" s="29"/>
      <c r="D2052" s="29"/>
      <c r="E2052" s="29"/>
      <c r="F2052" s="29"/>
      <c r="G2052" s="29"/>
    </row>
    <row r="2053" spans="1:7" x14ac:dyDescent="0.3">
      <c r="A2053" s="26"/>
      <c r="B2053" s="26"/>
      <c r="C2053" s="29"/>
      <c r="D2053" s="29"/>
      <c r="E2053" s="29"/>
      <c r="F2053" s="29"/>
      <c r="G2053" s="29"/>
    </row>
    <row r="2054" spans="1:7" x14ac:dyDescent="0.3">
      <c r="A2054" s="26"/>
      <c r="B2054" s="26"/>
      <c r="C2054" s="29"/>
      <c r="D2054" s="29"/>
      <c r="E2054" s="29"/>
      <c r="F2054" s="29"/>
      <c r="G2054" s="29"/>
    </row>
    <row r="2055" spans="1:7" x14ac:dyDescent="0.3">
      <c r="A2055" s="26"/>
      <c r="B2055" s="26"/>
      <c r="C2055" s="29"/>
      <c r="D2055" s="29"/>
      <c r="E2055" s="29"/>
      <c r="F2055" s="29"/>
      <c r="G2055" s="29"/>
    </row>
    <row r="2056" spans="1:7" x14ac:dyDescent="0.3">
      <c r="A2056" s="26"/>
      <c r="B2056" s="26"/>
      <c r="C2056" s="29"/>
      <c r="D2056" s="29"/>
      <c r="E2056" s="29"/>
      <c r="F2056" s="29"/>
      <c r="G2056" s="29"/>
    </row>
    <row r="2057" spans="1:7" x14ac:dyDescent="0.3">
      <c r="A2057" s="26"/>
      <c r="B2057" s="26"/>
      <c r="C2057" s="29"/>
      <c r="D2057" s="29"/>
      <c r="E2057" s="29"/>
      <c r="F2057" s="29"/>
      <c r="G2057" s="29"/>
    </row>
    <row r="2058" spans="1:7" x14ac:dyDescent="0.3">
      <c r="A2058" s="26"/>
      <c r="B2058" s="26"/>
      <c r="C2058" s="29"/>
      <c r="D2058" s="29"/>
      <c r="E2058" s="29"/>
      <c r="F2058" s="29"/>
      <c r="G2058" s="29"/>
    </row>
    <row r="2059" spans="1:7" x14ac:dyDescent="0.3">
      <c r="A2059" s="26"/>
      <c r="B2059" s="26"/>
      <c r="C2059" s="29"/>
      <c r="D2059" s="29"/>
      <c r="E2059" s="29"/>
      <c r="F2059" s="29"/>
      <c r="G2059" s="29"/>
    </row>
    <row r="2060" spans="1:7" x14ac:dyDescent="0.3">
      <c r="A2060" s="26"/>
      <c r="B2060" s="26"/>
      <c r="C2060" s="29"/>
      <c r="D2060" s="29"/>
      <c r="E2060" s="29"/>
      <c r="F2060" s="29"/>
      <c r="G2060" s="29"/>
    </row>
    <row r="2061" spans="1:7" x14ac:dyDescent="0.3">
      <c r="A2061" s="26"/>
      <c r="B2061" s="26"/>
      <c r="C2061" s="29"/>
      <c r="D2061" s="29"/>
      <c r="E2061" s="29"/>
      <c r="F2061" s="29"/>
      <c r="G2061" s="29"/>
    </row>
    <row r="2062" spans="1:7" x14ac:dyDescent="0.3">
      <c r="A2062" s="26"/>
      <c r="B2062" s="26"/>
      <c r="C2062" s="29"/>
      <c r="D2062" s="29"/>
      <c r="E2062" s="29"/>
      <c r="F2062" s="29"/>
      <c r="G2062" s="29"/>
    </row>
    <row r="2063" spans="1:7" x14ac:dyDescent="0.3">
      <c r="A2063" s="26"/>
      <c r="B2063" s="26"/>
      <c r="C2063" s="29"/>
      <c r="D2063" s="29"/>
      <c r="E2063" s="29"/>
      <c r="F2063" s="29"/>
      <c r="G2063" s="29"/>
    </row>
    <row r="2064" spans="1:7" x14ac:dyDescent="0.3">
      <c r="A2064" s="26"/>
      <c r="B2064" s="26"/>
      <c r="C2064" s="29"/>
      <c r="D2064" s="29"/>
      <c r="E2064" s="29"/>
      <c r="F2064" s="29"/>
      <c r="G2064" s="29"/>
    </row>
    <row r="2065" spans="1:7" x14ac:dyDescent="0.3">
      <c r="A2065" s="26"/>
      <c r="B2065" s="26"/>
      <c r="C2065" s="29"/>
      <c r="D2065" s="29"/>
      <c r="E2065" s="29"/>
      <c r="F2065" s="29"/>
      <c r="G2065" s="29"/>
    </row>
    <row r="2066" spans="1:7" x14ac:dyDescent="0.3">
      <c r="A2066" s="26"/>
      <c r="B2066" s="26"/>
      <c r="C2066" s="29"/>
      <c r="D2066" s="29"/>
      <c r="E2066" s="29"/>
      <c r="F2066" s="29"/>
      <c r="G2066" s="29"/>
    </row>
    <row r="2067" spans="1:7" x14ac:dyDescent="0.3">
      <c r="A2067" s="26"/>
      <c r="B2067" s="26"/>
      <c r="C2067" s="29"/>
      <c r="D2067" s="29"/>
      <c r="E2067" s="29"/>
      <c r="F2067" s="29"/>
      <c r="G2067" s="29"/>
    </row>
    <row r="2068" spans="1:7" x14ac:dyDescent="0.3">
      <c r="A2068" s="26"/>
      <c r="B2068" s="26"/>
      <c r="C2068" s="29"/>
      <c r="D2068" s="29"/>
      <c r="E2068" s="29"/>
      <c r="F2068" s="29"/>
      <c r="G2068" s="29"/>
    </row>
    <row r="2069" spans="1:7" x14ac:dyDescent="0.3">
      <c r="A2069" s="26"/>
      <c r="B2069" s="26"/>
      <c r="C2069" s="29"/>
      <c r="D2069" s="29"/>
      <c r="E2069" s="29"/>
      <c r="F2069" s="29"/>
      <c r="G2069" s="29"/>
    </row>
    <row r="2070" spans="1:7" x14ac:dyDescent="0.3">
      <c r="A2070" s="26"/>
      <c r="B2070" s="26"/>
      <c r="C2070" s="29"/>
      <c r="D2070" s="29"/>
      <c r="E2070" s="29"/>
      <c r="F2070" s="29"/>
      <c r="G2070" s="29"/>
    </row>
    <row r="2071" spans="1:7" x14ac:dyDescent="0.3">
      <c r="A2071" s="26"/>
      <c r="B2071" s="26"/>
      <c r="C2071" s="29"/>
      <c r="D2071" s="29"/>
      <c r="E2071" s="29"/>
      <c r="F2071" s="29"/>
      <c r="G2071" s="29"/>
    </row>
    <row r="2072" spans="1:7" x14ac:dyDescent="0.3">
      <c r="A2072" s="26"/>
      <c r="B2072" s="26"/>
      <c r="C2072" s="29"/>
      <c r="D2072" s="29"/>
      <c r="E2072" s="29"/>
      <c r="F2072" s="29"/>
      <c r="G2072" s="29"/>
    </row>
    <row r="2073" spans="1:7" x14ac:dyDescent="0.3">
      <c r="A2073" s="26"/>
      <c r="B2073" s="26"/>
      <c r="C2073" s="29"/>
      <c r="D2073" s="29"/>
      <c r="E2073" s="29"/>
      <c r="F2073" s="29"/>
      <c r="G2073" s="29"/>
    </row>
    <row r="2074" spans="1:7" x14ac:dyDescent="0.3">
      <c r="A2074" s="26"/>
      <c r="B2074" s="26"/>
      <c r="C2074" s="29"/>
      <c r="D2074" s="29"/>
      <c r="E2074" s="29"/>
      <c r="F2074" s="29"/>
      <c r="G2074" s="29"/>
    </row>
    <row r="2075" spans="1:7" x14ac:dyDescent="0.3">
      <c r="A2075" s="26"/>
      <c r="B2075" s="26"/>
      <c r="C2075" s="29"/>
      <c r="D2075" s="29"/>
      <c r="E2075" s="29"/>
      <c r="F2075" s="29"/>
      <c r="G2075" s="29"/>
    </row>
    <row r="2076" spans="1:7" x14ac:dyDescent="0.3">
      <c r="A2076" s="26"/>
      <c r="B2076" s="26"/>
      <c r="C2076" s="29"/>
      <c r="D2076" s="29"/>
      <c r="E2076" s="29"/>
      <c r="F2076" s="29"/>
      <c r="G2076" s="29"/>
    </row>
    <row r="2077" spans="1:7" x14ac:dyDescent="0.3">
      <c r="A2077" s="26"/>
      <c r="B2077" s="26"/>
      <c r="C2077" s="29"/>
      <c r="D2077" s="29"/>
      <c r="E2077" s="29"/>
      <c r="F2077" s="29"/>
      <c r="G2077" s="29"/>
    </row>
    <row r="2078" spans="1:7" x14ac:dyDescent="0.3">
      <c r="A2078" s="26"/>
      <c r="B2078" s="26"/>
      <c r="C2078" s="29"/>
      <c r="D2078" s="29"/>
      <c r="E2078" s="29"/>
      <c r="F2078" s="29"/>
      <c r="G2078" s="29"/>
    </row>
    <row r="2079" spans="1:7" x14ac:dyDescent="0.3">
      <c r="A2079" s="26"/>
      <c r="B2079" s="26"/>
      <c r="C2079" s="29"/>
      <c r="D2079" s="29"/>
      <c r="E2079" s="29"/>
      <c r="F2079" s="29"/>
      <c r="G2079" s="29"/>
    </row>
    <row r="2080" spans="1:7" x14ac:dyDescent="0.3">
      <c r="A2080" s="26"/>
      <c r="B2080" s="26"/>
      <c r="C2080" s="29"/>
      <c r="D2080" s="29"/>
      <c r="E2080" s="29"/>
      <c r="F2080" s="29"/>
      <c r="G2080" s="29"/>
    </row>
    <row r="2081" spans="1:7" x14ac:dyDescent="0.3">
      <c r="A2081" s="26"/>
      <c r="B2081" s="26"/>
      <c r="C2081" s="29"/>
      <c r="D2081" s="29"/>
      <c r="E2081" s="29"/>
      <c r="F2081" s="29"/>
      <c r="G2081" s="29"/>
    </row>
    <row r="2082" spans="1:7" x14ac:dyDescent="0.3">
      <c r="A2082" s="26"/>
      <c r="B2082" s="26"/>
      <c r="C2082" s="29"/>
      <c r="D2082" s="29"/>
      <c r="E2082" s="29"/>
      <c r="F2082" s="29"/>
      <c r="G2082" s="29"/>
    </row>
    <row r="2083" spans="1:7" x14ac:dyDescent="0.3">
      <c r="A2083" s="26"/>
      <c r="B2083" s="26"/>
      <c r="C2083" s="29"/>
      <c r="D2083" s="29"/>
      <c r="E2083" s="29"/>
      <c r="F2083" s="29"/>
      <c r="G2083" s="29"/>
    </row>
    <row r="2084" spans="1:7" x14ac:dyDescent="0.3">
      <c r="A2084" s="26"/>
      <c r="B2084" s="26"/>
      <c r="C2084" s="29"/>
      <c r="D2084" s="29"/>
      <c r="E2084" s="29"/>
      <c r="F2084" s="29"/>
      <c r="G2084" s="29"/>
    </row>
    <row r="2085" spans="1:7" x14ac:dyDescent="0.3">
      <c r="A2085" s="26"/>
      <c r="B2085" s="26"/>
      <c r="C2085" s="29"/>
      <c r="D2085" s="29"/>
      <c r="E2085" s="29"/>
      <c r="F2085" s="29"/>
      <c r="G2085" s="29"/>
    </row>
    <row r="2086" spans="1:7" x14ac:dyDescent="0.3">
      <c r="A2086" s="26"/>
      <c r="B2086" s="26"/>
      <c r="C2086" s="29"/>
      <c r="D2086" s="29"/>
      <c r="E2086" s="29"/>
      <c r="F2086" s="29"/>
      <c r="G2086" s="29"/>
    </row>
    <row r="2087" spans="1:7" x14ac:dyDescent="0.3">
      <c r="A2087" s="26"/>
      <c r="B2087" s="26"/>
      <c r="C2087" s="29"/>
      <c r="D2087" s="29"/>
      <c r="E2087" s="29"/>
      <c r="F2087" s="29"/>
      <c r="G2087" s="29"/>
    </row>
    <row r="2088" spans="1:7" x14ac:dyDescent="0.3">
      <c r="A2088" s="26"/>
      <c r="B2088" s="26"/>
      <c r="C2088" s="29"/>
      <c r="D2088" s="29"/>
      <c r="E2088" s="29"/>
      <c r="F2088" s="29"/>
      <c r="G2088" s="29"/>
    </row>
    <row r="2089" spans="1:7" x14ac:dyDescent="0.3">
      <c r="A2089" s="26"/>
      <c r="B2089" s="26"/>
      <c r="C2089" s="29"/>
      <c r="D2089" s="29"/>
      <c r="E2089" s="29"/>
      <c r="F2089" s="29"/>
      <c r="G2089" s="29"/>
    </row>
    <row r="2090" spans="1:7" x14ac:dyDescent="0.3">
      <c r="A2090" s="26"/>
      <c r="B2090" s="26"/>
      <c r="C2090" s="29"/>
      <c r="D2090" s="29"/>
      <c r="E2090" s="29"/>
      <c r="F2090" s="29"/>
      <c r="G2090" s="29"/>
    </row>
    <row r="2091" spans="1:7" x14ac:dyDescent="0.3">
      <c r="A2091" s="26"/>
      <c r="B2091" s="26"/>
      <c r="C2091" s="29"/>
      <c r="D2091" s="29"/>
      <c r="E2091" s="29"/>
      <c r="F2091" s="29"/>
      <c r="G2091" s="29"/>
    </row>
    <row r="2092" spans="1:7" x14ac:dyDescent="0.3">
      <c r="A2092" s="26"/>
      <c r="B2092" s="26"/>
      <c r="C2092" s="29"/>
      <c r="D2092" s="29"/>
      <c r="E2092" s="29"/>
      <c r="F2092" s="29"/>
      <c r="G2092" s="29"/>
    </row>
    <row r="2093" spans="1:7" x14ac:dyDescent="0.3">
      <c r="A2093" s="26"/>
      <c r="B2093" s="26"/>
      <c r="C2093" s="29"/>
      <c r="D2093" s="29"/>
      <c r="E2093" s="29"/>
      <c r="F2093" s="29"/>
      <c r="G2093" s="29"/>
    </row>
    <row r="2094" spans="1:7" x14ac:dyDescent="0.3">
      <c r="A2094" s="26"/>
      <c r="B2094" s="26"/>
      <c r="C2094" s="29"/>
      <c r="D2094" s="29"/>
      <c r="E2094" s="29"/>
      <c r="F2094" s="29"/>
      <c r="G2094" s="29"/>
    </row>
    <row r="2095" spans="1:7" x14ac:dyDescent="0.3">
      <c r="A2095" s="26"/>
      <c r="B2095" s="26"/>
      <c r="C2095" s="29"/>
      <c r="D2095" s="29"/>
      <c r="E2095" s="29"/>
      <c r="F2095" s="29"/>
      <c r="G2095" s="29"/>
    </row>
    <row r="2096" spans="1:7" x14ac:dyDescent="0.3">
      <c r="A2096" s="26"/>
      <c r="B2096" s="26"/>
      <c r="C2096" s="29"/>
      <c r="D2096" s="29"/>
      <c r="E2096" s="29"/>
      <c r="F2096" s="29"/>
      <c r="G2096" s="29"/>
    </row>
    <row r="2097" spans="1:7" x14ac:dyDescent="0.3">
      <c r="A2097" s="26"/>
      <c r="B2097" s="26"/>
      <c r="C2097" s="29"/>
      <c r="D2097" s="29"/>
      <c r="E2097" s="29"/>
      <c r="F2097" s="29"/>
      <c r="G2097" s="29"/>
    </row>
    <row r="2098" spans="1:7" x14ac:dyDescent="0.3">
      <c r="A2098" s="26"/>
      <c r="B2098" s="26"/>
      <c r="C2098" s="29"/>
      <c r="D2098" s="29"/>
      <c r="E2098" s="29"/>
      <c r="F2098" s="29"/>
      <c r="G2098" s="29"/>
    </row>
    <row r="2099" spans="1:7" x14ac:dyDescent="0.3">
      <c r="A2099" s="26"/>
      <c r="B2099" s="26"/>
      <c r="C2099" s="29"/>
      <c r="D2099" s="29"/>
      <c r="E2099" s="29"/>
      <c r="F2099" s="29"/>
      <c r="G2099" s="29"/>
    </row>
    <row r="2100" spans="1:7" x14ac:dyDescent="0.3">
      <c r="A2100" s="26"/>
      <c r="B2100" s="26"/>
      <c r="C2100" s="29"/>
      <c r="D2100" s="29"/>
      <c r="E2100" s="29"/>
      <c r="F2100" s="29"/>
      <c r="G2100" s="29"/>
    </row>
    <row r="2101" spans="1:7" x14ac:dyDescent="0.3">
      <c r="A2101" s="26"/>
      <c r="B2101" s="26"/>
      <c r="C2101" s="29"/>
      <c r="D2101" s="29"/>
      <c r="E2101" s="29"/>
      <c r="F2101" s="29"/>
      <c r="G2101" s="29"/>
    </row>
    <row r="2102" spans="1:7" x14ac:dyDescent="0.3">
      <c r="A2102" s="26"/>
      <c r="B2102" s="26"/>
      <c r="C2102" s="29"/>
      <c r="D2102" s="29"/>
      <c r="E2102" s="29"/>
      <c r="F2102" s="29"/>
      <c r="G2102" s="29"/>
    </row>
    <row r="2103" spans="1:7" x14ac:dyDescent="0.3">
      <c r="A2103" s="26"/>
      <c r="B2103" s="26"/>
      <c r="C2103" s="29"/>
      <c r="D2103" s="29"/>
      <c r="E2103" s="29"/>
      <c r="F2103" s="29"/>
      <c r="G2103" s="29"/>
    </row>
    <row r="2104" spans="1:7" x14ac:dyDescent="0.3">
      <c r="A2104" s="26"/>
      <c r="B2104" s="26"/>
      <c r="C2104" s="29"/>
      <c r="D2104" s="29"/>
      <c r="E2104" s="29"/>
      <c r="F2104" s="29"/>
      <c r="G2104" s="29"/>
    </row>
    <row r="2105" spans="1:7" x14ac:dyDescent="0.3">
      <c r="A2105" s="26"/>
      <c r="B2105" s="26"/>
      <c r="C2105" s="29"/>
      <c r="D2105" s="29"/>
      <c r="E2105" s="29"/>
      <c r="F2105" s="29"/>
      <c r="G2105" s="29"/>
    </row>
    <row r="2106" spans="1:7" x14ac:dyDescent="0.3">
      <c r="A2106" s="26"/>
      <c r="B2106" s="26"/>
      <c r="C2106" s="29"/>
      <c r="D2106" s="29"/>
      <c r="E2106" s="29"/>
      <c r="F2106" s="29"/>
      <c r="G2106" s="29"/>
    </row>
    <row r="2107" spans="1:7" x14ac:dyDescent="0.3">
      <c r="A2107" s="26"/>
      <c r="B2107" s="26"/>
      <c r="C2107" s="29"/>
      <c r="D2107" s="29"/>
      <c r="E2107" s="29"/>
      <c r="F2107" s="29"/>
      <c r="G2107" s="29"/>
    </row>
    <row r="2108" spans="1:7" x14ac:dyDescent="0.3">
      <c r="A2108" s="26"/>
      <c r="B2108" s="26"/>
      <c r="C2108" s="29"/>
      <c r="D2108" s="29"/>
      <c r="E2108" s="29"/>
      <c r="F2108" s="29"/>
      <c r="G2108" s="29"/>
    </row>
    <row r="2109" spans="1:7" x14ac:dyDescent="0.3">
      <c r="A2109" s="26"/>
      <c r="B2109" s="26"/>
      <c r="C2109" s="29"/>
      <c r="D2109" s="29"/>
      <c r="E2109" s="29"/>
      <c r="F2109" s="29"/>
      <c r="G2109" s="29"/>
    </row>
    <row r="2110" spans="1:7" x14ac:dyDescent="0.3">
      <c r="A2110" s="26"/>
      <c r="B2110" s="26"/>
      <c r="C2110" s="29"/>
      <c r="D2110" s="29"/>
      <c r="E2110" s="29"/>
      <c r="F2110" s="29"/>
      <c r="G2110" s="29"/>
    </row>
    <row r="2111" spans="1:7" x14ac:dyDescent="0.3">
      <c r="A2111" s="26"/>
      <c r="B2111" s="26"/>
      <c r="C2111" s="29"/>
      <c r="D2111" s="29"/>
      <c r="E2111" s="29"/>
      <c r="F2111" s="29"/>
      <c r="G2111" s="29"/>
    </row>
    <row r="2112" spans="1:7" x14ac:dyDescent="0.3">
      <c r="A2112" s="26"/>
      <c r="B2112" s="26"/>
      <c r="C2112" s="29"/>
      <c r="D2112" s="29"/>
      <c r="E2112" s="29"/>
      <c r="F2112" s="29"/>
      <c r="G2112" s="29"/>
    </row>
    <row r="2113" spans="1:7" x14ac:dyDescent="0.3">
      <c r="A2113" s="26"/>
      <c r="B2113" s="26"/>
      <c r="C2113" s="29"/>
      <c r="D2113" s="29"/>
      <c r="E2113" s="29"/>
      <c r="F2113" s="29"/>
      <c r="G2113" s="29"/>
    </row>
    <row r="2114" spans="1:7" x14ac:dyDescent="0.3">
      <c r="A2114" s="26"/>
      <c r="B2114" s="26"/>
      <c r="C2114" s="29"/>
      <c r="D2114" s="29"/>
      <c r="E2114" s="29"/>
      <c r="F2114" s="29"/>
      <c r="G2114" s="29"/>
    </row>
    <row r="2115" spans="1:7" x14ac:dyDescent="0.3">
      <c r="A2115" s="26"/>
      <c r="B2115" s="26"/>
      <c r="C2115" s="29"/>
      <c r="D2115" s="29"/>
      <c r="E2115" s="29"/>
      <c r="F2115" s="29"/>
      <c r="G2115" s="29"/>
    </row>
    <row r="2116" spans="1:7" x14ac:dyDescent="0.3">
      <c r="A2116" s="26"/>
      <c r="B2116" s="26"/>
      <c r="C2116" s="29"/>
      <c r="D2116" s="29"/>
      <c r="E2116" s="29"/>
      <c r="F2116" s="29"/>
      <c r="G2116" s="29"/>
    </row>
    <row r="2117" spans="1:7" x14ac:dyDescent="0.3">
      <c r="A2117" s="26"/>
      <c r="B2117" s="26"/>
      <c r="C2117" s="29"/>
      <c r="D2117" s="29"/>
      <c r="E2117" s="29"/>
      <c r="F2117" s="29"/>
      <c r="G2117" s="29"/>
    </row>
    <row r="2118" spans="1:7" x14ac:dyDescent="0.3">
      <c r="A2118" s="26"/>
      <c r="B2118" s="26"/>
      <c r="C2118" s="29"/>
      <c r="D2118" s="29"/>
      <c r="E2118" s="29"/>
      <c r="F2118" s="29"/>
      <c r="G2118" s="29"/>
    </row>
    <row r="2119" spans="1:7" x14ac:dyDescent="0.3">
      <c r="A2119" s="26"/>
      <c r="B2119" s="26"/>
      <c r="C2119" s="29"/>
      <c r="D2119" s="29"/>
      <c r="E2119" s="29"/>
      <c r="F2119" s="29"/>
      <c r="G2119" s="29"/>
    </row>
    <row r="2120" spans="1:7" x14ac:dyDescent="0.3">
      <c r="A2120" s="26"/>
      <c r="B2120" s="26"/>
      <c r="C2120" s="29"/>
      <c r="D2120" s="29"/>
      <c r="E2120" s="29"/>
      <c r="F2120" s="29"/>
      <c r="G2120" s="29"/>
    </row>
    <row r="2121" spans="1:7" x14ac:dyDescent="0.3">
      <c r="A2121" s="26"/>
      <c r="B2121" s="26"/>
      <c r="C2121" s="29"/>
      <c r="D2121" s="29"/>
      <c r="E2121" s="29"/>
      <c r="F2121" s="29"/>
      <c r="G2121" s="29"/>
    </row>
    <row r="2122" spans="1:7" x14ac:dyDescent="0.3">
      <c r="A2122" s="26"/>
      <c r="B2122" s="26"/>
      <c r="C2122" s="29"/>
      <c r="D2122" s="29"/>
      <c r="E2122" s="29"/>
      <c r="F2122" s="29"/>
      <c r="G2122" s="29"/>
    </row>
    <row r="2123" spans="1:7" x14ac:dyDescent="0.3">
      <c r="A2123" s="26"/>
      <c r="B2123" s="26"/>
      <c r="C2123" s="29"/>
      <c r="D2123" s="29"/>
      <c r="E2123" s="29"/>
      <c r="F2123" s="29"/>
      <c r="G2123" s="29"/>
    </row>
    <row r="2124" spans="1:7" x14ac:dyDescent="0.3">
      <c r="A2124" s="26"/>
      <c r="B2124" s="26"/>
      <c r="C2124" s="29"/>
      <c r="D2124" s="29"/>
      <c r="E2124" s="29"/>
      <c r="F2124" s="29"/>
      <c r="G2124" s="29"/>
    </row>
    <row r="2125" spans="1:7" x14ac:dyDescent="0.3">
      <c r="A2125" s="26"/>
      <c r="B2125" s="26"/>
      <c r="C2125" s="29"/>
      <c r="D2125" s="29"/>
      <c r="E2125" s="29"/>
      <c r="F2125" s="29"/>
      <c r="G2125" s="29"/>
    </row>
    <row r="2126" spans="1:7" x14ac:dyDescent="0.3">
      <c r="A2126" s="26"/>
      <c r="B2126" s="26"/>
      <c r="C2126" s="29"/>
      <c r="D2126" s="29"/>
      <c r="E2126" s="29"/>
      <c r="F2126" s="29"/>
      <c r="G2126" s="29"/>
    </row>
    <row r="2127" spans="1:7" x14ac:dyDescent="0.3">
      <c r="A2127" s="26"/>
      <c r="B2127" s="26"/>
      <c r="C2127" s="29"/>
      <c r="D2127" s="29"/>
      <c r="E2127" s="29"/>
      <c r="F2127" s="29"/>
      <c r="G2127" s="29"/>
    </row>
    <row r="2128" spans="1:7" x14ac:dyDescent="0.3">
      <c r="A2128" s="26"/>
      <c r="B2128" s="26"/>
      <c r="C2128" s="29"/>
      <c r="D2128" s="29"/>
      <c r="E2128" s="29"/>
      <c r="F2128" s="29"/>
      <c r="G2128" s="29"/>
    </row>
    <row r="2129" spans="1:7" x14ac:dyDescent="0.3">
      <c r="A2129" s="26"/>
      <c r="B2129" s="26"/>
      <c r="C2129" s="29"/>
      <c r="D2129" s="29"/>
      <c r="E2129" s="29"/>
      <c r="F2129" s="29"/>
      <c r="G2129" s="29"/>
    </row>
    <row r="2130" spans="1:7" x14ac:dyDescent="0.3">
      <c r="A2130" s="26"/>
      <c r="B2130" s="26"/>
      <c r="C2130" s="29"/>
      <c r="D2130" s="29"/>
      <c r="E2130" s="29"/>
      <c r="F2130" s="29"/>
      <c r="G2130" s="29"/>
    </row>
    <row r="2131" spans="1:7" x14ac:dyDescent="0.3">
      <c r="A2131" s="26"/>
      <c r="B2131" s="26"/>
      <c r="C2131" s="29"/>
      <c r="D2131" s="29"/>
      <c r="E2131" s="29"/>
      <c r="F2131" s="29"/>
      <c r="G2131" s="29"/>
    </row>
    <row r="2132" spans="1:7" x14ac:dyDescent="0.3">
      <c r="A2132" s="26"/>
      <c r="B2132" s="26"/>
      <c r="C2132" s="29"/>
      <c r="D2132" s="29"/>
      <c r="E2132" s="29"/>
      <c r="F2132" s="29"/>
      <c r="G2132" s="29"/>
    </row>
    <row r="2133" spans="1:7" x14ac:dyDescent="0.3">
      <c r="A2133" s="26"/>
      <c r="B2133" s="26"/>
      <c r="C2133" s="29"/>
      <c r="D2133" s="29"/>
      <c r="E2133" s="29"/>
      <c r="F2133" s="29"/>
      <c r="G2133" s="29"/>
    </row>
    <row r="2134" spans="1:7" x14ac:dyDescent="0.3">
      <c r="A2134" s="26"/>
      <c r="B2134" s="26"/>
      <c r="C2134" s="29"/>
      <c r="D2134" s="29"/>
      <c r="E2134" s="29"/>
      <c r="F2134" s="29"/>
      <c r="G2134" s="29"/>
    </row>
    <row r="2135" spans="1:7" x14ac:dyDescent="0.3">
      <c r="A2135" s="26"/>
      <c r="B2135" s="26"/>
      <c r="C2135" s="29"/>
      <c r="D2135" s="29"/>
      <c r="E2135" s="29"/>
      <c r="F2135" s="29"/>
      <c r="G2135" s="29"/>
    </row>
    <row r="2136" spans="1:7" x14ac:dyDescent="0.3">
      <c r="A2136" s="26"/>
      <c r="B2136" s="26"/>
      <c r="C2136" s="29"/>
      <c r="D2136" s="29"/>
      <c r="E2136" s="29"/>
      <c r="F2136" s="29"/>
      <c r="G2136" s="29"/>
    </row>
    <row r="2137" spans="1:7" x14ac:dyDescent="0.3">
      <c r="A2137" s="26"/>
      <c r="B2137" s="26"/>
      <c r="C2137" s="29"/>
      <c r="D2137" s="29"/>
      <c r="E2137" s="29"/>
      <c r="F2137" s="29"/>
      <c r="G2137" s="29"/>
    </row>
    <row r="2138" spans="1:7" x14ac:dyDescent="0.3">
      <c r="A2138" s="26"/>
      <c r="B2138" s="26"/>
      <c r="C2138" s="29"/>
      <c r="D2138" s="29"/>
      <c r="E2138" s="29"/>
      <c r="F2138" s="29"/>
      <c r="G2138" s="29"/>
    </row>
    <row r="2139" spans="1:7" x14ac:dyDescent="0.3">
      <c r="A2139" s="26"/>
      <c r="B2139" s="26"/>
      <c r="C2139" s="29"/>
      <c r="D2139" s="29"/>
      <c r="E2139" s="29"/>
      <c r="F2139" s="29"/>
      <c r="G2139" s="29"/>
    </row>
    <row r="2140" spans="1:7" x14ac:dyDescent="0.3">
      <c r="A2140" s="26"/>
      <c r="B2140" s="26"/>
      <c r="C2140" s="29"/>
      <c r="D2140" s="29"/>
      <c r="E2140" s="29"/>
      <c r="F2140" s="29"/>
      <c r="G2140" s="29"/>
    </row>
    <row r="2141" spans="1:7" x14ac:dyDescent="0.3">
      <c r="A2141" s="26"/>
      <c r="B2141" s="26"/>
      <c r="C2141" s="29"/>
      <c r="D2141" s="29"/>
      <c r="E2141" s="29"/>
      <c r="F2141" s="29"/>
      <c r="G2141" s="29"/>
    </row>
    <row r="2142" spans="1:7" x14ac:dyDescent="0.3">
      <c r="A2142" s="26"/>
      <c r="B2142" s="26"/>
      <c r="C2142" s="29"/>
      <c r="D2142" s="29"/>
      <c r="E2142" s="29"/>
      <c r="F2142" s="29"/>
      <c r="G2142" s="29"/>
    </row>
    <row r="2143" spans="1:7" x14ac:dyDescent="0.3">
      <c r="A2143" s="26"/>
      <c r="B2143" s="26"/>
      <c r="C2143" s="29"/>
      <c r="D2143" s="29"/>
      <c r="E2143" s="29"/>
      <c r="F2143" s="29"/>
      <c r="G2143" s="29"/>
    </row>
    <row r="2144" spans="1:7" x14ac:dyDescent="0.3">
      <c r="A2144" s="26"/>
      <c r="B2144" s="26"/>
      <c r="C2144" s="29"/>
      <c r="D2144" s="29"/>
      <c r="E2144" s="29"/>
      <c r="F2144" s="29"/>
      <c r="G2144" s="29"/>
    </row>
    <row r="2145" spans="1:7" x14ac:dyDescent="0.3">
      <c r="A2145" s="26"/>
      <c r="B2145" s="26"/>
      <c r="C2145" s="29"/>
      <c r="D2145" s="29"/>
      <c r="E2145" s="29"/>
      <c r="F2145" s="29"/>
      <c r="G2145" s="29"/>
    </row>
    <row r="2146" spans="1:7" x14ac:dyDescent="0.3">
      <c r="A2146" s="26"/>
      <c r="B2146" s="26"/>
      <c r="C2146" s="29"/>
      <c r="D2146" s="29"/>
      <c r="E2146" s="29"/>
      <c r="F2146" s="29"/>
      <c r="G2146" s="29"/>
    </row>
    <row r="2147" spans="1:7" x14ac:dyDescent="0.3">
      <c r="A2147" s="26"/>
      <c r="B2147" s="26"/>
      <c r="C2147" s="29"/>
      <c r="D2147" s="29"/>
      <c r="E2147" s="29"/>
      <c r="F2147" s="29"/>
      <c r="G2147" s="29"/>
    </row>
    <row r="2148" spans="1:7" x14ac:dyDescent="0.3">
      <c r="A2148" s="26"/>
      <c r="B2148" s="26"/>
      <c r="C2148" s="29"/>
      <c r="D2148" s="29"/>
      <c r="E2148" s="29"/>
      <c r="F2148" s="29"/>
      <c r="G2148" s="29"/>
    </row>
    <row r="2149" spans="1:7" x14ac:dyDescent="0.3">
      <c r="A2149" s="26"/>
      <c r="B2149" s="26"/>
      <c r="C2149" s="29"/>
      <c r="D2149" s="29"/>
      <c r="E2149" s="29"/>
      <c r="F2149" s="29"/>
      <c r="G2149" s="29"/>
    </row>
    <row r="2150" spans="1:7" x14ac:dyDescent="0.3">
      <c r="A2150" s="26"/>
      <c r="B2150" s="26"/>
      <c r="C2150" s="29"/>
      <c r="D2150" s="29"/>
      <c r="E2150" s="29"/>
      <c r="F2150" s="29"/>
      <c r="G2150" s="29"/>
    </row>
    <row r="2151" spans="1:7" x14ac:dyDescent="0.3">
      <c r="A2151" s="26"/>
      <c r="B2151" s="26"/>
      <c r="C2151" s="29"/>
      <c r="D2151" s="29"/>
      <c r="E2151" s="29"/>
      <c r="F2151" s="29"/>
      <c r="G2151" s="29"/>
    </row>
    <row r="2152" spans="1:7" x14ac:dyDescent="0.3">
      <c r="A2152" s="26"/>
      <c r="B2152" s="26"/>
      <c r="C2152" s="29"/>
      <c r="D2152" s="29"/>
      <c r="E2152" s="29"/>
      <c r="F2152" s="29"/>
      <c r="G2152" s="29"/>
    </row>
    <row r="2153" spans="1:7" x14ac:dyDescent="0.3">
      <c r="A2153" s="26"/>
      <c r="B2153" s="26"/>
      <c r="C2153" s="29"/>
      <c r="D2153" s="29"/>
      <c r="E2153" s="29"/>
      <c r="F2153" s="29"/>
      <c r="G2153" s="29"/>
    </row>
    <row r="2154" spans="1:7" x14ac:dyDescent="0.3">
      <c r="A2154" s="26"/>
      <c r="B2154" s="26"/>
      <c r="C2154" s="29"/>
      <c r="D2154" s="29"/>
      <c r="E2154" s="29"/>
      <c r="F2154" s="29"/>
      <c r="G2154" s="29"/>
    </row>
    <row r="2155" spans="1:7" x14ac:dyDescent="0.3">
      <c r="A2155" s="26"/>
      <c r="B2155" s="26"/>
      <c r="C2155" s="29"/>
      <c r="D2155" s="29"/>
      <c r="E2155" s="29"/>
      <c r="F2155" s="29"/>
      <c r="G2155" s="29"/>
    </row>
    <row r="2156" spans="1:7" x14ac:dyDescent="0.3">
      <c r="A2156" s="26"/>
      <c r="B2156" s="26"/>
      <c r="C2156" s="29"/>
      <c r="D2156" s="29"/>
      <c r="E2156" s="29"/>
      <c r="F2156" s="29"/>
      <c r="G2156" s="29"/>
    </row>
    <row r="2157" spans="1:7" x14ac:dyDescent="0.3">
      <c r="A2157" s="26"/>
      <c r="B2157" s="26"/>
      <c r="C2157" s="29"/>
      <c r="D2157" s="29"/>
      <c r="E2157" s="29"/>
      <c r="F2157" s="29"/>
      <c r="G2157" s="29"/>
    </row>
    <row r="2158" spans="1:7" x14ac:dyDescent="0.3">
      <c r="A2158" s="26"/>
      <c r="B2158" s="26"/>
      <c r="C2158" s="29"/>
      <c r="D2158" s="29"/>
      <c r="E2158" s="29"/>
      <c r="F2158" s="29"/>
      <c r="G2158" s="29"/>
    </row>
    <row r="2159" spans="1:7" x14ac:dyDescent="0.3">
      <c r="A2159" s="26"/>
      <c r="B2159" s="26"/>
      <c r="C2159" s="29"/>
      <c r="D2159" s="29"/>
      <c r="E2159" s="29"/>
      <c r="F2159" s="29"/>
      <c r="G2159" s="29"/>
    </row>
    <row r="2160" spans="1:7" x14ac:dyDescent="0.3">
      <c r="A2160" s="26"/>
      <c r="B2160" s="26"/>
      <c r="C2160" s="29"/>
      <c r="D2160" s="29"/>
      <c r="E2160" s="29"/>
      <c r="F2160" s="29"/>
      <c r="G2160" s="29"/>
    </row>
    <row r="2161" spans="1:7" x14ac:dyDescent="0.3">
      <c r="A2161" s="26"/>
      <c r="B2161" s="26"/>
      <c r="C2161" s="29"/>
      <c r="D2161" s="29"/>
      <c r="E2161" s="29"/>
      <c r="F2161" s="29"/>
      <c r="G2161" s="29"/>
    </row>
    <row r="2162" spans="1:7" x14ac:dyDescent="0.3">
      <c r="A2162" s="26"/>
      <c r="B2162" s="26"/>
      <c r="C2162" s="29"/>
      <c r="D2162" s="29"/>
      <c r="E2162" s="29"/>
      <c r="F2162" s="29"/>
      <c r="G2162" s="29"/>
    </row>
    <row r="2163" spans="1:7" x14ac:dyDescent="0.3">
      <c r="A2163" s="26"/>
      <c r="B2163" s="26"/>
      <c r="C2163" s="29"/>
      <c r="D2163" s="29"/>
      <c r="E2163" s="29"/>
      <c r="F2163" s="29"/>
      <c r="G2163" s="29"/>
    </row>
    <row r="2164" spans="1:7" x14ac:dyDescent="0.3">
      <c r="A2164" s="26"/>
      <c r="B2164" s="26"/>
      <c r="C2164" s="29"/>
      <c r="D2164" s="29"/>
      <c r="E2164" s="29"/>
      <c r="F2164" s="29"/>
      <c r="G2164" s="29"/>
    </row>
    <row r="2165" spans="1:7" x14ac:dyDescent="0.3">
      <c r="A2165" s="26"/>
      <c r="B2165" s="26"/>
      <c r="C2165" s="29"/>
      <c r="D2165" s="29"/>
      <c r="E2165" s="29"/>
      <c r="F2165" s="29"/>
      <c r="G2165" s="29"/>
    </row>
    <row r="2166" spans="1:7" x14ac:dyDescent="0.3">
      <c r="A2166" s="26"/>
      <c r="B2166" s="26"/>
      <c r="C2166" s="29"/>
      <c r="D2166" s="29"/>
      <c r="E2166" s="29"/>
      <c r="F2166" s="29"/>
      <c r="G2166" s="29"/>
    </row>
    <row r="2167" spans="1:7" x14ac:dyDescent="0.3">
      <c r="A2167" s="26"/>
      <c r="B2167" s="26"/>
      <c r="C2167" s="29"/>
      <c r="D2167" s="29"/>
      <c r="E2167" s="29"/>
      <c r="F2167" s="29"/>
      <c r="G2167" s="29"/>
    </row>
    <row r="2168" spans="1:7" x14ac:dyDescent="0.3">
      <c r="A2168" s="26"/>
      <c r="B2168" s="26"/>
      <c r="C2168" s="29"/>
      <c r="D2168" s="29"/>
      <c r="E2168" s="29"/>
      <c r="F2168" s="29"/>
      <c r="G2168" s="29"/>
    </row>
    <row r="2169" spans="1:7" x14ac:dyDescent="0.3">
      <c r="A2169" s="26"/>
      <c r="B2169" s="26"/>
      <c r="C2169" s="29"/>
      <c r="D2169" s="29"/>
      <c r="E2169" s="29"/>
      <c r="F2169" s="29"/>
      <c r="G2169" s="29"/>
    </row>
    <row r="2170" spans="1:7" x14ac:dyDescent="0.3">
      <c r="A2170" s="26"/>
      <c r="B2170" s="26"/>
      <c r="C2170" s="29"/>
      <c r="D2170" s="29"/>
      <c r="E2170" s="29"/>
      <c r="F2170" s="29"/>
      <c r="G2170" s="29"/>
    </row>
    <row r="2171" spans="1:7" x14ac:dyDescent="0.3">
      <c r="A2171" s="26"/>
      <c r="B2171" s="26"/>
      <c r="C2171" s="29"/>
      <c r="D2171" s="29"/>
      <c r="E2171" s="29"/>
      <c r="F2171" s="29"/>
      <c r="G2171" s="29"/>
    </row>
    <row r="2172" spans="1:7" x14ac:dyDescent="0.3">
      <c r="A2172" s="26"/>
      <c r="B2172" s="26"/>
      <c r="C2172" s="29"/>
      <c r="D2172" s="29"/>
      <c r="E2172" s="29"/>
      <c r="F2172" s="29"/>
      <c r="G2172" s="29"/>
    </row>
    <row r="2173" spans="1:7" x14ac:dyDescent="0.3">
      <c r="A2173" s="26"/>
      <c r="B2173" s="26"/>
      <c r="C2173" s="29"/>
      <c r="D2173" s="29"/>
      <c r="E2173" s="29"/>
      <c r="F2173" s="29"/>
      <c r="G2173" s="29"/>
    </row>
    <row r="2174" spans="1:7" x14ac:dyDescent="0.3">
      <c r="A2174" s="26"/>
      <c r="B2174" s="26"/>
      <c r="C2174" s="29"/>
      <c r="D2174" s="29"/>
      <c r="E2174" s="29"/>
      <c r="F2174" s="29"/>
      <c r="G2174" s="29"/>
    </row>
    <row r="2175" spans="1:7" x14ac:dyDescent="0.3">
      <c r="A2175" s="26"/>
      <c r="B2175" s="26"/>
      <c r="C2175" s="29"/>
      <c r="D2175" s="29"/>
      <c r="E2175" s="29"/>
      <c r="F2175" s="29"/>
      <c r="G2175" s="29"/>
    </row>
    <row r="2176" spans="1:7" x14ac:dyDescent="0.3">
      <c r="A2176" s="26"/>
      <c r="B2176" s="26"/>
      <c r="C2176" s="29"/>
      <c r="D2176" s="29"/>
      <c r="E2176" s="29"/>
      <c r="F2176" s="29"/>
      <c r="G2176" s="29"/>
    </row>
    <row r="2177" spans="1:7" x14ac:dyDescent="0.3">
      <c r="A2177" s="26"/>
      <c r="B2177" s="26"/>
      <c r="C2177" s="29"/>
      <c r="D2177" s="29"/>
      <c r="E2177" s="29"/>
      <c r="F2177" s="29"/>
      <c r="G2177" s="29"/>
    </row>
    <row r="2178" spans="1:7" x14ac:dyDescent="0.3">
      <c r="A2178" s="26"/>
      <c r="B2178" s="26"/>
      <c r="C2178" s="29"/>
      <c r="D2178" s="29"/>
      <c r="E2178" s="29"/>
      <c r="F2178" s="29"/>
      <c r="G2178" s="29"/>
    </row>
    <row r="2179" spans="1:7" x14ac:dyDescent="0.3">
      <c r="A2179" s="26"/>
      <c r="B2179" s="26"/>
      <c r="C2179" s="29"/>
      <c r="D2179" s="29"/>
      <c r="E2179" s="29"/>
      <c r="F2179" s="29"/>
      <c r="G2179" s="29"/>
    </row>
    <row r="2180" spans="1:7" x14ac:dyDescent="0.3">
      <c r="A2180" s="26"/>
      <c r="B2180" s="26"/>
      <c r="C2180" s="29"/>
      <c r="D2180" s="29"/>
      <c r="E2180" s="29"/>
      <c r="F2180" s="29"/>
      <c r="G2180" s="29"/>
    </row>
    <row r="2181" spans="1:7" x14ac:dyDescent="0.3">
      <c r="A2181" s="26"/>
      <c r="B2181" s="26"/>
      <c r="C2181" s="29"/>
      <c r="D2181" s="29"/>
      <c r="E2181" s="29"/>
      <c r="F2181" s="29"/>
      <c r="G2181" s="29"/>
    </row>
    <row r="2182" spans="1:7" x14ac:dyDescent="0.3">
      <c r="A2182" s="26"/>
      <c r="B2182" s="26"/>
      <c r="C2182" s="29"/>
      <c r="D2182" s="29"/>
      <c r="E2182" s="29"/>
      <c r="F2182" s="29"/>
      <c r="G2182" s="29"/>
    </row>
    <row r="2183" spans="1:7" x14ac:dyDescent="0.3">
      <c r="A2183" s="26"/>
      <c r="B2183" s="26"/>
      <c r="C2183" s="29"/>
      <c r="D2183" s="29"/>
      <c r="E2183" s="29"/>
      <c r="F2183" s="29"/>
      <c r="G2183" s="29"/>
    </row>
    <row r="2184" spans="1:7" x14ac:dyDescent="0.3">
      <c r="A2184" s="26"/>
      <c r="B2184" s="26"/>
      <c r="C2184" s="29"/>
      <c r="D2184" s="29"/>
      <c r="E2184" s="29"/>
      <c r="F2184" s="29"/>
      <c r="G2184" s="29"/>
    </row>
    <row r="2185" spans="1:7" x14ac:dyDescent="0.3">
      <c r="A2185" s="26"/>
      <c r="B2185" s="26"/>
      <c r="C2185" s="29"/>
      <c r="D2185" s="29"/>
      <c r="E2185" s="29"/>
      <c r="F2185" s="29"/>
      <c r="G2185" s="29"/>
    </row>
    <row r="2186" spans="1:7" x14ac:dyDescent="0.3">
      <c r="A2186" s="26"/>
      <c r="B2186" s="26"/>
      <c r="C2186" s="29"/>
      <c r="D2186" s="29"/>
      <c r="E2186" s="29"/>
      <c r="F2186" s="29"/>
      <c r="G2186" s="29"/>
    </row>
    <row r="2187" spans="1:7" x14ac:dyDescent="0.3">
      <c r="A2187" s="26"/>
      <c r="B2187" s="26"/>
      <c r="C2187" s="29"/>
      <c r="D2187" s="29"/>
      <c r="E2187" s="29"/>
      <c r="F2187" s="29"/>
      <c r="G2187" s="29"/>
    </row>
    <row r="2188" spans="1:7" x14ac:dyDescent="0.3">
      <c r="A2188" s="26"/>
      <c r="B2188" s="26"/>
      <c r="C2188" s="29"/>
      <c r="D2188" s="29"/>
      <c r="E2188" s="29"/>
      <c r="F2188" s="29"/>
      <c r="G2188" s="29"/>
    </row>
    <row r="2189" spans="1:7" x14ac:dyDescent="0.3">
      <c r="A2189" s="26"/>
      <c r="B2189" s="26"/>
      <c r="C2189" s="29"/>
      <c r="D2189" s="29"/>
      <c r="E2189" s="29"/>
      <c r="F2189" s="29"/>
      <c r="G2189" s="29"/>
    </row>
    <row r="2190" spans="1:7" x14ac:dyDescent="0.3">
      <c r="A2190" s="26"/>
      <c r="B2190" s="26"/>
      <c r="C2190" s="29"/>
      <c r="D2190" s="29"/>
      <c r="E2190" s="29"/>
      <c r="F2190" s="29"/>
      <c r="G2190" s="29"/>
    </row>
    <row r="2191" spans="1:7" x14ac:dyDescent="0.3">
      <c r="A2191" s="26"/>
      <c r="B2191" s="26"/>
      <c r="C2191" s="29"/>
      <c r="D2191" s="29"/>
      <c r="E2191" s="29"/>
      <c r="F2191" s="29"/>
      <c r="G2191" s="29"/>
    </row>
    <row r="2192" spans="1:7" x14ac:dyDescent="0.3">
      <c r="A2192" s="26"/>
      <c r="B2192" s="26"/>
      <c r="C2192" s="29"/>
      <c r="D2192" s="29"/>
      <c r="E2192" s="29"/>
      <c r="F2192" s="29"/>
      <c r="G2192" s="29"/>
    </row>
    <row r="2193" spans="1:7" x14ac:dyDescent="0.3">
      <c r="A2193" s="26"/>
      <c r="B2193" s="26"/>
      <c r="C2193" s="29"/>
      <c r="D2193" s="29"/>
      <c r="E2193" s="29"/>
      <c r="F2193" s="29"/>
      <c r="G2193" s="29"/>
    </row>
    <row r="2194" spans="1:7" x14ac:dyDescent="0.3">
      <c r="A2194" s="26"/>
      <c r="B2194" s="26"/>
      <c r="C2194" s="29"/>
      <c r="D2194" s="29"/>
      <c r="E2194" s="29"/>
      <c r="F2194" s="29"/>
      <c r="G2194" s="29"/>
    </row>
    <row r="2195" spans="1:7" x14ac:dyDescent="0.3">
      <c r="A2195" s="26"/>
      <c r="B2195" s="26"/>
      <c r="C2195" s="29"/>
      <c r="D2195" s="29"/>
      <c r="E2195" s="29"/>
      <c r="F2195" s="29"/>
      <c r="G2195" s="29"/>
    </row>
    <row r="2196" spans="1:7" x14ac:dyDescent="0.3">
      <c r="A2196" s="26"/>
      <c r="B2196" s="26"/>
      <c r="C2196" s="29"/>
      <c r="D2196" s="29"/>
      <c r="E2196" s="29"/>
      <c r="F2196" s="29"/>
      <c r="G2196" s="29"/>
    </row>
    <row r="2197" spans="1:7" x14ac:dyDescent="0.3">
      <c r="A2197" s="26"/>
      <c r="B2197" s="26"/>
      <c r="C2197" s="29"/>
      <c r="D2197" s="29"/>
      <c r="E2197" s="29"/>
      <c r="F2197" s="29"/>
      <c r="G2197" s="29"/>
    </row>
    <row r="2198" spans="1:7" x14ac:dyDescent="0.3">
      <c r="A2198" s="26"/>
      <c r="B2198" s="26"/>
      <c r="C2198" s="29"/>
      <c r="D2198" s="29"/>
      <c r="E2198" s="29"/>
      <c r="F2198" s="29"/>
      <c r="G2198" s="29"/>
    </row>
    <row r="2199" spans="1:7" x14ac:dyDescent="0.3">
      <c r="A2199" s="26"/>
      <c r="B2199" s="26"/>
      <c r="C2199" s="29"/>
      <c r="D2199" s="29"/>
      <c r="E2199" s="29"/>
      <c r="F2199" s="29"/>
      <c r="G2199" s="29"/>
    </row>
    <row r="2200" spans="1:7" x14ac:dyDescent="0.3">
      <c r="A2200" s="26"/>
      <c r="B2200" s="26"/>
      <c r="C2200" s="29"/>
      <c r="D2200" s="29"/>
      <c r="E2200" s="29"/>
      <c r="F2200" s="29"/>
      <c r="G2200" s="29"/>
    </row>
    <row r="2201" spans="1:7" x14ac:dyDescent="0.3">
      <c r="A2201" s="26"/>
      <c r="B2201" s="26"/>
      <c r="C2201" s="29"/>
      <c r="D2201" s="29"/>
      <c r="E2201" s="29"/>
      <c r="F2201" s="29"/>
      <c r="G2201" s="29"/>
    </row>
    <row r="2202" spans="1:7" x14ac:dyDescent="0.3">
      <c r="A2202" s="26"/>
      <c r="B2202" s="26"/>
      <c r="C2202" s="29"/>
      <c r="D2202" s="29"/>
      <c r="E2202" s="29"/>
      <c r="F2202" s="29"/>
      <c r="G2202" s="29"/>
    </row>
    <row r="2203" spans="1:7" x14ac:dyDescent="0.3">
      <c r="A2203" s="26"/>
      <c r="B2203" s="26"/>
      <c r="C2203" s="29"/>
      <c r="D2203" s="29"/>
      <c r="E2203" s="29"/>
      <c r="F2203" s="29"/>
      <c r="G2203" s="29"/>
    </row>
    <row r="2204" spans="1:7" x14ac:dyDescent="0.3">
      <c r="A2204" s="26"/>
      <c r="B2204" s="26"/>
      <c r="C2204" s="29"/>
      <c r="D2204" s="29"/>
      <c r="E2204" s="29"/>
      <c r="F2204" s="29"/>
      <c r="G2204" s="29"/>
    </row>
    <row r="2205" spans="1:7" x14ac:dyDescent="0.3">
      <c r="A2205" s="26"/>
      <c r="B2205" s="26"/>
      <c r="C2205" s="29"/>
      <c r="D2205" s="29"/>
      <c r="E2205" s="29"/>
      <c r="F2205" s="29"/>
      <c r="G2205" s="29"/>
    </row>
    <row r="2206" spans="1:7" x14ac:dyDescent="0.3">
      <c r="A2206" s="26"/>
      <c r="B2206" s="26"/>
      <c r="C2206" s="29"/>
      <c r="D2206" s="29"/>
      <c r="E2206" s="29"/>
      <c r="F2206" s="29"/>
      <c r="G2206" s="29"/>
    </row>
    <row r="2207" spans="1:7" x14ac:dyDescent="0.3">
      <c r="A2207" s="26"/>
      <c r="B2207" s="26"/>
      <c r="C2207" s="29"/>
      <c r="D2207" s="29"/>
      <c r="E2207" s="29"/>
      <c r="F2207" s="29"/>
      <c r="G2207" s="29"/>
    </row>
    <row r="2208" spans="1:7" x14ac:dyDescent="0.3">
      <c r="A2208" s="26"/>
      <c r="B2208" s="26"/>
      <c r="C2208" s="29"/>
      <c r="D2208" s="29"/>
      <c r="E2208" s="29"/>
      <c r="F2208" s="29"/>
      <c r="G2208" s="29"/>
    </row>
    <row r="2209" spans="1:7" x14ac:dyDescent="0.3">
      <c r="A2209" s="26"/>
      <c r="B2209" s="26"/>
      <c r="C2209" s="29"/>
      <c r="D2209" s="29"/>
      <c r="E2209" s="29"/>
      <c r="F2209" s="29"/>
      <c r="G2209" s="29"/>
    </row>
    <row r="2210" spans="1:7" x14ac:dyDescent="0.3">
      <c r="A2210" s="26"/>
      <c r="B2210" s="26"/>
      <c r="C2210" s="29"/>
      <c r="D2210" s="29"/>
      <c r="E2210" s="29"/>
      <c r="F2210" s="29"/>
      <c r="G2210" s="29"/>
    </row>
    <row r="2211" spans="1:7" x14ac:dyDescent="0.3">
      <c r="A2211" s="26"/>
      <c r="B2211" s="26"/>
      <c r="C2211" s="29"/>
      <c r="D2211" s="29"/>
      <c r="E2211" s="29"/>
      <c r="F2211" s="29"/>
      <c r="G2211" s="29"/>
    </row>
    <row r="2212" spans="1:7" x14ac:dyDescent="0.3">
      <c r="A2212" s="26"/>
      <c r="B2212" s="26"/>
      <c r="C2212" s="29"/>
      <c r="D2212" s="29"/>
      <c r="E2212" s="29"/>
      <c r="F2212" s="29"/>
      <c r="G2212" s="29"/>
    </row>
    <row r="2213" spans="1:7" x14ac:dyDescent="0.3">
      <c r="A2213" s="26"/>
      <c r="B2213" s="26"/>
      <c r="C2213" s="29"/>
      <c r="D2213" s="29"/>
      <c r="E2213" s="29"/>
      <c r="F2213" s="29"/>
      <c r="G2213" s="29"/>
    </row>
    <row r="2214" spans="1:7" x14ac:dyDescent="0.3">
      <c r="A2214" s="26"/>
      <c r="B2214" s="26"/>
      <c r="C2214" s="29"/>
      <c r="D2214" s="29"/>
      <c r="E2214" s="29"/>
      <c r="F2214" s="29"/>
      <c r="G2214" s="29"/>
    </row>
    <row r="2215" spans="1:7" x14ac:dyDescent="0.3">
      <c r="A2215" s="26"/>
      <c r="B2215" s="26"/>
      <c r="C2215" s="29"/>
      <c r="D2215" s="29"/>
      <c r="E2215" s="29"/>
      <c r="F2215" s="29"/>
      <c r="G2215" s="29"/>
    </row>
    <row r="2216" spans="1:7" x14ac:dyDescent="0.3">
      <c r="A2216" s="26"/>
      <c r="B2216" s="26"/>
      <c r="C2216" s="29"/>
      <c r="D2216" s="29"/>
      <c r="E2216" s="29"/>
      <c r="F2216" s="29"/>
      <c r="G2216" s="29"/>
    </row>
    <row r="2217" spans="1:7" x14ac:dyDescent="0.3">
      <c r="A2217" s="26"/>
      <c r="B2217" s="26"/>
      <c r="C2217" s="29"/>
      <c r="D2217" s="29"/>
      <c r="E2217" s="29"/>
      <c r="F2217" s="29"/>
      <c r="G2217" s="29"/>
    </row>
    <row r="2218" spans="1:7" x14ac:dyDescent="0.3">
      <c r="A2218" s="26"/>
      <c r="B2218" s="26"/>
      <c r="C2218" s="29"/>
      <c r="D2218" s="29"/>
      <c r="E2218" s="29"/>
      <c r="F2218" s="29"/>
      <c r="G2218" s="29"/>
    </row>
    <row r="2219" spans="1:7" x14ac:dyDescent="0.3">
      <c r="A2219" s="26"/>
      <c r="B2219" s="26"/>
      <c r="C2219" s="29"/>
      <c r="D2219" s="29"/>
      <c r="E2219" s="29"/>
      <c r="F2219" s="29"/>
      <c r="G2219" s="29"/>
    </row>
    <row r="2220" spans="1:7" x14ac:dyDescent="0.3">
      <c r="A2220" s="26"/>
      <c r="B2220" s="26"/>
      <c r="C2220" s="29"/>
      <c r="D2220" s="29"/>
      <c r="E2220" s="29"/>
      <c r="F2220" s="29"/>
      <c r="G2220" s="29"/>
    </row>
    <row r="2221" spans="1:7" x14ac:dyDescent="0.3">
      <c r="A2221" s="26"/>
      <c r="B2221" s="26"/>
      <c r="C2221" s="29"/>
      <c r="D2221" s="29"/>
      <c r="E2221" s="29"/>
      <c r="F2221" s="29"/>
      <c r="G2221" s="29"/>
    </row>
    <row r="2222" spans="1:7" x14ac:dyDescent="0.3">
      <c r="A2222" s="26"/>
      <c r="B2222" s="26"/>
      <c r="C2222" s="29"/>
      <c r="D2222" s="29"/>
      <c r="E2222" s="29"/>
      <c r="F2222" s="29"/>
      <c r="G2222" s="29"/>
    </row>
    <row r="2223" spans="1:7" x14ac:dyDescent="0.3">
      <c r="A2223" s="26"/>
      <c r="B2223" s="26"/>
      <c r="C2223" s="29"/>
      <c r="D2223" s="29"/>
      <c r="E2223" s="29"/>
      <c r="F2223" s="29"/>
      <c r="G2223" s="29"/>
    </row>
    <row r="2224" spans="1:7" x14ac:dyDescent="0.3">
      <c r="A2224" s="26"/>
      <c r="B2224" s="26"/>
      <c r="C2224" s="29"/>
      <c r="D2224" s="29"/>
      <c r="E2224" s="29"/>
      <c r="F2224" s="29"/>
      <c r="G2224" s="29"/>
    </row>
    <row r="2225" spans="1:7" x14ac:dyDescent="0.3">
      <c r="A2225" s="26"/>
      <c r="B2225" s="26"/>
      <c r="C2225" s="29"/>
      <c r="D2225" s="29"/>
      <c r="E2225" s="29"/>
      <c r="F2225" s="29"/>
      <c r="G2225" s="29"/>
    </row>
    <row r="2226" spans="1:7" x14ac:dyDescent="0.3">
      <c r="A2226" s="26"/>
      <c r="B2226" s="26"/>
      <c r="C2226" s="29"/>
      <c r="D2226" s="29"/>
      <c r="E2226" s="29"/>
      <c r="F2226" s="29"/>
      <c r="G2226" s="29"/>
    </row>
    <row r="2227" spans="1:7" x14ac:dyDescent="0.3">
      <c r="A2227" s="26"/>
      <c r="B2227" s="26"/>
      <c r="C2227" s="29"/>
      <c r="D2227" s="29"/>
      <c r="E2227" s="29"/>
      <c r="F2227" s="29"/>
      <c r="G2227" s="29"/>
    </row>
    <row r="2228" spans="1:7" x14ac:dyDescent="0.3">
      <c r="A2228" s="26"/>
      <c r="B2228" s="26"/>
      <c r="C2228" s="29"/>
      <c r="D2228" s="29"/>
      <c r="E2228" s="29"/>
      <c r="F2228" s="29"/>
      <c r="G2228" s="29"/>
    </row>
    <row r="2229" spans="1:7" x14ac:dyDescent="0.3">
      <c r="A2229" s="26"/>
      <c r="B2229" s="26"/>
      <c r="C2229" s="29"/>
      <c r="D2229" s="29"/>
      <c r="E2229" s="29"/>
      <c r="F2229" s="29"/>
      <c r="G2229" s="29"/>
    </row>
    <row r="2230" spans="1:7" x14ac:dyDescent="0.3">
      <c r="A2230" s="26"/>
      <c r="B2230" s="26"/>
      <c r="C2230" s="29"/>
      <c r="D2230" s="29"/>
      <c r="E2230" s="29"/>
      <c r="F2230" s="29"/>
      <c r="G2230" s="29"/>
    </row>
    <row r="2231" spans="1:7" x14ac:dyDescent="0.3">
      <c r="A2231" s="26"/>
      <c r="B2231" s="26"/>
      <c r="C2231" s="29"/>
      <c r="D2231" s="29"/>
      <c r="E2231" s="29"/>
      <c r="F2231" s="29"/>
      <c r="G2231" s="29"/>
    </row>
    <row r="2232" spans="1:7" x14ac:dyDescent="0.3">
      <c r="A2232" s="26"/>
      <c r="B2232" s="26"/>
      <c r="C2232" s="29"/>
      <c r="D2232" s="29"/>
      <c r="E2232" s="29"/>
      <c r="F2232" s="29"/>
      <c r="G2232" s="29"/>
    </row>
    <row r="2233" spans="1:7" x14ac:dyDescent="0.3">
      <c r="A2233" s="26"/>
      <c r="B2233" s="26"/>
      <c r="C2233" s="29"/>
      <c r="D2233" s="29"/>
      <c r="E2233" s="29"/>
      <c r="F2233" s="29"/>
      <c r="G2233" s="29"/>
    </row>
    <row r="2234" spans="1:7" x14ac:dyDescent="0.3">
      <c r="A2234" s="26"/>
      <c r="B2234" s="26"/>
      <c r="C2234" s="29"/>
      <c r="D2234" s="29"/>
      <c r="E2234" s="29"/>
      <c r="F2234" s="29"/>
      <c r="G2234" s="29"/>
    </row>
    <row r="2235" spans="1:7" x14ac:dyDescent="0.3">
      <c r="A2235" s="26"/>
      <c r="B2235" s="26"/>
      <c r="C2235" s="29"/>
      <c r="D2235" s="29"/>
      <c r="E2235" s="29"/>
      <c r="F2235" s="29"/>
      <c r="G2235" s="29"/>
    </row>
    <row r="2236" spans="1:7" x14ac:dyDescent="0.3">
      <c r="A2236" s="26"/>
      <c r="B2236" s="26"/>
      <c r="C2236" s="29"/>
      <c r="D2236" s="29"/>
      <c r="E2236" s="29"/>
      <c r="F2236" s="29"/>
      <c r="G2236" s="29"/>
    </row>
    <row r="2237" spans="1:7" x14ac:dyDescent="0.3">
      <c r="A2237" s="26"/>
      <c r="B2237" s="26"/>
      <c r="C2237" s="29"/>
      <c r="D2237" s="29"/>
      <c r="E2237" s="29"/>
      <c r="F2237" s="29"/>
      <c r="G2237" s="29"/>
    </row>
    <row r="2238" spans="1:7" x14ac:dyDescent="0.3">
      <c r="A2238" s="26"/>
      <c r="B2238" s="26"/>
      <c r="C2238" s="29"/>
      <c r="D2238" s="29"/>
      <c r="E2238" s="29"/>
      <c r="F2238" s="29"/>
      <c r="G2238" s="29"/>
    </row>
    <row r="2239" spans="1:7" x14ac:dyDescent="0.3">
      <c r="A2239" s="26"/>
      <c r="B2239" s="26"/>
      <c r="C2239" s="29"/>
      <c r="D2239" s="29"/>
      <c r="E2239" s="29"/>
      <c r="F2239" s="29"/>
      <c r="G2239" s="29"/>
    </row>
    <row r="2240" spans="1:7" x14ac:dyDescent="0.3">
      <c r="A2240" s="26"/>
      <c r="B2240" s="26"/>
      <c r="C2240" s="29"/>
      <c r="D2240" s="29"/>
      <c r="E2240" s="29"/>
      <c r="F2240" s="29"/>
      <c r="G2240" s="29"/>
    </row>
    <row r="2241" spans="1:7" x14ac:dyDescent="0.3">
      <c r="A2241" s="26"/>
      <c r="B2241" s="26"/>
      <c r="C2241" s="29"/>
      <c r="D2241" s="29"/>
      <c r="E2241" s="29"/>
      <c r="F2241" s="29"/>
      <c r="G2241" s="29"/>
    </row>
    <row r="2242" spans="1:7" x14ac:dyDescent="0.3">
      <c r="A2242" s="26"/>
      <c r="B2242" s="26"/>
      <c r="C2242" s="29"/>
      <c r="D2242" s="29"/>
      <c r="E2242" s="29"/>
      <c r="F2242" s="29"/>
      <c r="G2242" s="29"/>
    </row>
    <row r="2243" spans="1:7" x14ac:dyDescent="0.3">
      <c r="A2243" s="26"/>
      <c r="B2243" s="26"/>
      <c r="C2243" s="29"/>
      <c r="D2243" s="29"/>
      <c r="E2243" s="29"/>
      <c r="F2243" s="29"/>
      <c r="G2243" s="29"/>
    </row>
    <row r="2244" spans="1:7" x14ac:dyDescent="0.3">
      <c r="A2244" s="26"/>
      <c r="B2244" s="26"/>
      <c r="C2244" s="29"/>
      <c r="D2244" s="29"/>
      <c r="E2244" s="29"/>
      <c r="F2244" s="29"/>
      <c r="G2244" s="29"/>
    </row>
    <row r="2245" spans="1:7" x14ac:dyDescent="0.3">
      <c r="A2245" s="26"/>
      <c r="B2245" s="26"/>
      <c r="C2245" s="29"/>
      <c r="D2245" s="29"/>
      <c r="E2245" s="29"/>
      <c r="F2245" s="29"/>
      <c r="G2245" s="29"/>
    </row>
    <row r="2246" spans="1:7" x14ac:dyDescent="0.3">
      <c r="A2246" s="26"/>
      <c r="B2246" s="26"/>
      <c r="C2246" s="29"/>
      <c r="D2246" s="29"/>
      <c r="E2246" s="29"/>
      <c r="F2246" s="29"/>
      <c r="G2246" s="29"/>
    </row>
    <row r="2247" spans="1:7" x14ac:dyDescent="0.3">
      <c r="A2247" s="26"/>
      <c r="B2247" s="26"/>
      <c r="C2247" s="29"/>
      <c r="D2247" s="29"/>
      <c r="E2247" s="29"/>
      <c r="F2247" s="29"/>
      <c r="G2247" s="29"/>
    </row>
    <row r="2248" spans="1:7" x14ac:dyDescent="0.3">
      <c r="A2248" s="26"/>
      <c r="B2248" s="26"/>
      <c r="C2248" s="29"/>
      <c r="D2248" s="29"/>
      <c r="E2248" s="29"/>
      <c r="F2248" s="29"/>
      <c r="G2248" s="29"/>
    </row>
    <row r="2249" spans="1:7" x14ac:dyDescent="0.3">
      <c r="A2249" s="26"/>
      <c r="B2249" s="26"/>
      <c r="C2249" s="29"/>
      <c r="D2249" s="29"/>
      <c r="E2249" s="29"/>
      <c r="F2249" s="29"/>
      <c r="G2249" s="29"/>
    </row>
    <row r="2250" spans="1:7" x14ac:dyDescent="0.3">
      <c r="A2250" s="26"/>
      <c r="B2250" s="26"/>
      <c r="C2250" s="29"/>
      <c r="D2250" s="29"/>
      <c r="E2250" s="29"/>
      <c r="F2250" s="29"/>
      <c r="G2250" s="29"/>
    </row>
    <row r="2251" spans="1:7" x14ac:dyDescent="0.3">
      <c r="A2251" s="26"/>
      <c r="B2251" s="26"/>
      <c r="C2251" s="29"/>
      <c r="D2251" s="29"/>
      <c r="E2251" s="29"/>
      <c r="F2251" s="29"/>
      <c r="G2251" s="29"/>
    </row>
    <row r="2252" spans="1:7" x14ac:dyDescent="0.3">
      <c r="A2252" s="26"/>
      <c r="B2252" s="26"/>
      <c r="C2252" s="29"/>
      <c r="D2252" s="29"/>
      <c r="E2252" s="29"/>
      <c r="F2252" s="29"/>
      <c r="G2252" s="29"/>
    </row>
    <row r="2253" spans="1:7" x14ac:dyDescent="0.3">
      <c r="A2253" s="26"/>
      <c r="B2253" s="26"/>
      <c r="C2253" s="29"/>
      <c r="D2253" s="29"/>
      <c r="E2253" s="29"/>
      <c r="F2253" s="29"/>
      <c r="G2253" s="29"/>
    </row>
    <row r="2254" spans="1:7" x14ac:dyDescent="0.3">
      <c r="A2254" s="26"/>
      <c r="B2254" s="26"/>
      <c r="C2254" s="29"/>
      <c r="D2254" s="29"/>
      <c r="E2254" s="29"/>
      <c r="F2254" s="29"/>
      <c r="G2254" s="29"/>
    </row>
    <row r="2255" spans="1:7" x14ac:dyDescent="0.3">
      <c r="A2255" s="26"/>
      <c r="B2255" s="26"/>
      <c r="C2255" s="29"/>
      <c r="D2255" s="29"/>
      <c r="E2255" s="29"/>
      <c r="F2255" s="29"/>
      <c r="G2255" s="29"/>
    </row>
    <row r="2256" spans="1:7" x14ac:dyDescent="0.3">
      <c r="A2256" s="26"/>
      <c r="B2256" s="26"/>
      <c r="C2256" s="29"/>
      <c r="D2256" s="29"/>
      <c r="E2256" s="29"/>
      <c r="F2256" s="29"/>
      <c r="G2256" s="29"/>
    </row>
    <row r="2257" spans="1:7" x14ac:dyDescent="0.3">
      <c r="A2257" s="26"/>
      <c r="B2257" s="26"/>
      <c r="C2257" s="29"/>
      <c r="D2257" s="29"/>
      <c r="E2257" s="29"/>
      <c r="F2257" s="29"/>
      <c r="G2257" s="29"/>
    </row>
    <row r="2258" spans="1:7" x14ac:dyDescent="0.3">
      <c r="A2258" s="26"/>
      <c r="B2258" s="26"/>
      <c r="C2258" s="29"/>
      <c r="D2258" s="29"/>
      <c r="E2258" s="29"/>
      <c r="F2258" s="29"/>
      <c r="G2258" s="29"/>
    </row>
    <row r="2259" spans="1:7" x14ac:dyDescent="0.3">
      <c r="A2259" s="26"/>
      <c r="B2259" s="26"/>
      <c r="C2259" s="29"/>
      <c r="D2259" s="29"/>
      <c r="E2259" s="29"/>
      <c r="F2259" s="29"/>
      <c r="G2259" s="29"/>
    </row>
    <row r="2260" spans="1:7" x14ac:dyDescent="0.3">
      <c r="A2260" s="26"/>
      <c r="B2260" s="26"/>
      <c r="C2260" s="29"/>
      <c r="D2260" s="29"/>
      <c r="E2260" s="29"/>
      <c r="F2260" s="29"/>
      <c r="G2260" s="29"/>
    </row>
    <row r="2261" spans="1:7" x14ac:dyDescent="0.3">
      <c r="A2261" s="26"/>
      <c r="B2261" s="26"/>
      <c r="C2261" s="29"/>
      <c r="D2261" s="29"/>
      <c r="E2261" s="29"/>
      <c r="F2261" s="29"/>
      <c r="G2261" s="29"/>
    </row>
    <row r="2262" spans="1:7" x14ac:dyDescent="0.3">
      <c r="A2262" s="26"/>
      <c r="B2262" s="26"/>
      <c r="C2262" s="29"/>
      <c r="D2262" s="29"/>
      <c r="E2262" s="29"/>
      <c r="F2262" s="29"/>
      <c r="G2262" s="29"/>
    </row>
    <row r="2263" spans="1:7" x14ac:dyDescent="0.3">
      <c r="A2263" s="26"/>
      <c r="B2263" s="26"/>
      <c r="C2263" s="29"/>
      <c r="D2263" s="29"/>
      <c r="E2263" s="29"/>
      <c r="F2263" s="29"/>
      <c r="G2263" s="29"/>
    </row>
    <row r="2264" spans="1:7" x14ac:dyDescent="0.3">
      <c r="A2264" s="26"/>
      <c r="B2264" s="26"/>
      <c r="C2264" s="29"/>
      <c r="D2264" s="29"/>
      <c r="E2264" s="29"/>
      <c r="F2264" s="29"/>
      <c r="G2264" s="29"/>
    </row>
    <row r="2265" spans="1:7" x14ac:dyDescent="0.3">
      <c r="A2265" s="26"/>
      <c r="B2265" s="26"/>
      <c r="C2265" s="29"/>
      <c r="D2265" s="29"/>
      <c r="E2265" s="29"/>
      <c r="F2265" s="29"/>
      <c r="G2265" s="29"/>
    </row>
    <row r="2266" spans="1:7" x14ac:dyDescent="0.3">
      <c r="A2266" s="26"/>
      <c r="B2266" s="26"/>
      <c r="C2266" s="29"/>
      <c r="D2266" s="29"/>
      <c r="E2266" s="29"/>
      <c r="F2266" s="29"/>
      <c r="G2266" s="29"/>
    </row>
    <row r="2267" spans="1:7" x14ac:dyDescent="0.3">
      <c r="A2267" s="26"/>
      <c r="B2267" s="26"/>
      <c r="C2267" s="29"/>
      <c r="D2267" s="29"/>
      <c r="E2267" s="29"/>
      <c r="F2267" s="29"/>
      <c r="G2267" s="29"/>
    </row>
    <row r="2268" spans="1:7" x14ac:dyDescent="0.3">
      <c r="A2268" s="26"/>
      <c r="B2268" s="26"/>
      <c r="C2268" s="29"/>
      <c r="D2268" s="29"/>
      <c r="E2268" s="29"/>
      <c r="F2268" s="29"/>
      <c r="G2268" s="29"/>
    </row>
    <row r="2269" spans="1:7" x14ac:dyDescent="0.3">
      <c r="A2269" s="26"/>
      <c r="B2269" s="26"/>
      <c r="C2269" s="29"/>
      <c r="D2269" s="29"/>
      <c r="E2269" s="29"/>
      <c r="F2269" s="29"/>
      <c r="G2269" s="29"/>
    </row>
    <row r="2270" spans="1:7" x14ac:dyDescent="0.3">
      <c r="A2270" s="26"/>
      <c r="B2270" s="26"/>
      <c r="C2270" s="29"/>
      <c r="D2270" s="29"/>
      <c r="E2270" s="29"/>
      <c r="F2270" s="29"/>
      <c r="G2270" s="29"/>
    </row>
    <row r="2271" spans="1:7" x14ac:dyDescent="0.3">
      <c r="A2271" s="26"/>
      <c r="B2271" s="26"/>
      <c r="C2271" s="29"/>
      <c r="D2271" s="29"/>
      <c r="E2271" s="29"/>
      <c r="F2271" s="29"/>
      <c r="G2271" s="29"/>
    </row>
    <row r="2272" spans="1:7" x14ac:dyDescent="0.3">
      <c r="A2272" s="26"/>
      <c r="B2272" s="26"/>
      <c r="C2272" s="29"/>
      <c r="D2272" s="29"/>
      <c r="E2272" s="29"/>
      <c r="F2272" s="29"/>
      <c r="G2272" s="29"/>
    </row>
    <row r="2273" spans="1:7" x14ac:dyDescent="0.3">
      <c r="A2273" s="26"/>
      <c r="B2273" s="26"/>
      <c r="C2273" s="29"/>
      <c r="D2273" s="29"/>
      <c r="E2273" s="29"/>
      <c r="F2273" s="29"/>
      <c r="G2273" s="29"/>
    </row>
    <row r="2274" spans="1:7" x14ac:dyDescent="0.3">
      <c r="A2274" s="26"/>
      <c r="B2274" s="26"/>
      <c r="C2274" s="29"/>
      <c r="D2274" s="29"/>
      <c r="E2274" s="29"/>
      <c r="F2274" s="29"/>
      <c r="G2274" s="29"/>
    </row>
    <row r="2275" spans="1:7" x14ac:dyDescent="0.3">
      <c r="A2275" s="26"/>
      <c r="B2275" s="26"/>
      <c r="C2275" s="29"/>
      <c r="D2275" s="29"/>
      <c r="E2275" s="29"/>
      <c r="F2275" s="29"/>
      <c r="G2275" s="29"/>
    </row>
    <row r="2276" spans="1:7" x14ac:dyDescent="0.3">
      <c r="A2276" s="26"/>
      <c r="B2276" s="26"/>
      <c r="C2276" s="29"/>
      <c r="D2276" s="29"/>
      <c r="E2276" s="29"/>
      <c r="F2276" s="29"/>
      <c r="G2276" s="29"/>
    </row>
    <row r="2277" spans="1:7" x14ac:dyDescent="0.3">
      <c r="A2277" s="26"/>
      <c r="B2277" s="26"/>
      <c r="C2277" s="29"/>
      <c r="D2277" s="29"/>
      <c r="E2277" s="29"/>
      <c r="F2277" s="29"/>
      <c r="G2277" s="29"/>
    </row>
    <row r="2278" spans="1:7" x14ac:dyDescent="0.3">
      <c r="A2278" s="26"/>
      <c r="B2278" s="26"/>
      <c r="C2278" s="29"/>
      <c r="D2278" s="29"/>
      <c r="E2278" s="29"/>
      <c r="F2278" s="29"/>
      <c r="G2278" s="29"/>
    </row>
    <row r="2279" spans="1:7" x14ac:dyDescent="0.3">
      <c r="A2279" s="26"/>
      <c r="B2279" s="26"/>
      <c r="C2279" s="29"/>
      <c r="D2279" s="29"/>
      <c r="E2279" s="29"/>
      <c r="F2279" s="29"/>
      <c r="G2279" s="29"/>
    </row>
    <row r="2280" spans="1:7" x14ac:dyDescent="0.3">
      <c r="A2280" s="26"/>
      <c r="B2280" s="26"/>
      <c r="C2280" s="29"/>
      <c r="D2280" s="29"/>
      <c r="E2280" s="29"/>
      <c r="F2280" s="29"/>
      <c r="G2280" s="29"/>
    </row>
    <row r="2281" spans="1:7" x14ac:dyDescent="0.3">
      <c r="A2281" s="26"/>
      <c r="B2281" s="26"/>
      <c r="C2281" s="29"/>
      <c r="D2281" s="29"/>
      <c r="E2281" s="29"/>
      <c r="F2281" s="29"/>
      <c r="G2281" s="29"/>
    </row>
    <row r="2282" spans="1:7" x14ac:dyDescent="0.3">
      <c r="A2282" s="26"/>
      <c r="B2282" s="26"/>
      <c r="C2282" s="29"/>
      <c r="D2282" s="29"/>
      <c r="E2282" s="29"/>
      <c r="F2282" s="29"/>
      <c r="G2282" s="29"/>
    </row>
    <row r="2283" spans="1:7" x14ac:dyDescent="0.3">
      <c r="A2283" s="26"/>
      <c r="B2283" s="26"/>
      <c r="C2283" s="29"/>
      <c r="D2283" s="29"/>
      <c r="E2283" s="29"/>
      <c r="F2283" s="29"/>
      <c r="G2283" s="29"/>
    </row>
    <row r="2284" spans="1:7" x14ac:dyDescent="0.3">
      <c r="A2284" s="26"/>
      <c r="B2284" s="26"/>
      <c r="C2284" s="29"/>
      <c r="D2284" s="29"/>
      <c r="E2284" s="29"/>
      <c r="F2284" s="29"/>
      <c r="G2284" s="29"/>
    </row>
    <row r="2285" spans="1:7" x14ac:dyDescent="0.3">
      <c r="A2285" s="26"/>
      <c r="B2285" s="26"/>
      <c r="C2285" s="29"/>
      <c r="D2285" s="29"/>
      <c r="E2285" s="29"/>
      <c r="F2285" s="29"/>
      <c r="G2285" s="29"/>
    </row>
    <row r="2286" spans="1:7" x14ac:dyDescent="0.3">
      <c r="A2286" s="26"/>
      <c r="B2286" s="26"/>
      <c r="C2286" s="29"/>
      <c r="D2286" s="29"/>
      <c r="E2286" s="29"/>
      <c r="F2286" s="29"/>
      <c r="G2286" s="29"/>
    </row>
    <row r="2287" spans="1:7" x14ac:dyDescent="0.3">
      <c r="A2287" s="26"/>
      <c r="B2287" s="26"/>
      <c r="C2287" s="29"/>
      <c r="D2287" s="29"/>
      <c r="E2287" s="29"/>
      <c r="F2287" s="29"/>
      <c r="G2287" s="29"/>
    </row>
    <row r="2288" spans="1:7" x14ac:dyDescent="0.3">
      <c r="A2288" s="26"/>
      <c r="B2288" s="26"/>
      <c r="C2288" s="29"/>
      <c r="D2288" s="29"/>
      <c r="E2288" s="29"/>
      <c r="F2288" s="29"/>
      <c r="G2288" s="29"/>
    </row>
    <row r="2289" spans="1:7" x14ac:dyDescent="0.3">
      <c r="A2289" s="26"/>
      <c r="B2289" s="26"/>
      <c r="C2289" s="29"/>
      <c r="D2289" s="29"/>
      <c r="E2289" s="29"/>
      <c r="F2289" s="29"/>
      <c r="G2289" s="29"/>
    </row>
    <row r="2290" spans="1:7" x14ac:dyDescent="0.3">
      <c r="A2290" s="26"/>
      <c r="B2290" s="26"/>
      <c r="C2290" s="29"/>
      <c r="D2290" s="29"/>
      <c r="E2290" s="29"/>
      <c r="F2290" s="29"/>
      <c r="G2290" s="29"/>
    </row>
    <row r="2291" spans="1:7" x14ac:dyDescent="0.3">
      <c r="A2291" s="26"/>
      <c r="B2291" s="26"/>
      <c r="C2291" s="29"/>
      <c r="D2291" s="29"/>
      <c r="E2291" s="29"/>
      <c r="F2291" s="29"/>
      <c r="G2291" s="29"/>
    </row>
    <row r="2292" spans="1:7" x14ac:dyDescent="0.3">
      <c r="A2292" s="26"/>
      <c r="B2292" s="26"/>
      <c r="C2292" s="29"/>
      <c r="D2292" s="29"/>
      <c r="E2292" s="29"/>
      <c r="F2292" s="29"/>
      <c r="G2292" s="29"/>
    </row>
    <row r="2293" spans="1:7" x14ac:dyDescent="0.3">
      <c r="A2293" s="26"/>
      <c r="B2293" s="26"/>
      <c r="C2293" s="29"/>
      <c r="D2293" s="29"/>
      <c r="E2293" s="29"/>
      <c r="F2293" s="29"/>
      <c r="G2293" s="29"/>
    </row>
    <row r="2294" spans="1:7" x14ac:dyDescent="0.3">
      <c r="A2294" s="26"/>
      <c r="B2294" s="26"/>
      <c r="C2294" s="29"/>
      <c r="D2294" s="29"/>
      <c r="E2294" s="29"/>
      <c r="F2294" s="29"/>
      <c r="G2294" s="29"/>
    </row>
    <row r="2295" spans="1:7" x14ac:dyDescent="0.3">
      <c r="A2295" s="26"/>
      <c r="B2295" s="26"/>
      <c r="C2295" s="29"/>
      <c r="D2295" s="29"/>
      <c r="E2295" s="29"/>
      <c r="F2295" s="29"/>
      <c r="G2295" s="29"/>
    </row>
    <row r="2296" spans="1:7" x14ac:dyDescent="0.3">
      <c r="A2296" s="26"/>
      <c r="B2296" s="26"/>
      <c r="C2296" s="29"/>
      <c r="D2296" s="29"/>
      <c r="E2296" s="29"/>
      <c r="F2296" s="29"/>
      <c r="G2296" s="29"/>
    </row>
    <row r="2297" spans="1:7" x14ac:dyDescent="0.3">
      <c r="A2297" s="26"/>
      <c r="B2297" s="26"/>
      <c r="C2297" s="29"/>
      <c r="D2297" s="29"/>
      <c r="E2297" s="29"/>
      <c r="F2297" s="29"/>
      <c r="G2297" s="29"/>
    </row>
    <row r="2298" spans="1:7" x14ac:dyDescent="0.3">
      <c r="A2298" s="26"/>
      <c r="B2298" s="26"/>
      <c r="C2298" s="29"/>
      <c r="D2298" s="29"/>
      <c r="E2298" s="29"/>
      <c r="F2298" s="29"/>
      <c r="G2298" s="29"/>
    </row>
    <row r="2299" spans="1:7" x14ac:dyDescent="0.3">
      <c r="A2299" s="26"/>
      <c r="B2299" s="26"/>
      <c r="C2299" s="29"/>
      <c r="D2299" s="29"/>
      <c r="E2299" s="29"/>
      <c r="F2299" s="29"/>
      <c r="G2299" s="29"/>
    </row>
    <row r="2300" spans="1:7" x14ac:dyDescent="0.3">
      <c r="A2300" s="26"/>
      <c r="B2300" s="26"/>
      <c r="C2300" s="29"/>
      <c r="D2300" s="29"/>
      <c r="E2300" s="29"/>
      <c r="F2300" s="29"/>
      <c r="G2300" s="29"/>
    </row>
    <row r="2301" spans="1:7" x14ac:dyDescent="0.3">
      <c r="A2301" s="26"/>
      <c r="B2301" s="26"/>
      <c r="C2301" s="29"/>
      <c r="D2301" s="29"/>
      <c r="E2301" s="29"/>
      <c r="F2301" s="29"/>
      <c r="G2301" s="29"/>
    </row>
    <row r="2302" spans="1:7" x14ac:dyDescent="0.3">
      <c r="A2302" s="26"/>
      <c r="B2302" s="26"/>
      <c r="C2302" s="29"/>
      <c r="D2302" s="29"/>
      <c r="E2302" s="29"/>
      <c r="F2302" s="29"/>
      <c r="G2302" s="29"/>
    </row>
    <row r="2303" spans="1:7" x14ac:dyDescent="0.3">
      <c r="A2303" s="26"/>
      <c r="B2303" s="26"/>
      <c r="C2303" s="29"/>
      <c r="D2303" s="29"/>
      <c r="E2303" s="29"/>
      <c r="F2303" s="29"/>
      <c r="G2303" s="29"/>
    </row>
    <row r="2304" spans="1:7" x14ac:dyDescent="0.3">
      <c r="A2304" s="26"/>
      <c r="B2304" s="26"/>
      <c r="C2304" s="29"/>
      <c r="D2304" s="29"/>
      <c r="E2304" s="29"/>
      <c r="F2304" s="29"/>
      <c r="G2304" s="29"/>
    </row>
    <row r="2305" spans="1:7" x14ac:dyDescent="0.3">
      <c r="A2305" s="26"/>
      <c r="B2305" s="26"/>
      <c r="C2305" s="29"/>
      <c r="D2305" s="29"/>
      <c r="E2305" s="29"/>
      <c r="F2305" s="29"/>
      <c r="G2305" s="29"/>
    </row>
    <row r="2306" spans="1:7" x14ac:dyDescent="0.3">
      <c r="A2306" s="26"/>
      <c r="B2306" s="26"/>
      <c r="C2306" s="29"/>
      <c r="D2306" s="29"/>
      <c r="E2306" s="29"/>
      <c r="F2306" s="29"/>
      <c r="G2306" s="29"/>
    </row>
    <row r="2307" spans="1:7" x14ac:dyDescent="0.3">
      <c r="A2307" s="26"/>
      <c r="B2307" s="26"/>
      <c r="C2307" s="29"/>
      <c r="D2307" s="29"/>
      <c r="E2307" s="29"/>
      <c r="F2307" s="29"/>
      <c r="G2307" s="29"/>
    </row>
    <row r="2308" spans="1:7" x14ac:dyDescent="0.3">
      <c r="A2308" s="26"/>
      <c r="B2308" s="26"/>
      <c r="C2308" s="29"/>
      <c r="D2308" s="29"/>
      <c r="E2308" s="29"/>
      <c r="F2308" s="29"/>
      <c r="G2308" s="29"/>
    </row>
    <row r="2309" spans="1:7" x14ac:dyDescent="0.3">
      <c r="A2309" s="26"/>
      <c r="B2309" s="26"/>
      <c r="C2309" s="29"/>
      <c r="D2309" s="29"/>
      <c r="E2309" s="29"/>
      <c r="F2309" s="29"/>
      <c r="G2309" s="29"/>
    </row>
    <row r="2310" spans="1:7" x14ac:dyDescent="0.3">
      <c r="A2310" s="26"/>
      <c r="B2310" s="26"/>
      <c r="C2310" s="29"/>
      <c r="D2310" s="29"/>
      <c r="E2310" s="29"/>
      <c r="F2310" s="29"/>
      <c r="G2310" s="29"/>
    </row>
    <row r="2311" spans="1:7" x14ac:dyDescent="0.3">
      <c r="A2311" s="26"/>
      <c r="B2311" s="26"/>
      <c r="C2311" s="29"/>
      <c r="D2311" s="29"/>
      <c r="E2311" s="29"/>
      <c r="F2311" s="29"/>
      <c r="G2311" s="29"/>
    </row>
    <row r="2312" spans="1:7" x14ac:dyDescent="0.3">
      <c r="A2312" s="26"/>
      <c r="B2312" s="26"/>
      <c r="C2312" s="29"/>
      <c r="D2312" s="29"/>
      <c r="E2312" s="29"/>
      <c r="F2312" s="29"/>
      <c r="G2312" s="29"/>
    </row>
    <row r="2313" spans="1:7" x14ac:dyDescent="0.3">
      <c r="A2313" s="26"/>
      <c r="B2313" s="26"/>
      <c r="C2313" s="29"/>
      <c r="D2313" s="29"/>
      <c r="E2313" s="29"/>
      <c r="F2313" s="29"/>
      <c r="G2313" s="29"/>
    </row>
    <row r="2314" spans="1:7" x14ac:dyDescent="0.3">
      <c r="A2314" s="26"/>
      <c r="B2314" s="26"/>
      <c r="C2314" s="29"/>
      <c r="D2314" s="29"/>
      <c r="E2314" s="29"/>
      <c r="F2314" s="29"/>
      <c r="G2314" s="29"/>
    </row>
    <row r="2315" spans="1:7" x14ac:dyDescent="0.3">
      <c r="A2315" s="26"/>
      <c r="B2315" s="26"/>
      <c r="C2315" s="29"/>
      <c r="D2315" s="29"/>
      <c r="E2315" s="29"/>
      <c r="F2315" s="29"/>
      <c r="G2315" s="29"/>
    </row>
    <row r="2316" spans="1:7" x14ac:dyDescent="0.3">
      <c r="A2316" s="26"/>
      <c r="B2316" s="26"/>
      <c r="C2316" s="29"/>
      <c r="D2316" s="29"/>
      <c r="E2316" s="29"/>
      <c r="F2316" s="29"/>
      <c r="G2316" s="29"/>
    </row>
    <row r="2317" spans="1:7" x14ac:dyDescent="0.3">
      <c r="A2317" s="26"/>
      <c r="B2317" s="26"/>
      <c r="C2317" s="29"/>
      <c r="D2317" s="29"/>
      <c r="E2317" s="29"/>
      <c r="F2317" s="29"/>
      <c r="G2317" s="29"/>
    </row>
    <row r="2318" spans="1:7" x14ac:dyDescent="0.3">
      <c r="A2318" s="26"/>
      <c r="B2318" s="26"/>
      <c r="C2318" s="29"/>
      <c r="D2318" s="29"/>
      <c r="E2318" s="29"/>
      <c r="F2318" s="29"/>
      <c r="G2318" s="29"/>
    </row>
    <row r="2319" spans="1:7" x14ac:dyDescent="0.3">
      <c r="A2319" s="26"/>
      <c r="B2319" s="26"/>
      <c r="C2319" s="29"/>
      <c r="D2319" s="29"/>
      <c r="E2319" s="29"/>
      <c r="F2319" s="29"/>
      <c r="G2319" s="29"/>
    </row>
    <row r="2320" spans="1:7" x14ac:dyDescent="0.3">
      <c r="A2320" s="26"/>
      <c r="B2320" s="26"/>
      <c r="C2320" s="29"/>
      <c r="D2320" s="29"/>
      <c r="E2320" s="29"/>
      <c r="F2320" s="29"/>
      <c r="G2320" s="29"/>
    </row>
    <row r="2321" spans="1:7" x14ac:dyDescent="0.3">
      <c r="A2321" s="26"/>
      <c r="B2321" s="26"/>
      <c r="C2321" s="29"/>
      <c r="D2321" s="29"/>
      <c r="E2321" s="29"/>
      <c r="F2321" s="29"/>
      <c r="G2321" s="29"/>
    </row>
    <row r="2322" spans="1:7" x14ac:dyDescent="0.3">
      <c r="A2322" s="26"/>
      <c r="B2322" s="26"/>
      <c r="C2322" s="29"/>
      <c r="D2322" s="29"/>
      <c r="E2322" s="29"/>
      <c r="F2322" s="29"/>
      <c r="G2322" s="29"/>
    </row>
    <row r="2323" spans="1:7" x14ac:dyDescent="0.3">
      <c r="A2323" s="26"/>
      <c r="B2323" s="26"/>
      <c r="C2323" s="29"/>
      <c r="D2323" s="29"/>
      <c r="E2323" s="29"/>
      <c r="F2323" s="29"/>
      <c r="G2323" s="29"/>
    </row>
    <row r="2324" spans="1:7" x14ac:dyDescent="0.3">
      <c r="A2324" s="26"/>
      <c r="B2324" s="26"/>
      <c r="C2324" s="29"/>
      <c r="D2324" s="29"/>
      <c r="E2324" s="29"/>
      <c r="F2324" s="29"/>
      <c r="G2324" s="29"/>
    </row>
    <row r="2325" spans="1:7" x14ac:dyDescent="0.3">
      <c r="A2325" s="26"/>
      <c r="B2325" s="26"/>
      <c r="C2325" s="29"/>
      <c r="D2325" s="29"/>
      <c r="E2325" s="29"/>
      <c r="F2325" s="29"/>
      <c r="G2325" s="29"/>
    </row>
    <row r="2326" spans="1:7" x14ac:dyDescent="0.3">
      <c r="A2326" s="26"/>
      <c r="B2326" s="26"/>
      <c r="C2326" s="29"/>
      <c r="D2326" s="29"/>
      <c r="E2326" s="29"/>
      <c r="F2326" s="29"/>
      <c r="G2326" s="29"/>
    </row>
    <row r="2327" spans="1:7" x14ac:dyDescent="0.3">
      <c r="A2327" s="26"/>
      <c r="B2327" s="26"/>
      <c r="C2327" s="29"/>
      <c r="D2327" s="29"/>
      <c r="E2327" s="29"/>
      <c r="F2327" s="29"/>
      <c r="G2327" s="29"/>
    </row>
    <row r="2328" spans="1:7" x14ac:dyDescent="0.3">
      <c r="A2328" s="26"/>
      <c r="B2328" s="26"/>
      <c r="C2328" s="29"/>
      <c r="D2328" s="29"/>
      <c r="E2328" s="29"/>
      <c r="F2328" s="29"/>
      <c r="G2328" s="29"/>
    </row>
    <row r="2329" spans="1:7" x14ac:dyDescent="0.3">
      <c r="A2329" s="26"/>
      <c r="B2329" s="26"/>
      <c r="C2329" s="29"/>
      <c r="D2329" s="29"/>
      <c r="E2329" s="29"/>
      <c r="F2329" s="29"/>
      <c r="G2329" s="29"/>
    </row>
    <row r="2330" spans="1:7" x14ac:dyDescent="0.3">
      <c r="A2330" s="26"/>
      <c r="B2330" s="26"/>
      <c r="C2330" s="29"/>
      <c r="D2330" s="29"/>
      <c r="E2330" s="29"/>
      <c r="F2330" s="29"/>
      <c r="G2330" s="29"/>
    </row>
    <row r="2331" spans="1:7" x14ac:dyDescent="0.3">
      <c r="A2331" s="26"/>
      <c r="B2331" s="26"/>
      <c r="C2331" s="29"/>
      <c r="D2331" s="29"/>
      <c r="E2331" s="29"/>
      <c r="F2331" s="29"/>
      <c r="G2331" s="29"/>
    </row>
    <row r="2332" spans="1:7" x14ac:dyDescent="0.3">
      <c r="A2332" s="26"/>
      <c r="B2332" s="26"/>
      <c r="C2332" s="29"/>
      <c r="D2332" s="29"/>
      <c r="E2332" s="29"/>
      <c r="F2332" s="29"/>
      <c r="G2332" s="29"/>
    </row>
    <row r="2333" spans="1:7" x14ac:dyDescent="0.3">
      <c r="A2333" s="26"/>
      <c r="B2333" s="26"/>
      <c r="C2333" s="29"/>
      <c r="D2333" s="29"/>
      <c r="E2333" s="29"/>
      <c r="F2333" s="29"/>
      <c r="G2333" s="29"/>
    </row>
    <row r="2334" spans="1:7" x14ac:dyDescent="0.3">
      <c r="A2334" s="26"/>
      <c r="B2334" s="26"/>
      <c r="C2334" s="29"/>
      <c r="D2334" s="29"/>
      <c r="E2334" s="29"/>
      <c r="F2334" s="29"/>
      <c r="G2334" s="29"/>
    </row>
    <row r="2335" spans="1:7" x14ac:dyDescent="0.3">
      <c r="A2335" s="26"/>
      <c r="B2335" s="26"/>
      <c r="C2335" s="29"/>
      <c r="D2335" s="29"/>
      <c r="E2335" s="29"/>
      <c r="F2335" s="29"/>
      <c r="G2335" s="29"/>
    </row>
    <row r="2336" spans="1:7" x14ac:dyDescent="0.3">
      <c r="A2336" s="26"/>
      <c r="B2336" s="26"/>
      <c r="C2336" s="29"/>
      <c r="D2336" s="29"/>
      <c r="E2336" s="29"/>
      <c r="F2336" s="29"/>
      <c r="G2336" s="29"/>
    </row>
    <row r="2337" spans="1:7" x14ac:dyDescent="0.3">
      <c r="A2337" s="26"/>
      <c r="B2337" s="26"/>
      <c r="C2337" s="29"/>
      <c r="D2337" s="29"/>
      <c r="E2337" s="29"/>
      <c r="F2337" s="29"/>
      <c r="G2337" s="29"/>
    </row>
    <row r="2338" spans="1:7" x14ac:dyDescent="0.3">
      <c r="A2338" s="26"/>
      <c r="B2338" s="26"/>
      <c r="C2338" s="29"/>
      <c r="D2338" s="29"/>
      <c r="E2338" s="29"/>
      <c r="F2338" s="29"/>
      <c r="G2338" s="29"/>
    </row>
    <row r="2339" spans="1:7" x14ac:dyDescent="0.3">
      <c r="A2339" s="26"/>
      <c r="B2339" s="26"/>
      <c r="C2339" s="29"/>
      <c r="D2339" s="29"/>
      <c r="E2339" s="29"/>
      <c r="F2339" s="29"/>
      <c r="G2339" s="29"/>
    </row>
    <row r="2340" spans="1:7" x14ac:dyDescent="0.3">
      <c r="A2340" s="26"/>
      <c r="B2340" s="26"/>
      <c r="C2340" s="29"/>
      <c r="D2340" s="29"/>
      <c r="E2340" s="29"/>
      <c r="F2340" s="29"/>
      <c r="G2340" s="29"/>
    </row>
    <row r="2341" spans="1:7" x14ac:dyDescent="0.3">
      <c r="A2341" s="26"/>
      <c r="B2341" s="26"/>
      <c r="C2341" s="29"/>
      <c r="D2341" s="29"/>
      <c r="E2341" s="29"/>
      <c r="F2341" s="29"/>
      <c r="G2341" s="29"/>
    </row>
    <row r="2342" spans="1:7" x14ac:dyDescent="0.3">
      <c r="A2342" s="26"/>
      <c r="B2342" s="26"/>
      <c r="C2342" s="29"/>
      <c r="D2342" s="29"/>
      <c r="E2342" s="29"/>
      <c r="F2342" s="29"/>
      <c r="G2342" s="29"/>
    </row>
    <row r="2343" spans="1:7" x14ac:dyDescent="0.3">
      <c r="A2343" s="26"/>
      <c r="B2343" s="26"/>
      <c r="C2343" s="29"/>
      <c r="D2343" s="29"/>
      <c r="E2343" s="29"/>
      <c r="F2343" s="29"/>
      <c r="G2343" s="29"/>
    </row>
    <row r="2344" spans="1:7" x14ac:dyDescent="0.3">
      <c r="A2344" s="26"/>
      <c r="B2344" s="26"/>
      <c r="C2344" s="29"/>
      <c r="D2344" s="29"/>
      <c r="E2344" s="29"/>
      <c r="F2344" s="29"/>
      <c r="G2344" s="29"/>
    </row>
    <row r="2345" spans="1:7" x14ac:dyDescent="0.3">
      <c r="A2345" s="26"/>
      <c r="B2345" s="26"/>
      <c r="C2345" s="29"/>
      <c r="D2345" s="29"/>
      <c r="E2345" s="29"/>
      <c r="F2345" s="29"/>
      <c r="G2345" s="29"/>
    </row>
    <row r="2346" spans="1:7" x14ac:dyDescent="0.3">
      <c r="A2346" s="26"/>
      <c r="B2346" s="26"/>
      <c r="C2346" s="29"/>
      <c r="D2346" s="29"/>
      <c r="E2346" s="29"/>
      <c r="F2346" s="29"/>
      <c r="G2346" s="29"/>
    </row>
    <row r="2347" spans="1:7" x14ac:dyDescent="0.3">
      <c r="A2347" s="26"/>
      <c r="B2347" s="26"/>
      <c r="C2347" s="29"/>
      <c r="D2347" s="29"/>
      <c r="E2347" s="29"/>
      <c r="F2347" s="29"/>
      <c r="G2347" s="29"/>
    </row>
    <row r="2348" spans="1:7" x14ac:dyDescent="0.3">
      <c r="A2348" s="26"/>
      <c r="B2348" s="26"/>
      <c r="C2348" s="29"/>
      <c r="D2348" s="29"/>
      <c r="E2348" s="29"/>
      <c r="F2348" s="29"/>
      <c r="G2348" s="29"/>
    </row>
    <row r="2349" spans="1:7" x14ac:dyDescent="0.3">
      <c r="A2349" s="26"/>
      <c r="B2349" s="26"/>
      <c r="C2349" s="29"/>
      <c r="D2349" s="29"/>
      <c r="E2349" s="29"/>
      <c r="F2349" s="29"/>
      <c r="G2349" s="29"/>
    </row>
    <row r="2350" spans="1:7" x14ac:dyDescent="0.3">
      <c r="A2350" s="26"/>
      <c r="B2350" s="26"/>
      <c r="C2350" s="29"/>
      <c r="D2350" s="29"/>
      <c r="E2350" s="29"/>
      <c r="F2350" s="29"/>
      <c r="G2350" s="29"/>
    </row>
    <row r="2351" spans="1:7" x14ac:dyDescent="0.3">
      <c r="A2351" s="26"/>
      <c r="B2351" s="26"/>
      <c r="C2351" s="29"/>
      <c r="D2351" s="29"/>
      <c r="E2351" s="29"/>
      <c r="F2351" s="29"/>
      <c r="G2351" s="29"/>
    </row>
    <row r="2352" spans="1:7" x14ac:dyDescent="0.3">
      <c r="A2352" s="26"/>
      <c r="B2352" s="26"/>
      <c r="C2352" s="29"/>
      <c r="D2352" s="29"/>
      <c r="E2352" s="29"/>
      <c r="F2352" s="29"/>
      <c r="G2352" s="29"/>
    </row>
    <row r="2353" spans="1:7" x14ac:dyDescent="0.3">
      <c r="A2353" s="26"/>
      <c r="B2353" s="26"/>
      <c r="C2353" s="29"/>
      <c r="D2353" s="29"/>
      <c r="E2353" s="29"/>
      <c r="F2353" s="29"/>
      <c r="G2353" s="29"/>
    </row>
    <row r="2354" spans="1:7" x14ac:dyDescent="0.3">
      <c r="A2354" s="26"/>
      <c r="B2354" s="26"/>
      <c r="C2354" s="29"/>
      <c r="D2354" s="29"/>
      <c r="E2354" s="29"/>
      <c r="F2354" s="29"/>
      <c r="G2354" s="29"/>
    </row>
    <row r="2355" spans="1:7" x14ac:dyDescent="0.3">
      <c r="A2355" s="26"/>
      <c r="B2355" s="26"/>
      <c r="C2355" s="29"/>
      <c r="D2355" s="29"/>
      <c r="E2355" s="29"/>
      <c r="F2355" s="29"/>
      <c r="G2355" s="29"/>
    </row>
    <row r="2356" spans="1:7" x14ac:dyDescent="0.3">
      <c r="A2356" s="26"/>
      <c r="B2356" s="26"/>
      <c r="C2356" s="29"/>
      <c r="D2356" s="29"/>
      <c r="E2356" s="29"/>
      <c r="F2356" s="29"/>
      <c r="G2356" s="29"/>
    </row>
    <row r="2357" spans="1:7" x14ac:dyDescent="0.3">
      <c r="A2357" s="26"/>
      <c r="B2357" s="26"/>
      <c r="C2357" s="29"/>
      <c r="D2357" s="29"/>
      <c r="E2357" s="29"/>
      <c r="F2357" s="29"/>
      <c r="G2357" s="29"/>
    </row>
    <row r="2358" spans="1:7" x14ac:dyDescent="0.3">
      <c r="A2358" s="26"/>
      <c r="B2358" s="26"/>
      <c r="C2358" s="29"/>
      <c r="D2358" s="29"/>
      <c r="E2358" s="29"/>
      <c r="F2358" s="29"/>
      <c r="G2358" s="29"/>
    </row>
    <row r="2359" spans="1:7" x14ac:dyDescent="0.3">
      <c r="A2359" s="26"/>
      <c r="B2359" s="26"/>
      <c r="C2359" s="29"/>
      <c r="D2359" s="29"/>
      <c r="E2359" s="29"/>
      <c r="F2359" s="29"/>
      <c r="G2359" s="29"/>
    </row>
    <row r="2360" spans="1:7" x14ac:dyDescent="0.3">
      <c r="A2360" s="26"/>
      <c r="B2360" s="26"/>
      <c r="C2360" s="29"/>
      <c r="D2360" s="29"/>
      <c r="E2360" s="29"/>
      <c r="F2360" s="29"/>
      <c r="G2360" s="29"/>
    </row>
    <row r="2361" spans="1:7" x14ac:dyDescent="0.3">
      <c r="A2361" s="26"/>
      <c r="B2361" s="26"/>
      <c r="C2361" s="29"/>
      <c r="D2361" s="29"/>
      <c r="E2361" s="29"/>
      <c r="F2361" s="29"/>
      <c r="G2361" s="29"/>
    </row>
    <row r="2362" spans="1:7" x14ac:dyDescent="0.3">
      <c r="A2362" s="26"/>
      <c r="B2362" s="26"/>
      <c r="C2362" s="29"/>
      <c r="D2362" s="29"/>
      <c r="E2362" s="29"/>
      <c r="F2362" s="29"/>
      <c r="G2362" s="29"/>
    </row>
    <row r="2363" spans="1:7" x14ac:dyDescent="0.3">
      <c r="A2363" s="26"/>
      <c r="B2363" s="26"/>
      <c r="C2363" s="29"/>
      <c r="D2363" s="29"/>
      <c r="E2363" s="29"/>
      <c r="F2363" s="29"/>
      <c r="G2363" s="29"/>
    </row>
    <row r="2364" spans="1:7" x14ac:dyDescent="0.3">
      <c r="A2364" s="26"/>
      <c r="B2364" s="26"/>
      <c r="C2364" s="29"/>
      <c r="D2364" s="29"/>
      <c r="E2364" s="29"/>
      <c r="F2364" s="29"/>
      <c r="G2364" s="29"/>
    </row>
    <row r="2365" spans="1:7" x14ac:dyDescent="0.3">
      <c r="A2365" s="26"/>
      <c r="B2365" s="26"/>
      <c r="C2365" s="29"/>
      <c r="D2365" s="29"/>
      <c r="E2365" s="29"/>
      <c r="F2365" s="29"/>
      <c r="G2365" s="29"/>
    </row>
    <row r="2366" spans="1:7" x14ac:dyDescent="0.3">
      <c r="A2366" s="26"/>
      <c r="B2366" s="26"/>
      <c r="C2366" s="29"/>
      <c r="D2366" s="29"/>
      <c r="E2366" s="29"/>
      <c r="F2366" s="29"/>
      <c r="G2366" s="29"/>
    </row>
    <row r="2367" spans="1:7" x14ac:dyDescent="0.3">
      <c r="A2367" s="26"/>
      <c r="B2367" s="26"/>
      <c r="C2367" s="29"/>
      <c r="D2367" s="29"/>
      <c r="E2367" s="29"/>
      <c r="F2367" s="29"/>
      <c r="G2367" s="29"/>
    </row>
    <row r="2368" spans="1:7" x14ac:dyDescent="0.3">
      <c r="A2368" s="26"/>
      <c r="B2368" s="26"/>
      <c r="C2368" s="29"/>
      <c r="D2368" s="29"/>
      <c r="E2368" s="29"/>
      <c r="F2368" s="29"/>
      <c r="G2368" s="29"/>
    </row>
    <row r="2369" spans="1:7" x14ac:dyDescent="0.3">
      <c r="A2369" s="26"/>
      <c r="B2369" s="26"/>
      <c r="C2369" s="29"/>
      <c r="D2369" s="29"/>
      <c r="E2369" s="29"/>
      <c r="F2369" s="29"/>
      <c r="G2369" s="29"/>
    </row>
    <row r="2370" spans="1:7" x14ac:dyDescent="0.3">
      <c r="A2370" s="26"/>
      <c r="B2370" s="26"/>
      <c r="C2370" s="29"/>
      <c r="D2370" s="29"/>
      <c r="E2370" s="29"/>
      <c r="F2370" s="29"/>
      <c r="G2370" s="29"/>
    </row>
    <row r="2371" spans="1:7" x14ac:dyDescent="0.3">
      <c r="A2371" s="26"/>
      <c r="B2371" s="26"/>
      <c r="C2371" s="29"/>
      <c r="D2371" s="29"/>
      <c r="E2371" s="29"/>
      <c r="F2371" s="29"/>
      <c r="G2371" s="29"/>
    </row>
    <row r="2372" spans="1:7" x14ac:dyDescent="0.3">
      <c r="A2372" s="26"/>
      <c r="B2372" s="26"/>
      <c r="C2372" s="29"/>
      <c r="D2372" s="29"/>
      <c r="E2372" s="29"/>
      <c r="F2372" s="29"/>
      <c r="G2372" s="29"/>
    </row>
    <row r="2373" spans="1:7" x14ac:dyDescent="0.3">
      <c r="A2373" s="26"/>
      <c r="B2373" s="26"/>
      <c r="C2373" s="29"/>
      <c r="D2373" s="29"/>
      <c r="E2373" s="29"/>
      <c r="F2373" s="29"/>
      <c r="G2373" s="29"/>
    </row>
    <row r="2374" spans="1:7" x14ac:dyDescent="0.3">
      <c r="A2374" s="26"/>
      <c r="B2374" s="26"/>
      <c r="C2374" s="29"/>
      <c r="D2374" s="29"/>
      <c r="E2374" s="29"/>
      <c r="F2374" s="29"/>
      <c r="G2374" s="29"/>
    </row>
    <row r="2375" spans="1:7" x14ac:dyDescent="0.3">
      <c r="A2375" s="26"/>
      <c r="B2375" s="26"/>
      <c r="C2375" s="29"/>
      <c r="D2375" s="29"/>
      <c r="E2375" s="29"/>
      <c r="F2375" s="29"/>
      <c r="G2375" s="29"/>
    </row>
    <row r="2376" spans="1:7" x14ac:dyDescent="0.3">
      <c r="A2376" s="26"/>
      <c r="B2376" s="26"/>
      <c r="C2376" s="29"/>
      <c r="D2376" s="29"/>
      <c r="E2376" s="29"/>
      <c r="F2376" s="29"/>
      <c r="G2376" s="29"/>
    </row>
    <row r="2377" spans="1:7" x14ac:dyDescent="0.3">
      <c r="A2377" s="26"/>
      <c r="B2377" s="26"/>
      <c r="C2377" s="29"/>
      <c r="D2377" s="29"/>
      <c r="E2377" s="29"/>
      <c r="F2377" s="29"/>
      <c r="G2377" s="29"/>
    </row>
    <row r="2378" spans="1:7" x14ac:dyDescent="0.3">
      <c r="A2378" s="26"/>
      <c r="B2378" s="26"/>
      <c r="C2378" s="29"/>
      <c r="D2378" s="29"/>
      <c r="E2378" s="29"/>
      <c r="F2378" s="29"/>
      <c r="G2378" s="29"/>
    </row>
    <row r="2379" spans="1:7" x14ac:dyDescent="0.3">
      <c r="A2379" s="26"/>
      <c r="B2379" s="26"/>
      <c r="C2379" s="29"/>
      <c r="D2379" s="29"/>
      <c r="E2379" s="29"/>
      <c r="F2379" s="29"/>
      <c r="G2379" s="29"/>
    </row>
    <row r="2380" spans="1:7" x14ac:dyDescent="0.3">
      <c r="A2380" s="26"/>
      <c r="B2380" s="26"/>
      <c r="C2380" s="29"/>
      <c r="D2380" s="29"/>
      <c r="E2380" s="29"/>
      <c r="F2380" s="29"/>
      <c r="G2380" s="29"/>
    </row>
    <row r="2381" spans="1:7" x14ac:dyDescent="0.3">
      <c r="A2381" s="26"/>
      <c r="B2381" s="26"/>
      <c r="C2381" s="29"/>
      <c r="D2381" s="29"/>
      <c r="E2381" s="29"/>
      <c r="F2381" s="29"/>
      <c r="G2381" s="29"/>
    </row>
    <row r="2382" spans="1:7" x14ac:dyDescent="0.3">
      <c r="A2382" s="26"/>
      <c r="B2382" s="26"/>
      <c r="C2382" s="29"/>
      <c r="D2382" s="29"/>
      <c r="E2382" s="29"/>
      <c r="F2382" s="29"/>
      <c r="G2382" s="29"/>
    </row>
    <row r="2383" spans="1:7" x14ac:dyDescent="0.3">
      <c r="A2383" s="26"/>
      <c r="B2383" s="26"/>
      <c r="C2383" s="29"/>
      <c r="D2383" s="29"/>
      <c r="E2383" s="29"/>
      <c r="F2383" s="29"/>
      <c r="G2383" s="29"/>
    </row>
    <row r="2384" spans="1:7" x14ac:dyDescent="0.3">
      <c r="A2384" s="26"/>
      <c r="B2384" s="26"/>
      <c r="C2384" s="29"/>
      <c r="D2384" s="29"/>
      <c r="E2384" s="29"/>
      <c r="F2384" s="29"/>
      <c r="G2384" s="29"/>
    </row>
    <row r="2385" spans="1:7" x14ac:dyDescent="0.3">
      <c r="A2385" s="26"/>
      <c r="B2385" s="26"/>
      <c r="C2385" s="29"/>
      <c r="D2385" s="29"/>
      <c r="E2385" s="29"/>
      <c r="F2385" s="29"/>
      <c r="G2385" s="29"/>
    </row>
    <row r="2386" spans="1:7" x14ac:dyDescent="0.3">
      <c r="A2386" s="26"/>
      <c r="B2386" s="26"/>
      <c r="C2386" s="29"/>
      <c r="D2386" s="29"/>
      <c r="E2386" s="29"/>
      <c r="F2386" s="29"/>
      <c r="G2386" s="29"/>
    </row>
    <row r="2387" spans="1:7" x14ac:dyDescent="0.3">
      <c r="A2387" s="26"/>
      <c r="B2387" s="26"/>
      <c r="C2387" s="29"/>
      <c r="D2387" s="29"/>
      <c r="E2387" s="29"/>
      <c r="F2387" s="29"/>
      <c r="G2387" s="29"/>
    </row>
    <row r="2388" spans="1:7" x14ac:dyDescent="0.3">
      <c r="A2388" s="26"/>
      <c r="B2388" s="26"/>
      <c r="C2388" s="29"/>
      <c r="D2388" s="29"/>
      <c r="E2388" s="29"/>
      <c r="F2388" s="29"/>
      <c r="G2388" s="29"/>
    </row>
    <row r="2389" spans="1:7" x14ac:dyDescent="0.3">
      <c r="A2389" s="26"/>
      <c r="B2389" s="26"/>
      <c r="C2389" s="29"/>
      <c r="D2389" s="29"/>
      <c r="E2389" s="29"/>
      <c r="F2389" s="29"/>
      <c r="G2389" s="29"/>
    </row>
    <row r="2390" spans="1:7" x14ac:dyDescent="0.3">
      <c r="A2390" s="26"/>
      <c r="B2390" s="26"/>
      <c r="C2390" s="29"/>
      <c r="D2390" s="29"/>
      <c r="E2390" s="29"/>
      <c r="F2390" s="29"/>
      <c r="G2390" s="29"/>
    </row>
    <row r="2391" spans="1:7" x14ac:dyDescent="0.3">
      <c r="A2391" s="26"/>
      <c r="B2391" s="26"/>
      <c r="C2391" s="29"/>
      <c r="D2391" s="29"/>
      <c r="E2391" s="29"/>
      <c r="F2391" s="29"/>
      <c r="G2391" s="29"/>
    </row>
    <row r="2392" spans="1:7" x14ac:dyDescent="0.3">
      <c r="A2392" s="26"/>
      <c r="B2392" s="26"/>
      <c r="C2392" s="29"/>
      <c r="D2392" s="29"/>
      <c r="E2392" s="29"/>
      <c r="F2392" s="29"/>
      <c r="G2392" s="29"/>
    </row>
    <row r="2393" spans="1:7" x14ac:dyDescent="0.3">
      <c r="A2393" s="26"/>
      <c r="B2393" s="26"/>
      <c r="C2393" s="29"/>
      <c r="D2393" s="29"/>
      <c r="E2393" s="29"/>
      <c r="F2393" s="29"/>
      <c r="G2393" s="29"/>
    </row>
    <row r="2394" spans="1:7" x14ac:dyDescent="0.3">
      <c r="A2394" s="26"/>
      <c r="B2394" s="26"/>
      <c r="C2394" s="29"/>
      <c r="D2394" s="29"/>
      <c r="E2394" s="29"/>
      <c r="F2394" s="29"/>
      <c r="G2394" s="29"/>
    </row>
    <row r="2395" spans="1:7" x14ac:dyDescent="0.3">
      <c r="A2395" s="26"/>
      <c r="B2395" s="26"/>
      <c r="C2395" s="29"/>
      <c r="D2395" s="29"/>
      <c r="E2395" s="29"/>
      <c r="F2395" s="29"/>
      <c r="G2395" s="29"/>
    </row>
    <row r="2396" spans="1:7" x14ac:dyDescent="0.3">
      <c r="A2396" s="26"/>
      <c r="B2396" s="26"/>
      <c r="C2396" s="29"/>
      <c r="D2396" s="29"/>
      <c r="E2396" s="29"/>
      <c r="F2396" s="29"/>
      <c r="G2396" s="29"/>
    </row>
    <row r="2397" spans="1:7" x14ac:dyDescent="0.3">
      <c r="A2397" s="26"/>
      <c r="B2397" s="26"/>
      <c r="C2397" s="29"/>
      <c r="D2397" s="29"/>
      <c r="E2397" s="29"/>
      <c r="F2397" s="29"/>
      <c r="G2397" s="29"/>
    </row>
    <row r="2398" spans="1:7" x14ac:dyDescent="0.3">
      <c r="A2398" s="26"/>
      <c r="B2398" s="26"/>
      <c r="C2398" s="29"/>
      <c r="D2398" s="29"/>
      <c r="E2398" s="29"/>
      <c r="F2398" s="29"/>
      <c r="G2398" s="29"/>
    </row>
    <row r="2399" spans="1:7" x14ac:dyDescent="0.3">
      <c r="A2399" s="26"/>
      <c r="B2399" s="26"/>
      <c r="C2399" s="29"/>
      <c r="D2399" s="29"/>
      <c r="E2399" s="29"/>
      <c r="F2399" s="29"/>
      <c r="G2399" s="29"/>
    </row>
    <row r="2400" spans="1:7" x14ac:dyDescent="0.3">
      <c r="A2400" s="26"/>
      <c r="B2400" s="26"/>
      <c r="C2400" s="29"/>
      <c r="D2400" s="29"/>
      <c r="E2400" s="29"/>
      <c r="F2400" s="29"/>
      <c r="G2400" s="29"/>
    </row>
    <row r="2401" spans="1:7" x14ac:dyDescent="0.3">
      <c r="A2401" s="26"/>
      <c r="B2401" s="26"/>
      <c r="C2401" s="29"/>
      <c r="D2401" s="29"/>
      <c r="E2401" s="29"/>
      <c r="F2401" s="29"/>
      <c r="G2401" s="29"/>
    </row>
    <row r="2402" spans="1:7" x14ac:dyDescent="0.3">
      <c r="A2402" s="26"/>
      <c r="B2402" s="26"/>
      <c r="C2402" s="29"/>
      <c r="D2402" s="29"/>
      <c r="E2402" s="29"/>
      <c r="F2402" s="29"/>
      <c r="G2402" s="29"/>
    </row>
    <row r="2403" spans="1:7" x14ac:dyDescent="0.3">
      <c r="A2403" s="26"/>
      <c r="B2403" s="26"/>
      <c r="C2403" s="29"/>
      <c r="D2403" s="29"/>
      <c r="E2403" s="29"/>
      <c r="F2403" s="29"/>
      <c r="G2403" s="29"/>
    </row>
    <row r="2404" spans="1:7" x14ac:dyDescent="0.3">
      <c r="A2404" s="26"/>
      <c r="B2404" s="26"/>
      <c r="C2404" s="29"/>
      <c r="D2404" s="29"/>
      <c r="E2404" s="29"/>
      <c r="F2404" s="29"/>
      <c r="G2404" s="29"/>
    </row>
    <row r="2405" spans="1:7" x14ac:dyDescent="0.3">
      <c r="A2405" s="26"/>
      <c r="B2405" s="26"/>
      <c r="C2405" s="29"/>
      <c r="D2405" s="29"/>
      <c r="E2405" s="29"/>
      <c r="F2405" s="29"/>
      <c r="G2405" s="29"/>
    </row>
    <row r="2406" spans="1:7" x14ac:dyDescent="0.3">
      <c r="A2406" s="26"/>
      <c r="B2406" s="26"/>
      <c r="C2406" s="29"/>
      <c r="D2406" s="29"/>
      <c r="E2406" s="29"/>
      <c r="F2406" s="29"/>
      <c r="G2406" s="29"/>
    </row>
    <row r="2407" spans="1:7" x14ac:dyDescent="0.3">
      <c r="A2407" s="26"/>
      <c r="B2407" s="26"/>
      <c r="C2407" s="29"/>
      <c r="D2407" s="29"/>
      <c r="E2407" s="29"/>
      <c r="F2407" s="29"/>
      <c r="G2407" s="29"/>
    </row>
    <row r="2408" spans="1:7" x14ac:dyDescent="0.3">
      <c r="A2408" s="26"/>
      <c r="B2408" s="26"/>
      <c r="C2408" s="29"/>
      <c r="D2408" s="29"/>
      <c r="E2408" s="29"/>
      <c r="F2408" s="29"/>
      <c r="G2408" s="29"/>
    </row>
    <row r="2409" spans="1:7" x14ac:dyDescent="0.3">
      <c r="A2409" s="26"/>
      <c r="B2409" s="26"/>
      <c r="C2409" s="29"/>
      <c r="D2409" s="29"/>
      <c r="E2409" s="29"/>
      <c r="F2409" s="29"/>
      <c r="G2409" s="29"/>
    </row>
    <row r="2410" spans="1:7" x14ac:dyDescent="0.3">
      <c r="A2410" s="26"/>
      <c r="B2410" s="26"/>
      <c r="C2410" s="29"/>
      <c r="D2410" s="29"/>
      <c r="E2410" s="29"/>
      <c r="F2410" s="29"/>
      <c r="G2410" s="29"/>
    </row>
    <row r="2411" spans="1:7" x14ac:dyDescent="0.3">
      <c r="A2411" s="26"/>
      <c r="B2411" s="26"/>
      <c r="C2411" s="29"/>
      <c r="D2411" s="29"/>
      <c r="E2411" s="29"/>
      <c r="F2411" s="29"/>
      <c r="G2411" s="29"/>
    </row>
    <row r="2412" spans="1:7" x14ac:dyDescent="0.3">
      <c r="A2412" s="26"/>
      <c r="B2412" s="26"/>
      <c r="C2412" s="29"/>
      <c r="D2412" s="29"/>
      <c r="E2412" s="29"/>
      <c r="F2412" s="29"/>
      <c r="G2412" s="29"/>
    </row>
    <row r="2413" spans="1:7" x14ac:dyDescent="0.3">
      <c r="A2413" s="26"/>
      <c r="B2413" s="26"/>
      <c r="C2413" s="29"/>
      <c r="D2413" s="29"/>
      <c r="E2413" s="29"/>
      <c r="F2413" s="29"/>
      <c r="G2413" s="29"/>
    </row>
    <row r="2414" spans="1:7" x14ac:dyDescent="0.3">
      <c r="A2414" s="26"/>
      <c r="B2414" s="26"/>
      <c r="C2414" s="29"/>
      <c r="D2414" s="29"/>
      <c r="E2414" s="29"/>
      <c r="F2414" s="29"/>
      <c r="G2414" s="29"/>
    </row>
    <row r="2415" spans="1:7" x14ac:dyDescent="0.3">
      <c r="A2415" s="26"/>
      <c r="B2415" s="26"/>
      <c r="C2415" s="29"/>
      <c r="D2415" s="29"/>
      <c r="E2415" s="29"/>
      <c r="F2415" s="29"/>
      <c r="G2415" s="29"/>
    </row>
    <row r="2416" spans="1:7" x14ac:dyDescent="0.3">
      <c r="A2416" s="26"/>
      <c r="B2416" s="26"/>
      <c r="C2416" s="29"/>
      <c r="D2416" s="29"/>
      <c r="E2416" s="29"/>
      <c r="F2416" s="29"/>
      <c r="G2416" s="29"/>
    </row>
    <row r="2417" spans="1:7" x14ac:dyDescent="0.3">
      <c r="A2417" s="26"/>
      <c r="B2417" s="26"/>
      <c r="C2417" s="29"/>
      <c r="D2417" s="29"/>
      <c r="E2417" s="29"/>
      <c r="F2417" s="29"/>
      <c r="G2417" s="29"/>
    </row>
    <row r="2418" spans="1:7" x14ac:dyDescent="0.3">
      <c r="A2418" s="26"/>
      <c r="B2418" s="26"/>
      <c r="C2418" s="29"/>
      <c r="D2418" s="29"/>
      <c r="E2418" s="29"/>
      <c r="F2418" s="29"/>
      <c r="G2418" s="29"/>
    </row>
    <row r="2419" spans="1:7" x14ac:dyDescent="0.3">
      <c r="A2419" s="26"/>
      <c r="B2419" s="26"/>
      <c r="C2419" s="29"/>
      <c r="D2419" s="29"/>
      <c r="E2419" s="29"/>
      <c r="F2419" s="29"/>
      <c r="G2419" s="29"/>
    </row>
    <row r="2420" spans="1:7" x14ac:dyDescent="0.3">
      <c r="A2420" s="26"/>
      <c r="B2420" s="26"/>
      <c r="C2420" s="29"/>
      <c r="D2420" s="29"/>
      <c r="E2420" s="29"/>
      <c r="F2420" s="29"/>
      <c r="G2420" s="29"/>
    </row>
    <row r="2421" spans="1:7" x14ac:dyDescent="0.3">
      <c r="A2421" s="26"/>
      <c r="B2421" s="26"/>
      <c r="C2421" s="29"/>
      <c r="D2421" s="29"/>
      <c r="E2421" s="29"/>
      <c r="F2421" s="29"/>
      <c r="G2421" s="29"/>
    </row>
    <row r="2422" spans="1:7" x14ac:dyDescent="0.3">
      <c r="A2422" s="26"/>
      <c r="B2422" s="26"/>
      <c r="C2422" s="29"/>
      <c r="D2422" s="29"/>
      <c r="E2422" s="29"/>
      <c r="F2422" s="29"/>
      <c r="G2422" s="29"/>
    </row>
    <row r="2423" spans="1:7" x14ac:dyDescent="0.3">
      <c r="A2423" s="26"/>
      <c r="B2423" s="26"/>
      <c r="C2423" s="29"/>
      <c r="D2423" s="29"/>
      <c r="E2423" s="29"/>
      <c r="F2423" s="29"/>
      <c r="G2423" s="29"/>
    </row>
    <row r="2424" spans="1:7" x14ac:dyDescent="0.3">
      <c r="A2424" s="26"/>
      <c r="B2424" s="26"/>
      <c r="C2424" s="29"/>
      <c r="D2424" s="29"/>
      <c r="E2424" s="29"/>
      <c r="F2424" s="29"/>
      <c r="G2424" s="29"/>
    </row>
    <row r="2425" spans="1:7" x14ac:dyDescent="0.3">
      <c r="A2425" s="26"/>
      <c r="B2425" s="26"/>
      <c r="C2425" s="29"/>
      <c r="D2425" s="29"/>
      <c r="E2425" s="29"/>
      <c r="F2425" s="29"/>
      <c r="G2425" s="29"/>
    </row>
    <row r="2426" spans="1:7" x14ac:dyDescent="0.3">
      <c r="A2426" s="26"/>
      <c r="B2426" s="26"/>
      <c r="C2426" s="29"/>
      <c r="D2426" s="29"/>
      <c r="E2426" s="29"/>
      <c r="F2426" s="29"/>
      <c r="G2426" s="29"/>
    </row>
    <row r="2427" spans="1:7" x14ac:dyDescent="0.3">
      <c r="A2427" s="26"/>
      <c r="B2427" s="26"/>
      <c r="C2427" s="29"/>
      <c r="D2427" s="29"/>
      <c r="E2427" s="29"/>
      <c r="F2427" s="29"/>
      <c r="G2427" s="29"/>
    </row>
    <row r="2428" spans="1:7" x14ac:dyDescent="0.3">
      <c r="A2428" s="26"/>
      <c r="B2428" s="26"/>
      <c r="C2428" s="29"/>
      <c r="D2428" s="29"/>
      <c r="E2428" s="29"/>
      <c r="F2428" s="29"/>
      <c r="G2428" s="29"/>
    </row>
    <row r="2429" spans="1:7" x14ac:dyDescent="0.3">
      <c r="A2429" s="26"/>
      <c r="B2429" s="26"/>
      <c r="C2429" s="29"/>
      <c r="D2429" s="29"/>
      <c r="E2429" s="29"/>
      <c r="F2429" s="29"/>
      <c r="G2429" s="29"/>
    </row>
    <row r="2430" spans="1:7" x14ac:dyDescent="0.3">
      <c r="A2430" s="26"/>
      <c r="B2430" s="26"/>
      <c r="C2430" s="29"/>
      <c r="D2430" s="29"/>
      <c r="E2430" s="29"/>
      <c r="F2430" s="29"/>
      <c r="G2430" s="29"/>
    </row>
    <row r="2431" spans="1:7" x14ac:dyDescent="0.3">
      <c r="A2431" s="26"/>
      <c r="B2431" s="26"/>
      <c r="C2431" s="29"/>
      <c r="D2431" s="29"/>
      <c r="E2431" s="29"/>
      <c r="F2431" s="29"/>
      <c r="G2431" s="29"/>
    </row>
    <row r="2432" spans="1:7" x14ac:dyDescent="0.3">
      <c r="A2432" s="26"/>
      <c r="B2432" s="26"/>
      <c r="C2432" s="29"/>
      <c r="D2432" s="29"/>
      <c r="E2432" s="29"/>
      <c r="F2432" s="29"/>
      <c r="G2432" s="29"/>
    </row>
    <row r="2433" spans="1:7" x14ac:dyDescent="0.3">
      <c r="A2433" s="26"/>
      <c r="B2433" s="26"/>
      <c r="C2433" s="29"/>
      <c r="D2433" s="29"/>
      <c r="E2433" s="29"/>
      <c r="F2433" s="29"/>
      <c r="G2433" s="29"/>
    </row>
    <row r="2434" spans="1:7" x14ac:dyDescent="0.3">
      <c r="A2434" s="26"/>
      <c r="B2434" s="26"/>
      <c r="C2434" s="29"/>
      <c r="D2434" s="29"/>
      <c r="E2434" s="29"/>
      <c r="F2434" s="29"/>
      <c r="G2434" s="29"/>
    </row>
    <row r="2435" spans="1:7" x14ac:dyDescent="0.3">
      <c r="A2435" s="26"/>
      <c r="B2435" s="26"/>
      <c r="C2435" s="29"/>
      <c r="D2435" s="29"/>
      <c r="E2435" s="29"/>
      <c r="F2435" s="29"/>
      <c r="G2435" s="29"/>
    </row>
    <row r="2436" spans="1:7" x14ac:dyDescent="0.3">
      <c r="A2436" s="26"/>
      <c r="B2436" s="26"/>
      <c r="C2436" s="29"/>
      <c r="D2436" s="29"/>
      <c r="E2436" s="29"/>
      <c r="F2436" s="29"/>
      <c r="G2436" s="29"/>
    </row>
    <row r="2437" spans="1:7" x14ac:dyDescent="0.3">
      <c r="A2437" s="26"/>
      <c r="B2437" s="26"/>
      <c r="C2437" s="29"/>
      <c r="D2437" s="29"/>
      <c r="E2437" s="29"/>
      <c r="F2437" s="29"/>
      <c r="G2437" s="29"/>
    </row>
    <row r="2438" spans="1:7" x14ac:dyDescent="0.3">
      <c r="A2438" s="26"/>
      <c r="B2438" s="26"/>
      <c r="C2438" s="29"/>
      <c r="D2438" s="29"/>
      <c r="E2438" s="29"/>
      <c r="F2438" s="29"/>
      <c r="G2438" s="29"/>
    </row>
    <row r="2439" spans="1:7" x14ac:dyDescent="0.3">
      <c r="A2439" s="26"/>
      <c r="B2439" s="26"/>
      <c r="C2439" s="29"/>
      <c r="D2439" s="29"/>
      <c r="E2439" s="29"/>
      <c r="F2439" s="29"/>
      <c r="G2439" s="29"/>
    </row>
    <row r="2440" spans="1:7" x14ac:dyDescent="0.3">
      <c r="A2440" s="26"/>
      <c r="B2440" s="26"/>
      <c r="C2440" s="29"/>
      <c r="D2440" s="29"/>
      <c r="E2440" s="29"/>
      <c r="F2440" s="29"/>
      <c r="G2440" s="29"/>
    </row>
    <row r="2441" spans="1:7" x14ac:dyDescent="0.3">
      <c r="A2441" s="26"/>
      <c r="B2441" s="26"/>
      <c r="C2441" s="29"/>
      <c r="D2441" s="29"/>
      <c r="E2441" s="29"/>
      <c r="F2441" s="29"/>
      <c r="G2441" s="29"/>
    </row>
    <row r="2442" spans="1:7" x14ac:dyDescent="0.3">
      <c r="A2442" s="26"/>
      <c r="B2442" s="26"/>
      <c r="C2442" s="29"/>
      <c r="D2442" s="29"/>
      <c r="E2442" s="29"/>
      <c r="F2442" s="29"/>
      <c r="G2442" s="29"/>
    </row>
    <row r="2443" spans="1:7" x14ac:dyDescent="0.3">
      <c r="A2443" s="26"/>
      <c r="B2443" s="26"/>
      <c r="C2443" s="29"/>
      <c r="D2443" s="29"/>
      <c r="E2443" s="29"/>
      <c r="F2443" s="29"/>
      <c r="G2443" s="29"/>
    </row>
    <row r="2444" spans="1:7" x14ac:dyDescent="0.3">
      <c r="A2444" s="26"/>
      <c r="B2444" s="26"/>
      <c r="C2444" s="29"/>
      <c r="D2444" s="29"/>
      <c r="E2444" s="29"/>
      <c r="F2444" s="29"/>
      <c r="G2444" s="29"/>
    </row>
    <row r="2445" spans="1:7" x14ac:dyDescent="0.3">
      <c r="A2445" s="26"/>
      <c r="B2445" s="26"/>
      <c r="C2445" s="29"/>
      <c r="D2445" s="29"/>
      <c r="E2445" s="29"/>
      <c r="F2445" s="29"/>
      <c r="G2445" s="29"/>
    </row>
    <row r="2446" spans="1:7" x14ac:dyDescent="0.3">
      <c r="A2446" s="26"/>
      <c r="B2446" s="26"/>
      <c r="C2446" s="29"/>
      <c r="D2446" s="29"/>
      <c r="E2446" s="29"/>
      <c r="F2446" s="29"/>
      <c r="G2446" s="29"/>
    </row>
    <row r="2447" spans="1:7" x14ac:dyDescent="0.3">
      <c r="A2447" s="26"/>
      <c r="B2447" s="26"/>
      <c r="C2447" s="29"/>
      <c r="D2447" s="29"/>
      <c r="E2447" s="29"/>
      <c r="F2447" s="29"/>
      <c r="G2447" s="29"/>
    </row>
    <row r="2448" spans="1:7" x14ac:dyDescent="0.3">
      <c r="A2448" s="26"/>
      <c r="B2448" s="26"/>
      <c r="C2448" s="29"/>
      <c r="D2448" s="29"/>
      <c r="E2448" s="29"/>
      <c r="F2448" s="29"/>
      <c r="G2448" s="29"/>
    </row>
    <row r="2449" spans="1:7" x14ac:dyDescent="0.3">
      <c r="A2449" s="26"/>
      <c r="B2449" s="26"/>
      <c r="C2449" s="29"/>
      <c r="D2449" s="29"/>
      <c r="E2449" s="29"/>
      <c r="F2449" s="29"/>
      <c r="G2449" s="29"/>
    </row>
    <row r="2450" spans="1:7" x14ac:dyDescent="0.3">
      <c r="A2450" s="26"/>
      <c r="B2450" s="26"/>
      <c r="C2450" s="29"/>
      <c r="D2450" s="29"/>
      <c r="E2450" s="29"/>
      <c r="F2450" s="29"/>
      <c r="G2450" s="29"/>
    </row>
    <row r="2451" spans="1:7" x14ac:dyDescent="0.3">
      <c r="A2451" s="26"/>
      <c r="B2451" s="26"/>
      <c r="C2451" s="29"/>
      <c r="D2451" s="29"/>
      <c r="E2451" s="29"/>
      <c r="F2451" s="29"/>
      <c r="G2451" s="29"/>
    </row>
    <row r="2452" spans="1:7" x14ac:dyDescent="0.3">
      <c r="A2452" s="26"/>
      <c r="B2452" s="26"/>
      <c r="C2452" s="29"/>
      <c r="D2452" s="29"/>
      <c r="E2452" s="29"/>
      <c r="F2452" s="29"/>
      <c r="G2452" s="29"/>
    </row>
    <row r="2453" spans="1:7" x14ac:dyDescent="0.3">
      <c r="A2453" s="26"/>
      <c r="B2453" s="26"/>
      <c r="C2453" s="29"/>
      <c r="D2453" s="29"/>
      <c r="E2453" s="29"/>
      <c r="F2453" s="29"/>
      <c r="G2453" s="29"/>
    </row>
    <row r="2454" spans="1:7" x14ac:dyDescent="0.3">
      <c r="A2454" s="26"/>
      <c r="B2454" s="26"/>
      <c r="C2454" s="29"/>
      <c r="D2454" s="29"/>
      <c r="E2454" s="29"/>
      <c r="F2454" s="29"/>
      <c r="G2454" s="29"/>
    </row>
    <row r="2455" spans="1:7" x14ac:dyDescent="0.3">
      <c r="A2455" s="26"/>
      <c r="B2455" s="26"/>
      <c r="C2455" s="29"/>
      <c r="D2455" s="29"/>
      <c r="E2455" s="29"/>
      <c r="F2455" s="29"/>
      <c r="G2455" s="29"/>
    </row>
    <row r="2456" spans="1:7" x14ac:dyDescent="0.3">
      <c r="A2456" s="26"/>
      <c r="B2456" s="26"/>
      <c r="C2456" s="29"/>
      <c r="D2456" s="29"/>
      <c r="E2456" s="29"/>
      <c r="F2456" s="29"/>
      <c r="G2456" s="29"/>
    </row>
    <row r="2457" spans="1:7" x14ac:dyDescent="0.3">
      <c r="A2457" s="26"/>
      <c r="B2457" s="26"/>
      <c r="C2457" s="29"/>
      <c r="D2457" s="29"/>
      <c r="E2457" s="29"/>
      <c r="F2457" s="29"/>
      <c r="G2457" s="29"/>
    </row>
    <row r="2458" spans="1:7" x14ac:dyDescent="0.3">
      <c r="A2458" s="26"/>
      <c r="B2458" s="26"/>
      <c r="C2458" s="29"/>
      <c r="D2458" s="29"/>
      <c r="E2458" s="29"/>
      <c r="F2458" s="29"/>
      <c r="G2458" s="29"/>
    </row>
    <row r="2459" spans="1:7" x14ac:dyDescent="0.3">
      <c r="A2459" s="26"/>
      <c r="B2459" s="26"/>
      <c r="C2459" s="29"/>
      <c r="D2459" s="29"/>
      <c r="E2459" s="29"/>
      <c r="F2459" s="29"/>
      <c r="G2459" s="29"/>
    </row>
    <row r="2460" spans="1:7" x14ac:dyDescent="0.3">
      <c r="A2460" s="26"/>
      <c r="B2460" s="26"/>
      <c r="C2460" s="29"/>
      <c r="D2460" s="29"/>
      <c r="E2460" s="29"/>
      <c r="F2460" s="29"/>
      <c r="G2460" s="29"/>
    </row>
    <row r="2461" spans="1:7" x14ac:dyDescent="0.3">
      <c r="A2461" s="26"/>
      <c r="B2461" s="26"/>
      <c r="C2461" s="29"/>
      <c r="D2461" s="29"/>
      <c r="E2461" s="29"/>
      <c r="F2461" s="29"/>
      <c r="G2461" s="29"/>
    </row>
    <row r="2462" spans="1:7" x14ac:dyDescent="0.3">
      <c r="A2462" s="26"/>
      <c r="B2462" s="26"/>
      <c r="C2462" s="29"/>
      <c r="D2462" s="29"/>
      <c r="E2462" s="29"/>
      <c r="F2462" s="29"/>
      <c r="G2462" s="29"/>
    </row>
    <row r="2463" spans="1:7" x14ac:dyDescent="0.3">
      <c r="A2463" s="26"/>
      <c r="B2463" s="26"/>
      <c r="C2463" s="29"/>
      <c r="D2463" s="29"/>
      <c r="E2463" s="29"/>
      <c r="F2463" s="29"/>
      <c r="G2463" s="29"/>
    </row>
    <row r="2464" spans="1:7" x14ac:dyDescent="0.3">
      <c r="A2464" s="26"/>
      <c r="B2464" s="26"/>
      <c r="C2464" s="29"/>
      <c r="D2464" s="29"/>
      <c r="E2464" s="29"/>
      <c r="F2464" s="29"/>
      <c r="G2464" s="29"/>
    </row>
    <row r="2465" spans="1:7" x14ac:dyDescent="0.3">
      <c r="A2465" s="26"/>
      <c r="B2465" s="26"/>
      <c r="C2465" s="29"/>
      <c r="D2465" s="29"/>
      <c r="E2465" s="29"/>
      <c r="F2465" s="29"/>
      <c r="G2465" s="29"/>
    </row>
    <row r="2466" spans="1:7" x14ac:dyDescent="0.3">
      <c r="A2466" s="26"/>
      <c r="B2466" s="26"/>
      <c r="C2466" s="29"/>
      <c r="D2466" s="29"/>
      <c r="E2466" s="29"/>
      <c r="F2466" s="29"/>
      <c r="G2466" s="29"/>
    </row>
    <row r="2467" spans="1:7" x14ac:dyDescent="0.3">
      <c r="A2467" s="26"/>
      <c r="B2467" s="26"/>
      <c r="C2467" s="29"/>
      <c r="D2467" s="29"/>
      <c r="E2467" s="29"/>
      <c r="F2467" s="29"/>
      <c r="G2467" s="29"/>
    </row>
    <row r="2468" spans="1:7" x14ac:dyDescent="0.3">
      <c r="A2468" s="26"/>
      <c r="B2468" s="26"/>
      <c r="C2468" s="29"/>
      <c r="D2468" s="29"/>
      <c r="E2468" s="29"/>
      <c r="F2468" s="29"/>
      <c r="G2468" s="29"/>
    </row>
    <row r="2469" spans="1:7" x14ac:dyDescent="0.3">
      <c r="A2469" s="26"/>
      <c r="B2469" s="26"/>
      <c r="C2469" s="29"/>
      <c r="D2469" s="29"/>
      <c r="E2469" s="29"/>
      <c r="F2469" s="29"/>
      <c r="G2469" s="29"/>
    </row>
    <row r="2470" spans="1:7" x14ac:dyDescent="0.3">
      <c r="A2470" s="26"/>
      <c r="B2470" s="26"/>
      <c r="C2470" s="29"/>
      <c r="D2470" s="29"/>
      <c r="E2470" s="29"/>
      <c r="F2470" s="29"/>
      <c r="G2470" s="29"/>
    </row>
    <row r="2471" spans="1:7" x14ac:dyDescent="0.3">
      <c r="A2471" s="26"/>
      <c r="B2471" s="26"/>
      <c r="C2471" s="29"/>
      <c r="D2471" s="29"/>
      <c r="E2471" s="29"/>
      <c r="F2471" s="29"/>
      <c r="G2471" s="29"/>
    </row>
    <row r="2472" spans="1:7" x14ac:dyDescent="0.3">
      <c r="A2472" s="26"/>
      <c r="B2472" s="26"/>
      <c r="C2472" s="29"/>
      <c r="D2472" s="29"/>
      <c r="E2472" s="29"/>
      <c r="F2472" s="29"/>
      <c r="G2472" s="29"/>
    </row>
    <row r="2473" spans="1:7" x14ac:dyDescent="0.3">
      <c r="A2473" s="26"/>
      <c r="B2473" s="26"/>
      <c r="C2473" s="29"/>
      <c r="D2473" s="29"/>
      <c r="E2473" s="29"/>
      <c r="F2473" s="29"/>
      <c r="G2473" s="29"/>
    </row>
    <row r="2474" spans="1:7" x14ac:dyDescent="0.3">
      <c r="A2474" s="26"/>
      <c r="B2474" s="26"/>
      <c r="C2474" s="29"/>
      <c r="D2474" s="29"/>
      <c r="E2474" s="29"/>
      <c r="F2474" s="29"/>
      <c r="G2474" s="29"/>
    </row>
    <row r="2475" spans="1:7" x14ac:dyDescent="0.3">
      <c r="A2475" s="26"/>
      <c r="B2475" s="26"/>
      <c r="C2475" s="29"/>
      <c r="D2475" s="29"/>
      <c r="E2475" s="29"/>
      <c r="F2475" s="29"/>
      <c r="G2475" s="29"/>
    </row>
    <row r="2476" spans="1:7" x14ac:dyDescent="0.3">
      <c r="A2476" s="26"/>
      <c r="B2476" s="26"/>
      <c r="C2476" s="29"/>
      <c r="D2476" s="29"/>
      <c r="E2476" s="29"/>
      <c r="F2476" s="29"/>
      <c r="G2476" s="29"/>
    </row>
    <row r="2477" spans="1:7" x14ac:dyDescent="0.3">
      <c r="A2477" s="26"/>
      <c r="B2477" s="26"/>
      <c r="C2477" s="29"/>
      <c r="D2477" s="29"/>
      <c r="E2477" s="29"/>
      <c r="F2477" s="29"/>
      <c r="G2477" s="29"/>
    </row>
    <row r="2478" spans="1:7" x14ac:dyDescent="0.3">
      <c r="A2478" s="26"/>
      <c r="B2478" s="26"/>
      <c r="C2478" s="29"/>
      <c r="D2478" s="29"/>
      <c r="E2478" s="29"/>
      <c r="F2478" s="29"/>
      <c r="G2478" s="29"/>
    </row>
    <row r="2479" spans="1:7" x14ac:dyDescent="0.3">
      <c r="A2479" s="26"/>
      <c r="B2479" s="26"/>
      <c r="C2479" s="29"/>
      <c r="D2479" s="29"/>
      <c r="E2479" s="29"/>
      <c r="F2479" s="29"/>
      <c r="G2479" s="29"/>
    </row>
    <row r="2480" spans="1:7" x14ac:dyDescent="0.3">
      <c r="A2480" s="26"/>
      <c r="B2480" s="26"/>
      <c r="C2480" s="29"/>
      <c r="D2480" s="29"/>
      <c r="E2480" s="29"/>
      <c r="F2480" s="29"/>
      <c r="G2480" s="29"/>
    </row>
    <row r="2481" spans="1:7" x14ac:dyDescent="0.3">
      <c r="A2481" s="26"/>
      <c r="B2481" s="26"/>
      <c r="C2481" s="29"/>
      <c r="D2481" s="29"/>
      <c r="E2481" s="29"/>
      <c r="F2481" s="29"/>
      <c r="G2481" s="29"/>
    </row>
    <row r="2482" spans="1:7" x14ac:dyDescent="0.3">
      <c r="A2482" s="26"/>
      <c r="B2482" s="26"/>
      <c r="C2482" s="29"/>
      <c r="D2482" s="29"/>
      <c r="E2482" s="29"/>
      <c r="F2482" s="29"/>
      <c r="G2482" s="29"/>
    </row>
    <row r="2483" spans="1:7" x14ac:dyDescent="0.3">
      <c r="A2483" s="26"/>
      <c r="B2483" s="26"/>
      <c r="C2483" s="29"/>
      <c r="D2483" s="29"/>
      <c r="E2483" s="29"/>
      <c r="F2483" s="29"/>
      <c r="G2483" s="29"/>
    </row>
    <row r="2484" spans="1:7" x14ac:dyDescent="0.3">
      <c r="A2484" s="26"/>
      <c r="B2484" s="26"/>
      <c r="C2484" s="29"/>
      <c r="D2484" s="29"/>
      <c r="E2484" s="29"/>
      <c r="F2484" s="29"/>
      <c r="G2484" s="29"/>
    </row>
    <row r="2485" spans="1:7" x14ac:dyDescent="0.3">
      <c r="A2485" s="26"/>
      <c r="B2485" s="26"/>
      <c r="C2485" s="29"/>
      <c r="D2485" s="29"/>
      <c r="E2485" s="29"/>
      <c r="F2485" s="29"/>
      <c r="G2485" s="29"/>
    </row>
    <row r="2486" spans="1:7" x14ac:dyDescent="0.3">
      <c r="A2486" s="26"/>
      <c r="B2486" s="26"/>
      <c r="C2486" s="29"/>
      <c r="D2486" s="29"/>
      <c r="E2486" s="29"/>
      <c r="F2486" s="29"/>
      <c r="G2486" s="29"/>
    </row>
    <row r="2487" spans="1:7" x14ac:dyDescent="0.3">
      <c r="A2487" s="26"/>
      <c r="B2487" s="26"/>
      <c r="C2487" s="29"/>
      <c r="D2487" s="29"/>
      <c r="E2487" s="29"/>
      <c r="F2487" s="29"/>
      <c r="G2487" s="29"/>
    </row>
    <row r="2488" spans="1:7" x14ac:dyDescent="0.3">
      <c r="A2488" s="26"/>
      <c r="B2488" s="26"/>
      <c r="C2488" s="29"/>
      <c r="D2488" s="29"/>
      <c r="E2488" s="29"/>
      <c r="F2488" s="29"/>
      <c r="G2488" s="29"/>
    </row>
    <row r="2489" spans="1:7" x14ac:dyDescent="0.3">
      <c r="A2489" s="26"/>
      <c r="B2489" s="26"/>
      <c r="C2489" s="29"/>
      <c r="D2489" s="29"/>
      <c r="E2489" s="29"/>
      <c r="F2489" s="29"/>
      <c r="G2489" s="29"/>
    </row>
    <row r="2490" spans="1:7" x14ac:dyDescent="0.3">
      <c r="A2490" s="26"/>
      <c r="B2490" s="26"/>
      <c r="C2490" s="29"/>
      <c r="D2490" s="29"/>
      <c r="E2490" s="29"/>
      <c r="F2490" s="29"/>
      <c r="G2490" s="29"/>
    </row>
    <row r="2491" spans="1:7" x14ac:dyDescent="0.3">
      <c r="A2491" s="26"/>
      <c r="B2491" s="26"/>
      <c r="C2491" s="29"/>
      <c r="D2491" s="29"/>
      <c r="E2491" s="29"/>
      <c r="F2491" s="29"/>
      <c r="G2491" s="29"/>
    </row>
    <row r="2492" spans="1:7" x14ac:dyDescent="0.3">
      <c r="A2492" s="26"/>
      <c r="B2492" s="26"/>
      <c r="C2492" s="29"/>
      <c r="D2492" s="29"/>
      <c r="E2492" s="29"/>
      <c r="F2492" s="29"/>
      <c r="G2492" s="29"/>
    </row>
    <row r="2493" spans="1:7" x14ac:dyDescent="0.3">
      <c r="A2493" s="26"/>
      <c r="B2493" s="26"/>
      <c r="C2493" s="29"/>
      <c r="D2493" s="29"/>
      <c r="E2493" s="29"/>
      <c r="F2493" s="29"/>
      <c r="G2493" s="29"/>
    </row>
    <row r="2494" spans="1:7" x14ac:dyDescent="0.3">
      <c r="A2494" s="26"/>
      <c r="B2494" s="26"/>
      <c r="C2494" s="29"/>
      <c r="D2494" s="29"/>
      <c r="E2494" s="29"/>
      <c r="F2494" s="29"/>
      <c r="G2494" s="29"/>
    </row>
    <row r="2495" spans="1:7" x14ac:dyDescent="0.3">
      <c r="A2495" s="26"/>
      <c r="B2495" s="26"/>
      <c r="C2495" s="29"/>
      <c r="D2495" s="29"/>
      <c r="E2495" s="29"/>
      <c r="F2495" s="29"/>
      <c r="G2495" s="29"/>
    </row>
    <row r="2496" spans="1:7" x14ac:dyDescent="0.3">
      <c r="A2496" s="26"/>
      <c r="B2496" s="26"/>
      <c r="C2496" s="29"/>
      <c r="D2496" s="29"/>
      <c r="E2496" s="29"/>
      <c r="F2496" s="29"/>
      <c r="G2496" s="29"/>
    </row>
    <row r="2497" spans="1:7" x14ac:dyDescent="0.3">
      <c r="A2497" s="26"/>
      <c r="B2497" s="26"/>
      <c r="C2497" s="29"/>
      <c r="D2497" s="29"/>
      <c r="E2497" s="29"/>
      <c r="F2497" s="29"/>
      <c r="G2497" s="29"/>
    </row>
    <row r="2498" spans="1:7" x14ac:dyDescent="0.3">
      <c r="A2498" s="26"/>
      <c r="B2498" s="26"/>
      <c r="C2498" s="29"/>
      <c r="D2498" s="29"/>
      <c r="E2498" s="29"/>
      <c r="F2498" s="29"/>
      <c r="G2498" s="29"/>
    </row>
    <row r="2499" spans="1:7" x14ac:dyDescent="0.3">
      <c r="A2499" s="26"/>
      <c r="B2499" s="26"/>
      <c r="C2499" s="29"/>
      <c r="D2499" s="29"/>
      <c r="E2499" s="29"/>
      <c r="F2499" s="29"/>
      <c r="G2499" s="29"/>
    </row>
    <row r="2500" spans="1:7" x14ac:dyDescent="0.3">
      <c r="A2500" s="26"/>
      <c r="B2500" s="26"/>
      <c r="C2500" s="29"/>
      <c r="D2500" s="29"/>
      <c r="E2500" s="29"/>
      <c r="F2500" s="29"/>
      <c r="G2500" s="29"/>
    </row>
    <row r="2501" spans="1:7" x14ac:dyDescent="0.3">
      <c r="A2501" s="26"/>
      <c r="B2501" s="26"/>
      <c r="C2501" s="29"/>
      <c r="D2501" s="29"/>
      <c r="E2501" s="29"/>
      <c r="F2501" s="29"/>
      <c r="G2501" s="29"/>
    </row>
    <row r="2502" spans="1:7" x14ac:dyDescent="0.3">
      <c r="A2502" s="26"/>
      <c r="B2502" s="26"/>
      <c r="C2502" s="29"/>
      <c r="D2502" s="29"/>
      <c r="E2502" s="29"/>
      <c r="F2502" s="29"/>
      <c r="G2502" s="29"/>
    </row>
    <row r="2503" spans="1:7" x14ac:dyDescent="0.3">
      <c r="A2503" s="26"/>
      <c r="B2503" s="26"/>
      <c r="C2503" s="29"/>
      <c r="D2503" s="29"/>
      <c r="E2503" s="29"/>
      <c r="F2503" s="29"/>
      <c r="G2503" s="29"/>
    </row>
    <row r="2504" spans="1:7" x14ac:dyDescent="0.3">
      <c r="A2504" s="26"/>
      <c r="B2504" s="26"/>
      <c r="C2504" s="29"/>
      <c r="D2504" s="29"/>
      <c r="E2504" s="29"/>
      <c r="F2504" s="29"/>
      <c r="G2504" s="29"/>
    </row>
    <row r="2505" spans="1:7" x14ac:dyDescent="0.3">
      <c r="A2505" s="26"/>
      <c r="B2505" s="26"/>
      <c r="C2505" s="29"/>
      <c r="D2505" s="29"/>
      <c r="E2505" s="29"/>
      <c r="F2505" s="29"/>
      <c r="G2505" s="29"/>
    </row>
    <row r="2506" spans="1:7" x14ac:dyDescent="0.3">
      <c r="A2506" s="26"/>
      <c r="B2506" s="26"/>
      <c r="C2506" s="29"/>
      <c r="D2506" s="29"/>
      <c r="E2506" s="29"/>
      <c r="F2506" s="29"/>
      <c r="G2506" s="29"/>
    </row>
    <row r="2507" spans="1:7" x14ac:dyDescent="0.3">
      <c r="A2507" s="26"/>
      <c r="B2507" s="26"/>
      <c r="C2507" s="29"/>
      <c r="D2507" s="29"/>
      <c r="E2507" s="29"/>
      <c r="F2507" s="29"/>
      <c r="G2507" s="29"/>
    </row>
    <row r="2508" spans="1:7" x14ac:dyDescent="0.3">
      <c r="A2508" s="26"/>
      <c r="B2508" s="26"/>
      <c r="C2508" s="29"/>
      <c r="D2508" s="29"/>
      <c r="E2508" s="29"/>
      <c r="F2508" s="29"/>
      <c r="G2508" s="29"/>
    </row>
    <row r="2509" spans="1:7" x14ac:dyDescent="0.3">
      <c r="A2509" s="26"/>
      <c r="B2509" s="26"/>
      <c r="C2509" s="29"/>
      <c r="D2509" s="29"/>
      <c r="E2509" s="29"/>
      <c r="F2509" s="29"/>
      <c r="G2509" s="29"/>
    </row>
    <row r="2510" spans="1:7" x14ac:dyDescent="0.3">
      <c r="A2510" s="26"/>
      <c r="B2510" s="26"/>
      <c r="C2510" s="29"/>
      <c r="D2510" s="29"/>
      <c r="E2510" s="29"/>
      <c r="F2510" s="29"/>
      <c r="G2510" s="29"/>
    </row>
    <row r="2511" spans="1:7" x14ac:dyDescent="0.3">
      <c r="A2511" s="26"/>
      <c r="B2511" s="26"/>
      <c r="C2511" s="29"/>
      <c r="D2511" s="29"/>
      <c r="E2511" s="29"/>
      <c r="F2511" s="29"/>
      <c r="G2511" s="29"/>
    </row>
    <row r="2512" spans="1:7" x14ac:dyDescent="0.3">
      <c r="A2512" s="26"/>
      <c r="B2512" s="26"/>
      <c r="C2512" s="29"/>
      <c r="D2512" s="29"/>
      <c r="E2512" s="29"/>
      <c r="F2512" s="29"/>
      <c r="G2512" s="29"/>
    </row>
    <row r="2513" spans="1:7" x14ac:dyDescent="0.3">
      <c r="A2513" s="26"/>
      <c r="B2513" s="26"/>
      <c r="C2513" s="29"/>
      <c r="D2513" s="29"/>
      <c r="E2513" s="29"/>
      <c r="F2513" s="29"/>
      <c r="G2513" s="29"/>
    </row>
    <row r="2514" spans="1:7" x14ac:dyDescent="0.3">
      <c r="A2514" s="26"/>
      <c r="B2514" s="26"/>
      <c r="C2514" s="29"/>
      <c r="D2514" s="29"/>
      <c r="E2514" s="29"/>
      <c r="F2514" s="29"/>
      <c r="G2514" s="29"/>
    </row>
    <row r="2515" spans="1:7" x14ac:dyDescent="0.3">
      <c r="A2515" s="26"/>
      <c r="B2515" s="26"/>
      <c r="C2515" s="29"/>
      <c r="D2515" s="29"/>
      <c r="E2515" s="29"/>
      <c r="F2515" s="29"/>
      <c r="G2515" s="29"/>
    </row>
    <row r="2516" spans="1:7" x14ac:dyDescent="0.3">
      <c r="A2516" s="26"/>
      <c r="B2516" s="26"/>
      <c r="C2516" s="29"/>
      <c r="D2516" s="29"/>
      <c r="E2516" s="29"/>
      <c r="F2516" s="29"/>
      <c r="G2516" s="29"/>
    </row>
    <row r="2517" spans="1:7" x14ac:dyDescent="0.3">
      <c r="A2517" s="26"/>
      <c r="B2517" s="26"/>
      <c r="C2517" s="29"/>
      <c r="D2517" s="29"/>
      <c r="E2517" s="29"/>
      <c r="F2517" s="29"/>
      <c r="G2517" s="29"/>
    </row>
    <row r="2518" spans="1:7" x14ac:dyDescent="0.3">
      <c r="A2518" s="26"/>
      <c r="B2518" s="26"/>
      <c r="C2518" s="29"/>
      <c r="D2518" s="29"/>
      <c r="E2518" s="29"/>
      <c r="F2518" s="29"/>
      <c r="G2518" s="29"/>
    </row>
    <row r="2519" spans="1:7" x14ac:dyDescent="0.3">
      <c r="A2519" s="26"/>
      <c r="B2519" s="26"/>
      <c r="C2519" s="29"/>
      <c r="D2519" s="29"/>
      <c r="E2519" s="29"/>
      <c r="F2519" s="29"/>
      <c r="G2519" s="29"/>
    </row>
    <row r="2520" spans="1:7" x14ac:dyDescent="0.3">
      <c r="A2520" s="26"/>
      <c r="B2520" s="26"/>
      <c r="C2520" s="29"/>
      <c r="D2520" s="29"/>
      <c r="E2520" s="29"/>
      <c r="F2520" s="29"/>
      <c r="G2520" s="29"/>
    </row>
    <row r="2521" spans="1:7" x14ac:dyDescent="0.3">
      <c r="A2521" s="26"/>
      <c r="B2521" s="26"/>
      <c r="C2521" s="29"/>
      <c r="D2521" s="29"/>
      <c r="E2521" s="29"/>
      <c r="F2521" s="29"/>
      <c r="G2521" s="29"/>
    </row>
    <row r="2522" spans="1:7" x14ac:dyDescent="0.3">
      <c r="A2522" s="26"/>
      <c r="B2522" s="26"/>
      <c r="C2522" s="29"/>
      <c r="D2522" s="29"/>
      <c r="E2522" s="29"/>
      <c r="F2522" s="29"/>
      <c r="G2522" s="29"/>
    </row>
    <row r="2523" spans="1:7" x14ac:dyDescent="0.3">
      <c r="A2523" s="26"/>
      <c r="B2523" s="26"/>
      <c r="C2523" s="29"/>
      <c r="D2523" s="29"/>
      <c r="E2523" s="29"/>
      <c r="F2523" s="29"/>
      <c r="G2523" s="29"/>
    </row>
    <row r="2524" spans="1:7" x14ac:dyDescent="0.3">
      <c r="A2524" s="26"/>
      <c r="B2524" s="26"/>
      <c r="C2524" s="29"/>
      <c r="D2524" s="29"/>
      <c r="E2524" s="29"/>
      <c r="F2524" s="29"/>
      <c r="G2524" s="29"/>
    </row>
    <row r="2525" spans="1:7" x14ac:dyDescent="0.3">
      <c r="A2525" s="26"/>
      <c r="B2525" s="26"/>
      <c r="C2525" s="29"/>
      <c r="D2525" s="29"/>
      <c r="E2525" s="29"/>
      <c r="F2525" s="29"/>
      <c r="G2525" s="29"/>
    </row>
    <row r="2526" spans="1:7" x14ac:dyDescent="0.3">
      <c r="A2526" s="26"/>
      <c r="B2526" s="26"/>
      <c r="C2526" s="29"/>
      <c r="D2526" s="29"/>
      <c r="E2526" s="29"/>
      <c r="F2526" s="29"/>
      <c r="G2526" s="29"/>
    </row>
    <row r="2527" spans="1:7" x14ac:dyDescent="0.3">
      <c r="A2527" s="26"/>
      <c r="B2527" s="26"/>
      <c r="C2527" s="29"/>
      <c r="D2527" s="29"/>
      <c r="E2527" s="29"/>
      <c r="F2527" s="29"/>
      <c r="G2527" s="29"/>
    </row>
    <row r="2528" spans="1:7" x14ac:dyDescent="0.3">
      <c r="A2528" s="26"/>
      <c r="B2528" s="26"/>
      <c r="C2528" s="29"/>
      <c r="D2528" s="29"/>
      <c r="E2528" s="29"/>
      <c r="F2528" s="29"/>
      <c r="G2528" s="29"/>
    </row>
    <row r="2529" spans="1:7" x14ac:dyDescent="0.3">
      <c r="A2529" s="26"/>
      <c r="B2529" s="26"/>
      <c r="C2529" s="29"/>
      <c r="D2529" s="29"/>
      <c r="E2529" s="29"/>
      <c r="F2529" s="29"/>
      <c r="G2529" s="29"/>
    </row>
    <row r="2530" spans="1:7" x14ac:dyDescent="0.3">
      <c r="A2530" s="26"/>
      <c r="B2530" s="26"/>
      <c r="C2530" s="29"/>
      <c r="D2530" s="29"/>
      <c r="E2530" s="29"/>
      <c r="F2530" s="29"/>
      <c r="G2530" s="29"/>
    </row>
    <row r="2531" spans="1:7" x14ac:dyDescent="0.3">
      <c r="A2531" s="26"/>
      <c r="B2531" s="26"/>
      <c r="C2531" s="29"/>
      <c r="D2531" s="29"/>
      <c r="E2531" s="29"/>
      <c r="F2531" s="29"/>
      <c r="G2531" s="29"/>
    </row>
    <row r="2532" spans="1:7" x14ac:dyDescent="0.3">
      <c r="A2532" s="26"/>
      <c r="B2532" s="26"/>
      <c r="C2532" s="29"/>
      <c r="D2532" s="29"/>
      <c r="E2532" s="29"/>
      <c r="F2532" s="29"/>
      <c r="G2532" s="29"/>
    </row>
    <row r="2533" spans="1:7" x14ac:dyDescent="0.3">
      <c r="A2533" s="26"/>
      <c r="B2533" s="26"/>
      <c r="C2533" s="29"/>
      <c r="D2533" s="29"/>
      <c r="E2533" s="29"/>
      <c r="F2533" s="29"/>
      <c r="G2533" s="29"/>
    </row>
    <row r="2534" spans="1:7" x14ac:dyDescent="0.3">
      <c r="A2534" s="26"/>
      <c r="B2534" s="26"/>
      <c r="C2534" s="29"/>
      <c r="D2534" s="29"/>
      <c r="E2534" s="29"/>
      <c r="F2534" s="29"/>
      <c r="G2534" s="29"/>
    </row>
    <row r="2535" spans="1:7" x14ac:dyDescent="0.3">
      <c r="A2535" s="26"/>
      <c r="B2535" s="26"/>
      <c r="C2535" s="29"/>
      <c r="D2535" s="29"/>
      <c r="E2535" s="29"/>
      <c r="F2535" s="29"/>
      <c r="G2535" s="29"/>
    </row>
    <row r="2536" spans="1:7" x14ac:dyDescent="0.3">
      <c r="A2536" s="26"/>
      <c r="B2536" s="26"/>
      <c r="C2536" s="29"/>
      <c r="D2536" s="29"/>
      <c r="E2536" s="29"/>
      <c r="F2536" s="29"/>
      <c r="G2536" s="29"/>
    </row>
    <row r="2537" spans="1:7" x14ac:dyDescent="0.3">
      <c r="A2537" s="26"/>
      <c r="B2537" s="26"/>
      <c r="C2537" s="29"/>
      <c r="D2537" s="29"/>
      <c r="E2537" s="29"/>
      <c r="F2537" s="29"/>
      <c r="G2537" s="29"/>
    </row>
    <row r="2538" spans="1:7" x14ac:dyDescent="0.3">
      <c r="A2538" s="26"/>
      <c r="B2538" s="26"/>
      <c r="C2538" s="29"/>
      <c r="D2538" s="29"/>
      <c r="E2538" s="29"/>
      <c r="F2538" s="29"/>
      <c r="G2538" s="29"/>
    </row>
    <row r="2539" spans="1:7" x14ac:dyDescent="0.3">
      <c r="A2539" s="26"/>
      <c r="B2539" s="26"/>
      <c r="C2539" s="29"/>
      <c r="D2539" s="29"/>
      <c r="E2539" s="29"/>
      <c r="F2539" s="29"/>
      <c r="G2539" s="29"/>
    </row>
    <row r="2540" spans="1:7" x14ac:dyDescent="0.3">
      <c r="A2540" s="26"/>
      <c r="B2540" s="26"/>
      <c r="C2540" s="29"/>
      <c r="D2540" s="29"/>
      <c r="E2540" s="29"/>
      <c r="F2540" s="29"/>
      <c r="G2540" s="29"/>
    </row>
    <row r="2541" spans="1:7" x14ac:dyDescent="0.3">
      <c r="A2541" s="26"/>
      <c r="B2541" s="26"/>
      <c r="C2541" s="29"/>
      <c r="D2541" s="29"/>
      <c r="E2541" s="29"/>
      <c r="F2541" s="29"/>
      <c r="G2541" s="29"/>
    </row>
    <row r="2542" spans="1:7" x14ac:dyDescent="0.3">
      <c r="A2542" s="26"/>
      <c r="B2542" s="26"/>
      <c r="C2542" s="29"/>
      <c r="D2542" s="29"/>
      <c r="E2542" s="29"/>
      <c r="F2542" s="29"/>
      <c r="G2542" s="29"/>
    </row>
    <row r="2543" spans="1:7" x14ac:dyDescent="0.3">
      <c r="A2543" s="26"/>
      <c r="B2543" s="26"/>
      <c r="C2543" s="29"/>
      <c r="D2543" s="29"/>
      <c r="E2543" s="29"/>
      <c r="F2543" s="29"/>
      <c r="G2543" s="29"/>
    </row>
    <row r="2544" spans="1:7" x14ac:dyDescent="0.3">
      <c r="A2544" s="26"/>
      <c r="B2544" s="26"/>
      <c r="C2544" s="29"/>
      <c r="D2544" s="29"/>
      <c r="E2544" s="29"/>
      <c r="F2544" s="29"/>
      <c r="G2544" s="29"/>
    </row>
    <row r="2545" spans="1:7" x14ac:dyDescent="0.3">
      <c r="A2545" s="26"/>
      <c r="B2545" s="26"/>
      <c r="C2545" s="29"/>
      <c r="D2545" s="29"/>
      <c r="E2545" s="29"/>
      <c r="F2545" s="29"/>
      <c r="G2545" s="29"/>
    </row>
    <row r="2546" spans="1:7" x14ac:dyDescent="0.3">
      <c r="A2546" s="26"/>
      <c r="B2546" s="26"/>
      <c r="C2546" s="29"/>
      <c r="D2546" s="29"/>
      <c r="E2546" s="29"/>
      <c r="F2546" s="29"/>
      <c r="G2546" s="29"/>
    </row>
    <row r="2547" spans="1:7" x14ac:dyDescent="0.3">
      <c r="A2547" s="26"/>
      <c r="B2547" s="26"/>
      <c r="C2547" s="29"/>
      <c r="D2547" s="29"/>
      <c r="E2547" s="29"/>
      <c r="F2547" s="29"/>
      <c r="G2547" s="29"/>
    </row>
    <row r="2548" spans="1:7" x14ac:dyDescent="0.3">
      <c r="A2548" s="26"/>
      <c r="B2548" s="26"/>
      <c r="C2548" s="29"/>
      <c r="D2548" s="29"/>
      <c r="E2548" s="29"/>
      <c r="F2548" s="29"/>
      <c r="G2548" s="29"/>
    </row>
    <row r="2549" spans="1:7" x14ac:dyDescent="0.3">
      <c r="A2549" s="26"/>
      <c r="B2549" s="26"/>
      <c r="C2549" s="29"/>
      <c r="D2549" s="29"/>
      <c r="E2549" s="29"/>
      <c r="F2549" s="29"/>
      <c r="G2549" s="29"/>
    </row>
    <row r="2550" spans="1:7" x14ac:dyDescent="0.3">
      <c r="A2550" s="26"/>
      <c r="B2550" s="26"/>
      <c r="C2550" s="29"/>
      <c r="D2550" s="29"/>
      <c r="E2550" s="29"/>
      <c r="F2550" s="29"/>
      <c r="G2550" s="29"/>
    </row>
    <row r="2551" spans="1:7" x14ac:dyDescent="0.3">
      <c r="A2551" s="26"/>
      <c r="B2551" s="26"/>
      <c r="C2551" s="29"/>
      <c r="D2551" s="29"/>
      <c r="E2551" s="29"/>
      <c r="F2551" s="29"/>
      <c r="G2551" s="29"/>
    </row>
    <row r="2552" spans="1:7" x14ac:dyDescent="0.3">
      <c r="A2552" s="26"/>
      <c r="B2552" s="26"/>
      <c r="C2552" s="29"/>
      <c r="D2552" s="29"/>
      <c r="E2552" s="29"/>
      <c r="F2552" s="29"/>
      <c r="G2552" s="29"/>
    </row>
    <row r="2553" spans="1:7" x14ac:dyDescent="0.3">
      <c r="A2553" s="26"/>
      <c r="B2553" s="26"/>
      <c r="C2553" s="29"/>
      <c r="D2553" s="29"/>
      <c r="E2553" s="29"/>
      <c r="F2553" s="29"/>
      <c r="G2553" s="29"/>
    </row>
    <row r="2554" spans="1:7" x14ac:dyDescent="0.3">
      <c r="A2554" s="26"/>
      <c r="B2554" s="26"/>
      <c r="C2554" s="29"/>
      <c r="D2554" s="29"/>
      <c r="E2554" s="29"/>
      <c r="F2554" s="29"/>
      <c r="G2554" s="29"/>
    </row>
    <row r="2555" spans="1:7" x14ac:dyDescent="0.3">
      <c r="A2555" s="26"/>
      <c r="B2555" s="26"/>
      <c r="C2555" s="29"/>
      <c r="D2555" s="29"/>
      <c r="E2555" s="29"/>
      <c r="F2555" s="29"/>
      <c r="G2555" s="29"/>
    </row>
    <row r="2556" spans="1:7" x14ac:dyDescent="0.3">
      <c r="A2556" s="26"/>
      <c r="B2556" s="26"/>
      <c r="C2556" s="29"/>
      <c r="D2556" s="29"/>
      <c r="E2556" s="29"/>
      <c r="F2556" s="29"/>
      <c r="G2556" s="29"/>
    </row>
    <row r="2557" spans="1:7" x14ac:dyDescent="0.3">
      <c r="A2557" s="26"/>
      <c r="B2557" s="26"/>
      <c r="C2557" s="29"/>
      <c r="D2557" s="29"/>
      <c r="E2557" s="29"/>
      <c r="F2557" s="29"/>
      <c r="G2557" s="29"/>
    </row>
    <row r="2558" spans="1:7" x14ac:dyDescent="0.3">
      <c r="A2558" s="26"/>
      <c r="B2558" s="26"/>
      <c r="C2558" s="29"/>
      <c r="D2558" s="29"/>
      <c r="E2558" s="29"/>
      <c r="F2558" s="29"/>
      <c r="G2558" s="29"/>
    </row>
    <row r="2559" spans="1:7" x14ac:dyDescent="0.3">
      <c r="A2559" s="26"/>
      <c r="B2559" s="26"/>
      <c r="C2559" s="29"/>
      <c r="D2559" s="29"/>
      <c r="E2559" s="29"/>
      <c r="F2559" s="29"/>
      <c r="G2559" s="29"/>
    </row>
    <row r="2560" spans="1:7" x14ac:dyDescent="0.3">
      <c r="A2560" s="26"/>
      <c r="B2560" s="26"/>
      <c r="C2560" s="29"/>
      <c r="D2560" s="29"/>
      <c r="E2560" s="29"/>
      <c r="F2560" s="29"/>
      <c r="G2560" s="29"/>
    </row>
    <row r="2561" spans="1:7" x14ac:dyDescent="0.3">
      <c r="A2561" s="26"/>
      <c r="B2561" s="26"/>
      <c r="C2561" s="29"/>
      <c r="D2561" s="29"/>
      <c r="E2561" s="29"/>
      <c r="F2561" s="29"/>
      <c r="G2561" s="29"/>
    </row>
    <row r="2562" spans="1:7" x14ac:dyDescent="0.3">
      <c r="A2562" s="26"/>
      <c r="B2562" s="26"/>
      <c r="C2562" s="29"/>
      <c r="D2562" s="29"/>
      <c r="E2562" s="29"/>
      <c r="F2562" s="29"/>
      <c r="G2562" s="29"/>
    </row>
    <row r="2563" spans="1:7" x14ac:dyDescent="0.3">
      <c r="A2563" s="26"/>
      <c r="B2563" s="26"/>
      <c r="C2563" s="29"/>
      <c r="D2563" s="29"/>
      <c r="E2563" s="29"/>
      <c r="F2563" s="29"/>
      <c r="G2563" s="29"/>
    </row>
    <row r="2564" spans="1:7" x14ac:dyDescent="0.3">
      <c r="A2564" s="26"/>
      <c r="B2564" s="26"/>
      <c r="C2564" s="29"/>
      <c r="D2564" s="29"/>
      <c r="E2564" s="29"/>
      <c r="F2564" s="29"/>
      <c r="G2564" s="29"/>
    </row>
    <row r="2565" spans="1:7" x14ac:dyDescent="0.3">
      <c r="A2565" s="26"/>
      <c r="B2565" s="26"/>
      <c r="C2565" s="29"/>
      <c r="D2565" s="29"/>
      <c r="E2565" s="29"/>
      <c r="F2565" s="29"/>
      <c r="G2565" s="29"/>
    </row>
    <row r="2566" spans="1:7" x14ac:dyDescent="0.3">
      <c r="A2566" s="26"/>
      <c r="B2566" s="26"/>
      <c r="C2566" s="29"/>
      <c r="D2566" s="29"/>
      <c r="E2566" s="29"/>
      <c r="F2566" s="29"/>
      <c r="G2566" s="29"/>
    </row>
    <row r="2567" spans="1:7" x14ac:dyDescent="0.3">
      <c r="A2567" s="26"/>
      <c r="B2567" s="26"/>
      <c r="C2567" s="29"/>
      <c r="D2567" s="29"/>
      <c r="E2567" s="29"/>
      <c r="F2567" s="29"/>
      <c r="G2567" s="29"/>
    </row>
    <row r="2568" spans="1:7" x14ac:dyDescent="0.3">
      <c r="A2568" s="26"/>
      <c r="B2568" s="26"/>
      <c r="C2568" s="29"/>
      <c r="D2568" s="29"/>
      <c r="E2568" s="29"/>
      <c r="F2568" s="29"/>
      <c r="G2568" s="29"/>
    </row>
    <row r="2569" spans="1:7" x14ac:dyDescent="0.3">
      <c r="A2569" s="26"/>
      <c r="B2569" s="26"/>
      <c r="C2569" s="29"/>
      <c r="D2569" s="29"/>
      <c r="E2569" s="29"/>
      <c r="F2569" s="29"/>
      <c r="G2569" s="29"/>
    </row>
    <row r="2570" spans="1:7" x14ac:dyDescent="0.3">
      <c r="A2570" s="26"/>
      <c r="B2570" s="26"/>
      <c r="C2570" s="29"/>
      <c r="D2570" s="29"/>
      <c r="E2570" s="29"/>
      <c r="F2570" s="29"/>
      <c r="G2570" s="29"/>
    </row>
    <row r="2571" spans="1:7" x14ac:dyDescent="0.3">
      <c r="A2571" s="26"/>
      <c r="B2571" s="26"/>
      <c r="C2571" s="29"/>
      <c r="D2571" s="29"/>
      <c r="E2571" s="29"/>
      <c r="F2571" s="29"/>
      <c r="G2571" s="29"/>
    </row>
    <row r="2572" spans="1:7" x14ac:dyDescent="0.3">
      <c r="A2572" s="26"/>
      <c r="B2572" s="26"/>
      <c r="C2572" s="29"/>
      <c r="D2572" s="29"/>
      <c r="E2572" s="29"/>
      <c r="F2572" s="29"/>
      <c r="G2572" s="29"/>
    </row>
    <row r="2573" spans="1:7" x14ac:dyDescent="0.3">
      <c r="A2573" s="26"/>
      <c r="B2573" s="26"/>
      <c r="C2573" s="29"/>
      <c r="D2573" s="29"/>
      <c r="E2573" s="29"/>
      <c r="F2573" s="29"/>
      <c r="G2573" s="29"/>
    </row>
    <row r="2574" spans="1:7" x14ac:dyDescent="0.3">
      <c r="A2574" s="26"/>
      <c r="B2574" s="26"/>
      <c r="C2574" s="29"/>
      <c r="D2574" s="29"/>
      <c r="E2574" s="29"/>
      <c r="F2574" s="29"/>
      <c r="G2574" s="29"/>
    </row>
    <row r="2575" spans="1:7" x14ac:dyDescent="0.3">
      <c r="A2575" s="26"/>
      <c r="B2575" s="26"/>
      <c r="C2575" s="29"/>
      <c r="D2575" s="29"/>
      <c r="E2575" s="29"/>
      <c r="F2575" s="29"/>
      <c r="G2575" s="29"/>
    </row>
    <row r="2576" spans="1:7" x14ac:dyDescent="0.3">
      <c r="A2576" s="26"/>
      <c r="B2576" s="26"/>
      <c r="C2576" s="29"/>
      <c r="D2576" s="29"/>
      <c r="E2576" s="29"/>
      <c r="F2576" s="29"/>
      <c r="G2576" s="29"/>
    </row>
    <row r="2577" spans="1:7" x14ac:dyDescent="0.3">
      <c r="A2577" s="26"/>
      <c r="B2577" s="26"/>
      <c r="C2577" s="29"/>
      <c r="D2577" s="29"/>
      <c r="E2577" s="29"/>
      <c r="F2577" s="29"/>
      <c r="G2577" s="29"/>
    </row>
    <row r="2578" spans="1:7" x14ac:dyDescent="0.3">
      <c r="A2578" s="26"/>
      <c r="B2578" s="26"/>
      <c r="C2578" s="29"/>
      <c r="D2578" s="29"/>
      <c r="E2578" s="29"/>
      <c r="F2578" s="29"/>
      <c r="G2578" s="29"/>
    </row>
    <row r="2579" spans="1:7" x14ac:dyDescent="0.3">
      <c r="A2579" s="26"/>
      <c r="B2579" s="26"/>
      <c r="C2579" s="29"/>
      <c r="D2579" s="29"/>
      <c r="E2579" s="29"/>
      <c r="F2579" s="29"/>
      <c r="G2579" s="29"/>
    </row>
    <row r="2580" spans="1:7" x14ac:dyDescent="0.3">
      <c r="A2580" s="26"/>
      <c r="B2580" s="26"/>
      <c r="C2580" s="29"/>
      <c r="D2580" s="29"/>
      <c r="E2580" s="29"/>
      <c r="F2580" s="29"/>
      <c r="G2580" s="29"/>
    </row>
    <row r="2581" spans="1:7" x14ac:dyDescent="0.3">
      <c r="A2581" s="26"/>
      <c r="B2581" s="26"/>
      <c r="C2581" s="29"/>
      <c r="D2581" s="29"/>
      <c r="E2581" s="29"/>
      <c r="F2581" s="29"/>
      <c r="G2581" s="29"/>
    </row>
    <row r="2582" spans="1:7" x14ac:dyDescent="0.3">
      <c r="A2582" s="26"/>
      <c r="B2582" s="26"/>
      <c r="C2582" s="29"/>
      <c r="D2582" s="29"/>
      <c r="E2582" s="29"/>
      <c r="F2582" s="29"/>
      <c r="G2582" s="29"/>
    </row>
    <row r="2583" spans="1:7" x14ac:dyDescent="0.3">
      <c r="A2583" s="26"/>
      <c r="B2583" s="26"/>
      <c r="C2583" s="29"/>
      <c r="D2583" s="29"/>
      <c r="E2583" s="29"/>
      <c r="F2583" s="29"/>
      <c r="G2583" s="29"/>
    </row>
    <row r="2584" spans="1:7" x14ac:dyDescent="0.3">
      <c r="A2584" s="26"/>
      <c r="B2584" s="26"/>
      <c r="C2584" s="29"/>
      <c r="D2584" s="29"/>
      <c r="E2584" s="29"/>
      <c r="F2584" s="29"/>
      <c r="G2584" s="29"/>
    </row>
    <row r="2585" spans="1:7" x14ac:dyDescent="0.3">
      <c r="A2585" s="26"/>
      <c r="B2585" s="26"/>
      <c r="C2585" s="29"/>
      <c r="D2585" s="29"/>
      <c r="E2585" s="29"/>
      <c r="F2585" s="29"/>
      <c r="G2585" s="29"/>
    </row>
    <row r="2586" spans="1:7" x14ac:dyDescent="0.3">
      <c r="A2586" s="26"/>
      <c r="B2586" s="26"/>
      <c r="C2586" s="29"/>
      <c r="D2586" s="29"/>
      <c r="E2586" s="29"/>
      <c r="F2586" s="29"/>
      <c r="G2586" s="29"/>
    </row>
    <row r="2587" spans="1:7" x14ac:dyDescent="0.3">
      <c r="A2587" s="26"/>
      <c r="B2587" s="26"/>
      <c r="C2587" s="29"/>
      <c r="D2587" s="29"/>
      <c r="E2587" s="29"/>
      <c r="F2587" s="29"/>
      <c r="G2587" s="29"/>
    </row>
    <row r="2588" spans="1:7" x14ac:dyDescent="0.3">
      <c r="A2588" s="26"/>
      <c r="B2588" s="26"/>
      <c r="C2588" s="29"/>
      <c r="D2588" s="29"/>
      <c r="E2588" s="29"/>
      <c r="F2588" s="29"/>
      <c r="G2588" s="29"/>
    </row>
    <row r="2589" spans="1:7" x14ac:dyDescent="0.3">
      <c r="A2589" s="26"/>
      <c r="B2589" s="26"/>
      <c r="C2589" s="29"/>
      <c r="D2589" s="29"/>
      <c r="E2589" s="29"/>
      <c r="F2589" s="29"/>
      <c r="G2589" s="29"/>
    </row>
    <row r="2590" spans="1:7" x14ac:dyDescent="0.3">
      <c r="A2590" s="26"/>
      <c r="B2590" s="26"/>
      <c r="C2590" s="29"/>
      <c r="D2590" s="29"/>
      <c r="E2590" s="29"/>
      <c r="F2590" s="29"/>
      <c r="G2590" s="29"/>
    </row>
    <row r="2591" spans="1:7" x14ac:dyDescent="0.3">
      <c r="A2591" s="26"/>
      <c r="B2591" s="26"/>
      <c r="C2591" s="29"/>
      <c r="D2591" s="29"/>
      <c r="E2591" s="29"/>
      <c r="F2591" s="29"/>
      <c r="G2591" s="29"/>
    </row>
    <row r="2592" spans="1:7" x14ac:dyDescent="0.3">
      <c r="A2592" s="26"/>
      <c r="B2592" s="26"/>
      <c r="C2592" s="29"/>
      <c r="D2592" s="29"/>
      <c r="E2592" s="29"/>
      <c r="F2592" s="29"/>
      <c r="G2592" s="29"/>
    </row>
    <row r="2593" spans="1:7" x14ac:dyDescent="0.3">
      <c r="A2593" s="26"/>
      <c r="B2593" s="26"/>
      <c r="C2593" s="29"/>
      <c r="D2593" s="29"/>
      <c r="E2593" s="29"/>
      <c r="F2593" s="29"/>
      <c r="G2593" s="29"/>
    </row>
    <row r="2594" spans="1:7" x14ac:dyDescent="0.3">
      <c r="A2594" s="26"/>
      <c r="B2594" s="26"/>
      <c r="C2594" s="29"/>
      <c r="D2594" s="29"/>
      <c r="E2594" s="29"/>
      <c r="F2594" s="29"/>
      <c r="G2594" s="29"/>
    </row>
    <row r="2595" spans="1:7" x14ac:dyDescent="0.3">
      <c r="A2595" s="26"/>
      <c r="B2595" s="26"/>
      <c r="C2595" s="29"/>
      <c r="D2595" s="29"/>
      <c r="E2595" s="29"/>
      <c r="F2595" s="29"/>
      <c r="G2595" s="29"/>
    </row>
    <row r="2596" spans="1:7" x14ac:dyDescent="0.3">
      <c r="A2596" s="26"/>
      <c r="B2596" s="26"/>
      <c r="C2596" s="29"/>
      <c r="D2596" s="29"/>
      <c r="E2596" s="29"/>
      <c r="F2596" s="29"/>
      <c r="G2596" s="29"/>
    </row>
    <row r="2597" spans="1:7" x14ac:dyDescent="0.3">
      <c r="A2597" s="26"/>
      <c r="B2597" s="26"/>
      <c r="C2597" s="29"/>
      <c r="D2597" s="29"/>
      <c r="E2597" s="29"/>
      <c r="F2597" s="29"/>
      <c r="G2597" s="29"/>
    </row>
    <row r="2598" spans="1:7" x14ac:dyDescent="0.3">
      <c r="A2598" s="26"/>
      <c r="B2598" s="26"/>
      <c r="C2598" s="29"/>
      <c r="D2598" s="29"/>
      <c r="E2598" s="29"/>
      <c r="F2598" s="29"/>
      <c r="G2598" s="29"/>
    </row>
    <row r="2599" spans="1:7" x14ac:dyDescent="0.3">
      <c r="A2599" s="26"/>
      <c r="B2599" s="26"/>
      <c r="C2599" s="29"/>
      <c r="D2599" s="29"/>
      <c r="E2599" s="29"/>
      <c r="F2599" s="29"/>
      <c r="G2599" s="29"/>
    </row>
    <row r="2600" spans="1:7" x14ac:dyDescent="0.3">
      <c r="A2600" s="26"/>
      <c r="B2600" s="26"/>
      <c r="C2600" s="29"/>
      <c r="D2600" s="29"/>
      <c r="E2600" s="29"/>
      <c r="F2600" s="29"/>
      <c r="G2600" s="29"/>
    </row>
    <row r="2601" spans="1:7" x14ac:dyDescent="0.3">
      <c r="A2601" s="26"/>
      <c r="B2601" s="26"/>
      <c r="C2601" s="29"/>
      <c r="D2601" s="29"/>
      <c r="E2601" s="29"/>
      <c r="F2601" s="29"/>
      <c r="G2601" s="29"/>
    </row>
    <row r="2602" spans="1:7" x14ac:dyDescent="0.3">
      <c r="A2602" s="26"/>
      <c r="B2602" s="26"/>
      <c r="C2602" s="29"/>
      <c r="D2602" s="29"/>
      <c r="E2602" s="29"/>
      <c r="F2602" s="29"/>
      <c r="G2602" s="29"/>
    </row>
    <row r="2603" spans="1:7" x14ac:dyDescent="0.3">
      <c r="A2603" s="26"/>
      <c r="B2603" s="26"/>
      <c r="C2603" s="29"/>
      <c r="D2603" s="29"/>
      <c r="E2603" s="29"/>
      <c r="F2603" s="29"/>
      <c r="G2603" s="29"/>
    </row>
    <row r="2604" spans="1:7" x14ac:dyDescent="0.3">
      <c r="A2604" s="26"/>
      <c r="B2604" s="26"/>
      <c r="C2604" s="29"/>
      <c r="D2604" s="29"/>
      <c r="E2604" s="29"/>
      <c r="F2604" s="29"/>
      <c r="G2604" s="29"/>
    </row>
    <row r="2605" spans="1:7" x14ac:dyDescent="0.3">
      <c r="A2605" s="26"/>
      <c r="B2605" s="26"/>
      <c r="C2605" s="29"/>
      <c r="D2605" s="29"/>
      <c r="E2605" s="29"/>
      <c r="F2605" s="29"/>
      <c r="G2605" s="29"/>
    </row>
    <row r="2606" spans="1:7" x14ac:dyDescent="0.3">
      <c r="A2606" s="26"/>
      <c r="B2606" s="26"/>
      <c r="C2606" s="29"/>
      <c r="D2606" s="29"/>
      <c r="E2606" s="29"/>
      <c r="F2606" s="29"/>
      <c r="G2606" s="29"/>
    </row>
    <row r="2607" spans="1:7" x14ac:dyDescent="0.3">
      <c r="A2607" s="26"/>
      <c r="B2607" s="26"/>
      <c r="C2607" s="29"/>
      <c r="D2607" s="29"/>
      <c r="E2607" s="29"/>
      <c r="F2607" s="29"/>
      <c r="G2607" s="29"/>
    </row>
    <row r="2608" spans="1:7" x14ac:dyDescent="0.3">
      <c r="A2608" s="26"/>
      <c r="B2608" s="26"/>
      <c r="C2608" s="29"/>
      <c r="D2608" s="29"/>
      <c r="E2608" s="29"/>
      <c r="F2608" s="29"/>
      <c r="G2608" s="29"/>
    </row>
    <row r="2609" spans="1:7" x14ac:dyDescent="0.3">
      <c r="A2609" s="26"/>
      <c r="B2609" s="26"/>
      <c r="C2609" s="29"/>
      <c r="D2609" s="29"/>
      <c r="E2609" s="29"/>
      <c r="F2609" s="29"/>
      <c r="G2609" s="29"/>
    </row>
    <row r="2610" spans="1:7" x14ac:dyDescent="0.3">
      <c r="A2610" s="26"/>
      <c r="B2610" s="26"/>
      <c r="C2610" s="29"/>
      <c r="D2610" s="29"/>
      <c r="E2610" s="29"/>
      <c r="F2610" s="29"/>
      <c r="G2610" s="29"/>
    </row>
    <row r="2611" spans="1:7" x14ac:dyDescent="0.3">
      <c r="A2611" s="26"/>
      <c r="B2611" s="26"/>
      <c r="C2611" s="29"/>
      <c r="D2611" s="29"/>
      <c r="E2611" s="29"/>
      <c r="F2611" s="29"/>
      <c r="G2611" s="29"/>
    </row>
    <row r="2612" spans="1:7" x14ac:dyDescent="0.3">
      <c r="A2612" s="26"/>
      <c r="B2612" s="26"/>
      <c r="C2612" s="29"/>
      <c r="D2612" s="29"/>
      <c r="E2612" s="29"/>
      <c r="F2612" s="29"/>
      <c r="G2612" s="29"/>
    </row>
    <row r="2613" spans="1:7" x14ac:dyDescent="0.3">
      <c r="A2613" s="26"/>
      <c r="B2613" s="26"/>
      <c r="C2613" s="29"/>
      <c r="D2613" s="29"/>
      <c r="E2613" s="29"/>
      <c r="F2613" s="29"/>
      <c r="G2613" s="29"/>
    </row>
    <row r="2614" spans="1:7" x14ac:dyDescent="0.3">
      <c r="A2614" s="26"/>
      <c r="B2614" s="26"/>
      <c r="C2614" s="29"/>
      <c r="D2614" s="29"/>
      <c r="E2614" s="29"/>
      <c r="F2614" s="29"/>
      <c r="G2614" s="29"/>
    </row>
    <row r="2615" spans="1:7" x14ac:dyDescent="0.3">
      <c r="A2615" s="26"/>
      <c r="B2615" s="26"/>
      <c r="C2615" s="29"/>
      <c r="D2615" s="29"/>
      <c r="E2615" s="29"/>
      <c r="F2615" s="29"/>
      <c r="G2615" s="29"/>
    </row>
    <row r="2616" spans="1:7" x14ac:dyDescent="0.3">
      <c r="A2616" s="26"/>
      <c r="B2616" s="26"/>
      <c r="C2616" s="29"/>
      <c r="D2616" s="29"/>
      <c r="E2616" s="29"/>
      <c r="F2616" s="29"/>
      <c r="G2616" s="29"/>
    </row>
    <row r="2617" spans="1:7" x14ac:dyDescent="0.3">
      <c r="A2617" s="26"/>
      <c r="B2617" s="26"/>
      <c r="C2617" s="29"/>
      <c r="D2617" s="29"/>
      <c r="E2617" s="29"/>
      <c r="F2617" s="29"/>
      <c r="G2617" s="29"/>
    </row>
    <row r="2618" spans="1:7" x14ac:dyDescent="0.3">
      <c r="A2618" s="26"/>
      <c r="B2618" s="26"/>
      <c r="C2618" s="29"/>
      <c r="D2618" s="29"/>
      <c r="E2618" s="29"/>
      <c r="F2618" s="29"/>
      <c r="G2618" s="29"/>
    </row>
    <row r="2619" spans="1:7" x14ac:dyDescent="0.3">
      <c r="A2619" s="26"/>
      <c r="B2619" s="26"/>
      <c r="C2619" s="29"/>
      <c r="D2619" s="29"/>
      <c r="E2619" s="29"/>
      <c r="F2619" s="29"/>
      <c r="G2619" s="29"/>
    </row>
    <row r="2620" spans="1:7" x14ac:dyDescent="0.3">
      <c r="A2620" s="26"/>
      <c r="B2620" s="26"/>
      <c r="C2620" s="29"/>
      <c r="D2620" s="29"/>
      <c r="E2620" s="29"/>
      <c r="F2620" s="29"/>
      <c r="G2620" s="29"/>
    </row>
    <row r="2621" spans="1:7" x14ac:dyDescent="0.3">
      <c r="A2621" s="26"/>
      <c r="B2621" s="26"/>
      <c r="C2621" s="29"/>
      <c r="D2621" s="29"/>
      <c r="E2621" s="29"/>
      <c r="F2621" s="29"/>
      <c r="G2621" s="29"/>
    </row>
    <row r="2622" spans="1:7" x14ac:dyDescent="0.3">
      <c r="A2622" s="26"/>
      <c r="B2622" s="26"/>
      <c r="C2622" s="29"/>
      <c r="D2622" s="29"/>
      <c r="E2622" s="29"/>
      <c r="F2622" s="29"/>
      <c r="G2622" s="29"/>
    </row>
    <row r="2623" spans="1:7" x14ac:dyDescent="0.3">
      <c r="A2623" s="26"/>
      <c r="B2623" s="26"/>
      <c r="C2623" s="29"/>
      <c r="D2623" s="29"/>
      <c r="E2623" s="29"/>
      <c r="F2623" s="29"/>
      <c r="G2623" s="29"/>
    </row>
    <row r="2624" spans="1:7" x14ac:dyDescent="0.3">
      <c r="A2624" s="26"/>
      <c r="B2624" s="26"/>
      <c r="C2624" s="29"/>
      <c r="D2624" s="29"/>
      <c r="E2624" s="29"/>
      <c r="F2624" s="29"/>
      <c r="G2624" s="29"/>
    </row>
    <row r="2625" spans="1:7" x14ac:dyDescent="0.3">
      <c r="A2625" s="26"/>
      <c r="B2625" s="26"/>
      <c r="C2625" s="29"/>
      <c r="D2625" s="29"/>
      <c r="E2625" s="29"/>
      <c r="F2625" s="29"/>
      <c r="G2625" s="29"/>
    </row>
    <row r="2626" spans="1:7" x14ac:dyDescent="0.3">
      <c r="A2626" s="26"/>
      <c r="B2626" s="26"/>
      <c r="C2626" s="29"/>
      <c r="D2626" s="29"/>
      <c r="E2626" s="29"/>
      <c r="F2626" s="29"/>
      <c r="G2626" s="29"/>
    </row>
    <row r="2627" spans="1:7" x14ac:dyDescent="0.3">
      <c r="A2627" s="26"/>
      <c r="B2627" s="26"/>
      <c r="C2627" s="29"/>
      <c r="D2627" s="29"/>
      <c r="E2627" s="29"/>
      <c r="F2627" s="29"/>
      <c r="G2627" s="29"/>
    </row>
    <row r="2628" spans="1:7" x14ac:dyDescent="0.3">
      <c r="A2628" s="26"/>
      <c r="B2628" s="26"/>
      <c r="C2628" s="29"/>
      <c r="D2628" s="29"/>
      <c r="E2628" s="29"/>
      <c r="F2628" s="29"/>
      <c r="G2628" s="29"/>
    </row>
    <row r="2629" spans="1:7" x14ac:dyDescent="0.3">
      <c r="A2629" s="26"/>
      <c r="B2629" s="26"/>
      <c r="C2629" s="29"/>
      <c r="D2629" s="29"/>
      <c r="E2629" s="29"/>
      <c r="F2629" s="29"/>
      <c r="G2629" s="29"/>
    </row>
    <row r="2630" spans="1:7" x14ac:dyDescent="0.3">
      <c r="A2630" s="26"/>
      <c r="B2630" s="26"/>
      <c r="C2630" s="29"/>
      <c r="D2630" s="29"/>
      <c r="E2630" s="29"/>
      <c r="F2630" s="29"/>
      <c r="G2630" s="29"/>
    </row>
    <row r="2631" spans="1:7" x14ac:dyDescent="0.3">
      <c r="A2631" s="26"/>
      <c r="B2631" s="26"/>
      <c r="C2631" s="29"/>
      <c r="D2631" s="29"/>
      <c r="E2631" s="29"/>
      <c r="F2631" s="29"/>
      <c r="G2631" s="29"/>
    </row>
    <row r="2632" spans="1:7" x14ac:dyDescent="0.3">
      <c r="A2632" s="26"/>
      <c r="B2632" s="26"/>
      <c r="C2632" s="29"/>
      <c r="D2632" s="29"/>
      <c r="E2632" s="29"/>
      <c r="F2632" s="29"/>
      <c r="G2632" s="29"/>
    </row>
    <row r="2633" spans="1:7" x14ac:dyDescent="0.3">
      <c r="A2633" s="26"/>
      <c r="B2633" s="26"/>
      <c r="C2633" s="29"/>
      <c r="D2633" s="29"/>
      <c r="E2633" s="29"/>
      <c r="F2633" s="29"/>
      <c r="G2633" s="29"/>
    </row>
    <row r="2634" spans="1:7" x14ac:dyDescent="0.3">
      <c r="A2634" s="26"/>
      <c r="B2634" s="26"/>
      <c r="C2634" s="29"/>
      <c r="D2634" s="29"/>
      <c r="E2634" s="29"/>
      <c r="F2634" s="29"/>
      <c r="G2634" s="29"/>
    </row>
    <row r="2635" spans="1:7" x14ac:dyDescent="0.3">
      <c r="A2635" s="26"/>
      <c r="B2635" s="26"/>
      <c r="C2635" s="29"/>
      <c r="D2635" s="29"/>
      <c r="E2635" s="29"/>
      <c r="F2635" s="29"/>
      <c r="G2635" s="29"/>
    </row>
    <row r="2636" spans="1:7" x14ac:dyDescent="0.3">
      <c r="A2636" s="26"/>
      <c r="B2636" s="26"/>
      <c r="C2636" s="29"/>
      <c r="D2636" s="29"/>
      <c r="E2636" s="29"/>
      <c r="F2636" s="29"/>
      <c r="G2636" s="29"/>
    </row>
    <row r="2637" spans="1:7" x14ac:dyDescent="0.3">
      <c r="A2637" s="26"/>
      <c r="B2637" s="26"/>
      <c r="C2637" s="29"/>
      <c r="D2637" s="29"/>
      <c r="E2637" s="29"/>
      <c r="F2637" s="29"/>
      <c r="G2637" s="29"/>
    </row>
    <row r="2638" spans="1:7" x14ac:dyDescent="0.3">
      <c r="A2638" s="26"/>
      <c r="B2638" s="26"/>
      <c r="C2638" s="29"/>
      <c r="D2638" s="29"/>
      <c r="E2638" s="29"/>
      <c r="F2638" s="29"/>
      <c r="G2638" s="29"/>
    </row>
    <row r="2639" spans="1:7" x14ac:dyDescent="0.3">
      <c r="A2639" s="26"/>
      <c r="B2639" s="26"/>
      <c r="C2639" s="29"/>
      <c r="D2639" s="29"/>
      <c r="E2639" s="29"/>
      <c r="F2639" s="29"/>
      <c r="G2639" s="29"/>
    </row>
    <row r="2640" spans="1:7" x14ac:dyDescent="0.3">
      <c r="A2640" s="26"/>
      <c r="B2640" s="26"/>
      <c r="C2640" s="29"/>
      <c r="D2640" s="29"/>
      <c r="E2640" s="29"/>
      <c r="F2640" s="29"/>
      <c r="G2640" s="29"/>
    </row>
    <row r="2641" spans="1:7" x14ac:dyDescent="0.3">
      <c r="A2641" s="26"/>
      <c r="B2641" s="26"/>
      <c r="C2641" s="29"/>
      <c r="D2641" s="29"/>
      <c r="E2641" s="29"/>
      <c r="F2641" s="29"/>
      <c r="G2641" s="29"/>
    </row>
    <row r="2642" spans="1:7" x14ac:dyDescent="0.3">
      <c r="A2642" s="26"/>
      <c r="B2642" s="26"/>
      <c r="C2642" s="29"/>
      <c r="D2642" s="29"/>
      <c r="E2642" s="29"/>
      <c r="F2642" s="29"/>
      <c r="G2642" s="29"/>
    </row>
    <row r="2643" spans="1:7" x14ac:dyDescent="0.3">
      <c r="A2643" s="26"/>
      <c r="B2643" s="26"/>
      <c r="C2643" s="29"/>
      <c r="D2643" s="29"/>
      <c r="E2643" s="29"/>
      <c r="F2643" s="29"/>
      <c r="G2643" s="29"/>
    </row>
    <row r="2644" spans="1:7" x14ac:dyDescent="0.3">
      <c r="A2644" s="26"/>
      <c r="B2644" s="26"/>
      <c r="C2644" s="29"/>
      <c r="D2644" s="29"/>
      <c r="E2644" s="29"/>
      <c r="F2644" s="29"/>
      <c r="G2644" s="29"/>
    </row>
    <row r="2645" spans="1:7" x14ac:dyDescent="0.3">
      <c r="A2645" s="26"/>
      <c r="B2645" s="26"/>
      <c r="C2645" s="29"/>
      <c r="D2645" s="29"/>
      <c r="E2645" s="29"/>
      <c r="F2645" s="29"/>
      <c r="G2645" s="29"/>
    </row>
    <row r="2646" spans="1:7" x14ac:dyDescent="0.3">
      <c r="A2646" s="26"/>
      <c r="B2646" s="26"/>
      <c r="C2646" s="29"/>
      <c r="D2646" s="29"/>
      <c r="E2646" s="29"/>
      <c r="F2646" s="29"/>
      <c r="G2646" s="29"/>
    </row>
    <row r="2647" spans="1:7" x14ac:dyDescent="0.3">
      <c r="A2647" s="26"/>
      <c r="B2647" s="26"/>
      <c r="C2647" s="29"/>
      <c r="D2647" s="29"/>
      <c r="E2647" s="29"/>
      <c r="F2647" s="29"/>
      <c r="G2647" s="29"/>
    </row>
    <row r="2648" spans="1:7" x14ac:dyDescent="0.3">
      <c r="A2648" s="26"/>
      <c r="B2648" s="26"/>
      <c r="C2648" s="29"/>
      <c r="D2648" s="29"/>
      <c r="E2648" s="29"/>
      <c r="F2648" s="29"/>
      <c r="G2648" s="29"/>
    </row>
    <row r="2649" spans="1:7" x14ac:dyDescent="0.3">
      <c r="A2649" s="26"/>
      <c r="B2649" s="26"/>
      <c r="C2649" s="29"/>
      <c r="D2649" s="29"/>
      <c r="E2649" s="29"/>
      <c r="F2649" s="29"/>
      <c r="G2649" s="29"/>
    </row>
    <row r="2650" spans="1:7" x14ac:dyDescent="0.3">
      <c r="A2650" s="26"/>
      <c r="B2650" s="26"/>
      <c r="C2650" s="29"/>
      <c r="D2650" s="29"/>
      <c r="E2650" s="29"/>
      <c r="F2650" s="29"/>
      <c r="G2650" s="29"/>
    </row>
    <row r="2651" spans="1:7" x14ac:dyDescent="0.3">
      <c r="A2651" s="26"/>
      <c r="B2651" s="26"/>
      <c r="C2651" s="29"/>
      <c r="D2651" s="29"/>
      <c r="E2651" s="29"/>
      <c r="F2651" s="29"/>
      <c r="G2651" s="29"/>
    </row>
    <row r="2652" spans="1:7" x14ac:dyDescent="0.3">
      <c r="A2652" s="26"/>
      <c r="B2652" s="26"/>
      <c r="C2652" s="29"/>
      <c r="D2652" s="29"/>
      <c r="E2652" s="29"/>
      <c r="F2652" s="29"/>
      <c r="G2652" s="29"/>
    </row>
    <row r="2653" spans="1:7" x14ac:dyDescent="0.3">
      <c r="A2653" s="26"/>
      <c r="B2653" s="26"/>
      <c r="C2653" s="29"/>
      <c r="D2653" s="29"/>
      <c r="E2653" s="29"/>
      <c r="F2653" s="29"/>
      <c r="G2653" s="29"/>
    </row>
    <row r="2654" spans="1:7" x14ac:dyDescent="0.3">
      <c r="A2654" s="26"/>
      <c r="B2654" s="26"/>
      <c r="C2654" s="29"/>
      <c r="D2654" s="29"/>
      <c r="E2654" s="29"/>
      <c r="F2654" s="29"/>
      <c r="G2654" s="29"/>
    </row>
    <row r="2655" spans="1:7" x14ac:dyDescent="0.3">
      <c r="A2655" s="26"/>
      <c r="B2655" s="26"/>
      <c r="C2655" s="29"/>
      <c r="D2655" s="29"/>
      <c r="E2655" s="29"/>
      <c r="F2655" s="29"/>
      <c r="G2655" s="29"/>
    </row>
    <row r="2656" spans="1:7" x14ac:dyDescent="0.3">
      <c r="A2656" s="26"/>
      <c r="B2656" s="26"/>
      <c r="C2656" s="29"/>
      <c r="D2656" s="29"/>
      <c r="E2656" s="29"/>
      <c r="F2656" s="29"/>
      <c r="G2656" s="29"/>
    </row>
    <row r="2657" spans="1:7" x14ac:dyDescent="0.3">
      <c r="A2657" s="26"/>
      <c r="B2657" s="26"/>
      <c r="C2657" s="29"/>
      <c r="D2657" s="29"/>
      <c r="E2657" s="29"/>
      <c r="F2657" s="29"/>
      <c r="G2657" s="29"/>
    </row>
    <row r="2658" spans="1:7" x14ac:dyDescent="0.3">
      <c r="A2658" s="26"/>
      <c r="B2658" s="26"/>
      <c r="C2658" s="29"/>
      <c r="D2658" s="29"/>
      <c r="E2658" s="29"/>
      <c r="F2658" s="29"/>
      <c r="G2658" s="29"/>
    </row>
    <row r="2659" spans="1:7" x14ac:dyDescent="0.3">
      <c r="A2659" s="26"/>
      <c r="B2659" s="26"/>
      <c r="C2659" s="29"/>
      <c r="D2659" s="29"/>
      <c r="E2659" s="29"/>
      <c r="F2659" s="29"/>
      <c r="G2659" s="29"/>
    </row>
    <row r="2660" spans="1:7" x14ac:dyDescent="0.3">
      <c r="A2660" s="26"/>
      <c r="B2660" s="26"/>
      <c r="C2660" s="29"/>
      <c r="D2660" s="29"/>
      <c r="E2660" s="29"/>
      <c r="F2660" s="29"/>
      <c r="G2660" s="29"/>
    </row>
    <row r="2661" spans="1:7" x14ac:dyDescent="0.3">
      <c r="A2661" s="26"/>
      <c r="B2661" s="26"/>
      <c r="C2661" s="29"/>
      <c r="D2661" s="29"/>
      <c r="E2661" s="29"/>
      <c r="F2661" s="29"/>
      <c r="G2661" s="29"/>
    </row>
    <row r="2662" spans="1:7" x14ac:dyDescent="0.3">
      <c r="A2662" s="26"/>
      <c r="B2662" s="26"/>
      <c r="C2662" s="29"/>
      <c r="D2662" s="29"/>
      <c r="E2662" s="29"/>
      <c r="F2662" s="29"/>
      <c r="G2662" s="29"/>
    </row>
    <row r="2663" spans="1:7" x14ac:dyDescent="0.3">
      <c r="A2663" s="26"/>
      <c r="B2663" s="26"/>
      <c r="C2663" s="29"/>
      <c r="D2663" s="29"/>
      <c r="E2663" s="29"/>
      <c r="F2663" s="29"/>
      <c r="G2663" s="29"/>
    </row>
    <row r="2664" spans="1:7" x14ac:dyDescent="0.3">
      <c r="A2664" s="26"/>
      <c r="B2664" s="26"/>
      <c r="C2664" s="29"/>
      <c r="D2664" s="29"/>
      <c r="E2664" s="29"/>
      <c r="F2664" s="29"/>
      <c r="G2664" s="29"/>
    </row>
    <row r="2665" spans="1:7" x14ac:dyDescent="0.3">
      <c r="A2665" s="26"/>
      <c r="B2665" s="26"/>
      <c r="C2665" s="29"/>
      <c r="D2665" s="29"/>
      <c r="E2665" s="29"/>
      <c r="F2665" s="29"/>
      <c r="G2665" s="29"/>
    </row>
    <row r="2666" spans="1:7" x14ac:dyDescent="0.3">
      <c r="C2666" s="23">
        <f>SUM(C2641:C2665)</f>
        <v>0</v>
      </c>
      <c r="D2666" s="23">
        <f>SUM(D2641:D2665)</f>
        <v>0</v>
      </c>
      <c r="E2666" s="23">
        <f>SUM(E2641:E2665)</f>
        <v>0</v>
      </c>
      <c r="F2666" s="23">
        <f>SUM(F2641:F2665)</f>
        <v>0</v>
      </c>
      <c r="G2666" s="23">
        <f>SUM(G2641:G2665)</f>
        <v>0</v>
      </c>
    </row>
    <row r="2668" spans="1:7" x14ac:dyDescent="0.3">
      <c r="C2668" s="4">
        <v>11122874</v>
      </c>
      <c r="D2668" s="29">
        <v>11016635</v>
      </c>
      <c r="E2668" s="29">
        <v>10674609.000000022</v>
      </c>
      <c r="F2668" s="29">
        <v>10629565</v>
      </c>
      <c r="G2668" s="29"/>
    </row>
  </sheetData>
  <sheetProtection password="CDDD" sheet="1" objects="1" scenarios="1"/>
  <mergeCells count="8">
    <mergeCell ref="D198:F198"/>
    <mergeCell ref="G198:I198"/>
    <mergeCell ref="J198:K198"/>
    <mergeCell ref="J2:R2"/>
    <mergeCell ref="D3:F3"/>
    <mergeCell ref="G3:I3"/>
    <mergeCell ref="C32:H32"/>
    <mergeCell ref="J3:K3"/>
  </mergeCells>
  <dataValidations count="1">
    <dataValidation type="list" allowBlank="1" showInputMessage="1" showErrorMessage="1" sqref="B4" xr:uid="{00000000-0002-0000-1100-000000000000}">
      <formula1>$A$200:$A$296</formula1>
    </dataValidation>
  </dataValidations>
  <hyperlinks>
    <hyperlink ref="L1" location="INDICE!B2" display="Indice" xr:uid="{00000000-0004-0000-1100-000000000000}"/>
  </hyperlink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52B15-58AB-46B9-965D-3959959A8855}">
  <sheetPr>
    <tabColor theme="6" tint="0.59999389629810485"/>
  </sheetPr>
  <dimension ref="A1:AJ2627"/>
  <sheetViews>
    <sheetView tabSelected="1" topLeftCell="B1" zoomScaleNormal="100" workbookViewId="0">
      <pane xSplit="2" ySplit="4" topLeftCell="J5" activePane="bottomRight" state="frozen"/>
      <selection activeCell="B1" sqref="B1"/>
      <selection pane="topRight" activeCell="D1" sqref="D1"/>
      <selection pane="bottomLeft" activeCell="B5" sqref="B5"/>
      <selection pane="bottomRight" activeCell="B2" sqref="B2"/>
    </sheetView>
  </sheetViews>
  <sheetFormatPr baseColWidth="10" defaultColWidth="15.109375" defaultRowHeight="13.8" x14ac:dyDescent="0.25"/>
  <cols>
    <col min="1" max="1" width="8.6640625" style="349" hidden="1" customWidth="1"/>
    <col min="2" max="2" width="18.44140625" style="349" customWidth="1"/>
    <col min="3" max="3" width="19.33203125" style="349" customWidth="1"/>
    <col min="4" max="4" width="11" style="349" bestFit="1" customWidth="1"/>
    <col min="5" max="5" width="12.44140625" style="349" customWidth="1"/>
    <col min="6" max="6" width="13.88671875" style="349" customWidth="1"/>
    <col min="7" max="7" width="11" style="349" bestFit="1" customWidth="1"/>
    <col min="8" max="8" width="13.33203125" style="349" customWidth="1"/>
    <col min="9" max="9" width="16.44140625" style="349" customWidth="1"/>
    <col min="10" max="10" width="12.44140625" style="349" customWidth="1"/>
    <col min="11" max="11" width="12" style="349" customWidth="1"/>
    <col min="12" max="12" width="12.33203125" style="349" customWidth="1"/>
    <col min="13" max="13" width="10.109375" style="628" bestFit="1" customWidth="1"/>
    <col min="14" max="14" width="13.88671875" style="628" customWidth="1"/>
    <col min="15" max="15" width="12.44140625" style="349" customWidth="1"/>
    <col min="16" max="16" width="12.109375" style="349" customWidth="1"/>
    <col min="17" max="17" width="14.6640625" style="349" customWidth="1"/>
    <col min="18" max="18" width="10.109375" style="349" bestFit="1" customWidth="1"/>
    <col min="19" max="19" width="11.5546875" style="349" customWidth="1"/>
    <col min="20" max="20" width="11.44140625" style="349" customWidth="1"/>
    <col min="21" max="21" width="12.33203125" style="349" customWidth="1"/>
    <col min="22" max="22" width="13.44140625" style="349" customWidth="1"/>
    <col min="23" max="23" width="12.109375" style="349" bestFit="1" customWidth="1"/>
    <col min="24" max="24" width="12.44140625" style="349" customWidth="1"/>
    <col min="25" max="25" width="14.33203125" style="349" customWidth="1"/>
    <col min="26" max="26" width="15.44140625" style="349" customWidth="1"/>
    <col min="27" max="27" width="15" style="349" customWidth="1"/>
    <col min="28" max="16384" width="15.109375" style="349"/>
  </cols>
  <sheetData>
    <row r="1" spans="2:24" ht="30.75" customHeight="1" x14ac:dyDescent="0.3">
      <c r="B1" s="391" t="s">
        <v>573</v>
      </c>
      <c r="C1" s="628"/>
      <c r="M1" s="349"/>
      <c r="N1" s="629" t="s">
        <v>521</v>
      </c>
      <c r="T1" s="4"/>
      <c r="X1" s="629" t="s">
        <v>521</v>
      </c>
    </row>
    <row r="2" spans="2:24" ht="27" customHeight="1" x14ac:dyDescent="0.25">
      <c r="B2" s="391" t="str">
        <f>+'1 ESTAB'!B2</f>
        <v>Corte agosto 2021  información preliminar</v>
      </c>
      <c r="C2" s="628"/>
      <c r="M2" s="349"/>
      <c r="N2" s="349"/>
    </row>
    <row r="3" spans="2:24" ht="17.399999999999999" customHeight="1" thickBot="1" x14ac:dyDescent="0.3">
      <c r="B3" s="745" t="s">
        <v>0</v>
      </c>
      <c r="C3" s="923" t="s">
        <v>594</v>
      </c>
      <c r="D3" s="924"/>
      <c r="E3" s="924"/>
      <c r="F3" s="924"/>
      <c r="G3" s="832"/>
      <c r="H3" s="832"/>
      <c r="I3" s="832"/>
      <c r="J3" s="832"/>
      <c r="K3" s="832"/>
      <c r="M3" s="349"/>
      <c r="N3" s="349"/>
    </row>
    <row r="4" spans="2:24" ht="51" customHeight="1" x14ac:dyDescent="0.25">
      <c r="B4" s="749" t="s">
        <v>219</v>
      </c>
      <c r="C4" s="833" t="s">
        <v>205</v>
      </c>
      <c r="D4" s="834" t="s">
        <v>574</v>
      </c>
      <c r="E4" s="834" t="s">
        <v>575</v>
      </c>
      <c r="F4" s="834" t="s">
        <v>576</v>
      </c>
      <c r="G4" s="834" t="s">
        <v>577</v>
      </c>
      <c r="H4" s="834" t="s">
        <v>578</v>
      </c>
      <c r="I4" s="834" t="s">
        <v>579</v>
      </c>
      <c r="J4" s="834" t="s">
        <v>580</v>
      </c>
      <c r="K4" s="834" t="s">
        <v>581</v>
      </c>
      <c r="L4" s="834" t="s">
        <v>582</v>
      </c>
      <c r="M4" s="834" t="s">
        <v>583</v>
      </c>
      <c r="N4" s="834" t="s">
        <v>584</v>
      </c>
      <c r="O4" s="834" t="s">
        <v>585</v>
      </c>
      <c r="P4" s="834" t="s">
        <v>586</v>
      </c>
      <c r="Q4" s="834" t="s">
        <v>587</v>
      </c>
      <c r="R4" s="834" t="s">
        <v>588</v>
      </c>
      <c r="S4" s="834" t="s">
        <v>589</v>
      </c>
      <c r="T4" s="834" t="s">
        <v>590</v>
      </c>
      <c r="U4" s="834" t="s">
        <v>591</v>
      </c>
      <c r="V4" s="834" t="s">
        <v>592</v>
      </c>
      <c r="W4" s="834" t="s">
        <v>593</v>
      </c>
      <c r="X4" s="835" t="s">
        <v>212</v>
      </c>
    </row>
    <row r="5" spans="2:24" x14ac:dyDescent="0.25">
      <c r="C5" s="750" t="s">
        <v>597</v>
      </c>
      <c r="D5" s="742">
        <f>+SUMIFS($D$201:$D$2431,$B$201:$B$2431,$B$4,$C$201:$C$2431,C5)</f>
        <v>0</v>
      </c>
      <c r="E5" s="742">
        <f>+SUMIFS($E$201:$E$2431,$B$201:$B$2431,$B$4,$C$201:$C$2431,C5)</f>
        <v>0</v>
      </c>
      <c r="F5" s="742">
        <f>+SUMIFS($F$201:$F$2431,$B$201:$B$2431,$B$4,$C$201:$C$2431,C5)</f>
        <v>1</v>
      </c>
      <c r="G5" s="742">
        <f>+SUMIFS($G$201:$G$2431,$B$201:$B$2431,$B$4,$C$201:$C$2431,C5)</f>
        <v>1</v>
      </c>
      <c r="H5" s="742">
        <f>+SUMIFS($H$201:$H$2431,$B$201:$B$2431,$B$4,$C$201:$C$2431,C5)</f>
        <v>0</v>
      </c>
      <c r="I5" s="742">
        <f>+SUMIFS($I$201:$I$2431,$B$201:$B$2431,$B$4,$C$201:$C$2431,C5)</f>
        <v>0</v>
      </c>
      <c r="J5" s="742">
        <f>+SUMIFS($J$201:$J$2431,$B$201:$B$2431,$B$4,$C$201:$C$2431,C5)</f>
        <v>4</v>
      </c>
      <c r="K5" s="742">
        <f>+SUMIFS($K$201:$K$2431,$B$201:$B$2431,$B$4,$C$201:$C$2431,C5)</f>
        <v>16</v>
      </c>
      <c r="L5" s="742">
        <f>+SUMIFS($L$201:$L$2431,$B$201:$B$2431,$B$4,$C$201:$C$2431,C5)</f>
        <v>0</v>
      </c>
      <c r="M5" s="742">
        <f>+SUMIFS($M$201:$M$2431,$B$201:$B$2431,$B$4,$C$201:$C$2431,C5)</f>
        <v>1</v>
      </c>
      <c r="N5" s="742">
        <f>+SUMIFS($N$201:$N$2431,$B$201:$B$2431,$B$4,$C$201:$C$2431,C5)</f>
        <v>1</v>
      </c>
      <c r="O5" s="742">
        <f>+SUMIFS($O$201:$O$2431,$B$201:$B$2431,$B$4,$C$201:$C$2431,C5)</f>
        <v>1</v>
      </c>
      <c r="P5" s="742">
        <f>+SUMIFS($P$201:$P$2431,$B$201:$B$2431,$B$4,$C$201:$C$2431,C5)</f>
        <v>2</v>
      </c>
      <c r="Q5" s="742">
        <f>+SUMIFS($Q$201:$Q$2431,$B$201:$B$2431,$B$4,$C$201:$C$2431,C5)</f>
        <v>0</v>
      </c>
      <c r="R5" s="742">
        <f>+SUMIFS($R$201:$R$2431,$B$201:$B$2431,$B$4,$C$201:$C$2431,C5)</f>
        <v>8</v>
      </c>
      <c r="S5" s="742">
        <f>+SUMIFS($S$201:$S$2431,$B$201:$B$2431,$B$4,$C$201:$C$2431,C5)</f>
        <v>0</v>
      </c>
      <c r="T5" s="742">
        <f>+SUMIFS($T$201:$T$2431,$B$201:$B$2431,$B$4,$C$201:$C$2431,C5)</f>
        <v>1</v>
      </c>
      <c r="U5" s="742">
        <f>+SUMIFS($U$201:$U$2431,$B$201:$B$2431,$B$4,$C$201:$C$2431,C5)</f>
        <v>5</v>
      </c>
      <c r="V5" s="742">
        <f>+SUMIFS($V$201:$V$2431,$B$201:$B$2431,$B$4,$C$201:$C$2431,C5)</f>
        <v>4</v>
      </c>
      <c r="W5" s="742">
        <f>+SUMIFS($W$201:$W$2431,$B$201:$B$2431,$B$4,$C$201:$C$2431,C5)</f>
        <v>8710</v>
      </c>
      <c r="X5" s="743">
        <f>SUM(D5:W5)</f>
        <v>8755</v>
      </c>
    </row>
    <row r="6" spans="2:24" x14ac:dyDescent="0.25">
      <c r="C6" s="750" t="s">
        <v>598</v>
      </c>
      <c r="D6" s="742">
        <f>+SUMIFS($D$201:$D$2431,$B$201:$B$2431,$B$4,$C$201:$C$2431,C6)</f>
        <v>0</v>
      </c>
      <c r="E6" s="742">
        <f>+SUMIFS($E$201:$E$2431,$B$201:$B$2431,$B$4,$C$201:$C$2431,C6)</f>
        <v>0</v>
      </c>
      <c r="F6" s="742">
        <f>+SUMIFS($F$201:$F$2431,$B$201:$B$2431,$B$4,$C$201:$C$2431,C6)</f>
        <v>0</v>
      </c>
      <c r="G6" s="742">
        <f>+SUMIFS($G$201:$G$2431,$B$201:$B$2431,$B$4,$C$201:$C$2431,C6)</f>
        <v>0</v>
      </c>
      <c r="H6" s="742">
        <f>+SUMIFS($H$201:$H$2431,$B$201:$B$2431,$B$4,$C$201:$C$2431,C6)</f>
        <v>0</v>
      </c>
      <c r="I6" s="742">
        <f>+SUMIFS($I$201:$I$2431,$B$201:$B$2431,$B$4,$C$201:$C$2431,C6)</f>
        <v>0</v>
      </c>
      <c r="J6" s="742">
        <f>+SUMIFS($J$201:$J$2431,$B$201:$B$2431,$B$4,$C$201:$C$2431,C6)</f>
        <v>7</v>
      </c>
      <c r="K6" s="742">
        <f>+SUMIFS($K$201:$K$2431,$B$201:$B$2431,$B$4,$C$201:$C$2431,C6)</f>
        <v>13</v>
      </c>
      <c r="L6" s="742">
        <f>+SUMIFS($L$201:$L$2431,$B$201:$B$2431,$B$4,$C$201:$C$2431,C6)</f>
        <v>0</v>
      </c>
      <c r="M6" s="742">
        <f>+SUMIFS($M$201:$M$2431,$B$201:$B$2431,$B$4,$C$201:$C$2431,C6)</f>
        <v>7</v>
      </c>
      <c r="N6" s="742">
        <f>+SUMIFS($N$201:$N$2431,$B$201:$B$2431,$B$4,$C$201:$C$2431,C6)</f>
        <v>2</v>
      </c>
      <c r="O6" s="742">
        <f>+SUMIFS($O$201:$O$2431,$B$201:$B$2431,$B$4,$C$201:$C$2431,C6)</f>
        <v>1</v>
      </c>
      <c r="P6" s="742">
        <f>+SUMIFS($P$201:$P$2431,$B$201:$B$2431,$B$4,$C$201:$C$2431,C6)</f>
        <v>5</v>
      </c>
      <c r="Q6" s="742">
        <f>+SUMIFS($Q$201:$Q$2431,$B$201:$B$2431,$B$4,$C$201:$C$2431,C6)</f>
        <v>0</v>
      </c>
      <c r="R6" s="742">
        <f>+SUMIFS($R$201:$R$2431,$B$201:$B$2431,$B$4,$C$201:$C$2431,C6)</f>
        <v>3</v>
      </c>
      <c r="S6" s="742">
        <f>+SUMIFS($S$201:$S$2431,$B$201:$B$2431,$B$4,$C$201:$C$2431,C6)</f>
        <v>0</v>
      </c>
      <c r="T6" s="742">
        <f>+SUMIFS($T$201:$T$2431,$B$201:$B$2431,$B$4,$C$201:$C$2431,C6)</f>
        <v>2</v>
      </c>
      <c r="U6" s="742">
        <f>+SUMIFS($U$201:$U$2431,$B$201:$B$2431,$B$4,$C$201:$C$2431,C6)</f>
        <v>8</v>
      </c>
      <c r="V6" s="742">
        <f>+SUMIFS($V$201:$V$2431,$B$201:$B$2431,$B$4,$C$201:$C$2431,C6)</f>
        <v>0</v>
      </c>
      <c r="W6" s="742">
        <f>+SUMIFS($W$201:$W$2431,$B$201:$B$2431,$B$4,$C$201:$C$2431,C6)</f>
        <v>2805</v>
      </c>
      <c r="X6" s="743">
        <f t="shared" ref="X6" si="0">SUM(D6:W6)</f>
        <v>2853</v>
      </c>
    </row>
    <row r="7" spans="2:24" x14ac:dyDescent="0.25">
      <c r="C7" s="750" t="s">
        <v>599</v>
      </c>
      <c r="D7" s="748">
        <f>SUM(D5:D6)</f>
        <v>0</v>
      </c>
      <c r="E7" s="748">
        <f t="shared" ref="E7:X7" si="1">SUM(E5:E6)</f>
        <v>0</v>
      </c>
      <c r="F7" s="748">
        <f t="shared" si="1"/>
        <v>1</v>
      </c>
      <c r="G7" s="748">
        <f t="shared" si="1"/>
        <v>1</v>
      </c>
      <c r="H7" s="748">
        <f t="shared" si="1"/>
        <v>0</v>
      </c>
      <c r="I7" s="748">
        <f t="shared" si="1"/>
        <v>0</v>
      </c>
      <c r="J7" s="748">
        <f t="shared" si="1"/>
        <v>11</v>
      </c>
      <c r="K7" s="748">
        <f t="shared" si="1"/>
        <v>29</v>
      </c>
      <c r="L7" s="748">
        <f t="shared" si="1"/>
        <v>0</v>
      </c>
      <c r="M7" s="748">
        <f t="shared" si="1"/>
        <v>8</v>
      </c>
      <c r="N7" s="748">
        <f t="shared" si="1"/>
        <v>3</v>
      </c>
      <c r="O7" s="748">
        <f t="shared" si="1"/>
        <v>2</v>
      </c>
      <c r="P7" s="748">
        <f t="shared" si="1"/>
        <v>7</v>
      </c>
      <c r="Q7" s="748">
        <f t="shared" si="1"/>
        <v>0</v>
      </c>
      <c r="R7" s="748">
        <f t="shared" si="1"/>
        <v>11</v>
      </c>
      <c r="S7" s="748">
        <f t="shared" si="1"/>
        <v>0</v>
      </c>
      <c r="T7" s="748">
        <f t="shared" si="1"/>
        <v>3</v>
      </c>
      <c r="U7" s="748">
        <f t="shared" si="1"/>
        <v>13</v>
      </c>
      <c r="V7" s="748">
        <f t="shared" si="1"/>
        <v>4</v>
      </c>
      <c r="W7" s="748">
        <f t="shared" si="1"/>
        <v>11515</v>
      </c>
      <c r="X7" s="751">
        <f t="shared" si="1"/>
        <v>11608</v>
      </c>
    </row>
    <row r="8" spans="2:24" x14ac:dyDescent="0.25">
      <c r="C8" s="155" t="s">
        <v>596</v>
      </c>
      <c r="D8" s="742">
        <f>+SUMIFS($D$201:$D$2431,$B$201:$B$2431,$B$4,$C$201:$C$2431,C8)</f>
        <v>0</v>
      </c>
      <c r="E8" s="742">
        <f>+SUMIFS($E$201:$E$2431,$B$201:$B$2431,$B$4,$C$201:$C$2431,C8)</f>
        <v>0</v>
      </c>
      <c r="F8" s="742">
        <f>+SUMIFS($F$201:$F$2431,$B$201:$B$2431,$B$4,$C$201:$C$2431,C8)</f>
        <v>1</v>
      </c>
      <c r="G8" s="742">
        <f>+SUMIFS($G$201:$G$2431,$B$201:$B$2431,$B$4,$C$201:$C$2431,C8)</f>
        <v>1</v>
      </c>
      <c r="H8" s="742">
        <f>+SUMIFS($H$201:$H$2431,$B$201:$B$2431,$B$4,$C$201:$C$2431,C8)</f>
        <v>0</v>
      </c>
      <c r="I8" s="742">
        <f>+SUMIFS($I$201:$I$2431,$B$201:$B$2431,$B$4,$C$201:$C$2431,C8)</f>
        <v>0</v>
      </c>
      <c r="J8" s="742">
        <f>+SUMIFS($J$201:$J$2431,$B$201:$B$2431,$B$4,$C$201:$C$2431,C8)</f>
        <v>4</v>
      </c>
      <c r="K8" s="742">
        <f>+SUMIFS($K$201:$K$2431,$B$201:$B$2431,$B$4,$C$201:$C$2431,C8)</f>
        <v>26</v>
      </c>
      <c r="L8" s="742">
        <f>+SUMIFS($L$201:$L$2431,$B$201:$B$2431,$B$4,$C$201:$C$2431,C8)</f>
        <v>0</v>
      </c>
      <c r="M8" s="742">
        <f>+SUMIFS($M$201:$M$2431,$B$201:$B$2431,$B$4,$C$201:$C$2431,C8)</f>
        <v>2</v>
      </c>
      <c r="N8" s="742">
        <f>+SUMIFS($N$201:$N$2431,$B$201:$B$2431,$B$4,$C$201:$C$2431,C8)</f>
        <v>0</v>
      </c>
      <c r="O8" s="742">
        <f>+SUMIFS($O$201:$O$2431,$B$201:$B$2431,$B$4,$C$201:$C$2431,C8)</f>
        <v>1</v>
      </c>
      <c r="P8" s="742">
        <f>+SUMIFS($P$201:$P$2431,$B$201:$B$2431,$B$4,$C$201:$C$2431,C8)</f>
        <v>3</v>
      </c>
      <c r="Q8" s="742">
        <f>+SUMIFS($Q$201:$Q$2431,$B$201:$B$2431,$B$4,$C$201:$C$2431,C8)</f>
        <v>0</v>
      </c>
      <c r="R8" s="742">
        <f>+SUMIFS($R$201:$R$2431,$B$201:$B$2431,$B$4,$C$201:$C$2431,C8)</f>
        <v>10</v>
      </c>
      <c r="S8" s="742">
        <f>+SUMIFS($S$201:$S$2431,$B$201:$B$2431,$B$4,$C$201:$C$2431,C8)</f>
        <v>0</v>
      </c>
      <c r="T8" s="742">
        <f>+SUMIFS($T$201:$T$2431,$B$201:$B$2431,$B$4,$C$201:$C$2431,C8)</f>
        <v>0</v>
      </c>
      <c r="U8" s="742">
        <f>+SUMIFS($U$201:$U$2431,$B$201:$B$2431,$B$4,$C$201:$C$2431,C8)</f>
        <v>6</v>
      </c>
      <c r="V8" s="742">
        <f>+SUMIFS($V$201:$V$2431,$B$201:$B$2431,$B$4,$C$201:$C$2431,C8)</f>
        <v>4</v>
      </c>
      <c r="W8" s="742">
        <f>+SUMIFS($W$201:$W$2431,$B$201:$B$2431,$B$4,$C$201:$C$2431,C8)</f>
        <v>8862</v>
      </c>
      <c r="X8" s="743">
        <f t="shared" ref="X8:X9" si="2">SUM(D8:W8)</f>
        <v>8920</v>
      </c>
    </row>
    <row r="9" spans="2:24" x14ac:dyDescent="0.25">
      <c r="C9" s="155" t="s">
        <v>595</v>
      </c>
      <c r="D9" s="742">
        <f>+SUMIFS($D$201:$D$2431,$B$201:$B$2431,$B$4,$C$201:$C$2431,C9)</f>
        <v>0</v>
      </c>
      <c r="E9" s="742">
        <f>+SUMIFS($E$201:$E$2431,$B$201:$B$2431,$B$4,$C$201:$C$2431,C9)</f>
        <v>0</v>
      </c>
      <c r="F9" s="742">
        <f>+SUMIFS($F$201:$F$2431,$B$201:$B$2431,$B$4,$C$201:$C$2431,C9)</f>
        <v>0</v>
      </c>
      <c r="G9" s="742">
        <f>+SUMIFS($G$201:$G$2431,$B$201:$B$2431,$B$4,$C$201:$C$2431,C9)</f>
        <v>0</v>
      </c>
      <c r="H9" s="742">
        <f>+SUMIFS($H$201:$H$2431,$B$201:$B$2431,$B$4,$C$201:$C$2431,C9)</f>
        <v>0</v>
      </c>
      <c r="I9" s="742">
        <f>+SUMIFS($I$201:$I$2431,$B$201:$B$2431,$B$4,$C$201:$C$2431,C9)</f>
        <v>0</v>
      </c>
      <c r="J9" s="742">
        <f>+SUMIFS($J$201:$J$2431,$B$201:$B$2431,$B$4,$C$201:$C$2431,C9)</f>
        <v>5</v>
      </c>
      <c r="K9" s="742">
        <f>+SUMIFS($K$201:$K$2431,$B$201:$B$2431,$B$4,$C$201:$C$2431,C9)</f>
        <v>13</v>
      </c>
      <c r="L9" s="742">
        <f>+SUMIFS($L$201:$L$2431,$B$201:$B$2431,$B$4,$C$201:$C$2431,C9)</f>
        <v>0</v>
      </c>
      <c r="M9" s="742">
        <f>+SUMIFS($M$201:$M$2431,$B$201:$B$2431,$B$4,$C$201:$C$2431,C9)</f>
        <v>4</v>
      </c>
      <c r="N9" s="742">
        <f>+SUMIFS($N$201:$N$2431,$B$201:$B$2431,$B$4,$C$201:$C$2431,C9)</f>
        <v>1</v>
      </c>
      <c r="O9" s="742">
        <f>+SUMIFS($O$201:$O$2431,$B$201:$B$2431,$B$4,$C$201:$C$2431,C9)</f>
        <v>1</v>
      </c>
      <c r="P9" s="742">
        <f>+SUMIFS($P$201:$P$2431,$B$201:$B$2431,$B$4,$C$201:$C$2431,C9)</f>
        <v>4</v>
      </c>
      <c r="Q9" s="742">
        <f>+SUMIFS($Q$201:$Q$2431,$B$201:$B$2431,$B$4,$C$201:$C$2431,C9)</f>
        <v>0</v>
      </c>
      <c r="R9" s="742">
        <f>+SUMIFS($R$201:$R$2431,$B$201:$B$2431,$B$4,$C$201:$C$2431,C9)</f>
        <v>3</v>
      </c>
      <c r="S9" s="742">
        <f>+SUMIFS($S$201:$S$2431,$B$201:$B$2431,$B$4,$C$201:$C$2431,C9)</f>
        <v>0</v>
      </c>
      <c r="T9" s="742">
        <f>+SUMIFS($T$201:$T$2431,$B$201:$B$2431,$B$4,$C$201:$C$2431,C9)</f>
        <v>2</v>
      </c>
      <c r="U9" s="742">
        <f>+SUMIFS($U$201:$U$2431,$B$201:$B$2431,$B$4,$C$201:$C$2431,C9)</f>
        <v>9</v>
      </c>
      <c r="V9" s="742">
        <f>+SUMIFS($V$201:$V$2431,$B$201:$B$2431,$B$4,$C$201:$C$2431,C9)</f>
        <v>0</v>
      </c>
      <c r="W9" s="742">
        <f>+SUMIFS($W$201:$W$2431,$B$201:$B$2431,$B$4,$C$201:$C$2431,C9)</f>
        <v>2254</v>
      </c>
      <c r="X9" s="743">
        <f t="shared" si="2"/>
        <v>2296</v>
      </c>
    </row>
    <row r="10" spans="2:24" ht="14.4" thickBot="1" x14ac:dyDescent="0.3">
      <c r="C10" s="752" t="s">
        <v>600</v>
      </c>
      <c r="D10" s="838">
        <f t="shared" ref="D10:X10" si="3">SUM(D8:D9)</f>
        <v>0</v>
      </c>
      <c r="E10" s="838">
        <f t="shared" si="3"/>
        <v>0</v>
      </c>
      <c r="F10" s="838">
        <f t="shared" si="3"/>
        <v>1</v>
      </c>
      <c r="G10" s="838">
        <f t="shared" si="3"/>
        <v>1</v>
      </c>
      <c r="H10" s="838">
        <f t="shared" si="3"/>
        <v>0</v>
      </c>
      <c r="I10" s="838">
        <f t="shared" si="3"/>
        <v>0</v>
      </c>
      <c r="J10" s="838">
        <f t="shared" si="3"/>
        <v>9</v>
      </c>
      <c r="K10" s="838">
        <f t="shared" si="3"/>
        <v>39</v>
      </c>
      <c r="L10" s="838">
        <f t="shared" si="3"/>
        <v>0</v>
      </c>
      <c r="M10" s="838">
        <f t="shared" si="3"/>
        <v>6</v>
      </c>
      <c r="N10" s="838">
        <f t="shared" si="3"/>
        <v>1</v>
      </c>
      <c r="O10" s="838">
        <f t="shared" si="3"/>
        <v>2</v>
      </c>
      <c r="P10" s="838">
        <f t="shared" si="3"/>
        <v>7</v>
      </c>
      <c r="Q10" s="838">
        <f t="shared" si="3"/>
        <v>0</v>
      </c>
      <c r="R10" s="838">
        <f t="shared" si="3"/>
        <v>13</v>
      </c>
      <c r="S10" s="838">
        <f t="shared" si="3"/>
        <v>0</v>
      </c>
      <c r="T10" s="838">
        <f t="shared" si="3"/>
        <v>2</v>
      </c>
      <c r="U10" s="838">
        <f t="shared" si="3"/>
        <v>15</v>
      </c>
      <c r="V10" s="838">
        <f t="shared" si="3"/>
        <v>4</v>
      </c>
      <c r="W10" s="838">
        <f t="shared" si="3"/>
        <v>11116</v>
      </c>
      <c r="X10" s="839">
        <f t="shared" si="3"/>
        <v>11216</v>
      </c>
    </row>
    <row r="11" spans="2:24" x14ac:dyDescent="0.25">
      <c r="C11" s="131" t="s">
        <v>609</v>
      </c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</row>
    <row r="12" spans="2:24" x14ac:dyDescent="0.25">
      <c r="M12" s="349"/>
      <c r="N12" s="349"/>
    </row>
    <row r="13" spans="2:24" x14ac:dyDescent="0.25">
      <c r="M13" s="349"/>
      <c r="N13" s="349"/>
    </row>
    <row r="14" spans="2:24" x14ac:dyDescent="0.25">
      <c r="M14" s="349"/>
      <c r="N14" s="349"/>
    </row>
    <row r="15" spans="2:24" x14ac:dyDescent="0.25">
      <c r="M15" s="349"/>
      <c r="N15" s="349"/>
    </row>
    <row r="16" spans="2:24" x14ac:dyDescent="0.25">
      <c r="M16" s="349"/>
      <c r="N16" s="349"/>
    </row>
    <row r="17" spans="7:30" x14ac:dyDescent="0.25">
      <c r="M17" s="349"/>
      <c r="N17" s="349"/>
    </row>
    <row r="18" spans="7:30" x14ac:dyDescent="0.25">
      <c r="M18" s="349"/>
      <c r="N18" s="349"/>
    </row>
    <row r="19" spans="7:30" x14ac:dyDescent="0.25">
      <c r="M19" s="349"/>
      <c r="N19" s="349"/>
    </row>
    <row r="20" spans="7:30" ht="18" customHeight="1" x14ac:dyDescent="0.25">
      <c r="M20" s="349"/>
      <c r="N20" s="349"/>
    </row>
    <row r="21" spans="7:30" ht="18" customHeight="1" x14ac:dyDescent="0.25">
      <c r="M21" s="349"/>
      <c r="N21" s="349"/>
    </row>
    <row r="22" spans="7:30" ht="20.25" customHeight="1" x14ac:dyDescent="0.25">
      <c r="M22" s="349"/>
      <c r="N22" s="349"/>
    </row>
    <row r="23" spans="7:30" x14ac:dyDescent="0.25">
      <c r="M23" s="349"/>
      <c r="N23" s="349"/>
    </row>
    <row r="24" spans="7:30" x14ac:dyDescent="0.25">
      <c r="M24" s="349"/>
      <c r="N24" s="349"/>
    </row>
    <row r="25" spans="7:30" x14ac:dyDescent="0.25">
      <c r="M25" s="349"/>
      <c r="N25" s="349"/>
    </row>
    <row r="26" spans="7:30" x14ac:dyDescent="0.25">
      <c r="M26" s="349"/>
      <c r="N26" s="349"/>
    </row>
    <row r="27" spans="7:30" x14ac:dyDescent="0.25">
      <c r="M27" s="349"/>
      <c r="N27" s="349"/>
    </row>
    <row r="28" spans="7:30" x14ac:dyDescent="0.25">
      <c r="M28" s="349"/>
      <c r="N28" s="349"/>
    </row>
    <row r="29" spans="7:30" ht="20.25" customHeight="1" x14ac:dyDescent="0.25">
      <c r="M29" s="349"/>
      <c r="N29" s="349"/>
      <c r="Y29" s="836"/>
    </row>
    <row r="30" spans="7:30" ht="18.75" customHeight="1" x14ac:dyDescent="0.25">
      <c r="G30" s="744"/>
      <c r="H30" s="744"/>
      <c r="I30" s="744"/>
      <c r="J30" s="744"/>
      <c r="K30" s="744"/>
      <c r="L30" s="744"/>
      <c r="M30" s="744"/>
      <c r="N30" s="744"/>
      <c r="O30" s="744"/>
      <c r="P30" s="744"/>
      <c r="Q30" s="744"/>
      <c r="R30" s="744"/>
      <c r="S30" s="196"/>
      <c r="T30" s="196"/>
      <c r="U30" s="196"/>
      <c r="V30" s="196"/>
      <c r="W30" s="196"/>
      <c r="X30" s="196"/>
      <c r="Y30" s="196"/>
    </row>
    <row r="31" spans="7:30" ht="20.25" customHeight="1" x14ac:dyDescent="0.25">
      <c r="M31" s="349"/>
      <c r="N31" s="349"/>
      <c r="P31" s="196"/>
      <c r="Q31" s="196"/>
      <c r="R31" s="196"/>
      <c r="S31" s="196"/>
      <c r="T31" s="196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</row>
    <row r="32" spans="7:30" x14ac:dyDescent="0.25">
      <c r="M32" s="349"/>
      <c r="N32" s="349"/>
      <c r="S32" s="196"/>
    </row>
    <row r="33" spans="13:33" x14ac:dyDescent="0.25">
      <c r="M33" s="349"/>
      <c r="N33" s="349"/>
      <c r="S33" s="744"/>
    </row>
    <row r="34" spans="13:33" x14ac:dyDescent="0.25">
      <c r="M34" s="349"/>
      <c r="N34" s="349"/>
    </row>
    <row r="35" spans="13:33" x14ac:dyDescent="0.25">
      <c r="M35" s="349"/>
      <c r="N35" s="349"/>
    </row>
    <row r="36" spans="13:33" s="3" customFormat="1" x14ac:dyDescent="0.25">
      <c r="M36" s="349"/>
      <c r="N36" s="349"/>
      <c r="O36" s="349"/>
      <c r="P36" s="349"/>
      <c r="Q36" s="349"/>
      <c r="R36" s="349"/>
      <c r="S36" s="349"/>
      <c r="T36" s="349"/>
      <c r="U36" s="349"/>
      <c r="V36" s="349"/>
      <c r="W36" s="349"/>
      <c r="X36" s="349"/>
      <c r="Y36" s="349"/>
      <c r="Z36" s="349"/>
      <c r="AA36" s="349"/>
      <c r="AB36" s="349"/>
      <c r="AC36" s="349"/>
      <c r="AD36" s="349"/>
      <c r="AE36" s="349"/>
      <c r="AF36" s="349"/>
      <c r="AG36" s="349"/>
    </row>
    <row r="37" spans="13:33" x14ac:dyDescent="0.25">
      <c r="M37" s="349"/>
      <c r="N37" s="349"/>
    </row>
    <row r="38" spans="13:33" x14ac:dyDescent="0.25">
      <c r="M38" s="349"/>
      <c r="N38" s="349"/>
    </row>
    <row r="39" spans="13:33" x14ac:dyDescent="0.25">
      <c r="M39" s="349"/>
      <c r="N39" s="349"/>
    </row>
    <row r="40" spans="13:33" x14ac:dyDescent="0.25">
      <c r="M40" s="349"/>
      <c r="N40" s="349"/>
    </row>
    <row r="41" spans="13:33" x14ac:dyDescent="0.25">
      <c r="M41" s="349"/>
      <c r="N41" s="349"/>
    </row>
    <row r="42" spans="13:33" x14ac:dyDescent="0.25">
      <c r="M42" s="349"/>
      <c r="N42" s="349"/>
    </row>
    <row r="43" spans="13:33" x14ac:dyDescent="0.25">
      <c r="M43" s="349"/>
      <c r="N43" s="349"/>
    </row>
    <row r="44" spans="13:33" x14ac:dyDescent="0.25">
      <c r="M44" s="349"/>
      <c r="N44" s="349"/>
    </row>
    <row r="45" spans="13:33" x14ac:dyDescent="0.25">
      <c r="M45" s="349"/>
      <c r="N45" s="349"/>
    </row>
    <row r="46" spans="13:33" x14ac:dyDescent="0.25">
      <c r="M46" s="349"/>
      <c r="N46" s="349"/>
    </row>
    <row r="47" spans="13:33" x14ac:dyDescent="0.25">
      <c r="M47" s="349"/>
      <c r="N47" s="349"/>
    </row>
    <row r="48" spans="13:33" x14ac:dyDescent="0.25">
      <c r="M48" s="349"/>
      <c r="N48" s="349"/>
    </row>
    <row r="49" s="349" customFormat="1" x14ac:dyDescent="0.25"/>
    <row r="50" s="349" customFormat="1" x14ac:dyDescent="0.25"/>
    <row r="51" s="349" customFormat="1" x14ac:dyDescent="0.25"/>
    <row r="52" s="349" customFormat="1" x14ac:dyDescent="0.25"/>
    <row r="53" s="349" customFormat="1" x14ac:dyDescent="0.25"/>
    <row r="54" s="349" customFormat="1" x14ac:dyDescent="0.25"/>
    <row r="55" s="349" customFormat="1" x14ac:dyDescent="0.25"/>
    <row r="56" s="349" customFormat="1" x14ac:dyDescent="0.25"/>
    <row r="57" s="349" customFormat="1" x14ac:dyDescent="0.25"/>
    <row r="58" s="349" customFormat="1" x14ac:dyDescent="0.25"/>
    <row r="59" s="349" customFormat="1" x14ac:dyDescent="0.25"/>
    <row r="60" s="349" customFormat="1" x14ac:dyDescent="0.25"/>
    <row r="61" s="349" customFormat="1" x14ac:dyDescent="0.25"/>
    <row r="62" s="349" customFormat="1" x14ac:dyDescent="0.25"/>
    <row r="63" s="349" customFormat="1" x14ac:dyDescent="0.25"/>
    <row r="64" s="349" customFormat="1" x14ac:dyDescent="0.25"/>
    <row r="65" s="349" customFormat="1" x14ac:dyDescent="0.25"/>
    <row r="66" s="349" customFormat="1" x14ac:dyDescent="0.25"/>
    <row r="67" s="349" customFormat="1" x14ac:dyDescent="0.25"/>
    <row r="68" s="349" customFormat="1" x14ac:dyDescent="0.25"/>
    <row r="69" s="349" customFormat="1" x14ac:dyDescent="0.25"/>
    <row r="70" s="349" customFormat="1" x14ac:dyDescent="0.25"/>
    <row r="71" s="349" customFormat="1" x14ac:dyDescent="0.25"/>
    <row r="72" s="349" customFormat="1" x14ac:dyDescent="0.25"/>
    <row r="73" s="349" customFormat="1" x14ac:dyDescent="0.25"/>
    <row r="74" s="349" customFormat="1" x14ac:dyDescent="0.25"/>
    <row r="75" s="349" customFormat="1" x14ac:dyDescent="0.25"/>
    <row r="76" s="349" customFormat="1" x14ac:dyDescent="0.25"/>
    <row r="77" s="349" customFormat="1" x14ac:dyDescent="0.25"/>
    <row r="78" s="349" customFormat="1" x14ac:dyDescent="0.25"/>
    <row r="79" s="349" customFormat="1" x14ac:dyDescent="0.25"/>
    <row r="80" s="349" customFormat="1" x14ac:dyDescent="0.25"/>
    <row r="81" s="349" customFormat="1" x14ac:dyDescent="0.25"/>
    <row r="82" s="349" customFormat="1" x14ac:dyDescent="0.25"/>
    <row r="83" s="349" customFormat="1" x14ac:dyDescent="0.25"/>
    <row r="84" s="349" customFormat="1" x14ac:dyDescent="0.25"/>
    <row r="85" s="349" customFormat="1" x14ac:dyDescent="0.25"/>
    <row r="86" s="349" customFormat="1" x14ac:dyDescent="0.25"/>
    <row r="87" s="349" customFormat="1" x14ac:dyDescent="0.25"/>
    <row r="88" s="349" customFormat="1" x14ac:dyDescent="0.25"/>
    <row r="89" s="349" customFormat="1" x14ac:dyDescent="0.25"/>
    <row r="90" s="349" customFormat="1" x14ac:dyDescent="0.25"/>
    <row r="91" s="349" customFormat="1" x14ac:dyDescent="0.25"/>
    <row r="92" s="349" customFormat="1" x14ac:dyDescent="0.25"/>
    <row r="93" s="349" customFormat="1" x14ac:dyDescent="0.25"/>
    <row r="94" s="349" customFormat="1" x14ac:dyDescent="0.25"/>
    <row r="95" s="349" customFormat="1" x14ac:dyDescent="0.25"/>
    <row r="96" s="349" customFormat="1" x14ac:dyDescent="0.25"/>
    <row r="97" s="349" customFormat="1" x14ac:dyDescent="0.25"/>
    <row r="98" s="349" customFormat="1" x14ac:dyDescent="0.25"/>
    <row r="99" s="349" customFormat="1" x14ac:dyDescent="0.25"/>
    <row r="100" s="349" customFormat="1" x14ac:dyDescent="0.25"/>
    <row r="101" s="349" customFormat="1" x14ac:dyDescent="0.25"/>
    <row r="102" s="349" customFormat="1" x14ac:dyDescent="0.25"/>
    <row r="103" s="349" customFormat="1" x14ac:dyDescent="0.25"/>
    <row r="104" s="349" customFormat="1" x14ac:dyDescent="0.25"/>
    <row r="105" s="349" customFormat="1" x14ac:dyDescent="0.25"/>
    <row r="106" s="349" customFormat="1" x14ac:dyDescent="0.25"/>
    <row r="107" s="349" customFormat="1" x14ac:dyDescent="0.25"/>
    <row r="108" s="349" customFormat="1" x14ac:dyDescent="0.25"/>
    <row r="109" s="349" customFormat="1" x14ac:dyDescent="0.25"/>
    <row r="110" s="349" customFormat="1" x14ac:dyDescent="0.25"/>
    <row r="111" s="349" customFormat="1" x14ac:dyDescent="0.25"/>
    <row r="112" s="349" customFormat="1" x14ac:dyDescent="0.25"/>
    <row r="113" s="349" customFormat="1" x14ac:dyDescent="0.25"/>
    <row r="114" s="349" customFormat="1" x14ac:dyDescent="0.25"/>
    <row r="115" s="349" customFormat="1" x14ac:dyDescent="0.25"/>
    <row r="116" s="349" customFormat="1" x14ac:dyDescent="0.25"/>
    <row r="117" s="349" customFormat="1" x14ac:dyDescent="0.25"/>
    <row r="118" s="349" customFormat="1" x14ac:dyDescent="0.25"/>
    <row r="119" s="349" customFormat="1" x14ac:dyDescent="0.25"/>
    <row r="120" s="349" customFormat="1" x14ac:dyDescent="0.25"/>
    <row r="121" s="349" customFormat="1" x14ac:dyDescent="0.25"/>
    <row r="122" s="349" customFormat="1" x14ac:dyDescent="0.25"/>
    <row r="123" s="349" customFormat="1" x14ac:dyDescent="0.25"/>
    <row r="124" s="349" customFormat="1" x14ac:dyDescent="0.25"/>
    <row r="125" s="349" customFormat="1" x14ac:dyDescent="0.25"/>
    <row r="126" s="349" customFormat="1" x14ac:dyDescent="0.25"/>
    <row r="127" s="349" customFormat="1" x14ac:dyDescent="0.25"/>
    <row r="128" s="349" customFormat="1" x14ac:dyDescent="0.25"/>
    <row r="129" s="349" customFormat="1" x14ac:dyDescent="0.25"/>
    <row r="130" s="349" customFormat="1" x14ac:dyDescent="0.25"/>
    <row r="131" s="349" customFormat="1" x14ac:dyDescent="0.25"/>
    <row r="132" s="349" customFormat="1" x14ac:dyDescent="0.25"/>
    <row r="133" s="349" customFormat="1" x14ac:dyDescent="0.25"/>
    <row r="134" s="349" customFormat="1" x14ac:dyDescent="0.25"/>
    <row r="135" s="349" customFormat="1" x14ac:dyDescent="0.25"/>
    <row r="136" s="349" customFormat="1" x14ac:dyDescent="0.25"/>
    <row r="137" s="349" customFormat="1" x14ac:dyDescent="0.25"/>
    <row r="138" s="349" customFormat="1" x14ac:dyDescent="0.25"/>
    <row r="139" s="349" customFormat="1" x14ac:dyDescent="0.25"/>
    <row r="140" s="349" customFormat="1" x14ac:dyDescent="0.25"/>
    <row r="141" s="349" customFormat="1" x14ac:dyDescent="0.25"/>
    <row r="142" s="349" customFormat="1" x14ac:dyDescent="0.25"/>
    <row r="143" s="349" customFormat="1" x14ac:dyDescent="0.25"/>
    <row r="144" s="349" customFormat="1" x14ac:dyDescent="0.25"/>
    <row r="145" s="349" customFormat="1" x14ac:dyDescent="0.25"/>
    <row r="146" s="349" customFormat="1" x14ac:dyDescent="0.25"/>
    <row r="147" s="349" customFormat="1" x14ac:dyDescent="0.25"/>
    <row r="148" s="349" customFormat="1" x14ac:dyDescent="0.25"/>
    <row r="149" s="349" customFormat="1" x14ac:dyDescent="0.25"/>
    <row r="150" s="349" customFormat="1" x14ac:dyDescent="0.25"/>
    <row r="151" s="349" customFormat="1" x14ac:dyDescent="0.25"/>
    <row r="152" s="349" customFormat="1" x14ac:dyDescent="0.25"/>
    <row r="153" s="349" customFormat="1" x14ac:dyDescent="0.25"/>
    <row r="154" s="349" customFormat="1" x14ac:dyDescent="0.25"/>
    <row r="155" s="349" customFormat="1" x14ac:dyDescent="0.25"/>
    <row r="156" s="349" customFormat="1" x14ac:dyDescent="0.25"/>
    <row r="157" s="349" customFormat="1" x14ac:dyDescent="0.25"/>
    <row r="158" s="349" customFormat="1" x14ac:dyDescent="0.25"/>
    <row r="159" s="349" customFormat="1" x14ac:dyDescent="0.25"/>
    <row r="160" s="349" customFormat="1" x14ac:dyDescent="0.25"/>
    <row r="161" s="349" customFormat="1" x14ac:dyDescent="0.25"/>
    <row r="162" s="349" customFormat="1" x14ac:dyDescent="0.25"/>
    <row r="163" s="349" customFormat="1" x14ac:dyDescent="0.25"/>
    <row r="164" s="349" customFormat="1" x14ac:dyDescent="0.25"/>
    <row r="165" s="349" customFormat="1" x14ac:dyDescent="0.25"/>
    <row r="166" s="349" customFormat="1" x14ac:dyDescent="0.25"/>
    <row r="167" s="349" customFormat="1" x14ac:dyDescent="0.25"/>
    <row r="168" s="349" customFormat="1" x14ac:dyDescent="0.25"/>
    <row r="169" s="349" customFormat="1" x14ac:dyDescent="0.25"/>
    <row r="170" s="349" customFormat="1" x14ac:dyDescent="0.25"/>
    <row r="171" s="349" customFormat="1" x14ac:dyDescent="0.25"/>
    <row r="172" s="349" customFormat="1" x14ac:dyDescent="0.25"/>
    <row r="173" s="349" customFormat="1" x14ac:dyDescent="0.25"/>
    <row r="174" s="349" customFormat="1" x14ac:dyDescent="0.25"/>
    <row r="175" s="349" customFormat="1" x14ac:dyDescent="0.25"/>
    <row r="176" s="349" customFormat="1" x14ac:dyDescent="0.25"/>
    <row r="177" spans="13:14" x14ac:dyDescent="0.25">
      <c r="M177" s="349"/>
      <c r="N177" s="349"/>
    </row>
    <row r="178" spans="13:14" x14ac:dyDescent="0.25">
      <c r="M178" s="349"/>
      <c r="N178" s="349"/>
    </row>
    <row r="179" spans="13:14" x14ac:dyDescent="0.25">
      <c r="M179" s="349"/>
      <c r="N179" s="349"/>
    </row>
    <row r="180" spans="13:14" x14ac:dyDescent="0.25">
      <c r="M180" s="349"/>
      <c r="N180" s="349"/>
    </row>
    <row r="181" spans="13:14" x14ac:dyDescent="0.25">
      <c r="M181" s="349"/>
      <c r="N181" s="349"/>
    </row>
    <row r="182" spans="13:14" x14ac:dyDescent="0.25">
      <c r="M182" s="349"/>
      <c r="N182" s="349"/>
    </row>
    <row r="183" spans="13:14" x14ac:dyDescent="0.25">
      <c r="M183" s="349"/>
      <c r="N183" s="349"/>
    </row>
    <row r="184" spans="13:14" x14ac:dyDescent="0.25">
      <c r="M184" s="349"/>
      <c r="N184" s="349"/>
    </row>
    <row r="185" spans="13:14" x14ac:dyDescent="0.25">
      <c r="M185" s="349"/>
      <c r="N185" s="349"/>
    </row>
    <row r="186" spans="13:14" x14ac:dyDescent="0.25">
      <c r="M186" s="349"/>
      <c r="N186" s="349"/>
    </row>
    <row r="198" spans="1:24" x14ac:dyDescent="0.25">
      <c r="A198" s="100"/>
      <c r="B198" s="100"/>
      <c r="C198" s="101"/>
      <c r="M198" s="349"/>
      <c r="N198" s="349"/>
    </row>
    <row r="199" spans="1:24" ht="14.25" customHeight="1" x14ac:dyDescent="0.25">
      <c r="A199" s="94"/>
      <c r="B199" s="94"/>
      <c r="M199" s="349"/>
      <c r="N199" s="349"/>
    </row>
    <row r="200" spans="1:24" ht="55.2" x14ac:dyDescent="0.25">
      <c r="A200" s="349" t="s">
        <v>315</v>
      </c>
      <c r="B200" s="98" t="s">
        <v>0</v>
      </c>
      <c r="C200" s="633" t="s">
        <v>205</v>
      </c>
      <c r="D200" s="837" t="s">
        <v>574</v>
      </c>
      <c r="E200" s="837" t="s">
        <v>575</v>
      </c>
      <c r="F200" s="837" t="s">
        <v>576</v>
      </c>
      <c r="G200" s="837" t="s">
        <v>577</v>
      </c>
      <c r="H200" s="837" t="s">
        <v>578</v>
      </c>
      <c r="I200" s="837" t="s">
        <v>579</v>
      </c>
      <c r="J200" s="837" t="s">
        <v>580</v>
      </c>
      <c r="K200" s="837" t="s">
        <v>581</v>
      </c>
      <c r="L200" s="837" t="s">
        <v>582</v>
      </c>
      <c r="M200" s="837" t="s">
        <v>583</v>
      </c>
      <c r="N200" s="837" t="s">
        <v>584</v>
      </c>
      <c r="O200" s="837" t="s">
        <v>585</v>
      </c>
      <c r="P200" s="837" t="s">
        <v>586</v>
      </c>
      <c r="Q200" s="837" t="s">
        <v>587</v>
      </c>
      <c r="R200" s="837" t="s">
        <v>588</v>
      </c>
      <c r="S200" s="837" t="s">
        <v>589</v>
      </c>
      <c r="T200" s="837" t="s">
        <v>590</v>
      </c>
      <c r="U200" s="837" t="s">
        <v>591</v>
      </c>
      <c r="V200" s="837" t="s">
        <v>592</v>
      </c>
      <c r="W200" s="837" t="s">
        <v>593</v>
      </c>
    </row>
    <row r="201" spans="1:24" x14ac:dyDescent="0.25">
      <c r="A201" s="94" t="s">
        <v>74</v>
      </c>
      <c r="B201" s="3" t="s">
        <v>74</v>
      </c>
      <c r="C201" s="349" t="s">
        <v>597</v>
      </c>
      <c r="D201" s="744">
        <v>0</v>
      </c>
      <c r="E201" s="744">
        <v>0</v>
      </c>
      <c r="F201" s="744">
        <v>9</v>
      </c>
      <c r="G201" s="744">
        <v>16</v>
      </c>
      <c r="H201" s="744">
        <v>0</v>
      </c>
      <c r="I201" s="744">
        <v>0</v>
      </c>
      <c r="J201" s="744">
        <v>5</v>
      </c>
      <c r="K201" s="744">
        <v>68</v>
      </c>
      <c r="L201" s="744">
        <v>2</v>
      </c>
      <c r="M201" s="744">
        <v>18</v>
      </c>
      <c r="N201" s="744">
        <v>12</v>
      </c>
      <c r="O201" s="744">
        <v>2</v>
      </c>
      <c r="P201" s="744">
        <v>7</v>
      </c>
      <c r="Q201" s="744">
        <v>0</v>
      </c>
      <c r="R201" s="744">
        <v>25</v>
      </c>
      <c r="S201" s="744">
        <v>0</v>
      </c>
      <c r="T201" s="744">
        <v>0</v>
      </c>
      <c r="U201" s="744">
        <v>13</v>
      </c>
      <c r="V201" s="744">
        <v>5</v>
      </c>
      <c r="W201" s="744">
        <v>20591</v>
      </c>
      <c r="X201" s="744">
        <f>SUM(D201:W201)</f>
        <v>20773</v>
      </c>
    </row>
    <row r="202" spans="1:24" x14ac:dyDescent="0.25">
      <c r="A202" s="94" t="s">
        <v>75</v>
      </c>
      <c r="B202" s="3" t="s">
        <v>74</v>
      </c>
      <c r="C202" s="349" t="s">
        <v>598</v>
      </c>
      <c r="D202" s="744">
        <v>0</v>
      </c>
      <c r="E202" s="744">
        <v>0</v>
      </c>
      <c r="F202" s="744">
        <v>1</v>
      </c>
      <c r="G202" s="744">
        <v>0</v>
      </c>
      <c r="H202" s="744">
        <v>0</v>
      </c>
      <c r="I202" s="744">
        <v>0</v>
      </c>
      <c r="J202" s="744">
        <v>0</v>
      </c>
      <c r="K202" s="744">
        <v>1</v>
      </c>
      <c r="L202" s="744">
        <v>1</v>
      </c>
      <c r="M202" s="744">
        <v>0</v>
      </c>
      <c r="N202" s="744">
        <v>0</v>
      </c>
      <c r="O202" s="744">
        <v>0</v>
      </c>
      <c r="P202" s="744">
        <v>0</v>
      </c>
      <c r="Q202" s="744">
        <v>0</v>
      </c>
      <c r="R202" s="744">
        <v>0</v>
      </c>
      <c r="S202" s="744">
        <v>0</v>
      </c>
      <c r="T202" s="744">
        <v>0</v>
      </c>
      <c r="U202" s="744">
        <v>0</v>
      </c>
      <c r="V202" s="744">
        <v>0</v>
      </c>
      <c r="W202" s="744">
        <v>729</v>
      </c>
      <c r="X202" s="744">
        <f t="shared" ref="X202:X265" si="4">SUM(D202:W202)</f>
        <v>732</v>
      </c>
    </row>
    <row r="203" spans="1:24" x14ac:dyDescent="0.25">
      <c r="A203" s="94" t="s">
        <v>76</v>
      </c>
      <c r="B203" s="3" t="s">
        <v>75</v>
      </c>
      <c r="C203" s="349" t="s">
        <v>597</v>
      </c>
      <c r="D203" s="744">
        <v>1</v>
      </c>
      <c r="E203" s="744">
        <v>0</v>
      </c>
      <c r="F203" s="744">
        <v>524</v>
      </c>
      <c r="G203" s="744">
        <v>355</v>
      </c>
      <c r="H203" s="744">
        <v>3</v>
      </c>
      <c r="I203" s="744">
        <v>3</v>
      </c>
      <c r="J203" s="744">
        <v>202</v>
      </c>
      <c r="K203" s="744">
        <v>7549</v>
      </c>
      <c r="L203" s="744">
        <v>0</v>
      </c>
      <c r="M203" s="744">
        <v>1229</v>
      </c>
      <c r="N203" s="744">
        <v>192</v>
      </c>
      <c r="O203" s="744">
        <v>141</v>
      </c>
      <c r="P203" s="744">
        <v>341</v>
      </c>
      <c r="Q203" s="744">
        <v>8</v>
      </c>
      <c r="R203" s="744">
        <v>735</v>
      </c>
      <c r="S203" s="744">
        <v>0</v>
      </c>
      <c r="T203" s="744">
        <v>236</v>
      </c>
      <c r="U203" s="744">
        <v>4362</v>
      </c>
      <c r="V203" s="744">
        <v>260</v>
      </c>
      <c r="W203" s="744">
        <v>478241</v>
      </c>
      <c r="X203" s="744">
        <f t="shared" si="4"/>
        <v>494382</v>
      </c>
    </row>
    <row r="204" spans="1:24" x14ac:dyDescent="0.25">
      <c r="A204" s="94" t="s">
        <v>77</v>
      </c>
      <c r="B204" s="3" t="s">
        <v>75</v>
      </c>
      <c r="C204" s="349" t="s">
        <v>598</v>
      </c>
      <c r="D204" s="744">
        <v>1</v>
      </c>
      <c r="E204" s="744">
        <v>1</v>
      </c>
      <c r="F204" s="744">
        <v>29</v>
      </c>
      <c r="G204" s="744">
        <v>11</v>
      </c>
      <c r="H204" s="744">
        <v>0</v>
      </c>
      <c r="I204" s="744">
        <v>0</v>
      </c>
      <c r="J204" s="744">
        <v>28</v>
      </c>
      <c r="K204" s="744">
        <v>298</v>
      </c>
      <c r="L204" s="744">
        <v>4</v>
      </c>
      <c r="M204" s="744">
        <v>56</v>
      </c>
      <c r="N204" s="744">
        <v>37</v>
      </c>
      <c r="O204" s="744">
        <v>6</v>
      </c>
      <c r="P204" s="744">
        <v>14</v>
      </c>
      <c r="Q204" s="744">
        <v>0</v>
      </c>
      <c r="R204" s="744">
        <v>28</v>
      </c>
      <c r="S204" s="744">
        <v>0</v>
      </c>
      <c r="T204" s="744">
        <v>7</v>
      </c>
      <c r="U204" s="744">
        <v>191</v>
      </c>
      <c r="V204" s="744">
        <v>14</v>
      </c>
      <c r="W204" s="744">
        <v>33532</v>
      </c>
      <c r="X204" s="744">
        <f t="shared" si="4"/>
        <v>34257</v>
      </c>
    </row>
    <row r="205" spans="1:24" x14ac:dyDescent="0.25">
      <c r="A205" s="94" t="s">
        <v>78</v>
      </c>
      <c r="B205" s="3" t="s">
        <v>76</v>
      </c>
      <c r="C205" s="349" t="s">
        <v>597</v>
      </c>
      <c r="D205" s="744">
        <v>0</v>
      </c>
      <c r="E205" s="744">
        <v>0</v>
      </c>
      <c r="F205" s="744">
        <v>8</v>
      </c>
      <c r="G205" s="744">
        <v>7</v>
      </c>
      <c r="H205" s="744">
        <v>0</v>
      </c>
      <c r="I205" s="744">
        <v>0</v>
      </c>
      <c r="J205" s="744">
        <v>13</v>
      </c>
      <c r="K205" s="744">
        <v>506</v>
      </c>
      <c r="L205" s="744">
        <v>0</v>
      </c>
      <c r="M205" s="744">
        <v>58</v>
      </c>
      <c r="N205" s="744">
        <v>32</v>
      </c>
      <c r="O205" s="744">
        <v>30</v>
      </c>
      <c r="P205" s="744">
        <v>22</v>
      </c>
      <c r="Q205" s="744">
        <v>0</v>
      </c>
      <c r="R205" s="744">
        <v>32</v>
      </c>
      <c r="S205" s="744">
        <v>0</v>
      </c>
      <c r="T205" s="744">
        <v>20</v>
      </c>
      <c r="U205" s="744">
        <v>147</v>
      </c>
      <c r="V205" s="744">
        <v>5</v>
      </c>
      <c r="W205" s="744">
        <v>29470</v>
      </c>
      <c r="X205" s="744">
        <f t="shared" si="4"/>
        <v>30350</v>
      </c>
    </row>
    <row r="206" spans="1:24" x14ac:dyDescent="0.25">
      <c r="A206" s="94" t="s">
        <v>79</v>
      </c>
      <c r="B206" s="3" t="s">
        <v>76</v>
      </c>
      <c r="C206" s="349" t="s">
        <v>598</v>
      </c>
      <c r="D206" s="744">
        <v>0</v>
      </c>
      <c r="E206" s="744">
        <v>0</v>
      </c>
      <c r="F206" s="744">
        <v>1</v>
      </c>
      <c r="G206" s="744">
        <v>0</v>
      </c>
      <c r="H206" s="744">
        <v>0</v>
      </c>
      <c r="I206" s="744">
        <v>0</v>
      </c>
      <c r="J206" s="744">
        <v>5</v>
      </c>
      <c r="K206" s="744">
        <v>19</v>
      </c>
      <c r="L206" s="744">
        <v>0</v>
      </c>
      <c r="M206" s="744">
        <v>6</v>
      </c>
      <c r="N206" s="744">
        <v>0</v>
      </c>
      <c r="O206" s="744">
        <v>1</v>
      </c>
      <c r="P206" s="744">
        <v>2</v>
      </c>
      <c r="Q206" s="744">
        <v>0</v>
      </c>
      <c r="R206" s="744">
        <v>2</v>
      </c>
      <c r="S206" s="744">
        <v>0</v>
      </c>
      <c r="T206" s="744">
        <v>2</v>
      </c>
      <c r="U206" s="744">
        <v>10</v>
      </c>
      <c r="V206" s="744">
        <v>1</v>
      </c>
      <c r="W206" s="744">
        <v>2369</v>
      </c>
      <c r="X206" s="744">
        <f t="shared" si="4"/>
        <v>2418</v>
      </c>
    </row>
    <row r="207" spans="1:24" x14ac:dyDescent="0.25">
      <c r="A207" s="94" t="s">
        <v>80</v>
      </c>
      <c r="B207" s="3" t="s">
        <v>77</v>
      </c>
      <c r="C207" s="349" t="s">
        <v>597</v>
      </c>
      <c r="D207" s="744">
        <v>0</v>
      </c>
      <c r="E207" s="744">
        <v>0</v>
      </c>
      <c r="F207" s="744">
        <v>30</v>
      </c>
      <c r="G207" s="744">
        <v>48</v>
      </c>
      <c r="H207" s="744">
        <v>1</v>
      </c>
      <c r="I207" s="744">
        <v>1</v>
      </c>
      <c r="J207" s="744">
        <v>6</v>
      </c>
      <c r="K207" s="744">
        <v>230</v>
      </c>
      <c r="L207" s="744">
        <v>0</v>
      </c>
      <c r="M207" s="744">
        <v>73</v>
      </c>
      <c r="N207" s="744">
        <v>1</v>
      </c>
      <c r="O207" s="744">
        <v>18</v>
      </c>
      <c r="P207" s="744">
        <v>48</v>
      </c>
      <c r="Q207" s="744">
        <v>3</v>
      </c>
      <c r="R207" s="744">
        <v>52</v>
      </c>
      <c r="S207" s="744">
        <v>0</v>
      </c>
      <c r="T207" s="744">
        <v>11</v>
      </c>
      <c r="U207" s="744">
        <v>70</v>
      </c>
      <c r="V207" s="744">
        <v>12</v>
      </c>
      <c r="W207" s="744">
        <v>65830</v>
      </c>
      <c r="X207" s="744">
        <f t="shared" si="4"/>
        <v>66434</v>
      </c>
    </row>
    <row r="208" spans="1:24" x14ac:dyDescent="0.25">
      <c r="A208" s="94" t="s">
        <v>81</v>
      </c>
      <c r="B208" s="3" t="s">
        <v>77</v>
      </c>
      <c r="C208" s="349" t="s">
        <v>598</v>
      </c>
      <c r="D208" s="744">
        <v>1</v>
      </c>
      <c r="E208" s="744">
        <v>0</v>
      </c>
      <c r="F208" s="744">
        <v>0</v>
      </c>
      <c r="G208" s="744">
        <v>1</v>
      </c>
      <c r="H208" s="744">
        <v>0</v>
      </c>
      <c r="I208" s="744">
        <v>0</v>
      </c>
      <c r="J208" s="744">
        <v>4</v>
      </c>
      <c r="K208" s="744">
        <v>4</v>
      </c>
      <c r="L208" s="744">
        <v>0</v>
      </c>
      <c r="M208" s="744">
        <v>2</v>
      </c>
      <c r="N208" s="744">
        <v>0</v>
      </c>
      <c r="O208" s="744">
        <v>0</v>
      </c>
      <c r="P208" s="744">
        <v>1</v>
      </c>
      <c r="Q208" s="744">
        <v>0</v>
      </c>
      <c r="R208" s="744">
        <v>4</v>
      </c>
      <c r="S208" s="744">
        <v>0</v>
      </c>
      <c r="T208" s="744">
        <v>0</v>
      </c>
      <c r="U208" s="744">
        <v>3</v>
      </c>
      <c r="V208" s="744">
        <v>0</v>
      </c>
      <c r="W208" s="744">
        <v>4566</v>
      </c>
      <c r="X208" s="744">
        <f t="shared" si="4"/>
        <v>4586</v>
      </c>
    </row>
    <row r="209" spans="1:24" x14ac:dyDescent="0.25">
      <c r="A209" s="94" t="s">
        <v>82</v>
      </c>
      <c r="B209" s="3" t="s">
        <v>78</v>
      </c>
      <c r="C209" s="349" t="s">
        <v>597</v>
      </c>
      <c r="D209" s="744">
        <v>0</v>
      </c>
      <c r="E209" s="744">
        <v>0</v>
      </c>
      <c r="F209" s="744">
        <v>16</v>
      </c>
      <c r="G209" s="744">
        <v>6</v>
      </c>
      <c r="H209" s="744">
        <v>0</v>
      </c>
      <c r="I209" s="744">
        <v>0</v>
      </c>
      <c r="J209" s="744">
        <v>46</v>
      </c>
      <c r="K209" s="744">
        <v>716</v>
      </c>
      <c r="L209" s="744">
        <v>0</v>
      </c>
      <c r="M209" s="744">
        <v>54</v>
      </c>
      <c r="N209" s="744">
        <v>1</v>
      </c>
      <c r="O209" s="744">
        <v>17</v>
      </c>
      <c r="P209" s="744">
        <v>27</v>
      </c>
      <c r="Q209" s="744">
        <v>0</v>
      </c>
      <c r="R209" s="744">
        <v>29</v>
      </c>
      <c r="S209" s="744">
        <v>0</v>
      </c>
      <c r="T209" s="744">
        <v>2</v>
      </c>
      <c r="U209" s="744">
        <v>121</v>
      </c>
      <c r="V209" s="744">
        <v>0</v>
      </c>
      <c r="W209" s="744">
        <v>37334</v>
      </c>
      <c r="X209" s="744">
        <f t="shared" si="4"/>
        <v>38369</v>
      </c>
    </row>
    <row r="210" spans="1:24" x14ac:dyDescent="0.25">
      <c r="A210" s="94" t="s">
        <v>83</v>
      </c>
      <c r="B210" s="3" t="s">
        <v>78</v>
      </c>
      <c r="C210" s="349" t="s">
        <v>598</v>
      </c>
      <c r="D210" s="744">
        <v>0</v>
      </c>
      <c r="E210" s="744">
        <v>0</v>
      </c>
      <c r="F210" s="744">
        <v>4</v>
      </c>
      <c r="G210" s="744">
        <v>0</v>
      </c>
      <c r="H210" s="744">
        <v>0</v>
      </c>
      <c r="I210" s="744">
        <v>0</v>
      </c>
      <c r="J210" s="744">
        <v>20</v>
      </c>
      <c r="K210" s="744">
        <v>105</v>
      </c>
      <c r="L210" s="744">
        <v>0</v>
      </c>
      <c r="M210" s="744">
        <v>14</v>
      </c>
      <c r="N210" s="744">
        <v>10</v>
      </c>
      <c r="O210" s="744">
        <v>0</v>
      </c>
      <c r="P210" s="744">
        <v>2</v>
      </c>
      <c r="Q210" s="744">
        <v>1</v>
      </c>
      <c r="R210" s="744">
        <v>8</v>
      </c>
      <c r="S210" s="744">
        <v>1</v>
      </c>
      <c r="T210" s="744">
        <v>1</v>
      </c>
      <c r="U210" s="744">
        <v>78</v>
      </c>
      <c r="V210" s="744">
        <v>3</v>
      </c>
      <c r="W210" s="744">
        <v>8872</v>
      </c>
      <c r="X210" s="744">
        <f t="shared" si="4"/>
        <v>9119</v>
      </c>
    </row>
    <row r="211" spans="1:24" x14ac:dyDescent="0.25">
      <c r="A211" s="94" t="s">
        <v>84</v>
      </c>
      <c r="B211" s="3" t="s">
        <v>79</v>
      </c>
      <c r="C211" s="349" t="s">
        <v>597</v>
      </c>
      <c r="D211" s="744">
        <v>1</v>
      </c>
      <c r="E211" s="744">
        <v>0</v>
      </c>
      <c r="F211" s="744">
        <v>111</v>
      </c>
      <c r="G211" s="744">
        <v>51</v>
      </c>
      <c r="H211" s="744">
        <v>0</v>
      </c>
      <c r="I211" s="744">
        <v>0</v>
      </c>
      <c r="J211" s="744">
        <v>48</v>
      </c>
      <c r="K211" s="744">
        <v>1459</v>
      </c>
      <c r="L211" s="744">
        <v>0</v>
      </c>
      <c r="M211" s="744">
        <v>192</v>
      </c>
      <c r="N211" s="744">
        <v>80</v>
      </c>
      <c r="O211" s="744">
        <v>44</v>
      </c>
      <c r="P211" s="744">
        <v>87</v>
      </c>
      <c r="Q211" s="744">
        <v>4</v>
      </c>
      <c r="R211" s="744">
        <v>149</v>
      </c>
      <c r="S211" s="744">
        <v>1</v>
      </c>
      <c r="T211" s="744">
        <v>63</v>
      </c>
      <c r="U211" s="744">
        <v>439</v>
      </c>
      <c r="V211" s="744">
        <v>32</v>
      </c>
      <c r="W211" s="744">
        <v>108604</v>
      </c>
      <c r="X211" s="744">
        <f t="shared" si="4"/>
        <v>111365</v>
      </c>
    </row>
    <row r="212" spans="1:24" x14ac:dyDescent="0.25">
      <c r="A212" s="94" t="s">
        <v>85</v>
      </c>
      <c r="B212" s="3" t="s">
        <v>79</v>
      </c>
      <c r="C212" s="349" t="s">
        <v>598</v>
      </c>
      <c r="D212" s="744">
        <v>1</v>
      </c>
      <c r="E212" s="744">
        <v>0</v>
      </c>
      <c r="F212" s="744">
        <v>14</v>
      </c>
      <c r="G212" s="744">
        <v>1</v>
      </c>
      <c r="H212" s="744">
        <v>0</v>
      </c>
      <c r="I212" s="744">
        <v>0</v>
      </c>
      <c r="J212" s="744">
        <v>36</v>
      </c>
      <c r="K212" s="744">
        <v>100</v>
      </c>
      <c r="L212" s="744">
        <v>3</v>
      </c>
      <c r="M212" s="744">
        <v>8</v>
      </c>
      <c r="N212" s="744">
        <v>38</v>
      </c>
      <c r="O212" s="744">
        <v>6</v>
      </c>
      <c r="P212" s="744">
        <v>5</v>
      </c>
      <c r="Q212" s="744">
        <v>0</v>
      </c>
      <c r="R212" s="744">
        <v>9</v>
      </c>
      <c r="S212" s="744">
        <v>0</v>
      </c>
      <c r="T212" s="744">
        <v>3</v>
      </c>
      <c r="U212" s="744">
        <v>54</v>
      </c>
      <c r="V212" s="744">
        <v>15</v>
      </c>
      <c r="W212" s="744">
        <v>21803</v>
      </c>
      <c r="X212" s="744">
        <f t="shared" si="4"/>
        <v>22096</v>
      </c>
    </row>
    <row r="213" spans="1:24" x14ac:dyDescent="0.25">
      <c r="A213" s="94" t="s">
        <v>86</v>
      </c>
      <c r="B213" s="3" t="s">
        <v>80</v>
      </c>
      <c r="C213" s="349" t="s">
        <v>597</v>
      </c>
      <c r="D213" s="744">
        <v>0</v>
      </c>
      <c r="E213" s="744">
        <v>0</v>
      </c>
      <c r="F213" s="744">
        <v>15</v>
      </c>
      <c r="G213" s="744">
        <v>4</v>
      </c>
      <c r="H213" s="744">
        <v>0</v>
      </c>
      <c r="I213" s="744">
        <v>0</v>
      </c>
      <c r="J213" s="744">
        <v>17</v>
      </c>
      <c r="K213" s="744">
        <v>389</v>
      </c>
      <c r="L213" s="744">
        <v>0</v>
      </c>
      <c r="M213" s="744">
        <v>149</v>
      </c>
      <c r="N213" s="744">
        <v>10</v>
      </c>
      <c r="O213" s="744">
        <v>13</v>
      </c>
      <c r="P213" s="744">
        <v>45</v>
      </c>
      <c r="Q213" s="744">
        <v>0</v>
      </c>
      <c r="R213" s="744">
        <v>48</v>
      </c>
      <c r="S213" s="744">
        <v>0</v>
      </c>
      <c r="T213" s="744">
        <v>93</v>
      </c>
      <c r="U213" s="744">
        <v>123</v>
      </c>
      <c r="V213" s="744">
        <v>29</v>
      </c>
      <c r="W213" s="744">
        <v>41421</v>
      </c>
      <c r="X213" s="744">
        <f t="shared" si="4"/>
        <v>42356</v>
      </c>
    </row>
    <row r="214" spans="1:24" x14ac:dyDescent="0.25">
      <c r="A214" s="94" t="s">
        <v>87</v>
      </c>
      <c r="B214" s="3" t="s">
        <v>80</v>
      </c>
      <c r="C214" s="349" t="s">
        <v>598</v>
      </c>
      <c r="D214" s="744">
        <v>0</v>
      </c>
      <c r="E214" s="744">
        <v>0</v>
      </c>
      <c r="F214" s="744">
        <v>10</v>
      </c>
      <c r="G214" s="744">
        <v>16</v>
      </c>
      <c r="H214" s="744">
        <v>0</v>
      </c>
      <c r="I214" s="744">
        <v>0</v>
      </c>
      <c r="J214" s="744">
        <v>18</v>
      </c>
      <c r="K214" s="744">
        <v>127</v>
      </c>
      <c r="L214" s="744">
        <v>0</v>
      </c>
      <c r="M214" s="744">
        <v>11</v>
      </c>
      <c r="N214" s="744">
        <v>64</v>
      </c>
      <c r="O214" s="744">
        <v>3</v>
      </c>
      <c r="P214" s="744">
        <v>4</v>
      </c>
      <c r="Q214" s="744">
        <v>1</v>
      </c>
      <c r="R214" s="744">
        <v>6</v>
      </c>
      <c r="S214" s="744">
        <v>0</v>
      </c>
      <c r="T214" s="744">
        <v>17</v>
      </c>
      <c r="U214" s="744">
        <v>22</v>
      </c>
      <c r="V214" s="744">
        <v>6</v>
      </c>
      <c r="W214" s="744">
        <v>13101</v>
      </c>
      <c r="X214" s="744">
        <f t="shared" si="4"/>
        <v>13406</v>
      </c>
    </row>
    <row r="215" spans="1:24" x14ac:dyDescent="0.25">
      <c r="A215" s="94" t="s">
        <v>88</v>
      </c>
      <c r="B215" s="3" t="s">
        <v>81</v>
      </c>
      <c r="C215" s="349" t="s">
        <v>597</v>
      </c>
      <c r="D215" s="744">
        <v>1</v>
      </c>
      <c r="E215" s="744">
        <v>0</v>
      </c>
      <c r="F215" s="744">
        <v>13</v>
      </c>
      <c r="G215" s="744">
        <v>32</v>
      </c>
      <c r="H215" s="744">
        <v>0</v>
      </c>
      <c r="I215" s="744">
        <v>0</v>
      </c>
      <c r="J215" s="744">
        <v>65</v>
      </c>
      <c r="K215" s="744">
        <v>1332</v>
      </c>
      <c r="L215" s="744">
        <v>0</v>
      </c>
      <c r="M215" s="744">
        <v>107</v>
      </c>
      <c r="N215" s="744">
        <v>1</v>
      </c>
      <c r="O215" s="744">
        <v>48</v>
      </c>
      <c r="P215" s="744">
        <v>149</v>
      </c>
      <c r="Q215" s="744">
        <v>0</v>
      </c>
      <c r="R215" s="744">
        <v>250</v>
      </c>
      <c r="S215" s="744">
        <v>0</v>
      </c>
      <c r="T215" s="744">
        <v>27</v>
      </c>
      <c r="U215" s="744">
        <v>423</v>
      </c>
      <c r="V215" s="744">
        <v>12</v>
      </c>
      <c r="W215" s="744">
        <v>199803</v>
      </c>
      <c r="X215" s="744">
        <f t="shared" si="4"/>
        <v>202263</v>
      </c>
    </row>
    <row r="216" spans="1:24" x14ac:dyDescent="0.25">
      <c r="A216" s="94" t="s">
        <v>89</v>
      </c>
      <c r="B216" s="3" t="s">
        <v>81</v>
      </c>
      <c r="C216" s="349" t="s">
        <v>598</v>
      </c>
      <c r="D216" s="744">
        <v>1</v>
      </c>
      <c r="E216" s="744">
        <v>0</v>
      </c>
      <c r="F216" s="744">
        <v>11</v>
      </c>
      <c r="G216" s="744">
        <v>10</v>
      </c>
      <c r="H216" s="744">
        <v>2</v>
      </c>
      <c r="I216" s="744">
        <v>1</v>
      </c>
      <c r="J216" s="744">
        <v>173</v>
      </c>
      <c r="K216" s="744">
        <v>455</v>
      </c>
      <c r="L216" s="744">
        <v>17</v>
      </c>
      <c r="M216" s="744">
        <v>74</v>
      </c>
      <c r="N216" s="744">
        <v>19</v>
      </c>
      <c r="O216" s="744">
        <v>9</v>
      </c>
      <c r="P216" s="744">
        <v>20</v>
      </c>
      <c r="Q216" s="744">
        <v>1</v>
      </c>
      <c r="R216" s="744">
        <v>66</v>
      </c>
      <c r="S216" s="744">
        <v>0</v>
      </c>
      <c r="T216" s="744">
        <v>7</v>
      </c>
      <c r="U216" s="744">
        <v>204</v>
      </c>
      <c r="V216" s="744">
        <v>11</v>
      </c>
      <c r="W216" s="744">
        <v>67015</v>
      </c>
      <c r="X216" s="744">
        <f t="shared" si="4"/>
        <v>68096</v>
      </c>
    </row>
    <row r="217" spans="1:24" x14ac:dyDescent="0.25">
      <c r="A217" s="94" t="s">
        <v>90</v>
      </c>
      <c r="B217" s="3" t="s">
        <v>82</v>
      </c>
      <c r="C217" s="349" t="s">
        <v>597</v>
      </c>
      <c r="D217" s="744">
        <v>0</v>
      </c>
      <c r="E217" s="744">
        <v>0</v>
      </c>
      <c r="F217" s="744">
        <v>24</v>
      </c>
      <c r="G217" s="744">
        <v>18</v>
      </c>
      <c r="H217" s="744">
        <v>0</v>
      </c>
      <c r="I217" s="744">
        <v>0</v>
      </c>
      <c r="J217" s="744">
        <v>46</v>
      </c>
      <c r="K217" s="744">
        <v>721</v>
      </c>
      <c r="L217" s="744">
        <v>0</v>
      </c>
      <c r="M217" s="744">
        <v>380</v>
      </c>
      <c r="N217" s="744">
        <v>41</v>
      </c>
      <c r="O217" s="744">
        <v>20</v>
      </c>
      <c r="P217" s="744">
        <v>36</v>
      </c>
      <c r="Q217" s="744">
        <v>5</v>
      </c>
      <c r="R217" s="744">
        <v>63</v>
      </c>
      <c r="S217" s="744">
        <v>0</v>
      </c>
      <c r="T217" s="744">
        <v>42</v>
      </c>
      <c r="U217" s="744">
        <v>672</v>
      </c>
      <c r="V217" s="744">
        <v>28</v>
      </c>
      <c r="W217" s="744">
        <v>55182</v>
      </c>
      <c r="X217" s="744">
        <f t="shared" si="4"/>
        <v>57278</v>
      </c>
    </row>
    <row r="218" spans="1:24" x14ac:dyDescent="0.25">
      <c r="A218" s="94" t="s">
        <v>91</v>
      </c>
      <c r="B218" s="3" t="s">
        <v>82</v>
      </c>
      <c r="C218" s="349" t="s">
        <v>598</v>
      </c>
      <c r="D218" s="744">
        <v>0</v>
      </c>
      <c r="E218" s="744">
        <v>0</v>
      </c>
      <c r="F218" s="744">
        <v>11</v>
      </c>
      <c r="G218" s="744">
        <v>7</v>
      </c>
      <c r="H218" s="744">
        <v>1</v>
      </c>
      <c r="I218" s="744">
        <v>0</v>
      </c>
      <c r="J218" s="744">
        <v>32</v>
      </c>
      <c r="K218" s="744">
        <v>284</v>
      </c>
      <c r="L218" s="744">
        <v>2</v>
      </c>
      <c r="M218" s="744">
        <v>105</v>
      </c>
      <c r="N218" s="744">
        <v>26</v>
      </c>
      <c r="O218" s="744">
        <v>5</v>
      </c>
      <c r="P218" s="744">
        <v>8</v>
      </c>
      <c r="Q218" s="744">
        <v>2</v>
      </c>
      <c r="R218" s="744">
        <v>29</v>
      </c>
      <c r="S218" s="744">
        <v>0</v>
      </c>
      <c r="T218" s="744">
        <v>28</v>
      </c>
      <c r="U218" s="744">
        <v>473</v>
      </c>
      <c r="V218" s="744">
        <v>13</v>
      </c>
      <c r="W218" s="744">
        <v>31354</v>
      </c>
      <c r="X218" s="744">
        <f t="shared" si="4"/>
        <v>32380</v>
      </c>
    </row>
    <row r="219" spans="1:24" x14ac:dyDescent="0.25">
      <c r="A219" s="94" t="s">
        <v>92</v>
      </c>
      <c r="B219" s="3" t="s">
        <v>83</v>
      </c>
      <c r="C219" s="349" t="s">
        <v>597</v>
      </c>
      <c r="D219" s="744">
        <v>3</v>
      </c>
      <c r="E219" s="744">
        <v>2</v>
      </c>
      <c r="F219" s="744">
        <v>363</v>
      </c>
      <c r="G219" s="744">
        <v>283</v>
      </c>
      <c r="H219" s="744">
        <v>1</v>
      </c>
      <c r="I219" s="744">
        <v>0</v>
      </c>
      <c r="J219" s="744">
        <v>831</v>
      </c>
      <c r="K219" s="744">
        <v>12204</v>
      </c>
      <c r="L219" s="744">
        <v>4</v>
      </c>
      <c r="M219" s="744">
        <v>1552</v>
      </c>
      <c r="N219" s="744">
        <v>95</v>
      </c>
      <c r="O219" s="744">
        <v>354</v>
      </c>
      <c r="P219" s="744">
        <v>723</v>
      </c>
      <c r="Q219" s="744">
        <v>19</v>
      </c>
      <c r="R219" s="744">
        <v>1422</v>
      </c>
      <c r="S219" s="744">
        <v>0</v>
      </c>
      <c r="T219" s="744">
        <v>273</v>
      </c>
      <c r="U219" s="744">
        <v>1299</v>
      </c>
      <c r="V219" s="744">
        <v>106</v>
      </c>
      <c r="W219" s="744">
        <v>778485</v>
      </c>
      <c r="X219" s="744">
        <f t="shared" si="4"/>
        <v>798019</v>
      </c>
    </row>
    <row r="220" spans="1:24" x14ac:dyDescent="0.25">
      <c r="A220" s="94" t="s">
        <v>93</v>
      </c>
      <c r="B220" s="3" t="s">
        <v>83</v>
      </c>
      <c r="C220" s="349" t="s">
        <v>598</v>
      </c>
      <c r="D220" s="744">
        <v>8</v>
      </c>
      <c r="E220" s="744">
        <v>7</v>
      </c>
      <c r="F220" s="744">
        <v>120</v>
      </c>
      <c r="G220" s="744">
        <v>40</v>
      </c>
      <c r="H220" s="744">
        <v>7</v>
      </c>
      <c r="I220" s="744">
        <v>3</v>
      </c>
      <c r="J220" s="744">
        <v>359</v>
      </c>
      <c r="K220" s="744">
        <v>2829</v>
      </c>
      <c r="L220" s="744">
        <v>41</v>
      </c>
      <c r="M220" s="744">
        <v>393</v>
      </c>
      <c r="N220" s="744">
        <v>182</v>
      </c>
      <c r="O220" s="744">
        <v>81</v>
      </c>
      <c r="P220" s="744">
        <v>139</v>
      </c>
      <c r="Q220" s="744">
        <v>6</v>
      </c>
      <c r="R220" s="744">
        <v>299</v>
      </c>
      <c r="S220" s="744">
        <v>4</v>
      </c>
      <c r="T220" s="744">
        <v>76</v>
      </c>
      <c r="U220" s="744">
        <v>392</v>
      </c>
      <c r="V220" s="744">
        <v>53</v>
      </c>
      <c r="W220" s="744">
        <v>503715</v>
      </c>
      <c r="X220" s="744">
        <f t="shared" si="4"/>
        <v>508754</v>
      </c>
    </row>
    <row r="221" spans="1:24" x14ac:dyDescent="0.25">
      <c r="A221" s="94" t="s">
        <v>94</v>
      </c>
      <c r="B221" s="3" t="s">
        <v>84</v>
      </c>
      <c r="C221" s="349" t="s">
        <v>597</v>
      </c>
      <c r="D221" s="744">
        <v>3</v>
      </c>
      <c r="E221" s="744">
        <v>3</v>
      </c>
      <c r="F221" s="744">
        <v>129</v>
      </c>
      <c r="G221" s="744">
        <v>93</v>
      </c>
      <c r="H221" s="744">
        <v>3</v>
      </c>
      <c r="I221" s="744">
        <v>3</v>
      </c>
      <c r="J221" s="744">
        <v>34</v>
      </c>
      <c r="K221" s="744">
        <v>2143</v>
      </c>
      <c r="L221" s="744">
        <v>15</v>
      </c>
      <c r="M221" s="744">
        <v>210</v>
      </c>
      <c r="N221" s="744">
        <v>40</v>
      </c>
      <c r="O221" s="744">
        <v>33</v>
      </c>
      <c r="P221" s="744">
        <v>57</v>
      </c>
      <c r="Q221" s="744">
        <v>9</v>
      </c>
      <c r="R221" s="744">
        <v>177</v>
      </c>
      <c r="S221" s="744">
        <v>0</v>
      </c>
      <c r="T221" s="744">
        <v>30</v>
      </c>
      <c r="U221" s="744">
        <v>394</v>
      </c>
      <c r="V221" s="744">
        <v>56</v>
      </c>
      <c r="W221" s="744">
        <v>228834</v>
      </c>
      <c r="X221" s="744">
        <f t="shared" si="4"/>
        <v>232266</v>
      </c>
    </row>
    <row r="222" spans="1:24" x14ac:dyDescent="0.25">
      <c r="A222" s="94" t="s">
        <v>95</v>
      </c>
      <c r="B222" s="3" t="s">
        <v>84</v>
      </c>
      <c r="C222" s="349" t="s">
        <v>598</v>
      </c>
      <c r="D222" s="744">
        <v>0</v>
      </c>
      <c r="E222" s="744">
        <v>0</v>
      </c>
      <c r="F222" s="744">
        <v>4</v>
      </c>
      <c r="G222" s="744">
        <v>3</v>
      </c>
      <c r="H222" s="744">
        <v>0</v>
      </c>
      <c r="I222" s="744">
        <v>0</v>
      </c>
      <c r="J222" s="744">
        <v>12</v>
      </c>
      <c r="K222" s="744">
        <v>86</v>
      </c>
      <c r="L222" s="744">
        <v>1</v>
      </c>
      <c r="M222" s="744">
        <v>9</v>
      </c>
      <c r="N222" s="744">
        <v>5</v>
      </c>
      <c r="O222" s="744">
        <v>2</v>
      </c>
      <c r="P222" s="744">
        <v>9</v>
      </c>
      <c r="Q222" s="744">
        <v>0</v>
      </c>
      <c r="R222" s="744">
        <v>13</v>
      </c>
      <c r="S222" s="744">
        <v>0</v>
      </c>
      <c r="T222" s="744">
        <v>0</v>
      </c>
      <c r="U222" s="744">
        <v>27</v>
      </c>
      <c r="V222" s="744">
        <v>1</v>
      </c>
      <c r="W222" s="744">
        <v>15762</v>
      </c>
      <c r="X222" s="744">
        <f t="shared" si="4"/>
        <v>15934</v>
      </c>
    </row>
    <row r="223" spans="1:24" x14ac:dyDescent="0.25">
      <c r="A223" s="94" t="s">
        <v>96</v>
      </c>
      <c r="B223" s="3" t="s">
        <v>85</v>
      </c>
      <c r="C223" s="349" t="s">
        <v>597</v>
      </c>
      <c r="D223" s="744">
        <v>0</v>
      </c>
      <c r="E223" s="744">
        <v>0</v>
      </c>
      <c r="F223" s="744">
        <v>56</v>
      </c>
      <c r="G223" s="744">
        <v>65</v>
      </c>
      <c r="H223" s="744">
        <v>0</v>
      </c>
      <c r="I223" s="744">
        <v>0</v>
      </c>
      <c r="J223" s="744">
        <v>19</v>
      </c>
      <c r="K223" s="744">
        <v>2064</v>
      </c>
      <c r="L223" s="744">
        <v>0</v>
      </c>
      <c r="M223" s="744">
        <v>312</v>
      </c>
      <c r="N223" s="744">
        <v>29</v>
      </c>
      <c r="O223" s="744">
        <v>15</v>
      </c>
      <c r="P223" s="744">
        <v>122</v>
      </c>
      <c r="Q223" s="744">
        <v>2</v>
      </c>
      <c r="R223" s="744">
        <v>175</v>
      </c>
      <c r="S223" s="744">
        <v>0</v>
      </c>
      <c r="T223" s="744">
        <v>18</v>
      </c>
      <c r="U223" s="744">
        <v>264</v>
      </c>
      <c r="V223" s="744">
        <v>15</v>
      </c>
      <c r="W223" s="744">
        <v>137264</v>
      </c>
      <c r="X223" s="744">
        <f t="shared" si="4"/>
        <v>140420</v>
      </c>
    </row>
    <row r="224" spans="1:24" x14ac:dyDescent="0.25">
      <c r="A224" s="94" t="s">
        <v>215</v>
      </c>
      <c r="B224" s="3" t="s">
        <v>85</v>
      </c>
      <c r="C224" s="349" t="s">
        <v>598</v>
      </c>
      <c r="D224" s="744">
        <v>0</v>
      </c>
      <c r="E224" s="744">
        <v>0</v>
      </c>
      <c r="F224" s="744">
        <v>3</v>
      </c>
      <c r="G224" s="744">
        <v>1</v>
      </c>
      <c r="H224" s="744">
        <v>0</v>
      </c>
      <c r="I224" s="744">
        <v>0</v>
      </c>
      <c r="J224" s="744">
        <v>15</v>
      </c>
      <c r="K224" s="744">
        <v>95</v>
      </c>
      <c r="L224" s="744">
        <v>0</v>
      </c>
      <c r="M224" s="744">
        <v>10</v>
      </c>
      <c r="N224" s="744">
        <v>10</v>
      </c>
      <c r="O224" s="744">
        <v>5</v>
      </c>
      <c r="P224" s="744">
        <v>4</v>
      </c>
      <c r="Q224" s="744">
        <v>0</v>
      </c>
      <c r="R224" s="744">
        <v>26</v>
      </c>
      <c r="S224" s="744">
        <v>0</v>
      </c>
      <c r="T224" s="744">
        <v>1</v>
      </c>
      <c r="U224" s="744">
        <v>15</v>
      </c>
      <c r="V224" s="744">
        <v>11</v>
      </c>
      <c r="W224" s="744">
        <v>13533</v>
      </c>
      <c r="X224" s="744">
        <f t="shared" si="4"/>
        <v>13729</v>
      </c>
    </row>
    <row r="225" spans="1:24" x14ac:dyDescent="0.25">
      <c r="A225" s="94" t="s">
        <v>97</v>
      </c>
      <c r="B225" s="3" t="s">
        <v>86</v>
      </c>
      <c r="C225" s="349" t="s">
        <v>597</v>
      </c>
      <c r="D225" s="744">
        <v>0</v>
      </c>
      <c r="E225" s="744">
        <v>2</v>
      </c>
      <c r="F225" s="744">
        <v>24</v>
      </c>
      <c r="G225" s="744">
        <v>58</v>
      </c>
      <c r="H225" s="744">
        <v>0</v>
      </c>
      <c r="I225" s="744">
        <v>0</v>
      </c>
      <c r="J225" s="744">
        <v>33</v>
      </c>
      <c r="K225" s="744">
        <v>912</v>
      </c>
      <c r="L225" s="744">
        <v>0</v>
      </c>
      <c r="M225" s="744">
        <v>167</v>
      </c>
      <c r="N225" s="744">
        <v>9</v>
      </c>
      <c r="O225" s="744">
        <v>16</v>
      </c>
      <c r="P225" s="744">
        <v>70</v>
      </c>
      <c r="Q225" s="744">
        <v>0</v>
      </c>
      <c r="R225" s="744">
        <v>64</v>
      </c>
      <c r="S225" s="744">
        <v>0</v>
      </c>
      <c r="T225" s="744">
        <v>22</v>
      </c>
      <c r="U225" s="744">
        <v>346</v>
      </c>
      <c r="V225" s="744">
        <v>13</v>
      </c>
      <c r="W225" s="744">
        <v>76624</v>
      </c>
      <c r="X225" s="744">
        <f t="shared" si="4"/>
        <v>78360</v>
      </c>
    </row>
    <row r="226" spans="1:24" x14ac:dyDescent="0.25">
      <c r="A226" s="94" t="s">
        <v>98</v>
      </c>
      <c r="B226" s="3" t="s">
        <v>86</v>
      </c>
      <c r="C226" s="349" t="s">
        <v>598</v>
      </c>
      <c r="D226" s="744">
        <v>0</v>
      </c>
      <c r="E226" s="744">
        <v>1</v>
      </c>
      <c r="F226" s="744">
        <v>12</v>
      </c>
      <c r="G226" s="744">
        <v>12</v>
      </c>
      <c r="H226" s="744">
        <v>0</v>
      </c>
      <c r="I226" s="744">
        <v>1</v>
      </c>
      <c r="J226" s="744">
        <v>51</v>
      </c>
      <c r="K226" s="744">
        <v>239</v>
      </c>
      <c r="L226" s="744">
        <v>4</v>
      </c>
      <c r="M226" s="744">
        <v>61</v>
      </c>
      <c r="N226" s="744">
        <v>23</v>
      </c>
      <c r="O226" s="744">
        <v>4</v>
      </c>
      <c r="P226" s="744">
        <v>14</v>
      </c>
      <c r="Q226" s="744">
        <v>4</v>
      </c>
      <c r="R226" s="744">
        <v>27</v>
      </c>
      <c r="S226" s="744">
        <v>0</v>
      </c>
      <c r="T226" s="744">
        <v>5</v>
      </c>
      <c r="U226" s="744">
        <v>93</v>
      </c>
      <c r="V226" s="744">
        <v>17</v>
      </c>
      <c r="W226" s="744">
        <v>31360</v>
      </c>
      <c r="X226" s="744">
        <f t="shared" si="4"/>
        <v>31928</v>
      </c>
    </row>
    <row r="227" spans="1:24" x14ac:dyDescent="0.25">
      <c r="A227" s="94" t="s">
        <v>99</v>
      </c>
      <c r="B227" s="3" t="s">
        <v>87</v>
      </c>
      <c r="C227" s="349" t="s">
        <v>597</v>
      </c>
      <c r="D227" s="744">
        <v>0</v>
      </c>
      <c r="E227" s="744">
        <v>0</v>
      </c>
      <c r="F227" s="744">
        <v>37</v>
      </c>
      <c r="G227" s="744">
        <v>22</v>
      </c>
      <c r="H227" s="744">
        <v>1</v>
      </c>
      <c r="I227" s="744">
        <v>0</v>
      </c>
      <c r="J227" s="744">
        <v>0</v>
      </c>
      <c r="K227" s="744">
        <v>230</v>
      </c>
      <c r="L227" s="744">
        <v>7</v>
      </c>
      <c r="M227" s="744">
        <v>30</v>
      </c>
      <c r="N227" s="744">
        <v>6</v>
      </c>
      <c r="O227" s="744">
        <v>36</v>
      </c>
      <c r="P227" s="744">
        <v>17</v>
      </c>
      <c r="Q227" s="744">
        <v>1</v>
      </c>
      <c r="R227" s="744">
        <v>46</v>
      </c>
      <c r="S227" s="744">
        <v>0</v>
      </c>
      <c r="T227" s="744">
        <v>11</v>
      </c>
      <c r="U227" s="744">
        <v>111</v>
      </c>
      <c r="V227" s="744">
        <v>14</v>
      </c>
      <c r="W227" s="744">
        <v>60093</v>
      </c>
      <c r="X227" s="744">
        <f t="shared" si="4"/>
        <v>60662</v>
      </c>
    </row>
    <row r="228" spans="1:24" x14ac:dyDescent="0.25">
      <c r="A228" s="94" t="s">
        <v>100</v>
      </c>
      <c r="B228" s="3" t="s">
        <v>87</v>
      </c>
      <c r="C228" s="349" t="s">
        <v>598</v>
      </c>
      <c r="D228" s="744">
        <v>0</v>
      </c>
      <c r="E228" s="744">
        <v>0</v>
      </c>
      <c r="F228" s="744">
        <v>3</v>
      </c>
      <c r="G228" s="744">
        <v>0</v>
      </c>
      <c r="H228" s="744">
        <v>0</v>
      </c>
      <c r="I228" s="744">
        <v>0</v>
      </c>
      <c r="J228" s="744">
        <v>3</v>
      </c>
      <c r="K228" s="744">
        <v>44</v>
      </c>
      <c r="L228" s="744">
        <v>2</v>
      </c>
      <c r="M228" s="744">
        <v>9</v>
      </c>
      <c r="N228" s="744">
        <v>3</v>
      </c>
      <c r="O228" s="744">
        <v>2</v>
      </c>
      <c r="P228" s="744">
        <v>1</v>
      </c>
      <c r="Q228" s="744">
        <v>0</v>
      </c>
      <c r="R228" s="744">
        <v>9</v>
      </c>
      <c r="S228" s="744">
        <v>1</v>
      </c>
      <c r="T228" s="744">
        <v>2</v>
      </c>
      <c r="U228" s="744">
        <v>6</v>
      </c>
      <c r="V228" s="744">
        <v>5</v>
      </c>
      <c r="W228" s="744">
        <v>19191</v>
      </c>
      <c r="X228" s="744">
        <f t="shared" si="4"/>
        <v>19281</v>
      </c>
    </row>
    <row r="229" spans="1:24" x14ac:dyDescent="0.25">
      <c r="A229" s="94" t="s">
        <v>101</v>
      </c>
      <c r="B229" s="3" t="s">
        <v>88</v>
      </c>
      <c r="C229" s="349" t="s">
        <v>597</v>
      </c>
      <c r="D229" s="744">
        <v>0</v>
      </c>
      <c r="E229" s="744">
        <v>0</v>
      </c>
      <c r="F229" s="744">
        <v>23</v>
      </c>
      <c r="G229" s="744">
        <v>9</v>
      </c>
      <c r="H229" s="744">
        <v>0</v>
      </c>
      <c r="I229" s="744">
        <v>0</v>
      </c>
      <c r="J229" s="744">
        <v>10</v>
      </c>
      <c r="K229" s="744">
        <v>139</v>
      </c>
      <c r="L229" s="744">
        <v>0</v>
      </c>
      <c r="M229" s="744">
        <v>49</v>
      </c>
      <c r="N229" s="744">
        <v>1</v>
      </c>
      <c r="O229" s="744">
        <v>7</v>
      </c>
      <c r="P229" s="744">
        <v>23</v>
      </c>
      <c r="Q229" s="744">
        <v>0</v>
      </c>
      <c r="R229" s="744">
        <v>39</v>
      </c>
      <c r="S229" s="744">
        <v>0</v>
      </c>
      <c r="T229" s="744">
        <v>76</v>
      </c>
      <c r="U229" s="744">
        <v>87</v>
      </c>
      <c r="V229" s="744">
        <v>80</v>
      </c>
      <c r="W229" s="744">
        <v>15279</v>
      </c>
      <c r="X229" s="744">
        <f t="shared" si="4"/>
        <v>15822</v>
      </c>
    </row>
    <row r="230" spans="1:24" x14ac:dyDescent="0.25">
      <c r="A230" s="94" t="s">
        <v>102</v>
      </c>
      <c r="B230" s="3" t="s">
        <v>88</v>
      </c>
      <c r="C230" s="349" t="s">
        <v>598</v>
      </c>
      <c r="D230" s="744">
        <v>0</v>
      </c>
      <c r="E230" s="744">
        <v>0</v>
      </c>
      <c r="F230" s="744">
        <v>5</v>
      </c>
      <c r="G230" s="744">
        <v>0</v>
      </c>
      <c r="H230" s="744">
        <v>0</v>
      </c>
      <c r="I230" s="744">
        <v>0</v>
      </c>
      <c r="J230" s="744">
        <v>12</v>
      </c>
      <c r="K230" s="744">
        <v>50</v>
      </c>
      <c r="L230" s="744">
        <v>1</v>
      </c>
      <c r="M230" s="744">
        <v>4</v>
      </c>
      <c r="N230" s="744">
        <v>1</v>
      </c>
      <c r="O230" s="744">
        <v>1</v>
      </c>
      <c r="P230" s="744">
        <v>0</v>
      </c>
      <c r="Q230" s="744">
        <v>0</v>
      </c>
      <c r="R230" s="744">
        <v>10</v>
      </c>
      <c r="S230" s="744">
        <v>0</v>
      </c>
      <c r="T230" s="744">
        <v>16</v>
      </c>
      <c r="U230" s="744">
        <v>15</v>
      </c>
      <c r="V230" s="744">
        <v>16</v>
      </c>
      <c r="W230" s="744">
        <v>6706</v>
      </c>
      <c r="X230" s="744">
        <f t="shared" si="4"/>
        <v>6837</v>
      </c>
    </row>
    <row r="231" spans="1:24" x14ac:dyDescent="0.25">
      <c r="A231" s="94" t="s">
        <v>103</v>
      </c>
      <c r="B231" s="3" t="s">
        <v>89</v>
      </c>
      <c r="C231" s="349" t="s">
        <v>597</v>
      </c>
      <c r="D231" s="744">
        <v>0</v>
      </c>
      <c r="E231" s="744">
        <v>1</v>
      </c>
      <c r="F231" s="744">
        <v>97</v>
      </c>
      <c r="G231" s="744">
        <v>70</v>
      </c>
      <c r="H231" s="744">
        <v>0</v>
      </c>
      <c r="I231" s="744">
        <v>0</v>
      </c>
      <c r="J231" s="744">
        <v>56</v>
      </c>
      <c r="K231" s="744">
        <v>1663</v>
      </c>
      <c r="L231" s="744">
        <v>2</v>
      </c>
      <c r="M231" s="744">
        <v>488</v>
      </c>
      <c r="N231" s="744">
        <v>55</v>
      </c>
      <c r="O231" s="744">
        <v>18</v>
      </c>
      <c r="P231" s="744">
        <v>77</v>
      </c>
      <c r="Q231" s="744">
        <v>4</v>
      </c>
      <c r="R231" s="744">
        <v>142</v>
      </c>
      <c r="S231" s="744">
        <v>1</v>
      </c>
      <c r="T231" s="744">
        <v>120</v>
      </c>
      <c r="U231" s="744">
        <v>1424</v>
      </c>
      <c r="V231" s="744">
        <v>78</v>
      </c>
      <c r="W231" s="744">
        <v>88748</v>
      </c>
      <c r="X231" s="744">
        <f t="shared" si="4"/>
        <v>93044</v>
      </c>
    </row>
    <row r="232" spans="1:24" x14ac:dyDescent="0.25">
      <c r="A232" s="94" t="s">
        <v>104</v>
      </c>
      <c r="B232" s="3" t="s">
        <v>89</v>
      </c>
      <c r="C232" s="349" t="s">
        <v>598</v>
      </c>
      <c r="D232" s="744">
        <v>1</v>
      </c>
      <c r="E232" s="744">
        <v>1</v>
      </c>
      <c r="F232" s="744">
        <v>5</v>
      </c>
      <c r="G232" s="744">
        <v>1</v>
      </c>
      <c r="H232" s="744">
        <v>0</v>
      </c>
      <c r="I232" s="744">
        <v>0</v>
      </c>
      <c r="J232" s="744">
        <v>13</v>
      </c>
      <c r="K232" s="744">
        <v>83</v>
      </c>
      <c r="L232" s="744">
        <v>4</v>
      </c>
      <c r="M232" s="744">
        <v>21</v>
      </c>
      <c r="N232" s="744">
        <v>5</v>
      </c>
      <c r="O232" s="744">
        <v>1</v>
      </c>
      <c r="P232" s="744">
        <v>1</v>
      </c>
      <c r="Q232" s="744">
        <v>0</v>
      </c>
      <c r="R232" s="744">
        <v>7</v>
      </c>
      <c r="S232" s="744">
        <v>0</v>
      </c>
      <c r="T232" s="744">
        <v>5</v>
      </c>
      <c r="U232" s="744">
        <v>65</v>
      </c>
      <c r="V232" s="744">
        <v>14</v>
      </c>
      <c r="W232" s="744">
        <v>6024</v>
      </c>
      <c r="X232" s="744">
        <f t="shared" si="4"/>
        <v>6251</v>
      </c>
    </row>
    <row r="233" spans="1:24" x14ac:dyDescent="0.25">
      <c r="A233" s="94" t="s">
        <v>105</v>
      </c>
      <c r="B233" s="3" t="s">
        <v>90</v>
      </c>
      <c r="C233" s="349" t="s">
        <v>597</v>
      </c>
      <c r="D233" s="744">
        <v>0</v>
      </c>
      <c r="E233" s="744">
        <v>1</v>
      </c>
      <c r="F233" s="744">
        <v>88</v>
      </c>
      <c r="G233" s="744">
        <v>60</v>
      </c>
      <c r="H233" s="744">
        <v>0</v>
      </c>
      <c r="I233" s="744">
        <v>0</v>
      </c>
      <c r="J233" s="744">
        <v>99</v>
      </c>
      <c r="K233" s="744">
        <v>1162</v>
      </c>
      <c r="L233" s="744">
        <v>1</v>
      </c>
      <c r="M233" s="744">
        <v>262</v>
      </c>
      <c r="N233" s="744">
        <v>3</v>
      </c>
      <c r="O233" s="744">
        <v>51</v>
      </c>
      <c r="P233" s="744">
        <v>151</v>
      </c>
      <c r="Q233" s="744">
        <v>3</v>
      </c>
      <c r="R233" s="744">
        <v>232</v>
      </c>
      <c r="S233" s="744">
        <v>0</v>
      </c>
      <c r="T233" s="744">
        <v>127</v>
      </c>
      <c r="U233" s="744">
        <v>384</v>
      </c>
      <c r="V233" s="744">
        <v>45</v>
      </c>
      <c r="W233" s="744">
        <v>189531</v>
      </c>
      <c r="X233" s="744">
        <f t="shared" si="4"/>
        <v>192200</v>
      </c>
    </row>
    <row r="234" spans="1:24" x14ac:dyDescent="0.25">
      <c r="A234" s="94" t="s">
        <v>106</v>
      </c>
      <c r="B234" s="3" t="s">
        <v>90</v>
      </c>
      <c r="C234" s="349" t="s">
        <v>598</v>
      </c>
      <c r="D234" s="744">
        <v>5</v>
      </c>
      <c r="E234" s="744">
        <v>6</v>
      </c>
      <c r="F234" s="744">
        <v>146</v>
      </c>
      <c r="G234" s="744">
        <v>58</v>
      </c>
      <c r="H234" s="744">
        <v>1</v>
      </c>
      <c r="I234" s="744">
        <v>0</v>
      </c>
      <c r="J234" s="744">
        <v>128</v>
      </c>
      <c r="K234" s="744">
        <v>1222</v>
      </c>
      <c r="L234" s="744">
        <v>8</v>
      </c>
      <c r="M234" s="744">
        <v>168</v>
      </c>
      <c r="N234" s="744">
        <v>41</v>
      </c>
      <c r="O234" s="744">
        <v>129</v>
      </c>
      <c r="P234" s="744">
        <v>80</v>
      </c>
      <c r="Q234" s="744">
        <v>6</v>
      </c>
      <c r="R234" s="744">
        <v>225</v>
      </c>
      <c r="S234" s="744">
        <v>0</v>
      </c>
      <c r="T234" s="744">
        <v>89</v>
      </c>
      <c r="U234" s="744">
        <v>318</v>
      </c>
      <c r="V234" s="744">
        <v>51</v>
      </c>
      <c r="W234" s="744">
        <v>177151</v>
      </c>
      <c r="X234" s="744">
        <f t="shared" si="4"/>
        <v>179832</v>
      </c>
    </row>
    <row r="235" spans="1:24" x14ac:dyDescent="0.25">
      <c r="A235" s="94" t="s">
        <v>107</v>
      </c>
      <c r="B235" s="3" t="s">
        <v>91</v>
      </c>
      <c r="C235" s="349" t="s">
        <v>597</v>
      </c>
      <c r="D235" s="744">
        <v>1</v>
      </c>
      <c r="E235" s="744">
        <v>0</v>
      </c>
      <c r="F235" s="744">
        <v>65</v>
      </c>
      <c r="G235" s="744">
        <v>24</v>
      </c>
      <c r="H235" s="744">
        <v>0</v>
      </c>
      <c r="I235" s="744">
        <v>0</v>
      </c>
      <c r="J235" s="744">
        <v>6</v>
      </c>
      <c r="K235" s="744">
        <v>255</v>
      </c>
      <c r="L235" s="744">
        <v>0</v>
      </c>
      <c r="M235" s="744">
        <v>80</v>
      </c>
      <c r="N235" s="744">
        <v>4</v>
      </c>
      <c r="O235" s="744">
        <v>14</v>
      </c>
      <c r="P235" s="744">
        <v>28</v>
      </c>
      <c r="Q235" s="744">
        <v>2</v>
      </c>
      <c r="R235" s="744">
        <v>93</v>
      </c>
      <c r="S235" s="744">
        <v>0</v>
      </c>
      <c r="T235" s="744">
        <v>13</v>
      </c>
      <c r="U235" s="744">
        <v>33</v>
      </c>
      <c r="V235" s="744">
        <v>22</v>
      </c>
      <c r="W235" s="744">
        <v>56793</v>
      </c>
      <c r="X235" s="744">
        <f t="shared" si="4"/>
        <v>57433</v>
      </c>
    </row>
    <row r="236" spans="1:24" x14ac:dyDescent="0.25">
      <c r="A236" s="349" t="s">
        <v>351</v>
      </c>
      <c r="B236" s="3" t="s">
        <v>91</v>
      </c>
      <c r="C236" s="349" t="s">
        <v>598</v>
      </c>
      <c r="D236" s="744">
        <v>0</v>
      </c>
      <c r="E236" s="744">
        <v>0</v>
      </c>
      <c r="F236" s="744">
        <v>0</v>
      </c>
      <c r="G236" s="744">
        <v>0</v>
      </c>
      <c r="H236" s="744">
        <v>0</v>
      </c>
      <c r="I236" s="744">
        <v>0</v>
      </c>
      <c r="J236" s="744">
        <v>0</v>
      </c>
      <c r="K236" s="744">
        <v>2</v>
      </c>
      <c r="L236" s="744">
        <v>0</v>
      </c>
      <c r="M236" s="744">
        <v>1</v>
      </c>
      <c r="N236" s="744">
        <v>1</v>
      </c>
      <c r="O236" s="744">
        <v>0</v>
      </c>
      <c r="P236" s="744">
        <v>0</v>
      </c>
      <c r="Q236" s="744">
        <v>0</v>
      </c>
      <c r="R236" s="744">
        <v>0</v>
      </c>
      <c r="S236" s="744">
        <v>0</v>
      </c>
      <c r="T236" s="744">
        <v>0</v>
      </c>
      <c r="U236" s="744">
        <v>1</v>
      </c>
      <c r="V236" s="744">
        <v>1</v>
      </c>
      <c r="W236" s="744">
        <v>810</v>
      </c>
      <c r="X236" s="744">
        <f t="shared" si="4"/>
        <v>816</v>
      </c>
    </row>
    <row r="237" spans="1:24" x14ac:dyDescent="0.25">
      <c r="A237" s="94" t="s">
        <v>108</v>
      </c>
      <c r="B237" s="3" t="s">
        <v>92</v>
      </c>
      <c r="C237" s="349" t="s">
        <v>597</v>
      </c>
      <c r="D237" s="744">
        <v>3</v>
      </c>
      <c r="E237" s="744">
        <v>0</v>
      </c>
      <c r="F237" s="744">
        <v>77</v>
      </c>
      <c r="G237" s="744">
        <v>109</v>
      </c>
      <c r="H237" s="744">
        <v>1</v>
      </c>
      <c r="I237" s="744">
        <v>0</v>
      </c>
      <c r="J237" s="744">
        <v>15</v>
      </c>
      <c r="K237" s="744">
        <v>1664</v>
      </c>
      <c r="L237" s="744">
        <v>1</v>
      </c>
      <c r="M237" s="744">
        <v>61</v>
      </c>
      <c r="N237" s="744">
        <v>9</v>
      </c>
      <c r="O237" s="744">
        <v>78</v>
      </c>
      <c r="P237" s="744">
        <v>117</v>
      </c>
      <c r="Q237" s="744">
        <v>2</v>
      </c>
      <c r="R237" s="744">
        <v>119</v>
      </c>
      <c r="S237" s="744">
        <v>0</v>
      </c>
      <c r="T237" s="744">
        <v>21</v>
      </c>
      <c r="U237" s="744">
        <v>292</v>
      </c>
      <c r="V237" s="744">
        <v>18</v>
      </c>
      <c r="W237" s="744">
        <v>157464</v>
      </c>
      <c r="X237" s="744">
        <f t="shared" si="4"/>
        <v>160051</v>
      </c>
    </row>
    <row r="238" spans="1:24" x14ac:dyDescent="0.25">
      <c r="A238" s="94" t="s">
        <v>109</v>
      </c>
      <c r="B238" s="3" t="s">
        <v>92</v>
      </c>
      <c r="C238" s="349" t="s">
        <v>598</v>
      </c>
      <c r="D238" s="744">
        <v>1</v>
      </c>
      <c r="E238" s="744">
        <v>0</v>
      </c>
      <c r="F238" s="744">
        <v>30</v>
      </c>
      <c r="G238" s="744">
        <v>7</v>
      </c>
      <c r="H238" s="744">
        <v>2</v>
      </c>
      <c r="I238" s="744">
        <v>0</v>
      </c>
      <c r="J238" s="744">
        <v>123</v>
      </c>
      <c r="K238" s="744">
        <v>1871</v>
      </c>
      <c r="L238" s="744">
        <v>4</v>
      </c>
      <c r="M238" s="744">
        <v>228</v>
      </c>
      <c r="N238" s="744">
        <v>14</v>
      </c>
      <c r="O238" s="744">
        <v>18</v>
      </c>
      <c r="P238" s="744">
        <v>18</v>
      </c>
      <c r="Q238" s="744">
        <v>2</v>
      </c>
      <c r="R238" s="744">
        <v>50</v>
      </c>
      <c r="S238" s="744">
        <v>0</v>
      </c>
      <c r="T238" s="744">
        <v>12</v>
      </c>
      <c r="U238" s="744">
        <v>153</v>
      </c>
      <c r="V238" s="744">
        <v>33</v>
      </c>
      <c r="W238" s="744">
        <v>79846</v>
      </c>
      <c r="X238" s="744">
        <f t="shared" si="4"/>
        <v>82412</v>
      </c>
    </row>
    <row r="239" spans="1:24" x14ac:dyDescent="0.25">
      <c r="A239" s="94" t="s">
        <v>110</v>
      </c>
      <c r="B239" s="3" t="s">
        <v>93</v>
      </c>
      <c r="C239" s="349" t="s">
        <v>597</v>
      </c>
      <c r="D239" s="744">
        <v>0</v>
      </c>
      <c r="E239" s="744">
        <v>0</v>
      </c>
      <c r="F239" s="744">
        <v>19</v>
      </c>
      <c r="G239" s="744">
        <v>2</v>
      </c>
      <c r="H239" s="744">
        <v>0</v>
      </c>
      <c r="I239" s="744">
        <v>0</v>
      </c>
      <c r="J239" s="744">
        <v>15</v>
      </c>
      <c r="K239" s="744">
        <v>340</v>
      </c>
      <c r="L239" s="744">
        <v>0</v>
      </c>
      <c r="M239" s="744">
        <v>67</v>
      </c>
      <c r="N239" s="744">
        <v>9</v>
      </c>
      <c r="O239" s="744">
        <v>15</v>
      </c>
      <c r="P239" s="744">
        <v>9</v>
      </c>
      <c r="Q239" s="744">
        <v>2</v>
      </c>
      <c r="R239" s="744">
        <v>15</v>
      </c>
      <c r="S239" s="744">
        <v>0</v>
      </c>
      <c r="T239" s="744">
        <v>37</v>
      </c>
      <c r="U239" s="744">
        <v>56</v>
      </c>
      <c r="V239" s="744">
        <v>36</v>
      </c>
      <c r="W239" s="744">
        <v>18624</v>
      </c>
      <c r="X239" s="744">
        <f t="shared" si="4"/>
        <v>19246</v>
      </c>
    </row>
    <row r="240" spans="1:24" x14ac:dyDescent="0.25">
      <c r="A240" s="94" t="s">
        <v>111</v>
      </c>
      <c r="B240" s="3" t="s">
        <v>93</v>
      </c>
      <c r="C240" s="349" t="s">
        <v>598</v>
      </c>
      <c r="D240" s="744">
        <v>0</v>
      </c>
      <c r="E240" s="744">
        <v>0</v>
      </c>
      <c r="F240" s="744">
        <v>2</v>
      </c>
      <c r="G240" s="744">
        <v>1</v>
      </c>
      <c r="H240" s="744">
        <v>0</v>
      </c>
      <c r="I240" s="744">
        <v>0</v>
      </c>
      <c r="J240" s="744">
        <v>8</v>
      </c>
      <c r="K240" s="744">
        <v>39</v>
      </c>
      <c r="L240" s="744">
        <v>0</v>
      </c>
      <c r="M240" s="744">
        <v>6</v>
      </c>
      <c r="N240" s="744">
        <v>11</v>
      </c>
      <c r="O240" s="744">
        <v>0</v>
      </c>
      <c r="P240" s="744">
        <v>0</v>
      </c>
      <c r="Q240" s="744">
        <v>0</v>
      </c>
      <c r="R240" s="744">
        <v>3</v>
      </c>
      <c r="S240" s="744">
        <v>0</v>
      </c>
      <c r="T240" s="744">
        <v>4</v>
      </c>
      <c r="U240" s="744">
        <v>10</v>
      </c>
      <c r="V240" s="744">
        <v>4</v>
      </c>
      <c r="W240" s="744">
        <v>3265</v>
      </c>
      <c r="X240" s="744">
        <f t="shared" si="4"/>
        <v>3353</v>
      </c>
    </row>
    <row r="241" spans="1:24" x14ac:dyDescent="0.25">
      <c r="A241" s="94" t="s">
        <v>112</v>
      </c>
      <c r="B241" s="3" t="s">
        <v>94</v>
      </c>
      <c r="C241" s="349" t="s">
        <v>597</v>
      </c>
      <c r="D241" s="744">
        <v>0</v>
      </c>
      <c r="E241" s="744">
        <v>0</v>
      </c>
      <c r="F241" s="744">
        <v>38</v>
      </c>
      <c r="G241" s="744">
        <v>32</v>
      </c>
      <c r="H241" s="744">
        <v>0</v>
      </c>
      <c r="I241" s="744">
        <v>0</v>
      </c>
      <c r="J241" s="744">
        <v>9</v>
      </c>
      <c r="K241" s="744">
        <v>632</v>
      </c>
      <c r="L241" s="744">
        <v>0</v>
      </c>
      <c r="M241" s="744">
        <v>104</v>
      </c>
      <c r="N241" s="744">
        <v>0</v>
      </c>
      <c r="O241" s="744">
        <v>11</v>
      </c>
      <c r="P241" s="744">
        <v>43</v>
      </c>
      <c r="Q241" s="744">
        <v>1</v>
      </c>
      <c r="R241" s="744">
        <v>95</v>
      </c>
      <c r="S241" s="744">
        <v>0</v>
      </c>
      <c r="T241" s="744">
        <v>2</v>
      </c>
      <c r="U241" s="744">
        <v>72</v>
      </c>
      <c r="V241" s="744">
        <v>6</v>
      </c>
      <c r="W241" s="744">
        <v>55142</v>
      </c>
      <c r="X241" s="744">
        <f t="shared" si="4"/>
        <v>56187</v>
      </c>
    </row>
    <row r="242" spans="1:24" x14ac:dyDescent="0.25">
      <c r="A242" s="94" t="s">
        <v>113</v>
      </c>
      <c r="B242" s="3" t="s">
        <v>94</v>
      </c>
      <c r="C242" s="349" t="s">
        <v>598</v>
      </c>
      <c r="D242" s="744">
        <v>0</v>
      </c>
      <c r="E242" s="744">
        <v>0</v>
      </c>
      <c r="F242" s="744">
        <v>2</v>
      </c>
      <c r="G242" s="744">
        <v>1</v>
      </c>
      <c r="H242" s="744">
        <v>0</v>
      </c>
      <c r="I242" s="744">
        <v>0</v>
      </c>
      <c r="J242" s="744">
        <v>4</v>
      </c>
      <c r="K242" s="744">
        <v>13</v>
      </c>
      <c r="L242" s="744">
        <v>0</v>
      </c>
      <c r="M242" s="744">
        <v>4</v>
      </c>
      <c r="N242" s="744">
        <v>0</v>
      </c>
      <c r="O242" s="744">
        <v>0</v>
      </c>
      <c r="P242" s="744">
        <v>3</v>
      </c>
      <c r="Q242" s="744">
        <v>0</v>
      </c>
      <c r="R242" s="744">
        <v>3</v>
      </c>
      <c r="S242" s="744">
        <v>0</v>
      </c>
      <c r="T242" s="744">
        <v>0</v>
      </c>
      <c r="U242" s="744">
        <v>2</v>
      </c>
      <c r="V242" s="744">
        <v>1</v>
      </c>
      <c r="W242" s="744">
        <v>2029</v>
      </c>
      <c r="X242" s="744">
        <f t="shared" si="4"/>
        <v>2062</v>
      </c>
    </row>
    <row r="243" spans="1:24" x14ac:dyDescent="0.25">
      <c r="A243" s="94" t="s">
        <v>114</v>
      </c>
      <c r="B243" s="3" t="s">
        <v>95</v>
      </c>
      <c r="C243" s="349" t="s">
        <v>597</v>
      </c>
      <c r="D243" s="744">
        <v>3</v>
      </c>
      <c r="E243" s="744">
        <v>2</v>
      </c>
      <c r="F243" s="744">
        <v>285</v>
      </c>
      <c r="G243" s="744">
        <v>84</v>
      </c>
      <c r="H243" s="744">
        <v>1</v>
      </c>
      <c r="I243" s="744">
        <v>0</v>
      </c>
      <c r="J243" s="744">
        <v>62</v>
      </c>
      <c r="K243" s="744">
        <v>2174</v>
      </c>
      <c r="L243" s="744">
        <v>12</v>
      </c>
      <c r="M243" s="744">
        <v>386</v>
      </c>
      <c r="N243" s="744">
        <v>201</v>
      </c>
      <c r="O243" s="744">
        <v>79</v>
      </c>
      <c r="P243" s="744">
        <v>92</v>
      </c>
      <c r="Q243" s="744">
        <v>11</v>
      </c>
      <c r="R243" s="744">
        <v>319</v>
      </c>
      <c r="S243" s="744">
        <v>1</v>
      </c>
      <c r="T243" s="744">
        <v>173</v>
      </c>
      <c r="U243" s="744">
        <v>450</v>
      </c>
      <c r="V243" s="744">
        <v>127</v>
      </c>
      <c r="W243" s="744">
        <v>207841</v>
      </c>
      <c r="X243" s="744">
        <f t="shared" si="4"/>
        <v>212303</v>
      </c>
    </row>
    <row r="244" spans="1:24" x14ac:dyDescent="0.25">
      <c r="A244" s="94" t="s">
        <v>115</v>
      </c>
      <c r="B244" s="3" t="s">
        <v>95</v>
      </c>
      <c r="C244" s="349" t="s">
        <v>598</v>
      </c>
      <c r="D244" s="744">
        <v>0</v>
      </c>
      <c r="E244" s="744">
        <v>0</v>
      </c>
      <c r="F244" s="744">
        <v>12</v>
      </c>
      <c r="G244" s="744">
        <v>3</v>
      </c>
      <c r="H244" s="744">
        <v>0</v>
      </c>
      <c r="I244" s="744">
        <v>0</v>
      </c>
      <c r="J244" s="744">
        <v>7</v>
      </c>
      <c r="K244" s="744">
        <v>84</v>
      </c>
      <c r="L244" s="744">
        <v>2</v>
      </c>
      <c r="M244" s="744">
        <v>12</v>
      </c>
      <c r="N244" s="744">
        <v>17</v>
      </c>
      <c r="O244" s="744">
        <v>3</v>
      </c>
      <c r="P244" s="744">
        <v>2</v>
      </c>
      <c r="Q244" s="744">
        <v>1</v>
      </c>
      <c r="R244" s="744">
        <v>10</v>
      </c>
      <c r="S244" s="744">
        <v>0</v>
      </c>
      <c r="T244" s="744">
        <v>2</v>
      </c>
      <c r="U244" s="744">
        <v>17</v>
      </c>
      <c r="V244" s="744">
        <v>5</v>
      </c>
      <c r="W244" s="744">
        <v>10316</v>
      </c>
      <c r="X244" s="744">
        <f t="shared" si="4"/>
        <v>10493</v>
      </c>
    </row>
    <row r="245" spans="1:24" x14ac:dyDescent="0.25">
      <c r="A245" s="94" t="s">
        <v>116</v>
      </c>
      <c r="B245" s="3" t="s">
        <v>96</v>
      </c>
      <c r="C245" s="349" t="s">
        <v>597</v>
      </c>
      <c r="D245" s="744">
        <v>0</v>
      </c>
      <c r="E245" s="744">
        <v>0</v>
      </c>
      <c r="F245" s="744">
        <v>84</v>
      </c>
      <c r="G245" s="744">
        <v>35</v>
      </c>
      <c r="H245" s="744">
        <v>0</v>
      </c>
      <c r="I245" s="744">
        <v>3</v>
      </c>
      <c r="J245" s="744">
        <v>20</v>
      </c>
      <c r="K245" s="744">
        <v>674</v>
      </c>
      <c r="L245" s="744">
        <v>21</v>
      </c>
      <c r="M245" s="744">
        <v>108</v>
      </c>
      <c r="N245" s="744">
        <v>23</v>
      </c>
      <c r="O245" s="744">
        <v>35</v>
      </c>
      <c r="P245" s="744">
        <v>42</v>
      </c>
      <c r="Q245" s="744">
        <v>2</v>
      </c>
      <c r="R245" s="744">
        <v>111</v>
      </c>
      <c r="S245" s="744">
        <v>1</v>
      </c>
      <c r="T245" s="744">
        <v>16</v>
      </c>
      <c r="U245" s="744">
        <v>163</v>
      </c>
      <c r="V245" s="744">
        <v>45</v>
      </c>
      <c r="W245" s="744">
        <v>168809</v>
      </c>
      <c r="X245" s="744">
        <f t="shared" si="4"/>
        <v>170192</v>
      </c>
    </row>
    <row r="246" spans="1:24" x14ac:dyDescent="0.25">
      <c r="A246" s="94" t="s">
        <v>216</v>
      </c>
      <c r="B246" s="3" t="s">
        <v>96</v>
      </c>
      <c r="C246" s="349" t="s">
        <v>598</v>
      </c>
      <c r="D246" s="744">
        <v>0</v>
      </c>
      <c r="E246" s="744">
        <v>0</v>
      </c>
      <c r="F246" s="744">
        <v>7</v>
      </c>
      <c r="G246" s="744">
        <v>9</v>
      </c>
      <c r="H246" s="744">
        <v>0</v>
      </c>
      <c r="I246" s="744">
        <v>1</v>
      </c>
      <c r="J246" s="744">
        <v>7</v>
      </c>
      <c r="K246" s="744">
        <v>75</v>
      </c>
      <c r="L246" s="744">
        <v>1</v>
      </c>
      <c r="M246" s="744">
        <v>11</v>
      </c>
      <c r="N246" s="744">
        <v>5</v>
      </c>
      <c r="O246" s="744">
        <v>3</v>
      </c>
      <c r="P246" s="744">
        <v>2</v>
      </c>
      <c r="Q246" s="744">
        <v>1</v>
      </c>
      <c r="R246" s="744">
        <v>11</v>
      </c>
      <c r="S246" s="744">
        <v>0</v>
      </c>
      <c r="T246" s="744">
        <v>2</v>
      </c>
      <c r="U246" s="744">
        <v>8</v>
      </c>
      <c r="V246" s="744">
        <v>4</v>
      </c>
      <c r="W246" s="744">
        <v>14545</v>
      </c>
      <c r="X246" s="744">
        <f t="shared" si="4"/>
        <v>14692</v>
      </c>
    </row>
    <row r="247" spans="1:24" x14ac:dyDescent="0.25">
      <c r="A247" s="94" t="s">
        <v>117</v>
      </c>
      <c r="B247" s="3" t="s">
        <v>215</v>
      </c>
      <c r="C247" s="349" t="s">
        <v>597</v>
      </c>
      <c r="D247" s="744">
        <v>0</v>
      </c>
      <c r="E247" s="744">
        <v>0</v>
      </c>
      <c r="F247" s="744">
        <v>4</v>
      </c>
      <c r="G247" s="744">
        <v>9</v>
      </c>
      <c r="H247" s="744">
        <v>0</v>
      </c>
      <c r="I247" s="744">
        <v>1</v>
      </c>
      <c r="J247" s="744">
        <v>8</v>
      </c>
      <c r="K247" s="744">
        <v>156</v>
      </c>
      <c r="L247" s="744">
        <v>1</v>
      </c>
      <c r="M247" s="744">
        <v>22</v>
      </c>
      <c r="N247" s="744">
        <v>3</v>
      </c>
      <c r="O247" s="744">
        <v>2</v>
      </c>
      <c r="P247" s="744">
        <v>10</v>
      </c>
      <c r="Q247" s="744">
        <v>0</v>
      </c>
      <c r="R247" s="744">
        <v>19</v>
      </c>
      <c r="S247" s="744">
        <v>0</v>
      </c>
      <c r="T247" s="744">
        <v>4</v>
      </c>
      <c r="U247" s="744">
        <v>63</v>
      </c>
      <c r="V247" s="744">
        <v>1</v>
      </c>
      <c r="W247" s="744">
        <v>15276</v>
      </c>
      <c r="X247" s="744">
        <f t="shared" si="4"/>
        <v>15579</v>
      </c>
    </row>
    <row r="248" spans="1:24" x14ac:dyDescent="0.25">
      <c r="A248" s="94" t="s">
        <v>118</v>
      </c>
      <c r="B248" s="3" t="s">
        <v>215</v>
      </c>
      <c r="C248" s="349" t="s">
        <v>598</v>
      </c>
      <c r="D248" s="744">
        <v>12</v>
      </c>
      <c r="E248" s="744">
        <v>15</v>
      </c>
      <c r="F248" s="744">
        <v>27</v>
      </c>
      <c r="G248" s="744">
        <v>1</v>
      </c>
      <c r="H248" s="744">
        <v>0</v>
      </c>
      <c r="I248" s="744">
        <v>0</v>
      </c>
      <c r="J248" s="744">
        <v>13</v>
      </c>
      <c r="K248" s="744">
        <v>79</v>
      </c>
      <c r="L248" s="744">
        <v>1</v>
      </c>
      <c r="M248" s="744">
        <v>18</v>
      </c>
      <c r="N248" s="744">
        <v>16</v>
      </c>
      <c r="O248" s="744">
        <v>25</v>
      </c>
      <c r="P248" s="744">
        <v>16</v>
      </c>
      <c r="Q248" s="744">
        <v>0</v>
      </c>
      <c r="R248" s="744">
        <v>9</v>
      </c>
      <c r="S248" s="744">
        <v>0</v>
      </c>
      <c r="T248" s="744">
        <v>1</v>
      </c>
      <c r="U248" s="744">
        <v>13</v>
      </c>
      <c r="V248" s="744">
        <v>10</v>
      </c>
      <c r="W248" s="744">
        <v>15264</v>
      </c>
      <c r="X248" s="744">
        <f t="shared" si="4"/>
        <v>15520</v>
      </c>
    </row>
    <row r="249" spans="1:24" x14ac:dyDescent="0.25">
      <c r="A249" s="94" t="s">
        <v>119</v>
      </c>
      <c r="B249" s="3" t="s">
        <v>97</v>
      </c>
      <c r="C249" s="349" t="s">
        <v>597</v>
      </c>
      <c r="D249" s="744">
        <v>0</v>
      </c>
      <c r="E249" s="744">
        <v>0</v>
      </c>
      <c r="F249" s="744">
        <v>31</v>
      </c>
      <c r="G249" s="744">
        <v>79</v>
      </c>
      <c r="H249" s="744">
        <v>0</v>
      </c>
      <c r="I249" s="744">
        <v>0</v>
      </c>
      <c r="J249" s="744">
        <v>9</v>
      </c>
      <c r="K249" s="744">
        <v>705</v>
      </c>
      <c r="L249" s="744">
        <v>0</v>
      </c>
      <c r="M249" s="744">
        <v>103</v>
      </c>
      <c r="N249" s="744">
        <v>3</v>
      </c>
      <c r="O249" s="744">
        <v>10</v>
      </c>
      <c r="P249" s="744">
        <v>31</v>
      </c>
      <c r="Q249" s="744">
        <v>6</v>
      </c>
      <c r="R249" s="744">
        <v>68</v>
      </c>
      <c r="S249" s="744">
        <v>0</v>
      </c>
      <c r="T249" s="744">
        <v>12</v>
      </c>
      <c r="U249" s="744">
        <v>168</v>
      </c>
      <c r="V249" s="744">
        <v>10</v>
      </c>
      <c r="W249" s="744">
        <v>96207</v>
      </c>
      <c r="X249" s="744">
        <f t="shared" si="4"/>
        <v>97442</v>
      </c>
    </row>
    <row r="250" spans="1:24" x14ac:dyDescent="0.25">
      <c r="A250" s="94" t="s">
        <v>120</v>
      </c>
      <c r="B250" s="3" t="s">
        <v>97</v>
      </c>
      <c r="C250" s="349" t="s">
        <v>598</v>
      </c>
      <c r="D250" s="744">
        <v>0</v>
      </c>
      <c r="E250" s="744">
        <v>0</v>
      </c>
      <c r="F250" s="744">
        <v>0</v>
      </c>
      <c r="G250" s="744">
        <v>1</v>
      </c>
      <c r="H250" s="744">
        <v>0</v>
      </c>
      <c r="I250" s="744">
        <v>0</v>
      </c>
      <c r="J250" s="744">
        <v>0</v>
      </c>
      <c r="K250" s="744">
        <v>0</v>
      </c>
      <c r="L250" s="744">
        <v>0</v>
      </c>
      <c r="M250" s="744">
        <v>2</v>
      </c>
      <c r="N250" s="744">
        <v>0</v>
      </c>
      <c r="O250" s="744">
        <v>0</v>
      </c>
      <c r="P250" s="744">
        <v>0</v>
      </c>
      <c r="Q250" s="744">
        <v>0</v>
      </c>
      <c r="R250" s="744">
        <v>0</v>
      </c>
      <c r="S250" s="744">
        <v>0</v>
      </c>
      <c r="T250" s="744">
        <v>0</v>
      </c>
      <c r="U250" s="744">
        <v>1</v>
      </c>
      <c r="V250" s="744">
        <v>0</v>
      </c>
      <c r="W250" s="744">
        <v>258</v>
      </c>
      <c r="X250" s="744">
        <f t="shared" si="4"/>
        <v>262</v>
      </c>
    </row>
    <row r="251" spans="1:24" x14ac:dyDescent="0.25">
      <c r="A251" s="94" t="s">
        <v>121</v>
      </c>
      <c r="B251" s="3" t="s">
        <v>98</v>
      </c>
      <c r="C251" s="349" t="s">
        <v>597</v>
      </c>
      <c r="D251" s="744">
        <v>0</v>
      </c>
      <c r="E251" s="744">
        <v>0</v>
      </c>
      <c r="F251" s="744">
        <v>5</v>
      </c>
      <c r="G251" s="744">
        <v>12</v>
      </c>
      <c r="H251" s="744">
        <v>0</v>
      </c>
      <c r="I251" s="744">
        <v>1</v>
      </c>
      <c r="J251" s="744">
        <v>18</v>
      </c>
      <c r="K251" s="744">
        <v>422</v>
      </c>
      <c r="L251" s="744">
        <v>0</v>
      </c>
      <c r="M251" s="744">
        <v>41</v>
      </c>
      <c r="N251" s="744">
        <v>15</v>
      </c>
      <c r="O251" s="744">
        <v>8</v>
      </c>
      <c r="P251" s="744">
        <v>14</v>
      </c>
      <c r="Q251" s="744">
        <v>1</v>
      </c>
      <c r="R251" s="744">
        <v>17</v>
      </c>
      <c r="S251" s="744">
        <v>0</v>
      </c>
      <c r="T251" s="744">
        <v>4</v>
      </c>
      <c r="U251" s="744">
        <v>16</v>
      </c>
      <c r="V251" s="744">
        <v>8</v>
      </c>
      <c r="W251" s="744">
        <v>24333</v>
      </c>
      <c r="X251" s="744">
        <f t="shared" si="4"/>
        <v>24915</v>
      </c>
    </row>
    <row r="252" spans="1:24" x14ac:dyDescent="0.25">
      <c r="A252" s="94" t="s">
        <v>122</v>
      </c>
      <c r="B252" s="3" t="s">
        <v>98</v>
      </c>
      <c r="C252" s="349" t="s">
        <v>598</v>
      </c>
      <c r="D252" s="744">
        <v>0</v>
      </c>
      <c r="E252" s="744">
        <v>0</v>
      </c>
      <c r="F252" s="744">
        <v>1</v>
      </c>
      <c r="G252" s="744">
        <v>0</v>
      </c>
      <c r="H252" s="744">
        <v>0</v>
      </c>
      <c r="I252" s="744">
        <v>1</v>
      </c>
      <c r="J252" s="744">
        <v>4</v>
      </c>
      <c r="K252" s="744">
        <v>31</v>
      </c>
      <c r="L252" s="744">
        <v>1</v>
      </c>
      <c r="M252" s="744">
        <v>2</v>
      </c>
      <c r="N252" s="744">
        <v>14</v>
      </c>
      <c r="O252" s="744">
        <v>1</v>
      </c>
      <c r="P252" s="744">
        <v>0</v>
      </c>
      <c r="Q252" s="744">
        <v>0</v>
      </c>
      <c r="R252" s="744">
        <v>5</v>
      </c>
      <c r="S252" s="744">
        <v>0</v>
      </c>
      <c r="T252" s="744">
        <v>1</v>
      </c>
      <c r="U252" s="744">
        <v>3</v>
      </c>
      <c r="V252" s="744">
        <v>2</v>
      </c>
      <c r="W252" s="744">
        <v>6380</v>
      </c>
      <c r="X252" s="744">
        <f t="shared" si="4"/>
        <v>6446</v>
      </c>
    </row>
    <row r="253" spans="1:24" x14ac:dyDescent="0.25">
      <c r="A253" s="94" t="s">
        <v>123</v>
      </c>
      <c r="B253" s="3" t="s">
        <v>99</v>
      </c>
      <c r="C253" s="349" t="s">
        <v>597</v>
      </c>
      <c r="D253" s="744">
        <v>8</v>
      </c>
      <c r="E253" s="744">
        <v>2</v>
      </c>
      <c r="F253" s="744">
        <v>82</v>
      </c>
      <c r="G253" s="744">
        <v>209</v>
      </c>
      <c r="H253" s="744">
        <v>0</v>
      </c>
      <c r="I253" s="744">
        <v>2</v>
      </c>
      <c r="J253" s="744">
        <v>14</v>
      </c>
      <c r="K253" s="744">
        <v>1202</v>
      </c>
      <c r="L253" s="744">
        <v>8</v>
      </c>
      <c r="M253" s="744">
        <v>174</v>
      </c>
      <c r="N253" s="744">
        <v>31</v>
      </c>
      <c r="O253" s="744">
        <v>25</v>
      </c>
      <c r="P253" s="744">
        <v>67</v>
      </c>
      <c r="Q253" s="744">
        <v>8</v>
      </c>
      <c r="R253" s="744">
        <v>141</v>
      </c>
      <c r="S253" s="744">
        <v>0</v>
      </c>
      <c r="T253" s="744">
        <v>6</v>
      </c>
      <c r="U253" s="744">
        <v>179</v>
      </c>
      <c r="V253" s="744">
        <v>35</v>
      </c>
      <c r="W253" s="744">
        <v>230353</v>
      </c>
      <c r="X253" s="744">
        <f t="shared" si="4"/>
        <v>232546</v>
      </c>
    </row>
    <row r="254" spans="1:24" x14ac:dyDescent="0.25">
      <c r="A254" s="94" t="s">
        <v>124</v>
      </c>
      <c r="B254" s="3" t="s">
        <v>99</v>
      </c>
      <c r="C254" s="349" t="s">
        <v>598</v>
      </c>
      <c r="D254" s="744">
        <v>0</v>
      </c>
      <c r="E254" s="744">
        <v>0</v>
      </c>
      <c r="F254" s="744">
        <v>8</v>
      </c>
      <c r="G254" s="744">
        <v>7</v>
      </c>
      <c r="H254" s="744">
        <v>2</v>
      </c>
      <c r="I254" s="744">
        <v>0</v>
      </c>
      <c r="J254" s="744">
        <v>9</v>
      </c>
      <c r="K254" s="744">
        <v>55</v>
      </c>
      <c r="L254" s="744">
        <v>2</v>
      </c>
      <c r="M254" s="744">
        <v>9</v>
      </c>
      <c r="N254" s="744">
        <v>2</v>
      </c>
      <c r="O254" s="744">
        <v>2</v>
      </c>
      <c r="P254" s="744">
        <v>2</v>
      </c>
      <c r="Q254" s="744">
        <v>0</v>
      </c>
      <c r="R254" s="744">
        <v>13</v>
      </c>
      <c r="S254" s="744">
        <v>0</v>
      </c>
      <c r="T254" s="744">
        <v>1</v>
      </c>
      <c r="U254" s="744">
        <v>11</v>
      </c>
      <c r="V254" s="744">
        <v>4</v>
      </c>
      <c r="W254" s="744">
        <v>17060</v>
      </c>
      <c r="X254" s="744">
        <f t="shared" si="4"/>
        <v>17187</v>
      </c>
    </row>
    <row r="255" spans="1:24" x14ac:dyDescent="0.25">
      <c r="A255" s="94" t="s">
        <v>125</v>
      </c>
      <c r="B255" s="3" t="s">
        <v>100</v>
      </c>
      <c r="C255" s="349" t="s">
        <v>597</v>
      </c>
      <c r="D255" s="744">
        <v>0</v>
      </c>
      <c r="E255" s="744">
        <v>0</v>
      </c>
      <c r="F255" s="744">
        <v>42</v>
      </c>
      <c r="G255" s="744">
        <v>47</v>
      </c>
      <c r="H255" s="744">
        <v>0</v>
      </c>
      <c r="I255" s="744">
        <v>0</v>
      </c>
      <c r="J255" s="744">
        <v>23</v>
      </c>
      <c r="K255" s="744">
        <v>733</v>
      </c>
      <c r="L255" s="744">
        <v>0</v>
      </c>
      <c r="M255" s="744">
        <v>182</v>
      </c>
      <c r="N255" s="744">
        <v>7</v>
      </c>
      <c r="O255" s="744">
        <v>60</v>
      </c>
      <c r="P255" s="744">
        <v>77</v>
      </c>
      <c r="Q255" s="744">
        <v>3</v>
      </c>
      <c r="R255" s="744">
        <v>144</v>
      </c>
      <c r="S255" s="744">
        <v>0</v>
      </c>
      <c r="T255" s="744">
        <v>11</v>
      </c>
      <c r="U255" s="744">
        <v>291</v>
      </c>
      <c r="V255" s="744">
        <v>9</v>
      </c>
      <c r="W255" s="744">
        <v>114828</v>
      </c>
      <c r="X255" s="744">
        <f t="shared" si="4"/>
        <v>116457</v>
      </c>
    </row>
    <row r="256" spans="1:24" x14ac:dyDescent="0.25">
      <c r="A256" s="94" t="s">
        <v>126</v>
      </c>
      <c r="B256" s="3" t="s">
        <v>100</v>
      </c>
      <c r="C256" s="349" t="s">
        <v>598</v>
      </c>
      <c r="D256" s="744">
        <v>0</v>
      </c>
      <c r="E256" s="744">
        <v>0</v>
      </c>
      <c r="F256" s="744">
        <v>22</v>
      </c>
      <c r="G256" s="744">
        <v>7</v>
      </c>
      <c r="H256" s="744">
        <v>0</v>
      </c>
      <c r="I256" s="744">
        <v>1</v>
      </c>
      <c r="J256" s="744">
        <v>67</v>
      </c>
      <c r="K256" s="744">
        <v>269</v>
      </c>
      <c r="L256" s="744">
        <v>5</v>
      </c>
      <c r="M256" s="744">
        <v>54</v>
      </c>
      <c r="N256" s="744">
        <v>14</v>
      </c>
      <c r="O256" s="744">
        <v>7</v>
      </c>
      <c r="P256" s="744">
        <v>22</v>
      </c>
      <c r="Q256" s="744">
        <v>1</v>
      </c>
      <c r="R256" s="744">
        <v>50</v>
      </c>
      <c r="S256" s="744">
        <v>0</v>
      </c>
      <c r="T256" s="744">
        <v>15</v>
      </c>
      <c r="U256" s="744">
        <v>76</v>
      </c>
      <c r="V256" s="744">
        <v>11</v>
      </c>
      <c r="W256" s="744">
        <v>42630</v>
      </c>
      <c r="X256" s="744">
        <f t="shared" si="4"/>
        <v>43251</v>
      </c>
    </row>
    <row r="257" spans="1:24" x14ac:dyDescent="0.25">
      <c r="A257" s="94" t="s">
        <v>127</v>
      </c>
      <c r="B257" s="3" t="s">
        <v>101</v>
      </c>
      <c r="C257" s="349" t="s">
        <v>597</v>
      </c>
      <c r="D257" s="744">
        <v>9</v>
      </c>
      <c r="E257" s="744">
        <v>0</v>
      </c>
      <c r="F257" s="744">
        <v>243</v>
      </c>
      <c r="G257" s="744">
        <v>72</v>
      </c>
      <c r="H257" s="744">
        <v>2</v>
      </c>
      <c r="I257" s="744">
        <v>1</v>
      </c>
      <c r="J257" s="744">
        <v>94</v>
      </c>
      <c r="K257" s="744">
        <v>3451</v>
      </c>
      <c r="L257" s="744">
        <v>9</v>
      </c>
      <c r="M257" s="744">
        <v>505</v>
      </c>
      <c r="N257" s="744">
        <v>101</v>
      </c>
      <c r="O257" s="744">
        <v>88</v>
      </c>
      <c r="P257" s="744">
        <v>111</v>
      </c>
      <c r="Q257" s="744">
        <v>7</v>
      </c>
      <c r="R257" s="744">
        <v>355</v>
      </c>
      <c r="S257" s="744">
        <v>0</v>
      </c>
      <c r="T257" s="744">
        <v>128</v>
      </c>
      <c r="U257" s="744">
        <v>800</v>
      </c>
      <c r="V257" s="744">
        <v>119</v>
      </c>
      <c r="W257" s="744">
        <v>225761</v>
      </c>
      <c r="X257" s="744">
        <f t="shared" si="4"/>
        <v>231856</v>
      </c>
    </row>
    <row r="258" spans="1:24" x14ac:dyDescent="0.25">
      <c r="A258" s="94" t="s">
        <v>128</v>
      </c>
      <c r="B258" s="3" t="s">
        <v>101</v>
      </c>
      <c r="C258" s="349" t="s">
        <v>598</v>
      </c>
      <c r="D258" s="744">
        <v>2</v>
      </c>
      <c r="E258" s="744">
        <v>5</v>
      </c>
      <c r="F258" s="744">
        <v>31</v>
      </c>
      <c r="G258" s="744">
        <v>4</v>
      </c>
      <c r="H258" s="744">
        <v>2</v>
      </c>
      <c r="I258" s="744">
        <v>1</v>
      </c>
      <c r="J258" s="744">
        <v>27</v>
      </c>
      <c r="K258" s="744">
        <v>271</v>
      </c>
      <c r="L258" s="744">
        <v>15</v>
      </c>
      <c r="M258" s="744">
        <v>35</v>
      </c>
      <c r="N258" s="744">
        <v>30</v>
      </c>
      <c r="O258" s="744">
        <v>8</v>
      </c>
      <c r="P258" s="744">
        <v>14</v>
      </c>
      <c r="Q258" s="744">
        <v>1</v>
      </c>
      <c r="R258" s="744">
        <v>51</v>
      </c>
      <c r="S258" s="744">
        <v>3</v>
      </c>
      <c r="T258" s="744">
        <v>8</v>
      </c>
      <c r="U258" s="744">
        <v>56</v>
      </c>
      <c r="V258" s="744">
        <v>14</v>
      </c>
      <c r="W258" s="744">
        <v>70123</v>
      </c>
      <c r="X258" s="744">
        <f t="shared" si="4"/>
        <v>70701</v>
      </c>
    </row>
    <row r="259" spans="1:24" x14ac:dyDescent="0.25">
      <c r="A259" s="94" t="s">
        <v>129</v>
      </c>
      <c r="B259" s="3" t="s">
        <v>102</v>
      </c>
      <c r="C259" s="349" t="s">
        <v>597</v>
      </c>
      <c r="D259" s="744">
        <v>0</v>
      </c>
      <c r="E259" s="744">
        <v>0</v>
      </c>
      <c r="F259" s="744">
        <v>31</v>
      </c>
      <c r="G259" s="744">
        <v>23</v>
      </c>
      <c r="H259" s="744">
        <v>0</v>
      </c>
      <c r="I259" s="744">
        <v>0</v>
      </c>
      <c r="J259" s="744">
        <v>18</v>
      </c>
      <c r="K259" s="744">
        <v>355</v>
      </c>
      <c r="L259" s="744">
        <v>0</v>
      </c>
      <c r="M259" s="744">
        <v>81</v>
      </c>
      <c r="N259" s="744">
        <v>16</v>
      </c>
      <c r="O259" s="744">
        <v>6</v>
      </c>
      <c r="P259" s="744">
        <v>29</v>
      </c>
      <c r="Q259" s="744">
        <v>0</v>
      </c>
      <c r="R259" s="744">
        <v>26</v>
      </c>
      <c r="S259" s="744">
        <v>0</v>
      </c>
      <c r="T259" s="744">
        <v>11</v>
      </c>
      <c r="U259" s="744">
        <v>434</v>
      </c>
      <c r="V259" s="744">
        <v>16</v>
      </c>
      <c r="W259" s="744">
        <v>27464</v>
      </c>
      <c r="X259" s="744">
        <f t="shared" si="4"/>
        <v>28510</v>
      </c>
    </row>
    <row r="260" spans="1:24" x14ac:dyDescent="0.25">
      <c r="A260" s="94" t="s">
        <v>217</v>
      </c>
      <c r="B260" s="3" t="s">
        <v>102</v>
      </c>
      <c r="C260" s="349" t="s">
        <v>598</v>
      </c>
      <c r="D260" s="744">
        <v>1</v>
      </c>
      <c r="E260" s="744">
        <v>0</v>
      </c>
      <c r="F260" s="744">
        <v>4</v>
      </c>
      <c r="G260" s="744">
        <v>2</v>
      </c>
      <c r="H260" s="744">
        <v>0</v>
      </c>
      <c r="I260" s="744">
        <v>0</v>
      </c>
      <c r="J260" s="744">
        <v>19</v>
      </c>
      <c r="K260" s="744">
        <v>88</v>
      </c>
      <c r="L260" s="744">
        <v>1</v>
      </c>
      <c r="M260" s="744">
        <v>20</v>
      </c>
      <c r="N260" s="744">
        <v>10</v>
      </c>
      <c r="O260" s="744">
        <v>4</v>
      </c>
      <c r="P260" s="744">
        <v>2</v>
      </c>
      <c r="Q260" s="744">
        <v>0</v>
      </c>
      <c r="R260" s="744">
        <v>21</v>
      </c>
      <c r="S260" s="744">
        <v>0</v>
      </c>
      <c r="T260" s="744">
        <v>5</v>
      </c>
      <c r="U260" s="744">
        <v>87</v>
      </c>
      <c r="V260" s="744">
        <v>3</v>
      </c>
      <c r="W260" s="744">
        <v>6168</v>
      </c>
      <c r="X260" s="744">
        <f t="shared" si="4"/>
        <v>6435</v>
      </c>
    </row>
    <row r="261" spans="1:24" x14ac:dyDescent="0.25">
      <c r="A261" s="94" t="s">
        <v>131</v>
      </c>
      <c r="B261" s="3" t="s">
        <v>103</v>
      </c>
      <c r="C261" s="349" t="s">
        <v>597</v>
      </c>
      <c r="D261" s="744">
        <v>0</v>
      </c>
      <c r="E261" s="744">
        <v>0</v>
      </c>
      <c r="F261" s="744">
        <v>15</v>
      </c>
      <c r="G261" s="744">
        <v>3</v>
      </c>
      <c r="H261" s="744">
        <v>0</v>
      </c>
      <c r="I261" s="744">
        <v>0</v>
      </c>
      <c r="J261" s="744">
        <v>9</v>
      </c>
      <c r="K261" s="744">
        <v>270</v>
      </c>
      <c r="L261" s="744">
        <v>0</v>
      </c>
      <c r="M261" s="744">
        <v>51</v>
      </c>
      <c r="N261" s="744">
        <v>0</v>
      </c>
      <c r="O261" s="744">
        <v>3</v>
      </c>
      <c r="P261" s="744">
        <v>27</v>
      </c>
      <c r="Q261" s="744">
        <v>0</v>
      </c>
      <c r="R261" s="744">
        <v>29</v>
      </c>
      <c r="S261" s="744">
        <v>0</v>
      </c>
      <c r="T261" s="744">
        <v>0</v>
      </c>
      <c r="U261" s="744">
        <v>26</v>
      </c>
      <c r="V261" s="744">
        <v>0</v>
      </c>
      <c r="W261" s="744">
        <v>16582</v>
      </c>
      <c r="X261" s="744">
        <f t="shared" si="4"/>
        <v>17015</v>
      </c>
    </row>
    <row r="262" spans="1:24" x14ac:dyDescent="0.25">
      <c r="A262" s="94" t="s">
        <v>132</v>
      </c>
      <c r="B262" s="3" t="s">
        <v>103</v>
      </c>
      <c r="C262" s="349" t="s">
        <v>598</v>
      </c>
      <c r="D262" s="744">
        <v>0</v>
      </c>
      <c r="E262" s="744">
        <v>0</v>
      </c>
      <c r="F262" s="744">
        <v>7</v>
      </c>
      <c r="G262" s="744">
        <v>3</v>
      </c>
      <c r="H262" s="744">
        <v>0</v>
      </c>
      <c r="I262" s="744">
        <v>0</v>
      </c>
      <c r="J262" s="744">
        <v>13</v>
      </c>
      <c r="K262" s="744">
        <v>118</v>
      </c>
      <c r="L262" s="744">
        <v>0</v>
      </c>
      <c r="M262" s="744">
        <v>43</v>
      </c>
      <c r="N262" s="744">
        <v>0</v>
      </c>
      <c r="O262" s="744">
        <v>0</v>
      </c>
      <c r="P262" s="744">
        <v>1</v>
      </c>
      <c r="Q262" s="744">
        <v>0</v>
      </c>
      <c r="R262" s="744">
        <v>20</v>
      </c>
      <c r="S262" s="744">
        <v>0</v>
      </c>
      <c r="T262" s="744">
        <v>7</v>
      </c>
      <c r="U262" s="744">
        <v>9</v>
      </c>
      <c r="V262" s="744">
        <v>3</v>
      </c>
      <c r="W262" s="744">
        <v>8541</v>
      </c>
      <c r="X262" s="744">
        <f t="shared" si="4"/>
        <v>8765</v>
      </c>
    </row>
    <row r="263" spans="1:24" x14ac:dyDescent="0.25">
      <c r="A263" s="94" t="s">
        <v>133</v>
      </c>
      <c r="B263" s="3" t="s">
        <v>104</v>
      </c>
      <c r="C263" s="349" t="s">
        <v>597</v>
      </c>
      <c r="D263" s="744">
        <v>0</v>
      </c>
      <c r="E263" s="744">
        <v>0</v>
      </c>
      <c r="F263" s="744">
        <v>5</v>
      </c>
      <c r="G263" s="744">
        <v>12</v>
      </c>
      <c r="H263" s="744">
        <v>0</v>
      </c>
      <c r="I263" s="744">
        <v>0</v>
      </c>
      <c r="J263" s="744">
        <v>28</v>
      </c>
      <c r="K263" s="744">
        <v>211</v>
      </c>
      <c r="L263" s="744">
        <v>0</v>
      </c>
      <c r="M263" s="744">
        <v>12</v>
      </c>
      <c r="N263" s="744">
        <v>0</v>
      </c>
      <c r="O263" s="744">
        <v>1</v>
      </c>
      <c r="P263" s="744">
        <v>14</v>
      </c>
      <c r="Q263" s="744">
        <v>0</v>
      </c>
      <c r="R263" s="744">
        <v>25</v>
      </c>
      <c r="S263" s="744">
        <v>0</v>
      </c>
      <c r="T263" s="744">
        <v>9</v>
      </c>
      <c r="U263" s="744">
        <v>610</v>
      </c>
      <c r="V263" s="744">
        <v>5</v>
      </c>
      <c r="W263" s="744">
        <v>14663</v>
      </c>
      <c r="X263" s="744">
        <f t="shared" si="4"/>
        <v>15595</v>
      </c>
    </row>
    <row r="264" spans="1:24" x14ac:dyDescent="0.25">
      <c r="A264" s="94" t="s">
        <v>134</v>
      </c>
      <c r="B264" s="3" t="s">
        <v>104</v>
      </c>
      <c r="C264" s="349" t="s">
        <v>598</v>
      </c>
      <c r="D264" s="744">
        <v>0</v>
      </c>
      <c r="E264" s="744">
        <v>0</v>
      </c>
      <c r="F264" s="744">
        <v>5</v>
      </c>
      <c r="G264" s="744">
        <v>2</v>
      </c>
      <c r="H264" s="744">
        <v>0</v>
      </c>
      <c r="I264" s="744">
        <v>0</v>
      </c>
      <c r="J264" s="744">
        <v>35</v>
      </c>
      <c r="K264" s="744">
        <v>86</v>
      </c>
      <c r="L264" s="744">
        <v>8</v>
      </c>
      <c r="M264" s="744">
        <v>30</v>
      </c>
      <c r="N264" s="744">
        <v>19</v>
      </c>
      <c r="O264" s="744">
        <v>3</v>
      </c>
      <c r="P264" s="744">
        <v>8</v>
      </c>
      <c r="Q264" s="744">
        <v>0</v>
      </c>
      <c r="R264" s="744">
        <v>17</v>
      </c>
      <c r="S264" s="744">
        <v>0</v>
      </c>
      <c r="T264" s="744">
        <v>13</v>
      </c>
      <c r="U264" s="744">
        <v>161</v>
      </c>
      <c r="V264" s="744">
        <v>4</v>
      </c>
      <c r="W264" s="744">
        <v>16619</v>
      </c>
      <c r="X264" s="744">
        <f t="shared" si="4"/>
        <v>17010</v>
      </c>
    </row>
    <row r="265" spans="1:24" x14ac:dyDescent="0.25">
      <c r="A265" s="94" t="s">
        <v>135</v>
      </c>
      <c r="B265" s="3" t="s">
        <v>105</v>
      </c>
      <c r="C265" s="349" t="s">
        <v>597</v>
      </c>
      <c r="D265" s="744">
        <v>0</v>
      </c>
      <c r="E265" s="744">
        <v>0</v>
      </c>
      <c r="F265" s="744">
        <v>4</v>
      </c>
      <c r="G265" s="744">
        <v>7</v>
      </c>
      <c r="H265" s="744">
        <v>0</v>
      </c>
      <c r="I265" s="744">
        <v>0</v>
      </c>
      <c r="J265" s="744">
        <v>0</v>
      </c>
      <c r="K265" s="744">
        <v>175</v>
      </c>
      <c r="L265" s="744">
        <v>0</v>
      </c>
      <c r="M265" s="744">
        <v>13</v>
      </c>
      <c r="N265" s="744">
        <v>0</v>
      </c>
      <c r="O265" s="744">
        <v>3</v>
      </c>
      <c r="P265" s="744">
        <v>20</v>
      </c>
      <c r="Q265" s="744">
        <v>0</v>
      </c>
      <c r="R265" s="744">
        <v>13</v>
      </c>
      <c r="S265" s="744">
        <v>0</v>
      </c>
      <c r="T265" s="744">
        <v>0</v>
      </c>
      <c r="U265" s="744">
        <v>13</v>
      </c>
      <c r="V265" s="744">
        <v>1</v>
      </c>
      <c r="W265" s="744">
        <v>18456</v>
      </c>
      <c r="X265" s="744">
        <f t="shared" si="4"/>
        <v>18705</v>
      </c>
    </row>
    <row r="266" spans="1:24" x14ac:dyDescent="0.25">
      <c r="A266" s="94" t="s">
        <v>136</v>
      </c>
      <c r="B266" s="3" t="s">
        <v>105</v>
      </c>
      <c r="C266" s="349" t="s">
        <v>598</v>
      </c>
      <c r="D266" s="744">
        <v>0</v>
      </c>
      <c r="E266" s="744">
        <v>0</v>
      </c>
      <c r="F266" s="744">
        <v>1</v>
      </c>
      <c r="G266" s="744">
        <v>0</v>
      </c>
      <c r="H266" s="744">
        <v>0</v>
      </c>
      <c r="I266" s="744">
        <v>0</v>
      </c>
      <c r="J266" s="744">
        <v>2</v>
      </c>
      <c r="K266" s="744">
        <v>38</v>
      </c>
      <c r="L266" s="744">
        <v>0</v>
      </c>
      <c r="M266" s="744">
        <v>6</v>
      </c>
      <c r="N266" s="744">
        <v>3</v>
      </c>
      <c r="O266" s="744">
        <v>1</v>
      </c>
      <c r="P266" s="744">
        <v>0</v>
      </c>
      <c r="Q266" s="744">
        <v>0</v>
      </c>
      <c r="R266" s="744">
        <v>4</v>
      </c>
      <c r="S266" s="744">
        <v>0</v>
      </c>
      <c r="T266" s="744">
        <v>0</v>
      </c>
      <c r="U266" s="744">
        <v>8</v>
      </c>
      <c r="V266" s="744">
        <v>2</v>
      </c>
      <c r="W266" s="744">
        <v>11690</v>
      </c>
      <c r="X266" s="744">
        <f t="shared" ref="X266:X329" si="5">SUM(D266:W266)</f>
        <v>11755</v>
      </c>
    </row>
    <row r="267" spans="1:24" x14ac:dyDescent="0.25">
      <c r="A267" s="94" t="s">
        <v>137</v>
      </c>
      <c r="B267" s="3" t="s">
        <v>106</v>
      </c>
      <c r="C267" s="349" t="s">
        <v>597</v>
      </c>
      <c r="D267" s="744">
        <v>0</v>
      </c>
      <c r="E267" s="744">
        <v>0</v>
      </c>
      <c r="F267" s="744">
        <v>27</v>
      </c>
      <c r="G267" s="744">
        <v>13</v>
      </c>
      <c r="H267" s="744">
        <v>0</v>
      </c>
      <c r="I267" s="744">
        <v>1</v>
      </c>
      <c r="J267" s="744">
        <v>9</v>
      </c>
      <c r="K267" s="744">
        <v>333</v>
      </c>
      <c r="L267" s="744">
        <v>0</v>
      </c>
      <c r="M267" s="744">
        <v>79</v>
      </c>
      <c r="N267" s="744">
        <v>5</v>
      </c>
      <c r="O267" s="744">
        <v>26</v>
      </c>
      <c r="P267" s="744">
        <v>21</v>
      </c>
      <c r="Q267" s="744">
        <v>1</v>
      </c>
      <c r="R267" s="744">
        <v>69</v>
      </c>
      <c r="S267" s="744">
        <v>1</v>
      </c>
      <c r="T267" s="744">
        <v>26</v>
      </c>
      <c r="U267" s="744">
        <v>66</v>
      </c>
      <c r="V267" s="744">
        <v>6</v>
      </c>
      <c r="W267" s="744">
        <v>32416</v>
      </c>
      <c r="X267" s="744">
        <f t="shared" si="5"/>
        <v>33099</v>
      </c>
    </row>
    <row r="268" spans="1:24" x14ac:dyDescent="0.25">
      <c r="A268" s="94" t="s">
        <v>218</v>
      </c>
      <c r="B268" s="3" t="s">
        <v>106</v>
      </c>
      <c r="C268" s="349" t="s">
        <v>598</v>
      </c>
      <c r="D268" s="744">
        <v>0</v>
      </c>
      <c r="E268" s="744">
        <v>0</v>
      </c>
      <c r="F268" s="744">
        <v>3</v>
      </c>
      <c r="G268" s="744">
        <v>10</v>
      </c>
      <c r="H268" s="744">
        <v>0</v>
      </c>
      <c r="I268" s="744">
        <v>0</v>
      </c>
      <c r="J268" s="744">
        <v>0</v>
      </c>
      <c r="K268" s="744">
        <v>58</v>
      </c>
      <c r="L268" s="744">
        <v>0</v>
      </c>
      <c r="M268" s="744">
        <v>4</v>
      </c>
      <c r="N268" s="744">
        <v>2</v>
      </c>
      <c r="O268" s="744">
        <v>3</v>
      </c>
      <c r="P268" s="744">
        <v>2</v>
      </c>
      <c r="Q268" s="744">
        <v>0</v>
      </c>
      <c r="R268" s="744">
        <v>6</v>
      </c>
      <c r="S268" s="744">
        <v>0</v>
      </c>
      <c r="T268" s="744">
        <v>2</v>
      </c>
      <c r="U268" s="744">
        <v>18</v>
      </c>
      <c r="V268" s="744">
        <v>1</v>
      </c>
      <c r="W268" s="744">
        <v>9416</v>
      </c>
      <c r="X268" s="744">
        <f t="shared" si="5"/>
        <v>9525</v>
      </c>
    </row>
    <row r="269" spans="1:24" x14ac:dyDescent="0.25">
      <c r="A269" s="94" t="s">
        <v>138</v>
      </c>
      <c r="B269" s="3" t="s">
        <v>107</v>
      </c>
      <c r="C269" s="349" t="s">
        <v>597</v>
      </c>
      <c r="D269" s="744">
        <v>1</v>
      </c>
      <c r="E269" s="744">
        <v>0</v>
      </c>
      <c r="F269" s="744">
        <v>14</v>
      </c>
      <c r="G269" s="744">
        <v>17</v>
      </c>
      <c r="H269" s="744">
        <v>0</v>
      </c>
      <c r="I269" s="744">
        <v>0</v>
      </c>
      <c r="J269" s="744">
        <v>16</v>
      </c>
      <c r="K269" s="744">
        <v>262</v>
      </c>
      <c r="L269" s="744">
        <v>2</v>
      </c>
      <c r="M269" s="744">
        <v>80</v>
      </c>
      <c r="N269" s="744">
        <v>5</v>
      </c>
      <c r="O269" s="744">
        <v>25</v>
      </c>
      <c r="P269" s="744">
        <v>28</v>
      </c>
      <c r="Q269" s="744">
        <v>0</v>
      </c>
      <c r="R269" s="744">
        <v>32</v>
      </c>
      <c r="S269" s="744">
        <v>0</v>
      </c>
      <c r="T269" s="744">
        <v>34</v>
      </c>
      <c r="U269" s="744">
        <v>179</v>
      </c>
      <c r="V269" s="744">
        <v>13</v>
      </c>
      <c r="W269" s="744">
        <v>30990</v>
      </c>
      <c r="X269" s="744">
        <f t="shared" si="5"/>
        <v>31698</v>
      </c>
    </row>
    <row r="270" spans="1:24" x14ac:dyDescent="0.25">
      <c r="A270" s="94" t="s">
        <v>139</v>
      </c>
      <c r="B270" s="3" t="s">
        <v>107</v>
      </c>
      <c r="C270" s="349" t="s">
        <v>598</v>
      </c>
      <c r="D270" s="744">
        <v>0</v>
      </c>
      <c r="E270" s="744">
        <v>1</v>
      </c>
      <c r="F270" s="744">
        <v>8</v>
      </c>
      <c r="G270" s="744">
        <v>7</v>
      </c>
      <c r="H270" s="744">
        <v>0</v>
      </c>
      <c r="I270" s="744">
        <v>1</v>
      </c>
      <c r="J270" s="744">
        <v>12</v>
      </c>
      <c r="K270" s="744">
        <v>73</v>
      </c>
      <c r="L270" s="744">
        <v>6</v>
      </c>
      <c r="M270" s="744">
        <v>20</v>
      </c>
      <c r="N270" s="744">
        <v>29</v>
      </c>
      <c r="O270" s="744">
        <v>1</v>
      </c>
      <c r="P270" s="744">
        <v>4</v>
      </c>
      <c r="Q270" s="744">
        <v>0</v>
      </c>
      <c r="R270" s="744">
        <v>7</v>
      </c>
      <c r="S270" s="744">
        <v>0</v>
      </c>
      <c r="T270" s="744">
        <v>5</v>
      </c>
      <c r="U270" s="744">
        <v>40</v>
      </c>
      <c r="V270" s="744">
        <v>13</v>
      </c>
      <c r="W270" s="744">
        <v>18671</v>
      </c>
      <c r="X270" s="744">
        <f t="shared" si="5"/>
        <v>18898</v>
      </c>
    </row>
    <row r="271" spans="1:24" x14ac:dyDescent="0.25">
      <c r="A271" s="94" t="s">
        <v>140</v>
      </c>
      <c r="B271" s="3" t="s">
        <v>351</v>
      </c>
      <c r="C271" s="349" t="s">
        <v>597</v>
      </c>
      <c r="D271" s="744">
        <v>0</v>
      </c>
      <c r="E271" s="744">
        <v>0</v>
      </c>
      <c r="F271" s="744">
        <v>6</v>
      </c>
      <c r="G271" s="744">
        <v>17</v>
      </c>
      <c r="H271" s="744">
        <v>0</v>
      </c>
      <c r="I271" s="744">
        <v>0</v>
      </c>
      <c r="J271" s="744">
        <v>14</v>
      </c>
      <c r="K271" s="744">
        <v>161</v>
      </c>
      <c r="L271" s="744">
        <v>1</v>
      </c>
      <c r="M271" s="744">
        <v>23</v>
      </c>
      <c r="N271" s="744">
        <v>1</v>
      </c>
      <c r="O271" s="744">
        <v>5</v>
      </c>
      <c r="P271" s="744">
        <v>13</v>
      </c>
      <c r="Q271" s="744">
        <v>0</v>
      </c>
      <c r="R271" s="744">
        <v>13</v>
      </c>
      <c r="S271" s="744">
        <v>0</v>
      </c>
      <c r="T271" s="744">
        <v>6</v>
      </c>
      <c r="U271" s="744">
        <v>44</v>
      </c>
      <c r="V271" s="744">
        <v>4</v>
      </c>
      <c r="W271" s="744">
        <v>10056</v>
      </c>
      <c r="X271" s="744">
        <f t="shared" si="5"/>
        <v>10364</v>
      </c>
    </row>
    <row r="272" spans="1:24" x14ac:dyDescent="0.25">
      <c r="A272" s="94" t="s">
        <v>141</v>
      </c>
      <c r="B272" s="3" t="s">
        <v>351</v>
      </c>
      <c r="C272" s="349" t="s">
        <v>598</v>
      </c>
      <c r="D272" s="744">
        <v>0</v>
      </c>
      <c r="E272" s="744">
        <v>0</v>
      </c>
      <c r="F272" s="744">
        <v>3</v>
      </c>
      <c r="G272" s="744">
        <v>1</v>
      </c>
      <c r="H272" s="744">
        <v>1</v>
      </c>
      <c r="I272" s="744">
        <v>1</v>
      </c>
      <c r="J272" s="744">
        <v>8</v>
      </c>
      <c r="K272" s="744">
        <v>42</v>
      </c>
      <c r="L272" s="744">
        <v>0</v>
      </c>
      <c r="M272" s="744">
        <v>10</v>
      </c>
      <c r="N272" s="744">
        <v>1</v>
      </c>
      <c r="O272" s="744">
        <v>1</v>
      </c>
      <c r="P272" s="744">
        <v>1</v>
      </c>
      <c r="Q272" s="744">
        <v>0</v>
      </c>
      <c r="R272" s="744">
        <v>10</v>
      </c>
      <c r="S272" s="744">
        <v>0</v>
      </c>
      <c r="T272" s="744">
        <v>3</v>
      </c>
      <c r="U272" s="744">
        <v>14</v>
      </c>
      <c r="V272" s="744">
        <v>4</v>
      </c>
      <c r="W272" s="744">
        <v>10027</v>
      </c>
      <c r="X272" s="744">
        <f t="shared" si="5"/>
        <v>10127</v>
      </c>
    </row>
    <row r="273" spans="1:24" x14ac:dyDescent="0.25">
      <c r="A273" s="94" t="s">
        <v>142</v>
      </c>
      <c r="B273" s="3" t="s">
        <v>108</v>
      </c>
      <c r="C273" s="349" t="s">
        <v>597</v>
      </c>
      <c r="D273" s="744">
        <v>0</v>
      </c>
      <c r="E273" s="744">
        <v>0</v>
      </c>
      <c r="F273" s="744">
        <v>3</v>
      </c>
      <c r="G273" s="744">
        <v>7</v>
      </c>
      <c r="H273" s="744">
        <v>0</v>
      </c>
      <c r="I273" s="744">
        <v>0</v>
      </c>
      <c r="J273" s="744">
        <v>3</v>
      </c>
      <c r="K273" s="744">
        <v>368</v>
      </c>
      <c r="L273" s="744">
        <v>0</v>
      </c>
      <c r="M273" s="744">
        <v>62</v>
      </c>
      <c r="N273" s="744">
        <v>0</v>
      </c>
      <c r="O273" s="744">
        <v>3</v>
      </c>
      <c r="P273" s="744">
        <v>22</v>
      </c>
      <c r="Q273" s="744">
        <v>0</v>
      </c>
      <c r="R273" s="744">
        <v>54</v>
      </c>
      <c r="S273" s="744">
        <v>0</v>
      </c>
      <c r="T273" s="744">
        <v>21</v>
      </c>
      <c r="U273" s="744">
        <v>74</v>
      </c>
      <c r="V273" s="744">
        <v>7</v>
      </c>
      <c r="W273" s="744">
        <v>17962</v>
      </c>
      <c r="X273" s="744">
        <f t="shared" si="5"/>
        <v>18586</v>
      </c>
    </row>
    <row r="274" spans="1:24" x14ac:dyDescent="0.25">
      <c r="A274" s="94" t="s">
        <v>143</v>
      </c>
      <c r="B274" s="3" t="s">
        <v>108</v>
      </c>
      <c r="C274" s="349" t="s">
        <v>598</v>
      </c>
      <c r="D274" s="744">
        <v>0</v>
      </c>
      <c r="E274" s="744">
        <v>0</v>
      </c>
      <c r="F274" s="744">
        <v>2</v>
      </c>
      <c r="G274" s="744">
        <v>5</v>
      </c>
      <c r="H274" s="744">
        <v>0</v>
      </c>
      <c r="I274" s="744">
        <v>0</v>
      </c>
      <c r="J274" s="744">
        <v>3</v>
      </c>
      <c r="K274" s="744">
        <v>46</v>
      </c>
      <c r="L274" s="744">
        <v>3</v>
      </c>
      <c r="M274" s="744">
        <v>10</v>
      </c>
      <c r="N274" s="744">
        <v>2</v>
      </c>
      <c r="O274" s="744">
        <v>3</v>
      </c>
      <c r="P274" s="744">
        <v>3</v>
      </c>
      <c r="Q274" s="744">
        <v>1</v>
      </c>
      <c r="R274" s="744">
        <v>16</v>
      </c>
      <c r="S274" s="744">
        <v>0</v>
      </c>
      <c r="T274" s="744">
        <v>2</v>
      </c>
      <c r="U274" s="744">
        <v>15</v>
      </c>
      <c r="V274" s="744">
        <v>1</v>
      </c>
      <c r="W274" s="744">
        <v>8772</v>
      </c>
      <c r="X274" s="744">
        <f t="shared" si="5"/>
        <v>8884</v>
      </c>
    </row>
    <row r="275" spans="1:24" x14ac:dyDescent="0.25">
      <c r="A275" s="94" t="s">
        <v>219</v>
      </c>
      <c r="B275" s="3" t="s">
        <v>109</v>
      </c>
      <c r="C275" s="349" t="s">
        <v>597</v>
      </c>
      <c r="D275" s="744">
        <v>0</v>
      </c>
      <c r="E275" s="744">
        <v>0</v>
      </c>
      <c r="F275" s="744">
        <v>3</v>
      </c>
      <c r="G275" s="744">
        <v>12</v>
      </c>
      <c r="H275" s="744">
        <v>0</v>
      </c>
      <c r="I275" s="744">
        <v>0</v>
      </c>
      <c r="J275" s="744">
        <v>2</v>
      </c>
      <c r="K275" s="744">
        <v>215</v>
      </c>
      <c r="L275" s="744">
        <v>0</v>
      </c>
      <c r="M275" s="744">
        <v>30</v>
      </c>
      <c r="N275" s="744">
        <v>1</v>
      </c>
      <c r="O275" s="744">
        <v>3</v>
      </c>
      <c r="P275" s="744">
        <v>14</v>
      </c>
      <c r="Q275" s="744">
        <v>1</v>
      </c>
      <c r="R275" s="744">
        <v>2</v>
      </c>
      <c r="S275" s="744">
        <v>0</v>
      </c>
      <c r="T275" s="744">
        <v>0</v>
      </c>
      <c r="U275" s="744">
        <v>34</v>
      </c>
      <c r="V275" s="744">
        <v>1</v>
      </c>
      <c r="W275" s="744">
        <v>11352</v>
      </c>
      <c r="X275" s="744">
        <f t="shared" si="5"/>
        <v>11670</v>
      </c>
    </row>
    <row r="276" spans="1:24" x14ac:dyDescent="0.25">
      <c r="A276" s="94" t="s">
        <v>220</v>
      </c>
      <c r="B276" s="3" t="s">
        <v>109</v>
      </c>
      <c r="C276" s="349" t="s">
        <v>598</v>
      </c>
      <c r="D276" s="744">
        <v>0</v>
      </c>
      <c r="E276" s="744">
        <v>1</v>
      </c>
      <c r="F276" s="744">
        <v>6</v>
      </c>
      <c r="G276" s="744">
        <v>2</v>
      </c>
      <c r="H276" s="744">
        <v>0</v>
      </c>
      <c r="I276" s="744">
        <v>1</v>
      </c>
      <c r="J276" s="744">
        <v>5</v>
      </c>
      <c r="K276" s="744">
        <v>88</v>
      </c>
      <c r="L276" s="744">
        <v>1</v>
      </c>
      <c r="M276" s="744">
        <v>9</v>
      </c>
      <c r="N276" s="744">
        <v>4</v>
      </c>
      <c r="O276" s="744">
        <v>0</v>
      </c>
      <c r="P276" s="744">
        <v>3</v>
      </c>
      <c r="Q276" s="744">
        <v>1</v>
      </c>
      <c r="R276" s="744">
        <v>4</v>
      </c>
      <c r="S276" s="744">
        <v>0</v>
      </c>
      <c r="T276" s="744">
        <v>4</v>
      </c>
      <c r="U276" s="744">
        <v>32</v>
      </c>
      <c r="V276" s="744">
        <v>1</v>
      </c>
      <c r="W276" s="744">
        <v>10834</v>
      </c>
      <c r="X276" s="744">
        <f t="shared" si="5"/>
        <v>10996</v>
      </c>
    </row>
    <row r="277" spans="1:24" x14ac:dyDescent="0.25">
      <c r="A277" s="94" t="s">
        <v>146</v>
      </c>
      <c r="B277" s="3" t="s">
        <v>110</v>
      </c>
      <c r="C277" s="349" t="s">
        <v>597</v>
      </c>
      <c r="D277" s="744">
        <v>0</v>
      </c>
      <c r="E277" s="744">
        <v>0</v>
      </c>
      <c r="F277" s="744">
        <v>13</v>
      </c>
      <c r="G277" s="744">
        <v>11</v>
      </c>
      <c r="H277" s="744">
        <v>0</v>
      </c>
      <c r="I277" s="744">
        <v>0</v>
      </c>
      <c r="J277" s="744">
        <v>5</v>
      </c>
      <c r="K277" s="744">
        <v>276</v>
      </c>
      <c r="L277" s="744">
        <v>0</v>
      </c>
      <c r="M277" s="744">
        <v>43</v>
      </c>
      <c r="N277" s="744">
        <v>8</v>
      </c>
      <c r="O277" s="744">
        <v>6</v>
      </c>
      <c r="P277" s="744">
        <v>13</v>
      </c>
      <c r="Q277" s="744">
        <v>2</v>
      </c>
      <c r="R277" s="744">
        <v>26</v>
      </c>
      <c r="S277" s="744">
        <v>0</v>
      </c>
      <c r="T277" s="744">
        <v>21</v>
      </c>
      <c r="U277" s="744">
        <v>87</v>
      </c>
      <c r="V277" s="744">
        <v>10</v>
      </c>
      <c r="W277" s="744">
        <v>25825</v>
      </c>
      <c r="X277" s="744">
        <f t="shared" si="5"/>
        <v>26346</v>
      </c>
    </row>
    <row r="278" spans="1:24" x14ac:dyDescent="0.25">
      <c r="A278" s="94" t="s">
        <v>147</v>
      </c>
      <c r="B278" s="3" t="s">
        <v>110</v>
      </c>
      <c r="C278" s="349" t="s">
        <v>598</v>
      </c>
      <c r="D278" s="744">
        <v>0</v>
      </c>
      <c r="E278" s="744">
        <v>0</v>
      </c>
      <c r="F278" s="744">
        <v>2</v>
      </c>
      <c r="G278" s="744">
        <v>1</v>
      </c>
      <c r="H278" s="744">
        <v>0</v>
      </c>
      <c r="I278" s="744">
        <v>0</v>
      </c>
      <c r="J278" s="744">
        <v>1</v>
      </c>
      <c r="K278" s="744">
        <v>20</v>
      </c>
      <c r="L278" s="744">
        <v>0</v>
      </c>
      <c r="M278" s="744">
        <v>10</v>
      </c>
      <c r="N278" s="744">
        <v>5</v>
      </c>
      <c r="O278" s="744">
        <v>1</v>
      </c>
      <c r="P278" s="744">
        <v>3</v>
      </c>
      <c r="Q278" s="744">
        <v>0</v>
      </c>
      <c r="R278" s="744">
        <v>7</v>
      </c>
      <c r="S278" s="744">
        <v>0</v>
      </c>
      <c r="T278" s="744">
        <v>5</v>
      </c>
      <c r="U278" s="744">
        <v>13</v>
      </c>
      <c r="V278" s="744">
        <v>1</v>
      </c>
      <c r="W278" s="744">
        <v>6477</v>
      </c>
      <c r="X278" s="744">
        <f t="shared" si="5"/>
        <v>6546</v>
      </c>
    </row>
    <row r="279" spans="1:24" x14ac:dyDescent="0.25">
      <c r="A279" s="94" t="s">
        <v>148</v>
      </c>
      <c r="B279" s="3" t="s">
        <v>111</v>
      </c>
      <c r="C279" s="349" t="s">
        <v>597</v>
      </c>
      <c r="D279" s="744">
        <v>0</v>
      </c>
      <c r="E279" s="744">
        <v>0</v>
      </c>
      <c r="F279" s="744">
        <v>6</v>
      </c>
      <c r="G279" s="744">
        <v>5</v>
      </c>
      <c r="H279" s="744">
        <v>0</v>
      </c>
      <c r="I279" s="744">
        <v>0</v>
      </c>
      <c r="J279" s="744">
        <v>1</v>
      </c>
      <c r="K279" s="744">
        <v>84</v>
      </c>
      <c r="L279" s="744">
        <v>0</v>
      </c>
      <c r="M279" s="744">
        <v>7</v>
      </c>
      <c r="N279" s="744">
        <v>2</v>
      </c>
      <c r="O279" s="744">
        <v>11</v>
      </c>
      <c r="P279" s="744">
        <v>17</v>
      </c>
      <c r="Q279" s="744">
        <v>0</v>
      </c>
      <c r="R279" s="744">
        <v>26</v>
      </c>
      <c r="S279" s="744">
        <v>0</v>
      </c>
      <c r="T279" s="744">
        <v>1</v>
      </c>
      <c r="U279" s="744">
        <v>74</v>
      </c>
      <c r="V279" s="744">
        <v>1</v>
      </c>
      <c r="W279" s="744">
        <v>12898</v>
      </c>
      <c r="X279" s="744">
        <f t="shared" si="5"/>
        <v>13133</v>
      </c>
    </row>
    <row r="280" spans="1:24" x14ac:dyDescent="0.25">
      <c r="A280" s="94" t="s">
        <v>149</v>
      </c>
      <c r="B280" s="3" t="s">
        <v>111</v>
      </c>
      <c r="C280" s="349" t="s">
        <v>598</v>
      </c>
      <c r="D280" s="744">
        <v>0</v>
      </c>
      <c r="E280" s="744">
        <v>0</v>
      </c>
      <c r="F280" s="744">
        <v>0</v>
      </c>
      <c r="G280" s="744">
        <v>0</v>
      </c>
      <c r="H280" s="744">
        <v>0</v>
      </c>
      <c r="I280" s="744">
        <v>0</v>
      </c>
      <c r="J280" s="744">
        <v>0</v>
      </c>
      <c r="K280" s="744">
        <v>0</v>
      </c>
      <c r="L280" s="744">
        <v>0</v>
      </c>
      <c r="M280" s="744">
        <v>0</v>
      </c>
      <c r="N280" s="744">
        <v>0</v>
      </c>
      <c r="O280" s="744">
        <v>0</v>
      </c>
      <c r="P280" s="744">
        <v>0</v>
      </c>
      <c r="Q280" s="744">
        <v>0</v>
      </c>
      <c r="R280" s="744">
        <v>0</v>
      </c>
      <c r="S280" s="744">
        <v>0</v>
      </c>
      <c r="T280" s="744">
        <v>0</v>
      </c>
      <c r="U280" s="744">
        <v>0</v>
      </c>
      <c r="V280" s="744">
        <v>0</v>
      </c>
      <c r="W280" s="744">
        <v>134</v>
      </c>
      <c r="X280" s="744">
        <f t="shared" si="5"/>
        <v>134</v>
      </c>
    </row>
    <row r="281" spans="1:24" x14ac:dyDescent="0.25">
      <c r="A281" s="94" t="s">
        <v>150</v>
      </c>
      <c r="B281" s="3" t="s">
        <v>112</v>
      </c>
      <c r="C281" s="349" t="s">
        <v>597</v>
      </c>
      <c r="D281" s="744">
        <v>0</v>
      </c>
      <c r="E281" s="744">
        <v>0</v>
      </c>
      <c r="F281" s="744">
        <v>22</v>
      </c>
      <c r="G281" s="744">
        <v>32</v>
      </c>
      <c r="H281" s="744">
        <v>0</v>
      </c>
      <c r="I281" s="744">
        <v>1</v>
      </c>
      <c r="J281" s="744">
        <v>0</v>
      </c>
      <c r="K281" s="744">
        <v>156</v>
      </c>
      <c r="L281" s="744">
        <v>2</v>
      </c>
      <c r="M281" s="744">
        <v>25</v>
      </c>
      <c r="N281" s="744">
        <v>8</v>
      </c>
      <c r="O281" s="744">
        <v>5</v>
      </c>
      <c r="P281" s="744">
        <v>14</v>
      </c>
      <c r="Q281" s="744">
        <v>0</v>
      </c>
      <c r="R281" s="744">
        <v>31</v>
      </c>
      <c r="S281" s="744">
        <v>0</v>
      </c>
      <c r="T281" s="744">
        <v>3</v>
      </c>
      <c r="U281" s="744">
        <v>33</v>
      </c>
      <c r="V281" s="744">
        <v>6</v>
      </c>
      <c r="W281" s="744">
        <v>19945</v>
      </c>
      <c r="X281" s="744">
        <f t="shared" si="5"/>
        <v>20283</v>
      </c>
    </row>
    <row r="282" spans="1:24" x14ac:dyDescent="0.25">
      <c r="A282" s="94" t="s">
        <v>151</v>
      </c>
      <c r="B282" s="3" t="s">
        <v>112</v>
      </c>
      <c r="C282" s="349" t="s">
        <v>598</v>
      </c>
      <c r="D282" s="744">
        <v>0</v>
      </c>
      <c r="E282" s="744">
        <v>1</v>
      </c>
      <c r="F282" s="744">
        <v>1</v>
      </c>
      <c r="G282" s="744">
        <v>1</v>
      </c>
      <c r="H282" s="744">
        <v>0</v>
      </c>
      <c r="I282" s="744">
        <v>0</v>
      </c>
      <c r="J282" s="744">
        <v>0</v>
      </c>
      <c r="K282" s="744">
        <v>12</v>
      </c>
      <c r="L282" s="744">
        <v>0</v>
      </c>
      <c r="M282" s="744">
        <v>1</v>
      </c>
      <c r="N282" s="744">
        <v>0</v>
      </c>
      <c r="O282" s="744">
        <v>0</v>
      </c>
      <c r="P282" s="744">
        <v>0</v>
      </c>
      <c r="Q282" s="744">
        <v>0</v>
      </c>
      <c r="R282" s="744">
        <v>0</v>
      </c>
      <c r="S282" s="744">
        <v>0</v>
      </c>
      <c r="T282" s="744">
        <v>1</v>
      </c>
      <c r="U282" s="744">
        <v>4</v>
      </c>
      <c r="V282" s="744">
        <v>1</v>
      </c>
      <c r="W282" s="744">
        <v>1576</v>
      </c>
      <c r="X282" s="744">
        <f t="shared" si="5"/>
        <v>1598</v>
      </c>
    </row>
    <row r="283" spans="1:24" x14ac:dyDescent="0.25">
      <c r="A283" s="94" t="s">
        <v>152</v>
      </c>
      <c r="B283" s="3" t="s">
        <v>113</v>
      </c>
      <c r="C283" s="349" t="s">
        <v>597</v>
      </c>
      <c r="D283" s="744">
        <v>2</v>
      </c>
      <c r="E283" s="744">
        <v>1</v>
      </c>
      <c r="F283" s="744">
        <v>79</v>
      </c>
      <c r="G283" s="744">
        <v>62</v>
      </c>
      <c r="H283" s="744">
        <v>0</v>
      </c>
      <c r="I283" s="744">
        <v>1</v>
      </c>
      <c r="J283" s="744">
        <v>31</v>
      </c>
      <c r="K283" s="744">
        <v>1104</v>
      </c>
      <c r="L283" s="744">
        <v>1</v>
      </c>
      <c r="M283" s="744">
        <v>190</v>
      </c>
      <c r="N283" s="744">
        <v>10</v>
      </c>
      <c r="O283" s="744">
        <v>34</v>
      </c>
      <c r="P283" s="744">
        <v>72</v>
      </c>
      <c r="Q283" s="744">
        <v>1</v>
      </c>
      <c r="R283" s="744">
        <v>172</v>
      </c>
      <c r="S283" s="744">
        <v>0</v>
      </c>
      <c r="T283" s="744">
        <v>14</v>
      </c>
      <c r="U283" s="744">
        <v>99</v>
      </c>
      <c r="V283" s="744">
        <v>27</v>
      </c>
      <c r="W283" s="744">
        <v>131677</v>
      </c>
      <c r="X283" s="744">
        <f t="shared" si="5"/>
        <v>133577</v>
      </c>
    </row>
    <row r="284" spans="1:24" x14ac:dyDescent="0.25">
      <c r="A284" s="94" t="s">
        <v>153</v>
      </c>
      <c r="B284" s="3" t="s">
        <v>113</v>
      </c>
      <c r="C284" s="349" t="s">
        <v>598</v>
      </c>
      <c r="D284" s="744">
        <v>0</v>
      </c>
      <c r="E284" s="744">
        <v>0</v>
      </c>
      <c r="F284" s="744">
        <v>10</v>
      </c>
      <c r="G284" s="744">
        <v>1</v>
      </c>
      <c r="H284" s="744">
        <v>0</v>
      </c>
      <c r="I284" s="744">
        <v>1</v>
      </c>
      <c r="J284" s="744">
        <v>9</v>
      </c>
      <c r="K284" s="744">
        <v>56</v>
      </c>
      <c r="L284" s="744">
        <v>1</v>
      </c>
      <c r="M284" s="744">
        <v>19</v>
      </c>
      <c r="N284" s="744">
        <v>2</v>
      </c>
      <c r="O284" s="744">
        <v>2</v>
      </c>
      <c r="P284" s="744">
        <v>4</v>
      </c>
      <c r="Q284" s="744">
        <v>0</v>
      </c>
      <c r="R284" s="744">
        <v>11</v>
      </c>
      <c r="S284" s="744">
        <v>0</v>
      </c>
      <c r="T284" s="744">
        <v>9</v>
      </c>
      <c r="U284" s="744">
        <v>16</v>
      </c>
      <c r="V284" s="744">
        <v>1</v>
      </c>
      <c r="W284" s="744">
        <v>8708</v>
      </c>
      <c r="X284" s="744">
        <f t="shared" si="5"/>
        <v>8850</v>
      </c>
    </row>
    <row r="285" spans="1:24" x14ac:dyDescent="0.25">
      <c r="A285" s="94" t="s">
        <v>154</v>
      </c>
      <c r="B285" s="3" t="s">
        <v>114</v>
      </c>
      <c r="C285" s="349" t="s">
        <v>597</v>
      </c>
      <c r="D285" s="744">
        <v>1</v>
      </c>
      <c r="E285" s="744">
        <v>1</v>
      </c>
      <c r="F285" s="744">
        <v>34</v>
      </c>
      <c r="G285" s="744">
        <v>61</v>
      </c>
      <c r="H285" s="744">
        <v>0</v>
      </c>
      <c r="I285" s="744">
        <v>0</v>
      </c>
      <c r="J285" s="744">
        <v>42</v>
      </c>
      <c r="K285" s="744">
        <v>818</v>
      </c>
      <c r="L285" s="744">
        <v>0</v>
      </c>
      <c r="M285" s="744">
        <v>145</v>
      </c>
      <c r="N285" s="744">
        <v>4</v>
      </c>
      <c r="O285" s="744">
        <v>54</v>
      </c>
      <c r="P285" s="744">
        <v>73</v>
      </c>
      <c r="Q285" s="744">
        <v>1</v>
      </c>
      <c r="R285" s="744">
        <v>95</v>
      </c>
      <c r="S285" s="744">
        <v>0</v>
      </c>
      <c r="T285" s="744">
        <v>13</v>
      </c>
      <c r="U285" s="744">
        <v>233</v>
      </c>
      <c r="V285" s="744">
        <v>5</v>
      </c>
      <c r="W285" s="744">
        <v>79232</v>
      </c>
      <c r="X285" s="744">
        <f t="shared" si="5"/>
        <v>80812</v>
      </c>
    </row>
    <row r="286" spans="1:24" x14ac:dyDescent="0.25">
      <c r="A286" s="94" t="s">
        <v>155</v>
      </c>
      <c r="B286" s="3" t="s">
        <v>114</v>
      </c>
      <c r="C286" s="349" t="s">
        <v>598</v>
      </c>
      <c r="D286" s="744">
        <v>0</v>
      </c>
      <c r="E286" s="744">
        <v>0</v>
      </c>
      <c r="F286" s="744">
        <v>13</v>
      </c>
      <c r="G286" s="744">
        <v>2</v>
      </c>
      <c r="H286" s="744">
        <v>0</v>
      </c>
      <c r="I286" s="744">
        <v>1</v>
      </c>
      <c r="J286" s="744">
        <v>45</v>
      </c>
      <c r="K286" s="744">
        <v>158</v>
      </c>
      <c r="L286" s="744">
        <v>12</v>
      </c>
      <c r="M286" s="744">
        <v>25</v>
      </c>
      <c r="N286" s="744">
        <v>13</v>
      </c>
      <c r="O286" s="744">
        <v>4</v>
      </c>
      <c r="P286" s="744">
        <v>10</v>
      </c>
      <c r="Q286" s="744">
        <v>2</v>
      </c>
      <c r="R286" s="744">
        <v>21</v>
      </c>
      <c r="S286" s="744">
        <v>0</v>
      </c>
      <c r="T286" s="744">
        <v>14</v>
      </c>
      <c r="U286" s="744">
        <v>64</v>
      </c>
      <c r="V286" s="744">
        <v>5</v>
      </c>
      <c r="W286" s="744">
        <v>27930</v>
      </c>
      <c r="X286" s="744">
        <f t="shared" si="5"/>
        <v>28319</v>
      </c>
    </row>
    <row r="287" spans="1:24" x14ac:dyDescent="0.25">
      <c r="A287" s="94" t="s">
        <v>156</v>
      </c>
      <c r="B287" s="3" t="s">
        <v>115</v>
      </c>
      <c r="C287" s="349" t="s">
        <v>597</v>
      </c>
      <c r="D287" s="744">
        <v>0</v>
      </c>
      <c r="E287" s="744">
        <v>0</v>
      </c>
      <c r="F287" s="744">
        <v>6</v>
      </c>
      <c r="G287" s="744">
        <v>3</v>
      </c>
      <c r="H287" s="744">
        <v>0</v>
      </c>
      <c r="I287" s="744">
        <v>0</v>
      </c>
      <c r="J287" s="744">
        <v>1</v>
      </c>
      <c r="K287" s="744">
        <v>161</v>
      </c>
      <c r="L287" s="744">
        <v>0</v>
      </c>
      <c r="M287" s="744">
        <v>17</v>
      </c>
      <c r="N287" s="744">
        <v>1</v>
      </c>
      <c r="O287" s="744">
        <v>6</v>
      </c>
      <c r="P287" s="744">
        <v>27</v>
      </c>
      <c r="Q287" s="744">
        <v>1</v>
      </c>
      <c r="R287" s="744">
        <v>17</v>
      </c>
      <c r="S287" s="744">
        <v>0</v>
      </c>
      <c r="T287" s="744">
        <v>5</v>
      </c>
      <c r="U287" s="744">
        <v>39</v>
      </c>
      <c r="V287" s="744">
        <v>3</v>
      </c>
      <c r="W287" s="744">
        <v>20268</v>
      </c>
      <c r="X287" s="744">
        <f t="shared" si="5"/>
        <v>20555</v>
      </c>
    </row>
    <row r="288" spans="1:24" x14ac:dyDescent="0.25">
      <c r="A288" s="94" t="s">
        <v>157</v>
      </c>
      <c r="B288" s="3" t="s">
        <v>115</v>
      </c>
      <c r="C288" s="349" t="s">
        <v>598</v>
      </c>
      <c r="D288" s="744">
        <v>0</v>
      </c>
      <c r="E288" s="744">
        <v>1</v>
      </c>
      <c r="F288" s="744">
        <v>4</v>
      </c>
      <c r="G288" s="744">
        <v>1</v>
      </c>
      <c r="H288" s="744">
        <v>0</v>
      </c>
      <c r="I288" s="744">
        <v>0</v>
      </c>
      <c r="J288" s="744">
        <v>5</v>
      </c>
      <c r="K288" s="744">
        <v>101</v>
      </c>
      <c r="L288" s="744">
        <v>0</v>
      </c>
      <c r="M288" s="744">
        <v>9</v>
      </c>
      <c r="N288" s="744">
        <v>6</v>
      </c>
      <c r="O288" s="744">
        <v>0</v>
      </c>
      <c r="P288" s="744">
        <v>4</v>
      </c>
      <c r="Q288" s="744">
        <v>0</v>
      </c>
      <c r="R288" s="744">
        <v>5</v>
      </c>
      <c r="S288" s="744">
        <v>0</v>
      </c>
      <c r="T288" s="744">
        <v>2</v>
      </c>
      <c r="U288" s="744">
        <v>9</v>
      </c>
      <c r="V288" s="744">
        <v>5</v>
      </c>
      <c r="W288" s="744">
        <v>5042</v>
      </c>
      <c r="X288" s="744">
        <f t="shared" si="5"/>
        <v>5194</v>
      </c>
    </row>
    <row r="289" spans="1:24" x14ac:dyDescent="0.25">
      <c r="A289" s="94" t="s">
        <v>158</v>
      </c>
      <c r="B289" s="3" t="s">
        <v>116</v>
      </c>
      <c r="C289" s="349" t="s">
        <v>597</v>
      </c>
      <c r="D289" s="744">
        <v>0</v>
      </c>
      <c r="E289" s="744">
        <v>0</v>
      </c>
      <c r="F289" s="744">
        <v>25</v>
      </c>
      <c r="G289" s="744">
        <v>6</v>
      </c>
      <c r="H289" s="744">
        <v>0</v>
      </c>
      <c r="I289" s="744">
        <v>0</v>
      </c>
      <c r="J289" s="744">
        <v>40</v>
      </c>
      <c r="K289" s="744">
        <v>557</v>
      </c>
      <c r="L289" s="744">
        <v>0</v>
      </c>
      <c r="M289" s="744">
        <v>84</v>
      </c>
      <c r="N289" s="744">
        <v>3</v>
      </c>
      <c r="O289" s="744">
        <v>31</v>
      </c>
      <c r="P289" s="744">
        <v>51</v>
      </c>
      <c r="Q289" s="744">
        <v>1</v>
      </c>
      <c r="R289" s="744">
        <v>48</v>
      </c>
      <c r="S289" s="744">
        <v>0</v>
      </c>
      <c r="T289" s="744">
        <v>31</v>
      </c>
      <c r="U289" s="744">
        <v>286</v>
      </c>
      <c r="V289" s="744">
        <v>4</v>
      </c>
      <c r="W289" s="744">
        <v>32692</v>
      </c>
      <c r="X289" s="744">
        <f t="shared" si="5"/>
        <v>33859</v>
      </c>
    </row>
    <row r="290" spans="1:24" x14ac:dyDescent="0.25">
      <c r="A290" s="94" t="s">
        <v>159</v>
      </c>
      <c r="B290" s="3" t="s">
        <v>116</v>
      </c>
      <c r="C290" s="349" t="s">
        <v>598</v>
      </c>
      <c r="D290" s="744">
        <v>0</v>
      </c>
      <c r="E290" s="744">
        <v>0</v>
      </c>
      <c r="F290" s="744">
        <v>3</v>
      </c>
      <c r="G290" s="744">
        <v>0</v>
      </c>
      <c r="H290" s="744">
        <v>0</v>
      </c>
      <c r="I290" s="744">
        <v>0</v>
      </c>
      <c r="J290" s="744">
        <v>7</v>
      </c>
      <c r="K290" s="744">
        <v>104</v>
      </c>
      <c r="L290" s="744">
        <v>2</v>
      </c>
      <c r="M290" s="744">
        <v>7</v>
      </c>
      <c r="N290" s="744">
        <v>6</v>
      </c>
      <c r="O290" s="744">
        <v>1</v>
      </c>
      <c r="P290" s="744">
        <v>4</v>
      </c>
      <c r="Q290" s="744">
        <v>1</v>
      </c>
      <c r="R290" s="744">
        <v>7</v>
      </c>
      <c r="S290" s="744">
        <v>0</v>
      </c>
      <c r="T290" s="744">
        <v>5</v>
      </c>
      <c r="U290" s="744">
        <v>62</v>
      </c>
      <c r="V290" s="744">
        <v>1</v>
      </c>
      <c r="W290" s="744">
        <v>9223</v>
      </c>
      <c r="X290" s="744">
        <f t="shared" si="5"/>
        <v>9433</v>
      </c>
    </row>
    <row r="291" spans="1:24" x14ac:dyDescent="0.25">
      <c r="A291" s="94" t="s">
        <v>160</v>
      </c>
      <c r="B291" s="3" t="s">
        <v>216</v>
      </c>
      <c r="C291" s="349" t="s">
        <v>597</v>
      </c>
      <c r="D291" s="744">
        <v>0</v>
      </c>
      <c r="E291" s="744">
        <v>0</v>
      </c>
      <c r="F291" s="744">
        <v>11</v>
      </c>
      <c r="G291" s="744">
        <v>22</v>
      </c>
      <c r="H291" s="744">
        <v>0</v>
      </c>
      <c r="I291" s="744">
        <v>0</v>
      </c>
      <c r="J291" s="744">
        <v>3</v>
      </c>
      <c r="K291" s="744">
        <v>103</v>
      </c>
      <c r="L291" s="744">
        <v>0</v>
      </c>
      <c r="M291" s="744">
        <v>27</v>
      </c>
      <c r="N291" s="744">
        <v>5</v>
      </c>
      <c r="O291" s="744">
        <v>2</v>
      </c>
      <c r="P291" s="744">
        <v>6</v>
      </c>
      <c r="Q291" s="744">
        <v>1</v>
      </c>
      <c r="R291" s="744">
        <v>21</v>
      </c>
      <c r="S291" s="744">
        <v>0</v>
      </c>
      <c r="T291" s="744">
        <v>4</v>
      </c>
      <c r="U291" s="744">
        <v>25</v>
      </c>
      <c r="V291" s="744">
        <v>3</v>
      </c>
      <c r="W291" s="744">
        <v>19100</v>
      </c>
      <c r="X291" s="744">
        <f t="shared" si="5"/>
        <v>19333</v>
      </c>
    </row>
    <row r="292" spans="1:24" x14ac:dyDescent="0.25">
      <c r="A292" s="94" t="s">
        <v>161</v>
      </c>
      <c r="B292" s="3" t="s">
        <v>216</v>
      </c>
      <c r="C292" s="349" t="s">
        <v>598</v>
      </c>
      <c r="D292" s="744">
        <v>0</v>
      </c>
      <c r="E292" s="744">
        <v>0</v>
      </c>
      <c r="F292" s="744">
        <v>15</v>
      </c>
      <c r="G292" s="744">
        <v>5</v>
      </c>
      <c r="H292" s="744">
        <v>0</v>
      </c>
      <c r="I292" s="744">
        <v>0</v>
      </c>
      <c r="J292" s="744">
        <v>11</v>
      </c>
      <c r="K292" s="744">
        <v>49</v>
      </c>
      <c r="L292" s="744">
        <v>1</v>
      </c>
      <c r="M292" s="744">
        <v>16</v>
      </c>
      <c r="N292" s="744">
        <v>7</v>
      </c>
      <c r="O292" s="744">
        <v>0</v>
      </c>
      <c r="P292" s="744">
        <v>5</v>
      </c>
      <c r="Q292" s="744">
        <v>0</v>
      </c>
      <c r="R292" s="744">
        <v>4</v>
      </c>
      <c r="S292" s="744">
        <v>0</v>
      </c>
      <c r="T292" s="744">
        <v>2</v>
      </c>
      <c r="U292" s="744">
        <v>14</v>
      </c>
      <c r="V292" s="744">
        <v>3</v>
      </c>
      <c r="W292" s="744">
        <v>7737</v>
      </c>
      <c r="X292" s="744">
        <f t="shared" si="5"/>
        <v>7869</v>
      </c>
    </row>
    <row r="293" spans="1:24" x14ac:dyDescent="0.25">
      <c r="A293" s="94" t="s">
        <v>162</v>
      </c>
      <c r="B293" s="3" t="s">
        <v>117</v>
      </c>
      <c r="C293" s="349" t="s">
        <v>597</v>
      </c>
      <c r="D293" s="744">
        <v>1</v>
      </c>
      <c r="E293" s="744">
        <v>0</v>
      </c>
      <c r="F293" s="744">
        <v>155</v>
      </c>
      <c r="G293" s="744">
        <v>92</v>
      </c>
      <c r="H293" s="744">
        <v>0</v>
      </c>
      <c r="I293" s="744">
        <v>0</v>
      </c>
      <c r="J293" s="744">
        <v>12</v>
      </c>
      <c r="K293" s="744">
        <v>1551</v>
      </c>
      <c r="L293" s="744">
        <v>0</v>
      </c>
      <c r="M293" s="744">
        <v>158</v>
      </c>
      <c r="N293" s="744">
        <v>8</v>
      </c>
      <c r="O293" s="744">
        <v>22</v>
      </c>
      <c r="P293" s="744">
        <v>48</v>
      </c>
      <c r="Q293" s="744">
        <v>3</v>
      </c>
      <c r="R293" s="744">
        <v>69</v>
      </c>
      <c r="S293" s="744">
        <v>1</v>
      </c>
      <c r="T293" s="744">
        <v>30</v>
      </c>
      <c r="U293" s="744">
        <v>307</v>
      </c>
      <c r="V293" s="744">
        <v>33</v>
      </c>
      <c r="W293" s="744">
        <v>89635</v>
      </c>
      <c r="X293" s="744">
        <f t="shared" si="5"/>
        <v>92125</v>
      </c>
    </row>
    <row r="294" spans="1:24" x14ac:dyDescent="0.25">
      <c r="A294" s="94" t="s">
        <v>163</v>
      </c>
      <c r="B294" s="3" t="s">
        <v>117</v>
      </c>
      <c r="C294" s="349" t="s">
        <v>598</v>
      </c>
      <c r="D294" s="744">
        <v>0</v>
      </c>
      <c r="E294" s="744">
        <v>0</v>
      </c>
      <c r="F294" s="744">
        <v>2</v>
      </c>
      <c r="G294" s="744">
        <v>0</v>
      </c>
      <c r="H294" s="744">
        <v>0</v>
      </c>
      <c r="I294" s="744">
        <v>0</v>
      </c>
      <c r="J294" s="744">
        <v>9</v>
      </c>
      <c r="K294" s="744">
        <v>45</v>
      </c>
      <c r="L294" s="744">
        <v>0</v>
      </c>
      <c r="M294" s="744">
        <v>8</v>
      </c>
      <c r="N294" s="744">
        <v>1</v>
      </c>
      <c r="O294" s="744">
        <v>2</v>
      </c>
      <c r="P294" s="744">
        <v>1</v>
      </c>
      <c r="Q294" s="744">
        <v>0</v>
      </c>
      <c r="R294" s="744">
        <v>3</v>
      </c>
      <c r="S294" s="744">
        <v>0</v>
      </c>
      <c r="T294" s="744">
        <v>0</v>
      </c>
      <c r="U294" s="744">
        <v>21</v>
      </c>
      <c r="V294" s="744">
        <v>1</v>
      </c>
      <c r="W294" s="744">
        <v>8002</v>
      </c>
      <c r="X294" s="744">
        <f t="shared" si="5"/>
        <v>8095</v>
      </c>
    </row>
    <row r="295" spans="1:24" x14ac:dyDescent="0.25">
      <c r="A295" s="94" t="s">
        <v>262</v>
      </c>
      <c r="B295" s="3" t="s">
        <v>118</v>
      </c>
      <c r="C295" s="349" t="s">
        <v>597</v>
      </c>
      <c r="D295" s="744">
        <v>0</v>
      </c>
      <c r="E295" s="744">
        <v>0</v>
      </c>
      <c r="F295" s="744">
        <v>8</v>
      </c>
      <c r="G295" s="744">
        <v>18</v>
      </c>
      <c r="H295" s="744">
        <v>0</v>
      </c>
      <c r="I295" s="744">
        <v>0</v>
      </c>
      <c r="J295" s="744">
        <v>1</v>
      </c>
      <c r="K295" s="744">
        <v>192</v>
      </c>
      <c r="L295" s="744">
        <v>1</v>
      </c>
      <c r="M295" s="744">
        <v>59</v>
      </c>
      <c r="N295" s="744">
        <v>0</v>
      </c>
      <c r="O295" s="744">
        <v>2</v>
      </c>
      <c r="P295" s="744">
        <v>13</v>
      </c>
      <c r="Q295" s="744">
        <v>0</v>
      </c>
      <c r="R295" s="744">
        <v>19</v>
      </c>
      <c r="S295" s="744">
        <v>0</v>
      </c>
      <c r="T295" s="744">
        <v>2</v>
      </c>
      <c r="U295" s="744">
        <v>48</v>
      </c>
      <c r="V295" s="744">
        <v>6</v>
      </c>
      <c r="W295" s="744">
        <v>23146</v>
      </c>
      <c r="X295" s="744">
        <f t="shared" si="5"/>
        <v>23515</v>
      </c>
    </row>
    <row r="296" spans="1:24" x14ac:dyDescent="0.25">
      <c r="A296" s="94" t="s">
        <v>164</v>
      </c>
      <c r="B296" s="3" t="s">
        <v>118</v>
      </c>
      <c r="C296" s="349" t="s">
        <v>598</v>
      </c>
      <c r="D296" s="744">
        <v>0</v>
      </c>
      <c r="E296" s="744">
        <v>0</v>
      </c>
      <c r="F296" s="744">
        <v>0</v>
      </c>
      <c r="G296" s="744">
        <v>0</v>
      </c>
      <c r="H296" s="744">
        <v>0</v>
      </c>
      <c r="I296" s="744">
        <v>0</v>
      </c>
      <c r="J296" s="744">
        <v>3</v>
      </c>
      <c r="K296" s="744">
        <v>14</v>
      </c>
      <c r="L296" s="744">
        <v>8</v>
      </c>
      <c r="M296" s="744">
        <v>4</v>
      </c>
      <c r="N296" s="744">
        <v>1</v>
      </c>
      <c r="O296" s="744">
        <v>1</v>
      </c>
      <c r="P296" s="744">
        <v>0</v>
      </c>
      <c r="Q296" s="744">
        <v>0</v>
      </c>
      <c r="R296" s="744">
        <v>3</v>
      </c>
      <c r="S296" s="744">
        <v>0</v>
      </c>
      <c r="T296" s="744">
        <v>0</v>
      </c>
      <c r="U296" s="744">
        <v>5</v>
      </c>
      <c r="V296" s="744">
        <v>2</v>
      </c>
      <c r="W296" s="744">
        <v>3649</v>
      </c>
      <c r="X296" s="744">
        <f t="shared" si="5"/>
        <v>3690</v>
      </c>
    </row>
    <row r="297" spans="1:24" x14ac:dyDescent="0.25">
      <c r="A297" s="94" t="s">
        <v>73</v>
      </c>
      <c r="B297" s="3" t="s">
        <v>119</v>
      </c>
      <c r="C297" s="349" t="s">
        <v>597</v>
      </c>
      <c r="D297" s="744">
        <v>0</v>
      </c>
      <c r="E297" s="744">
        <v>0</v>
      </c>
      <c r="F297" s="744">
        <v>9</v>
      </c>
      <c r="G297" s="744">
        <v>7</v>
      </c>
      <c r="H297" s="744">
        <v>0</v>
      </c>
      <c r="I297" s="744">
        <v>0</v>
      </c>
      <c r="J297" s="744">
        <v>5</v>
      </c>
      <c r="K297" s="744">
        <v>307</v>
      </c>
      <c r="L297" s="744">
        <v>0</v>
      </c>
      <c r="M297" s="744">
        <v>22</v>
      </c>
      <c r="N297" s="744">
        <v>4</v>
      </c>
      <c r="O297" s="744">
        <v>12</v>
      </c>
      <c r="P297" s="744">
        <v>14</v>
      </c>
      <c r="Q297" s="744">
        <v>0</v>
      </c>
      <c r="R297" s="744">
        <v>16</v>
      </c>
      <c r="S297" s="744">
        <v>0</v>
      </c>
      <c r="T297" s="744">
        <v>45</v>
      </c>
      <c r="U297" s="744">
        <v>24</v>
      </c>
      <c r="V297" s="744">
        <v>21</v>
      </c>
      <c r="W297" s="744">
        <v>28225</v>
      </c>
      <c r="X297" s="744">
        <f t="shared" si="5"/>
        <v>28711</v>
      </c>
    </row>
    <row r="298" spans="1:24" x14ac:dyDescent="0.25">
      <c r="B298" s="3" t="s">
        <v>119</v>
      </c>
      <c r="C298" s="349" t="s">
        <v>598</v>
      </c>
      <c r="D298" s="744">
        <v>0</v>
      </c>
      <c r="E298" s="744">
        <v>1</v>
      </c>
      <c r="F298" s="744">
        <v>4</v>
      </c>
      <c r="G298" s="744">
        <v>0</v>
      </c>
      <c r="H298" s="744">
        <v>0</v>
      </c>
      <c r="I298" s="744">
        <v>0</v>
      </c>
      <c r="J298" s="744">
        <v>4</v>
      </c>
      <c r="K298" s="744">
        <v>35</v>
      </c>
      <c r="L298" s="744">
        <v>3</v>
      </c>
      <c r="M298" s="744">
        <v>6</v>
      </c>
      <c r="N298" s="744">
        <v>4</v>
      </c>
      <c r="O298" s="744">
        <v>0</v>
      </c>
      <c r="P298" s="744">
        <v>1</v>
      </c>
      <c r="Q298" s="744">
        <v>0</v>
      </c>
      <c r="R298" s="744">
        <v>5</v>
      </c>
      <c r="S298" s="744">
        <v>0</v>
      </c>
      <c r="T298" s="744">
        <v>2</v>
      </c>
      <c r="U298" s="744">
        <v>11</v>
      </c>
      <c r="V298" s="744">
        <v>6</v>
      </c>
      <c r="W298" s="744">
        <v>4102</v>
      </c>
      <c r="X298" s="744">
        <f t="shared" si="5"/>
        <v>4184</v>
      </c>
    </row>
    <row r="299" spans="1:24" x14ac:dyDescent="0.25">
      <c r="B299" s="3" t="s">
        <v>120</v>
      </c>
      <c r="C299" s="349" t="s">
        <v>597</v>
      </c>
      <c r="D299" s="744">
        <v>0</v>
      </c>
      <c r="E299" s="744">
        <v>3</v>
      </c>
      <c r="F299" s="744">
        <v>130</v>
      </c>
      <c r="G299" s="744">
        <v>45</v>
      </c>
      <c r="H299" s="744">
        <v>3</v>
      </c>
      <c r="I299" s="744">
        <v>3</v>
      </c>
      <c r="J299" s="744">
        <v>27</v>
      </c>
      <c r="K299" s="744">
        <v>1026</v>
      </c>
      <c r="L299" s="744">
        <v>14</v>
      </c>
      <c r="M299" s="744">
        <v>160</v>
      </c>
      <c r="N299" s="744">
        <v>46</v>
      </c>
      <c r="O299" s="744">
        <v>39</v>
      </c>
      <c r="P299" s="744">
        <v>32</v>
      </c>
      <c r="Q299" s="744">
        <v>5</v>
      </c>
      <c r="R299" s="744">
        <v>163</v>
      </c>
      <c r="S299" s="744">
        <v>1</v>
      </c>
      <c r="T299" s="744">
        <v>46</v>
      </c>
      <c r="U299" s="744">
        <v>191</v>
      </c>
      <c r="V299" s="744">
        <v>75</v>
      </c>
      <c r="W299" s="744">
        <v>195325</v>
      </c>
      <c r="X299" s="744">
        <f t="shared" si="5"/>
        <v>197334</v>
      </c>
    </row>
    <row r="300" spans="1:24" x14ac:dyDescent="0.25">
      <c r="B300" s="3" t="s">
        <v>120</v>
      </c>
      <c r="C300" s="349" t="s">
        <v>598</v>
      </c>
      <c r="D300" s="744">
        <v>0</v>
      </c>
      <c r="E300" s="744">
        <v>0</v>
      </c>
      <c r="F300" s="744">
        <v>1</v>
      </c>
      <c r="G300" s="744">
        <v>1</v>
      </c>
      <c r="H300" s="744">
        <v>0</v>
      </c>
      <c r="I300" s="744">
        <v>0</v>
      </c>
      <c r="J300" s="744">
        <v>2</v>
      </c>
      <c r="K300" s="744">
        <v>25</v>
      </c>
      <c r="L300" s="744">
        <v>0</v>
      </c>
      <c r="M300" s="744">
        <v>2</v>
      </c>
      <c r="N300" s="744">
        <v>4</v>
      </c>
      <c r="O300" s="744">
        <v>0</v>
      </c>
      <c r="P300" s="744">
        <v>1</v>
      </c>
      <c r="Q300" s="744">
        <v>0</v>
      </c>
      <c r="R300" s="744">
        <v>5</v>
      </c>
      <c r="S300" s="744">
        <v>0</v>
      </c>
      <c r="T300" s="744">
        <v>3</v>
      </c>
      <c r="U300" s="744">
        <v>1</v>
      </c>
      <c r="V300" s="744">
        <v>2</v>
      </c>
      <c r="W300" s="744">
        <v>8760</v>
      </c>
      <c r="X300" s="744">
        <f t="shared" si="5"/>
        <v>8807</v>
      </c>
    </row>
    <row r="301" spans="1:24" x14ac:dyDescent="0.25">
      <c r="B301" s="3" t="s">
        <v>121</v>
      </c>
      <c r="C301" s="349" t="s">
        <v>597</v>
      </c>
      <c r="D301" s="744">
        <v>0</v>
      </c>
      <c r="E301" s="744">
        <v>0</v>
      </c>
      <c r="F301" s="744">
        <v>4</v>
      </c>
      <c r="G301" s="744">
        <v>7</v>
      </c>
      <c r="H301" s="744">
        <v>0</v>
      </c>
      <c r="I301" s="744">
        <v>0</v>
      </c>
      <c r="J301" s="744">
        <v>13</v>
      </c>
      <c r="K301" s="744">
        <v>102</v>
      </c>
      <c r="L301" s="744">
        <v>2</v>
      </c>
      <c r="M301" s="744">
        <v>18</v>
      </c>
      <c r="N301" s="744">
        <v>2</v>
      </c>
      <c r="O301" s="744">
        <v>8</v>
      </c>
      <c r="P301" s="744">
        <v>4</v>
      </c>
      <c r="Q301" s="744">
        <v>1</v>
      </c>
      <c r="R301" s="744">
        <v>24</v>
      </c>
      <c r="S301" s="744">
        <v>0</v>
      </c>
      <c r="T301" s="744">
        <v>2</v>
      </c>
      <c r="U301" s="744">
        <v>32</v>
      </c>
      <c r="V301" s="744">
        <v>2</v>
      </c>
      <c r="W301" s="744">
        <v>48890</v>
      </c>
      <c r="X301" s="744">
        <f t="shared" si="5"/>
        <v>49111</v>
      </c>
    </row>
    <row r="302" spans="1:24" x14ac:dyDescent="0.25">
      <c r="B302" s="3" t="s">
        <v>121</v>
      </c>
      <c r="C302" s="349" t="s">
        <v>598</v>
      </c>
      <c r="D302" s="744">
        <v>0</v>
      </c>
      <c r="E302" s="744">
        <v>0</v>
      </c>
      <c r="F302" s="744">
        <v>0</v>
      </c>
      <c r="G302" s="744">
        <v>1</v>
      </c>
      <c r="H302" s="744">
        <v>0</v>
      </c>
      <c r="I302" s="744">
        <v>0</v>
      </c>
      <c r="J302" s="744">
        <v>6</v>
      </c>
      <c r="K302" s="744">
        <v>7</v>
      </c>
      <c r="L302" s="744">
        <v>0</v>
      </c>
      <c r="M302" s="744">
        <v>2</v>
      </c>
      <c r="N302" s="744">
        <v>3</v>
      </c>
      <c r="O302" s="744">
        <v>0</v>
      </c>
      <c r="P302" s="744">
        <v>0</v>
      </c>
      <c r="Q302" s="744">
        <v>0</v>
      </c>
      <c r="R302" s="744">
        <v>2</v>
      </c>
      <c r="S302" s="744">
        <v>0</v>
      </c>
      <c r="T302" s="744">
        <v>0</v>
      </c>
      <c r="U302" s="744">
        <v>0</v>
      </c>
      <c r="V302" s="744">
        <v>0</v>
      </c>
      <c r="W302" s="744">
        <v>3688</v>
      </c>
      <c r="X302" s="744">
        <f t="shared" si="5"/>
        <v>3709</v>
      </c>
    </row>
    <row r="303" spans="1:24" x14ac:dyDescent="0.25">
      <c r="B303" s="3" t="s">
        <v>122</v>
      </c>
      <c r="C303" s="349" t="s">
        <v>597</v>
      </c>
      <c r="D303" s="744">
        <v>0</v>
      </c>
      <c r="E303" s="744">
        <v>0</v>
      </c>
      <c r="F303" s="744">
        <v>8</v>
      </c>
      <c r="G303" s="744">
        <v>10</v>
      </c>
      <c r="H303" s="744">
        <v>0</v>
      </c>
      <c r="I303" s="744">
        <v>0</v>
      </c>
      <c r="J303" s="744">
        <v>2</v>
      </c>
      <c r="K303" s="744">
        <v>519</v>
      </c>
      <c r="L303" s="744">
        <v>0</v>
      </c>
      <c r="M303" s="744">
        <v>17</v>
      </c>
      <c r="N303" s="744">
        <v>11</v>
      </c>
      <c r="O303" s="744">
        <v>7</v>
      </c>
      <c r="P303" s="744">
        <v>13</v>
      </c>
      <c r="Q303" s="744">
        <v>1</v>
      </c>
      <c r="R303" s="744">
        <v>14</v>
      </c>
      <c r="S303" s="744">
        <v>0</v>
      </c>
      <c r="T303" s="744">
        <v>3</v>
      </c>
      <c r="U303" s="744">
        <v>47</v>
      </c>
      <c r="V303" s="744">
        <v>3</v>
      </c>
      <c r="W303" s="744">
        <v>15158</v>
      </c>
      <c r="X303" s="744">
        <f t="shared" si="5"/>
        <v>15813</v>
      </c>
    </row>
    <row r="304" spans="1:24" x14ac:dyDescent="0.25">
      <c r="B304" s="3" t="s">
        <v>122</v>
      </c>
      <c r="C304" s="349" t="s">
        <v>598</v>
      </c>
      <c r="D304" s="744">
        <v>0</v>
      </c>
      <c r="E304" s="744">
        <v>0</v>
      </c>
      <c r="F304" s="744">
        <v>4</v>
      </c>
      <c r="G304" s="744">
        <v>3</v>
      </c>
      <c r="H304" s="744">
        <v>0</v>
      </c>
      <c r="I304" s="744">
        <v>0</v>
      </c>
      <c r="J304" s="744">
        <v>6</v>
      </c>
      <c r="K304" s="744">
        <v>329</v>
      </c>
      <c r="L304" s="744">
        <v>1</v>
      </c>
      <c r="M304" s="744">
        <v>46</v>
      </c>
      <c r="N304" s="744">
        <v>9</v>
      </c>
      <c r="O304" s="744">
        <v>3</v>
      </c>
      <c r="P304" s="744">
        <v>4</v>
      </c>
      <c r="Q304" s="744">
        <v>0</v>
      </c>
      <c r="R304" s="744">
        <v>13</v>
      </c>
      <c r="S304" s="744">
        <v>0</v>
      </c>
      <c r="T304" s="744">
        <v>1</v>
      </c>
      <c r="U304" s="744">
        <v>47</v>
      </c>
      <c r="V304" s="744">
        <v>11</v>
      </c>
      <c r="W304" s="744">
        <v>13026</v>
      </c>
      <c r="X304" s="744">
        <f t="shared" si="5"/>
        <v>13503</v>
      </c>
    </row>
    <row r="305" spans="2:24" x14ac:dyDescent="0.25">
      <c r="B305" s="3" t="s">
        <v>123</v>
      </c>
      <c r="C305" s="349" t="s">
        <v>597</v>
      </c>
      <c r="D305" s="744">
        <v>0</v>
      </c>
      <c r="E305" s="744">
        <v>0</v>
      </c>
      <c r="F305" s="744">
        <v>13</v>
      </c>
      <c r="G305" s="744">
        <v>6</v>
      </c>
      <c r="H305" s="744">
        <v>0</v>
      </c>
      <c r="I305" s="744">
        <v>0</v>
      </c>
      <c r="J305" s="744">
        <v>30</v>
      </c>
      <c r="K305" s="744">
        <v>953</v>
      </c>
      <c r="L305" s="744">
        <v>0</v>
      </c>
      <c r="M305" s="744">
        <v>108</v>
      </c>
      <c r="N305" s="744">
        <v>4</v>
      </c>
      <c r="O305" s="744">
        <v>15</v>
      </c>
      <c r="P305" s="744">
        <v>60</v>
      </c>
      <c r="Q305" s="744">
        <v>0</v>
      </c>
      <c r="R305" s="744">
        <v>72</v>
      </c>
      <c r="S305" s="744">
        <v>0</v>
      </c>
      <c r="T305" s="744">
        <v>26</v>
      </c>
      <c r="U305" s="744">
        <v>621</v>
      </c>
      <c r="V305" s="744">
        <v>8</v>
      </c>
      <c r="W305" s="744">
        <v>42193</v>
      </c>
      <c r="X305" s="744">
        <f t="shared" si="5"/>
        <v>44109</v>
      </c>
    </row>
    <row r="306" spans="2:24" x14ac:dyDescent="0.25">
      <c r="B306" s="3" t="s">
        <v>123</v>
      </c>
      <c r="C306" s="349" t="s">
        <v>598</v>
      </c>
      <c r="D306" s="744">
        <v>0</v>
      </c>
      <c r="E306" s="744">
        <v>1</v>
      </c>
      <c r="F306" s="744">
        <v>17</v>
      </c>
      <c r="G306" s="744">
        <v>1</v>
      </c>
      <c r="H306" s="744">
        <v>0</v>
      </c>
      <c r="I306" s="744">
        <v>1</v>
      </c>
      <c r="J306" s="744">
        <v>61</v>
      </c>
      <c r="K306" s="744">
        <v>282</v>
      </c>
      <c r="L306" s="744">
        <v>2</v>
      </c>
      <c r="M306" s="744">
        <v>73</v>
      </c>
      <c r="N306" s="744">
        <v>28</v>
      </c>
      <c r="O306" s="744">
        <v>6</v>
      </c>
      <c r="P306" s="744">
        <v>10</v>
      </c>
      <c r="Q306" s="744">
        <v>1</v>
      </c>
      <c r="R306" s="744">
        <v>24</v>
      </c>
      <c r="S306" s="744">
        <v>0</v>
      </c>
      <c r="T306" s="744">
        <v>39</v>
      </c>
      <c r="U306" s="744">
        <v>375</v>
      </c>
      <c r="V306" s="744">
        <v>20</v>
      </c>
      <c r="W306" s="744">
        <v>13848</v>
      </c>
      <c r="X306" s="744">
        <f t="shared" si="5"/>
        <v>14789</v>
      </c>
    </row>
    <row r="307" spans="2:24" x14ac:dyDescent="0.25">
      <c r="B307" s="3" t="s">
        <v>124</v>
      </c>
      <c r="C307" s="349" t="s">
        <v>597</v>
      </c>
      <c r="D307" s="744">
        <v>0</v>
      </c>
      <c r="E307" s="744">
        <v>0</v>
      </c>
      <c r="F307" s="744">
        <v>62</v>
      </c>
      <c r="G307" s="744">
        <v>156</v>
      </c>
      <c r="H307" s="744">
        <v>0</v>
      </c>
      <c r="I307" s="744">
        <v>0</v>
      </c>
      <c r="J307" s="744">
        <v>195</v>
      </c>
      <c r="K307" s="744">
        <v>3557</v>
      </c>
      <c r="L307" s="744">
        <v>0</v>
      </c>
      <c r="M307" s="744">
        <v>459</v>
      </c>
      <c r="N307" s="744">
        <v>15</v>
      </c>
      <c r="O307" s="744">
        <v>59</v>
      </c>
      <c r="P307" s="744">
        <v>383</v>
      </c>
      <c r="Q307" s="744">
        <v>7</v>
      </c>
      <c r="R307" s="744">
        <v>407</v>
      </c>
      <c r="S307" s="744">
        <v>0</v>
      </c>
      <c r="T307" s="744">
        <v>71</v>
      </c>
      <c r="U307" s="744">
        <v>4355</v>
      </c>
      <c r="V307" s="744">
        <v>31</v>
      </c>
      <c r="W307" s="744">
        <v>307238</v>
      </c>
      <c r="X307" s="744">
        <f t="shared" si="5"/>
        <v>316995</v>
      </c>
    </row>
    <row r="308" spans="2:24" x14ac:dyDescent="0.25">
      <c r="B308" s="3" t="s">
        <v>124</v>
      </c>
      <c r="C308" s="349" t="s">
        <v>598</v>
      </c>
      <c r="D308" s="744">
        <v>0</v>
      </c>
      <c r="E308" s="744">
        <v>0</v>
      </c>
      <c r="F308" s="744">
        <v>41</v>
      </c>
      <c r="G308" s="744">
        <v>36</v>
      </c>
      <c r="H308" s="744">
        <v>3</v>
      </c>
      <c r="I308" s="744">
        <v>0</v>
      </c>
      <c r="J308" s="744">
        <v>123</v>
      </c>
      <c r="K308" s="744">
        <v>1294</v>
      </c>
      <c r="L308" s="744">
        <v>19</v>
      </c>
      <c r="M308" s="744">
        <v>388</v>
      </c>
      <c r="N308" s="744">
        <v>90</v>
      </c>
      <c r="O308" s="744">
        <v>11</v>
      </c>
      <c r="P308" s="744">
        <v>63</v>
      </c>
      <c r="Q308" s="744">
        <v>2</v>
      </c>
      <c r="R308" s="744">
        <v>199</v>
      </c>
      <c r="S308" s="744">
        <v>1</v>
      </c>
      <c r="T308" s="744">
        <v>111</v>
      </c>
      <c r="U308" s="744">
        <v>1257</v>
      </c>
      <c r="V308" s="744">
        <v>32</v>
      </c>
      <c r="W308" s="744">
        <v>115838</v>
      </c>
      <c r="X308" s="744">
        <f t="shared" si="5"/>
        <v>119508</v>
      </c>
    </row>
    <row r="309" spans="2:24" x14ac:dyDescent="0.25">
      <c r="B309" s="3" t="s">
        <v>125</v>
      </c>
      <c r="C309" s="349" t="s">
        <v>597</v>
      </c>
      <c r="D309" s="744">
        <v>0</v>
      </c>
      <c r="E309" s="744">
        <v>2</v>
      </c>
      <c r="F309" s="744">
        <v>45</v>
      </c>
      <c r="G309" s="744">
        <v>39</v>
      </c>
      <c r="H309" s="744">
        <v>0</v>
      </c>
      <c r="I309" s="744">
        <v>1</v>
      </c>
      <c r="J309" s="744">
        <v>13</v>
      </c>
      <c r="K309" s="744">
        <v>1317</v>
      </c>
      <c r="L309" s="744">
        <v>1</v>
      </c>
      <c r="M309" s="744">
        <v>133</v>
      </c>
      <c r="N309" s="744">
        <v>5</v>
      </c>
      <c r="O309" s="744">
        <v>43</v>
      </c>
      <c r="P309" s="744">
        <v>60</v>
      </c>
      <c r="Q309" s="744">
        <v>0</v>
      </c>
      <c r="R309" s="744">
        <v>174</v>
      </c>
      <c r="S309" s="744">
        <v>0</v>
      </c>
      <c r="T309" s="744">
        <v>44</v>
      </c>
      <c r="U309" s="744">
        <v>81</v>
      </c>
      <c r="V309" s="744">
        <v>23</v>
      </c>
      <c r="W309" s="744">
        <v>106787</v>
      </c>
      <c r="X309" s="744">
        <f t="shared" si="5"/>
        <v>108768</v>
      </c>
    </row>
    <row r="310" spans="2:24" x14ac:dyDescent="0.25">
      <c r="B310" s="3" t="s">
        <v>125</v>
      </c>
      <c r="C310" s="349" t="s">
        <v>598</v>
      </c>
      <c r="D310" s="744">
        <v>0</v>
      </c>
      <c r="E310" s="744">
        <v>0</v>
      </c>
      <c r="F310" s="744">
        <v>2</v>
      </c>
      <c r="G310" s="744">
        <v>1</v>
      </c>
      <c r="H310" s="744">
        <v>0</v>
      </c>
      <c r="I310" s="744">
        <v>0</v>
      </c>
      <c r="J310" s="744">
        <v>6</v>
      </c>
      <c r="K310" s="744">
        <v>96</v>
      </c>
      <c r="L310" s="744">
        <v>4</v>
      </c>
      <c r="M310" s="744">
        <v>16</v>
      </c>
      <c r="N310" s="744">
        <v>5</v>
      </c>
      <c r="O310" s="744">
        <v>1</v>
      </c>
      <c r="P310" s="744">
        <v>6</v>
      </c>
      <c r="Q310" s="744">
        <v>1</v>
      </c>
      <c r="R310" s="744">
        <v>9</v>
      </c>
      <c r="S310" s="744">
        <v>0</v>
      </c>
      <c r="T310" s="744">
        <v>5</v>
      </c>
      <c r="U310" s="744">
        <v>6</v>
      </c>
      <c r="V310" s="744">
        <v>2</v>
      </c>
      <c r="W310" s="744">
        <v>10757</v>
      </c>
      <c r="X310" s="744">
        <f t="shared" si="5"/>
        <v>10917</v>
      </c>
    </row>
    <row r="311" spans="2:24" x14ac:dyDescent="0.25">
      <c r="B311" s="3" t="s">
        <v>126</v>
      </c>
      <c r="C311" s="349" t="s">
        <v>597</v>
      </c>
      <c r="D311" s="744">
        <v>0</v>
      </c>
      <c r="E311" s="744">
        <v>0</v>
      </c>
      <c r="F311" s="744">
        <v>7</v>
      </c>
      <c r="G311" s="744">
        <v>44</v>
      </c>
      <c r="H311" s="744">
        <v>0</v>
      </c>
      <c r="I311" s="744">
        <v>0</v>
      </c>
      <c r="J311" s="744">
        <v>9</v>
      </c>
      <c r="K311" s="744">
        <v>728</v>
      </c>
      <c r="L311" s="744">
        <v>0</v>
      </c>
      <c r="M311" s="744">
        <v>113</v>
      </c>
      <c r="N311" s="744">
        <v>0</v>
      </c>
      <c r="O311" s="744">
        <v>6</v>
      </c>
      <c r="P311" s="744">
        <v>63</v>
      </c>
      <c r="Q311" s="744">
        <v>4</v>
      </c>
      <c r="R311" s="744">
        <v>81</v>
      </c>
      <c r="S311" s="744">
        <v>0</v>
      </c>
      <c r="T311" s="744">
        <v>19</v>
      </c>
      <c r="U311" s="744">
        <v>183</v>
      </c>
      <c r="V311" s="744">
        <v>9</v>
      </c>
      <c r="W311" s="744">
        <v>79093</v>
      </c>
      <c r="X311" s="744">
        <f t="shared" si="5"/>
        <v>80359</v>
      </c>
    </row>
    <row r="312" spans="2:24" x14ac:dyDescent="0.25">
      <c r="B312" s="3" t="s">
        <v>126</v>
      </c>
      <c r="C312" s="349" t="s">
        <v>598</v>
      </c>
      <c r="D312" s="744">
        <v>0</v>
      </c>
      <c r="E312" s="744">
        <v>0</v>
      </c>
      <c r="F312" s="744">
        <v>3</v>
      </c>
      <c r="G312" s="744">
        <v>13</v>
      </c>
      <c r="H312" s="744">
        <v>0</v>
      </c>
      <c r="I312" s="744">
        <v>0</v>
      </c>
      <c r="J312" s="744">
        <v>35</v>
      </c>
      <c r="K312" s="744">
        <v>266</v>
      </c>
      <c r="L312" s="744">
        <v>0</v>
      </c>
      <c r="M312" s="744">
        <v>24</v>
      </c>
      <c r="N312" s="744">
        <v>1</v>
      </c>
      <c r="O312" s="744">
        <v>0</v>
      </c>
      <c r="P312" s="744">
        <v>16</v>
      </c>
      <c r="Q312" s="744">
        <v>2</v>
      </c>
      <c r="R312" s="744">
        <v>33</v>
      </c>
      <c r="S312" s="744">
        <v>0</v>
      </c>
      <c r="T312" s="744">
        <v>4</v>
      </c>
      <c r="U312" s="744">
        <v>154</v>
      </c>
      <c r="V312" s="744">
        <v>11</v>
      </c>
      <c r="W312" s="744">
        <v>27891</v>
      </c>
      <c r="X312" s="744">
        <f t="shared" si="5"/>
        <v>28453</v>
      </c>
    </row>
    <row r="313" spans="2:24" x14ac:dyDescent="0.25">
      <c r="B313" s="3" t="s">
        <v>127</v>
      </c>
      <c r="C313" s="349" t="s">
        <v>597</v>
      </c>
      <c r="D313" s="744">
        <v>0</v>
      </c>
      <c r="E313" s="744">
        <v>0</v>
      </c>
      <c r="F313" s="744">
        <v>4</v>
      </c>
      <c r="G313" s="744">
        <v>4</v>
      </c>
      <c r="H313" s="744">
        <v>0</v>
      </c>
      <c r="I313" s="744">
        <v>0</v>
      </c>
      <c r="J313" s="744">
        <v>11</v>
      </c>
      <c r="K313" s="744">
        <v>189</v>
      </c>
      <c r="L313" s="744">
        <v>0</v>
      </c>
      <c r="M313" s="744">
        <v>32</v>
      </c>
      <c r="N313" s="744">
        <v>0</v>
      </c>
      <c r="O313" s="744">
        <v>5</v>
      </c>
      <c r="P313" s="744">
        <v>23</v>
      </c>
      <c r="Q313" s="744">
        <v>0</v>
      </c>
      <c r="R313" s="744">
        <v>50</v>
      </c>
      <c r="S313" s="744">
        <v>0</v>
      </c>
      <c r="T313" s="744">
        <v>2</v>
      </c>
      <c r="U313" s="744">
        <v>39</v>
      </c>
      <c r="V313" s="744">
        <v>0</v>
      </c>
      <c r="W313" s="744">
        <v>17383</v>
      </c>
      <c r="X313" s="744">
        <f t="shared" si="5"/>
        <v>17742</v>
      </c>
    </row>
    <row r="314" spans="2:24" x14ac:dyDescent="0.25">
      <c r="B314" s="3" t="s">
        <v>127</v>
      </c>
      <c r="C314" s="349" t="s">
        <v>598</v>
      </c>
      <c r="D314" s="744">
        <v>0</v>
      </c>
      <c r="E314" s="744">
        <v>0</v>
      </c>
      <c r="F314" s="744">
        <v>2</v>
      </c>
      <c r="G314" s="744">
        <v>1</v>
      </c>
      <c r="H314" s="744">
        <v>0</v>
      </c>
      <c r="I314" s="744">
        <v>0</v>
      </c>
      <c r="J314" s="744">
        <v>15</v>
      </c>
      <c r="K314" s="744">
        <v>58</v>
      </c>
      <c r="L314" s="744">
        <v>1</v>
      </c>
      <c r="M314" s="744">
        <v>8</v>
      </c>
      <c r="N314" s="744">
        <v>3</v>
      </c>
      <c r="O314" s="744">
        <v>0</v>
      </c>
      <c r="P314" s="744">
        <v>3</v>
      </c>
      <c r="Q314" s="744">
        <v>0</v>
      </c>
      <c r="R314" s="744">
        <v>22</v>
      </c>
      <c r="S314" s="744">
        <v>0</v>
      </c>
      <c r="T314" s="744">
        <v>9</v>
      </c>
      <c r="U314" s="744">
        <v>20</v>
      </c>
      <c r="V314" s="744">
        <v>1</v>
      </c>
      <c r="W314" s="744">
        <v>10450</v>
      </c>
      <c r="X314" s="744">
        <f t="shared" si="5"/>
        <v>10593</v>
      </c>
    </row>
    <row r="315" spans="2:24" x14ac:dyDescent="0.25">
      <c r="B315" s="3" t="s">
        <v>128</v>
      </c>
      <c r="C315" s="349" t="s">
        <v>597</v>
      </c>
      <c r="D315" s="744">
        <v>0</v>
      </c>
      <c r="E315" s="744">
        <v>1</v>
      </c>
      <c r="F315" s="744">
        <v>98</v>
      </c>
      <c r="G315" s="744">
        <v>95</v>
      </c>
      <c r="H315" s="744">
        <v>0</v>
      </c>
      <c r="I315" s="744">
        <v>0</v>
      </c>
      <c r="J315" s="744">
        <v>24</v>
      </c>
      <c r="K315" s="744">
        <v>2210</v>
      </c>
      <c r="L315" s="744">
        <v>6</v>
      </c>
      <c r="M315" s="744">
        <v>435</v>
      </c>
      <c r="N315" s="744">
        <v>45</v>
      </c>
      <c r="O315" s="744">
        <v>33</v>
      </c>
      <c r="P315" s="744">
        <v>119</v>
      </c>
      <c r="Q315" s="744">
        <v>1</v>
      </c>
      <c r="R315" s="744">
        <v>194</v>
      </c>
      <c r="S315" s="744">
        <v>0</v>
      </c>
      <c r="T315" s="744">
        <v>89</v>
      </c>
      <c r="U315" s="744">
        <v>559</v>
      </c>
      <c r="V315" s="744">
        <v>41</v>
      </c>
      <c r="W315" s="744">
        <v>144397</v>
      </c>
      <c r="X315" s="744">
        <f t="shared" si="5"/>
        <v>148347</v>
      </c>
    </row>
    <row r="316" spans="2:24" x14ac:dyDescent="0.25">
      <c r="B316" s="3" t="s">
        <v>128</v>
      </c>
      <c r="C316" s="349" t="s">
        <v>598</v>
      </c>
      <c r="D316" s="744">
        <v>0</v>
      </c>
      <c r="E316" s="744">
        <v>0</v>
      </c>
      <c r="F316" s="744">
        <v>2</v>
      </c>
      <c r="G316" s="744">
        <v>0</v>
      </c>
      <c r="H316" s="744">
        <v>0</v>
      </c>
      <c r="I316" s="744">
        <v>0</v>
      </c>
      <c r="J316" s="744">
        <v>0</v>
      </c>
      <c r="K316" s="744">
        <v>16</v>
      </c>
      <c r="L316" s="744">
        <v>0</v>
      </c>
      <c r="M316" s="744">
        <v>1</v>
      </c>
      <c r="N316" s="744">
        <v>2</v>
      </c>
      <c r="O316" s="744">
        <v>0</v>
      </c>
      <c r="P316" s="744">
        <v>0</v>
      </c>
      <c r="Q316" s="744">
        <v>0</v>
      </c>
      <c r="R316" s="744">
        <v>1</v>
      </c>
      <c r="S316" s="744">
        <v>0</v>
      </c>
      <c r="T316" s="744">
        <v>0</v>
      </c>
      <c r="U316" s="744">
        <v>5</v>
      </c>
      <c r="V316" s="744">
        <v>0</v>
      </c>
      <c r="W316" s="744">
        <v>1007</v>
      </c>
      <c r="X316" s="744">
        <f t="shared" si="5"/>
        <v>1034</v>
      </c>
    </row>
    <row r="317" spans="2:24" x14ac:dyDescent="0.25">
      <c r="B317" s="3" t="s">
        <v>129</v>
      </c>
      <c r="C317" s="349" t="s">
        <v>597</v>
      </c>
      <c r="D317" s="744">
        <v>0</v>
      </c>
      <c r="E317" s="744">
        <v>0</v>
      </c>
      <c r="F317" s="744">
        <v>30</v>
      </c>
      <c r="G317" s="744">
        <v>31</v>
      </c>
      <c r="H317" s="744">
        <v>0</v>
      </c>
      <c r="I317" s="744">
        <v>0</v>
      </c>
      <c r="J317" s="744">
        <v>4</v>
      </c>
      <c r="K317" s="744">
        <v>832</v>
      </c>
      <c r="L317" s="744">
        <v>0</v>
      </c>
      <c r="M317" s="744">
        <v>31</v>
      </c>
      <c r="N317" s="744">
        <v>2</v>
      </c>
      <c r="O317" s="744">
        <v>86</v>
      </c>
      <c r="P317" s="744">
        <v>21</v>
      </c>
      <c r="Q317" s="744">
        <v>1</v>
      </c>
      <c r="R317" s="744">
        <v>37</v>
      </c>
      <c r="S317" s="744">
        <v>0</v>
      </c>
      <c r="T317" s="744">
        <v>4</v>
      </c>
      <c r="U317" s="744">
        <v>49</v>
      </c>
      <c r="V317" s="744">
        <v>9</v>
      </c>
      <c r="W317" s="744">
        <v>55982</v>
      </c>
      <c r="X317" s="744">
        <f t="shared" si="5"/>
        <v>57119</v>
      </c>
    </row>
    <row r="318" spans="2:24" x14ac:dyDescent="0.25">
      <c r="B318" s="3" t="s">
        <v>129</v>
      </c>
      <c r="C318" s="349" t="s">
        <v>598</v>
      </c>
      <c r="D318" s="744">
        <v>0</v>
      </c>
      <c r="E318" s="744">
        <v>0</v>
      </c>
      <c r="F318" s="744">
        <v>5</v>
      </c>
      <c r="G318" s="744">
        <v>2</v>
      </c>
      <c r="H318" s="744">
        <v>0</v>
      </c>
      <c r="I318" s="744">
        <v>0</v>
      </c>
      <c r="J318" s="744">
        <v>6</v>
      </c>
      <c r="K318" s="744">
        <v>174</v>
      </c>
      <c r="L318" s="744">
        <v>0</v>
      </c>
      <c r="M318" s="744">
        <v>16</v>
      </c>
      <c r="N318" s="744">
        <v>1</v>
      </c>
      <c r="O318" s="744">
        <v>3</v>
      </c>
      <c r="P318" s="744">
        <v>7</v>
      </c>
      <c r="Q318" s="744">
        <v>0</v>
      </c>
      <c r="R318" s="744">
        <v>21</v>
      </c>
      <c r="S318" s="744">
        <v>0</v>
      </c>
      <c r="T318" s="744">
        <v>2</v>
      </c>
      <c r="U318" s="744">
        <v>25</v>
      </c>
      <c r="V318" s="744">
        <v>1</v>
      </c>
      <c r="W318" s="744">
        <v>21034</v>
      </c>
      <c r="X318" s="744">
        <f t="shared" si="5"/>
        <v>21297</v>
      </c>
    </row>
    <row r="319" spans="2:24" x14ac:dyDescent="0.25">
      <c r="B319" s="3" t="s">
        <v>217</v>
      </c>
      <c r="C319" s="349" t="s">
        <v>597</v>
      </c>
      <c r="D319" s="744">
        <v>1</v>
      </c>
      <c r="E319" s="744">
        <v>1</v>
      </c>
      <c r="F319" s="744">
        <v>86</v>
      </c>
      <c r="G319" s="744">
        <v>112</v>
      </c>
      <c r="H319" s="744">
        <v>0</v>
      </c>
      <c r="I319" s="744">
        <v>1</v>
      </c>
      <c r="J319" s="744">
        <v>43</v>
      </c>
      <c r="K319" s="744">
        <v>942</v>
      </c>
      <c r="L319" s="744">
        <v>1</v>
      </c>
      <c r="M319" s="744">
        <v>212</v>
      </c>
      <c r="N319" s="744">
        <v>27</v>
      </c>
      <c r="O319" s="744">
        <v>35</v>
      </c>
      <c r="P319" s="744">
        <v>122</v>
      </c>
      <c r="Q319" s="744">
        <v>8</v>
      </c>
      <c r="R319" s="744">
        <v>170</v>
      </c>
      <c r="S319" s="744">
        <v>1</v>
      </c>
      <c r="T319" s="744">
        <v>43</v>
      </c>
      <c r="U319" s="744">
        <v>239</v>
      </c>
      <c r="V319" s="744">
        <v>39</v>
      </c>
      <c r="W319" s="744">
        <v>150468</v>
      </c>
      <c r="X319" s="744">
        <f t="shared" si="5"/>
        <v>152551</v>
      </c>
    </row>
    <row r="320" spans="2:24" x14ac:dyDescent="0.25">
      <c r="B320" s="3" t="s">
        <v>217</v>
      </c>
      <c r="C320" s="349" t="s">
        <v>598</v>
      </c>
      <c r="D320" s="744">
        <v>0</v>
      </c>
      <c r="E320" s="744">
        <v>1</v>
      </c>
      <c r="F320" s="744">
        <v>15</v>
      </c>
      <c r="G320" s="744">
        <v>3</v>
      </c>
      <c r="H320" s="744">
        <v>0</v>
      </c>
      <c r="I320" s="744">
        <v>1</v>
      </c>
      <c r="J320" s="744">
        <v>22</v>
      </c>
      <c r="K320" s="744">
        <v>98</v>
      </c>
      <c r="L320" s="744">
        <v>0</v>
      </c>
      <c r="M320" s="744">
        <v>35</v>
      </c>
      <c r="N320" s="744">
        <v>14</v>
      </c>
      <c r="O320" s="744">
        <v>8</v>
      </c>
      <c r="P320" s="744">
        <v>2</v>
      </c>
      <c r="Q320" s="744">
        <v>0</v>
      </c>
      <c r="R320" s="744">
        <v>13</v>
      </c>
      <c r="S320" s="744">
        <v>0</v>
      </c>
      <c r="T320" s="744">
        <v>7</v>
      </c>
      <c r="U320" s="744">
        <v>49</v>
      </c>
      <c r="V320" s="744">
        <v>13</v>
      </c>
      <c r="W320" s="744">
        <v>14380</v>
      </c>
      <c r="X320" s="744">
        <f t="shared" si="5"/>
        <v>14661</v>
      </c>
    </row>
    <row r="321" spans="2:24" x14ac:dyDescent="0.25">
      <c r="B321" s="3" t="s">
        <v>131</v>
      </c>
      <c r="C321" s="349" t="s">
        <v>597</v>
      </c>
      <c r="D321" s="744">
        <v>0</v>
      </c>
      <c r="E321" s="744">
        <v>0</v>
      </c>
      <c r="F321" s="744">
        <v>37</v>
      </c>
      <c r="G321" s="744">
        <v>25</v>
      </c>
      <c r="H321" s="744">
        <v>0</v>
      </c>
      <c r="I321" s="744">
        <v>0</v>
      </c>
      <c r="J321" s="744">
        <v>10</v>
      </c>
      <c r="K321" s="744">
        <v>271</v>
      </c>
      <c r="L321" s="744">
        <v>0</v>
      </c>
      <c r="M321" s="744">
        <v>84</v>
      </c>
      <c r="N321" s="744">
        <v>10</v>
      </c>
      <c r="O321" s="744">
        <v>11</v>
      </c>
      <c r="P321" s="744">
        <v>25</v>
      </c>
      <c r="Q321" s="744">
        <v>1</v>
      </c>
      <c r="R321" s="744">
        <v>38</v>
      </c>
      <c r="S321" s="744">
        <v>0</v>
      </c>
      <c r="T321" s="744">
        <v>13</v>
      </c>
      <c r="U321" s="744">
        <v>92</v>
      </c>
      <c r="V321" s="744">
        <v>6</v>
      </c>
      <c r="W321" s="744">
        <v>44788</v>
      </c>
      <c r="X321" s="744">
        <f t="shared" si="5"/>
        <v>45411</v>
      </c>
    </row>
    <row r="322" spans="2:24" x14ac:dyDescent="0.25">
      <c r="B322" s="3" t="s">
        <v>131</v>
      </c>
      <c r="C322" s="349" t="s">
        <v>598</v>
      </c>
      <c r="D322" s="744">
        <v>0</v>
      </c>
      <c r="E322" s="744">
        <v>1</v>
      </c>
      <c r="F322" s="744">
        <v>12</v>
      </c>
      <c r="G322" s="744">
        <v>2</v>
      </c>
      <c r="H322" s="744">
        <v>0</v>
      </c>
      <c r="I322" s="744">
        <v>0</v>
      </c>
      <c r="J322" s="744">
        <v>17</v>
      </c>
      <c r="K322" s="744">
        <v>160</v>
      </c>
      <c r="L322" s="744">
        <v>1</v>
      </c>
      <c r="M322" s="744">
        <v>39</v>
      </c>
      <c r="N322" s="744">
        <v>29</v>
      </c>
      <c r="O322" s="744">
        <v>1</v>
      </c>
      <c r="P322" s="744">
        <v>10</v>
      </c>
      <c r="Q322" s="744">
        <v>0</v>
      </c>
      <c r="R322" s="744">
        <v>25</v>
      </c>
      <c r="S322" s="744">
        <v>1</v>
      </c>
      <c r="T322" s="744">
        <v>7</v>
      </c>
      <c r="U322" s="744">
        <v>37</v>
      </c>
      <c r="V322" s="744">
        <v>9</v>
      </c>
      <c r="W322" s="744">
        <v>13917</v>
      </c>
      <c r="X322" s="744">
        <f t="shared" si="5"/>
        <v>14268</v>
      </c>
    </row>
    <row r="323" spans="2:24" x14ac:dyDescent="0.25">
      <c r="B323" s="3" t="s">
        <v>132</v>
      </c>
      <c r="C323" s="349" t="s">
        <v>597</v>
      </c>
      <c r="D323" s="744">
        <v>0</v>
      </c>
      <c r="E323" s="744">
        <v>1</v>
      </c>
      <c r="F323" s="744">
        <v>15</v>
      </c>
      <c r="G323" s="744">
        <v>40</v>
      </c>
      <c r="H323" s="744">
        <v>0</v>
      </c>
      <c r="I323" s="744">
        <v>1</v>
      </c>
      <c r="J323" s="744">
        <v>13</v>
      </c>
      <c r="K323" s="744">
        <v>1523</v>
      </c>
      <c r="L323" s="744">
        <v>0</v>
      </c>
      <c r="M323" s="744">
        <v>200</v>
      </c>
      <c r="N323" s="744">
        <v>9</v>
      </c>
      <c r="O323" s="744">
        <v>20</v>
      </c>
      <c r="P323" s="744">
        <v>63</v>
      </c>
      <c r="Q323" s="744">
        <v>1</v>
      </c>
      <c r="R323" s="744">
        <v>92</v>
      </c>
      <c r="S323" s="744">
        <v>0</v>
      </c>
      <c r="T323" s="744">
        <v>24</v>
      </c>
      <c r="U323" s="744">
        <v>356</v>
      </c>
      <c r="V323" s="744">
        <v>10</v>
      </c>
      <c r="W323" s="744">
        <v>51617</v>
      </c>
      <c r="X323" s="744">
        <f t="shared" si="5"/>
        <v>53985</v>
      </c>
    </row>
    <row r="324" spans="2:24" x14ac:dyDescent="0.25">
      <c r="B324" s="3" t="s">
        <v>132</v>
      </c>
      <c r="C324" s="349" t="s">
        <v>598</v>
      </c>
      <c r="D324" s="744">
        <v>0</v>
      </c>
      <c r="E324" s="744">
        <v>1</v>
      </c>
      <c r="F324" s="744">
        <v>6</v>
      </c>
      <c r="G324" s="744">
        <v>2</v>
      </c>
      <c r="H324" s="744">
        <v>0</v>
      </c>
      <c r="I324" s="744">
        <v>3</v>
      </c>
      <c r="J324" s="744">
        <v>16</v>
      </c>
      <c r="K324" s="744">
        <v>297</v>
      </c>
      <c r="L324" s="744">
        <v>3</v>
      </c>
      <c r="M324" s="744">
        <v>53</v>
      </c>
      <c r="N324" s="744">
        <v>12</v>
      </c>
      <c r="O324" s="744">
        <v>0</v>
      </c>
      <c r="P324" s="744">
        <v>8</v>
      </c>
      <c r="Q324" s="744">
        <v>0</v>
      </c>
      <c r="R324" s="744">
        <v>24</v>
      </c>
      <c r="S324" s="744">
        <v>0</v>
      </c>
      <c r="T324" s="744">
        <v>12</v>
      </c>
      <c r="U324" s="744">
        <v>63</v>
      </c>
      <c r="V324" s="744">
        <v>9</v>
      </c>
      <c r="W324" s="744">
        <v>19851</v>
      </c>
      <c r="X324" s="744">
        <f t="shared" si="5"/>
        <v>20360</v>
      </c>
    </row>
    <row r="325" spans="2:24" x14ac:dyDescent="0.25">
      <c r="B325" s="3" t="s">
        <v>133</v>
      </c>
      <c r="C325" s="349" t="s">
        <v>597</v>
      </c>
      <c r="D325" s="744">
        <v>1</v>
      </c>
      <c r="E325" s="744">
        <v>1</v>
      </c>
      <c r="F325" s="744">
        <v>74</v>
      </c>
      <c r="G325" s="744">
        <v>59</v>
      </c>
      <c r="H325" s="744">
        <v>0</v>
      </c>
      <c r="I325" s="744">
        <v>2</v>
      </c>
      <c r="J325" s="744">
        <v>68</v>
      </c>
      <c r="K325" s="744">
        <v>1874</v>
      </c>
      <c r="L325" s="744">
        <v>5</v>
      </c>
      <c r="M325" s="744">
        <v>512</v>
      </c>
      <c r="N325" s="744">
        <v>21</v>
      </c>
      <c r="O325" s="744">
        <v>28</v>
      </c>
      <c r="P325" s="744">
        <v>109</v>
      </c>
      <c r="Q325" s="744">
        <v>0</v>
      </c>
      <c r="R325" s="744">
        <v>106</v>
      </c>
      <c r="S325" s="744">
        <v>0</v>
      </c>
      <c r="T325" s="744">
        <v>84</v>
      </c>
      <c r="U325" s="744">
        <v>1551</v>
      </c>
      <c r="V325" s="744">
        <v>79</v>
      </c>
      <c r="W325" s="744">
        <v>68802</v>
      </c>
      <c r="X325" s="744">
        <f t="shared" si="5"/>
        <v>73376</v>
      </c>
    </row>
    <row r="326" spans="2:24" x14ac:dyDescent="0.25">
      <c r="B326" s="3" t="s">
        <v>133</v>
      </c>
      <c r="C326" s="349" t="s">
        <v>598</v>
      </c>
      <c r="D326" s="744">
        <v>5</v>
      </c>
      <c r="E326" s="744">
        <v>2</v>
      </c>
      <c r="F326" s="744">
        <v>6</v>
      </c>
      <c r="G326" s="744">
        <v>4</v>
      </c>
      <c r="H326" s="744">
        <v>0</v>
      </c>
      <c r="I326" s="744">
        <v>0</v>
      </c>
      <c r="J326" s="744">
        <v>40</v>
      </c>
      <c r="K326" s="744">
        <v>284</v>
      </c>
      <c r="L326" s="744">
        <v>1</v>
      </c>
      <c r="M326" s="744">
        <v>92</v>
      </c>
      <c r="N326" s="744">
        <v>28</v>
      </c>
      <c r="O326" s="744">
        <v>2</v>
      </c>
      <c r="P326" s="744">
        <v>15</v>
      </c>
      <c r="Q326" s="744">
        <v>0</v>
      </c>
      <c r="R326" s="744">
        <v>41</v>
      </c>
      <c r="S326" s="744">
        <v>0</v>
      </c>
      <c r="T326" s="744">
        <v>16</v>
      </c>
      <c r="U326" s="744">
        <v>211</v>
      </c>
      <c r="V326" s="744">
        <v>17</v>
      </c>
      <c r="W326" s="744">
        <v>20983</v>
      </c>
      <c r="X326" s="744">
        <f t="shared" si="5"/>
        <v>21747</v>
      </c>
    </row>
    <row r="327" spans="2:24" x14ac:dyDescent="0.25">
      <c r="B327" s="3" t="s">
        <v>134</v>
      </c>
      <c r="C327" s="349" t="s">
        <v>597</v>
      </c>
      <c r="D327" s="744">
        <v>0</v>
      </c>
      <c r="E327" s="744">
        <v>0</v>
      </c>
      <c r="F327" s="744">
        <v>44</v>
      </c>
      <c r="G327" s="744">
        <v>21</v>
      </c>
      <c r="H327" s="744">
        <v>0</v>
      </c>
      <c r="I327" s="744">
        <v>1</v>
      </c>
      <c r="J327" s="744">
        <v>8</v>
      </c>
      <c r="K327" s="744">
        <v>482</v>
      </c>
      <c r="L327" s="744">
        <v>0</v>
      </c>
      <c r="M327" s="744">
        <v>51</v>
      </c>
      <c r="N327" s="744">
        <v>23</v>
      </c>
      <c r="O327" s="744">
        <v>8</v>
      </c>
      <c r="P327" s="744">
        <v>25</v>
      </c>
      <c r="Q327" s="744">
        <v>0</v>
      </c>
      <c r="R327" s="744">
        <v>37</v>
      </c>
      <c r="S327" s="744">
        <v>1</v>
      </c>
      <c r="T327" s="744">
        <v>14</v>
      </c>
      <c r="U327" s="744">
        <v>249</v>
      </c>
      <c r="V327" s="744">
        <v>14</v>
      </c>
      <c r="W327" s="744">
        <v>27421</v>
      </c>
      <c r="X327" s="744">
        <f t="shared" si="5"/>
        <v>28399</v>
      </c>
    </row>
    <row r="328" spans="2:24" x14ac:dyDescent="0.25">
      <c r="B328" s="3" t="s">
        <v>134</v>
      </c>
      <c r="C328" s="349" t="s">
        <v>598</v>
      </c>
      <c r="D328" s="744">
        <v>0</v>
      </c>
      <c r="E328" s="744">
        <v>0</v>
      </c>
      <c r="F328" s="744">
        <v>12</v>
      </c>
      <c r="G328" s="744">
        <v>3</v>
      </c>
      <c r="H328" s="744">
        <v>0</v>
      </c>
      <c r="I328" s="744">
        <v>0</v>
      </c>
      <c r="J328" s="744">
        <v>6</v>
      </c>
      <c r="K328" s="744">
        <v>52</v>
      </c>
      <c r="L328" s="744">
        <v>1</v>
      </c>
      <c r="M328" s="744">
        <v>6</v>
      </c>
      <c r="N328" s="744">
        <v>11</v>
      </c>
      <c r="O328" s="744">
        <v>0</v>
      </c>
      <c r="P328" s="744">
        <v>1</v>
      </c>
      <c r="Q328" s="744">
        <v>0</v>
      </c>
      <c r="R328" s="744">
        <v>5</v>
      </c>
      <c r="S328" s="744">
        <v>0</v>
      </c>
      <c r="T328" s="744">
        <v>1</v>
      </c>
      <c r="U328" s="744">
        <v>21</v>
      </c>
      <c r="V328" s="744">
        <v>4</v>
      </c>
      <c r="W328" s="744">
        <v>6699</v>
      </c>
      <c r="X328" s="744">
        <f t="shared" si="5"/>
        <v>6822</v>
      </c>
    </row>
    <row r="329" spans="2:24" x14ac:dyDescent="0.25">
      <c r="B329" s="3" t="s">
        <v>135</v>
      </c>
      <c r="C329" s="349" t="s">
        <v>597</v>
      </c>
      <c r="D329" s="744">
        <v>0</v>
      </c>
      <c r="E329" s="744">
        <v>0</v>
      </c>
      <c r="F329" s="744">
        <v>10</v>
      </c>
      <c r="G329" s="744">
        <v>25</v>
      </c>
      <c r="H329" s="744">
        <v>0</v>
      </c>
      <c r="I329" s="744">
        <v>0</v>
      </c>
      <c r="J329" s="744">
        <v>0</v>
      </c>
      <c r="K329" s="744">
        <v>120</v>
      </c>
      <c r="L329" s="744">
        <v>0</v>
      </c>
      <c r="M329" s="744">
        <v>22</v>
      </c>
      <c r="N329" s="744">
        <v>3</v>
      </c>
      <c r="O329" s="744">
        <v>9</v>
      </c>
      <c r="P329" s="744">
        <v>7</v>
      </c>
      <c r="Q329" s="744">
        <v>0</v>
      </c>
      <c r="R329" s="744">
        <v>27</v>
      </c>
      <c r="S329" s="744">
        <v>0</v>
      </c>
      <c r="T329" s="744">
        <v>2</v>
      </c>
      <c r="U329" s="744">
        <v>13</v>
      </c>
      <c r="V329" s="744">
        <v>1</v>
      </c>
      <c r="W329" s="744">
        <v>28778</v>
      </c>
      <c r="X329" s="744">
        <f t="shared" si="5"/>
        <v>29017</v>
      </c>
    </row>
    <row r="330" spans="2:24" x14ac:dyDescent="0.25">
      <c r="B330" s="3" t="s">
        <v>135</v>
      </c>
      <c r="C330" s="349" t="s">
        <v>598</v>
      </c>
      <c r="D330" s="744">
        <v>0</v>
      </c>
      <c r="E330" s="744">
        <v>0</v>
      </c>
      <c r="F330" s="744">
        <v>4</v>
      </c>
      <c r="G330" s="744">
        <v>0</v>
      </c>
      <c r="H330" s="744">
        <v>0</v>
      </c>
      <c r="I330" s="744">
        <v>1</v>
      </c>
      <c r="J330" s="744">
        <v>1</v>
      </c>
      <c r="K330" s="744">
        <v>15</v>
      </c>
      <c r="L330" s="744">
        <v>0</v>
      </c>
      <c r="M330" s="744">
        <v>1</v>
      </c>
      <c r="N330" s="744">
        <v>2</v>
      </c>
      <c r="O330" s="744">
        <v>2</v>
      </c>
      <c r="P330" s="744">
        <v>2</v>
      </c>
      <c r="Q330" s="744">
        <v>0</v>
      </c>
      <c r="R330" s="744">
        <v>1</v>
      </c>
      <c r="S330" s="744">
        <v>0</v>
      </c>
      <c r="T330" s="744">
        <v>0</v>
      </c>
      <c r="U330" s="744">
        <v>5</v>
      </c>
      <c r="V330" s="744">
        <v>2</v>
      </c>
      <c r="W330" s="744">
        <v>4137</v>
      </c>
      <c r="X330" s="744">
        <f t="shared" ref="X330:X393" si="6">SUM(D330:W330)</f>
        <v>4173</v>
      </c>
    </row>
    <row r="331" spans="2:24" x14ac:dyDescent="0.25">
      <c r="B331" s="3" t="s">
        <v>136</v>
      </c>
      <c r="C331" s="349" t="s">
        <v>597</v>
      </c>
      <c r="D331" s="744">
        <v>0</v>
      </c>
      <c r="E331" s="744">
        <v>1</v>
      </c>
      <c r="F331" s="744">
        <v>109</v>
      </c>
      <c r="G331" s="744">
        <v>49</v>
      </c>
      <c r="H331" s="744">
        <v>0</v>
      </c>
      <c r="I331" s="744">
        <v>1</v>
      </c>
      <c r="J331" s="744">
        <v>21</v>
      </c>
      <c r="K331" s="744">
        <v>463</v>
      </c>
      <c r="L331" s="744">
        <v>0</v>
      </c>
      <c r="M331" s="744">
        <v>118</v>
      </c>
      <c r="N331" s="744">
        <v>14</v>
      </c>
      <c r="O331" s="744">
        <v>32</v>
      </c>
      <c r="P331" s="744">
        <v>27</v>
      </c>
      <c r="Q331" s="744">
        <v>3</v>
      </c>
      <c r="R331" s="744">
        <v>69</v>
      </c>
      <c r="S331" s="744">
        <v>1</v>
      </c>
      <c r="T331" s="744">
        <v>27</v>
      </c>
      <c r="U331" s="744">
        <v>101</v>
      </c>
      <c r="V331" s="744">
        <v>17</v>
      </c>
      <c r="W331" s="744">
        <v>42981</v>
      </c>
      <c r="X331" s="744">
        <f t="shared" si="6"/>
        <v>44034</v>
      </c>
    </row>
    <row r="332" spans="2:24" x14ac:dyDescent="0.25">
      <c r="B332" s="3" t="s">
        <v>136</v>
      </c>
      <c r="C332" s="349" t="s">
        <v>598</v>
      </c>
      <c r="D332" s="744">
        <v>0</v>
      </c>
      <c r="E332" s="744">
        <v>0</v>
      </c>
      <c r="F332" s="744">
        <v>17</v>
      </c>
      <c r="G332" s="744">
        <v>9</v>
      </c>
      <c r="H332" s="744">
        <v>1</v>
      </c>
      <c r="I332" s="744">
        <v>0</v>
      </c>
      <c r="J332" s="744">
        <v>21</v>
      </c>
      <c r="K332" s="744">
        <v>116</v>
      </c>
      <c r="L332" s="744">
        <v>6</v>
      </c>
      <c r="M332" s="744">
        <v>37</v>
      </c>
      <c r="N332" s="744">
        <v>22</v>
      </c>
      <c r="O332" s="744">
        <v>1</v>
      </c>
      <c r="P332" s="744">
        <v>9</v>
      </c>
      <c r="Q332" s="744">
        <v>2</v>
      </c>
      <c r="R332" s="744">
        <v>11</v>
      </c>
      <c r="S332" s="744">
        <v>0</v>
      </c>
      <c r="T332" s="744">
        <v>5</v>
      </c>
      <c r="U332" s="744">
        <v>34</v>
      </c>
      <c r="V332" s="744">
        <v>9</v>
      </c>
      <c r="W332" s="744">
        <v>18460</v>
      </c>
      <c r="X332" s="744">
        <f t="shared" si="6"/>
        <v>18760</v>
      </c>
    </row>
    <row r="333" spans="2:24" x14ac:dyDescent="0.25">
      <c r="B333" s="3" t="s">
        <v>137</v>
      </c>
      <c r="C333" s="349" t="s">
        <v>597</v>
      </c>
      <c r="D333" s="744">
        <v>0</v>
      </c>
      <c r="E333" s="744">
        <v>0</v>
      </c>
      <c r="F333" s="744">
        <v>96</v>
      </c>
      <c r="G333" s="744">
        <v>54</v>
      </c>
      <c r="H333" s="744">
        <v>0</v>
      </c>
      <c r="I333" s="744">
        <v>1</v>
      </c>
      <c r="J333" s="744">
        <v>20</v>
      </c>
      <c r="K333" s="744">
        <v>612</v>
      </c>
      <c r="L333" s="744">
        <v>1</v>
      </c>
      <c r="M333" s="744">
        <v>178</v>
      </c>
      <c r="N333" s="744">
        <v>33</v>
      </c>
      <c r="O333" s="744">
        <v>22</v>
      </c>
      <c r="P333" s="744">
        <v>37</v>
      </c>
      <c r="Q333" s="744">
        <v>1</v>
      </c>
      <c r="R333" s="744">
        <v>100</v>
      </c>
      <c r="S333" s="744">
        <v>0</v>
      </c>
      <c r="T333" s="744">
        <v>18</v>
      </c>
      <c r="U333" s="744">
        <v>132</v>
      </c>
      <c r="V333" s="744">
        <v>34</v>
      </c>
      <c r="W333" s="744">
        <v>73944</v>
      </c>
      <c r="X333" s="744">
        <f t="shared" si="6"/>
        <v>75283</v>
      </c>
    </row>
    <row r="334" spans="2:24" x14ac:dyDescent="0.25">
      <c r="B334" s="3" t="s">
        <v>137</v>
      </c>
      <c r="C334" s="349" t="s">
        <v>598</v>
      </c>
      <c r="D334" s="744">
        <v>0</v>
      </c>
      <c r="E334" s="744">
        <v>0</v>
      </c>
      <c r="F334" s="744">
        <v>1</v>
      </c>
      <c r="G334" s="744">
        <v>0</v>
      </c>
      <c r="H334" s="744">
        <v>0</v>
      </c>
      <c r="I334" s="744">
        <v>0</v>
      </c>
      <c r="J334" s="744">
        <v>2</v>
      </c>
      <c r="K334" s="744">
        <v>15</v>
      </c>
      <c r="L334" s="744">
        <v>0</v>
      </c>
      <c r="M334" s="744">
        <v>6</v>
      </c>
      <c r="N334" s="744">
        <v>0</v>
      </c>
      <c r="O334" s="744">
        <v>0</v>
      </c>
      <c r="P334" s="744">
        <v>0</v>
      </c>
      <c r="Q334" s="744">
        <v>0</v>
      </c>
      <c r="R334" s="744">
        <v>1</v>
      </c>
      <c r="S334" s="744">
        <v>0</v>
      </c>
      <c r="T334" s="744">
        <v>0</v>
      </c>
      <c r="U334" s="744">
        <v>2</v>
      </c>
      <c r="V334" s="744">
        <v>0</v>
      </c>
      <c r="W334" s="744">
        <v>2214</v>
      </c>
      <c r="X334" s="744">
        <f t="shared" si="6"/>
        <v>2241</v>
      </c>
    </row>
    <row r="335" spans="2:24" x14ac:dyDescent="0.25">
      <c r="B335" s="3" t="s">
        <v>218</v>
      </c>
      <c r="C335" s="349" t="s">
        <v>597</v>
      </c>
      <c r="D335" s="744">
        <v>0</v>
      </c>
      <c r="E335" s="744">
        <v>0</v>
      </c>
      <c r="F335" s="744">
        <v>12</v>
      </c>
      <c r="G335" s="744">
        <v>0</v>
      </c>
      <c r="H335" s="744">
        <v>0</v>
      </c>
      <c r="I335" s="744">
        <v>0</v>
      </c>
      <c r="J335" s="744">
        <v>4</v>
      </c>
      <c r="K335" s="744">
        <v>240</v>
      </c>
      <c r="L335" s="744">
        <v>0</v>
      </c>
      <c r="M335" s="744">
        <v>6</v>
      </c>
      <c r="N335" s="744">
        <v>0</v>
      </c>
      <c r="O335" s="744">
        <v>6</v>
      </c>
      <c r="P335" s="744">
        <v>14</v>
      </c>
      <c r="Q335" s="744">
        <v>0</v>
      </c>
      <c r="R335" s="744">
        <v>9</v>
      </c>
      <c r="S335" s="744">
        <v>0</v>
      </c>
      <c r="T335" s="744">
        <v>2</v>
      </c>
      <c r="U335" s="744">
        <v>14</v>
      </c>
      <c r="V335" s="744">
        <v>0</v>
      </c>
      <c r="W335" s="744">
        <v>35811</v>
      </c>
      <c r="X335" s="744">
        <f t="shared" si="6"/>
        <v>36118</v>
      </c>
    </row>
    <row r="336" spans="2:24" x14ac:dyDescent="0.25">
      <c r="B336" s="3" t="s">
        <v>218</v>
      </c>
      <c r="C336" s="349" t="s">
        <v>598</v>
      </c>
      <c r="D336" s="744">
        <v>0</v>
      </c>
      <c r="E336" s="744">
        <v>0</v>
      </c>
      <c r="F336" s="744">
        <v>0</v>
      </c>
      <c r="G336" s="744">
        <v>0</v>
      </c>
      <c r="H336" s="744">
        <v>0</v>
      </c>
      <c r="I336" s="744">
        <v>0</v>
      </c>
      <c r="J336" s="744">
        <v>0</v>
      </c>
      <c r="K336" s="744">
        <v>1</v>
      </c>
      <c r="L336" s="744">
        <v>0</v>
      </c>
      <c r="M336" s="744">
        <v>0</v>
      </c>
      <c r="N336" s="744">
        <v>0</v>
      </c>
      <c r="O336" s="744">
        <v>0</v>
      </c>
      <c r="P336" s="744">
        <v>0</v>
      </c>
      <c r="Q336" s="744">
        <v>0</v>
      </c>
      <c r="R336" s="744">
        <v>0</v>
      </c>
      <c r="S336" s="744">
        <v>0</v>
      </c>
      <c r="T336" s="744">
        <v>0</v>
      </c>
      <c r="U336" s="744">
        <v>0</v>
      </c>
      <c r="V336" s="744">
        <v>0</v>
      </c>
      <c r="W336" s="744">
        <v>2386</v>
      </c>
      <c r="X336" s="744">
        <f t="shared" si="6"/>
        <v>2387</v>
      </c>
    </row>
    <row r="337" spans="2:24" x14ac:dyDescent="0.25">
      <c r="B337" s="3" t="s">
        <v>138</v>
      </c>
      <c r="C337" s="349" t="s">
        <v>597</v>
      </c>
      <c r="D337" s="744">
        <v>0</v>
      </c>
      <c r="E337" s="744">
        <v>0</v>
      </c>
      <c r="F337" s="744">
        <v>42</v>
      </c>
      <c r="G337" s="744">
        <v>20</v>
      </c>
      <c r="H337" s="744">
        <v>0</v>
      </c>
      <c r="I337" s="744">
        <v>2</v>
      </c>
      <c r="J337" s="744">
        <v>35</v>
      </c>
      <c r="K337" s="744">
        <v>1411</v>
      </c>
      <c r="L337" s="744">
        <v>0</v>
      </c>
      <c r="M337" s="744">
        <v>318</v>
      </c>
      <c r="N337" s="744">
        <v>1</v>
      </c>
      <c r="O337" s="744">
        <v>25</v>
      </c>
      <c r="P337" s="744">
        <v>25</v>
      </c>
      <c r="Q337" s="744">
        <v>0</v>
      </c>
      <c r="R337" s="744">
        <v>67</v>
      </c>
      <c r="S337" s="744">
        <v>0</v>
      </c>
      <c r="T337" s="744">
        <v>56</v>
      </c>
      <c r="U337" s="744">
        <v>445</v>
      </c>
      <c r="V337" s="744">
        <v>36</v>
      </c>
      <c r="W337" s="744">
        <v>37930</v>
      </c>
      <c r="X337" s="744">
        <f t="shared" si="6"/>
        <v>40413</v>
      </c>
    </row>
    <row r="338" spans="2:24" x14ac:dyDescent="0.25">
      <c r="B338" s="3" t="s">
        <v>138</v>
      </c>
      <c r="C338" s="349" t="s">
        <v>598</v>
      </c>
      <c r="D338" s="744">
        <v>0</v>
      </c>
      <c r="E338" s="744">
        <v>0</v>
      </c>
      <c r="F338" s="744">
        <v>0</v>
      </c>
      <c r="G338" s="744">
        <v>0</v>
      </c>
      <c r="H338" s="744">
        <v>0</v>
      </c>
      <c r="I338" s="744">
        <v>0</v>
      </c>
      <c r="J338" s="744">
        <v>2</v>
      </c>
      <c r="K338" s="744">
        <v>20</v>
      </c>
      <c r="L338" s="744">
        <v>0</v>
      </c>
      <c r="M338" s="744">
        <v>3</v>
      </c>
      <c r="N338" s="744">
        <v>5</v>
      </c>
      <c r="O338" s="744">
        <v>0</v>
      </c>
      <c r="P338" s="744">
        <v>1</v>
      </c>
      <c r="Q338" s="744">
        <v>0</v>
      </c>
      <c r="R338" s="744">
        <v>2</v>
      </c>
      <c r="S338" s="744">
        <v>0</v>
      </c>
      <c r="T338" s="744">
        <v>1</v>
      </c>
      <c r="U338" s="744">
        <v>11</v>
      </c>
      <c r="V338" s="744">
        <v>0</v>
      </c>
      <c r="W338" s="744">
        <v>2935</v>
      </c>
      <c r="X338" s="744">
        <f t="shared" si="6"/>
        <v>2980</v>
      </c>
    </row>
    <row r="339" spans="2:24" x14ac:dyDescent="0.25">
      <c r="B339" s="3" t="s">
        <v>139</v>
      </c>
      <c r="C339" s="349" t="s">
        <v>597</v>
      </c>
      <c r="D339" s="744">
        <v>0</v>
      </c>
      <c r="E339" s="744">
        <v>0</v>
      </c>
      <c r="F339" s="744">
        <v>18</v>
      </c>
      <c r="G339" s="744">
        <v>4</v>
      </c>
      <c r="H339" s="744">
        <v>0</v>
      </c>
      <c r="I339" s="744">
        <v>0</v>
      </c>
      <c r="J339" s="744">
        <v>22</v>
      </c>
      <c r="K339" s="744">
        <v>671</v>
      </c>
      <c r="L339" s="744">
        <v>2</v>
      </c>
      <c r="M339" s="744">
        <v>28</v>
      </c>
      <c r="N339" s="744">
        <v>18</v>
      </c>
      <c r="O339" s="744">
        <v>14</v>
      </c>
      <c r="P339" s="744">
        <v>16</v>
      </c>
      <c r="Q339" s="744">
        <v>0</v>
      </c>
      <c r="R339" s="744">
        <v>14</v>
      </c>
      <c r="S339" s="744">
        <v>1</v>
      </c>
      <c r="T339" s="744">
        <v>15</v>
      </c>
      <c r="U339" s="744">
        <v>94</v>
      </c>
      <c r="V339" s="744">
        <v>34</v>
      </c>
      <c r="W339" s="744">
        <v>52465</v>
      </c>
      <c r="X339" s="744">
        <f t="shared" si="6"/>
        <v>53416</v>
      </c>
    </row>
    <row r="340" spans="2:24" x14ac:dyDescent="0.25">
      <c r="B340" s="3" t="s">
        <v>139</v>
      </c>
      <c r="C340" s="349" t="s">
        <v>598</v>
      </c>
      <c r="D340" s="744">
        <v>0</v>
      </c>
      <c r="E340" s="744">
        <v>0</v>
      </c>
      <c r="F340" s="744">
        <v>3</v>
      </c>
      <c r="G340" s="744">
        <v>1</v>
      </c>
      <c r="H340" s="744">
        <v>0</v>
      </c>
      <c r="I340" s="744">
        <v>0</v>
      </c>
      <c r="J340" s="744">
        <v>12</v>
      </c>
      <c r="K340" s="744">
        <v>48</v>
      </c>
      <c r="L340" s="744">
        <v>0</v>
      </c>
      <c r="M340" s="744">
        <v>5</v>
      </c>
      <c r="N340" s="744">
        <v>2</v>
      </c>
      <c r="O340" s="744">
        <v>1</v>
      </c>
      <c r="P340" s="744">
        <v>0</v>
      </c>
      <c r="Q340" s="744">
        <v>0</v>
      </c>
      <c r="R340" s="744">
        <v>2</v>
      </c>
      <c r="S340" s="744">
        <v>0</v>
      </c>
      <c r="T340" s="744">
        <v>0</v>
      </c>
      <c r="U340" s="744">
        <v>11</v>
      </c>
      <c r="V340" s="744">
        <v>4</v>
      </c>
      <c r="W340" s="744">
        <v>9950</v>
      </c>
      <c r="X340" s="744">
        <f t="shared" si="6"/>
        <v>10039</v>
      </c>
    </row>
    <row r="341" spans="2:24" x14ac:dyDescent="0.25">
      <c r="B341" s="3" t="s">
        <v>140</v>
      </c>
      <c r="C341" s="349" t="s">
        <v>597</v>
      </c>
      <c r="D341" s="744">
        <v>0</v>
      </c>
      <c r="E341" s="744">
        <v>0</v>
      </c>
      <c r="F341" s="744">
        <v>31</v>
      </c>
      <c r="G341" s="744">
        <v>6</v>
      </c>
      <c r="H341" s="744">
        <v>0</v>
      </c>
      <c r="I341" s="744">
        <v>0</v>
      </c>
      <c r="J341" s="744">
        <v>24</v>
      </c>
      <c r="K341" s="744">
        <v>350</v>
      </c>
      <c r="L341" s="744">
        <v>1</v>
      </c>
      <c r="M341" s="744">
        <v>37</v>
      </c>
      <c r="N341" s="744">
        <v>11</v>
      </c>
      <c r="O341" s="744">
        <v>9</v>
      </c>
      <c r="P341" s="744">
        <v>23</v>
      </c>
      <c r="Q341" s="744">
        <v>1</v>
      </c>
      <c r="R341" s="744">
        <v>21</v>
      </c>
      <c r="S341" s="744">
        <v>0</v>
      </c>
      <c r="T341" s="744">
        <v>9</v>
      </c>
      <c r="U341" s="744">
        <v>145</v>
      </c>
      <c r="V341" s="744">
        <v>8</v>
      </c>
      <c r="W341" s="744">
        <v>19181</v>
      </c>
      <c r="X341" s="744">
        <f t="shared" si="6"/>
        <v>19857</v>
      </c>
    </row>
    <row r="342" spans="2:24" x14ac:dyDescent="0.25">
      <c r="B342" s="3" t="s">
        <v>140</v>
      </c>
      <c r="C342" s="349" t="s">
        <v>598</v>
      </c>
      <c r="D342" s="744">
        <v>0</v>
      </c>
      <c r="E342" s="744">
        <v>0</v>
      </c>
      <c r="F342" s="744">
        <v>1</v>
      </c>
      <c r="G342" s="744">
        <v>1</v>
      </c>
      <c r="H342" s="744">
        <v>0</v>
      </c>
      <c r="I342" s="744">
        <v>0</v>
      </c>
      <c r="J342" s="744">
        <v>13</v>
      </c>
      <c r="K342" s="744">
        <v>67</v>
      </c>
      <c r="L342" s="744">
        <v>1</v>
      </c>
      <c r="M342" s="744">
        <v>5</v>
      </c>
      <c r="N342" s="744">
        <v>3</v>
      </c>
      <c r="O342" s="744">
        <v>1</v>
      </c>
      <c r="P342" s="744">
        <v>2</v>
      </c>
      <c r="Q342" s="744">
        <v>0</v>
      </c>
      <c r="R342" s="744">
        <v>15</v>
      </c>
      <c r="S342" s="744">
        <v>0</v>
      </c>
      <c r="T342" s="744">
        <v>0</v>
      </c>
      <c r="U342" s="744">
        <v>38</v>
      </c>
      <c r="V342" s="744">
        <v>1</v>
      </c>
      <c r="W342" s="744">
        <v>5148</v>
      </c>
      <c r="X342" s="744">
        <f t="shared" si="6"/>
        <v>5296</v>
      </c>
    </row>
    <row r="343" spans="2:24" x14ac:dyDescent="0.25">
      <c r="B343" s="3" t="s">
        <v>141</v>
      </c>
      <c r="C343" s="349" t="s">
        <v>597</v>
      </c>
      <c r="D343" s="744">
        <v>0</v>
      </c>
      <c r="E343" s="744">
        <v>0</v>
      </c>
      <c r="F343" s="744">
        <v>17</v>
      </c>
      <c r="G343" s="744">
        <v>24</v>
      </c>
      <c r="H343" s="744">
        <v>0</v>
      </c>
      <c r="I343" s="744">
        <v>0</v>
      </c>
      <c r="J343" s="744">
        <v>24</v>
      </c>
      <c r="K343" s="744">
        <v>847</v>
      </c>
      <c r="L343" s="744">
        <v>0</v>
      </c>
      <c r="M343" s="744">
        <v>203</v>
      </c>
      <c r="N343" s="744">
        <v>22</v>
      </c>
      <c r="O343" s="744">
        <v>13</v>
      </c>
      <c r="P343" s="744">
        <v>69</v>
      </c>
      <c r="Q343" s="744">
        <v>0</v>
      </c>
      <c r="R343" s="744">
        <v>88</v>
      </c>
      <c r="S343" s="744">
        <v>0</v>
      </c>
      <c r="T343" s="744">
        <v>31</v>
      </c>
      <c r="U343" s="744">
        <v>392</v>
      </c>
      <c r="V343" s="744">
        <v>25</v>
      </c>
      <c r="W343" s="744">
        <v>48399</v>
      </c>
      <c r="X343" s="744">
        <f t="shared" si="6"/>
        <v>50154</v>
      </c>
    </row>
    <row r="344" spans="2:24" x14ac:dyDescent="0.25">
      <c r="B344" s="3" t="s">
        <v>141</v>
      </c>
      <c r="C344" s="349" t="s">
        <v>598</v>
      </c>
      <c r="D344" s="744">
        <v>0</v>
      </c>
      <c r="E344" s="744">
        <v>0</v>
      </c>
      <c r="F344" s="744">
        <v>3</v>
      </c>
      <c r="G344" s="744">
        <v>0</v>
      </c>
      <c r="H344" s="744">
        <v>0</v>
      </c>
      <c r="I344" s="744">
        <v>0</v>
      </c>
      <c r="J344" s="744">
        <v>2</v>
      </c>
      <c r="K344" s="744">
        <v>14</v>
      </c>
      <c r="L344" s="744">
        <v>0</v>
      </c>
      <c r="M344" s="744">
        <v>2</v>
      </c>
      <c r="N344" s="744">
        <v>7</v>
      </c>
      <c r="O344" s="744">
        <v>0</v>
      </c>
      <c r="P344" s="744">
        <v>1</v>
      </c>
      <c r="Q344" s="744">
        <v>0</v>
      </c>
      <c r="R344" s="744">
        <v>2</v>
      </c>
      <c r="S344" s="744">
        <v>0</v>
      </c>
      <c r="T344" s="744">
        <v>3</v>
      </c>
      <c r="U344" s="744">
        <v>8</v>
      </c>
      <c r="V344" s="744">
        <v>1</v>
      </c>
      <c r="W344" s="744">
        <v>1317</v>
      </c>
      <c r="X344" s="744">
        <f t="shared" si="6"/>
        <v>1360</v>
      </c>
    </row>
    <row r="345" spans="2:24" x14ac:dyDescent="0.25">
      <c r="B345" s="3" t="s">
        <v>142</v>
      </c>
      <c r="C345" s="349" t="s">
        <v>597</v>
      </c>
      <c r="D345" s="744">
        <v>0</v>
      </c>
      <c r="E345" s="744">
        <v>0</v>
      </c>
      <c r="F345" s="744">
        <v>4</v>
      </c>
      <c r="G345" s="744">
        <v>1</v>
      </c>
      <c r="H345" s="744">
        <v>0</v>
      </c>
      <c r="I345" s="744">
        <v>0</v>
      </c>
      <c r="J345" s="744">
        <v>16</v>
      </c>
      <c r="K345" s="744">
        <v>230</v>
      </c>
      <c r="L345" s="744">
        <v>0</v>
      </c>
      <c r="M345" s="744">
        <v>12</v>
      </c>
      <c r="N345" s="744">
        <v>0</v>
      </c>
      <c r="O345" s="744">
        <v>1</v>
      </c>
      <c r="P345" s="744">
        <v>7</v>
      </c>
      <c r="Q345" s="744">
        <v>0</v>
      </c>
      <c r="R345" s="744">
        <v>6</v>
      </c>
      <c r="S345" s="744">
        <v>0</v>
      </c>
      <c r="T345" s="744">
        <v>1</v>
      </c>
      <c r="U345" s="744">
        <v>174</v>
      </c>
      <c r="V345" s="744">
        <v>0</v>
      </c>
      <c r="W345" s="744">
        <v>7005</v>
      </c>
      <c r="X345" s="744">
        <f t="shared" si="6"/>
        <v>7457</v>
      </c>
    </row>
    <row r="346" spans="2:24" x14ac:dyDescent="0.25">
      <c r="B346" s="3" t="s">
        <v>142</v>
      </c>
      <c r="C346" s="349" t="s">
        <v>598</v>
      </c>
      <c r="D346" s="744">
        <v>0</v>
      </c>
      <c r="E346" s="744">
        <v>0</v>
      </c>
      <c r="F346" s="744">
        <v>1</v>
      </c>
      <c r="G346" s="744">
        <v>0</v>
      </c>
      <c r="H346" s="744">
        <v>0</v>
      </c>
      <c r="I346" s="744">
        <v>0</v>
      </c>
      <c r="J346" s="744">
        <v>10</v>
      </c>
      <c r="K346" s="744">
        <v>52</v>
      </c>
      <c r="L346" s="744">
        <v>0</v>
      </c>
      <c r="M346" s="744">
        <v>2</v>
      </c>
      <c r="N346" s="744">
        <v>1</v>
      </c>
      <c r="O346" s="744">
        <v>0</v>
      </c>
      <c r="P346" s="744">
        <v>5</v>
      </c>
      <c r="Q346" s="744">
        <v>0</v>
      </c>
      <c r="R346" s="744">
        <v>5</v>
      </c>
      <c r="S346" s="744">
        <v>0</v>
      </c>
      <c r="T346" s="744">
        <v>3</v>
      </c>
      <c r="U346" s="744">
        <v>54</v>
      </c>
      <c r="V346" s="744">
        <v>2</v>
      </c>
      <c r="W346" s="744">
        <v>4415</v>
      </c>
      <c r="X346" s="744">
        <f t="shared" si="6"/>
        <v>4550</v>
      </c>
    </row>
    <row r="347" spans="2:24" x14ac:dyDescent="0.25">
      <c r="B347" s="3" t="s">
        <v>143</v>
      </c>
      <c r="C347" s="349" t="s">
        <v>597</v>
      </c>
      <c r="D347" s="744">
        <v>0</v>
      </c>
      <c r="E347" s="744">
        <v>1</v>
      </c>
      <c r="F347" s="744">
        <v>12</v>
      </c>
      <c r="G347" s="744">
        <v>10</v>
      </c>
      <c r="H347" s="744">
        <v>0</v>
      </c>
      <c r="I347" s="744">
        <v>0</v>
      </c>
      <c r="J347" s="744">
        <v>6</v>
      </c>
      <c r="K347" s="744">
        <v>153</v>
      </c>
      <c r="L347" s="744">
        <v>0</v>
      </c>
      <c r="M347" s="744">
        <v>22</v>
      </c>
      <c r="N347" s="744">
        <v>5</v>
      </c>
      <c r="O347" s="744">
        <v>5</v>
      </c>
      <c r="P347" s="744">
        <v>11</v>
      </c>
      <c r="Q347" s="744">
        <v>0</v>
      </c>
      <c r="R347" s="744">
        <v>16</v>
      </c>
      <c r="S347" s="744">
        <v>0</v>
      </c>
      <c r="T347" s="744">
        <v>3</v>
      </c>
      <c r="U347" s="744">
        <v>115</v>
      </c>
      <c r="V347" s="744">
        <v>3</v>
      </c>
      <c r="W347" s="744">
        <v>20183</v>
      </c>
      <c r="X347" s="744">
        <f t="shared" si="6"/>
        <v>20545</v>
      </c>
    </row>
    <row r="348" spans="2:24" x14ac:dyDescent="0.25">
      <c r="B348" s="3" t="s">
        <v>143</v>
      </c>
      <c r="C348" s="349" t="s">
        <v>598</v>
      </c>
      <c r="D348" s="744">
        <v>0</v>
      </c>
      <c r="E348" s="744">
        <v>0</v>
      </c>
      <c r="F348" s="744">
        <v>0</v>
      </c>
      <c r="G348" s="744">
        <v>1</v>
      </c>
      <c r="H348" s="744">
        <v>0</v>
      </c>
      <c r="I348" s="744">
        <v>0</v>
      </c>
      <c r="J348" s="744">
        <v>6</v>
      </c>
      <c r="K348" s="744">
        <v>8</v>
      </c>
      <c r="L348" s="744">
        <v>0</v>
      </c>
      <c r="M348" s="744">
        <v>2</v>
      </c>
      <c r="N348" s="744">
        <v>1</v>
      </c>
      <c r="O348" s="744">
        <v>0</v>
      </c>
      <c r="P348" s="744">
        <v>0</v>
      </c>
      <c r="Q348" s="744">
        <v>0</v>
      </c>
      <c r="R348" s="744">
        <v>4</v>
      </c>
      <c r="S348" s="744">
        <v>0</v>
      </c>
      <c r="T348" s="744">
        <v>0</v>
      </c>
      <c r="U348" s="744">
        <v>6</v>
      </c>
      <c r="V348" s="744">
        <v>0</v>
      </c>
      <c r="W348" s="744">
        <v>2152</v>
      </c>
      <c r="X348" s="744">
        <f t="shared" si="6"/>
        <v>2180</v>
      </c>
    </row>
    <row r="349" spans="2:24" x14ac:dyDescent="0.25">
      <c r="B349" s="3" t="s">
        <v>219</v>
      </c>
      <c r="C349" s="349" t="s">
        <v>597</v>
      </c>
      <c r="D349" s="744">
        <v>0</v>
      </c>
      <c r="E349" s="744">
        <v>0</v>
      </c>
      <c r="F349" s="744">
        <v>1</v>
      </c>
      <c r="G349" s="744">
        <v>1</v>
      </c>
      <c r="H349" s="744">
        <v>0</v>
      </c>
      <c r="I349" s="744">
        <v>0</v>
      </c>
      <c r="J349" s="744">
        <v>4</v>
      </c>
      <c r="K349" s="744">
        <v>16</v>
      </c>
      <c r="L349" s="744">
        <v>0</v>
      </c>
      <c r="M349" s="744">
        <v>1</v>
      </c>
      <c r="N349" s="744">
        <v>1</v>
      </c>
      <c r="O349" s="744">
        <v>1</v>
      </c>
      <c r="P349" s="744">
        <v>2</v>
      </c>
      <c r="Q349" s="744">
        <v>0</v>
      </c>
      <c r="R349" s="744">
        <v>8</v>
      </c>
      <c r="S349" s="744">
        <v>0</v>
      </c>
      <c r="T349" s="744">
        <v>1</v>
      </c>
      <c r="U349" s="744">
        <v>5</v>
      </c>
      <c r="V349" s="744">
        <v>4</v>
      </c>
      <c r="W349" s="744">
        <v>8710</v>
      </c>
      <c r="X349" s="744">
        <f t="shared" si="6"/>
        <v>8755</v>
      </c>
    </row>
    <row r="350" spans="2:24" x14ac:dyDescent="0.25">
      <c r="B350" s="3" t="s">
        <v>219</v>
      </c>
      <c r="C350" s="349" t="s">
        <v>598</v>
      </c>
      <c r="D350" s="744">
        <v>0</v>
      </c>
      <c r="E350" s="744">
        <v>0</v>
      </c>
      <c r="F350" s="744">
        <v>0</v>
      </c>
      <c r="G350" s="744">
        <v>0</v>
      </c>
      <c r="H350" s="744">
        <v>0</v>
      </c>
      <c r="I350" s="744">
        <v>0</v>
      </c>
      <c r="J350" s="744">
        <v>7</v>
      </c>
      <c r="K350" s="744">
        <v>13</v>
      </c>
      <c r="L350" s="744">
        <v>0</v>
      </c>
      <c r="M350" s="744">
        <v>7</v>
      </c>
      <c r="N350" s="744">
        <v>2</v>
      </c>
      <c r="O350" s="744">
        <v>1</v>
      </c>
      <c r="P350" s="744">
        <v>5</v>
      </c>
      <c r="Q350" s="744">
        <v>0</v>
      </c>
      <c r="R350" s="744">
        <v>3</v>
      </c>
      <c r="S350" s="744">
        <v>0</v>
      </c>
      <c r="T350" s="744">
        <v>2</v>
      </c>
      <c r="U350" s="744">
        <v>8</v>
      </c>
      <c r="V350" s="744">
        <v>0</v>
      </c>
      <c r="W350" s="744">
        <v>2805</v>
      </c>
      <c r="X350" s="744">
        <f t="shared" si="6"/>
        <v>2853</v>
      </c>
    </row>
    <row r="351" spans="2:24" x14ac:dyDescent="0.25">
      <c r="B351" s="3" t="s">
        <v>220</v>
      </c>
      <c r="C351" s="349" t="s">
        <v>597</v>
      </c>
      <c r="D351" s="744">
        <v>1</v>
      </c>
      <c r="E351" s="744">
        <v>0</v>
      </c>
      <c r="F351" s="744">
        <v>25</v>
      </c>
      <c r="G351" s="744">
        <v>18</v>
      </c>
      <c r="H351" s="744">
        <v>0</v>
      </c>
      <c r="I351" s="744">
        <v>2</v>
      </c>
      <c r="J351" s="744">
        <v>30</v>
      </c>
      <c r="K351" s="744">
        <v>602</v>
      </c>
      <c r="L351" s="744">
        <v>2</v>
      </c>
      <c r="M351" s="744">
        <v>50</v>
      </c>
      <c r="N351" s="744">
        <v>30</v>
      </c>
      <c r="O351" s="744">
        <v>48</v>
      </c>
      <c r="P351" s="744">
        <v>24</v>
      </c>
      <c r="Q351" s="744">
        <v>5</v>
      </c>
      <c r="R351" s="744">
        <v>60</v>
      </c>
      <c r="S351" s="744">
        <v>0</v>
      </c>
      <c r="T351" s="744">
        <v>11</v>
      </c>
      <c r="U351" s="744">
        <v>61</v>
      </c>
      <c r="V351" s="744">
        <v>10</v>
      </c>
      <c r="W351" s="744">
        <v>98333</v>
      </c>
      <c r="X351" s="744">
        <f t="shared" si="6"/>
        <v>99312</v>
      </c>
    </row>
    <row r="352" spans="2:24" x14ac:dyDescent="0.25">
      <c r="B352" s="3" t="s">
        <v>220</v>
      </c>
      <c r="C352" s="349" t="s">
        <v>598</v>
      </c>
      <c r="D352" s="744">
        <v>0</v>
      </c>
      <c r="E352" s="744">
        <v>0</v>
      </c>
      <c r="F352" s="744">
        <v>8</v>
      </c>
      <c r="G352" s="744">
        <v>7</v>
      </c>
      <c r="H352" s="744">
        <v>0</v>
      </c>
      <c r="I352" s="744">
        <v>4</v>
      </c>
      <c r="J352" s="744">
        <v>74</v>
      </c>
      <c r="K352" s="744">
        <v>111</v>
      </c>
      <c r="L352" s="744">
        <v>5</v>
      </c>
      <c r="M352" s="744">
        <v>18</v>
      </c>
      <c r="N352" s="744">
        <v>13</v>
      </c>
      <c r="O352" s="744">
        <v>6</v>
      </c>
      <c r="P352" s="744">
        <v>3</v>
      </c>
      <c r="Q352" s="744">
        <v>2</v>
      </c>
      <c r="R352" s="744">
        <v>15</v>
      </c>
      <c r="S352" s="744">
        <v>0</v>
      </c>
      <c r="T352" s="744">
        <v>2</v>
      </c>
      <c r="U352" s="744">
        <v>20</v>
      </c>
      <c r="V352" s="744">
        <v>7</v>
      </c>
      <c r="W352" s="744">
        <v>31723</v>
      </c>
      <c r="X352" s="744">
        <f t="shared" si="6"/>
        <v>32018</v>
      </c>
    </row>
    <row r="353" spans="2:24" x14ac:dyDescent="0.25">
      <c r="B353" s="3" t="s">
        <v>146</v>
      </c>
      <c r="C353" s="349" t="s">
        <v>597</v>
      </c>
      <c r="D353" s="744">
        <v>1</v>
      </c>
      <c r="E353" s="744">
        <v>0</v>
      </c>
      <c r="F353" s="744">
        <v>209</v>
      </c>
      <c r="G353" s="744">
        <v>105</v>
      </c>
      <c r="H353" s="744">
        <v>1</v>
      </c>
      <c r="I353" s="744">
        <v>1</v>
      </c>
      <c r="J353" s="744">
        <v>58</v>
      </c>
      <c r="K353" s="744">
        <v>1620</v>
      </c>
      <c r="L353" s="744">
        <v>3</v>
      </c>
      <c r="M353" s="744">
        <v>370</v>
      </c>
      <c r="N353" s="744">
        <v>41</v>
      </c>
      <c r="O353" s="744">
        <v>39</v>
      </c>
      <c r="P353" s="744">
        <v>124</v>
      </c>
      <c r="Q353" s="744">
        <v>3</v>
      </c>
      <c r="R353" s="744">
        <v>226</v>
      </c>
      <c r="S353" s="744">
        <v>0</v>
      </c>
      <c r="T353" s="744">
        <v>65</v>
      </c>
      <c r="U353" s="744">
        <v>453</v>
      </c>
      <c r="V353" s="744">
        <v>72</v>
      </c>
      <c r="W353" s="744">
        <v>136551</v>
      </c>
      <c r="X353" s="744">
        <f t="shared" si="6"/>
        <v>139942</v>
      </c>
    </row>
    <row r="354" spans="2:24" x14ac:dyDescent="0.25">
      <c r="B354" s="3" t="s">
        <v>146</v>
      </c>
      <c r="C354" s="349" t="s">
        <v>598</v>
      </c>
      <c r="D354" s="744">
        <v>2</v>
      </c>
      <c r="E354" s="744">
        <v>0</v>
      </c>
      <c r="F354" s="744">
        <v>15</v>
      </c>
      <c r="G354" s="744">
        <v>4</v>
      </c>
      <c r="H354" s="744">
        <v>0</v>
      </c>
      <c r="I354" s="744">
        <v>1</v>
      </c>
      <c r="J354" s="744">
        <v>15</v>
      </c>
      <c r="K354" s="744">
        <v>136</v>
      </c>
      <c r="L354" s="744">
        <v>5</v>
      </c>
      <c r="M354" s="744">
        <v>24</v>
      </c>
      <c r="N354" s="744">
        <v>14</v>
      </c>
      <c r="O354" s="744">
        <v>7</v>
      </c>
      <c r="P354" s="744">
        <v>8</v>
      </c>
      <c r="Q354" s="744">
        <v>1</v>
      </c>
      <c r="R354" s="744">
        <v>14</v>
      </c>
      <c r="S354" s="744">
        <v>0</v>
      </c>
      <c r="T354" s="744">
        <v>6</v>
      </c>
      <c r="U354" s="744">
        <v>48</v>
      </c>
      <c r="V354" s="744">
        <v>10</v>
      </c>
      <c r="W354" s="744">
        <v>17301</v>
      </c>
      <c r="X354" s="744">
        <f t="shared" si="6"/>
        <v>17611</v>
      </c>
    </row>
    <row r="355" spans="2:24" x14ac:dyDescent="0.25">
      <c r="B355" s="3" t="s">
        <v>147</v>
      </c>
      <c r="C355" s="349" t="s">
        <v>597</v>
      </c>
      <c r="D355" s="744">
        <v>0</v>
      </c>
      <c r="E355" s="744">
        <v>0</v>
      </c>
      <c r="F355" s="744">
        <v>27</v>
      </c>
      <c r="G355" s="744">
        <v>19</v>
      </c>
      <c r="H355" s="744">
        <v>0</v>
      </c>
      <c r="I355" s="744">
        <v>1</v>
      </c>
      <c r="J355" s="744">
        <v>25</v>
      </c>
      <c r="K355" s="744">
        <v>673</v>
      </c>
      <c r="L355" s="744">
        <v>0</v>
      </c>
      <c r="M355" s="744">
        <v>149</v>
      </c>
      <c r="N355" s="744">
        <v>3</v>
      </c>
      <c r="O355" s="744">
        <v>43</v>
      </c>
      <c r="P355" s="744">
        <v>35</v>
      </c>
      <c r="Q355" s="744">
        <v>0</v>
      </c>
      <c r="R355" s="744">
        <v>60</v>
      </c>
      <c r="S355" s="744">
        <v>0</v>
      </c>
      <c r="T355" s="744">
        <v>26</v>
      </c>
      <c r="U355" s="744">
        <v>210</v>
      </c>
      <c r="V355" s="744">
        <v>18</v>
      </c>
      <c r="W355" s="744">
        <v>51629</v>
      </c>
      <c r="X355" s="744">
        <f t="shared" si="6"/>
        <v>52918</v>
      </c>
    </row>
    <row r="356" spans="2:24" x14ac:dyDescent="0.25">
      <c r="B356" s="3" t="s">
        <v>147</v>
      </c>
      <c r="C356" s="349" t="s">
        <v>598</v>
      </c>
      <c r="D356" s="744">
        <v>1</v>
      </c>
      <c r="E356" s="744">
        <v>0</v>
      </c>
      <c r="F356" s="744">
        <v>19</v>
      </c>
      <c r="G356" s="744">
        <v>4</v>
      </c>
      <c r="H356" s="744">
        <v>0</v>
      </c>
      <c r="I356" s="744">
        <v>0</v>
      </c>
      <c r="J356" s="744">
        <v>40</v>
      </c>
      <c r="K356" s="744">
        <v>142</v>
      </c>
      <c r="L356" s="744">
        <v>1</v>
      </c>
      <c r="M356" s="744">
        <v>32</v>
      </c>
      <c r="N356" s="744">
        <v>17</v>
      </c>
      <c r="O356" s="744">
        <v>1</v>
      </c>
      <c r="P356" s="744">
        <v>7</v>
      </c>
      <c r="Q356" s="744">
        <v>0</v>
      </c>
      <c r="R356" s="744">
        <v>16</v>
      </c>
      <c r="S356" s="744">
        <v>0</v>
      </c>
      <c r="T356" s="744">
        <v>14</v>
      </c>
      <c r="U356" s="744">
        <v>47</v>
      </c>
      <c r="V356" s="744">
        <v>7</v>
      </c>
      <c r="W356" s="744">
        <v>16330</v>
      </c>
      <c r="X356" s="744">
        <f t="shared" si="6"/>
        <v>16678</v>
      </c>
    </row>
    <row r="357" spans="2:24" x14ac:dyDescent="0.25">
      <c r="B357" s="3" t="s">
        <v>148</v>
      </c>
      <c r="C357" s="349" t="s">
        <v>597</v>
      </c>
      <c r="D357" s="744">
        <v>0</v>
      </c>
      <c r="E357" s="744">
        <v>0</v>
      </c>
      <c r="F357" s="744">
        <v>28</v>
      </c>
      <c r="G357" s="744">
        <v>34</v>
      </c>
      <c r="H357" s="744">
        <v>0</v>
      </c>
      <c r="I357" s="744">
        <v>0</v>
      </c>
      <c r="J357" s="744">
        <v>38</v>
      </c>
      <c r="K357" s="744">
        <v>908</v>
      </c>
      <c r="L357" s="744">
        <v>0</v>
      </c>
      <c r="M357" s="744">
        <v>95</v>
      </c>
      <c r="N357" s="744">
        <v>16</v>
      </c>
      <c r="O357" s="744">
        <v>18</v>
      </c>
      <c r="P357" s="744">
        <v>80</v>
      </c>
      <c r="Q357" s="744">
        <v>4</v>
      </c>
      <c r="R357" s="744">
        <v>105</v>
      </c>
      <c r="S357" s="744">
        <v>0</v>
      </c>
      <c r="T357" s="744">
        <v>26</v>
      </c>
      <c r="U357" s="744">
        <v>167</v>
      </c>
      <c r="V357" s="744">
        <v>16</v>
      </c>
      <c r="W357" s="744">
        <v>67423</v>
      </c>
      <c r="X357" s="744">
        <f t="shared" si="6"/>
        <v>68958</v>
      </c>
    </row>
    <row r="358" spans="2:24" x14ac:dyDescent="0.25">
      <c r="B358" s="3" t="s">
        <v>148</v>
      </c>
      <c r="C358" s="349" t="s">
        <v>598</v>
      </c>
      <c r="D358" s="744">
        <v>0</v>
      </c>
      <c r="E358" s="744">
        <v>0</v>
      </c>
      <c r="F358" s="744">
        <v>45</v>
      </c>
      <c r="G358" s="744">
        <v>21</v>
      </c>
      <c r="H358" s="744">
        <v>0</v>
      </c>
      <c r="I358" s="744">
        <v>0</v>
      </c>
      <c r="J358" s="744">
        <v>38</v>
      </c>
      <c r="K358" s="744">
        <v>527</v>
      </c>
      <c r="L358" s="744">
        <v>0</v>
      </c>
      <c r="M358" s="744">
        <v>86</v>
      </c>
      <c r="N358" s="744">
        <v>6</v>
      </c>
      <c r="O358" s="744">
        <v>8</v>
      </c>
      <c r="P358" s="744">
        <v>31</v>
      </c>
      <c r="Q358" s="744">
        <v>0</v>
      </c>
      <c r="R358" s="744">
        <v>71</v>
      </c>
      <c r="S358" s="744">
        <v>0</v>
      </c>
      <c r="T358" s="744">
        <v>14</v>
      </c>
      <c r="U358" s="744">
        <v>121</v>
      </c>
      <c r="V358" s="744">
        <v>11</v>
      </c>
      <c r="W358" s="744">
        <v>66318</v>
      </c>
      <c r="X358" s="744">
        <f t="shared" si="6"/>
        <v>67297</v>
      </c>
    </row>
    <row r="359" spans="2:24" x14ac:dyDescent="0.25">
      <c r="B359" s="3" t="s">
        <v>149</v>
      </c>
      <c r="C359" s="349" t="s">
        <v>597</v>
      </c>
      <c r="D359" s="744">
        <v>0</v>
      </c>
      <c r="E359" s="744">
        <v>0</v>
      </c>
      <c r="F359" s="744">
        <v>9</v>
      </c>
      <c r="G359" s="744">
        <v>13</v>
      </c>
      <c r="H359" s="744">
        <v>0</v>
      </c>
      <c r="I359" s="744">
        <v>0</v>
      </c>
      <c r="J359" s="744">
        <v>5</v>
      </c>
      <c r="K359" s="744">
        <v>169</v>
      </c>
      <c r="L359" s="744">
        <v>0</v>
      </c>
      <c r="M359" s="744">
        <v>25</v>
      </c>
      <c r="N359" s="744">
        <v>0</v>
      </c>
      <c r="O359" s="744">
        <v>14</v>
      </c>
      <c r="P359" s="744">
        <v>11</v>
      </c>
      <c r="Q359" s="744">
        <v>2</v>
      </c>
      <c r="R359" s="744">
        <v>17</v>
      </c>
      <c r="S359" s="744">
        <v>0</v>
      </c>
      <c r="T359" s="744">
        <v>2</v>
      </c>
      <c r="U359" s="744">
        <v>48</v>
      </c>
      <c r="V359" s="744">
        <v>5</v>
      </c>
      <c r="W359" s="744">
        <v>19266</v>
      </c>
      <c r="X359" s="744">
        <f t="shared" si="6"/>
        <v>19586</v>
      </c>
    </row>
    <row r="360" spans="2:24" x14ac:dyDescent="0.25">
      <c r="B360" s="3" t="s">
        <v>149</v>
      </c>
      <c r="C360" s="349" t="s">
        <v>598</v>
      </c>
      <c r="D360" s="744">
        <v>1</v>
      </c>
      <c r="E360" s="744">
        <v>0</v>
      </c>
      <c r="F360" s="744">
        <v>5</v>
      </c>
      <c r="G360" s="744">
        <v>1</v>
      </c>
      <c r="H360" s="744">
        <v>1</v>
      </c>
      <c r="I360" s="744">
        <v>0</v>
      </c>
      <c r="J360" s="744">
        <v>9</v>
      </c>
      <c r="K360" s="744">
        <v>48</v>
      </c>
      <c r="L360" s="744">
        <v>0</v>
      </c>
      <c r="M360" s="744">
        <v>8</v>
      </c>
      <c r="N360" s="744">
        <v>4</v>
      </c>
      <c r="O360" s="744">
        <v>0</v>
      </c>
      <c r="P360" s="744">
        <v>3</v>
      </c>
      <c r="Q360" s="744">
        <v>0</v>
      </c>
      <c r="R360" s="744">
        <v>9</v>
      </c>
      <c r="S360" s="744">
        <v>2</v>
      </c>
      <c r="T360" s="744">
        <v>0</v>
      </c>
      <c r="U360" s="744">
        <v>22</v>
      </c>
      <c r="V360" s="744">
        <v>1</v>
      </c>
      <c r="W360" s="744">
        <v>9365</v>
      </c>
      <c r="X360" s="744">
        <f t="shared" si="6"/>
        <v>9479</v>
      </c>
    </row>
    <row r="361" spans="2:24" x14ac:dyDescent="0.25">
      <c r="B361" s="3" t="s">
        <v>150</v>
      </c>
      <c r="C361" s="349" t="s">
        <v>597</v>
      </c>
      <c r="D361" s="744">
        <v>0</v>
      </c>
      <c r="E361" s="744">
        <v>1</v>
      </c>
      <c r="F361" s="744">
        <v>18</v>
      </c>
      <c r="G361" s="744">
        <v>23</v>
      </c>
      <c r="H361" s="744">
        <v>0</v>
      </c>
      <c r="I361" s="744">
        <v>0</v>
      </c>
      <c r="J361" s="744">
        <v>22</v>
      </c>
      <c r="K361" s="744">
        <v>640</v>
      </c>
      <c r="L361" s="744">
        <v>1</v>
      </c>
      <c r="M361" s="744">
        <v>23</v>
      </c>
      <c r="N361" s="744">
        <v>27</v>
      </c>
      <c r="O361" s="744">
        <v>30</v>
      </c>
      <c r="P361" s="744">
        <v>54</v>
      </c>
      <c r="Q361" s="744">
        <v>0</v>
      </c>
      <c r="R361" s="744">
        <v>41</v>
      </c>
      <c r="S361" s="744">
        <v>0</v>
      </c>
      <c r="T361" s="744">
        <v>25</v>
      </c>
      <c r="U361" s="744">
        <v>280</v>
      </c>
      <c r="V361" s="744">
        <v>14</v>
      </c>
      <c r="W361" s="744">
        <v>50933</v>
      </c>
      <c r="X361" s="744">
        <f t="shared" si="6"/>
        <v>52132</v>
      </c>
    </row>
    <row r="362" spans="2:24" x14ac:dyDescent="0.25">
      <c r="B362" s="3" t="s">
        <v>150</v>
      </c>
      <c r="C362" s="349" t="s">
        <v>598</v>
      </c>
      <c r="D362" s="744">
        <v>0</v>
      </c>
      <c r="E362" s="744">
        <v>1</v>
      </c>
      <c r="F362" s="744">
        <v>17</v>
      </c>
      <c r="G362" s="744">
        <v>15</v>
      </c>
      <c r="H362" s="744">
        <v>0</v>
      </c>
      <c r="I362" s="744">
        <v>2</v>
      </c>
      <c r="J362" s="744">
        <v>52</v>
      </c>
      <c r="K362" s="744">
        <v>598</v>
      </c>
      <c r="L362" s="744">
        <v>1</v>
      </c>
      <c r="M362" s="744">
        <v>43</v>
      </c>
      <c r="N362" s="744">
        <v>19</v>
      </c>
      <c r="O362" s="744">
        <v>2</v>
      </c>
      <c r="P362" s="744">
        <v>11</v>
      </c>
      <c r="Q362" s="744">
        <v>2</v>
      </c>
      <c r="R362" s="744">
        <v>35</v>
      </c>
      <c r="S362" s="744">
        <v>0</v>
      </c>
      <c r="T362" s="744">
        <v>4</v>
      </c>
      <c r="U362" s="744">
        <v>147</v>
      </c>
      <c r="V362" s="744">
        <v>13</v>
      </c>
      <c r="W362" s="744">
        <v>74987</v>
      </c>
      <c r="X362" s="744">
        <f t="shared" si="6"/>
        <v>75949</v>
      </c>
    </row>
    <row r="363" spans="2:24" x14ac:dyDescent="0.25">
      <c r="B363" s="3" t="s">
        <v>151</v>
      </c>
      <c r="C363" s="349" t="s">
        <v>597</v>
      </c>
      <c r="D363" s="744">
        <v>0</v>
      </c>
      <c r="E363" s="744">
        <v>1</v>
      </c>
      <c r="F363" s="744">
        <v>169</v>
      </c>
      <c r="G363" s="744">
        <v>104</v>
      </c>
      <c r="H363" s="744">
        <v>0</v>
      </c>
      <c r="I363" s="744">
        <v>4</v>
      </c>
      <c r="J363" s="744">
        <v>44</v>
      </c>
      <c r="K363" s="744">
        <v>873</v>
      </c>
      <c r="L363" s="744">
        <v>1</v>
      </c>
      <c r="M363" s="744">
        <v>207</v>
      </c>
      <c r="N363" s="744">
        <v>43</v>
      </c>
      <c r="O363" s="744">
        <v>38</v>
      </c>
      <c r="P363" s="744">
        <v>44</v>
      </c>
      <c r="Q363" s="744">
        <v>5</v>
      </c>
      <c r="R363" s="744">
        <v>176</v>
      </c>
      <c r="S363" s="744">
        <v>0</v>
      </c>
      <c r="T363" s="744">
        <v>55</v>
      </c>
      <c r="U363" s="744">
        <v>221</v>
      </c>
      <c r="V363" s="744">
        <v>77</v>
      </c>
      <c r="W363" s="744">
        <v>143803</v>
      </c>
      <c r="X363" s="744">
        <f t="shared" si="6"/>
        <v>145865</v>
      </c>
    </row>
    <row r="364" spans="2:24" x14ac:dyDescent="0.25">
      <c r="B364" s="3" t="s">
        <v>151</v>
      </c>
      <c r="C364" s="349" t="s">
        <v>598</v>
      </c>
      <c r="D364" s="744">
        <v>0</v>
      </c>
      <c r="E364" s="744">
        <v>0</v>
      </c>
      <c r="F364" s="744">
        <v>7</v>
      </c>
      <c r="G364" s="744">
        <v>3</v>
      </c>
      <c r="H364" s="744">
        <v>0</v>
      </c>
      <c r="I364" s="744">
        <v>0</v>
      </c>
      <c r="J364" s="744">
        <v>1</v>
      </c>
      <c r="K364" s="744">
        <v>42</v>
      </c>
      <c r="L364" s="744">
        <v>0</v>
      </c>
      <c r="M364" s="744">
        <v>7</v>
      </c>
      <c r="N364" s="744">
        <v>2</v>
      </c>
      <c r="O364" s="744">
        <v>1</v>
      </c>
      <c r="P364" s="744">
        <v>1</v>
      </c>
      <c r="Q364" s="744">
        <v>2</v>
      </c>
      <c r="R364" s="744">
        <v>8</v>
      </c>
      <c r="S364" s="744">
        <v>0</v>
      </c>
      <c r="T364" s="744">
        <v>0</v>
      </c>
      <c r="U364" s="744">
        <v>10</v>
      </c>
      <c r="V364" s="744">
        <v>8</v>
      </c>
      <c r="W364" s="744">
        <v>9208</v>
      </c>
      <c r="X364" s="744">
        <f t="shared" si="6"/>
        <v>9300</v>
      </c>
    </row>
    <row r="365" spans="2:24" x14ac:dyDescent="0.25">
      <c r="B365" s="3" t="s">
        <v>152</v>
      </c>
      <c r="C365" s="349" t="s">
        <v>597</v>
      </c>
      <c r="D365" s="744">
        <v>0</v>
      </c>
      <c r="E365" s="744">
        <v>0</v>
      </c>
      <c r="F365" s="744">
        <v>154</v>
      </c>
      <c r="G365" s="744">
        <v>124</v>
      </c>
      <c r="H365" s="744">
        <v>0</v>
      </c>
      <c r="I365" s="744">
        <v>0</v>
      </c>
      <c r="J365" s="744">
        <v>43</v>
      </c>
      <c r="K365" s="744">
        <v>1818</v>
      </c>
      <c r="L365" s="744">
        <v>0</v>
      </c>
      <c r="M365" s="744">
        <v>334</v>
      </c>
      <c r="N365" s="744">
        <v>1</v>
      </c>
      <c r="O365" s="744">
        <v>63</v>
      </c>
      <c r="P365" s="744">
        <v>86</v>
      </c>
      <c r="Q365" s="744">
        <v>6</v>
      </c>
      <c r="R365" s="744">
        <v>129</v>
      </c>
      <c r="S365" s="744">
        <v>0</v>
      </c>
      <c r="T365" s="744">
        <v>3</v>
      </c>
      <c r="U365" s="744">
        <v>366</v>
      </c>
      <c r="V365" s="744">
        <v>3</v>
      </c>
      <c r="W365" s="744">
        <v>147641</v>
      </c>
      <c r="X365" s="744">
        <f t="shared" si="6"/>
        <v>150771</v>
      </c>
    </row>
    <row r="366" spans="2:24" x14ac:dyDescent="0.25">
      <c r="B366" s="3" t="s">
        <v>152</v>
      </c>
      <c r="C366" s="349" t="s">
        <v>598</v>
      </c>
      <c r="D366" s="744">
        <v>2</v>
      </c>
      <c r="E366" s="744">
        <v>1</v>
      </c>
      <c r="F366" s="744">
        <v>10</v>
      </c>
      <c r="G366" s="744">
        <v>3</v>
      </c>
      <c r="H366" s="744">
        <v>1</v>
      </c>
      <c r="I366" s="744">
        <v>0</v>
      </c>
      <c r="J366" s="744">
        <v>9</v>
      </c>
      <c r="K366" s="744">
        <v>146</v>
      </c>
      <c r="L366" s="744">
        <v>1</v>
      </c>
      <c r="M366" s="744">
        <v>15</v>
      </c>
      <c r="N366" s="744">
        <v>8</v>
      </c>
      <c r="O366" s="744">
        <v>3</v>
      </c>
      <c r="P366" s="744">
        <v>2</v>
      </c>
      <c r="Q366" s="744">
        <v>1</v>
      </c>
      <c r="R366" s="744">
        <v>9</v>
      </c>
      <c r="S366" s="744">
        <v>1</v>
      </c>
      <c r="T366" s="744">
        <v>2</v>
      </c>
      <c r="U366" s="744">
        <v>31</v>
      </c>
      <c r="V366" s="744">
        <v>2</v>
      </c>
      <c r="W366" s="744">
        <v>17971</v>
      </c>
      <c r="X366" s="744">
        <f t="shared" si="6"/>
        <v>18218</v>
      </c>
    </row>
    <row r="367" spans="2:24" x14ac:dyDescent="0.25">
      <c r="B367" s="3" t="s">
        <v>153</v>
      </c>
      <c r="C367" s="349" t="s">
        <v>597</v>
      </c>
      <c r="D367" s="744">
        <v>0</v>
      </c>
      <c r="E367" s="744">
        <v>0</v>
      </c>
      <c r="F367" s="744">
        <v>62</v>
      </c>
      <c r="G367" s="744">
        <v>34</v>
      </c>
      <c r="H367" s="744">
        <v>0</v>
      </c>
      <c r="I367" s="744">
        <v>0</v>
      </c>
      <c r="J367" s="744">
        <v>8</v>
      </c>
      <c r="K367" s="744">
        <v>837</v>
      </c>
      <c r="L367" s="744">
        <v>0</v>
      </c>
      <c r="M367" s="744">
        <v>177</v>
      </c>
      <c r="N367" s="744">
        <v>23</v>
      </c>
      <c r="O367" s="744">
        <v>0</v>
      </c>
      <c r="P367" s="744">
        <v>22</v>
      </c>
      <c r="Q367" s="744">
        <v>0</v>
      </c>
      <c r="R367" s="744">
        <v>25</v>
      </c>
      <c r="S367" s="744">
        <v>0</v>
      </c>
      <c r="T367" s="744">
        <v>21</v>
      </c>
      <c r="U367" s="744">
        <v>139</v>
      </c>
      <c r="V367" s="744">
        <v>41</v>
      </c>
      <c r="W367" s="744">
        <v>25423</v>
      </c>
      <c r="X367" s="744">
        <f t="shared" si="6"/>
        <v>26812</v>
      </c>
    </row>
    <row r="368" spans="2:24" x14ac:dyDescent="0.25">
      <c r="B368" s="3" t="s">
        <v>153</v>
      </c>
      <c r="C368" s="349" t="s">
        <v>598</v>
      </c>
      <c r="D368" s="744">
        <v>0</v>
      </c>
      <c r="E368" s="744">
        <v>0</v>
      </c>
      <c r="F368" s="744">
        <v>29</v>
      </c>
      <c r="G368" s="744">
        <v>5</v>
      </c>
      <c r="H368" s="744">
        <v>0</v>
      </c>
      <c r="I368" s="744">
        <v>0</v>
      </c>
      <c r="J368" s="744">
        <v>13</v>
      </c>
      <c r="K368" s="744">
        <v>112</v>
      </c>
      <c r="L368" s="744">
        <v>3</v>
      </c>
      <c r="M368" s="744">
        <v>31</v>
      </c>
      <c r="N368" s="744">
        <v>2</v>
      </c>
      <c r="O368" s="744">
        <v>3</v>
      </c>
      <c r="P368" s="744">
        <v>4</v>
      </c>
      <c r="Q368" s="744">
        <v>0</v>
      </c>
      <c r="R368" s="744">
        <v>14</v>
      </c>
      <c r="S368" s="744">
        <v>0</v>
      </c>
      <c r="T368" s="744">
        <v>12</v>
      </c>
      <c r="U368" s="744">
        <v>61</v>
      </c>
      <c r="V368" s="744">
        <v>11</v>
      </c>
      <c r="W368" s="744">
        <v>9945</v>
      </c>
      <c r="X368" s="744">
        <f t="shared" si="6"/>
        <v>10245</v>
      </c>
    </row>
    <row r="369" spans="2:24" x14ac:dyDescent="0.25">
      <c r="B369" s="3" t="s">
        <v>154</v>
      </c>
      <c r="C369" s="349" t="s">
        <v>597</v>
      </c>
      <c r="D369" s="744">
        <v>1</v>
      </c>
      <c r="E369" s="744">
        <v>0</v>
      </c>
      <c r="F369" s="744">
        <v>5</v>
      </c>
      <c r="G369" s="744">
        <v>3</v>
      </c>
      <c r="H369" s="744">
        <v>0</v>
      </c>
      <c r="I369" s="744">
        <v>0</v>
      </c>
      <c r="J369" s="744">
        <v>0</v>
      </c>
      <c r="K369" s="744">
        <v>93</v>
      </c>
      <c r="L369" s="744">
        <v>3</v>
      </c>
      <c r="M369" s="744">
        <v>25</v>
      </c>
      <c r="N369" s="744">
        <v>30</v>
      </c>
      <c r="O369" s="744">
        <v>8</v>
      </c>
      <c r="P369" s="744">
        <v>4</v>
      </c>
      <c r="Q369" s="744">
        <v>0</v>
      </c>
      <c r="R369" s="744">
        <v>22</v>
      </c>
      <c r="S369" s="744">
        <v>0</v>
      </c>
      <c r="T369" s="744">
        <v>1</v>
      </c>
      <c r="U369" s="744">
        <v>8</v>
      </c>
      <c r="V369" s="744">
        <v>3</v>
      </c>
      <c r="W369" s="744">
        <v>48918</v>
      </c>
      <c r="X369" s="744">
        <f t="shared" si="6"/>
        <v>49124</v>
      </c>
    </row>
    <row r="370" spans="2:24" x14ac:dyDescent="0.25">
      <c r="B370" s="3" t="s">
        <v>154</v>
      </c>
      <c r="C370" s="349" t="s">
        <v>598</v>
      </c>
      <c r="D370" s="744">
        <v>0</v>
      </c>
      <c r="E370" s="744">
        <v>0</v>
      </c>
      <c r="F370" s="744">
        <v>1</v>
      </c>
      <c r="G370" s="744">
        <v>0</v>
      </c>
      <c r="H370" s="744">
        <v>0</v>
      </c>
      <c r="I370" s="744">
        <v>0</v>
      </c>
      <c r="J370" s="744">
        <v>0</v>
      </c>
      <c r="K370" s="744">
        <v>7</v>
      </c>
      <c r="L370" s="744">
        <v>0</v>
      </c>
      <c r="M370" s="744">
        <v>0</v>
      </c>
      <c r="N370" s="744">
        <v>2</v>
      </c>
      <c r="O370" s="744">
        <v>1</v>
      </c>
      <c r="P370" s="744">
        <v>0</v>
      </c>
      <c r="Q370" s="744">
        <v>0</v>
      </c>
      <c r="R370" s="744">
        <v>1</v>
      </c>
      <c r="S370" s="744">
        <v>0</v>
      </c>
      <c r="T370" s="744">
        <v>0</v>
      </c>
      <c r="U370" s="744">
        <v>0</v>
      </c>
      <c r="V370" s="744">
        <v>0</v>
      </c>
      <c r="W370" s="744">
        <v>2745</v>
      </c>
      <c r="X370" s="744">
        <f t="shared" si="6"/>
        <v>2757</v>
      </c>
    </row>
    <row r="371" spans="2:24" x14ac:dyDescent="0.25">
      <c r="B371" s="3" t="s">
        <v>155</v>
      </c>
      <c r="C371" s="349" t="s">
        <v>597</v>
      </c>
      <c r="D371" s="744">
        <v>0</v>
      </c>
      <c r="E371" s="744">
        <v>0</v>
      </c>
      <c r="F371" s="744">
        <v>3</v>
      </c>
      <c r="G371" s="744">
        <v>18</v>
      </c>
      <c r="H371" s="744">
        <v>0</v>
      </c>
      <c r="I371" s="744">
        <v>0</v>
      </c>
      <c r="J371" s="744">
        <v>7</v>
      </c>
      <c r="K371" s="744">
        <v>418</v>
      </c>
      <c r="L371" s="744">
        <v>1</v>
      </c>
      <c r="M371" s="744">
        <v>79</v>
      </c>
      <c r="N371" s="744">
        <v>3</v>
      </c>
      <c r="O371" s="744">
        <v>3</v>
      </c>
      <c r="P371" s="744">
        <v>33</v>
      </c>
      <c r="Q371" s="744">
        <v>1</v>
      </c>
      <c r="R371" s="744">
        <v>27</v>
      </c>
      <c r="S371" s="744">
        <v>0</v>
      </c>
      <c r="T371" s="744">
        <v>6</v>
      </c>
      <c r="U371" s="744">
        <v>103</v>
      </c>
      <c r="V371" s="744">
        <v>3</v>
      </c>
      <c r="W371" s="744">
        <v>23309</v>
      </c>
      <c r="X371" s="744">
        <f t="shared" si="6"/>
        <v>24014</v>
      </c>
    </row>
    <row r="372" spans="2:24" x14ac:dyDescent="0.25">
      <c r="B372" s="3" t="s">
        <v>155</v>
      </c>
      <c r="C372" s="349" t="s">
        <v>598</v>
      </c>
      <c r="D372" s="744">
        <v>0</v>
      </c>
      <c r="E372" s="744">
        <v>0</v>
      </c>
      <c r="F372" s="744">
        <v>6</v>
      </c>
      <c r="G372" s="744">
        <v>5</v>
      </c>
      <c r="H372" s="744">
        <v>0</v>
      </c>
      <c r="I372" s="744">
        <v>0</v>
      </c>
      <c r="J372" s="744">
        <v>15</v>
      </c>
      <c r="K372" s="744">
        <v>110</v>
      </c>
      <c r="L372" s="744">
        <v>2</v>
      </c>
      <c r="M372" s="744">
        <v>10</v>
      </c>
      <c r="N372" s="744">
        <v>11</v>
      </c>
      <c r="O372" s="744">
        <v>2</v>
      </c>
      <c r="P372" s="744">
        <v>7</v>
      </c>
      <c r="Q372" s="744">
        <v>0</v>
      </c>
      <c r="R372" s="744">
        <v>20</v>
      </c>
      <c r="S372" s="744">
        <v>1</v>
      </c>
      <c r="T372" s="744">
        <v>13</v>
      </c>
      <c r="U372" s="744">
        <v>55</v>
      </c>
      <c r="V372" s="744">
        <v>3</v>
      </c>
      <c r="W372" s="744">
        <v>14753</v>
      </c>
      <c r="X372" s="744">
        <f t="shared" si="6"/>
        <v>15013</v>
      </c>
    </row>
    <row r="373" spans="2:24" x14ac:dyDescent="0.25">
      <c r="B373" s="3" t="s">
        <v>156</v>
      </c>
      <c r="C373" s="349" t="s">
        <v>597</v>
      </c>
      <c r="D373" s="744">
        <v>0</v>
      </c>
      <c r="E373" s="744">
        <v>0</v>
      </c>
      <c r="F373" s="744">
        <v>23</v>
      </c>
      <c r="G373" s="744">
        <v>13</v>
      </c>
      <c r="H373" s="744">
        <v>0</v>
      </c>
      <c r="I373" s="744">
        <v>0</v>
      </c>
      <c r="J373" s="744">
        <v>7</v>
      </c>
      <c r="K373" s="744">
        <v>377</v>
      </c>
      <c r="L373" s="744">
        <v>1</v>
      </c>
      <c r="M373" s="744">
        <v>100</v>
      </c>
      <c r="N373" s="744">
        <v>33</v>
      </c>
      <c r="O373" s="744">
        <v>5</v>
      </c>
      <c r="P373" s="744">
        <v>9</v>
      </c>
      <c r="Q373" s="744">
        <v>0</v>
      </c>
      <c r="R373" s="744">
        <v>33</v>
      </c>
      <c r="S373" s="744">
        <v>0</v>
      </c>
      <c r="T373" s="744">
        <v>4</v>
      </c>
      <c r="U373" s="744">
        <v>39</v>
      </c>
      <c r="V373" s="744">
        <v>17</v>
      </c>
      <c r="W373" s="744">
        <v>37256</v>
      </c>
      <c r="X373" s="744">
        <f t="shared" si="6"/>
        <v>37917</v>
      </c>
    </row>
    <row r="374" spans="2:24" x14ac:dyDescent="0.25">
      <c r="B374" s="3" t="s">
        <v>156</v>
      </c>
      <c r="C374" s="349" t="s">
        <v>598</v>
      </c>
      <c r="D374" s="744">
        <v>0</v>
      </c>
      <c r="E374" s="744">
        <v>0</v>
      </c>
      <c r="F374" s="744">
        <v>2</v>
      </c>
      <c r="G374" s="744">
        <v>3</v>
      </c>
      <c r="H374" s="744">
        <v>0</v>
      </c>
      <c r="I374" s="744">
        <v>0</v>
      </c>
      <c r="J374" s="744">
        <v>5</v>
      </c>
      <c r="K374" s="744">
        <v>39</v>
      </c>
      <c r="L374" s="744">
        <v>0</v>
      </c>
      <c r="M374" s="744">
        <v>7</v>
      </c>
      <c r="N374" s="744">
        <v>3</v>
      </c>
      <c r="O374" s="744">
        <v>0</v>
      </c>
      <c r="P374" s="744">
        <v>1</v>
      </c>
      <c r="Q374" s="744">
        <v>1</v>
      </c>
      <c r="R374" s="744">
        <v>4</v>
      </c>
      <c r="S374" s="744">
        <v>0</v>
      </c>
      <c r="T374" s="744">
        <v>0</v>
      </c>
      <c r="U374" s="744">
        <v>16</v>
      </c>
      <c r="V374" s="744">
        <v>2</v>
      </c>
      <c r="W374" s="744">
        <v>6664</v>
      </c>
      <c r="X374" s="744">
        <f t="shared" si="6"/>
        <v>6747</v>
      </c>
    </row>
    <row r="375" spans="2:24" x14ac:dyDescent="0.25">
      <c r="B375" s="3" t="s">
        <v>157</v>
      </c>
      <c r="C375" s="349" t="s">
        <v>597</v>
      </c>
      <c r="D375" s="744">
        <v>0</v>
      </c>
      <c r="E375" s="744">
        <v>0</v>
      </c>
      <c r="F375" s="744">
        <v>3</v>
      </c>
      <c r="G375" s="744">
        <v>19</v>
      </c>
      <c r="H375" s="744">
        <v>0</v>
      </c>
      <c r="I375" s="744">
        <v>0</v>
      </c>
      <c r="J375" s="744">
        <v>3</v>
      </c>
      <c r="K375" s="744">
        <v>26</v>
      </c>
      <c r="L375" s="744">
        <v>0</v>
      </c>
      <c r="M375" s="744">
        <v>11</v>
      </c>
      <c r="N375" s="744">
        <v>0</v>
      </c>
      <c r="O375" s="744">
        <v>1</v>
      </c>
      <c r="P375" s="744">
        <v>5</v>
      </c>
      <c r="Q375" s="744">
        <v>1</v>
      </c>
      <c r="R375" s="744">
        <v>23</v>
      </c>
      <c r="S375" s="744">
        <v>0</v>
      </c>
      <c r="T375" s="744">
        <v>0</v>
      </c>
      <c r="U375" s="744">
        <v>11</v>
      </c>
      <c r="V375" s="744">
        <v>1</v>
      </c>
      <c r="W375" s="744">
        <v>50461</v>
      </c>
      <c r="X375" s="744">
        <f t="shared" si="6"/>
        <v>50565</v>
      </c>
    </row>
    <row r="376" spans="2:24" x14ac:dyDescent="0.25">
      <c r="B376" s="3" t="s">
        <v>157</v>
      </c>
      <c r="C376" s="349" t="s">
        <v>598</v>
      </c>
      <c r="D376" s="744">
        <v>0</v>
      </c>
      <c r="E376" s="744">
        <v>0</v>
      </c>
      <c r="F376" s="744">
        <v>0</v>
      </c>
      <c r="G376" s="744">
        <v>0</v>
      </c>
      <c r="H376" s="744">
        <v>0</v>
      </c>
      <c r="I376" s="744">
        <v>0</v>
      </c>
      <c r="J376" s="744">
        <v>0</v>
      </c>
      <c r="K376" s="744">
        <v>0</v>
      </c>
      <c r="L376" s="744">
        <v>0</v>
      </c>
      <c r="M376" s="744">
        <v>0</v>
      </c>
      <c r="N376" s="744">
        <v>0</v>
      </c>
      <c r="O376" s="744">
        <v>0</v>
      </c>
      <c r="P376" s="744">
        <v>0</v>
      </c>
      <c r="Q376" s="744">
        <v>0</v>
      </c>
      <c r="R376" s="744">
        <v>0</v>
      </c>
      <c r="S376" s="744">
        <v>0</v>
      </c>
      <c r="T376" s="744">
        <v>0</v>
      </c>
      <c r="U376" s="744">
        <v>0</v>
      </c>
      <c r="V376" s="744">
        <v>0</v>
      </c>
      <c r="W376" s="744">
        <v>62</v>
      </c>
      <c r="X376" s="744">
        <f t="shared" si="6"/>
        <v>62</v>
      </c>
    </row>
    <row r="377" spans="2:24" x14ac:dyDescent="0.25">
      <c r="B377" s="3" t="s">
        <v>158</v>
      </c>
      <c r="C377" s="349" t="s">
        <v>597</v>
      </c>
      <c r="D377" s="744">
        <v>0</v>
      </c>
      <c r="E377" s="744">
        <v>0</v>
      </c>
      <c r="F377" s="744">
        <v>137</v>
      </c>
      <c r="G377" s="744">
        <v>88</v>
      </c>
      <c r="H377" s="744">
        <v>0</v>
      </c>
      <c r="I377" s="744">
        <v>4</v>
      </c>
      <c r="J377" s="744">
        <v>40</v>
      </c>
      <c r="K377" s="744">
        <v>1408</v>
      </c>
      <c r="L377" s="744">
        <v>8</v>
      </c>
      <c r="M377" s="744">
        <v>266</v>
      </c>
      <c r="N377" s="744">
        <v>41</v>
      </c>
      <c r="O377" s="744">
        <v>26</v>
      </c>
      <c r="P377" s="744">
        <v>87</v>
      </c>
      <c r="Q377" s="744">
        <v>4</v>
      </c>
      <c r="R377" s="744">
        <v>179</v>
      </c>
      <c r="S377" s="744">
        <v>0</v>
      </c>
      <c r="T377" s="744">
        <v>56</v>
      </c>
      <c r="U377" s="744">
        <v>496</v>
      </c>
      <c r="V377" s="744">
        <v>64</v>
      </c>
      <c r="W377" s="744">
        <v>129123</v>
      </c>
      <c r="X377" s="744">
        <f t="shared" si="6"/>
        <v>132027</v>
      </c>
    </row>
    <row r="378" spans="2:24" x14ac:dyDescent="0.25">
      <c r="B378" s="3" t="s">
        <v>158</v>
      </c>
      <c r="C378" s="349" t="s">
        <v>598</v>
      </c>
      <c r="D378" s="744">
        <v>0</v>
      </c>
      <c r="E378" s="744">
        <v>0</v>
      </c>
      <c r="F378" s="744">
        <v>18</v>
      </c>
      <c r="G378" s="744">
        <v>1</v>
      </c>
      <c r="H378" s="744">
        <v>0</v>
      </c>
      <c r="I378" s="744">
        <v>1</v>
      </c>
      <c r="J378" s="744">
        <v>8</v>
      </c>
      <c r="K378" s="744">
        <v>130</v>
      </c>
      <c r="L378" s="744">
        <v>5</v>
      </c>
      <c r="M378" s="744">
        <v>34</v>
      </c>
      <c r="N378" s="744">
        <v>18</v>
      </c>
      <c r="O378" s="744">
        <v>2</v>
      </c>
      <c r="P378" s="744">
        <v>3</v>
      </c>
      <c r="Q378" s="744">
        <v>1</v>
      </c>
      <c r="R378" s="744">
        <v>19</v>
      </c>
      <c r="S378" s="744">
        <v>0</v>
      </c>
      <c r="T378" s="744">
        <v>6</v>
      </c>
      <c r="U378" s="744">
        <v>26</v>
      </c>
      <c r="V378" s="744">
        <v>13</v>
      </c>
      <c r="W378" s="744">
        <v>20568</v>
      </c>
      <c r="X378" s="744">
        <f t="shared" si="6"/>
        <v>20853</v>
      </c>
    </row>
    <row r="379" spans="2:24" x14ac:dyDescent="0.25">
      <c r="B379" s="3" t="s">
        <v>159</v>
      </c>
      <c r="C379" s="349" t="s">
        <v>597</v>
      </c>
      <c r="D379" s="744">
        <v>3</v>
      </c>
      <c r="E379" s="744">
        <v>0</v>
      </c>
      <c r="F379" s="744">
        <v>57</v>
      </c>
      <c r="G379" s="744">
        <v>54</v>
      </c>
      <c r="H379" s="744">
        <v>1</v>
      </c>
      <c r="I379" s="744">
        <v>0</v>
      </c>
      <c r="J379" s="744">
        <v>13</v>
      </c>
      <c r="K379" s="744">
        <v>522</v>
      </c>
      <c r="L379" s="744">
        <v>2</v>
      </c>
      <c r="M379" s="744">
        <v>133</v>
      </c>
      <c r="N379" s="744">
        <v>17</v>
      </c>
      <c r="O379" s="744">
        <v>44</v>
      </c>
      <c r="P379" s="744">
        <v>11</v>
      </c>
      <c r="Q379" s="744">
        <v>3</v>
      </c>
      <c r="R379" s="744">
        <v>44</v>
      </c>
      <c r="S379" s="744">
        <v>0</v>
      </c>
      <c r="T379" s="744">
        <v>50</v>
      </c>
      <c r="U379" s="744">
        <v>176</v>
      </c>
      <c r="V379" s="744">
        <v>68</v>
      </c>
      <c r="W379" s="744">
        <v>85602</v>
      </c>
      <c r="X379" s="744">
        <f t="shared" si="6"/>
        <v>86800</v>
      </c>
    </row>
    <row r="380" spans="2:24" x14ac:dyDescent="0.25">
      <c r="B380" s="3" t="s">
        <v>159</v>
      </c>
      <c r="C380" s="349" t="s">
        <v>598</v>
      </c>
      <c r="D380" s="744">
        <v>1</v>
      </c>
      <c r="E380" s="744">
        <v>1</v>
      </c>
      <c r="F380" s="744">
        <v>13</v>
      </c>
      <c r="G380" s="744">
        <v>3</v>
      </c>
      <c r="H380" s="744">
        <v>1</v>
      </c>
      <c r="I380" s="744">
        <v>1</v>
      </c>
      <c r="J380" s="744">
        <v>36</v>
      </c>
      <c r="K380" s="744">
        <v>147</v>
      </c>
      <c r="L380" s="744">
        <v>1</v>
      </c>
      <c r="M380" s="744">
        <v>56</v>
      </c>
      <c r="N380" s="744">
        <v>17</v>
      </c>
      <c r="O380" s="744">
        <v>9</v>
      </c>
      <c r="P380" s="744">
        <v>4</v>
      </c>
      <c r="Q380" s="744">
        <v>1</v>
      </c>
      <c r="R380" s="744">
        <v>23</v>
      </c>
      <c r="S380" s="744">
        <v>1</v>
      </c>
      <c r="T380" s="744">
        <v>16</v>
      </c>
      <c r="U380" s="744">
        <v>58</v>
      </c>
      <c r="V380" s="744">
        <v>18</v>
      </c>
      <c r="W380" s="744">
        <v>34097</v>
      </c>
      <c r="X380" s="744">
        <f t="shared" si="6"/>
        <v>34504</v>
      </c>
    </row>
    <row r="381" spans="2:24" x14ac:dyDescent="0.25">
      <c r="B381" s="3" t="s">
        <v>160</v>
      </c>
      <c r="C381" s="349" t="s">
        <v>597</v>
      </c>
      <c r="D381" s="744">
        <v>0</v>
      </c>
      <c r="E381" s="744">
        <v>0</v>
      </c>
      <c r="F381" s="744">
        <v>9</v>
      </c>
      <c r="G381" s="744">
        <v>5</v>
      </c>
      <c r="H381" s="744">
        <v>0</v>
      </c>
      <c r="I381" s="744">
        <v>0</v>
      </c>
      <c r="J381" s="744">
        <v>1</v>
      </c>
      <c r="K381" s="744">
        <v>22</v>
      </c>
      <c r="L381" s="744">
        <v>0</v>
      </c>
      <c r="M381" s="744">
        <v>13</v>
      </c>
      <c r="N381" s="744">
        <v>0</v>
      </c>
      <c r="O381" s="744">
        <v>0</v>
      </c>
      <c r="P381" s="744">
        <v>14</v>
      </c>
      <c r="Q381" s="744">
        <v>0</v>
      </c>
      <c r="R381" s="744">
        <v>32</v>
      </c>
      <c r="S381" s="744">
        <v>0</v>
      </c>
      <c r="T381" s="744">
        <v>0</v>
      </c>
      <c r="U381" s="744">
        <v>4</v>
      </c>
      <c r="V381" s="744">
        <v>2</v>
      </c>
      <c r="W381" s="744">
        <v>9825</v>
      </c>
      <c r="X381" s="744">
        <f t="shared" si="6"/>
        <v>9927</v>
      </c>
    </row>
    <row r="382" spans="2:24" x14ac:dyDescent="0.25">
      <c r="B382" s="3" t="s">
        <v>160</v>
      </c>
      <c r="C382" s="349" t="s">
        <v>598</v>
      </c>
      <c r="D382" s="744">
        <v>0</v>
      </c>
      <c r="E382" s="744">
        <v>0</v>
      </c>
      <c r="F382" s="744">
        <v>0</v>
      </c>
      <c r="G382" s="744">
        <v>0</v>
      </c>
      <c r="H382" s="744">
        <v>0</v>
      </c>
      <c r="I382" s="744">
        <v>0</v>
      </c>
      <c r="J382" s="744">
        <v>0</v>
      </c>
      <c r="K382" s="744">
        <v>1</v>
      </c>
      <c r="L382" s="744">
        <v>0</v>
      </c>
      <c r="M382" s="744">
        <v>0</v>
      </c>
      <c r="N382" s="744">
        <v>0</v>
      </c>
      <c r="O382" s="744">
        <v>0</v>
      </c>
      <c r="P382" s="744">
        <v>0</v>
      </c>
      <c r="Q382" s="744">
        <v>0</v>
      </c>
      <c r="R382" s="744">
        <v>0</v>
      </c>
      <c r="S382" s="744">
        <v>0</v>
      </c>
      <c r="T382" s="744">
        <v>0</v>
      </c>
      <c r="U382" s="744">
        <v>0</v>
      </c>
      <c r="V382" s="744">
        <v>0</v>
      </c>
      <c r="W382" s="744">
        <v>105</v>
      </c>
      <c r="X382" s="744">
        <f t="shared" si="6"/>
        <v>106</v>
      </c>
    </row>
    <row r="383" spans="2:24" x14ac:dyDescent="0.25">
      <c r="B383" s="3" t="s">
        <v>161</v>
      </c>
      <c r="C383" s="349" t="s">
        <v>597</v>
      </c>
      <c r="D383" s="744">
        <v>0</v>
      </c>
      <c r="E383" s="744">
        <v>0</v>
      </c>
      <c r="F383" s="744">
        <v>13</v>
      </c>
      <c r="G383" s="744">
        <v>8</v>
      </c>
      <c r="H383" s="744">
        <v>0</v>
      </c>
      <c r="I383" s="744">
        <v>0</v>
      </c>
      <c r="J383" s="744">
        <v>2</v>
      </c>
      <c r="K383" s="744">
        <v>38</v>
      </c>
      <c r="L383" s="744">
        <v>0</v>
      </c>
      <c r="M383" s="744">
        <v>7</v>
      </c>
      <c r="N383" s="744">
        <v>1</v>
      </c>
      <c r="O383" s="744">
        <v>2</v>
      </c>
      <c r="P383" s="744">
        <v>10</v>
      </c>
      <c r="Q383" s="744">
        <v>0</v>
      </c>
      <c r="R383" s="744">
        <v>24</v>
      </c>
      <c r="S383" s="744">
        <v>0</v>
      </c>
      <c r="T383" s="744">
        <v>2</v>
      </c>
      <c r="U383" s="744">
        <v>7</v>
      </c>
      <c r="V383" s="744">
        <v>3</v>
      </c>
      <c r="W383" s="744">
        <v>21824</v>
      </c>
      <c r="X383" s="744">
        <f t="shared" si="6"/>
        <v>21941</v>
      </c>
    </row>
    <row r="384" spans="2:24" x14ac:dyDescent="0.25">
      <c r="B384" s="3" t="s">
        <v>161</v>
      </c>
      <c r="C384" s="349" t="s">
        <v>598</v>
      </c>
      <c r="D384" s="744">
        <v>0</v>
      </c>
      <c r="E384" s="744">
        <v>0</v>
      </c>
      <c r="F384" s="744">
        <v>0</v>
      </c>
      <c r="G384" s="744">
        <v>0</v>
      </c>
      <c r="H384" s="744">
        <v>0</v>
      </c>
      <c r="I384" s="744">
        <v>0</v>
      </c>
      <c r="J384" s="744">
        <v>0</v>
      </c>
      <c r="K384" s="744">
        <v>1</v>
      </c>
      <c r="L384" s="744">
        <v>0</v>
      </c>
      <c r="M384" s="744">
        <v>0</v>
      </c>
      <c r="N384" s="744">
        <v>0</v>
      </c>
      <c r="O384" s="744">
        <v>0</v>
      </c>
      <c r="P384" s="744">
        <v>0</v>
      </c>
      <c r="Q384" s="744">
        <v>0</v>
      </c>
      <c r="R384" s="744">
        <v>1</v>
      </c>
      <c r="S384" s="744">
        <v>0</v>
      </c>
      <c r="T384" s="744">
        <v>0</v>
      </c>
      <c r="U384" s="744">
        <v>0</v>
      </c>
      <c r="V384" s="744">
        <v>0</v>
      </c>
      <c r="W384" s="744">
        <v>333</v>
      </c>
      <c r="X384" s="744">
        <f t="shared" si="6"/>
        <v>335</v>
      </c>
    </row>
    <row r="385" spans="2:24" x14ac:dyDescent="0.25">
      <c r="B385" s="3" t="s">
        <v>162</v>
      </c>
      <c r="C385" s="349" t="s">
        <v>597</v>
      </c>
      <c r="D385" s="744">
        <v>1</v>
      </c>
      <c r="E385" s="744">
        <v>1</v>
      </c>
      <c r="F385" s="744">
        <v>37</v>
      </c>
      <c r="G385" s="744">
        <v>36</v>
      </c>
      <c r="H385" s="744">
        <v>1</v>
      </c>
      <c r="I385" s="744">
        <v>0</v>
      </c>
      <c r="J385" s="744">
        <v>21</v>
      </c>
      <c r="K385" s="744">
        <v>1223</v>
      </c>
      <c r="L385" s="744">
        <v>5</v>
      </c>
      <c r="M385" s="744">
        <v>180</v>
      </c>
      <c r="N385" s="744">
        <v>13</v>
      </c>
      <c r="O385" s="744">
        <v>63</v>
      </c>
      <c r="P385" s="744">
        <v>39</v>
      </c>
      <c r="Q385" s="744">
        <v>0</v>
      </c>
      <c r="R385" s="744">
        <v>88</v>
      </c>
      <c r="S385" s="744">
        <v>0</v>
      </c>
      <c r="T385" s="744">
        <v>40</v>
      </c>
      <c r="U385" s="744">
        <v>251</v>
      </c>
      <c r="V385" s="744">
        <v>16</v>
      </c>
      <c r="W385" s="744">
        <v>78515</v>
      </c>
      <c r="X385" s="744">
        <f t="shared" si="6"/>
        <v>80530</v>
      </c>
    </row>
    <row r="386" spans="2:24" x14ac:dyDescent="0.25">
      <c r="B386" s="3" t="s">
        <v>162</v>
      </c>
      <c r="C386" s="349" t="s">
        <v>598</v>
      </c>
      <c r="D386" s="744">
        <v>1</v>
      </c>
      <c r="E386" s="744">
        <v>0</v>
      </c>
      <c r="F386" s="744">
        <v>13</v>
      </c>
      <c r="G386" s="744">
        <v>6</v>
      </c>
      <c r="H386" s="744">
        <v>0</v>
      </c>
      <c r="I386" s="744">
        <v>1</v>
      </c>
      <c r="J386" s="744">
        <v>16</v>
      </c>
      <c r="K386" s="744">
        <v>279</v>
      </c>
      <c r="L386" s="744">
        <v>23</v>
      </c>
      <c r="M386" s="744">
        <v>25</v>
      </c>
      <c r="N386" s="744">
        <v>8</v>
      </c>
      <c r="O386" s="744">
        <v>5</v>
      </c>
      <c r="P386" s="744">
        <v>4</v>
      </c>
      <c r="Q386" s="744">
        <v>1</v>
      </c>
      <c r="R386" s="744">
        <v>21</v>
      </c>
      <c r="S386" s="744">
        <v>0</v>
      </c>
      <c r="T386" s="744">
        <v>11</v>
      </c>
      <c r="U386" s="744">
        <v>45</v>
      </c>
      <c r="V386" s="744">
        <v>11</v>
      </c>
      <c r="W386" s="744">
        <v>33604</v>
      </c>
      <c r="X386" s="744">
        <f t="shared" si="6"/>
        <v>34074</v>
      </c>
    </row>
    <row r="387" spans="2:24" x14ac:dyDescent="0.25">
      <c r="B387" s="3" t="s">
        <v>163</v>
      </c>
      <c r="C387" s="349" t="s">
        <v>597</v>
      </c>
      <c r="D387" s="744">
        <v>0</v>
      </c>
      <c r="E387" s="744">
        <v>0</v>
      </c>
      <c r="F387" s="744">
        <v>21</v>
      </c>
      <c r="G387" s="744">
        <v>15</v>
      </c>
      <c r="H387" s="744">
        <v>0</v>
      </c>
      <c r="I387" s="744">
        <v>0</v>
      </c>
      <c r="J387" s="744">
        <v>10</v>
      </c>
      <c r="K387" s="744">
        <v>579</v>
      </c>
      <c r="L387" s="744">
        <v>0</v>
      </c>
      <c r="M387" s="744">
        <v>82</v>
      </c>
      <c r="N387" s="744">
        <v>1</v>
      </c>
      <c r="O387" s="744">
        <v>3</v>
      </c>
      <c r="P387" s="744">
        <v>52</v>
      </c>
      <c r="Q387" s="744">
        <v>0</v>
      </c>
      <c r="R387" s="744">
        <v>72</v>
      </c>
      <c r="S387" s="744">
        <v>0</v>
      </c>
      <c r="T387" s="744">
        <v>25</v>
      </c>
      <c r="U387" s="744">
        <v>59</v>
      </c>
      <c r="V387" s="744">
        <v>3</v>
      </c>
      <c r="W387" s="744">
        <v>33938</v>
      </c>
      <c r="X387" s="744">
        <f t="shared" si="6"/>
        <v>34860</v>
      </c>
    </row>
    <row r="388" spans="2:24" x14ac:dyDescent="0.25">
      <c r="B388" s="3" t="s">
        <v>163</v>
      </c>
      <c r="C388" s="349" t="s">
        <v>598</v>
      </c>
      <c r="D388" s="744">
        <v>0</v>
      </c>
      <c r="E388" s="744">
        <v>0</v>
      </c>
      <c r="F388" s="744">
        <v>6</v>
      </c>
      <c r="G388" s="744">
        <v>2</v>
      </c>
      <c r="H388" s="744">
        <v>0</v>
      </c>
      <c r="I388" s="744">
        <v>0</v>
      </c>
      <c r="J388" s="744">
        <v>4</v>
      </c>
      <c r="K388" s="744">
        <v>59</v>
      </c>
      <c r="L388" s="744">
        <v>0</v>
      </c>
      <c r="M388" s="744">
        <v>7</v>
      </c>
      <c r="N388" s="744">
        <v>0</v>
      </c>
      <c r="O388" s="744">
        <v>0</v>
      </c>
      <c r="P388" s="744">
        <v>6</v>
      </c>
      <c r="Q388" s="744">
        <v>0</v>
      </c>
      <c r="R388" s="744">
        <v>5</v>
      </c>
      <c r="S388" s="744">
        <v>0</v>
      </c>
      <c r="T388" s="744">
        <v>4</v>
      </c>
      <c r="U388" s="744">
        <v>12</v>
      </c>
      <c r="V388" s="744">
        <v>2</v>
      </c>
      <c r="W388" s="744">
        <v>6839</v>
      </c>
      <c r="X388" s="744">
        <f t="shared" si="6"/>
        <v>6946</v>
      </c>
    </row>
    <row r="389" spans="2:24" x14ac:dyDescent="0.25">
      <c r="B389" s="3" t="s">
        <v>262</v>
      </c>
      <c r="C389" s="349" t="s">
        <v>597</v>
      </c>
      <c r="D389" s="744">
        <v>0</v>
      </c>
      <c r="E389" s="744">
        <v>0</v>
      </c>
      <c r="F389" s="744">
        <v>3</v>
      </c>
      <c r="G389" s="744">
        <v>19</v>
      </c>
      <c r="H389" s="744">
        <v>0</v>
      </c>
      <c r="I389" s="744">
        <v>0</v>
      </c>
      <c r="J389" s="744">
        <v>2</v>
      </c>
      <c r="K389" s="744">
        <v>117</v>
      </c>
      <c r="L389" s="744">
        <v>0</v>
      </c>
      <c r="M389" s="744">
        <v>63</v>
      </c>
      <c r="N389" s="744">
        <v>1</v>
      </c>
      <c r="O389" s="744">
        <v>2</v>
      </c>
      <c r="P389" s="744">
        <v>28</v>
      </c>
      <c r="Q389" s="744">
        <v>1</v>
      </c>
      <c r="R389" s="744">
        <v>22</v>
      </c>
      <c r="S389" s="744">
        <v>0</v>
      </c>
      <c r="T389" s="744">
        <v>3</v>
      </c>
      <c r="U389" s="744">
        <v>51</v>
      </c>
      <c r="V389" s="744">
        <v>2</v>
      </c>
      <c r="W389" s="744">
        <v>16378</v>
      </c>
      <c r="X389" s="744">
        <f t="shared" si="6"/>
        <v>16692</v>
      </c>
    </row>
    <row r="390" spans="2:24" x14ac:dyDescent="0.25">
      <c r="B390" s="3" t="s">
        <v>262</v>
      </c>
      <c r="C390" s="349" t="s">
        <v>598</v>
      </c>
      <c r="D390" s="744">
        <v>0</v>
      </c>
      <c r="E390" s="744">
        <v>0</v>
      </c>
      <c r="F390" s="744">
        <v>4</v>
      </c>
      <c r="G390" s="744">
        <v>1</v>
      </c>
      <c r="H390" s="744">
        <v>0</v>
      </c>
      <c r="I390" s="744">
        <v>0</v>
      </c>
      <c r="J390" s="744">
        <v>2</v>
      </c>
      <c r="K390" s="744">
        <v>37</v>
      </c>
      <c r="L390" s="744">
        <v>0</v>
      </c>
      <c r="M390" s="744">
        <v>11</v>
      </c>
      <c r="N390" s="744">
        <v>2</v>
      </c>
      <c r="O390" s="744">
        <v>1</v>
      </c>
      <c r="P390" s="744">
        <v>5</v>
      </c>
      <c r="Q390" s="744">
        <v>1</v>
      </c>
      <c r="R390" s="744">
        <v>4</v>
      </c>
      <c r="S390" s="744">
        <v>0</v>
      </c>
      <c r="T390" s="744">
        <v>7</v>
      </c>
      <c r="U390" s="744">
        <v>14</v>
      </c>
      <c r="V390" s="744">
        <v>3</v>
      </c>
      <c r="W390" s="744">
        <v>7275</v>
      </c>
      <c r="X390" s="744">
        <f t="shared" si="6"/>
        <v>7367</v>
      </c>
    </row>
    <row r="391" spans="2:24" x14ac:dyDescent="0.25">
      <c r="B391" s="3" t="s">
        <v>164</v>
      </c>
      <c r="C391" s="349" t="s">
        <v>597</v>
      </c>
      <c r="D391" s="744">
        <v>1</v>
      </c>
      <c r="E391" s="744">
        <v>1</v>
      </c>
      <c r="F391" s="744">
        <v>6</v>
      </c>
      <c r="G391" s="744">
        <v>7</v>
      </c>
      <c r="H391" s="744">
        <v>0</v>
      </c>
      <c r="I391" s="744">
        <v>0</v>
      </c>
      <c r="J391" s="744">
        <v>4</v>
      </c>
      <c r="K391" s="744">
        <v>117</v>
      </c>
      <c r="L391" s="744">
        <v>0</v>
      </c>
      <c r="M391" s="744">
        <v>40</v>
      </c>
      <c r="N391" s="744">
        <v>1</v>
      </c>
      <c r="O391" s="744">
        <v>2</v>
      </c>
      <c r="P391" s="744">
        <v>26</v>
      </c>
      <c r="Q391" s="744">
        <v>1</v>
      </c>
      <c r="R391" s="744">
        <v>24</v>
      </c>
      <c r="S391" s="744">
        <v>0</v>
      </c>
      <c r="T391" s="744">
        <v>12</v>
      </c>
      <c r="U391" s="744">
        <v>36</v>
      </c>
      <c r="V391" s="744">
        <v>3</v>
      </c>
      <c r="W391" s="744">
        <v>15930</v>
      </c>
      <c r="X391" s="744">
        <f t="shared" si="6"/>
        <v>16211</v>
      </c>
    </row>
    <row r="392" spans="2:24" x14ac:dyDescent="0.25">
      <c r="B392" s="3" t="s">
        <v>164</v>
      </c>
      <c r="C392" s="349" t="s">
        <v>598</v>
      </c>
      <c r="D392" s="744">
        <v>0</v>
      </c>
      <c r="E392" s="744">
        <v>0</v>
      </c>
      <c r="F392" s="744">
        <v>4</v>
      </c>
      <c r="G392" s="744">
        <v>0</v>
      </c>
      <c r="H392" s="744">
        <v>0</v>
      </c>
      <c r="I392" s="744">
        <v>0</v>
      </c>
      <c r="J392" s="744">
        <v>5</v>
      </c>
      <c r="K392" s="744">
        <v>65</v>
      </c>
      <c r="L392" s="744">
        <v>0</v>
      </c>
      <c r="M392" s="744">
        <v>5</v>
      </c>
      <c r="N392" s="744">
        <v>2</v>
      </c>
      <c r="O392" s="744">
        <v>1</v>
      </c>
      <c r="P392" s="744">
        <v>0</v>
      </c>
      <c r="Q392" s="744">
        <v>0</v>
      </c>
      <c r="R392" s="744">
        <v>7</v>
      </c>
      <c r="S392" s="744">
        <v>0</v>
      </c>
      <c r="T392" s="744">
        <v>0</v>
      </c>
      <c r="U392" s="744">
        <v>13</v>
      </c>
      <c r="V392" s="744">
        <v>7</v>
      </c>
      <c r="W392" s="744">
        <v>10704</v>
      </c>
      <c r="X392" s="744">
        <f t="shared" si="6"/>
        <v>10813</v>
      </c>
    </row>
    <row r="393" spans="2:24" x14ac:dyDescent="0.25">
      <c r="B393" s="3" t="s">
        <v>73</v>
      </c>
      <c r="C393" s="3" t="s">
        <v>597</v>
      </c>
      <c r="D393" s="273">
        <v>48</v>
      </c>
      <c r="E393" s="273">
        <v>30</v>
      </c>
      <c r="F393" s="273">
        <v>5045</v>
      </c>
      <c r="G393" s="273">
        <v>3988</v>
      </c>
      <c r="H393" s="273">
        <v>19</v>
      </c>
      <c r="I393" s="273">
        <v>43</v>
      </c>
      <c r="J393" s="273">
        <v>3092</v>
      </c>
      <c r="K393" s="273">
        <v>88272</v>
      </c>
      <c r="L393" s="273">
        <v>150</v>
      </c>
      <c r="M393" s="273">
        <v>14310</v>
      </c>
      <c r="N393" s="273">
        <v>1748</v>
      </c>
      <c r="O393" s="273">
        <v>2540</v>
      </c>
      <c r="P393" s="273">
        <v>5337</v>
      </c>
      <c r="Q393" s="273">
        <v>186</v>
      </c>
      <c r="R393" s="273">
        <v>9492</v>
      </c>
      <c r="S393" s="273">
        <v>11</v>
      </c>
      <c r="T393" s="273">
        <v>2956</v>
      </c>
      <c r="U393" s="273">
        <v>29457</v>
      </c>
      <c r="V393" s="273">
        <v>2350</v>
      </c>
      <c r="W393" s="273">
        <v>7668359</v>
      </c>
      <c r="X393" s="273">
        <f t="shared" si="6"/>
        <v>7837433</v>
      </c>
    </row>
    <row r="394" spans="2:24" x14ac:dyDescent="0.25">
      <c r="B394" s="3" t="s">
        <v>73</v>
      </c>
      <c r="C394" s="3" t="s">
        <v>598</v>
      </c>
      <c r="D394" s="273">
        <v>47</v>
      </c>
      <c r="E394" s="273">
        <v>50</v>
      </c>
      <c r="F394" s="273">
        <v>994</v>
      </c>
      <c r="G394" s="273">
        <v>414</v>
      </c>
      <c r="H394" s="273">
        <v>25</v>
      </c>
      <c r="I394" s="273">
        <v>30</v>
      </c>
      <c r="J394" s="273">
        <v>2148</v>
      </c>
      <c r="K394" s="273">
        <v>16605</v>
      </c>
      <c r="L394" s="273">
        <v>252</v>
      </c>
      <c r="M394" s="273">
        <v>2880</v>
      </c>
      <c r="N394" s="273">
        <v>1136</v>
      </c>
      <c r="O394" s="273">
        <v>442</v>
      </c>
      <c r="P394" s="273">
        <v>710</v>
      </c>
      <c r="Q394" s="273">
        <v>53</v>
      </c>
      <c r="R394" s="273">
        <v>1923</v>
      </c>
      <c r="S394" s="273">
        <v>16</v>
      </c>
      <c r="T394" s="273">
        <v>728</v>
      </c>
      <c r="U394" s="273">
        <v>6114</v>
      </c>
      <c r="V394" s="273">
        <v>658</v>
      </c>
      <c r="W394" s="273">
        <v>2151572</v>
      </c>
      <c r="X394" s="273">
        <f t="shared" ref="X394:X457" si="7">SUM(D394:W394)</f>
        <v>2186797</v>
      </c>
    </row>
    <row r="395" spans="2:24" x14ac:dyDescent="0.25">
      <c r="B395" s="3" t="s">
        <v>74</v>
      </c>
      <c r="C395" s="349" t="s">
        <v>596</v>
      </c>
      <c r="D395" s="744">
        <v>0</v>
      </c>
      <c r="E395" s="744">
        <v>0</v>
      </c>
      <c r="F395" s="744">
        <v>10</v>
      </c>
      <c r="G395" s="744">
        <v>10</v>
      </c>
      <c r="H395" s="744">
        <v>0</v>
      </c>
      <c r="I395" s="744">
        <v>0</v>
      </c>
      <c r="J395" s="744">
        <v>6</v>
      </c>
      <c r="K395" s="744">
        <v>71</v>
      </c>
      <c r="L395" s="744">
        <v>0</v>
      </c>
      <c r="M395" s="744">
        <v>19</v>
      </c>
      <c r="N395" s="744">
        <v>10</v>
      </c>
      <c r="O395" s="744">
        <v>1</v>
      </c>
      <c r="P395" s="744">
        <v>10</v>
      </c>
      <c r="Q395" s="744">
        <v>0</v>
      </c>
      <c r="R395" s="744">
        <v>26</v>
      </c>
      <c r="S395" s="744">
        <v>0</v>
      </c>
      <c r="T395" s="744">
        <v>0</v>
      </c>
      <c r="U395" s="744">
        <v>9</v>
      </c>
      <c r="V395" s="744">
        <v>4</v>
      </c>
      <c r="W395" s="744">
        <v>20945</v>
      </c>
      <c r="X395" s="744">
        <f t="shared" si="7"/>
        <v>21121</v>
      </c>
    </row>
    <row r="396" spans="2:24" x14ac:dyDescent="0.25">
      <c r="B396" s="3" t="s">
        <v>74</v>
      </c>
      <c r="C396" s="349" t="s">
        <v>595</v>
      </c>
      <c r="D396" s="744">
        <v>0</v>
      </c>
      <c r="E396" s="744">
        <v>0</v>
      </c>
      <c r="F396" s="744">
        <v>0</v>
      </c>
      <c r="G396" s="744">
        <v>0</v>
      </c>
      <c r="H396" s="744">
        <v>0</v>
      </c>
      <c r="I396" s="744">
        <v>0</v>
      </c>
      <c r="J396" s="744">
        <v>0</v>
      </c>
      <c r="K396" s="744">
        <v>3</v>
      </c>
      <c r="L396" s="744">
        <v>1</v>
      </c>
      <c r="M396" s="744">
        <v>0</v>
      </c>
      <c r="N396" s="744">
        <v>0</v>
      </c>
      <c r="O396" s="744">
        <v>0</v>
      </c>
      <c r="P396" s="744">
        <v>0</v>
      </c>
      <c r="Q396" s="744">
        <v>0</v>
      </c>
      <c r="R396" s="744">
        <v>0</v>
      </c>
      <c r="S396" s="744">
        <v>0</v>
      </c>
      <c r="T396" s="744">
        <v>0</v>
      </c>
      <c r="U396" s="744">
        <v>0</v>
      </c>
      <c r="V396" s="744">
        <v>0</v>
      </c>
      <c r="W396" s="744">
        <v>716</v>
      </c>
      <c r="X396" s="744">
        <f t="shared" si="7"/>
        <v>720</v>
      </c>
    </row>
    <row r="397" spans="2:24" x14ac:dyDescent="0.25">
      <c r="B397" s="3" t="s">
        <v>75</v>
      </c>
      <c r="C397" s="349" t="s">
        <v>596</v>
      </c>
      <c r="D397" s="744">
        <v>1</v>
      </c>
      <c r="E397" s="744">
        <v>0</v>
      </c>
      <c r="F397" s="744">
        <v>441</v>
      </c>
      <c r="G397" s="744">
        <v>376</v>
      </c>
      <c r="H397" s="744">
        <v>2</v>
      </c>
      <c r="I397" s="744">
        <v>2</v>
      </c>
      <c r="J397" s="744">
        <v>190</v>
      </c>
      <c r="K397" s="744">
        <v>7030</v>
      </c>
      <c r="L397" s="744">
        <v>1</v>
      </c>
      <c r="M397" s="744">
        <v>1105</v>
      </c>
      <c r="N397" s="744">
        <v>119</v>
      </c>
      <c r="O397" s="744">
        <v>116</v>
      </c>
      <c r="P397" s="744">
        <v>354</v>
      </c>
      <c r="Q397" s="744">
        <v>7</v>
      </c>
      <c r="R397" s="744">
        <v>739</v>
      </c>
      <c r="S397" s="744">
        <v>0</v>
      </c>
      <c r="T397" s="744">
        <v>137</v>
      </c>
      <c r="U397" s="744">
        <v>3907</v>
      </c>
      <c r="V397" s="744">
        <v>151</v>
      </c>
      <c r="W397" s="744">
        <v>473480</v>
      </c>
      <c r="X397" s="744">
        <f t="shared" si="7"/>
        <v>488158</v>
      </c>
    </row>
    <row r="398" spans="2:24" x14ac:dyDescent="0.25">
      <c r="B398" s="3" t="s">
        <v>75</v>
      </c>
      <c r="C398" s="349" t="s">
        <v>595</v>
      </c>
      <c r="D398" s="744">
        <v>1</v>
      </c>
      <c r="E398" s="744">
        <v>1</v>
      </c>
      <c r="F398" s="744">
        <v>28</v>
      </c>
      <c r="G398" s="744">
        <v>15</v>
      </c>
      <c r="H398" s="744">
        <v>0</v>
      </c>
      <c r="I398" s="744">
        <v>0</v>
      </c>
      <c r="J398" s="744">
        <v>43</v>
      </c>
      <c r="K398" s="744">
        <v>279</v>
      </c>
      <c r="L398" s="744">
        <v>1</v>
      </c>
      <c r="M398" s="744">
        <v>61</v>
      </c>
      <c r="N398" s="744">
        <v>23</v>
      </c>
      <c r="O398" s="744">
        <v>4</v>
      </c>
      <c r="P398" s="744">
        <v>20</v>
      </c>
      <c r="Q398" s="744">
        <v>0</v>
      </c>
      <c r="R398" s="744">
        <v>28</v>
      </c>
      <c r="S398" s="744">
        <v>0</v>
      </c>
      <c r="T398" s="744">
        <v>2</v>
      </c>
      <c r="U398" s="744">
        <v>192</v>
      </c>
      <c r="V398" s="744">
        <v>12</v>
      </c>
      <c r="W398" s="744">
        <v>32559</v>
      </c>
      <c r="X398" s="744">
        <f t="shared" si="7"/>
        <v>33269</v>
      </c>
    </row>
    <row r="399" spans="2:24" x14ac:dyDescent="0.25">
      <c r="B399" s="3" t="s">
        <v>76</v>
      </c>
      <c r="C399" s="349" t="s">
        <v>596</v>
      </c>
      <c r="D399" s="744">
        <v>0</v>
      </c>
      <c r="E399" s="744">
        <v>0</v>
      </c>
      <c r="F399" s="744">
        <v>4</v>
      </c>
      <c r="G399" s="744">
        <v>7</v>
      </c>
      <c r="H399" s="744">
        <v>0</v>
      </c>
      <c r="I399" s="744">
        <v>0</v>
      </c>
      <c r="J399" s="744">
        <v>16</v>
      </c>
      <c r="K399" s="744">
        <v>464</v>
      </c>
      <c r="L399" s="744">
        <v>0</v>
      </c>
      <c r="M399" s="744">
        <v>58</v>
      </c>
      <c r="N399" s="744">
        <v>16</v>
      </c>
      <c r="O399" s="744">
        <v>22</v>
      </c>
      <c r="P399" s="744">
        <v>21</v>
      </c>
      <c r="Q399" s="744">
        <v>0</v>
      </c>
      <c r="R399" s="744">
        <v>32</v>
      </c>
      <c r="S399" s="744">
        <v>0</v>
      </c>
      <c r="T399" s="744">
        <v>14</v>
      </c>
      <c r="U399" s="744">
        <v>141</v>
      </c>
      <c r="V399" s="744">
        <v>3</v>
      </c>
      <c r="W399" s="744">
        <v>29255</v>
      </c>
      <c r="X399" s="744">
        <f t="shared" si="7"/>
        <v>30053</v>
      </c>
    </row>
    <row r="400" spans="2:24" x14ac:dyDescent="0.25">
      <c r="B400" s="3" t="s">
        <v>76</v>
      </c>
      <c r="C400" s="349" t="s">
        <v>595</v>
      </c>
      <c r="D400" s="744">
        <v>0</v>
      </c>
      <c r="E400" s="744">
        <v>0</v>
      </c>
      <c r="F400" s="744">
        <v>1</v>
      </c>
      <c r="G400" s="744">
        <v>1</v>
      </c>
      <c r="H400" s="744">
        <v>0</v>
      </c>
      <c r="I400" s="744">
        <v>0</v>
      </c>
      <c r="J400" s="744">
        <v>1</v>
      </c>
      <c r="K400" s="744">
        <v>17</v>
      </c>
      <c r="L400" s="744">
        <v>0</v>
      </c>
      <c r="M400" s="744">
        <v>6</v>
      </c>
      <c r="N400" s="744">
        <v>0</v>
      </c>
      <c r="O400" s="744">
        <v>1</v>
      </c>
      <c r="P400" s="744">
        <v>1</v>
      </c>
      <c r="Q400" s="744">
        <v>0</v>
      </c>
      <c r="R400" s="744">
        <v>2</v>
      </c>
      <c r="S400" s="744">
        <v>0</v>
      </c>
      <c r="T400" s="744">
        <v>0</v>
      </c>
      <c r="U400" s="744">
        <v>9</v>
      </c>
      <c r="V400" s="744">
        <v>0</v>
      </c>
      <c r="W400" s="744">
        <v>2455</v>
      </c>
      <c r="X400" s="744">
        <f t="shared" si="7"/>
        <v>2494</v>
      </c>
    </row>
    <row r="401" spans="2:24" x14ac:dyDescent="0.25">
      <c r="B401" s="3" t="s">
        <v>77</v>
      </c>
      <c r="C401" s="349" t="s">
        <v>596</v>
      </c>
      <c r="D401" s="744">
        <v>1</v>
      </c>
      <c r="E401" s="744">
        <v>0</v>
      </c>
      <c r="F401" s="744">
        <v>30</v>
      </c>
      <c r="G401" s="744">
        <v>42</v>
      </c>
      <c r="H401" s="744">
        <v>0</v>
      </c>
      <c r="I401" s="744">
        <v>0</v>
      </c>
      <c r="J401" s="744">
        <v>11</v>
      </c>
      <c r="K401" s="744">
        <v>229</v>
      </c>
      <c r="L401" s="744">
        <v>0</v>
      </c>
      <c r="M401" s="744">
        <v>80</v>
      </c>
      <c r="N401" s="744">
        <v>0</v>
      </c>
      <c r="O401" s="744">
        <v>11</v>
      </c>
      <c r="P401" s="744">
        <v>48</v>
      </c>
      <c r="Q401" s="744">
        <v>3</v>
      </c>
      <c r="R401" s="744">
        <v>81</v>
      </c>
      <c r="S401" s="744">
        <v>0</v>
      </c>
      <c r="T401" s="744">
        <v>0</v>
      </c>
      <c r="U401" s="744">
        <v>63</v>
      </c>
      <c r="V401" s="744">
        <v>0</v>
      </c>
      <c r="W401" s="744">
        <v>68105</v>
      </c>
      <c r="X401" s="744">
        <f t="shared" si="7"/>
        <v>68704</v>
      </c>
    </row>
    <row r="402" spans="2:24" x14ac:dyDescent="0.25">
      <c r="B402" s="3" t="s">
        <v>77</v>
      </c>
      <c r="C402" s="349" t="s">
        <v>595</v>
      </c>
      <c r="D402" s="744">
        <v>0</v>
      </c>
      <c r="E402" s="744">
        <v>0</v>
      </c>
      <c r="F402" s="744">
        <v>0</v>
      </c>
      <c r="G402" s="744">
        <v>2</v>
      </c>
      <c r="H402" s="744">
        <v>0</v>
      </c>
      <c r="I402" s="744">
        <v>0</v>
      </c>
      <c r="J402" s="744">
        <v>4</v>
      </c>
      <c r="K402" s="744">
        <v>3</v>
      </c>
      <c r="L402" s="744">
        <v>0</v>
      </c>
      <c r="M402" s="744">
        <v>2</v>
      </c>
      <c r="N402" s="744">
        <v>0</v>
      </c>
      <c r="O402" s="744">
        <v>0</v>
      </c>
      <c r="P402" s="744">
        <v>2</v>
      </c>
      <c r="Q402" s="744">
        <v>0</v>
      </c>
      <c r="R402" s="744">
        <v>1</v>
      </c>
      <c r="S402" s="744">
        <v>0</v>
      </c>
      <c r="T402" s="744">
        <v>0</v>
      </c>
      <c r="U402" s="744">
        <v>2</v>
      </c>
      <c r="V402" s="744">
        <v>0</v>
      </c>
      <c r="W402" s="744">
        <v>4215</v>
      </c>
      <c r="X402" s="744">
        <f t="shared" si="7"/>
        <v>4231</v>
      </c>
    </row>
    <row r="403" spans="2:24" x14ac:dyDescent="0.25">
      <c r="B403" s="3" t="s">
        <v>78</v>
      </c>
      <c r="C403" s="349" t="s">
        <v>596</v>
      </c>
      <c r="D403" s="744">
        <v>0</v>
      </c>
      <c r="E403" s="744">
        <v>0</v>
      </c>
      <c r="F403" s="744">
        <v>17</v>
      </c>
      <c r="G403" s="744">
        <v>8</v>
      </c>
      <c r="H403" s="744">
        <v>0</v>
      </c>
      <c r="I403" s="744">
        <v>0</v>
      </c>
      <c r="J403" s="744">
        <v>36</v>
      </c>
      <c r="K403" s="744">
        <v>693</v>
      </c>
      <c r="L403" s="744">
        <v>0</v>
      </c>
      <c r="M403" s="744">
        <v>54</v>
      </c>
      <c r="N403" s="744">
        <v>0</v>
      </c>
      <c r="O403" s="744">
        <v>10</v>
      </c>
      <c r="P403" s="744">
        <v>32</v>
      </c>
      <c r="Q403" s="744">
        <v>0</v>
      </c>
      <c r="R403" s="744">
        <v>34</v>
      </c>
      <c r="S403" s="744">
        <v>0</v>
      </c>
      <c r="T403" s="744">
        <v>0</v>
      </c>
      <c r="U403" s="744">
        <v>123</v>
      </c>
      <c r="V403" s="744">
        <v>0</v>
      </c>
      <c r="W403" s="744">
        <v>36274</v>
      </c>
      <c r="X403" s="744">
        <f t="shared" si="7"/>
        <v>37281</v>
      </c>
    </row>
    <row r="404" spans="2:24" x14ac:dyDescent="0.25">
      <c r="B404" s="3" t="s">
        <v>78</v>
      </c>
      <c r="C404" s="349" t="s">
        <v>595</v>
      </c>
      <c r="D404" s="744">
        <v>0</v>
      </c>
      <c r="E404" s="744">
        <v>0</v>
      </c>
      <c r="F404" s="744">
        <v>1</v>
      </c>
      <c r="G404" s="744">
        <v>1</v>
      </c>
      <c r="H404" s="744">
        <v>0</v>
      </c>
      <c r="I404" s="744">
        <v>0</v>
      </c>
      <c r="J404" s="744">
        <v>15</v>
      </c>
      <c r="K404" s="744">
        <v>65</v>
      </c>
      <c r="L404" s="744">
        <v>0</v>
      </c>
      <c r="M404" s="744">
        <v>7</v>
      </c>
      <c r="N404" s="744">
        <v>6</v>
      </c>
      <c r="O404" s="744">
        <v>0</v>
      </c>
      <c r="P404" s="744">
        <v>2</v>
      </c>
      <c r="Q404" s="744">
        <v>1</v>
      </c>
      <c r="R404" s="744">
        <v>6</v>
      </c>
      <c r="S404" s="744">
        <v>1</v>
      </c>
      <c r="T404" s="744">
        <v>1</v>
      </c>
      <c r="U404" s="744">
        <v>58</v>
      </c>
      <c r="V404" s="744">
        <v>2</v>
      </c>
      <c r="W404" s="744">
        <v>8122</v>
      </c>
      <c r="X404" s="744">
        <f t="shared" si="7"/>
        <v>8288</v>
      </c>
    </row>
    <row r="405" spans="2:24" x14ac:dyDescent="0.25">
      <c r="B405" s="3" t="s">
        <v>79</v>
      </c>
      <c r="C405" s="349" t="s">
        <v>596</v>
      </c>
      <c r="D405" s="744">
        <v>0</v>
      </c>
      <c r="E405" s="744">
        <v>1</v>
      </c>
      <c r="F405" s="744">
        <v>114</v>
      </c>
      <c r="G405" s="744">
        <v>40</v>
      </c>
      <c r="H405" s="744">
        <v>0</v>
      </c>
      <c r="I405" s="744">
        <v>0</v>
      </c>
      <c r="J405" s="744">
        <v>53</v>
      </c>
      <c r="K405" s="744">
        <v>1385</v>
      </c>
      <c r="L405" s="744">
        <v>1</v>
      </c>
      <c r="M405" s="744">
        <v>202</v>
      </c>
      <c r="N405" s="744">
        <v>57</v>
      </c>
      <c r="O405" s="744">
        <v>41</v>
      </c>
      <c r="P405" s="744">
        <v>98</v>
      </c>
      <c r="Q405" s="744">
        <v>3</v>
      </c>
      <c r="R405" s="744">
        <v>156</v>
      </c>
      <c r="S405" s="744">
        <v>1</v>
      </c>
      <c r="T405" s="744">
        <v>47</v>
      </c>
      <c r="U405" s="744">
        <v>381</v>
      </c>
      <c r="V405" s="744">
        <v>19</v>
      </c>
      <c r="W405" s="744">
        <v>111856</v>
      </c>
      <c r="X405" s="744">
        <f t="shared" si="7"/>
        <v>114455</v>
      </c>
    </row>
    <row r="406" spans="2:24" x14ac:dyDescent="0.25">
      <c r="B406" s="3" t="s">
        <v>79</v>
      </c>
      <c r="C406" s="349" t="s">
        <v>595</v>
      </c>
      <c r="D406" s="744">
        <v>0</v>
      </c>
      <c r="E406" s="744">
        <v>0</v>
      </c>
      <c r="F406" s="744">
        <v>12</v>
      </c>
      <c r="G406" s="744">
        <v>2</v>
      </c>
      <c r="H406" s="744">
        <v>0</v>
      </c>
      <c r="I406" s="744">
        <v>0</v>
      </c>
      <c r="J406" s="744">
        <v>29</v>
      </c>
      <c r="K406" s="744">
        <v>91</v>
      </c>
      <c r="L406" s="744">
        <v>2</v>
      </c>
      <c r="M406" s="744">
        <v>6</v>
      </c>
      <c r="N406" s="744">
        <v>24</v>
      </c>
      <c r="O406" s="744">
        <v>4</v>
      </c>
      <c r="P406" s="744">
        <v>5</v>
      </c>
      <c r="Q406" s="744">
        <v>0</v>
      </c>
      <c r="R406" s="744">
        <v>9</v>
      </c>
      <c r="S406" s="744">
        <v>0</v>
      </c>
      <c r="T406" s="744">
        <v>2</v>
      </c>
      <c r="U406" s="744">
        <v>52</v>
      </c>
      <c r="V406" s="744">
        <v>10</v>
      </c>
      <c r="W406" s="744">
        <v>19332</v>
      </c>
      <c r="X406" s="744">
        <f t="shared" si="7"/>
        <v>19580</v>
      </c>
    </row>
    <row r="407" spans="2:24" x14ac:dyDescent="0.25">
      <c r="B407" s="3" t="s">
        <v>80</v>
      </c>
      <c r="C407" s="349" t="s">
        <v>596</v>
      </c>
      <c r="D407" s="744">
        <v>0</v>
      </c>
      <c r="E407" s="744">
        <v>0</v>
      </c>
      <c r="F407" s="744">
        <v>11</v>
      </c>
      <c r="G407" s="744">
        <v>8</v>
      </c>
      <c r="H407" s="744">
        <v>0</v>
      </c>
      <c r="I407" s="744">
        <v>0</v>
      </c>
      <c r="J407" s="744">
        <v>15</v>
      </c>
      <c r="K407" s="744">
        <v>370</v>
      </c>
      <c r="L407" s="744">
        <v>0</v>
      </c>
      <c r="M407" s="744">
        <v>132</v>
      </c>
      <c r="N407" s="744">
        <v>2</v>
      </c>
      <c r="O407" s="744">
        <v>12</v>
      </c>
      <c r="P407" s="744">
        <v>38</v>
      </c>
      <c r="Q407" s="744">
        <v>1</v>
      </c>
      <c r="R407" s="744">
        <v>47</v>
      </c>
      <c r="S407" s="744">
        <v>0</v>
      </c>
      <c r="T407" s="744">
        <v>43</v>
      </c>
      <c r="U407" s="744">
        <v>113</v>
      </c>
      <c r="V407" s="744">
        <v>23</v>
      </c>
      <c r="W407" s="744">
        <v>42058</v>
      </c>
      <c r="X407" s="744">
        <f t="shared" si="7"/>
        <v>42873</v>
      </c>
    </row>
    <row r="408" spans="2:24" x14ac:dyDescent="0.25">
      <c r="B408" s="3" t="s">
        <v>80</v>
      </c>
      <c r="C408" s="349" t="s">
        <v>595</v>
      </c>
      <c r="D408" s="744">
        <v>0</v>
      </c>
      <c r="E408" s="744">
        <v>0</v>
      </c>
      <c r="F408" s="744">
        <v>8</v>
      </c>
      <c r="G408" s="744">
        <v>17</v>
      </c>
      <c r="H408" s="744">
        <v>0</v>
      </c>
      <c r="I408" s="744">
        <v>0</v>
      </c>
      <c r="J408" s="744">
        <v>15</v>
      </c>
      <c r="K408" s="744">
        <v>123</v>
      </c>
      <c r="L408" s="744">
        <v>0</v>
      </c>
      <c r="M408" s="744">
        <v>11</v>
      </c>
      <c r="N408" s="744">
        <v>56</v>
      </c>
      <c r="O408" s="744">
        <v>3</v>
      </c>
      <c r="P408" s="744">
        <v>6</v>
      </c>
      <c r="Q408" s="744">
        <v>0</v>
      </c>
      <c r="R408" s="744">
        <v>4</v>
      </c>
      <c r="S408" s="744">
        <v>0</v>
      </c>
      <c r="T408" s="744">
        <v>9</v>
      </c>
      <c r="U408" s="744">
        <v>25</v>
      </c>
      <c r="V408" s="744">
        <v>2</v>
      </c>
      <c r="W408" s="744">
        <v>10816</v>
      </c>
      <c r="X408" s="744">
        <f t="shared" si="7"/>
        <v>11095</v>
      </c>
    </row>
    <row r="409" spans="2:24" x14ac:dyDescent="0.25">
      <c r="B409" s="3" t="s">
        <v>81</v>
      </c>
      <c r="C409" s="349" t="s">
        <v>596</v>
      </c>
      <c r="D409" s="744">
        <v>0</v>
      </c>
      <c r="E409" s="744">
        <v>0</v>
      </c>
      <c r="F409" s="744">
        <v>20</v>
      </c>
      <c r="G409" s="744">
        <v>40</v>
      </c>
      <c r="H409" s="744">
        <v>0</v>
      </c>
      <c r="I409" s="744">
        <v>0</v>
      </c>
      <c r="J409" s="744">
        <v>94</v>
      </c>
      <c r="K409" s="744">
        <v>1354</v>
      </c>
      <c r="L409" s="744">
        <v>0</v>
      </c>
      <c r="M409" s="744">
        <v>132</v>
      </c>
      <c r="N409" s="744">
        <v>0</v>
      </c>
      <c r="O409" s="744">
        <v>75</v>
      </c>
      <c r="P409" s="744">
        <v>109</v>
      </c>
      <c r="Q409" s="744">
        <v>1</v>
      </c>
      <c r="R409" s="744">
        <v>225</v>
      </c>
      <c r="S409" s="744">
        <v>0</v>
      </c>
      <c r="T409" s="744">
        <v>11</v>
      </c>
      <c r="U409" s="744">
        <v>482</v>
      </c>
      <c r="V409" s="744">
        <v>6</v>
      </c>
      <c r="W409" s="744">
        <v>204779</v>
      </c>
      <c r="X409" s="744">
        <f t="shared" si="7"/>
        <v>207328</v>
      </c>
    </row>
    <row r="410" spans="2:24" x14ac:dyDescent="0.25">
      <c r="B410" s="3" t="s">
        <v>81</v>
      </c>
      <c r="C410" s="349" t="s">
        <v>595</v>
      </c>
      <c r="D410" s="744">
        <v>1</v>
      </c>
      <c r="E410" s="744">
        <v>0</v>
      </c>
      <c r="F410" s="744">
        <v>8</v>
      </c>
      <c r="G410" s="744">
        <v>12</v>
      </c>
      <c r="H410" s="744">
        <v>0</v>
      </c>
      <c r="I410" s="744">
        <v>1</v>
      </c>
      <c r="J410" s="744">
        <v>239</v>
      </c>
      <c r="K410" s="744">
        <v>437</v>
      </c>
      <c r="L410" s="744">
        <v>5</v>
      </c>
      <c r="M410" s="744">
        <v>128</v>
      </c>
      <c r="N410" s="744">
        <v>11</v>
      </c>
      <c r="O410" s="744">
        <v>9</v>
      </c>
      <c r="P410" s="744">
        <v>18</v>
      </c>
      <c r="Q410" s="744">
        <v>1</v>
      </c>
      <c r="R410" s="744">
        <v>63</v>
      </c>
      <c r="S410" s="744">
        <v>0</v>
      </c>
      <c r="T410" s="744">
        <v>3</v>
      </c>
      <c r="U410" s="744">
        <v>240</v>
      </c>
      <c r="V410" s="744">
        <v>5</v>
      </c>
      <c r="W410" s="744">
        <v>58117</v>
      </c>
      <c r="X410" s="744">
        <f t="shared" si="7"/>
        <v>59298</v>
      </c>
    </row>
    <row r="411" spans="2:24" x14ac:dyDescent="0.25">
      <c r="B411" s="3" t="s">
        <v>82</v>
      </c>
      <c r="C411" s="349" t="s">
        <v>596</v>
      </c>
      <c r="D411" s="744">
        <v>0</v>
      </c>
      <c r="E411" s="744">
        <v>0</v>
      </c>
      <c r="F411" s="744">
        <v>17</v>
      </c>
      <c r="G411" s="744">
        <v>18</v>
      </c>
      <c r="H411" s="744">
        <v>0</v>
      </c>
      <c r="I411" s="744">
        <v>0</v>
      </c>
      <c r="J411" s="744">
        <v>49</v>
      </c>
      <c r="K411" s="744">
        <v>674</v>
      </c>
      <c r="L411" s="744">
        <v>0</v>
      </c>
      <c r="M411" s="744">
        <v>417</v>
      </c>
      <c r="N411" s="744">
        <v>28</v>
      </c>
      <c r="O411" s="744">
        <v>19</v>
      </c>
      <c r="P411" s="744">
        <v>31</v>
      </c>
      <c r="Q411" s="744">
        <v>5</v>
      </c>
      <c r="R411" s="744">
        <v>68</v>
      </c>
      <c r="S411" s="744">
        <v>0</v>
      </c>
      <c r="T411" s="744">
        <v>32</v>
      </c>
      <c r="U411" s="744">
        <v>663</v>
      </c>
      <c r="V411" s="744">
        <v>20</v>
      </c>
      <c r="W411" s="744">
        <v>52853</v>
      </c>
      <c r="X411" s="744">
        <f t="shared" si="7"/>
        <v>54894</v>
      </c>
    </row>
    <row r="412" spans="2:24" x14ac:dyDescent="0.25">
      <c r="B412" s="3" t="s">
        <v>82</v>
      </c>
      <c r="C412" s="349" t="s">
        <v>595</v>
      </c>
      <c r="D412" s="744">
        <v>0</v>
      </c>
      <c r="E412" s="744">
        <v>0</v>
      </c>
      <c r="F412" s="744">
        <v>8</v>
      </c>
      <c r="G412" s="744">
        <v>8</v>
      </c>
      <c r="H412" s="744">
        <v>0</v>
      </c>
      <c r="I412" s="744">
        <v>0</v>
      </c>
      <c r="J412" s="744">
        <v>39</v>
      </c>
      <c r="K412" s="744">
        <v>243</v>
      </c>
      <c r="L412" s="744">
        <v>1</v>
      </c>
      <c r="M412" s="744">
        <v>77</v>
      </c>
      <c r="N412" s="744">
        <v>17</v>
      </c>
      <c r="O412" s="744">
        <v>3</v>
      </c>
      <c r="P412" s="744">
        <v>16</v>
      </c>
      <c r="Q412" s="744">
        <v>1</v>
      </c>
      <c r="R412" s="744">
        <v>29</v>
      </c>
      <c r="S412" s="744">
        <v>0</v>
      </c>
      <c r="T412" s="744">
        <v>18</v>
      </c>
      <c r="U412" s="744">
        <v>409</v>
      </c>
      <c r="V412" s="744">
        <v>10</v>
      </c>
      <c r="W412" s="744">
        <v>28993</v>
      </c>
      <c r="X412" s="744">
        <f t="shared" si="7"/>
        <v>29872</v>
      </c>
    </row>
    <row r="413" spans="2:24" x14ac:dyDescent="0.25">
      <c r="B413" s="3" t="s">
        <v>83</v>
      </c>
      <c r="C413" s="349" t="s">
        <v>596</v>
      </c>
      <c r="D413" s="744">
        <v>8</v>
      </c>
      <c r="E413" s="744">
        <v>2</v>
      </c>
      <c r="F413" s="744">
        <v>306</v>
      </c>
      <c r="G413" s="744">
        <v>322</v>
      </c>
      <c r="H413" s="744">
        <v>0</v>
      </c>
      <c r="I413" s="744">
        <v>1</v>
      </c>
      <c r="J413" s="744">
        <v>830</v>
      </c>
      <c r="K413" s="744">
        <v>12005</v>
      </c>
      <c r="L413" s="744">
        <v>3</v>
      </c>
      <c r="M413" s="744">
        <v>1572</v>
      </c>
      <c r="N413" s="744">
        <v>71</v>
      </c>
      <c r="O413" s="744">
        <v>270</v>
      </c>
      <c r="P413" s="744">
        <v>830</v>
      </c>
      <c r="Q413" s="744">
        <v>22</v>
      </c>
      <c r="R413" s="744">
        <v>1420</v>
      </c>
      <c r="S413" s="744">
        <v>0</v>
      </c>
      <c r="T413" s="744">
        <v>170</v>
      </c>
      <c r="U413" s="744">
        <v>1402</v>
      </c>
      <c r="V413" s="744">
        <v>85</v>
      </c>
      <c r="W413" s="744">
        <v>787656</v>
      </c>
      <c r="X413" s="744">
        <f t="shared" si="7"/>
        <v>806975</v>
      </c>
    </row>
    <row r="414" spans="2:24" x14ac:dyDescent="0.25">
      <c r="B414" s="3" t="s">
        <v>83</v>
      </c>
      <c r="C414" s="349" t="s">
        <v>595</v>
      </c>
      <c r="D414" s="744">
        <v>6</v>
      </c>
      <c r="E414" s="744">
        <v>6</v>
      </c>
      <c r="F414" s="744">
        <v>84</v>
      </c>
      <c r="G414" s="744">
        <v>54</v>
      </c>
      <c r="H414" s="744">
        <v>2</v>
      </c>
      <c r="I414" s="744">
        <v>3</v>
      </c>
      <c r="J414" s="744">
        <v>289</v>
      </c>
      <c r="K414" s="744">
        <v>2163</v>
      </c>
      <c r="L414" s="744">
        <v>24</v>
      </c>
      <c r="M414" s="744">
        <v>288</v>
      </c>
      <c r="N414" s="744">
        <v>129</v>
      </c>
      <c r="O414" s="744">
        <v>38</v>
      </c>
      <c r="P414" s="744">
        <v>98</v>
      </c>
      <c r="Q414" s="744">
        <v>7</v>
      </c>
      <c r="R414" s="744">
        <v>248</v>
      </c>
      <c r="S414" s="744">
        <v>2</v>
      </c>
      <c r="T414" s="744">
        <v>57</v>
      </c>
      <c r="U414" s="744">
        <v>416</v>
      </c>
      <c r="V414" s="744">
        <v>43</v>
      </c>
      <c r="W414" s="744">
        <v>447574</v>
      </c>
      <c r="X414" s="744">
        <f t="shared" si="7"/>
        <v>451531</v>
      </c>
    </row>
    <row r="415" spans="2:24" x14ac:dyDescent="0.25">
      <c r="B415" s="3" t="s">
        <v>84</v>
      </c>
      <c r="C415" s="349" t="s">
        <v>596</v>
      </c>
      <c r="D415" s="744">
        <v>2</v>
      </c>
      <c r="E415" s="744">
        <v>3</v>
      </c>
      <c r="F415" s="744">
        <v>138</v>
      </c>
      <c r="G415" s="744">
        <v>79</v>
      </c>
      <c r="H415" s="744">
        <v>3</v>
      </c>
      <c r="I415" s="744">
        <v>3</v>
      </c>
      <c r="J415" s="744">
        <v>33</v>
      </c>
      <c r="K415" s="744">
        <v>2042</v>
      </c>
      <c r="L415" s="744">
        <v>12</v>
      </c>
      <c r="M415" s="744">
        <v>213</v>
      </c>
      <c r="N415" s="744">
        <v>30</v>
      </c>
      <c r="O415" s="744">
        <v>25</v>
      </c>
      <c r="P415" s="744">
        <v>72</v>
      </c>
      <c r="Q415" s="744">
        <v>9</v>
      </c>
      <c r="R415" s="744">
        <v>183</v>
      </c>
      <c r="S415" s="744">
        <v>0</v>
      </c>
      <c r="T415" s="744">
        <v>18</v>
      </c>
      <c r="U415" s="744">
        <v>393</v>
      </c>
      <c r="V415" s="744">
        <v>43</v>
      </c>
      <c r="W415" s="744">
        <v>234528</v>
      </c>
      <c r="X415" s="744">
        <f t="shared" si="7"/>
        <v>237829</v>
      </c>
    </row>
    <row r="416" spans="2:24" x14ac:dyDescent="0.25">
      <c r="B416" s="3" t="s">
        <v>84</v>
      </c>
      <c r="C416" s="349" t="s">
        <v>595</v>
      </c>
      <c r="D416" s="744">
        <v>0</v>
      </c>
      <c r="E416" s="744">
        <v>0</v>
      </c>
      <c r="F416" s="744">
        <v>2</v>
      </c>
      <c r="G416" s="744">
        <v>6</v>
      </c>
      <c r="H416" s="744">
        <v>0</v>
      </c>
      <c r="I416" s="744">
        <v>0</v>
      </c>
      <c r="J416" s="744">
        <v>13</v>
      </c>
      <c r="K416" s="744">
        <v>90</v>
      </c>
      <c r="L416" s="744">
        <v>1</v>
      </c>
      <c r="M416" s="744">
        <v>8</v>
      </c>
      <c r="N416" s="744">
        <v>3</v>
      </c>
      <c r="O416" s="744">
        <v>2</v>
      </c>
      <c r="P416" s="744">
        <v>7</v>
      </c>
      <c r="Q416" s="744">
        <v>0</v>
      </c>
      <c r="R416" s="744">
        <v>12</v>
      </c>
      <c r="S416" s="744">
        <v>0</v>
      </c>
      <c r="T416" s="744">
        <v>0</v>
      </c>
      <c r="U416" s="744">
        <v>27</v>
      </c>
      <c r="V416" s="744">
        <v>1</v>
      </c>
      <c r="W416" s="744">
        <v>14422</v>
      </c>
      <c r="X416" s="744">
        <f t="shared" si="7"/>
        <v>14594</v>
      </c>
    </row>
    <row r="417" spans="2:24" x14ac:dyDescent="0.25">
      <c r="B417" s="3" t="s">
        <v>85</v>
      </c>
      <c r="C417" s="349" t="s">
        <v>596</v>
      </c>
      <c r="D417" s="744">
        <v>2</v>
      </c>
      <c r="E417" s="744">
        <v>1</v>
      </c>
      <c r="F417" s="744">
        <v>46</v>
      </c>
      <c r="G417" s="744">
        <v>76</v>
      </c>
      <c r="H417" s="744">
        <v>0</v>
      </c>
      <c r="I417" s="744">
        <v>0</v>
      </c>
      <c r="J417" s="744">
        <v>19</v>
      </c>
      <c r="K417" s="744">
        <v>2087</v>
      </c>
      <c r="L417" s="744">
        <v>0</v>
      </c>
      <c r="M417" s="744">
        <v>336</v>
      </c>
      <c r="N417" s="744">
        <v>22</v>
      </c>
      <c r="O417" s="744">
        <v>22</v>
      </c>
      <c r="P417" s="744">
        <v>111</v>
      </c>
      <c r="Q417" s="744">
        <v>1</v>
      </c>
      <c r="R417" s="744">
        <v>188</v>
      </c>
      <c r="S417" s="744">
        <v>0</v>
      </c>
      <c r="T417" s="744">
        <v>8</v>
      </c>
      <c r="U417" s="744">
        <v>254</v>
      </c>
      <c r="V417" s="744">
        <v>10</v>
      </c>
      <c r="W417" s="744">
        <v>141382</v>
      </c>
      <c r="X417" s="744">
        <f t="shared" si="7"/>
        <v>144565</v>
      </c>
    </row>
    <row r="418" spans="2:24" x14ac:dyDescent="0.25">
      <c r="B418" s="3" t="s">
        <v>85</v>
      </c>
      <c r="C418" s="349" t="s">
        <v>595</v>
      </c>
      <c r="D418" s="744">
        <v>0</v>
      </c>
      <c r="E418" s="744">
        <v>0</v>
      </c>
      <c r="F418" s="744">
        <v>4</v>
      </c>
      <c r="G418" s="744">
        <v>2</v>
      </c>
      <c r="H418" s="744">
        <v>0</v>
      </c>
      <c r="I418" s="744">
        <v>0</v>
      </c>
      <c r="J418" s="744">
        <v>11</v>
      </c>
      <c r="K418" s="744">
        <v>74</v>
      </c>
      <c r="L418" s="744">
        <v>0</v>
      </c>
      <c r="M418" s="744">
        <v>8</v>
      </c>
      <c r="N418" s="744">
        <v>6</v>
      </c>
      <c r="O418" s="744">
        <v>3</v>
      </c>
      <c r="P418" s="744">
        <v>5</v>
      </c>
      <c r="Q418" s="744">
        <v>0</v>
      </c>
      <c r="R418" s="744">
        <v>13</v>
      </c>
      <c r="S418" s="744">
        <v>0</v>
      </c>
      <c r="T418" s="744">
        <v>4</v>
      </c>
      <c r="U418" s="744">
        <v>14</v>
      </c>
      <c r="V418" s="744">
        <v>8</v>
      </c>
      <c r="W418" s="744">
        <v>12423</v>
      </c>
      <c r="X418" s="744">
        <f t="shared" si="7"/>
        <v>12575</v>
      </c>
    </row>
    <row r="419" spans="2:24" x14ac:dyDescent="0.25">
      <c r="B419" s="3" t="s">
        <v>86</v>
      </c>
      <c r="C419" s="349" t="s">
        <v>596</v>
      </c>
      <c r="D419" s="744">
        <v>0</v>
      </c>
      <c r="E419" s="744">
        <v>0</v>
      </c>
      <c r="F419" s="744">
        <v>11</v>
      </c>
      <c r="G419" s="744">
        <v>69</v>
      </c>
      <c r="H419" s="744">
        <v>0</v>
      </c>
      <c r="I419" s="744">
        <v>0</v>
      </c>
      <c r="J419" s="744">
        <v>27</v>
      </c>
      <c r="K419" s="744">
        <v>883</v>
      </c>
      <c r="L419" s="744">
        <v>0</v>
      </c>
      <c r="M419" s="744">
        <v>194</v>
      </c>
      <c r="N419" s="744">
        <v>4</v>
      </c>
      <c r="O419" s="744">
        <v>13</v>
      </c>
      <c r="P419" s="744">
        <v>89</v>
      </c>
      <c r="Q419" s="744">
        <v>0</v>
      </c>
      <c r="R419" s="744">
        <v>69</v>
      </c>
      <c r="S419" s="744">
        <v>0</v>
      </c>
      <c r="T419" s="744">
        <v>7</v>
      </c>
      <c r="U419" s="744">
        <v>360</v>
      </c>
      <c r="V419" s="744">
        <v>3</v>
      </c>
      <c r="W419" s="744">
        <v>78088</v>
      </c>
      <c r="X419" s="744">
        <f t="shared" si="7"/>
        <v>79817</v>
      </c>
    </row>
    <row r="420" spans="2:24" x14ac:dyDescent="0.25">
      <c r="B420" s="3" t="s">
        <v>86</v>
      </c>
      <c r="C420" s="349" t="s">
        <v>595</v>
      </c>
      <c r="D420" s="744">
        <v>1</v>
      </c>
      <c r="E420" s="744">
        <v>1</v>
      </c>
      <c r="F420" s="744">
        <v>7</v>
      </c>
      <c r="G420" s="744">
        <v>9</v>
      </c>
      <c r="H420" s="744">
        <v>0</v>
      </c>
      <c r="I420" s="744">
        <v>0</v>
      </c>
      <c r="J420" s="744">
        <v>25</v>
      </c>
      <c r="K420" s="744">
        <v>179</v>
      </c>
      <c r="L420" s="744">
        <v>2</v>
      </c>
      <c r="M420" s="744">
        <v>52</v>
      </c>
      <c r="N420" s="744">
        <v>17</v>
      </c>
      <c r="O420" s="744">
        <v>3</v>
      </c>
      <c r="P420" s="744">
        <v>17</v>
      </c>
      <c r="Q420" s="744">
        <v>4</v>
      </c>
      <c r="R420" s="744">
        <v>24</v>
      </c>
      <c r="S420" s="744">
        <v>0</v>
      </c>
      <c r="T420" s="744">
        <v>3</v>
      </c>
      <c r="U420" s="744">
        <v>114</v>
      </c>
      <c r="V420" s="744">
        <v>9</v>
      </c>
      <c r="W420" s="744">
        <v>27198</v>
      </c>
      <c r="X420" s="744">
        <f t="shared" si="7"/>
        <v>27665</v>
      </c>
    </row>
    <row r="421" spans="2:24" x14ac:dyDescent="0.25">
      <c r="B421" s="3" t="s">
        <v>87</v>
      </c>
      <c r="C421" s="349" t="s">
        <v>596</v>
      </c>
      <c r="D421" s="744">
        <v>0</v>
      </c>
      <c r="E421" s="744">
        <v>0</v>
      </c>
      <c r="F421" s="744">
        <v>34</v>
      </c>
      <c r="G421" s="744">
        <v>33</v>
      </c>
      <c r="H421" s="744">
        <v>0</v>
      </c>
      <c r="I421" s="744">
        <v>0</v>
      </c>
      <c r="J421" s="744">
        <v>2</v>
      </c>
      <c r="K421" s="744">
        <v>222</v>
      </c>
      <c r="L421" s="744">
        <v>4</v>
      </c>
      <c r="M421" s="744">
        <v>28</v>
      </c>
      <c r="N421" s="744">
        <v>2</v>
      </c>
      <c r="O421" s="744">
        <v>32</v>
      </c>
      <c r="P421" s="744">
        <v>19</v>
      </c>
      <c r="Q421" s="744">
        <v>1</v>
      </c>
      <c r="R421" s="744">
        <v>42</v>
      </c>
      <c r="S421" s="744">
        <v>0</v>
      </c>
      <c r="T421" s="744">
        <v>7</v>
      </c>
      <c r="U421" s="744">
        <v>95</v>
      </c>
      <c r="V421" s="744">
        <v>11</v>
      </c>
      <c r="W421" s="744">
        <v>59019</v>
      </c>
      <c r="X421" s="744">
        <f t="shared" si="7"/>
        <v>59551</v>
      </c>
    </row>
    <row r="422" spans="2:24" x14ac:dyDescent="0.25">
      <c r="B422" s="3" t="s">
        <v>87</v>
      </c>
      <c r="C422" s="349" t="s">
        <v>595</v>
      </c>
      <c r="D422" s="744">
        <v>0</v>
      </c>
      <c r="E422" s="744">
        <v>0</v>
      </c>
      <c r="F422" s="744">
        <v>1</v>
      </c>
      <c r="G422" s="744">
        <v>0</v>
      </c>
      <c r="H422" s="744">
        <v>0</v>
      </c>
      <c r="I422" s="744">
        <v>0</v>
      </c>
      <c r="J422" s="744">
        <v>5</v>
      </c>
      <c r="K422" s="744">
        <v>46</v>
      </c>
      <c r="L422" s="744">
        <v>2</v>
      </c>
      <c r="M422" s="744">
        <v>4</v>
      </c>
      <c r="N422" s="744">
        <v>3</v>
      </c>
      <c r="O422" s="744">
        <v>1</v>
      </c>
      <c r="P422" s="744">
        <v>1</v>
      </c>
      <c r="Q422" s="744">
        <v>0</v>
      </c>
      <c r="R422" s="744">
        <v>10</v>
      </c>
      <c r="S422" s="744">
        <v>1</v>
      </c>
      <c r="T422" s="744">
        <v>2</v>
      </c>
      <c r="U422" s="744">
        <v>10</v>
      </c>
      <c r="V422" s="744">
        <v>4</v>
      </c>
      <c r="W422" s="744">
        <v>19734</v>
      </c>
      <c r="X422" s="744">
        <f t="shared" si="7"/>
        <v>19824</v>
      </c>
    </row>
    <row r="423" spans="2:24" x14ac:dyDescent="0.25">
      <c r="B423" s="3" t="s">
        <v>88</v>
      </c>
      <c r="C423" s="349" t="s">
        <v>596</v>
      </c>
      <c r="D423" s="744">
        <v>0</v>
      </c>
      <c r="E423" s="744">
        <v>0</v>
      </c>
      <c r="F423" s="744">
        <v>15</v>
      </c>
      <c r="G423" s="744">
        <v>9</v>
      </c>
      <c r="H423" s="744">
        <v>0</v>
      </c>
      <c r="I423" s="744">
        <v>0</v>
      </c>
      <c r="J423" s="744">
        <v>5</v>
      </c>
      <c r="K423" s="744">
        <v>141</v>
      </c>
      <c r="L423" s="744">
        <v>0</v>
      </c>
      <c r="M423" s="744">
        <v>58</v>
      </c>
      <c r="N423" s="744">
        <v>0</v>
      </c>
      <c r="O423" s="744">
        <v>4</v>
      </c>
      <c r="P423" s="744">
        <v>19</v>
      </c>
      <c r="Q423" s="744">
        <v>0</v>
      </c>
      <c r="R423" s="744">
        <v>30</v>
      </c>
      <c r="S423" s="744">
        <v>0</v>
      </c>
      <c r="T423" s="744">
        <v>17</v>
      </c>
      <c r="U423" s="744">
        <v>89</v>
      </c>
      <c r="V423" s="744">
        <v>33</v>
      </c>
      <c r="W423" s="744">
        <v>15346</v>
      </c>
      <c r="X423" s="744">
        <f t="shared" si="7"/>
        <v>15766</v>
      </c>
    </row>
    <row r="424" spans="2:24" x14ac:dyDescent="0.25">
      <c r="B424" s="3" t="s">
        <v>88</v>
      </c>
      <c r="C424" s="349" t="s">
        <v>595</v>
      </c>
      <c r="D424" s="744">
        <v>1</v>
      </c>
      <c r="E424" s="744">
        <v>0</v>
      </c>
      <c r="F424" s="744">
        <v>4</v>
      </c>
      <c r="G424" s="744">
        <v>1</v>
      </c>
      <c r="H424" s="744">
        <v>0</v>
      </c>
      <c r="I424" s="744">
        <v>0</v>
      </c>
      <c r="J424" s="744">
        <v>12</v>
      </c>
      <c r="K424" s="744">
        <v>41</v>
      </c>
      <c r="L424" s="744">
        <v>2</v>
      </c>
      <c r="M424" s="744">
        <v>5</v>
      </c>
      <c r="N424" s="744">
        <v>1</v>
      </c>
      <c r="O424" s="744">
        <v>1</v>
      </c>
      <c r="P424" s="744">
        <v>2</v>
      </c>
      <c r="Q424" s="744">
        <v>0</v>
      </c>
      <c r="R424" s="744">
        <v>16</v>
      </c>
      <c r="S424" s="744">
        <v>0</v>
      </c>
      <c r="T424" s="744">
        <v>5</v>
      </c>
      <c r="U424" s="744">
        <v>19</v>
      </c>
      <c r="V424" s="744">
        <v>6</v>
      </c>
      <c r="W424" s="744">
        <v>6308</v>
      </c>
      <c r="X424" s="744">
        <f t="shared" si="7"/>
        <v>6424</v>
      </c>
    </row>
    <row r="425" spans="2:24" x14ac:dyDescent="0.25">
      <c r="B425" s="3" t="s">
        <v>89</v>
      </c>
      <c r="C425" s="349" t="s">
        <v>596</v>
      </c>
      <c r="D425" s="744">
        <v>0</v>
      </c>
      <c r="E425" s="744">
        <v>1</v>
      </c>
      <c r="F425" s="744">
        <v>91</v>
      </c>
      <c r="G425" s="744">
        <v>104</v>
      </c>
      <c r="H425" s="744">
        <v>0</v>
      </c>
      <c r="I425" s="744">
        <v>0</v>
      </c>
      <c r="J425" s="744">
        <v>48</v>
      </c>
      <c r="K425" s="744">
        <v>1584</v>
      </c>
      <c r="L425" s="744">
        <v>2</v>
      </c>
      <c r="M425" s="744">
        <v>504</v>
      </c>
      <c r="N425" s="744">
        <v>33</v>
      </c>
      <c r="O425" s="744">
        <v>13</v>
      </c>
      <c r="P425" s="744">
        <v>88</v>
      </c>
      <c r="Q425" s="744">
        <v>5</v>
      </c>
      <c r="R425" s="744">
        <v>151</v>
      </c>
      <c r="S425" s="744">
        <v>0</v>
      </c>
      <c r="T425" s="744">
        <v>83</v>
      </c>
      <c r="U425" s="744">
        <v>1347</v>
      </c>
      <c r="V425" s="744">
        <v>54</v>
      </c>
      <c r="W425" s="744">
        <v>89452</v>
      </c>
      <c r="X425" s="744">
        <f t="shared" si="7"/>
        <v>93560</v>
      </c>
    </row>
    <row r="426" spans="2:24" x14ac:dyDescent="0.25">
      <c r="B426" s="3" t="s">
        <v>89</v>
      </c>
      <c r="C426" s="349" t="s">
        <v>595</v>
      </c>
      <c r="D426" s="744">
        <v>0</v>
      </c>
      <c r="E426" s="744">
        <v>1</v>
      </c>
      <c r="F426" s="744">
        <v>3</v>
      </c>
      <c r="G426" s="744">
        <v>1</v>
      </c>
      <c r="H426" s="744">
        <v>0</v>
      </c>
      <c r="I426" s="744">
        <v>0</v>
      </c>
      <c r="J426" s="744">
        <v>11</v>
      </c>
      <c r="K426" s="744">
        <v>66</v>
      </c>
      <c r="L426" s="744">
        <v>3</v>
      </c>
      <c r="M426" s="744">
        <v>23</v>
      </c>
      <c r="N426" s="744">
        <v>2</v>
      </c>
      <c r="O426" s="744">
        <v>0</v>
      </c>
      <c r="P426" s="744">
        <v>4</v>
      </c>
      <c r="Q426" s="744">
        <v>0</v>
      </c>
      <c r="R426" s="744">
        <v>6</v>
      </c>
      <c r="S426" s="744">
        <v>0</v>
      </c>
      <c r="T426" s="744">
        <v>2</v>
      </c>
      <c r="U426" s="744">
        <v>58</v>
      </c>
      <c r="V426" s="744">
        <v>11</v>
      </c>
      <c r="W426" s="744">
        <v>5915</v>
      </c>
      <c r="X426" s="744">
        <f t="shared" si="7"/>
        <v>6106</v>
      </c>
    </row>
    <row r="427" spans="2:24" x14ac:dyDescent="0.25">
      <c r="B427" s="3" t="s">
        <v>90</v>
      </c>
      <c r="C427" s="349" t="s">
        <v>596</v>
      </c>
      <c r="D427" s="744">
        <v>0</v>
      </c>
      <c r="E427" s="744">
        <v>0</v>
      </c>
      <c r="F427" s="744">
        <v>79</v>
      </c>
      <c r="G427" s="744">
        <v>57</v>
      </c>
      <c r="H427" s="744">
        <v>0</v>
      </c>
      <c r="I427" s="744">
        <v>1</v>
      </c>
      <c r="J427" s="744">
        <v>112</v>
      </c>
      <c r="K427" s="744">
        <v>1138</v>
      </c>
      <c r="L427" s="744">
        <v>1</v>
      </c>
      <c r="M427" s="744">
        <v>269</v>
      </c>
      <c r="N427" s="744">
        <v>1</v>
      </c>
      <c r="O427" s="744">
        <v>72</v>
      </c>
      <c r="P427" s="744">
        <v>124</v>
      </c>
      <c r="Q427" s="744">
        <v>1</v>
      </c>
      <c r="R427" s="744">
        <v>235</v>
      </c>
      <c r="S427" s="744">
        <v>0</v>
      </c>
      <c r="T427" s="744">
        <v>46</v>
      </c>
      <c r="U427" s="744">
        <v>388</v>
      </c>
      <c r="V427" s="744">
        <v>18</v>
      </c>
      <c r="W427" s="744">
        <v>190484</v>
      </c>
      <c r="X427" s="744">
        <f t="shared" si="7"/>
        <v>193026</v>
      </c>
    </row>
    <row r="428" spans="2:24" x14ac:dyDescent="0.25">
      <c r="B428" s="3" t="s">
        <v>90</v>
      </c>
      <c r="C428" s="349" t="s">
        <v>595</v>
      </c>
      <c r="D428" s="744">
        <v>2</v>
      </c>
      <c r="E428" s="744">
        <v>4</v>
      </c>
      <c r="F428" s="744">
        <v>116</v>
      </c>
      <c r="G428" s="744">
        <v>63</v>
      </c>
      <c r="H428" s="744">
        <v>1</v>
      </c>
      <c r="I428" s="744">
        <v>0</v>
      </c>
      <c r="J428" s="744">
        <v>117</v>
      </c>
      <c r="K428" s="744">
        <v>1133</v>
      </c>
      <c r="L428" s="744">
        <v>3</v>
      </c>
      <c r="M428" s="744">
        <v>169</v>
      </c>
      <c r="N428" s="744">
        <v>34</v>
      </c>
      <c r="O428" s="744">
        <v>99</v>
      </c>
      <c r="P428" s="744">
        <v>88</v>
      </c>
      <c r="Q428" s="744">
        <v>3</v>
      </c>
      <c r="R428" s="744">
        <v>223</v>
      </c>
      <c r="S428" s="744">
        <v>0</v>
      </c>
      <c r="T428" s="744">
        <v>54</v>
      </c>
      <c r="U428" s="744">
        <v>310</v>
      </c>
      <c r="V428" s="744">
        <v>37</v>
      </c>
      <c r="W428" s="744">
        <v>162595</v>
      </c>
      <c r="X428" s="744">
        <f t="shared" si="7"/>
        <v>165051</v>
      </c>
    </row>
    <row r="429" spans="2:24" x14ac:dyDescent="0.25">
      <c r="B429" s="3" t="s">
        <v>91</v>
      </c>
      <c r="C429" s="349" t="s">
        <v>596</v>
      </c>
      <c r="D429" s="744">
        <v>0</v>
      </c>
      <c r="E429" s="744">
        <v>0</v>
      </c>
      <c r="F429" s="744">
        <v>49</v>
      </c>
      <c r="G429" s="744">
        <v>30</v>
      </c>
      <c r="H429" s="744">
        <v>0</v>
      </c>
      <c r="I429" s="744">
        <v>0</v>
      </c>
      <c r="J429" s="744">
        <v>11</v>
      </c>
      <c r="K429" s="744">
        <v>263</v>
      </c>
      <c r="L429" s="744">
        <v>0</v>
      </c>
      <c r="M429" s="744">
        <v>76</v>
      </c>
      <c r="N429" s="744">
        <v>4</v>
      </c>
      <c r="O429" s="744">
        <v>9</v>
      </c>
      <c r="P429" s="744">
        <v>22</v>
      </c>
      <c r="Q429" s="744">
        <v>0</v>
      </c>
      <c r="R429" s="744">
        <v>75</v>
      </c>
      <c r="S429" s="744">
        <v>0</v>
      </c>
      <c r="T429" s="744">
        <v>3</v>
      </c>
      <c r="U429" s="744">
        <v>42</v>
      </c>
      <c r="V429" s="744">
        <v>10</v>
      </c>
      <c r="W429" s="744">
        <v>55315</v>
      </c>
      <c r="X429" s="744">
        <f t="shared" si="7"/>
        <v>55909</v>
      </c>
    </row>
    <row r="430" spans="2:24" x14ac:dyDescent="0.25">
      <c r="B430" s="3" t="s">
        <v>91</v>
      </c>
      <c r="C430" s="349" t="s">
        <v>595</v>
      </c>
      <c r="D430" s="744">
        <v>0</v>
      </c>
      <c r="E430" s="744">
        <v>0</v>
      </c>
      <c r="F430" s="744">
        <v>0</v>
      </c>
      <c r="G430" s="744">
        <v>0</v>
      </c>
      <c r="H430" s="744">
        <v>0</v>
      </c>
      <c r="I430" s="744">
        <v>0</v>
      </c>
      <c r="J430" s="744">
        <v>0</v>
      </c>
      <c r="K430" s="744">
        <v>2</v>
      </c>
      <c r="L430" s="744">
        <v>0</v>
      </c>
      <c r="M430" s="744">
        <v>1</v>
      </c>
      <c r="N430" s="744">
        <v>1</v>
      </c>
      <c r="O430" s="744">
        <v>0</v>
      </c>
      <c r="P430" s="744">
        <v>0</v>
      </c>
      <c r="Q430" s="744">
        <v>0</v>
      </c>
      <c r="R430" s="744">
        <v>0</v>
      </c>
      <c r="S430" s="744">
        <v>0</v>
      </c>
      <c r="T430" s="744">
        <v>0</v>
      </c>
      <c r="U430" s="744">
        <v>2</v>
      </c>
      <c r="V430" s="744">
        <v>0</v>
      </c>
      <c r="W430" s="744">
        <v>855</v>
      </c>
      <c r="X430" s="744">
        <f t="shared" si="7"/>
        <v>861</v>
      </c>
    </row>
    <row r="431" spans="2:24" x14ac:dyDescent="0.25">
      <c r="B431" s="3" t="s">
        <v>92</v>
      </c>
      <c r="C431" s="349" t="s">
        <v>596</v>
      </c>
      <c r="D431" s="744">
        <v>2</v>
      </c>
      <c r="E431" s="744">
        <v>0</v>
      </c>
      <c r="F431" s="744">
        <v>43</v>
      </c>
      <c r="G431" s="744">
        <v>76</v>
      </c>
      <c r="H431" s="744">
        <v>1</v>
      </c>
      <c r="I431" s="744">
        <v>0</v>
      </c>
      <c r="J431" s="744">
        <v>26</v>
      </c>
      <c r="K431" s="744">
        <v>1663</v>
      </c>
      <c r="L431" s="744">
        <v>1</v>
      </c>
      <c r="M431" s="744">
        <v>71</v>
      </c>
      <c r="N431" s="744">
        <v>8</v>
      </c>
      <c r="O431" s="744">
        <v>73</v>
      </c>
      <c r="P431" s="744">
        <v>114</v>
      </c>
      <c r="Q431" s="744">
        <v>3</v>
      </c>
      <c r="R431" s="744">
        <v>117</v>
      </c>
      <c r="S431" s="744">
        <v>0</v>
      </c>
      <c r="T431" s="744">
        <v>19</v>
      </c>
      <c r="U431" s="744">
        <v>300</v>
      </c>
      <c r="V431" s="744">
        <v>17</v>
      </c>
      <c r="W431" s="744">
        <v>163425</v>
      </c>
      <c r="X431" s="744">
        <f t="shared" si="7"/>
        <v>165959</v>
      </c>
    </row>
    <row r="432" spans="2:24" x14ac:dyDescent="0.25">
      <c r="B432" s="3" t="s">
        <v>92</v>
      </c>
      <c r="C432" s="349" t="s">
        <v>595</v>
      </c>
      <c r="D432" s="744">
        <v>1</v>
      </c>
      <c r="E432" s="744">
        <v>0</v>
      </c>
      <c r="F432" s="744">
        <v>28</v>
      </c>
      <c r="G432" s="744">
        <v>8</v>
      </c>
      <c r="H432" s="744">
        <v>1</v>
      </c>
      <c r="I432" s="744">
        <v>0</v>
      </c>
      <c r="J432" s="744">
        <v>99</v>
      </c>
      <c r="K432" s="744">
        <v>1616</v>
      </c>
      <c r="L432" s="744">
        <v>2</v>
      </c>
      <c r="M432" s="744">
        <v>176</v>
      </c>
      <c r="N432" s="744">
        <v>8</v>
      </c>
      <c r="O432" s="744">
        <v>10</v>
      </c>
      <c r="P432" s="744">
        <v>19</v>
      </c>
      <c r="Q432" s="744">
        <v>2</v>
      </c>
      <c r="R432" s="744">
        <v>43</v>
      </c>
      <c r="S432" s="744">
        <v>0</v>
      </c>
      <c r="T432" s="744">
        <v>14</v>
      </c>
      <c r="U432" s="744">
        <v>186</v>
      </c>
      <c r="V432" s="744">
        <v>20</v>
      </c>
      <c r="W432" s="744">
        <v>71861</v>
      </c>
      <c r="X432" s="744">
        <f t="shared" si="7"/>
        <v>74094</v>
      </c>
    </row>
    <row r="433" spans="2:24" x14ac:dyDescent="0.25">
      <c r="B433" s="3" t="s">
        <v>93</v>
      </c>
      <c r="C433" s="349" t="s">
        <v>596</v>
      </c>
      <c r="D433" s="744">
        <v>0</v>
      </c>
      <c r="E433" s="744">
        <v>0</v>
      </c>
      <c r="F433" s="744">
        <v>13</v>
      </c>
      <c r="G433" s="744">
        <v>5</v>
      </c>
      <c r="H433" s="744">
        <v>0</v>
      </c>
      <c r="I433" s="744">
        <v>0</v>
      </c>
      <c r="J433" s="744">
        <v>14</v>
      </c>
      <c r="K433" s="744">
        <v>284</v>
      </c>
      <c r="L433" s="744">
        <v>0</v>
      </c>
      <c r="M433" s="744">
        <v>59</v>
      </c>
      <c r="N433" s="744">
        <v>6</v>
      </c>
      <c r="O433" s="744">
        <v>11</v>
      </c>
      <c r="P433" s="744">
        <v>10</v>
      </c>
      <c r="Q433" s="744">
        <v>2</v>
      </c>
      <c r="R433" s="744">
        <v>17</v>
      </c>
      <c r="S433" s="744">
        <v>0</v>
      </c>
      <c r="T433" s="744">
        <v>29</v>
      </c>
      <c r="U433" s="744">
        <v>63</v>
      </c>
      <c r="V433" s="744">
        <v>29</v>
      </c>
      <c r="W433" s="744">
        <v>18552</v>
      </c>
      <c r="X433" s="744">
        <f t="shared" si="7"/>
        <v>19094</v>
      </c>
    </row>
    <row r="434" spans="2:24" x14ac:dyDescent="0.25">
      <c r="B434" s="3" t="s">
        <v>93</v>
      </c>
      <c r="C434" s="349" t="s">
        <v>595</v>
      </c>
      <c r="D434" s="744">
        <v>0</v>
      </c>
      <c r="E434" s="744">
        <v>0</v>
      </c>
      <c r="F434" s="744">
        <v>1</v>
      </c>
      <c r="G434" s="744">
        <v>2</v>
      </c>
      <c r="H434" s="744">
        <v>0</v>
      </c>
      <c r="I434" s="744">
        <v>0</v>
      </c>
      <c r="J434" s="744">
        <v>8</v>
      </c>
      <c r="K434" s="744">
        <v>33</v>
      </c>
      <c r="L434" s="744">
        <v>0</v>
      </c>
      <c r="M434" s="744">
        <v>5</v>
      </c>
      <c r="N434" s="744">
        <v>8</v>
      </c>
      <c r="O434" s="744">
        <v>0</v>
      </c>
      <c r="P434" s="744">
        <v>0</v>
      </c>
      <c r="Q434" s="744">
        <v>0</v>
      </c>
      <c r="R434" s="744">
        <v>4</v>
      </c>
      <c r="S434" s="744">
        <v>0</v>
      </c>
      <c r="T434" s="744">
        <v>2</v>
      </c>
      <c r="U434" s="744">
        <v>8</v>
      </c>
      <c r="V434" s="744">
        <v>1</v>
      </c>
      <c r="W434" s="744">
        <v>2937</v>
      </c>
      <c r="X434" s="744">
        <f t="shared" si="7"/>
        <v>3009</v>
      </c>
    </row>
    <row r="435" spans="2:24" x14ac:dyDescent="0.25">
      <c r="B435" s="3" t="s">
        <v>94</v>
      </c>
      <c r="C435" s="349" t="s">
        <v>596</v>
      </c>
      <c r="D435" s="744">
        <v>0</v>
      </c>
      <c r="E435" s="744">
        <v>0</v>
      </c>
      <c r="F435" s="744">
        <v>30</v>
      </c>
      <c r="G435" s="744">
        <v>47</v>
      </c>
      <c r="H435" s="744">
        <v>1</v>
      </c>
      <c r="I435" s="744">
        <v>0</v>
      </c>
      <c r="J435" s="744">
        <v>11</v>
      </c>
      <c r="K435" s="744">
        <v>655</v>
      </c>
      <c r="L435" s="744">
        <v>0</v>
      </c>
      <c r="M435" s="744">
        <v>124</v>
      </c>
      <c r="N435" s="744">
        <v>0</v>
      </c>
      <c r="O435" s="744">
        <v>18</v>
      </c>
      <c r="P435" s="744">
        <v>41</v>
      </c>
      <c r="Q435" s="744">
        <v>2</v>
      </c>
      <c r="R435" s="744">
        <v>96</v>
      </c>
      <c r="S435" s="744">
        <v>0</v>
      </c>
      <c r="T435" s="744">
        <v>1</v>
      </c>
      <c r="U435" s="744">
        <v>76</v>
      </c>
      <c r="V435" s="744">
        <v>2</v>
      </c>
      <c r="W435" s="744">
        <v>57384</v>
      </c>
      <c r="X435" s="744">
        <f t="shared" si="7"/>
        <v>58488</v>
      </c>
    </row>
    <row r="436" spans="2:24" x14ac:dyDescent="0.25">
      <c r="B436" s="3" t="s">
        <v>94</v>
      </c>
      <c r="C436" s="349" t="s">
        <v>595</v>
      </c>
      <c r="D436" s="744">
        <v>0</v>
      </c>
      <c r="E436" s="744">
        <v>0</v>
      </c>
      <c r="F436" s="744">
        <v>3</v>
      </c>
      <c r="G436" s="744">
        <v>1</v>
      </c>
      <c r="H436" s="744">
        <v>0</v>
      </c>
      <c r="I436" s="744">
        <v>0</v>
      </c>
      <c r="J436" s="744">
        <v>3</v>
      </c>
      <c r="K436" s="744">
        <v>5</v>
      </c>
      <c r="L436" s="744">
        <v>0</v>
      </c>
      <c r="M436" s="744">
        <v>3</v>
      </c>
      <c r="N436" s="744">
        <v>0</v>
      </c>
      <c r="O436" s="744">
        <v>0</v>
      </c>
      <c r="P436" s="744">
        <v>0</v>
      </c>
      <c r="Q436" s="744">
        <v>0</v>
      </c>
      <c r="R436" s="744">
        <v>1</v>
      </c>
      <c r="S436" s="744">
        <v>0</v>
      </c>
      <c r="T436" s="744">
        <v>0</v>
      </c>
      <c r="U436" s="744">
        <v>0</v>
      </c>
      <c r="V436" s="744">
        <v>0</v>
      </c>
      <c r="W436" s="744">
        <v>1363</v>
      </c>
      <c r="X436" s="744">
        <f t="shared" si="7"/>
        <v>1379</v>
      </c>
    </row>
    <row r="437" spans="2:24" x14ac:dyDescent="0.25">
      <c r="B437" s="3" t="s">
        <v>95</v>
      </c>
      <c r="C437" s="349" t="s">
        <v>596</v>
      </c>
      <c r="D437" s="744">
        <v>2</v>
      </c>
      <c r="E437" s="744">
        <v>2</v>
      </c>
      <c r="F437" s="744">
        <v>226</v>
      </c>
      <c r="G437" s="744">
        <v>128</v>
      </c>
      <c r="H437" s="744">
        <v>1</v>
      </c>
      <c r="I437" s="744">
        <v>0</v>
      </c>
      <c r="J437" s="744">
        <v>48</v>
      </c>
      <c r="K437" s="744">
        <v>2069</v>
      </c>
      <c r="L437" s="744">
        <v>6</v>
      </c>
      <c r="M437" s="744">
        <v>414</v>
      </c>
      <c r="N437" s="744">
        <v>127</v>
      </c>
      <c r="O437" s="744">
        <v>63</v>
      </c>
      <c r="P437" s="744">
        <v>110</v>
      </c>
      <c r="Q437" s="744">
        <v>10</v>
      </c>
      <c r="R437" s="744">
        <v>340</v>
      </c>
      <c r="S437" s="744">
        <v>1</v>
      </c>
      <c r="T437" s="744">
        <v>108</v>
      </c>
      <c r="U437" s="744">
        <v>453</v>
      </c>
      <c r="V437" s="744">
        <v>85</v>
      </c>
      <c r="W437" s="744">
        <v>212421</v>
      </c>
      <c r="X437" s="744">
        <f t="shared" si="7"/>
        <v>216614</v>
      </c>
    </row>
    <row r="438" spans="2:24" x14ac:dyDescent="0.25">
      <c r="B438" s="3" t="s">
        <v>95</v>
      </c>
      <c r="C438" s="349" t="s">
        <v>595</v>
      </c>
      <c r="D438" s="744">
        <v>0</v>
      </c>
      <c r="E438" s="744">
        <v>0</v>
      </c>
      <c r="F438" s="744">
        <v>14</v>
      </c>
      <c r="G438" s="744">
        <v>1</v>
      </c>
      <c r="H438" s="744">
        <v>0</v>
      </c>
      <c r="I438" s="744">
        <v>0</v>
      </c>
      <c r="J438" s="744">
        <v>4</v>
      </c>
      <c r="K438" s="744">
        <v>88</v>
      </c>
      <c r="L438" s="744">
        <v>0</v>
      </c>
      <c r="M438" s="744">
        <v>5</v>
      </c>
      <c r="N438" s="744">
        <v>16</v>
      </c>
      <c r="O438" s="744">
        <v>2</v>
      </c>
      <c r="P438" s="744">
        <v>2</v>
      </c>
      <c r="Q438" s="744">
        <v>0</v>
      </c>
      <c r="R438" s="744">
        <v>8</v>
      </c>
      <c r="S438" s="744">
        <v>0</v>
      </c>
      <c r="T438" s="744">
        <v>2</v>
      </c>
      <c r="U438" s="744">
        <v>18</v>
      </c>
      <c r="V438" s="744">
        <v>4</v>
      </c>
      <c r="W438" s="744">
        <v>9451</v>
      </c>
      <c r="X438" s="744">
        <f t="shared" si="7"/>
        <v>9615</v>
      </c>
    </row>
    <row r="439" spans="2:24" x14ac:dyDescent="0.25">
      <c r="B439" s="3" t="s">
        <v>96</v>
      </c>
      <c r="C439" s="349" t="s">
        <v>596</v>
      </c>
      <c r="D439" s="744">
        <v>0</v>
      </c>
      <c r="E439" s="744">
        <v>0</v>
      </c>
      <c r="F439" s="744">
        <v>66</v>
      </c>
      <c r="G439" s="744">
        <v>46</v>
      </c>
      <c r="H439" s="744">
        <v>0</v>
      </c>
      <c r="I439" s="744">
        <v>0</v>
      </c>
      <c r="J439" s="744">
        <v>17</v>
      </c>
      <c r="K439" s="744">
        <v>691</v>
      </c>
      <c r="L439" s="744">
        <v>16</v>
      </c>
      <c r="M439" s="744">
        <v>112</v>
      </c>
      <c r="N439" s="744">
        <v>18</v>
      </c>
      <c r="O439" s="744">
        <v>24</v>
      </c>
      <c r="P439" s="744">
        <v>45</v>
      </c>
      <c r="Q439" s="744">
        <v>1</v>
      </c>
      <c r="R439" s="744">
        <v>113</v>
      </c>
      <c r="S439" s="744">
        <v>0</v>
      </c>
      <c r="T439" s="744">
        <v>8</v>
      </c>
      <c r="U439" s="744">
        <v>174</v>
      </c>
      <c r="V439" s="744">
        <v>29</v>
      </c>
      <c r="W439" s="744">
        <v>172736</v>
      </c>
      <c r="X439" s="744">
        <f t="shared" si="7"/>
        <v>174096</v>
      </c>
    </row>
    <row r="440" spans="2:24" x14ac:dyDescent="0.25">
      <c r="B440" s="3" t="s">
        <v>96</v>
      </c>
      <c r="C440" s="349" t="s">
        <v>595</v>
      </c>
      <c r="D440" s="744">
        <v>0</v>
      </c>
      <c r="E440" s="744">
        <v>0</v>
      </c>
      <c r="F440" s="744">
        <v>3</v>
      </c>
      <c r="G440" s="744">
        <v>6</v>
      </c>
      <c r="H440" s="744">
        <v>0</v>
      </c>
      <c r="I440" s="744">
        <v>1</v>
      </c>
      <c r="J440" s="744">
        <v>6</v>
      </c>
      <c r="K440" s="744">
        <v>54</v>
      </c>
      <c r="L440" s="744">
        <v>0</v>
      </c>
      <c r="M440" s="744">
        <v>10</v>
      </c>
      <c r="N440" s="744">
        <v>2</v>
      </c>
      <c r="O440" s="744">
        <v>3</v>
      </c>
      <c r="P440" s="744">
        <v>5</v>
      </c>
      <c r="Q440" s="744">
        <v>1</v>
      </c>
      <c r="R440" s="744">
        <v>11</v>
      </c>
      <c r="S440" s="744">
        <v>0</v>
      </c>
      <c r="T440" s="744">
        <v>1</v>
      </c>
      <c r="U440" s="744">
        <v>3</v>
      </c>
      <c r="V440" s="744">
        <v>1</v>
      </c>
      <c r="W440" s="744">
        <v>12671</v>
      </c>
      <c r="X440" s="744">
        <f t="shared" si="7"/>
        <v>12778</v>
      </c>
    </row>
    <row r="441" spans="2:24" x14ac:dyDescent="0.25">
      <c r="B441" s="3" t="s">
        <v>215</v>
      </c>
      <c r="C441" s="349" t="s">
        <v>596</v>
      </c>
      <c r="D441" s="744">
        <v>0</v>
      </c>
      <c r="E441" s="744">
        <v>0</v>
      </c>
      <c r="F441" s="744">
        <v>7</v>
      </c>
      <c r="G441" s="744">
        <v>5</v>
      </c>
      <c r="H441" s="744">
        <v>0</v>
      </c>
      <c r="I441" s="744">
        <v>0</v>
      </c>
      <c r="J441" s="744">
        <v>11</v>
      </c>
      <c r="K441" s="744">
        <v>151</v>
      </c>
      <c r="L441" s="744">
        <v>1</v>
      </c>
      <c r="M441" s="744">
        <v>23</v>
      </c>
      <c r="N441" s="744">
        <v>2</v>
      </c>
      <c r="O441" s="744">
        <v>0</v>
      </c>
      <c r="P441" s="744">
        <v>7</v>
      </c>
      <c r="Q441" s="744">
        <v>0</v>
      </c>
      <c r="R441" s="744">
        <v>21</v>
      </c>
      <c r="S441" s="744">
        <v>0</v>
      </c>
      <c r="T441" s="744">
        <v>4</v>
      </c>
      <c r="U441" s="744">
        <v>57</v>
      </c>
      <c r="V441" s="744">
        <v>1</v>
      </c>
      <c r="W441" s="744">
        <v>15361</v>
      </c>
      <c r="X441" s="744">
        <f t="shared" si="7"/>
        <v>15651</v>
      </c>
    </row>
    <row r="442" spans="2:24" x14ac:dyDescent="0.25">
      <c r="B442" s="3" t="s">
        <v>215</v>
      </c>
      <c r="C442" s="349" t="s">
        <v>595</v>
      </c>
      <c r="D442" s="744">
        <v>9</v>
      </c>
      <c r="E442" s="744">
        <v>11</v>
      </c>
      <c r="F442" s="744">
        <v>16</v>
      </c>
      <c r="G442" s="744">
        <v>8</v>
      </c>
      <c r="H442" s="744">
        <v>0</v>
      </c>
      <c r="I442" s="744">
        <v>0</v>
      </c>
      <c r="J442" s="744">
        <v>12</v>
      </c>
      <c r="K442" s="744">
        <v>53</v>
      </c>
      <c r="L442" s="744">
        <v>0</v>
      </c>
      <c r="M442" s="744">
        <v>13</v>
      </c>
      <c r="N442" s="744">
        <v>9</v>
      </c>
      <c r="O442" s="744">
        <v>21</v>
      </c>
      <c r="P442" s="744">
        <v>31</v>
      </c>
      <c r="Q442" s="744">
        <v>0</v>
      </c>
      <c r="R442" s="744">
        <v>9</v>
      </c>
      <c r="S442" s="744">
        <v>0</v>
      </c>
      <c r="T442" s="744">
        <v>1</v>
      </c>
      <c r="U442" s="744">
        <v>21</v>
      </c>
      <c r="V442" s="744">
        <v>10</v>
      </c>
      <c r="W442" s="744">
        <v>14169</v>
      </c>
      <c r="X442" s="744">
        <f t="shared" si="7"/>
        <v>14393</v>
      </c>
    </row>
    <row r="443" spans="2:24" x14ac:dyDescent="0.25">
      <c r="B443" s="3" t="s">
        <v>97</v>
      </c>
      <c r="C443" s="349" t="s">
        <v>596</v>
      </c>
      <c r="D443" s="744">
        <v>0</v>
      </c>
      <c r="E443" s="744">
        <v>0</v>
      </c>
      <c r="F443" s="744">
        <v>25</v>
      </c>
      <c r="G443" s="744">
        <v>69</v>
      </c>
      <c r="H443" s="744">
        <v>0</v>
      </c>
      <c r="I443" s="744">
        <v>0</v>
      </c>
      <c r="J443" s="744">
        <v>10</v>
      </c>
      <c r="K443" s="744">
        <v>926</v>
      </c>
      <c r="L443" s="744">
        <v>0</v>
      </c>
      <c r="M443" s="744">
        <v>130</v>
      </c>
      <c r="N443" s="744">
        <v>4</v>
      </c>
      <c r="O443" s="744">
        <v>10</v>
      </c>
      <c r="P443" s="744">
        <v>31</v>
      </c>
      <c r="Q443" s="744">
        <v>7</v>
      </c>
      <c r="R443" s="744">
        <v>69</v>
      </c>
      <c r="S443" s="744">
        <v>0</v>
      </c>
      <c r="T443" s="744">
        <v>8</v>
      </c>
      <c r="U443" s="744">
        <v>162</v>
      </c>
      <c r="V443" s="744">
        <v>4</v>
      </c>
      <c r="W443" s="744">
        <v>105331</v>
      </c>
      <c r="X443" s="744">
        <f t="shared" si="7"/>
        <v>106786</v>
      </c>
    </row>
    <row r="444" spans="2:24" x14ac:dyDescent="0.25">
      <c r="B444" s="3" t="s">
        <v>97</v>
      </c>
      <c r="C444" s="349" t="s">
        <v>595</v>
      </c>
      <c r="D444" s="744">
        <v>0</v>
      </c>
      <c r="E444" s="744">
        <v>0</v>
      </c>
      <c r="F444" s="744">
        <v>0</v>
      </c>
      <c r="G444" s="744">
        <v>1</v>
      </c>
      <c r="H444" s="744">
        <v>0</v>
      </c>
      <c r="I444" s="744">
        <v>0</v>
      </c>
      <c r="J444" s="744">
        <v>0</v>
      </c>
      <c r="K444" s="744">
        <v>0</v>
      </c>
      <c r="L444" s="744">
        <v>0</v>
      </c>
      <c r="M444" s="744">
        <v>2</v>
      </c>
      <c r="N444" s="744">
        <v>0</v>
      </c>
      <c r="O444" s="744">
        <v>0</v>
      </c>
      <c r="P444" s="744">
        <v>0</v>
      </c>
      <c r="Q444" s="744">
        <v>0</v>
      </c>
      <c r="R444" s="744">
        <v>0</v>
      </c>
      <c r="S444" s="744">
        <v>0</v>
      </c>
      <c r="T444" s="744">
        <v>0</v>
      </c>
      <c r="U444" s="744">
        <v>1</v>
      </c>
      <c r="V444" s="744">
        <v>0</v>
      </c>
      <c r="W444" s="744">
        <v>283</v>
      </c>
      <c r="X444" s="744">
        <f t="shared" si="7"/>
        <v>287</v>
      </c>
    </row>
    <row r="445" spans="2:24" x14ac:dyDescent="0.25">
      <c r="B445" s="3" t="s">
        <v>98</v>
      </c>
      <c r="C445" s="349" t="s">
        <v>596</v>
      </c>
      <c r="D445" s="744">
        <v>0</v>
      </c>
      <c r="E445" s="744">
        <v>0</v>
      </c>
      <c r="F445" s="744">
        <v>4</v>
      </c>
      <c r="G445" s="744">
        <v>12</v>
      </c>
      <c r="H445" s="744">
        <v>0</v>
      </c>
      <c r="I445" s="744">
        <v>1</v>
      </c>
      <c r="J445" s="744">
        <v>13</v>
      </c>
      <c r="K445" s="744">
        <v>409</v>
      </c>
      <c r="L445" s="744">
        <v>0</v>
      </c>
      <c r="M445" s="744">
        <v>37</v>
      </c>
      <c r="N445" s="744">
        <v>11</v>
      </c>
      <c r="O445" s="744">
        <v>7</v>
      </c>
      <c r="P445" s="744">
        <v>11</v>
      </c>
      <c r="Q445" s="744">
        <v>1</v>
      </c>
      <c r="R445" s="744">
        <v>16</v>
      </c>
      <c r="S445" s="744">
        <v>0</v>
      </c>
      <c r="T445" s="744">
        <v>4</v>
      </c>
      <c r="U445" s="744">
        <v>22</v>
      </c>
      <c r="V445" s="744">
        <v>7</v>
      </c>
      <c r="W445" s="744">
        <v>25649</v>
      </c>
      <c r="X445" s="744">
        <f t="shared" si="7"/>
        <v>26204</v>
      </c>
    </row>
    <row r="446" spans="2:24" x14ac:dyDescent="0.25">
      <c r="B446" s="3" t="s">
        <v>98</v>
      </c>
      <c r="C446" s="349" t="s">
        <v>595</v>
      </c>
      <c r="D446" s="744">
        <v>0</v>
      </c>
      <c r="E446" s="744">
        <v>0</v>
      </c>
      <c r="F446" s="744">
        <v>1</v>
      </c>
      <c r="G446" s="744">
        <v>0</v>
      </c>
      <c r="H446" s="744">
        <v>0</v>
      </c>
      <c r="I446" s="744">
        <v>0</v>
      </c>
      <c r="J446" s="744">
        <v>5</v>
      </c>
      <c r="K446" s="744">
        <v>24</v>
      </c>
      <c r="L446" s="744">
        <v>1</v>
      </c>
      <c r="M446" s="744">
        <v>2</v>
      </c>
      <c r="N446" s="744">
        <v>9</v>
      </c>
      <c r="O446" s="744">
        <v>0</v>
      </c>
      <c r="P446" s="744">
        <v>0</v>
      </c>
      <c r="Q446" s="744">
        <v>0</v>
      </c>
      <c r="R446" s="744">
        <v>2</v>
      </c>
      <c r="S446" s="744">
        <v>0</v>
      </c>
      <c r="T446" s="744">
        <v>0</v>
      </c>
      <c r="U446" s="744">
        <v>3</v>
      </c>
      <c r="V446" s="744">
        <v>1</v>
      </c>
      <c r="W446" s="744">
        <v>5166</v>
      </c>
      <c r="X446" s="744">
        <f t="shared" si="7"/>
        <v>5214</v>
      </c>
    </row>
    <row r="447" spans="2:24" x14ac:dyDescent="0.25">
      <c r="B447" s="3" t="s">
        <v>99</v>
      </c>
      <c r="C447" s="349" t="s">
        <v>596</v>
      </c>
      <c r="D447" s="744">
        <v>6</v>
      </c>
      <c r="E447" s="744">
        <v>2</v>
      </c>
      <c r="F447" s="744">
        <v>86</v>
      </c>
      <c r="G447" s="744">
        <v>149</v>
      </c>
      <c r="H447" s="744">
        <v>0</v>
      </c>
      <c r="I447" s="744">
        <v>2</v>
      </c>
      <c r="J447" s="744">
        <v>17</v>
      </c>
      <c r="K447" s="744">
        <v>1166</v>
      </c>
      <c r="L447" s="744">
        <v>4</v>
      </c>
      <c r="M447" s="744">
        <v>189</v>
      </c>
      <c r="N447" s="744">
        <v>21</v>
      </c>
      <c r="O447" s="744">
        <v>37</v>
      </c>
      <c r="P447" s="744">
        <v>68</v>
      </c>
      <c r="Q447" s="744">
        <v>9</v>
      </c>
      <c r="R447" s="744">
        <v>157</v>
      </c>
      <c r="S447" s="744">
        <v>0</v>
      </c>
      <c r="T447" s="744">
        <v>8</v>
      </c>
      <c r="U447" s="744">
        <v>193</v>
      </c>
      <c r="V447" s="744">
        <v>24</v>
      </c>
      <c r="W447" s="744">
        <v>233434</v>
      </c>
      <c r="X447" s="744">
        <f t="shared" si="7"/>
        <v>235572</v>
      </c>
    </row>
    <row r="448" spans="2:24" x14ac:dyDescent="0.25">
      <c r="B448" s="3" t="s">
        <v>99</v>
      </c>
      <c r="C448" s="349" t="s">
        <v>595</v>
      </c>
      <c r="D448" s="744">
        <v>0</v>
      </c>
      <c r="E448" s="744">
        <v>0</v>
      </c>
      <c r="F448" s="744">
        <v>33</v>
      </c>
      <c r="G448" s="744">
        <v>8</v>
      </c>
      <c r="H448" s="744">
        <v>0</v>
      </c>
      <c r="I448" s="744">
        <v>0</v>
      </c>
      <c r="J448" s="744">
        <v>4</v>
      </c>
      <c r="K448" s="744">
        <v>44</v>
      </c>
      <c r="L448" s="744">
        <v>1</v>
      </c>
      <c r="M448" s="744">
        <v>9</v>
      </c>
      <c r="N448" s="744">
        <v>2</v>
      </c>
      <c r="O448" s="744">
        <v>2</v>
      </c>
      <c r="P448" s="744">
        <v>2</v>
      </c>
      <c r="Q448" s="744">
        <v>0</v>
      </c>
      <c r="R448" s="744">
        <v>10</v>
      </c>
      <c r="S448" s="744">
        <v>0</v>
      </c>
      <c r="T448" s="744">
        <v>0</v>
      </c>
      <c r="U448" s="744">
        <v>13</v>
      </c>
      <c r="V448" s="744">
        <v>3</v>
      </c>
      <c r="W448" s="744">
        <v>14314</v>
      </c>
      <c r="X448" s="744">
        <f t="shared" si="7"/>
        <v>14445</v>
      </c>
    </row>
    <row r="449" spans="2:24" x14ac:dyDescent="0.25">
      <c r="B449" s="3" t="s">
        <v>100</v>
      </c>
      <c r="C449" s="349" t="s">
        <v>596</v>
      </c>
      <c r="D449" s="744">
        <v>0</v>
      </c>
      <c r="E449" s="744">
        <v>0</v>
      </c>
      <c r="F449" s="744">
        <v>33</v>
      </c>
      <c r="G449" s="744">
        <v>50</v>
      </c>
      <c r="H449" s="744">
        <v>0</v>
      </c>
      <c r="I449" s="744">
        <v>0</v>
      </c>
      <c r="J449" s="744">
        <v>50</v>
      </c>
      <c r="K449" s="744">
        <v>748</v>
      </c>
      <c r="L449" s="744">
        <v>0</v>
      </c>
      <c r="M449" s="744">
        <v>158</v>
      </c>
      <c r="N449" s="744">
        <v>4</v>
      </c>
      <c r="O449" s="744">
        <v>21</v>
      </c>
      <c r="P449" s="744">
        <v>119</v>
      </c>
      <c r="Q449" s="744">
        <v>3</v>
      </c>
      <c r="R449" s="744">
        <v>157</v>
      </c>
      <c r="S449" s="744">
        <v>0</v>
      </c>
      <c r="T449" s="744">
        <v>4</v>
      </c>
      <c r="U449" s="744">
        <v>290</v>
      </c>
      <c r="V449" s="744">
        <v>6</v>
      </c>
      <c r="W449" s="744">
        <v>120195</v>
      </c>
      <c r="X449" s="744">
        <f t="shared" si="7"/>
        <v>121838</v>
      </c>
    </row>
    <row r="450" spans="2:24" x14ac:dyDescent="0.25">
      <c r="B450" s="3" t="s">
        <v>100</v>
      </c>
      <c r="C450" s="349" t="s">
        <v>595</v>
      </c>
      <c r="D450" s="744">
        <v>0</v>
      </c>
      <c r="E450" s="744">
        <v>0</v>
      </c>
      <c r="F450" s="744">
        <v>13</v>
      </c>
      <c r="G450" s="744">
        <v>11</v>
      </c>
      <c r="H450" s="744">
        <v>0</v>
      </c>
      <c r="I450" s="744">
        <v>0</v>
      </c>
      <c r="J450" s="744">
        <v>40</v>
      </c>
      <c r="K450" s="744">
        <v>225</v>
      </c>
      <c r="L450" s="744">
        <v>3</v>
      </c>
      <c r="M450" s="744">
        <v>41</v>
      </c>
      <c r="N450" s="744">
        <v>8</v>
      </c>
      <c r="O450" s="744">
        <v>2</v>
      </c>
      <c r="P450" s="744">
        <v>23</v>
      </c>
      <c r="Q450" s="744">
        <v>0</v>
      </c>
      <c r="R450" s="744">
        <v>38</v>
      </c>
      <c r="S450" s="744">
        <v>0</v>
      </c>
      <c r="T450" s="744">
        <v>7</v>
      </c>
      <c r="U450" s="744">
        <v>98</v>
      </c>
      <c r="V450" s="744">
        <v>3</v>
      </c>
      <c r="W450" s="744">
        <v>38683</v>
      </c>
      <c r="X450" s="744">
        <f t="shared" si="7"/>
        <v>39195</v>
      </c>
    </row>
    <row r="451" spans="2:24" x14ac:dyDescent="0.25">
      <c r="B451" s="3" t="s">
        <v>101</v>
      </c>
      <c r="C451" s="349" t="s">
        <v>596</v>
      </c>
      <c r="D451" s="744">
        <v>7</v>
      </c>
      <c r="E451" s="744">
        <v>0</v>
      </c>
      <c r="F451" s="744">
        <v>218</v>
      </c>
      <c r="G451" s="744">
        <v>88</v>
      </c>
      <c r="H451" s="744">
        <v>2</v>
      </c>
      <c r="I451" s="744">
        <v>1</v>
      </c>
      <c r="J451" s="744">
        <v>102</v>
      </c>
      <c r="K451" s="744">
        <v>3436</v>
      </c>
      <c r="L451" s="744">
        <v>5</v>
      </c>
      <c r="M451" s="744">
        <v>554</v>
      </c>
      <c r="N451" s="744">
        <v>75</v>
      </c>
      <c r="O451" s="744">
        <v>72</v>
      </c>
      <c r="P451" s="744">
        <v>142</v>
      </c>
      <c r="Q451" s="744">
        <v>6</v>
      </c>
      <c r="R451" s="744">
        <v>390</v>
      </c>
      <c r="S451" s="744">
        <v>0</v>
      </c>
      <c r="T451" s="744">
        <v>77</v>
      </c>
      <c r="U451" s="744">
        <v>757</v>
      </c>
      <c r="V451" s="744">
        <v>87</v>
      </c>
      <c r="W451" s="744">
        <v>230323</v>
      </c>
      <c r="X451" s="744">
        <f t="shared" si="7"/>
        <v>236342</v>
      </c>
    </row>
    <row r="452" spans="2:24" x14ac:dyDescent="0.25">
      <c r="B452" s="3" t="s">
        <v>101</v>
      </c>
      <c r="C452" s="349" t="s">
        <v>595</v>
      </c>
      <c r="D452" s="744">
        <v>3</v>
      </c>
      <c r="E452" s="744">
        <v>4</v>
      </c>
      <c r="F452" s="744">
        <v>17</v>
      </c>
      <c r="G452" s="744">
        <v>3</v>
      </c>
      <c r="H452" s="744">
        <v>1</v>
      </c>
      <c r="I452" s="744">
        <v>0</v>
      </c>
      <c r="J452" s="744">
        <v>34</v>
      </c>
      <c r="K452" s="744">
        <v>228</v>
      </c>
      <c r="L452" s="744">
        <v>9</v>
      </c>
      <c r="M452" s="744">
        <v>23</v>
      </c>
      <c r="N452" s="744">
        <v>21</v>
      </c>
      <c r="O452" s="744">
        <v>10</v>
      </c>
      <c r="P452" s="744">
        <v>21</v>
      </c>
      <c r="Q452" s="744">
        <v>1</v>
      </c>
      <c r="R452" s="744">
        <v>51</v>
      </c>
      <c r="S452" s="744">
        <v>3</v>
      </c>
      <c r="T452" s="744">
        <v>5</v>
      </c>
      <c r="U452" s="744">
        <v>57</v>
      </c>
      <c r="V452" s="744">
        <v>13</v>
      </c>
      <c r="W452" s="744">
        <v>64810</v>
      </c>
      <c r="X452" s="744">
        <f t="shared" si="7"/>
        <v>65314</v>
      </c>
    </row>
    <row r="453" spans="2:24" x14ac:dyDescent="0.25">
      <c r="B453" s="3" t="s">
        <v>102</v>
      </c>
      <c r="C453" s="349" t="s">
        <v>596</v>
      </c>
      <c r="D453" s="744">
        <v>0</v>
      </c>
      <c r="E453" s="744">
        <v>0</v>
      </c>
      <c r="F453" s="744">
        <v>56</v>
      </c>
      <c r="G453" s="744">
        <v>3</v>
      </c>
      <c r="H453" s="744">
        <v>0</v>
      </c>
      <c r="I453" s="744">
        <v>0</v>
      </c>
      <c r="J453" s="744">
        <v>6</v>
      </c>
      <c r="K453" s="744">
        <v>339</v>
      </c>
      <c r="L453" s="744">
        <v>0</v>
      </c>
      <c r="M453" s="744">
        <v>80</v>
      </c>
      <c r="N453" s="744">
        <v>6</v>
      </c>
      <c r="O453" s="744">
        <v>3</v>
      </c>
      <c r="P453" s="744">
        <v>30</v>
      </c>
      <c r="Q453" s="744">
        <v>0</v>
      </c>
      <c r="R453" s="744">
        <v>32</v>
      </c>
      <c r="S453" s="744">
        <v>0</v>
      </c>
      <c r="T453" s="744">
        <v>1</v>
      </c>
      <c r="U453" s="744">
        <v>462</v>
      </c>
      <c r="V453" s="744">
        <v>3</v>
      </c>
      <c r="W453" s="744">
        <v>27024</v>
      </c>
      <c r="X453" s="744">
        <f t="shared" si="7"/>
        <v>28045</v>
      </c>
    </row>
    <row r="454" spans="2:24" x14ac:dyDescent="0.25">
      <c r="B454" s="3" t="s">
        <v>102</v>
      </c>
      <c r="C454" s="349" t="s">
        <v>595</v>
      </c>
      <c r="D454" s="744">
        <v>0</v>
      </c>
      <c r="E454" s="744">
        <v>0</v>
      </c>
      <c r="F454" s="744">
        <v>3</v>
      </c>
      <c r="G454" s="744">
        <v>0</v>
      </c>
      <c r="H454" s="744">
        <v>0</v>
      </c>
      <c r="I454" s="744">
        <v>0</v>
      </c>
      <c r="J454" s="744">
        <v>17</v>
      </c>
      <c r="K454" s="744">
        <v>67</v>
      </c>
      <c r="L454" s="744">
        <v>0</v>
      </c>
      <c r="M454" s="744">
        <v>9</v>
      </c>
      <c r="N454" s="744">
        <v>7</v>
      </c>
      <c r="O454" s="744">
        <v>1</v>
      </c>
      <c r="P454" s="744">
        <v>3</v>
      </c>
      <c r="Q454" s="744">
        <v>0</v>
      </c>
      <c r="R454" s="744">
        <v>20</v>
      </c>
      <c r="S454" s="744">
        <v>0</v>
      </c>
      <c r="T454" s="744">
        <v>2</v>
      </c>
      <c r="U454" s="744">
        <v>69</v>
      </c>
      <c r="V454" s="744">
        <v>1</v>
      </c>
      <c r="W454" s="744">
        <v>5412</v>
      </c>
      <c r="X454" s="744">
        <f t="shared" si="7"/>
        <v>5611</v>
      </c>
    </row>
    <row r="455" spans="2:24" x14ac:dyDescent="0.25">
      <c r="B455" s="3" t="s">
        <v>103</v>
      </c>
      <c r="C455" s="349" t="s">
        <v>596</v>
      </c>
      <c r="D455" s="744">
        <v>0</v>
      </c>
      <c r="E455" s="744">
        <v>0</v>
      </c>
      <c r="F455" s="744">
        <v>7</v>
      </c>
      <c r="G455" s="744">
        <v>5</v>
      </c>
      <c r="H455" s="744">
        <v>0</v>
      </c>
      <c r="I455" s="744">
        <v>0</v>
      </c>
      <c r="J455" s="744">
        <v>9</v>
      </c>
      <c r="K455" s="744">
        <v>258</v>
      </c>
      <c r="L455" s="744">
        <v>0</v>
      </c>
      <c r="M455" s="744">
        <v>47</v>
      </c>
      <c r="N455" s="744">
        <v>0</v>
      </c>
      <c r="O455" s="744">
        <v>3</v>
      </c>
      <c r="P455" s="744">
        <v>27</v>
      </c>
      <c r="Q455" s="744">
        <v>0</v>
      </c>
      <c r="R455" s="744">
        <v>29</v>
      </c>
      <c r="S455" s="744">
        <v>0</v>
      </c>
      <c r="T455" s="744">
        <v>0</v>
      </c>
      <c r="U455" s="744">
        <v>24</v>
      </c>
      <c r="V455" s="744">
        <v>0</v>
      </c>
      <c r="W455" s="744">
        <v>17131</v>
      </c>
      <c r="X455" s="744">
        <f t="shared" si="7"/>
        <v>17540</v>
      </c>
    </row>
    <row r="456" spans="2:24" x14ac:dyDescent="0.25">
      <c r="B456" s="3" t="s">
        <v>103</v>
      </c>
      <c r="C456" s="349" t="s">
        <v>595</v>
      </c>
      <c r="D456" s="744">
        <v>0</v>
      </c>
      <c r="E456" s="744">
        <v>0</v>
      </c>
      <c r="F456" s="744">
        <v>3</v>
      </c>
      <c r="G456" s="744">
        <v>5</v>
      </c>
      <c r="H456" s="744">
        <v>0</v>
      </c>
      <c r="I456" s="744">
        <v>0</v>
      </c>
      <c r="J456" s="744">
        <v>11</v>
      </c>
      <c r="K456" s="744">
        <v>87</v>
      </c>
      <c r="L456" s="744">
        <v>0</v>
      </c>
      <c r="M456" s="744">
        <v>44</v>
      </c>
      <c r="N456" s="744">
        <v>0</v>
      </c>
      <c r="O456" s="744">
        <v>0</v>
      </c>
      <c r="P456" s="744">
        <v>0</v>
      </c>
      <c r="Q456" s="744">
        <v>1</v>
      </c>
      <c r="R456" s="744">
        <v>20</v>
      </c>
      <c r="S456" s="744">
        <v>0</v>
      </c>
      <c r="T456" s="744">
        <v>0</v>
      </c>
      <c r="U456" s="744">
        <v>16</v>
      </c>
      <c r="V456" s="744">
        <v>0</v>
      </c>
      <c r="W456" s="744">
        <v>7539</v>
      </c>
      <c r="X456" s="744">
        <f t="shared" si="7"/>
        <v>7726</v>
      </c>
    </row>
    <row r="457" spans="2:24" x14ac:dyDescent="0.25">
      <c r="B457" s="3" t="s">
        <v>104</v>
      </c>
      <c r="C457" s="349" t="s">
        <v>596</v>
      </c>
      <c r="D457" s="744">
        <v>0</v>
      </c>
      <c r="E457" s="744">
        <v>0</v>
      </c>
      <c r="F457" s="744">
        <v>3</v>
      </c>
      <c r="G457" s="744">
        <v>13</v>
      </c>
      <c r="H457" s="744">
        <v>0</v>
      </c>
      <c r="I457" s="744">
        <v>0</v>
      </c>
      <c r="J457" s="744">
        <v>55</v>
      </c>
      <c r="K457" s="744">
        <v>209</v>
      </c>
      <c r="L457" s="744">
        <v>0</v>
      </c>
      <c r="M457" s="744">
        <v>11</v>
      </c>
      <c r="N457" s="744">
        <v>0</v>
      </c>
      <c r="O457" s="744">
        <v>0</v>
      </c>
      <c r="P457" s="744">
        <v>13</v>
      </c>
      <c r="Q457" s="744">
        <v>0</v>
      </c>
      <c r="R457" s="744">
        <v>20</v>
      </c>
      <c r="S457" s="744">
        <v>0</v>
      </c>
      <c r="T457" s="744">
        <v>7</v>
      </c>
      <c r="U457" s="744">
        <v>534</v>
      </c>
      <c r="V457" s="744">
        <v>3</v>
      </c>
      <c r="W457" s="744">
        <v>14816</v>
      </c>
      <c r="X457" s="744">
        <f t="shared" si="7"/>
        <v>15684</v>
      </c>
    </row>
    <row r="458" spans="2:24" x14ac:dyDescent="0.25">
      <c r="B458" s="3" t="s">
        <v>104</v>
      </c>
      <c r="C458" s="349" t="s">
        <v>595</v>
      </c>
      <c r="D458" s="744">
        <v>0</v>
      </c>
      <c r="E458" s="744">
        <v>0</v>
      </c>
      <c r="F458" s="744">
        <v>3</v>
      </c>
      <c r="G458" s="744">
        <v>3</v>
      </c>
      <c r="H458" s="744">
        <v>0</v>
      </c>
      <c r="I458" s="744">
        <v>0</v>
      </c>
      <c r="J458" s="744">
        <v>41</v>
      </c>
      <c r="K458" s="744">
        <v>73</v>
      </c>
      <c r="L458" s="744">
        <v>8</v>
      </c>
      <c r="M458" s="744">
        <v>38</v>
      </c>
      <c r="N458" s="744">
        <v>13</v>
      </c>
      <c r="O458" s="744">
        <v>2</v>
      </c>
      <c r="P458" s="744">
        <v>7</v>
      </c>
      <c r="Q458" s="744">
        <v>0</v>
      </c>
      <c r="R458" s="744">
        <v>18</v>
      </c>
      <c r="S458" s="744">
        <v>0</v>
      </c>
      <c r="T458" s="744">
        <v>8</v>
      </c>
      <c r="U458" s="744">
        <v>129</v>
      </c>
      <c r="V458" s="744">
        <v>1</v>
      </c>
      <c r="W458" s="744">
        <v>16297</v>
      </c>
      <c r="X458" s="744">
        <f t="shared" ref="X458:X521" si="8">SUM(D458:W458)</f>
        <v>16641</v>
      </c>
    </row>
    <row r="459" spans="2:24" x14ac:dyDescent="0.25">
      <c r="B459" s="3" t="s">
        <v>105</v>
      </c>
      <c r="C459" s="349" t="s">
        <v>596</v>
      </c>
      <c r="D459" s="744">
        <v>0</v>
      </c>
      <c r="E459" s="744">
        <v>0</v>
      </c>
      <c r="F459" s="744">
        <v>1</v>
      </c>
      <c r="G459" s="744">
        <v>8</v>
      </c>
      <c r="H459" s="744">
        <v>0</v>
      </c>
      <c r="I459" s="744">
        <v>0</v>
      </c>
      <c r="J459" s="744">
        <v>5</v>
      </c>
      <c r="K459" s="744">
        <v>168</v>
      </c>
      <c r="L459" s="744">
        <v>0</v>
      </c>
      <c r="M459" s="744">
        <v>14</v>
      </c>
      <c r="N459" s="744">
        <v>1</v>
      </c>
      <c r="O459" s="744">
        <v>2</v>
      </c>
      <c r="P459" s="744">
        <v>17</v>
      </c>
      <c r="Q459" s="744">
        <v>0</v>
      </c>
      <c r="R459" s="744">
        <v>14</v>
      </c>
      <c r="S459" s="744">
        <v>0</v>
      </c>
      <c r="T459" s="744">
        <v>0</v>
      </c>
      <c r="U459" s="744">
        <v>17</v>
      </c>
      <c r="V459" s="744">
        <v>0</v>
      </c>
      <c r="W459" s="744">
        <v>18331</v>
      </c>
      <c r="X459" s="744">
        <f t="shared" si="8"/>
        <v>18578</v>
      </c>
    </row>
    <row r="460" spans="2:24" x14ac:dyDescent="0.25">
      <c r="B460" s="3" t="s">
        <v>105</v>
      </c>
      <c r="C460" s="349" t="s">
        <v>595</v>
      </c>
      <c r="D460" s="744">
        <v>0</v>
      </c>
      <c r="E460" s="744">
        <v>0</v>
      </c>
      <c r="F460" s="744">
        <v>1</v>
      </c>
      <c r="G460" s="744">
        <v>0</v>
      </c>
      <c r="H460" s="744">
        <v>0</v>
      </c>
      <c r="I460" s="744">
        <v>0</v>
      </c>
      <c r="J460" s="744">
        <v>0</v>
      </c>
      <c r="K460" s="744">
        <v>33</v>
      </c>
      <c r="L460" s="744">
        <v>0</v>
      </c>
      <c r="M460" s="744">
        <v>4</v>
      </c>
      <c r="N460" s="744">
        <v>1</v>
      </c>
      <c r="O460" s="744">
        <v>1</v>
      </c>
      <c r="P460" s="744">
        <v>3</v>
      </c>
      <c r="Q460" s="744">
        <v>0</v>
      </c>
      <c r="R460" s="744">
        <v>6</v>
      </c>
      <c r="S460" s="744">
        <v>0</v>
      </c>
      <c r="T460" s="744">
        <v>0</v>
      </c>
      <c r="U460" s="744">
        <v>4</v>
      </c>
      <c r="V460" s="744">
        <v>0</v>
      </c>
      <c r="W460" s="744">
        <v>9953</v>
      </c>
      <c r="X460" s="744">
        <f t="shared" si="8"/>
        <v>10006</v>
      </c>
    </row>
    <row r="461" spans="2:24" x14ac:dyDescent="0.25">
      <c r="B461" s="3" t="s">
        <v>106</v>
      </c>
      <c r="C461" s="349" t="s">
        <v>596</v>
      </c>
      <c r="D461" s="744">
        <v>0</v>
      </c>
      <c r="E461" s="744">
        <v>0</v>
      </c>
      <c r="F461" s="744">
        <v>17</v>
      </c>
      <c r="G461" s="744">
        <v>16</v>
      </c>
      <c r="H461" s="744">
        <v>0</v>
      </c>
      <c r="I461" s="744">
        <v>1</v>
      </c>
      <c r="J461" s="744">
        <v>8</v>
      </c>
      <c r="K461" s="744">
        <v>335</v>
      </c>
      <c r="L461" s="744">
        <v>0</v>
      </c>
      <c r="M461" s="744">
        <v>94</v>
      </c>
      <c r="N461" s="744">
        <v>0</v>
      </c>
      <c r="O461" s="744">
        <v>14</v>
      </c>
      <c r="P461" s="744">
        <v>22</v>
      </c>
      <c r="Q461" s="744">
        <v>1</v>
      </c>
      <c r="R461" s="744">
        <v>67</v>
      </c>
      <c r="S461" s="744">
        <v>0</v>
      </c>
      <c r="T461" s="744">
        <v>16</v>
      </c>
      <c r="U461" s="744">
        <v>59</v>
      </c>
      <c r="V461" s="744">
        <v>5</v>
      </c>
      <c r="W461" s="744">
        <v>31378</v>
      </c>
      <c r="X461" s="744">
        <f t="shared" si="8"/>
        <v>32033</v>
      </c>
    </row>
    <row r="462" spans="2:24" x14ac:dyDescent="0.25">
      <c r="B462" s="3" t="s">
        <v>106</v>
      </c>
      <c r="C462" s="349" t="s">
        <v>595</v>
      </c>
      <c r="D462" s="744">
        <v>0</v>
      </c>
      <c r="E462" s="744">
        <v>0</v>
      </c>
      <c r="F462" s="744">
        <v>2</v>
      </c>
      <c r="G462" s="744">
        <v>8</v>
      </c>
      <c r="H462" s="744">
        <v>0</v>
      </c>
      <c r="I462" s="744">
        <v>0</v>
      </c>
      <c r="J462" s="744">
        <v>1</v>
      </c>
      <c r="K462" s="744">
        <v>43</v>
      </c>
      <c r="L462" s="744">
        <v>0</v>
      </c>
      <c r="M462" s="744">
        <v>4</v>
      </c>
      <c r="N462" s="744">
        <v>2</v>
      </c>
      <c r="O462" s="744">
        <v>1</v>
      </c>
      <c r="P462" s="744">
        <v>4</v>
      </c>
      <c r="Q462" s="744">
        <v>0</v>
      </c>
      <c r="R462" s="744">
        <v>6</v>
      </c>
      <c r="S462" s="744">
        <v>0</v>
      </c>
      <c r="T462" s="744">
        <v>1</v>
      </c>
      <c r="U462" s="744">
        <v>12</v>
      </c>
      <c r="V462" s="744">
        <v>0</v>
      </c>
      <c r="W462" s="744">
        <v>7119</v>
      </c>
      <c r="X462" s="744">
        <f t="shared" si="8"/>
        <v>7203</v>
      </c>
    </row>
    <row r="463" spans="2:24" x14ac:dyDescent="0.25">
      <c r="B463" s="3" t="s">
        <v>107</v>
      </c>
      <c r="C463" s="349" t="s">
        <v>596</v>
      </c>
      <c r="D463" s="744">
        <v>0</v>
      </c>
      <c r="E463" s="744">
        <v>0</v>
      </c>
      <c r="F463" s="744">
        <v>10</v>
      </c>
      <c r="G463" s="744">
        <v>18</v>
      </c>
      <c r="H463" s="744">
        <v>0</v>
      </c>
      <c r="I463" s="744">
        <v>0</v>
      </c>
      <c r="J463" s="744">
        <v>13</v>
      </c>
      <c r="K463" s="744">
        <v>238</v>
      </c>
      <c r="L463" s="744">
        <v>1</v>
      </c>
      <c r="M463" s="744">
        <v>67</v>
      </c>
      <c r="N463" s="744">
        <v>4</v>
      </c>
      <c r="O463" s="744">
        <v>6</v>
      </c>
      <c r="P463" s="744">
        <v>41</v>
      </c>
      <c r="Q463" s="744">
        <v>0</v>
      </c>
      <c r="R463" s="744">
        <v>40</v>
      </c>
      <c r="S463" s="744">
        <v>0</v>
      </c>
      <c r="T463" s="744">
        <v>9</v>
      </c>
      <c r="U463" s="744">
        <v>162</v>
      </c>
      <c r="V463" s="744">
        <v>5</v>
      </c>
      <c r="W463" s="744">
        <v>30867</v>
      </c>
      <c r="X463" s="744">
        <f t="shared" si="8"/>
        <v>31481</v>
      </c>
    </row>
    <row r="464" spans="2:24" x14ac:dyDescent="0.25">
      <c r="B464" s="3" t="s">
        <v>107</v>
      </c>
      <c r="C464" s="349" t="s">
        <v>595</v>
      </c>
      <c r="D464" s="744">
        <v>0</v>
      </c>
      <c r="E464" s="744">
        <v>0</v>
      </c>
      <c r="F464" s="744">
        <v>6</v>
      </c>
      <c r="G464" s="744">
        <v>8</v>
      </c>
      <c r="H464" s="744">
        <v>0</v>
      </c>
      <c r="I464" s="744">
        <v>1</v>
      </c>
      <c r="J464" s="744">
        <v>15</v>
      </c>
      <c r="K464" s="744">
        <v>63</v>
      </c>
      <c r="L464" s="744">
        <v>6</v>
      </c>
      <c r="M464" s="744">
        <v>15</v>
      </c>
      <c r="N464" s="744">
        <v>15</v>
      </c>
      <c r="O464" s="744">
        <v>0</v>
      </c>
      <c r="P464" s="744">
        <v>6</v>
      </c>
      <c r="Q464" s="744">
        <v>0</v>
      </c>
      <c r="R464" s="744">
        <v>8</v>
      </c>
      <c r="S464" s="744">
        <v>0</v>
      </c>
      <c r="T464" s="744">
        <v>3</v>
      </c>
      <c r="U464" s="744">
        <v>40</v>
      </c>
      <c r="V464" s="744">
        <v>8</v>
      </c>
      <c r="W464" s="744">
        <v>16599</v>
      </c>
      <c r="X464" s="744">
        <f t="shared" si="8"/>
        <v>16793</v>
      </c>
    </row>
    <row r="465" spans="2:24" x14ac:dyDescent="0.25">
      <c r="B465" s="3" t="s">
        <v>351</v>
      </c>
      <c r="C465" s="349" t="s">
        <v>596</v>
      </c>
      <c r="D465" s="744">
        <v>0</v>
      </c>
      <c r="E465" s="744">
        <v>0</v>
      </c>
      <c r="F465" s="744">
        <v>3</v>
      </c>
      <c r="G465" s="744">
        <v>17</v>
      </c>
      <c r="H465" s="744">
        <v>0</v>
      </c>
      <c r="I465" s="744">
        <v>0</v>
      </c>
      <c r="J465" s="744">
        <v>5</v>
      </c>
      <c r="K465" s="744">
        <v>154</v>
      </c>
      <c r="L465" s="744">
        <v>0</v>
      </c>
      <c r="M465" s="744">
        <v>20</v>
      </c>
      <c r="N465" s="744">
        <v>0</v>
      </c>
      <c r="O465" s="744">
        <v>0</v>
      </c>
      <c r="P465" s="744">
        <v>18</v>
      </c>
      <c r="Q465" s="744">
        <v>0</v>
      </c>
      <c r="R465" s="744">
        <v>14</v>
      </c>
      <c r="S465" s="744">
        <v>0</v>
      </c>
      <c r="T465" s="744">
        <v>0</v>
      </c>
      <c r="U465" s="744">
        <v>33</v>
      </c>
      <c r="V465" s="744">
        <v>0</v>
      </c>
      <c r="W465" s="744">
        <v>9938</v>
      </c>
      <c r="X465" s="744">
        <f t="shared" si="8"/>
        <v>10202</v>
      </c>
    </row>
    <row r="466" spans="2:24" x14ac:dyDescent="0.25">
      <c r="B466" s="3" t="s">
        <v>351</v>
      </c>
      <c r="C466" s="349" t="s">
        <v>595</v>
      </c>
      <c r="D466" s="744">
        <v>0</v>
      </c>
      <c r="E466" s="744">
        <v>0</v>
      </c>
      <c r="F466" s="744">
        <v>2</v>
      </c>
      <c r="G466" s="744">
        <v>2</v>
      </c>
      <c r="H466" s="744">
        <v>1</v>
      </c>
      <c r="I466" s="744">
        <v>1</v>
      </c>
      <c r="J466" s="744">
        <v>7</v>
      </c>
      <c r="K466" s="744">
        <v>39</v>
      </c>
      <c r="L466" s="744">
        <v>0</v>
      </c>
      <c r="M466" s="744">
        <v>9</v>
      </c>
      <c r="N466" s="744">
        <v>2</v>
      </c>
      <c r="O466" s="744">
        <v>0</v>
      </c>
      <c r="P466" s="744">
        <v>2</v>
      </c>
      <c r="Q466" s="744">
        <v>0</v>
      </c>
      <c r="R466" s="744">
        <v>10</v>
      </c>
      <c r="S466" s="744">
        <v>0</v>
      </c>
      <c r="T466" s="744">
        <v>3</v>
      </c>
      <c r="U466" s="744">
        <v>16</v>
      </c>
      <c r="V466" s="744">
        <v>1</v>
      </c>
      <c r="W466" s="744">
        <v>9466</v>
      </c>
      <c r="X466" s="744">
        <f t="shared" si="8"/>
        <v>9561</v>
      </c>
    </row>
    <row r="467" spans="2:24" x14ac:dyDescent="0.25">
      <c r="B467" s="3" t="s">
        <v>108</v>
      </c>
      <c r="C467" s="349" t="s">
        <v>596</v>
      </c>
      <c r="D467" s="744">
        <v>0</v>
      </c>
      <c r="E467" s="744">
        <v>0</v>
      </c>
      <c r="F467" s="744">
        <v>5</v>
      </c>
      <c r="G467" s="744">
        <v>5</v>
      </c>
      <c r="H467" s="744">
        <v>0</v>
      </c>
      <c r="I467" s="744">
        <v>0</v>
      </c>
      <c r="J467" s="744">
        <v>9</v>
      </c>
      <c r="K467" s="744">
        <v>313</v>
      </c>
      <c r="L467" s="744">
        <v>0</v>
      </c>
      <c r="M467" s="744">
        <v>81</v>
      </c>
      <c r="N467" s="744">
        <v>0</v>
      </c>
      <c r="O467" s="744">
        <v>5</v>
      </c>
      <c r="P467" s="744">
        <v>24</v>
      </c>
      <c r="Q467" s="744">
        <v>0</v>
      </c>
      <c r="R467" s="744">
        <v>50</v>
      </c>
      <c r="S467" s="744">
        <v>0</v>
      </c>
      <c r="T467" s="744">
        <v>0</v>
      </c>
      <c r="U467" s="744">
        <v>50</v>
      </c>
      <c r="V467" s="744">
        <v>0</v>
      </c>
      <c r="W467" s="744">
        <v>18665</v>
      </c>
      <c r="X467" s="744">
        <f t="shared" si="8"/>
        <v>19207</v>
      </c>
    </row>
    <row r="468" spans="2:24" x14ac:dyDescent="0.25">
      <c r="B468" s="3" t="s">
        <v>108</v>
      </c>
      <c r="C468" s="349" t="s">
        <v>595</v>
      </c>
      <c r="D468" s="744">
        <v>0</v>
      </c>
      <c r="E468" s="744">
        <v>0</v>
      </c>
      <c r="F468" s="744">
        <v>2</v>
      </c>
      <c r="G468" s="744">
        <v>4</v>
      </c>
      <c r="H468" s="744">
        <v>0</v>
      </c>
      <c r="I468" s="744">
        <v>0</v>
      </c>
      <c r="J468" s="744">
        <v>4</v>
      </c>
      <c r="K468" s="744">
        <v>44</v>
      </c>
      <c r="L468" s="744">
        <v>0</v>
      </c>
      <c r="M468" s="744">
        <v>9</v>
      </c>
      <c r="N468" s="744">
        <v>1</v>
      </c>
      <c r="O468" s="744">
        <v>0</v>
      </c>
      <c r="P468" s="744">
        <v>2</v>
      </c>
      <c r="Q468" s="744">
        <v>1</v>
      </c>
      <c r="R468" s="744">
        <v>14</v>
      </c>
      <c r="S468" s="744">
        <v>0</v>
      </c>
      <c r="T468" s="744">
        <v>0</v>
      </c>
      <c r="U468" s="744">
        <v>15</v>
      </c>
      <c r="V468" s="744">
        <v>1</v>
      </c>
      <c r="W468" s="744">
        <v>7939</v>
      </c>
      <c r="X468" s="744">
        <f t="shared" si="8"/>
        <v>8036</v>
      </c>
    </row>
    <row r="469" spans="2:24" x14ac:dyDescent="0.25">
      <c r="B469" s="3" t="s">
        <v>109</v>
      </c>
      <c r="C469" s="349" t="s">
        <v>596</v>
      </c>
      <c r="D469" s="744">
        <v>0</v>
      </c>
      <c r="E469" s="744">
        <v>0</v>
      </c>
      <c r="F469" s="744">
        <v>1</v>
      </c>
      <c r="G469" s="744">
        <v>11</v>
      </c>
      <c r="H469" s="744">
        <v>0</v>
      </c>
      <c r="I469" s="744">
        <v>0</v>
      </c>
      <c r="J469" s="744">
        <v>3</v>
      </c>
      <c r="K469" s="744">
        <v>239</v>
      </c>
      <c r="L469" s="744">
        <v>0</v>
      </c>
      <c r="M469" s="744">
        <v>32</v>
      </c>
      <c r="N469" s="744">
        <v>1</v>
      </c>
      <c r="O469" s="744">
        <v>7</v>
      </c>
      <c r="P469" s="744">
        <v>10</v>
      </c>
      <c r="Q469" s="744">
        <v>1</v>
      </c>
      <c r="R469" s="744">
        <v>5</v>
      </c>
      <c r="S469" s="744">
        <v>0</v>
      </c>
      <c r="T469" s="744">
        <v>0</v>
      </c>
      <c r="U469" s="744">
        <v>33</v>
      </c>
      <c r="V469" s="744">
        <v>1</v>
      </c>
      <c r="W469" s="744">
        <v>11722</v>
      </c>
      <c r="X469" s="744">
        <f t="shared" si="8"/>
        <v>12066</v>
      </c>
    </row>
    <row r="470" spans="2:24" x14ac:dyDescent="0.25">
      <c r="B470" s="3" t="s">
        <v>109</v>
      </c>
      <c r="C470" s="349" t="s">
        <v>595</v>
      </c>
      <c r="D470" s="744">
        <v>0</v>
      </c>
      <c r="E470" s="744">
        <v>0</v>
      </c>
      <c r="F470" s="744">
        <v>7</v>
      </c>
      <c r="G470" s="744">
        <v>1</v>
      </c>
      <c r="H470" s="744">
        <v>0</v>
      </c>
      <c r="I470" s="744">
        <v>0</v>
      </c>
      <c r="J470" s="744">
        <v>3</v>
      </c>
      <c r="K470" s="744">
        <v>64</v>
      </c>
      <c r="L470" s="744">
        <v>1</v>
      </c>
      <c r="M470" s="744">
        <v>6</v>
      </c>
      <c r="N470" s="744">
        <v>1</v>
      </c>
      <c r="O470" s="744">
        <v>0</v>
      </c>
      <c r="P470" s="744">
        <v>2</v>
      </c>
      <c r="Q470" s="744">
        <v>1</v>
      </c>
      <c r="R470" s="744">
        <v>2</v>
      </c>
      <c r="S470" s="744">
        <v>0</v>
      </c>
      <c r="T470" s="744">
        <v>0</v>
      </c>
      <c r="U470" s="744">
        <v>27</v>
      </c>
      <c r="V470" s="744">
        <v>0</v>
      </c>
      <c r="W470" s="744">
        <v>9502</v>
      </c>
      <c r="X470" s="744">
        <f t="shared" si="8"/>
        <v>9617</v>
      </c>
    </row>
    <row r="471" spans="2:24" x14ac:dyDescent="0.25">
      <c r="B471" s="3" t="s">
        <v>110</v>
      </c>
      <c r="C471" s="349" t="s">
        <v>596</v>
      </c>
      <c r="D471" s="744">
        <v>0</v>
      </c>
      <c r="E471" s="744">
        <v>0</v>
      </c>
      <c r="F471" s="744">
        <v>6</v>
      </c>
      <c r="G471" s="744">
        <v>18</v>
      </c>
      <c r="H471" s="744">
        <v>0</v>
      </c>
      <c r="I471" s="744">
        <v>0</v>
      </c>
      <c r="J471" s="744">
        <v>4</v>
      </c>
      <c r="K471" s="744">
        <v>250</v>
      </c>
      <c r="L471" s="744">
        <v>0</v>
      </c>
      <c r="M471" s="744">
        <v>53</v>
      </c>
      <c r="N471" s="744">
        <v>2</v>
      </c>
      <c r="O471" s="744">
        <v>4</v>
      </c>
      <c r="P471" s="744">
        <v>20</v>
      </c>
      <c r="Q471" s="744">
        <v>3</v>
      </c>
      <c r="R471" s="744">
        <v>31</v>
      </c>
      <c r="S471" s="744">
        <v>0</v>
      </c>
      <c r="T471" s="744">
        <v>3</v>
      </c>
      <c r="U471" s="744">
        <v>90</v>
      </c>
      <c r="V471" s="744">
        <v>3</v>
      </c>
      <c r="W471" s="744">
        <v>26734</v>
      </c>
      <c r="X471" s="744">
        <f t="shared" si="8"/>
        <v>27221</v>
      </c>
    </row>
    <row r="472" spans="2:24" x14ac:dyDescent="0.25">
      <c r="B472" s="3" t="s">
        <v>110</v>
      </c>
      <c r="C472" s="349" t="s">
        <v>595</v>
      </c>
      <c r="D472" s="744">
        <v>0</v>
      </c>
      <c r="E472" s="744">
        <v>0</v>
      </c>
      <c r="F472" s="744">
        <v>1</v>
      </c>
      <c r="G472" s="744">
        <v>3</v>
      </c>
      <c r="H472" s="744">
        <v>0</v>
      </c>
      <c r="I472" s="744">
        <v>0</v>
      </c>
      <c r="J472" s="744">
        <v>2</v>
      </c>
      <c r="K472" s="744">
        <v>15</v>
      </c>
      <c r="L472" s="744">
        <v>0</v>
      </c>
      <c r="M472" s="744">
        <v>11</v>
      </c>
      <c r="N472" s="744">
        <v>4</v>
      </c>
      <c r="O472" s="744">
        <v>1</v>
      </c>
      <c r="P472" s="744">
        <v>2</v>
      </c>
      <c r="Q472" s="744">
        <v>0</v>
      </c>
      <c r="R472" s="744">
        <v>7</v>
      </c>
      <c r="S472" s="744">
        <v>0</v>
      </c>
      <c r="T472" s="744">
        <v>4</v>
      </c>
      <c r="U472" s="744">
        <v>12</v>
      </c>
      <c r="V472" s="744">
        <v>0</v>
      </c>
      <c r="W472" s="744">
        <v>5221</v>
      </c>
      <c r="X472" s="744">
        <f t="shared" si="8"/>
        <v>5283</v>
      </c>
    </row>
    <row r="473" spans="2:24" x14ac:dyDescent="0.25">
      <c r="B473" s="3" t="s">
        <v>111</v>
      </c>
      <c r="C473" s="349" t="s">
        <v>596</v>
      </c>
      <c r="D473" s="744">
        <v>0</v>
      </c>
      <c r="E473" s="744">
        <v>0</v>
      </c>
      <c r="F473" s="744">
        <v>3</v>
      </c>
      <c r="G473" s="744">
        <v>7</v>
      </c>
      <c r="H473" s="744">
        <v>0</v>
      </c>
      <c r="I473" s="744">
        <v>0</v>
      </c>
      <c r="J473" s="744">
        <v>1</v>
      </c>
      <c r="K473" s="744">
        <v>139</v>
      </c>
      <c r="L473" s="744">
        <v>0</v>
      </c>
      <c r="M473" s="744">
        <v>7</v>
      </c>
      <c r="N473" s="744">
        <v>2</v>
      </c>
      <c r="O473" s="744">
        <v>7</v>
      </c>
      <c r="P473" s="744">
        <v>18</v>
      </c>
      <c r="Q473" s="744">
        <v>0</v>
      </c>
      <c r="R473" s="744">
        <v>23</v>
      </c>
      <c r="S473" s="744">
        <v>0</v>
      </c>
      <c r="T473" s="744">
        <v>0</v>
      </c>
      <c r="U473" s="744">
        <v>65</v>
      </c>
      <c r="V473" s="744">
        <v>1</v>
      </c>
      <c r="W473" s="744">
        <v>13739</v>
      </c>
      <c r="X473" s="744">
        <f t="shared" si="8"/>
        <v>14012</v>
      </c>
    </row>
    <row r="474" spans="2:24" x14ac:dyDescent="0.25">
      <c r="B474" s="3" t="s">
        <v>111</v>
      </c>
      <c r="C474" s="349" t="s">
        <v>595</v>
      </c>
      <c r="D474" s="744">
        <v>0</v>
      </c>
      <c r="E474" s="744">
        <v>0</v>
      </c>
      <c r="F474" s="744">
        <v>0</v>
      </c>
      <c r="G474" s="744">
        <v>0</v>
      </c>
      <c r="H474" s="744">
        <v>0</v>
      </c>
      <c r="I474" s="744">
        <v>0</v>
      </c>
      <c r="J474" s="744">
        <v>0</v>
      </c>
      <c r="K474" s="744">
        <v>0</v>
      </c>
      <c r="L474" s="744">
        <v>0</v>
      </c>
      <c r="M474" s="744">
        <v>0</v>
      </c>
      <c r="N474" s="744">
        <v>0</v>
      </c>
      <c r="O474" s="744">
        <v>0</v>
      </c>
      <c r="P474" s="744">
        <v>1</v>
      </c>
      <c r="Q474" s="744">
        <v>0</v>
      </c>
      <c r="R474" s="744">
        <v>0</v>
      </c>
      <c r="S474" s="744">
        <v>0</v>
      </c>
      <c r="T474" s="744">
        <v>0</v>
      </c>
      <c r="U474" s="744">
        <v>0</v>
      </c>
      <c r="V474" s="744">
        <v>0</v>
      </c>
      <c r="W474" s="744">
        <v>361</v>
      </c>
      <c r="X474" s="744">
        <f t="shared" si="8"/>
        <v>362</v>
      </c>
    </row>
    <row r="475" spans="2:24" x14ac:dyDescent="0.25">
      <c r="B475" s="3" t="s">
        <v>112</v>
      </c>
      <c r="C475" s="349" t="s">
        <v>596</v>
      </c>
      <c r="D475" s="744">
        <v>0</v>
      </c>
      <c r="E475" s="744">
        <v>0</v>
      </c>
      <c r="F475" s="744">
        <v>17</v>
      </c>
      <c r="G475" s="744">
        <v>16</v>
      </c>
      <c r="H475" s="744">
        <v>0</v>
      </c>
      <c r="I475" s="744">
        <v>0</v>
      </c>
      <c r="J475" s="744">
        <v>3</v>
      </c>
      <c r="K475" s="744">
        <v>112</v>
      </c>
      <c r="L475" s="744">
        <v>1</v>
      </c>
      <c r="M475" s="744">
        <v>17</v>
      </c>
      <c r="N475" s="744">
        <v>5</v>
      </c>
      <c r="O475" s="744">
        <v>8</v>
      </c>
      <c r="P475" s="744">
        <v>9</v>
      </c>
      <c r="Q475" s="744">
        <v>0</v>
      </c>
      <c r="R475" s="744">
        <v>23</v>
      </c>
      <c r="S475" s="744">
        <v>0</v>
      </c>
      <c r="T475" s="744">
        <v>2</v>
      </c>
      <c r="U475" s="744">
        <v>23</v>
      </c>
      <c r="V475" s="744">
        <v>2</v>
      </c>
      <c r="W475" s="744">
        <v>19837</v>
      </c>
      <c r="X475" s="744">
        <f t="shared" si="8"/>
        <v>20075</v>
      </c>
    </row>
    <row r="476" spans="2:24" x14ac:dyDescent="0.25">
      <c r="B476" s="3" t="s">
        <v>112</v>
      </c>
      <c r="C476" s="349" t="s">
        <v>595</v>
      </c>
      <c r="D476" s="744">
        <v>0</v>
      </c>
      <c r="E476" s="744">
        <v>1</v>
      </c>
      <c r="F476" s="744">
        <v>3</v>
      </c>
      <c r="G476" s="744">
        <v>1</v>
      </c>
      <c r="H476" s="744">
        <v>0</v>
      </c>
      <c r="I476" s="744">
        <v>0</v>
      </c>
      <c r="J476" s="744">
        <v>2</v>
      </c>
      <c r="K476" s="744">
        <v>12</v>
      </c>
      <c r="L476" s="744">
        <v>0</v>
      </c>
      <c r="M476" s="744">
        <v>2</v>
      </c>
      <c r="N476" s="744">
        <v>0</v>
      </c>
      <c r="O476" s="744">
        <v>0</v>
      </c>
      <c r="P476" s="744">
        <v>2</v>
      </c>
      <c r="Q476" s="744">
        <v>0</v>
      </c>
      <c r="R476" s="744">
        <v>0</v>
      </c>
      <c r="S476" s="744">
        <v>0</v>
      </c>
      <c r="T476" s="744">
        <v>1</v>
      </c>
      <c r="U476" s="744">
        <v>4</v>
      </c>
      <c r="V476" s="744">
        <v>0</v>
      </c>
      <c r="W476" s="744">
        <v>1562</v>
      </c>
      <c r="X476" s="744">
        <f t="shared" si="8"/>
        <v>1590</v>
      </c>
    </row>
    <row r="477" spans="2:24" x14ac:dyDescent="0.25">
      <c r="B477" s="3" t="s">
        <v>113</v>
      </c>
      <c r="C477" s="349" t="s">
        <v>596</v>
      </c>
      <c r="D477" s="744">
        <v>0</v>
      </c>
      <c r="E477" s="744">
        <v>0</v>
      </c>
      <c r="F477" s="744">
        <v>64</v>
      </c>
      <c r="G477" s="744">
        <v>86</v>
      </c>
      <c r="H477" s="744">
        <v>0</v>
      </c>
      <c r="I477" s="744">
        <v>0</v>
      </c>
      <c r="J477" s="744">
        <v>27</v>
      </c>
      <c r="K477" s="744">
        <v>1088</v>
      </c>
      <c r="L477" s="744">
        <v>0</v>
      </c>
      <c r="M477" s="744">
        <v>197</v>
      </c>
      <c r="N477" s="744">
        <v>1</v>
      </c>
      <c r="O477" s="744">
        <v>36</v>
      </c>
      <c r="P477" s="744">
        <v>65</v>
      </c>
      <c r="Q477" s="744">
        <v>1</v>
      </c>
      <c r="R477" s="744">
        <v>184</v>
      </c>
      <c r="S477" s="744">
        <v>0</v>
      </c>
      <c r="T477" s="744">
        <v>0</v>
      </c>
      <c r="U477" s="744">
        <v>97</v>
      </c>
      <c r="V477" s="744">
        <v>0</v>
      </c>
      <c r="W477" s="744">
        <v>135638</v>
      </c>
      <c r="X477" s="744">
        <f t="shared" si="8"/>
        <v>137484</v>
      </c>
    </row>
    <row r="478" spans="2:24" x14ac:dyDescent="0.25">
      <c r="B478" s="3" t="s">
        <v>113</v>
      </c>
      <c r="C478" s="349" t="s">
        <v>595</v>
      </c>
      <c r="D478" s="744">
        <v>0</v>
      </c>
      <c r="E478" s="744">
        <v>0</v>
      </c>
      <c r="F478" s="744">
        <v>6</v>
      </c>
      <c r="G478" s="744">
        <v>2</v>
      </c>
      <c r="H478" s="744">
        <v>0</v>
      </c>
      <c r="I478" s="744">
        <v>0</v>
      </c>
      <c r="J478" s="744">
        <v>6</v>
      </c>
      <c r="K478" s="744">
        <v>45</v>
      </c>
      <c r="L478" s="744">
        <v>0</v>
      </c>
      <c r="M478" s="744">
        <v>11</v>
      </c>
      <c r="N478" s="744">
        <v>0</v>
      </c>
      <c r="O478" s="744">
        <v>2</v>
      </c>
      <c r="P478" s="744">
        <v>3</v>
      </c>
      <c r="Q478" s="744">
        <v>0</v>
      </c>
      <c r="R478" s="744">
        <v>8</v>
      </c>
      <c r="S478" s="744">
        <v>0</v>
      </c>
      <c r="T478" s="744">
        <v>0</v>
      </c>
      <c r="U478" s="744">
        <v>10</v>
      </c>
      <c r="V478" s="744">
        <v>0</v>
      </c>
      <c r="W478" s="744">
        <v>7629</v>
      </c>
      <c r="X478" s="744">
        <f t="shared" si="8"/>
        <v>7722</v>
      </c>
    </row>
    <row r="479" spans="2:24" x14ac:dyDescent="0.25">
      <c r="B479" s="3" t="s">
        <v>114</v>
      </c>
      <c r="C479" s="349" t="s">
        <v>596</v>
      </c>
      <c r="D479" s="744">
        <v>2</v>
      </c>
      <c r="E479" s="744">
        <v>0</v>
      </c>
      <c r="F479" s="744">
        <v>33</v>
      </c>
      <c r="G479" s="744">
        <v>49</v>
      </c>
      <c r="H479" s="744">
        <v>0</v>
      </c>
      <c r="I479" s="744">
        <v>0</v>
      </c>
      <c r="J479" s="744">
        <v>46</v>
      </c>
      <c r="K479" s="744">
        <v>798</v>
      </c>
      <c r="L479" s="744">
        <v>0</v>
      </c>
      <c r="M479" s="744">
        <v>140</v>
      </c>
      <c r="N479" s="744">
        <v>2</v>
      </c>
      <c r="O479" s="744">
        <v>58</v>
      </c>
      <c r="P479" s="744">
        <v>61</v>
      </c>
      <c r="Q479" s="744">
        <v>2</v>
      </c>
      <c r="R479" s="744">
        <v>104</v>
      </c>
      <c r="S479" s="744">
        <v>0</v>
      </c>
      <c r="T479" s="744">
        <v>8</v>
      </c>
      <c r="U479" s="744">
        <v>251</v>
      </c>
      <c r="V479" s="744">
        <v>2</v>
      </c>
      <c r="W479" s="744">
        <v>79626</v>
      </c>
      <c r="X479" s="744">
        <f t="shared" si="8"/>
        <v>81182</v>
      </c>
    </row>
    <row r="480" spans="2:24" x14ac:dyDescent="0.25">
      <c r="B480" s="3" t="s">
        <v>114</v>
      </c>
      <c r="C480" s="349" t="s">
        <v>595</v>
      </c>
      <c r="D480" s="744">
        <v>0</v>
      </c>
      <c r="E480" s="744">
        <v>0</v>
      </c>
      <c r="F480" s="744">
        <v>10</v>
      </c>
      <c r="G480" s="744">
        <v>5</v>
      </c>
      <c r="H480" s="744">
        <v>0</v>
      </c>
      <c r="I480" s="744">
        <v>0</v>
      </c>
      <c r="J480" s="744">
        <v>46</v>
      </c>
      <c r="K480" s="744">
        <v>128</v>
      </c>
      <c r="L480" s="744">
        <v>3</v>
      </c>
      <c r="M480" s="744">
        <v>20</v>
      </c>
      <c r="N480" s="744">
        <v>7</v>
      </c>
      <c r="O480" s="744">
        <v>1</v>
      </c>
      <c r="P480" s="744">
        <v>10</v>
      </c>
      <c r="Q480" s="744">
        <v>2</v>
      </c>
      <c r="R480" s="744">
        <v>25</v>
      </c>
      <c r="S480" s="744">
        <v>0</v>
      </c>
      <c r="T480" s="744">
        <v>13</v>
      </c>
      <c r="U480" s="744">
        <v>68</v>
      </c>
      <c r="V480" s="744">
        <v>3</v>
      </c>
      <c r="W480" s="744">
        <v>24077</v>
      </c>
      <c r="X480" s="744">
        <f t="shared" si="8"/>
        <v>24418</v>
      </c>
    </row>
    <row r="481" spans="2:24" x14ac:dyDescent="0.25">
      <c r="B481" s="3" t="s">
        <v>115</v>
      </c>
      <c r="C481" s="349" t="s">
        <v>596</v>
      </c>
      <c r="D481" s="744">
        <v>0</v>
      </c>
      <c r="E481" s="744">
        <v>0</v>
      </c>
      <c r="F481" s="744">
        <v>3</v>
      </c>
      <c r="G481" s="744">
        <v>10</v>
      </c>
      <c r="H481" s="744">
        <v>0</v>
      </c>
      <c r="I481" s="744">
        <v>0</v>
      </c>
      <c r="J481" s="744">
        <v>0</v>
      </c>
      <c r="K481" s="744">
        <v>171</v>
      </c>
      <c r="L481" s="744">
        <v>0</v>
      </c>
      <c r="M481" s="744">
        <v>19</v>
      </c>
      <c r="N481" s="744">
        <v>1</v>
      </c>
      <c r="O481" s="744">
        <v>13</v>
      </c>
      <c r="P481" s="744">
        <v>12</v>
      </c>
      <c r="Q481" s="744">
        <v>1</v>
      </c>
      <c r="R481" s="744">
        <v>21</v>
      </c>
      <c r="S481" s="744">
        <v>0</v>
      </c>
      <c r="T481" s="744">
        <v>3</v>
      </c>
      <c r="U481" s="744">
        <v>38</v>
      </c>
      <c r="V481" s="744">
        <v>2</v>
      </c>
      <c r="W481" s="744">
        <v>20696</v>
      </c>
      <c r="X481" s="744">
        <f t="shared" si="8"/>
        <v>20990</v>
      </c>
    </row>
    <row r="482" spans="2:24" x14ac:dyDescent="0.25">
      <c r="B482" s="3" t="s">
        <v>115</v>
      </c>
      <c r="C482" s="349" t="s">
        <v>595</v>
      </c>
      <c r="D482" s="744">
        <v>0</v>
      </c>
      <c r="E482" s="744">
        <v>0</v>
      </c>
      <c r="F482" s="744">
        <v>3</v>
      </c>
      <c r="G482" s="744">
        <v>1</v>
      </c>
      <c r="H482" s="744">
        <v>0</v>
      </c>
      <c r="I482" s="744">
        <v>0</v>
      </c>
      <c r="J482" s="744">
        <v>5</v>
      </c>
      <c r="K482" s="744">
        <v>77</v>
      </c>
      <c r="L482" s="744">
        <v>0</v>
      </c>
      <c r="M482" s="744">
        <v>8</v>
      </c>
      <c r="N482" s="744">
        <v>5</v>
      </c>
      <c r="O482" s="744">
        <v>0</v>
      </c>
      <c r="P482" s="744">
        <v>2</v>
      </c>
      <c r="Q482" s="744">
        <v>0</v>
      </c>
      <c r="R482" s="744">
        <v>2</v>
      </c>
      <c r="S482" s="744">
        <v>0</v>
      </c>
      <c r="T482" s="744">
        <v>1</v>
      </c>
      <c r="U482" s="744">
        <v>8</v>
      </c>
      <c r="V482" s="744">
        <v>2</v>
      </c>
      <c r="W482" s="744">
        <v>4420</v>
      </c>
      <c r="X482" s="744">
        <f t="shared" si="8"/>
        <v>4534</v>
      </c>
    </row>
    <row r="483" spans="2:24" x14ac:dyDescent="0.25">
      <c r="B483" s="3" t="s">
        <v>116</v>
      </c>
      <c r="C483" s="349" t="s">
        <v>596</v>
      </c>
      <c r="D483" s="744">
        <v>0</v>
      </c>
      <c r="E483" s="744">
        <v>0</v>
      </c>
      <c r="F483" s="744">
        <v>24</v>
      </c>
      <c r="G483" s="744">
        <v>11</v>
      </c>
      <c r="H483" s="744">
        <v>0</v>
      </c>
      <c r="I483" s="744">
        <v>0</v>
      </c>
      <c r="J483" s="744">
        <v>56</v>
      </c>
      <c r="K483" s="744">
        <v>501</v>
      </c>
      <c r="L483" s="744">
        <v>0</v>
      </c>
      <c r="M483" s="744">
        <v>74</v>
      </c>
      <c r="N483" s="744">
        <v>3</v>
      </c>
      <c r="O483" s="744">
        <v>16</v>
      </c>
      <c r="P483" s="744">
        <v>68</v>
      </c>
      <c r="Q483" s="744">
        <v>0</v>
      </c>
      <c r="R483" s="744">
        <v>52</v>
      </c>
      <c r="S483" s="744">
        <v>0</v>
      </c>
      <c r="T483" s="744">
        <v>8</v>
      </c>
      <c r="U483" s="744">
        <v>313</v>
      </c>
      <c r="V483" s="744">
        <v>4</v>
      </c>
      <c r="W483" s="744">
        <v>32710</v>
      </c>
      <c r="X483" s="744">
        <f t="shared" si="8"/>
        <v>33840</v>
      </c>
    </row>
    <row r="484" spans="2:24" x14ac:dyDescent="0.25">
      <c r="B484" s="3" t="s">
        <v>116</v>
      </c>
      <c r="C484" s="349" t="s">
        <v>595</v>
      </c>
      <c r="D484" s="744">
        <v>0</v>
      </c>
      <c r="E484" s="744">
        <v>0</v>
      </c>
      <c r="F484" s="744">
        <v>1</v>
      </c>
      <c r="G484" s="744">
        <v>1</v>
      </c>
      <c r="H484" s="744">
        <v>0</v>
      </c>
      <c r="I484" s="744">
        <v>0</v>
      </c>
      <c r="J484" s="744">
        <v>6</v>
      </c>
      <c r="K484" s="744">
        <v>79</v>
      </c>
      <c r="L484" s="744">
        <v>0</v>
      </c>
      <c r="M484" s="744">
        <v>6</v>
      </c>
      <c r="N484" s="744">
        <v>1</v>
      </c>
      <c r="O484" s="744">
        <v>0</v>
      </c>
      <c r="P484" s="744">
        <v>1</v>
      </c>
      <c r="Q484" s="744">
        <v>1</v>
      </c>
      <c r="R484" s="744">
        <v>5</v>
      </c>
      <c r="S484" s="744">
        <v>0</v>
      </c>
      <c r="T484" s="744">
        <v>3</v>
      </c>
      <c r="U484" s="744">
        <v>60</v>
      </c>
      <c r="V484" s="744">
        <v>0</v>
      </c>
      <c r="W484" s="744">
        <v>8773</v>
      </c>
      <c r="X484" s="744">
        <f t="shared" si="8"/>
        <v>8937</v>
      </c>
    </row>
    <row r="485" spans="2:24" x14ac:dyDescent="0.25">
      <c r="B485" s="3" t="s">
        <v>216</v>
      </c>
      <c r="C485" s="349" t="s">
        <v>596</v>
      </c>
      <c r="D485" s="744">
        <v>0</v>
      </c>
      <c r="E485" s="744">
        <v>0</v>
      </c>
      <c r="F485" s="744">
        <v>14</v>
      </c>
      <c r="G485" s="744">
        <v>15</v>
      </c>
      <c r="H485" s="744">
        <v>0</v>
      </c>
      <c r="I485" s="744">
        <v>0</v>
      </c>
      <c r="J485" s="744">
        <v>1</v>
      </c>
      <c r="K485" s="744">
        <v>128</v>
      </c>
      <c r="L485" s="744">
        <v>0</v>
      </c>
      <c r="M485" s="744">
        <v>38</v>
      </c>
      <c r="N485" s="744">
        <v>0</v>
      </c>
      <c r="O485" s="744">
        <v>1</v>
      </c>
      <c r="P485" s="744">
        <v>11</v>
      </c>
      <c r="Q485" s="744">
        <v>3</v>
      </c>
      <c r="R485" s="744">
        <v>31</v>
      </c>
      <c r="S485" s="744">
        <v>0</v>
      </c>
      <c r="T485" s="744">
        <v>1</v>
      </c>
      <c r="U485" s="744">
        <v>42</v>
      </c>
      <c r="V485" s="744">
        <v>3</v>
      </c>
      <c r="W485" s="744">
        <v>20189</v>
      </c>
      <c r="X485" s="744">
        <f t="shared" si="8"/>
        <v>20477</v>
      </c>
    </row>
    <row r="486" spans="2:24" x14ac:dyDescent="0.25">
      <c r="B486" s="3" t="s">
        <v>216</v>
      </c>
      <c r="C486" s="349" t="s">
        <v>595</v>
      </c>
      <c r="D486" s="744">
        <v>0</v>
      </c>
      <c r="E486" s="744">
        <v>0</v>
      </c>
      <c r="F486" s="744">
        <v>9</v>
      </c>
      <c r="G486" s="744">
        <v>5</v>
      </c>
      <c r="H486" s="744">
        <v>0</v>
      </c>
      <c r="I486" s="744">
        <v>0</v>
      </c>
      <c r="J486" s="744">
        <v>12</v>
      </c>
      <c r="K486" s="744">
        <v>40</v>
      </c>
      <c r="L486" s="744">
        <v>0</v>
      </c>
      <c r="M486" s="744">
        <v>13</v>
      </c>
      <c r="N486" s="744">
        <v>5</v>
      </c>
      <c r="O486" s="744">
        <v>0</v>
      </c>
      <c r="P486" s="744">
        <v>4</v>
      </c>
      <c r="Q486" s="744">
        <v>0</v>
      </c>
      <c r="R486" s="744">
        <v>6</v>
      </c>
      <c r="S486" s="744">
        <v>0</v>
      </c>
      <c r="T486" s="744">
        <v>2</v>
      </c>
      <c r="U486" s="744">
        <v>15</v>
      </c>
      <c r="V486" s="744">
        <v>3</v>
      </c>
      <c r="W486" s="744">
        <v>6987</v>
      </c>
      <c r="X486" s="744">
        <f t="shared" si="8"/>
        <v>7101</v>
      </c>
    </row>
    <row r="487" spans="2:24" x14ac:dyDescent="0.25">
      <c r="B487" s="3" t="s">
        <v>117</v>
      </c>
      <c r="C487" s="349" t="s">
        <v>596</v>
      </c>
      <c r="D487" s="744">
        <v>0</v>
      </c>
      <c r="E487" s="744">
        <v>0</v>
      </c>
      <c r="F487" s="744">
        <v>118</v>
      </c>
      <c r="G487" s="744">
        <v>64</v>
      </c>
      <c r="H487" s="744">
        <v>0</v>
      </c>
      <c r="I487" s="744">
        <v>0</v>
      </c>
      <c r="J487" s="744">
        <v>7</v>
      </c>
      <c r="K487" s="744">
        <v>1471</v>
      </c>
      <c r="L487" s="744">
        <v>0</v>
      </c>
      <c r="M487" s="744">
        <v>160</v>
      </c>
      <c r="N487" s="744">
        <v>5</v>
      </c>
      <c r="O487" s="744">
        <v>24</v>
      </c>
      <c r="P487" s="744">
        <v>48</v>
      </c>
      <c r="Q487" s="744">
        <v>2</v>
      </c>
      <c r="R487" s="744">
        <v>79</v>
      </c>
      <c r="S487" s="744">
        <v>1</v>
      </c>
      <c r="T487" s="744">
        <v>24</v>
      </c>
      <c r="U487" s="744">
        <v>291</v>
      </c>
      <c r="V487" s="744">
        <v>24</v>
      </c>
      <c r="W487" s="744">
        <v>94512</v>
      </c>
      <c r="X487" s="744">
        <f t="shared" si="8"/>
        <v>96830</v>
      </c>
    </row>
    <row r="488" spans="2:24" x14ac:dyDescent="0.25">
      <c r="B488" s="3" t="s">
        <v>117</v>
      </c>
      <c r="C488" s="349" t="s">
        <v>595</v>
      </c>
      <c r="D488" s="744">
        <v>0</v>
      </c>
      <c r="E488" s="744">
        <v>0</v>
      </c>
      <c r="F488" s="744">
        <v>3</v>
      </c>
      <c r="G488" s="744">
        <v>0</v>
      </c>
      <c r="H488" s="744">
        <v>0</v>
      </c>
      <c r="I488" s="744">
        <v>0</v>
      </c>
      <c r="J488" s="744">
        <v>7</v>
      </c>
      <c r="K488" s="744">
        <v>44</v>
      </c>
      <c r="L488" s="744">
        <v>0</v>
      </c>
      <c r="M488" s="744">
        <v>19</v>
      </c>
      <c r="N488" s="744">
        <v>1</v>
      </c>
      <c r="O488" s="744">
        <v>1</v>
      </c>
      <c r="P488" s="744">
        <v>1</v>
      </c>
      <c r="Q488" s="744">
        <v>1</v>
      </c>
      <c r="R488" s="744">
        <v>1</v>
      </c>
      <c r="S488" s="744">
        <v>0</v>
      </c>
      <c r="T488" s="744">
        <v>0</v>
      </c>
      <c r="U488" s="744">
        <v>21</v>
      </c>
      <c r="V488" s="744">
        <v>1</v>
      </c>
      <c r="W488" s="744">
        <v>6087</v>
      </c>
      <c r="X488" s="744">
        <f t="shared" si="8"/>
        <v>6187</v>
      </c>
    </row>
    <row r="489" spans="2:24" x14ac:dyDescent="0.25">
      <c r="B489" s="3" t="s">
        <v>118</v>
      </c>
      <c r="C489" s="349" t="s">
        <v>596</v>
      </c>
      <c r="D489" s="744">
        <v>0</v>
      </c>
      <c r="E489" s="744">
        <v>0</v>
      </c>
      <c r="F489" s="744">
        <v>7</v>
      </c>
      <c r="G489" s="744">
        <v>16</v>
      </c>
      <c r="H489" s="744">
        <v>0</v>
      </c>
      <c r="I489" s="744">
        <v>0</v>
      </c>
      <c r="J489" s="744">
        <v>3</v>
      </c>
      <c r="K489" s="744">
        <v>219</v>
      </c>
      <c r="L489" s="744">
        <v>1</v>
      </c>
      <c r="M489" s="744">
        <v>66</v>
      </c>
      <c r="N489" s="744">
        <v>0</v>
      </c>
      <c r="O489" s="744">
        <v>2</v>
      </c>
      <c r="P489" s="744">
        <v>13</v>
      </c>
      <c r="Q489" s="744">
        <v>0</v>
      </c>
      <c r="R489" s="744">
        <v>24</v>
      </c>
      <c r="S489" s="744">
        <v>0</v>
      </c>
      <c r="T489" s="744">
        <v>2</v>
      </c>
      <c r="U489" s="744">
        <v>45</v>
      </c>
      <c r="V489" s="744">
        <v>3</v>
      </c>
      <c r="W489" s="744">
        <v>23423</v>
      </c>
      <c r="X489" s="744">
        <f t="shared" si="8"/>
        <v>23824</v>
      </c>
    </row>
    <row r="490" spans="2:24" x14ac:dyDescent="0.25">
      <c r="B490" s="3" t="s">
        <v>118</v>
      </c>
      <c r="C490" s="349" t="s">
        <v>595</v>
      </c>
      <c r="D490" s="744">
        <v>0</v>
      </c>
      <c r="E490" s="744">
        <v>0</v>
      </c>
      <c r="F490" s="744">
        <v>0</v>
      </c>
      <c r="G490" s="744">
        <v>0</v>
      </c>
      <c r="H490" s="744">
        <v>0</v>
      </c>
      <c r="I490" s="744">
        <v>0</v>
      </c>
      <c r="J490" s="744">
        <v>0</v>
      </c>
      <c r="K490" s="744">
        <v>9</v>
      </c>
      <c r="L490" s="744">
        <v>0</v>
      </c>
      <c r="M490" s="744">
        <v>2</v>
      </c>
      <c r="N490" s="744">
        <v>0</v>
      </c>
      <c r="O490" s="744">
        <v>1</v>
      </c>
      <c r="P490" s="744">
        <v>0</v>
      </c>
      <c r="Q490" s="744">
        <v>0</v>
      </c>
      <c r="R490" s="744">
        <v>4</v>
      </c>
      <c r="S490" s="744">
        <v>0</v>
      </c>
      <c r="T490" s="744">
        <v>0</v>
      </c>
      <c r="U490" s="744">
        <v>3</v>
      </c>
      <c r="V490" s="744">
        <v>3</v>
      </c>
      <c r="W490" s="744">
        <v>2698</v>
      </c>
      <c r="X490" s="744">
        <f t="shared" si="8"/>
        <v>2720</v>
      </c>
    </row>
    <row r="491" spans="2:24" x14ac:dyDescent="0.25">
      <c r="B491" s="3" t="s">
        <v>119</v>
      </c>
      <c r="C491" s="349" t="s">
        <v>596</v>
      </c>
      <c r="D491" s="744">
        <v>0</v>
      </c>
      <c r="E491" s="744">
        <v>0</v>
      </c>
      <c r="F491" s="744">
        <v>3</v>
      </c>
      <c r="G491" s="744">
        <v>7</v>
      </c>
      <c r="H491" s="744">
        <v>0</v>
      </c>
      <c r="I491" s="744">
        <v>0</v>
      </c>
      <c r="J491" s="744">
        <v>3</v>
      </c>
      <c r="K491" s="744">
        <v>298</v>
      </c>
      <c r="L491" s="744">
        <v>0</v>
      </c>
      <c r="M491" s="744">
        <v>23</v>
      </c>
      <c r="N491" s="744">
        <v>1</v>
      </c>
      <c r="O491" s="744">
        <v>10</v>
      </c>
      <c r="P491" s="744">
        <v>16</v>
      </c>
      <c r="Q491" s="744">
        <v>0</v>
      </c>
      <c r="R491" s="744">
        <v>18</v>
      </c>
      <c r="S491" s="744">
        <v>0</v>
      </c>
      <c r="T491" s="744">
        <v>33</v>
      </c>
      <c r="U491" s="744">
        <v>31</v>
      </c>
      <c r="V491" s="744">
        <v>13</v>
      </c>
      <c r="W491" s="744">
        <v>28849</v>
      </c>
      <c r="X491" s="744">
        <f t="shared" si="8"/>
        <v>29305</v>
      </c>
    </row>
    <row r="492" spans="2:24" x14ac:dyDescent="0.25">
      <c r="B492" s="3" t="s">
        <v>119</v>
      </c>
      <c r="C492" s="349" t="s">
        <v>595</v>
      </c>
      <c r="D492" s="744">
        <v>0</v>
      </c>
      <c r="E492" s="744">
        <v>1</v>
      </c>
      <c r="F492" s="744">
        <v>0</v>
      </c>
      <c r="G492" s="744">
        <v>0</v>
      </c>
      <c r="H492" s="744">
        <v>0</v>
      </c>
      <c r="I492" s="744">
        <v>0</v>
      </c>
      <c r="J492" s="744">
        <v>2</v>
      </c>
      <c r="K492" s="744">
        <v>14</v>
      </c>
      <c r="L492" s="744">
        <v>1</v>
      </c>
      <c r="M492" s="744">
        <v>1</v>
      </c>
      <c r="N492" s="744">
        <v>0</v>
      </c>
      <c r="O492" s="744">
        <v>0</v>
      </c>
      <c r="P492" s="744">
        <v>0</v>
      </c>
      <c r="Q492" s="744">
        <v>0</v>
      </c>
      <c r="R492" s="744">
        <v>2</v>
      </c>
      <c r="S492" s="744">
        <v>0</v>
      </c>
      <c r="T492" s="744">
        <v>2</v>
      </c>
      <c r="U492" s="744">
        <v>5</v>
      </c>
      <c r="V492" s="744">
        <v>2</v>
      </c>
      <c r="W492" s="744">
        <v>3040</v>
      </c>
      <c r="X492" s="744">
        <f t="shared" si="8"/>
        <v>3070</v>
      </c>
    </row>
    <row r="493" spans="2:24" x14ac:dyDescent="0.25">
      <c r="B493" s="3" t="s">
        <v>120</v>
      </c>
      <c r="C493" s="349" t="s">
        <v>596</v>
      </c>
      <c r="D493" s="744">
        <v>0</v>
      </c>
      <c r="E493" s="744">
        <v>2</v>
      </c>
      <c r="F493" s="744">
        <v>121</v>
      </c>
      <c r="G493" s="744">
        <v>52</v>
      </c>
      <c r="H493" s="744">
        <v>1</v>
      </c>
      <c r="I493" s="744">
        <v>3</v>
      </c>
      <c r="J493" s="744">
        <v>29</v>
      </c>
      <c r="K493" s="744">
        <v>1003</v>
      </c>
      <c r="L493" s="744">
        <v>10</v>
      </c>
      <c r="M493" s="744">
        <v>175</v>
      </c>
      <c r="N493" s="744">
        <v>40</v>
      </c>
      <c r="O493" s="744">
        <v>34</v>
      </c>
      <c r="P493" s="744">
        <v>36</v>
      </c>
      <c r="Q493" s="744">
        <v>5</v>
      </c>
      <c r="R493" s="744">
        <v>153</v>
      </c>
      <c r="S493" s="744">
        <v>0</v>
      </c>
      <c r="T493" s="744">
        <v>41</v>
      </c>
      <c r="U493" s="744">
        <v>195</v>
      </c>
      <c r="V493" s="744">
        <v>67</v>
      </c>
      <c r="W493" s="744">
        <v>201508</v>
      </c>
      <c r="X493" s="744">
        <f t="shared" si="8"/>
        <v>203475</v>
      </c>
    </row>
    <row r="494" spans="2:24" x14ac:dyDescent="0.25">
      <c r="B494" s="3" t="s">
        <v>120</v>
      </c>
      <c r="C494" s="349" t="s">
        <v>595</v>
      </c>
      <c r="D494" s="744">
        <v>0</v>
      </c>
      <c r="E494" s="744">
        <v>0</v>
      </c>
      <c r="F494" s="744">
        <v>2</v>
      </c>
      <c r="G494" s="744">
        <v>2</v>
      </c>
      <c r="H494" s="744">
        <v>0</v>
      </c>
      <c r="I494" s="744">
        <v>0</v>
      </c>
      <c r="J494" s="744">
        <v>3</v>
      </c>
      <c r="K494" s="744">
        <v>22</v>
      </c>
      <c r="L494" s="744">
        <v>0</v>
      </c>
      <c r="M494" s="744">
        <v>6</v>
      </c>
      <c r="N494" s="744">
        <v>1</v>
      </c>
      <c r="O494" s="744">
        <v>0</v>
      </c>
      <c r="P494" s="744">
        <v>0</v>
      </c>
      <c r="Q494" s="744">
        <v>0</v>
      </c>
      <c r="R494" s="744">
        <v>5</v>
      </c>
      <c r="S494" s="744">
        <v>1</v>
      </c>
      <c r="T494" s="744">
        <v>3</v>
      </c>
      <c r="U494" s="744">
        <v>1</v>
      </c>
      <c r="V494" s="744">
        <v>1</v>
      </c>
      <c r="W494" s="744">
        <v>7828</v>
      </c>
      <c r="X494" s="744">
        <f t="shared" si="8"/>
        <v>7875</v>
      </c>
    </row>
    <row r="495" spans="2:24" x14ac:dyDescent="0.25">
      <c r="B495" s="3" t="s">
        <v>121</v>
      </c>
      <c r="C495" s="349" t="s">
        <v>596</v>
      </c>
      <c r="D495" s="744">
        <v>0</v>
      </c>
      <c r="E495" s="744">
        <v>0</v>
      </c>
      <c r="F495" s="744">
        <v>7</v>
      </c>
      <c r="G495" s="744">
        <v>9</v>
      </c>
      <c r="H495" s="744">
        <v>0</v>
      </c>
      <c r="I495" s="744">
        <v>0</v>
      </c>
      <c r="J495" s="744">
        <v>9</v>
      </c>
      <c r="K495" s="744">
        <v>110</v>
      </c>
      <c r="L495" s="744">
        <v>0</v>
      </c>
      <c r="M495" s="744">
        <v>23</v>
      </c>
      <c r="N495" s="744">
        <v>2</v>
      </c>
      <c r="O495" s="744">
        <v>2</v>
      </c>
      <c r="P495" s="744">
        <v>8</v>
      </c>
      <c r="Q495" s="744">
        <v>1</v>
      </c>
      <c r="R495" s="744">
        <v>33</v>
      </c>
      <c r="S495" s="744">
        <v>0</v>
      </c>
      <c r="T495" s="744">
        <v>2</v>
      </c>
      <c r="U495" s="744">
        <v>45</v>
      </c>
      <c r="V495" s="744">
        <v>1</v>
      </c>
      <c r="W495" s="744">
        <v>51071</v>
      </c>
      <c r="X495" s="744">
        <f t="shared" si="8"/>
        <v>51323</v>
      </c>
    </row>
    <row r="496" spans="2:24" x14ac:dyDescent="0.25">
      <c r="B496" s="3" t="s">
        <v>121</v>
      </c>
      <c r="C496" s="349" t="s">
        <v>595</v>
      </c>
      <c r="D496" s="744">
        <v>0</v>
      </c>
      <c r="E496" s="744">
        <v>0</v>
      </c>
      <c r="F496" s="744">
        <v>0</v>
      </c>
      <c r="G496" s="744">
        <v>1</v>
      </c>
      <c r="H496" s="744">
        <v>0</v>
      </c>
      <c r="I496" s="744">
        <v>0</v>
      </c>
      <c r="J496" s="744">
        <v>7</v>
      </c>
      <c r="K496" s="744">
        <v>2</v>
      </c>
      <c r="L496" s="744">
        <v>0</v>
      </c>
      <c r="M496" s="744">
        <v>1</v>
      </c>
      <c r="N496" s="744">
        <v>1</v>
      </c>
      <c r="O496" s="744">
        <v>0</v>
      </c>
      <c r="P496" s="744">
        <v>0</v>
      </c>
      <c r="Q496" s="744">
        <v>0</v>
      </c>
      <c r="R496" s="744">
        <v>2</v>
      </c>
      <c r="S496" s="744">
        <v>0</v>
      </c>
      <c r="T496" s="744">
        <v>0</v>
      </c>
      <c r="U496" s="744">
        <v>1</v>
      </c>
      <c r="V496" s="744">
        <v>0</v>
      </c>
      <c r="W496" s="744">
        <v>2983</v>
      </c>
      <c r="X496" s="744">
        <f t="shared" si="8"/>
        <v>2998</v>
      </c>
    </row>
    <row r="497" spans="2:24" x14ac:dyDescent="0.25">
      <c r="B497" s="3" t="s">
        <v>122</v>
      </c>
      <c r="C497" s="349" t="s">
        <v>596</v>
      </c>
      <c r="D497" s="744">
        <v>0</v>
      </c>
      <c r="E497" s="744">
        <v>0</v>
      </c>
      <c r="F497" s="744">
        <v>8</v>
      </c>
      <c r="G497" s="744">
        <v>5</v>
      </c>
      <c r="H497" s="744">
        <v>0</v>
      </c>
      <c r="I497" s="744">
        <v>0</v>
      </c>
      <c r="J497" s="744">
        <v>3</v>
      </c>
      <c r="K497" s="744">
        <v>473</v>
      </c>
      <c r="L497" s="744">
        <v>0</v>
      </c>
      <c r="M497" s="744">
        <v>23</v>
      </c>
      <c r="N497" s="744">
        <v>9</v>
      </c>
      <c r="O497" s="744">
        <v>14</v>
      </c>
      <c r="P497" s="744">
        <v>15</v>
      </c>
      <c r="Q497" s="744">
        <v>1</v>
      </c>
      <c r="R497" s="744">
        <v>13</v>
      </c>
      <c r="S497" s="744">
        <v>0</v>
      </c>
      <c r="T497" s="744">
        <v>3</v>
      </c>
      <c r="U497" s="744">
        <v>41</v>
      </c>
      <c r="V497" s="744">
        <v>4</v>
      </c>
      <c r="W497" s="744">
        <v>15490</v>
      </c>
      <c r="X497" s="744">
        <f t="shared" si="8"/>
        <v>16102</v>
      </c>
    </row>
    <row r="498" spans="2:24" x14ac:dyDescent="0.25">
      <c r="B498" s="3" t="s">
        <v>122</v>
      </c>
      <c r="C498" s="349" t="s">
        <v>595</v>
      </c>
      <c r="D498" s="744">
        <v>0</v>
      </c>
      <c r="E498" s="744">
        <v>0</v>
      </c>
      <c r="F498" s="744">
        <v>5</v>
      </c>
      <c r="G498" s="744">
        <v>2</v>
      </c>
      <c r="H498" s="744">
        <v>0</v>
      </c>
      <c r="I498" s="744">
        <v>0</v>
      </c>
      <c r="J498" s="744">
        <v>8</v>
      </c>
      <c r="K498" s="744">
        <v>316</v>
      </c>
      <c r="L498" s="744">
        <v>2</v>
      </c>
      <c r="M498" s="744">
        <v>42</v>
      </c>
      <c r="N498" s="744">
        <v>8</v>
      </c>
      <c r="O498" s="744">
        <v>3</v>
      </c>
      <c r="P498" s="744">
        <v>5</v>
      </c>
      <c r="Q498" s="744">
        <v>0</v>
      </c>
      <c r="R498" s="744">
        <v>15</v>
      </c>
      <c r="S498" s="744">
        <v>0</v>
      </c>
      <c r="T498" s="744">
        <v>1</v>
      </c>
      <c r="U498" s="744">
        <v>57</v>
      </c>
      <c r="V498" s="744">
        <v>8</v>
      </c>
      <c r="W498" s="744">
        <v>13573</v>
      </c>
      <c r="X498" s="744">
        <f t="shared" si="8"/>
        <v>14045</v>
      </c>
    </row>
    <row r="499" spans="2:24" x14ac:dyDescent="0.25">
      <c r="B499" s="3" t="s">
        <v>123</v>
      </c>
      <c r="C499" s="349" t="s">
        <v>596</v>
      </c>
      <c r="D499" s="744">
        <v>0</v>
      </c>
      <c r="E499" s="744">
        <v>0</v>
      </c>
      <c r="F499" s="744">
        <v>8</v>
      </c>
      <c r="G499" s="744">
        <v>8</v>
      </c>
      <c r="H499" s="744">
        <v>0</v>
      </c>
      <c r="I499" s="744">
        <v>0</v>
      </c>
      <c r="J499" s="744">
        <v>35</v>
      </c>
      <c r="K499" s="744">
        <v>940</v>
      </c>
      <c r="L499" s="744">
        <v>0</v>
      </c>
      <c r="M499" s="744">
        <v>130</v>
      </c>
      <c r="N499" s="744">
        <v>3</v>
      </c>
      <c r="O499" s="744">
        <v>15</v>
      </c>
      <c r="P499" s="744">
        <v>52</v>
      </c>
      <c r="Q499" s="744">
        <v>0</v>
      </c>
      <c r="R499" s="744">
        <v>67</v>
      </c>
      <c r="S499" s="744">
        <v>0</v>
      </c>
      <c r="T499" s="744">
        <v>13</v>
      </c>
      <c r="U499" s="744">
        <v>547</v>
      </c>
      <c r="V499" s="744">
        <v>6</v>
      </c>
      <c r="W499" s="744">
        <v>41579</v>
      </c>
      <c r="X499" s="744">
        <f t="shared" si="8"/>
        <v>43403</v>
      </c>
    </row>
    <row r="500" spans="2:24" x14ac:dyDescent="0.25">
      <c r="B500" s="3" t="s">
        <v>123</v>
      </c>
      <c r="C500" s="349" t="s">
        <v>595</v>
      </c>
      <c r="D500" s="744">
        <v>0</v>
      </c>
      <c r="E500" s="744">
        <v>1</v>
      </c>
      <c r="F500" s="744">
        <v>15</v>
      </c>
      <c r="G500" s="744">
        <v>5</v>
      </c>
      <c r="H500" s="744">
        <v>0</v>
      </c>
      <c r="I500" s="744">
        <v>0</v>
      </c>
      <c r="J500" s="744">
        <v>66</v>
      </c>
      <c r="K500" s="744">
        <v>212</v>
      </c>
      <c r="L500" s="744">
        <v>1</v>
      </c>
      <c r="M500" s="744">
        <v>57</v>
      </c>
      <c r="N500" s="744">
        <v>10</v>
      </c>
      <c r="O500" s="744">
        <v>2</v>
      </c>
      <c r="P500" s="744">
        <v>12</v>
      </c>
      <c r="Q500" s="744">
        <v>0</v>
      </c>
      <c r="R500" s="744">
        <v>31</v>
      </c>
      <c r="S500" s="744">
        <v>0</v>
      </c>
      <c r="T500" s="744">
        <v>24</v>
      </c>
      <c r="U500" s="744">
        <v>337</v>
      </c>
      <c r="V500" s="744">
        <v>18</v>
      </c>
      <c r="W500" s="744">
        <v>13011</v>
      </c>
      <c r="X500" s="744">
        <f t="shared" si="8"/>
        <v>13802</v>
      </c>
    </row>
    <row r="501" spans="2:24" x14ac:dyDescent="0.25">
      <c r="B501" s="3" t="s">
        <v>124</v>
      </c>
      <c r="C501" s="349" t="s">
        <v>596</v>
      </c>
      <c r="D501" s="744">
        <v>0</v>
      </c>
      <c r="E501" s="744">
        <v>0</v>
      </c>
      <c r="F501" s="744">
        <v>83</v>
      </c>
      <c r="G501" s="744">
        <v>130</v>
      </c>
      <c r="H501" s="744">
        <v>0</v>
      </c>
      <c r="I501" s="744">
        <v>0</v>
      </c>
      <c r="J501" s="744">
        <v>263</v>
      </c>
      <c r="K501" s="744">
        <v>3357</v>
      </c>
      <c r="L501" s="744">
        <v>0</v>
      </c>
      <c r="M501" s="744">
        <v>436</v>
      </c>
      <c r="N501" s="744">
        <v>11</v>
      </c>
      <c r="O501" s="744">
        <v>161</v>
      </c>
      <c r="P501" s="744">
        <v>256</v>
      </c>
      <c r="Q501" s="744">
        <v>5</v>
      </c>
      <c r="R501" s="744">
        <v>424</v>
      </c>
      <c r="S501" s="744">
        <v>0</v>
      </c>
      <c r="T501" s="744">
        <v>40</v>
      </c>
      <c r="U501" s="744">
        <v>3929</v>
      </c>
      <c r="V501" s="744">
        <v>11</v>
      </c>
      <c r="W501" s="744">
        <v>304713</v>
      </c>
      <c r="X501" s="744">
        <f t="shared" si="8"/>
        <v>313819</v>
      </c>
    </row>
    <row r="502" spans="2:24" x14ac:dyDescent="0.25">
      <c r="B502" s="3" t="s">
        <v>124</v>
      </c>
      <c r="C502" s="349" t="s">
        <v>595</v>
      </c>
      <c r="D502" s="744">
        <v>1</v>
      </c>
      <c r="E502" s="744">
        <v>0</v>
      </c>
      <c r="F502" s="744">
        <v>26</v>
      </c>
      <c r="G502" s="744">
        <v>41</v>
      </c>
      <c r="H502" s="744">
        <v>0</v>
      </c>
      <c r="I502" s="744">
        <v>0</v>
      </c>
      <c r="J502" s="744">
        <v>159</v>
      </c>
      <c r="K502" s="744">
        <v>1024</v>
      </c>
      <c r="L502" s="744">
        <v>11</v>
      </c>
      <c r="M502" s="744">
        <v>326</v>
      </c>
      <c r="N502" s="744">
        <v>49</v>
      </c>
      <c r="O502" s="744">
        <v>6</v>
      </c>
      <c r="P502" s="744">
        <v>64</v>
      </c>
      <c r="Q502" s="744">
        <v>1</v>
      </c>
      <c r="R502" s="744">
        <v>192</v>
      </c>
      <c r="S502" s="744">
        <v>0</v>
      </c>
      <c r="T502" s="744">
        <v>82</v>
      </c>
      <c r="U502" s="744">
        <v>1223</v>
      </c>
      <c r="V502" s="744">
        <v>23</v>
      </c>
      <c r="W502" s="744">
        <v>108248</v>
      </c>
      <c r="X502" s="744">
        <f t="shared" si="8"/>
        <v>111476</v>
      </c>
    </row>
    <row r="503" spans="2:24" x14ac:dyDescent="0.25">
      <c r="B503" s="3" t="s">
        <v>125</v>
      </c>
      <c r="C503" s="349" t="s">
        <v>596</v>
      </c>
      <c r="D503" s="744">
        <v>0</v>
      </c>
      <c r="E503" s="744">
        <v>0</v>
      </c>
      <c r="F503" s="744">
        <v>48</v>
      </c>
      <c r="G503" s="744">
        <v>43</v>
      </c>
      <c r="H503" s="744">
        <v>0</v>
      </c>
      <c r="I503" s="744">
        <v>1</v>
      </c>
      <c r="J503" s="744">
        <v>15</v>
      </c>
      <c r="K503" s="744">
        <v>1282</v>
      </c>
      <c r="L503" s="744">
        <v>0</v>
      </c>
      <c r="M503" s="744">
        <v>162</v>
      </c>
      <c r="N503" s="744">
        <v>5</v>
      </c>
      <c r="O503" s="744">
        <v>29</v>
      </c>
      <c r="P503" s="744">
        <v>68</v>
      </c>
      <c r="Q503" s="744">
        <v>1</v>
      </c>
      <c r="R503" s="744">
        <v>155</v>
      </c>
      <c r="S503" s="744">
        <v>0</v>
      </c>
      <c r="T503" s="744">
        <v>16</v>
      </c>
      <c r="U503" s="744">
        <v>86</v>
      </c>
      <c r="V503" s="744">
        <v>18</v>
      </c>
      <c r="W503" s="744">
        <v>109179</v>
      </c>
      <c r="X503" s="744">
        <f t="shared" si="8"/>
        <v>111108</v>
      </c>
    </row>
    <row r="504" spans="2:24" x14ac:dyDescent="0.25">
      <c r="B504" s="3" t="s">
        <v>125</v>
      </c>
      <c r="C504" s="349" t="s">
        <v>595</v>
      </c>
      <c r="D504" s="744">
        <v>0</v>
      </c>
      <c r="E504" s="744">
        <v>0</v>
      </c>
      <c r="F504" s="744">
        <v>1</v>
      </c>
      <c r="G504" s="744">
        <v>1</v>
      </c>
      <c r="H504" s="744">
        <v>0</v>
      </c>
      <c r="I504" s="744">
        <v>0</v>
      </c>
      <c r="J504" s="744">
        <v>5</v>
      </c>
      <c r="K504" s="744">
        <v>89</v>
      </c>
      <c r="L504" s="744">
        <v>1</v>
      </c>
      <c r="M504" s="744">
        <v>12</v>
      </c>
      <c r="N504" s="744">
        <v>3</v>
      </c>
      <c r="O504" s="744">
        <v>1</v>
      </c>
      <c r="P504" s="744">
        <v>6</v>
      </c>
      <c r="Q504" s="744">
        <v>1</v>
      </c>
      <c r="R504" s="744">
        <v>9</v>
      </c>
      <c r="S504" s="744">
        <v>0</v>
      </c>
      <c r="T504" s="744">
        <v>2</v>
      </c>
      <c r="U504" s="744">
        <v>6</v>
      </c>
      <c r="V504" s="744">
        <v>2</v>
      </c>
      <c r="W504" s="744">
        <v>9930</v>
      </c>
      <c r="X504" s="744">
        <f t="shared" si="8"/>
        <v>10069</v>
      </c>
    </row>
    <row r="505" spans="2:24" x14ac:dyDescent="0.25">
      <c r="B505" s="3" t="s">
        <v>126</v>
      </c>
      <c r="C505" s="349" t="s">
        <v>596</v>
      </c>
      <c r="D505" s="744">
        <v>0</v>
      </c>
      <c r="E505" s="744">
        <v>0</v>
      </c>
      <c r="F505" s="744">
        <v>15</v>
      </c>
      <c r="G505" s="744">
        <v>41</v>
      </c>
      <c r="H505" s="744">
        <v>0</v>
      </c>
      <c r="I505" s="744">
        <v>0</v>
      </c>
      <c r="J505" s="744">
        <v>18</v>
      </c>
      <c r="K505" s="744">
        <v>689</v>
      </c>
      <c r="L505" s="744">
        <v>0</v>
      </c>
      <c r="M505" s="744">
        <v>77</v>
      </c>
      <c r="N505" s="744">
        <v>0</v>
      </c>
      <c r="O505" s="744">
        <v>5</v>
      </c>
      <c r="P505" s="744">
        <v>63</v>
      </c>
      <c r="Q505" s="744">
        <v>4</v>
      </c>
      <c r="R505" s="744">
        <v>58</v>
      </c>
      <c r="S505" s="744">
        <v>0</v>
      </c>
      <c r="T505" s="744">
        <v>15</v>
      </c>
      <c r="U505" s="744">
        <v>167</v>
      </c>
      <c r="V505" s="744">
        <v>9</v>
      </c>
      <c r="W505" s="744">
        <v>79798</v>
      </c>
      <c r="X505" s="744">
        <f t="shared" si="8"/>
        <v>80959</v>
      </c>
    </row>
    <row r="506" spans="2:24" x14ac:dyDescent="0.25">
      <c r="B506" s="3" t="s">
        <v>126</v>
      </c>
      <c r="C506" s="349" t="s">
        <v>595</v>
      </c>
      <c r="D506" s="744">
        <v>0</v>
      </c>
      <c r="E506" s="744">
        <v>0</v>
      </c>
      <c r="F506" s="744">
        <v>5</v>
      </c>
      <c r="G506" s="744">
        <v>9</v>
      </c>
      <c r="H506" s="744">
        <v>0</v>
      </c>
      <c r="I506" s="744">
        <v>0</v>
      </c>
      <c r="J506" s="744">
        <v>19</v>
      </c>
      <c r="K506" s="744">
        <v>212</v>
      </c>
      <c r="L506" s="744">
        <v>0</v>
      </c>
      <c r="M506" s="744">
        <v>18</v>
      </c>
      <c r="N506" s="744">
        <v>3</v>
      </c>
      <c r="O506" s="744">
        <v>0</v>
      </c>
      <c r="P506" s="744">
        <v>15</v>
      </c>
      <c r="Q506" s="744">
        <v>2</v>
      </c>
      <c r="R506" s="744">
        <v>30</v>
      </c>
      <c r="S506" s="744">
        <v>0</v>
      </c>
      <c r="T506" s="744">
        <v>1</v>
      </c>
      <c r="U506" s="744">
        <v>145</v>
      </c>
      <c r="V506" s="744">
        <v>1</v>
      </c>
      <c r="W506" s="744">
        <v>24304</v>
      </c>
      <c r="X506" s="744">
        <f t="shared" si="8"/>
        <v>24764</v>
      </c>
    </row>
    <row r="507" spans="2:24" x14ac:dyDescent="0.25">
      <c r="B507" s="3" t="s">
        <v>127</v>
      </c>
      <c r="C507" s="349" t="s">
        <v>596</v>
      </c>
      <c r="D507" s="744">
        <v>0</v>
      </c>
      <c r="E507" s="744">
        <v>0</v>
      </c>
      <c r="F507" s="744">
        <v>8</v>
      </c>
      <c r="G507" s="744">
        <v>1</v>
      </c>
      <c r="H507" s="744">
        <v>0</v>
      </c>
      <c r="I507" s="744">
        <v>0</v>
      </c>
      <c r="J507" s="744">
        <v>25</v>
      </c>
      <c r="K507" s="744">
        <v>195</v>
      </c>
      <c r="L507" s="744">
        <v>0</v>
      </c>
      <c r="M507" s="744">
        <v>34</v>
      </c>
      <c r="N507" s="744">
        <v>0</v>
      </c>
      <c r="O507" s="744">
        <v>6</v>
      </c>
      <c r="P507" s="744">
        <v>31</v>
      </c>
      <c r="Q507" s="744">
        <v>0</v>
      </c>
      <c r="R507" s="744">
        <v>49</v>
      </c>
      <c r="S507" s="744">
        <v>0</v>
      </c>
      <c r="T507" s="744">
        <v>0</v>
      </c>
      <c r="U507" s="744">
        <v>26</v>
      </c>
      <c r="V507" s="744">
        <v>0</v>
      </c>
      <c r="W507" s="744">
        <v>17559</v>
      </c>
      <c r="X507" s="744">
        <f t="shared" si="8"/>
        <v>17934</v>
      </c>
    </row>
    <row r="508" spans="2:24" x14ac:dyDescent="0.25">
      <c r="B508" s="3" t="s">
        <v>127</v>
      </c>
      <c r="C508" s="349" t="s">
        <v>595</v>
      </c>
      <c r="D508" s="744">
        <v>0</v>
      </c>
      <c r="E508" s="744">
        <v>0</v>
      </c>
      <c r="F508" s="744">
        <v>1</v>
      </c>
      <c r="G508" s="744">
        <v>1</v>
      </c>
      <c r="H508" s="744">
        <v>0</v>
      </c>
      <c r="I508" s="744">
        <v>0</v>
      </c>
      <c r="J508" s="744">
        <v>8</v>
      </c>
      <c r="K508" s="744">
        <v>54</v>
      </c>
      <c r="L508" s="744">
        <v>1</v>
      </c>
      <c r="M508" s="744">
        <v>6</v>
      </c>
      <c r="N508" s="744">
        <v>3</v>
      </c>
      <c r="O508" s="744">
        <v>0</v>
      </c>
      <c r="P508" s="744">
        <v>3</v>
      </c>
      <c r="Q508" s="744">
        <v>0</v>
      </c>
      <c r="R508" s="744">
        <v>16</v>
      </c>
      <c r="S508" s="744">
        <v>0</v>
      </c>
      <c r="T508" s="744">
        <v>5</v>
      </c>
      <c r="U508" s="744">
        <v>21</v>
      </c>
      <c r="V508" s="744">
        <v>1</v>
      </c>
      <c r="W508" s="744">
        <v>9938</v>
      </c>
      <c r="X508" s="744">
        <f t="shared" si="8"/>
        <v>10058</v>
      </c>
    </row>
    <row r="509" spans="2:24" x14ac:dyDescent="0.25">
      <c r="B509" s="3" t="s">
        <v>128</v>
      </c>
      <c r="C509" s="349" t="s">
        <v>596</v>
      </c>
      <c r="D509" s="744">
        <v>0</v>
      </c>
      <c r="E509" s="744">
        <v>0</v>
      </c>
      <c r="F509" s="744">
        <v>87</v>
      </c>
      <c r="G509" s="744">
        <v>83</v>
      </c>
      <c r="H509" s="744">
        <v>0</v>
      </c>
      <c r="I509" s="744">
        <v>0</v>
      </c>
      <c r="J509" s="744">
        <v>31</v>
      </c>
      <c r="K509" s="744">
        <v>2028</v>
      </c>
      <c r="L509" s="744">
        <v>2</v>
      </c>
      <c r="M509" s="744">
        <v>433</v>
      </c>
      <c r="N509" s="744">
        <v>27</v>
      </c>
      <c r="O509" s="744">
        <v>37</v>
      </c>
      <c r="P509" s="744">
        <v>93</v>
      </c>
      <c r="Q509" s="744">
        <v>1</v>
      </c>
      <c r="R509" s="744">
        <v>199</v>
      </c>
      <c r="S509" s="744">
        <v>0</v>
      </c>
      <c r="T509" s="744">
        <v>72</v>
      </c>
      <c r="U509" s="744">
        <v>481</v>
      </c>
      <c r="V509" s="744">
        <v>30</v>
      </c>
      <c r="W509" s="744">
        <v>140054</v>
      </c>
      <c r="X509" s="744">
        <f t="shared" si="8"/>
        <v>143658</v>
      </c>
    </row>
    <row r="510" spans="2:24" x14ac:dyDescent="0.25">
      <c r="B510" s="3" t="s">
        <v>128</v>
      </c>
      <c r="C510" s="349" t="s">
        <v>595</v>
      </c>
      <c r="D510" s="744">
        <v>0</v>
      </c>
      <c r="E510" s="744">
        <v>0</v>
      </c>
      <c r="F510" s="744">
        <v>0</v>
      </c>
      <c r="G510" s="744">
        <v>0</v>
      </c>
      <c r="H510" s="744">
        <v>0</v>
      </c>
      <c r="I510" s="744">
        <v>0</v>
      </c>
      <c r="J510" s="744">
        <v>0</v>
      </c>
      <c r="K510" s="744">
        <v>9</v>
      </c>
      <c r="L510" s="744">
        <v>0</v>
      </c>
      <c r="M510" s="744">
        <v>3</v>
      </c>
      <c r="N510" s="744">
        <v>3</v>
      </c>
      <c r="O510" s="744">
        <v>0</v>
      </c>
      <c r="P510" s="744">
        <v>0</v>
      </c>
      <c r="Q510" s="744">
        <v>0</v>
      </c>
      <c r="R510" s="744">
        <v>1</v>
      </c>
      <c r="S510" s="744">
        <v>0</v>
      </c>
      <c r="T510" s="744">
        <v>2</v>
      </c>
      <c r="U510" s="744">
        <v>7</v>
      </c>
      <c r="V510" s="744">
        <v>0</v>
      </c>
      <c r="W510" s="744">
        <v>1251</v>
      </c>
      <c r="X510" s="744">
        <f t="shared" si="8"/>
        <v>1276</v>
      </c>
    </row>
    <row r="511" spans="2:24" x14ac:dyDescent="0.25">
      <c r="B511" s="3" t="s">
        <v>129</v>
      </c>
      <c r="C511" s="349" t="s">
        <v>596</v>
      </c>
      <c r="D511" s="744">
        <v>0</v>
      </c>
      <c r="E511" s="744">
        <v>0</v>
      </c>
      <c r="F511" s="744">
        <v>28</v>
      </c>
      <c r="G511" s="744">
        <v>23</v>
      </c>
      <c r="H511" s="744">
        <v>0</v>
      </c>
      <c r="I511" s="744">
        <v>0</v>
      </c>
      <c r="J511" s="744">
        <v>6</v>
      </c>
      <c r="K511" s="744">
        <v>817</v>
      </c>
      <c r="L511" s="744">
        <v>0</v>
      </c>
      <c r="M511" s="744">
        <v>31</v>
      </c>
      <c r="N511" s="744">
        <v>0</v>
      </c>
      <c r="O511" s="744">
        <v>70</v>
      </c>
      <c r="P511" s="744">
        <v>25</v>
      </c>
      <c r="Q511" s="744">
        <v>1</v>
      </c>
      <c r="R511" s="744">
        <v>53</v>
      </c>
      <c r="S511" s="744">
        <v>0</v>
      </c>
      <c r="T511" s="744">
        <v>1</v>
      </c>
      <c r="U511" s="744">
        <v>55</v>
      </c>
      <c r="V511" s="744">
        <v>6</v>
      </c>
      <c r="W511" s="744">
        <v>56676</v>
      </c>
      <c r="X511" s="744">
        <f t="shared" si="8"/>
        <v>57792</v>
      </c>
    </row>
    <row r="512" spans="2:24" x14ac:dyDescent="0.25">
      <c r="B512" s="3" t="s">
        <v>129</v>
      </c>
      <c r="C512" s="349" t="s">
        <v>595</v>
      </c>
      <c r="D512" s="744">
        <v>0</v>
      </c>
      <c r="E512" s="744">
        <v>0</v>
      </c>
      <c r="F512" s="744">
        <v>3</v>
      </c>
      <c r="G512" s="744">
        <v>3</v>
      </c>
      <c r="H512" s="744">
        <v>0</v>
      </c>
      <c r="I512" s="744">
        <v>0</v>
      </c>
      <c r="J512" s="744">
        <v>3</v>
      </c>
      <c r="K512" s="744">
        <v>128</v>
      </c>
      <c r="L512" s="744">
        <v>0</v>
      </c>
      <c r="M512" s="744">
        <v>14</v>
      </c>
      <c r="N512" s="744">
        <v>2</v>
      </c>
      <c r="O512" s="744">
        <v>2</v>
      </c>
      <c r="P512" s="744">
        <v>7</v>
      </c>
      <c r="Q512" s="744">
        <v>0</v>
      </c>
      <c r="R512" s="744">
        <v>12</v>
      </c>
      <c r="S512" s="744">
        <v>0</v>
      </c>
      <c r="T512" s="744">
        <v>3</v>
      </c>
      <c r="U512" s="744">
        <v>17</v>
      </c>
      <c r="V512" s="744">
        <v>1</v>
      </c>
      <c r="W512" s="744">
        <v>18118</v>
      </c>
      <c r="X512" s="744">
        <f t="shared" si="8"/>
        <v>18313</v>
      </c>
    </row>
    <row r="513" spans="2:24" x14ac:dyDescent="0.25">
      <c r="B513" s="3" t="s">
        <v>217</v>
      </c>
      <c r="C513" s="349" t="s">
        <v>596</v>
      </c>
      <c r="D513" s="744">
        <v>0</v>
      </c>
      <c r="E513" s="744">
        <v>0</v>
      </c>
      <c r="F513" s="744">
        <v>104</v>
      </c>
      <c r="G513" s="744">
        <v>100</v>
      </c>
      <c r="H513" s="744">
        <v>0</v>
      </c>
      <c r="I513" s="744">
        <v>1</v>
      </c>
      <c r="J513" s="744">
        <v>49</v>
      </c>
      <c r="K513" s="744">
        <v>918</v>
      </c>
      <c r="L513" s="744">
        <v>1</v>
      </c>
      <c r="M513" s="744">
        <v>215</v>
      </c>
      <c r="N513" s="744">
        <v>22</v>
      </c>
      <c r="O513" s="744">
        <v>39</v>
      </c>
      <c r="P513" s="744">
        <v>134</v>
      </c>
      <c r="Q513" s="744">
        <v>2</v>
      </c>
      <c r="R513" s="744">
        <v>174</v>
      </c>
      <c r="S513" s="744">
        <v>0</v>
      </c>
      <c r="T513" s="744">
        <v>31</v>
      </c>
      <c r="U513" s="744">
        <v>233</v>
      </c>
      <c r="V513" s="744">
        <v>30</v>
      </c>
      <c r="W513" s="744">
        <v>158833</v>
      </c>
      <c r="X513" s="744">
        <f t="shared" si="8"/>
        <v>160886</v>
      </c>
    </row>
    <row r="514" spans="2:24" x14ac:dyDescent="0.25">
      <c r="B514" s="3" t="s">
        <v>217</v>
      </c>
      <c r="C514" s="349" t="s">
        <v>595</v>
      </c>
      <c r="D514" s="744">
        <v>0</v>
      </c>
      <c r="E514" s="744">
        <v>0</v>
      </c>
      <c r="F514" s="744">
        <v>11</v>
      </c>
      <c r="G514" s="744">
        <v>3</v>
      </c>
      <c r="H514" s="744">
        <v>0</v>
      </c>
      <c r="I514" s="744">
        <v>1</v>
      </c>
      <c r="J514" s="744">
        <v>14</v>
      </c>
      <c r="K514" s="744">
        <v>74</v>
      </c>
      <c r="L514" s="744">
        <v>0</v>
      </c>
      <c r="M514" s="744">
        <v>23</v>
      </c>
      <c r="N514" s="744">
        <v>5</v>
      </c>
      <c r="O514" s="744">
        <v>7</v>
      </c>
      <c r="P514" s="744">
        <v>5</v>
      </c>
      <c r="Q514" s="744">
        <v>0</v>
      </c>
      <c r="R514" s="744">
        <v>14</v>
      </c>
      <c r="S514" s="744">
        <v>0</v>
      </c>
      <c r="T514" s="744">
        <v>4</v>
      </c>
      <c r="U514" s="744">
        <v>46</v>
      </c>
      <c r="V514" s="744">
        <v>7</v>
      </c>
      <c r="W514" s="744">
        <v>13135</v>
      </c>
      <c r="X514" s="744">
        <f t="shared" si="8"/>
        <v>13349</v>
      </c>
    </row>
    <row r="515" spans="2:24" x14ac:dyDescent="0.25">
      <c r="B515" s="3" t="s">
        <v>131</v>
      </c>
      <c r="C515" s="349" t="s">
        <v>596</v>
      </c>
      <c r="D515" s="744">
        <v>0</v>
      </c>
      <c r="E515" s="744">
        <v>0</v>
      </c>
      <c r="F515" s="744">
        <v>27</v>
      </c>
      <c r="G515" s="744">
        <v>36</v>
      </c>
      <c r="H515" s="744">
        <v>0</v>
      </c>
      <c r="I515" s="744">
        <v>0</v>
      </c>
      <c r="J515" s="744">
        <v>10</v>
      </c>
      <c r="K515" s="744">
        <v>278</v>
      </c>
      <c r="L515" s="744">
        <v>0</v>
      </c>
      <c r="M515" s="744">
        <v>88</v>
      </c>
      <c r="N515" s="744">
        <v>8</v>
      </c>
      <c r="O515" s="744">
        <v>7</v>
      </c>
      <c r="P515" s="744">
        <v>30</v>
      </c>
      <c r="Q515" s="744">
        <v>0</v>
      </c>
      <c r="R515" s="744">
        <v>40</v>
      </c>
      <c r="S515" s="744">
        <v>0</v>
      </c>
      <c r="T515" s="744">
        <v>6</v>
      </c>
      <c r="U515" s="744">
        <v>92</v>
      </c>
      <c r="V515" s="744">
        <v>5</v>
      </c>
      <c r="W515" s="744">
        <v>45278</v>
      </c>
      <c r="X515" s="744">
        <f t="shared" si="8"/>
        <v>45905</v>
      </c>
    </row>
    <row r="516" spans="2:24" x14ac:dyDescent="0.25">
      <c r="B516" s="3" t="s">
        <v>131</v>
      </c>
      <c r="C516" s="349" t="s">
        <v>595</v>
      </c>
      <c r="D516" s="744">
        <v>0</v>
      </c>
      <c r="E516" s="744">
        <v>1</v>
      </c>
      <c r="F516" s="744">
        <v>6</v>
      </c>
      <c r="G516" s="744">
        <v>6</v>
      </c>
      <c r="H516" s="744">
        <v>0</v>
      </c>
      <c r="I516" s="744">
        <v>0</v>
      </c>
      <c r="J516" s="744">
        <v>17</v>
      </c>
      <c r="K516" s="744">
        <v>126</v>
      </c>
      <c r="L516" s="744">
        <v>1</v>
      </c>
      <c r="M516" s="744">
        <v>23</v>
      </c>
      <c r="N516" s="744">
        <v>11</v>
      </c>
      <c r="O516" s="744">
        <v>0</v>
      </c>
      <c r="P516" s="744">
        <v>8</v>
      </c>
      <c r="Q516" s="744">
        <v>0</v>
      </c>
      <c r="R516" s="744">
        <v>18</v>
      </c>
      <c r="S516" s="744">
        <v>1</v>
      </c>
      <c r="T516" s="744">
        <v>3</v>
      </c>
      <c r="U516" s="744">
        <v>30</v>
      </c>
      <c r="V516" s="744">
        <v>5</v>
      </c>
      <c r="W516" s="744">
        <v>12227</v>
      </c>
      <c r="X516" s="744">
        <f t="shared" si="8"/>
        <v>12483</v>
      </c>
    </row>
    <row r="517" spans="2:24" x14ac:dyDescent="0.25">
      <c r="B517" s="3" t="s">
        <v>132</v>
      </c>
      <c r="C517" s="349" t="s">
        <v>596</v>
      </c>
      <c r="D517" s="744">
        <v>0</v>
      </c>
      <c r="E517" s="744">
        <v>0</v>
      </c>
      <c r="F517" s="744">
        <v>21</v>
      </c>
      <c r="G517" s="744">
        <v>28</v>
      </c>
      <c r="H517" s="744">
        <v>0</v>
      </c>
      <c r="I517" s="744">
        <v>1</v>
      </c>
      <c r="J517" s="744">
        <v>15</v>
      </c>
      <c r="K517" s="744">
        <v>1436</v>
      </c>
      <c r="L517" s="744">
        <v>1</v>
      </c>
      <c r="M517" s="744">
        <v>199</v>
      </c>
      <c r="N517" s="744">
        <v>8</v>
      </c>
      <c r="O517" s="744">
        <v>13</v>
      </c>
      <c r="P517" s="744">
        <v>67</v>
      </c>
      <c r="Q517" s="744">
        <v>1</v>
      </c>
      <c r="R517" s="744">
        <v>78</v>
      </c>
      <c r="S517" s="744">
        <v>0</v>
      </c>
      <c r="T517" s="744">
        <v>18</v>
      </c>
      <c r="U517" s="744">
        <v>302</v>
      </c>
      <c r="V517" s="744">
        <v>6</v>
      </c>
      <c r="W517" s="744">
        <v>50892</v>
      </c>
      <c r="X517" s="744">
        <f t="shared" si="8"/>
        <v>53086</v>
      </c>
    </row>
    <row r="518" spans="2:24" x14ac:dyDescent="0.25">
      <c r="B518" s="3" t="s">
        <v>132</v>
      </c>
      <c r="C518" s="349" t="s">
        <v>595</v>
      </c>
      <c r="D518" s="744">
        <v>0</v>
      </c>
      <c r="E518" s="744">
        <v>1</v>
      </c>
      <c r="F518" s="744">
        <v>5</v>
      </c>
      <c r="G518" s="744">
        <v>4</v>
      </c>
      <c r="H518" s="744">
        <v>0</v>
      </c>
      <c r="I518" s="744">
        <v>1</v>
      </c>
      <c r="J518" s="744">
        <v>8</v>
      </c>
      <c r="K518" s="744">
        <v>227</v>
      </c>
      <c r="L518" s="744">
        <v>3</v>
      </c>
      <c r="M518" s="744">
        <v>36</v>
      </c>
      <c r="N518" s="744">
        <v>7</v>
      </c>
      <c r="O518" s="744">
        <v>0</v>
      </c>
      <c r="P518" s="744">
        <v>6</v>
      </c>
      <c r="Q518" s="744">
        <v>0</v>
      </c>
      <c r="R518" s="744">
        <v>21</v>
      </c>
      <c r="S518" s="744">
        <v>0</v>
      </c>
      <c r="T518" s="744">
        <v>6</v>
      </c>
      <c r="U518" s="744">
        <v>58</v>
      </c>
      <c r="V518" s="744">
        <v>7</v>
      </c>
      <c r="W518" s="744">
        <v>17218</v>
      </c>
      <c r="X518" s="744">
        <f t="shared" si="8"/>
        <v>17608</v>
      </c>
    </row>
    <row r="519" spans="2:24" x14ac:dyDescent="0.25">
      <c r="B519" s="3" t="s">
        <v>133</v>
      </c>
      <c r="C519" s="349" t="s">
        <v>596</v>
      </c>
      <c r="D519" s="744">
        <v>1</v>
      </c>
      <c r="E519" s="744">
        <v>0</v>
      </c>
      <c r="F519" s="744">
        <v>73</v>
      </c>
      <c r="G519" s="744">
        <v>40</v>
      </c>
      <c r="H519" s="744">
        <v>0</v>
      </c>
      <c r="I519" s="744">
        <v>1</v>
      </c>
      <c r="J519" s="744">
        <v>57</v>
      </c>
      <c r="K519" s="744">
        <v>1809</v>
      </c>
      <c r="L519" s="744">
        <v>3</v>
      </c>
      <c r="M519" s="744">
        <v>482</v>
      </c>
      <c r="N519" s="744">
        <v>16</v>
      </c>
      <c r="O519" s="744">
        <v>12</v>
      </c>
      <c r="P519" s="744">
        <v>109</v>
      </c>
      <c r="Q519" s="744">
        <v>0</v>
      </c>
      <c r="R519" s="744">
        <v>112</v>
      </c>
      <c r="S519" s="744">
        <v>0</v>
      </c>
      <c r="T519" s="744">
        <v>29</v>
      </c>
      <c r="U519" s="744">
        <v>1632</v>
      </c>
      <c r="V519" s="744">
        <v>31</v>
      </c>
      <c r="W519" s="744">
        <v>69680</v>
      </c>
      <c r="X519" s="744">
        <f t="shared" si="8"/>
        <v>74087</v>
      </c>
    </row>
    <row r="520" spans="2:24" x14ac:dyDescent="0.25">
      <c r="B520" s="3" t="s">
        <v>133</v>
      </c>
      <c r="C520" s="349" t="s">
        <v>595</v>
      </c>
      <c r="D520" s="744">
        <v>2</v>
      </c>
      <c r="E520" s="744">
        <v>1</v>
      </c>
      <c r="F520" s="744">
        <v>4</v>
      </c>
      <c r="G520" s="744">
        <v>5</v>
      </c>
      <c r="H520" s="744">
        <v>0</v>
      </c>
      <c r="I520" s="744">
        <v>0</v>
      </c>
      <c r="J520" s="744">
        <v>33</v>
      </c>
      <c r="K520" s="744">
        <v>239</v>
      </c>
      <c r="L520" s="744">
        <v>0</v>
      </c>
      <c r="M520" s="744">
        <v>74</v>
      </c>
      <c r="N520" s="744">
        <v>14</v>
      </c>
      <c r="O520" s="744">
        <v>0</v>
      </c>
      <c r="P520" s="744">
        <v>14</v>
      </c>
      <c r="Q520" s="744">
        <v>0</v>
      </c>
      <c r="R520" s="744">
        <v>41</v>
      </c>
      <c r="S520" s="744">
        <v>0</v>
      </c>
      <c r="T520" s="744">
        <v>7</v>
      </c>
      <c r="U520" s="744">
        <v>200</v>
      </c>
      <c r="V520" s="744">
        <v>11</v>
      </c>
      <c r="W520" s="744">
        <v>18075</v>
      </c>
      <c r="X520" s="744">
        <f t="shared" si="8"/>
        <v>18720</v>
      </c>
    </row>
    <row r="521" spans="2:24" x14ac:dyDescent="0.25">
      <c r="B521" s="3" t="s">
        <v>134</v>
      </c>
      <c r="C521" s="349" t="s">
        <v>596</v>
      </c>
      <c r="D521" s="744">
        <v>0</v>
      </c>
      <c r="E521" s="744">
        <v>0</v>
      </c>
      <c r="F521" s="744">
        <v>12</v>
      </c>
      <c r="G521" s="744">
        <v>35</v>
      </c>
      <c r="H521" s="744">
        <v>0</v>
      </c>
      <c r="I521" s="744">
        <v>0</v>
      </c>
      <c r="J521" s="744">
        <v>5</v>
      </c>
      <c r="K521" s="744">
        <v>425</v>
      </c>
      <c r="L521" s="744">
        <v>0</v>
      </c>
      <c r="M521" s="744">
        <v>52</v>
      </c>
      <c r="N521" s="744">
        <v>11</v>
      </c>
      <c r="O521" s="744">
        <v>1</v>
      </c>
      <c r="P521" s="744">
        <v>26</v>
      </c>
      <c r="Q521" s="744">
        <v>0</v>
      </c>
      <c r="R521" s="744">
        <v>37</v>
      </c>
      <c r="S521" s="744">
        <v>0</v>
      </c>
      <c r="T521" s="744">
        <v>3</v>
      </c>
      <c r="U521" s="744">
        <v>244</v>
      </c>
      <c r="V521" s="744">
        <v>3</v>
      </c>
      <c r="W521" s="744">
        <v>27448</v>
      </c>
      <c r="X521" s="744">
        <f t="shared" si="8"/>
        <v>28302</v>
      </c>
    </row>
    <row r="522" spans="2:24" x14ac:dyDescent="0.25">
      <c r="B522" s="3" t="s">
        <v>134</v>
      </c>
      <c r="C522" s="349" t="s">
        <v>595</v>
      </c>
      <c r="D522" s="744">
        <v>0</v>
      </c>
      <c r="E522" s="744">
        <v>0</v>
      </c>
      <c r="F522" s="744">
        <v>7</v>
      </c>
      <c r="G522" s="744">
        <v>2</v>
      </c>
      <c r="H522" s="744">
        <v>0</v>
      </c>
      <c r="I522" s="744">
        <v>0</v>
      </c>
      <c r="J522" s="744">
        <v>9</v>
      </c>
      <c r="K522" s="744">
        <v>45</v>
      </c>
      <c r="L522" s="744">
        <v>2</v>
      </c>
      <c r="M522" s="744">
        <v>7</v>
      </c>
      <c r="N522" s="744">
        <v>6</v>
      </c>
      <c r="O522" s="744">
        <v>0</v>
      </c>
      <c r="P522" s="744">
        <v>1</v>
      </c>
      <c r="Q522" s="744">
        <v>0</v>
      </c>
      <c r="R522" s="744">
        <v>4</v>
      </c>
      <c r="S522" s="744">
        <v>0</v>
      </c>
      <c r="T522" s="744">
        <v>1</v>
      </c>
      <c r="U522" s="744">
        <v>24</v>
      </c>
      <c r="V522" s="744">
        <v>2</v>
      </c>
      <c r="W522" s="744">
        <v>6506</v>
      </c>
      <c r="X522" s="744">
        <f t="shared" ref="X522:X585" si="9">SUM(D522:W522)</f>
        <v>6616</v>
      </c>
    </row>
    <row r="523" spans="2:24" x14ac:dyDescent="0.25">
      <c r="B523" s="3" t="s">
        <v>135</v>
      </c>
      <c r="C523" s="349" t="s">
        <v>596</v>
      </c>
      <c r="D523" s="744">
        <v>0</v>
      </c>
      <c r="E523" s="744">
        <v>0</v>
      </c>
      <c r="F523" s="744">
        <v>8</v>
      </c>
      <c r="G523" s="744">
        <v>14</v>
      </c>
      <c r="H523" s="744">
        <v>0</v>
      </c>
      <c r="I523" s="744">
        <v>0</v>
      </c>
      <c r="J523" s="744">
        <v>1</v>
      </c>
      <c r="K523" s="744">
        <v>117</v>
      </c>
      <c r="L523" s="744">
        <v>0</v>
      </c>
      <c r="M523" s="744">
        <v>19</v>
      </c>
      <c r="N523" s="744">
        <v>4</v>
      </c>
      <c r="O523" s="744">
        <v>3</v>
      </c>
      <c r="P523" s="744">
        <v>14</v>
      </c>
      <c r="Q523" s="744">
        <v>0</v>
      </c>
      <c r="R523" s="744">
        <v>25</v>
      </c>
      <c r="S523" s="744">
        <v>0</v>
      </c>
      <c r="T523" s="744">
        <v>0</v>
      </c>
      <c r="U523" s="744">
        <v>15</v>
      </c>
      <c r="V523" s="744">
        <v>2</v>
      </c>
      <c r="W523" s="744">
        <v>28331</v>
      </c>
      <c r="X523" s="744">
        <f t="shared" si="9"/>
        <v>28553</v>
      </c>
    </row>
    <row r="524" spans="2:24" x14ac:dyDescent="0.25">
      <c r="B524" s="3" t="s">
        <v>135</v>
      </c>
      <c r="C524" s="349" t="s">
        <v>595</v>
      </c>
      <c r="D524" s="744">
        <v>0</v>
      </c>
      <c r="E524" s="744">
        <v>0</v>
      </c>
      <c r="F524" s="744">
        <v>2</v>
      </c>
      <c r="G524" s="744">
        <v>2</v>
      </c>
      <c r="H524" s="744">
        <v>0</v>
      </c>
      <c r="I524" s="744">
        <v>1</v>
      </c>
      <c r="J524" s="744">
        <v>1</v>
      </c>
      <c r="K524" s="744">
        <v>14</v>
      </c>
      <c r="L524" s="744">
        <v>0</v>
      </c>
      <c r="M524" s="744">
        <v>2</v>
      </c>
      <c r="N524" s="744">
        <v>2</v>
      </c>
      <c r="O524" s="744">
        <v>1</v>
      </c>
      <c r="P524" s="744">
        <v>1</v>
      </c>
      <c r="Q524" s="744">
        <v>0</v>
      </c>
      <c r="R524" s="744">
        <v>1</v>
      </c>
      <c r="S524" s="744">
        <v>0</v>
      </c>
      <c r="T524" s="744">
        <v>0</v>
      </c>
      <c r="U524" s="744">
        <v>4</v>
      </c>
      <c r="V524" s="744">
        <v>0</v>
      </c>
      <c r="W524" s="744">
        <v>3694</v>
      </c>
      <c r="X524" s="744">
        <f t="shared" si="9"/>
        <v>3725</v>
      </c>
    </row>
    <row r="525" spans="2:24" x14ac:dyDescent="0.25">
      <c r="B525" s="3" t="s">
        <v>136</v>
      </c>
      <c r="C525" s="349" t="s">
        <v>596</v>
      </c>
      <c r="D525" s="744">
        <v>0</v>
      </c>
      <c r="E525" s="744">
        <v>1</v>
      </c>
      <c r="F525" s="744">
        <v>61</v>
      </c>
      <c r="G525" s="744">
        <v>54</v>
      </c>
      <c r="H525" s="744">
        <v>0</v>
      </c>
      <c r="I525" s="744">
        <v>0</v>
      </c>
      <c r="J525" s="744">
        <v>22</v>
      </c>
      <c r="K525" s="744">
        <v>531</v>
      </c>
      <c r="L525" s="744">
        <v>1</v>
      </c>
      <c r="M525" s="744">
        <v>102</v>
      </c>
      <c r="N525" s="744">
        <v>6</v>
      </c>
      <c r="O525" s="744">
        <v>34</v>
      </c>
      <c r="P525" s="744">
        <v>35</v>
      </c>
      <c r="Q525" s="744">
        <v>2</v>
      </c>
      <c r="R525" s="744">
        <v>78</v>
      </c>
      <c r="S525" s="744">
        <v>1</v>
      </c>
      <c r="T525" s="744">
        <v>15</v>
      </c>
      <c r="U525" s="744">
        <v>108</v>
      </c>
      <c r="V525" s="744">
        <v>10</v>
      </c>
      <c r="W525" s="744">
        <v>43265</v>
      </c>
      <c r="X525" s="744">
        <f t="shared" si="9"/>
        <v>44326</v>
      </c>
    </row>
    <row r="526" spans="2:24" x14ac:dyDescent="0.25">
      <c r="B526" s="3" t="s">
        <v>136</v>
      </c>
      <c r="C526" s="349" t="s">
        <v>595</v>
      </c>
      <c r="D526" s="744">
        <v>0</v>
      </c>
      <c r="E526" s="744">
        <v>0</v>
      </c>
      <c r="F526" s="744">
        <v>17</v>
      </c>
      <c r="G526" s="744">
        <v>6</v>
      </c>
      <c r="H526" s="744">
        <v>0</v>
      </c>
      <c r="I526" s="744">
        <v>0</v>
      </c>
      <c r="J526" s="744">
        <v>19</v>
      </c>
      <c r="K526" s="744">
        <v>95</v>
      </c>
      <c r="L526" s="744">
        <v>3</v>
      </c>
      <c r="M526" s="744">
        <v>25</v>
      </c>
      <c r="N526" s="744">
        <v>16</v>
      </c>
      <c r="O526" s="744">
        <v>1</v>
      </c>
      <c r="P526" s="744">
        <v>12</v>
      </c>
      <c r="Q526" s="744">
        <v>1</v>
      </c>
      <c r="R526" s="744">
        <v>7</v>
      </c>
      <c r="S526" s="744">
        <v>0</v>
      </c>
      <c r="T526" s="744">
        <v>4</v>
      </c>
      <c r="U526" s="744">
        <v>30</v>
      </c>
      <c r="V526" s="744">
        <v>5</v>
      </c>
      <c r="W526" s="744">
        <v>16345</v>
      </c>
      <c r="X526" s="744">
        <f t="shared" si="9"/>
        <v>16586</v>
      </c>
    </row>
    <row r="527" spans="2:24" x14ac:dyDescent="0.25">
      <c r="B527" s="3" t="s">
        <v>137</v>
      </c>
      <c r="C527" s="349" t="s">
        <v>596</v>
      </c>
      <c r="D527" s="744">
        <v>0</v>
      </c>
      <c r="E527" s="744">
        <v>0</v>
      </c>
      <c r="F527" s="744">
        <v>89</v>
      </c>
      <c r="G527" s="744">
        <v>51</v>
      </c>
      <c r="H527" s="744">
        <v>0</v>
      </c>
      <c r="I527" s="744">
        <v>1</v>
      </c>
      <c r="J527" s="744">
        <v>18</v>
      </c>
      <c r="K527" s="744">
        <v>606</v>
      </c>
      <c r="L527" s="744">
        <v>0</v>
      </c>
      <c r="M527" s="744">
        <v>176</v>
      </c>
      <c r="N527" s="744">
        <v>19</v>
      </c>
      <c r="O527" s="744">
        <v>13</v>
      </c>
      <c r="P527" s="744">
        <v>39</v>
      </c>
      <c r="Q527" s="744">
        <v>0</v>
      </c>
      <c r="R527" s="744">
        <v>104</v>
      </c>
      <c r="S527" s="744">
        <v>0</v>
      </c>
      <c r="T527" s="744">
        <v>8</v>
      </c>
      <c r="U527" s="744">
        <v>115</v>
      </c>
      <c r="V527" s="744">
        <v>16</v>
      </c>
      <c r="W527" s="744">
        <v>74491</v>
      </c>
      <c r="X527" s="744">
        <f t="shared" si="9"/>
        <v>75746</v>
      </c>
    </row>
    <row r="528" spans="2:24" x14ac:dyDescent="0.25">
      <c r="B528" s="3" t="s">
        <v>137</v>
      </c>
      <c r="C528" s="349" t="s">
        <v>595</v>
      </c>
      <c r="D528" s="744">
        <v>0</v>
      </c>
      <c r="E528" s="744">
        <v>0</v>
      </c>
      <c r="F528" s="744">
        <v>1</v>
      </c>
      <c r="G528" s="744">
        <v>0</v>
      </c>
      <c r="H528" s="744">
        <v>0</v>
      </c>
      <c r="I528" s="744">
        <v>0</v>
      </c>
      <c r="J528" s="744">
        <v>3</v>
      </c>
      <c r="K528" s="744">
        <v>7</v>
      </c>
      <c r="L528" s="744">
        <v>0</v>
      </c>
      <c r="M528" s="744">
        <v>2</v>
      </c>
      <c r="N528" s="744">
        <v>0</v>
      </c>
      <c r="O528" s="744">
        <v>0</v>
      </c>
      <c r="P528" s="744">
        <v>0</v>
      </c>
      <c r="Q528" s="744">
        <v>0</v>
      </c>
      <c r="R528" s="744">
        <v>1</v>
      </c>
      <c r="S528" s="744">
        <v>0</v>
      </c>
      <c r="T528" s="744">
        <v>0</v>
      </c>
      <c r="U528" s="744">
        <v>5</v>
      </c>
      <c r="V528" s="744">
        <v>0</v>
      </c>
      <c r="W528" s="744">
        <v>1928</v>
      </c>
      <c r="X528" s="744">
        <f t="shared" si="9"/>
        <v>1947</v>
      </c>
    </row>
    <row r="529" spans="2:24" x14ac:dyDescent="0.25">
      <c r="B529" s="3" t="s">
        <v>218</v>
      </c>
      <c r="C529" s="349" t="s">
        <v>596</v>
      </c>
      <c r="D529" s="744">
        <v>0</v>
      </c>
      <c r="E529" s="744">
        <v>0</v>
      </c>
      <c r="F529" s="744">
        <v>8</v>
      </c>
      <c r="G529" s="744">
        <v>2</v>
      </c>
      <c r="H529" s="744">
        <v>0</v>
      </c>
      <c r="I529" s="744">
        <v>0</v>
      </c>
      <c r="J529" s="744">
        <v>2</v>
      </c>
      <c r="K529" s="744">
        <v>216</v>
      </c>
      <c r="L529" s="744">
        <v>0</v>
      </c>
      <c r="M529" s="744">
        <v>8</v>
      </c>
      <c r="N529" s="744">
        <v>0</v>
      </c>
      <c r="O529" s="744">
        <v>8</v>
      </c>
      <c r="P529" s="744">
        <v>14</v>
      </c>
      <c r="Q529" s="744">
        <v>0</v>
      </c>
      <c r="R529" s="744">
        <v>9</v>
      </c>
      <c r="S529" s="744">
        <v>0</v>
      </c>
      <c r="T529" s="744">
        <v>2</v>
      </c>
      <c r="U529" s="744">
        <v>13</v>
      </c>
      <c r="V529" s="744">
        <v>0</v>
      </c>
      <c r="W529" s="744">
        <v>35334</v>
      </c>
      <c r="X529" s="744">
        <f t="shared" si="9"/>
        <v>35616</v>
      </c>
    </row>
    <row r="530" spans="2:24" x14ac:dyDescent="0.25">
      <c r="B530" s="3" t="s">
        <v>218</v>
      </c>
      <c r="C530" s="349" t="s">
        <v>595</v>
      </c>
      <c r="D530" s="744">
        <v>0</v>
      </c>
      <c r="E530" s="744">
        <v>0</v>
      </c>
      <c r="F530" s="744">
        <v>0</v>
      </c>
      <c r="G530" s="744">
        <v>0</v>
      </c>
      <c r="H530" s="744">
        <v>0</v>
      </c>
      <c r="I530" s="744">
        <v>0</v>
      </c>
      <c r="J530" s="744">
        <v>0</v>
      </c>
      <c r="K530" s="744">
        <v>0</v>
      </c>
      <c r="L530" s="744">
        <v>0</v>
      </c>
      <c r="M530" s="744">
        <v>0</v>
      </c>
      <c r="N530" s="744">
        <v>0</v>
      </c>
      <c r="O530" s="744">
        <v>0</v>
      </c>
      <c r="P530" s="744">
        <v>0</v>
      </c>
      <c r="Q530" s="744">
        <v>0</v>
      </c>
      <c r="R530" s="744">
        <v>0</v>
      </c>
      <c r="S530" s="744">
        <v>0</v>
      </c>
      <c r="T530" s="744">
        <v>0</v>
      </c>
      <c r="U530" s="744">
        <v>0</v>
      </c>
      <c r="V530" s="744">
        <v>0</v>
      </c>
      <c r="W530" s="744">
        <v>2348</v>
      </c>
      <c r="X530" s="744">
        <f t="shared" si="9"/>
        <v>2348</v>
      </c>
    </row>
    <row r="531" spans="2:24" x14ac:dyDescent="0.25">
      <c r="B531" s="3" t="s">
        <v>138</v>
      </c>
      <c r="C531" s="349" t="s">
        <v>596</v>
      </c>
      <c r="D531" s="744">
        <v>1</v>
      </c>
      <c r="E531" s="744">
        <v>0</v>
      </c>
      <c r="F531" s="744">
        <v>33</v>
      </c>
      <c r="G531" s="744">
        <v>15</v>
      </c>
      <c r="H531" s="744">
        <v>0</v>
      </c>
      <c r="I531" s="744">
        <v>0</v>
      </c>
      <c r="J531" s="744">
        <v>34</v>
      </c>
      <c r="K531" s="744">
        <v>1292</v>
      </c>
      <c r="L531" s="744">
        <v>4</v>
      </c>
      <c r="M531" s="744">
        <v>332</v>
      </c>
      <c r="N531" s="744">
        <v>2</v>
      </c>
      <c r="O531" s="744">
        <v>25</v>
      </c>
      <c r="P531" s="744">
        <v>26</v>
      </c>
      <c r="Q531" s="744">
        <v>0</v>
      </c>
      <c r="R531" s="744">
        <v>75</v>
      </c>
      <c r="S531" s="744">
        <v>0</v>
      </c>
      <c r="T531" s="744">
        <v>34</v>
      </c>
      <c r="U531" s="744">
        <v>421</v>
      </c>
      <c r="V531" s="744">
        <v>20</v>
      </c>
      <c r="W531" s="744">
        <v>37736</v>
      </c>
      <c r="X531" s="744">
        <f t="shared" si="9"/>
        <v>40050</v>
      </c>
    </row>
    <row r="532" spans="2:24" x14ac:dyDescent="0.25">
      <c r="B532" s="3" t="s">
        <v>138</v>
      </c>
      <c r="C532" s="349" t="s">
        <v>595</v>
      </c>
      <c r="D532" s="744">
        <v>1</v>
      </c>
      <c r="E532" s="744">
        <v>0</v>
      </c>
      <c r="F532" s="744">
        <v>0</v>
      </c>
      <c r="G532" s="744">
        <v>0</v>
      </c>
      <c r="H532" s="744">
        <v>0</v>
      </c>
      <c r="I532" s="744">
        <v>0</v>
      </c>
      <c r="J532" s="744">
        <v>2</v>
      </c>
      <c r="K532" s="744">
        <v>20</v>
      </c>
      <c r="L532" s="744">
        <v>0</v>
      </c>
      <c r="M532" s="744">
        <v>4</v>
      </c>
      <c r="N532" s="744">
        <v>4</v>
      </c>
      <c r="O532" s="744">
        <v>0</v>
      </c>
      <c r="P532" s="744">
        <v>4</v>
      </c>
      <c r="Q532" s="744">
        <v>0</v>
      </c>
      <c r="R532" s="744">
        <v>2</v>
      </c>
      <c r="S532" s="744">
        <v>0</v>
      </c>
      <c r="T532" s="744">
        <v>0</v>
      </c>
      <c r="U532" s="744">
        <v>10</v>
      </c>
      <c r="V532" s="744">
        <v>0</v>
      </c>
      <c r="W532" s="744">
        <v>2864</v>
      </c>
      <c r="X532" s="744">
        <f t="shared" si="9"/>
        <v>2911</v>
      </c>
    </row>
    <row r="533" spans="2:24" x14ac:dyDescent="0.25">
      <c r="B533" s="3" t="s">
        <v>139</v>
      </c>
      <c r="C533" s="349" t="s">
        <v>596</v>
      </c>
      <c r="D533" s="744">
        <v>0</v>
      </c>
      <c r="E533" s="744">
        <v>0</v>
      </c>
      <c r="F533" s="744">
        <v>10</v>
      </c>
      <c r="G533" s="744">
        <v>11</v>
      </c>
      <c r="H533" s="744">
        <v>0</v>
      </c>
      <c r="I533" s="744">
        <v>0</v>
      </c>
      <c r="J533" s="744">
        <v>16</v>
      </c>
      <c r="K533" s="744">
        <v>666</v>
      </c>
      <c r="L533" s="744">
        <v>0</v>
      </c>
      <c r="M533" s="744">
        <v>28</v>
      </c>
      <c r="N533" s="744">
        <v>14</v>
      </c>
      <c r="O533" s="744">
        <v>14</v>
      </c>
      <c r="P533" s="744">
        <v>10</v>
      </c>
      <c r="Q533" s="744">
        <v>1</v>
      </c>
      <c r="R533" s="744">
        <v>14</v>
      </c>
      <c r="S533" s="744">
        <v>0</v>
      </c>
      <c r="T533" s="744">
        <v>10</v>
      </c>
      <c r="U533" s="744">
        <v>92</v>
      </c>
      <c r="V533" s="744">
        <v>21</v>
      </c>
      <c r="W533" s="744">
        <v>55462</v>
      </c>
      <c r="X533" s="744">
        <f t="shared" si="9"/>
        <v>56369</v>
      </c>
    </row>
    <row r="534" spans="2:24" x14ac:dyDescent="0.25">
      <c r="B534" s="3" t="s">
        <v>139</v>
      </c>
      <c r="C534" s="349" t="s">
        <v>595</v>
      </c>
      <c r="D534" s="744">
        <v>0</v>
      </c>
      <c r="E534" s="744">
        <v>0</v>
      </c>
      <c r="F534" s="744">
        <v>0</v>
      </c>
      <c r="G534" s="744">
        <v>3</v>
      </c>
      <c r="H534" s="744">
        <v>0</v>
      </c>
      <c r="I534" s="744">
        <v>0</v>
      </c>
      <c r="J534" s="744">
        <v>6</v>
      </c>
      <c r="K534" s="744">
        <v>35</v>
      </c>
      <c r="L534" s="744">
        <v>0</v>
      </c>
      <c r="M534" s="744">
        <v>4</v>
      </c>
      <c r="N534" s="744">
        <v>1</v>
      </c>
      <c r="O534" s="744">
        <v>1</v>
      </c>
      <c r="P534" s="744">
        <v>0</v>
      </c>
      <c r="Q534" s="744">
        <v>0</v>
      </c>
      <c r="R534" s="744">
        <v>4</v>
      </c>
      <c r="S534" s="744">
        <v>0</v>
      </c>
      <c r="T534" s="744">
        <v>0</v>
      </c>
      <c r="U534" s="744">
        <v>10</v>
      </c>
      <c r="V534" s="744">
        <v>3</v>
      </c>
      <c r="W534" s="744">
        <v>8327</v>
      </c>
      <c r="X534" s="744">
        <f t="shared" si="9"/>
        <v>8394</v>
      </c>
    </row>
    <row r="535" spans="2:24" x14ac:dyDescent="0.25">
      <c r="B535" s="3" t="s">
        <v>140</v>
      </c>
      <c r="C535" s="349" t="s">
        <v>596</v>
      </c>
      <c r="D535" s="744">
        <v>0</v>
      </c>
      <c r="E535" s="744">
        <v>0</v>
      </c>
      <c r="F535" s="744">
        <v>17</v>
      </c>
      <c r="G535" s="744">
        <v>15</v>
      </c>
      <c r="H535" s="744">
        <v>0</v>
      </c>
      <c r="I535" s="744">
        <v>0</v>
      </c>
      <c r="J535" s="744">
        <v>21</v>
      </c>
      <c r="K535" s="744">
        <v>339</v>
      </c>
      <c r="L535" s="744">
        <v>1</v>
      </c>
      <c r="M535" s="744">
        <v>29</v>
      </c>
      <c r="N535" s="744">
        <v>6</v>
      </c>
      <c r="O535" s="744">
        <v>12</v>
      </c>
      <c r="P535" s="744">
        <v>19</v>
      </c>
      <c r="Q535" s="744">
        <v>1</v>
      </c>
      <c r="R535" s="744">
        <v>26</v>
      </c>
      <c r="S535" s="744">
        <v>0</v>
      </c>
      <c r="T535" s="744">
        <v>3</v>
      </c>
      <c r="U535" s="744">
        <v>145</v>
      </c>
      <c r="V535" s="744">
        <v>3</v>
      </c>
      <c r="W535" s="744">
        <v>18796</v>
      </c>
      <c r="X535" s="744">
        <f t="shared" si="9"/>
        <v>19433</v>
      </c>
    </row>
    <row r="536" spans="2:24" x14ac:dyDescent="0.25">
      <c r="B536" s="3" t="s">
        <v>140</v>
      </c>
      <c r="C536" s="349" t="s">
        <v>595</v>
      </c>
      <c r="D536" s="744">
        <v>0</v>
      </c>
      <c r="E536" s="744">
        <v>0</v>
      </c>
      <c r="F536" s="744">
        <v>0</v>
      </c>
      <c r="G536" s="744">
        <v>3</v>
      </c>
      <c r="H536" s="744">
        <v>0</v>
      </c>
      <c r="I536" s="744">
        <v>0</v>
      </c>
      <c r="J536" s="744">
        <v>12</v>
      </c>
      <c r="K536" s="744">
        <v>49</v>
      </c>
      <c r="L536" s="744">
        <v>1</v>
      </c>
      <c r="M536" s="744">
        <v>4</v>
      </c>
      <c r="N536" s="744">
        <v>1</v>
      </c>
      <c r="O536" s="744">
        <v>1</v>
      </c>
      <c r="P536" s="744">
        <v>2</v>
      </c>
      <c r="Q536" s="744">
        <v>0</v>
      </c>
      <c r="R536" s="744">
        <v>13</v>
      </c>
      <c r="S536" s="744">
        <v>0</v>
      </c>
      <c r="T536" s="744">
        <v>0</v>
      </c>
      <c r="U536" s="744">
        <v>35</v>
      </c>
      <c r="V536" s="744">
        <v>0</v>
      </c>
      <c r="W536" s="744">
        <v>5226</v>
      </c>
      <c r="X536" s="744">
        <f t="shared" si="9"/>
        <v>5347</v>
      </c>
    </row>
    <row r="537" spans="2:24" x14ac:dyDescent="0.25">
      <c r="B537" s="3" t="s">
        <v>141</v>
      </c>
      <c r="C537" s="349" t="s">
        <v>596</v>
      </c>
      <c r="D537" s="744">
        <v>0</v>
      </c>
      <c r="E537" s="744">
        <v>0</v>
      </c>
      <c r="F537" s="744">
        <v>16</v>
      </c>
      <c r="G537" s="744">
        <v>25</v>
      </c>
      <c r="H537" s="744">
        <v>0</v>
      </c>
      <c r="I537" s="744">
        <v>0</v>
      </c>
      <c r="J537" s="744">
        <v>27</v>
      </c>
      <c r="K537" s="744">
        <v>840</v>
      </c>
      <c r="L537" s="744">
        <v>0</v>
      </c>
      <c r="M537" s="744">
        <v>216</v>
      </c>
      <c r="N537" s="744">
        <v>20</v>
      </c>
      <c r="O537" s="744">
        <v>18</v>
      </c>
      <c r="P537" s="744">
        <v>61</v>
      </c>
      <c r="Q537" s="744">
        <v>0</v>
      </c>
      <c r="R537" s="744">
        <v>88</v>
      </c>
      <c r="S537" s="744">
        <v>0</v>
      </c>
      <c r="T537" s="744">
        <v>18</v>
      </c>
      <c r="U537" s="744">
        <v>403</v>
      </c>
      <c r="V537" s="744">
        <v>17</v>
      </c>
      <c r="W537" s="744">
        <v>50890</v>
      </c>
      <c r="X537" s="744">
        <f t="shared" si="9"/>
        <v>52639</v>
      </c>
    </row>
    <row r="538" spans="2:24" x14ac:dyDescent="0.25">
      <c r="B538" s="3" t="s">
        <v>141</v>
      </c>
      <c r="C538" s="349" t="s">
        <v>595</v>
      </c>
      <c r="D538" s="744">
        <v>0</v>
      </c>
      <c r="E538" s="744">
        <v>0</v>
      </c>
      <c r="F538" s="744">
        <v>1</v>
      </c>
      <c r="G538" s="744">
        <v>1</v>
      </c>
      <c r="H538" s="744">
        <v>0</v>
      </c>
      <c r="I538" s="744">
        <v>0</v>
      </c>
      <c r="J538" s="744">
        <v>3</v>
      </c>
      <c r="K538" s="744">
        <v>6</v>
      </c>
      <c r="L538" s="744">
        <v>0</v>
      </c>
      <c r="M538" s="744">
        <v>1</v>
      </c>
      <c r="N538" s="744">
        <v>5</v>
      </c>
      <c r="O538" s="744">
        <v>0</v>
      </c>
      <c r="P538" s="744">
        <v>1</v>
      </c>
      <c r="Q538" s="744">
        <v>0</v>
      </c>
      <c r="R538" s="744">
        <v>4</v>
      </c>
      <c r="S538" s="744">
        <v>0</v>
      </c>
      <c r="T538" s="744">
        <v>2</v>
      </c>
      <c r="U538" s="744">
        <v>6</v>
      </c>
      <c r="V538" s="744">
        <v>1</v>
      </c>
      <c r="W538" s="744">
        <v>993</v>
      </c>
      <c r="X538" s="744">
        <f t="shared" si="9"/>
        <v>1024</v>
      </c>
    </row>
    <row r="539" spans="2:24" x14ac:dyDescent="0.25">
      <c r="B539" s="3" t="s">
        <v>142</v>
      </c>
      <c r="C539" s="349" t="s">
        <v>596</v>
      </c>
      <c r="D539" s="744">
        <v>0</v>
      </c>
      <c r="E539" s="744">
        <v>0</v>
      </c>
      <c r="F539" s="744">
        <v>4</v>
      </c>
      <c r="G539" s="744">
        <v>1</v>
      </c>
      <c r="H539" s="744">
        <v>0</v>
      </c>
      <c r="I539" s="744">
        <v>0</v>
      </c>
      <c r="J539" s="744">
        <v>12</v>
      </c>
      <c r="K539" s="744">
        <v>188</v>
      </c>
      <c r="L539" s="744">
        <v>0</v>
      </c>
      <c r="M539" s="744">
        <v>9</v>
      </c>
      <c r="N539" s="744">
        <v>0</v>
      </c>
      <c r="O539" s="744">
        <v>0</v>
      </c>
      <c r="P539" s="744">
        <v>7</v>
      </c>
      <c r="Q539" s="744">
        <v>0</v>
      </c>
      <c r="R539" s="744">
        <v>10</v>
      </c>
      <c r="S539" s="744">
        <v>0</v>
      </c>
      <c r="T539" s="744">
        <v>0</v>
      </c>
      <c r="U539" s="744">
        <v>205</v>
      </c>
      <c r="V539" s="744">
        <v>0</v>
      </c>
      <c r="W539" s="744">
        <v>7100</v>
      </c>
      <c r="X539" s="744">
        <f t="shared" si="9"/>
        <v>7536</v>
      </c>
    </row>
    <row r="540" spans="2:24" x14ac:dyDescent="0.25">
      <c r="B540" s="3" t="s">
        <v>142</v>
      </c>
      <c r="C540" s="349" t="s">
        <v>595</v>
      </c>
      <c r="D540" s="744">
        <v>0</v>
      </c>
      <c r="E540" s="744">
        <v>0</v>
      </c>
      <c r="F540" s="744">
        <v>1</v>
      </c>
      <c r="G540" s="744">
        <v>0</v>
      </c>
      <c r="H540" s="744">
        <v>0</v>
      </c>
      <c r="I540" s="744">
        <v>0</v>
      </c>
      <c r="J540" s="744">
        <v>14</v>
      </c>
      <c r="K540" s="744">
        <v>19</v>
      </c>
      <c r="L540" s="744">
        <v>0</v>
      </c>
      <c r="M540" s="744">
        <v>2</v>
      </c>
      <c r="N540" s="744">
        <v>0</v>
      </c>
      <c r="O540" s="744">
        <v>0</v>
      </c>
      <c r="P540" s="744">
        <v>5</v>
      </c>
      <c r="Q540" s="744">
        <v>0</v>
      </c>
      <c r="R540" s="744">
        <v>4</v>
      </c>
      <c r="S540" s="744">
        <v>0</v>
      </c>
      <c r="T540" s="744">
        <v>0</v>
      </c>
      <c r="U540" s="744">
        <v>73</v>
      </c>
      <c r="V540" s="744">
        <v>1</v>
      </c>
      <c r="W540" s="744">
        <v>4469</v>
      </c>
      <c r="X540" s="744">
        <f t="shared" si="9"/>
        <v>4588</v>
      </c>
    </row>
    <row r="541" spans="2:24" x14ac:dyDescent="0.25">
      <c r="B541" s="3" t="s">
        <v>143</v>
      </c>
      <c r="C541" s="349" t="s">
        <v>596</v>
      </c>
      <c r="D541" s="744">
        <v>1</v>
      </c>
      <c r="E541" s="744">
        <v>0</v>
      </c>
      <c r="F541" s="744">
        <v>13</v>
      </c>
      <c r="G541" s="744">
        <v>12</v>
      </c>
      <c r="H541" s="744">
        <v>0</v>
      </c>
      <c r="I541" s="744">
        <v>0</v>
      </c>
      <c r="J541" s="744">
        <v>9</v>
      </c>
      <c r="K541" s="744">
        <v>163</v>
      </c>
      <c r="L541" s="744">
        <v>0</v>
      </c>
      <c r="M541" s="744">
        <v>25</v>
      </c>
      <c r="N541" s="744">
        <v>5</v>
      </c>
      <c r="O541" s="744">
        <v>7</v>
      </c>
      <c r="P541" s="744">
        <v>9</v>
      </c>
      <c r="Q541" s="744">
        <v>0</v>
      </c>
      <c r="R541" s="744">
        <v>19</v>
      </c>
      <c r="S541" s="744">
        <v>0</v>
      </c>
      <c r="T541" s="744">
        <v>1</v>
      </c>
      <c r="U541" s="744">
        <v>107</v>
      </c>
      <c r="V541" s="744">
        <v>3</v>
      </c>
      <c r="W541" s="744">
        <v>20968</v>
      </c>
      <c r="X541" s="744">
        <f t="shared" si="9"/>
        <v>21342</v>
      </c>
    </row>
    <row r="542" spans="2:24" x14ac:dyDescent="0.25">
      <c r="B542" s="3" t="s">
        <v>143</v>
      </c>
      <c r="C542" s="349" t="s">
        <v>595</v>
      </c>
      <c r="D542" s="744">
        <v>0</v>
      </c>
      <c r="E542" s="744">
        <v>0</v>
      </c>
      <c r="F542" s="744">
        <v>0</v>
      </c>
      <c r="G542" s="744">
        <v>1</v>
      </c>
      <c r="H542" s="744">
        <v>0</v>
      </c>
      <c r="I542" s="744">
        <v>0</v>
      </c>
      <c r="J542" s="744">
        <v>6</v>
      </c>
      <c r="K542" s="744">
        <v>9</v>
      </c>
      <c r="L542" s="744">
        <v>0</v>
      </c>
      <c r="M542" s="744">
        <v>0</v>
      </c>
      <c r="N542" s="744">
        <v>1</v>
      </c>
      <c r="O542" s="744">
        <v>0</v>
      </c>
      <c r="P542" s="744">
        <v>0</v>
      </c>
      <c r="Q542" s="744">
        <v>0</v>
      </c>
      <c r="R542" s="744">
        <v>5</v>
      </c>
      <c r="S542" s="744">
        <v>0</v>
      </c>
      <c r="T542" s="744">
        <v>0</v>
      </c>
      <c r="U542" s="744">
        <v>6</v>
      </c>
      <c r="V542" s="744">
        <v>0</v>
      </c>
      <c r="W542" s="744">
        <v>1877</v>
      </c>
      <c r="X542" s="744">
        <f t="shared" si="9"/>
        <v>1905</v>
      </c>
    </row>
    <row r="543" spans="2:24" x14ac:dyDescent="0.25">
      <c r="B543" s="3" t="s">
        <v>219</v>
      </c>
      <c r="C543" s="349" t="s">
        <v>596</v>
      </c>
      <c r="D543" s="744">
        <v>0</v>
      </c>
      <c r="E543" s="744">
        <v>0</v>
      </c>
      <c r="F543" s="744">
        <v>1</v>
      </c>
      <c r="G543" s="744">
        <v>1</v>
      </c>
      <c r="H543" s="744">
        <v>0</v>
      </c>
      <c r="I543" s="744">
        <v>0</v>
      </c>
      <c r="J543" s="744">
        <v>4</v>
      </c>
      <c r="K543" s="744">
        <v>26</v>
      </c>
      <c r="L543" s="744">
        <v>0</v>
      </c>
      <c r="M543" s="744">
        <v>2</v>
      </c>
      <c r="N543" s="744">
        <v>0</v>
      </c>
      <c r="O543" s="744">
        <v>1</v>
      </c>
      <c r="P543" s="744">
        <v>3</v>
      </c>
      <c r="Q543" s="744">
        <v>0</v>
      </c>
      <c r="R543" s="744">
        <v>10</v>
      </c>
      <c r="S543" s="744">
        <v>0</v>
      </c>
      <c r="T543" s="744">
        <v>0</v>
      </c>
      <c r="U543" s="744">
        <v>6</v>
      </c>
      <c r="V543" s="744">
        <v>4</v>
      </c>
      <c r="W543" s="744">
        <v>8862</v>
      </c>
      <c r="X543" s="744">
        <f t="shared" si="9"/>
        <v>8920</v>
      </c>
    </row>
    <row r="544" spans="2:24" x14ac:dyDescent="0.25">
      <c r="B544" s="3" t="s">
        <v>219</v>
      </c>
      <c r="C544" s="349" t="s">
        <v>595</v>
      </c>
      <c r="D544" s="744">
        <v>0</v>
      </c>
      <c r="E544" s="744">
        <v>0</v>
      </c>
      <c r="F544" s="744">
        <v>0</v>
      </c>
      <c r="G544" s="744">
        <v>0</v>
      </c>
      <c r="H544" s="744">
        <v>0</v>
      </c>
      <c r="I544" s="744">
        <v>0</v>
      </c>
      <c r="J544" s="744">
        <v>5</v>
      </c>
      <c r="K544" s="744">
        <v>13</v>
      </c>
      <c r="L544" s="744">
        <v>0</v>
      </c>
      <c r="M544" s="744">
        <v>4</v>
      </c>
      <c r="N544" s="744">
        <v>1</v>
      </c>
      <c r="O544" s="744">
        <v>1</v>
      </c>
      <c r="P544" s="744">
        <v>4</v>
      </c>
      <c r="Q544" s="744">
        <v>0</v>
      </c>
      <c r="R544" s="744">
        <v>3</v>
      </c>
      <c r="S544" s="744">
        <v>0</v>
      </c>
      <c r="T544" s="744">
        <v>2</v>
      </c>
      <c r="U544" s="744">
        <v>9</v>
      </c>
      <c r="V544" s="744">
        <v>0</v>
      </c>
      <c r="W544" s="744">
        <v>2254</v>
      </c>
      <c r="X544" s="744">
        <f t="shared" si="9"/>
        <v>2296</v>
      </c>
    </row>
    <row r="545" spans="2:24" x14ac:dyDescent="0.25">
      <c r="B545" s="3" t="s">
        <v>220</v>
      </c>
      <c r="C545" s="349" t="s">
        <v>596</v>
      </c>
      <c r="D545" s="744">
        <v>1</v>
      </c>
      <c r="E545" s="744">
        <v>1</v>
      </c>
      <c r="F545" s="744">
        <v>21</v>
      </c>
      <c r="G545" s="744">
        <v>16</v>
      </c>
      <c r="H545" s="744">
        <v>0</v>
      </c>
      <c r="I545" s="744">
        <v>2</v>
      </c>
      <c r="J545" s="744">
        <v>47</v>
      </c>
      <c r="K545" s="744">
        <v>574</v>
      </c>
      <c r="L545" s="744">
        <v>1</v>
      </c>
      <c r="M545" s="744">
        <v>47</v>
      </c>
      <c r="N545" s="744">
        <v>16</v>
      </c>
      <c r="O545" s="744">
        <v>47</v>
      </c>
      <c r="P545" s="744">
        <v>20</v>
      </c>
      <c r="Q545" s="744">
        <v>3</v>
      </c>
      <c r="R545" s="744">
        <v>62</v>
      </c>
      <c r="S545" s="744">
        <v>0</v>
      </c>
      <c r="T545" s="744">
        <v>5</v>
      </c>
      <c r="U545" s="744">
        <v>64</v>
      </c>
      <c r="V545" s="744">
        <v>7</v>
      </c>
      <c r="W545" s="744">
        <v>102992</v>
      </c>
      <c r="X545" s="744">
        <f t="shared" si="9"/>
        <v>103926</v>
      </c>
    </row>
    <row r="546" spans="2:24" x14ac:dyDescent="0.25">
      <c r="B546" s="3" t="s">
        <v>220</v>
      </c>
      <c r="C546" s="349" t="s">
        <v>595</v>
      </c>
      <c r="D546" s="744">
        <v>0</v>
      </c>
      <c r="E546" s="744">
        <v>0</v>
      </c>
      <c r="F546" s="744">
        <v>6</v>
      </c>
      <c r="G546" s="744">
        <v>5</v>
      </c>
      <c r="H546" s="744">
        <v>0</v>
      </c>
      <c r="I546" s="744">
        <v>4</v>
      </c>
      <c r="J546" s="744">
        <v>66</v>
      </c>
      <c r="K546" s="744">
        <v>90</v>
      </c>
      <c r="L546" s="744">
        <v>2</v>
      </c>
      <c r="M546" s="744">
        <v>15</v>
      </c>
      <c r="N546" s="744">
        <v>9</v>
      </c>
      <c r="O546" s="744">
        <v>4</v>
      </c>
      <c r="P546" s="744">
        <v>6</v>
      </c>
      <c r="Q546" s="744">
        <v>1</v>
      </c>
      <c r="R546" s="744">
        <v>13</v>
      </c>
      <c r="S546" s="744">
        <v>0</v>
      </c>
      <c r="T546" s="744">
        <v>0</v>
      </c>
      <c r="U546" s="744">
        <v>14</v>
      </c>
      <c r="V546" s="744">
        <v>6</v>
      </c>
      <c r="W546" s="744">
        <v>25440</v>
      </c>
      <c r="X546" s="744">
        <f t="shared" si="9"/>
        <v>25681</v>
      </c>
    </row>
    <row r="547" spans="2:24" x14ac:dyDescent="0.25">
      <c r="B547" s="3" t="s">
        <v>146</v>
      </c>
      <c r="C547" s="349" t="s">
        <v>596</v>
      </c>
      <c r="D547" s="744">
        <v>1</v>
      </c>
      <c r="E547" s="744">
        <v>0</v>
      </c>
      <c r="F547" s="744">
        <v>162</v>
      </c>
      <c r="G547" s="744">
        <v>120</v>
      </c>
      <c r="H547" s="744">
        <v>0</v>
      </c>
      <c r="I547" s="744">
        <v>0</v>
      </c>
      <c r="J547" s="744">
        <v>49</v>
      </c>
      <c r="K547" s="744">
        <v>1521</v>
      </c>
      <c r="L547" s="744">
        <v>1</v>
      </c>
      <c r="M547" s="744">
        <v>379</v>
      </c>
      <c r="N547" s="744">
        <v>18</v>
      </c>
      <c r="O547" s="744">
        <v>37</v>
      </c>
      <c r="P547" s="744">
        <v>131</v>
      </c>
      <c r="Q547" s="744">
        <v>5</v>
      </c>
      <c r="R547" s="744">
        <v>218</v>
      </c>
      <c r="S547" s="744">
        <v>0</v>
      </c>
      <c r="T547" s="744">
        <v>0</v>
      </c>
      <c r="U547" s="744">
        <v>407</v>
      </c>
      <c r="V547" s="744">
        <v>2</v>
      </c>
      <c r="W547" s="744">
        <v>139782</v>
      </c>
      <c r="X547" s="744">
        <f t="shared" si="9"/>
        <v>142833</v>
      </c>
    </row>
    <row r="548" spans="2:24" x14ac:dyDescent="0.25">
      <c r="B548" s="3" t="s">
        <v>146</v>
      </c>
      <c r="C548" s="349" t="s">
        <v>595</v>
      </c>
      <c r="D548" s="744">
        <v>1</v>
      </c>
      <c r="E548" s="744">
        <v>0</v>
      </c>
      <c r="F548" s="744">
        <v>11</v>
      </c>
      <c r="G548" s="744">
        <v>4</v>
      </c>
      <c r="H548" s="744">
        <v>0</v>
      </c>
      <c r="I548" s="744">
        <v>0</v>
      </c>
      <c r="J548" s="744">
        <v>9</v>
      </c>
      <c r="K548" s="744">
        <v>137</v>
      </c>
      <c r="L548" s="744">
        <v>2</v>
      </c>
      <c r="M548" s="744">
        <v>22</v>
      </c>
      <c r="N548" s="744">
        <v>13</v>
      </c>
      <c r="O548" s="744">
        <v>5</v>
      </c>
      <c r="P548" s="744">
        <v>7</v>
      </c>
      <c r="Q548" s="744">
        <v>0</v>
      </c>
      <c r="R548" s="744">
        <v>13</v>
      </c>
      <c r="S548" s="744">
        <v>0</v>
      </c>
      <c r="T548" s="744">
        <v>2</v>
      </c>
      <c r="U548" s="744">
        <v>47</v>
      </c>
      <c r="V548" s="744">
        <v>4</v>
      </c>
      <c r="W548" s="744">
        <v>16805</v>
      </c>
      <c r="X548" s="744">
        <f t="shared" si="9"/>
        <v>17082</v>
      </c>
    </row>
    <row r="549" spans="2:24" x14ac:dyDescent="0.25">
      <c r="B549" s="3" t="s">
        <v>147</v>
      </c>
      <c r="C549" s="349" t="s">
        <v>596</v>
      </c>
      <c r="D549" s="744">
        <v>0</v>
      </c>
      <c r="E549" s="744">
        <v>0</v>
      </c>
      <c r="F549" s="744">
        <v>30</v>
      </c>
      <c r="G549" s="744">
        <v>12</v>
      </c>
      <c r="H549" s="744">
        <v>0</v>
      </c>
      <c r="I549" s="744">
        <v>0</v>
      </c>
      <c r="J549" s="744">
        <v>20</v>
      </c>
      <c r="K549" s="744">
        <v>657</v>
      </c>
      <c r="L549" s="744">
        <v>0</v>
      </c>
      <c r="M549" s="744">
        <v>147</v>
      </c>
      <c r="N549" s="744">
        <v>1</v>
      </c>
      <c r="O549" s="744">
        <v>34</v>
      </c>
      <c r="P549" s="744">
        <v>32</v>
      </c>
      <c r="Q549" s="744">
        <v>1</v>
      </c>
      <c r="R549" s="744">
        <v>59</v>
      </c>
      <c r="S549" s="744">
        <v>0</v>
      </c>
      <c r="T549" s="744">
        <v>12</v>
      </c>
      <c r="U549" s="744">
        <v>195</v>
      </c>
      <c r="V549" s="744">
        <v>6</v>
      </c>
      <c r="W549" s="744">
        <v>53143</v>
      </c>
      <c r="X549" s="744">
        <f t="shared" si="9"/>
        <v>54349</v>
      </c>
    </row>
    <row r="550" spans="2:24" x14ac:dyDescent="0.25">
      <c r="B550" s="3" t="s">
        <v>147</v>
      </c>
      <c r="C550" s="349" t="s">
        <v>595</v>
      </c>
      <c r="D550" s="744">
        <v>1</v>
      </c>
      <c r="E550" s="744">
        <v>0</v>
      </c>
      <c r="F550" s="744">
        <v>9</v>
      </c>
      <c r="G550" s="744">
        <v>9</v>
      </c>
      <c r="H550" s="744">
        <v>0</v>
      </c>
      <c r="I550" s="744">
        <v>0</v>
      </c>
      <c r="J550" s="744">
        <v>32</v>
      </c>
      <c r="K550" s="744">
        <v>93</v>
      </c>
      <c r="L550" s="744">
        <v>1</v>
      </c>
      <c r="M550" s="744">
        <v>23</v>
      </c>
      <c r="N550" s="744">
        <v>6</v>
      </c>
      <c r="O550" s="744">
        <v>1</v>
      </c>
      <c r="P550" s="744">
        <v>7</v>
      </c>
      <c r="Q550" s="744">
        <v>0</v>
      </c>
      <c r="R550" s="744">
        <v>10</v>
      </c>
      <c r="S550" s="744">
        <v>0</v>
      </c>
      <c r="T550" s="744">
        <v>6</v>
      </c>
      <c r="U550" s="744">
        <v>36</v>
      </c>
      <c r="V550" s="744">
        <v>5</v>
      </c>
      <c r="W550" s="744">
        <v>13183</v>
      </c>
      <c r="X550" s="744">
        <f t="shared" si="9"/>
        <v>13422</v>
      </c>
    </row>
    <row r="551" spans="2:24" x14ac:dyDescent="0.25">
      <c r="B551" s="3" t="s">
        <v>148</v>
      </c>
      <c r="C551" s="349" t="s">
        <v>596</v>
      </c>
      <c r="D551" s="744">
        <v>0</v>
      </c>
      <c r="E551" s="744">
        <v>0</v>
      </c>
      <c r="F551" s="744">
        <v>37</v>
      </c>
      <c r="G551" s="744">
        <v>37</v>
      </c>
      <c r="H551" s="744">
        <v>1</v>
      </c>
      <c r="I551" s="744">
        <v>0</v>
      </c>
      <c r="J551" s="744">
        <v>56</v>
      </c>
      <c r="K551" s="744">
        <v>794</v>
      </c>
      <c r="L551" s="744">
        <v>0</v>
      </c>
      <c r="M551" s="744">
        <v>104</v>
      </c>
      <c r="N551" s="744">
        <v>5</v>
      </c>
      <c r="O551" s="744">
        <v>40</v>
      </c>
      <c r="P551" s="744">
        <v>55</v>
      </c>
      <c r="Q551" s="744">
        <v>0</v>
      </c>
      <c r="R551" s="744">
        <v>129</v>
      </c>
      <c r="S551" s="744">
        <v>0</v>
      </c>
      <c r="T551" s="744">
        <v>11</v>
      </c>
      <c r="U551" s="744">
        <v>127</v>
      </c>
      <c r="V551" s="744">
        <v>5</v>
      </c>
      <c r="W551" s="744">
        <v>69499</v>
      </c>
      <c r="X551" s="744">
        <f t="shared" si="9"/>
        <v>70900</v>
      </c>
    </row>
    <row r="552" spans="2:24" x14ac:dyDescent="0.25">
      <c r="B552" s="3" t="s">
        <v>148</v>
      </c>
      <c r="C552" s="349" t="s">
        <v>595</v>
      </c>
      <c r="D552" s="744">
        <v>0</v>
      </c>
      <c r="E552" s="744">
        <v>0</v>
      </c>
      <c r="F552" s="744">
        <v>27</v>
      </c>
      <c r="G552" s="744">
        <v>30</v>
      </c>
      <c r="H552" s="744">
        <v>0</v>
      </c>
      <c r="I552" s="744">
        <v>0</v>
      </c>
      <c r="J552" s="744">
        <v>23</v>
      </c>
      <c r="K552" s="744">
        <v>472</v>
      </c>
      <c r="L552" s="744">
        <v>0</v>
      </c>
      <c r="M552" s="744">
        <v>102</v>
      </c>
      <c r="N552" s="744">
        <v>5</v>
      </c>
      <c r="O552" s="744">
        <v>4</v>
      </c>
      <c r="P552" s="744">
        <v>34</v>
      </c>
      <c r="Q552" s="744">
        <v>0</v>
      </c>
      <c r="R552" s="744">
        <v>61</v>
      </c>
      <c r="S552" s="744">
        <v>0</v>
      </c>
      <c r="T552" s="744">
        <v>8</v>
      </c>
      <c r="U552" s="744">
        <v>124</v>
      </c>
      <c r="V552" s="744">
        <v>6</v>
      </c>
      <c r="W552" s="744">
        <v>62158</v>
      </c>
      <c r="X552" s="744">
        <f t="shared" si="9"/>
        <v>63054</v>
      </c>
    </row>
    <row r="553" spans="2:24" x14ac:dyDescent="0.25">
      <c r="B553" s="3" t="s">
        <v>149</v>
      </c>
      <c r="C553" s="349" t="s">
        <v>596</v>
      </c>
      <c r="D553" s="744">
        <v>0</v>
      </c>
      <c r="E553" s="744">
        <v>0</v>
      </c>
      <c r="F553" s="744">
        <v>7</v>
      </c>
      <c r="G553" s="744">
        <v>15</v>
      </c>
      <c r="H553" s="744">
        <v>0</v>
      </c>
      <c r="I553" s="744">
        <v>0</v>
      </c>
      <c r="J553" s="744">
        <v>7</v>
      </c>
      <c r="K553" s="744">
        <v>181</v>
      </c>
      <c r="L553" s="744">
        <v>0</v>
      </c>
      <c r="M553" s="744">
        <v>33</v>
      </c>
      <c r="N553" s="744">
        <v>2</v>
      </c>
      <c r="O553" s="744">
        <v>1</v>
      </c>
      <c r="P553" s="744">
        <v>21</v>
      </c>
      <c r="Q553" s="744">
        <v>2</v>
      </c>
      <c r="R553" s="744">
        <v>20</v>
      </c>
      <c r="S553" s="744">
        <v>0</v>
      </c>
      <c r="T553" s="744">
        <v>2</v>
      </c>
      <c r="U553" s="744">
        <v>47</v>
      </c>
      <c r="V553" s="744">
        <v>2</v>
      </c>
      <c r="W553" s="744">
        <v>19907</v>
      </c>
      <c r="X553" s="744">
        <f t="shared" si="9"/>
        <v>20247</v>
      </c>
    </row>
    <row r="554" spans="2:24" x14ac:dyDescent="0.25">
      <c r="B554" s="3" t="s">
        <v>149</v>
      </c>
      <c r="C554" s="349" t="s">
        <v>595</v>
      </c>
      <c r="D554" s="744">
        <v>0</v>
      </c>
      <c r="E554" s="744">
        <v>0</v>
      </c>
      <c r="F554" s="744">
        <v>1</v>
      </c>
      <c r="G554" s="744">
        <v>2</v>
      </c>
      <c r="H554" s="744">
        <v>0</v>
      </c>
      <c r="I554" s="744">
        <v>0</v>
      </c>
      <c r="J554" s="744">
        <v>11</v>
      </c>
      <c r="K554" s="744">
        <v>48</v>
      </c>
      <c r="L554" s="744">
        <v>0</v>
      </c>
      <c r="M554" s="744">
        <v>8</v>
      </c>
      <c r="N554" s="744">
        <v>2</v>
      </c>
      <c r="O554" s="744">
        <v>0</v>
      </c>
      <c r="P554" s="744">
        <v>6</v>
      </c>
      <c r="Q554" s="744">
        <v>0</v>
      </c>
      <c r="R554" s="744">
        <v>13</v>
      </c>
      <c r="S554" s="744">
        <v>0</v>
      </c>
      <c r="T554" s="744">
        <v>0</v>
      </c>
      <c r="U554" s="744">
        <v>17</v>
      </c>
      <c r="V554" s="744">
        <v>1</v>
      </c>
      <c r="W554" s="744">
        <v>8897</v>
      </c>
      <c r="X554" s="744">
        <f t="shared" si="9"/>
        <v>9006</v>
      </c>
    </row>
    <row r="555" spans="2:24" x14ac:dyDescent="0.25">
      <c r="B555" s="3" t="s">
        <v>150</v>
      </c>
      <c r="C555" s="349" t="s">
        <v>596</v>
      </c>
      <c r="D555" s="744">
        <v>0</v>
      </c>
      <c r="E555" s="744">
        <v>1</v>
      </c>
      <c r="F555" s="744">
        <v>13</v>
      </c>
      <c r="G555" s="744">
        <v>24</v>
      </c>
      <c r="H555" s="744">
        <v>0</v>
      </c>
      <c r="I555" s="744">
        <v>1</v>
      </c>
      <c r="J555" s="744">
        <v>20</v>
      </c>
      <c r="K555" s="744">
        <v>597</v>
      </c>
      <c r="L555" s="744">
        <v>0</v>
      </c>
      <c r="M555" s="744">
        <v>27</v>
      </c>
      <c r="N555" s="744">
        <v>21</v>
      </c>
      <c r="O555" s="744">
        <v>28</v>
      </c>
      <c r="P555" s="744">
        <v>62</v>
      </c>
      <c r="Q555" s="744">
        <v>0</v>
      </c>
      <c r="R555" s="744">
        <v>44</v>
      </c>
      <c r="S555" s="744">
        <v>0</v>
      </c>
      <c r="T555" s="744">
        <v>18</v>
      </c>
      <c r="U555" s="744">
        <v>259</v>
      </c>
      <c r="V555" s="744">
        <v>8</v>
      </c>
      <c r="W555" s="744">
        <v>51523</v>
      </c>
      <c r="X555" s="744">
        <f t="shared" si="9"/>
        <v>52646</v>
      </c>
    </row>
    <row r="556" spans="2:24" x14ac:dyDescent="0.25">
      <c r="B556" s="3" t="s">
        <v>150</v>
      </c>
      <c r="C556" s="349" t="s">
        <v>595</v>
      </c>
      <c r="D556" s="744">
        <v>0</v>
      </c>
      <c r="E556" s="744">
        <v>1</v>
      </c>
      <c r="F556" s="744">
        <v>18</v>
      </c>
      <c r="G556" s="744">
        <v>15</v>
      </c>
      <c r="H556" s="744">
        <v>0</v>
      </c>
      <c r="I556" s="744">
        <v>1</v>
      </c>
      <c r="J556" s="744">
        <v>59</v>
      </c>
      <c r="K556" s="744">
        <v>560</v>
      </c>
      <c r="L556" s="744">
        <v>0</v>
      </c>
      <c r="M556" s="744">
        <v>42</v>
      </c>
      <c r="N556" s="744">
        <v>16</v>
      </c>
      <c r="O556" s="744">
        <v>5</v>
      </c>
      <c r="P556" s="744">
        <v>10</v>
      </c>
      <c r="Q556" s="744">
        <v>3</v>
      </c>
      <c r="R556" s="744">
        <v>41</v>
      </c>
      <c r="S556" s="744">
        <v>0</v>
      </c>
      <c r="T556" s="744">
        <v>9</v>
      </c>
      <c r="U556" s="744">
        <v>157</v>
      </c>
      <c r="V556" s="744">
        <v>10</v>
      </c>
      <c r="W556" s="744">
        <v>79216</v>
      </c>
      <c r="X556" s="744">
        <f t="shared" si="9"/>
        <v>80163</v>
      </c>
    </row>
    <row r="557" spans="2:24" x14ac:dyDescent="0.25">
      <c r="B557" s="3" t="s">
        <v>151</v>
      </c>
      <c r="C557" s="349" t="s">
        <v>596</v>
      </c>
      <c r="D557" s="744">
        <v>0</v>
      </c>
      <c r="E557" s="744">
        <v>1</v>
      </c>
      <c r="F557" s="744">
        <v>121</v>
      </c>
      <c r="G557" s="744">
        <v>141</v>
      </c>
      <c r="H557" s="744">
        <v>0</v>
      </c>
      <c r="I557" s="744">
        <v>1</v>
      </c>
      <c r="J557" s="744">
        <v>34</v>
      </c>
      <c r="K557" s="744">
        <v>928</v>
      </c>
      <c r="L557" s="744">
        <v>1</v>
      </c>
      <c r="M557" s="744">
        <v>212</v>
      </c>
      <c r="N557" s="744">
        <v>30</v>
      </c>
      <c r="O557" s="744">
        <v>29</v>
      </c>
      <c r="P557" s="744">
        <v>60</v>
      </c>
      <c r="Q557" s="744">
        <v>6</v>
      </c>
      <c r="R557" s="744">
        <v>171</v>
      </c>
      <c r="S557" s="744">
        <v>0</v>
      </c>
      <c r="T557" s="744">
        <v>36</v>
      </c>
      <c r="U557" s="744">
        <v>233</v>
      </c>
      <c r="V557" s="744">
        <v>60</v>
      </c>
      <c r="W557" s="744">
        <v>146325</v>
      </c>
      <c r="X557" s="744">
        <f t="shared" si="9"/>
        <v>148389</v>
      </c>
    </row>
    <row r="558" spans="2:24" x14ac:dyDescent="0.25">
      <c r="B558" s="3" t="s">
        <v>151</v>
      </c>
      <c r="C558" s="349" t="s">
        <v>595</v>
      </c>
      <c r="D558" s="744">
        <v>0</v>
      </c>
      <c r="E558" s="744">
        <v>0</v>
      </c>
      <c r="F558" s="744">
        <v>5</v>
      </c>
      <c r="G558" s="744">
        <v>4</v>
      </c>
      <c r="H558" s="744">
        <v>0</v>
      </c>
      <c r="I558" s="744">
        <v>0</v>
      </c>
      <c r="J558" s="744">
        <v>5</v>
      </c>
      <c r="K558" s="744">
        <v>32</v>
      </c>
      <c r="L558" s="744">
        <v>0</v>
      </c>
      <c r="M558" s="744">
        <v>6</v>
      </c>
      <c r="N558" s="744">
        <v>2</v>
      </c>
      <c r="O558" s="744">
        <v>2</v>
      </c>
      <c r="P558" s="744">
        <v>1</v>
      </c>
      <c r="Q558" s="744">
        <v>0</v>
      </c>
      <c r="R558" s="744">
        <v>6</v>
      </c>
      <c r="S558" s="744">
        <v>0</v>
      </c>
      <c r="T558" s="744">
        <v>0</v>
      </c>
      <c r="U558" s="744">
        <v>5</v>
      </c>
      <c r="V558" s="744">
        <v>3</v>
      </c>
      <c r="W558" s="744">
        <v>7655</v>
      </c>
      <c r="X558" s="744">
        <f t="shared" si="9"/>
        <v>7726</v>
      </c>
    </row>
    <row r="559" spans="2:24" x14ac:dyDescent="0.25">
      <c r="B559" s="3" t="s">
        <v>152</v>
      </c>
      <c r="C559" s="349" t="s">
        <v>596</v>
      </c>
      <c r="D559" s="744">
        <v>1</v>
      </c>
      <c r="E559" s="744">
        <v>0</v>
      </c>
      <c r="F559" s="744">
        <v>132</v>
      </c>
      <c r="G559" s="744">
        <v>127</v>
      </c>
      <c r="H559" s="744">
        <v>0</v>
      </c>
      <c r="I559" s="744">
        <v>1</v>
      </c>
      <c r="J559" s="744">
        <v>51</v>
      </c>
      <c r="K559" s="744">
        <v>1704</v>
      </c>
      <c r="L559" s="744">
        <v>1</v>
      </c>
      <c r="M559" s="744">
        <v>354</v>
      </c>
      <c r="N559" s="744">
        <v>4</v>
      </c>
      <c r="O559" s="744">
        <v>56</v>
      </c>
      <c r="P559" s="744">
        <v>87</v>
      </c>
      <c r="Q559" s="744">
        <v>4</v>
      </c>
      <c r="R559" s="744">
        <v>137</v>
      </c>
      <c r="S559" s="744">
        <v>0</v>
      </c>
      <c r="T559" s="744">
        <v>3</v>
      </c>
      <c r="U559" s="744">
        <v>350</v>
      </c>
      <c r="V559" s="744">
        <v>4</v>
      </c>
      <c r="W559" s="744">
        <v>151846</v>
      </c>
      <c r="X559" s="744">
        <f t="shared" si="9"/>
        <v>154862</v>
      </c>
    </row>
    <row r="560" spans="2:24" x14ac:dyDescent="0.25">
      <c r="B560" s="3" t="s">
        <v>152</v>
      </c>
      <c r="C560" s="349" t="s">
        <v>595</v>
      </c>
      <c r="D560" s="744">
        <v>1</v>
      </c>
      <c r="E560" s="744">
        <v>0</v>
      </c>
      <c r="F560" s="744">
        <v>7</v>
      </c>
      <c r="G560" s="744">
        <v>4</v>
      </c>
      <c r="H560" s="744">
        <v>1</v>
      </c>
      <c r="I560" s="744">
        <v>0</v>
      </c>
      <c r="J560" s="744">
        <v>7</v>
      </c>
      <c r="K560" s="744">
        <v>122</v>
      </c>
      <c r="L560" s="744">
        <v>2</v>
      </c>
      <c r="M560" s="744">
        <v>10</v>
      </c>
      <c r="N560" s="744">
        <v>7</v>
      </c>
      <c r="O560" s="744">
        <v>4</v>
      </c>
      <c r="P560" s="744">
        <v>4</v>
      </c>
      <c r="Q560" s="744">
        <v>1</v>
      </c>
      <c r="R560" s="744">
        <v>5</v>
      </c>
      <c r="S560" s="744">
        <v>1</v>
      </c>
      <c r="T560" s="744">
        <v>2</v>
      </c>
      <c r="U560" s="744">
        <v>25</v>
      </c>
      <c r="V560" s="744">
        <v>0</v>
      </c>
      <c r="W560" s="744">
        <v>15482</v>
      </c>
      <c r="X560" s="744">
        <f t="shared" si="9"/>
        <v>15685</v>
      </c>
    </row>
    <row r="561" spans="2:24" x14ac:dyDescent="0.25">
      <c r="B561" s="3" t="s">
        <v>153</v>
      </c>
      <c r="C561" s="349" t="s">
        <v>596</v>
      </c>
      <c r="D561" s="744">
        <v>0</v>
      </c>
      <c r="E561" s="744">
        <v>0</v>
      </c>
      <c r="F561" s="744">
        <v>36</v>
      </c>
      <c r="G561" s="744">
        <v>32</v>
      </c>
      <c r="H561" s="744">
        <v>0</v>
      </c>
      <c r="I561" s="744">
        <v>0</v>
      </c>
      <c r="J561" s="744">
        <v>9</v>
      </c>
      <c r="K561" s="744">
        <v>759</v>
      </c>
      <c r="L561" s="744">
        <v>0</v>
      </c>
      <c r="M561" s="744">
        <v>171</v>
      </c>
      <c r="N561" s="744">
        <v>8</v>
      </c>
      <c r="O561" s="744">
        <v>0</v>
      </c>
      <c r="P561" s="744">
        <v>17</v>
      </c>
      <c r="Q561" s="744">
        <v>0</v>
      </c>
      <c r="R561" s="744">
        <v>28</v>
      </c>
      <c r="S561" s="744">
        <v>0</v>
      </c>
      <c r="T561" s="744">
        <v>5</v>
      </c>
      <c r="U561" s="744">
        <v>119</v>
      </c>
      <c r="V561" s="744">
        <v>20</v>
      </c>
      <c r="W561" s="744">
        <v>25416</v>
      </c>
      <c r="X561" s="744">
        <f t="shared" si="9"/>
        <v>26620</v>
      </c>
    </row>
    <row r="562" spans="2:24" x14ac:dyDescent="0.25">
      <c r="B562" s="3" t="s">
        <v>153</v>
      </c>
      <c r="C562" s="349" t="s">
        <v>595</v>
      </c>
      <c r="D562" s="744">
        <v>0</v>
      </c>
      <c r="E562" s="744">
        <v>0</v>
      </c>
      <c r="F562" s="744">
        <v>18</v>
      </c>
      <c r="G562" s="744">
        <v>19</v>
      </c>
      <c r="H562" s="744">
        <v>0</v>
      </c>
      <c r="I562" s="744">
        <v>0</v>
      </c>
      <c r="J562" s="744">
        <v>14</v>
      </c>
      <c r="K562" s="744">
        <v>80</v>
      </c>
      <c r="L562" s="744">
        <v>0</v>
      </c>
      <c r="M562" s="744">
        <v>22</v>
      </c>
      <c r="N562" s="744">
        <v>2</v>
      </c>
      <c r="O562" s="744">
        <v>3</v>
      </c>
      <c r="P562" s="744">
        <v>5</v>
      </c>
      <c r="Q562" s="744">
        <v>0</v>
      </c>
      <c r="R562" s="744">
        <v>14</v>
      </c>
      <c r="S562" s="744">
        <v>0</v>
      </c>
      <c r="T562" s="744">
        <v>3</v>
      </c>
      <c r="U562" s="744">
        <v>66</v>
      </c>
      <c r="V562" s="744">
        <v>4</v>
      </c>
      <c r="W562" s="744">
        <v>9007</v>
      </c>
      <c r="X562" s="744">
        <f t="shared" si="9"/>
        <v>9257</v>
      </c>
    </row>
    <row r="563" spans="2:24" x14ac:dyDescent="0.25">
      <c r="B563" s="3" t="s">
        <v>154</v>
      </c>
      <c r="C563" s="349" t="s">
        <v>596</v>
      </c>
      <c r="D563" s="744">
        <v>1</v>
      </c>
      <c r="E563" s="744">
        <v>0</v>
      </c>
      <c r="F563" s="744">
        <v>3</v>
      </c>
      <c r="G563" s="744">
        <v>8</v>
      </c>
      <c r="H563" s="744">
        <v>0</v>
      </c>
      <c r="I563" s="744">
        <v>0</v>
      </c>
      <c r="J563" s="744">
        <v>0</v>
      </c>
      <c r="K563" s="744">
        <v>107</v>
      </c>
      <c r="L563" s="744">
        <v>2</v>
      </c>
      <c r="M563" s="744">
        <v>23</v>
      </c>
      <c r="N563" s="744">
        <v>18</v>
      </c>
      <c r="O563" s="744">
        <v>10</v>
      </c>
      <c r="P563" s="744">
        <v>5</v>
      </c>
      <c r="Q563" s="744">
        <v>0</v>
      </c>
      <c r="R563" s="744">
        <v>20</v>
      </c>
      <c r="S563" s="744">
        <v>0</v>
      </c>
      <c r="T563" s="744">
        <v>0</v>
      </c>
      <c r="U563" s="744">
        <v>10</v>
      </c>
      <c r="V563" s="744">
        <v>2</v>
      </c>
      <c r="W563" s="744">
        <v>48538</v>
      </c>
      <c r="X563" s="744">
        <f t="shared" si="9"/>
        <v>48747</v>
      </c>
    </row>
    <row r="564" spans="2:24" x14ac:dyDescent="0.25">
      <c r="B564" s="3" t="s">
        <v>154</v>
      </c>
      <c r="C564" s="349" t="s">
        <v>595</v>
      </c>
      <c r="D564" s="744">
        <v>0</v>
      </c>
      <c r="E564" s="744">
        <v>0</v>
      </c>
      <c r="F564" s="744">
        <v>0</v>
      </c>
      <c r="G564" s="744">
        <v>0</v>
      </c>
      <c r="H564" s="744">
        <v>0</v>
      </c>
      <c r="I564" s="744">
        <v>0</v>
      </c>
      <c r="J564" s="744">
        <v>1</v>
      </c>
      <c r="K564" s="744">
        <v>7</v>
      </c>
      <c r="L564" s="744">
        <v>0</v>
      </c>
      <c r="M564" s="744">
        <v>0</v>
      </c>
      <c r="N564" s="744">
        <v>0</v>
      </c>
      <c r="O564" s="744">
        <v>0</v>
      </c>
      <c r="P564" s="744">
        <v>0</v>
      </c>
      <c r="Q564" s="744">
        <v>0</v>
      </c>
      <c r="R564" s="744">
        <v>3</v>
      </c>
      <c r="S564" s="744">
        <v>0</v>
      </c>
      <c r="T564" s="744">
        <v>0</v>
      </c>
      <c r="U564" s="744">
        <v>1</v>
      </c>
      <c r="V564" s="744">
        <v>0</v>
      </c>
      <c r="W564" s="744">
        <v>2916</v>
      </c>
      <c r="X564" s="744">
        <f t="shared" si="9"/>
        <v>2928</v>
      </c>
    </row>
    <row r="565" spans="2:24" x14ac:dyDescent="0.25">
      <c r="B565" s="3" t="s">
        <v>155</v>
      </c>
      <c r="C565" s="349" t="s">
        <v>596</v>
      </c>
      <c r="D565" s="744">
        <v>0</v>
      </c>
      <c r="E565" s="744">
        <v>0</v>
      </c>
      <c r="F565" s="744">
        <v>10</v>
      </c>
      <c r="G565" s="744">
        <v>9</v>
      </c>
      <c r="H565" s="744">
        <v>0</v>
      </c>
      <c r="I565" s="744">
        <v>0</v>
      </c>
      <c r="J565" s="744">
        <v>10</v>
      </c>
      <c r="K565" s="744">
        <v>391</v>
      </c>
      <c r="L565" s="744">
        <v>0</v>
      </c>
      <c r="M565" s="744">
        <v>67</v>
      </c>
      <c r="N565" s="744">
        <v>0</v>
      </c>
      <c r="O565" s="744">
        <v>2</v>
      </c>
      <c r="P565" s="744">
        <v>37</v>
      </c>
      <c r="Q565" s="744">
        <v>0</v>
      </c>
      <c r="R565" s="744">
        <v>35</v>
      </c>
      <c r="S565" s="744">
        <v>0</v>
      </c>
      <c r="T565" s="744">
        <v>2</v>
      </c>
      <c r="U565" s="744">
        <v>101</v>
      </c>
      <c r="V565" s="744">
        <v>1</v>
      </c>
      <c r="W565" s="744">
        <v>23123</v>
      </c>
      <c r="X565" s="744">
        <f t="shared" si="9"/>
        <v>23788</v>
      </c>
    </row>
    <row r="566" spans="2:24" x14ac:dyDescent="0.25">
      <c r="B566" s="3" t="s">
        <v>155</v>
      </c>
      <c r="C566" s="349" t="s">
        <v>595</v>
      </c>
      <c r="D566" s="744">
        <v>0</v>
      </c>
      <c r="E566" s="744">
        <v>0</v>
      </c>
      <c r="F566" s="744">
        <v>6</v>
      </c>
      <c r="G566" s="744">
        <v>7</v>
      </c>
      <c r="H566" s="744">
        <v>0</v>
      </c>
      <c r="I566" s="744">
        <v>0</v>
      </c>
      <c r="J566" s="744">
        <v>11</v>
      </c>
      <c r="K566" s="744">
        <v>85</v>
      </c>
      <c r="L566" s="744">
        <v>2</v>
      </c>
      <c r="M566" s="744">
        <v>10</v>
      </c>
      <c r="N566" s="744">
        <v>6</v>
      </c>
      <c r="O566" s="744">
        <v>2</v>
      </c>
      <c r="P566" s="744">
        <v>4</v>
      </c>
      <c r="Q566" s="744">
        <v>0</v>
      </c>
      <c r="R566" s="744">
        <v>18</v>
      </c>
      <c r="S566" s="744">
        <v>1</v>
      </c>
      <c r="T566" s="744">
        <v>10</v>
      </c>
      <c r="U566" s="744">
        <v>39</v>
      </c>
      <c r="V566" s="744">
        <v>0</v>
      </c>
      <c r="W566" s="744">
        <v>12826</v>
      </c>
      <c r="X566" s="744">
        <f t="shared" si="9"/>
        <v>13027</v>
      </c>
    </row>
    <row r="567" spans="2:24" x14ac:dyDescent="0.25">
      <c r="B567" s="3" t="s">
        <v>156</v>
      </c>
      <c r="C567" s="349" t="s">
        <v>596</v>
      </c>
      <c r="D567" s="744">
        <v>0</v>
      </c>
      <c r="E567" s="744">
        <v>0</v>
      </c>
      <c r="F567" s="744">
        <v>14</v>
      </c>
      <c r="G567" s="744">
        <v>13</v>
      </c>
      <c r="H567" s="744">
        <v>0</v>
      </c>
      <c r="I567" s="744">
        <v>1</v>
      </c>
      <c r="J567" s="744">
        <v>5</v>
      </c>
      <c r="K567" s="744">
        <v>373</v>
      </c>
      <c r="L567" s="744">
        <v>1</v>
      </c>
      <c r="M567" s="744">
        <v>96</v>
      </c>
      <c r="N567" s="744">
        <v>21</v>
      </c>
      <c r="O567" s="744">
        <v>10</v>
      </c>
      <c r="P567" s="744">
        <v>12</v>
      </c>
      <c r="Q567" s="744">
        <v>1</v>
      </c>
      <c r="R567" s="744">
        <v>33</v>
      </c>
      <c r="S567" s="744">
        <v>0</v>
      </c>
      <c r="T567" s="744">
        <v>3</v>
      </c>
      <c r="U567" s="744">
        <v>42</v>
      </c>
      <c r="V567" s="744">
        <v>11</v>
      </c>
      <c r="W567" s="744">
        <v>37104</v>
      </c>
      <c r="X567" s="744">
        <f t="shared" si="9"/>
        <v>37740</v>
      </c>
    </row>
    <row r="568" spans="2:24" x14ac:dyDescent="0.25">
      <c r="B568" s="3" t="s">
        <v>156</v>
      </c>
      <c r="C568" s="349" t="s">
        <v>595</v>
      </c>
      <c r="D568" s="744">
        <v>0</v>
      </c>
      <c r="E568" s="744">
        <v>0</v>
      </c>
      <c r="F568" s="744">
        <v>3</v>
      </c>
      <c r="G568" s="744">
        <v>11</v>
      </c>
      <c r="H568" s="744">
        <v>0</v>
      </c>
      <c r="I568" s="744">
        <v>0</v>
      </c>
      <c r="J568" s="744">
        <v>1</v>
      </c>
      <c r="K568" s="744">
        <v>63</v>
      </c>
      <c r="L568" s="744">
        <v>0</v>
      </c>
      <c r="M568" s="744">
        <v>11</v>
      </c>
      <c r="N568" s="744">
        <v>1</v>
      </c>
      <c r="O568" s="744">
        <v>0</v>
      </c>
      <c r="P568" s="744">
        <v>3</v>
      </c>
      <c r="Q568" s="744">
        <v>1</v>
      </c>
      <c r="R568" s="744">
        <v>6</v>
      </c>
      <c r="S568" s="744">
        <v>0</v>
      </c>
      <c r="T568" s="744">
        <v>1</v>
      </c>
      <c r="U568" s="744">
        <v>19</v>
      </c>
      <c r="V568" s="744">
        <v>0</v>
      </c>
      <c r="W568" s="744">
        <v>6780</v>
      </c>
      <c r="X568" s="744">
        <f t="shared" si="9"/>
        <v>6900</v>
      </c>
    </row>
    <row r="569" spans="2:24" x14ac:dyDescent="0.25">
      <c r="B569" s="3" t="s">
        <v>157</v>
      </c>
      <c r="C569" s="349" t="s">
        <v>596</v>
      </c>
      <c r="D569" s="744">
        <v>0</v>
      </c>
      <c r="E569" s="744">
        <v>0</v>
      </c>
      <c r="F569" s="744">
        <v>6</v>
      </c>
      <c r="G569" s="744">
        <v>14</v>
      </c>
      <c r="H569" s="744">
        <v>0</v>
      </c>
      <c r="I569" s="744">
        <v>1</v>
      </c>
      <c r="J569" s="744">
        <v>3</v>
      </c>
      <c r="K569" s="744">
        <v>28</v>
      </c>
      <c r="L569" s="744">
        <v>0</v>
      </c>
      <c r="M569" s="744">
        <v>11</v>
      </c>
      <c r="N569" s="744">
        <v>0</v>
      </c>
      <c r="O569" s="744">
        <v>2</v>
      </c>
      <c r="P569" s="744">
        <v>7</v>
      </c>
      <c r="Q569" s="744">
        <v>0</v>
      </c>
      <c r="R569" s="744">
        <v>24</v>
      </c>
      <c r="S569" s="744">
        <v>0</v>
      </c>
      <c r="T569" s="744">
        <v>0</v>
      </c>
      <c r="U569" s="744">
        <v>11</v>
      </c>
      <c r="V569" s="744">
        <v>3</v>
      </c>
      <c r="W569" s="744">
        <v>63301</v>
      </c>
      <c r="X569" s="744">
        <f t="shared" si="9"/>
        <v>63411</v>
      </c>
    </row>
    <row r="570" spans="2:24" x14ac:dyDescent="0.25">
      <c r="B570" s="3" t="s">
        <v>157</v>
      </c>
      <c r="C570" s="349" t="s">
        <v>595</v>
      </c>
      <c r="D570" s="744">
        <v>0</v>
      </c>
      <c r="E570" s="744">
        <v>0</v>
      </c>
      <c r="F570" s="744">
        <v>0</v>
      </c>
      <c r="G570" s="744">
        <v>0</v>
      </c>
      <c r="H570" s="744">
        <v>0</v>
      </c>
      <c r="I570" s="744">
        <v>0</v>
      </c>
      <c r="J570" s="744">
        <v>0</v>
      </c>
      <c r="K570" s="744">
        <v>0</v>
      </c>
      <c r="L570" s="744">
        <v>0</v>
      </c>
      <c r="M570" s="744">
        <v>0</v>
      </c>
      <c r="N570" s="744">
        <v>0</v>
      </c>
      <c r="O570" s="744">
        <v>0</v>
      </c>
      <c r="P570" s="744">
        <v>0</v>
      </c>
      <c r="Q570" s="744">
        <v>0</v>
      </c>
      <c r="R570" s="744">
        <v>0</v>
      </c>
      <c r="S570" s="744">
        <v>0</v>
      </c>
      <c r="T570" s="744">
        <v>0</v>
      </c>
      <c r="U570" s="744">
        <v>0</v>
      </c>
      <c r="V570" s="744">
        <v>0</v>
      </c>
      <c r="W570" s="744">
        <v>50</v>
      </c>
      <c r="X570" s="744">
        <f t="shared" si="9"/>
        <v>50</v>
      </c>
    </row>
    <row r="571" spans="2:24" x14ac:dyDescent="0.25">
      <c r="B571" s="3" t="s">
        <v>158</v>
      </c>
      <c r="C571" s="349" t="s">
        <v>596</v>
      </c>
      <c r="D571" s="744">
        <v>0</v>
      </c>
      <c r="E571" s="744">
        <v>0</v>
      </c>
      <c r="F571" s="744">
        <v>111</v>
      </c>
      <c r="G571" s="744">
        <v>100</v>
      </c>
      <c r="H571" s="744">
        <v>0</v>
      </c>
      <c r="I571" s="744">
        <v>1</v>
      </c>
      <c r="J571" s="744">
        <v>35</v>
      </c>
      <c r="K571" s="744">
        <v>1364</v>
      </c>
      <c r="L571" s="744">
        <v>11</v>
      </c>
      <c r="M571" s="744">
        <v>289</v>
      </c>
      <c r="N571" s="744">
        <v>25</v>
      </c>
      <c r="O571" s="744">
        <v>19</v>
      </c>
      <c r="P571" s="744">
        <v>104</v>
      </c>
      <c r="Q571" s="744">
        <v>5</v>
      </c>
      <c r="R571" s="744">
        <v>183</v>
      </c>
      <c r="S571" s="744">
        <v>0</v>
      </c>
      <c r="T571" s="744">
        <v>35</v>
      </c>
      <c r="U571" s="744">
        <v>495</v>
      </c>
      <c r="V571" s="744">
        <v>41</v>
      </c>
      <c r="W571" s="744">
        <v>132794</v>
      </c>
      <c r="X571" s="744">
        <f t="shared" si="9"/>
        <v>135612</v>
      </c>
    </row>
    <row r="572" spans="2:24" x14ac:dyDescent="0.25">
      <c r="B572" s="3" t="s">
        <v>158</v>
      </c>
      <c r="C572" s="349" t="s">
        <v>595</v>
      </c>
      <c r="D572" s="744">
        <v>0</v>
      </c>
      <c r="E572" s="744">
        <v>0</v>
      </c>
      <c r="F572" s="744">
        <v>12</v>
      </c>
      <c r="G572" s="744">
        <v>4</v>
      </c>
      <c r="H572" s="744">
        <v>0</v>
      </c>
      <c r="I572" s="744">
        <v>0</v>
      </c>
      <c r="J572" s="744">
        <v>5</v>
      </c>
      <c r="K572" s="744">
        <v>101</v>
      </c>
      <c r="L572" s="744">
        <v>2</v>
      </c>
      <c r="M572" s="744">
        <v>26</v>
      </c>
      <c r="N572" s="744">
        <v>10</v>
      </c>
      <c r="O572" s="744">
        <v>1</v>
      </c>
      <c r="P572" s="744">
        <v>4</v>
      </c>
      <c r="Q572" s="744">
        <v>0</v>
      </c>
      <c r="R572" s="744">
        <v>15</v>
      </c>
      <c r="S572" s="744">
        <v>0</v>
      </c>
      <c r="T572" s="744">
        <v>6</v>
      </c>
      <c r="U572" s="744">
        <v>22</v>
      </c>
      <c r="V572" s="744">
        <v>8</v>
      </c>
      <c r="W572" s="744">
        <v>18352</v>
      </c>
      <c r="X572" s="744">
        <f t="shared" si="9"/>
        <v>18568</v>
      </c>
    </row>
    <row r="573" spans="2:24" x14ac:dyDescent="0.25">
      <c r="B573" s="3" t="s">
        <v>159</v>
      </c>
      <c r="C573" s="349" t="s">
        <v>596</v>
      </c>
      <c r="D573" s="744">
        <v>1</v>
      </c>
      <c r="E573" s="744">
        <v>0</v>
      </c>
      <c r="F573" s="744">
        <v>39</v>
      </c>
      <c r="G573" s="744">
        <v>47</v>
      </c>
      <c r="H573" s="744">
        <v>0</v>
      </c>
      <c r="I573" s="744">
        <v>0</v>
      </c>
      <c r="J573" s="744">
        <v>16</v>
      </c>
      <c r="K573" s="744">
        <v>481</v>
      </c>
      <c r="L573" s="744">
        <v>3</v>
      </c>
      <c r="M573" s="744">
        <v>139</v>
      </c>
      <c r="N573" s="744">
        <v>10</v>
      </c>
      <c r="O573" s="744">
        <v>40</v>
      </c>
      <c r="P573" s="744">
        <v>21</v>
      </c>
      <c r="Q573" s="744">
        <v>3</v>
      </c>
      <c r="R573" s="744">
        <v>49</v>
      </c>
      <c r="S573" s="744">
        <v>0</v>
      </c>
      <c r="T573" s="744">
        <v>25</v>
      </c>
      <c r="U573" s="744">
        <v>180</v>
      </c>
      <c r="V573" s="744">
        <v>38</v>
      </c>
      <c r="W573" s="744">
        <v>86987</v>
      </c>
      <c r="X573" s="744">
        <f t="shared" si="9"/>
        <v>88079</v>
      </c>
    </row>
    <row r="574" spans="2:24" x14ac:dyDescent="0.25">
      <c r="B574" s="3" t="s">
        <v>159</v>
      </c>
      <c r="C574" s="349" t="s">
        <v>595</v>
      </c>
      <c r="D574" s="744">
        <v>1</v>
      </c>
      <c r="E574" s="744">
        <v>0</v>
      </c>
      <c r="F574" s="744">
        <v>5</v>
      </c>
      <c r="G574" s="744">
        <v>4</v>
      </c>
      <c r="H574" s="744">
        <v>1</v>
      </c>
      <c r="I574" s="744">
        <v>1</v>
      </c>
      <c r="J574" s="744">
        <v>29</v>
      </c>
      <c r="K574" s="744">
        <v>107</v>
      </c>
      <c r="L574" s="744">
        <v>0</v>
      </c>
      <c r="M574" s="744">
        <v>37</v>
      </c>
      <c r="N574" s="744">
        <v>14</v>
      </c>
      <c r="O574" s="744">
        <v>5</v>
      </c>
      <c r="P574" s="744">
        <v>5</v>
      </c>
      <c r="Q574" s="744">
        <v>1</v>
      </c>
      <c r="R574" s="744">
        <v>21</v>
      </c>
      <c r="S574" s="744">
        <v>1</v>
      </c>
      <c r="T574" s="744">
        <v>13</v>
      </c>
      <c r="U574" s="744">
        <v>42</v>
      </c>
      <c r="V574" s="744">
        <v>10</v>
      </c>
      <c r="W574" s="744">
        <v>27962</v>
      </c>
      <c r="X574" s="744">
        <f t="shared" si="9"/>
        <v>28259</v>
      </c>
    </row>
    <row r="575" spans="2:24" x14ac:dyDescent="0.25">
      <c r="B575" s="3" t="s">
        <v>160</v>
      </c>
      <c r="C575" s="349" t="s">
        <v>596</v>
      </c>
      <c r="D575" s="744">
        <v>0</v>
      </c>
      <c r="E575" s="744">
        <v>0</v>
      </c>
      <c r="F575" s="744">
        <v>9</v>
      </c>
      <c r="G575" s="744">
        <v>6</v>
      </c>
      <c r="H575" s="744">
        <v>0</v>
      </c>
      <c r="I575" s="744">
        <v>0</v>
      </c>
      <c r="J575" s="744">
        <v>0</v>
      </c>
      <c r="K575" s="744">
        <v>22</v>
      </c>
      <c r="L575" s="744">
        <v>0</v>
      </c>
      <c r="M575" s="744">
        <v>14</v>
      </c>
      <c r="N575" s="744">
        <v>0</v>
      </c>
      <c r="O575" s="744">
        <v>0</v>
      </c>
      <c r="P575" s="744">
        <v>14</v>
      </c>
      <c r="Q575" s="744">
        <v>0</v>
      </c>
      <c r="R575" s="744">
        <v>28</v>
      </c>
      <c r="S575" s="744">
        <v>0</v>
      </c>
      <c r="T575" s="744">
        <v>0</v>
      </c>
      <c r="U575" s="744">
        <v>3</v>
      </c>
      <c r="V575" s="744">
        <v>3</v>
      </c>
      <c r="W575" s="744">
        <v>10535</v>
      </c>
      <c r="X575" s="744">
        <f t="shared" si="9"/>
        <v>10634</v>
      </c>
    </row>
    <row r="576" spans="2:24" x14ac:dyDescent="0.25">
      <c r="B576" s="3" t="s">
        <v>160</v>
      </c>
      <c r="C576" s="349" t="s">
        <v>595</v>
      </c>
      <c r="D576" s="744">
        <v>0</v>
      </c>
      <c r="E576" s="744">
        <v>0</v>
      </c>
      <c r="F576" s="744">
        <v>0</v>
      </c>
      <c r="G576" s="744">
        <v>0</v>
      </c>
      <c r="H576" s="744">
        <v>0</v>
      </c>
      <c r="I576" s="744">
        <v>0</v>
      </c>
      <c r="J576" s="744">
        <v>0</v>
      </c>
      <c r="K576" s="744">
        <v>0</v>
      </c>
      <c r="L576" s="744">
        <v>0</v>
      </c>
      <c r="M576" s="744">
        <v>0</v>
      </c>
      <c r="N576" s="744">
        <v>0</v>
      </c>
      <c r="O576" s="744">
        <v>0</v>
      </c>
      <c r="P576" s="744">
        <v>0</v>
      </c>
      <c r="Q576" s="744">
        <v>0</v>
      </c>
      <c r="R576" s="744">
        <v>0</v>
      </c>
      <c r="S576" s="744">
        <v>0</v>
      </c>
      <c r="T576" s="744">
        <v>0</v>
      </c>
      <c r="U576" s="744">
        <v>0</v>
      </c>
      <c r="V576" s="744">
        <v>0</v>
      </c>
      <c r="W576" s="744">
        <v>122</v>
      </c>
      <c r="X576" s="744">
        <f t="shared" si="9"/>
        <v>122</v>
      </c>
    </row>
    <row r="577" spans="2:24" x14ac:dyDescent="0.25">
      <c r="B577" s="3" t="s">
        <v>161</v>
      </c>
      <c r="C577" s="349" t="s">
        <v>596</v>
      </c>
      <c r="D577" s="744">
        <v>0</v>
      </c>
      <c r="E577" s="744">
        <v>0</v>
      </c>
      <c r="F577" s="744">
        <v>16</v>
      </c>
      <c r="G577" s="744">
        <v>9</v>
      </c>
      <c r="H577" s="744">
        <v>0</v>
      </c>
      <c r="I577" s="744">
        <v>0</v>
      </c>
      <c r="J577" s="744">
        <v>1</v>
      </c>
      <c r="K577" s="744">
        <v>46</v>
      </c>
      <c r="L577" s="744">
        <v>0</v>
      </c>
      <c r="M577" s="744">
        <v>11</v>
      </c>
      <c r="N577" s="744">
        <v>0</v>
      </c>
      <c r="O577" s="744">
        <v>6</v>
      </c>
      <c r="P577" s="744">
        <v>11</v>
      </c>
      <c r="Q577" s="744">
        <v>0</v>
      </c>
      <c r="R577" s="744">
        <v>37</v>
      </c>
      <c r="S577" s="744">
        <v>0</v>
      </c>
      <c r="T577" s="744">
        <v>2</v>
      </c>
      <c r="U577" s="744">
        <v>6</v>
      </c>
      <c r="V577" s="744">
        <v>2</v>
      </c>
      <c r="W577" s="744">
        <v>23937</v>
      </c>
      <c r="X577" s="744">
        <f t="shared" si="9"/>
        <v>24084</v>
      </c>
    </row>
    <row r="578" spans="2:24" x14ac:dyDescent="0.25">
      <c r="B578" s="3" t="s">
        <v>161</v>
      </c>
      <c r="C578" s="349" t="s">
        <v>595</v>
      </c>
      <c r="D578" s="744">
        <v>0</v>
      </c>
      <c r="E578" s="744">
        <v>0</v>
      </c>
      <c r="F578" s="744">
        <v>0</v>
      </c>
      <c r="G578" s="744">
        <v>0</v>
      </c>
      <c r="H578" s="744">
        <v>0</v>
      </c>
      <c r="I578" s="744">
        <v>0</v>
      </c>
      <c r="J578" s="744">
        <v>0</v>
      </c>
      <c r="K578" s="744">
        <v>0</v>
      </c>
      <c r="L578" s="744">
        <v>0</v>
      </c>
      <c r="M578" s="744">
        <v>0</v>
      </c>
      <c r="N578" s="744">
        <v>0</v>
      </c>
      <c r="O578" s="744">
        <v>0</v>
      </c>
      <c r="P578" s="744">
        <v>0</v>
      </c>
      <c r="Q578" s="744">
        <v>0</v>
      </c>
      <c r="R578" s="744">
        <v>1</v>
      </c>
      <c r="S578" s="744">
        <v>0</v>
      </c>
      <c r="T578" s="744">
        <v>0</v>
      </c>
      <c r="U578" s="744">
        <v>0</v>
      </c>
      <c r="V578" s="744">
        <v>0</v>
      </c>
      <c r="W578" s="744">
        <v>295</v>
      </c>
      <c r="X578" s="744">
        <f t="shared" si="9"/>
        <v>296</v>
      </c>
    </row>
    <row r="579" spans="2:24" x14ac:dyDescent="0.25">
      <c r="B579" s="3" t="s">
        <v>162</v>
      </c>
      <c r="C579" s="349" t="s">
        <v>596</v>
      </c>
      <c r="D579" s="744">
        <v>0</v>
      </c>
      <c r="E579" s="744">
        <v>1</v>
      </c>
      <c r="F579" s="744">
        <v>38</v>
      </c>
      <c r="G579" s="744">
        <v>32</v>
      </c>
      <c r="H579" s="744">
        <v>0</v>
      </c>
      <c r="I579" s="744">
        <v>0</v>
      </c>
      <c r="J579" s="744">
        <v>23</v>
      </c>
      <c r="K579" s="744">
        <v>1114</v>
      </c>
      <c r="L579" s="744">
        <v>4</v>
      </c>
      <c r="M579" s="744">
        <v>169</v>
      </c>
      <c r="N579" s="744">
        <v>6</v>
      </c>
      <c r="O579" s="744">
        <v>42</v>
      </c>
      <c r="P579" s="744">
        <v>50</v>
      </c>
      <c r="Q579" s="744">
        <v>0</v>
      </c>
      <c r="R579" s="744">
        <v>97</v>
      </c>
      <c r="S579" s="744">
        <v>0</v>
      </c>
      <c r="T579" s="744">
        <v>19</v>
      </c>
      <c r="U579" s="744">
        <v>163</v>
      </c>
      <c r="V579" s="744">
        <v>8</v>
      </c>
      <c r="W579" s="744">
        <v>77481</v>
      </c>
      <c r="X579" s="744">
        <f t="shared" si="9"/>
        <v>79247</v>
      </c>
    </row>
    <row r="580" spans="2:24" x14ac:dyDescent="0.25">
      <c r="B580" s="3" t="s">
        <v>162</v>
      </c>
      <c r="C580" s="349" t="s">
        <v>595</v>
      </c>
      <c r="D580" s="744">
        <v>0</v>
      </c>
      <c r="E580" s="744">
        <v>0</v>
      </c>
      <c r="F580" s="744">
        <v>7</v>
      </c>
      <c r="G580" s="744">
        <v>5</v>
      </c>
      <c r="H580" s="744">
        <v>0</v>
      </c>
      <c r="I580" s="744">
        <v>1</v>
      </c>
      <c r="J580" s="744">
        <v>20</v>
      </c>
      <c r="K580" s="744">
        <v>233</v>
      </c>
      <c r="L580" s="744">
        <v>14</v>
      </c>
      <c r="M580" s="744">
        <v>16</v>
      </c>
      <c r="N580" s="744">
        <v>6</v>
      </c>
      <c r="O580" s="744">
        <v>2</v>
      </c>
      <c r="P580" s="744">
        <v>1</v>
      </c>
      <c r="Q580" s="744">
        <v>1</v>
      </c>
      <c r="R580" s="744">
        <v>19</v>
      </c>
      <c r="S580" s="744">
        <v>0</v>
      </c>
      <c r="T580" s="744">
        <v>9</v>
      </c>
      <c r="U580" s="744">
        <v>41</v>
      </c>
      <c r="V580" s="744">
        <v>4</v>
      </c>
      <c r="W580" s="744">
        <v>29002</v>
      </c>
      <c r="X580" s="744">
        <f t="shared" si="9"/>
        <v>29381</v>
      </c>
    </row>
    <row r="581" spans="2:24" x14ac:dyDescent="0.25">
      <c r="B581" s="3" t="s">
        <v>163</v>
      </c>
      <c r="C581" s="349" t="s">
        <v>596</v>
      </c>
      <c r="D581" s="744">
        <v>0</v>
      </c>
      <c r="E581" s="744">
        <v>0</v>
      </c>
      <c r="F581" s="744">
        <v>16</v>
      </c>
      <c r="G581" s="744">
        <v>21</v>
      </c>
      <c r="H581" s="744">
        <v>0</v>
      </c>
      <c r="I581" s="744">
        <v>0</v>
      </c>
      <c r="J581" s="744">
        <v>20</v>
      </c>
      <c r="K581" s="744">
        <v>565</v>
      </c>
      <c r="L581" s="744">
        <v>0</v>
      </c>
      <c r="M581" s="744">
        <v>81</v>
      </c>
      <c r="N581" s="744">
        <v>1</v>
      </c>
      <c r="O581" s="744">
        <v>2</v>
      </c>
      <c r="P581" s="744">
        <v>49</v>
      </c>
      <c r="Q581" s="744">
        <v>0</v>
      </c>
      <c r="R581" s="744">
        <v>77</v>
      </c>
      <c r="S581" s="744">
        <v>0</v>
      </c>
      <c r="T581" s="744">
        <v>4</v>
      </c>
      <c r="U581" s="744">
        <v>47</v>
      </c>
      <c r="V581" s="744">
        <v>1</v>
      </c>
      <c r="W581" s="744">
        <v>33636</v>
      </c>
      <c r="X581" s="744">
        <f t="shared" si="9"/>
        <v>34520</v>
      </c>
    </row>
    <row r="582" spans="2:24" x14ac:dyDescent="0.25">
      <c r="B582" s="3" t="s">
        <v>163</v>
      </c>
      <c r="C582" s="349" t="s">
        <v>595</v>
      </c>
      <c r="D582" s="744">
        <v>0</v>
      </c>
      <c r="E582" s="744">
        <v>0</v>
      </c>
      <c r="F582" s="744">
        <v>3</v>
      </c>
      <c r="G582" s="744">
        <v>3</v>
      </c>
      <c r="H582" s="744">
        <v>0</v>
      </c>
      <c r="I582" s="744">
        <v>0</v>
      </c>
      <c r="J582" s="744">
        <v>7</v>
      </c>
      <c r="K582" s="744">
        <v>45</v>
      </c>
      <c r="L582" s="744">
        <v>0</v>
      </c>
      <c r="M582" s="744">
        <v>3</v>
      </c>
      <c r="N582" s="744">
        <v>0</v>
      </c>
      <c r="O582" s="744">
        <v>0</v>
      </c>
      <c r="P582" s="744">
        <v>5</v>
      </c>
      <c r="Q582" s="744">
        <v>0</v>
      </c>
      <c r="R582" s="744">
        <v>3</v>
      </c>
      <c r="S582" s="744">
        <v>0</v>
      </c>
      <c r="T582" s="744">
        <v>3</v>
      </c>
      <c r="U582" s="744">
        <v>11</v>
      </c>
      <c r="V582" s="744">
        <v>2</v>
      </c>
      <c r="W582" s="744">
        <v>6036</v>
      </c>
      <c r="X582" s="744">
        <f t="shared" si="9"/>
        <v>6121</v>
      </c>
    </row>
    <row r="583" spans="2:24" x14ac:dyDescent="0.25">
      <c r="B583" s="3" t="s">
        <v>262</v>
      </c>
      <c r="C583" s="349" t="s">
        <v>596</v>
      </c>
      <c r="D583" s="744">
        <v>0</v>
      </c>
      <c r="E583" s="744">
        <v>0</v>
      </c>
      <c r="F583" s="744">
        <v>6</v>
      </c>
      <c r="G583" s="744">
        <v>18</v>
      </c>
      <c r="H583" s="744">
        <v>0</v>
      </c>
      <c r="I583" s="744">
        <v>0</v>
      </c>
      <c r="J583" s="744">
        <v>4</v>
      </c>
      <c r="K583" s="744">
        <v>129</v>
      </c>
      <c r="L583" s="744">
        <v>0</v>
      </c>
      <c r="M583" s="744">
        <v>62</v>
      </c>
      <c r="N583" s="744">
        <v>0</v>
      </c>
      <c r="O583" s="744">
        <v>3</v>
      </c>
      <c r="P583" s="744">
        <v>24</v>
      </c>
      <c r="Q583" s="744">
        <v>1</v>
      </c>
      <c r="R583" s="744">
        <v>23</v>
      </c>
      <c r="S583" s="744">
        <v>0</v>
      </c>
      <c r="T583" s="744">
        <v>3</v>
      </c>
      <c r="U583" s="744">
        <v>46</v>
      </c>
      <c r="V583" s="744">
        <v>1</v>
      </c>
      <c r="W583" s="744">
        <v>16651</v>
      </c>
      <c r="X583" s="744">
        <f t="shared" si="9"/>
        <v>16971</v>
      </c>
    </row>
    <row r="584" spans="2:24" x14ac:dyDescent="0.25">
      <c r="B584" s="3" t="s">
        <v>262</v>
      </c>
      <c r="C584" s="349" t="s">
        <v>595</v>
      </c>
      <c r="D584" s="744">
        <v>0</v>
      </c>
      <c r="E584" s="744">
        <v>0</v>
      </c>
      <c r="F584" s="744">
        <v>1</v>
      </c>
      <c r="G584" s="744">
        <v>1</v>
      </c>
      <c r="H584" s="744">
        <v>0</v>
      </c>
      <c r="I584" s="744">
        <v>0</v>
      </c>
      <c r="J584" s="744">
        <v>3</v>
      </c>
      <c r="K584" s="744">
        <v>39</v>
      </c>
      <c r="L584" s="744">
        <v>0</v>
      </c>
      <c r="M584" s="744">
        <v>6</v>
      </c>
      <c r="N584" s="744">
        <v>3</v>
      </c>
      <c r="O584" s="744">
        <v>0</v>
      </c>
      <c r="P584" s="744">
        <v>3</v>
      </c>
      <c r="Q584" s="744">
        <v>0</v>
      </c>
      <c r="R584" s="744">
        <v>5</v>
      </c>
      <c r="S584" s="744">
        <v>0</v>
      </c>
      <c r="T584" s="744">
        <v>4</v>
      </c>
      <c r="U584" s="744">
        <v>14</v>
      </c>
      <c r="V584" s="744">
        <v>3</v>
      </c>
      <c r="W584" s="744">
        <v>6293</v>
      </c>
      <c r="X584" s="744">
        <f t="shared" si="9"/>
        <v>6375</v>
      </c>
    </row>
    <row r="585" spans="2:24" x14ac:dyDescent="0.25">
      <c r="B585" s="3" t="s">
        <v>164</v>
      </c>
      <c r="C585" s="349" t="s">
        <v>596</v>
      </c>
      <c r="D585" s="744">
        <v>0</v>
      </c>
      <c r="E585" s="744">
        <v>1</v>
      </c>
      <c r="F585" s="744">
        <v>4</v>
      </c>
      <c r="G585" s="744">
        <v>9</v>
      </c>
      <c r="H585" s="744">
        <v>0</v>
      </c>
      <c r="I585" s="744">
        <v>0</v>
      </c>
      <c r="J585" s="744">
        <v>5</v>
      </c>
      <c r="K585" s="744">
        <v>133</v>
      </c>
      <c r="L585" s="744">
        <v>0</v>
      </c>
      <c r="M585" s="744">
        <v>40</v>
      </c>
      <c r="N585" s="744">
        <v>1</v>
      </c>
      <c r="O585" s="744">
        <v>1</v>
      </c>
      <c r="P585" s="744">
        <v>27</v>
      </c>
      <c r="Q585" s="744">
        <v>1</v>
      </c>
      <c r="R585" s="744">
        <v>25</v>
      </c>
      <c r="S585" s="744">
        <v>0</v>
      </c>
      <c r="T585" s="744">
        <v>4</v>
      </c>
      <c r="U585" s="744">
        <v>47</v>
      </c>
      <c r="V585" s="744">
        <v>2</v>
      </c>
      <c r="W585" s="744">
        <v>16219</v>
      </c>
      <c r="X585" s="744">
        <f t="shared" si="9"/>
        <v>16519</v>
      </c>
    </row>
    <row r="586" spans="2:24" x14ac:dyDescent="0.25">
      <c r="B586" s="3" t="s">
        <v>164</v>
      </c>
      <c r="C586" s="349" t="s">
        <v>595</v>
      </c>
      <c r="D586" s="744">
        <v>0</v>
      </c>
      <c r="E586" s="744">
        <v>0</v>
      </c>
      <c r="F586" s="744">
        <v>2</v>
      </c>
      <c r="G586" s="744">
        <v>0</v>
      </c>
      <c r="H586" s="744">
        <v>0</v>
      </c>
      <c r="I586" s="744">
        <v>0</v>
      </c>
      <c r="J586" s="744">
        <v>5</v>
      </c>
      <c r="K586" s="744">
        <v>52</v>
      </c>
      <c r="L586" s="744">
        <v>0</v>
      </c>
      <c r="M586" s="744">
        <v>6</v>
      </c>
      <c r="N586" s="744">
        <v>0</v>
      </c>
      <c r="O586" s="744">
        <v>0</v>
      </c>
      <c r="P586" s="744">
        <v>0</v>
      </c>
      <c r="Q586" s="744">
        <v>0</v>
      </c>
      <c r="R586" s="744">
        <v>5</v>
      </c>
      <c r="S586" s="744">
        <v>0</v>
      </c>
      <c r="T586" s="744">
        <v>0</v>
      </c>
      <c r="U586" s="744">
        <v>13</v>
      </c>
      <c r="V586" s="744">
        <v>5</v>
      </c>
      <c r="W586" s="744">
        <v>9303</v>
      </c>
      <c r="X586" s="744">
        <f t="shared" ref="X586:X588" si="10">SUM(D586:W586)</f>
        <v>9391</v>
      </c>
    </row>
    <row r="587" spans="2:24" x14ac:dyDescent="0.25">
      <c r="B587" s="3" t="s">
        <v>73</v>
      </c>
      <c r="C587" s="3" t="s">
        <v>596</v>
      </c>
      <c r="D587" s="273">
        <v>41</v>
      </c>
      <c r="E587" s="273">
        <v>20</v>
      </c>
      <c r="F587" s="273">
        <v>4320</v>
      </c>
      <c r="G587" s="273">
        <v>4043</v>
      </c>
      <c r="H587" s="273">
        <v>12</v>
      </c>
      <c r="I587" s="273">
        <v>28</v>
      </c>
      <c r="J587" s="273">
        <v>3291</v>
      </c>
      <c r="K587" s="273">
        <v>85473</v>
      </c>
      <c r="L587" s="273">
        <v>108</v>
      </c>
      <c r="M587" s="273">
        <v>14542</v>
      </c>
      <c r="N587" s="273">
        <v>1134</v>
      </c>
      <c r="O587" s="273">
        <v>2311</v>
      </c>
      <c r="P587" s="273">
        <v>5452</v>
      </c>
      <c r="Q587" s="273">
        <v>175</v>
      </c>
      <c r="R587" s="273">
        <v>9757</v>
      </c>
      <c r="S587" s="273">
        <v>4</v>
      </c>
      <c r="T587" s="273">
        <v>1600</v>
      </c>
      <c r="U587" s="273">
        <v>28116</v>
      </c>
      <c r="V587" s="273">
        <v>1408</v>
      </c>
      <c r="W587" s="273">
        <v>7803243</v>
      </c>
      <c r="X587" s="273">
        <f t="shared" si="10"/>
        <v>7965078</v>
      </c>
    </row>
    <row r="588" spans="2:24" x14ac:dyDescent="0.25">
      <c r="B588" s="3" t="s">
        <v>73</v>
      </c>
      <c r="C588" s="3" t="s">
        <v>595</v>
      </c>
      <c r="D588" s="273">
        <v>33</v>
      </c>
      <c r="E588" s="273">
        <v>35</v>
      </c>
      <c r="F588" s="273">
        <v>735</v>
      </c>
      <c r="G588" s="273">
        <v>520</v>
      </c>
      <c r="H588" s="273">
        <v>8</v>
      </c>
      <c r="I588" s="273">
        <v>17</v>
      </c>
      <c r="J588" s="273">
        <v>2008</v>
      </c>
      <c r="K588" s="273">
        <v>13813</v>
      </c>
      <c r="L588" s="273">
        <v>133</v>
      </c>
      <c r="M588" s="273">
        <v>2437</v>
      </c>
      <c r="N588" s="273">
        <v>740</v>
      </c>
      <c r="O588" s="273">
        <v>296</v>
      </c>
      <c r="P588" s="273">
        <v>730</v>
      </c>
      <c r="Q588" s="273">
        <v>41</v>
      </c>
      <c r="R588" s="273">
        <v>1762</v>
      </c>
      <c r="S588" s="273">
        <v>12</v>
      </c>
      <c r="T588" s="273">
        <v>465</v>
      </c>
      <c r="U588" s="273">
        <v>5953</v>
      </c>
      <c r="V588" s="273">
        <v>410</v>
      </c>
      <c r="W588" s="273">
        <v>1943188</v>
      </c>
      <c r="X588" s="273">
        <f t="shared" si="10"/>
        <v>1973336</v>
      </c>
    </row>
    <row r="589" spans="2:24" x14ac:dyDescent="0.25">
      <c r="M589" s="349"/>
      <c r="N589" s="349"/>
    </row>
    <row r="590" spans="2:24" x14ac:dyDescent="0.25">
      <c r="M590" s="349"/>
      <c r="N590" s="349"/>
    </row>
    <row r="591" spans="2:24" x14ac:dyDescent="0.25">
      <c r="M591" s="349"/>
      <c r="N591" s="349"/>
      <c r="W591" s="744"/>
      <c r="X591" s="744">
        <f>SUM(X395:X586)</f>
        <v>9938414</v>
      </c>
    </row>
    <row r="592" spans="2:24" x14ac:dyDescent="0.25">
      <c r="M592" s="349"/>
      <c r="N592" s="349"/>
    </row>
    <row r="593" spans="13:24" x14ac:dyDescent="0.25">
      <c r="M593" s="349"/>
      <c r="N593" s="349"/>
      <c r="X593" s="744">
        <f>SUM(X587:X588)</f>
        <v>9938414</v>
      </c>
    </row>
    <row r="594" spans="13:24" x14ac:dyDescent="0.25">
      <c r="M594" s="349"/>
      <c r="N594" s="349"/>
    </row>
    <row r="595" spans="13:24" x14ac:dyDescent="0.25">
      <c r="M595" s="349"/>
      <c r="N595" s="349"/>
    </row>
    <row r="596" spans="13:24" x14ac:dyDescent="0.25">
      <c r="M596" s="349"/>
      <c r="N596" s="349"/>
    </row>
    <row r="597" spans="13:24" x14ac:dyDescent="0.25">
      <c r="M597" s="349"/>
      <c r="N597" s="349"/>
    </row>
    <row r="598" spans="13:24" x14ac:dyDescent="0.25">
      <c r="M598" s="349"/>
      <c r="N598" s="349"/>
    </row>
    <row r="599" spans="13:24" x14ac:dyDescent="0.25">
      <c r="M599" s="349"/>
      <c r="N599" s="349"/>
    </row>
    <row r="600" spans="13:24" x14ac:dyDescent="0.25">
      <c r="M600" s="349"/>
      <c r="N600" s="349"/>
    </row>
    <row r="601" spans="13:24" x14ac:dyDescent="0.25">
      <c r="M601" s="349"/>
      <c r="N601" s="349"/>
    </row>
    <row r="602" spans="13:24" x14ac:dyDescent="0.25">
      <c r="M602" s="349"/>
      <c r="N602" s="349"/>
    </row>
    <row r="603" spans="13:24" x14ac:dyDescent="0.25">
      <c r="M603" s="349"/>
      <c r="N603" s="349"/>
    </row>
    <row r="604" spans="13:24" x14ac:dyDescent="0.25">
      <c r="M604" s="349"/>
      <c r="N604" s="349"/>
    </row>
    <row r="605" spans="13:24" x14ac:dyDescent="0.25">
      <c r="M605" s="349"/>
      <c r="N605" s="349"/>
    </row>
    <row r="606" spans="13:24" x14ac:dyDescent="0.25">
      <c r="M606" s="349"/>
      <c r="N606" s="349"/>
    </row>
    <row r="607" spans="13:24" x14ac:dyDescent="0.25">
      <c r="M607" s="349"/>
      <c r="N607" s="349"/>
    </row>
    <row r="608" spans="13:24" x14ac:dyDescent="0.25">
      <c r="M608" s="349"/>
      <c r="N608" s="349"/>
    </row>
    <row r="609" spans="13:14" x14ac:dyDescent="0.25">
      <c r="M609" s="349"/>
      <c r="N609" s="349"/>
    </row>
    <row r="610" spans="13:14" x14ac:dyDescent="0.25">
      <c r="M610" s="349"/>
      <c r="N610" s="349"/>
    </row>
    <row r="611" spans="13:14" x14ac:dyDescent="0.25">
      <c r="M611" s="349"/>
      <c r="N611" s="349"/>
    </row>
    <row r="612" spans="13:14" x14ac:dyDescent="0.25">
      <c r="M612" s="349"/>
      <c r="N612" s="349"/>
    </row>
    <row r="613" spans="13:14" x14ac:dyDescent="0.25">
      <c r="M613" s="349"/>
      <c r="N613" s="349"/>
    </row>
    <row r="614" spans="13:14" x14ac:dyDescent="0.25">
      <c r="M614" s="349"/>
      <c r="N614" s="349"/>
    </row>
    <row r="615" spans="13:14" x14ac:dyDescent="0.25">
      <c r="M615" s="349"/>
      <c r="N615" s="349"/>
    </row>
    <row r="616" spans="13:14" x14ac:dyDescent="0.25">
      <c r="M616" s="349"/>
      <c r="N616" s="349"/>
    </row>
    <row r="617" spans="13:14" x14ac:dyDescent="0.25">
      <c r="M617" s="349"/>
      <c r="N617" s="349"/>
    </row>
    <row r="618" spans="13:14" x14ac:dyDescent="0.25">
      <c r="M618" s="349"/>
      <c r="N618" s="349"/>
    </row>
    <row r="619" spans="13:14" x14ac:dyDescent="0.25">
      <c r="M619" s="349"/>
      <c r="N619" s="349"/>
    </row>
    <row r="620" spans="13:14" x14ac:dyDescent="0.25">
      <c r="M620" s="349"/>
      <c r="N620" s="349"/>
    </row>
    <row r="621" spans="13:14" x14ac:dyDescent="0.25">
      <c r="M621" s="349"/>
      <c r="N621" s="349"/>
    </row>
    <row r="622" spans="13:14" x14ac:dyDescent="0.25">
      <c r="M622" s="349"/>
      <c r="N622" s="349"/>
    </row>
    <row r="623" spans="13:14" x14ac:dyDescent="0.25">
      <c r="M623" s="349"/>
      <c r="N623" s="349"/>
    </row>
    <row r="624" spans="13:14" x14ac:dyDescent="0.25">
      <c r="M624" s="349"/>
      <c r="N624" s="349"/>
    </row>
    <row r="625" spans="13:14" x14ac:dyDescent="0.25">
      <c r="M625" s="349"/>
      <c r="N625" s="349"/>
    </row>
    <row r="626" spans="13:14" x14ac:dyDescent="0.25">
      <c r="M626" s="349"/>
      <c r="N626" s="349"/>
    </row>
    <row r="627" spans="13:14" x14ac:dyDescent="0.25">
      <c r="M627" s="349"/>
      <c r="N627" s="349"/>
    </row>
    <row r="628" spans="13:14" x14ac:dyDescent="0.25">
      <c r="M628" s="349"/>
      <c r="N628" s="349"/>
    </row>
    <row r="629" spans="13:14" x14ac:dyDescent="0.25">
      <c r="M629" s="349"/>
      <c r="N629" s="349"/>
    </row>
    <row r="630" spans="13:14" x14ac:dyDescent="0.25">
      <c r="M630" s="349"/>
      <c r="N630" s="349"/>
    </row>
    <row r="631" spans="13:14" x14ac:dyDescent="0.25">
      <c r="M631" s="349"/>
      <c r="N631" s="349"/>
    </row>
    <row r="632" spans="13:14" x14ac:dyDescent="0.25">
      <c r="M632" s="349"/>
      <c r="N632" s="349"/>
    </row>
    <row r="633" spans="13:14" x14ac:dyDescent="0.25">
      <c r="M633" s="349"/>
      <c r="N633" s="349"/>
    </row>
    <row r="634" spans="13:14" x14ac:dyDescent="0.25">
      <c r="M634" s="349"/>
      <c r="N634" s="349"/>
    </row>
    <row r="635" spans="13:14" x14ac:dyDescent="0.25">
      <c r="M635" s="349"/>
      <c r="N635" s="349"/>
    </row>
    <row r="636" spans="13:14" x14ac:dyDescent="0.25">
      <c r="M636" s="349"/>
      <c r="N636" s="349"/>
    </row>
    <row r="637" spans="13:14" x14ac:dyDescent="0.25">
      <c r="M637" s="349"/>
      <c r="N637" s="349"/>
    </row>
    <row r="638" spans="13:14" x14ac:dyDescent="0.25">
      <c r="M638" s="349"/>
      <c r="N638" s="349"/>
    </row>
    <row r="639" spans="13:14" x14ac:dyDescent="0.25">
      <c r="M639" s="349"/>
      <c r="N639" s="349"/>
    </row>
    <row r="640" spans="13:14" x14ac:dyDescent="0.25">
      <c r="M640" s="349"/>
      <c r="N640" s="349"/>
    </row>
    <row r="641" spans="13:14" x14ac:dyDescent="0.25">
      <c r="M641" s="349"/>
      <c r="N641" s="349"/>
    </row>
    <row r="642" spans="13:14" x14ac:dyDescent="0.25">
      <c r="M642" s="349"/>
      <c r="N642" s="349"/>
    </row>
    <row r="643" spans="13:14" x14ac:dyDescent="0.25">
      <c r="M643" s="349"/>
      <c r="N643" s="349"/>
    </row>
    <row r="644" spans="13:14" x14ac:dyDescent="0.25">
      <c r="M644" s="349"/>
      <c r="N644" s="349"/>
    </row>
    <row r="645" spans="13:14" x14ac:dyDescent="0.25">
      <c r="M645" s="349"/>
      <c r="N645" s="349"/>
    </row>
    <row r="646" spans="13:14" x14ac:dyDescent="0.25">
      <c r="M646" s="349"/>
      <c r="N646" s="349"/>
    </row>
    <row r="647" spans="13:14" x14ac:dyDescent="0.25">
      <c r="M647" s="349"/>
      <c r="N647" s="349"/>
    </row>
    <row r="648" spans="13:14" x14ac:dyDescent="0.25">
      <c r="M648" s="349"/>
      <c r="N648" s="349"/>
    </row>
    <row r="649" spans="13:14" x14ac:dyDescent="0.25">
      <c r="M649" s="349"/>
      <c r="N649" s="349"/>
    </row>
    <row r="650" spans="13:14" x14ac:dyDescent="0.25">
      <c r="M650" s="349"/>
      <c r="N650" s="349"/>
    </row>
    <row r="651" spans="13:14" x14ac:dyDescent="0.25">
      <c r="M651" s="349"/>
      <c r="N651" s="349"/>
    </row>
    <row r="652" spans="13:14" x14ac:dyDescent="0.25">
      <c r="M652" s="349"/>
      <c r="N652" s="349"/>
    </row>
    <row r="653" spans="13:14" x14ac:dyDescent="0.25">
      <c r="M653" s="349"/>
      <c r="N653" s="349"/>
    </row>
    <row r="654" spans="13:14" x14ac:dyDescent="0.25">
      <c r="M654" s="349"/>
      <c r="N654" s="349"/>
    </row>
    <row r="655" spans="13:14" x14ac:dyDescent="0.25">
      <c r="M655" s="349"/>
      <c r="N655" s="349"/>
    </row>
    <row r="656" spans="13:14" x14ac:dyDescent="0.25">
      <c r="M656" s="349"/>
      <c r="N656" s="349"/>
    </row>
    <row r="657" spans="13:14" x14ac:dyDescent="0.25">
      <c r="M657" s="349"/>
      <c r="N657" s="349"/>
    </row>
    <row r="658" spans="13:14" x14ac:dyDescent="0.25">
      <c r="M658" s="349"/>
      <c r="N658" s="349"/>
    </row>
    <row r="659" spans="13:14" x14ac:dyDescent="0.25">
      <c r="M659" s="349"/>
      <c r="N659" s="349"/>
    </row>
    <row r="660" spans="13:14" x14ac:dyDescent="0.25">
      <c r="M660" s="349"/>
      <c r="N660" s="349"/>
    </row>
    <row r="661" spans="13:14" x14ac:dyDescent="0.25">
      <c r="M661" s="349"/>
      <c r="N661" s="349"/>
    </row>
    <row r="662" spans="13:14" x14ac:dyDescent="0.25">
      <c r="M662" s="349"/>
      <c r="N662" s="349"/>
    </row>
    <row r="663" spans="13:14" x14ac:dyDescent="0.25">
      <c r="M663" s="349"/>
      <c r="N663" s="349"/>
    </row>
    <row r="664" spans="13:14" x14ac:dyDescent="0.25">
      <c r="M664" s="349"/>
      <c r="N664" s="349"/>
    </row>
    <row r="665" spans="13:14" x14ac:dyDescent="0.25">
      <c r="M665" s="349"/>
      <c r="N665" s="349"/>
    </row>
    <row r="666" spans="13:14" x14ac:dyDescent="0.25">
      <c r="M666" s="349"/>
      <c r="N666" s="349"/>
    </row>
    <row r="667" spans="13:14" x14ac:dyDescent="0.25">
      <c r="M667" s="349"/>
      <c r="N667" s="349"/>
    </row>
    <row r="668" spans="13:14" x14ac:dyDescent="0.25">
      <c r="M668" s="349"/>
      <c r="N668" s="349"/>
    </row>
    <row r="669" spans="13:14" x14ac:dyDescent="0.25">
      <c r="M669" s="349"/>
      <c r="N669" s="349"/>
    </row>
    <row r="670" spans="13:14" x14ac:dyDescent="0.25">
      <c r="M670" s="349"/>
      <c r="N670" s="349"/>
    </row>
    <row r="671" spans="13:14" x14ac:dyDescent="0.25">
      <c r="M671" s="349"/>
      <c r="N671" s="349"/>
    </row>
    <row r="672" spans="13:14" x14ac:dyDescent="0.25">
      <c r="M672" s="349"/>
      <c r="N672" s="349"/>
    </row>
    <row r="673" spans="13:14" x14ac:dyDescent="0.25">
      <c r="M673" s="349"/>
      <c r="N673" s="349"/>
    </row>
    <row r="674" spans="13:14" x14ac:dyDescent="0.25">
      <c r="M674" s="349"/>
      <c r="N674" s="349"/>
    </row>
    <row r="675" spans="13:14" x14ac:dyDescent="0.25">
      <c r="M675" s="349"/>
      <c r="N675" s="349"/>
    </row>
    <row r="676" spans="13:14" x14ac:dyDescent="0.25">
      <c r="M676" s="349"/>
      <c r="N676" s="349"/>
    </row>
    <row r="677" spans="13:14" x14ac:dyDescent="0.25">
      <c r="M677" s="349"/>
      <c r="N677" s="349"/>
    </row>
    <row r="678" spans="13:14" x14ac:dyDescent="0.25">
      <c r="M678" s="349"/>
      <c r="N678" s="349"/>
    </row>
    <row r="679" spans="13:14" x14ac:dyDescent="0.25">
      <c r="M679" s="349"/>
      <c r="N679" s="349"/>
    </row>
    <row r="680" spans="13:14" x14ac:dyDescent="0.25">
      <c r="M680" s="349"/>
      <c r="N680" s="349"/>
    </row>
    <row r="681" spans="13:14" x14ac:dyDescent="0.25">
      <c r="M681" s="349"/>
      <c r="N681" s="349"/>
    </row>
    <row r="682" spans="13:14" x14ac:dyDescent="0.25">
      <c r="M682" s="349"/>
      <c r="N682" s="349"/>
    </row>
    <row r="683" spans="13:14" x14ac:dyDescent="0.25">
      <c r="M683" s="349"/>
      <c r="N683" s="349"/>
    </row>
    <row r="684" spans="13:14" x14ac:dyDescent="0.25">
      <c r="M684" s="349"/>
      <c r="N684" s="349"/>
    </row>
    <row r="685" spans="13:14" x14ac:dyDescent="0.25">
      <c r="M685" s="349"/>
      <c r="N685" s="349"/>
    </row>
    <row r="686" spans="13:14" x14ac:dyDescent="0.25">
      <c r="M686" s="349"/>
      <c r="N686" s="349"/>
    </row>
    <row r="687" spans="13:14" x14ac:dyDescent="0.25">
      <c r="M687" s="349"/>
      <c r="N687" s="349"/>
    </row>
    <row r="688" spans="13:14" x14ac:dyDescent="0.25">
      <c r="M688" s="349"/>
      <c r="N688" s="349"/>
    </row>
    <row r="689" spans="13:14" x14ac:dyDescent="0.25">
      <c r="M689" s="349"/>
      <c r="N689" s="349"/>
    </row>
    <row r="690" spans="13:14" x14ac:dyDescent="0.25">
      <c r="M690" s="349"/>
      <c r="N690" s="349"/>
    </row>
    <row r="691" spans="13:14" x14ac:dyDescent="0.25">
      <c r="M691" s="349"/>
      <c r="N691" s="349"/>
    </row>
    <row r="692" spans="13:14" x14ac:dyDescent="0.25">
      <c r="M692" s="349"/>
      <c r="N692" s="349"/>
    </row>
    <row r="693" spans="13:14" x14ac:dyDescent="0.25">
      <c r="M693" s="349"/>
      <c r="N693" s="349"/>
    </row>
    <row r="694" spans="13:14" x14ac:dyDescent="0.25">
      <c r="M694" s="349"/>
      <c r="N694" s="349"/>
    </row>
    <row r="695" spans="13:14" x14ac:dyDescent="0.25">
      <c r="M695" s="349"/>
      <c r="N695" s="349"/>
    </row>
    <row r="696" spans="13:14" x14ac:dyDescent="0.25">
      <c r="M696" s="349"/>
      <c r="N696" s="349"/>
    </row>
    <row r="697" spans="13:14" x14ac:dyDescent="0.25">
      <c r="M697" s="349"/>
      <c r="N697" s="349"/>
    </row>
    <row r="698" spans="13:14" x14ac:dyDescent="0.25">
      <c r="M698" s="349"/>
      <c r="N698" s="349"/>
    </row>
    <row r="699" spans="13:14" x14ac:dyDescent="0.25">
      <c r="M699" s="349"/>
      <c r="N699" s="349"/>
    </row>
    <row r="700" spans="13:14" x14ac:dyDescent="0.25">
      <c r="M700" s="349"/>
      <c r="N700" s="349"/>
    </row>
    <row r="701" spans="13:14" x14ac:dyDescent="0.25">
      <c r="M701" s="349"/>
      <c r="N701" s="349"/>
    </row>
    <row r="702" spans="13:14" x14ac:dyDescent="0.25">
      <c r="M702" s="349"/>
      <c r="N702" s="349"/>
    </row>
    <row r="703" spans="13:14" x14ac:dyDescent="0.25">
      <c r="M703" s="349"/>
      <c r="N703" s="349"/>
    </row>
    <row r="704" spans="13:14" x14ac:dyDescent="0.25">
      <c r="M704" s="349"/>
      <c r="N704" s="349"/>
    </row>
    <row r="705" spans="13:14" x14ac:dyDescent="0.25">
      <c r="M705" s="349"/>
      <c r="N705" s="349"/>
    </row>
    <row r="706" spans="13:14" x14ac:dyDescent="0.25">
      <c r="M706" s="349"/>
      <c r="N706" s="349"/>
    </row>
    <row r="707" spans="13:14" x14ac:dyDescent="0.25">
      <c r="M707" s="349"/>
      <c r="N707" s="349"/>
    </row>
    <row r="708" spans="13:14" x14ac:dyDescent="0.25">
      <c r="M708" s="349"/>
      <c r="N708" s="349"/>
    </row>
    <row r="709" spans="13:14" x14ac:dyDescent="0.25">
      <c r="M709" s="349"/>
      <c r="N709" s="349"/>
    </row>
    <row r="710" spans="13:14" x14ac:dyDescent="0.25">
      <c r="M710" s="349"/>
      <c r="N710" s="349"/>
    </row>
    <row r="711" spans="13:14" x14ac:dyDescent="0.25">
      <c r="M711" s="349"/>
      <c r="N711" s="349"/>
    </row>
    <row r="712" spans="13:14" x14ac:dyDescent="0.25">
      <c r="M712" s="349"/>
      <c r="N712" s="349"/>
    </row>
    <row r="713" spans="13:14" x14ac:dyDescent="0.25">
      <c r="M713" s="349"/>
      <c r="N713" s="349"/>
    </row>
    <row r="714" spans="13:14" x14ac:dyDescent="0.25">
      <c r="M714" s="349"/>
      <c r="N714" s="349"/>
    </row>
    <row r="715" spans="13:14" x14ac:dyDescent="0.25">
      <c r="M715" s="349"/>
      <c r="N715" s="349"/>
    </row>
    <row r="716" spans="13:14" x14ac:dyDescent="0.25">
      <c r="M716" s="349"/>
      <c r="N716" s="349"/>
    </row>
    <row r="717" spans="13:14" x14ac:dyDescent="0.25">
      <c r="M717" s="349"/>
      <c r="N717" s="349"/>
    </row>
    <row r="718" spans="13:14" x14ac:dyDescent="0.25">
      <c r="M718" s="349"/>
      <c r="N718" s="349"/>
    </row>
    <row r="719" spans="13:14" x14ac:dyDescent="0.25">
      <c r="M719" s="349"/>
      <c r="N719" s="349"/>
    </row>
    <row r="720" spans="13:14" x14ac:dyDescent="0.25">
      <c r="M720" s="349"/>
      <c r="N720" s="349"/>
    </row>
    <row r="721" spans="13:14" x14ac:dyDescent="0.25">
      <c r="M721" s="349"/>
      <c r="N721" s="349"/>
    </row>
    <row r="722" spans="13:14" x14ac:dyDescent="0.25">
      <c r="M722" s="349"/>
      <c r="N722" s="349"/>
    </row>
    <row r="723" spans="13:14" x14ac:dyDescent="0.25">
      <c r="M723" s="349"/>
      <c r="N723" s="349"/>
    </row>
    <row r="724" spans="13:14" x14ac:dyDescent="0.25">
      <c r="M724" s="349"/>
      <c r="N724" s="349"/>
    </row>
    <row r="725" spans="13:14" x14ac:dyDescent="0.25">
      <c r="M725" s="349"/>
      <c r="N725" s="349"/>
    </row>
    <row r="726" spans="13:14" x14ac:dyDescent="0.25">
      <c r="M726" s="349"/>
      <c r="N726" s="349"/>
    </row>
    <row r="727" spans="13:14" x14ac:dyDescent="0.25">
      <c r="M727" s="349"/>
      <c r="N727" s="349"/>
    </row>
    <row r="728" spans="13:14" x14ac:dyDescent="0.25">
      <c r="M728" s="349"/>
      <c r="N728" s="349"/>
    </row>
    <row r="729" spans="13:14" x14ac:dyDescent="0.25">
      <c r="M729" s="349"/>
      <c r="N729" s="349"/>
    </row>
    <row r="730" spans="13:14" x14ac:dyDescent="0.25">
      <c r="M730" s="349"/>
      <c r="N730" s="349"/>
    </row>
    <row r="731" spans="13:14" x14ac:dyDescent="0.25">
      <c r="M731" s="349"/>
      <c r="N731" s="349"/>
    </row>
    <row r="732" spans="13:14" x14ac:dyDescent="0.25">
      <c r="M732" s="349"/>
      <c r="N732" s="349"/>
    </row>
    <row r="733" spans="13:14" x14ac:dyDescent="0.25">
      <c r="M733" s="349"/>
      <c r="N733" s="349"/>
    </row>
    <row r="734" spans="13:14" x14ac:dyDescent="0.25">
      <c r="M734" s="349"/>
      <c r="N734" s="349"/>
    </row>
    <row r="735" spans="13:14" x14ac:dyDescent="0.25">
      <c r="M735" s="349"/>
      <c r="N735" s="349"/>
    </row>
    <row r="736" spans="13:14" x14ac:dyDescent="0.25">
      <c r="M736" s="349"/>
      <c r="N736" s="349"/>
    </row>
    <row r="737" spans="13:14" x14ac:dyDescent="0.25">
      <c r="M737" s="349"/>
      <c r="N737" s="349"/>
    </row>
    <row r="738" spans="13:14" x14ac:dyDescent="0.25">
      <c r="M738" s="349"/>
      <c r="N738" s="349"/>
    </row>
    <row r="739" spans="13:14" x14ac:dyDescent="0.25">
      <c r="M739" s="349"/>
      <c r="N739" s="349"/>
    </row>
    <row r="740" spans="13:14" x14ac:dyDescent="0.25">
      <c r="M740" s="349"/>
      <c r="N740" s="349"/>
    </row>
    <row r="741" spans="13:14" x14ac:dyDescent="0.25">
      <c r="M741" s="349"/>
      <c r="N741" s="349"/>
    </row>
    <row r="742" spans="13:14" x14ac:dyDescent="0.25">
      <c r="M742" s="349"/>
      <c r="N742" s="349"/>
    </row>
    <row r="743" spans="13:14" x14ac:dyDescent="0.25">
      <c r="M743" s="349"/>
      <c r="N743" s="349"/>
    </row>
    <row r="744" spans="13:14" x14ac:dyDescent="0.25">
      <c r="M744" s="349"/>
      <c r="N744" s="349"/>
    </row>
    <row r="745" spans="13:14" x14ac:dyDescent="0.25">
      <c r="M745" s="349"/>
      <c r="N745" s="349"/>
    </row>
    <row r="746" spans="13:14" x14ac:dyDescent="0.25">
      <c r="M746" s="349"/>
      <c r="N746" s="349"/>
    </row>
    <row r="747" spans="13:14" x14ac:dyDescent="0.25">
      <c r="M747" s="349"/>
      <c r="N747" s="349"/>
    </row>
    <row r="748" spans="13:14" x14ac:dyDescent="0.25">
      <c r="M748" s="349"/>
      <c r="N748" s="349"/>
    </row>
    <row r="749" spans="13:14" x14ac:dyDescent="0.25">
      <c r="M749" s="349"/>
      <c r="N749" s="349"/>
    </row>
    <row r="750" spans="13:14" x14ac:dyDescent="0.25">
      <c r="M750" s="349"/>
      <c r="N750" s="349"/>
    </row>
    <row r="751" spans="13:14" x14ac:dyDescent="0.25">
      <c r="M751" s="349"/>
      <c r="N751" s="349"/>
    </row>
    <row r="752" spans="13:14" x14ac:dyDescent="0.25">
      <c r="M752" s="349"/>
      <c r="N752" s="349"/>
    </row>
    <row r="753" spans="13:14" x14ac:dyDescent="0.25">
      <c r="M753" s="349"/>
      <c r="N753" s="349"/>
    </row>
    <row r="754" spans="13:14" x14ac:dyDescent="0.25">
      <c r="M754" s="349"/>
      <c r="N754" s="349"/>
    </row>
    <row r="755" spans="13:14" x14ac:dyDescent="0.25">
      <c r="M755" s="349"/>
      <c r="N755" s="349"/>
    </row>
    <row r="756" spans="13:14" x14ac:dyDescent="0.25">
      <c r="M756" s="349"/>
      <c r="N756" s="349"/>
    </row>
    <row r="757" spans="13:14" x14ac:dyDescent="0.25">
      <c r="M757" s="349"/>
      <c r="N757" s="349"/>
    </row>
    <row r="758" spans="13:14" x14ac:dyDescent="0.25">
      <c r="M758" s="349"/>
      <c r="N758" s="349"/>
    </row>
    <row r="759" spans="13:14" x14ac:dyDescent="0.25">
      <c r="M759" s="349"/>
      <c r="N759" s="349"/>
    </row>
    <row r="760" spans="13:14" x14ac:dyDescent="0.25">
      <c r="M760" s="349"/>
      <c r="N760" s="349"/>
    </row>
    <row r="761" spans="13:14" x14ac:dyDescent="0.25">
      <c r="M761" s="349"/>
      <c r="N761" s="349"/>
    </row>
    <row r="762" spans="13:14" x14ac:dyDescent="0.25">
      <c r="M762" s="349"/>
      <c r="N762" s="349"/>
    </row>
    <row r="763" spans="13:14" x14ac:dyDescent="0.25">
      <c r="M763" s="349"/>
      <c r="N763" s="349"/>
    </row>
    <row r="764" spans="13:14" x14ac:dyDescent="0.25">
      <c r="M764" s="349"/>
      <c r="N764" s="349"/>
    </row>
    <row r="765" spans="13:14" x14ac:dyDescent="0.25">
      <c r="M765" s="349"/>
      <c r="N765" s="349"/>
    </row>
    <row r="766" spans="13:14" x14ac:dyDescent="0.25">
      <c r="M766" s="349"/>
      <c r="N766" s="349"/>
    </row>
    <row r="767" spans="13:14" x14ac:dyDescent="0.25">
      <c r="M767" s="349"/>
      <c r="N767" s="349"/>
    </row>
    <row r="768" spans="13:14" x14ac:dyDescent="0.25">
      <c r="M768" s="349"/>
      <c r="N768" s="349"/>
    </row>
    <row r="769" spans="13:14" x14ac:dyDescent="0.25">
      <c r="M769" s="349"/>
      <c r="N769" s="349"/>
    </row>
    <row r="770" spans="13:14" x14ac:dyDescent="0.25">
      <c r="M770" s="349"/>
      <c r="N770" s="349"/>
    </row>
    <row r="771" spans="13:14" x14ac:dyDescent="0.25">
      <c r="M771" s="349"/>
      <c r="N771" s="349"/>
    </row>
    <row r="772" spans="13:14" x14ac:dyDescent="0.25">
      <c r="M772" s="349"/>
      <c r="N772" s="349"/>
    </row>
    <row r="773" spans="13:14" x14ac:dyDescent="0.25">
      <c r="M773" s="349"/>
      <c r="N773" s="349"/>
    </row>
    <row r="774" spans="13:14" x14ac:dyDescent="0.25">
      <c r="M774" s="349"/>
      <c r="N774" s="349"/>
    </row>
    <row r="775" spans="13:14" x14ac:dyDescent="0.25">
      <c r="M775" s="349"/>
      <c r="N775" s="349"/>
    </row>
    <row r="776" spans="13:14" x14ac:dyDescent="0.25">
      <c r="M776" s="349"/>
      <c r="N776" s="349"/>
    </row>
    <row r="777" spans="13:14" x14ac:dyDescent="0.25">
      <c r="M777" s="349"/>
      <c r="N777" s="349"/>
    </row>
    <row r="778" spans="13:14" x14ac:dyDescent="0.25">
      <c r="M778" s="349"/>
      <c r="N778" s="349"/>
    </row>
    <row r="779" spans="13:14" x14ac:dyDescent="0.25">
      <c r="M779" s="349"/>
      <c r="N779" s="349"/>
    </row>
    <row r="780" spans="13:14" x14ac:dyDescent="0.25">
      <c r="M780" s="349"/>
      <c r="N780" s="349"/>
    </row>
    <row r="781" spans="13:14" x14ac:dyDescent="0.25">
      <c r="M781" s="349"/>
      <c r="N781" s="349"/>
    </row>
    <row r="782" spans="13:14" x14ac:dyDescent="0.25">
      <c r="M782" s="349"/>
      <c r="N782" s="349"/>
    </row>
    <row r="783" spans="13:14" x14ac:dyDescent="0.25">
      <c r="M783" s="349"/>
      <c r="N783" s="349"/>
    </row>
    <row r="784" spans="13:14" x14ac:dyDescent="0.25">
      <c r="M784" s="349"/>
      <c r="N784" s="349"/>
    </row>
    <row r="785" spans="13:14" x14ac:dyDescent="0.25">
      <c r="M785" s="349"/>
      <c r="N785" s="349"/>
    </row>
    <row r="786" spans="13:14" x14ac:dyDescent="0.25">
      <c r="M786" s="349"/>
      <c r="N786" s="349"/>
    </row>
    <row r="787" spans="13:14" x14ac:dyDescent="0.25">
      <c r="M787" s="349"/>
      <c r="N787" s="349"/>
    </row>
    <row r="788" spans="13:14" x14ac:dyDescent="0.25">
      <c r="M788" s="349"/>
      <c r="N788" s="349"/>
    </row>
    <row r="789" spans="13:14" x14ac:dyDescent="0.25">
      <c r="M789" s="349"/>
      <c r="N789" s="349"/>
    </row>
    <row r="790" spans="13:14" x14ac:dyDescent="0.25">
      <c r="M790" s="349"/>
      <c r="N790" s="349"/>
    </row>
    <row r="791" spans="13:14" x14ac:dyDescent="0.25">
      <c r="M791" s="349"/>
      <c r="N791" s="349"/>
    </row>
    <row r="792" spans="13:14" x14ac:dyDescent="0.25">
      <c r="M792" s="349"/>
      <c r="N792" s="349"/>
    </row>
    <row r="793" spans="13:14" x14ac:dyDescent="0.25">
      <c r="M793" s="349"/>
      <c r="N793" s="349"/>
    </row>
    <row r="794" spans="13:14" x14ac:dyDescent="0.25">
      <c r="M794" s="349"/>
      <c r="N794" s="349"/>
    </row>
    <row r="795" spans="13:14" x14ac:dyDescent="0.25">
      <c r="M795" s="349"/>
      <c r="N795" s="349"/>
    </row>
    <row r="796" spans="13:14" x14ac:dyDescent="0.25">
      <c r="M796" s="349"/>
      <c r="N796" s="349"/>
    </row>
    <row r="797" spans="13:14" x14ac:dyDescent="0.25">
      <c r="M797" s="349"/>
      <c r="N797" s="349"/>
    </row>
    <row r="798" spans="13:14" x14ac:dyDescent="0.25">
      <c r="M798" s="349"/>
      <c r="N798" s="349"/>
    </row>
    <row r="799" spans="13:14" x14ac:dyDescent="0.25">
      <c r="M799" s="349"/>
      <c r="N799" s="349"/>
    </row>
    <row r="800" spans="13:14" x14ac:dyDescent="0.25">
      <c r="M800" s="349"/>
      <c r="N800" s="349"/>
    </row>
    <row r="801" spans="13:14" x14ac:dyDescent="0.25">
      <c r="M801" s="349"/>
      <c r="N801" s="349"/>
    </row>
    <row r="802" spans="13:14" x14ac:dyDescent="0.25">
      <c r="M802" s="349"/>
      <c r="N802" s="349"/>
    </row>
    <row r="803" spans="13:14" x14ac:dyDescent="0.25">
      <c r="M803" s="349"/>
      <c r="N803" s="349"/>
    </row>
    <row r="804" spans="13:14" x14ac:dyDescent="0.25">
      <c r="M804" s="349"/>
      <c r="N804" s="349"/>
    </row>
    <row r="805" spans="13:14" x14ac:dyDescent="0.25">
      <c r="M805" s="349"/>
      <c r="N805" s="349"/>
    </row>
    <row r="806" spans="13:14" x14ac:dyDescent="0.25">
      <c r="M806" s="349"/>
      <c r="N806" s="349"/>
    </row>
    <row r="807" spans="13:14" x14ac:dyDescent="0.25">
      <c r="M807" s="349"/>
      <c r="N807" s="349"/>
    </row>
    <row r="808" spans="13:14" x14ac:dyDescent="0.25">
      <c r="M808" s="349"/>
      <c r="N808" s="349"/>
    </row>
    <row r="809" spans="13:14" x14ac:dyDescent="0.25">
      <c r="M809" s="349"/>
      <c r="N809" s="349"/>
    </row>
    <row r="810" spans="13:14" x14ac:dyDescent="0.25">
      <c r="M810" s="349"/>
      <c r="N810" s="349"/>
    </row>
    <row r="811" spans="13:14" x14ac:dyDescent="0.25">
      <c r="M811" s="349"/>
      <c r="N811" s="349"/>
    </row>
    <row r="812" spans="13:14" x14ac:dyDescent="0.25">
      <c r="M812" s="349"/>
      <c r="N812" s="349"/>
    </row>
    <row r="813" spans="13:14" x14ac:dyDescent="0.25">
      <c r="M813" s="349"/>
      <c r="N813" s="349"/>
    </row>
    <row r="814" spans="13:14" x14ac:dyDescent="0.25">
      <c r="M814" s="349"/>
      <c r="N814" s="349"/>
    </row>
    <row r="815" spans="13:14" x14ac:dyDescent="0.25">
      <c r="M815" s="349"/>
      <c r="N815" s="349"/>
    </row>
    <row r="816" spans="13:14" x14ac:dyDescent="0.25">
      <c r="M816" s="349"/>
      <c r="N816" s="349"/>
    </row>
    <row r="817" spans="13:14" x14ac:dyDescent="0.25">
      <c r="M817" s="349"/>
      <c r="N817" s="349"/>
    </row>
    <row r="818" spans="13:14" x14ac:dyDescent="0.25">
      <c r="M818" s="349"/>
      <c r="N818" s="349"/>
    </row>
    <row r="819" spans="13:14" x14ac:dyDescent="0.25">
      <c r="M819" s="349"/>
      <c r="N819" s="349"/>
    </row>
    <row r="820" spans="13:14" x14ac:dyDescent="0.25">
      <c r="M820" s="349"/>
      <c r="N820" s="349"/>
    </row>
    <row r="821" spans="13:14" x14ac:dyDescent="0.25">
      <c r="M821" s="349"/>
      <c r="N821" s="349"/>
    </row>
    <row r="822" spans="13:14" x14ac:dyDescent="0.25">
      <c r="M822" s="349"/>
      <c r="N822" s="349"/>
    </row>
    <row r="823" spans="13:14" x14ac:dyDescent="0.25">
      <c r="M823" s="349"/>
      <c r="N823" s="349"/>
    </row>
    <row r="824" spans="13:14" x14ac:dyDescent="0.25">
      <c r="M824" s="349"/>
      <c r="N824" s="349"/>
    </row>
    <row r="825" spans="13:14" x14ac:dyDescent="0.25">
      <c r="M825" s="349"/>
      <c r="N825" s="349"/>
    </row>
    <row r="826" spans="13:14" x14ac:dyDescent="0.25">
      <c r="M826" s="349"/>
      <c r="N826" s="349"/>
    </row>
    <row r="827" spans="13:14" x14ac:dyDescent="0.25">
      <c r="M827" s="349"/>
      <c r="N827" s="349"/>
    </row>
    <row r="828" spans="13:14" x14ac:dyDescent="0.25">
      <c r="M828" s="349"/>
      <c r="N828" s="349"/>
    </row>
    <row r="829" spans="13:14" x14ac:dyDescent="0.25">
      <c r="M829" s="349"/>
      <c r="N829" s="349"/>
    </row>
    <row r="830" spans="13:14" x14ac:dyDescent="0.25">
      <c r="M830" s="349"/>
      <c r="N830" s="349"/>
    </row>
    <row r="831" spans="13:14" x14ac:dyDescent="0.25">
      <c r="M831" s="349"/>
      <c r="N831" s="349"/>
    </row>
    <row r="832" spans="13:14" x14ac:dyDescent="0.25">
      <c r="M832" s="349"/>
      <c r="N832" s="349"/>
    </row>
    <row r="833" spans="13:14" x14ac:dyDescent="0.25">
      <c r="M833" s="349"/>
      <c r="N833" s="349"/>
    </row>
    <row r="834" spans="13:14" x14ac:dyDescent="0.25">
      <c r="M834" s="349"/>
      <c r="N834" s="349"/>
    </row>
    <row r="835" spans="13:14" x14ac:dyDescent="0.25">
      <c r="M835" s="349"/>
      <c r="N835" s="349"/>
    </row>
    <row r="836" spans="13:14" x14ac:dyDescent="0.25">
      <c r="M836" s="349"/>
      <c r="N836" s="349"/>
    </row>
    <row r="837" spans="13:14" x14ac:dyDescent="0.25">
      <c r="M837" s="349"/>
      <c r="N837" s="349"/>
    </row>
    <row r="838" spans="13:14" x14ac:dyDescent="0.25">
      <c r="M838" s="349"/>
      <c r="N838" s="349"/>
    </row>
    <row r="839" spans="13:14" x14ac:dyDescent="0.25">
      <c r="M839" s="349"/>
      <c r="N839" s="349"/>
    </row>
    <row r="840" spans="13:14" x14ac:dyDescent="0.25">
      <c r="M840" s="349"/>
      <c r="N840" s="349"/>
    </row>
    <row r="841" spans="13:14" x14ac:dyDescent="0.25">
      <c r="M841" s="349"/>
      <c r="N841" s="349"/>
    </row>
    <row r="842" spans="13:14" x14ac:dyDescent="0.25">
      <c r="M842" s="349"/>
      <c r="N842" s="349"/>
    </row>
    <row r="843" spans="13:14" x14ac:dyDescent="0.25">
      <c r="M843" s="349"/>
      <c r="N843" s="349"/>
    </row>
    <row r="844" spans="13:14" x14ac:dyDescent="0.25">
      <c r="M844" s="349"/>
      <c r="N844" s="349"/>
    </row>
    <row r="845" spans="13:14" x14ac:dyDescent="0.25">
      <c r="M845" s="349"/>
      <c r="N845" s="349"/>
    </row>
    <row r="846" spans="13:14" x14ac:dyDescent="0.25">
      <c r="M846" s="349"/>
      <c r="N846" s="349"/>
    </row>
    <row r="847" spans="13:14" x14ac:dyDescent="0.25">
      <c r="M847" s="349"/>
      <c r="N847" s="349"/>
    </row>
    <row r="848" spans="13:14" x14ac:dyDescent="0.25">
      <c r="M848" s="349"/>
      <c r="N848" s="349"/>
    </row>
    <row r="849" spans="13:14" x14ac:dyDescent="0.25">
      <c r="M849" s="349"/>
      <c r="N849" s="349"/>
    </row>
    <row r="850" spans="13:14" x14ac:dyDescent="0.25">
      <c r="M850" s="349"/>
      <c r="N850" s="349"/>
    </row>
    <row r="851" spans="13:14" x14ac:dyDescent="0.25">
      <c r="M851" s="349"/>
      <c r="N851" s="349"/>
    </row>
    <row r="852" spans="13:14" x14ac:dyDescent="0.25">
      <c r="M852" s="349"/>
      <c r="N852" s="349"/>
    </row>
    <row r="853" spans="13:14" x14ac:dyDescent="0.25">
      <c r="M853" s="349"/>
      <c r="N853" s="349"/>
    </row>
    <row r="854" spans="13:14" x14ac:dyDescent="0.25">
      <c r="M854" s="349"/>
      <c r="N854" s="349"/>
    </row>
    <row r="855" spans="13:14" x14ac:dyDescent="0.25">
      <c r="M855" s="349"/>
      <c r="N855" s="349"/>
    </row>
    <row r="856" spans="13:14" x14ac:dyDescent="0.25">
      <c r="M856" s="349"/>
      <c r="N856" s="349"/>
    </row>
    <row r="857" spans="13:14" x14ac:dyDescent="0.25">
      <c r="M857" s="349"/>
      <c r="N857" s="349"/>
    </row>
    <row r="858" spans="13:14" x14ac:dyDescent="0.25">
      <c r="M858" s="349"/>
      <c r="N858" s="349"/>
    </row>
    <row r="859" spans="13:14" x14ac:dyDescent="0.25">
      <c r="M859" s="349"/>
      <c r="N859" s="349"/>
    </row>
    <row r="860" spans="13:14" x14ac:dyDescent="0.25">
      <c r="M860" s="349"/>
      <c r="N860" s="349"/>
    </row>
    <row r="861" spans="13:14" x14ac:dyDescent="0.25">
      <c r="M861" s="349"/>
      <c r="N861" s="349"/>
    </row>
    <row r="862" spans="13:14" x14ac:dyDescent="0.25">
      <c r="M862" s="349"/>
      <c r="N862" s="349"/>
    </row>
    <row r="863" spans="13:14" x14ac:dyDescent="0.25">
      <c r="M863" s="349"/>
      <c r="N863" s="349"/>
    </row>
    <row r="864" spans="13:14" x14ac:dyDescent="0.25">
      <c r="M864" s="349"/>
      <c r="N864" s="349"/>
    </row>
    <row r="865" spans="13:14" x14ac:dyDescent="0.25">
      <c r="M865" s="349"/>
      <c r="N865" s="349"/>
    </row>
    <row r="866" spans="13:14" x14ac:dyDescent="0.25">
      <c r="M866" s="349"/>
      <c r="N866" s="349"/>
    </row>
    <row r="867" spans="13:14" x14ac:dyDescent="0.25">
      <c r="M867" s="349"/>
      <c r="N867" s="349"/>
    </row>
    <row r="868" spans="13:14" x14ac:dyDescent="0.25">
      <c r="M868" s="349"/>
      <c r="N868" s="349"/>
    </row>
    <row r="869" spans="13:14" x14ac:dyDescent="0.25">
      <c r="M869" s="349"/>
      <c r="N869" s="349"/>
    </row>
    <row r="870" spans="13:14" x14ac:dyDescent="0.25">
      <c r="M870" s="349"/>
      <c r="N870" s="349"/>
    </row>
    <row r="871" spans="13:14" x14ac:dyDescent="0.25">
      <c r="M871" s="349"/>
      <c r="N871" s="349"/>
    </row>
    <row r="872" spans="13:14" x14ac:dyDescent="0.25">
      <c r="M872" s="349"/>
      <c r="N872" s="349"/>
    </row>
    <row r="873" spans="13:14" x14ac:dyDescent="0.25">
      <c r="M873" s="349"/>
      <c r="N873" s="349"/>
    </row>
    <row r="874" spans="13:14" x14ac:dyDescent="0.25">
      <c r="M874" s="349"/>
      <c r="N874" s="349"/>
    </row>
    <row r="875" spans="13:14" x14ac:dyDescent="0.25">
      <c r="M875" s="349"/>
      <c r="N875" s="349"/>
    </row>
    <row r="876" spans="13:14" x14ac:dyDescent="0.25">
      <c r="M876" s="349"/>
      <c r="N876" s="349"/>
    </row>
    <row r="877" spans="13:14" x14ac:dyDescent="0.25">
      <c r="M877" s="349"/>
      <c r="N877" s="349"/>
    </row>
    <row r="878" spans="13:14" x14ac:dyDescent="0.25">
      <c r="M878" s="349"/>
      <c r="N878" s="349"/>
    </row>
    <row r="879" spans="13:14" x14ac:dyDescent="0.25">
      <c r="M879" s="349"/>
      <c r="N879" s="349"/>
    </row>
    <row r="880" spans="13:14" x14ac:dyDescent="0.25">
      <c r="M880" s="349"/>
      <c r="N880" s="349"/>
    </row>
    <row r="881" spans="13:14" x14ac:dyDescent="0.25">
      <c r="M881" s="349"/>
      <c r="N881" s="349"/>
    </row>
    <row r="882" spans="13:14" x14ac:dyDescent="0.25">
      <c r="M882" s="349"/>
      <c r="N882" s="349"/>
    </row>
    <row r="883" spans="13:14" x14ac:dyDescent="0.25">
      <c r="M883" s="349"/>
      <c r="N883" s="349"/>
    </row>
    <row r="884" spans="13:14" x14ac:dyDescent="0.25">
      <c r="M884" s="349"/>
      <c r="N884" s="349"/>
    </row>
    <row r="885" spans="13:14" x14ac:dyDescent="0.25">
      <c r="M885" s="349"/>
      <c r="N885" s="349"/>
    </row>
    <row r="886" spans="13:14" x14ac:dyDescent="0.25">
      <c r="M886" s="349"/>
      <c r="N886" s="349"/>
    </row>
    <row r="887" spans="13:14" x14ac:dyDescent="0.25">
      <c r="M887" s="349"/>
      <c r="N887" s="349"/>
    </row>
    <row r="888" spans="13:14" x14ac:dyDescent="0.25">
      <c r="M888" s="349"/>
      <c r="N888" s="349"/>
    </row>
    <row r="889" spans="13:14" x14ac:dyDescent="0.25">
      <c r="M889" s="349"/>
      <c r="N889" s="349"/>
    </row>
    <row r="890" spans="13:14" x14ac:dyDescent="0.25">
      <c r="M890" s="349"/>
      <c r="N890" s="349"/>
    </row>
    <row r="891" spans="13:14" x14ac:dyDescent="0.25">
      <c r="M891" s="349"/>
      <c r="N891" s="349"/>
    </row>
    <row r="892" spans="13:14" x14ac:dyDescent="0.25">
      <c r="M892" s="349"/>
      <c r="N892" s="349"/>
    </row>
    <row r="893" spans="13:14" x14ac:dyDescent="0.25">
      <c r="M893" s="349"/>
      <c r="N893" s="349"/>
    </row>
    <row r="894" spans="13:14" x14ac:dyDescent="0.25">
      <c r="M894" s="349"/>
      <c r="N894" s="349"/>
    </row>
    <row r="895" spans="13:14" x14ac:dyDescent="0.25">
      <c r="M895" s="349"/>
      <c r="N895" s="349"/>
    </row>
    <row r="896" spans="13:14" x14ac:dyDescent="0.25">
      <c r="M896" s="349"/>
      <c r="N896" s="349"/>
    </row>
    <row r="897" spans="13:14" x14ac:dyDescent="0.25">
      <c r="M897" s="349"/>
      <c r="N897" s="349"/>
    </row>
    <row r="898" spans="13:14" x14ac:dyDescent="0.25">
      <c r="M898" s="349"/>
      <c r="N898" s="349"/>
    </row>
    <row r="899" spans="13:14" x14ac:dyDescent="0.25">
      <c r="M899" s="349"/>
      <c r="N899" s="349"/>
    </row>
    <row r="900" spans="13:14" x14ac:dyDescent="0.25">
      <c r="M900" s="349"/>
      <c r="N900" s="349"/>
    </row>
    <row r="901" spans="13:14" x14ac:dyDescent="0.25">
      <c r="M901" s="349"/>
      <c r="N901" s="349"/>
    </row>
    <row r="902" spans="13:14" x14ac:dyDescent="0.25">
      <c r="M902" s="349"/>
      <c r="N902" s="349"/>
    </row>
    <row r="903" spans="13:14" x14ac:dyDescent="0.25">
      <c r="M903" s="349"/>
      <c r="N903" s="349"/>
    </row>
    <row r="904" spans="13:14" x14ac:dyDescent="0.25">
      <c r="M904" s="349"/>
      <c r="N904" s="349"/>
    </row>
    <row r="905" spans="13:14" x14ac:dyDescent="0.25">
      <c r="M905" s="349"/>
      <c r="N905" s="349"/>
    </row>
    <row r="906" spans="13:14" x14ac:dyDescent="0.25">
      <c r="M906" s="349"/>
      <c r="N906" s="349"/>
    </row>
    <row r="907" spans="13:14" x14ac:dyDescent="0.25">
      <c r="M907" s="349"/>
      <c r="N907" s="349"/>
    </row>
    <row r="908" spans="13:14" x14ac:dyDescent="0.25">
      <c r="M908" s="349"/>
      <c r="N908" s="349"/>
    </row>
    <row r="909" spans="13:14" x14ac:dyDescent="0.25">
      <c r="M909" s="349"/>
      <c r="N909" s="349"/>
    </row>
    <row r="910" spans="13:14" x14ac:dyDescent="0.25">
      <c r="M910" s="349"/>
      <c r="N910" s="349"/>
    </row>
    <row r="911" spans="13:14" x14ac:dyDescent="0.25">
      <c r="M911" s="349"/>
      <c r="N911" s="349"/>
    </row>
    <row r="912" spans="13:14" x14ac:dyDescent="0.25">
      <c r="M912" s="349"/>
      <c r="N912" s="349"/>
    </row>
    <row r="913" spans="13:14" x14ac:dyDescent="0.25">
      <c r="M913" s="349"/>
      <c r="N913" s="349"/>
    </row>
    <row r="914" spans="13:14" x14ac:dyDescent="0.25">
      <c r="M914" s="349"/>
      <c r="N914" s="349"/>
    </row>
    <row r="915" spans="13:14" x14ac:dyDescent="0.25">
      <c r="M915" s="349"/>
      <c r="N915" s="349"/>
    </row>
    <row r="916" spans="13:14" x14ac:dyDescent="0.25">
      <c r="M916" s="349"/>
      <c r="N916" s="349"/>
    </row>
    <row r="917" spans="13:14" x14ac:dyDescent="0.25">
      <c r="M917" s="349"/>
      <c r="N917" s="349"/>
    </row>
    <row r="918" spans="13:14" x14ac:dyDescent="0.25">
      <c r="M918" s="349"/>
      <c r="N918" s="349"/>
    </row>
    <row r="919" spans="13:14" x14ac:dyDescent="0.25">
      <c r="M919" s="349"/>
      <c r="N919" s="349"/>
    </row>
    <row r="920" spans="13:14" x14ac:dyDescent="0.25">
      <c r="M920" s="349"/>
      <c r="N920" s="349"/>
    </row>
    <row r="921" spans="13:14" x14ac:dyDescent="0.25">
      <c r="M921" s="349"/>
      <c r="N921" s="349"/>
    </row>
    <row r="922" spans="13:14" x14ac:dyDescent="0.25">
      <c r="M922" s="349"/>
      <c r="N922" s="349"/>
    </row>
    <row r="923" spans="13:14" x14ac:dyDescent="0.25">
      <c r="M923" s="349"/>
      <c r="N923" s="349"/>
    </row>
    <row r="924" spans="13:14" x14ac:dyDescent="0.25">
      <c r="M924" s="349"/>
      <c r="N924" s="349"/>
    </row>
    <row r="925" spans="13:14" x14ac:dyDescent="0.25">
      <c r="M925" s="349"/>
      <c r="N925" s="349"/>
    </row>
    <row r="926" spans="13:14" x14ac:dyDescent="0.25">
      <c r="M926" s="349"/>
      <c r="N926" s="349"/>
    </row>
    <row r="927" spans="13:14" x14ac:dyDescent="0.25">
      <c r="M927" s="349"/>
      <c r="N927" s="349"/>
    </row>
    <row r="928" spans="13:14" x14ac:dyDescent="0.25">
      <c r="M928" s="349"/>
      <c r="N928" s="349"/>
    </row>
    <row r="929" spans="13:14" x14ac:dyDescent="0.25">
      <c r="M929" s="349"/>
      <c r="N929" s="349"/>
    </row>
    <row r="930" spans="13:14" x14ac:dyDescent="0.25">
      <c r="M930" s="349"/>
      <c r="N930" s="349"/>
    </row>
    <row r="931" spans="13:14" x14ac:dyDescent="0.25">
      <c r="M931" s="349"/>
      <c r="N931" s="349"/>
    </row>
    <row r="932" spans="13:14" x14ac:dyDescent="0.25">
      <c r="M932" s="349"/>
      <c r="N932" s="349"/>
    </row>
    <row r="933" spans="13:14" x14ac:dyDescent="0.25">
      <c r="M933" s="349"/>
      <c r="N933" s="349"/>
    </row>
    <row r="934" spans="13:14" x14ac:dyDescent="0.25">
      <c r="M934" s="349"/>
      <c r="N934" s="349"/>
    </row>
    <row r="935" spans="13:14" x14ac:dyDescent="0.25">
      <c r="M935" s="349"/>
      <c r="N935" s="349"/>
    </row>
    <row r="936" spans="13:14" x14ac:dyDescent="0.25">
      <c r="M936" s="349"/>
      <c r="N936" s="349"/>
    </row>
    <row r="937" spans="13:14" x14ac:dyDescent="0.25">
      <c r="M937" s="349"/>
      <c r="N937" s="349"/>
    </row>
    <row r="938" spans="13:14" x14ac:dyDescent="0.25">
      <c r="M938" s="349"/>
      <c r="N938" s="349"/>
    </row>
    <row r="939" spans="13:14" x14ac:dyDescent="0.25">
      <c r="M939" s="349"/>
      <c r="N939" s="349"/>
    </row>
    <row r="940" spans="13:14" x14ac:dyDescent="0.25">
      <c r="M940" s="349"/>
      <c r="N940" s="349"/>
    </row>
    <row r="941" spans="13:14" x14ac:dyDescent="0.25">
      <c r="M941" s="349"/>
      <c r="N941" s="349"/>
    </row>
    <row r="942" spans="13:14" x14ac:dyDescent="0.25">
      <c r="M942" s="349"/>
      <c r="N942" s="349"/>
    </row>
    <row r="943" spans="13:14" x14ac:dyDescent="0.25">
      <c r="M943" s="349"/>
      <c r="N943" s="349"/>
    </row>
    <row r="944" spans="13:14" x14ac:dyDescent="0.25">
      <c r="M944" s="349"/>
      <c r="N944" s="349"/>
    </row>
    <row r="945" spans="13:14" x14ac:dyDescent="0.25">
      <c r="M945" s="349"/>
      <c r="N945" s="349"/>
    </row>
    <row r="946" spans="13:14" x14ac:dyDescent="0.25">
      <c r="M946" s="349"/>
      <c r="N946" s="349"/>
    </row>
    <row r="947" spans="13:14" x14ac:dyDescent="0.25">
      <c r="M947" s="349"/>
      <c r="N947" s="349"/>
    </row>
    <row r="948" spans="13:14" x14ac:dyDescent="0.25">
      <c r="M948" s="349"/>
      <c r="N948" s="349"/>
    </row>
    <row r="949" spans="13:14" x14ac:dyDescent="0.25">
      <c r="M949" s="349"/>
      <c r="N949" s="349"/>
    </row>
    <row r="950" spans="13:14" x14ac:dyDescent="0.25">
      <c r="M950" s="349"/>
      <c r="N950" s="349"/>
    </row>
    <row r="951" spans="13:14" x14ac:dyDescent="0.25">
      <c r="M951" s="349"/>
      <c r="N951" s="349"/>
    </row>
    <row r="952" spans="13:14" x14ac:dyDescent="0.25">
      <c r="M952" s="349"/>
      <c r="N952" s="349"/>
    </row>
    <row r="953" spans="13:14" x14ac:dyDescent="0.25">
      <c r="M953" s="349"/>
      <c r="N953" s="349"/>
    </row>
    <row r="954" spans="13:14" x14ac:dyDescent="0.25">
      <c r="M954" s="349"/>
      <c r="N954" s="349"/>
    </row>
    <row r="955" spans="13:14" x14ac:dyDescent="0.25">
      <c r="M955" s="349"/>
      <c r="N955" s="349"/>
    </row>
    <row r="956" spans="13:14" x14ac:dyDescent="0.25">
      <c r="M956" s="349"/>
      <c r="N956" s="349"/>
    </row>
    <row r="957" spans="13:14" x14ac:dyDescent="0.25">
      <c r="M957" s="349"/>
      <c r="N957" s="349"/>
    </row>
    <row r="958" spans="13:14" x14ac:dyDescent="0.25">
      <c r="M958" s="349"/>
      <c r="N958" s="349"/>
    </row>
    <row r="959" spans="13:14" x14ac:dyDescent="0.25">
      <c r="M959" s="349"/>
      <c r="N959" s="349"/>
    </row>
    <row r="960" spans="13:14" x14ac:dyDescent="0.25">
      <c r="M960" s="349"/>
      <c r="N960" s="349"/>
    </row>
    <row r="961" spans="13:14" x14ac:dyDescent="0.25">
      <c r="M961" s="349"/>
      <c r="N961" s="349"/>
    </row>
    <row r="962" spans="13:14" x14ac:dyDescent="0.25">
      <c r="M962" s="349"/>
      <c r="N962" s="349"/>
    </row>
    <row r="963" spans="13:14" x14ac:dyDescent="0.25">
      <c r="M963" s="349"/>
      <c r="N963" s="349"/>
    </row>
    <row r="964" spans="13:14" x14ac:dyDescent="0.25">
      <c r="M964" s="349"/>
      <c r="N964" s="349"/>
    </row>
    <row r="965" spans="13:14" x14ac:dyDescent="0.25">
      <c r="M965" s="349"/>
      <c r="N965" s="349"/>
    </row>
    <row r="966" spans="13:14" x14ac:dyDescent="0.25">
      <c r="M966" s="349"/>
      <c r="N966" s="349"/>
    </row>
    <row r="967" spans="13:14" x14ac:dyDescent="0.25">
      <c r="M967" s="349"/>
      <c r="N967" s="349"/>
    </row>
    <row r="968" spans="13:14" x14ac:dyDescent="0.25">
      <c r="M968" s="349"/>
      <c r="N968" s="349"/>
    </row>
    <row r="969" spans="13:14" x14ac:dyDescent="0.25">
      <c r="M969" s="349"/>
      <c r="N969" s="349"/>
    </row>
    <row r="970" spans="13:14" x14ac:dyDescent="0.25">
      <c r="M970" s="349"/>
      <c r="N970" s="349"/>
    </row>
    <row r="971" spans="13:14" x14ac:dyDescent="0.25">
      <c r="M971" s="349"/>
      <c r="N971" s="349"/>
    </row>
    <row r="972" spans="13:14" x14ac:dyDescent="0.25">
      <c r="M972" s="349"/>
      <c r="N972" s="349"/>
    </row>
    <row r="973" spans="13:14" x14ac:dyDescent="0.25">
      <c r="M973" s="349"/>
      <c r="N973" s="349"/>
    </row>
    <row r="974" spans="13:14" x14ac:dyDescent="0.25">
      <c r="M974" s="349"/>
      <c r="N974" s="349"/>
    </row>
    <row r="975" spans="13:14" x14ac:dyDescent="0.25">
      <c r="M975" s="349"/>
      <c r="N975" s="349"/>
    </row>
    <row r="976" spans="13:14" x14ac:dyDescent="0.25">
      <c r="M976" s="349"/>
      <c r="N976" s="349"/>
    </row>
    <row r="977" spans="13:14" x14ac:dyDescent="0.25">
      <c r="M977" s="349"/>
      <c r="N977" s="349"/>
    </row>
    <row r="978" spans="13:14" x14ac:dyDescent="0.25">
      <c r="M978" s="349"/>
      <c r="N978" s="349"/>
    </row>
    <row r="979" spans="13:14" x14ac:dyDescent="0.25">
      <c r="M979" s="349"/>
      <c r="N979" s="349"/>
    </row>
    <row r="980" spans="13:14" x14ac:dyDescent="0.25">
      <c r="M980" s="349"/>
      <c r="N980" s="349"/>
    </row>
    <row r="981" spans="13:14" x14ac:dyDescent="0.25">
      <c r="M981" s="349"/>
      <c r="N981" s="349"/>
    </row>
    <row r="982" spans="13:14" x14ac:dyDescent="0.25">
      <c r="M982" s="349"/>
      <c r="N982" s="349"/>
    </row>
    <row r="983" spans="13:14" x14ac:dyDescent="0.25">
      <c r="M983" s="349"/>
      <c r="N983" s="349"/>
    </row>
    <row r="984" spans="13:14" x14ac:dyDescent="0.25">
      <c r="M984" s="349"/>
      <c r="N984" s="349"/>
    </row>
    <row r="985" spans="13:14" x14ac:dyDescent="0.25">
      <c r="M985" s="349"/>
      <c r="N985" s="349"/>
    </row>
    <row r="986" spans="13:14" x14ac:dyDescent="0.25">
      <c r="M986" s="349"/>
      <c r="N986" s="349"/>
    </row>
    <row r="987" spans="13:14" x14ac:dyDescent="0.25">
      <c r="M987" s="349"/>
      <c r="N987" s="349"/>
    </row>
    <row r="988" spans="13:14" x14ac:dyDescent="0.25">
      <c r="M988" s="349"/>
      <c r="N988" s="349"/>
    </row>
    <row r="989" spans="13:14" x14ac:dyDescent="0.25">
      <c r="M989" s="349"/>
      <c r="N989" s="349"/>
    </row>
    <row r="990" spans="13:14" x14ac:dyDescent="0.25">
      <c r="M990" s="349"/>
      <c r="N990" s="349"/>
    </row>
    <row r="991" spans="13:14" x14ac:dyDescent="0.25">
      <c r="M991" s="349"/>
      <c r="N991" s="349"/>
    </row>
    <row r="992" spans="13:14" x14ac:dyDescent="0.25">
      <c r="M992" s="349"/>
      <c r="N992" s="349"/>
    </row>
    <row r="993" spans="13:14" x14ac:dyDescent="0.25">
      <c r="M993" s="349"/>
      <c r="N993" s="349"/>
    </row>
    <row r="994" spans="13:14" x14ac:dyDescent="0.25">
      <c r="M994" s="349"/>
      <c r="N994" s="349"/>
    </row>
    <row r="995" spans="13:14" x14ac:dyDescent="0.25">
      <c r="M995" s="349"/>
      <c r="N995" s="349"/>
    </row>
    <row r="996" spans="13:14" x14ac:dyDescent="0.25">
      <c r="M996" s="349"/>
      <c r="N996" s="349"/>
    </row>
    <row r="997" spans="13:14" x14ac:dyDescent="0.25">
      <c r="M997" s="349"/>
      <c r="N997" s="349"/>
    </row>
    <row r="998" spans="13:14" x14ac:dyDescent="0.25">
      <c r="M998" s="349"/>
      <c r="N998" s="349"/>
    </row>
    <row r="999" spans="13:14" x14ac:dyDescent="0.25">
      <c r="M999" s="349"/>
      <c r="N999" s="349"/>
    </row>
    <row r="1000" spans="13:14" x14ac:dyDescent="0.25">
      <c r="M1000" s="349"/>
      <c r="N1000" s="349"/>
    </row>
    <row r="1001" spans="13:14" x14ac:dyDescent="0.25">
      <c r="M1001" s="349"/>
      <c r="N1001" s="349"/>
    </row>
    <row r="1002" spans="13:14" x14ac:dyDescent="0.25">
      <c r="M1002" s="349"/>
      <c r="N1002" s="349"/>
    </row>
    <row r="1003" spans="13:14" x14ac:dyDescent="0.25">
      <c r="M1003" s="349"/>
      <c r="N1003" s="349"/>
    </row>
    <row r="1004" spans="13:14" x14ac:dyDescent="0.25">
      <c r="M1004" s="349"/>
      <c r="N1004" s="349"/>
    </row>
    <row r="1005" spans="13:14" x14ac:dyDescent="0.25">
      <c r="M1005" s="349"/>
      <c r="N1005" s="349"/>
    </row>
    <row r="1006" spans="13:14" x14ac:dyDescent="0.25">
      <c r="M1006" s="349"/>
      <c r="N1006" s="349"/>
    </row>
    <row r="1007" spans="13:14" x14ac:dyDescent="0.25">
      <c r="M1007" s="349"/>
      <c r="N1007" s="349"/>
    </row>
    <row r="1008" spans="13:14" x14ac:dyDescent="0.25">
      <c r="M1008" s="349"/>
      <c r="N1008" s="349"/>
    </row>
    <row r="1009" spans="13:14" x14ac:dyDescent="0.25">
      <c r="M1009" s="349"/>
      <c r="N1009" s="349"/>
    </row>
    <row r="1010" spans="13:14" x14ac:dyDescent="0.25">
      <c r="M1010" s="349"/>
      <c r="N1010" s="349"/>
    </row>
    <row r="1011" spans="13:14" x14ac:dyDescent="0.25">
      <c r="M1011" s="349"/>
      <c r="N1011" s="349"/>
    </row>
    <row r="1012" spans="13:14" x14ac:dyDescent="0.25">
      <c r="M1012" s="349"/>
      <c r="N1012" s="349"/>
    </row>
    <row r="1013" spans="13:14" x14ac:dyDescent="0.25">
      <c r="M1013" s="349"/>
      <c r="N1013" s="349"/>
    </row>
    <row r="1014" spans="13:14" x14ac:dyDescent="0.25">
      <c r="M1014" s="349"/>
      <c r="N1014" s="349"/>
    </row>
    <row r="1015" spans="13:14" x14ac:dyDescent="0.25">
      <c r="M1015" s="349"/>
      <c r="N1015" s="349"/>
    </row>
    <row r="1016" spans="13:14" x14ac:dyDescent="0.25">
      <c r="M1016" s="349"/>
      <c r="N1016" s="349"/>
    </row>
    <row r="1017" spans="13:14" x14ac:dyDescent="0.25">
      <c r="M1017" s="349"/>
      <c r="N1017" s="349"/>
    </row>
    <row r="1018" spans="13:14" x14ac:dyDescent="0.25">
      <c r="M1018" s="349"/>
      <c r="N1018" s="349"/>
    </row>
    <row r="1019" spans="13:14" x14ac:dyDescent="0.25">
      <c r="M1019" s="349"/>
      <c r="N1019" s="349"/>
    </row>
    <row r="1020" spans="13:14" x14ac:dyDescent="0.25">
      <c r="M1020" s="349"/>
      <c r="N1020" s="349"/>
    </row>
    <row r="1021" spans="13:14" x14ac:dyDescent="0.25">
      <c r="M1021" s="349"/>
      <c r="N1021" s="349"/>
    </row>
    <row r="1022" spans="13:14" x14ac:dyDescent="0.25">
      <c r="M1022" s="349"/>
      <c r="N1022" s="349"/>
    </row>
    <row r="1023" spans="13:14" x14ac:dyDescent="0.25">
      <c r="M1023" s="349"/>
      <c r="N1023" s="349"/>
    </row>
    <row r="1024" spans="13:14" x14ac:dyDescent="0.25">
      <c r="M1024" s="349"/>
      <c r="N1024" s="349"/>
    </row>
    <row r="1025" spans="13:14" x14ac:dyDescent="0.25">
      <c r="M1025" s="349"/>
      <c r="N1025" s="349"/>
    </row>
    <row r="1026" spans="13:14" x14ac:dyDescent="0.25">
      <c r="M1026" s="349"/>
      <c r="N1026" s="349"/>
    </row>
    <row r="1027" spans="13:14" x14ac:dyDescent="0.25">
      <c r="M1027" s="349"/>
      <c r="N1027" s="349"/>
    </row>
    <row r="1028" spans="13:14" x14ac:dyDescent="0.25">
      <c r="M1028" s="349"/>
      <c r="N1028" s="349"/>
    </row>
    <row r="1029" spans="13:14" x14ac:dyDescent="0.25">
      <c r="M1029" s="349"/>
      <c r="N1029" s="349"/>
    </row>
    <row r="1030" spans="13:14" x14ac:dyDescent="0.25">
      <c r="M1030" s="349"/>
      <c r="N1030" s="349"/>
    </row>
    <row r="1031" spans="13:14" x14ac:dyDescent="0.25">
      <c r="M1031" s="349"/>
      <c r="N1031" s="349"/>
    </row>
    <row r="1032" spans="13:14" x14ac:dyDescent="0.25">
      <c r="M1032" s="349"/>
      <c r="N1032" s="349"/>
    </row>
    <row r="1033" spans="13:14" x14ac:dyDescent="0.25">
      <c r="M1033" s="349"/>
      <c r="N1033" s="349"/>
    </row>
    <row r="1034" spans="13:14" x14ac:dyDescent="0.25">
      <c r="M1034" s="349"/>
      <c r="N1034" s="349"/>
    </row>
    <row r="1035" spans="13:14" x14ac:dyDescent="0.25">
      <c r="M1035" s="349"/>
      <c r="N1035" s="349"/>
    </row>
    <row r="1036" spans="13:14" x14ac:dyDescent="0.25">
      <c r="M1036" s="349"/>
      <c r="N1036" s="349"/>
    </row>
    <row r="1037" spans="13:14" x14ac:dyDescent="0.25">
      <c r="M1037" s="349"/>
      <c r="N1037" s="349"/>
    </row>
    <row r="1038" spans="13:14" x14ac:dyDescent="0.25">
      <c r="M1038" s="349"/>
      <c r="N1038" s="349"/>
    </row>
    <row r="1039" spans="13:14" x14ac:dyDescent="0.25">
      <c r="M1039" s="349"/>
      <c r="N1039" s="349"/>
    </row>
    <row r="1040" spans="13:14" x14ac:dyDescent="0.25">
      <c r="M1040" s="349"/>
      <c r="N1040" s="349"/>
    </row>
    <row r="1041" spans="13:14" x14ac:dyDescent="0.25">
      <c r="M1041" s="349"/>
      <c r="N1041" s="349"/>
    </row>
    <row r="1042" spans="13:14" x14ac:dyDescent="0.25">
      <c r="M1042" s="349"/>
      <c r="N1042" s="349"/>
    </row>
    <row r="1043" spans="13:14" x14ac:dyDescent="0.25">
      <c r="M1043" s="349"/>
      <c r="N1043" s="349"/>
    </row>
    <row r="1044" spans="13:14" x14ac:dyDescent="0.25">
      <c r="M1044" s="349"/>
      <c r="N1044" s="349"/>
    </row>
    <row r="1045" spans="13:14" x14ac:dyDescent="0.25">
      <c r="M1045" s="349"/>
      <c r="N1045" s="349"/>
    </row>
    <row r="1046" spans="13:14" x14ac:dyDescent="0.25">
      <c r="M1046" s="349"/>
      <c r="N1046" s="349"/>
    </row>
    <row r="1047" spans="13:14" x14ac:dyDescent="0.25">
      <c r="M1047" s="349"/>
      <c r="N1047" s="349"/>
    </row>
    <row r="1048" spans="13:14" x14ac:dyDescent="0.25">
      <c r="M1048" s="349"/>
      <c r="N1048" s="349"/>
    </row>
    <row r="1049" spans="13:14" x14ac:dyDescent="0.25">
      <c r="M1049" s="349"/>
      <c r="N1049" s="349"/>
    </row>
    <row r="1050" spans="13:14" x14ac:dyDescent="0.25">
      <c r="M1050" s="349"/>
      <c r="N1050" s="349"/>
    </row>
    <row r="1051" spans="13:14" x14ac:dyDescent="0.25">
      <c r="M1051" s="349"/>
      <c r="N1051" s="349"/>
    </row>
    <row r="1052" spans="13:14" x14ac:dyDescent="0.25">
      <c r="M1052" s="349"/>
      <c r="N1052" s="349"/>
    </row>
    <row r="1053" spans="13:14" x14ac:dyDescent="0.25">
      <c r="M1053" s="349"/>
      <c r="N1053" s="349"/>
    </row>
    <row r="1054" spans="13:14" x14ac:dyDescent="0.25">
      <c r="M1054" s="349"/>
      <c r="N1054" s="349"/>
    </row>
    <row r="1055" spans="13:14" x14ac:dyDescent="0.25">
      <c r="M1055" s="349"/>
      <c r="N1055" s="349"/>
    </row>
    <row r="1056" spans="13:14" x14ac:dyDescent="0.25">
      <c r="M1056" s="349"/>
      <c r="N1056" s="349"/>
    </row>
    <row r="1057" spans="13:14" x14ac:dyDescent="0.25">
      <c r="M1057" s="349"/>
      <c r="N1057" s="349"/>
    </row>
    <row r="1058" spans="13:14" x14ac:dyDescent="0.25">
      <c r="M1058" s="349"/>
      <c r="N1058" s="349"/>
    </row>
    <row r="1059" spans="13:14" x14ac:dyDescent="0.25">
      <c r="M1059" s="349"/>
      <c r="N1059" s="349"/>
    </row>
    <row r="1060" spans="13:14" x14ac:dyDescent="0.25">
      <c r="M1060" s="349"/>
      <c r="N1060" s="349"/>
    </row>
    <row r="1061" spans="13:14" x14ac:dyDescent="0.25">
      <c r="M1061" s="349"/>
      <c r="N1061" s="349"/>
    </row>
    <row r="1062" spans="13:14" x14ac:dyDescent="0.25">
      <c r="M1062" s="349"/>
      <c r="N1062" s="349"/>
    </row>
    <row r="1063" spans="13:14" x14ac:dyDescent="0.25">
      <c r="M1063" s="349"/>
      <c r="N1063" s="349"/>
    </row>
    <row r="1064" spans="13:14" x14ac:dyDescent="0.25">
      <c r="M1064" s="349"/>
      <c r="N1064" s="349"/>
    </row>
    <row r="1065" spans="13:14" x14ac:dyDescent="0.25">
      <c r="M1065" s="349"/>
      <c r="N1065" s="349"/>
    </row>
    <row r="1066" spans="13:14" x14ac:dyDescent="0.25">
      <c r="M1066" s="349"/>
      <c r="N1066" s="349"/>
    </row>
    <row r="1067" spans="13:14" x14ac:dyDescent="0.25">
      <c r="M1067" s="349"/>
      <c r="N1067" s="349"/>
    </row>
    <row r="1068" spans="13:14" x14ac:dyDescent="0.25">
      <c r="M1068" s="349"/>
      <c r="N1068" s="349"/>
    </row>
    <row r="1069" spans="13:14" x14ac:dyDescent="0.25">
      <c r="M1069" s="349"/>
      <c r="N1069" s="349"/>
    </row>
    <row r="1070" spans="13:14" x14ac:dyDescent="0.25">
      <c r="M1070" s="349"/>
      <c r="N1070" s="349"/>
    </row>
    <row r="1071" spans="13:14" x14ac:dyDescent="0.25">
      <c r="M1071" s="349"/>
      <c r="N1071" s="349"/>
    </row>
    <row r="1072" spans="13:14" x14ac:dyDescent="0.25">
      <c r="M1072" s="349"/>
      <c r="N1072" s="349"/>
    </row>
    <row r="1073" spans="13:14" x14ac:dyDescent="0.25">
      <c r="M1073" s="349"/>
      <c r="N1073" s="349"/>
    </row>
    <row r="1074" spans="13:14" x14ac:dyDescent="0.25">
      <c r="M1074" s="349"/>
      <c r="N1074" s="349"/>
    </row>
    <row r="1075" spans="13:14" x14ac:dyDescent="0.25">
      <c r="M1075" s="349"/>
      <c r="N1075" s="349"/>
    </row>
    <row r="1076" spans="13:14" x14ac:dyDescent="0.25">
      <c r="M1076" s="349"/>
      <c r="N1076" s="349"/>
    </row>
    <row r="1077" spans="13:14" x14ac:dyDescent="0.25">
      <c r="M1077" s="349"/>
      <c r="N1077" s="349"/>
    </row>
    <row r="1078" spans="13:14" x14ac:dyDescent="0.25">
      <c r="M1078" s="349"/>
      <c r="N1078" s="349"/>
    </row>
    <row r="1079" spans="13:14" x14ac:dyDescent="0.25">
      <c r="M1079" s="349"/>
      <c r="N1079" s="349"/>
    </row>
    <row r="1080" spans="13:14" x14ac:dyDescent="0.25">
      <c r="M1080" s="349"/>
      <c r="N1080" s="349"/>
    </row>
    <row r="1081" spans="13:14" x14ac:dyDescent="0.25">
      <c r="M1081" s="349"/>
      <c r="N1081" s="349"/>
    </row>
    <row r="1082" spans="13:14" x14ac:dyDescent="0.25">
      <c r="M1082" s="349"/>
      <c r="N1082" s="349"/>
    </row>
    <row r="1083" spans="13:14" x14ac:dyDescent="0.25">
      <c r="M1083" s="349"/>
      <c r="N1083" s="349"/>
    </row>
    <row r="1084" spans="13:14" x14ac:dyDescent="0.25">
      <c r="M1084" s="349"/>
      <c r="N1084" s="349"/>
    </row>
    <row r="1085" spans="13:14" x14ac:dyDescent="0.25">
      <c r="M1085" s="349"/>
      <c r="N1085" s="349"/>
    </row>
    <row r="1086" spans="13:14" x14ac:dyDescent="0.25">
      <c r="M1086" s="349"/>
      <c r="N1086" s="349"/>
    </row>
    <row r="1087" spans="13:14" x14ac:dyDescent="0.25">
      <c r="M1087" s="349"/>
      <c r="N1087" s="349"/>
    </row>
    <row r="1088" spans="13:14" x14ac:dyDescent="0.25">
      <c r="M1088" s="349"/>
      <c r="N1088" s="349"/>
    </row>
    <row r="1089" spans="13:14" x14ac:dyDescent="0.25">
      <c r="M1089" s="349"/>
      <c r="N1089" s="349"/>
    </row>
    <row r="1090" spans="13:14" x14ac:dyDescent="0.25">
      <c r="M1090" s="349"/>
      <c r="N1090" s="349"/>
    </row>
    <row r="1091" spans="13:14" x14ac:dyDescent="0.25">
      <c r="M1091" s="349"/>
      <c r="N1091" s="349"/>
    </row>
    <row r="1092" spans="13:14" x14ac:dyDescent="0.25">
      <c r="M1092" s="349"/>
      <c r="N1092" s="349"/>
    </row>
    <row r="1093" spans="13:14" x14ac:dyDescent="0.25">
      <c r="M1093" s="349"/>
      <c r="N1093" s="349"/>
    </row>
    <row r="1094" spans="13:14" x14ac:dyDescent="0.25">
      <c r="M1094" s="349"/>
      <c r="N1094" s="349"/>
    </row>
    <row r="1095" spans="13:14" x14ac:dyDescent="0.25">
      <c r="M1095" s="349"/>
      <c r="N1095" s="349"/>
    </row>
    <row r="1096" spans="13:14" x14ac:dyDescent="0.25">
      <c r="M1096" s="349"/>
      <c r="N1096" s="349"/>
    </row>
    <row r="1097" spans="13:14" x14ac:dyDescent="0.25">
      <c r="M1097" s="349"/>
      <c r="N1097" s="349"/>
    </row>
    <row r="1098" spans="13:14" x14ac:dyDescent="0.25">
      <c r="M1098" s="349"/>
      <c r="N1098" s="349"/>
    </row>
    <row r="1099" spans="13:14" x14ac:dyDescent="0.25">
      <c r="M1099" s="349"/>
      <c r="N1099" s="349"/>
    </row>
    <row r="1100" spans="13:14" x14ac:dyDescent="0.25">
      <c r="M1100" s="349"/>
      <c r="N1100" s="349"/>
    </row>
    <row r="1101" spans="13:14" x14ac:dyDescent="0.25">
      <c r="M1101" s="349"/>
      <c r="N1101" s="349"/>
    </row>
    <row r="1102" spans="13:14" x14ac:dyDescent="0.25">
      <c r="M1102" s="349"/>
      <c r="N1102" s="349"/>
    </row>
    <row r="1103" spans="13:14" x14ac:dyDescent="0.25">
      <c r="M1103" s="349"/>
      <c r="N1103" s="349"/>
    </row>
    <row r="1104" spans="13:14" x14ac:dyDescent="0.25">
      <c r="M1104" s="349"/>
      <c r="N1104" s="349"/>
    </row>
    <row r="1105" spans="13:14" x14ac:dyDescent="0.25">
      <c r="M1105" s="349"/>
      <c r="N1105" s="349"/>
    </row>
    <row r="1106" spans="13:14" x14ac:dyDescent="0.25">
      <c r="M1106" s="349"/>
      <c r="N1106" s="349"/>
    </row>
    <row r="1107" spans="13:14" x14ac:dyDescent="0.25">
      <c r="M1107" s="349"/>
      <c r="N1107" s="349"/>
    </row>
    <row r="1108" spans="13:14" x14ac:dyDescent="0.25">
      <c r="M1108" s="349"/>
      <c r="N1108" s="349"/>
    </row>
    <row r="1109" spans="13:14" x14ac:dyDescent="0.25">
      <c r="M1109" s="349"/>
      <c r="N1109" s="349"/>
    </row>
    <row r="1110" spans="13:14" x14ac:dyDescent="0.25">
      <c r="M1110" s="349"/>
      <c r="N1110" s="349"/>
    </row>
    <row r="1111" spans="13:14" x14ac:dyDescent="0.25">
      <c r="M1111" s="349"/>
      <c r="N1111" s="349"/>
    </row>
    <row r="1112" spans="13:14" x14ac:dyDescent="0.25">
      <c r="M1112" s="349"/>
      <c r="N1112" s="349"/>
    </row>
    <row r="1113" spans="13:14" x14ac:dyDescent="0.25">
      <c r="M1113" s="349"/>
      <c r="N1113" s="349"/>
    </row>
    <row r="1114" spans="13:14" x14ac:dyDescent="0.25">
      <c r="M1114" s="349"/>
      <c r="N1114" s="349"/>
    </row>
    <row r="1115" spans="13:14" x14ac:dyDescent="0.25">
      <c r="M1115" s="349"/>
      <c r="N1115" s="349"/>
    </row>
    <row r="1116" spans="13:14" x14ac:dyDescent="0.25">
      <c r="M1116" s="349"/>
      <c r="N1116" s="349"/>
    </row>
    <row r="1117" spans="13:14" x14ac:dyDescent="0.25">
      <c r="M1117" s="349"/>
      <c r="N1117" s="349"/>
    </row>
    <row r="1118" spans="13:14" x14ac:dyDescent="0.25">
      <c r="M1118" s="349"/>
      <c r="N1118" s="349"/>
    </row>
    <row r="1119" spans="13:14" x14ac:dyDescent="0.25">
      <c r="M1119" s="349"/>
      <c r="N1119" s="349"/>
    </row>
    <row r="1120" spans="13:14" x14ac:dyDescent="0.25">
      <c r="M1120" s="349"/>
      <c r="N1120" s="349"/>
    </row>
    <row r="1121" spans="13:14" x14ac:dyDescent="0.25">
      <c r="M1121" s="349"/>
      <c r="N1121" s="349"/>
    </row>
    <row r="1122" spans="13:14" x14ac:dyDescent="0.25">
      <c r="M1122" s="349"/>
      <c r="N1122" s="349"/>
    </row>
    <row r="1123" spans="13:14" x14ac:dyDescent="0.25">
      <c r="M1123" s="349"/>
      <c r="N1123" s="349"/>
    </row>
    <row r="1124" spans="13:14" x14ac:dyDescent="0.25">
      <c r="M1124" s="349"/>
      <c r="N1124" s="349"/>
    </row>
    <row r="1125" spans="13:14" x14ac:dyDescent="0.25">
      <c r="M1125" s="349"/>
      <c r="N1125" s="349"/>
    </row>
    <row r="1126" spans="13:14" x14ac:dyDescent="0.25">
      <c r="M1126" s="349"/>
      <c r="N1126" s="349"/>
    </row>
    <row r="1127" spans="13:14" x14ac:dyDescent="0.25">
      <c r="M1127" s="349"/>
      <c r="N1127" s="349"/>
    </row>
    <row r="1128" spans="13:14" x14ac:dyDescent="0.25">
      <c r="M1128" s="349"/>
      <c r="N1128" s="349"/>
    </row>
    <row r="1129" spans="13:14" x14ac:dyDescent="0.25">
      <c r="M1129" s="349"/>
      <c r="N1129" s="349"/>
    </row>
    <row r="1130" spans="13:14" x14ac:dyDescent="0.25">
      <c r="M1130" s="349"/>
      <c r="N1130" s="349"/>
    </row>
    <row r="1131" spans="13:14" x14ac:dyDescent="0.25">
      <c r="M1131" s="349"/>
      <c r="N1131" s="349"/>
    </row>
    <row r="1132" spans="13:14" x14ac:dyDescent="0.25">
      <c r="M1132" s="349"/>
      <c r="N1132" s="349"/>
    </row>
    <row r="1133" spans="13:14" x14ac:dyDescent="0.25">
      <c r="M1133" s="349"/>
      <c r="N1133" s="349"/>
    </row>
    <row r="1134" spans="13:14" x14ac:dyDescent="0.25">
      <c r="M1134" s="349"/>
      <c r="N1134" s="349"/>
    </row>
    <row r="1135" spans="13:14" x14ac:dyDescent="0.25">
      <c r="M1135" s="349"/>
      <c r="N1135" s="349"/>
    </row>
    <row r="1136" spans="13:14" x14ac:dyDescent="0.25">
      <c r="M1136" s="349"/>
      <c r="N1136" s="349"/>
    </row>
    <row r="1137" spans="13:14" x14ac:dyDescent="0.25">
      <c r="M1137" s="349"/>
      <c r="N1137" s="349"/>
    </row>
    <row r="1138" spans="13:14" x14ac:dyDescent="0.25">
      <c r="M1138" s="349"/>
      <c r="N1138" s="349"/>
    </row>
    <row r="1139" spans="13:14" x14ac:dyDescent="0.25">
      <c r="M1139" s="349"/>
      <c r="N1139" s="349"/>
    </row>
    <row r="1140" spans="13:14" x14ac:dyDescent="0.25">
      <c r="M1140" s="349"/>
      <c r="N1140" s="349"/>
    </row>
    <row r="1141" spans="13:14" x14ac:dyDescent="0.25">
      <c r="M1141" s="349"/>
      <c r="N1141" s="349"/>
    </row>
    <row r="1142" spans="13:14" x14ac:dyDescent="0.25">
      <c r="M1142" s="349"/>
      <c r="N1142" s="349"/>
    </row>
    <row r="1143" spans="13:14" x14ac:dyDescent="0.25">
      <c r="M1143" s="349"/>
      <c r="N1143" s="349"/>
    </row>
    <row r="1144" spans="13:14" x14ac:dyDescent="0.25">
      <c r="M1144" s="349"/>
      <c r="N1144" s="349"/>
    </row>
    <row r="1145" spans="13:14" x14ac:dyDescent="0.25">
      <c r="M1145" s="349"/>
      <c r="N1145" s="349"/>
    </row>
    <row r="1146" spans="13:14" x14ac:dyDescent="0.25">
      <c r="M1146" s="349"/>
      <c r="N1146" s="349"/>
    </row>
    <row r="1147" spans="13:14" x14ac:dyDescent="0.25">
      <c r="M1147" s="349"/>
      <c r="N1147" s="349"/>
    </row>
    <row r="1148" spans="13:14" x14ac:dyDescent="0.25">
      <c r="M1148" s="349"/>
      <c r="N1148" s="349"/>
    </row>
    <row r="1149" spans="13:14" x14ac:dyDescent="0.25">
      <c r="M1149" s="349"/>
      <c r="N1149" s="349"/>
    </row>
    <row r="1150" spans="13:14" x14ac:dyDescent="0.25">
      <c r="M1150" s="349"/>
      <c r="N1150" s="349"/>
    </row>
    <row r="1151" spans="13:14" x14ac:dyDescent="0.25">
      <c r="M1151" s="349"/>
      <c r="N1151" s="349"/>
    </row>
    <row r="1152" spans="13:14" x14ac:dyDescent="0.25">
      <c r="M1152" s="349"/>
      <c r="N1152" s="349"/>
    </row>
    <row r="1153" spans="13:14" x14ac:dyDescent="0.25">
      <c r="M1153" s="349"/>
      <c r="N1153" s="349"/>
    </row>
    <row r="1154" spans="13:14" x14ac:dyDescent="0.25">
      <c r="M1154" s="349"/>
      <c r="N1154" s="349"/>
    </row>
    <row r="1155" spans="13:14" x14ac:dyDescent="0.25">
      <c r="M1155" s="349"/>
      <c r="N1155" s="349"/>
    </row>
    <row r="1156" spans="13:14" x14ac:dyDescent="0.25">
      <c r="M1156" s="349"/>
      <c r="N1156" s="349"/>
    </row>
    <row r="1157" spans="13:14" x14ac:dyDescent="0.25">
      <c r="M1157" s="349"/>
      <c r="N1157" s="349"/>
    </row>
    <row r="1158" spans="13:14" x14ac:dyDescent="0.25">
      <c r="M1158" s="349"/>
      <c r="N1158" s="349"/>
    </row>
    <row r="1159" spans="13:14" x14ac:dyDescent="0.25">
      <c r="M1159" s="349"/>
      <c r="N1159" s="349"/>
    </row>
    <row r="1160" spans="13:14" x14ac:dyDescent="0.25">
      <c r="M1160" s="349"/>
      <c r="N1160" s="349"/>
    </row>
    <row r="1161" spans="13:14" x14ac:dyDescent="0.25">
      <c r="M1161" s="349"/>
      <c r="N1161" s="349"/>
    </row>
    <row r="1162" spans="13:14" x14ac:dyDescent="0.25">
      <c r="M1162" s="349"/>
      <c r="N1162" s="349"/>
    </row>
    <row r="1163" spans="13:14" x14ac:dyDescent="0.25">
      <c r="M1163" s="349"/>
      <c r="N1163" s="349"/>
    </row>
    <row r="1164" spans="13:14" x14ac:dyDescent="0.25">
      <c r="M1164" s="349"/>
      <c r="N1164" s="349"/>
    </row>
    <row r="1165" spans="13:14" x14ac:dyDescent="0.25">
      <c r="M1165" s="349"/>
      <c r="N1165" s="349"/>
    </row>
    <row r="1166" spans="13:14" x14ac:dyDescent="0.25">
      <c r="M1166" s="349"/>
      <c r="N1166" s="349"/>
    </row>
    <row r="1167" spans="13:14" x14ac:dyDescent="0.25">
      <c r="M1167" s="349"/>
      <c r="N1167" s="349"/>
    </row>
    <row r="1168" spans="13:14" x14ac:dyDescent="0.25">
      <c r="M1168" s="349"/>
      <c r="N1168" s="349"/>
    </row>
    <row r="1169" spans="13:14" x14ac:dyDescent="0.25">
      <c r="M1169" s="349"/>
      <c r="N1169" s="349"/>
    </row>
    <row r="1170" spans="13:14" x14ac:dyDescent="0.25">
      <c r="M1170" s="349"/>
      <c r="N1170" s="349"/>
    </row>
    <row r="1171" spans="13:14" x14ac:dyDescent="0.25">
      <c r="M1171" s="349"/>
      <c r="N1171" s="349"/>
    </row>
    <row r="1172" spans="13:14" x14ac:dyDescent="0.25">
      <c r="M1172" s="349"/>
      <c r="N1172" s="349"/>
    </row>
    <row r="1173" spans="13:14" x14ac:dyDescent="0.25">
      <c r="M1173" s="349"/>
      <c r="N1173" s="349"/>
    </row>
    <row r="1174" spans="13:14" x14ac:dyDescent="0.25">
      <c r="M1174" s="349"/>
      <c r="N1174" s="349"/>
    </row>
    <row r="1175" spans="13:14" x14ac:dyDescent="0.25">
      <c r="M1175" s="349"/>
      <c r="N1175" s="349"/>
    </row>
    <row r="1176" spans="13:14" x14ac:dyDescent="0.25">
      <c r="M1176" s="349"/>
      <c r="N1176" s="349"/>
    </row>
    <row r="1177" spans="13:14" x14ac:dyDescent="0.25">
      <c r="M1177" s="349"/>
      <c r="N1177" s="349"/>
    </row>
    <row r="1178" spans="13:14" x14ac:dyDescent="0.25">
      <c r="M1178" s="349"/>
      <c r="N1178" s="349"/>
    </row>
    <row r="1179" spans="13:14" x14ac:dyDescent="0.25">
      <c r="M1179" s="349"/>
      <c r="N1179" s="349"/>
    </row>
    <row r="1180" spans="13:14" x14ac:dyDescent="0.25">
      <c r="M1180" s="349"/>
      <c r="N1180" s="349"/>
    </row>
    <row r="1181" spans="13:14" x14ac:dyDescent="0.25">
      <c r="M1181" s="349"/>
      <c r="N1181" s="349"/>
    </row>
    <row r="1182" spans="13:14" x14ac:dyDescent="0.25">
      <c r="M1182" s="349"/>
      <c r="N1182" s="349"/>
    </row>
    <row r="1183" spans="13:14" x14ac:dyDescent="0.25">
      <c r="M1183" s="349"/>
      <c r="N1183" s="349"/>
    </row>
    <row r="1184" spans="13:14" x14ac:dyDescent="0.25">
      <c r="M1184" s="349"/>
      <c r="N1184" s="349"/>
    </row>
    <row r="1185" spans="13:14" x14ac:dyDescent="0.25">
      <c r="M1185" s="349"/>
      <c r="N1185" s="349"/>
    </row>
    <row r="1186" spans="13:14" x14ac:dyDescent="0.25">
      <c r="M1186" s="349"/>
      <c r="N1186" s="349"/>
    </row>
    <row r="1187" spans="13:14" x14ac:dyDescent="0.25">
      <c r="M1187" s="349"/>
      <c r="N1187" s="349"/>
    </row>
    <row r="1188" spans="13:14" x14ac:dyDescent="0.25">
      <c r="M1188" s="349"/>
      <c r="N1188" s="349"/>
    </row>
    <row r="1189" spans="13:14" x14ac:dyDescent="0.25">
      <c r="M1189" s="349"/>
      <c r="N1189" s="349"/>
    </row>
    <row r="1190" spans="13:14" x14ac:dyDescent="0.25">
      <c r="M1190" s="349"/>
      <c r="N1190" s="349"/>
    </row>
    <row r="1191" spans="13:14" x14ac:dyDescent="0.25">
      <c r="M1191" s="349"/>
      <c r="N1191" s="349"/>
    </row>
    <row r="1192" spans="13:14" x14ac:dyDescent="0.25">
      <c r="M1192" s="349"/>
      <c r="N1192" s="349"/>
    </row>
    <row r="1193" spans="13:14" x14ac:dyDescent="0.25">
      <c r="M1193" s="349"/>
      <c r="N1193" s="349"/>
    </row>
    <row r="1194" spans="13:14" x14ac:dyDescent="0.25">
      <c r="M1194" s="349"/>
      <c r="N1194" s="349"/>
    </row>
    <row r="1195" spans="13:14" x14ac:dyDescent="0.25">
      <c r="M1195" s="349"/>
      <c r="N1195" s="349"/>
    </row>
    <row r="1196" spans="13:14" x14ac:dyDescent="0.25">
      <c r="M1196" s="349"/>
      <c r="N1196" s="349"/>
    </row>
    <row r="1197" spans="13:14" x14ac:dyDescent="0.25">
      <c r="M1197" s="349"/>
      <c r="N1197" s="349"/>
    </row>
    <row r="1198" spans="13:14" x14ac:dyDescent="0.25">
      <c r="M1198" s="349"/>
      <c r="N1198" s="349"/>
    </row>
    <row r="1199" spans="13:14" x14ac:dyDescent="0.25">
      <c r="M1199" s="349"/>
      <c r="N1199" s="349"/>
    </row>
    <row r="1200" spans="13:14" x14ac:dyDescent="0.25">
      <c r="M1200" s="349"/>
      <c r="N1200" s="349"/>
    </row>
    <row r="1201" spans="13:14" x14ac:dyDescent="0.25">
      <c r="M1201" s="349"/>
      <c r="N1201" s="349"/>
    </row>
    <row r="1202" spans="13:14" x14ac:dyDescent="0.25">
      <c r="M1202" s="349"/>
      <c r="N1202" s="349"/>
    </row>
    <row r="1203" spans="13:14" x14ac:dyDescent="0.25">
      <c r="M1203" s="349"/>
      <c r="N1203" s="349"/>
    </row>
    <row r="1204" spans="13:14" x14ac:dyDescent="0.25">
      <c r="M1204" s="349"/>
      <c r="N1204" s="349"/>
    </row>
    <row r="1205" spans="13:14" x14ac:dyDescent="0.25">
      <c r="M1205" s="349"/>
      <c r="N1205" s="349"/>
    </row>
    <row r="1206" spans="13:14" x14ac:dyDescent="0.25">
      <c r="M1206" s="349"/>
      <c r="N1206" s="349"/>
    </row>
    <row r="1207" spans="13:14" x14ac:dyDescent="0.25">
      <c r="M1207" s="349"/>
      <c r="N1207" s="349"/>
    </row>
    <row r="1208" spans="13:14" x14ac:dyDescent="0.25">
      <c r="M1208" s="349"/>
      <c r="N1208" s="349"/>
    </row>
    <row r="1209" spans="13:14" x14ac:dyDescent="0.25">
      <c r="M1209" s="349"/>
      <c r="N1209" s="349"/>
    </row>
    <row r="1210" spans="13:14" x14ac:dyDescent="0.25">
      <c r="M1210" s="349"/>
      <c r="N1210" s="349"/>
    </row>
    <row r="1211" spans="13:14" x14ac:dyDescent="0.25">
      <c r="M1211" s="349"/>
      <c r="N1211" s="349"/>
    </row>
    <row r="1212" spans="13:14" x14ac:dyDescent="0.25">
      <c r="M1212" s="349"/>
      <c r="N1212" s="349"/>
    </row>
    <row r="1213" spans="13:14" x14ac:dyDescent="0.25">
      <c r="M1213" s="349"/>
      <c r="N1213" s="349"/>
    </row>
    <row r="1214" spans="13:14" x14ac:dyDescent="0.25">
      <c r="M1214" s="349"/>
      <c r="N1214" s="349"/>
    </row>
    <row r="1215" spans="13:14" x14ac:dyDescent="0.25">
      <c r="M1215" s="349"/>
      <c r="N1215" s="349"/>
    </row>
    <row r="1216" spans="13:14" x14ac:dyDescent="0.25">
      <c r="M1216" s="349"/>
      <c r="N1216" s="349"/>
    </row>
    <row r="1217" spans="13:14" x14ac:dyDescent="0.25">
      <c r="M1217" s="349"/>
      <c r="N1217" s="349"/>
    </row>
    <row r="1218" spans="13:14" x14ac:dyDescent="0.25">
      <c r="M1218" s="349"/>
      <c r="N1218" s="349"/>
    </row>
    <row r="1219" spans="13:14" x14ac:dyDescent="0.25">
      <c r="M1219" s="349"/>
      <c r="N1219" s="349"/>
    </row>
    <row r="1220" spans="13:14" x14ac:dyDescent="0.25">
      <c r="M1220" s="349"/>
      <c r="N1220" s="349"/>
    </row>
    <row r="1221" spans="13:14" x14ac:dyDescent="0.25">
      <c r="M1221" s="349"/>
      <c r="N1221" s="349"/>
    </row>
    <row r="1222" spans="13:14" x14ac:dyDescent="0.25">
      <c r="M1222" s="349"/>
      <c r="N1222" s="349"/>
    </row>
    <row r="1223" spans="13:14" x14ac:dyDescent="0.25">
      <c r="M1223" s="349"/>
      <c r="N1223" s="349"/>
    </row>
    <row r="1224" spans="13:14" x14ac:dyDescent="0.25">
      <c r="M1224" s="349"/>
      <c r="N1224" s="349"/>
    </row>
    <row r="1225" spans="13:14" x14ac:dyDescent="0.25">
      <c r="M1225" s="349"/>
      <c r="N1225" s="349"/>
    </row>
    <row r="1226" spans="13:14" x14ac:dyDescent="0.25">
      <c r="M1226" s="349"/>
      <c r="N1226" s="349"/>
    </row>
    <row r="1227" spans="13:14" x14ac:dyDescent="0.25">
      <c r="M1227" s="349"/>
      <c r="N1227" s="349"/>
    </row>
    <row r="1228" spans="13:14" x14ac:dyDescent="0.25">
      <c r="M1228" s="349"/>
      <c r="N1228" s="349"/>
    </row>
    <row r="1229" spans="13:14" x14ac:dyDescent="0.25">
      <c r="M1229" s="349"/>
      <c r="N1229" s="349"/>
    </row>
    <row r="1230" spans="13:14" x14ac:dyDescent="0.25">
      <c r="M1230" s="349"/>
      <c r="N1230" s="349"/>
    </row>
    <row r="1231" spans="13:14" x14ac:dyDescent="0.25">
      <c r="M1231" s="349"/>
      <c r="N1231" s="349"/>
    </row>
    <row r="1232" spans="13:14" x14ac:dyDescent="0.25">
      <c r="M1232" s="349"/>
      <c r="N1232" s="349"/>
    </row>
    <row r="1233" spans="13:14" x14ac:dyDescent="0.25">
      <c r="M1233" s="349"/>
      <c r="N1233" s="349"/>
    </row>
    <row r="1234" spans="13:14" x14ac:dyDescent="0.25">
      <c r="M1234" s="349"/>
      <c r="N1234" s="349"/>
    </row>
    <row r="1235" spans="13:14" x14ac:dyDescent="0.25">
      <c r="M1235" s="349"/>
      <c r="N1235" s="349"/>
    </row>
    <row r="1236" spans="13:14" x14ac:dyDescent="0.25">
      <c r="M1236" s="349"/>
      <c r="N1236" s="349"/>
    </row>
    <row r="1237" spans="13:14" x14ac:dyDescent="0.25">
      <c r="M1237" s="349"/>
      <c r="N1237" s="349"/>
    </row>
    <row r="1238" spans="13:14" x14ac:dyDescent="0.25">
      <c r="M1238" s="349"/>
      <c r="N1238" s="349"/>
    </row>
    <row r="1239" spans="13:14" x14ac:dyDescent="0.25">
      <c r="M1239" s="349"/>
      <c r="N1239" s="349"/>
    </row>
    <row r="1240" spans="13:14" x14ac:dyDescent="0.25">
      <c r="M1240" s="349"/>
      <c r="N1240" s="349"/>
    </row>
    <row r="1241" spans="13:14" x14ac:dyDescent="0.25">
      <c r="M1241" s="349"/>
      <c r="N1241" s="349"/>
    </row>
    <row r="1242" spans="13:14" x14ac:dyDescent="0.25">
      <c r="M1242" s="349"/>
      <c r="N1242" s="349"/>
    </row>
    <row r="1243" spans="13:14" x14ac:dyDescent="0.25">
      <c r="M1243" s="349"/>
      <c r="N1243" s="349"/>
    </row>
    <row r="1244" spans="13:14" x14ac:dyDescent="0.25">
      <c r="M1244" s="349"/>
      <c r="N1244" s="349"/>
    </row>
    <row r="1245" spans="13:14" x14ac:dyDescent="0.25">
      <c r="M1245" s="349"/>
      <c r="N1245" s="349"/>
    </row>
    <row r="1246" spans="13:14" x14ac:dyDescent="0.25">
      <c r="M1246" s="349"/>
      <c r="N1246" s="349"/>
    </row>
    <row r="1247" spans="13:14" x14ac:dyDescent="0.25">
      <c r="M1247" s="349"/>
      <c r="N1247" s="349"/>
    </row>
    <row r="1248" spans="13:14" x14ac:dyDescent="0.25">
      <c r="M1248" s="349"/>
      <c r="N1248" s="349"/>
    </row>
    <row r="1249" spans="13:14" x14ac:dyDescent="0.25">
      <c r="M1249" s="349"/>
      <c r="N1249" s="349"/>
    </row>
    <row r="1250" spans="13:14" x14ac:dyDescent="0.25">
      <c r="M1250" s="349"/>
      <c r="N1250" s="349"/>
    </row>
    <row r="1251" spans="13:14" x14ac:dyDescent="0.25">
      <c r="M1251" s="349"/>
      <c r="N1251" s="349"/>
    </row>
    <row r="1252" spans="13:14" x14ac:dyDescent="0.25">
      <c r="M1252" s="349"/>
      <c r="N1252" s="349"/>
    </row>
    <row r="1253" spans="13:14" x14ac:dyDescent="0.25">
      <c r="M1253" s="349"/>
      <c r="N1253" s="349"/>
    </row>
    <row r="1254" spans="13:14" x14ac:dyDescent="0.25">
      <c r="M1254" s="349"/>
      <c r="N1254" s="349"/>
    </row>
    <row r="1255" spans="13:14" x14ac:dyDescent="0.25">
      <c r="M1255" s="349"/>
      <c r="N1255" s="349"/>
    </row>
    <row r="1256" spans="13:14" x14ac:dyDescent="0.25">
      <c r="M1256" s="349"/>
      <c r="N1256" s="349"/>
    </row>
    <row r="1257" spans="13:14" x14ac:dyDescent="0.25">
      <c r="M1257" s="349"/>
      <c r="N1257" s="349"/>
    </row>
    <row r="1258" spans="13:14" x14ac:dyDescent="0.25">
      <c r="M1258" s="349"/>
      <c r="N1258" s="349"/>
    </row>
    <row r="1259" spans="13:14" x14ac:dyDescent="0.25">
      <c r="M1259" s="349"/>
      <c r="N1259" s="349"/>
    </row>
    <row r="1260" spans="13:14" x14ac:dyDescent="0.25">
      <c r="M1260" s="349"/>
      <c r="N1260" s="349"/>
    </row>
    <row r="1261" spans="13:14" x14ac:dyDescent="0.25">
      <c r="M1261" s="349"/>
      <c r="N1261" s="349"/>
    </row>
    <row r="1262" spans="13:14" x14ac:dyDescent="0.25">
      <c r="M1262" s="349"/>
      <c r="N1262" s="349"/>
    </row>
    <row r="1263" spans="13:14" x14ac:dyDescent="0.25">
      <c r="M1263" s="349"/>
      <c r="N1263" s="349"/>
    </row>
    <row r="1264" spans="13:14" x14ac:dyDescent="0.25">
      <c r="M1264" s="349"/>
      <c r="N1264" s="349"/>
    </row>
    <row r="1265" spans="13:14" x14ac:dyDescent="0.25">
      <c r="M1265" s="349"/>
      <c r="N1265" s="349"/>
    </row>
    <row r="1266" spans="13:14" x14ac:dyDescent="0.25">
      <c r="M1266" s="349"/>
      <c r="N1266" s="349"/>
    </row>
    <row r="1267" spans="13:14" x14ac:dyDescent="0.25">
      <c r="M1267" s="349"/>
      <c r="N1267" s="349"/>
    </row>
    <row r="1268" spans="13:14" x14ac:dyDescent="0.25">
      <c r="M1268" s="349"/>
      <c r="N1268" s="349"/>
    </row>
    <row r="1269" spans="13:14" x14ac:dyDescent="0.25">
      <c r="M1269" s="349"/>
      <c r="N1269" s="349"/>
    </row>
    <row r="1270" spans="13:14" x14ac:dyDescent="0.25">
      <c r="M1270" s="349"/>
      <c r="N1270" s="349"/>
    </row>
    <row r="1271" spans="13:14" x14ac:dyDescent="0.25">
      <c r="M1271" s="349"/>
      <c r="N1271" s="349"/>
    </row>
    <row r="1272" spans="13:14" x14ac:dyDescent="0.25">
      <c r="M1272" s="349"/>
      <c r="N1272" s="349"/>
    </row>
    <row r="1273" spans="13:14" x14ac:dyDescent="0.25">
      <c r="M1273" s="349"/>
      <c r="N1273" s="349"/>
    </row>
    <row r="1274" spans="13:14" x14ac:dyDescent="0.25">
      <c r="M1274" s="349"/>
      <c r="N1274" s="349"/>
    </row>
    <row r="1275" spans="13:14" x14ac:dyDescent="0.25">
      <c r="M1275" s="349"/>
      <c r="N1275" s="349"/>
    </row>
    <row r="1276" spans="13:14" x14ac:dyDescent="0.25">
      <c r="M1276" s="349"/>
      <c r="N1276" s="349"/>
    </row>
    <row r="1277" spans="13:14" x14ac:dyDescent="0.25">
      <c r="M1277" s="349"/>
      <c r="N1277" s="349"/>
    </row>
    <row r="1278" spans="13:14" x14ac:dyDescent="0.25">
      <c r="M1278" s="349"/>
      <c r="N1278" s="349"/>
    </row>
    <row r="1279" spans="13:14" x14ac:dyDescent="0.25">
      <c r="M1279" s="349"/>
      <c r="N1279" s="349"/>
    </row>
    <row r="1280" spans="13:14" x14ac:dyDescent="0.25">
      <c r="M1280" s="349"/>
      <c r="N1280" s="349"/>
    </row>
    <row r="1281" spans="13:14" x14ac:dyDescent="0.25">
      <c r="M1281" s="349"/>
      <c r="N1281" s="349"/>
    </row>
    <row r="1282" spans="13:14" x14ac:dyDescent="0.25">
      <c r="M1282" s="349"/>
      <c r="N1282" s="349"/>
    </row>
    <row r="1283" spans="13:14" x14ac:dyDescent="0.25">
      <c r="M1283" s="349"/>
      <c r="N1283" s="349"/>
    </row>
    <row r="1284" spans="13:14" x14ac:dyDescent="0.25">
      <c r="M1284" s="349"/>
      <c r="N1284" s="349"/>
    </row>
    <row r="1285" spans="13:14" x14ac:dyDescent="0.25">
      <c r="M1285" s="349"/>
      <c r="N1285" s="349"/>
    </row>
    <row r="1286" spans="13:14" x14ac:dyDescent="0.25">
      <c r="M1286" s="349"/>
      <c r="N1286" s="349"/>
    </row>
    <row r="1287" spans="13:14" x14ac:dyDescent="0.25">
      <c r="M1287" s="349"/>
      <c r="N1287" s="349"/>
    </row>
    <row r="1288" spans="13:14" x14ac:dyDescent="0.25">
      <c r="M1288" s="349"/>
      <c r="N1288" s="349"/>
    </row>
    <row r="1289" spans="13:14" x14ac:dyDescent="0.25">
      <c r="M1289" s="349"/>
      <c r="N1289" s="349"/>
    </row>
    <row r="1290" spans="13:14" x14ac:dyDescent="0.25">
      <c r="M1290" s="349"/>
      <c r="N1290" s="349"/>
    </row>
    <row r="1291" spans="13:14" x14ac:dyDescent="0.25">
      <c r="M1291" s="349"/>
      <c r="N1291" s="349"/>
    </row>
    <row r="1292" spans="13:14" x14ac:dyDescent="0.25">
      <c r="M1292" s="349"/>
      <c r="N1292" s="349"/>
    </row>
    <row r="1293" spans="13:14" x14ac:dyDescent="0.25">
      <c r="M1293" s="349"/>
      <c r="N1293" s="349"/>
    </row>
    <row r="1294" spans="13:14" x14ac:dyDescent="0.25">
      <c r="M1294" s="349"/>
      <c r="N1294" s="349"/>
    </row>
    <row r="1295" spans="13:14" x14ac:dyDescent="0.25">
      <c r="M1295" s="349"/>
      <c r="N1295" s="349"/>
    </row>
    <row r="1296" spans="13:14" x14ac:dyDescent="0.25">
      <c r="M1296" s="349"/>
      <c r="N1296" s="349"/>
    </row>
    <row r="1297" spans="13:14" x14ac:dyDescent="0.25">
      <c r="M1297" s="349"/>
      <c r="N1297" s="349"/>
    </row>
    <row r="1298" spans="13:14" x14ac:dyDescent="0.25">
      <c r="M1298" s="349"/>
      <c r="N1298" s="349"/>
    </row>
    <row r="1299" spans="13:14" x14ac:dyDescent="0.25">
      <c r="M1299" s="349"/>
      <c r="N1299" s="349"/>
    </row>
    <row r="1300" spans="13:14" x14ac:dyDescent="0.25">
      <c r="M1300" s="349"/>
      <c r="N1300" s="349"/>
    </row>
    <row r="1301" spans="13:14" x14ac:dyDescent="0.25">
      <c r="M1301" s="349"/>
      <c r="N1301" s="349"/>
    </row>
    <row r="1302" spans="13:14" x14ac:dyDescent="0.25">
      <c r="M1302" s="349"/>
      <c r="N1302" s="349"/>
    </row>
    <row r="1303" spans="13:14" x14ac:dyDescent="0.25">
      <c r="M1303" s="349"/>
      <c r="N1303" s="349"/>
    </row>
    <row r="1304" spans="13:14" x14ac:dyDescent="0.25">
      <c r="M1304" s="349"/>
      <c r="N1304" s="349"/>
    </row>
    <row r="1305" spans="13:14" x14ac:dyDescent="0.25">
      <c r="M1305" s="349"/>
      <c r="N1305" s="349"/>
    </row>
    <row r="1306" spans="13:14" x14ac:dyDescent="0.25">
      <c r="M1306" s="349"/>
      <c r="N1306" s="349"/>
    </row>
    <row r="1307" spans="13:14" x14ac:dyDescent="0.25">
      <c r="M1307" s="349"/>
      <c r="N1307" s="349"/>
    </row>
    <row r="1308" spans="13:14" x14ac:dyDescent="0.25">
      <c r="M1308" s="349"/>
      <c r="N1308" s="349"/>
    </row>
    <row r="1309" spans="13:14" x14ac:dyDescent="0.25">
      <c r="M1309" s="349"/>
      <c r="N1309" s="349"/>
    </row>
    <row r="1310" spans="13:14" x14ac:dyDescent="0.25">
      <c r="M1310" s="349"/>
      <c r="N1310" s="349"/>
    </row>
    <row r="1311" spans="13:14" x14ac:dyDescent="0.25">
      <c r="M1311" s="349"/>
      <c r="N1311" s="349"/>
    </row>
    <row r="1312" spans="13:14" x14ac:dyDescent="0.25">
      <c r="M1312" s="349"/>
      <c r="N1312" s="349"/>
    </row>
    <row r="1313" spans="13:14" x14ac:dyDescent="0.25">
      <c r="M1313" s="349"/>
      <c r="N1313" s="349"/>
    </row>
    <row r="1314" spans="13:14" x14ac:dyDescent="0.25">
      <c r="M1314" s="349"/>
      <c r="N1314" s="349"/>
    </row>
    <row r="1315" spans="13:14" x14ac:dyDescent="0.25">
      <c r="M1315" s="349"/>
      <c r="N1315" s="349"/>
    </row>
    <row r="1316" spans="13:14" x14ac:dyDescent="0.25">
      <c r="M1316" s="349"/>
      <c r="N1316" s="349"/>
    </row>
    <row r="1317" spans="13:14" x14ac:dyDescent="0.25">
      <c r="M1317" s="349"/>
      <c r="N1317" s="349"/>
    </row>
    <row r="1318" spans="13:14" x14ac:dyDescent="0.25">
      <c r="M1318" s="349"/>
      <c r="N1318" s="349"/>
    </row>
    <row r="1319" spans="13:14" x14ac:dyDescent="0.25">
      <c r="M1319" s="349"/>
      <c r="N1319" s="349"/>
    </row>
    <row r="1320" spans="13:14" x14ac:dyDescent="0.25">
      <c r="M1320" s="349"/>
      <c r="N1320" s="349"/>
    </row>
    <row r="1321" spans="13:14" x14ac:dyDescent="0.25">
      <c r="M1321" s="349"/>
      <c r="N1321" s="349"/>
    </row>
    <row r="1322" spans="13:14" x14ac:dyDescent="0.25">
      <c r="M1322" s="349"/>
      <c r="N1322" s="349"/>
    </row>
    <row r="1323" spans="13:14" x14ac:dyDescent="0.25">
      <c r="M1323" s="349"/>
      <c r="N1323" s="349"/>
    </row>
    <row r="1324" spans="13:14" x14ac:dyDescent="0.25">
      <c r="M1324" s="349"/>
      <c r="N1324" s="349"/>
    </row>
    <row r="1325" spans="13:14" x14ac:dyDescent="0.25">
      <c r="M1325" s="349"/>
      <c r="N1325" s="349"/>
    </row>
    <row r="1326" spans="13:14" x14ac:dyDescent="0.25">
      <c r="M1326" s="349"/>
      <c r="N1326" s="349"/>
    </row>
    <row r="1327" spans="13:14" x14ac:dyDescent="0.25">
      <c r="M1327" s="349"/>
      <c r="N1327" s="349"/>
    </row>
    <row r="1328" spans="13:14" x14ac:dyDescent="0.25">
      <c r="M1328" s="349"/>
      <c r="N1328" s="349"/>
    </row>
    <row r="1329" spans="13:14" x14ac:dyDescent="0.25">
      <c r="M1329" s="349"/>
      <c r="N1329" s="349"/>
    </row>
    <row r="1330" spans="13:14" x14ac:dyDescent="0.25">
      <c r="M1330" s="349"/>
      <c r="N1330" s="349"/>
    </row>
    <row r="1331" spans="13:14" x14ac:dyDescent="0.25">
      <c r="M1331" s="349"/>
      <c r="N1331" s="349"/>
    </row>
    <row r="1332" spans="13:14" x14ac:dyDescent="0.25">
      <c r="M1332" s="349"/>
      <c r="N1332" s="349"/>
    </row>
    <row r="1333" spans="13:14" x14ac:dyDescent="0.25">
      <c r="M1333" s="349"/>
      <c r="N1333" s="349"/>
    </row>
    <row r="1334" spans="13:14" x14ac:dyDescent="0.25">
      <c r="M1334" s="349"/>
      <c r="N1334" s="349"/>
    </row>
    <row r="1335" spans="13:14" x14ac:dyDescent="0.25">
      <c r="M1335" s="349"/>
      <c r="N1335" s="349"/>
    </row>
    <row r="1336" spans="13:14" x14ac:dyDescent="0.25">
      <c r="M1336" s="349"/>
      <c r="N1336" s="349"/>
    </row>
    <row r="1337" spans="13:14" x14ac:dyDescent="0.25">
      <c r="M1337" s="349"/>
      <c r="N1337" s="349"/>
    </row>
    <row r="1338" spans="13:14" x14ac:dyDescent="0.25">
      <c r="M1338" s="349"/>
      <c r="N1338" s="349"/>
    </row>
    <row r="1339" spans="13:14" x14ac:dyDescent="0.25">
      <c r="M1339" s="349"/>
      <c r="N1339" s="349"/>
    </row>
    <row r="1340" spans="13:14" x14ac:dyDescent="0.25">
      <c r="M1340" s="349"/>
      <c r="N1340" s="349"/>
    </row>
    <row r="1341" spans="13:14" x14ac:dyDescent="0.25">
      <c r="M1341" s="349"/>
      <c r="N1341" s="349"/>
    </row>
    <row r="1342" spans="13:14" x14ac:dyDescent="0.25">
      <c r="M1342" s="349"/>
      <c r="N1342" s="349"/>
    </row>
    <row r="1343" spans="13:14" x14ac:dyDescent="0.25">
      <c r="M1343" s="349"/>
      <c r="N1343" s="349"/>
    </row>
    <row r="1344" spans="13:14" x14ac:dyDescent="0.25">
      <c r="M1344" s="349"/>
      <c r="N1344" s="349"/>
    </row>
    <row r="1345" spans="13:14" x14ac:dyDescent="0.25">
      <c r="M1345" s="349"/>
      <c r="N1345" s="349"/>
    </row>
    <row r="1346" spans="13:14" x14ac:dyDescent="0.25">
      <c r="M1346" s="349"/>
      <c r="N1346" s="349"/>
    </row>
    <row r="1347" spans="13:14" x14ac:dyDescent="0.25">
      <c r="M1347" s="349"/>
      <c r="N1347" s="349"/>
    </row>
    <row r="1348" spans="13:14" x14ac:dyDescent="0.25">
      <c r="M1348" s="349"/>
      <c r="N1348" s="349"/>
    </row>
    <row r="1349" spans="13:14" x14ac:dyDescent="0.25">
      <c r="M1349" s="349"/>
      <c r="N1349" s="349"/>
    </row>
    <row r="1350" spans="13:14" x14ac:dyDescent="0.25">
      <c r="M1350" s="349"/>
      <c r="N1350" s="349"/>
    </row>
    <row r="1351" spans="13:14" x14ac:dyDescent="0.25">
      <c r="M1351" s="349"/>
      <c r="N1351" s="349"/>
    </row>
    <row r="1352" spans="13:14" x14ac:dyDescent="0.25">
      <c r="M1352" s="349"/>
      <c r="N1352" s="349"/>
    </row>
    <row r="1353" spans="13:14" x14ac:dyDescent="0.25">
      <c r="M1353" s="349"/>
      <c r="N1353" s="349"/>
    </row>
    <row r="1354" spans="13:14" x14ac:dyDescent="0.25">
      <c r="M1354" s="349"/>
      <c r="N1354" s="349"/>
    </row>
    <row r="1355" spans="13:14" x14ac:dyDescent="0.25">
      <c r="M1355" s="349"/>
      <c r="N1355" s="349"/>
    </row>
    <row r="1356" spans="13:14" x14ac:dyDescent="0.25">
      <c r="M1356" s="349"/>
      <c r="N1356" s="349"/>
    </row>
    <row r="1357" spans="13:14" x14ac:dyDescent="0.25">
      <c r="M1357" s="349"/>
      <c r="N1357" s="349"/>
    </row>
    <row r="1358" spans="13:14" x14ac:dyDescent="0.25">
      <c r="M1358" s="349"/>
      <c r="N1358" s="349"/>
    </row>
    <row r="1359" spans="13:14" x14ac:dyDescent="0.25">
      <c r="M1359" s="349"/>
      <c r="N1359" s="349"/>
    </row>
    <row r="1360" spans="13:14" x14ac:dyDescent="0.25">
      <c r="M1360" s="349"/>
      <c r="N1360" s="349"/>
    </row>
    <row r="1361" spans="13:14" x14ac:dyDescent="0.25">
      <c r="M1361" s="349"/>
      <c r="N1361" s="349"/>
    </row>
    <row r="1362" spans="13:14" x14ac:dyDescent="0.25">
      <c r="M1362" s="349"/>
      <c r="N1362" s="349"/>
    </row>
    <row r="1363" spans="13:14" x14ac:dyDescent="0.25">
      <c r="M1363" s="349"/>
      <c r="N1363" s="349"/>
    </row>
    <row r="1364" spans="13:14" x14ac:dyDescent="0.25">
      <c r="M1364" s="349"/>
      <c r="N1364" s="349"/>
    </row>
    <row r="1365" spans="13:14" x14ac:dyDescent="0.25">
      <c r="M1365" s="349"/>
      <c r="N1365" s="349"/>
    </row>
    <row r="1366" spans="13:14" x14ac:dyDescent="0.25">
      <c r="M1366" s="349"/>
      <c r="N1366" s="349"/>
    </row>
    <row r="1367" spans="13:14" x14ac:dyDescent="0.25">
      <c r="M1367" s="349"/>
      <c r="N1367" s="349"/>
    </row>
    <row r="1368" spans="13:14" x14ac:dyDescent="0.25">
      <c r="M1368" s="349"/>
      <c r="N1368" s="349"/>
    </row>
    <row r="1369" spans="13:14" x14ac:dyDescent="0.25">
      <c r="M1369" s="349"/>
      <c r="N1369" s="349"/>
    </row>
    <row r="1370" spans="13:14" x14ac:dyDescent="0.25">
      <c r="M1370" s="349"/>
      <c r="N1370" s="349"/>
    </row>
    <row r="1371" spans="13:14" x14ac:dyDescent="0.25">
      <c r="M1371" s="349"/>
      <c r="N1371" s="349"/>
    </row>
    <row r="1372" spans="13:14" x14ac:dyDescent="0.25">
      <c r="M1372" s="349"/>
      <c r="N1372" s="349"/>
    </row>
    <row r="1373" spans="13:14" x14ac:dyDescent="0.25">
      <c r="M1373" s="349"/>
      <c r="N1373" s="349"/>
    </row>
    <row r="1374" spans="13:14" x14ac:dyDescent="0.25">
      <c r="M1374" s="349"/>
      <c r="N1374" s="349"/>
    </row>
    <row r="1375" spans="13:14" x14ac:dyDescent="0.25">
      <c r="M1375" s="349"/>
      <c r="N1375" s="349"/>
    </row>
    <row r="1376" spans="13:14" x14ac:dyDescent="0.25">
      <c r="M1376" s="349"/>
      <c r="N1376" s="349"/>
    </row>
    <row r="1377" spans="13:14" x14ac:dyDescent="0.25">
      <c r="M1377" s="349"/>
      <c r="N1377" s="349"/>
    </row>
    <row r="1378" spans="13:14" x14ac:dyDescent="0.25">
      <c r="M1378" s="349"/>
      <c r="N1378" s="349"/>
    </row>
    <row r="1379" spans="13:14" x14ac:dyDescent="0.25">
      <c r="M1379" s="349"/>
      <c r="N1379" s="349"/>
    </row>
    <row r="1380" spans="13:14" x14ac:dyDescent="0.25">
      <c r="M1380" s="349"/>
      <c r="N1380" s="349"/>
    </row>
    <row r="1381" spans="13:14" x14ac:dyDescent="0.25">
      <c r="M1381" s="349"/>
      <c r="N1381" s="349"/>
    </row>
    <row r="1382" spans="13:14" x14ac:dyDescent="0.25">
      <c r="M1382" s="349"/>
      <c r="N1382" s="349"/>
    </row>
    <row r="1383" spans="13:14" x14ac:dyDescent="0.25">
      <c r="M1383" s="349"/>
      <c r="N1383" s="349"/>
    </row>
    <row r="1384" spans="13:14" x14ac:dyDescent="0.25">
      <c r="M1384" s="349"/>
      <c r="N1384" s="349"/>
    </row>
    <row r="1385" spans="13:14" x14ac:dyDescent="0.25">
      <c r="M1385" s="349"/>
      <c r="N1385" s="349"/>
    </row>
    <row r="1386" spans="13:14" x14ac:dyDescent="0.25">
      <c r="M1386" s="349"/>
      <c r="N1386" s="349"/>
    </row>
    <row r="1387" spans="13:14" x14ac:dyDescent="0.25">
      <c r="M1387" s="349"/>
      <c r="N1387" s="349"/>
    </row>
    <row r="1388" spans="13:14" x14ac:dyDescent="0.25">
      <c r="M1388" s="349"/>
      <c r="N1388" s="349"/>
    </row>
    <row r="1389" spans="13:14" x14ac:dyDescent="0.25">
      <c r="M1389" s="349"/>
      <c r="N1389" s="349"/>
    </row>
    <row r="1390" spans="13:14" x14ac:dyDescent="0.25">
      <c r="M1390" s="349"/>
      <c r="N1390" s="349"/>
    </row>
    <row r="1391" spans="13:14" x14ac:dyDescent="0.25">
      <c r="M1391" s="349"/>
      <c r="N1391" s="349"/>
    </row>
    <row r="1392" spans="13:14" x14ac:dyDescent="0.25">
      <c r="M1392" s="349"/>
      <c r="N1392" s="349"/>
    </row>
    <row r="1393" spans="13:14" x14ac:dyDescent="0.25">
      <c r="M1393" s="349"/>
      <c r="N1393" s="349"/>
    </row>
    <row r="1394" spans="13:14" x14ac:dyDescent="0.25">
      <c r="M1394" s="349"/>
      <c r="N1394" s="349"/>
    </row>
    <row r="1395" spans="13:14" x14ac:dyDescent="0.25">
      <c r="M1395" s="349"/>
      <c r="N1395" s="349"/>
    </row>
    <row r="1396" spans="13:14" x14ac:dyDescent="0.25">
      <c r="M1396" s="349"/>
      <c r="N1396" s="349"/>
    </row>
    <row r="1397" spans="13:14" x14ac:dyDescent="0.25">
      <c r="M1397" s="349"/>
      <c r="N1397" s="349"/>
    </row>
    <row r="1398" spans="13:14" x14ac:dyDescent="0.25">
      <c r="M1398" s="349"/>
      <c r="N1398" s="349"/>
    </row>
    <row r="1399" spans="13:14" x14ac:dyDescent="0.25">
      <c r="M1399" s="349"/>
      <c r="N1399" s="349"/>
    </row>
    <row r="1400" spans="13:14" x14ac:dyDescent="0.25">
      <c r="M1400" s="349"/>
      <c r="N1400" s="349"/>
    </row>
    <row r="1401" spans="13:14" x14ac:dyDescent="0.25">
      <c r="M1401" s="349"/>
      <c r="N1401" s="349"/>
    </row>
    <row r="1402" spans="13:14" x14ac:dyDescent="0.25">
      <c r="M1402" s="349"/>
      <c r="N1402" s="349"/>
    </row>
    <row r="1403" spans="13:14" x14ac:dyDescent="0.25">
      <c r="M1403" s="349"/>
      <c r="N1403" s="349"/>
    </row>
    <row r="1404" spans="13:14" x14ac:dyDescent="0.25">
      <c r="M1404" s="349"/>
      <c r="N1404" s="349"/>
    </row>
    <row r="1405" spans="13:14" x14ac:dyDescent="0.25">
      <c r="M1405" s="349"/>
      <c r="N1405" s="349"/>
    </row>
    <row r="1406" spans="13:14" x14ac:dyDescent="0.25">
      <c r="M1406" s="349"/>
      <c r="N1406" s="349"/>
    </row>
    <row r="1407" spans="13:14" x14ac:dyDescent="0.25">
      <c r="M1407" s="349"/>
      <c r="N1407" s="349"/>
    </row>
    <row r="1408" spans="13:14" x14ac:dyDescent="0.25">
      <c r="M1408" s="349"/>
      <c r="N1408" s="349"/>
    </row>
    <row r="1409" spans="13:14" x14ac:dyDescent="0.25">
      <c r="M1409" s="349"/>
      <c r="N1409" s="349"/>
    </row>
    <row r="1410" spans="13:14" x14ac:dyDescent="0.25">
      <c r="M1410" s="349"/>
      <c r="N1410" s="349"/>
    </row>
    <row r="1411" spans="13:14" x14ac:dyDescent="0.25">
      <c r="M1411" s="349"/>
      <c r="N1411" s="349"/>
    </row>
    <row r="1412" spans="13:14" x14ac:dyDescent="0.25">
      <c r="M1412" s="349"/>
      <c r="N1412" s="349"/>
    </row>
    <row r="1413" spans="13:14" x14ac:dyDescent="0.25">
      <c r="M1413" s="349"/>
      <c r="N1413" s="349"/>
    </row>
    <row r="1414" spans="13:14" x14ac:dyDescent="0.25">
      <c r="M1414" s="349"/>
      <c r="N1414" s="349"/>
    </row>
    <row r="1415" spans="13:14" x14ac:dyDescent="0.25">
      <c r="M1415" s="349"/>
      <c r="N1415" s="349"/>
    </row>
    <row r="1416" spans="13:14" x14ac:dyDescent="0.25">
      <c r="M1416" s="349"/>
      <c r="N1416" s="349"/>
    </row>
    <row r="1417" spans="13:14" x14ac:dyDescent="0.25">
      <c r="M1417" s="349"/>
      <c r="N1417" s="349"/>
    </row>
    <row r="1418" spans="13:14" x14ac:dyDescent="0.25">
      <c r="M1418" s="349"/>
      <c r="N1418" s="349"/>
    </row>
    <row r="1419" spans="13:14" x14ac:dyDescent="0.25">
      <c r="M1419" s="349"/>
      <c r="N1419" s="349"/>
    </row>
    <row r="1420" spans="13:14" x14ac:dyDescent="0.25">
      <c r="M1420" s="349"/>
      <c r="N1420" s="349"/>
    </row>
    <row r="1421" spans="13:14" x14ac:dyDescent="0.25">
      <c r="M1421" s="349"/>
      <c r="N1421" s="349"/>
    </row>
    <row r="1422" spans="13:14" x14ac:dyDescent="0.25">
      <c r="M1422" s="349"/>
      <c r="N1422" s="349"/>
    </row>
    <row r="1423" spans="13:14" x14ac:dyDescent="0.25">
      <c r="M1423" s="349"/>
      <c r="N1423" s="349"/>
    </row>
    <row r="1424" spans="13:14" x14ac:dyDescent="0.25">
      <c r="M1424" s="349"/>
      <c r="N1424" s="349"/>
    </row>
    <row r="1425" spans="13:14" x14ac:dyDescent="0.25">
      <c r="M1425" s="349"/>
      <c r="N1425" s="349"/>
    </row>
    <row r="1426" spans="13:14" x14ac:dyDescent="0.25">
      <c r="M1426" s="349"/>
      <c r="N1426" s="349"/>
    </row>
    <row r="1427" spans="13:14" x14ac:dyDescent="0.25">
      <c r="M1427" s="349"/>
      <c r="N1427" s="349"/>
    </row>
    <row r="1428" spans="13:14" x14ac:dyDescent="0.25">
      <c r="M1428" s="349"/>
      <c r="N1428" s="349"/>
    </row>
    <row r="1429" spans="13:14" x14ac:dyDescent="0.25">
      <c r="M1429" s="349"/>
      <c r="N1429" s="349"/>
    </row>
    <row r="1430" spans="13:14" x14ac:dyDescent="0.25">
      <c r="M1430" s="349"/>
      <c r="N1430" s="349"/>
    </row>
    <row r="1431" spans="13:14" x14ac:dyDescent="0.25">
      <c r="M1431" s="349"/>
      <c r="N1431" s="349"/>
    </row>
    <row r="1432" spans="13:14" x14ac:dyDescent="0.25">
      <c r="M1432" s="349"/>
      <c r="N1432" s="349"/>
    </row>
    <row r="1433" spans="13:14" x14ac:dyDescent="0.25">
      <c r="M1433" s="349"/>
      <c r="N1433" s="349"/>
    </row>
    <row r="1434" spans="13:14" x14ac:dyDescent="0.25">
      <c r="M1434" s="349"/>
      <c r="N1434" s="349"/>
    </row>
    <row r="1435" spans="13:14" x14ac:dyDescent="0.25">
      <c r="M1435" s="349"/>
      <c r="N1435" s="349"/>
    </row>
    <row r="1436" spans="13:14" x14ac:dyDescent="0.25">
      <c r="M1436" s="349"/>
      <c r="N1436" s="349"/>
    </row>
    <row r="1437" spans="13:14" x14ac:dyDescent="0.25">
      <c r="M1437" s="349"/>
      <c r="N1437" s="349"/>
    </row>
    <row r="1438" spans="13:14" x14ac:dyDescent="0.25">
      <c r="M1438" s="349"/>
      <c r="N1438" s="349"/>
    </row>
    <row r="1439" spans="13:14" x14ac:dyDescent="0.25">
      <c r="M1439" s="349"/>
      <c r="N1439" s="349"/>
    </row>
    <row r="1440" spans="13:14" x14ac:dyDescent="0.25">
      <c r="M1440" s="349"/>
      <c r="N1440" s="349"/>
    </row>
    <row r="1441" spans="13:14" x14ac:dyDescent="0.25">
      <c r="M1441" s="349"/>
      <c r="N1441" s="349"/>
    </row>
    <row r="1442" spans="13:14" x14ac:dyDescent="0.25">
      <c r="M1442" s="349"/>
      <c r="N1442" s="349"/>
    </row>
    <row r="1443" spans="13:14" x14ac:dyDescent="0.25">
      <c r="M1443" s="349"/>
      <c r="N1443" s="349"/>
    </row>
    <row r="1444" spans="13:14" x14ac:dyDescent="0.25">
      <c r="M1444" s="349"/>
      <c r="N1444" s="349"/>
    </row>
    <row r="1445" spans="13:14" x14ac:dyDescent="0.25">
      <c r="M1445" s="349"/>
      <c r="N1445" s="349"/>
    </row>
    <row r="1446" spans="13:14" x14ac:dyDescent="0.25">
      <c r="M1446" s="349"/>
      <c r="N1446" s="349"/>
    </row>
    <row r="1447" spans="13:14" x14ac:dyDescent="0.25">
      <c r="M1447" s="349"/>
      <c r="N1447" s="349"/>
    </row>
    <row r="1448" spans="13:14" x14ac:dyDescent="0.25">
      <c r="M1448" s="349"/>
      <c r="N1448" s="349"/>
    </row>
    <row r="1449" spans="13:14" x14ac:dyDescent="0.25">
      <c r="M1449" s="349"/>
      <c r="N1449" s="349"/>
    </row>
    <row r="1450" spans="13:14" x14ac:dyDescent="0.25">
      <c r="M1450" s="349"/>
      <c r="N1450" s="349"/>
    </row>
    <row r="1451" spans="13:14" x14ac:dyDescent="0.25">
      <c r="M1451" s="349"/>
      <c r="N1451" s="349"/>
    </row>
    <row r="1452" spans="13:14" x14ac:dyDescent="0.25">
      <c r="M1452" s="349"/>
      <c r="N1452" s="349"/>
    </row>
    <row r="1453" spans="13:14" x14ac:dyDescent="0.25">
      <c r="M1453" s="349"/>
      <c r="N1453" s="349"/>
    </row>
    <row r="1454" spans="13:14" x14ac:dyDescent="0.25">
      <c r="M1454" s="349"/>
      <c r="N1454" s="349"/>
    </row>
    <row r="1455" spans="13:14" x14ac:dyDescent="0.25">
      <c r="M1455" s="349"/>
      <c r="N1455" s="349"/>
    </row>
    <row r="1456" spans="13:14" x14ac:dyDescent="0.25">
      <c r="M1456" s="349"/>
      <c r="N1456" s="349"/>
    </row>
    <row r="1457" spans="13:14" x14ac:dyDescent="0.25">
      <c r="M1457" s="349"/>
      <c r="N1457" s="349"/>
    </row>
    <row r="1458" spans="13:14" x14ac:dyDescent="0.25">
      <c r="M1458" s="349"/>
      <c r="N1458" s="349"/>
    </row>
    <row r="1459" spans="13:14" x14ac:dyDescent="0.25">
      <c r="M1459" s="349"/>
      <c r="N1459" s="349"/>
    </row>
    <row r="1460" spans="13:14" x14ac:dyDescent="0.25">
      <c r="M1460" s="349"/>
      <c r="N1460" s="349"/>
    </row>
    <row r="1461" spans="13:14" x14ac:dyDescent="0.25">
      <c r="M1461" s="349"/>
      <c r="N1461" s="349"/>
    </row>
    <row r="1462" spans="13:14" x14ac:dyDescent="0.25">
      <c r="M1462" s="349"/>
      <c r="N1462" s="349"/>
    </row>
    <row r="1463" spans="13:14" x14ac:dyDescent="0.25">
      <c r="M1463" s="349"/>
      <c r="N1463" s="349"/>
    </row>
    <row r="1464" spans="13:14" x14ac:dyDescent="0.25">
      <c r="M1464" s="349"/>
      <c r="N1464" s="349"/>
    </row>
    <row r="1465" spans="13:14" x14ac:dyDescent="0.25">
      <c r="M1465" s="349"/>
      <c r="N1465" s="349"/>
    </row>
    <row r="1466" spans="13:14" x14ac:dyDescent="0.25">
      <c r="M1466" s="349"/>
      <c r="N1466" s="349"/>
    </row>
    <row r="1467" spans="13:14" x14ac:dyDescent="0.25">
      <c r="M1467" s="349"/>
      <c r="N1467" s="349"/>
    </row>
    <row r="1468" spans="13:14" x14ac:dyDescent="0.25">
      <c r="M1468" s="349"/>
      <c r="N1468" s="349"/>
    </row>
    <row r="1469" spans="13:14" x14ac:dyDescent="0.25">
      <c r="M1469" s="349"/>
      <c r="N1469" s="349"/>
    </row>
    <row r="1470" spans="13:14" x14ac:dyDescent="0.25">
      <c r="M1470" s="349"/>
      <c r="N1470" s="349"/>
    </row>
    <row r="1471" spans="13:14" x14ac:dyDescent="0.25">
      <c r="M1471" s="349"/>
      <c r="N1471" s="349"/>
    </row>
    <row r="1472" spans="13:14" x14ac:dyDescent="0.25">
      <c r="M1472" s="349"/>
      <c r="N1472" s="349"/>
    </row>
    <row r="1473" spans="13:14" x14ac:dyDescent="0.25">
      <c r="M1473" s="349"/>
      <c r="N1473" s="349"/>
    </row>
    <row r="1474" spans="13:14" x14ac:dyDescent="0.25">
      <c r="M1474" s="349"/>
      <c r="N1474" s="349"/>
    </row>
    <row r="1475" spans="13:14" x14ac:dyDescent="0.25">
      <c r="M1475" s="349"/>
      <c r="N1475" s="349"/>
    </row>
    <row r="1476" spans="13:14" x14ac:dyDescent="0.25">
      <c r="M1476" s="349"/>
      <c r="N1476" s="349"/>
    </row>
    <row r="1477" spans="13:14" x14ac:dyDescent="0.25">
      <c r="M1477" s="349"/>
      <c r="N1477" s="349"/>
    </row>
    <row r="1478" spans="13:14" x14ac:dyDescent="0.25">
      <c r="M1478" s="349"/>
      <c r="N1478" s="349"/>
    </row>
    <row r="1479" spans="13:14" x14ac:dyDescent="0.25">
      <c r="M1479" s="349"/>
      <c r="N1479" s="349"/>
    </row>
    <row r="1480" spans="13:14" x14ac:dyDescent="0.25">
      <c r="M1480" s="349"/>
      <c r="N1480" s="349"/>
    </row>
    <row r="1481" spans="13:14" x14ac:dyDescent="0.25">
      <c r="M1481" s="349"/>
      <c r="N1481" s="349"/>
    </row>
    <row r="1482" spans="13:14" x14ac:dyDescent="0.25">
      <c r="M1482" s="349"/>
      <c r="N1482" s="349"/>
    </row>
    <row r="1483" spans="13:14" x14ac:dyDescent="0.25">
      <c r="M1483" s="349"/>
      <c r="N1483" s="349"/>
    </row>
    <row r="1484" spans="13:14" x14ac:dyDescent="0.25">
      <c r="M1484" s="349"/>
      <c r="N1484" s="349"/>
    </row>
    <row r="1485" spans="13:14" x14ac:dyDescent="0.25">
      <c r="M1485" s="349"/>
      <c r="N1485" s="349"/>
    </row>
    <row r="1486" spans="13:14" x14ac:dyDescent="0.25">
      <c r="M1486" s="349"/>
      <c r="N1486" s="349"/>
    </row>
    <row r="1487" spans="13:14" x14ac:dyDescent="0.25">
      <c r="M1487" s="349"/>
      <c r="N1487" s="349"/>
    </row>
    <row r="1488" spans="13:14" x14ac:dyDescent="0.25">
      <c r="M1488" s="349"/>
      <c r="N1488" s="349"/>
    </row>
    <row r="1489" spans="13:14" x14ac:dyDescent="0.25">
      <c r="M1489" s="349"/>
      <c r="N1489" s="349"/>
    </row>
    <row r="1490" spans="13:14" x14ac:dyDescent="0.25">
      <c r="M1490" s="349"/>
      <c r="N1490" s="349"/>
    </row>
    <row r="1491" spans="13:14" x14ac:dyDescent="0.25">
      <c r="M1491" s="349"/>
      <c r="N1491" s="349"/>
    </row>
    <row r="1492" spans="13:14" x14ac:dyDescent="0.25">
      <c r="M1492" s="349"/>
      <c r="N1492" s="349"/>
    </row>
    <row r="1493" spans="13:14" x14ac:dyDescent="0.25">
      <c r="M1493" s="349"/>
      <c r="N1493" s="349"/>
    </row>
    <row r="1494" spans="13:14" x14ac:dyDescent="0.25">
      <c r="M1494" s="349"/>
      <c r="N1494" s="349"/>
    </row>
    <row r="1495" spans="13:14" x14ac:dyDescent="0.25">
      <c r="M1495" s="349"/>
      <c r="N1495" s="349"/>
    </row>
    <row r="1496" spans="13:14" x14ac:dyDescent="0.25">
      <c r="M1496" s="349"/>
      <c r="N1496" s="349"/>
    </row>
    <row r="1497" spans="13:14" x14ac:dyDescent="0.25">
      <c r="M1497" s="349"/>
      <c r="N1497" s="349"/>
    </row>
    <row r="1498" spans="13:14" x14ac:dyDescent="0.25">
      <c r="M1498" s="349"/>
      <c r="N1498" s="349"/>
    </row>
    <row r="1499" spans="13:14" x14ac:dyDescent="0.25">
      <c r="M1499" s="349"/>
      <c r="N1499" s="349"/>
    </row>
    <row r="1500" spans="13:14" x14ac:dyDescent="0.25">
      <c r="M1500" s="349"/>
      <c r="N1500" s="349"/>
    </row>
    <row r="1501" spans="13:14" x14ac:dyDescent="0.25">
      <c r="M1501" s="349"/>
      <c r="N1501" s="349"/>
    </row>
    <row r="1502" spans="13:14" x14ac:dyDescent="0.25">
      <c r="M1502" s="349"/>
      <c r="N1502" s="349"/>
    </row>
    <row r="1503" spans="13:14" x14ac:dyDescent="0.25">
      <c r="M1503" s="349"/>
      <c r="N1503" s="349"/>
    </row>
    <row r="1504" spans="13:14" x14ac:dyDescent="0.25">
      <c r="M1504" s="349"/>
      <c r="N1504" s="349"/>
    </row>
    <row r="1505" spans="13:14" x14ac:dyDescent="0.25">
      <c r="M1505" s="349"/>
      <c r="N1505" s="349"/>
    </row>
    <row r="1506" spans="13:14" x14ac:dyDescent="0.25">
      <c r="M1506" s="349"/>
      <c r="N1506" s="349"/>
    </row>
    <row r="1507" spans="13:14" x14ac:dyDescent="0.25">
      <c r="M1507" s="349"/>
      <c r="N1507" s="349"/>
    </row>
    <row r="1508" spans="13:14" x14ac:dyDescent="0.25">
      <c r="M1508" s="349"/>
      <c r="N1508" s="349"/>
    </row>
    <row r="1509" spans="13:14" x14ac:dyDescent="0.25">
      <c r="M1509" s="349"/>
      <c r="N1509" s="349"/>
    </row>
    <row r="1510" spans="13:14" x14ac:dyDescent="0.25">
      <c r="M1510" s="349"/>
      <c r="N1510" s="349"/>
    </row>
    <row r="1511" spans="13:14" x14ac:dyDescent="0.25">
      <c r="M1511" s="349"/>
      <c r="N1511" s="349"/>
    </row>
    <row r="1512" spans="13:14" x14ac:dyDescent="0.25">
      <c r="M1512" s="349"/>
      <c r="N1512" s="349"/>
    </row>
    <row r="1513" spans="13:14" x14ac:dyDescent="0.25">
      <c r="M1513" s="349"/>
      <c r="N1513" s="349"/>
    </row>
    <row r="1514" spans="13:14" x14ac:dyDescent="0.25">
      <c r="M1514" s="349"/>
      <c r="N1514" s="349"/>
    </row>
    <row r="1515" spans="13:14" x14ac:dyDescent="0.25">
      <c r="M1515" s="349"/>
      <c r="N1515" s="349"/>
    </row>
    <row r="1516" spans="13:14" x14ac:dyDescent="0.25">
      <c r="M1516" s="349"/>
      <c r="N1516" s="349"/>
    </row>
    <row r="1517" spans="13:14" x14ac:dyDescent="0.25">
      <c r="M1517" s="349"/>
      <c r="N1517" s="349"/>
    </row>
    <row r="1518" spans="13:14" x14ac:dyDescent="0.25">
      <c r="M1518" s="349"/>
      <c r="N1518" s="349"/>
    </row>
    <row r="1519" spans="13:14" x14ac:dyDescent="0.25">
      <c r="M1519" s="349"/>
      <c r="N1519" s="349"/>
    </row>
    <row r="1520" spans="13:14" x14ac:dyDescent="0.25">
      <c r="M1520" s="349"/>
      <c r="N1520" s="349"/>
    </row>
    <row r="1521" spans="13:14" x14ac:dyDescent="0.25">
      <c r="M1521" s="349"/>
      <c r="N1521" s="349"/>
    </row>
    <row r="1522" spans="13:14" x14ac:dyDescent="0.25">
      <c r="M1522" s="349"/>
      <c r="N1522" s="349"/>
    </row>
    <row r="1523" spans="13:14" x14ac:dyDescent="0.25">
      <c r="M1523" s="349"/>
      <c r="N1523" s="349"/>
    </row>
    <row r="1524" spans="13:14" x14ac:dyDescent="0.25">
      <c r="M1524" s="349"/>
      <c r="N1524" s="349"/>
    </row>
    <row r="1525" spans="13:14" x14ac:dyDescent="0.25">
      <c r="M1525" s="349"/>
      <c r="N1525" s="349"/>
    </row>
    <row r="1526" spans="13:14" x14ac:dyDescent="0.25">
      <c r="M1526" s="349"/>
      <c r="N1526" s="349"/>
    </row>
    <row r="1527" spans="13:14" x14ac:dyDescent="0.25">
      <c r="M1527" s="349"/>
      <c r="N1527" s="349"/>
    </row>
    <row r="1528" spans="13:14" x14ac:dyDescent="0.25">
      <c r="M1528" s="349"/>
      <c r="N1528" s="349"/>
    </row>
    <row r="1529" spans="13:14" x14ac:dyDescent="0.25">
      <c r="M1529" s="349"/>
      <c r="N1529" s="349"/>
    </row>
    <row r="1530" spans="13:14" x14ac:dyDescent="0.25">
      <c r="M1530" s="349"/>
      <c r="N1530" s="349"/>
    </row>
    <row r="1531" spans="13:14" x14ac:dyDescent="0.25">
      <c r="M1531" s="349"/>
      <c r="N1531" s="349"/>
    </row>
    <row r="1532" spans="13:14" x14ac:dyDescent="0.25">
      <c r="M1532" s="349"/>
      <c r="N1532" s="349"/>
    </row>
    <row r="1533" spans="13:14" x14ac:dyDescent="0.25">
      <c r="M1533" s="349"/>
      <c r="N1533" s="349"/>
    </row>
    <row r="1534" spans="13:14" x14ac:dyDescent="0.25">
      <c r="M1534" s="349"/>
      <c r="N1534" s="349"/>
    </row>
    <row r="1535" spans="13:14" x14ac:dyDescent="0.25">
      <c r="M1535" s="349"/>
      <c r="N1535" s="349"/>
    </row>
    <row r="1536" spans="13:14" x14ac:dyDescent="0.25">
      <c r="M1536" s="349"/>
      <c r="N1536" s="349"/>
    </row>
    <row r="1537" spans="13:14" x14ac:dyDescent="0.25">
      <c r="M1537" s="349"/>
      <c r="N1537" s="349"/>
    </row>
    <row r="1538" spans="13:14" x14ac:dyDescent="0.25">
      <c r="M1538" s="349"/>
      <c r="N1538" s="349"/>
    </row>
    <row r="1539" spans="13:14" x14ac:dyDescent="0.25">
      <c r="M1539" s="349"/>
      <c r="N1539" s="349"/>
    </row>
    <row r="1540" spans="13:14" x14ac:dyDescent="0.25">
      <c r="M1540" s="349"/>
      <c r="N1540" s="349"/>
    </row>
    <row r="1541" spans="13:14" x14ac:dyDescent="0.25">
      <c r="M1541" s="349"/>
      <c r="N1541" s="349"/>
    </row>
    <row r="1542" spans="13:14" x14ac:dyDescent="0.25">
      <c r="M1542" s="349"/>
      <c r="N1542" s="349"/>
    </row>
    <row r="1543" spans="13:14" x14ac:dyDescent="0.25">
      <c r="M1543" s="349"/>
      <c r="N1543" s="349"/>
    </row>
    <row r="1544" spans="13:14" x14ac:dyDescent="0.25">
      <c r="M1544" s="349"/>
      <c r="N1544" s="349"/>
    </row>
    <row r="1545" spans="13:14" x14ac:dyDescent="0.25">
      <c r="M1545" s="349"/>
      <c r="N1545" s="349"/>
    </row>
    <row r="1546" spans="13:14" x14ac:dyDescent="0.25">
      <c r="M1546" s="349"/>
      <c r="N1546" s="349"/>
    </row>
    <row r="1547" spans="13:14" x14ac:dyDescent="0.25">
      <c r="M1547" s="349"/>
      <c r="N1547" s="349"/>
    </row>
    <row r="1548" spans="13:14" x14ac:dyDescent="0.25">
      <c r="M1548" s="349"/>
      <c r="N1548" s="349"/>
    </row>
    <row r="1549" spans="13:14" x14ac:dyDescent="0.25">
      <c r="M1549" s="349"/>
      <c r="N1549" s="349"/>
    </row>
    <row r="1550" spans="13:14" x14ac:dyDescent="0.25">
      <c r="M1550" s="349"/>
      <c r="N1550" s="349"/>
    </row>
    <row r="1551" spans="13:14" x14ac:dyDescent="0.25">
      <c r="M1551" s="349"/>
      <c r="N1551" s="349"/>
    </row>
    <row r="1552" spans="13:14" x14ac:dyDescent="0.25">
      <c r="M1552" s="349"/>
      <c r="N1552" s="349"/>
    </row>
    <row r="1553" spans="13:14" x14ac:dyDescent="0.25">
      <c r="M1553" s="349"/>
      <c r="N1553" s="349"/>
    </row>
    <row r="1554" spans="13:14" x14ac:dyDescent="0.25">
      <c r="M1554" s="349"/>
      <c r="N1554" s="349"/>
    </row>
    <row r="1555" spans="13:14" x14ac:dyDescent="0.25">
      <c r="M1555" s="349"/>
      <c r="N1555" s="349"/>
    </row>
    <row r="1556" spans="13:14" x14ac:dyDescent="0.25">
      <c r="M1556" s="349"/>
      <c r="N1556" s="349"/>
    </row>
    <row r="1557" spans="13:14" x14ac:dyDescent="0.25">
      <c r="M1557" s="349"/>
      <c r="N1557" s="349"/>
    </row>
    <row r="1558" spans="13:14" x14ac:dyDescent="0.25">
      <c r="M1558" s="349"/>
      <c r="N1558" s="349"/>
    </row>
    <row r="1559" spans="13:14" x14ac:dyDescent="0.25">
      <c r="M1559" s="349"/>
      <c r="N1559" s="349"/>
    </row>
    <row r="1560" spans="13:14" x14ac:dyDescent="0.25">
      <c r="M1560" s="349"/>
      <c r="N1560" s="349"/>
    </row>
    <row r="1561" spans="13:14" x14ac:dyDescent="0.25">
      <c r="M1561" s="349"/>
      <c r="N1561" s="349"/>
    </row>
    <row r="1562" spans="13:14" x14ac:dyDescent="0.25">
      <c r="M1562" s="349"/>
      <c r="N1562" s="349"/>
    </row>
    <row r="1563" spans="13:14" x14ac:dyDescent="0.25">
      <c r="M1563" s="349"/>
      <c r="N1563" s="349"/>
    </row>
    <row r="1564" spans="13:14" x14ac:dyDescent="0.25">
      <c r="M1564" s="349"/>
      <c r="N1564" s="349"/>
    </row>
    <row r="1565" spans="13:14" x14ac:dyDescent="0.25">
      <c r="M1565" s="349"/>
      <c r="N1565" s="349"/>
    </row>
    <row r="1566" spans="13:14" x14ac:dyDescent="0.25">
      <c r="M1566" s="349"/>
      <c r="N1566" s="349"/>
    </row>
    <row r="1567" spans="13:14" x14ac:dyDescent="0.25">
      <c r="M1567" s="349"/>
      <c r="N1567" s="349"/>
    </row>
    <row r="1568" spans="13:14" x14ac:dyDescent="0.25">
      <c r="M1568" s="349"/>
      <c r="N1568" s="349"/>
    </row>
    <row r="1569" spans="13:14" x14ac:dyDescent="0.25">
      <c r="M1569" s="349"/>
      <c r="N1569" s="349"/>
    </row>
    <row r="1570" spans="13:14" x14ac:dyDescent="0.25">
      <c r="M1570" s="349"/>
      <c r="N1570" s="349"/>
    </row>
    <row r="1571" spans="13:14" x14ac:dyDescent="0.25">
      <c r="M1571" s="349"/>
      <c r="N1571" s="349"/>
    </row>
    <row r="1572" spans="13:14" x14ac:dyDescent="0.25">
      <c r="M1572" s="349"/>
      <c r="N1572" s="349"/>
    </row>
    <row r="1573" spans="13:14" x14ac:dyDescent="0.25">
      <c r="M1573" s="349"/>
      <c r="N1573" s="349"/>
    </row>
    <row r="1574" spans="13:14" x14ac:dyDescent="0.25">
      <c r="M1574" s="349"/>
      <c r="N1574" s="349"/>
    </row>
    <row r="1575" spans="13:14" x14ac:dyDescent="0.25">
      <c r="M1575" s="349"/>
      <c r="N1575" s="349"/>
    </row>
    <row r="1576" spans="13:14" x14ac:dyDescent="0.25">
      <c r="M1576" s="349"/>
      <c r="N1576" s="349"/>
    </row>
    <row r="1577" spans="13:14" x14ac:dyDescent="0.25">
      <c r="M1577" s="349"/>
      <c r="N1577" s="349"/>
    </row>
    <row r="1578" spans="13:14" x14ac:dyDescent="0.25">
      <c r="M1578" s="349"/>
      <c r="N1578" s="349"/>
    </row>
    <row r="1579" spans="13:14" x14ac:dyDescent="0.25">
      <c r="M1579" s="349"/>
      <c r="N1579" s="349"/>
    </row>
    <row r="1580" spans="13:14" x14ac:dyDescent="0.25">
      <c r="M1580" s="349"/>
      <c r="N1580" s="349"/>
    </row>
    <row r="1581" spans="13:14" x14ac:dyDescent="0.25">
      <c r="M1581" s="349"/>
      <c r="N1581" s="349"/>
    </row>
    <row r="1582" spans="13:14" x14ac:dyDescent="0.25">
      <c r="M1582" s="349"/>
      <c r="N1582" s="349"/>
    </row>
    <row r="1583" spans="13:14" x14ac:dyDescent="0.25">
      <c r="M1583" s="349"/>
      <c r="N1583" s="349"/>
    </row>
    <row r="1584" spans="13:14" x14ac:dyDescent="0.25">
      <c r="M1584" s="349"/>
      <c r="N1584" s="349"/>
    </row>
    <row r="1585" spans="13:14" x14ac:dyDescent="0.25">
      <c r="M1585" s="349"/>
      <c r="N1585" s="349"/>
    </row>
    <row r="1586" spans="13:14" x14ac:dyDescent="0.25">
      <c r="M1586" s="349"/>
      <c r="N1586" s="349"/>
    </row>
    <row r="1587" spans="13:14" x14ac:dyDescent="0.25">
      <c r="M1587" s="349"/>
      <c r="N1587" s="349"/>
    </row>
    <row r="1588" spans="13:14" x14ac:dyDescent="0.25">
      <c r="M1588" s="349"/>
      <c r="N1588" s="349"/>
    </row>
    <row r="1589" spans="13:14" x14ac:dyDescent="0.25">
      <c r="M1589" s="349"/>
      <c r="N1589" s="349"/>
    </row>
    <row r="1590" spans="13:14" x14ac:dyDescent="0.25">
      <c r="M1590" s="349"/>
      <c r="N1590" s="349"/>
    </row>
    <row r="1591" spans="13:14" x14ac:dyDescent="0.25">
      <c r="M1591" s="349"/>
      <c r="N1591" s="349"/>
    </row>
    <row r="1592" spans="13:14" x14ac:dyDescent="0.25">
      <c r="M1592" s="349"/>
      <c r="N1592" s="349"/>
    </row>
    <row r="1593" spans="13:14" x14ac:dyDescent="0.25">
      <c r="M1593" s="349"/>
      <c r="N1593" s="349"/>
    </row>
    <row r="1594" spans="13:14" x14ac:dyDescent="0.25">
      <c r="M1594" s="349"/>
      <c r="N1594" s="349"/>
    </row>
    <row r="1595" spans="13:14" x14ac:dyDescent="0.25">
      <c r="M1595" s="349"/>
      <c r="N1595" s="349"/>
    </row>
    <row r="1596" spans="13:14" x14ac:dyDescent="0.25">
      <c r="M1596" s="349"/>
      <c r="N1596" s="349"/>
    </row>
    <row r="1597" spans="13:14" x14ac:dyDescent="0.25">
      <c r="M1597" s="349"/>
      <c r="N1597" s="349"/>
    </row>
    <row r="1598" spans="13:14" x14ac:dyDescent="0.25">
      <c r="M1598" s="349"/>
      <c r="N1598" s="349"/>
    </row>
    <row r="1599" spans="13:14" x14ac:dyDescent="0.25">
      <c r="M1599" s="349"/>
      <c r="N1599" s="349"/>
    </row>
    <row r="1600" spans="13:14" x14ac:dyDescent="0.25">
      <c r="M1600" s="349"/>
      <c r="N1600" s="349"/>
    </row>
    <row r="1601" spans="13:14" x14ac:dyDescent="0.25">
      <c r="M1601" s="349"/>
      <c r="N1601" s="349"/>
    </row>
    <row r="1602" spans="13:14" x14ac:dyDescent="0.25">
      <c r="M1602" s="349"/>
      <c r="N1602" s="349"/>
    </row>
    <row r="1603" spans="13:14" x14ac:dyDescent="0.25">
      <c r="M1603" s="349"/>
      <c r="N1603" s="349"/>
    </row>
    <row r="1604" spans="13:14" x14ac:dyDescent="0.25">
      <c r="M1604" s="349"/>
      <c r="N1604" s="349"/>
    </row>
    <row r="1605" spans="13:14" x14ac:dyDescent="0.25">
      <c r="M1605" s="349"/>
      <c r="N1605" s="349"/>
    </row>
    <row r="1606" spans="13:14" x14ac:dyDescent="0.25">
      <c r="M1606" s="349"/>
      <c r="N1606" s="349"/>
    </row>
    <row r="1607" spans="13:14" x14ac:dyDescent="0.25">
      <c r="M1607" s="349"/>
      <c r="N1607" s="349"/>
    </row>
    <row r="1608" spans="13:14" x14ac:dyDescent="0.25">
      <c r="M1608" s="349"/>
      <c r="N1608" s="349"/>
    </row>
    <row r="1609" spans="13:14" x14ac:dyDescent="0.25">
      <c r="M1609" s="349"/>
      <c r="N1609" s="349"/>
    </row>
    <row r="1610" spans="13:14" x14ac:dyDescent="0.25">
      <c r="M1610" s="349"/>
      <c r="N1610" s="349"/>
    </row>
    <row r="1611" spans="13:14" x14ac:dyDescent="0.25">
      <c r="M1611" s="349"/>
      <c r="N1611" s="349"/>
    </row>
    <row r="1612" spans="13:14" x14ac:dyDescent="0.25">
      <c r="M1612" s="349"/>
      <c r="N1612" s="349"/>
    </row>
    <row r="1613" spans="13:14" x14ac:dyDescent="0.25">
      <c r="M1613" s="349"/>
      <c r="N1613" s="349"/>
    </row>
    <row r="1614" spans="13:14" x14ac:dyDescent="0.25">
      <c r="M1614" s="349"/>
      <c r="N1614" s="349"/>
    </row>
    <row r="1615" spans="13:14" x14ac:dyDescent="0.25">
      <c r="M1615" s="349"/>
      <c r="N1615" s="349"/>
    </row>
    <row r="1616" spans="13:14" x14ac:dyDescent="0.25">
      <c r="M1616" s="349"/>
      <c r="N1616" s="349"/>
    </row>
    <row r="1617" spans="13:14" x14ac:dyDescent="0.25">
      <c r="M1617" s="349"/>
      <c r="N1617" s="349"/>
    </row>
    <row r="1618" spans="13:14" x14ac:dyDescent="0.25">
      <c r="M1618" s="349"/>
      <c r="N1618" s="349"/>
    </row>
    <row r="1619" spans="13:14" x14ac:dyDescent="0.25">
      <c r="M1619" s="349"/>
      <c r="N1619" s="349"/>
    </row>
    <row r="1620" spans="13:14" x14ac:dyDescent="0.25">
      <c r="M1620" s="349"/>
      <c r="N1620" s="349"/>
    </row>
    <row r="1621" spans="13:14" x14ac:dyDescent="0.25">
      <c r="M1621" s="349"/>
      <c r="N1621" s="349"/>
    </row>
    <row r="1622" spans="13:14" x14ac:dyDescent="0.25">
      <c r="M1622" s="349"/>
      <c r="N1622" s="349"/>
    </row>
    <row r="1623" spans="13:14" x14ac:dyDescent="0.25">
      <c r="M1623" s="349"/>
      <c r="N1623" s="349"/>
    </row>
    <row r="1624" spans="13:14" x14ac:dyDescent="0.25">
      <c r="M1624" s="349"/>
      <c r="N1624" s="349"/>
    </row>
    <row r="1625" spans="13:14" x14ac:dyDescent="0.25">
      <c r="M1625" s="349"/>
      <c r="N1625" s="349"/>
    </row>
    <row r="1626" spans="13:14" x14ac:dyDescent="0.25">
      <c r="M1626" s="349"/>
      <c r="N1626" s="349"/>
    </row>
    <row r="1627" spans="13:14" x14ac:dyDescent="0.25">
      <c r="M1627" s="349"/>
      <c r="N1627" s="349"/>
    </row>
    <row r="1628" spans="13:14" x14ac:dyDescent="0.25">
      <c r="M1628" s="349"/>
      <c r="N1628" s="349"/>
    </row>
    <row r="1629" spans="13:14" x14ac:dyDescent="0.25">
      <c r="M1629" s="349"/>
      <c r="N1629" s="349"/>
    </row>
    <row r="1630" spans="13:14" x14ac:dyDescent="0.25">
      <c r="M1630" s="349"/>
      <c r="N1630" s="349"/>
    </row>
    <row r="1631" spans="13:14" x14ac:dyDescent="0.25">
      <c r="M1631" s="349"/>
      <c r="N1631" s="349"/>
    </row>
    <row r="1632" spans="13:14" x14ac:dyDescent="0.25">
      <c r="M1632" s="349"/>
      <c r="N1632" s="349"/>
    </row>
    <row r="1633" spans="13:14" x14ac:dyDescent="0.25">
      <c r="M1633" s="349"/>
      <c r="N1633" s="349"/>
    </row>
    <row r="1634" spans="13:14" x14ac:dyDescent="0.25">
      <c r="M1634" s="349"/>
      <c r="N1634" s="349"/>
    </row>
    <row r="1635" spans="13:14" x14ac:dyDescent="0.25">
      <c r="M1635" s="349"/>
      <c r="N1635" s="349"/>
    </row>
    <row r="1636" spans="13:14" x14ac:dyDescent="0.25">
      <c r="M1636" s="349"/>
      <c r="N1636" s="349"/>
    </row>
    <row r="1637" spans="13:14" x14ac:dyDescent="0.25">
      <c r="M1637" s="349"/>
      <c r="N1637" s="349"/>
    </row>
    <row r="1638" spans="13:14" x14ac:dyDescent="0.25">
      <c r="M1638" s="349"/>
      <c r="N1638" s="349"/>
    </row>
    <row r="1639" spans="13:14" x14ac:dyDescent="0.25">
      <c r="M1639" s="349"/>
      <c r="N1639" s="349"/>
    </row>
    <row r="1640" spans="13:14" x14ac:dyDescent="0.25">
      <c r="M1640" s="349"/>
      <c r="N1640" s="349"/>
    </row>
    <row r="1641" spans="13:14" x14ac:dyDescent="0.25">
      <c r="M1641" s="349"/>
      <c r="N1641" s="349"/>
    </row>
    <row r="1642" spans="13:14" x14ac:dyDescent="0.25">
      <c r="M1642" s="349"/>
      <c r="N1642" s="349"/>
    </row>
    <row r="1643" spans="13:14" x14ac:dyDescent="0.25">
      <c r="M1643" s="349"/>
      <c r="N1643" s="349"/>
    </row>
    <row r="1644" spans="13:14" x14ac:dyDescent="0.25">
      <c r="M1644" s="349"/>
      <c r="N1644" s="349"/>
    </row>
    <row r="1645" spans="13:14" x14ac:dyDescent="0.25">
      <c r="M1645" s="349"/>
      <c r="N1645" s="349"/>
    </row>
    <row r="1646" spans="13:14" x14ac:dyDescent="0.25">
      <c r="M1646" s="349"/>
      <c r="N1646" s="349"/>
    </row>
    <row r="1647" spans="13:14" x14ac:dyDescent="0.25">
      <c r="M1647" s="349"/>
      <c r="N1647" s="349"/>
    </row>
    <row r="1648" spans="13:14" x14ac:dyDescent="0.25">
      <c r="M1648" s="349"/>
      <c r="N1648" s="349"/>
    </row>
    <row r="1649" spans="13:14" x14ac:dyDescent="0.25">
      <c r="M1649" s="349"/>
      <c r="N1649" s="349"/>
    </row>
    <row r="1650" spans="13:14" x14ac:dyDescent="0.25">
      <c r="M1650" s="349"/>
      <c r="N1650" s="349"/>
    </row>
    <row r="1651" spans="13:14" x14ac:dyDescent="0.25">
      <c r="M1651" s="349"/>
      <c r="N1651" s="349"/>
    </row>
    <row r="1652" spans="13:14" x14ac:dyDescent="0.25">
      <c r="M1652" s="349"/>
      <c r="N1652" s="349"/>
    </row>
    <row r="1653" spans="13:14" x14ac:dyDescent="0.25">
      <c r="M1653" s="349"/>
      <c r="N1653" s="349"/>
    </row>
    <row r="1654" spans="13:14" x14ac:dyDescent="0.25">
      <c r="M1654" s="349"/>
      <c r="N1654" s="349"/>
    </row>
    <row r="1655" spans="13:14" x14ac:dyDescent="0.25">
      <c r="M1655" s="349"/>
      <c r="N1655" s="349"/>
    </row>
    <row r="1656" spans="13:14" x14ac:dyDescent="0.25">
      <c r="M1656" s="349"/>
      <c r="N1656" s="349"/>
    </row>
    <row r="1657" spans="13:14" x14ac:dyDescent="0.25">
      <c r="M1657" s="349"/>
      <c r="N1657" s="349"/>
    </row>
    <row r="1658" spans="13:14" x14ac:dyDescent="0.25">
      <c r="M1658" s="349"/>
      <c r="N1658" s="349"/>
    </row>
    <row r="1659" spans="13:14" x14ac:dyDescent="0.25">
      <c r="M1659" s="349"/>
      <c r="N1659" s="349"/>
    </row>
    <row r="1660" spans="13:14" x14ac:dyDescent="0.25">
      <c r="M1660" s="349"/>
      <c r="N1660" s="349"/>
    </row>
    <row r="1661" spans="13:14" x14ac:dyDescent="0.25">
      <c r="M1661" s="349"/>
      <c r="N1661" s="349"/>
    </row>
    <row r="1662" spans="13:14" x14ac:dyDescent="0.25">
      <c r="M1662" s="349"/>
      <c r="N1662" s="349"/>
    </row>
    <row r="1663" spans="13:14" x14ac:dyDescent="0.25">
      <c r="M1663" s="349"/>
      <c r="N1663" s="349"/>
    </row>
    <row r="1664" spans="13:14" x14ac:dyDescent="0.25">
      <c r="M1664" s="349"/>
      <c r="N1664" s="349"/>
    </row>
    <row r="1665" spans="13:14" x14ac:dyDescent="0.25">
      <c r="M1665" s="349"/>
      <c r="N1665" s="349"/>
    </row>
    <row r="1666" spans="13:14" x14ac:dyDescent="0.25">
      <c r="M1666" s="349"/>
      <c r="N1666" s="349"/>
    </row>
    <row r="1667" spans="13:14" x14ac:dyDescent="0.25">
      <c r="M1667" s="349"/>
      <c r="N1667" s="349"/>
    </row>
    <row r="1668" spans="13:14" x14ac:dyDescent="0.25">
      <c r="M1668" s="349"/>
      <c r="N1668" s="349"/>
    </row>
    <row r="1669" spans="13:14" x14ac:dyDescent="0.25">
      <c r="M1669" s="349"/>
      <c r="N1669" s="349"/>
    </row>
    <row r="1670" spans="13:14" x14ac:dyDescent="0.25">
      <c r="M1670" s="349"/>
      <c r="N1670" s="349"/>
    </row>
    <row r="1671" spans="13:14" x14ac:dyDescent="0.25">
      <c r="M1671" s="349"/>
      <c r="N1671" s="349"/>
    </row>
    <row r="1672" spans="13:14" x14ac:dyDescent="0.25">
      <c r="M1672" s="349"/>
      <c r="N1672" s="349"/>
    </row>
    <row r="1673" spans="13:14" x14ac:dyDescent="0.25">
      <c r="M1673" s="349"/>
      <c r="N1673" s="349"/>
    </row>
    <row r="1674" spans="13:14" x14ac:dyDescent="0.25">
      <c r="M1674" s="349"/>
      <c r="N1674" s="349"/>
    </row>
    <row r="1675" spans="13:14" x14ac:dyDescent="0.25">
      <c r="M1675" s="349"/>
      <c r="N1675" s="349"/>
    </row>
    <row r="1676" spans="13:14" x14ac:dyDescent="0.25">
      <c r="M1676" s="349"/>
      <c r="N1676" s="349"/>
    </row>
    <row r="1677" spans="13:14" x14ac:dyDescent="0.25">
      <c r="M1677" s="349"/>
      <c r="N1677" s="349"/>
    </row>
    <row r="1678" spans="13:14" x14ac:dyDescent="0.25">
      <c r="M1678" s="349"/>
      <c r="N1678" s="349"/>
    </row>
    <row r="1679" spans="13:14" x14ac:dyDescent="0.25">
      <c r="M1679" s="349"/>
      <c r="N1679" s="349"/>
    </row>
    <row r="1680" spans="13:14" x14ac:dyDescent="0.25">
      <c r="M1680" s="349"/>
      <c r="N1680" s="349"/>
    </row>
    <row r="1681" spans="13:14" x14ac:dyDescent="0.25">
      <c r="M1681" s="349"/>
      <c r="N1681" s="349"/>
    </row>
    <row r="1682" spans="13:14" x14ac:dyDescent="0.25">
      <c r="M1682" s="349"/>
      <c r="N1682" s="349"/>
    </row>
    <row r="1683" spans="13:14" x14ac:dyDescent="0.25">
      <c r="M1683" s="349"/>
      <c r="N1683" s="349"/>
    </row>
    <row r="1684" spans="13:14" x14ac:dyDescent="0.25">
      <c r="M1684" s="349"/>
      <c r="N1684" s="349"/>
    </row>
    <row r="1685" spans="13:14" x14ac:dyDescent="0.25">
      <c r="M1685" s="349"/>
      <c r="N1685" s="349"/>
    </row>
    <row r="1686" spans="13:14" x14ac:dyDescent="0.25">
      <c r="M1686" s="349"/>
      <c r="N1686" s="349"/>
    </row>
    <row r="1687" spans="13:14" x14ac:dyDescent="0.25">
      <c r="M1687" s="349"/>
      <c r="N1687" s="349"/>
    </row>
    <row r="1688" spans="13:14" x14ac:dyDescent="0.25">
      <c r="M1688" s="349"/>
      <c r="N1688" s="349"/>
    </row>
    <row r="1689" spans="13:14" x14ac:dyDescent="0.25">
      <c r="M1689" s="349"/>
      <c r="N1689" s="349"/>
    </row>
    <row r="1690" spans="13:14" x14ac:dyDescent="0.25">
      <c r="M1690" s="349"/>
      <c r="N1690" s="349"/>
    </row>
    <row r="1691" spans="13:14" x14ac:dyDescent="0.25">
      <c r="M1691" s="349"/>
      <c r="N1691" s="349"/>
    </row>
    <row r="1692" spans="13:14" x14ac:dyDescent="0.25">
      <c r="M1692" s="349"/>
      <c r="N1692" s="349"/>
    </row>
    <row r="1693" spans="13:14" x14ac:dyDescent="0.25">
      <c r="M1693" s="349"/>
      <c r="N1693" s="349"/>
    </row>
    <row r="1694" spans="13:14" x14ac:dyDescent="0.25">
      <c r="M1694" s="349"/>
      <c r="N1694" s="349"/>
    </row>
    <row r="1695" spans="13:14" x14ac:dyDescent="0.25">
      <c r="M1695" s="349"/>
      <c r="N1695" s="349"/>
    </row>
    <row r="1696" spans="13:14" x14ac:dyDescent="0.25">
      <c r="M1696" s="349"/>
      <c r="N1696" s="349"/>
    </row>
    <row r="1697" spans="13:14" x14ac:dyDescent="0.25">
      <c r="M1697" s="349"/>
      <c r="N1697" s="349"/>
    </row>
    <row r="1698" spans="13:14" x14ac:dyDescent="0.25">
      <c r="M1698" s="349"/>
      <c r="N1698" s="349"/>
    </row>
    <row r="1699" spans="13:14" x14ac:dyDescent="0.25">
      <c r="M1699" s="349"/>
      <c r="N1699" s="349"/>
    </row>
    <row r="1700" spans="13:14" x14ac:dyDescent="0.25">
      <c r="M1700" s="349"/>
      <c r="N1700" s="349"/>
    </row>
    <row r="1701" spans="13:14" x14ac:dyDescent="0.25">
      <c r="M1701" s="349"/>
      <c r="N1701" s="349"/>
    </row>
    <row r="1702" spans="13:14" x14ac:dyDescent="0.25">
      <c r="M1702" s="349"/>
      <c r="N1702" s="349"/>
    </row>
    <row r="1703" spans="13:14" x14ac:dyDescent="0.25">
      <c r="M1703" s="349"/>
      <c r="N1703" s="349"/>
    </row>
    <row r="1704" spans="13:14" x14ac:dyDescent="0.25">
      <c r="M1704" s="349"/>
      <c r="N1704" s="349"/>
    </row>
    <row r="1705" spans="13:14" x14ac:dyDescent="0.25">
      <c r="M1705" s="349"/>
      <c r="N1705" s="349"/>
    </row>
    <row r="1706" spans="13:14" x14ac:dyDescent="0.25">
      <c r="M1706" s="349"/>
      <c r="N1706" s="349"/>
    </row>
    <row r="1707" spans="13:14" x14ac:dyDescent="0.25">
      <c r="M1707" s="349"/>
      <c r="N1707" s="349"/>
    </row>
    <row r="1708" spans="13:14" x14ac:dyDescent="0.25">
      <c r="M1708" s="349"/>
      <c r="N1708" s="349"/>
    </row>
    <row r="1709" spans="13:14" x14ac:dyDescent="0.25">
      <c r="M1709" s="349"/>
      <c r="N1709" s="349"/>
    </row>
    <row r="1710" spans="13:14" x14ac:dyDescent="0.25">
      <c r="M1710" s="349"/>
      <c r="N1710" s="349"/>
    </row>
    <row r="1711" spans="13:14" x14ac:dyDescent="0.25">
      <c r="M1711" s="349"/>
      <c r="N1711" s="349"/>
    </row>
    <row r="1712" spans="13:14" x14ac:dyDescent="0.25">
      <c r="M1712" s="349"/>
      <c r="N1712" s="349"/>
    </row>
    <row r="1713" spans="13:14" x14ac:dyDescent="0.25">
      <c r="M1713" s="349"/>
      <c r="N1713" s="349"/>
    </row>
    <row r="1714" spans="13:14" x14ac:dyDescent="0.25">
      <c r="M1714" s="349"/>
      <c r="N1714" s="349"/>
    </row>
    <row r="1715" spans="13:14" x14ac:dyDescent="0.25">
      <c r="M1715" s="349"/>
      <c r="N1715" s="349"/>
    </row>
    <row r="1716" spans="13:14" x14ac:dyDescent="0.25">
      <c r="M1716" s="349"/>
      <c r="N1716" s="349"/>
    </row>
    <row r="1717" spans="13:14" x14ac:dyDescent="0.25">
      <c r="M1717" s="349"/>
      <c r="N1717" s="349"/>
    </row>
    <row r="1718" spans="13:14" x14ac:dyDescent="0.25">
      <c r="M1718" s="349"/>
      <c r="N1718" s="349"/>
    </row>
    <row r="1719" spans="13:14" x14ac:dyDescent="0.25">
      <c r="M1719" s="349"/>
      <c r="N1719" s="349"/>
    </row>
    <row r="1720" spans="13:14" x14ac:dyDescent="0.25">
      <c r="M1720" s="349"/>
      <c r="N1720" s="349"/>
    </row>
    <row r="1721" spans="13:14" x14ac:dyDescent="0.25">
      <c r="M1721" s="349"/>
      <c r="N1721" s="349"/>
    </row>
    <row r="1722" spans="13:14" x14ac:dyDescent="0.25">
      <c r="M1722" s="349"/>
      <c r="N1722" s="349"/>
    </row>
    <row r="1723" spans="13:14" x14ac:dyDescent="0.25">
      <c r="M1723" s="349"/>
      <c r="N1723" s="349"/>
    </row>
    <row r="1724" spans="13:14" x14ac:dyDescent="0.25">
      <c r="M1724" s="349"/>
      <c r="N1724" s="349"/>
    </row>
    <row r="1725" spans="13:14" x14ac:dyDescent="0.25">
      <c r="M1725" s="349"/>
      <c r="N1725" s="349"/>
    </row>
    <row r="1726" spans="13:14" x14ac:dyDescent="0.25">
      <c r="M1726" s="349"/>
      <c r="N1726" s="349"/>
    </row>
    <row r="1727" spans="13:14" x14ac:dyDescent="0.25">
      <c r="M1727" s="349"/>
      <c r="N1727" s="349"/>
    </row>
    <row r="1728" spans="13:14" x14ac:dyDescent="0.25">
      <c r="M1728" s="349"/>
      <c r="N1728" s="349"/>
    </row>
    <row r="1729" spans="13:14" x14ac:dyDescent="0.25">
      <c r="M1729" s="349"/>
      <c r="N1729" s="349"/>
    </row>
    <row r="1730" spans="13:14" x14ac:dyDescent="0.25">
      <c r="M1730" s="349"/>
      <c r="N1730" s="349"/>
    </row>
    <row r="1731" spans="13:14" x14ac:dyDescent="0.25">
      <c r="M1731" s="349"/>
      <c r="N1731" s="349"/>
    </row>
    <row r="1732" spans="13:14" x14ac:dyDescent="0.25">
      <c r="M1732" s="349"/>
      <c r="N1732" s="349"/>
    </row>
    <row r="1733" spans="13:14" x14ac:dyDescent="0.25">
      <c r="M1733" s="349"/>
      <c r="N1733" s="349"/>
    </row>
    <row r="1734" spans="13:14" x14ac:dyDescent="0.25">
      <c r="M1734" s="349"/>
      <c r="N1734" s="349"/>
    </row>
    <row r="1735" spans="13:14" x14ac:dyDescent="0.25">
      <c r="M1735" s="349"/>
      <c r="N1735" s="349"/>
    </row>
    <row r="1736" spans="13:14" x14ac:dyDescent="0.25">
      <c r="M1736" s="349"/>
      <c r="N1736" s="349"/>
    </row>
    <row r="1737" spans="13:14" x14ac:dyDescent="0.25">
      <c r="M1737" s="349"/>
      <c r="N1737" s="349"/>
    </row>
    <row r="1738" spans="13:14" x14ac:dyDescent="0.25">
      <c r="M1738" s="349"/>
      <c r="N1738" s="349"/>
    </row>
    <row r="1739" spans="13:14" x14ac:dyDescent="0.25">
      <c r="M1739" s="349"/>
      <c r="N1739" s="349"/>
    </row>
    <row r="1740" spans="13:14" x14ac:dyDescent="0.25">
      <c r="M1740" s="349"/>
      <c r="N1740" s="349"/>
    </row>
    <row r="1741" spans="13:14" x14ac:dyDescent="0.25">
      <c r="M1741" s="349"/>
      <c r="N1741" s="349"/>
    </row>
    <row r="1742" spans="13:14" x14ac:dyDescent="0.25">
      <c r="M1742" s="349"/>
      <c r="N1742" s="349"/>
    </row>
    <row r="1743" spans="13:14" x14ac:dyDescent="0.25">
      <c r="M1743" s="349"/>
      <c r="N1743" s="349"/>
    </row>
    <row r="1744" spans="13:14" x14ac:dyDescent="0.25">
      <c r="M1744" s="349"/>
      <c r="N1744" s="349"/>
    </row>
    <row r="1745" spans="13:14" x14ac:dyDescent="0.25">
      <c r="M1745" s="349"/>
      <c r="N1745" s="349"/>
    </row>
    <row r="1746" spans="13:14" x14ac:dyDescent="0.25">
      <c r="M1746" s="349"/>
      <c r="N1746" s="349"/>
    </row>
    <row r="1747" spans="13:14" x14ac:dyDescent="0.25">
      <c r="M1747" s="349"/>
      <c r="N1747" s="349"/>
    </row>
    <row r="1748" spans="13:14" x14ac:dyDescent="0.25">
      <c r="M1748" s="349"/>
      <c r="N1748" s="349"/>
    </row>
    <row r="1749" spans="13:14" x14ac:dyDescent="0.25">
      <c r="M1749" s="349"/>
      <c r="N1749" s="349"/>
    </row>
    <row r="1750" spans="13:14" x14ac:dyDescent="0.25">
      <c r="M1750" s="349"/>
      <c r="N1750" s="349"/>
    </row>
    <row r="1751" spans="13:14" x14ac:dyDescent="0.25">
      <c r="M1751" s="349"/>
      <c r="N1751" s="349"/>
    </row>
    <row r="1752" spans="13:14" x14ac:dyDescent="0.25">
      <c r="M1752" s="349"/>
      <c r="N1752" s="349"/>
    </row>
    <row r="1753" spans="13:14" x14ac:dyDescent="0.25">
      <c r="M1753" s="349"/>
      <c r="N1753" s="349"/>
    </row>
    <row r="1754" spans="13:14" x14ac:dyDescent="0.25">
      <c r="M1754" s="349"/>
      <c r="N1754" s="349"/>
    </row>
    <row r="1755" spans="13:14" x14ac:dyDescent="0.25">
      <c r="M1755" s="349"/>
      <c r="N1755" s="349"/>
    </row>
    <row r="1756" spans="13:14" x14ac:dyDescent="0.25">
      <c r="M1756" s="349"/>
      <c r="N1756" s="349"/>
    </row>
    <row r="1757" spans="13:14" x14ac:dyDescent="0.25">
      <c r="M1757" s="349"/>
      <c r="N1757" s="349"/>
    </row>
    <row r="1758" spans="13:14" x14ac:dyDescent="0.25">
      <c r="M1758" s="349"/>
      <c r="N1758" s="349"/>
    </row>
    <row r="1759" spans="13:14" x14ac:dyDescent="0.25">
      <c r="M1759" s="349"/>
      <c r="N1759" s="349"/>
    </row>
    <row r="1760" spans="13:14" x14ac:dyDescent="0.25">
      <c r="M1760" s="349"/>
      <c r="N1760" s="349"/>
    </row>
    <row r="1761" spans="13:14" x14ac:dyDescent="0.25">
      <c r="M1761" s="349"/>
      <c r="N1761" s="349"/>
    </row>
    <row r="1762" spans="13:14" x14ac:dyDescent="0.25">
      <c r="M1762" s="349"/>
      <c r="N1762" s="349"/>
    </row>
    <row r="1763" spans="13:14" x14ac:dyDescent="0.25">
      <c r="M1763" s="349"/>
      <c r="N1763" s="349"/>
    </row>
    <row r="1764" spans="13:14" x14ac:dyDescent="0.25">
      <c r="M1764" s="349"/>
      <c r="N1764" s="349"/>
    </row>
    <row r="1765" spans="13:14" x14ac:dyDescent="0.25">
      <c r="M1765" s="349"/>
      <c r="N1765" s="349"/>
    </row>
    <row r="1766" spans="13:14" x14ac:dyDescent="0.25">
      <c r="M1766" s="349"/>
      <c r="N1766" s="349"/>
    </row>
    <row r="1767" spans="13:14" x14ac:dyDescent="0.25">
      <c r="M1767" s="349"/>
      <c r="N1767" s="349"/>
    </row>
    <row r="1768" spans="13:14" x14ac:dyDescent="0.25">
      <c r="M1768" s="349"/>
      <c r="N1768" s="349"/>
    </row>
    <row r="1769" spans="13:14" x14ac:dyDescent="0.25">
      <c r="M1769" s="349"/>
      <c r="N1769" s="349"/>
    </row>
    <row r="1770" spans="13:14" x14ac:dyDescent="0.25">
      <c r="M1770" s="349"/>
      <c r="N1770" s="349"/>
    </row>
    <row r="1771" spans="13:14" x14ac:dyDescent="0.25">
      <c r="M1771" s="349"/>
      <c r="N1771" s="349"/>
    </row>
    <row r="1772" spans="13:14" x14ac:dyDescent="0.25">
      <c r="M1772" s="349"/>
      <c r="N1772" s="349"/>
    </row>
    <row r="1773" spans="13:14" x14ac:dyDescent="0.25">
      <c r="M1773" s="349"/>
      <c r="N1773" s="349"/>
    </row>
    <row r="1774" spans="13:14" x14ac:dyDescent="0.25">
      <c r="M1774" s="349"/>
      <c r="N1774" s="349"/>
    </row>
    <row r="1775" spans="13:14" x14ac:dyDescent="0.25">
      <c r="M1775" s="349"/>
      <c r="N1775" s="349"/>
    </row>
    <row r="1776" spans="13:14" x14ac:dyDescent="0.25">
      <c r="M1776" s="349"/>
      <c r="N1776" s="349"/>
    </row>
    <row r="1777" spans="13:14" x14ac:dyDescent="0.25">
      <c r="M1777" s="349"/>
      <c r="N1777" s="349"/>
    </row>
    <row r="1778" spans="13:14" x14ac:dyDescent="0.25">
      <c r="M1778" s="349"/>
      <c r="N1778" s="349"/>
    </row>
    <row r="1779" spans="13:14" x14ac:dyDescent="0.25">
      <c r="M1779" s="349"/>
      <c r="N1779" s="349"/>
    </row>
    <row r="1780" spans="13:14" x14ac:dyDescent="0.25">
      <c r="M1780" s="349"/>
      <c r="N1780" s="349"/>
    </row>
    <row r="1781" spans="13:14" x14ac:dyDescent="0.25">
      <c r="M1781" s="349"/>
      <c r="N1781" s="349"/>
    </row>
    <row r="1782" spans="13:14" x14ac:dyDescent="0.25">
      <c r="M1782" s="349"/>
      <c r="N1782" s="349"/>
    </row>
    <row r="1783" spans="13:14" x14ac:dyDescent="0.25">
      <c r="M1783" s="349"/>
      <c r="N1783" s="349"/>
    </row>
    <row r="1784" spans="13:14" x14ac:dyDescent="0.25">
      <c r="M1784" s="349"/>
      <c r="N1784" s="349"/>
    </row>
    <row r="1785" spans="13:14" x14ac:dyDescent="0.25">
      <c r="M1785" s="349"/>
      <c r="N1785" s="349"/>
    </row>
    <row r="1786" spans="13:14" x14ac:dyDescent="0.25">
      <c r="M1786" s="349"/>
      <c r="N1786" s="349"/>
    </row>
    <row r="1787" spans="13:14" x14ac:dyDescent="0.25">
      <c r="M1787" s="349"/>
      <c r="N1787" s="349"/>
    </row>
    <row r="1788" spans="13:14" x14ac:dyDescent="0.25">
      <c r="M1788" s="349"/>
      <c r="N1788" s="349"/>
    </row>
    <row r="1789" spans="13:14" x14ac:dyDescent="0.25">
      <c r="M1789" s="349"/>
      <c r="N1789" s="349"/>
    </row>
    <row r="1790" spans="13:14" x14ac:dyDescent="0.25">
      <c r="M1790" s="349"/>
      <c r="N1790" s="349"/>
    </row>
    <row r="1791" spans="13:14" x14ac:dyDescent="0.25">
      <c r="M1791" s="349"/>
      <c r="N1791" s="349"/>
    </row>
    <row r="1792" spans="13:14" x14ac:dyDescent="0.25">
      <c r="M1792" s="349"/>
      <c r="N1792" s="349"/>
    </row>
    <row r="1793" spans="13:14" x14ac:dyDescent="0.25">
      <c r="M1793" s="349"/>
      <c r="N1793" s="349"/>
    </row>
    <row r="1794" spans="13:14" x14ac:dyDescent="0.25">
      <c r="M1794" s="349"/>
      <c r="N1794" s="349"/>
    </row>
    <row r="1795" spans="13:14" x14ac:dyDescent="0.25">
      <c r="M1795" s="349"/>
      <c r="N1795" s="349"/>
    </row>
    <row r="1796" spans="13:14" x14ac:dyDescent="0.25">
      <c r="M1796" s="349"/>
      <c r="N1796" s="349"/>
    </row>
    <row r="1797" spans="13:14" x14ac:dyDescent="0.25">
      <c r="M1797" s="349"/>
      <c r="N1797" s="349"/>
    </row>
    <row r="1798" spans="13:14" x14ac:dyDescent="0.25">
      <c r="M1798" s="349"/>
      <c r="N1798" s="349"/>
    </row>
    <row r="1799" spans="13:14" x14ac:dyDescent="0.25">
      <c r="M1799" s="349"/>
      <c r="N1799" s="349"/>
    </row>
    <row r="1800" spans="13:14" x14ac:dyDescent="0.25">
      <c r="M1800" s="349"/>
      <c r="N1800" s="349"/>
    </row>
    <row r="1801" spans="13:14" x14ac:dyDescent="0.25">
      <c r="M1801" s="349"/>
      <c r="N1801" s="349"/>
    </row>
    <row r="1802" spans="13:14" x14ac:dyDescent="0.25">
      <c r="M1802" s="349"/>
      <c r="N1802" s="349"/>
    </row>
    <row r="1803" spans="13:14" x14ac:dyDescent="0.25">
      <c r="M1803" s="349"/>
      <c r="N1803" s="349"/>
    </row>
    <row r="1804" spans="13:14" x14ac:dyDescent="0.25">
      <c r="M1804" s="349"/>
      <c r="N1804" s="349"/>
    </row>
    <row r="1805" spans="13:14" x14ac:dyDescent="0.25">
      <c r="M1805" s="349"/>
      <c r="N1805" s="349"/>
    </row>
    <row r="1806" spans="13:14" x14ac:dyDescent="0.25">
      <c r="M1806" s="349"/>
      <c r="N1806" s="349"/>
    </row>
    <row r="1807" spans="13:14" x14ac:dyDescent="0.25">
      <c r="M1807" s="349"/>
      <c r="N1807" s="349"/>
    </row>
    <row r="1808" spans="13:14" x14ac:dyDescent="0.25">
      <c r="M1808" s="349"/>
      <c r="N1808" s="349"/>
    </row>
    <row r="1809" spans="13:14" x14ac:dyDescent="0.25">
      <c r="M1809" s="349"/>
      <c r="N1809" s="349"/>
    </row>
    <row r="1810" spans="13:14" x14ac:dyDescent="0.25">
      <c r="M1810" s="349"/>
      <c r="N1810" s="349"/>
    </row>
    <row r="1811" spans="13:14" x14ac:dyDescent="0.25">
      <c r="M1811" s="349"/>
      <c r="N1811" s="349"/>
    </row>
    <row r="1812" spans="13:14" x14ac:dyDescent="0.25">
      <c r="M1812" s="349"/>
      <c r="N1812" s="349"/>
    </row>
    <row r="1813" spans="13:14" x14ac:dyDescent="0.25">
      <c r="M1813" s="349"/>
      <c r="N1813" s="349"/>
    </row>
    <row r="1814" spans="13:14" x14ac:dyDescent="0.25">
      <c r="M1814" s="349"/>
      <c r="N1814" s="349"/>
    </row>
    <row r="1815" spans="13:14" x14ac:dyDescent="0.25">
      <c r="M1815" s="349"/>
      <c r="N1815" s="349"/>
    </row>
    <row r="1816" spans="13:14" x14ac:dyDescent="0.25">
      <c r="M1816" s="349"/>
      <c r="N1816" s="349"/>
    </row>
    <row r="1817" spans="13:14" x14ac:dyDescent="0.25">
      <c r="M1817" s="349"/>
      <c r="N1817" s="349"/>
    </row>
    <row r="1818" spans="13:14" x14ac:dyDescent="0.25">
      <c r="M1818" s="349"/>
      <c r="N1818" s="349"/>
    </row>
    <row r="1819" spans="13:14" x14ac:dyDescent="0.25">
      <c r="M1819" s="349"/>
      <c r="N1819" s="349"/>
    </row>
    <row r="1820" spans="13:14" x14ac:dyDescent="0.25">
      <c r="M1820" s="349"/>
      <c r="N1820" s="349"/>
    </row>
    <row r="1821" spans="13:14" x14ac:dyDescent="0.25">
      <c r="M1821" s="349"/>
      <c r="N1821" s="349"/>
    </row>
    <row r="1822" spans="13:14" x14ac:dyDescent="0.25">
      <c r="M1822" s="349"/>
      <c r="N1822" s="349"/>
    </row>
    <row r="1823" spans="13:14" x14ac:dyDescent="0.25">
      <c r="M1823" s="349"/>
      <c r="N1823" s="349"/>
    </row>
    <row r="1824" spans="13:14" x14ac:dyDescent="0.25">
      <c r="M1824" s="349"/>
      <c r="N1824" s="349"/>
    </row>
    <row r="1825" spans="13:14" x14ac:dyDescent="0.25">
      <c r="M1825" s="349"/>
      <c r="N1825" s="349"/>
    </row>
    <row r="1826" spans="13:14" x14ac:dyDescent="0.25">
      <c r="M1826" s="349"/>
      <c r="N1826" s="349"/>
    </row>
    <row r="1827" spans="13:14" x14ac:dyDescent="0.25">
      <c r="M1827" s="349"/>
      <c r="N1827" s="349"/>
    </row>
    <row r="1828" spans="13:14" x14ac:dyDescent="0.25">
      <c r="M1828" s="349"/>
      <c r="N1828" s="349"/>
    </row>
    <row r="1829" spans="13:14" x14ac:dyDescent="0.25">
      <c r="M1829" s="349"/>
      <c r="N1829" s="349"/>
    </row>
    <row r="1830" spans="13:14" x14ac:dyDescent="0.25">
      <c r="M1830" s="349"/>
      <c r="N1830" s="349"/>
    </row>
    <row r="1831" spans="13:14" x14ac:dyDescent="0.25">
      <c r="M1831" s="349"/>
      <c r="N1831" s="349"/>
    </row>
    <row r="1832" spans="13:14" x14ac:dyDescent="0.25">
      <c r="M1832" s="349"/>
      <c r="N1832" s="349"/>
    </row>
    <row r="1833" spans="13:14" x14ac:dyDescent="0.25">
      <c r="M1833" s="349"/>
      <c r="N1833" s="349"/>
    </row>
    <row r="1834" spans="13:14" x14ac:dyDescent="0.25">
      <c r="M1834" s="349"/>
      <c r="N1834" s="349"/>
    </row>
    <row r="1835" spans="13:14" x14ac:dyDescent="0.25">
      <c r="M1835" s="349"/>
      <c r="N1835" s="349"/>
    </row>
    <row r="1836" spans="13:14" x14ac:dyDescent="0.25">
      <c r="M1836" s="349"/>
      <c r="N1836" s="349"/>
    </row>
    <row r="1837" spans="13:14" x14ac:dyDescent="0.25">
      <c r="M1837" s="349"/>
      <c r="N1837" s="349"/>
    </row>
    <row r="1838" spans="13:14" x14ac:dyDescent="0.25">
      <c r="M1838" s="349"/>
      <c r="N1838" s="349"/>
    </row>
    <row r="1839" spans="13:14" x14ac:dyDescent="0.25">
      <c r="M1839" s="349"/>
      <c r="N1839" s="349"/>
    </row>
    <row r="1840" spans="13:14" x14ac:dyDescent="0.25">
      <c r="M1840" s="349"/>
      <c r="N1840" s="349"/>
    </row>
    <row r="1841" spans="13:14" x14ac:dyDescent="0.25">
      <c r="M1841" s="349"/>
      <c r="N1841" s="349"/>
    </row>
    <row r="1842" spans="13:14" x14ac:dyDescent="0.25">
      <c r="M1842" s="349"/>
      <c r="N1842" s="349"/>
    </row>
    <row r="1843" spans="13:14" x14ac:dyDescent="0.25">
      <c r="M1843" s="349"/>
      <c r="N1843" s="349"/>
    </row>
    <row r="1844" spans="13:14" x14ac:dyDescent="0.25">
      <c r="M1844" s="349"/>
      <c r="N1844" s="349"/>
    </row>
    <row r="1845" spans="13:14" x14ac:dyDescent="0.25">
      <c r="M1845" s="349"/>
      <c r="N1845" s="349"/>
    </row>
    <row r="1846" spans="13:14" x14ac:dyDescent="0.25">
      <c r="M1846" s="349"/>
      <c r="N1846" s="349"/>
    </row>
    <row r="1847" spans="13:14" x14ac:dyDescent="0.25">
      <c r="M1847" s="349"/>
      <c r="N1847" s="349"/>
    </row>
    <row r="1848" spans="13:14" x14ac:dyDescent="0.25">
      <c r="M1848" s="349"/>
      <c r="N1848" s="349"/>
    </row>
    <row r="1849" spans="13:14" x14ac:dyDescent="0.25">
      <c r="M1849" s="349"/>
      <c r="N1849" s="349"/>
    </row>
    <row r="1850" spans="13:14" x14ac:dyDescent="0.25">
      <c r="M1850" s="349"/>
      <c r="N1850" s="349"/>
    </row>
    <row r="1851" spans="13:14" x14ac:dyDescent="0.25">
      <c r="M1851" s="349"/>
      <c r="N1851" s="349"/>
    </row>
    <row r="1852" spans="13:14" x14ac:dyDescent="0.25">
      <c r="M1852" s="349"/>
      <c r="N1852" s="349"/>
    </row>
    <row r="1853" spans="13:14" x14ac:dyDescent="0.25">
      <c r="M1853" s="349"/>
      <c r="N1853" s="349"/>
    </row>
    <row r="1854" spans="13:14" x14ac:dyDescent="0.25">
      <c r="M1854" s="349"/>
      <c r="N1854" s="349"/>
    </row>
    <row r="1855" spans="13:14" x14ac:dyDescent="0.25">
      <c r="M1855" s="349"/>
      <c r="N1855" s="349"/>
    </row>
    <row r="1856" spans="13:14" x14ac:dyDescent="0.25">
      <c r="M1856" s="349"/>
      <c r="N1856" s="349"/>
    </row>
    <row r="1857" spans="13:14" x14ac:dyDescent="0.25">
      <c r="M1857" s="349"/>
      <c r="N1857" s="349"/>
    </row>
    <row r="1858" spans="13:14" x14ac:dyDescent="0.25">
      <c r="M1858" s="349"/>
      <c r="N1858" s="349"/>
    </row>
    <row r="1859" spans="13:14" x14ac:dyDescent="0.25">
      <c r="M1859" s="349"/>
      <c r="N1859" s="349"/>
    </row>
    <row r="1860" spans="13:14" x14ac:dyDescent="0.25">
      <c r="M1860" s="349"/>
      <c r="N1860" s="349"/>
    </row>
    <row r="1861" spans="13:14" x14ac:dyDescent="0.25">
      <c r="M1861" s="349"/>
      <c r="N1861" s="349"/>
    </row>
    <row r="1862" spans="13:14" x14ac:dyDescent="0.25">
      <c r="M1862" s="349"/>
      <c r="N1862" s="349"/>
    </row>
    <row r="1863" spans="13:14" x14ac:dyDescent="0.25">
      <c r="M1863" s="349"/>
      <c r="N1863" s="349"/>
    </row>
    <row r="1864" spans="13:14" x14ac:dyDescent="0.25">
      <c r="M1864" s="349"/>
      <c r="N1864" s="349"/>
    </row>
    <row r="1865" spans="13:14" x14ac:dyDescent="0.25">
      <c r="M1865" s="349"/>
      <c r="N1865" s="349"/>
    </row>
    <row r="1866" spans="13:14" x14ac:dyDescent="0.25">
      <c r="M1866" s="349"/>
      <c r="N1866" s="349"/>
    </row>
    <row r="1867" spans="13:14" x14ac:dyDescent="0.25">
      <c r="M1867" s="349"/>
      <c r="N1867" s="349"/>
    </row>
    <row r="1868" spans="13:14" x14ac:dyDescent="0.25">
      <c r="M1868" s="349"/>
      <c r="N1868" s="349"/>
    </row>
    <row r="1869" spans="13:14" x14ac:dyDescent="0.25">
      <c r="M1869" s="349"/>
      <c r="N1869" s="349"/>
    </row>
    <row r="1870" spans="13:14" x14ac:dyDescent="0.25">
      <c r="M1870" s="349"/>
      <c r="N1870" s="349"/>
    </row>
    <row r="1871" spans="13:14" x14ac:dyDescent="0.25">
      <c r="M1871" s="349"/>
      <c r="N1871" s="349"/>
    </row>
    <row r="1872" spans="13:14" x14ac:dyDescent="0.25">
      <c r="M1872" s="349"/>
      <c r="N1872" s="349"/>
    </row>
    <row r="1873" spans="13:14" x14ac:dyDescent="0.25">
      <c r="M1873" s="349"/>
      <c r="N1873" s="349"/>
    </row>
    <row r="1874" spans="13:14" x14ac:dyDescent="0.25">
      <c r="M1874" s="349"/>
      <c r="N1874" s="349"/>
    </row>
    <row r="1875" spans="13:14" x14ac:dyDescent="0.25">
      <c r="M1875" s="349"/>
      <c r="N1875" s="349"/>
    </row>
    <row r="1876" spans="13:14" x14ac:dyDescent="0.25">
      <c r="M1876" s="349"/>
      <c r="N1876" s="349"/>
    </row>
    <row r="1877" spans="13:14" x14ac:dyDescent="0.25">
      <c r="M1877" s="349"/>
      <c r="N1877" s="349"/>
    </row>
    <row r="1878" spans="13:14" x14ac:dyDescent="0.25">
      <c r="M1878" s="349"/>
      <c r="N1878" s="349"/>
    </row>
    <row r="1879" spans="13:14" x14ac:dyDescent="0.25">
      <c r="M1879" s="349"/>
      <c r="N1879" s="349"/>
    </row>
    <row r="1880" spans="13:14" x14ac:dyDescent="0.25">
      <c r="M1880" s="349"/>
      <c r="N1880" s="349"/>
    </row>
    <row r="1881" spans="13:14" x14ac:dyDescent="0.25">
      <c r="M1881" s="349"/>
      <c r="N1881" s="349"/>
    </row>
    <row r="1882" spans="13:14" x14ac:dyDescent="0.25">
      <c r="M1882" s="349"/>
      <c r="N1882" s="349"/>
    </row>
    <row r="1883" spans="13:14" x14ac:dyDescent="0.25">
      <c r="M1883" s="349"/>
      <c r="N1883" s="349"/>
    </row>
    <row r="1884" spans="13:14" x14ac:dyDescent="0.25">
      <c r="M1884" s="349"/>
      <c r="N1884" s="349"/>
    </row>
    <row r="1885" spans="13:14" x14ac:dyDescent="0.25">
      <c r="M1885" s="349"/>
      <c r="N1885" s="349"/>
    </row>
    <row r="1886" spans="13:14" x14ac:dyDescent="0.25">
      <c r="M1886" s="349"/>
      <c r="N1886" s="349"/>
    </row>
    <row r="1887" spans="13:14" x14ac:dyDescent="0.25">
      <c r="M1887" s="349"/>
      <c r="N1887" s="349"/>
    </row>
    <row r="1888" spans="13:14" x14ac:dyDescent="0.25">
      <c r="M1888" s="349"/>
      <c r="N1888" s="349"/>
    </row>
    <row r="1889" spans="13:14" x14ac:dyDescent="0.25">
      <c r="M1889" s="349"/>
      <c r="N1889" s="349"/>
    </row>
    <row r="1890" spans="13:14" x14ac:dyDescent="0.25">
      <c r="M1890" s="349"/>
      <c r="N1890" s="349"/>
    </row>
    <row r="1891" spans="13:14" x14ac:dyDescent="0.25">
      <c r="M1891" s="349"/>
      <c r="N1891" s="349"/>
    </row>
    <row r="1892" spans="13:14" x14ac:dyDescent="0.25">
      <c r="M1892" s="349"/>
      <c r="N1892" s="349"/>
    </row>
    <row r="1893" spans="13:14" x14ac:dyDescent="0.25">
      <c r="M1893" s="349"/>
      <c r="N1893" s="349"/>
    </row>
    <row r="1894" spans="13:14" x14ac:dyDescent="0.25">
      <c r="M1894" s="349"/>
      <c r="N1894" s="349"/>
    </row>
    <row r="1895" spans="13:14" x14ac:dyDescent="0.25">
      <c r="M1895" s="349"/>
      <c r="N1895" s="349"/>
    </row>
    <row r="1896" spans="13:14" x14ac:dyDescent="0.25">
      <c r="M1896" s="349"/>
      <c r="N1896" s="349"/>
    </row>
    <row r="1897" spans="13:14" x14ac:dyDescent="0.25">
      <c r="M1897" s="349"/>
      <c r="N1897" s="349"/>
    </row>
    <row r="1898" spans="13:14" x14ac:dyDescent="0.25">
      <c r="M1898" s="349"/>
      <c r="N1898" s="349"/>
    </row>
    <row r="1899" spans="13:14" x14ac:dyDescent="0.25">
      <c r="M1899" s="349"/>
      <c r="N1899" s="349"/>
    </row>
    <row r="1900" spans="13:14" x14ac:dyDescent="0.25">
      <c r="M1900" s="349"/>
      <c r="N1900" s="349"/>
    </row>
    <row r="1901" spans="13:14" x14ac:dyDescent="0.25">
      <c r="M1901" s="349"/>
      <c r="N1901" s="349"/>
    </row>
    <row r="1902" spans="13:14" x14ac:dyDescent="0.25">
      <c r="M1902" s="349"/>
      <c r="N1902" s="349"/>
    </row>
    <row r="1903" spans="13:14" x14ac:dyDescent="0.25">
      <c r="M1903" s="349"/>
      <c r="N1903" s="349"/>
    </row>
    <row r="1904" spans="13:14" x14ac:dyDescent="0.25">
      <c r="M1904" s="349"/>
      <c r="N1904" s="349"/>
    </row>
    <row r="1905" spans="13:14" x14ac:dyDescent="0.25">
      <c r="M1905" s="349"/>
      <c r="N1905" s="349"/>
    </row>
    <row r="1906" spans="13:14" x14ac:dyDescent="0.25">
      <c r="M1906" s="349"/>
      <c r="N1906" s="349"/>
    </row>
    <row r="1907" spans="13:14" x14ac:dyDescent="0.25">
      <c r="M1907" s="349"/>
      <c r="N1907" s="349"/>
    </row>
    <row r="1908" spans="13:14" x14ac:dyDescent="0.25">
      <c r="M1908" s="349"/>
      <c r="N1908" s="349"/>
    </row>
    <row r="1909" spans="13:14" x14ac:dyDescent="0.25">
      <c r="M1909" s="349"/>
      <c r="N1909" s="349"/>
    </row>
    <row r="1910" spans="13:14" x14ac:dyDescent="0.25">
      <c r="M1910" s="349"/>
      <c r="N1910" s="349"/>
    </row>
    <row r="1911" spans="13:14" x14ac:dyDescent="0.25">
      <c r="M1911" s="349"/>
      <c r="N1911" s="349"/>
    </row>
    <row r="1912" spans="13:14" x14ac:dyDescent="0.25">
      <c r="M1912" s="349"/>
      <c r="N1912" s="349"/>
    </row>
    <row r="1913" spans="13:14" x14ac:dyDescent="0.25">
      <c r="M1913" s="349"/>
      <c r="N1913" s="349"/>
    </row>
    <row r="1914" spans="13:14" x14ac:dyDescent="0.25">
      <c r="M1914" s="349"/>
      <c r="N1914" s="349"/>
    </row>
    <row r="1915" spans="13:14" x14ac:dyDescent="0.25">
      <c r="M1915" s="349"/>
      <c r="N1915" s="349"/>
    </row>
    <row r="1916" spans="13:14" x14ac:dyDescent="0.25">
      <c r="M1916" s="349"/>
      <c r="N1916" s="349"/>
    </row>
    <row r="1917" spans="13:14" x14ac:dyDescent="0.25">
      <c r="M1917" s="349"/>
      <c r="N1917" s="349"/>
    </row>
    <row r="1918" spans="13:14" x14ac:dyDescent="0.25">
      <c r="M1918" s="349"/>
      <c r="N1918" s="349"/>
    </row>
    <row r="1919" spans="13:14" x14ac:dyDescent="0.25">
      <c r="M1919" s="349"/>
      <c r="N1919" s="349"/>
    </row>
    <row r="1920" spans="13:14" x14ac:dyDescent="0.25">
      <c r="M1920" s="349"/>
      <c r="N1920" s="349"/>
    </row>
    <row r="1921" spans="13:14" x14ac:dyDescent="0.25">
      <c r="M1921" s="349"/>
      <c r="N1921" s="349"/>
    </row>
    <row r="1922" spans="13:14" x14ac:dyDescent="0.25">
      <c r="M1922" s="349"/>
      <c r="N1922" s="349"/>
    </row>
    <row r="1923" spans="13:14" x14ac:dyDescent="0.25">
      <c r="M1923" s="349"/>
      <c r="N1923" s="349"/>
    </row>
    <row r="1924" spans="13:14" x14ac:dyDescent="0.25">
      <c r="M1924" s="349"/>
      <c r="N1924" s="349"/>
    </row>
    <row r="1925" spans="13:14" x14ac:dyDescent="0.25">
      <c r="M1925" s="349"/>
      <c r="N1925" s="349"/>
    </row>
    <row r="1926" spans="13:14" x14ac:dyDescent="0.25">
      <c r="M1926" s="349"/>
      <c r="N1926" s="349"/>
    </row>
    <row r="1927" spans="13:14" x14ac:dyDescent="0.25">
      <c r="M1927" s="349"/>
      <c r="N1927" s="349"/>
    </row>
    <row r="1928" spans="13:14" x14ac:dyDescent="0.25">
      <c r="M1928" s="349"/>
      <c r="N1928" s="349"/>
    </row>
    <row r="1929" spans="13:14" x14ac:dyDescent="0.25">
      <c r="M1929" s="349"/>
      <c r="N1929" s="349"/>
    </row>
    <row r="1930" spans="13:14" x14ac:dyDescent="0.25">
      <c r="M1930" s="349"/>
      <c r="N1930" s="349"/>
    </row>
    <row r="1931" spans="13:14" x14ac:dyDescent="0.25">
      <c r="M1931" s="349"/>
      <c r="N1931" s="349"/>
    </row>
    <row r="1932" spans="13:14" x14ac:dyDescent="0.25">
      <c r="M1932" s="349"/>
      <c r="N1932" s="349"/>
    </row>
    <row r="1933" spans="13:14" x14ac:dyDescent="0.25">
      <c r="M1933" s="349"/>
      <c r="N1933" s="349"/>
    </row>
    <row r="1934" spans="13:14" x14ac:dyDescent="0.25">
      <c r="M1934" s="349"/>
      <c r="N1934" s="349"/>
    </row>
    <row r="1935" spans="13:14" x14ac:dyDescent="0.25">
      <c r="M1935" s="349"/>
      <c r="N1935" s="349"/>
    </row>
    <row r="1936" spans="13:14" x14ac:dyDescent="0.25">
      <c r="M1936" s="349"/>
      <c r="N1936" s="349"/>
    </row>
    <row r="1937" spans="13:14" x14ac:dyDescent="0.25">
      <c r="M1937" s="349"/>
      <c r="N1937" s="349"/>
    </row>
    <row r="1938" spans="13:14" x14ac:dyDescent="0.25">
      <c r="M1938" s="349"/>
      <c r="N1938" s="349"/>
    </row>
    <row r="1939" spans="13:14" x14ac:dyDescent="0.25">
      <c r="M1939" s="349"/>
      <c r="N1939" s="349"/>
    </row>
    <row r="1940" spans="13:14" x14ac:dyDescent="0.25">
      <c r="M1940" s="349"/>
      <c r="N1940" s="349"/>
    </row>
    <row r="1941" spans="13:14" x14ac:dyDescent="0.25">
      <c r="M1941" s="349"/>
      <c r="N1941" s="349"/>
    </row>
    <row r="1942" spans="13:14" x14ac:dyDescent="0.25">
      <c r="M1942" s="349"/>
      <c r="N1942" s="349"/>
    </row>
    <row r="1943" spans="13:14" x14ac:dyDescent="0.25">
      <c r="M1943" s="349"/>
      <c r="N1943" s="349"/>
    </row>
    <row r="1944" spans="13:14" x14ac:dyDescent="0.25">
      <c r="M1944" s="349"/>
      <c r="N1944" s="349"/>
    </row>
    <row r="1945" spans="13:14" x14ac:dyDescent="0.25">
      <c r="M1945" s="349"/>
      <c r="N1945" s="349"/>
    </row>
    <row r="1946" spans="13:14" x14ac:dyDescent="0.25">
      <c r="M1946" s="349"/>
      <c r="N1946" s="349"/>
    </row>
    <row r="1947" spans="13:14" x14ac:dyDescent="0.25">
      <c r="M1947" s="349"/>
      <c r="N1947" s="349"/>
    </row>
    <row r="1948" spans="13:14" x14ac:dyDescent="0.25">
      <c r="M1948" s="349"/>
      <c r="N1948" s="349"/>
    </row>
    <row r="1949" spans="13:14" x14ac:dyDescent="0.25">
      <c r="M1949" s="349"/>
      <c r="N1949" s="349"/>
    </row>
    <row r="1950" spans="13:14" x14ac:dyDescent="0.25">
      <c r="M1950" s="349"/>
      <c r="N1950" s="349"/>
    </row>
    <row r="1951" spans="13:14" x14ac:dyDescent="0.25">
      <c r="M1951" s="349"/>
      <c r="N1951" s="349"/>
    </row>
    <row r="1952" spans="13:14" x14ac:dyDescent="0.25">
      <c r="M1952" s="349"/>
      <c r="N1952" s="349"/>
    </row>
    <row r="1953" spans="13:14" x14ac:dyDescent="0.25">
      <c r="M1953" s="349"/>
      <c r="N1953" s="349"/>
    </row>
    <row r="1954" spans="13:14" x14ac:dyDescent="0.25">
      <c r="M1954" s="349"/>
      <c r="N1954" s="349"/>
    </row>
    <row r="1955" spans="13:14" x14ac:dyDescent="0.25">
      <c r="M1955" s="349"/>
      <c r="N1955" s="349"/>
    </row>
    <row r="1956" spans="13:14" x14ac:dyDescent="0.25">
      <c r="M1956" s="349"/>
      <c r="N1956" s="349"/>
    </row>
    <row r="1957" spans="13:14" x14ac:dyDescent="0.25">
      <c r="M1957" s="349"/>
      <c r="N1957" s="349"/>
    </row>
    <row r="1958" spans="13:14" x14ac:dyDescent="0.25">
      <c r="M1958" s="349"/>
      <c r="N1958" s="349"/>
    </row>
    <row r="1959" spans="13:14" x14ac:dyDescent="0.25">
      <c r="M1959" s="349"/>
      <c r="N1959" s="349"/>
    </row>
    <row r="1960" spans="13:14" x14ac:dyDescent="0.25">
      <c r="M1960" s="349"/>
      <c r="N1960" s="349"/>
    </row>
    <row r="1961" spans="13:14" x14ac:dyDescent="0.25">
      <c r="M1961" s="349"/>
      <c r="N1961" s="349"/>
    </row>
    <row r="1962" spans="13:14" x14ac:dyDescent="0.25">
      <c r="M1962" s="349"/>
      <c r="N1962" s="349"/>
    </row>
    <row r="1963" spans="13:14" x14ac:dyDescent="0.25">
      <c r="M1963" s="349"/>
      <c r="N1963" s="349"/>
    </row>
    <row r="1964" spans="13:14" x14ac:dyDescent="0.25">
      <c r="M1964" s="349"/>
      <c r="N1964" s="349"/>
    </row>
    <row r="1965" spans="13:14" x14ac:dyDescent="0.25">
      <c r="M1965" s="349"/>
      <c r="N1965" s="349"/>
    </row>
    <row r="1966" spans="13:14" x14ac:dyDescent="0.25">
      <c r="M1966" s="349"/>
      <c r="N1966" s="349"/>
    </row>
    <row r="1967" spans="13:14" x14ac:dyDescent="0.25">
      <c r="M1967" s="349"/>
      <c r="N1967" s="349"/>
    </row>
    <row r="1968" spans="13:14" x14ac:dyDescent="0.25">
      <c r="M1968" s="349"/>
      <c r="N1968" s="349"/>
    </row>
    <row r="1969" spans="13:14" x14ac:dyDescent="0.25">
      <c r="M1969" s="349"/>
      <c r="N1969" s="349"/>
    </row>
    <row r="1970" spans="13:14" x14ac:dyDescent="0.25">
      <c r="M1970" s="349"/>
      <c r="N1970" s="349"/>
    </row>
    <row r="1971" spans="13:14" x14ac:dyDescent="0.25">
      <c r="M1971" s="349"/>
      <c r="N1971" s="349"/>
    </row>
    <row r="1972" spans="13:14" x14ac:dyDescent="0.25">
      <c r="M1972" s="349"/>
      <c r="N1972" s="349"/>
    </row>
    <row r="1973" spans="13:14" x14ac:dyDescent="0.25">
      <c r="M1973" s="349"/>
      <c r="N1973" s="349"/>
    </row>
    <row r="1974" spans="13:14" x14ac:dyDescent="0.25">
      <c r="M1974" s="349"/>
      <c r="N1974" s="349"/>
    </row>
    <row r="1975" spans="13:14" x14ac:dyDescent="0.25">
      <c r="M1975" s="349"/>
      <c r="N1975" s="349"/>
    </row>
    <row r="1976" spans="13:14" x14ac:dyDescent="0.25">
      <c r="M1976" s="349"/>
      <c r="N1976" s="349"/>
    </row>
    <row r="1977" spans="13:14" x14ac:dyDescent="0.25">
      <c r="M1977" s="349"/>
      <c r="N1977" s="349"/>
    </row>
    <row r="1978" spans="13:14" x14ac:dyDescent="0.25">
      <c r="M1978" s="349"/>
      <c r="N1978" s="349"/>
    </row>
    <row r="1979" spans="13:14" x14ac:dyDescent="0.25">
      <c r="M1979" s="349"/>
      <c r="N1979" s="349"/>
    </row>
    <row r="1980" spans="13:14" x14ac:dyDescent="0.25">
      <c r="M1980" s="349"/>
      <c r="N1980" s="349"/>
    </row>
    <row r="1981" spans="13:14" x14ac:dyDescent="0.25">
      <c r="M1981" s="349"/>
      <c r="N1981" s="349"/>
    </row>
    <row r="1982" spans="13:14" x14ac:dyDescent="0.25">
      <c r="M1982" s="349"/>
      <c r="N1982" s="349"/>
    </row>
    <row r="1983" spans="13:14" x14ac:dyDescent="0.25">
      <c r="M1983" s="349"/>
      <c r="N1983" s="349"/>
    </row>
    <row r="1984" spans="13:14" x14ac:dyDescent="0.25">
      <c r="M1984" s="349"/>
      <c r="N1984" s="349"/>
    </row>
    <row r="1985" spans="13:14" x14ac:dyDescent="0.25">
      <c r="M1985" s="349"/>
      <c r="N1985" s="349"/>
    </row>
    <row r="1986" spans="13:14" x14ac:dyDescent="0.25">
      <c r="M1986" s="349"/>
      <c r="N1986" s="349"/>
    </row>
    <row r="1987" spans="13:14" x14ac:dyDescent="0.25">
      <c r="M1987" s="349"/>
      <c r="N1987" s="349"/>
    </row>
    <row r="1988" spans="13:14" x14ac:dyDescent="0.25">
      <c r="M1988" s="349"/>
      <c r="N1988" s="349"/>
    </row>
    <row r="1989" spans="13:14" x14ac:dyDescent="0.25">
      <c r="M1989" s="349"/>
      <c r="N1989" s="349"/>
    </row>
    <row r="1990" spans="13:14" x14ac:dyDescent="0.25">
      <c r="M1990" s="349"/>
      <c r="N1990" s="349"/>
    </row>
    <row r="1991" spans="13:14" x14ac:dyDescent="0.25">
      <c r="M1991" s="349"/>
      <c r="N1991" s="349"/>
    </row>
    <row r="1992" spans="13:14" x14ac:dyDescent="0.25">
      <c r="M1992" s="349"/>
      <c r="N1992" s="349"/>
    </row>
    <row r="1993" spans="13:14" x14ac:dyDescent="0.25">
      <c r="M1993" s="349"/>
      <c r="N1993" s="349"/>
    </row>
    <row r="1994" spans="13:14" x14ac:dyDescent="0.25">
      <c r="M1994" s="349"/>
      <c r="N1994" s="349"/>
    </row>
    <row r="1995" spans="13:14" x14ac:dyDescent="0.25">
      <c r="M1995" s="349"/>
      <c r="N1995" s="349"/>
    </row>
    <row r="1996" spans="13:14" x14ac:dyDescent="0.25">
      <c r="M1996" s="349"/>
      <c r="N1996" s="349"/>
    </row>
    <row r="1997" spans="13:14" x14ac:dyDescent="0.25">
      <c r="M1997" s="349"/>
      <c r="N1997" s="349"/>
    </row>
    <row r="1998" spans="13:14" x14ac:dyDescent="0.25">
      <c r="M1998" s="349"/>
      <c r="N1998" s="349"/>
    </row>
    <row r="1999" spans="13:14" x14ac:dyDescent="0.25">
      <c r="M1999" s="349"/>
      <c r="N1999" s="349"/>
    </row>
    <row r="2000" spans="13:14" x14ac:dyDescent="0.25">
      <c r="M2000" s="349"/>
      <c r="N2000" s="349"/>
    </row>
    <row r="2001" spans="13:14" x14ac:dyDescent="0.25">
      <c r="M2001" s="349"/>
      <c r="N2001" s="349"/>
    </row>
    <row r="2002" spans="13:14" x14ac:dyDescent="0.25">
      <c r="M2002" s="349"/>
      <c r="N2002" s="349"/>
    </row>
    <row r="2003" spans="13:14" x14ac:dyDescent="0.25">
      <c r="M2003" s="349"/>
      <c r="N2003" s="349"/>
    </row>
    <row r="2004" spans="13:14" x14ac:dyDescent="0.25">
      <c r="M2004" s="349"/>
      <c r="N2004" s="349"/>
    </row>
    <row r="2005" spans="13:14" x14ac:dyDescent="0.25">
      <c r="M2005" s="349"/>
      <c r="N2005" s="349"/>
    </row>
    <row r="2006" spans="13:14" x14ac:dyDescent="0.25">
      <c r="M2006" s="349"/>
      <c r="N2006" s="349"/>
    </row>
    <row r="2007" spans="13:14" x14ac:dyDescent="0.25">
      <c r="M2007" s="349"/>
      <c r="N2007" s="349"/>
    </row>
    <row r="2008" spans="13:14" x14ac:dyDescent="0.25">
      <c r="M2008" s="349"/>
      <c r="N2008" s="349"/>
    </row>
    <row r="2009" spans="13:14" x14ac:dyDescent="0.25">
      <c r="M2009" s="349"/>
      <c r="N2009" s="349"/>
    </row>
    <row r="2010" spans="13:14" x14ac:dyDescent="0.25">
      <c r="M2010" s="349"/>
      <c r="N2010" s="349"/>
    </row>
    <row r="2011" spans="13:14" x14ac:dyDescent="0.25">
      <c r="M2011" s="349"/>
      <c r="N2011" s="349"/>
    </row>
    <row r="2012" spans="13:14" x14ac:dyDescent="0.25">
      <c r="M2012" s="349"/>
      <c r="N2012" s="349"/>
    </row>
    <row r="2013" spans="13:14" x14ac:dyDescent="0.25">
      <c r="M2013" s="349"/>
      <c r="N2013" s="349"/>
    </row>
    <row r="2014" spans="13:14" x14ac:dyDescent="0.25">
      <c r="M2014" s="349"/>
      <c r="N2014" s="349"/>
    </row>
    <row r="2015" spans="13:14" x14ac:dyDescent="0.25">
      <c r="M2015" s="349"/>
      <c r="N2015" s="349"/>
    </row>
    <row r="2016" spans="13:14" x14ac:dyDescent="0.25">
      <c r="M2016" s="349"/>
      <c r="N2016" s="349"/>
    </row>
    <row r="2017" spans="13:14" x14ac:dyDescent="0.25">
      <c r="M2017" s="349"/>
      <c r="N2017" s="349"/>
    </row>
    <row r="2018" spans="13:14" x14ac:dyDescent="0.25">
      <c r="M2018" s="349"/>
      <c r="N2018" s="349"/>
    </row>
    <row r="2019" spans="13:14" x14ac:dyDescent="0.25">
      <c r="M2019" s="349"/>
      <c r="N2019" s="349"/>
    </row>
    <row r="2020" spans="13:14" x14ac:dyDescent="0.25">
      <c r="M2020" s="349"/>
      <c r="N2020" s="349"/>
    </row>
    <row r="2021" spans="13:14" x14ac:dyDescent="0.25">
      <c r="M2021" s="349"/>
      <c r="N2021" s="349"/>
    </row>
    <row r="2022" spans="13:14" x14ac:dyDescent="0.25">
      <c r="M2022" s="349"/>
      <c r="N2022" s="349"/>
    </row>
    <row r="2023" spans="13:14" x14ac:dyDescent="0.25">
      <c r="M2023" s="349"/>
      <c r="N2023" s="349"/>
    </row>
    <row r="2024" spans="13:14" x14ac:dyDescent="0.25">
      <c r="M2024" s="349"/>
      <c r="N2024" s="349"/>
    </row>
    <row r="2025" spans="13:14" x14ac:dyDescent="0.25">
      <c r="M2025" s="349"/>
      <c r="N2025" s="349"/>
    </row>
    <row r="2026" spans="13:14" x14ac:dyDescent="0.25">
      <c r="M2026" s="349"/>
      <c r="N2026" s="349"/>
    </row>
    <row r="2027" spans="13:14" x14ac:dyDescent="0.25">
      <c r="M2027" s="349"/>
      <c r="N2027" s="349"/>
    </row>
    <row r="2028" spans="13:14" x14ac:dyDescent="0.25">
      <c r="M2028" s="349"/>
      <c r="N2028" s="349"/>
    </row>
    <row r="2029" spans="13:14" x14ac:dyDescent="0.25">
      <c r="M2029" s="349"/>
      <c r="N2029" s="349"/>
    </row>
    <row r="2030" spans="13:14" x14ac:dyDescent="0.25">
      <c r="M2030" s="349"/>
      <c r="N2030" s="349"/>
    </row>
    <row r="2031" spans="13:14" x14ac:dyDescent="0.25">
      <c r="M2031" s="349"/>
      <c r="N2031" s="349"/>
    </row>
    <row r="2032" spans="13:14" x14ac:dyDescent="0.25">
      <c r="M2032" s="349"/>
      <c r="N2032" s="349"/>
    </row>
    <row r="2033" spans="13:14" x14ac:dyDescent="0.25">
      <c r="M2033" s="349"/>
      <c r="N2033" s="349"/>
    </row>
    <row r="2034" spans="13:14" x14ac:dyDescent="0.25">
      <c r="M2034" s="349"/>
      <c r="N2034" s="349"/>
    </row>
    <row r="2035" spans="13:14" x14ac:dyDescent="0.25">
      <c r="M2035" s="349"/>
      <c r="N2035" s="349"/>
    </row>
    <row r="2036" spans="13:14" x14ac:dyDescent="0.25">
      <c r="M2036" s="349"/>
      <c r="N2036" s="349"/>
    </row>
    <row r="2037" spans="13:14" x14ac:dyDescent="0.25">
      <c r="M2037" s="349"/>
      <c r="N2037" s="349"/>
    </row>
    <row r="2038" spans="13:14" x14ac:dyDescent="0.25">
      <c r="M2038" s="349"/>
      <c r="N2038" s="349"/>
    </row>
    <row r="2039" spans="13:14" x14ac:dyDescent="0.25">
      <c r="M2039" s="349"/>
      <c r="N2039" s="349"/>
    </row>
    <row r="2040" spans="13:14" x14ac:dyDescent="0.25">
      <c r="M2040" s="349"/>
      <c r="N2040" s="349"/>
    </row>
    <row r="2041" spans="13:14" x14ac:dyDescent="0.25">
      <c r="M2041" s="349"/>
      <c r="N2041" s="349"/>
    </row>
    <row r="2042" spans="13:14" x14ac:dyDescent="0.25">
      <c r="M2042" s="349"/>
      <c r="N2042" s="349"/>
    </row>
    <row r="2043" spans="13:14" x14ac:dyDescent="0.25">
      <c r="M2043" s="349"/>
      <c r="N2043" s="349"/>
    </row>
    <row r="2044" spans="13:14" x14ac:dyDescent="0.25">
      <c r="M2044" s="349"/>
      <c r="N2044" s="349"/>
    </row>
    <row r="2045" spans="13:14" x14ac:dyDescent="0.25">
      <c r="M2045" s="349"/>
      <c r="N2045" s="349"/>
    </row>
    <row r="2046" spans="13:14" x14ac:dyDescent="0.25">
      <c r="M2046" s="349"/>
      <c r="N2046" s="349"/>
    </row>
    <row r="2047" spans="13:14" x14ac:dyDescent="0.25">
      <c r="M2047" s="349"/>
      <c r="N2047" s="349"/>
    </row>
    <row r="2048" spans="13:14" x14ac:dyDescent="0.25">
      <c r="M2048" s="349"/>
      <c r="N2048" s="349"/>
    </row>
    <row r="2049" spans="13:14" x14ac:dyDescent="0.25">
      <c r="M2049" s="349"/>
      <c r="N2049" s="349"/>
    </row>
    <row r="2050" spans="13:14" x14ac:dyDescent="0.25">
      <c r="M2050" s="349"/>
      <c r="N2050" s="349"/>
    </row>
    <row r="2051" spans="13:14" x14ac:dyDescent="0.25">
      <c r="M2051" s="349"/>
      <c r="N2051" s="349"/>
    </row>
    <row r="2052" spans="13:14" x14ac:dyDescent="0.25">
      <c r="M2052" s="349"/>
      <c r="N2052" s="349"/>
    </row>
    <row r="2053" spans="13:14" x14ac:dyDescent="0.25">
      <c r="M2053" s="349"/>
      <c r="N2053" s="349"/>
    </row>
    <row r="2054" spans="13:14" x14ac:dyDescent="0.25">
      <c r="M2054" s="349"/>
      <c r="N2054" s="349"/>
    </row>
    <row r="2055" spans="13:14" x14ac:dyDescent="0.25">
      <c r="M2055" s="349"/>
      <c r="N2055" s="349"/>
    </row>
    <row r="2056" spans="13:14" x14ac:dyDescent="0.25">
      <c r="M2056" s="349"/>
      <c r="N2056" s="349"/>
    </row>
    <row r="2057" spans="13:14" x14ac:dyDescent="0.25">
      <c r="M2057" s="349"/>
      <c r="N2057" s="349"/>
    </row>
    <row r="2058" spans="13:14" x14ac:dyDescent="0.25">
      <c r="M2058" s="349"/>
      <c r="N2058" s="349"/>
    </row>
    <row r="2059" spans="13:14" x14ac:dyDescent="0.25">
      <c r="M2059" s="349"/>
      <c r="N2059" s="349"/>
    </row>
    <row r="2060" spans="13:14" x14ac:dyDescent="0.25">
      <c r="M2060" s="349"/>
      <c r="N2060" s="349"/>
    </row>
    <row r="2061" spans="13:14" x14ac:dyDescent="0.25">
      <c r="M2061" s="349"/>
      <c r="N2061" s="349"/>
    </row>
    <row r="2062" spans="13:14" x14ac:dyDescent="0.25">
      <c r="M2062" s="349"/>
      <c r="N2062" s="349"/>
    </row>
    <row r="2063" spans="13:14" x14ac:dyDescent="0.25">
      <c r="M2063" s="349"/>
      <c r="N2063" s="349"/>
    </row>
    <row r="2064" spans="13:14" x14ac:dyDescent="0.25">
      <c r="M2064" s="349"/>
      <c r="N2064" s="349"/>
    </row>
    <row r="2065" spans="13:14" x14ac:dyDescent="0.25">
      <c r="M2065" s="349"/>
      <c r="N2065" s="349"/>
    </row>
    <row r="2066" spans="13:14" x14ac:dyDescent="0.25">
      <c r="M2066" s="349"/>
      <c r="N2066" s="349"/>
    </row>
    <row r="2067" spans="13:14" x14ac:dyDescent="0.25">
      <c r="M2067" s="349"/>
      <c r="N2067" s="349"/>
    </row>
    <row r="2068" spans="13:14" x14ac:dyDescent="0.25">
      <c r="M2068" s="349"/>
      <c r="N2068" s="349"/>
    </row>
    <row r="2069" spans="13:14" x14ac:dyDescent="0.25">
      <c r="M2069" s="349"/>
      <c r="N2069" s="349"/>
    </row>
    <row r="2070" spans="13:14" x14ac:dyDescent="0.25">
      <c r="M2070" s="349"/>
      <c r="N2070" s="349"/>
    </row>
    <row r="2071" spans="13:14" x14ac:dyDescent="0.25">
      <c r="M2071" s="349"/>
      <c r="N2071" s="349"/>
    </row>
    <row r="2072" spans="13:14" x14ac:dyDescent="0.25">
      <c r="M2072" s="349"/>
      <c r="N2072" s="349"/>
    </row>
    <row r="2073" spans="13:14" x14ac:dyDescent="0.25">
      <c r="M2073" s="349"/>
      <c r="N2073" s="349"/>
    </row>
    <row r="2074" spans="13:14" x14ac:dyDescent="0.25">
      <c r="M2074" s="349"/>
      <c r="N2074" s="349"/>
    </row>
    <row r="2075" spans="13:14" x14ac:dyDescent="0.25">
      <c r="M2075" s="349"/>
      <c r="N2075" s="349"/>
    </row>
    <row r="2076" spans="13:14" x14ac:dyDescent="0.25">
      <c r="M2076" s="349"/>
      <c r="N2076" s="349"/>
    </row>
    <row r="2077" spans="13:14" x14ac:dyDescent="0.25">
      <c r="M2077" s="349"/>
      <c r="N2077" s="349"/>
    </row>
    <row r="2078" spans="13:14" x14ac:dyDescent="0.25">
      <c r="M2078" s="349"/>
      <c r="N2078" s="349"/>
    </row>
    <row r="2079" spans="13:14" x14ac:dyDescent="0.25">
      <c r="M2079" s="349"/>
      <c r="N2079" s="349"/>
    </row>
    <row r="2080" spans="13:14" x14ac:dyDescent="0.25">
      <c r="M2080" s="349"/>
      <c r="N2080" s="349"/>
    </row>
    <row r="2081" spans="13:14" x14ac:dyDescent="0.25">
      <c r="M2081" s="349"/>
      <c r="N2081" s="349"/>
    </row>
    <row r="2082" spans="13:14" x14ac:dyDescent="0.25">
      <c r="M2082" s="349"/>
      <c r="N2082" s="349"/>
    </row>
    <row r="2083" spans="13:14" x14ac:dyDescent="0.25">
      <c r="M2083" s="349"/>
      <c r="N2083" s="349"/>
    </row>
    <row r="2084" spans="13:14" x14ac:dyDescent="0.25">
      <c r="M2084" s="349"/>
      <c r="N2084" s="349"/>
    </row>
    <row r="2085" spans="13:14" x14ac:dyDescent="0.25">
      <c r="M2085" s="349"/>
      <c r="N2085" s="349"/>
    </row>
    <row r="2086" spans="13:14" x14ac:dyDescent="0.25">
      <c r="M2086" s="349"/>
      <c r="N2086" s="349"/>
    </row>
    <row r="2087" spans="13:14" x14ac:dyDescent="0.25">
      <c r="M2087" s="349"/>
      <c r="N2087" s="349"/>
    </row>
    <row r="2088" spans="13:14" x14ac:dyDescent="0.25">
      <c r="M2088" s="349"/>
      <c r="N2088" s="349"/>
    </row>
    <row r="2089" spans="13:14" x14ac:dyDescent="0.25">
      <c r="M2089" s="349"/>
      <c r="N2089" s="349"/>
    </row>
    <row r="2090" spans="13:14" x14ac:dyDescent="0.25">
      <c r="M2090" s="349"/>
      <c r="N2090" s="349"/>
    </row>
    <row r="2091" spans="13:14" x14ac:dyDescent="0.25">
      <c r="M2091" s="349"/>
      <c r="N2091" s="349"/>
    </row>
    <row r="2092" spans="13:14" x14ac:dyDescent="0.25">
      <c r="M2092" s="349"/>
      <c r="N2092" s="349"/>
    </row>
    <row r="2093" spans="13:14" x14ac:dyDescent="0.25">
      <c r="M2093" s="349"/>
      <c r="N2093" s="349"/>
    </row>
    <row r="2094" spans="13:14" x14ac:dyDescent="0.25">
      <c r="M2094" s="349"/>
      <c r="N2094" s="349"/>
    </row>
    <row r="2095" spans="13:14" x14ac:dyDescent="0.25">
      <c r="M2095" s="349"/>
      <c r="N2095" s="349"/>
    </row>
    <row r="2096" spans="13:14" x14ac:dyDescent="0.25">
      <c r="M2096" s="349"/>
      <c r="N2096" s="349"/>
    </row>
    <row r="2097" spans="13:14" x14ac:dyDescent="0.25">
      <c r="M2097" s="349"/>
      <c r="N2097" s="349"/>
    </row>
    <row r="2098" spans="13:14" x14ac:dyDescent="0.25">
      <c r="M2098" s="349"/>
      <c r="N2098" s="349"/>
    </row>
    <row r="2099" spans="13:14" x14ac:dyDescent="0.25">
      <c r="M2099" s="349"/>
      <c r="N2099" s="349"/>
    </row>
    <row r="2100" spans="13:14" x14ac:dyDescent="0.25">
      <c r="M2100" s="349"/>
      <c r="N2100" s="349"/>
    </row>
    <row r="2101" spans="13:14" x14ac:dyDescent="0.25">
      <c r="M2101" s="349"/>
      <c r="N2101" s="349"/>
    </row>
    <row r="2102" spans="13:14" x14ac:dyDescent="0.25">
      <c r="M2102" s="349"/>
      <c r="N2102" s="349"/>
    </row>
    <row r="2103" spans="13:14" x14ac:dyDescent="0.25">
      <c r="M2103" s="349"/>
      <c r="N2103" s="349"/>
    </row>
    <row r="2104" spans="13:14" x14ac:dyDescent="0.25">
      <c r="M2104" s="349"/>
      <c r="N2104" s="349"/>
    </row>
    <row r="2105" spans="13:14" x14ac:dyDescent="0.25">
      <c r="M2105" s="349"/>
      <c r="N2105" s="349"/>
    </row>
    <row r="2106" spans="13:14" x14ac:dyDescent="0.25">
      <c r="M2106" s="349"/>
      <c r="N2106" s="349"/>
    </row>
    <row r="2107" spans="13:14" x14ac:dyDescent="0.25">
      <c r="M2107" s="349"/>
      <c r="N2107" s="349"/>
    </row>
    <row r="2108" spans="13:14" x14ac:dyDescent="0.25">
      <c r="M2108" s="349"/>
      <c r="N2108" s="349"/>
    </row>
    <row r="2109" spans="13:14" x14ac:dyDescent="0.25">
      <c r="M2109" s="349"/>
      <c r="N2109" s="349"/>
    </row>
    <row r="2110" spans="13:14" x14ac:dyDescent="0.25">
      <c r="M2110" s="349"/>
      <c r="N2110" s="349"/>
    </row>
    <row r="2111" spans="13:14" x14ac:dyDescent="0.25">
      <c r="M2111" s="349"/>
      <c r="N2111" s="349"/>
    </row>
    <row r="2112" spans="13:14" x14ac:dyDescent="0.25">
      <c r="M2112" s="349"/>
      <c r="N2112" s="349"/>
    </row>
    <row r="2113" spans="13:14" x14ac:dyDescent="0.25">
      <c r="M2113" s="349"/>
      <c r="N2113" s="349"/>
    </row>
    <row r="2114" spans="13:14" x14ac:dyDescent="0.25">
      <c r="M2114" s="349"/>
      <c r="N2114" s="349"/>
    </row>
    <row r="2115" spans="13:14" x14ac:dyDescent="0.25">
      <c r="M2115" s="349"/>
      <c r="N2115" s="349"/>
    </row>
    <row r="2116" spans="13:14" x14ac:dyDescent="0.25">
      <c r="M2116" s="349"/>
      <c r="N2116" s="349"/>
    </row>
    <row r="2117" spans="13:14" x14ac:dyDescent="0.25">
      <c r="M2117" s="349"/>
      <c r="N2117" s="349"/>
    </row>
    <row r="2118" spans="13:14" x14ac:dyDescent="0.25">
      <c r="M2118" s="349"/>
      <c r="N2118" s="349"/>
    </row>
    <row r="2119" spans="13:14" x14ac:dyDescent="0.25">
      <c r="M2119" s="349"/>
      <c r="N2119" s="349"/>
    </row>
    <row r="2120" spans="13:14" x14ac:dyDescent="0.25">
      <c r="M2120" s="349"/>
      <c r="N2120" s="349"/>
    </row>
    <row r="2121" spans="13:14" x14ac:dyDescent="0.25">
      <c r="M2121" s="349"/>
      <c r="N2121" s="349"/>
    </row>
    <row r="2122" spans="13:14" x14ac:dyDescent="0.25">
      <c r="M2122" s="349"/>
      <c r="N2122" s="349"/>
    </row>
    <row r="2123" spans="13:14" x14ac:dyDescent="0.25">
      <c r="M2123" s="349"/>
      <c r="N2123" s="349"/>
    </row>
    <row r="2124" spans="13:14" x14ac:dyDescent="0.25">
      <c r="M2124" s="349"/>
      <c r="N2124" s="349"/>
    </row>
    <row r="2125" spans="13:14" x14ac:dyDescent="0.25">
      <c r="M2125" s="349"/>
      <c r="N2125" s="349"/>
    </row>
    <row r="2126" spans="13:14" x14ac:dyDescent="0.25">
      <c r="M2126" s="349"/>
      <c r="N2126" s="349"/>
    </row>
    <row r="2127" spans="13:14" x14ac:dyDescent="0.25">
      <c r="M2127" s="349"/>
      <c r="N2127" s="349"/>
    </row>
    <row r="2128" spans="13:14" x14ac:dyDescent="0.25">
      <c r="M2128" s="349"/>
      <c r="N2128" s="349"/>
    </row>
    <row r="2129" spans="13:14" x14ac:dyDescent="0.25">
      <c r="M2129" s="349"/>
      <c r="N2129" s="349"/>
    </row>
    <row r="2130" spans="13:14" x14ac:dyDescent="0.25">
      <c r="M2130" s="349"/>
      <c r="N2130" s="349"/>
    </row>
    <row r="2131" spans="13:14" x14ac:dyDescent="0.25">
      <c r="M2131" s="349"/>
      <c r="N2131" s="349"/>
    </row>
    <row r="2132" spans="13:14" x14ac:dyDescent="0.25">
      <c r="M2132" s="349"/>
      <c r="N2132" s="349"/>
    </row>
    <row r="2133" spans="13:14" x14ac:dyDescent="0.25">
      <c r="M2133" s="349"/>
      <c r="N2133" s="349"/>
    </row>
    <row r="2134" spans="13:14" x14ac:dyDescent="0.25">
      <c r="M2134" s="349"/>
      <c r="N2134" s="349"/>
    </row>
    <row r="2135" spans="13:14" x14ac:dyDescent="0.25">
      <c r="M2135" s="349"/>
      <c r="N2135" s="349"/>
    </row>
    <row r="2136" spans="13:14" x14ac:dyDescent="0.25">
      <c r="M2136" s="349"/>
      <c r="N2136" s="349"/>
    </row>
    <row r="2137" spans="13:14" x14ac:dyDescent="0.25">
      <c r="M2137" s="349"/>
      <c r="N2137" s="349"/>
    </row>
    <row r="2138" spans="13:14" x14ac:dyDescent="0.25">
      <c r="M2138" s="349"/>
      <c r="N2138" s="349"/>
    </row>
    <row r="2139" spans="13:14" x14ac:dyDescent="0.25">
      <c r="M2139" s="349"/>
      <c r="N2139" s="349"/>
    </row>
    <row r="2140" spans="13:14" x14ac:dyDescent="0.25">
      <c r="M2140" s="349"/>
      <c r="N2140" s="349"/>
    </row>
    <row r="2141" spans="13:14" x14ac:dyDescent="0.25">
      <c r="M2141" s="349"/>
      <c r="N2141" s="349"/>
    </row>
    <row r="2142" spans="13:14" x14ac:dyDescent="0.25">
      <c r="M2142" s="349"/>
      <c r="N2142" s="349"/>
    </row>
    <row r="2143" spans="13:14" x14ac:dyDescent="0.25">
      <c r="M2143" s="349"/>
      <c r="N2143" s="349"/>
    </row>
    <row r="2144" spans="13:14" x14ac:dyDescent="0.25">
      <c r="M2144" s="349"/>
      <c r="N2144" s="349"/>
    </row>
    <row r="2145" spans="13:14" x14ac:dyDescent="0.25">
      <c r="M2145" s="349"/>
      <c r="N2145" s="349"/>
    </row>
    <row r="2146" spans="13:14" x14ac:dyDescent="0.25">
      <c r="M2146" s="349"/>
      <c r="N2146" s="349"/>
    </row>
    <row r="2147" spans="13:14" x14ac:dyDescent="0.25">
      <c r="M2147" s="349"/>
      <c r="N2147" s="349"/>
    </row>
    <row r="2148" spans="13:14" x14ac:dyDescent="0.25">
      <c r="M2148" s="349"/>
      <c r="N2148" s="349"/>
    </row>
    <row r="2149" spans="13:14" x14ac:dyDescent="0.25">
      <c r="M2149" s="349"/>
      <c r="N2149" s="349"/>
    </row>
    <row r="2150" spans="13:14" x14ac:dyDescent="0.25">
      <c r="M2150" s="349"/>
      <c r="N2150" s="349"/>
    </row>
    <row r="2151" spans="13:14" x14ac:dyDescent="0.25">
      <c r="M2151" s="349"/>
      <c r="N2151" s="349"/>
    </row>
    <row r="2152" spans="13:14" x14ac:dyDescent="0.25">
      <c r="M2152" s="349"/>
      <c r="N2152" s="349"/>
    </row>
    <row r="2153" spans="13:14" x14ac:dyDescent="0.25">
      <c r="M2153" s="349"/>
      <c r="N2153" s="349"/>
    </row>
    <row r="2154" spans="13:14" x14ac:dyDescent="0.25">
      <c r="M2154" s="349"/>
      <c r="N2154" s="349"/>
    </row>
    <row r="2155" spans="13:14" x14ac:dyDescent="0.25">
      <c r="M2155" s="349"/>
      <c r="N2155" s="349"/>
    </row>
    <row r="2156" spans="13:14" x14ac:dyDescent="0.25">
      <c r="M2156" s="349"/>
      <c r="N2156" s="349"/>
    </row>
    <row r="2157" spans="13:14" x14ac:dyDescent="0.25">
      <c r="M2157" s="349"/>
      <c r="N2157" s="349"/>
    </row>
    <row r="2158" spans="13:14" x14ac:dyDescent="0.25">
      <c r="M2158" s="349"/>
      <c r="N2158" s="349"/>
    </row>
    <row r="2159" spans="13:14" x14ac:dyDescent="0.25">
      <c r="M2159" s="349"/>
      <c r="N2159" s="349"/>
    </row>
    <row r="2160" spans="13:14" x14ac:dyDescent="0.25">
      <c r="M2160" s="349"/>
      <c r="N2160" s="349"/>
    </row>
    <row r="2161" spans="13:14" x14ac:dyDescent="0.25">
      <c r="M2161" s="349"/>
      <c r="N2161" s="349"/>
    </row>
    <row r="2162" spans="13:14" x14ac:dyDescent="0.25">
      <c r="M2162" s="349"/>
      <c r="N2162" s="349"/>
    </row>
    <row r="2163" spans="13:14" x14ac:dyDescent="0.25">
      <c r="M2163" s="349"/>
      <c r="N2163" s="349"/>
    </row>
    <row r="2164" spans="13:14" x14ac:dyDescent="0.25">
      <c r="M2164" s="349"/>
      <c r="N2164" s="349"/>
    </row>
    <row r="2165" spans="13:14" x14ac:dyDescent="0.25">
      <c r="M2165" s="349"/>
      <c r="N2165" s="349"/>
    </row>
    <row r="2166" spans="13:14" x14ac:dyDescent="0.25">
      <c r="M2166" s="349"/>
      <c r="N2166" s="349"/>
    </row>
    <row r="2167" spans="13:14" x14ac:dyDescent="0.25">
      <c r="M2167" s="349"/>
      <c r="N2167" s="349"/>
    </row>
    <row r="2168" spans="13:14" x14ac:dyDescent="0.25">
      <c r="M2168" s="349"/>
      <c r="N2168" s="349"/>
    </row>
    <row r="2169" spans="13:14" x14ac:dyDescent="0.25">
      <c r="M2169" s="349"/>
      <c r="N2169" s="349"/>
    </row>
    <row r="2170" spans="13:14" x14ac:dyDescent="0.25">
      <c r="M2170" s="349"/>
      <c r="N2170" s="349"/>
    </row>
    <row r="2171" spans="13:14" x14ac:dyDescent="0.25">
      <c r="M2171" s="349"/>
      <c r="N2171" s="349"/>
    </row>
    <row r="2172" spans="13:14" x14ac:dyDescent="0.25">
      <c r="M2172" s="349"/>
      <c r="N2172" s="349"/>
    </row>
    <row r="2173" spans="13:14" x14ac:dyDescent="0.25">
      <c r="M2173" s="349"/>
      <c r="N2173" s="349"/>
    </row>
    <row r="2174" spans="13:14" x14ac:dyDescent="0.25">
      <c r="M2174" s="349"/>
      <c r="N2174" s="349"/>
    </row>
    <row r="2175" spans="13:14" x14ac:dyDescent="0.25">
      <c r="M2175" s="349"/>
      <c r="N2175" s="349"/>
    </row>
    <row r="2176" spans="13:14" x14ac:dyDescent="0.25">
      <c r="M2176" s="349"/>
      <c r="N2176" s="349"/>
    </row>
    <row r="2177" spans="13:14" x14ac:dyDescent="0.25">
      <c r="M2177" s="349"/>
      <c r="N2177" s="349"/>
    </row>
    <row r="2178" spans="13:14" x14ac:dyDescent="0.25">
      <c r="M2178" s="349"/>
      <c r="N2178" s="349"/>
    </row>
    <row r="2179" spans="13:14" x14ac:dyDescent="0.25">
      <c r="M2179" s="349"/>
      <c r="N2179" s="349"/>
    </row>
    <row r="2180" spans="13:14" x14ac:dyDescent="0.25">
      <c r="M2180" s="349"/>
      <c r="N2180" s="349"/>
    </row>
    <row r="2181" spans="13:14" x14ac:dyDescent="0.25">
      <c r="M2181" s="349"/>
      <c r="N2181" s="349"/>
    </row>
    <row r="2182" spans="13:14" x14ac:dyDescent="0.25">
      <c r="M2182" s="349"/>
      <c r="N2182" s="349"/>
    </row>
    <row r="2183" spans="13:14" x14ac:dyDescent="0.25">
      <c r="M2183" s="349"/>
      <c r="N2183" s="349"/>
    </row>
    <row r="2184" spans="13:14" x14ac:dyDescent="0.25">
      <c r="M2184" s="349"/>
      <c r="N2184" s="349"/>
    </row>
    <row r="2185" spans="13:14" x14ac:dyDescent="0.25">
      <c r="M2185" s="349"/>
      <c r="N2185" s="349"/>
    </row>
    <row r="2186" spans="13:14" x14ac:dyDescent="0.25">
      <c r="M2186" s="349"/>
      <c r="N2186" s="349"/>
    </row>
    <row r="2187" spans="13:14" x14ac:dyDescent="0.25">
      <c r="M2187" s="349"/>
      <c r="N2187" s="349"/>
    </row>
    <row r="2188" spans="13:14" x14ac:dyDescent="0.25">
      <c r="M2188" s="349"/>
      <c r="N2188" s="349"/>
    </row>
    <row r="2189" spans="13:14" x14ac:dyDescent="0.25">
      <c r="M2189" s="349"/>
      <c r="N2189" s="349"/>
    </row>
    <row r="2190" spans="13:14" x14ac:dyDescent="0.25">
      <c r="M2190" s="349"/>
      <c r="N2190" s="349"/>
    </row>
    <row r="2191" spans="13:14" x14ac:dyDescent="0.25">
      <c r="M2191" s="349"/>
      <c r="N2191" s="349"/>
    </row>
    <row r="2192" spans="13:14" x14ac:dyDescent="0.25">
      <c r="M2192" s="349"/>
      <c r="N2192" s="349"/>
    </row>
    <row r="2193" spans="13:14" x14ac:dyDescent="0.25">
      <c r="M2193" s="349"/>
      <c r="N2193" s="349"/>
    </row>
    <row r="2194" spans="13:14" x14ac:dyDescent="0.25">
      <c r="M2194" s="349"/>
      <c r="N2194" s="349"/>
    </row>
    <row r="2195" spans="13:14" x14ac:dyDescent="0.25">
      <c r="M2195" s="349"/>
      <c r="N2195" s="349"/>
    </row>
    <row r="2196" spans="13:14" x14ac:dyDescent="0.25">
      <c r="M2196" s="349"/>
      <c r="N2196" s="349"/>
    </row>
    <row r="2197" spans="13:14" x14ac:dyDescent="0.25">
      <c r="M2197" s="349"/>
      <c r="N2197" s="349"/>
    </row>
    <row r="2198" spans="13:14" x14ac:dyDescent="0.25">
      <c r="M2198" s="349"/>
      <c r="N2198" s="349"/>
    </row>
    <row r="2199" spans="13:14" x14ac:dyDescent="0.25">
      <c r="M2199" s="349"/>
      <c r="N2199" s="349"/>
    </row>
    <row r="2200" spans="13:14" x14ac:dyDescent="0.25">
      <c r="M2200" s="349"/>
      <c r="N2200" s="349"/>
    </row>
    <row r="2201" spans="13:14" x14ac:dyDescent="0.25">
      <c r="M2201" s="349"/>
      <c r="N2201" s="349"/>
    </row>
    <row r="2202" spans="13:14" x14ac:dyDescent="0.25">
      <c r="M2202" s="349"/>
      <c r="N2202" s="349"/>
    </row>
    <row r="2203" spans="13:14" x14ac:dyDescent="0.25">
      <c r="M2203" s="349"/>
      <c r="N2203" s="349"/>
    </row>
    <row r="2204" spans="13:14" x14ac:dyDescent="0.25">
      <c r="M2204" s="349"/>
      <c r="N2204" s="349"/>
    </row>
    <row r="2205" spans="13:14" x14ac:dyDescent="0.25">
      <c r="M2205" s="349"/>
      <c r="N2205" s="349"/>
    </row>
    <row r="2206" spans="13:14" x14ac:dyDescent="0.25">
      <c r="M2206" s="349"/>
      <c r="N2206" s="349"/>
    </row>
    <row r="2207" spans="13:14" x14ac:dyDescent="0.25">
      <c r="M2207" s="349"/>
      <c r="N2207" s="349"/>
    </row>
    <row r="2208" spans="13:14" x14ac:dyDescent="0.25">
      <c r="M2208" s="349"/>
      <c r="N2208" s="349"/>
    </row>
    <row r="2209" spans="13:14" x14ac:dyDescent="0.25">
      <c r="M2209" s="349"/>
      <c r="N2209" s="349"/>
    </row>
    <row r="2210" spans="13:14" x14ac:dyDescent="0.25">
      <c r="M2210" s="349"/>
      <c r="N2210" s="349"/>
    </row>
    <row r="2211" spans="13:14" x14ac:dyDescent="0.25">
      <c r="M2211" s="349"/>
      <c r="N2211" s="349"/>
    </row>
    <row r="2212" spans="13:14" x14ac:dyDescent="0.25">
      <c r="M2212" s="349"/>
      <c r="N2212" s="349"/>
    </row>
    <row r="2213" spans="13:14" x14ac:dyDescent="0.25">
      <c r="M2213" s="349"/>
      <c r="N2213" s="349"/>
    </row>
    <row r="2214" spans="13:14" x14ac:dyDescent="0.25">
      <c r="M2214" s="349"/>
      <c r="N2214" s="349"/>
    </row>
    <row r="2215" spans="13:14" x14ac:dyDescent="0.25">
      <c r="M2215" s="349"/>
      <c r="N2215" s="349"/>
    </row>
    <row r="2216" spans="13:14" x14ac:dyDescent="0.25">
      <c r="M2216" s="349"/>
      <c r="N2216" s="349"/>
    </row>
    <row r="2217" spans="13:14" x14ac:dyDescent="0.25">
      <c r="M2217" s="349"/>
      <c r="N2217" s="349"/>
    </row>
    <row r="2218" spans="13:14" x14ac:dyDescent="0.25">
      <c r="M2218" s="349"/>
      <c r="N2218" s="349"/>
    </row>
    <row r="2219" spans="13:14" x14ac:dyDescent="0.25">
      <c r="M2219" s="349"/>
      <c r="N2219" s="349"/>
    </row>
    <row r="2220" spans="13:14" x14ac:dyDescent="0.25">
      <c r="M2220" s="349"/>
      <c r="N2220" s="349"/>
    </row>
    <row r="2221" spans="13:14" x14ac:dyDescent="0.25">
      <c r="M2221" s="349"/>
      <c r="N2221" s="349"/>
    </row>
    <row r="2222" spans="13:14" x14ac:dyDescent="0.25">
      <c r="M2222" s="349"/>
      <c r="N2222" s="349"/>
    </row>
    <row r="2223" spans="13:14" x14ac:dyDescent="0.25">
      <c r="M2223" s="349"/>
      <c r="N2223" s="349"/>
    </row>
    <row r="2224" spans="13:14" x14ac:dyDescent="0.25">
      <c r="M2224" s="349"/>
      <c r="N2224" s="349"/>
    </row>
    <row r="2225" spans="13:14" x14ac:dyDescent="0.25">
      <c r="M2225" s="349"/>
      <c r="N2225" s="349"/>
    </row>
    <row r="2226" spans="13:14" x14ac:dyDescent="0.25">
      <c r="M2226" s="349"/>
      <c r="N2226" s="349"/>
    </row>
    <row r="2227" spans="13:14" x14ac:dyDescent="0.25">
      <c r="M2227" s="349"/>
      <c r="N2227" s="349"/>
    </row>
    <row r="2228" spans="13:14" x14ac:dyDescent="0.25">
      <c r="M2228" s="349"/>
      <c r="N2228" s="349"/>
    </row>
    <row r="2229" spans="13:14" x14ac:dyDescent="0.25">
      <c r="M2229" s="349"/>
      <c r="N2229" s="349"/>
    </row>
    <row r="2230" spans="13:14" x14ac:dyDescent="0.25">
      <c r="M2230" s="349"/>
      <c r="N2230" s="349"/>
    </row>
    <row r="2231" spans="13:14" x14ac:dyDescent="0.25">
      <c r="M2231" s="349"/>
      <c r="N2231" s="349"/>
    </row>
    <row r="2232" spans="13:14" x14ac:dyDescent="0.25">
      <c r="M2232" s="349"/>
      <c r="N2232" s="349"/>
    </row>
    <row r="2233" spans="13:14" x14ac:dyDescent="0.25">
      <c r="M2233" s="349"/>
      <c r="N2233" s="349"/>
    </row>
    <row r="2234" spans="13:14" x14ac:dyDescent="0.25">
      <c r="M2234" s="349"/>
      <c r="N2234" s="349"/>
    </row>
    <row r="2235" spans="13:14" x14ac:dyDescent="0.25">
      <c r="M2235" s="349"/>
      <c r="N2235" s="349"/>
    </row>
    <row r="2236" spans="13:14" x14ac:dyDescent="0.25">
      <c r="M2236" s="349"/>
      <c r="N2236" s="349"/>
    </row>
    <row r="2237" spans="13:14" x14ac:dyDescent="0.25">
      <c r="M2237" s="349"/>
      <c r="N2237" s="349"/>
    </row>
    <row r="2238" spans="13:14" x14ac:dyDescent="0.25">
      <c r="M2238" s="349"/>
      <c r="N2238" s="349"/>
    </row>
    <row r="2239" spans="13:14" x14ac:dyDescent="0.25">
      <c r="M2239" s="349"/>
      <c r="N2239" s="349"/>
    </row>
    <row r="2240" spans="13:14" x14ac:dyDescent="0.25">
      <c r="M2240" s="349"/>
      <c r="N2240" s="349"/>
    </row>
    <row r="2241" spans="13:14" x14ac:dyDescent="0.25">
      <c r="M2241" s="349"/>
      <c r="N2241" s="349"/>
    </row>
    <row r="2242" spans="13:14" x14ac:dyDescent="0.25">
      <c r="M2242" s="349"/>
      <c r="N2242" s="349"/>
    </row>
    <row r="2243" spans="13:14" x14ac:dyDescent="0.25">
      <c r="M2243" s="349"/>
      <c r="N2243" s="349"/>
    </row>
    <row r="2244" spans="13:14" x14ac:dyDescent="0.25">
      <c r="M2244" s="349"/>
      <c r="N2244" s="349"/>
    </row>
    <row r="2245" spans="13:14" x14ac:dyDescent="0.25">
      <c r="M2245" s="349"/>
      <c r="N2245" s="349"/>
    </row>
    <row r="2246" spans="13:14" x14ac:dyDescent="0.25">
      <c r="M2246" s="349"/>
      <c r="N2246" s="349"/>
    </row>
    <row r="2247" spans="13:14" x14ac:dyDescent="0.25">
      <c r="M2247" s="349"/>
      <c r="N2247" s="349"/>
    </row>
    <row r="2248" spans="13:14" x14ac:dyDescent="0.25">
      <c r="M2248" s="349"/>
      <c r="N2248" s="349"/>
    </row>
    <row r="2249" spans="13:14" x14ac:dyDescent="0.25">
      <c r="M2249" s="349"/>
      <c r="N2249" s="349"/>
    </row>
    <row r="2250" spans="13:14" x14ac:dyDescent="0.25">
      <c r="M2250" s="349"/>
      <c r="N2250" s="349"/>
    </row>
    <row r="2251" spans="13:14" x14ac:dyDescent="0.25">
      <c r="M2251" s="349"/>
      <c r="N2251" s="349"/>
    </row>
    <row r="2252" spans="13:14" x14ac:dyDescent="0.25">
      <c r="M2252" s="349"/>
      <c r="N2252" s="349"/>
    </row>
    <row r="2253" spans="13:14" x14ac:dyDescent="0.25">
      <c r="M2253" s="349"/>
      <c r="N2253" s="349"/>
    </row>
    <row r="2254" spans="13:14" x14ac:dyDescent="0.25">
      <c r="M2254" s="349"/>
      <c r="N2254" s="349"/>
    </row>
    <row r="2255" spans="13:14" x14ac:dyDescent="0.25">
      <c r="M2255" s="349"/>
      <c r="N2255" s="349"/>
    </row>
    <row r="2256" spans="13:14" x14ac:dyDescent="0.25">
      <c r="M2256" s="349"/>
      <c r="N2256" s="349"/>
    </row>
    <row r="2257" spans="13:14" x14ac:dyDescent="0.25">
      <c r="M2257" s="349"/>
      <c r="N2257" s="349"/>
    </row>
    <row r="2258" spans="13:14" x14ac:dyDescent="0.25">
      <c r="M2258" s="349"/>
      <c r="N2258" s="349"/>
    </row>
    <row r="2259" spans="13:14" x14ac:dyDescent="0.25">
      <c r="M2259" s="349"/>
      <c r="N2259" s="349"/>
    </row>
    <row r="2260" spans="13:14" x14ac:dyDescent="0.25">
      <c r="M2260" s="349"/>
      <c r="N2260" s="349"/>
    </row>
    <row r="2261" spans="13:14" x14ac:dyDescent="0.25">
      <c r="M2261" s="349"/>
      <c r="N2261" s="349"/>
    </row>
    <row r="2262" spans="13:14" x14ac:dyDescent="0.25">
      <c r="M2262" s="349"/>
      <c r="N2262" s="349"/>
    </row>
    <row r="2263" spans="13:14" x14ac:dyDescent="0.25">
      <c r="M2263" s="349"/>
      <c r="N2263" s="349"/>
    </row>
    <row r="2264" spans="13:14" x14ac:dyDescent="0.25">
      <c r="M2264" s="349"/>
      <c r="N2264" s="349"/>
    </row>
    <row r="2265" spans="13:14" x14ac:dyDescent="0.25">
      <c r="M2265" s="349"/>
      <c r="N2265" s="349"/>
    </row>
    <row r="2266" spans="13:14" x14ac:dyDescent="0.25">
      <c r="M2266" s="349"/>
      <c r="N2266" s="349"/>
    </row>
    <row r="2267" spans="13:14" x14ac:dyDescent="0.25">
      <c r="M2267" s="349"/>
      <c r="N2267" s="349"/>
    </row>
    <row r="2268" spans="13:14" x14ac:dyDescent="0.25">
      <c r="M2268" s="349"/>
      <c r="N2268" s="349"/>
    </row>
    <row r="2269" spans="13:14" x14ac:dyDescent="0.25">
      <c r="M2269" s="349"/>
      <c r="N2269" s="349"/>
    </row>
    <row r="2270" spans="13:14" x14ac:dyDescent="0.25">
      <c r="M2270" s="349"/>
      <c r="N2270" s="349"/>
    </row>
    <row r="2271" spans="13:14" x14ac:dyDescent="0.25">
      <c r="M2271" s="349"/>
      <c r="N2271" s="349"/>
    </row>
    <row r="2272" spans="13:14" x14ac:dyDescent="0.25">
      <c r="M2272" s="349"/>
      <c r="N2272" s="349"/>
    </row>
    <row r="2273" spans="13:14" x14ac:dyDescent="0.25">
      <c r="M2273" s="349"/>
      <c r="N2273" s="349"/>
    </row>
    <row r="2274" spans="13:14" x14ac:dyDescent="0.25">
      <c r="M2274" s="349"/>
      <c r="N2274" s="349"/>
    </row>
    <row r="2275" spans="13:14" x14ac:dyDescent="0.25">
      <c r="M2275" s="349"/>
      <c r="N2275" s="349"/>
    </row>
    <row r="2276" spans="13:14" x14ac:dyDescent="0.25">
      <c r="M2276" s="349"/>
      <c r="N2276" s="349"/>
    </row>
    <row r="2277" spans="13:14" x14ac:dyDescent="0.25">
      <c r="M2277" s="349"/>
      <c r="N2277" s="349"/>
    </row>
    <row r="2278" spans="13:14" x14ac:dyDescent="0.25">
      <c r="M2278" s="349"/>
      <c r="N2278" s="349"/>
    </row>
    <row r="2279" spans="13:14" x14ac:dyDescent="0.25">
      <c r="M2279" s="349"/>
      <c r="N2279" s="349"/>
    </row>
    <row r="2280" spans="13:14" x14ac:dyDescent="0.25">
      <c r="M2280" s="349"/>
      <c r="N2280" s="349"/>
    </row>
    <row r="2281" spans="13:14" x14ac:dyDescent="0.25">
      <c r="M2281" s="349"/>
      <c r="N2281" s="349"/>
    </row>
    <row r="2282" spans="13:14" x14ac:dyDescent="0.25">
      <c r="M2282" s="349"/>
      <c r="N2282" s="349"/>
    </row>
    <row r="2283" spans="13:14" x14ac:dyDescent="0.25">
      <c r="M2283" s="349"/>
      <c r="N2283" s="349"/>
    </row>
    <row r="2284" spans="13:14" x14ac:dyDescent="0.25">
      <c r="M2284" s="349"/>
      <c r="N2284" s="349"/>
    </row>
    <row r="2285" spans="13:14" x14ac:dyDescent="0.25">
      <c r="M2285" s="349"/>
      <c r="N2285" s="349"/>
    </row>
    <row r="2286" spans="13:14" x14ac:dyDescent="0.25">
      <c r="M2286" s="349"/>
      <c r="N2286" s="349"/>
    </row>
    <row r="2287" spans="13:14" x14ac:dyDescent="0.25">
      <c r="M2287" s="349"/>
      <c r="N2287" s="349"/>
    </row>
    <row r="2288" spans="13:14" x14ac:dyDescent="0.25">
      <c r="M2288" s="349"/>
      <c r="N2288" s="349"/>
    </row>
    <row r="2289" spans="13:14" x14ac:dyDescent="0.25">
      <c r="M2289" s="349"/>
      <c r="N2289" s="349"/>
    </row>
    <row r="2290" spans="13:14" x14ac:dyDescent="0.25">
      <c r="M2290" s="349"/>
      <c r="N2290" s="349"/>
    </row>
    <row r="2291" spans="13:14" x14ac:dyDescent="0.25">
      <c r="M2291" s="349"/>
      <c r="N2291" s="349"/>
    </row>
    <row r="2292" spans="13:14" x14ac:dyDescent="0.25">
      <c r="M2292" s="349"/>
      <c r="N2292" s="349"/>
    </row>
    <row r="2293" spans="13:14" x14ac:dyDescent="0.25">
      <c r="M2293" s="349"/>
      <c r="N2293" s="349"/>
    </row>
    <row r="2294" spans="13:14" x14ac:dyDescent="0.25">
      <c r="M2294" s="349"/>
      <c r="N2294" s="349"/>
    </row>
    <row r="2295" spans="13:14" x14ac:dyDescent="0.25">
      <c r="M2295" s="349"/>
      <c r="N2295" s="349"/>
    </row>
    <row r="2296" spans="13:14" x14ac:dyDescent="0.25">
      <c r="M2296" s="349"/>
      <c r="N2296" s="349"/>
    </row>
    <row r="2297" spans="13:14" x14ac:dyDescent="0.25">
      <c r="M2297" s="349"/>
      <c r="N2297" s="349"/>
    </row>
    <row r="2298" spans="13:14" x14ac:dyDescent="0.25">
      <c r="M2298" s="349"/>
      <c r="N2298" s="349"/>
    </row>
    <row r="2299" spans="13:14" x14ac:dyDescent="0.25">
      <c r="M2299" s="349"/>
      <c r="N2299" s="349"/>
    </row>
    <row r="2300" spans="13:14" x14ac:dyDescent="0.25">
      <c r="M2300" s="349"/>
      <c r="N2300" s="349"/>
    </row>
    <row r="2301" spans="13:14" x14ac:dyDescent="0.25">
      <c r="M2301" s="349"/>
      <c r="N2301" s="349"/>
    </row>
    <row r="2302" spans="13:14" x14ac:dyDescent="0.25">
      <c r="M2302" s="349"/>
      <c r="N2302" s="349"/>
    </row>
    <row r="2303" spans="13:14" x14ac:dyDescent="0.25">
      <c r="M2303" s="349"/>
      <c r="N2303" s="349"/>
    </row>
    <row r="2304" spans="13:14" x14ac:dyDescent="0.25">
      <c r="M2304" s="349"/>
      <c r="N2304" s="349"/>
    </row>
    <row r="2305" spans="13:14" x14ac:dyDescent="0.25">
      <c r="M2305" s="349"/>
      <c r="N2305" s="349"/>
    </row>
    <row r="2306" spans="13:14" x14ac:dyDescent="0.25">
      <c r="M2306" s="349"/>
      <c r="N2306" s="349"/>
    </row>
    <row r="2307" spans="13:14" x14ac:dyDescent="0.25">
      <c r="M2307" s="349"/>
      <c r="N2307" s="349"/>
    </row>
    <row r="2308" spans="13:14" x14ac:dyDescent="0.25">
      <c r="M2308" s="349"/>
      <c r="N2308" s="349"/>
    </row>
    <row r="2309" spans="13:14" x14ac:dyDescent="0.25">
      <c r="M2309" s="349"/>
      <c r="N2309" s="349"/>
    </row>
    <row r="2310" spans="13:14" x14ac:dyDescent="0.25">
      <c r="M2310" s="349"/>
      <c r="N2310" s="349"/>
    </row>
    <row r="2311" spans="13:14" x14ac:dyDescent="0.25">
      <c r="M2311" s="349"/>
      <c r="N2311" s="349"/>
    </row>
    <row r="2312" spans="13:14" x14ac:dyDescent="0.25">
      <c r="M2312" s="349"/>
      <c r="N2312" s="349"/>
    </row>
    <row r="2313" spans="13:14" x14ac:dyDescent="0.25">
      <c r="M2313" s="349"/>
      <c r="N2313" s="349"/>
    </row>
    <row r="2314" spans="13:14" x14ac:dyDescent="0.25">
      <c r="M2314" s="349"/>
      <c r="N2314" s="349"/>
    </row>
    <row r="2315" spans="13:14" x14ac:dyDescent="0.25">
      <c r="M2315" s="349"/>
      <c r="N2315" s="349"/>
    </row>
    <row r="2316" spans="13:14" x14ac:dyDescent="0.25">
      <c r="M2316" s="349"/>
      <c r="N2316" s="349"/>
    </row>
    <row r="2317" spans="13:14" x14ac:dyDescent="0.25">
      <c r="M2317" s="349"/>
      <c r="N2317" s="349"/>
    </row>
    <row r="2318" spans="13:14" x14ac:dyDescent="0.25">
      <c r="M2318" s="349"/>
      <c r="N2318" s="349"/>
    </row>
    <row r="2319" spans="13:14" x14ac:dyDescent="0.25">
      <c r="M2319" s="349"/>
      <c r="N2319" s="349"/>
    </row>
    <row r="2320" spans="13:14" x14ac:dyDescent="0.25">
      <c r="M2320" s="349"/>
      <c r="N2320" s="349"/>
    </row>
    <row r="2321" spans="13:14" x14ac:dyDescent="0.25">
      <c r="M2321" s="349"/>
      <c r="N2321" s="349"/>
    </row>
    <row r="2322" spans="13:14" x14ac:dyDescent="0.25">
      <c r="M2322" s="349"/>
      <c r="N2322" s="349"/>
    </row>
    <row r="2323" spans="13:14" x14ac:dyDescent="0.25">
      <c r="M2323" s="349"/>
      <c r="N2323" s="349"/>
    </row>
    <row r="2324" spans="13:14" x14ac:dyDescent="0.25">
      <c r="M2324" s="349"/>
      <c r="N2324" s="349"/>
    </row>
    <row r="2325" spans="13:14" x14ac:dyDescent="0.25">
      <c r="M2325" s="349"/>
      <c r="N2325" s="349"/>
    </row>
    <row r="2326" spans="13:14" x14ac:dyDescent="0.25">
      <c r="M2326" s="349"/>
      <c r="N2326" s="349"/>
    </row>
    <row r="2327" spans="13:14" x14ac:dyDescent="0.25">
      <c r="M2327" s="349"/>
      <c r="N2327" s="349"/>
    </row>
    <row r="2328" spans="13:14" x14ac:dyDescent="0.25">
      <c r="M2328" s="349"/>
      <c r="N2328" s="349"/>
    </row>
    <row r="2329" spans="13:14" x14ac:dyDescent="0.25">
      <c r="M2329" s="349"/>
      <c r="N2329" s="349"/>
    </row>
    <row r="2330" spans="13:14" x14ac:dyDescent="0.25">
      <c r="M2330" s="349"/>
      <c r="N2330" s="349"/>
    </row>
    <row r="2331" spans="13:14" x14ac:dyDescent="0.25">
      <c r="M2331" s="349"/>
      <c r="N2331" s="349"/>
    </row>
    <row r="2332" spans="13:14" x14ac:dyDescent="0.25">
      <c r="M2332" s="349"/>
      <c r="N2332" s="349"/>
    </row>
    <row r="2333" spans="13:14" x14ac:dyDescent="0.25">
      <c r="M2333" s="349"/>
      <c r="N2333" s="349"/>
    </row>
    <row r="2334" spans="13:14" x14ac:dyDescent="0.25">
      <c r="M2334" s="349"/>
      <c r="N2334" s="349"/>
    </row>
    <row r="2335" spans="13:14" x14ac:dyDescent="0.25">
      <c r="M2335" s="349"/>
      <c r="N2335" s="349"/>
    </row>
    <row r="2336" spans="13:14" x14ac:dyDescent="0.25">
      <c r="M2336" s="349"/>
      <c r="N2336" s="349"/>
    </row>
    <row r="2337" spans="13:14" x14ac:dyDescent="0.25">
      <c r="M2337" s="349"/>
      <c r="N2337" s="349"/>
    </row>
    <row r="2338" spans="13:14" x14ac:dyDescent="0.25">
      <c r="M2338" s="349"/>
      <c r="N2338" s="349"/>
    </row>
    <row r="2339" spans="13:14" x14ac:dyDescent="0.25">
      <c r="M2339" s="349"/>
      <c r="N2339" s="349"/>
    </row>
    <row r="2340" spans="13:14" x14ac:dyDescent="0.25">
      <c r="M2340" s="349"/>
      <c r="N2340" s="349"/>
    </row>
    <row r="2341" spans="13:14" x14ac:dyDescent="0.25">
      <c r="M2341" s="349"/>
      <c r="N2341" s="349"/>
    </row>
    <row r="2342" spans="13:14" x14ac:dyDescent="0.25">
      <c r="M2342" s="349"/>
      <c r="N2342" s="349"/>
    </row>
    <row r="2343" spans="13:14" x14ac:dyDescent="0.25">
      <c r="M2343" s="349"/>
      <c r="N2343" s="349"/>
    </row>
    <row r="2344" spans="13:14" x14ac:dyDescent="0.25">
      <c r="M2344" s="349"/>
      <c r="N2344" s="349"/>
    </row>
    <row r="2345" spans="13:14" x14ac:dyDescent="0.25">
      <c r="M2345" s="349"/>
      <c r="N2345" s="349"/>
    </row>
    <row r="2346" spans="13:14" x14ac:dyDescent="0.25">
      <c r="M2346" s="349"/>
      <c r="N2346" s="349"/>
    </row>
    <row r="2347" spans="13:14" x14ac:dyDescent="0.25">
      <c r="M2347" s="349"/>
      <c r="N2347" s="349"/>
    </row>
    <row r="2348" spans="13:14" x14ac:dyDescent="0.25">
      <c r="M2348" s="349"/>
      <c r="N2348" s="349"/>
    </row>
    <row r="2349" spans="13:14" x14ac:dyDescent="0.25">
      <c r="M2349" s="349"/>
      <c r="N2349" s="349"/>
    </row>
    <row r="2350" spans="13:14" x14ac:dyDescent="0.25">
      <c r="M2350" s="349"/>
      <c r="N2350" s="349"/>
    </row>
    <row r="2351" spans="13:14" x14ac:dyDescent="0.25">
      <c r="M2351" s="349"/>
      <c r="N2351" s="349"/>
    </row>
    <row r="2352" spans="13:14" x14ac:dyDescent="0.25">
      <c r="M2352" s="349"/>
      <c r="N2352" s="349"/>
    </row>
    <row r="2353" spans="13:14" x14ac:dyDescent="0.25">
      <c r="M2353" s="349"/>
      <c r="N2353" s="349"/>
    </row>
    <row r="2354" spans="13:14" x14ac:dyDescent="0.25">
      <c r="M2354" s="349"/>
      <c r="N2354" s="349"/>
    </row>
    <row r="2355" spans="13:14" x14ac:dyDescent="0.25">
      <c r="M2355" s="349"/>
      <c r="N2355" s="349"/>
    </row>
    <row r="2356" spans="13:14" x14ac:dyDescent="0.25">
      <c r="M2356" s="349"/>
      <c r="N2356" s="349"/>
    </row>
    <row r="2357" spans="13:14" x14ac:dyDescent="0.25">
      <c r="M2357" s="349"/>
      <c r="N2357" s="349"/>
    </row>
    <row r="2358" spans="13:14" x14ac:dyDescent="0.25">
      <c r="M2358" s="349"/>
      <c r="N2358" s="349"/>
    </row>
    <row r="2359" spans="13:14" x14ac:dyDescent="0.25">
      <c r="M2359" s="349"/>
      <c r="N2359" s="349"/>
    </row>
    <row r="2360" spans="13:14" x14ac:dyDescent="0.25">
      <c r="M2360" s="349"/>
      <c r="N2360" s="349"/>
    </row>
    <row r="2361" spans="13:14" x14ac:dyDescent="0.25">
      <c r="M2361" s="349"/>
      <c r="N2361" s="349"/>
    </row>
    <row r="2362" spans="13:14" x14ac:dyDescent="0.25">
      <c r="M2362" s="349"/>
      <c r="N2362" s="349"/>
    </row>
    <row r="2363" spans="13:14" x14ac:dyDescent="0.25">
      <c r="M2363" s="349"/>
      <c r="N2363" s="349"/>
    </row>
    <row r="2364" spans="13:14" x14ac:dyDescent="0.25">
      <c r="M2364" s="349"/>
      <c r="N2364" s="349"/>
    </row>
    <row r="2365" spans="13:14" x14ac:dyDescent="0.25">
      <c r="M2365" s="349"/>
      <c r="N2365" s="349"/>
    </row>
    <row r="2366" spans="13:14" x14ac:dyDescent="0.25">
      <c r="M2366" s="349"/>
      <c r="N2366" s="349"/>
    </row>
    <row r="2367" spans="13:14" x14ac:dyDescent="0.25">
      <c r="M2367" s="349"/>
      <c r="N2367" s="349"/>
    </row>
    <row r="2368" spans="13:14" x14ac:dyDescent="0.25">
      <c r="M2368" s="349"/>
      <c r="N2368" s="349"/>
    </row>
    <row r="2369" spans="13:14" x14ac:dyDescent="0.25">
      <c r="M2369" s="349"/>
      <c r="N2369" s="349"/>
    </row>
    <row r="2370" spans="13:14" x14ac:dyDescent="0.25">
      <c r="M2370" s="349"/>
      <c r="N2370" s="349"/>
    </row>
    <row r="2371" spans="13:14" x14ac:dyDescent="0.25">
      <c r="M2371" s="349"/>
      <c r="N2371" s="349"/>
    </row>
    <row r="2372" spans="13:14" x14ac:dyDescent="0.25">
      <c r="M2372" s="349"/>
      <c r="N2372" s="349"/>
    </row>
    <row r="2373" spans="13:14" x14ac:dyDescent="0.25">
      <c r="M2373" s="349"/>
      <c r="N2373" s="349"/>
    </row>
    <row r="2374" spans="13:14" x14ac:dyDescent="0.25">
      <c r="M2374" s="349"/>
      <c r="N2374" s="349"/>
    </row>
    <row r="2375" spans="13:14" x14ac:dyDescent="0.25">
      <c r="M2375" s="349"/>
      <c r="N2375" s="349"/>
    </row>
    <row r="2376" spans="13:14" x14ac:dyDescent="0.25">
      <c r="M2376" s="349"/>
      <c r="N2376" s="349"/>
    </row>
    <row r="2377" spans="13:14" x14ac:dyDescent="0.25">
      <c r="M2377" s="349"/>
      <c r="N2377" s="349"/>
    </row>
    <row r="2378" spans="13:14" x14ac:dyDescent="0.25">
      <c r="M2378" s="349"/>
      <c r="N2378" s="349"/>
    </row>
    <row r="2379" spans="13:14" x14ac:dyDescent="0.25">
      <c r="M2379" s="349"/>
      <c r="N2379" s="349"/>
    </row>
    <row r="2380" spans="13:14" x14ac:dyDescent="0.25">
      <c r="M2380" s="349"/>
      <c r="N2380" s="349"/>
    </row>
    <row r="2381" spans="13:14" x14ac:dyDescent="0.25">
      <c r="M2381" s="349"/>
      <c r="N2381" s="349"/>
    </row>
    <row r="2382" spans="13:14" x14ac:dyDescent="0.25">
      <c r="M2382" s="349"/>
      <c r="N2382" s="349"/>
    </row>
    <row r="2383" spans="13:14" x14ac:dyDescent="0.25">
      <c r="M2383" s="349"/>
      <c r="N2383" s="349"/>
    </row>
    <row r="2384" spans="13:14" x14ac:dyDescent="0.25">
      <c r="M2384" s="349"/>
      <c r="N2384" s="349"/>
    </row>
    <row r="2385" spans="13:14" x14ac:dyDescent="0.25">
      <c r="M2385" s="349"/>
      <c r="N2385" s="349"/>
    </row>
    <row r="2386" spans="13:14" x14ac:dyDescent="0.25">
      <c r="M2386" s="349"/>
      <c r="N2386" s="349"/>
    </row>
    <row r="2387" spans="13:14" x14ac:dyDescent="0.25">
      <c r="M2387" s="349"/>
      <c r="N2387" s="349"/>
    </row>
    <row r="2388" spans="13:14" x14ac:dyDescent="0.25">
      <c r="M2388" s="349"/>
      <c r="N2388" s="349"/>
    </row>
    <row r="2389" spans="13:14" x14ac:dyDescent="0.25">
      <c r="M2389" s="349"/>
      <c r="N2389" s="349"/>
    </row>
    <row r="2390" spans="13:14" x14ac:dyDescent="0.25">
      <c r="M2390" s="349"/>
      <c r="N2390" s="349"/>
    </row>
    <row r="2391" spans="13:14" x14ac:dyDescent="0.25">
      <c r="M2391" s="349"/>
      <c r="N2391" s="349"/>
    </row>
    <row r="2392" spans="13:14" x14ac:dyDescent="0.25">
      <c r="M2392" s="349"/>
      <c r="N2392" s="349"/>
    </row>
    <row r="2393" spans="13:14" x14ac:dyDescent="0.25">
      <c r="M2393" s="349"/>
      <c r="N2393" s="349"/>
    </row>
    <row r="2394" spans="13:14" x14ac:dyDescent="0.25">
      <c r="M2394" s="349"/>
      <c r="N2394" s="349"/>
    </row>
    <row r="2395" spans="13:14" x14ac:dyDescent="0.25">
      <c r="M2395" s="349"/>
      <c r="N2395" s="349"/>
    </row>
    <row r="2396" spans="13:14" x14ac:dyDescent="0.25">
      <c r="M2396" s="349"/>
      <c r="N2396" s="349"/>
    </row>
    <row r="2397" spans="13:14" x14ac:dyDescent="0.25">
      <c r="M2397" s="349"/>
      <c r="N2397" s="349"/>
    </row>
    <row r="2398" spans="13:14" x14ac:dyDescent="0.25">
      <c r="M2398" s="349"/>
      <c r="N2398" s="349"/>
    </row>
    <row r="2399" spans="13:14" x14ac:dyDescent="0.25">
      <c r="M2399" s="349"/>
      <c r="N2399" s="349"/>
    </row>
    <row r="2400" spans="13:14" x14ac:dyDescent="0.25">
      <c r="M2400" s="349"/>
      <c r="N2400" s="349"/>
    </row>
    <row r="2401" spans="13:35" x14ac:dyDescent="0.25">
      <c r="M2401" s="349"/>
      <c r="N2401" s="349"/>
    </row>
    <row r="2402" spans="13:35" x14ac:dyDescent="0.25">
      <c r="M2402" s="349"/>
      <c r="N2402" s="349"/>
    </row>
    <row r="2403" spans="13:35" x14ac:dyDescent="0.25">
      <c r="M2403" s="349"/>
      <c r="N2403" s="349"/>
    </row>
    <row r="2404" spans="13:35" x14ac:dyDescent="0.25">
      <c r="M2404" s="349"/>
      <c r="N2404" s="349"/>
    </row>
    <row r="2405" spans="13:35" x14ac:dyDescent="0.25">
      <c r="M2405" s="349"/>
      <c r="N2405" s="349"/>
    </row>
    <row r="2406" spans="13:35" x14ac:dyDescent="0.25">
      <c r="M2406" s="349"/>
      <c r="N2406" s="349"/>
    </row>
    <row r="2407" spans="13:35" x14ac:dyDescent="0.25">
      <c r="M2407" s="349"/>
      <c r="N2407" s="349"/>
    </row>
    <row r="2408" spans="13:35" x14ac:dyDescent="0.25">
      <c r="M2408" s="349"/>
      <c r="N2408" s="349"/>
    </row>
    <row r="2409" spans="13:35" x14ac:dyDescent="0.25">
      <c r="M2409" s="349"/>
      <c r="N2409" s="349"/>
      <c r="AI2409" s="349">
        <f t="shared" ref="AI2409:AI2431" si="11">+IF(AH2409=B2409,1,0)</f>
        <v>1</v>
      </c>
    </row>
    <row r="2410" spans="13:35" x14ac:dyDescent="0.25">
      <c r="M2410" s="349"/>
      <c r="N2410" s="349"/>
      <c r="AI2410" s="349">
        <f t="shared" si="11"/>
        <v>1</v>
      </c>
    </row>
    <row r="2411" spans="13:35" x14ac:dyDescent="0.25">
      <c r="M2411" s="349"/>
      <c r="N2411" s="349"/>
      <c r="AI2411" s="349">
        <f t="shared" si="11"/>
        <v>1</v>
      </c>
    </row>
    <row r="2412" spans="13:35" x14ac:dyDescent="0.25">
      <c r="M2412" s="349"/>
      <c r="N2412" s="349"/>
      <c r="AI2412" s="349">
        <f t="shared" si="11"/>
        <v>1</v>
      </c>
    </row>
    <row r="2413" spans="13:35" x14ac:dyDescent="0.25">
      <c r="M2413" s="349"/>
      <c r="N2413" s="349"/>
      <c r="AI2413" s="349">
        <f t="shared" si="11"/>
        <v>1</v>
      </c>
    </row>
    <row r="2414" spans="13:35" x14ac:dyDescent="0.25">
      <c r="M2414" s="349"/>
      <c r="N2414" s="349"/>
      <c r="AI2414" s="349">
        <f t="shared" si="11"/>
        <v>1</v>
      </c>
    </row>
    <row r="2415" spans="13:35" x14ac:dyDescent="0.25">
      <c r="M2415" s="349"/>
      <c r="N2415" s="349"/>
      <c r="AI2415" s="349">
        <f t="shared" si="11"/>
        <v>1</v>
      </c>
    </row>
    <row r="2416" spans="13:35" x14ac:dyDescent="0.25">
      <c r="M2416" s="349"/>
      <c r="N2416" s="349"/>
      <c r="AI2416" s="349">
        <f t="shared" si="11"/>
        <v>1</v>
      </c>
    </row>
    <row r="2417" spans="13:35" x14ac:dyDescent="0.25">
      <c r="M2417" s="349"/>
      <c r="N2417" s="349"/>
      <c r="AI2417" s="349">
        <f t="shared" si="11"/>
        <v>1</v>
      </c>
    </row>
    <row r="2418" spans="13:35" x14ac:dyDescent="0.25">
      <c r="M2418" s="349"/>
      <c r="N2418" s="349"/>
      <c r="AI2418" s="349">
        <f t="shared" si="11"/>
        <v>1</v>
      </c>
    </row>
    <row r="2419" spans="13:35" x14ac:dyDescent="0.25">
      <c r="M2419" s="349"/>
      <c r="N2419" s="349"/>
      <c r="AI2419" s="349">
        <f t="shared" si="11"/>
        <v>1</v>
      </c>
    </row>
    <row r="2420" spans="13:35" x14ac:dyDescent="0.25">
      <c r="M2420" s="349"/>
      <c r="N2420" s="349"/>
      <c r="AI2420" s="349">
        <f t="shared" si="11"/>
        <v>1</v>
      </c>
    </row>
    <row r="2421" spans="13:35" x14ac:dyDescent="0.25">
      <c r="M2421" s="349"/>
      <c r="N2421" s="349"/>
      <c r="AI2421" s="349">
        <f t="shared" si="11"/>
        <v>1</v>
      </c>
    </row>
    <row r="2422" spans="13:35" x14ac:dyDescent="0.25">
      <c r="M2422" s="349"/>
      <c r="N2422" s="349"/>
      <c r="AI2422" s="349">
        <f t="shared" si="11"/>
        <v>1</v>
      </c>
    </row>
    <row r="2423" spans="13:35" x14ac:dyDescent="0.25">
      <c r="M2423" s="349"/>
      <c r="N2423" s="349"/>
      <c r="AI2423" s="349">
        <f t="shared" si="11"/>
        <v>1</v>
      </c>
    </row>
    <row r="2424" spans="13:35" x14ac:dyDescent="0.25">
      <c r="M2424" s="349"/>
      <c r="N2424" s="349"/>
      <c r="AI2424" s="349">
        <f t="shared" si="11"/>
        <v>1</v>
      </c>
    </row>
    <row r="2425" spans="13:35" x14ac:dyDescent="0.25">
      <c r="M2425" s="349"/>
      <c r="N2425" s="349"/>
      <c r="AI2425" s="349">
        <f t="shared" si="11"/>
        <v>1</v>
      </c>
    </row>
    <row r="2426" spans="13:35" x14ac:dyDescent="0.25">
      <c r="M2426" s="349"/>
      <c r="N2426" s="349"/>
      <c r="AI2426" s="349">
        <f t="shared" si="11"/>
        <v>1</v>
      </c>
    </row>
    <row r="2427" spans="13:35" x14ac:dyDescent="0.25">
      <c r="M2427" s="349"/>
      <c r="N2427" s="349"/>
      <c r="AI2427" s="349">
        <f t="shared" si="11"/>
        <v>1</v>
      </c>
    </row>
    <row r="2428" spans="13:35" x14ac:dyDescent="0.25">
      <c r="M2428" s="349"/>
      <c r="N2428" s="349"/>
      <c r="AI2428" s="349">
        <f t="shared" si="11"/>
        <v>1</v>
      </c>
    </row>
    <row r="2429" spans="13:35" x14ac:dyDescent="0.25">
      <c r="M2429" s="349"/>
      <c r="N2429" s="349"/>
      <c r="AI2429" s="349">
        <f t="shared" si="11"/>
        <v>1</v>
      </c>
    </row>
    <row r="2430" spans="13:35" x14ac:dyDescent="0.25">
      <c r="M2430" s="349"/>
      <c r="N2430" s="349"/>
      <c r="AI2430" s="349">
        <f t="shared" si="11"/>
        <v>1</v>
      </c>
    </row>
    <row r="2431" spans="13:35" ht="19.5" customHeight="1" x14ac:dyDescent="0.25">
      <c r="M2431" s="349"/>
      <c r="N2431" s="349"/>
      <c r="AI2431" s="349">
        <f t="shared" si="11"/>
        <v>1</v>
      </c>
    </row>
    <row r="2432" spans="13:35" x14ac:dyDescent="0.25">
      <c r="M2432" s="349"/>
      <c r="N2432" s="349"/>
    </row>
    <row r="2433" spans="1:14" x14ac:dyDescent="0.25">
      <c r="A2433" s="94"/>
      <c r="M2433" s="349"/>
      <c r="N2433" s="349"/>
    </row>
    <row r="2434" spans="1:14" x14ac:dyDescent="0.25">
      <c r="A2434" s="94"/>
      <c r="M2434" s="349"/>
      <c r="N2434" s="349"/>
    </row>
    <row r="2435" spans="1:14" x14ac:dyDescent="0.25">
      <c r="A2435" s="94"/>
      <c r="M2435" s="349"/>
      <c r="N2435" s="349"/>
    </row>
    <row r="2436" spans="1:14" x14ac:dyDescent="0.25">
      <c r="A2436" s="94"/>
      <c r="B2436" s="94"/>
      <c r="M2436" s="349"/>
      <c r="N2436" s="349"/>
    </row>
    <row r="2437" spans="1:14" x14ac:dyDescent="0.25">
      <c r="A2437" s="94"/>
      <c r="B2437" s="94"/>
      <c r="C2437" s="99"/>
      <c r="M2437" s="349"/>
      <c r="N2437" s="349"/>
    </row>
    <row r="2438" spans="1:14" x14ac:dyDescent="0.25">
      <c r="A2438" s="94"/>
      <c r="B2438" s="94"/>
      <c r="C2438" s="99"/>
      <c r="M2438" s="349"/>
      <c r="N2438" s="349"/>
    </row>
    <row r="2439" spans="1:14" x14ac:dyDescent="0.25">
      <c r="A2439" s="94"/>
      <c r="B2439" s="94"/>
      <c r="C2439" s="99"/>
      <c r="M2439" s="349"/>
      <c r="N2439" s="349"/>
    </row>
    <row r="2440" spans="1:14" x14ac:dyDescent="0.25">
      <c r="A2440" s="94"/>
      <c r="B2440" s="94"/>
      <c r="C2440" s="99"/>
      <c r="M2440" s="349"/>
      <c r="N2440" s="349"/>
    </row>
    <row r="2441" spans="1:14" x14ac:dyDescent="0.25">
      <c r="A2441" s="94"/>
      <c r="B2441" s="94"/>
      <c r="C2441" s="99"/>
      <c r="M2441" s="349"/>
      <c r="N2441" s="349"/>
    </row>
    <row r="2442" spans="1:14" x14ac:dyDescent="0.25">
      <c r="A2442" s="94"/>
      <c r="B2442" s="94"/>
      <c r="C2442" s="99"/>
      <c r="M2442" s="349"/>
      <c r="N2442" s="349"/>
    </row>
    <row r="2443" spans="1:14" x14ac:dyDescent="0.25">
      <c r="A2443" s="94"/>
      <c r="B2443" s="94"/>
      <c r="C2443" s="99"/>
      <c r="M2443" s="349"/>
      <c r="N2443" s="349"/>
    </row>
    <row r="2444" spans="1:14" x14ac:dyDescent="0.25">
      <c r="A2444" s="94"/>
      <c r="B2444" s="94"/>
      <c r="C2444" s="99"/>
      <c r="M2444" s="349"/>
      <c r="N2444" s="349"/>
    </row>
    <row r="2445" spans="1:14" x14ac:dyDescent="0.25">
      <c r="A2445" s="94"/>
      <c r="B2445" s="94"/>
      <c r="C2445" s="99"/>
      <c r="M2445" s="349"/>
      <c r="N2445" s="349"/>
    </row>
    <row r="2446" spans="1:14" x14ac:dyDescent="0.25">
      <c r="A2446" s="94"/>
      <c r="B2446" s="94"/>
      <c r="C2446" s="99"/>
      <c r="M2446" s="349"/>
      <c r="N2446" s="349"/>
    </row>
    <row r="2447" spans="1:14" x14ac:dyDescent="0.25">
      <c r="A2447" s="94"/>
      <c r="B2447" s="94"/>
      <c r="C2447" s="99"/>
      <c r="M2447" s="349"/>
      <c r="N2447" s="349"/>
    </row>
    <row r="2448" spans="1:14" x14ac:dyDescent="0.25">
      <c r="A2448" s="94"/>
      <c r="B2448" s="94"/>
      <c r="C2448" s="99"/>
      <c r="M2448" s="349"/>
      <c r="N2448" s="349"/>
    </row>
    <row r="2449" spans="1:14" x14ac:dyDescent="0.25">
      <c r="A2449" s="94"/>
      <c r="B2449" s="94"/>
      <c r="C2449" s="99"/>
      <c r="M2449" s="349"/>
      <c r="N2449" s="349"/>
    </row>
    <row r="2450" spans="1:14" x14ac:dyDescent="0.25">
      <c r="A2450" s="94"/>
      <c r="B2450" s="94"/>
      <c r="C2450" s="99"/>
      <c r="M2450" s="349"/>
      <c r="N2450" s="349"/>
    </row>
    <row r="2451" spans="1:14" x14ac:dyDescent="0.25">
      <c r="A2451" s="94"/>
      <c r="B2451" s="94"/>
      <c r="C2451" s="99"/>
      <c r="M2451" s="349"/>
      <c r="N2451" s="349"/>
    </row>
    <row r="2452" spans="1:14" x14ac:dyDescent="0.25">
      <c r="A2452" s="94"/>
      <c r="B2452" s="94"/>
      <c r="C2452" s="99"/>
      <c r="M2452" s="349"/>
      <c r="N2452" s="349"/>
    </row>
    <row r="2453" spans="1:14" x14ac:dyDescent="0.25">
      <c r="A2453" s="94"/>
      <c r="B2453" s="94"/>
      <c r="C2453" s="99"/>
      <c r="M2453" s="349"/>
      <c r="N2453" s="349"/>
    </row>
    <row r="2454" spans="1:14" x14ac:dyDescent="0.25">
      <c r="A2454" s="94"/>
      <c r="B2454" s="94"/>
      <c r="C2454" s="99"/>
      <c r="M2454" s="349"/>
      <c r="N2454" s="349"/>
    </row>
    <row r="2455" spans="1:14" x14ac:dyDescent="0.25">
      <c r="A2455" s="94"/>
      <c r="B2455" s="94"/>
      <c r="C2455" s="99"/>
      <c r="M2455" s="349"/>
      <c r="N2455" s="349"/>
    </row>
    <row r="2456" spans="1:14" x14ac:dyDescent="0.25">
      <c r="A2456" s="94"/>
      <c r="B2456" s="94"/>
      <c r="C2456" s="99"/>
      <c r="M2456" s="349"/>
      <c r="N2456" s="349"/>
    </row>
    <row r="2457" spans="1:14" x14ac:dyDescent="0.25">
      <c r="A2457" s="94"/>
      <c r="B2457" s="94"/>
      <c r="C2457" s="99"/>
      <c r="M2457" s="349"/>
      <c r="N2457" s="349"/>
    </row>
    <row r="2458" spans="1:14" x14ac:dyDescent="0.25">
      <c r="A2458" s="94"/>
      <c r="B2458" s="94"/>
      <c r="C2458" s="99"/>
      <c r="M2458" s="349"/>
      <c r="N2458" s="349"/>
    </row>
    <row r="2459" spans="1:14" x14ac:dyDescent="0.25">
      <c r="A2459" s="94"/>
      <c r="B2459" s="94"/>
      <c r="C2459" s="99"/>
      <c r="M2459" s="349"/>
      <c r="N2459" s="349"/>
    </row>
    <row r="2460" spans="1:14" x14ac:dyDescent="0.25">
      <c r="A2460" s="94"/>
      <c r="B2460" s="94"/>
      <c r="C2460" s="99"/>
      <c r="M2460" s="349"/>
      <c r="N2460" s="349"/>
    </row>
    <row r="2461" spans="1:14" x14ac:dyDescent="0.25">
      <c r="A2461" s="94"/>
      <c r="B2461" s="94"/>
      <c r="C2461" s="99"/>
      <c r="M2461" s="349"/>
      <c r="N2461" s="349"/>
    </row>
    <row r="2462" spans="1:14" x14ac:dyDescent="0.25">
      <c r="A2462" s="94"/>
      <c r="B2462" s="94"/>
      <c r="C2462" s="99"/>
      <c r="M2462" s="349"/>
      <c r="N2462" s="349"/>
    </row>
    <row r="2463" spans="1:14" x14ac:dyDescent="0.25">
      <c r="A2463" s="94"/>
      <c r="B2463" s="94"/>
      <c r="C2463" s="99"/>
      <c r="M2463" s="349"/>
      <c r="N2463" s="349"/>
    </row>
    <row r="2464" spans="1:14" x14ac:dyDescent="0.25">
      <c r="A2464" s="94"/>
      <c r="B2464" s="94"/>
      <c r="C2464" s="99"/>
      <c r="M2464" s="349"/>
      <c r="N2464" s="349"/>
    </row>
    <row r="2465" spans="1:14" x14ac:dyDescent="0.25">
      <c r="A2465" s="94"/>
      <c r="B2465" s="94"/>
      <c r="C2465" s="99"/>
      <c r="M2465" s="349"/>
      <c r="N2465" s="349"/>
    </row>
    <row r="2466" spans="1:14" x14ac:dyDescent="0.25">
      <c r="A2466" s="94"/>
      <c r="B2466" s="94"/>
      <c r="C2466" s="99"/>
      <c r="M2466" s="349"/>
      <c r="N2466" s="349"/>
    </row>
    <row r="2467" spans="1:14" x14ac:dyDescent="0.25">
      <c r="A2467" s="94"/>
      <c r="B2467" s="94"/>
      <c r="C2467" s="99"/>
      <c r="M2467" s="349"/>
      <c r="N2467" s="349"/>
    </row>
    <row r="2468" spans="1:14" x14ac:dyDescent="0.25">
      <c r="A2468" s="94"/>
      <c r="B2468" s="94"/>
      <c r="C2468" s="99"/>
      <c r="M2468" s="349"/>
      <c r="N2468" s="349"/>
    </row>
    <row r="2469" spans="1:14" x14ac:dyDescent="0.25">
      <c r="A2469" s="94"/>
      <c r="B2469" s="94"/>
      <c r="C2469" s="99"/>
      <c r="M2469" s="349"/>
      <c r="N2469" s="349"/>
    </row>
    <row r="2470" spans="1:14" x14ac:dyDescent="0.25">
      <c r="A2470" s="94"/>
      <c r="B2470" s="94"/>
      <c r="C2470" s="99"/>
      <c r="M2470" s="349"/>
      <c r="N2470" s="349"/>
    </row>
    <row r="2471" spans="1:14" x14ac:dyDescent="0.25">
      <c r="A2471" s="94"/>
      <c r="B2471" s="94"/>
      <c r="C2471" s="99"/>
      <c r="M2471" s="349"/>
      <c r="N2471" s="349"/>
    </row>
    <row r="2472" spans="1:14" x14ac:dyDescent="0.25">
      <c r="A2472" s="94"/>
      <c r="B2472" s="94"/>
      <c r="C2472" s="99"/>
      <c r="D2472" s="99"/>
      <c r="E2472" s="99"/>
      <c r="F2472" s="99"/>
      <c r="G2472" s="99"/>
      <c r="M2472" s="746"/>
    </row>
    <row r="2473" spans="1:14" x14ac:dyDescent="0.25">
      <c r="A2473" s="94"/>
      <c r="B2473" s="94"/>
      <c r="C2473" s="99"/>
      <c r="D2473" s="99"/>
      <c r="E2473" s="99"/>
      <c r="F2473" s="99"/>
      <c r="G2473" s="99"/>
      <c r="M2473" s="746"/>
    </row>
    <row r="2474" spans="1:14" x14ac:dyDescent="0.25">
      <c r="A2474" s="94"/>
      <c r="B2474" s="94"/>
      <c r="C2474" s="99"/>
      <c r="D2474" s="99"/>
      <c r="E2474" s="99"/>
      <c r="F2474" s="99"/>
      <c r="G2474" s="99"/>
      <c r="M2474" s="746"/>
    </row>
    <row r="2475" spans="1:14" x14ac:dyDescent="0.25">
      <c r="A2475" s="94"/>
      <c r="B2475" s="94"/>
      <c r="C2475" s="99"/>
      <c r="D2475" s="99"/>
      <c r="E2475" s="99"/>
      <c r="F2475" s="99"/>
      <c r="G2475" s="99"/>
      <c r="M2475" s="746"/>
    </row>
    <row r="2476" spans="1:14" x14ac:dyDescent="0.25">
      <c r="A2476" s="94"/>
      <c r="B2476" s="94"/>
      <c r="C2476" s="99"/>
      <c r="D2476" s="99"/>
      <c r="E2476" s="99"/>
      <c r="F2476" s="99"/>
      <c r="G2476" s="99"/>
      <c r="M2476" s="746"/>
    </row>
    <row r="2477" spans="1:14" x14ac:dyDescent="0.25">
      <c r="A2477" s="94"/>
      <c r="B2477" s="94"/>
      <c r="C2477" s="99"/>
      <c r="D2477" s="99"/>
      <c r="E2477" s="99"/>
      <c r="F2477" s="99"/>
      <c r="G2477" s="99"/>
      <c r="M2477" s="746"/>
    </row>
    <row r="2478" spans="1:14" x14ac:dyDescent="0.25">
      <c r="A2478" s="94"/>
      <c r="B2478" s="94"/>
      <c r="C2478" s="99"/>
      <c r="D2478" s="99"/>
      <c r="E2478" s="99"/>
      <c r="F2478" s="99"/>
      <c r="G2478" s="99"/>
      <c r="M2478" s="746"/>
    </row>
    <row r="2479" spans="1:14" x14ac:dyDescent="0.25">
      <c r="A2479" s="94"/>
      <c r="B2479" s="94"/>
      <c r="C2479" s="99"/>
      <c r="D2479" s="99"/>
      <c r="E2479" s="99"/>
      <c r="F2479" s="99"/>
      <c r="G2479" s="99"/>
      <c r="M2479" s="746"/>
    </row>
    <row r="2480" spans="1:14" x14ac:dyDescent="0.25">
      <c r="A2480" s="94"/>
      <c r="B2480" s="94"/>
      <c r="C2480" s="99"/>
      <c r="D2480" s="99"/>
      <c r="E2480" s="99"/>
      <c r="F2480" s="99"/>
      <c r="G2480" s="99"/>
      <c r="M2480" s="746"/>
    </row>
    <row r="2481" spans="1:36" s="628" customFormat="1" x14ac:dyDescent="0.25">
      <c r="A2481" s="94"/>
      <c r="B2481" s="94"/>
      <c r="C2481" s="99"/>
      <c r="D2481" s="99"/>
      <c r="E2481" s="99"/>
      <c r="F2481" s="99"/>
      <c r="G2481" s="99"/>
      <c r="H2481" s="349"/>
      <c r="I2481" s="349"/>
      <c r="J2481" s="349"/>
      <c r="K2481" s="349"/>
      <c r="L2481" s="349"/>
      <c r="M2481" s="746"/>
      <c r="O2481" s="349"/>
      <c r="P2481" s="349"/>
      <c r="Q2481" s="349"/>
      <c r="R2481" s="349"/>
      <c r="S2481" s="349"/>
      <c r="T2481" s="349"/>
      <c r="U2481" s="349"/>
      <c r="V2481" s="349"/>
      <c r="W2481" s="349"/>
      <c r="X2481" s="349"/>
      <c r="Y2481" s="349"/>
      <c r="Z2481" s="349"/>
      <c r="AA2481" s="349"/>
      <c r="AB2481" s="349"/>
      <c r="AC2481" s="349"/>
      <c r="AD2481" s="349"/>
      <c r="AE2481" s="349"/>
      <c r="AF2481" s="349"/>
      <c r="AG2481" s="349"/>
      <c r="AH2481" s="349"/>
      <c r="AI2481" s="349"/>
      <c r="AJ2481" s="349"/>
    </row>
    <row r="2482" spans="1:36" s="628" customFormat="1" x14ac:dyDescent="0.25">
      <c r="A2482" s="94"/>
      <c r="B2482" s="94"/>
      <c r="C2482" s="99"/>
      <c r="D2482" s="99"/>
      <c r="E2482" s="99"/>
      <c r="F2482" s="99"/>
      <c r="G2482" s="99"/>
      <c r="H2482" s="349"/>
      <c r="I2482" s="349"/>
      <c r="J2482" s="349"/>
      <c r="K2482" s="349"/>
      <c r="L2482" s="349"/>
      <c r="M2482" s="746"/>
      <c r="O2482" s="349"/>
      <c r="P2482" s="349"/>
      <c r="Q2482" s="349"/>
      <c r="R2482" s="349"/>
      <c r="S2482" s="349"/>
      <c r="T2482" s="349"/>
      <c r="U2482" s="349"/>
      <c r="V2482" s="349"/>
      <c r="W2482" s="349"/>
      <c r="X2482" s="349"/>
      <c r="Y2482" s="349"/>
      <c r="Z2482" s="349"/>
      <c r="AA2482" s="349"/>
      <c r="AB2482" s="349"/>
      <c r="AC2482" s="349"/>
      <c r="AD2482" s="349"/>
      <c r="AE2482" s="349"/>
      <c r="AF2482" s="349"/>
      <c r="AG2482" s="349"/>
      <c r="AH2482" s="349"/>
      <c r="AI2482" s="349"/>
      <c r="AJ2482" s="349"/>
    </row>
    <row r="2483" spans="1:36" s="628" customFormat="1" x14ac:dyDescent="0.25">
      <c r="A2483" s="94"/>
      <c r="B2483" s="94"/>
      <c r="C2483" s="99"/>
      <c r="D2483" s="99"/>
      <c r="E2483" s="99"/>
      <c r="F2483" s="99"/>
      <c r="G2483" s="99"/>
      <c r="H2483" s="349"/>
      <c r="I2483" s="349"/>
      <c r="J2483" s="349"/>
      <c r="K2483" s="349"/>
      <c r="L2483" s="349"/>
      <c r="M2483" s="746"/>
      <c r="O2483" s="349"/>
      <c r="P2483" s="349"/>
      <c r="Q2483" s="349"/>
      <c r="R2483" s="349"/>
      <c r="S2483" s="349"/>
      <c r="T2483" s="349"/>
      <c r="U2483" s="349"/>
      <c r="V2483" s="349"/>
      <c r="W2483" s="349"/>
      <c r="X2483" s="349"/>
      <c r="Y2483" s="349"/>
      <c r="Z2483" s="349"/>
      <c r="AA2483" s="349"/>
      <c r="AB2483" s="349"/>
      <c r="AC2483" s="349"/>
      <c r="AD2483" s="349"/>
      <c r="AE2483" s="349"/>
      <c r="AF2483" s="349"/>
      <c r="AG2483" s="349"/>
      <c r="AH2483" s="349"/>
      <c r="AI2483" s="349"/>
      <c r="AJ2483" s="349"/>
    </row>
    <row r="2484" spans="1:36" s="628" customFormat="1" x14ac:dyDescent="0.25">
      <c r="A2484" s="94"/>
      <c r="B2484" s="94"/>
      <c r="C2484" s="99"/>
      <c r="D2484" s="99"/>
      <c r="E2484" s="99"/>
      <c r="F2484" s="99"/>
      <c r="G2484" s="99"/>
      <c r="H2484" s="349"/>
      <c r="I2484" s="349"/>
      <c r="J2484" s="349"/>
      <c r="K2484" s="349"/>
      <c r="L2484" s="349"/>
      <c r="M2484" s="746"/>
      <c r="O2484" s="349"/>
      <c r="P2484" s="349"/>
      <c r="Q2484" s="349"/>
      <c r="R2484" s="349"/>
      <c r="S2484" s="349"/>
      <c r="T2484" s="349"/>
      <c r="U2484" s="349"/>
      <c r="V2484" s="349"/>
      <c r="W2484" s="349"/>
      <c r="X2484" s="349"/>
      <c r="Y2484" s="349"/>
      <c r="Z2484" s="349"/>
      <c r="AA2484" s="349"/>
      <c r="AB2484" s="349"/>
      <c r="AC2484" s="349"/>
      <c r="AD2484" s="349"/>
      <c r="AE2484" s="349"/>
      <c r="AF2484" s="349"/>
      <c r="AG2484" s="349"/>
      <c r="AH2484" s="349"/>
      <c r="AI2484" s="349"/>
      <c r="AJ2484" s="349"/>
    </row>
    <row r="2485" spans="1:36" s="628" customFormat="1" x14ac:dyDescent="0.25">
      <c r="A2485" s="94"/>
      <c r="B2485" s="94"/>
      <c r="C2485" s="99"/>
      <c r="D2485" s="99"/>
      <c r="E2485" s="99"/>
      <c r="F2485" s="99"/>
      <c r="G2485" s="99"/>
      <c r="H2485" s="349"/>
      <c r="I2485" s="349"/>
      <c r="J2485" s="349"/>
      <c r="K2485" s="349"/>
      <c r="L2485" s="349"/>
      <c r="M2485" s="746"/>
      <c r="O2485" s="349"/>
      <c r="P2485" s="349"/>
      <c r="Q2485" s="349"/>
      <c r="R2485" s="349"/>
      <c r="S2485" s="349"/>
      <c r="T2485" s="349"/>
      <c r="U2485" s="349"/>
      <c r="V2485" s="349"/>
      <c r="W2485" s="349"/>
      <c r="X2485" s="349"/>
      <c r="Y2485" s="349"/>
      <c r="Z2485" s="349"/>
      <c r="AA2485" s="349"/>
      <c r="AB2485" s="349"/>
      <c r="AC2485" s="349"/>
      <c r="AD2485" s="349"/>
      <c r="AE2485" s="349"/>
      <c r="AF2485" s="349"/>
      <c r="AG2485" s="349"/>
      <c r="AH2485" s="349"/>
      <c r="AI2485" s="349"/>
      <c r="AJ2485" s="349"/>
    </row>
    <row r="2486" spans="1:36" s="628" customFormat="1" x14ac:dyDescent="0.25">
      <c r="A2486" s="94"/>
      <c r="B2486" s="94"/>
      <c r="C2486" s="99"/>
      <c r="D2486" s="99"/>
      <c r="E2486" s="99"/>
      <c r="F2486" s="99"/>
      <c r="G2486" s="99"/>
      <c r="H2486" s="349"/>
      <c r="I2486" s="349"/>
      <c r="J2486" s="349"/>
      <c r="K2486" s="349"/>
      <c r="L2486" s="349"/>
      <c r="M2486" s="746"/>
      <c r="O2486" s="349"/>
      <c r="P2486" s="349"/>
      <c r="Q2486" s="349"/>
      <c r="R2486" s="349"/>
      <c r="S2486" s="349"/>
      <c r="T2486" s="349"/>
      <c r="U2486" s="349"/>
      <c r="V2486" s="349"/>
      <c r="W2486" s="349"/>
      <c r="X2486" s="349"/>
      <c r="Y2486" s="349"/>
      <c r="Z2486" s="349"/>
      <c r="AA2486" s="349"/>
      <c r="AB2486" s="349"/>
      <c r="AC2486" s="349"/>
      <c r="AD2486" s="349"/>
      <c r="AE2486" s="349"/>
      <c r="AF2486" s="349"/>
      <c r="AG2486" s="349"/>
      <c r="AH2486" s="349"/>
      <c r="AI2486" s="349"/>
      <c r="AJ2486" s="349"/>
    </row>
    <row r="2487" spans="1:36" s="628" customFormat="1" x14ac:dyDescent="0.25">
      <c r="A2487" s="94"/>
      <c r="B2487" s="94"/>
      <c r="C2487" s="99"/>
      <c r="D2487" s="99"/>
      <c r="E2487" s="99"/>
      <c r="F2487" s="99"/>
      <c r="G2487" s="99"/>
      <c r="H2487" s="349"/>
      <c r="I2487" s="349"/>
      <c r="J2487" s="349"/>
      <c r="K2487" s="349"/>
      <c r="L2487" s="349"/>
      <c r="M2487" s="746"/>
      <c r="O2487" s="349"/>
      <c r="P2487" s="349"/>
      <c r="Q2487" s="349"/>
      <c r="R2487" s="349"/>
      <c r="S2487" s="349"/>
      <c r="T2487" s="349"/>
      <c r="U2487" s="349"/>
      <c r="V2487" s="349"/>
      <c r="W2487" s="349"/>
      <c r="X2487" s="349"/>
      <c r="Y2487" s="349"/>
      <c r="Z2487" s="349"/>
      <c r="AA2487" s="349"/>
      <c r="AB2487" s="349"/>
      <c r="AC2487" s="349"/>
      <c r="AD2487" s="349"/>
      <c r="AE2487" s="349"/>
      <c r="AF2487" s="349"/>
      <c r="AG2487" s="349"/>
      <c r="AH2487" s="349"/>
      <c r="AI2487" s="349"/>
      <c r="AJ2487" s="349"/>
    </row>
    <row r="2488" spans="1:36" s="628" customFormat="1" x14ac:dyDescent="0.25">
      <c r="A2488" s="94"/>
      <c r="B2488" s="94"/>
      <c r="C2488" s="99"/>
      <c r="D2488" s="99"/>
      <c r="E2488" s="99"/>
      <c r="F2488" s="99"/>
      <c r="G2488" s="99"/>
      <c r="H2488" s="349"/>
      <c r="I2488" s="349"/>
      <c r="J2488" s="349"/>
      <c r="K2488" s="349"/>
      <c r="L2488" s="349"/>
      <c r="M2488" s="746"/>
      <c r="O2488" s="349"/>
      <c r="P2488" s="349"/>
      <c r="Q2488" s="349"/>
      <c r="R2488" s="349"/>
      <c r="S2488" s="349"/>
      <c r="T2488" s="349"/>
      <c r="U2488" s="349"/>
      <c r="V2488" s="349"/>
      <c r="W2488" s="349"/>
      <c r="X2488" s="349"/>
      <c r="Y2488" s="349"/>
      <c r="Z2488" s="349"/>
      <c r="AA2488" s="349"/>
      <c r="AB2488" s="349"/>
      <c r="AC2488" s="349"/>
      <c r="AD2488" s="349"/>
      <c r="AE2488" s="349"/>
      <c r="AF2488" s="349"/>
      <c r="AG2488" s="349"/>
      <c r="AH2488" s="349"/>
      <c r="AI2488" s="349"/>
      <c r="AJ2488" s="349"/>
    </row>
    <row r="2489" spans="1:36" s="628" customFormat="1" x14ac:dyDescent="0.25">
      <c r="A2489" s="94"/>
      <c r="B2489" s="94"/>
      <c r="C2489" s="99"/>
      <c r="D2489" s="99"/>
      <c r="E2489" s="99"/>
      <c r="F2489" s="99"/>
      <c r="G2489" s="99"/>
      <c r="H2489" s="349"/>
      <c r="I2489" s="349"/>
      <c r="J2489" s="349"/>
      <c r="K2489" s="349"/>
      <c r="L2489" s="349"/>
      <c r="M2489" s="746"/>
      <c r="O2489" s="349"/>
      <c r="P2489" s="349"/>
      <c r="Q2489" s="349"/>
      <c r="R2489" s="349"/>
      <c r="S2489" s="349"/>
      <c r="T2489" s="349"/>
      <c r="U2489" s="349"/>
      <c r="V2489" s="349"/>
      <c r="W2489" s="349"/>
      <c r="X2489" s="349"/>
      <c r="Y2489" s="349"/>
      <c r="Z2489" s="349"/>
      <c r="AA2489" s="349"/>
      <c r="AB2489" s="349"/>
      <c r="AC2489" s="349"/>
      <c r="AD2489" s="349"/>
      <c r="AE2489" s="349"/>
      <c r="AF2489" s="349"/>
      <c r="AG2489" s="349"/>
      <c r="AH2489" s="349"/>
      <c r="AI2489" s="349"/>
      <c r="AJ2489" s="349"/>
    </row>
    <row r="2490" spans="1:36" s="628" customFormat="1" x14ac:dyDescent="0.25">
      <c r="A2490" s="94"/>
      <c r="B2490" s="94"/>
      <c r="C2490" s="99"/>
      <c r="D2490" s="99"/>
      <c r="E2490" s="99"/>
      <c r="F2490" s="99"/>
      <c r="G2490" s="99"/>
      <c r="H2490" s="349"/>
      <c r="I2490" s="349"/>
      <c r="J2490" s="349"/>
      <c r="K2490" s="349"/>
      <c r="L2490" s="349"/>
      <c r="M2490" s="746"/>
      <c r="O2490" s="349"/>
      <c r="P2490" s="349"/>
      <c r="Q2490" s="349"/>
      <c r="R2490" s="349"/>
      <c r="S2490" s="349"/>
      <c r="T2490" s="349"/>
      <c r="U2490" s="349"/>
      <c r="V2490" s="349"/>
      <c r="W2490" s="349"/>
      <c r="X2490" s="349"/>
      <c r="Y2490" s="349"/>
      <c r="Z2490" s="349"/>
      <c r="AA2490" s="349"/>
      <c r="AB2490" s="349"/>
      <c r="AC2490" s="349"/>
      <c r="AD2490" s="349"/>
      <c r="AE2490" s="349"/>
      <c r="AF2490" s="349"/>
      <c r="AG2490" s="349"/>
      <c r="AH2490" s="349"/>
      <c r="AI2490" s="349"/>
      <c r="AJ2490" s="349"/>
    </row>
    <row r="2491" spans="1:36" s="628" customFormat="1" x14ac:dyDescent="0.25">
      <c r="A2491" s="94"/>
      <c r="B2491" s="94"/>
      <c r="C2491" s="99"/>
      <c r="D2491" s="99"/>
      <c r="E2491" s="99"/>
      <c r="F2491" s="99"/>
      <c r="G2491" s="99"/>
      <c r="H2491" s="349"/>
      <c r="I2491" s="349"/>
      <c r="J2491" s="349"/>
      <c r="K2491" s="349"/>
      <c r="L2491" s="349"/>
      <c r="M2491" s="746"/>
      <c r="O2491" s="349"/>
      <c r="P2491" s="349"/>
      <c r="Q2491" s="349"/>
      <c r="R2491" s="349"/>
      <c r="S2491" s="349"/>
      <c r="T2491" s="349"/>
      <c r="U2491" s="349"/>
      <c r="V2491" s="349"/>
      <c r="W2491" s="349"/>
      <c r="X2491" s="349"/>
      <c r="Y2491" s="349"/>
      <c r="Z2491" s="349"/>
      <c r="AA2491" s="349"/>
      <c r="AB2491" s="349"/>
      <c r="AC2491" s="349"/>
      <c r="AD2491" s="349"/>
      <c r="AE2491" s="349"/>
      <c r="AF2491" s="349"/>
      <c r="AG2491" s="349"/>
      <c r="AH2491" s="349"/>
      <c r="AI2491" s="349"/>
      <c r="AJ2491" s="349"/>
    </row>
    <row r="2492" spans="1:36" s="628" customFormat="1" x14ac:dyDescent="0.25">
      <c r="A2492" s="94"/>
      <c r="B2492" s="94"/>
      <c r="C2492" s="99"/>
      <c r="D2492" s="99"/>
      <c r="E2492" s="99"/>
      <c r="F2492" s="99"/>
      <c r="G2492" s="99"/>
      <c r="H2492" s="349"/>
      <c r="I2492" s="349"/>
      <c r="J2492" s="349"/>
      <c r="K2492" s="349"/>
      <c r="L2492" s="349"/>
      <c r="M2492" s="746"/>
      <c r="O2492" s="349"/>
      <c r="P2492" s="349"/>
      <c r="Q2492" s="349"/>
      <c r="R2492" s="349"/>
      <c r="S2492" s="349"/>
      <c r="T2492" s="349"/>
      <c r="U2492" s="349"/>
      <c r="V2492" s="349"/>
      <c r="W2492" s="349"/>
      <c r="X2492" s="349"/>
      <c r="Y2492" s="349"/>
      <c r="Z2492" s="349"/>
      <c r="AA2492" s="349"/>
      <c r="AB2492" s="349"/>
      <c r="AC2492" s="349"/>
      <c r="AD2492" s="349"/>
      <c r="AE2492" s="349"/>
      <c r="AF2492" s="349"/>
      <c r="AG2492" s="349"/>
      <c r="AH2492" s="349"/>
      <c r="AI2492" s="349"/>
      <c r="AJ2492" s="349"/>
    </row>
    <row r="2493" spans="1:36" s="628" customFormat="1" x14ac:dyDescent="0.25">
      <c r="A2493" s="94"/>
      <c r="B2493" s="94"/>
      <c r="C2493" s="99"/>
      <c r="D2493" s="99"/>
      <c r="E2493" s="99"/>
      <c r="F2493" s="99"/>
      <c r="G2493" s="99"/>
      <c r="H2493" s="349"/>
      <c r="I2493" s="349"/>
      <c r="J2493" s="349"/>
      <c r="K2493" s="349"/>
      <c r="L2493" s="349"/>
      <c r="M2493" s="746"/>
      <c r="O2493" s="349"/>
      <c r="P2493" s="349"/>
      <c r="Q2493" s="349"/>
      <c r="R2493" s="349"/>
      <c r="S2493" s="349"/>
      <c r="T2493" s="349"/>
      <c r="U2493" s="349"/>
      <c r="V2493" s="349"/>
      <c r="W2493" s="349"/>
      <c r="X2493" s="349"/>
      <c r="Y2493" s="349"/>
      <c r="Z2493" s="349"/>
      <c r="AA2493" s="349"/>
      <c r="AB2493" s="349"/>
      <c r="AC2493" s="349"/>
      <c r="AD2493" s="349"/>
      <c r="AE2493" s="349"/>
      <c r="AF2493" s="349"/>
      <c r="AG2493" s="349"/>
      <c r="AH2493" s="349"/>
      <c r="AI2493" s="349"/>
      <c r="AJ2493" s="349"/>
    </row>
    <row r="2494" spans="1:36" s="628" customFormat="1" x14ac:dyDescent="0.25">
      <c r="A2494" s="94"/>
      <c r="B2494" s="94"/>
      <c r="C2494" s="99"/>
      <c r="D2494" s="99"/>
      <c r="E2494" s="99"/>
      <c r="F2494" s="99"/>
      <c r="G2494" s="99"/>
      <c r="H2494" s="349"/>
      <c r="I2494" s="349"/>
      <c r="J2494" s="349"/>
      <c r="K2494" s="349"/>
      <c r="L2494" s="349"/>
      <c r="M2494" s="746"/>
      <c r="O2494" s="349"/>
      <c r="P2494" s="349"/>
      <c r="Q2494" s="349"/>
      <c r="R2494" s="349"/>
      <c r="S2494" s="349"/>
      <c r="T2494" s="349"/>
      <c r="U2494" s="349"/>
      <c r="V2494" s="349"/>
      <c r="W2494" s="349"/>
      <c r="X2494" s="349"/>
      <c r="Y2494" s="349"/>
      <c r="Z2494" s="349"/>
      <c r="AA2494" s="349"/>
      <c r="AB2494" s="349"/>
      <c r="AC2494" s="349"/>
      <c r="AD2494" s="349"/>
      <c r="AE2494" s="349"/>
      <c r="AF2494" s="349"/>
      <c r="AG2494" s="349"/>
      <c r="AH2494" s="349"/>
      <c r="AI2494" s="349"/>
      <c r="AJ2494" s="349"/>
    </row>
    <row r="2495" spans="1:36" s="628" customFormat="1" x14ac:dyDescent="0.25">
      <c r="A2495" s="94"/>
      <c r="B2495" s="94"/>
      <c r="C2495" s="99"/>
      <c r="D2495" s="99"/>
      <c r="E2495" s="99"/>
      <c r="F2495" s="99"/>
      <c r="G2495" s="99"/>
      <c r="H2495" s="349"/>
      <c r="I2495" s="349"/>
      <c r="J2495" s="349"/>
      <c r="K2495" s="349"/>
      <c r="L2495" s="349"/>
      <c r="M2495" s="746"/>
      <c r="O2495" s="349"/>
      <c r="P2495" s="349"/>
      <c r="Q2495" s="349"/>
      <c r="R2495" s="349"/>
      <c r="S2495" s="349"/>
      <c r="T2495" s="349"/>
      <c r="U2495" s="349"/>
      <c r="V2495" s="349"/>
      <c r="W2495" s="349"/>
      <c r="X2495" s="349"/>
      <c r="Y2495" s="349"/>
      <c r="Z2495" s="349"/>
      <c r="AA2495" s="349"/>
      <c r="AB2495" s="349"/>
      <c r="AC2495" s="349"/>
      <c r="AD2495" s="349"/>
      <c r="AE2495" s="349"/>
      <c r="AF2495" s="349"/>
      <c r="AG2495" s="349"/>
      <c r="AH2495" s="349"/>
      <c r="AI2495" s="349"/>
      <c r="AJ2495" s="349"/>
    </row>
    <row r="2496" spans="1:36" s="628" customFormat="1" x14ac:dyDescent="0.25">
      <c r="A2496" s="94"/>
      <c r="B2496" s="94"/>
      <c r="C2496" s="99"/>
      <c r="D2496" s="99"/>
      <c r="E2496" s="99"/>
      <c r="F2496" s="99"/>
      <c r="G2496" s="99"/>
      <c r="H2496" s="349"/>
      <c r="I2496" s="349"/>
      <c r="J2496" s="349"/>
      <c r="K2496" s="349"/>
      <c r="L2496" s="349"/>
      <c r="M2496" s="746"/>
      <c r="O2496" s="349"/>
      <c r="P2496" s="349"/>
      <c r="Q2496" s="349"/>
      <c r="R2496" s="349"/>
      <c r="S2496" s="349"/>
      <c r="T2496" s="349"/>
      <c r="U2496" s="349"/>
      <c r="V2496" s="349"/>
      <c r="W2496" s="349"/>
      <c r="X2496" s="349"/>
      <c r="Y2496" s="349"/>
      <c r="Z2496" s="349"/>
      <c r="AA2496" s="349"/>
      <c r="AB2496" s="349"/>
      <c r="AC2496" s="349"/>
      <c r="AD2496" s="349"/>
      <c r="AE2496" s="349"/>
      <c r="AF2496" s="349"/>
      <c r="AG2496" s="349"/>
      <c r="AH2496" s="349"/>
      <c r="AI2496" s="349"/>
      <c r="AJ2496" s="349"/>
    </row>
    <row r="2497" spans="1:36" s="628" customFormat="1" x14ac:dyDescent="0.25">
      <c r="A2497" s="94"/>
      <c r="B2497" s="94"/>
      <c r="C2497" s="99"/>
      <c r="D2497" s="99"/>
      <c r="E2497" s="99"/>
      <c r="F2497" s="99"/>
      <c r="G2497" s="99"/>
      <c r="H2497" s="349"/>
      <c r="I2497" s="349"/>
      <c r="J2497" s="349"/>
      <c r="K2497" s="349"/>
      <c r="L2497" s="349"/>
      <c r="M2497" s="746"/>
      <c r="O2497" s="349"/>
      <c r="P2497" s="349"/>
      <c r="Q2497" s="349"/>
      <c r="R2497" s="349"/>
      <c r="S2497" s="349"/>
      <c r="T2497" s="349"/>
      <c r="U2497" s="349"/>
      <c r="V2497" s="349"/>
      <c r="W2497" s="349"/>
      <c r="X2497" s="349"/>
      <c r="Y2497" s="349"/>
      <c r="Z2497" s="349"/>
      <c r="AA2497" s="349"/>
      <c r="AB2497" s="349"/>
      <c r="AC2497" s="349"/>
      <c r="AD2497" s="349"/>
      <c r="AE2497" s="349"/>
      <c r="AF2497" s="349"/>
      <c r="AG2497" s="349"/>
      <c r="AH2497" s="349"/>
      <c r="AI2497" s="349"/>
      <c r="AJ2497" s="349"/>
    </row>
    <row r="2498" spans="1:36" s="628" customFormat="1" x14ac:dyDescent="0.25">
      <c r="A2498" s="94"/>
      <c r="B2498" s="94"/>
      <c r="C2498" s="99"/>
      <c r="D2498" s="99"/>
      <c r="E2498" s="99"/>
      <c r="F2498" s="99"/>
      <c r="G2498" s="99"/>
      <c r="H2498" s="349"/>
      <c r="I2498" s="349"/>
      <c r="J2498" s="349"/>
      <c r="K2498" s="349"/>
      <c r="L2498" s="349"/>
      <c r="M2498" s="746"/>
      <c r="O2498" s="349"/>
      <c r="P2498" s="349"/>
      <c r="Q2498" s="349"/>
      <c r="R2498" s="349"/>
      <c r="S2498" s="349"/>
      <c r="T2498" s="349"/>
      <c r="U2498" s="349"/>
      <c r="V2498" s="349"/>
      <c r="W2498" s="349"/>
      <c r="X2498" s="349"/>
      <c r="Y2498" s="349"/>
      <c r="Z2498" s="349"/>
      <c r="AA2498" s="349"/>
      <c r="AB2498" s="349"/>
      <c r="AC2498" s="349"/>
      <c r="AD2498" s="349"/>
      <c r="AE2498" s="349"/>
      <c r="AF2498" s="349"/>
      <c r="AG2498" s="349"/>
      <c r="AH2498" s="349"/>
      <c r="AI2498" s="349"/>
      <c r="AJ2498" s="349"/>
    </row>
    <row r="2499" spans="1:36" s="628" customFormat="1" x14ac:dyDescent="0.25">
      <c r="A2499" s="94"/>
      <c r="B2499" s="94"/>
      <c r="C2499" s="99"/>
      <c r="D2499" s="99"/>
      <c r="E2499" s="99"/>
      <c r="F2499" s="99"/>
      <c r="G2499" s="99"/>
      <c r="H2499" s="349"/>
      <c r="I2499" s="349"/>
      <c r="J2499" s="349"/>
      <c r="K2499" s="349"/>
      <c r="L2499" s="349"/>
      <c r="M2499" s="746"/>
      <c r="O2499" s="349"/>
      <c r="P2499" s="349"/>
      <c r="Q2499" s="349"/>
      <c r="R2499" s="349"/>
      <c r="S2499" s="349"/>
      <c r="T2499" s="349"/>
      <c r="U2499" s="349"/>
      <c r="V2499" s="349"/>
      <c r="W2499" s="349"/>
      <c r="X2499" s="349"/>
      <c r="Y2499" s="349"/>
      <c r="Z2499" s="349"/>
      <c r="AA2499" s="349"/>
      <c r="AB2499" s="349"/>
      <c r="AC2499" s="349"/>
      <c r="AD2499" s="349"/>
      <c r="AE2499" s="349"/>
      <c r="AF2499" s="349"/>
      <c r="AG2499" s="349"/>
      <c r="AH2499" s="349"/>
      <c r="AI2499" s="349"/>
      <c r="AJ2499" s="349"/>
    </row>
    <row r="2500" spans="1:36" s="628" customFormat="1" x14ac:dyDescent="0.25">
      <c r="A2500" s="94"/>
      <c r="B2500" s="94"/>
      <c r="C2500" s="99"/>
      <c r="D2500" s="99"/>
      <c r="E2500" s="99"/>
      <c r="F2500" s="99"/>
      <c r="G2500" s="99"/>
      <c r="H2500" s="349"/>
      <c r="I2500" s="349"/>
      <c r="J2500" s="349"/>
      <c r="K2500" s="349"/>
      <c r="L2500" s="349"/>
      <c r="M2500" s="746"/>
      <c r="O2500" s="349"/>
      <c r="P2500" s="349"/>
      <c r="Q2500" s="349"/>
      <c r="R2500" s="349"/>
      <c r="S2500" s="349"/>
      <c r="T2500" s="349"/>
      <c r="U2500" s="349"/>
      <c r="V2500" s="349"/>
      <c r="W2500" s="349"/>
      <c r="X2500" s="349"/>
      <c r="Y2500" s="349"/>
      <c r="Z2500" s="349"/>
      <c r="AA2500" s="349"/>
      <c r="AB2500" s="349"/>
      <c r="AC2500" s="349"/>
      <c r="AD2500" s="349"/>
      <c r="AE2500" s="349"/>
      <c r="AF2500" s="349"/>
      <c r="AG2500" s="349"/>
      <c r="AH2500" s="349"/>
      <c r="AI2500" s="349"/>
      <c r="AJ2500" s="349"/>
    </row>
    <row r="2501" spans="1:36" s="628" customFormat="1" x14ac:dyDescent="0.25">
      <c r="A2501" s="94"/>
      <c r="B2501" s="94"/>
      <c r="C2501" s="99"/>
      <c r="D2501" s="99"/>
      <c r="E2501" s="99"/>
      <c r="F2501" s="99"/>
      <c r="G2501" s="99"/>
      <c r="H2501" s="349"/>
      <c r="I2501" s="349"/>
      <c r="J2501" s="349"/>
      <c r="K2501" s="349"/>
      <c r="L2501" s="349"/>
      <c r="M2501" s="746"/>
      <c r="O2501" s="349"/>
      <c r="P2501" s="349"/>
      <c r="Q2501" s="349"/>
      <c r="R2501" s="349"/>
      <c r="S2501" s="349"/>
      <c r="T2501" s="349"/>
      <c r="U2501" s="349"/>
      <c r="V2501" s="349"/>
      <c r="W2501" s="349"/>
      <c r="X2501" s="349"/>
      <c r="Y2501" s="349"/>
      <c r="Z2501" s="349"/>
      <c r="AA2501" s="349"/>
      <c r="AB2501" s="349"/>
      <c r="AC2501" s="349"/>
      <c r="AD2501" s="349"/>
      <c r="AE2501" s="349"/>
      <c r="AF2501" s="349"/>
      <c r="AG2501" s="349"/>
      <c r="AH2501" s="349"/>
      <c r="AI2501" s="349"/>
      <c r="AJ2501" s="349"/>
    </row>
    <row r="2502" spans="1:36" s="628" customFormat="1" x14ac:dyDescent="0.25">
      <c r="A2502" s="94"/>
      <c r="B2502" s="94"/>
      <c r="C2502" s="99"/>
      <c r="D2502" s="99"/>
      <c r="E2502" s="99"/>
      <c r="F2502" s="99"/>
      <c r="G2502" s="99"/>
      <c r="H2502" s="349"/>
      <c r="I2502" s="349"/>
      <c r="J2502" s="349"/>
      <c r="K2502" s="349"/>
      <c r="L2502" s="349"/>
      <c r="M2502" s="746"/>
      <c r="O2502" s="349"/>
      <c r="P2502" s="349"/>
      <c r="Q2502" s="349"/>
      <c r="R2502" s="349"/>
      <c r="S2502" s="349"/>
      <c r="T2502" s="349"/>
      <c r="U2502" s="349"/>
      <c r="V2502" s="349"/>
      <c r="W2502" s="349"/>
      <c r="X2502" s="349"/>
      <c r="Y2502" s="349"/>
      <c r="Z2502" s="349"/>
      <c r="AA2502" s="349"/>
      <c r="AB2502" s="349"/>
      <c r="AC2502" s="349"/>
      <c r="AD2502" s="349"/>
      <c r="AE2502" s="349"/>
      <c r="AF2502" s="349"/>
      <c r="AG2502" s="349"/>
      <c r="AH2502" s="349"/>
      <c r="AI2502" s="349"/>
      <c r="AJ2502" s="349"/>
    </row>
    <row r="2503" spans="1:36" s="628" customFormat="1" x14ac:dyDescent="0.25">
      <c r="A2503" s="94"/>
      <c r="B2503" s="94"/>
      <c r="C2503" s="99"/>
      <c r="D2503" s="99"/>
      <c r="E2503" s="99"/>
      <c r="F2503" s="99"/>
      <c r="G2503" s="99"/>
      <c r="H2503" s="349"/>
      <c r="I2503" s="349"/>
      <c r="J2503" s="349"/>
      <c r="K2503" s="349"/>
      <c r="L2503" s="349"/>
      <c r="M2503" s="746"/>
      <c r="O2503" s="349"/>
      <c r="P2503" s="349"/>
      <c r="Q2503" s="349"/>
      <c r="R2503" s="349"/>
      <c r="S2503" s="349"/>
      <c r="T2503" s="349"/>
      <c r="U2503" s="349"/>
      <c r="V2503" s="349"/>
      <c r="W2503" s="349"/>
      <c r="X2503" s="349"/>
      <c r="Y2503" s="349"/>
      <c r="Z2503" s="349"/>
      <c r="AA2503" s="349"/>
      <c r="AB2503" s="349"/>
      <c r="AC2503" s="349"/>
      <c r="AD2503" s="349"/>
      <c r="AE2503" s="349"/>
      <c r="AF2503" s="349"/>
      <c r="AG2503" s="349"/>
      <c r="AH2503" s="349"/>
      <c r="AI2503" s="349"/>
      <c r="AJ2503" s="349"/>
    </row>
    <row r="2504" spans="1:36" s="628" customFormat="1" x14ac:dyDescent="0.25">
      <c r="A2504" s="94"/>
      <c r="B2504" s="94"/>
      <c r="C2504" s="99"/>
      <c r="D2504" s="99"/>
      <c r="E2504" s="99"/>
      <c r="F2504" s="99"/>
      <c r="G2504" s="99"/>
      <c r="H2504" s="349"/>
      <c r="I2504" s="349"/>
      <c r="J2504" s="349"/>
      <c r="K2504" s="349"/>
      <c r="L2504" s="349"/>
      <c r="M2504" s="746"/>
      <c r="O2504" s="349"/>
      <c r="P2504" s="349"/>
      <c r="Q2504" s="349"/>
      <c r="R2504" s="349"/>
      <c r="S2504" s="349"/>
      <c r="T2504" s="349"/>
      <c r="U2504" s="349"/>
      <c r="V2504" s="349"/>
      <c r="W2504" s="349"/>
      <c r="X2504" s="349"/>
      <c r="Y2504" s="349"/>
      <c r="Z2504" s="349"/>
      <c r="AA2504" s="349"/>
      <c r="AB2504" s="349"/>
      <c r="AC2504" s="349"/>
      <c r="AD2504" s="349"/>
      <c r="AE2504" s="349"/>
      <c r="AF2504" s="349"/>
      <c r="AG2504" s="349"/>
      <c r="AH2504" s="349"/>
      <c r="AI2504" s="349"/>
      <c r="AJ2504" s="349"/>
    </row>
    <row r="2505" spans="1:36" s="628" customFormat="1" x14ac:dyDescent="0.25">
      <c r="A2505" s="94"/>
      <c r="B2505" s="94"/>
      <c r="C2505" s="99"/>
      <c r="D2505" s="99"/>
      <c r="E2505" s="99"/>
      <c r="F2505" s="99"/>
      <c r="G2505" s="99"/>
      <c r="H2505" s="349"/>
      <c r="I2505" s="349"/>
      <c r="J2505" s="349"/>
      <c r="K2505" s="349"/>
      <c r="L2505" s="349"/>
      <c r="M2505" s="746"/>
      <c r="O2505" s="349"/>
      <c r="P2505" s="349"/>
      <c r="Q2505" s="349"/>
      <c r="R2505" s="349"/>
      <c r="S2505" s="349"/>
      <c r="T2505" s="349"/>
      <c r="U2505" s="349"/>
      <c r="V2505" s="349"/>
      <c r="W2505" s="349"/>
      <c r="X2505" s="349"/>
      <c r="Y2505" s="349"/>
      <c r="Z2505" s="349"/>
      <c r="AA2505" s="349"/>
      <c r="AB2505" s="349"/>
      <c r="AC2505" s="349"/>
      <c r="AD2505" s="349"/>
      <c r="AE2505" s="349"/>
      <c r="AF2505" s="349"/>
      <c r="AG2505" s="349"/>
      <c r="AH2505" s="349"/>
      <c r="AI2505" s="349"/>
      <c r="AJ2505" s="349"/>
    </row>
    <row r="2506" spans="1:36" s="628" customFormat="1" x14ac:dyDescent="0.25">
      <c r="A2506" s="94"/>
      <c r="B2506" s="94"/>
      <c r="C2506" s="99"/>
      <c r="D2506" s="99"/>
      <c r="E2506" s="99"/>
      <c r="F2506" s="99"/>
      <c r="G2506" s="99"/>
      <c r="H2506" s="349"/>
      <c r="I2506" s="349"/>
      <c r="J2506" s="349"/>
      <c r="K2506" s="349"/>
      <c r="L2506" s="349"/>
      <c r="M2506" s="746"/>
      <c r="O2506" s="349"/>
      <c r="P2506" s="349"/>
      <c r="Q2506" s="349"/>
      <c r="R2506" s="349"/>
      <c r="S2506" s="349"/>
      <c r="T2506" s="349"/>
      <c r="U2506" s="349"/>
      <c r="V2506" s="349"/>
      <c r="W2506" s="349"/>
      <c r="X2506" s="349"/>
      <c r="Y2506" s="349"/>
      <c r="Z2506" s="349"/>
      <c r="AA2506" s="349"/>
      <c r="AB2506" s="349"/>
      <c r="AC2506" s="349"/>
      <c r="AD2506" s="349"/>
      <c r="AE2506" s="349"/>
      <c r="AF2506" s="349"/>
      <c r="AG2506" s="349"/>
      <c r="AH2506" s="349"/>
      <c r="AI2506" s="349"/>
      <c r="AJ2506" s="349"/>
    </row>
    <row r="2507" spans="1:36" s="628" customFormat="1" x14ac:dyDescent="0.25">
      <c r="A2507" s="94"/>
      <c r="B2507" s="94"/>
      <c r="C2507" s="99"/>
      <c r="D2507" s="99"/>
      <c r="E2507" s="99"/>
      <c r="F2507" s="99"/>
      <c r="G2507" s="99"/>
      <c r="H2507" s="349"/>
      <c r="I2507" s="349"/>
      <c r="J2507" s="349"/>
      <c r="K2507" s="349"/>
      <c r="L2507" s="349"/>
      <c r="M2507" s="746"/>
      <c r="O2507" s="349"/>
      <c r="P2507" s="349"/>
      <c r="Q2507" s="349"/>
      <c r="R2507" s="349"/>
      <c r="S2507" s="349"/>
      <c r="T2507" s="349"/>
      <c r="U2507" s="349"/>
      <c r="V2507" s="349"/>
      <c r="W2507" s="349"/>
      <c r="X2507" s="349"/>
      <c r="Y2507" s="349"/>
      <c r="Z2507" s="349"/>
      <c r="AA2507" s="349"/>
      <c r="AB2507" s="349"/>
      <c r="AC2507" s="349"/>
      <c r="AD2507" s="349"/>
      <c r="AE2507" s="349"/>
      <c r="AF2507" s="349"/>
      <c r="AG2507" s="349"/>
      <c r="AH2507" s="349"/>
      <c r="AI2507" s="349"/>
      <c r="AJ2507" s="349"/>
    </row>
    <row r="2508" spans="1:36" s="628" customFormat="1" x14ac:dyDescent="0.25">
      <c r="A2508" s="94"/>
      <c r="B2508" s="94"/>
      <c r="C2508" s="99"/>
      <c r="D2508" s="99"/>
      <c r="E2508" s="99"/>
      <c r="F2508" s="99"/>
      <c r="G2508" s="99"/>
      <c r="H2508" s="349"/>
      <c r="I2508" s="349"/>
      <c r="J2508" s="349"/>
      <c r="K2508" s="349"/>
      <c r="L2508" s="349"/>
      <c r="M2508" s="746"/>
      <c r="O2508" s="349"/>
      <c r="P2508" s="349"/>
      <c r="Q2508" s="349"/>
      <c r="R2508" s="349"/>
      <c r="S2508" s="349"/>
      <c r="T2508" s="349"/>
      <c r="U2508" s="349"/>
      <c r="V2508" s="349"/>
      <c r="W2508" s="349"/>
      <c r="X2508" s="349"/>
      <c r="Y2508" s="349"/>
      <c r="Z2508" s="349"/>
      <c r="AA2508" s="349"/>
      <c r="AB2508" s="349"/>
      <c r="AC2508" s="349"/>
      <c r="AD2508" s="349"/>
      <c r="AE2508" s="349"/>
      <c r="AF2508" s="349"/>
      <c r="AG2508" s="349"/>
      <c r="AH2508" s="349"/>
      <c r="AI2508" s="349"/>
      <c r="AJ2508" s="349"/>
    </row>
    <row r="2509" spans="1:36" s="628" customFormat="1" x14ac:dyDescent="0.25">
      <c r="A2509" s="94"/>
      <c r="B2509" s="94"/>
      <c r="C2509" s="99"/>
      <c r="D2509" s="99"/>
      <c r="E2509" s="99"/>
      <c r="F2509" s="99"/>
      <c r="G2509" s="99"/>
      <c r="H2509" s="349"/>
      <c r="I2509" s="349"/>
      <c r="J2509" s="349"/>
      <c r="K2509" s="349"/>
      <c r="L2509" s="349"/>
      <c r="M2509" s="746"/>
      <c r="O2509" s="349"/>
      <c r="P2509" s="349"/>
      <c r="Q2509" s="349"/>
      <c r="R2509" s="349"/>
      <c r="S2509" s="349"/>
      <c r="T2509" s="349"/>
      <c r="U2509" s="349"/>
      <c r="V2509" s="349"/>
      <c r="W2509" s="349"/>
      <c r="X2509" s="349"/>
      <c r="Y2509" s="349"/>
      <c r="Z2509" s="349"/>
      <c r="AA2509" s="349"/>
      <c r="AB2509" s="349"/>
      <c r="AC2509" s="349"/>
      <c r="AD2509" s="349"/>
      <c r="AE2509" s="349"/>
      <c r="AF2509" s="349"/>
      <c r="AG2509" s="349"/>
      <c r="AH2509" s="349"/>
      <c r="AI2509" s="349"/>
      <c r="AJ2509" s="349"/>
    </row>
    <row r="2510" spans="1:36" s="628" customFormat="1" x14ac:dyDescent="0.25">
      <c r="A2510" s="94"/>
      <c r="B2510" s="94"/>
      <c r="C2510" s="99"/>
      <c r="D2510" s="99"/>
      <c r="E2510" s="99"/>
      <c r="F2510" s="99"/>
      <c r="G2510" s="99"/>
      <c r="H2510" s="349"/>
      <c r="I2510" s="349"/>
      <c r="J2510" s="349"/>
      <c r="K2510" s="349"/>
      <c r="L2510" s="349"/>
      <c r="M2510" s="746"/>
      <c r="O2510" s="349"/>
      <c r="P2510" s="349"/>
      <c r="Q2510" s="349"/>
      <c r="R2510" s="349"/>
      <c r="S2510" s="349"/>
      <c r="T2510" s="349"/>
      <c r="U2510" s="349"/>
      <c r="V2510" s="349"/>
      <c r="W2510" s="349"/>
      <c r="X2510" s="349"/>
      <c r="Y2510" s="349"/>
      <c r="Z2510" s="349"/>
      <c r="AA2510" s="349"/>
      <c r="AB2510" s="349"/>
      <c r="AC2510" s="349"/>
      <c r="AD2510" s="349"/>
      <c r="AE2510" s="349"/>
      <c r="AF2510" s="349"/>
      <c r="AG2510" s="349"/>
      <c r="AH2510" s="349"/>
      <c r="AI2510" s="349"/>
      <c r="AJ2510" s="349"/>
    </row>
    <row r="2511" spans="1:36" s="628" customFormat="1" x14ac:dyDescent="0.25">
      <c r="A2511" s="94"/>
      <c r="B2511" s="94"/>
      <c r="C2511" s="99"/>
      <c r="D2511" s="99"/>
      <c r="E2511" s="99"/>
      <c r="F2511" s="99"/>
      <c r="G2511" s="99"/>
      <c r="H2511" s="349"/>
      <c r="I2511" s="349"/>
      <c r="J2511" s="349"/>
      <c r="K2511" s="349"/>
      <c r="L2511" s="349"/>
      <c r="M2511" s="746"/>
      <c r="O2511" s="349"/>
      <c r="P2511" s="349"/>
      <c r="Q2511" s="349"/>
      <c r="R2511" s="349"/>
      <c r="S2511" s="349"/>
      <c r="T2511" s="349"/>
      <c r="U2511" s="349"/>
      <c r="V2511" s="349"/>
      <c r="W2511" s="349"/>
      <c r="X2511" s="349"/>
      <c r="Y2511" s="349"/>
      <c r="Z2511" s="349"/>
      <c r="AA2511" s="349"/>
      <c r="AB2511" s="349"/>
      <c r="AC2511" s="349"/>
      <c r="AD2511" s="349"/>
      <c r="AE2511" s="349"/>
      <c r="AF2511" s="349"/>
      <c r="AG2511" s="349"/>
      <c r="AH2511" s="349"/>
      <c r="AI2511" s="349"/>
      <c r="AJ2511" s="349"/>
    </row>
    <row r="2512" spans="1:36" s="628" customFormat="1" x14ac:dyDescent="0.25">
      <c r="A2512" s="94"/>
      <c r="B2512" s="94"/>
      <c r="C2512" s="99"/>
      <c r="D2512" s="99"/>
      <c r="E2512" s="99"/>
      <c r="F2512" s="99"/>
      <c r="G2512" s="99"/>
      <c r="H2512" s="349"/>
      <c r="I2512" s="349"/>
      <c r="J2512" s="349"/>
      <c r="K2512" s="349"/>
      <c r="L2512" s="349"/>
      <c r="M2512" s="746"/>
      <c r="O2512" s="349"/>
      <c r="P2512" s="349"/>
      <c r="Q2512" s="349"/>
      <c r="R2512" s="349"/>
      <c r="S2512" s="349"/>
      <c r="T2512" s="349"/>
      <c r="U2512" s="349"/>
      <c r="V2512" s="349"/>
      <c r="W2512" s="349"/>
      <c r="X2512" s="349"/>
      <c r="Y2512" s="349"/>
      <c r="Z2512" s="349"/>
      <c r="AA2512" s="349"/>
      <c r="AB2512" s="349"/>
      <c r="AC2512" s="349"/>
      <c r="AD2512" s="349"/>
      <c r="AE2512" s="349"/>
      <c r="AF2512" s="349"/>
      <c r="AG2512" s="349"/>
      <c r="AH2512" s="349"/>
      <c r="AI2512" s="349"/>
      <c r="AJ2512" s="349"/>
    </row>
    <row r="2513" spans="1:36" s="628" customFormat="1" x14ac:dyDescent="0.25">
      <c r="A2513" s="94"/>
      <c r="B2513" s="94"/>
      <c r="C2513" s="99"/>
      <c r="D2513" s="99"/>
      <c r="E2513" s="99"/>
      <c r="F2513" s="99"/>
      <c r="G2513" s="99"/>
      <c r="H2513" s="349"/>
      <c r="I2513" s="349"/>
      <c r="J2513" s="349"/>
      <c r="K2513" s="349"/>
      <c r="L2513" s="349"/>
      <c r="M2513" s="746"/>
      <c r="O2513" s="349"/>
      <c r="P2513" s="349"/>
      <c r="Q2513" s="349"/>
      <c r="R2513" s="349"/>
      <c r="S2513" s="349"/>
      <c r="T2513" s="349"/>
      <c r="U2513" s="349"/>
      <c r="V2513" s="349"/>
      <c r="W2513" s="349"/>
      <c r="X2513" s="349"/>
      <c r="Y2513" s="349"/>
      <c r="Z2513" s="349"/>
      <c r="AA2513" s="349"/>
      <c r="AB2513" s="349"/>
      <c r="AC2513" s="349"/>
      <c r="AD2513" s="349"/>
      <c r="AE2513" s="349"/>
      <c r="AF2513" s="349"/>
      <c r="AG2513" s="349"/>
      <c r="AH2513" s="349"/>
      <c r="AI2513" s="349"/>
      <c r="AJ2513" s="349"/>
    </row>
    <row r="2514" spans="1:36" s="628" customFormat="1" x14ac:dyDescent="0.25">
      <c r="A2514" s="94"/>
      <c r="B2514" s="94"/>
      <c r="C2514" s="99"/>
      <c r="D2514" s="99"/>
      <c r="E2514" s="99"/>
      <c r="F2514" s="99"/>
      <c r="G2514" s="99"/>
      <c r="H2514" s="349"/>
      <c r="I2514" s="349"/>
      <c r="J2514" s="349"/>
      <c r="K2514" s="349"/>
      <c r="L2514" s="349"/>
      <c r="M2514" s="746"/>
      <c r="O2514" s="349"/>
      <c r="P2514" s="349"/>
      <c r="Q2514" s="349"/>
      <c r="R2514" s="349"/>
      <c r="S2514" s="349"/>
      <c r="T2514" s="349"/>
      <c r="U2514" s="349"/>
      <c r="V2514" s="349"/>
      <c r="W2514" s="349"/>
      <c r="X2514" s="349"/>
      <c r="Y2514" s="349"/>
      <c r="Z2514" s="349"/>
      <c r="AA2514" s="349"/>
      <c r="AB2514" s="349"/>
      <c r="AC2514" s="349"/>
      <c r="AD2514" s="349"/>
      <c r="AE2514" s="349"/>
      <c r="AF2514" s="349"/>
      <c r="AG2514" s="349"/>
      <c r="AH2514" s="349"/>
      <c r="AI2514" s="349"/>
      <c r="AJ2514" s="349"/>
    </row>
    <row r="2515" spans="1:36" s="628" customFormat="1" x14ac:dyDescent="0.25">
      <c r="A2515" s="94"/>
      <c r="B2515" s="94"/>
      <c r="C2515" s="99"/>
      <c r="D2515" s="99"/>
      <c r="E2515" s="99"/>
      <c r="F2515" s="99"/>
      <c r="G2515" s="99"/>
      <c r="H2515" s="349"/>
      <c r="I2515" s="349"/>
      <c r="J2515" s="349"/>
      <c r="K2515" s="349"/>
      <c r="L2515" s="349"/>
      <c r="M2515" s="746"/>
      <c r="O2515" s="349"/>
      <c r="P2515" s="349"/>
      <c r="Q2515" s="349"/>
      <c r="R2515" s="349"/>
      <c r="S2515" s="349"/>
      <c r="T2515" s="349"/>
      <c r="U2515" s="349"/>
      <c r="V2515" s="349"/>
      <c r="W2515" s="349"/>
      <c r="X2515" s="349"/>
      <c r="Y2515" s="349"/>
      <c r="Z2515" s="349"/>
      <c r="AA2515" s="349"/>
      <c r="AB2515" s="349"/>
      <c r="AC2515" s="349"/>
      <c r="AD2515" s="349"/>
      <c r="AE2515" s="349"/>
      <c r="AF2515" s="349"/>
      <c r="AG2515" s="349"/>
      <c r="AH2515" s="349"/>
      <c r="AI2515" s="349"/>
      <c r="AJ2515" s="349"/>
    </row>
    <row r="2516" spans="1:36" s="628" customFormat="1" x14ac:dyDescent="0.25">
      <c r="A2516" s="94"/>
      <c r="B2516" s="94"/>
      <c r="C2516" s="99"/>
      <c r="D2516" s="99"/>
      <c r="E2516" s="99"/>
      <c r="F2516" s="99"/>
      <c r="G2516" s="99"/>
      <c r="H2516" s="349"/>
      <c r="I2516" s="349"/>
      <c r="J2516" s="349"/>
      <c r="K2516" s="349"/>
      <c r="L2516" s="349"/>
      <c r="M2516" s="746"/>
      <c r="O2516" s="349"/>
      <c r="P2516" s="349"/>
      <c r="Q2516" s="349"/>
      <c r="R2516" s="349"/>
      <c r="S2516" s="349"/>
      <c r="T2516" s="349"/>
      <c r="U2516" s="349"/>
      <c r="V2516" s="349"/>
      <c r="W2516" s="349"/>
      <c r="X2516" s="349"/>
      <c r="Y2516" s="349"/>
      <c r="Z2516" s="349"/>
      <c r="AA2516" s="349"/>
      <c r="AB2516" s="349"/>
      <c r="AC2516" s="349"/>
      <c r="AD2516" s="349"/>
      <c r="AE2516" s="349"/>
      <c r="AF2516" s="349"/>
      <c r="AG2516" s="349"/>
      <c r="AH2516" s="349"/>
      <c r="AI2516" s="349"/>
      <c r="AJ2516" s="349"/>
    </row>
    <row r="2517" spans="1:36" s="628" customFormat="1" x14ac:dyDescent="0.25">
      <c r="A2517" s="94"/>
      <c r="B2517" s="94"/>
      <c r="C2517" s="99"/>
      <c r="D2517" s="99"/>
      <c r="E2517" s="99"/>
      <c r="F2517" s="99"/>
      <c r="G2517" s="99"/>
      <c r="H2517" s="349"/>
      <c r="I2517" s="349"/>
      <c r="J2517" s="349"/>
      <c r="K2517" s="349"/>
      <c r="L2517" s="349"/>
      <c r="M2517" s="746"/>
      <c r="O2517" s="349"/>
      <c r="P2517" s="349"/>
      <c r="Q2517" s="349"/>
      <c r="R2517" s="349"/>
      <c r="S2517" s="349"/>
      <c r="T2517" s="349"/>
      <c r="U2517" s="349"/>
      <c r="V2517" s="349"/>
      <c r="W2517" s="349"/>
      <c r="X2517" s="349"/>
      <c r="Y2517" s="349"/>
      <c r="Z2517" s="349"/>
      <c r="AA2517" s="349"/>
      <c r="AB2517" s="349"/>
      <c r="AC2517" s="349"/>
      <c r="AD2517" s="349"/>
      <c r="AE2517" s="349"/>
      <c r="AF2517" s="349"/>
      <c r="AG2517" s="349"/>
      <c r="AH2517" s="349"/>
      <c r="AI2517" s="349"/>
      <c r="AJ2517" s="349"/>
    </row>
    <row r="2518" spans="1:36" s="628" customFormat="1" x14ac:dyDescent="0.25">
      <c r="A2518" s="94"/>
      <c r="B2518" s="94"/>
      <c r="C2518" s="99"/>
      <c r="D2518" s="99"/>
      <c r="E2518" s="99"/>
      <c r="F2518" s="99"/>
      <c r="G2518" s="99"/>
      <c r="H2518" s="349"/>
      <c r="I2518" s="349"/>
      <c r="J2518" s="349"/>
      <c r="K2518" s="349"/>
      <c r="L2518" s="349"/>
      <c r="M2518" s="746"/>
      <c r="O2518" s="349"/>
      <c r="P2518" s="349"/>
      <c r="Q2518" s="349"/>
      <c r="R2518" s="349"/>
      <c r="S2518" s="349"/>
      <c r="T2518" s="349"/>
      <c r="U2518" s="349"/>
      <c r="V2518" s="349"/>
      <c r="W2518" s="349"/>
      <c r="X2518" s="349"/>
      <c r="Y2518" s="349"/>
      <c r="Z2518" s="349"/>
      <c r="AA2518" s="349"/>
      <c r="AB2518" s="349"/>
      <c r="AC2518" s="349"/>
      <c r="AD2518" s="349"/>
      <c r="AE2518" s="349"/>
      <c r="AF2518" s="349"/>
      <c r="AG2518" s="349"/>
      <c r="AH2518" s="349"/>
      <c r="AI2518" s="349"/>
      <c r="AJ2518" s="349"/>
    </row>
    <row r="2519" spans="1:36" s="628" customFormat="1" x14ac:dyDescent="0.25">
      <c r="A2519" s="94"/>
      <c r="B2519" s="94"/>
      <c r="C2519" s="99"/>
      <c r="D2519" s="99"/>
      <c r="E2519" s="99"/>
      <c r="F2519" s="99"/>
      <c r="G2519" s="99"/>
      <c r="H2519" s="349"/>
      <c r="I2519" s="349"/>
      <c r="J2519" s="349"/>
      <c r="K2519" s="349"/>
      <c r="L2519" s="349"/>
      <c r="M2519" s="746"/>
      <c r="O2519" s="349"/>
      <c r="P2519" s="349"/>
      <c r="Q2519" s="349"/>
      <c r="R2519" s="349"/>
      <c r="S2519" s="349"/>
      <c r="T2519" s="349"/>
      <c r="U2519" s="349"/>
      <c r="V2519" s="349"/>
      <c r="W2519" s="349"/>
      <c r="X2519" s="349"/>
      <c r="Y2519" s="349"/>
      <c r="Z2519" s="349"/>
      <c r="AA2519" s="349"/>
      <c r="AB2519" s="349"/>
      <c r="AC2519" s="349"/>
      <c r="AD2519" s="349"/>
      <c r="AE2519" s="349"/>
      <c r="AF2519" s="349"/>
      <c r="AG2519" s="349"/>
      <c r="AH2519" s="349"/>
      <c r="AI2519" s="349"/>
      <c r="AJ2519" s="349"/>
    </row>
    <row r="2520" spans="1:36" s="628" customFormat="1" x14ac:dyDescent="0.25">
      <c r="A2520" s="94"/>
      <c r="B2520" s="94"/>
      <c r="C2520" s="99"/>
      <c r="D2520" s="99"/>
      <c r="E2520" s="99"/>
      <c r="F2520" s="99"/>
      <c r="G2520" s="99"/>
      <c r="H2520" s="349"/>
      <c r="I2520" s="349"/>
      <c r="J2520" s="349"/>
      <c r="K2520" s="349"/>
      <c r="L2520" s="349"/>
      <c r="M2520" s="746"/>
      <c r="O2520" s="349"/>
      <c r="P2520" s="349"/>
      <c r="Q2520" s="349"/>
      <c r="R2520" s="349"/>
      <c r="S2520" s="349"/>
      <c r="T2520" s="349"/>
      <c r="U2520" s="349"/>
      <c r="V2520" s="349"/>
      <c r="W2520" s="349"/>
      <c r="X2520" s="349"/>
      <c r="Y2520" s="349"/>
      <c r="Z2520" s="349"/>
      <c r="AA2520" s="349"/>
      <c r="AB2520" s="349"/>
      <c r="AC2520" s="349"/>
      <c r="AD2520" s="349"/>
      <c r="AE2520" s="349"/>
      <c r="AF2520" s="349"/>
      <c r="AG2520" s="349"/>
      <c r="AH2520" s="349"/>
      <c r="AI2520" s="349"/>
      <c r="AJ2520" s="349"/>
    </row>
    <row r="2521" spans="1:36" s="628" customFormat="1" x14ac:dyDescent="0.25">
      <c r="A2521" s="94"/>
      <c r="B2521" s="94"/>
      <c r="C2521" s="99"/>
      <c r="D2521" s="99"/>
      <c r="E2521" s="99"/>
      <c r="F2521" s="99"/>
      <c r="G2521" s="99"/>
      <c r="H2521" s="349"/>
      <c r="I2521" s="349"/>
      <c r="J2521" s="349"/>
      <c r="K2521" s="349"/>
      <c r="L2521" s="349"/>
      <c r="M2521" s="746"/>
      <c r="O2521" s="349"/>
      <c r="P2521" s="349"/>
      <c r="Q2521" s="349"/>
      <c r="R2521" s="349"/>
      <c r="S2521" s="349"/>
      <c r="T2521" s="349"/>
      <c r="U2521" s="349"/>
      <c r="V2521" s="349"/>
      <c r="W2521" s="349"/>
      <c r="X2521" s="349"/>
      <c r="Y2521" s="349"/>
      <c r="Z2521" s="349"/>
      <c r="AA2521" s="349"/>
      <c r="AB2521" s="349"/>
      <c r="AC2521" s="349"/>
      <c r="AD2521" s="349"/>
      <c r="AE2521" s="349"/>
      <c r="AF2521" s="349"/>
      <c r="AG2521" s="349"/>
      <c r="AH2521" s="349"/>
      <c r="AI2521" s="349"/>
      <c r="AJ2521" s="349"/>
    </row>
    <row r="2522" spans="1:36" s="628" customFormat="1" x14ac:dyDescent="0.25">
      <c r="A2522" s="94"/>
      <c r="B2522" s="94"/>
      <c r="C2522" s="99"/>
      <c r="D2522" s="99"/>
      <c r="E2522" s="99"/>
      <c r="F2522" s="99"/>
      <c r="G2522" s="99"/>
      <c r="H2522" s="349"/>
      <c r="I2522" s="349"/>
      <c r="J2522" s="349"/>
      <c r="K2522" s="349"/>
      <c r="L2522" s="349"/>
      <c r="M2522" s="746"/>
      <c r="O2522" s="349"/>
      <c r="P2522" s="349"/>
      <c r="Q2522" s="349"/>
      <c r="R2522" s="349"/>
      <c r="S2522" s="349"/>
      <c r="T2522" s="349"/>
      <c r="U2522" s="349"/>
      <c r="V2522" s="349"/>
      <c r="W2522" s="349"/>
      <c r="X2522" s="349"/>
      <c r="Y2522" s="349"/>
      <c r="Z2522" s="349"/>
      <c r="AA2522" s="349"/>
      <c r="AB2522" s="349"/>
      <c r="AC2522" s="349"/>
      <c r="AD2522" s="349"/>
      <c r="AE2522" s="349"/>
      <c r="AF2522" s="349"/>
      <c r="AG2522" s="349"/>
      <c r="AH2522" s="349"/>
      <c r="AI2522" s="349"/>
      <c r="AJ2522" s="349"/>
    </row>
    <row r="2523" spans="1:36" s="628" customFormat="1" x14ac:dyDescent="0.25">
      <c r="A2523" s="94"/>
      <c r="B2523" s="94"/>
      <c r="C2523" s="99"/>
      <c r="D2523" s="99"/>
      <c r="E2523" s="99"/>
      <c r="F2523" s="99"/>
      <c r="G2523" s="99"/>
      <c r="H2523" s="349"/>
      <c r="I2523" s="349"/>
      <c r="J2523" s="349"/>
      <c r="K2523" s="349"/>
      <c r="L2523" s="349"/>
      <c r="M2523" s="746"/>
      <c r="O2523" s="349"/>
      <c r="P2523" s="349"/>
      <c r="Q2523" s="349"/>
      <c r="R2523" s="349"/>
      <c r="S2523" s="349"/>
      <c r="T2523" s="349"/>
      <c r="U2523" s="349"/>
      <c r="V2523" s="349"/>
      <c r="W2523" s="349"/>
      <c r="X2523" s="349"/>
      <c r="Y2523" s="349"/>
      <c r="Z2523" s="349"/>
      <c r="AA2523" s="349"/>
      <c r="AB2523" s="349"/>
      <c r="AC2523" s="349"/>
      <c r="AD2523" s="349"/>
      <c r="AE2523" s="349"/>
      <c r="AF2523" s="349"/>
      <c r="AG2523" s="349"/>
      <c r="AH2523" s="349"/>
      <c r="AI2523" s="349"/>
      <c r="AJ2523" s="349"/>
    </row>
    <row r="2524" spans="1:36" s="628" customFormat="1" x14ac:dyDescent="0.25">
      <c r="A2524" s="94"/>
      <c r="B2524" s="94"/>
      <c r="C2524" s="99"/>
      <c r="D2524" s="99"/>
      <c r="E2524" s="99"/>
      <c r="F2524" s="99"/>
      <c r="G2524" s="99"/>
      <c r="H2524" s="349"/>
      <c r="I2524" s="349"/>
      <c r="J2524" s="349"/>
      <c r="K2524" s="349"/>
      <c r="L2524" s="349"/>
      <c r="M2524" s="746"/>
      <c r="O2524" s="349"/>
      <c r="P2524" s="349"/>
      <c r="Q2524" s="349"/>
      <c r="R2524" s="349"/>
      <c r="S2524" s="349"/>
      <c r="T2524" s="349"/>
      <c r="U2524" s="349"/>
      <c r="V2524" s="349"/>
      <c r="W2524" s="349"/>
      <c r="X2524" s="349"/>
      <c r="Y2524" s="349"/>
      <c r="Z2524" s="349"/>
      <c r="AA2524" s="349"/>
      <c r="AB2524" s="349"/>
      <c r="AC2524" s="349"/>
      <c r="AD2524" s="349"/>
      <c r="AE2524" s="349"/>
      <c r="AF2524" s="349"/>
      <c r="AG2524" s="349"/>
      <c r="AH2524" s="349"/>
      <c r="AI2524" s="349"/>
      <c r="AJ2524" s="349"/>
    </row>
    <row r="2525" spans="1:36" s="628" customFormat="1" x14ac:dyDescent="0.25">
      <c r="A2525" s="94"/>
      <c r="B2525" s="94"/>
      <c r="C2525" s="99"/>
      <c r="D2525" s="99"/>
      <c r="E2525" s="99"/>
      <c r="F2525" s="99"/>
      <c r="G2525" s="99"/>
      <c r="H2525" s="349"/>
      <c r="I2525" s="349"/>
      <c r="J2525" s="349"/>
      <c r="K2525" s="349"/>
      <c r="L2525" s="349"/>
      <c r="M2525" s="746"/>
      <c r="O2525" s="349"/>
      <c r="P2525" s="349"/>
      <c r="Q2525" s="349"/>
      <c r="R2525" s="349"/>
      <c r="S2525" s="349"/>
      <c r="T2525" s="349"/>
      <c r="U2525" s="349"/>
      <c r="V2525" s="349"/>
      <c r="W2525" s="349"/>
      <c r="X2525" s="349"/>
      <c r="Y2525" s="349"/>
      <c r="Z2525" s="349"/>
      <c r="AA2525" s="349"/>
      <c r="AB2525" s="349"/>
      <c r="AC2525" s="349"/>
      <c r="AD2525" s="349"/>
      <c r="AE2525" s="349"/>
      <c r="AF2525" s="349"/>
      <c r="AG2525" s="349"/>
      <c r="AH2525" s="349"/>
      <c r="AI2525" s="349"/>
      <c r="AJ2525" s="349"/>
    </row>
    <row r="2526" spans="1:36" s="628" customFormat="1" x14ac:dyDescent="0.25">
      <c r="A2526" s="94"/>
      <c r="B2526" s="94"/>
      <c r="C2526" s="99"/>
      <c r="D2526" s="99"/>
      <c r="E2526" s="99"/>
      <c r="F2526" s="99"/>
      <c r="G2526" s="99"/>
      <c r="H2526" s="349"/>
      <c r="I2526" s="349"/>
      <c r="J2526" s="349"/>
      <c r="K2526" s="349"/>
      <c r="L2526" s="349"/>
      <c r="M2526" s="746"/>
      <c r="O2526" s="349"/>
      <c r="P2526" s="349"/>
      <c r="Q2526" s="349"/>
      <c r="R2526" s="349"/>
      <c r="S2526" s="349"/>
      <c r="T2526" s="349"/>
      <c r="U2526" s="349"/>
      <c r="V2526" s="349"/>
      <c r="W2526" s="349"/>
      <c r="X2526" s="349"/>
      <c r="Y2526" s="349"/>
      <c r="Z2526" s="349"/>
      <c r="AA2526" s="349"/>
      <c r="AB2526" s="349"/>
      <c r="AC2526" s="349"/>
      <c r="AD2526" s="349"/>
      <c r="AE2526" s="349"/>
      <c r="AF2526" s="349"/>
      <c r="AG2526" s="349"/>
      <c r="AH2526" s="349"/>
      <c r="AI2526" s="349"/>
      <c r="AJ2526" s="349"/>
    </row>
    <row r="2527" spans="1:36" s="628" customFormat="1" x14ac:dyDescent="0.25">
      <c r="A2527" s="94"/>
      <c r="B2527" s="94"/>
      <c r="C2527" s="99"/>
      <c r="D2527" s="99"/>
      <c r="E2527" s="99"/>
      <c r="F2527" s="99"/>
      <c r="G2527" s="99"/>
      <c r="H2527" s="349"/>
      <c r="I2527" s="349"/>
      <c r="J2527" s="349"/>
      <c r="K2527" s="349"/>
      <c r="L2527" s="349"/>
      <c r="M2527" s="746"/>
      <c r="O2527" s="349"/>
      <c r="P2527" s="349"/>
      <c r="Q2527" s="349"/>
      <c r="R2527" s="349"/>
      <c r="S2527" s="349"/>
      <c r="T2527" s="349"/>
      <c r="U2527" s="349"/>
      <c r="V2527" s="349"/>
      <c r="W2527" s="349"/>
      <c r="X2527" s="349"/>
      <c r="Y2527" s="349"/>
      <c r="Z2527" s="349"/>
      <c r="AA2527" s="349"/>
      <c r="AB2527" s="349"/>
      <c r="AC2527" s="349"/>
      <c r="AD2527" s="349"/>
      <c r="AE2527" s="349"/>
      <c r="AF2527" s="349"/>
      <c r="AG2527" s="349"/>
      <c r="AH2527" s="349"/>
      <c r="AI2527" s="349"/>
      <c r="AJ2527" s="349"/>
    </row>
    <row r="2528" spans="1:36" s="628" customFormat="1" x14ac:dyDescent="0.25">
      <c r="A2528" s="94"/>
      <c r="B2528" s="94"/>
      <c r="C2528" s="99"/>
      <c r="D2528" s="99"/>
      <c r="E2528" s="99"/>
      <c r="F2528" s="99"/>
      <c r="G2528" s="99"/>
      <c r="H2528" s="349"/>
      <c r="I2528" s="349"/>
      <c r="J2528" s="349"/>
      <c r="K2528" s="349"/>
      <c r="L2528" s="349"/>
      <c r="M2528" s="747"/>
      <c r="O2528" s="349"/>
      <c r="P2528" s="349"/>
      <c r="Q2528" s="349"/>
      <c r="R2528" s="349"/>
      <c r="S2528" s="349"/>
      <c r="T2528" s="349"/>
      <c r="U2528" s="349"/>
      <c r="V2528" s="349"/>
      <c r="W2528" s="349"/>
      <c r="X2528" s="349"/>
      <c r="Y2528" s="349"/>
      <c r="Z2528" s="349"/>
      <c r="AA2528" s="349"/>
      <c r="AB2528" s="349"/>
      <c r="AC2528" s="349"/>
      <c r="AD2528" s="349"/>
      <c r="AE2528" s="349"/>
      <c r="AF2528" s="349"/>
      <c r="AG2528" s="349"/>
      <c r="AH2528" s="349"/>
      <c r="AI2528" s="349"/>
      <c r="AJ2528" s="349"/>
    </row>
    <row r="2529" spans="1:36" s="628" customFormat="1" x14ac:dyDescent="0.25">
      <c r="A2529" s="94"/>
      <c r="B2529" s="94"/>
      <c r="C2529" s="99"/>
      <c r="D2529" s="99"/>
      <c r="E2529" s="99"/>
      <c r="F2529" s="99"/>
      <c r="G2529" s="99"/>
      <c r="H2529" s="349"/>
      <c r="I2529" s="349"/>
      <c r="J2529" s="349"/>
      <c r="K2529" s="349"/>
      <c r="L2529" s="349"/>
      <c r="M2529" s="747"/>
      <c r="O2529" s="349"/>
      <c r="P2529" s="349"/>
      <c r="Q2529" s="349"/>
      <c r="R2529" s="349"/>
      <c r="S2529" s="349"/>
      <c r="T2529" s="349"/>
      <c r="U2529" s="349"/>
      <c r="V2529" s="349"/>
      <c r="W2529" s="349"/>
      <c r="X2529" s="349"/>
      <c r="Y2529" s="349"/>
      <c r="Z2529" s="349"/>
      <c r="AA2529" s="349"/>
      <c r="AB2529" s="349"/>
      <c r="AC2529" s="349"/>
      <c r="AD2529" s="349"/>
      <c r="AE2529" s="349"/>
      <c r="AF2529" s="349"/>
      <c r="AG2529" s="349"/>
      <c r="AH2529" s="349"/>
      <c r="AI2529" s="349"/>
      <c r="AJ2529" s="349"/>
    </row>
    <row r="2530" spans="1:36" s="628" customFormat="1" x14ac:dyDescent="0.25">
      <c r="A2530" s="94"/>
      <c r="B2530" s="94"/>
      <c r="C2530" s="99"/>
      <c r="D2530" s="99"/>
      <c r="E2530" s="99"/>
      <c r="F2530" s="99"/>
      <c r="G2530" s="99"/>
      <c r="H2530" s="349"/>
      <c r="I2530" s="349"/>
      <c r="J2530" s="349"/>
      <c r="K2530" s="349"/>
      <c r="L2530" s="349"/>
      <c r="M2530" s="747"/>
      <c r="O2530" s="349"/>
      <c r="P2530" s="349"/>
      <c r="Q2530" s="349"/>
      <c r="R2530" s="349"/>
      <c r="S2530" s="349"/>
      <c r="T2530" s="349"/>
      <c r="U2530" s="349"/>
      <c r="V2530" s="349"/>
      <c r="W2530" s="349"/>
      <c r="X2530" s="349"/>
      <c r="Y2530" s="349"/>
      <c r="Z2530" s="349"/>
      <c r="AA2530" s="349"/>
      <c r="AB2530" s="349"/>
      <c r="AC2530" s="349"/>
      <c r="AD2530" s="349"/>
      <c r="AE2530" s="349"/>
      <c r="AF2530" s="349"/>
      <c r="AG2530" s="349"/>
      <c r="AH2530" s="349"/>
      <c r="AI2530" s="349"/>
      <c r="AJ2530" s="349"/>
    </row>
    <row r="2531" spans="1:36" s="628" customFormat="1" x14ac:dyDescent="0.25">
      <c r="A2531" s="94"/>
      <c r="B2531" s="94"/>
      <c r="C2531" s="99"/>
      <c r="D2531" s="99"/>
      <c r="E2531" s="99"/>
      <c r="F2531" s="99"/>
      <c r="G2531" s="99"/>
      <c r="H2531" s="349"/>
      <c r="I2531" s="349"/>
      <c r="J2531" s="349"/>
      <c r="K2531" s="349"/>
      <c r="L2531" s="349"/>
      <c r="M2531" s="747"/>
      <c r="O2531" s="349"/>
      <c r="P2531" s="349"/>
      <c r="Q2531" s="349"/>
      <c r="R2531" s="349"/>
      <c r="S2531" s="349"/>
      <c r="T2531" s="349"/>
      <c r="U2531" s="349"/>
      <c r="V2531" s="349"/>
      <c r="W2531" s="349"/>
      <c r="X2531" s="349"/>
      <c r="Y2531" s="349"/>
      <c r="Z2531" s="349"/>
      <c r="AA2531" s="349"/>
      <c r="AB2531" s="349"/>
      <c r="AC2531" s="349"/>
      <c r="AD2531" s="349"/>
      <c r="AE2531" s="349"/>
      <c r="AF2531" s="349"/>
      <c r="AG2531" s="349"/>
      <c r="AH2531" s="349"/>
      <c r="AI2531" s="349"/>
      <c r="AJ2531" s="349"/>
    </row>
    <row r="2532" spans="1:36" s="628" customFormat="1" x14ac:dyDescent="0.25">
      <c r="A2532" s="94"/>
      <c r="B2532" s="94"/>
      <c r="C2532" s="99"/>
      <c r="D2532" s="99"/>
      <c r="E2532" s="99"/>
      <c r="F2532" s="99"/>
      <c r="G2532" s="99"/>
      <c r="H2532" s="349"/>
      <c r="I2532" s="349"/>
      <c r="J2532" s="349"/>
      <c r="K2532" s="349"/>
      <c r="L2532" s="349"/>
      <c r="M2532" s="747"/>
      <c r="O2532" s="349"/>
      <c r="P2532" s="349"/>
      <c r="Q2532" s="349"/>
      <c r="R2532" s="349"/>
      <c r="S2532" s="349"/>
      <c r="T2532" s="349"/>
      <c r="U2532" s="349"/>
      <c r="V2532" s="349"/>
      <c r="W2532" s="349"/>
      <c r="X2532" s="349"/>
      <c r="Y2532" s="349"/>
      <c r="Z2532" s="349"/>
      <c r="AA2532" s="349"/>
      <c r="AB2532" s="349"/>
      <c r="AC2532" s="349"/>
      <c r="AD2532" s="349"/>
      <c r="AE2532" s="349"/>
      <c r="AF2532" s="349"/>
      <c r="AG2532" s="349"/>
      <c r="AH2532" s="349"/>
      <c r="AI2532" s="349"/>
      <c r="AJ2532" s="349"/>
    </row>
    <row r="2533" spans="1:36" s="628" customFormat="1" x14ac:dyDescent="0.25">
      <c r="A2533" s="94"/>
      <c r="B2533" s="94"/>
      <c r="C2533" s="99"/>
      <c r="D2533" s="99"/>
      <c r="E2533" s="99"/>
      <c r="F2533" s="99"/>
      <c r="G2533" s="99"/>
      <c r="H2533" s="349"/>
      <c r="I2533" s="349"/>
      <c r="J2533" s="349"/>
      <c r="K2533" s="349"/>
      <c r="L2533" s="349"/>
      <c r="M2533" s="747"/>
      <c r="O2533" s="349"/>
      <c r="P2533" s="349"/>
      <c r="Q2533" s="349"/>
      <c r="R2533" s="349"/>
      <c r="S2533" s="349"/>
      <c r="T2533" s="349"/>
      <c r="U2533" s="349"/>
      <c r="V2533" s="349"/>
      <c r="W2533" s="349"/>
      <c r="X2533" s="349"/>
      <c r="Y2533" s="349"/>
      <c r="Z2533" s="349"/>
      <c r="AA2533" s="349"/>
      <c r="AB2533" s="349"/>
      <c r="AC2533" s="349"/>
      <c r="AD2533" s="349"/>
      <c r="AE2533" s="349"/>
      <c r="AF2533" s="349"/>
      <c r="AG2533" s="349"/>
      <c r="AH2533" s="349"/>
      <c r="AI2533" s="349"/>
      <c r="AJ2533" s="349"/>
    </row>
    <row r="2534" spans="1:36" s="628" customFormat="1" x14ac:dyDescent="0.25">
      <c r="A2534" s="94"/>
      <c r="B2534" s="94"/>
      <c r="C2534" s="99"/>
      <c r="D2534" s="99"/>
      <c r="E2534" s="99"/>
      <c r="F2534" s="99"/>
      <c r="G2534" s="99"/>
      <c r="H2534" s="349"/>
      <c r="I2534" s="349"/>
      <c r="J2534" s="349"/>
      <c r="K2534" s="349"/>
      <c r="L2534" s="349"/>
      <c r="M2534" s="747"/>
      <c r="O2534" s="349"/>
      <c r="P2534" s="349"/>
      <c r="Q2534" s="349"/>
      <c r="R2534" s="349"/>
      <c r="S2534" s="349"/>
      <c r="T2534" s="349"/>
      <c r="U2534" s="349"/>
      <c r="V2534" s="349"/>
      <c r="W2534" s="349"/>
      <c r="X2534" s="349"/>
      <c r="Y2534" s="349"/>
      <c r="Z2534" s="349"/>
      <c r="AA2534" s="349"/>
      <c r="AB2534" s="349"/>
      <c r="AC2534" s="349"/>
      <c r="AD2534" s="349"/>
      <c r="AE2534" s="349"/>
      <c r="AF2534" s="349"/>
      <c r="AG2534" s="349"/>
      <c r="AH2534" s="349"/>
      <c r="AI2534" s="349"/>
      <c r="AJ2534" s="349"/>
    </row>
    <row r="2535" spans="1:36" s="628" customFormat="1" x14ac:dyDescent="0.25">
      <c r="A2535" s="94"/>
      <c r="B2535" s="94"/>
      <c r="C2535" s="99"/>
      <c r="D2535" s="99"/>
      <c r="E2535" s="99"/>
      <c r="F2535" s="99"/>
      <c r="G2535" s="99"/>
      <c r="H2535" s="349"/>
      <c r="I2535" s="349"/>
      <c r="J2535" s="349"/>
      <c r="K2535" s="349"/>
      <c r="L2535" s="349"/>
      <c r="M2535" s="747"/>
      <c r="O2535" s="349"/>
      <c r="P2535" s="349"/>
      <c r="Q2535" s="349"/>
      <c r="R2535" s="349"/>
      <c r="S2535" s="349"/>
      <c r="T2535" s="349"/>
      <c r="U2535" s="349"/>
      <c r="V2535" s="349"/>
      <c r="W2535" s="349"/>
      <c r="X2535" s="349"/>
      <c r="Y2535" s="349"/>
      <c r="Z2535" s="349"/>
      <c r="AA2535" s="349"/>
      <c r="AB2535" s="349"/>
      <c r="AC2535" s="349"/>
      <c r="AD2535" s="349"/>
      <c r="AE2535" s="349"/>
      <c r="AF2535" s="349"/>
      <c r="AG2535" s="349"/>
      <c r="AH2535" s="349"/>
      <c r="AI2535" s="349"/>
      <c r="AJ2535" s="349"/>
    </row>
    <row r="2536" spans="1:36" s="628" customFormat="1" x14ac:dyDescent="0.25">
      <c r="A2536" s="94"/>
      <c r="B2536" s="94"/>
      <c r="C2536" s="99"/>
      <c r="D2536" s="99"/>
      <c r="E2536" s="99"/>
      <c r="F2536" s="99"/>
      <c r="G2536" s="99"/>
      <c r="H2536" s="349"/>
      <c r="I2536" s="349"/>
      <c r="J2536" s="349"/>
      <c r="K2536" s="349"/>
      <c r="L2536" s="349"/>
      <c r="M2536" s="747"/>
      <c r="O2536" s="349"/>
      <c r="P2536" s="349"/>
      <c r="Q2536" s="349"/>
      <c r="R2536" s="349"/>
      <c r="S2536" s="349"/>
      <c r="T2536" s="349"/>
      <c r="U2536" s="349"/>
      <c r="V2536" s="349"/>
      <c r="W2536" s="349"/>
      <c r="X2536" s="349"/>
      <c r="Y2536" s="349"/>
      <c r="Z2536" s="349"/>
      <c r="AA2536" s="349"/>
      <c r="AB2536" s="349"/>
      <c r="AC2536" s="349"/>
      <c r="AD2536" s="349"/>
      <c r="AE2536" s="349"/>
      <c r="AF2536" s="349"/>
      <c r="AG2536" s="349"/>
      <c r="AH2536" s="349"/>
      <c r="AI2536" s="349"/>
      <c r="AJ2536" s="349"/>
    </row>
    <row r="2537" spans="1:36" s="628" customFormat="1" x14ac:dyDescent="0.25">
      <c r="A2537" s="94"/>
      <c r="B2537" s="94"/>
      <c r="C2537" s="99"/>
      <c r="D2537" s="99"/>
      <c r="E2537" s="99"/>
      <c r="F2537" s="99"/>
      <c r="G2537" s="99"/>
      <c r="H2537" s="349"/>
      <c r="I2537" s="349"/>
      <c r="J2537" s="349"/>
      <c r="K2537" s="349"/>
      <c r="L2537" s="349"/>
      <c r="M2537" s="747"/>
      <c r="O2537" s="349"/>
      <c r="P2537" s="349"/>
      <c r="Q2537" s="349"/>
      <c r="R2537" s="349"/>
      <c r="S2537" s="349"/>
      <c r="T2537" s="349"/>
      <c r="U2537" s="349"/>
      <c r="V2537" s="349"/>
      <c r="W2537" s="349"/>
      <c r="X2537" s="349"/>
      <c r="Y2537" s="349"/>
      <c r="Z2537" s="349"/>
      <c r="AA2537" s="349"/>
      <c r="AB2537" s="349"/>
      <c r="AC2537" s="349"/>
      <c r="AD2537" s="349"/>
      <c r="AE2537" s="349"/>
      <c r="AF2537" s="349"/>
      <c r="AG2537" s="349"/>
      <c r="AH2537" s="349"/>
      <c r="AI2537" s="349"/>
      <c r="AJ2537" s="349"/>
    </row>
    <row r="2538" spans="1:36" s="628" customFormat="1" x14ac:dyDescent="0.25">
      <c r="A2538" s="94"/>
      <c r="B2538" s="94"/>
      <c r="C2538" s="99"/>
      <c r="D2538" s="99"/>
      <c r="E2538" s="99"/>
      <c r="F2538" s="99"/>
      <c r="G2538" s="99"/>
      <c r="H2538" s="349"/>
      <c r="I2538" s="349"/>
      <c r="J2538" s="349"/>
      <c r="K2538" s="349"/>
      <c r="L2538" s="349"/>
      <c r="M2538" s="747"/>
      <c r="O2538" s="349"/>
      <c r="P2538" s="349"/>
      <c r="Q2538" s="349"/>
      <c r="R2538" s="349"/>
      <c r="S2538" s="349"/>
      <c r="T2538" s="349"/>
      <c r="U2538" s="349"/>
      <c r="V2538" s="349"/>
      <c r="W2538" s="349"/>
      <c r="X2538" s="349"/>
      <c r="Y2538" s="349"/>
      <c r="Z2538" s="349"/>
      <c r="AA2538" s="349"/>
      <c r="AB2538" s="349"/>
      <c r="AC2538" s="349"/>
      <c r="AD2538" s="349"/>
      <c r="AE2538" s="349"/>
      <c r="AF2538" s="349"/>
      <c r="AG2538" s="349"/>
      <c r="AH2538" s="349"/>
      <c r="AI2538" s="349"/>
      <c r="AJ2538" s="349"/>
    </row>
    <row r="2539" spans="1:36" s="628" customFormat="1" x14ac:dyDescent="0.25">
      <c r="A2539" s="94"/>
      <c r="B2539" s="94"/>
      <c r="C2539" s="99"/>
      <c r="D2539" s="99"/>
      <c r="E2539" s="99"/>
      <c r="F2539" s="99"/>
      <c r="G2539" s="99"/>
      <c r="H2539" s="349"/>
      <c r="I2539" s="349"/>
      <c r="J2539" s="349"/>
      <c r="K2539" s="349"/>
      <c r="L2539" s="349"/>
      <c r="M2539" s="747"/>
      <c r="O2539" s="349"/>
      <c r="P2539" s="349"/>
      <c r="Q2539" s="349"/>
      <c r="R2539" s="349"/>
      <c r="S2539" s="349"/>
      <c r="T2539" s="349"/>
      <c r="U2539" s="349"/>
      <c r="V2539" s="349"/>
      <c r="W2539" s="349"/>
      <c r="X2539" s="349"/>
      <c r="Y2539" s="349"/>
      <c r="Z2539" s="349"/>
      <c r="AA2539" s="349"/>
      <c r="AB2539" s="349"/>
      <c r="AC2539" s="349"/>
      <c r="AD2539" s="349"/>
      <c r="AE2539" s="349"/>
      <c r="AF2539" s="349"/>
      <c r="AG2539" s="349"/>
      <c r="AH2539" s="349"/>
      <c r="AI2539" s="349"/>
      <c r="AJ2539" s="349"/>
    </row>
    <row r="2540" spans="1:36" s="628" customFormat="1" x14ac:dyDescent="0.25">
      <c r="A2540" s="94"/>
      <c r="B2540" s="94"/>
      <c r="C2540" s="99"/>
      <c r="D2540" s="99"/>
      <c r="E2540" s="99"/>
      <c r="F2540" s="99"/>
      <c r="G2540" s="99"/>
      <c r="H2540" s="349"/>
      <c r="I2540" s="349"/>
      <c r="J2540" s="349"/>
      <c r="K2540" s="349"/>
      <c r="L2540" s="349"/>
      <c r="M2540" s="747"/>
      <c r="O2540" s="349"/>
      <c r="P2540" s="349"/>
      <c r="Q2540" s="349"/>
      <c r="R2540" s="349"/>
      <c r="S2540" s="349"/>
      <c r="T2540" s="349"/>
      <c r="U2540" s="349"/>
      <c r="V2540" s="349"/>
      <c r="W2540" s="349"/>
      <c r="X2540" s="349"/>
      <c r="Y2540" s="349"/>
      <c r="Z2540" s="349"/>
      <c r="AA2540" s="349"/>
      <c r="AB2540" s="349"/>
      <c r="AC2540" s="349"/>
      <c r="AD2540" s="349"/>
      <c r="AE2540" s="349"/>
      <c r="AF2540" s="349"/>
      <c r="AG2540" s="349"/>
      <c r="AH2540" s="349"/>
      <c r="AI2540" s="349"/>
      <c r="AJ2540" s="349"/>
    </row>
    <row r="2541" spans="1:36" s="628" customFormat="1" x14ac:dyDescent="0.25">
      <c r="A2541" s="94"/>
      <c r="B2541" s="94"/>
      <c r="C2541" s="99"/>
      <c r="D2541" s="99"/>
      <c r="E2541" s="99"/>
      <c r="F2541" s="99"/>
      <c r="G2541" s="99"/>
      <c r="H2541" s="349"/>
      <c r="I2541" s="349"/>
      <c r="J2541" s="349"/>
      <c r="K2541" s="349"/>
      <c r="L2541" s="349"/>
      <c r="M2541" s="747"/>
      <c r="O2541" s="349"/>
      <c r="P2541" s="349"/>
      <c r="Q2541" s="349"/>
      <c r="R2541" s="349"/>
      <c r="S2541" s="349"/>
      <c r="T2541" s="349"/>
      <c r="U2541" s="349"/>
      <c r="V2541" s="349"/>
      <c r="W2541" s="349"/>
      <c r="X2541" s="349"/>
      <c r="Y2541" s="349"/>
      <c r="Z2541" s="349"/>
      <c r="AA2541" s="349"/>
      <c r="AB2541" s="349"/>
      <c r="AC2541" s="349"/>
      <c r="AD2541" s="349"/>
      <c r="AE2541" s="349"/>
      <c r="AF2541" s="349"/>
      <c r="AG2541" s="349"/>
      <c r="AH2541" s="349"/>
      <c r="AI2541" s="349"/>
      <c r="AJ2541" s="349"/>
    </row>
    <row r="2542" spans="1:36" s="628" customFormat="1" x14ac:dyDescent="0.25">
      <c r="A2542" s="94"/>
      <c r="B2542" s="94"/>
      <c r="C2542" s="99"/>
      <c r="D2542" s="99"/>
      <c r="E2542" s="99"/>
      <c r="F2542" s="99"/>
      <c r="G2542" s="99"/>
      <c r="H2542" s="349"/>
      <c r="I2542" s="349"/>
      <c r="J2542" s="349"/>
      <c r="K2542" s="349"/>
      <c r="L2542" s="349"/>
      <c r="M2542" s="747"/>
      <c r="O2542" s="349"/>
      <c r="P2542" s="349"/>
      <c r="Q2542" s="349"/>
      <c r="R2542" s="349"/>
      <c r="S2542" s="349"/>
      <c r="T2542" s="349"/>
      <c r="U2542" s="349"/>
      <c r="V2542" s="349"/>
      <c r="W2542" s="349"/>
      <c r="X2542" s="349"/>
      <c r="Y2542" s="349"/>
      <c r="Z2542" s="349"/>
      <c r="AA2542" s="349"/>
      <c r="AB2542" s="349"/>
      <c r="AC2542" s="349"/>
      <c r="AD2542" s="349"/>
      <c r="AE2542" s="349"/>
      <c r="AF2542" s="349"/>
      <c r="AG2542" s="349"/>
      <c r="AH2542" s="349"/>
      <c r="AI2542" s="349"/>
      <c r="AJ2542" s="349"/>
    </row>
    <row r="2543" spans="1:36" s="628" customFormat="1" x14ac:dyDescent="0.25">
      <c r="A2543" s="94"/>
      <c r="B2543" s="94"/>
      <c r="C2543" s="99"/>
      <c r="D2543" s="99"/>
      <c r="E2543" s="99"/>
      <c r="F2543" s="99"/>
      <c r="G2543" s="99"/>
      <c r="H2543" s="349"/>
      <c r="I2543" s="349"/>
      <c r="J2543" s="349"/>
      <c r="K2543" s="349"/>
      <c r="L2543" s="349"/>
      <c r="M2543" s="747"/>
      <c r="O2543" s="349"/>
      <c r="P2543" s="349"/>
      <c r="Q2543" s="349"/>
      <c r="R2543" s="349"/>
      <c r="S2543" s="349"/>
      <c r="T2543" s="349"/>
      <c r="U2543" s="349"/>
      <c r="V2543" s="349"/>
      <c r="W2543" s="349"/>
      <c r="X2543" s="349"/>
      <c r="Y2543" s="349"/>
      <c r="Z2543" s="349"/>
      <c r="AA2543" s="349"/>
      <c r="AB2543" s="349"/>
      <c r="AC2543" s="349"/>
      <c r="AD2543" s="349"/>
      <c r="AE2543" s="349"/>
      <c r="AF2543" s="349"/>
      <c r="AG2543" s="349"/>
      <c r="AH2543" s="349"/>
      <c r="AI2543" s="349"/>
      <c r="AJ2543" s="349"/>
    </row>
    <row r="2544" spans="1:36" s="628" customFormat="1" x14ac:dyDescent="0.25">
      <c r="A2544" s="94"/>
      <c r="B2544" s="94"/>
      <c r="C2544" s="99"/>
      <c r="D2544" s="99"/>
      <c r="E2544" s="99"/>
      <c r="F2544" s="99"/>
      <c r="G2544" s="99"/>
      <c r="H2544" s="349"/>
      <c r="I2544" s="349"/>
      <c r="J2544" s="349"/>
      <c r="K2544" s="349"/>
      <c r="L2544" s="349"/>
      <c r="M2544" s="747"/>
      <c r="O2544" s="349"/>
      <c r="P2544" s="349"/>
      <c r="Q2544" s="349"/>
      <c r="R2544" s="349"/>
      <c r="S2544" s="349"/>
      <c r="T2544" s="349"/>
      <c r="U2544" s="349"/>
      <c r="V2544" s="349"/>
      <c r="W2544" s="349"/>
      <c r="X2544" s="349"/>
      <c r="Y2544" s="349"/>
      <c r="Z2544" s="349"/>
      <c r="AA2544" s="349"/>
      <c r="AB2544" s="349"/>
      <c r="AC2544" s="349"/>
      <c r="AD2544" s="349"/>
      <c r="AE2544" s="349"/>
      <c r="AF2544" s="349"/>
      <c r="AG2544" s="349"/>
      <c r="AH2544" s="349"/>
      <c r="AI2544" s="349"/>
      <c r="AJ2544" s="349"/>
    </row>
    <row r="2545" spans="1:36" s="628" customFormat="1" x14ac:dyDescent="0.25">
      <c r="A2545" s="94"/>
      <c r="B2545" s="94"/>
      <c r="C2545" s="99"/>
      <c r="D2545" s="99"/>
      <c r="E2545" s="99"/>
      <c r="F2545" s="99"/>
      <c r="G2545" s="99"/>
      <c r="H2545" s="349"/>
      <c r="I2545" s="349"/>
      <c r="J2545" s="349"/>
      <c r="K2545" s="349"/>
      <c r="L2545" s="349"/>
      <c r="M2545" s="747"/>
      <c r="O2545" s="349"/>
      <c r="P2545" s="349"/>
      <c r="Q2545" s="349"/>
      <c r="R2545" s="349"/>
      <c r="S2545" s="349"/>
      <c r="T2545" s="349"/>
      <c r="U2545" s="349"/>
      <c r="V2545" s="349"/>
      <c r="W2545" s="349"/>
      <c r="X2545" s="349"/>
      <c r="Y2545" s="349"/>
      <c r="Z2545" s="349"/>
      <c r="AA2545" s="349"/>
      <c r="AB2545" s="349"/>
      <c r="AC2545" s="349"/>
      <c r="AD2545" s="349"/>
      <c r="AE2545" s="349"/>
      <c r="AF2545" s="349"/>
      <c r="AG2545" s="349"/>
      <c r="AH2545" s="349"/>
      <c r="AI2545" s="349"/>
      <c r="AJ2545" s="349"/>
    </row>
    <row r="2546" spans="1:36" s="628" customFormat="1" x14ac:dyDescent="0.25">
      <c r="A2546" s="94"/>
      <c r="B2546" s="94"/>
      <c r="C2546" s="99"/>
      <c r="D2546" s="99"/>
      <c r="E2546" s="99"/>
      <c r="F2546" s="99"/>
      <c r="G2546" s="99"/>
      <c r="H2546" s="349"/>
      <c r="I2546" s="349"/>
      <c r="J2546" s="349"/>
      <c r="K2546" s="349"/>
      <c r="L2546" s="349"/>
      <c r="M2546" s="747"/>
      <c r="O2546" s="349"/>
      <c r="P2546" s="349"/>
      <c r="Q2546" s="349"/>
      <c r="R2546" s="349"/>
      <c r="S2546" s="349"/>
      <c r="T2546" s="349"/>
      <c r="U2546" s="349"/>
      <c r="V2546" s="349"/>
      <c r="W2546" s="349"/>
      <c r="X2546" s="349"/>
      <c r="Y2546" s="349"/>
      <c r="Z2546" s="349"/>
      <c r="AA2546" s="349"/>
      <c r="AB2546" s="349"/>
      <c r="AC2546" s="349"/>
      <c r="AD2546" s="349"/>
      <c r="AE2546" s="349"/>
      <c r="AF2546" s="349"/>
      <c r="AG2546" s="349"/>
      <c r="AH2546" s="349"/>
      <c r="AI2546" s="349"/>
      <c r="AJ2546" s="349"/>
    </row>
    <row r="2547" spans="1:36" s="628" customFormat="1" x14ac:dyDescent="0.25">
      <c r="A2547" s="94"/>
      <c r="B2547" s="94"/>
      <c r="C2547" s="99"/>
      <c r="D2547" s="99"/>
      <c r="E2547" s="99"/>
      <c r="F2547" s="99"/>
      <c r="G2547" s="99"/>
      <c r="H2547" s="349"/>
      <c r="I2547" s="349"/>
      <c r="J2547" s="349"/>
      <c r="K2547" s="349"/>
      <c r="L2547" s="349"/>
      <c r="M2547" s="747"/>
      <c r="O2547" s="349"/>
      <c r="P2547" s="349"/>
      <c r="Q2547" s="349"/>
      <c r="R2547" s="349"/>
      <c r="S2547" s="349"/>
      <c r="T2547" s="349"/>
      <c r="U2547" s="349"/>
      <c r="V2547" s="349"/>
      <c r="W2547" s="349"/>
      <c r="X2547" s="349"/>
      <c r="Y2547" s="349"/>
      <c r="Z2547" s="349"/>
      <c r="AA2547" s="349"/>
      <c r="AB2547" s="349"/>
      <c r="AC2547" s="349"/>
      <c r="AD2547" s="349"/>
      <c r="AE2547" s="349"/>
      <c r="AF2547" s="349"/>
      <c r="AG2547" s="349"/>
      <c r="AH2547" s="349"/>
      <c r="AI2547" s="349"/>
      <c r="AJ2547" s="349"/>
    </row>
    <row r="2548" spans="1:36" s="628" customFormat="1" x14ac:dyDescent="0.25">
      <c r="A2548" s="94"/>
      <c r="B2548" s="94"/>
      <c r="C2548" s="99"/>
      <c r="D2548" s="99"/>
      <c r="E2548" s="99"/>
      <c r="F2548" s="99"/>
      <c r="G2548" s="99"/>
      <c r="H2548" s="349"/>
      <c r="I2548" s="349"/>
      <c r="J2548" s="349"/>
      <c r="K2548" s="349"/>
      <c r="L2548" s="349"/>
      <c r="M2548" s="747"/>
      <c r="O2548" s="349"/>
      <c r="P2548" s="349"/>
      <c r="Q2548" s="349"/>
      <c r="R2548" s="349"/>
      <c r="S2548" s="349"/>
      <c r="T2548" s="349"/>
      <c r="U2548" s="349"/>
      <c r="V2548" s="349"/>
      <c r="W2548" s="349"/>
      <c r="X2548" s="349"/>
      <c r="Y2548" s="349"/>
      <c r="Z2548" s="349"/>
      <c r="AA2548" s="349"/>
      <c r="AB2548" s="349"/>
      <c r="AC2548" s="349"/>
      <c r="AD2548" s="349"/>
      <c r="AE2548" s="349"/>
      <c r="AF2548" s="349"/>
      <c r="AG2548" s="349"/>
      <c r="AH2548" s="349"/>
      <c r="AI2548" s="349"/>
      <c r="AJ2548" s="349"/>
    </row>
    <row r="2549" spans="1:36" s="628" customFormat="1" x14ac:dyDescent="0.25">
      <c r="A2549" s="94"/>
      <c r="B2549" s="94"/>
      <c r="C2549" s="99"/>
      <c r="D2549" s="99"/>
      <c r="E2549" s="99"/>
      <c r="F2549" s="99"/>
      <c r="G2549" s="99"/>
      <c r="H2549" s="349"/>
      <c r="I2549" s="349"/>
      <c r="J2549" s="349"/>
      <c r="K2549" s="349"/>
      <c r="L2549" s="349"/>
      <c r="M2549" s="747"/>
      <c r="O2549" s="349"/>
      <c r="P2549" s="349"/>
      <c r="Q2549" s="349"/>
      <c r="R2549" s="349"/>
      <c r="S2549" s="349"/>
      <c r="T2549" s="349"/>
      <c r="U2549" s="349"/>
      <c r="V2549" s="349"/>
      <c r="W2549" s="349"/>
      <c r="X2549" s="349"/>
      <c r="Y2549" s="349"/>
      <c r="Z2549" s="349"/>
      <c r="AA2549" s="349"/>
      <c r="AB2549" s="349"/>
      <c r="AC2549" s="349"/>
      <c r="AD2549" s="349"/>
      <c r="AE2549" s="349"/>
      <c r="AF2549" s="349"/>
      <c r="AG2549" s="349"/>
      <c r="AH2549" s="349"/>
      <c r="AI2549" s="349"/>
      <c r="AJ2549" s="349"/>
    </row>
    <row r="2550" spans="1:36" s="628" customFormat="1" x14ac:dyDescent="0.25">
      <c r="A2550" s="94"/>
      <c r="B2550" s="94"/>
      <c r="C2550" s="99"/>
      <c r="D2550" s="99"/>
      <c r="E2550" s="99"/>
      <c r="F2550" s="99"/>
      <c r="G2550" s="99"/>
      <c r="H2550" s="349"/>
      <c r="I2550" s="349"/>
      <c r="J2550" s="349"/>
      <c r="K2550" s="349"/>
      <c r="L2550" s="349"/>
      <c r="M2550" s="747"/>
      <c r="O2550" s="349"/>
      <c r="P2550" s="349"/>
      <c r="Q2550" s="349"/>
      <c r="R2550" s="349"/>
      <c r="S2550" s="349"/>
      <c r="T2550" s="349"/>
      <c r="U2550" s="349"/>
      <c r="V2550" s="349"/>
      <c r="W2550" s="349"/>
      <c r="X2550" s="349"/>
      <c r="Y2550" s="349"/>
      <c r="Z2550" s="349"/>
      <c r="AA2550" s="349"/>
      <c r="AB2550" s="349"/>
      <c r="AC2550" s="349"/>
      <c r="AD2550" s="349"/>
      <c r="AE2550" s="349"/>
      <c r="AF2550" s="349"/>
      <c r="AG2550" s="349"/>
      <c r="AH2550" s="349"/>
      <c r="AI2550" s="349"/>
      <c r="AJ2550" s="349"/>
    </row>
    <row r="2551" spans="1:36" s="628" customFormat="1" x14ac:dyDescent="0.25">
      <c r="A2551" s="94"/>
      <c r="B2551" s="94"/>
      <c r="C2551" s="99"/>
      <c r="D2551" s="99"/>
      <c r="E2551" s="99"/>
      <c r="F2551" s="99"/>
      <c r="G2551" s="99"/>
      <c r="H2551" s="349"/>
      <c r="I2551" s="349"/>
      <c r="J2551" s="349"/>
      <c r="K2551" s="349"/>
      <c r="L2551" s="349"/>
      <c r="M2551" s="747"/>
      <c r="O2551" s="349"/>
      <c r="P2551" s="349"/>
      <c r="Q2551" s="349"/>
      <c r="R2551" s="349"/>
      <c r="S2551" s="349"/>
      <c r="T2551" s="349"/>
      <c r="U2551" s="349"/>
      <c r="V2551" s="349"/>
      <c r="W2551" s="349"/>
      <c r="X2551" s="349"/>
      <c r="Y2551" s="349"/>
      <c r="Z2551" s="349"/>
      <c r="AA2551" s="349"/>
      <c r="AB2551" s="349"/>
      <c r="AC2551" s="349"/>
      <c r="AD2551" s="349"/>
      <c r="AE2551" s="349"/>
      <c r="AF2551" s="349"/>
      <c r="AG2551" s="349"/>
      <c r="AH2551" s="349"/>
      <c r="AI2551" s="349"/>
      <c r="AJ2551" s="349"/>
    </row>
    <row r="2552" spans="1:36" s="628" customFormat="1" x14ac:dyDescent="0.25">
      <c r="A2552" s="94"/>
      <c r="B2552" s="94"/>
      <c r="C2552" s="99"/>
      <c r="D2552" s="99"/>
      <c r="E2552" s="99"/>
      <c r="F2552" s="99"/>
      <c r="G2552" s="99"/>
      <c r="H2552" s="349"/>
      <c r="I2552" s="349"/>
      <c r="J2552" s="349"/>
      <c r="K2552" s="349"/>
      <c r="L2552" s="349"/>
      <c r="M2552" s="747"/>
      <c r="O2552" s="349"/>
      <c r="P2552" s="349"/>
      <c r="Q2552" s="349"/>
      <c r="R2552" s="349"/>
      <c r="S2552" s="349"/>
      <c r="T2552" s="349"/>
      <c r="U2552" s="349"/>
      <c r="V2552" s="349"/>
      <c r="W2552" s="349"/>
      <c r="X2552" s="349"/>
      <c r="Y2552" s="349"/>
      <c r="Z2552" s="349"/>
      <c r="AA2552" s="349"/>
      <c r="AB2552" s="349"/>
      <c r="AC2552" s="349"/>
      <c r="AD2552" s="349"/>
      <c r="AE2552" s="349"/>
      <c r="AF2552" s="349"/>
      <c r="AG2552" s="349"/>
      <c r="AH2552" s="349"/>
      <c r="AI2552" s="349"/>
      <c r="AJ2552" s="349"/>
    </row>
    <row r="2553" spans="1:36" s="628" customFormat="1" x14ac:dyDescent="0.25">
      <c r="A2553" s="94"/>
      <c r="B2553" s="94"/>
      <c r="C2553" s="99"/>
      <c r="D2553" s="99"/>
      <c r="E2553" s="99"/>
      <c r="F2553" s="99"/>
      <c r="G2553" s="99"/>
      <c r="H2553" s="349"/>
      <c r="I2553" s="349"/>
      <c r="J2553" s="349"/>
      <c r="K2553" s="349"/>
      <c r="L2553" s="349"/>
      <c r="M2553" s="747"/>
      <c r="O2553" s="349"/>
      <c r="P2553" s="349"/>
      <c r="Q2553" s="349"/>
      <c r="R2553" s="349"/>
      <c r="S2553" s="349"/>
      <c r="T2553" s="349"/>
      <c r="U2553" s="349"/>
      <c r="V2553" s="349"/>
      <c r="W2553" s="349"/>
      <c r="X2553" s="349"/>
      <c r="Y2553" s="349"/>
      <c r="Z2553" s="349"/>
      <c r="AA2553" s="349"/>
      <c r="AB2553" s="349"/>
      <c r="AC2553" s="349"/>
      <c r="AD2553" s="349"/>
      <c r="AE2553" s="349"/>
      <c r="AF2553" s="349"/>
      <c r="AG2553" s="349"/>
      <c r="AH2553" s="349"/>
      <c r="AI2553" s="349"/>
      <c r="AJ2553" s="349"/>
    </row>
    <row r="2554" spans="1:36" s="628" customFormat="1" x14ac:dyDescent="0.25">
      <c r="A2554" s="94"/>
      <c r="B2554" s="94"/>
      <c r="C2554" s="99"/>
      <c r="D2554" s="99"/>
      <c r="E2554" s="99"/>
      <c r="F2554" s="99"/>
      <c r="G2554" s="99"/>
      <c r="H2554" s="349"/>
      <c r="I2554" s="349"/>
      <c r="J2554" s="349"/>
      <c r="K2554" s="349"/>
      <c r="L2554" s="349"/>
      <c r="M2554" s="747"/>
      <c r="O2554" s="349"/>
      <c r="P2554" s="349"/>
      <c r="Q2554" s="349"/>
      <c r="R2554" s="349"/>
      <c r="S2554" s="349"/>
      <c r="T2554" s="349"/>
      <c r="U2554" s="349"/>
      <c r="V2554" s="349"/>
      <c r="W2554" s="349"/>
      <c r="X2554" s="349"/>
      <c r="Y2554" s="349"/>
      <c r="Z2554" s="349"/>
      <c r="AA2554" s="349"/>
      <c r="AB2554" s="349"/>
      <c r="AC2554" s="349"/>
      <c r="AD2554" s="349"/>
      <c r="AE2554" s="349"/>
      <c r="AF2554" s="349"/>
      <c r="AG2554" s="349"/>
      <c r="AH2554" s="349"/>
      <c r="AI2554" s="349"/>
      <c r="AJ2554" s="349"/>
    </row>
    <row r="2555" spans="1:36" s="628" customFormat="1" x14ac:dyDescent="0.25">
      <c r="A2555" s="94"/>
      <c r="B2555" s="94"/>
      <c r="C2555" s="99"/>
      <c r="D2555" s="99"/>
      <c r="E2555" s="99"/>
      <c r="F2555" s="99"/>
      <c r="G2555" s="99"/>
      <c r="H2555" s="349"/>
      <c r="I2555" s="349"/>
      <c r="J2555" s="349"/>
      <c r="K2555" s="349"/>
      <c r="L2555" s="349"/>
      <c r="M2555" s="747"/>
      <c r="O2555" s="349"/>
      <c r="P2555" s="349"/>
      <c r="Q2555" s="349"/>
      <c r="R2555" s="349"/>
      <c r="S2555" s="349"/>
      <c r="T2555" s="349"/>
      <c r="U2555" s="349"/>
      <c r="V2555" s="349"/>
      <c r="W2555" s="349"/>
      <c r="X2555" s="349"/>
      <c r="Y2555" s="349"/>
      <c r="Z2555" s="349"/>
      <c r="AA2555" s="349"/>
      <c r="AB2555" s="349"/>
      <c r="AC2555" s="349"/>
      <c r="AD2555" s="349"/>
      <c r="AE2555" s="349"/>
      <c r="AF2555" s="349"/>
      <c r="AG2555" s="349"/>
      <c r="AH2555" s="349"/>
      <c r="AI2555" s="349"/>
      <c r="AJ2555" s="349"/>
    </row>
    <row r="2556" spans="1:36" s="628" customFormat="1" x14ac:dyDescent="0.25">
      <c r="A2556" s="94"/>
      <c r="B2556" s="94"/>
      <c r="C2556" s="99"/>
      <c r="D2556" s="99"/>
      <c r="E2556" s="99"/>
      <c r="F2556" s="99"/>
      <c r="G2556" s="99"/>
      <c r="H2556" s="349"/>
      <c r="I2556" s="349"/>
      <c r="J2556" s="349"/>
      <c r="K2556" s="349"/>
      <c r="L2556" s="349"/>
      <c r="M2556" s="747"/>
      <c r="O2556" s="349"/>
      <c r="P2556" s="349"/>
      <c r="Q2556" s="349"/>
      <c r="R2556" s="349"/>
      <c r="S2556" s="349"/>
      <c r="T2556" s="349"/>
      <c r="U2556" s="349"/>
      <c r="V2556" s="349"/>
      <c r="W2556" s="349"/>
      <c r="X2556" s="349"/>
      <c r="Y2556" s="349"/>
      <c r="Z2556" s="349"/>
      <c r="AA2556" s="349"/>
      <c r="AB2556" s="349"/>
      <c r="AC2556" s="349"/>
      <c r="AD2556" s="349"/>
      <c r="AE2556" s="349"/>
      <c r="AF2556" s="349"/>
      <c r="AG2556" s="349"/>
      <c r="AH2556" s="349"/>
      <c r="AI2556" s="349"/>
      <c r="AJ2556" s="349"/>
    </row>
    <row r="2557" spans="1:36" s="628" customFormat="1" x14ac:dyDescent="0.25">
      <c r="A2557" s="94"/>
      <c r="B2557" s="94"/>
      <c r="C2557" s="99"/>
      <c r="D2557" s="99"/>
      <c r="E2557" s="99"/>
      <c r="F2557" s="99"/>
      <c r="G2557" s="99"/>
      <c r="H2557" s="349"/>
      <c r="I2557" s="349"/>
      <c r="J2557" s="349"/>
      <c r="K2557" s="349"/>
      <c r="L2557" s="349"/>
      <c r="M2557" s="747"/>
      <c r="O2557" s="349"/>
      <c r="P2557" s="349"/>
      <c r="Q2557" s="349"/>
      <c r="R2557" s="349"/>
      <c r="S2557" s="349"/>
      <c r="T2557" s="349"/>
      <c r="U2557" s="349"/>
      <c r="V2557" s="349"/>
      <c r="W2557" s="349"/>
      <c r="X2557" s="349"/>
      <c r="Y2557" s="349"/>
      <c r="Z2557" s="349"/>
      <c r="AA2557" s="349"/>
      <c r="AB2557" s="349"/>
      <c r="AC2557" s="349"/>
      <c r="AD2557" s="349"/>
      <c r="AE2557" s="349"/>
      <c r="AF2557" s="349"/>
      <c r="AG2557" s="349"/>
      <c r="AH2557" s="349"/>
      <c r="AI2557" s="349"/>
      <c r="AJ2557" s="349"/>
    </row>
    <row r="2558" spans="1:36" s="628" customFormat="1" x14ac:dyDescent="0.25">
      <c r="A2558" s="94"/>
      <c r="B2558" s="94"/>
      <c r="C2558" s="99"/>
      <c r="D2558" s="99"/>
      <c r="E2558" s="99"/>
      <c r="F2558" s="99"/>
      <c r="G2558" s="99"/>
      <c r="H2558" s="349"/>
      <c r="I2558" s="349"/>
      <c r="J2558" s="349"/>
      <c r="K2558" s="349"/>
      <c r="L2558" s="349"/>
      <c r="M2558" s="747"/>
      <c r="O2558" s="349"/>
      <c r="P2558" s="349"/>
      <c r="Q2558" s="349"/>
      <c r="R2558" s="349"/>
      <c r="S2558" s="349"/>
      <c r="T2558" s="349"/>
      <c r="U2558" s="349"/>
      <c r="V2558" s="349"/>
      <c r="W2558" s="349"/>
      <c r="X2558" s="349"/>
      <c r="Y2558" s="349"/>
      <c r="Z2558" s="349"/>
      <c r="AA2558" s="349"/>
      <c r="AB2558" s="349"/>
      <c r="AC2558" s="349"/>
      <c r="AD2558" s="349"/>
      <c r="AE2558" s="349"/>
      <c r="AF2558" s="349"/>
      <c r="AG2558" s="349"/>
      <c r="AH2558" s="349"/>
      <c r="AI2558" s="349"/>
      <c r="AJ2558" s="349"/>
    </row>
    <row r="2559" spans="1:36" s="628" customFormat="1" x14ac:dyDescent="0.25">
      <c r="A2559" s="94"/>
      <c r="B2559" s="94"/>
      <c r="C2559" s="99"/>
      <c r="D2559" s="99"/>
      <c r="E2559" s="99"/>
      <c r="F2559" s="99"/>
      <c r="G2559" s="99"/>
      <c r="H2559" s="349"/>
      <c r="I2559" s="349"/>
      <c r="J2559" s="349"/>
      <c r="K2559" s="349"/>
      <c r="L2559" s="349"/>
      <c r="M2559" s="747"/>
      <c r="O2559" s="349"/>
      <c r="P2559" s="349"/>
      <c r="Q2559" s="349"/>
      <c r="R2559" s="349"/>
      <c r="S2559" s="349"/>
      <c r="T2559" s="349"/>
      <c r="U2559" s="349"/>
      <c r="V2559" s="349"/>
      <c r="W2559" s="349"/>
      <c r="X2559" s="349"/>
      <c r="Y2559" s="349"/>
      <c r="Z2559" s="349"/>
      <c r="AA2559" s="349"/>
      <c r="AB2559" s="349"/>
      <c r="AC2559" s="349"/>
      <c r="AD2559" s="349"/>
      <c r="AE2559" s="349"/>
      <c r="AF2559" s="349"/>
      <c r="AG2559" s="349"/>
      <c r="AH2559" s="349"/>
      <c r="AI2559" s="349"/>
      <c r="AJ2559" s="349"/>
    </row>
    <row r="2560" spans="1:36" s="628" customFormat="1" x14ac:dyDescent="0.25">
      <c r="A2560" s="94"/>
      <c r="B2560" s="94"/>
      <c r="C2560" s="99"/>
      <c r="D2560" s="99"/>
      <c r="E2560" s="99"/>
      <c r="F2560" s="99"/>
      <c r="G2560" s="99"/>
      <c r="H2560" s="349"/>
      <c r="I2560" s="349"/>
      <c r="J2560" s="349"/>
      <c r="K2560" s="349"/>
      <c r="L2560" s="349"/>
      <c r="M2560" s="747"/>
      <c r="O2560" s="349"/>
      <c r="P2560" s="349"/>
      <c r="Q2560" s="349"/>
      <c r="R2560" s="349"/>
      <c r="S2560" s="349"/>
      <c r="T2560" s="349"/>
      <c r="U2560" s="349"/>
      <c r="V2560" s="349"/>
      <c r="W2560" s="349"/>
      <c r="X2560" s="349"/>
      <c r="Y2560" s="349"/>
      <c r="Z2560" s="349"/>
      <c r="AA2560" s="349"/>
      <c r="AB2560" s="349"/>
      <c r="AC2560" s="349"/>
      <c r="AD2560" s="349"/>
      <c r="AE2560" s="349"/>
      <c r="AF2560" s="349"/>
      <c r="AG2560" s="349"/>
      <c r="AH2560" s="349"/>
      <c r="AI2560" s="349"/>
      <c r="AJ2560" s="349"/>
    </row>
    <row r="2561" spans="1:36" s="628" customFormat="1" x14ac:dyDescent="0.25">
      <c r="A2561" s="94"/>
      <c r="B2561" s="94"/>
      <c r="C2561" s="99"/>
      <c r="D2561" s="99"/>
      <c r="E2561" s="99"/>
      <c r="F2561" s="99"/>
      <c r="G2561" s="99"/>
      <c r="H2561" s="349"/>
      <c r="I2561" s="349"/>
      <c r="J2561" s="349"/>
      <c r="K2561" s="349"/>
      <c r="L2561" s="349"/>
      <c r="M2561" s="747"/>
      <c r="O2561" s="349"/>
      <c r="P2561" s="349"/>
      <c r="Q2561" s="349"/>
      <c r="R2561" s="349"/>
      <c r="S2561" s="349"/>
      <c r="T2561" s="349"/>
      <c r="U2561" s="349"/>
      <c r="V2561" s="349"/>
      <c r="W2561" s="349"/>
      <c r="X2561" s="349"/>
      <c r="Y2561" s="349"/>
      <c r="Z2561" s="349"/>
      <c r="AA2561" s="349"/>
      <c r="AB2561" s="349"/>
      <c r="AC2561" s="349"/>
      <c r="AD2561" s="349"/>
      <c r="AE2561" s="349"/>
      <c r="AF2561" s="349"/>
      <c r="AG2561" s="349"/>
      <c r="AH2561" s="349"/>
      <c r="AI2561" s="349"/>
      <c r="AJ2561" s="349"/>
    </row>
    <row r="2562" spans="1:36" s="628" customFormat="1" x14ac:dyDescent="0.25">
      <c r="A2562" s="94"/>
      <c r="B2562" s="94"/>
      <c r="C2562" s="99"/>
      <c r="D2562" s="99"/>
      <c r="E2562" s="99"/>
      <c r="F2562" s="99"/>
      <c r="G2562" s="99"/>
      <c r="H2562" s="349"/>
      <c r="I2562" s="349"/>
      <c r="J2562" s="349"/>
      <c r="K2562" s="349"/>
      <c r="L2562" s="349"/>
      <c r="M2562" s="747"/>
      <c r="O2562" s="349"/>
      <c r="P2562" s="349"/>
      <c r="Q2562" s="349"/>
      <c r="R2562" s="349"/>
      <c r="S2562" s="349"/>
      <c r="T2562" s="349"/>
      <c r="U2562" s="349"/>
      <c r="V2562" s="349"/>
      <c r="W2562" s="349"/>
      <c r="X2562" s="349"/>
      <c r="Y2562" s="349"/>
      <c r="Z2562" s="349"/>
      <c r="AA2562" s="349"/>
      <c r="AB2562" s="349"/>
      <c r="AC2562" s="349"/>
      <c r="AD2562" s="349"/>
      <c r="AE2562" s="349"/>
      <c r="AF2562" s="349"/>
      <c r="AG2562" s="349"/>
      <c r="AH2562" s="349"/>
      <c r="AI2562" s="349"/>
      <c r="AJ2562" s="349"/>
    </row>
    <row r="2563" spans="1:36" s="628" customFormat="1" x14ac:dyDescent="0.25">
      <c r="A2563" s="94"/>
      <c r="B2563" s="94"/>
      <c r="C2563" s="99"/>
      <c r="D2563" s="99"/>
      <c r="E2563" s="99"/>
      <c r="F2563" s="99"/>
      <c r="G2563" s="99"/>
      <c r="H2563" s="349"/>
      <c r="I2563" s="349"/>
      <c r="J2563" s="349"/>
      <c r="K2563" s="349"/>
      <c r="L2563" s="349"/>
      <c r="M2563" s="747"/>
      <c r="O2563" s="349"/>
      <c r="P2563" s="349"/>
      <c r="Q2563" s="349"/>
      <c r="R2563" s="349"/>
      <c r="S2563" s="349"/>
      <c r="T2563" s="349"/>
      <c r="U2563" s="349"/>
      <c r="V2563" s="349"/>
      <c r="W2563" s="349"/>
      <c r="X2563" s="349"/>
      <c r="Y2563" s="349"/>
      <c r="Z2563" s="349"/>
      <c r="AA2563" s="349"/>
      <c r="AB2563" s="349"/>
      <c r="AC2563" s="349"/>
      <c r="AD2563" s="349"/>
      <c r="AE2563" s="349"/>
      <c r="AF2563" s="349"/>
      <c r="AG2563" s="349"/>
      <c r="AH2563" s="349"/>
      <c r="AI2563" s="349"/>
      <c r="AJ2563" s="349"/>
    </row>
    <row r="2564" spans="1:36" s="628" customFormat="1" x14ac:dyDescent="0.25">
      <c r="A2564" s="94"/>
      <c r="B2564" s="94"/>
      <c r="C2564" s="99"/>
      <c r="D2564" s="99"/>
      <c r="E2564" s="99"/>
      <c r="F2564" s="99"/>
      <c r="G2564" s="99"/>
      <c r="H2564" s="349"/>
      <c r="I2564" s="349"/>
      <c r="J2564" s="349"/>
      <c r="K2564" s="349"/>
      <c r="L2564" s="349"/>
      <c r="M2564" s="747"/>
      <c r="O2564" s="349"/>
      <c r="P2564" s="349"/>
      <c r="Q2564" s="349"/>
      <c r="R2564" s="349"/>
      <c r="S2564" s="349"/>
      <c r="T2564" s="349"/>
      <c r="U2564" s="349"/>
      <c r="V2564" s="349"/>
      <c r="W2564" s="349"/>
      <c r="X2564" s="349"/>
      <c r="Y2564" s="349"/>
      <c r="Z2564" s="349"/>
      <c r="AA2564" s="349"/>
      <c r="AB2564" s="349"/>
      <c r="AC2564" s="349"/>
      <c r="AD2564" s="349"/>
      <c r="AE2564" s="349"/>
      <c r="AF2564" s="349"/>
      <c r="AG2564" s="349"/>
      <c r="AH2564" s="349"/>
      <c r="AI2564" s="349"/>
      <c r="AJ2564" s="349"/>
    </row>
    <row r="2565" spans="1:36" s="628" customFormat="1" x14ac:dyDescent="0.25">
      <c r="A2565" s="94"/>
      <c r="B2565" s="94"/>
      <c r="C2565" s="99"/>
      <c r="D2565" s="99"/>
      <c r="E2565" s="99"/>
      <c r="F2565" s="99"/>
      <c r="G2565" s="99"/>
      <c r="H2565" s="349"/>
      <c r="I2565" s="349"/>
      <c r="J2565" s="349"/>
      <c r="K2565" s="349"/>
      <c r="L2565" s="349"/>
      <c r="M2565" s="747"/>
      <c r="O2565" s="349"/>
      <c r="P2565" s="349"/>
      <c r="Q2565" s="349"/>
      <c r="R2565" s="349"/>
      <c r="S2565" s="349"/>
      <c r="T2565" s="349"/>
      <c r="U2565" s="349"/>
      <c r="V2565" s="349"/>
      <c r="W2565" s="349"/>
      <c r="X2565" s="349"/>
      <c r="Y2565" s="349"/>
      <c r="Z2565" s="349"/>
      <c r="AA2565" s="349"/>
      <c r="AB2565" s="349"/>
      <c r="AC2565" s="349"/>
      <c r="AD2565" s="349"/>
      <c r="AE2565" s="349"/>
      <c r="AF2565" s="349"/>
      <c r="AG2565" s="349"/>
      <c r="AH2565" s="349"/>
      <c r="AI2565" s="349"/>
      <c r="AJ2565" s="349"/>
    </row>
    <row r="2566" spans="1:36" s="628" customFormat="1" x14ac:dyDescent="0.25">
      <c r="A2566" s="94"/>
      <c r="B2566" s="94"/>
      <c r="C2566" s="99"/>
      <c r="D2566" s="99"/>
      <c r="E2566" s="99"/>
      <c r="F2566" s="99"/>
      <c r="G2566" s="99"/>
      <c r="H2566" s="349"/>
      <c r="I2566" s="349"/>
      <c r="J2566" s="349"/>
      <c r="K2566" s="349"/>
      <c r="L2566" s="349"/>
      <c r="M2566" s="747"/>
      <c r="O2566" s="349"/>
      <c r="P2566" s="349"/>
      <c r="Q2566" s="349"/>
      <c r="R2566" s="349"/>
      <c r="S2566" s="349"/>
      <c r="T2566" s="349"/>
      <c r="U2566" s="349"/>
      <c r="V2566" s="349"/>
      <c r="W2566" s="349"/>
      <c r="X2566" s="349"/>
      <c r="Y2566" s="349"/>
      <c r="Z2566" s="349"/>
      <c r="AA2566" s="349"/>
      <c r="AB2566" s="349"/>
      <c r="AC2566" s="349"/>
      <c r="AD2566" s="349"/>
      <c r="AE2566" s="349"/>
      <c r="AF2566" s="349"/>
      <c r="AG2566" s="349"/>
      <c r="AH2566" s="349"/>
      <c r="AI2566" s="349"/>
      <c r="AJ2566" s="349"/>
    </row>
    <row r="2567" spans="1:36" s="628" customFormat="1" x14ac:dyDescent="0.25">
      <c r="A2567" s="94"/>
      <c r="B2567" s="94"/>
      <c r="C2567" s="99"/>
      <c r="D2567" s="99"/>
      <c r="E2567" s="99"/>
      <c r="F2567" s="99"/>
      <c r="G2567" s="99"/>
      <c r="H2567" s="349"/>
      <c r="I2567" s="349"/>
      <c r="J2567" s="349"/>
      <c r="K2567" s="349"/>
      <c r="L2567" s="349"/>
      <c r="M2567" s="747"/>
      <c r="O2567" s="349"/>
      <c r="P2567" s="349"/>
      <c r="Q2567" s="349"/>
      <c r="R2567" s="349"/>
      <c r="S2567" s="349"/>
      <c r="T2567" s="349"/>
      <c r="U2567" s="349"/>
      <c r="V2567" s="349"/>
      <c r="W2567" s="349"/>
      <c r="X2567" s="349"/>
      <c r="Y2567" s="349"/>
      <c r="Z2567" s="349"/>
      <c r="AA2567" s="349"/>
      <c r="AB2567" s="349"/>
      <c r="AC2567" s="349"/>
      <c r="AD2567" s="349"/>
      <c r="AE2567" s="349"/>
      <c r="AF2567" s="349"/>
      <c r="AG2567" s="349"/>
      <c r="AH2567" s="349"/>
      <c r="AI2567" s="349"/>
      <c r="AJ2567" s="349"/>
    </row>
    <row r="2568" spans="1:36" s="628" customFormat="1" x14ac:dyDescent="0.25">
      <c r="A2568" s="94"/>
      <c r="B2568" s="94"/>
      <c r="C2568" s="99"/>
      <c r="D2568" s="99"/>
      <c r="E2568" s="99"/>
      <c r="F2568" s="99"/>
      <c r="G2568" s="99"/>
      <c r="H2568" s="349"/>
      <c r="I2568" s="349"/>
      <c r="J2568" s="349"/>
      <c r="K2568" s="349"/>
      <c r="L2568" s="349"/>
      <c r="M2568" s="747"/>
      <c r="O2568" s="349"/>
      <c r="P2568" s="349"/>
      <c r="Q2568" s="349"/>
      <c r="R2568" s="349"/>
      <c r="S2568" s="349"/>
      <c r="T2568" s="349"/>
      <c r="U2568" s="349"/>
      <c r="V2568" s="349"/>
      <c r="W2568" s="349"/>
      <c r="X2568" s="349"/>
      <c r="Y2568" s="349"/>
      <c r="Z2568" s="349"/>
      <c r="AA2568" s="349"/>
      <c r="AB2568" s="349"/>
      <c r="AC2568" s="349"/>
      <c r="AD2568" s="349"/>
      <c r="AE2568" s="349"/>
      <c r="AF2568" s="349"/>
      <c r="AG2568" s="349"/>
      <c r="AH2568" s="349"/>
      <c r="AI2568" s="349"/>
      <c r="AJ2568" s="349"/>
    </row>
    <row r="2569" spans="1:36" s="628" customFormat="1" x14ac:dyDescent="0.25">
      <c r="A2569" s="94"/>
      <c r="B2569" s="94"/>
      <c r="C2569" s="99"/>
      <c r="D2569" s="99"/>
      <c r="E2569" s="99"/>
      <c r="F2569" s="99"/>
      <c r="G2569" s="99"/>
      <c r="H2569" s="349"/>
      <c r="I2569" s="349"/>
      <c r="J2569" s="349"/>
      <c r="K2569" s="349"/>
      <c r="L2569" s="349"/>
      <c r="M2569" s="747"/>
      <c r="O2569" s="349"/>
      <c r="P2569" s="349"/>
      <c r="Q2569" s="349"/>
      <c r="R2569" s="349"/>
      <c r="S2569" s="349"/>
      <c r="T2569" s="349"/>
      <c r="U2569" s="349"/>
      <c r="V2569" s="349"/>
      <c r="W2569" s="349"/>
      <c r="X2569" s="349"/>
      <c r="Y2569" s="349"/>
      <c r="Z2569" s="349"/>
      <c r="AA2569" s="349"/>
      <c r="AB2569" s="349"/>
      <c r="AC2569" s="349"/>
      <c r="AD2569" s="349"/>
      <c r="AE2569" s="349"/>
      <c r="AF2569" s="349"/>
      <c r="AG2569" s="349"/>
      <c r="AH2569" s="349"/>
      <c r="AI2569" s="349"/>
      <c r="AJ2569" s="349"/>
    </row>
    <row r="2570" spans="1:36" s="628" customFormat="1" x14ac:dyDescent="0.25">
      <c r="A2570" s="94"/>
      <c r="B2570" s="94"/>
      <c r="C2570" s="99"/>
      <c r="D2570" s="99"/>
      <c r="E2570" s="99"/>
      <c r="F2570" s="99"/>
      <c r="G2570" s="99"/>
      <c r="H2570" s="349"/>
      <c r="I2570" s="349"/>
      <c r="J2570" s="349"/>
      <c r="K2570" s="349"/>
      <c r="L2570" s="349"/>
      <c r="M2570" s="747"/>
      <c r="O2570" s="349"/>
      <c r="P2570" s="349"/>
      <c r="Q2570" s="349"/>
      <c r="R2570" s="349"/>
      <c r="S2570" s="349"/>
      <c r="T2570" s="349"/>
      <c r="U2570" s="349"/>
      <c r="V2570" s="349"/>
      <c r="W2570" s="349"/>
      <c r="X2570" s="349"/>
      <c r="Y2570" s="349"/>
      <c r="Z2570" s="349"/>
      <c r="AA2570" s="349"/>
      <c r="AB2570" s="349"/>
      <c r="AC2570" s="349"/>
      <c r="AD2570" s="349"/>
      <c r="AE2570" s="349"/>
      <c r="AF2570" s="349"/>
      <c r="AG2570" s="349"/>
      <c r="AH2570" s="349"/>
      <c r="AI2570" s="349"/>
      <c r="AJ2570" s="349"/>
    </row>
    <row r="2571" spans="1:36" s="628" customFormat="1" x14ac:dyDescent="0.25">
      <c r="A2571" s="94"/>
      <c r="B2571" s="94"/>
      <c r="C2571" s="99"/>
      <c r="D2571" s="99"/>
      <c r="E2571" s="99"/>
      <c r="F2571" s="99"/>
      <c r="G2571" s="99"/>
      <c r="H2571" s="349"/>
      <c r="I2571" s="349"/>
      <c r="J2571" s="349"/>
      <c r="K2571" s="349"/>
      <c r="L2571" s="349"/>
      <c r="M2571" s="747"/>
      <c r="O2571" s="349"/>
      <c r="P2571" s="349"/>
      <c r="Q2571" s="349"/>
      <c r="R2571" s="349"/>
      <c r="S2571" s="349"/>
      <c r="T2571" s="349"/>
      <c r="U2571" s="349"/>
      <c r="V2571" s="349"/>
      <c r="W2571" s="349"/>
      <c r="X2571" s="349"/>
      <c r="Y2571" s="349"/>
      <c r="Z2571" s="349"/>
      <c r="AA2571" s="349"/>
      <c r="AB2571" s="349"/>
      <c r="AC2571" s="349"/>
      <c r="AD2571" s="349"/>
      <c r="AE2571" s="349"/>
      <c r="AF2571" s="349"/>
      <c r="AG2571" s="349"/>
      <c r="AH2571" s="349"/>
      <c r="AI2571" s="349"/>
      <c r="AJ2571" s="349"/>
    </row>
    <row r="2572" spans="1:36" s="628" customFormat="1" x14ac:dyDescent="0.25">
      <c r="A2572" s="94"/>
      <c r="B2572" s="94"/>
      <c r="C2572" s="99"/>
      <c r="D2572" s="99"/>
      <c r="E2572" s="99"/>
      <c r="F2572" s="99"/>
      <c r="G2572" s="99"/>
      <c r="H2572" s="349"/>
      <c r="I2572" s="349"/>
      <c r="J2572" s="349"/>
      <c r="K2572" s="349"/>
      <c r="L2572" s="349"/>
      <c r="M2572" s="747"/>
      <c r="O2572" s="349"/>
      <c r="P2572" s="349"/>
      <c r="Q2572" s="349"/>
      <c r="R2572" s="349"/>
      <c r="S2572" s="349"/>
      <c r="T2572" s="349"/>
      <c r="U2572" s="349"/>
      <c r="V2572" s="349"/>
      <c r="W2572" s="349"/>
      <c r="X2572" s="349"/>
      <c r="Y2572" s="349"/>
      <c r="Z2572" s="349"/>
      <c r="AA2572" s="349"/>
      <c r="AB2572" s="349"/>
      <c r="AC2572" s="349"/>
      <c r="AD2572" s="349"/>
      <c r="AE2572" s="349"/>
      <c r="AF2572" s="349"/>
      <c r="AG2572" s="349"/>
      <c r="AH2572" s="349"/>
      <c r="AI2572" s="349"/>
      <c r="AJ2572" s="349"/>
    </row>
    <row r="2573" spans="1:36" s="628" customFormat="1" x14ac:dyDescent="0.25">
      <c r="A2573" s="94"/>
      <c r="B2573" s="94"/>
      <c r="C2573" s="99"/>
      <c r="D2573" s="99"/>
      <c r="E2573" s="99"/>
      <c r="F2573" s="99"/>
      <c r="G2573" s="99"/>
      <c r="H2573" s="349"/>
      <c r="I2573" s="349"/>
      <c r="J2573" s="349"/>
      <c r="K2573" s="349"/>
      <c r="L2573" s="349"/>
      <c r="M2573" s="747"/>
      <c r="O2573" s="349"/>
      <c r="P2573" s="349"/>
      <c r="Q2573" s="349"/>
      <c r="R2573" s="349"/>
      <c r="S2573" s="349"/>
      <c r="T2573" s="349"/>
      <c r="U2573" s="349"/>
      <c r="V2573" s="349"/>
      <c r="W2573" s="349"/>
      <c r="X2573" s="349"/>
      <c r="Y2573" s="349"/>
      <c r="Z2573" s="349"/>
      <c r="AA2573" s="349"/>
      <c r="AB2573" s="349"/>
      <c r="AC2573" s="349"/>
      <c r="AD2573" s="349"/>
      <c r="AE2573" s="349"/>
      <c r="AF2573" s="349"/>
      <c r="AG2573" s="349"/>
      <c r="AH2573" s="349"/>
      <c r="AI2573" s="349"/>
      <c r="AJ2573" s="349"/>
    </row>
    <row r="2574" spans="1:36" s="628" customFormat="1" x14ac:dyDescent="0.25">
      <c r="A2574" s="94"/>
      <c r="B2574" s="94"/>
      <c r="C2574" s="99"/>
      <c r="D2574" s="99"/>
      <c r="E2574" s="99"/>
      <c r="F2574" s="99"/>
      <c r="G2574" s="99"/>
      <c r="H2574" s="349"/>
      <c r="I2574" s="349"/>
      <c r="J2574" s="349"/>
      <c r="K2574" s="349"/>
      <c r="L2574" s="349"/>
      <c r="M2574" s="747"/>
      <c r="O2574" s="349"/>
      <c r="P2574" s="349"/>
      <c r="Q2574" s="349"/>
      <c r="R2574" s="349"/>
      <c r="S2574" s="349"/>
      <c r="T2574" s="349"/>
      <c r="U2574" s="349"/>
      <c r="V2574" s="349"/>
      <c r="W2574" s="349"/>
      <c r="X2574" s="349"/>
      <c r="Y2574" s="349"/>
      <c r="Z2574" s="349"/>
      <c r="AA2574" s="349"/>
      <c r="AB2574" s="349"/>
      <c r="AC2574" s="349"/>
      <c r="AD2574" s="349"/>
      <c r="AE2574" s="349"/>
      <c r="AF2574" s="349"/>
      <c r="AG2574" s="349"/>
      <c r="AH2574" s="349"/>
      <c r="AI2574" s="349"/>
      <c r="AJ2574" s="349"/>
    </row>
    <row r="2575" spans="1:36" s="628" customFormat="1" x14ac:dyDescent="0.25">
      <c r="A2575" s="94"/>
      <c r="B2575" s="94"/>
      <c r="C2575" s="99"/>
      <c r="D2575" s="99"/>
      <c r="E2575" s="99"/>
      <c r="F2575" s="99"/>
      <c r="G2575" s="99"/>
      <c r="H2575" s="349"/>
      <c r="I2575" s="349"/>
      <c r="J2575" s="349"/>
      <c r="K2575" s="349"/>
      <c r="L2575" s="349"/>
      <c r="M2575" s="747"/>
      <c r="O2575" s="349"/>
      <c r="P2575" s="349"/>
      <c r="Q2575" s="349"/>
      <c r="R2575" s="349"/>
      <c r="S2575" s="349"/>
      <c r="T2575" s="349"/>
      <c r="U2575" s="349"/>
      <c r="V2575" s="349"/>
      <c r="W2575" s="349"/>
      <c r="X2575" s="349"/>
      <c r="Y2575" s="349"/>
      <c r="Z2575" s="349"/>
      <c r="AA2575" s="349"/>
      <c r="AB2575" s="349"/>
      <c r="AC2575" s="349"/>
      <c r="AD2575" s="349"/>
      <c r="AE2575" s="349"/>
      <c r="AF2575" s="349"/>
      <c r="AG2575" s="349"/>
      <c r="AH2575" s="349"/>
      <c r="AI2575" s="349"/>
      <c r="AJ2575" s="349"/>
    </row>
    <row r="2576" spans="1:36" s="628" customFormat="1" x14ac:dyDescent="0.25">
      <c r="A2576" s="94"/>
      <c r="B2576" s="94"/>
      <c r="C2576" s="99"/>
      <c r="D2576" s="99"/>
      <c r="E2576" s="99"/>
      <c r="F2576" s="99"/>
      <c r="G2576" s="99"/>
      <c r="H2576" s="349"/>
      <c r="I2576" s="349"/>
      <c r="J2576" s="349"/>
      <c r="K2576" s="349"/>
      <c r="L2576" s="349"/>
      <c r="M2576" s="747"/>
      <c r="O2576" s="349"/>
      <c r="P2576" s="349"/>
      <c r="Q2576" s="349"/>
      <c r="R2576" s="349"/>
      <c r="S2576" s="349"/>
      <c r="T2576" s="349"/>
      <c r="U2576" s="349"/>
      <c r="V2576" s="349"/>
      <c r="W2576" s="349"/>
      <c r="X2576" s="349"/>
      <c r="Y2576" s="349"/>
      <c r="Z2576" s="349"/>
      <c r="AA2576" s="349"/>
      <c r="AB2576" s="349"/>
      <c r="AC2576" s="349"/>
      <c r="AD2576" s="349"/>
      <c r="AE2576" s="349"/>
      <c r="AF2576" s="349"/>
      <c r="AG2576" s="349"/>
      <c r="AH2576" s="349"/>
      <c r="AI2576" s="349"/>
      <c r="AJ2576" s="349"/>
    </row>
    <row r="2577" spans="1:14" x14ac:dyDescent="0.25">
      <c r="A2577" s="94"/>
      <c r="B2577" s="94"/>
      <c r="C2577" s="99"/>
      <c r="D2577" s="99"/>
      <c r="E2577" s="99"/>
      <c r="F2577" s="99"/>
      <c r="G2577" s="99"/>
      <c r="M2577" s="747"/>
    </row>
    <row r="2578" spans="1:14" x14ac:dyDescent="0.25">
      <c r="A2578" s="94"/>
      <c r="B2578" s="94"/>
      <c r="C2578" s="99"/>
      <c r="D2578" s="99"/>
      <c r="E2578" s="99"/>
      <c r="F2578" s="99"/>
      <c r="G2578" s="99"/>
      <c r="M2578" s="747"/>
    </row>
    <row r="2579" spans="1:14" x14ac:dyDescent="0.25">
      <c r="A2579" s="94"/>
      <c r="B2579" s="94"/>
      <c r="C2579" s="99"/>
      <c r="D2579" s="99"/>
      <c r="E2579" s="99"/>
      <c r="F2579" s="99"/>
      <c r="G2579" s="99"/>
      <c r="M2579" s="747"/>
    </row>
    <row r="2580" spans="1:14" x14ac:dyDescent="0.25">
      <c r="A2580" s="94"/>
      <c r="B2580" s="94"/>
      <c r="C2580" s="99"/>
      <c r="D2580" s="99"/>
      <c r="E2580" s="99"/>
      <c r="F2580" s="99"/>
      <c r="G2580" s="99"/>
      <c r="M2580" s="747"/>
    </row>
    <row r="2581" spans="1:14" x14ac:dyDescent="0.25">
      <c r="A2581" s="94"/>
      <c r="B2581" s="94"/>
      <c r="C2581" s="99"/>
      <c r="D2581" s="99"/>
      <c r="E2581" s="99"/>
      <c r="F2581" s="99"/>
      <c r="G2581" s="99"/>
      <c r="M2581" s="747"/>
    </row>
    <row r="2582" spans="1:14" x14ac:dyDescent="0.25">
      <c r="A2582" s="94"/>
      <c r="B2582" s="94"/>
      <c r="C2582" s="99"/>
      <c r="D2582" s="99"/>
      <c r="E2582" s="99"/>
      <c r="F2582" s="99"/>
      <c r="G2582" s="99"/>
      <c r="M2582" s="747"/>
    </row>
    <row r="2583" spans="1:14" x14ac:dyDescent="0.25">
      <c r="A2583" s="94"/>
      <c r="B2583" s="94"/>
      <c r="C2583" s="99"/>
      <c r="D2583" s="99"/>
      <c r="E2583" s="99"/>
      <c r="F2583" s="99"/>
      <c r="G2583" s="99"/>
      <c r="M2583" s="747"/>
    </row>
    <row r="2584" spans="1:14" x14ac:dyDescent="0.25">
      <c r="A2584" s="94"/>
      <c r="B2584" s="94"/>
      <c r="C2584" s="99"/>
      <c r="D2584" s="99"/>
      <c r="E2584" s="99"/>
      <c r="F2584" s="99"/>
      <c r="G2584" s="99"/>
      <c r="M2584" s="747"/>
    </row>
    <row r="2585" spans="1:14" x14ac:dyDescent="0.25">
      <c r="A2585" s="94"/>
      <c r="B2585" s="94"/>
      <c r="C2585" s="99"/>
      <c r="D2585" s="99"/>
      <c r="E2585" s="99"/>
      <c r="F2585" s="99"/>
      <c r="G2585" s="99"/>
      <c r="M2585" s="747"/>
    </row>
    <row r="2586" spans="1:14" x14ac:dyDescent="0.25">
      <c r="A2586" s="94"/>
      <c r="B2586" s="94"/>
      <c r="C2586" s="99"/>
      <c r="D2586" s="99"/>
      <c r="E2586" s="99"/>
      <c r="F2586" s="99"/>
      <c r="G2586" s="99"/>
      <c r="M2586" s="747"/>
    </row>
    <row r="2587" spans="1:14" x14ac:dyDescent="0.25">
      <c r="A2587" s="94"/>
      <c r="B2587" s="94"/>
      <c r="C2587" s="99"/>
      <c r="D2587" s="99"/>
      <c r="E2587" s="99"/>
      <c r="F2587" s="99"/>
      <c r="G2587" s="99"/>
      <c r="M2587" s="747"/>
    </row>
    <row r="2588" spans="1:14" x14ac:dyDescent="0.25">
      <c r="A2588" s="94"/>
      <c r="B2588" s="94"/>
      <c r="C2588" s="99"/>
      <c r="D2588" s="99"/>
      <c r="E2588" s="99"/>
      <c r="F2588" s="99"/>
      <c r="G2588" s="99"/>
      <c r="M2588" s="747"/>
    </row>
    <row r="2589" spans="1:14" x14ac:dyDescent="0.25">
      <c r="A2589" s="94"/>
      <c r="B2589" s="94"/>
      <c r="C2589" s="99"/>
      <c r="D2589" s="99"/>
      <c r="E2589" s="99"/>
      <c r="F2589" s="99"/>
      <c r="G2589" s="99"/>
      <c r="M2589" s="747"/>
    </row>
    <row r="2590" spans="1:14" x14ac:dyDescent="0.25">
      <c r="A2590" s="94"/>
      <c r="B2590" s="94"/>
      <c r="C2590" s="99"/>
      <c r="D2590" s="99"/>
      <c r="E2590" s="99"/>
      <c r="F2590" s="99"/>
      <c r="G2590" s="99"/>
      <c r="M2590" s="349"/>
      <c r="N2590" s="349"/>
    </row>
    <row r="2591" spans="1:14" x14ac:dyDescent="0.25">
      <c r="A2591" s="94"/>
      <c r="B2591" s="94"/>
      <c r="C2591" s="99"/>
      <c r="D2591" s="99"/>
      <c r="E2591" s="99"/>
      <c r="F2591" s="99"/>
      <c r="G2591" s="99"/>
      <c r="M2591" s="349"/>
      <c r="N2591" s="349"/>
    </row>
    <row r="2592" spans="1:14" x14ac:dyDescent="0.25">
      <c r="A2592" s="94"/>
      <c r="B2592" s="94"/>
      <c r="C2592" s="99"/>
      <c r="D2592" s="99"/>
      <c r="E2592" s="99"/>
      <c r="F2592" s="99"/>
      <c r="G2592" s="99"/>
      <c r="M2592" s="349"/>
      <c r="N2592" s="349"/>
    </row>
    <row r="2593" spans="1:14" x14ac:dyDescent="0.25">
      <c r="A2593" s="94"/>
      <c r="B2593" s="94"/>
      <c r="C2593" s="99"/>
      <c r="D2593" s="99"/>
      <c r="E2593" s="99"/>
      <c r="F2593" s="99"/>
      <c r="G2593" s="99"/>
      <c r="M2593" s="349"/>
      <c r="N2593" s="349"/>
    </row>
    <row r="2594" spans="1:14" x14ac:dyDescent="0.25">
      <c r="A2594" s="94"/>
      <c r="B2594" s="94"/>
      <c r="C2594" s="99"/>
      <c r="D2594" s="99"/>
      <c r="E2594" s="99"/>
      <c r="F2594" s="99"/>
      <c r="G2594" s="99"/>
      <c r="M2594" s="349"/>
      <c r="N2594" s="349"/>
    </row>
    <row r="2595" spans="1:14" x14ac:dyDescent="0.25">
      <c r="A2595" s="94"/>
      <c r="B2595" s="94"/>
      <c r="C2595" s="99"/>
      <c r="D2595" s="99"/>
      <c r="E2595" s="99"/>
      <c r="F2595" s="99"/>
      <c r="G2595" s="99"/>
      <c r="M2595" s="349"/>
      <c r="N2595" s="349"/>
    </row>
    <row r="2596" spans="1:14" x14ac:dyDescent="0.25">
      <c r="A2596" s="94"/>
      <c r="B2596" s="94"/>
      <c r="C2596" s="99"/>
      <c r="D2596" s="99"/>
      <c r="E2596" s="99"/>
      <c r="F2596" s="99"/>
      <c r="G2596" s="99"/>
      <c r="M2596" s="349"/>
      <c r="N2596" s="349"/>
    </row>
    <row r="2597" spans="1:14" x14ac:dyDescent="0.25">
      <c r="A2597" s="94"/>
      <c r="B2597" s="94"/>
      <c r="C2597" s="99"/>
      <c r="D2597" s="99"/>
      <c r="E2597" s="99"/>
      <c r="F2597" s="99"/>
      <c r="G2597" s="99"/>
      <c r="M2597" s="349"/>
      <c r="N2597" s="349"/>
    </row>
    <row r="2598" spans="1:14" x14ac:dyDescent="0.25">
      <c r="A2598" s="94"/>
      <c r="B2598" s="94"/>
      <c r="C2598" s="99"/>
      <c r="D2598" s="99"/>
      <c r="E2598" s="99"/>
      <c r="F2598" s="99"/>
      <c r="G2598" s="99"/>
      <c r="M2598" s="349"/>
      <c r="N2598" s="349"/>
    </row>
    <row r="2599" spans="1:14" x14ac:dyDescent="0.25">
      <c r="A2599" s="94"/>
      <c r="B2599" s="94"/>
      <c r="C2599" s="99"/>
      <c r="D2599" s="99"/>
      <c r="E2599" s="99"/>
      <c r="F2599" s="99"/>
      <c r="G2599" s="99"/>
      <c r="M2599" s="349"/>
      <c r="N2599" s="349"/>
    </row>
    <row r="2600" spans="1:14" x14ac:dyDescent="0.25">
      <c r="A2600" s="94"/>
      <c r="B2600" s="94"/>
      <c r="C2600" s="99"/>
      <c r="D2600" s="99"/>
      <c r="E2600" s="99"/>
      <c r="F2600" s="99"/>
      <c r="G2600" s="99"/>
    </row>
    <row r="2601" spans="1:14" x14ac:dyDescent="0.25">
      <c r="A2601" s="94"/>
      <c r="B2601" s="94"/>
      <c r="C2601" s="99"/>
      <c r="D2601" s="99"/>
      <c r="E2601" s="99"/>
      <c r="F2601" s="99"/>
      <c r="G2601" s="99"/>
    </row>
    <row r="2602" spans="1:14" x14ac:dyDescent="0.25">
      <c r="A2602" s="94"/>
      <c r="B2602" s="94"/>
      <c r="C2602" s="99"/>
      <c r="D2602" s="99"/>
      <c r="E2602" s="99"/>
      <c r="F2602" s="99"/>
      <c r="G2602" s="99"/>
    </row>
    <row r="2603" spans="1:14" x14ac:dyDescent="0.25">
      <c r="A2603" s="94"/>
      <c r="B2603" s="94"/>
      <c r="C2603" s="99"/>
      <c r="D2603" s="99"/>
      <c r="E2603" s="99"/>
      <c r="F2603" s="99"/>
      <c r="G2603" s="99"/>
    </row>
    <row r="2604" spans="1:14" x14ac:dyDescent="0.25">
      <c r="A2604" s="94"/>
      <c r="B2604" s="94"/>
      <c r="C2604" s="99"/>
      <c r="D2604" s="99"/>
      <c r="E2604" s="99"/>
      <c r="F2604" s="99"/>
      <c r="G2604" s="99"/>
    </row>
    <row r="2605" spans="1:14" x14ac:dyDescent="0.25">
      <c r="A2605" s="94"/>
      <c r="B2605" s="94"/>
      <c r="C2605" s="99"/>
      <c r="D2605" s="99"/>
      <c r="E2605" s="99"/>
      <c r="F2605" s="99"/>
      <c r="G2605" s="99"/>
    </row>
    <row r="2606" spans="1:14" x14ac:dyDescent="0.25">
      <c r="A2606" s="94"/>
      <c r="B2606" s="94"/>
      <c r="C2606" s="99"/>
      <c r="D2606" s="99"/>
      <c r="E2606" s="99"/>
      <c r="F2606" s="99"/>
      <c r="G2606" s="99"/>
    </row>
    <row r="2607" spans="1:14" x14ac:dyDescent="0.25">
      <c r="A2607" s="94"/>
      <c r="B2607" s="94"/>
      <c r="C2607" s="99"/>
      <c r="D2607" s="99"/>
      <c r="E2607" s="99"/>
      <c r="F2607" s="99"/>
      <c r="G2607" s="99"/>
    </row>
    <row r="2608" spans="1:14" x14ac:dyDescent="0.25">
      <c r="A2608" s="94"/>
      <c r="B2608" s="94"/>
      <c r="C2608" s="99"/>
      <c r="D2608" s="99"/>
      <c r="E2608" s="99"/>
      <c r="F2608" s="99"/>
      <c r="G2608" s="99"/>
    </row>
    <row r="2609" spans="1:8" x14ac:dyDescent="0.25">
      <c r="A2609" s="94"/>
      <c r="B2609" s="94"/>
      <c r="C2609" s="99"/>
      <c r="D2609" s="99"/>
      <c r="E2609" s="99"/>
      <c r="F2609" s="99"/>
      <c r="G2609" s="99"/>
    </row>
    <row r="2610" spans="1:8" x14ac:dyDescent="0.25">
      <c r="A2610" s="94"/>
      <c r="B2610" s="94"/>
      <c r="C2610" s="99"/>
      <c r="D2610" s="99"/>
      <c r="E2610" s="99"/>
      <c r="F2610" s="99"/>
      <c r="G2610" s="99"/>
    </row>
    <row r="2611" spans="1:8" x14ac:dyDescent="0.25">
      <c r="A2611" s="94"/>
      <c r="B2611" s="94"/>
      <c r="C2611" s="99"/>
      <c r="D2611" s="99"/>
      <c r="E2611" s="99"/>
      <c r="F2611" s="99"/>
      <c r="G2611" s="99"/>
    </row>
    <row r="2612" spans="1:8" x14ac:dyDescent="0.25">
      <c r="A2612" s="94"/>
      <c r="B2612" s="94"/>
      <c r="C2612" s="99"/>
      <c r="D2612" s="99"/>
      <c r="E2612" s="99"/>
      <c r="F2612" s="99"/>
      <c r="G2612" s="99"/>
    </row>
    <row r="2613" spans="1:8" x14ac:dyDescent="0.25">
      <c r="A2613" s="94"/>
      <c r="B2613" s="94"/>
      <c r="C2613" s="99"/>
      <c r="D2613" s="99"/>
      <c r="E2613" s="99"/>
      <c r="F2613" s="99"/>
      <c r="G2613" s="99"/>
    </row>
    <row r="2614" spans="1:8" x14ac:dyDescent="0.25">
      <c r="A2614" s="94"/>
      <c r="B2614" s="94"/>
      <c r="C2614" s="99"/>
      <c r="D2614" s="99"/>
      <c r="E2614" s="99"/>
      <c r="F2614" s="99"/>
      <c r="G2614" s="99"/>
    </row>
    <row r="2615" spans="1:8" x14ac:dyDescent="0.25">
      <c r="A2615" s="94"/>
      <c r="B2615" s="94"/>
      <c r="C2615" s="99"/>
      <c r="D2615" s="99"/>
      <c r="E2615" s="99"/>
      <c r="F2615" s="99"/>
      <c r="G2615" s="99"/>
    </row>
    <row r="2616" spans="1:8" x14ac:dyDescent="0.25">
      <c r="A2616" s="94"/>
      <c r="B2616" s="94"/>
      <c r="C2616" s="99"/>
      <c r="D2616" s="99"/>
      <c r="E2616" s="99"/>
      <c r="F2616" s="99"/>
      <c r="G2616" s="99"/>
    </row>
    <row r="2617" spans="1:8" x14ac:dyDescent="0.25">
      <c r="A2617" s="94"/>
      <c r="B2617" s="94"/>
      <c r="C2617" s="99"/>
      <c r="D2617" s="99"/>
      <c r="E2617" s="99"/>
      <c r="F2617" s="99"/>
      <c r="G2617" s="99"/>
    </row>
    <row r="2618" spans="1:8" x14ac:dyDescent="0.25">
      <c r="A2618" s="94"/>
      <c r="B2618" s="94"/>
      <c r="C2618" s="99"/>
      <c r="D2618" s="99"/>
      <c r="E2618" s="99"/>
      <c r="F2618" s="99"/>
      <c r="G2618" s="99"/>
    </row>
    <row r="2619" spans="1:8" x14ac:dyDescent="0.25">
      <c r="A2619" s="94"/>
      <c r="B2619" s="94"/>
      <c r="C2619" s="99"/>
      <c r="D2619" s="99"/>
      <c r="E2619" s="99"/>
      <c r="F2619" s="99"/>
      <c r="G2619" s="99"/>
    </row>
    <row r="2620" spans="1:8" x14ac:dyDescent="0.25">
      <c r="A2620" s="94"/>
      <c r="B2620" s="94"/>
      <c r="C2620" s="99"/>
      <c r="D2620" s="99"/>
      <c r="E2620" s="99"/>
      <c r="F2620" s="99"/>
      <c r="G2620" s="99"/>
    </row>
    <row r="2621" spans="1:8" x14ac:dyDescent="0.25">
      <c r="A2621" s="94"/>
      <c r="B2621" s="94"/>
      <c r="C2621" s="99"/>
      <c r="D2621" s="99"/>
      <c r="E2621" s="99"/>
      <c r="F2621" s="99"/>
      <c r="G2621" s="99"/>
    </row>
    <row r="2622" spans="1:8" x14ac:dyDescent="0.25">
      <c r="A2622" s="94"/>
      <c r="B2622" s="94"/>
      <c r="C2622" s="99"/>
      <c r="D2622" s="99"/>
      <c r="E2622" s="99"/>
      <c r="F2622" s="99"/>
      <c r="G2622" s="99"/>
    </row>
    <row r="2623" spans="1:8" x14ac:dyDescent="0.25">
      <c r="A2623" s="94"/>
      <c r="B2623" s="94"/>
      <c r="C2623" s="99"/>
      <c r="D2623" s="99"/>
      <c r="E2623" s="99"/>
      <c r="F2623" s="99"/>
      <c r="G2623" s="99"/>
    </row>
    <row r="2624" spans="1:8" x14ac:dyDescent="0.25">
      <c r="C2624" s="744"/>
      <c r="D2624" s="744"/>
      <c r="E2624" s="744"/>
      <c r="F2624" s="744"/>
      <c r="G2624" s="744"/>
      <c r="H2624" s="744"/>
    </row>
    <row r="2625" spans="3:8" x14ac:dyDescent="0.25">
      <c r="C2625" s="744"/>
      <c r="H2625" s="744"/>
    </row>
    <row r="2626" spans="3:8" x14ac:dyDescent="0.25">
      <c r="C2626" s="744"/>
      <c r="D2626" s="99"/>
      <c r="E2626" s="99"/>
      <c r="F2626" s="99"/>
      <c r="G2626" s="99"/>
    </row>
    <row r="2627" spans="3:8" x14ac:dyDescent="0.25">
      <c r="C2627" s="744"/>
      <c r="D2627" s="744">
        <f t="shared" ref="D2627:H2627" si="12">SUM(D201:D2598)</f>
        <v>338</v>
      </c>
      <c r="E2627" s="744">
        <f t="shared" si="12"/>
        <v>270</v>
      </c>
      <c r="F2627" s="744">
        <f t="shared" si="12"/>
        <v>22188</v>
      </c>
      <c r="G2627" s="744">
        <f t="shared" si="12"/>
        <v>17930</v>
      </c>
      <c r="H2627" s="744">
        <f t="shared" si="12"/>
        <v>128</v>
      </c>
    </row>
  </sheetData>
  <sheetProtection password="CDDD" sheet="1" objects="1" scenarios="1"/>
  <mergeCells count="1">
    <mergeCell ref="C3:F3"/>
  </mergeCells>
  <phoneticPr fontId="84" type="noConversion"/>
  <dataValidations count="1">
    <dataValidation type="list" allowBlank="1" showInputMessage="1" showErrorMessage="1" sqref="A201:A235 A237:A297 B4" xr:uid="{5590837D-06E5-4CDE-B44B-225C9603D832}">
      <formula1>$A$201:$A$297</formula1>
    </dataValidation>
  </dataValidations>
  <hyperlinks>
    <hyperlink ref="N1" location="INDICE!B2" display="Indice" xr:uid="{79854986-2E45-4AF8-BEC1-BE7530D343D0}"/>
    <hyperlink ref="X1" location="INDICE!B2" display="Indice" xr:uid="{75BF1230-52CD-4C40-ABD1-DC9212A988FF}"/>
  </hyperlinks>
  <pageMargins left="0.7" right="0.7" top="0.75" bottom="0.75" header="0.3" footer="0.3"/>
  <pageSetup paperSize="41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theme="9" tint="0.39997558519241921"/>
  </sheetPr>
  <dimension ref="A1:P396"/>
  <sheetViews>
    <sheetView zoomScale="90" zoomScaleNormal="90" workbookViewId="0">
      <pane xSplit="2" ySplit="4" topLeftCell="C5" activePane="bottomRight" state="frozen"/>
      <selection activeCell="A199" sqref="A199:XFD199"/>
      <selection pane="topRight" activeCell="A199" sqref="A199:XFD199"/>
      <selection pane="bottomLeft" activeCell="A199" sqref="A199:XFD199"/>
      <selection pane="bottomRight" activeCell="B4" sqref="B4"/>
    </sheetView>
  </sheetViews>
  <sheetFormatPr baseColWidth="10" defaultColWidth="11.44140625" defaultRowHeight="14.4" x14ac:dyDescent="0.3"/>
  <cols>
    <col min="1" max="1" width="12.5546875" style="4" hidden="1" customWidth="1"/>
    <col min="2" max="2" width="22.44140625" style="4" customWidth="1"/>
    <col min="3" max="3" width="14.109375" style="4" customWidth="1"/>
    <col min="4" max="7" width="11.44140625" style="4"/>
    <col min="8" max="8" width="11.88671875" style="4" bestFit="1" customWidth="1"/>
    <col min="9" max="9" width="11.44140625" style="4"/>
    <col min="10" max="10" width="14.5546875" style="4" customWidth="1"/>
    <col min="11" max="12" width="11.44140625" style="4"/>
    <col min="13" max="13" width="13" style="4" customWidth="1"/>
    <col min="14" max="14" width="14.88671875" style="4" customWidth="1"/>
    <col min="15" max="15" width="14.109375" style="4" customWidth="1"/>
    <col min="16" max="16384" width="11.44140625" style="4"/>
  </cols>
  <sheetData>
    <row r="1" spans="2:15" ht="22.5" customHeight="1" x14ac:dyDescent="0.3">
      <c r="B1" s="148" t="s">
        <v>222</v>
      </c>
      <c r="O1" s="389" t="s">
        <v>521</v>
      </c>
    </row>
    <row r="2" spans="2:15" ht="17.399999999999999" x14ac:dyDescent="0.3">
      <c r="B2" s="390" t="s">
        <v>610</v>
      </c>
    </row>
    <row r="3" spans="2:15" ht="23.25" customHeight="1" thickBot="1" x14ac:dyDescent="0.35">
      <c r="B3" s="156" t="s">
        <v>0</v>
      </c>
    </row>
    <row r="4" spans="2:15" ht="24.75" customHeight="1" thickBot="1" x14ac:dyDescent="0.35">
      <c r="B4" s="755" t="s">
        <v>219</v>
      </c>
      <c r="C4" s="781" t="s">
        <v>205</v>
      </c>
      <c r="D4" s="578">
        <v>2010</v>
      </c>
      <c r="E4" s="578">
        <v>2011</v>
      </c>
      <c r="F4" s="578">
        <v>2012</v>
      </c>
      <c r="G4" s="578">
        <v>2013</v>
      </c>
      <c r="H4" s="578">
        <v>2014</v>
      </c>
      <c r="I4" s="578">
        <v>2015</v>
      </c>
      <c r="J4" s="578">
        <v>2016</v>
      </c>
      <c r="K4" s="578">
        <v>2017</v>
      </c>
      <c r="L4" s="578">
        <v>2018</v>
      </c>
      <c r="M4" s="578">
        <v>2019</v>
      </c>
      <c r="N4" s="782" t="s">
        <v>554</v>
      </c>
      <c r="O4" s="782" t="s">
        <v>611</v>
      </c>
    </row>
    <row r="5" spans="2:15" ht="21" customHeight="1" x14ac:dyDescent="0.3">
      <c r="C5" s="577" t="s">
        <v>214</v>
      </c>
      <c r="D5" s="1">
        <f>+SUMIFS($D$200:$D$393,$B$200:$B$393,$B$4,$C$200:$C$393,C5)</f>
        <v>12</v>
      </c>
      <c r="E5" s="1">
        <f>+SUMIFS($E$200:$E$393,$B$200:$B$393,$B$4,$C$200:$C$393,C5)</f>
        <v>12</v>
      </c>
      <c r="F5" s="1">
        <f>+SUMIFS($F$200:$F$393,$B$200:$B$393,$B$4,$C$200:$C$393,C5)</f>
        <v>12</v>
      </c>
      <c r="G5" s="1">
        <f>+SUMIFS($G$200:$G$393,$B$200:$B$393,$B$4,$C$200:$C$393,C5)</f>
        <v>12</v>
      </c>
      <c r="H5" s="1">
        <f>+SUMIFS($H$200:$H$393,$B$200:$B$393,$B$4,$C$200:$C$393,C5)</f>
        <v>12</v>
      </c>
      <c r="I5" s="1">
        <f>+SUMIFS($I$200:$I$393,$B$200:$B$393,$B$4,$C$200:$C$393,C5)</f>
        <v>11</v>
      </c>
      <c r="J5" s="1">
        <f>+SUMIFS($J$200:$J$393,$B$200:$B$393,$B$4,$C$200:$C$393,C5)</f>
        <v>11</v>
      </c>
      <c r="K5" s="1">
        <f>+SUMIFS($K$200:$K$393,$B$200:$B$393,$B$4,$C$200:$C$393,C5)</f>
        <v>11</v>
      </c>
      <c r="L5" s="1">
        <f>+SUMIFS($L$200:$L$393,$B$200:$B$393,$B$4,$C$200:$C$393,C5)</f>
        <v>11</v>
      </c>
      <c r="M5" s="112">
        <f>+SUMIFS($M$200:$M$393,$B$200:$B$393,$B$4,$C$200:$C$393,C5)</f>
        <v>11</v>
      </c>
      <c r="N5" s="112">
        <f>+SUMIFS($N$200:$N$393,$B$200:$B$393,$B$4,$C$200:$C$393,C5)</f>
        <v>11</v>
      </c>
      <c r="O5" s="112">
        <f>+SUMIFS($O$200:$O$393,$B$200:$B$393,$B$4,$C$200:$C$393,C5)</f>
        <v>11</v>
      </c>
    </row>
    <row r="6" spans="2:15" ht="16.2" customHeight="1" x14ac:dyDescent="0.3">
      <c r="B6" s="2"/>
      <c r="C6" s="577" t="s">
        <v>281</v>
      </c>
      <c r="D6" s="1">
        <f>+SUMIFS($D$200:$D$393,$B$200:$B$393,$B$4,$C$200:$C$393,C6)</f>
        <v>10</v>
      </c>
      <c r="E6" s="1">
        <f>+SUMIFS($E$200:$E$393,$B$200:$B$393,$B$4,$C$200:$C$393,C6)</f>
        <v>10</v>
      </c>
      <c r="F6" s="1">
        <f>+SUMIFS($F$200:$F$393,$B$200:$B$393,$B$4,$C$200:$C$393,C6)</f>
        <v>10</v>
      </c>
      <c r="G6" s="1">
        <f>+SUMIFS($G$200:$G$393,$B$200:$B$393,$B$4,$C$200:$C$393,C6)</f>
        <v>9</v>
      </c>
      <c r="H6" s="1">
        <f>+SUMIFS($H$200:$H$393,$B$200:$B$393,$B$4,$C$200:$C$393,C6)</f>
        <v>9</v>
      </c>
      <c r="I6" s="1">
        <f>+SUMIFS($I$200:$I$393,$B$200:$B$393,$B$4,$C$200:$C$393,C6)</f>
        <v>11</v>
      </c>
      <c r="J6" s="1">
        <f>+SUMIFS($J$200:$J$393,$B$200:$B$393,$B$4,$C$200:$C$393,C6)</f>
        <v>10</v>
      </c>
      <c r="K6" s="1">
        <f>+SUMIFS($K$200:$K$393,$B$200:$B$393,$B$4,$C$200:$C$393,C6)</f>
        <v>10</v>
      </c>
      <c r="L6" s="1">
        <f>+SUMIFS($L$200:$L$393,$B$200:$B$393,$B$4,$C$200:$C$393,C6)</f>
        <v>10</v>
      </c>
      <c r="M6" s="112">
        <f>+SUMIFS($M$200:$M$393,$B$200:$B$393,$B$4,$C$200:$C$393,C6)</f>
        <v>10</v>
      </c>
      <c r="N6" s="112">
        <f>+SUMIFS($N$200:$N$393,$B$200:$B$393,$B$4,$C$200:$C$393,C6)</f>
        <v>10</v>
      </c>
      <c r="O6" s="112">
        <f>+SUMIFS($O$200:$O$393,$B$200:$B$393,$B$4,$C$200:$C$393,C6)</f>
        <v>10</v>
      </c>
    </row>
    <row r="7" spans="2:15" ht="15" thickBot="1" x14ac:dyDescent="0.35">
      <c r="B7" s="2"/>
      <c r="C7" s="776" t="s">
        <v>212</v>
      </c>
      <c r="D7" s="134">
        <f t="shared" ref="D7:N7" si="0">SUM(D5:D6)</f>
        <v>22</v>
      </c>
      <c r="E7" s="134">
        <f t="shared" si="0"/>
        <v>22</v>
      </c>
      <c r="F7" s="134">
        <f t="shared" si="0"/>
        <v>22</v>
      </c>
      <c r="G7" s="134">
        <f t="shared" si="0"/>
        <v>21</v>
      </c>
      <c r="H7" s="134">
        <f t="shared" si="0"/>
        <v>21</v>
      </c>
      <c r="I7" s="134">
        <f t="shared" si="0"/>
        <v>22</v>
      </c>
      <c r="J7" s="134">
        <f t="shared" si="0"/>
        <v>21</v>
      </c>
      <c r="K7" s="134">
        <f t="shared" si="0"/>
        <v>21</v>
      </c>
      <c r="L7" s="134">
        <f t="shared" si="0"/>
        <v>21</v>
      </c>
      <c r="M7" s="135">
        <f t="shared" si="0"/>
        <v>21</v>
      </c>
      <c r="N7" s="135">
        <f t="shared" si="0"/>
        <v>21</v>
      </c>
      <c r="O7" s="135">
        <f t="shared" ref="O7" si="1">SUM(O5:O6)</f>
        <v>21</v>
      </c>
    </row>
    <row r="8" spans="2:15" x14ac:dyDescent="0.3">
      <c r="C8" s="125" t="s">
        <v>571</v>
      </c>
      <c r="D8" s="113"/>
      <c r="E8" s="113"/>
      <c r="F8" s="113"/>
      <c r="G8" s="113"/>
      <c r="H8" s="113"/>
      <c r="I8" s="113"/>
      <c r="J8" s="113"/>
      <c r="K8" s="113"/>
      <c r="L8" s="113"/>
      <c r="M8" s="113"/>
      <c r="N8" s="113"/>
      <c r="O8" s="113"/>
    </row>
    <row r="9" spans="2:15" x14ac:dyDescent="0.3">
      <c r="C9" s="843"/>
      <c r="D9" s="843"/>
      <c r="E9" s="843"/>
      <c r="F9" s="843"/>
      <c r="G9" s="843"/>
      <c r="H9" s="843"/>
      <c r="I9" s="843"/>
      <c r="J9" s="843"/>
      <c r="K9" s="843"/>
    </row>
    <row r="10" spans="2:15" ht="15.6" x14ac:dyDescent="0.3">
      <c r="C10" s="104" t="str">
        <f>+B4</f>
        <v>SAN_ANDRES</v>
      </c>
    </row>
    <row r="167" spans="9:9" x14ac:dyDescent="0.3">
      <c r="I167" s="6"/>
    </row>
    <row r="168" spans="9:9" x14ac:dyDescent="0.3">
      <c r="I168" s="6"/>
    </row>
    <row r="169" spans="9:9" x14ac:dyDescent="0.3">
      <c r="I169" s="6"/>
    </row>
    <row r="170" spans="9:9" x14ac:dyDescent="0.3">
      <c r="I170" s="6"/>
    </row>
    <row r="171" spans="9:9" x14ac:dyDescent="0.3">
      <c r="I171" s="6"/>
    </row>
    <row r="172" spans="9:9" x14ac:dyDescent="0.3">
      <c r="I172" s="6"/>
    </row>
    <row r="173" spans="9:9" x14ac:dyDescent="0.3">
      <c r="I173" s="6"/>
    </row>
    <row r="174" spans="9:9" x14ac:dyDescent="0.3">
      <c r="I174" s="6"/>
    </row>
    <row r="175" spans="9:9" x14ac:dyDescent="0.3">
      <c r="I175" s="6"/>
    </row>
    <row r="176" spans="9:9" x14ac:dyDescent="0.3">
      <c r="I176" s="6"/>
    </row>
    <row r="177" spans="9:11" x14ac:dyDescent="0.3">
      <c r="I177" s="6"/>
    </row>
    <row r="178" spans="9:11" x14ac:dyDescent="0.3">
      <c r="I178" s="6"/>
    </row>
    <row r="179" spans="9:11" x14ac:dyDescent="0.3">
      <c r="I179" s="6"/>
    </row>
    <row r="180" spans="9:11" x14ac:dyDescent="0.3">
      <c r="I180" s="6"/>
    </row>
    <row r="181" spans="9:11" x14ac:dyDescent="0.3">
      <c r="I181" s="6"/>
    </row>
    <row r="182" spans="9:11" x14ac:dyDescent="0.3">
      <c r="I182" s="6"/>
    </row>
    <row r="183" spans="9:11" x14ac:dyDescent="0.3">
      <c r="I183" s="6"/>
    </row>
    <row r="184" spans="9:11" x14ac:dyDescent="0.3">
      <c r="I184" s="6"/>
    </row>
    <row r="185" spans="9:11" x14ac:dyDescent="0.3">
      <c r="I185" s="6"/>
    </row>
    <row r="186" spans="9:11" x14ac:dyDescent="0.3">
      <c r="I186" s="6"/>
    </row>
    <row r="187" spans="9:11" x14ac:dyDescent="0.3">
      <c r="I187" s="6"/>
    </row>
    <row r="188" spans="9:11" x14ac:dyDescent="0.3">
      <c r="I188" s="6"/>
    </row>
    <row r="189" spans="9:11" x14ac:dyDescent="0.3">
      <c r="I189" s="6"/>
    </row>
    <row r="190" spans="9:11" x14ac:dyDescent="0.3">
      <c r="I190" s="6"/>
    </row>
    <row r="191" spans="9:11" x14ac:dyDescent="0.3">
      <c r="I191" s="6"/>
    </row>
    <row r="192" spans="9:11" x14ac:dyDescent="0.3">
      <c r="I192" s="6"/>
      <c r="K192" s="7"/>
    </row>
    <row r="193" spans="1:16" x14ac:dyDescent="0.3">
      <c r="I193" s="6"/>
    </row>
    <row r="194" spans="1:16" x14ac:dyDescent="0.3">
      <c r="I194" s="6"/>
    </row>
    <row r="195" spans="1:16" x14ac:dyDescent="0.3">
      <c r="I195" s="6"/>
    </row>
    <row r="196" spans="1:16" x14ac:dyDescent="0.3">
      <c r="I196" s="6"/>
    </row>
    <row r="197" spans="1:16" x14ac:dyDescent="0.3">
      <c r="I197" s="6"/>
    </row>
    <row r="198" spans="1:16" x14ac:dyDescent="0.3">
      <c r="I198" s="6"/>
    </row>
    <row r="199" spans="1:16" x14ac:dyDescent="0.3">
      <c r="A199" s="8" t="s">
        <v>315</v>
      </c>
      <c r="B199" s="9" t="s">
        <v>0</v>
      </c>
      <c r="C199" s="10" t="s">
        <v>213</v>
      </c>
      <c r="D199" s="11">
        <v>2010</v>
      </c>
      <c r="E199" s="11">
        <v>2011</v>
      </c>
      <c r="F199" s="11">
        <v>2012</v>
      </c>
      <c r="G199" s="11">
        <v>2013</v>
      </c>
      <c r="H199" s="11">
        <v>2014</v>
      </c>
      <c r="I199" s="11">
        <v>2015</v>
      </c>
      <c r="J199" s="11">
        <v>2016</v>
      </c>
      <c r="K199" s="11">
        <v>2017</v>
      </c>
      <c r="L199" s="11">
        <v>2018</v>
      </c>
      <c r="M199" s="11">
        <v>2019</v>
      </c>
      <c r="N199" s="11">
        <v>2020</v>
      </c>
      <c r="O199" s="713" t="str">
        <f>+O4</f>
        <v>Agosto. 2021</v>
      </c>
    </row>
    <row r="200" spans="1:16" x14ac:dyDescent="0.3">
      <c r="A200" s="4" t="s">
        <v>74</v>
      </c>
      <c r="B200" s="12" t="s">
        <v>74</v>
      </c>
      <c r="C200" s="13" t="s">
        <v>282</v>
      </c>
      <c r="D200" s="14">
        <v>27.000000000000004</v>
      </c>
      <c r="E200" s="14">
        <v>27.000000000000004</v>
      </c>
      <c r="F200" s="14">
        <v>27.000000000000004</v>
      </c>
      <c r="G200" s="14">
        <v>27.999999999999993</v>
      </c>
      <c r="H200" s="14">
        <v>29</v>
      </c>
      <c r="I200" s="15">
        <v>29</v>
      </c>
      <c r="J200" s="15">
        <v>29</v>
      </c>
      <c r="K200" s="15">
        <v>50</v>
      </c>
      <c r="L200" s="15">
        <v>49</v>
      </c>
      <c r="M200" s="16">
        <v>56</v>
      </c>
      <c r="N200" s="16">
        <v>54</v>
      </c>
      <c r="O200" s="16">
        <v>56</v>
      </c>
      <c r="P200" s="399">
        <f>+IF(B200=O200,1,0)</f>
        <v>0</v>
      </c>
    </row>
    <row r="201" spans="1:16" x14ac:dyDescent="0.3">
      <c r="A201" s="4" t="s">
        <v>75</v>
      </c>
      <c r="B201" s="12" t="s">
        <v>74</v>
      </c>
      <c r="C201" s="13" t="s">
        <v>283</v>
      </c>
      <c r="D201" s="14">
        <v>26</v>
      </c>
      <c r="E201" s="14">
        <v>26</v>
      </c>
      <c r="F201" s="14">
        <v>26</v>
      </c>
      <c r="G201" s="14">
        <v>27</v>
      </c>
      <c r="H201" s="14">
        <v>25.999999999999996</v>
      </c>
      <c r="I201" s="15">
        <v>26</v>
      </c>
      <c r="J201" s="15">
        <v>26</v>
      </c>
      <c r="K201" s="15">
        <v>5</v>
      </c>
      <c r="L201" s="15">
        <v>6</v>
      </c>
      <c r="M201" s="16">
        <v>6</v>
      </c>
      <c r="N201" s="16">
        <v>5</v>
      </c>
      <c r="O201" s="16">
        <v>7</v>
      </c>
      <c r="P201" s="399"/>
    </row>
    <row r="202" spans="1:16" x14ac:dyDescent="0.3">
      <c r="A202" s="4" t="s">
        <v>76</v>
      </c>
      <c r="B202" s="12" t="s">
        <v>75</v>
      </c>
      <c r="C202" s="13" t="s">
        <v>282</v>
      </c>
      <c r="D202" s="14">
        <v>3418.9999999999995</v>
      </c>
      <c r="E202" s="14">
        <v>3455.0000000000009</v>
      </c>
      <c r="F202" s="14">
        <v>3445.9999999999995</v>
      </c>
      <c r="G202" s="14">
        <v>3412.0000000000005</v>
      </c>
      <c r="H202" s="14">
        <v>2692.0000000000005</v>
      </c>
      <c r="I202" s="15">
        <v>618</v>
      </c>
      <c r="J202" s="15">
        <v>625</v>
      </c>
      <c r="K202" s="15">
        <v>617</v>
      </c>
      <c r="L202" s="15">
        <v>607</v>
      </c>
      <c r="M202" s="16">
        <v>584</v>
      </c>
      <c r="N202" s="16">
        <v>585</v>
      </c>
      <c r="O202" s="16">
        <v>577</v>
      </c>
      <c r="P202" s="399"/>
    </row>
    <row r="203" spans="1:16" x14ac:dyDescent="0.3">
      <c r="A203" s="4" t="s">
        <v>77</v>
      </c>
      <c r="B203" s="12" t="s">
        <v>75</v>
      </c>
      <c r="C203" s="13" t="s">
        <v>283</v>
      </c>
      <c r="D203" s="14">
        <v>349.99999999999994</v>
      </c>
      <c r="E203" s="14">
        <v>247.00000000000011</v>
      </c>
      <c r="F203" s="14">
        <v>259.00000000000006</v>
      </c>
      <c r="G203" s="14">
        <v>227.00000000000006</v>
      </c>
      <c r="H203" s="14">
        <v>218.00000000000006</v>
      </c>
      <c r="I203" s="15">
        <v>213</v>
      </c>
      <c r="J203" s="15">
        <v>140</v>
      </c>
      <c r="K203" s="15">
        <v>139</v>
      </c>
      <c r="L203" s="15">
        <v>136</v>
      </c>
      <c r="M203" s="16">
        <v>154</v>
      </c>
      <c r="N203" s="16">
        <v>155</v>
      </c>
      <c r="O203" s="16">
        <v>147</v>
      </c>
      <c r="P203" s="399"/>
    </row>
    <row r="204" spans="1:16" x14ac:dyDescent="0.3">
      <c r="A204" s="4" t="s">
        <v>78</v>
      </c>
      <c r="B204" s="17" t="s">
        <v>76</v>
      </c>
      <c r="C204" s="13" t="s">
        <v>282</v>
      </c>
      <c r="D204" s="14">
        <v>33</v>
      </c>
      <c r="E204" s="14">
        <v>20</v>
      </c>
      <c r="F204" s="14">
        <v>21</v>
      </c>
      <c r="G204" s="14">
        <v>22</v>
      </c>
      <c r="H204" s="14">
        <v>22</v>
      </c>
      <c r="I204" s="15">
        <v>21</v>
      </c>
      <c r="J204" s="15">
        <v>21</v>
      </c>
      <c r="K204" s="15">
        <v>22</v>
      </c>
      <c r="L204" s="15">
        <v>22</v>
      </c>
      <c r="M204" s="16">
        <v>21</v>
      </c>
      <c r="N204" s="16">
        <v>21</v>
      </c>
      <c r="O204" s="16">
        <v>21</v>
      </c>
      <c r="P204" s="399"/>
    </row>
    <row r="205" spans="1:16" x14ac:dyDescent="0.3">
      <c r="A205" s="4" t="s">
        <v>79</v>
      </c>
      <c r="B205" s="17" t="s">
        <v>76</v>
      </c>
      <c r="C205" s="13" t="s">
        <v>283</v>
      </c>
      <c r="D205" s="14">
        <v>18</v>
      </c>
      <c r="E205" s="14">
        <v>17</v>
      </c>
      <c r="F205" s="14">
        <v>15</v>
      </c>
      <c r="G205" s="14">
        <v>14</v>
      </c>
      <c r="H205" s="14">
        <v>16</v>
      </c>
      <c r="I205" s="15">
        <v>12</v>
      </c>
      <c r="J205" s="15">
        <v>9</v>
      </c>
      <c r="K205" s="15">
        <v>9</v>
      </c>
      <c r="L205" s="15">
        <v>10</v>
      </c>
      <c r="M205" s="16">
        <v>10</v>
      </c>
      <c r="N205" s="16">
        <v>11</v>
      </c>
      <c r="O205" s="16">
        <v>12</v>
      </c>
      <c r="P205" s="399"/>
    </row>
    <row r="206" spans="1:16" x14ac:dyDescent="0.3">
      <c r="A206" s="4" t="s">
        <v>80</v>
      </c>
      <c r="B206" s="17" t="s">
        <v>77</v>
      </c>
      <c r="C206" s="13" t="s">
        <v>282</v>
      </c>
      <c r="D206" s="14">
        <v>81</v>
      </c>
      <c r="E206" s="14">
        <v>69</v>
      </c>
      <c r="F206" s="14">
        <v>67</v>
      </c>
      <c r="G206" s="14">
        <v>68</v>
      </c>
      <c r="H206" s="14">
        <v>68</v>
      </c>
      <c r="I206" s="15">
        <v>68</v>
      </c>
      <c r="J206" s="15">
        <v>66</v>
      </c>
      <c r="K206" s="15">
        <v>66</v>
      </c>
      <c r="L206" s="15">
        <v>67</v>
      </c>
      <c r="M206" s="16">
        <v>67</v>
      </c>
      <c r="N206" s="16">
        <v>67</v>
      </c>
      <c r="O206" s="16">
        <v>67</v>
      </c>
      <c r="P206" s="399"/>
    </row>
    <row r="207" spans="1:16" x14ac:dyDescent="0.3">
      <c r="A207" s="4" t="s">
        <v>81</v>
      </c>
      <c r="B207" s="17" t="s">
        <v>77</v>
      </c>
      <c r="C207" s="13" t="s">
        <v>283</v>
      </c>
      <c r="D207" s="14">
        <v>19</v>
      </c>
      <c r="E207" s="14">
        <v>24</v>
      </c>
      <c r="F207" s="14">
        <v>22</v>
      </c>
      <c r="G207" s="14">
        <v>22</v>
      </c>
      <c r="H207" s="14">
        <v>22</v>
      </c>
      <c r="I207" s="15">
        <v>22</v>
      </c>
      <c r="J207" s="15">
        <v>23</v>
      </c>
      <c r="K207" s="15">
        <v>28</v>
      </c>
      <c r="L207" s="15">
        <v>29</v>
      </c>
      <c r="M207" s="16">
        <v>34</v>
      </c>
      <c r="N207" s="16">
        <v>42</v>
      </c>
      <c r="O207" s="16">
        <v>42</v>
      </c>
      <c r="P207" s="399"/>
    </row>
    <row r="208" spans="1:16" x14ac:dyDescent="0.3">
      <c r="A208" s="4" t="s">
        <v>82</v>
      </c>
      <c r="B208" s="17" t="s">
        <v>78</v>
      </c>
      <c r="C208" s="13" t="s">
        <v>282</v>
      </c>
      <c r="D208" s="14">
        <v>31</v>
      </c>
      <c r="E208" s="14">
        <v>31</v>
      </c>
      <c r="F208" s="14">
        <v>30</v>
      </c>
      <c r="G208" s="14">
        <v>30</v>
      </c>
      <c r="H208" s="14">
        <v>29</v>
      </c>
      <c r="I208" s="15">
        <v>29</v>
      </c>
      <c r="J208" s="15">
        <v>29</v>
      </c>
      <c r="K208" s="15">
        <v>30</v>
      </c>
      <c r="L208" s="15">
        <v>30</v>
      </c>
      <c r="M208" s="16">
        <v>30</v>
      </c>
      <c r="N208" s="16">
        <v>30</v>
      </c>
      <c r="O208" s="16">
        <v>29</v>
      </c>
      <c r="P208" s="399"/>
    </row>
    <row r="209" spans="1:16" x14ac:dyDescent="0.3">
      <c r="A209" s="4" t="s">
        <v>83</v>
      </c>
      <c r="B209" s="17" t="s">
        <v>78</v>
      </c>
      <c r="C209" s="13" t="s">
        <v>283</v>
      </c>
      <c r="D209" s="14">
        <v>49</v>
      </c>
      <c r="E209" s="14">
        <v>46</v>
      </c>
      <c r="F209" s="14">
        <v>46</v>
      </c>
      <c r="G209" s="14">
        <v>41</v>
      </c>
      <c r="H209" s="14">
        <v>41</v>
      </c>
      <c r="I209" s="15">
        <v>42</v>
      </c>
      <c r="J209" s="15">
        <v>40</v>
      </c>
      <c r="K209" s="15">
        <v>38</v>
      </c>
      <c r="L209" s="15">
        <v>37</v>
      </c>
      <c r="M209" s="16">
        <v>38</v>
      </c>
      <c r="N209" s="16">
        <v>38</v>
      </c>
      <c r="O209" s="16">
        <v>37</v>
      </c>
      <c r="P209" s="399"/>
    </row>
    <row r="210" spans="1:16" x14ac:dyDescent="0.3">
      <c r="A210" s="4" t="s">
        <v>84</v>
      </c>
      <c r="B210" s="17" t="s">
        <v>79</v>
      </c>
      <c r="C210" s="13" t="s">
        <v>282</v>
      </c>
      <c r="D210" s="14">
        <v>100</v>
      </c>
      <c r="E210" s="14">
        <v>100</v>
      </c>
      <c r="F210" s="14">
        <v>98.999999999999986</v>
      </c>
      <c r="G210" s="14">
        <v>77.000000000000014</v>
      </c>
      <c r="H210" s="14">
        <v>76</v>
      </c>
      <c r="I210" s="15">
        <v>76</v>
      </c>
      <c r="J210" s="15">
        <v>84</v>
      </c>
      <c r="K210" s="15">
        <v>85</v>
      </c>
      <c r="L210" s="15">
        <v>85</v>
      </c>
      <c r="M210" s="16">
        <v>85</v>
      </c>
      <c r="N210" s="16">
        <v>85</v>
      </c>
      <c r="O210" s="16">
        <v>85</v>
      </c>
      <c r="P210" s="399"/>
    </row>
    <row r="211" spans="1:16" x14ac:dyDescent="0.3">
      <c r="A211" s="4" t="s">
        <v>85</v>
      </c>
      <c r="B211" s="17" t="s">
        <v>79</v>
      </c>
      <c r="C211" s="13" t="s">
        <v>283</v>
      </c>
      <c r="D211" s="14">
        <v>93</v>
      </c>
      <c r="E211" s="14">
        <v>87</v>
      </c>
      <c r="F211" s="14">
        <v>90.000000000000014</v>
      </c>
      <c r="G211" s="14">
        <v>87.000000000000014</v>
      </c>
      <c r="H211" s="14">
        <v>91</v>
      </c>
      <c r="I211" s="15">
        <v>90</v>
      </c>
      <c r="J211" s="15">
        <v>93</v>
      </c>
      <c r="K211" s="15">
        <v>94</v>
      </c>
      <c r="L211" s="15">
        <v>97</v>
      </c>
      <c r="M211" s="16">
        <v>102</v>
      </c>
      <c r="N211" s="16">
        <v>105</v>
      </c>
      <c r="O211" s="16">
        <v>102</v>
      </c>
      <c r="P211" s="399"/>
    </row>
    <row r="212" spans="1:16" x14ac:dyDescent="0.3">
      <c r="A212" s="4" t="s">
        <v>86</v>
      </c>
      <c r="B212" s="17" t="s">
        <v>80</v>
      </c>
      <c r="C212" s="13" t="s">
        <v>282</v>
      </c>
      <c r="D212" s="14">
        <v>21</v>
      </c>
      <c r="E212" s="14">
        <v>21</v>
      </c>
      <c r="F212" s="14">
        <v>21</v>
      </c>
      <c r="G212" s="14">
        <v>21</v>
      </c>
      <c r="H212" s="14">
        <v>22</v>
      </c>
      <c r="I212" s="15">
        <v>21</v>
      </c>
      <c r="J212" s="15">
        <v>21</v>
      </c>
      <c r="K212" s="15">
        <v>22</v>
      </c>
      <c r="L212" s="15">
        <v>22</v>
      </c>
      <c r="M212" s="16">
        <v>22</v>
      </c>
      <c r="N212" s="16">
        <v>22</v>
      </c>
      <c r="O212" s="16">
        <v>22</v>
      </c>
      <c r="P212" s="399"/>
    </row>
    <row r="213" spans="1:16" x14ac:dyDescent="0.3">
      <c r="A213" s="4" t="s">
        <v>87</v>
      </c>
      <c r="B213" s="17" t="s">
        <v>80</v>
      </c>
      <c r="C213" s="13" t="s">
        <v>283</v>
      </c>
      <c r="D213" s="14">
        <v>69</v>
      </c>
      <c r="E213" s="14">
        <v>70</v>
      </c>
      <c r="F213" s="14">
        <v>72</v>
      </c>
      <c r="G213" s="14">
        <v>70</v>
      </c>
      <c r="H213" s="14">
        <v>70</v>
      </c>
      <c r="I213" s="15">
        <v>72</v>
      </c>
      <c r="J213" s="15">
        <v>77</v>
      </c>
      <c r="K213" s="15">
        <v>79</v>
      </c>
      <c r="L213" s="15">
        <v>82</v>
      </c>
      <c r="M213" s="16">
        <v>81</v>
      </c>
      <c r="N213" s="16">
        <v>81</v>
      </c>
      <c r="O213" s="16">
        <v>81</v>
      </c>
      <c r="P213" s="399"/>
    </row>
    <row r="214" spans="1:16" x14ac:dyDescent="0.3">
      <c r="A214" s="4" t="s">
        <v>88</v>
      </c>
      <c r="B214" s="17" t="s">
        <v>81</v>
      </c>
      <c r="C214" s="13" t="s">
        <v>282</v>
      </c>
      <c r="D214" s="14">
        <v>166</v>
      </c>
      <c r="E214" s="14">
        <v>165</v>
      </c>
      <c r="F214" s="14">
        <v>163</v>
      </c>
      <c r="G214" s="14">
        <v>163</v>
      </c>
      <c r="H214" s="14">
        <v>161</v>
      </c>
      <c r="I214" s="15">
        <v>160</v>
      </c>
      <c r="J214" s="15">
        <v>160</v>
      </c>
      <c r="K214" s="15">
        <v>163</v>
      </c>
      <c r="L214" s="15">
        <v>162</v>
      </c>
      <c r="M214" s="16">
        <v>160</v>
      </c>
      <c r="N214" s="16">
        <v>160</v>
      </c>
      <c r="O214" s="16">
        <v>160</v>
      </c>
      <c r="P214" s="399"/>
    </row>
    <row r="215" spans="1:16" x14ac:dyDescent="0.3">
      <c r="A215" s="4" t="s">
        <v>89</v>
      </c>
      <c r="B215" s="17" t="s">
        <v>81</v>
      </c>
      <c r="C215" s="13" t="s">
        <v>283</v>
      </c>
      <c r="D215" s="14">
        <v>413</v>
      </c>
      <c r="E215" s="14">
        <v>389</v>
      </c>
      <c r="F215" s="14">
        <v>420</v>
      </c>
      <c r="G215" s="14">
        <v>420</v>
      </c>
      <c r="H215" s="14">
        <v>300</v>
      </c>
      <c r="I215" s="15">
        <v>314</v>
      </c>
      <c r="J215" s="15">
        <v>339</v>
      </c>
      <c r="K215" s="15">
        <v>353</v>
      </c>
      <c r="L215" s="15">
        <v>346</v>
      </c>
      <c r="M215" s="16">
        <v>341</v>
      </c>
      <c r="N215" s="16">
        <v>343</v>
      </c>
      <c r="O215" s="16">
        <v>341</v>
      </c>
      <c r="P215" s="399"/>
    </row>
    <row r="216" spans="1:16" x14ac:dyDescent="0.3">
      <c r="A216" s="4" t="s">
        <v>90</v>
      </c>
      <c r="B216" s="17" t="s">
        <v>82</v>
      </c>
      <c r="C216" s="13" t="s">
        <v>282</v>
      </c>
      <c r="D216" s="14">
        <v>41</v>
      </c>
      <c r="E216" s="14">
        <v>40</v>
      </c>
      <c r="F216" s="14">
        <v>40</v>
      </c>
      <c r="G216" s="14">
        <v>39</v>
      </c>
      <c r="H216" s="14">
        <v>40</v>
      </c>
      <c r="I216" s="15">
        <v>39</v>
      </c>
      <c r="J216" s="15">
        <v>40</v>
      </c>
      <c r="K216" s="15">
        <v>40</v>
      </c>
      <c r="L216" s="15">
        <v>40</v>
      </c>
      <c r="M216" s="16">
        <v>40</v>
      </c>
      <c r="N216" s="16">
        <v>39</v>
      </c>
      <c r="O216" s="16">
        <v>39</v>
      </c>
      <c r="P216" s="399"/>
    </row>
    <row r="217" spans="1:16" x14ac:dyDescent="0.3">
      <c r="A217" s="4" t="s">
        <v>91</v>
      </c>
      <c r="B217" s="17" t="s">
        <v>82</v>
      </c>
      <c r="C217" s="13" t="s">
        <v>283</v>
      </c>
      <c r="D217" s="14">
        <v>49</v>
      </c>
      <c r="E217" s="14">
        <v>53</v>
      </c>
      <c r="F217" s="14">
        <v>52</v>
      </c>
      <c r="G217" s="14">
        <v>50</v>
      </c>
      <c r="H217" s="14">
        <v>59</v>
      </c>
      <c r="I217" s="15">
        <v>61</v>
      </c>
      <c r="J217" s="15">
        <v>60</v>
      </c>
      <c r="K217" s="15">
        <v>64</v>
      </c>
      <c r="L217" s="15">
        <v>64</v>
      </c>
      <c r="M217" s="16">
        <v>66</v>
      </c>
      <c r="N217" s="16">
        <v>76</v>
      </c>
      <c r="O217" s="16">
        <v>78</v>
      </c>
      <c r="P217" s="399"/>
    </row>
    <row r="218" spans="1:16" x14ac:dyDescent="0.3">
      <c r="A218" s="4" t="s">
        <v>92</v>
      </c>
      <c r="B218" s="17" t="s">
        <v>83</v>
      </c>
      <c r="C218" s="13" t="s">
        <v>282</v>
      </c>
      <c r="D218" s="14">
        <v>403</v>
      </c>
      <c r="E218" s="14">
        <v>403</v>
      </c>
      <c r="F218" s="14">
        <v>385</v>
      </c>
      <c r="G218" s="14">
        <v>386</v>
      </c>
      <c r="H218" s="14">
        <v>386</v>
      </c>
      <c r="I218" s="15">
        <v>385</v>
      </c>
      <c r="J218" s="15">
        <v>386</v>
      </c>
      <c r="K218" s="15">
        <v>387</v>
      </c>
      <c r="L218" s="15">
        <v>388</v>
      </c>
      <c r="M218" s="16">
        <v>394</v>
      </c>
      <c r="N218" s="16">
        <v>402</v>
      </c>
      <c r="O218" s="16">
        <v>403</v>
      </c>
      <c r="P218" s="399"/>
    </row>
    <row r="219" spans="1:16" x14ac:dyDescent="0.3">
      <c r="A219" s="4" t="s">
        <v>93</v>
      </c>
      <c r="B219" s="17" t="s">
        <v>83</v>
      </c>
      <c r="C219" s="13" t="s">
        <v>283</v>
      </c>
      <c r="D219" s="14">
        <v>1992</v>
      </c>
      <c r="E219" s="14">
        <v>2049</v>
      </c>
      <c r="F219" s="14">
        <v>2055</v>
      </c>
      <c r="G219" s="14">
        <v>1867</v>
      </c>
      <c r="H219" s="14">
        <v>1852</v>
      </c>
      <c r="I219" s="15">
        <v>1840</v>
      </c>
      <c r="J219" s="15">
        <v>1786</v>
      </c>
      <c r="K219" s="15">
        <v>1775</v>
      </c>
      <c r="L219" s="15">
        <v>1748</v>
      </c>
      <c r="M219" s="16">
        <v>1713</v>
      </c>
      <c r="N219" s="16">
        <v>1700</v>
      </c>
      <c r="O219" s="16">
        <v>1625</v>
      </c>
      <c r="P219" s="399"/>
    </row>
    <row r="220" spans="1:16" x14ac:dyDescent="0.3">
      <c r="A220" s="4" t="s">
        <v>94</v>
      </c>
      <c r="B220" s="17" t="s">
        <v>84</v>
      </c>
      <c r="C220" s="13" t="s">
        <v>282</v>
      </c>
      <c r="D220" s="14">
        <v>213.00000000000003</v>
      </c>
      <c r="E220" s="14">
        <v>213.00000000000003</v>
      </c>
      <c r="F220" s="14">
        <v>213.00000000000003</v>
      </c>
      <c r="G220" s="14">
        <v>223</v>
      </c>
      <c r="H220" s="14">
        <v>224.00000000000009</v>
      </c>
      <c r="I220" s="15">
        <v>224</v>
      </c>
      <c r="J220" s="15">
        <v>224</v>
      </c>
      <c r="K220" s="15">
        <v>224</v>
      </c>
      <c r="L220" s="15">
        <v>224</v>
      </c>
      <c r="M220" s="16">
        <v>225</v>
      </c>
      <c r="N220" s="16">
        <v>226</v>
      </c>
      <c r="O220" s="16">
        <v>226</v>
      </c>
      <c r="P220" s="399"/>
    </row>
    <row r="221" spans="1:16" x14ac:dyDescent="0.3">
      <c r="A221" s="4" t="s">
        <v>95</v>
      </c>
      <c r="B221" s="17" t="s">
        <v>84</v>
      </c>
      <c r="C221" s="13" t="s">
        <v>283</v>
      </c>
      <c r="D221" s="14">
        <v>33</v>
      </c>
      <c r="E221" s="14">
        <v>34</v>
      </c>
      <c r="F221" s="14">
        <v>31.999999999999996</v>
      </c>
      <c r="G221" s="14">
        <v>37</v>
      </c>
      <c r="H221" s="14">
        <v>42.999999999999993</v>
      </c>
      <c r="I221" s="15">
        <v>57</v>
      </c>
      <c r="J221" s="15">
        <v>61</v>
      </c>
      <c r="K221" s="15">
        <v>74</v>
      </c>
      <c r="L221" s="15">
        <v>79</v>
      </c>
      <c r="M221" s="16">
        <v>91</v>
      </c>
      <c r="N221" s="16">
        <v>101</v>
      </c>
      <c r="O221" s="16">
        <v>97</v>
      </c>
      <c r="P221" s="399"/>
    </row>
    <row r="222" spans="1:16" x14ac:dyDescent="0.3">
      <c r="A222" s="4" t="s">
        <v>96</v>
      </c>
      <c r="B222" s="17" t="s">
        <v>85</v>
      </c>
      <c r="C222" s="13" t="s">
        <v>282</v>
      </c>
      <c r="D222" s="14">
        <v>265.99999999999989</v>
      </c>
      <c r="E222" s="14">
        <v>265.00000000000006</v>
      </c>
      <c r="F222" s="14">
        <v>255.99999999999994</v>
      </c>
      <c r="G222" s="14">
        <v>253.99999999999994</v>
      </c>
      <c r="H222" s="14">
        <v>254.99999999999989</v>
      </c>
      <c r="I222" s="15">
        <v>254</v>
      </c>
      <c r="J222" s="15">
        <v>254</v>
      </c>
      <c r="K222" s="15">
        <v>254</v>
      </c>
      <c r="L222" s="15">
        <v>254</v>
      </c>
      <c r="M222" s="16">
        <v>255</v>
      </c>
      <c r="N222" s="16">
        <v>255</v>
      </c>
      <c r="O222" s="16">
        <v>255</v>
      </c>
      <c r="P222" s="399"/>
    </row>
    <row r="223" spans="1:16" x14ac:dyDescent="0.3">
      <c r="A223" s="4" t="s">
        <v>244</v>
      </c>
      <c r="B223" s="17" t="s">
        <v>85</v>
      </c>
      <c r="C223" s="13" t="s">
        <v>283</v>
      </c>
      <c r="D223" s="14">
        <v>84</v>
      </c>
      <c r="E223" s="14">
        <v>91.999999999999986</v>
      </c>
      <c r="F223" s="14">
        <v>93.999999999999986</v>
      </c>
      <c r="G223" s="14">
        <v>96</v>
      </c>
      <c r="H223" s="14">
        <v>96</v>
      </c>
      <c r="I223" s="15">
        <v>97</v>
      </c>
      <c r="J223" s="15">
        <v>97</v>
      </c>
      <c r="K223" s="15">
        <v>107</v>
      </c>
      <c r="L223" s="15">
        <v>109</v>
      </c>
      <c r="M223" s="16">
        <v>110</v>
      </c>
      <c r="N223" s="16">
        <v>111</v>
      </c>
      <c r="O223" s="16">
        <v>104</v>
      </c>
      <c r="P223" s="399"/>
    </row>
    <row r="224" spans="1:16" x14ac:dyDescent="0.3">
      <c r="A224" s="4" t="s">
        <v>97</v>
      </c>
      <c r="B224" s="17" t="s">
        <v>86</v>
      </c>
      <c r="C224" s="13" t="s">
        <v>282</v>
      </c>
      <c r="D224" s="14">
        <v>53</v>
      </c>
      <c r="E224" s="14">
        <v>52</v>
      </c>
      <c r="F224" s="14">
        <v>51</v>
      </c>
      <c r="G224" s="14">
        <v>51</v>
      </c>
      <c r="H224" s="14">
        <v>51</v>
      </c>
      <c r="I224" s="15">
        <v>49</v>
      </c>
      <c r="J224" s="15">
        <v>48</v>
      </c>
      <c r="K224" s="15">
        <v>47</v>
      </c>
      <c r="L224" s="15">
        <v>48</v>
      </c>
      <c r="M224" s="16">
        <v>47</v>
      </c>
      <c r="N224" s="16">
        <v>47</v>
      </c>
      <c r="O224" s="16">
        <v>47</v>
      </c>
      <c r="P224" s="399"/>
    </row>
    <row r="225" spans="1:16" x14ac:dyDescent="0.3">
      <c r="A225" s="4" t="s">
        <v>98</v>
      </c>
      <c r="B225" s="17" t="s">
        <v>86</v>
      </c>
      <c r="C225" s="13" t="s">
        <v>283</v>
      </c>
      <c r="D225" s="14">
        <v>146</v>
      </c>
      <c r="E225" s="14">
        <v>150</v>
      </c>
      <c r="F225" s="14">
        <v>148</v>
      </c>
      <c r="G225" s="14">
        <v>158</v>
      </c>
      <c r="H225" s="14">
        <v>164</v>
      </c>
      <c r="I225" s="15">
        <v>168</v>
      </c>
      <c r="J225" s="15">
        <v>168</v>
      </c>
      <c r="K225" s="15">
        <v>175</v>
      </c>
      <c r="L225" s="15">
        <v>177</v>
      </c>
      <c r="M225" s="16">
        <v>169</v>
      </c>
      <c r="N225" s="16">
        <v>160</v>
      </c>
      <c r="O225" s="16">
        <v>154</v>
      </c>
      <c r="P225" s="399"/>
    </row>
    <row r="226" spans="1:16" x14ac:dyDescent="0.3">
      <c r="A226" s="4" t="s">
        <v>99</v>
      </c>
      <c r="B226" s="17" t="s">
        <v>87</v>
      </c>
      <c r="C226" s="13" t="s">
        <v>282</v>
      </c>
      <c r="D226" s="14">
        <v>43</v>
      </c>
      <c r="E226" s="14">
        <v>41</v>
      </c>
      <c r="F226" s="14">
        <v>43</v>
      </c>
      <c r="G226" s="14">
        <v>42</v>
      </c>
      <c r="H226" s="14">
        <v>43</v>
      </c>
      <c r="I226" s="15">
        <v>43</v>
      </c>
      <c r="J226" s="15">
        <v>43</v>
      </c>
      <c r="K226" s="15">
        <v>44</v>
      </c>
      <c r="L226" s="15">
        <v>44</v>
      </c>
      <c r="M226" s="16">
        <v>44</v>
      </c>
      <c r="N226" s="16">
        <v>44</v>
      </c>
      <c r="O226" s="16">
        <v>45</v>
      </c>
      <c r="P226" s="399"/>
    </row>
    <row r="227" spans="1:16" x14ac:dyDescent="0.3">
      <c r="A227" s="4" t="s">
        <v>100</v>
      </c>
      <c r="B227" s="17" t="s">
        <v>87</v>
      </c>
      <c r="C227" s="13" t="s">
        <v>283</v>
      </c>
      <c r="D227" s="14">
        <v>85</v>
      </c>
      <c r="E227" s="14">
        <v>79</v>
      </c>
      <c r="F227" s="14">
        <v>139</v>
      </c>
      <c r="G227" s="14">
        <v>269</v>
      </c>
      <c r="H227" s="14">
        <v>378</v>
      </c>
      <c r="I227" s="15">
        <v>388</v>
      </c>
      <c r="J227" s="15">
        <v>218</v>
      </c>
      <c r="K227" s="15">
        <v>218</v>
      </c>
      <c r="L227" s="15">
        <v>215</v>
      </c>
      <c r="M227" s="16">
        <v>123</v>
      </c>
      <c r="N227" s="16">
        <v>122</v>
      </c>
      <c r="O227" s="16">
        <v>120</v>
      </c>
      <c r="P227" s="399"/>
    </row>
    <row r="228" spans="1:16" x14ac:dyDescent="0.3">
      <c r="A228" s="4" t="s">
        <v>101</v>
      </c>
      <c r="B228" s="17" t="s">
        <v>88</v>
      </c>
      <c r="C228" s="13" t="s">
        <v>282</v>
      </c>
      <c r="D228" s="14">
        <v>14</v>
      </c>
      <c r="E228" s="14">
        <v>14</v>
      </c>
      <c r="F228" s="14">
        <v>14</v>
      </c>
      <c r="G228" s="14">
        <v>14</v>
      </c>
      <c r="H228" s="14">
        <v>14</v>
      </c>
      <c r="I228" s="15">
        <v>14</v>
      </c>
      <c r="J228" s="15">
        <v>14</v>
      </c>
      <c r="K228" s="15">
        <v>14</v>
      </c>
      <c r="L228" s="15">
        <v>14</v>
      </c>
      <c r="M228" s="16">
        <v>14</v>
      </c>
      <c r="N228" s="16">
        <v>14</v>
      </c>
      <c r="O228" s="16">
        <v>14</v>
      </c>
      <c r="P228" s="399"/>
    </row>
    <row r="229" spans="1:16" x14ac:dyDescent="0.3">
      <c r="A229" s="4" t="s">
        <v>102</v>
      </c>
      <c r="B229" s="17" t="s">
        <v>88</v>
      </c>
      <c r="C229" s="13" t="s">
        <v>283</v>
      </c>
      <c r="D229" s="14">
        <v>64</v>
      </c>
      <c r="E229" s="14">
        <v>64</v>
      </c>
      <c r="F229" s="14">
        <v>53</v>
      </c>
      <c r="G229" s="14">
        <v>53</v>
      </c>
      <c r="H229" s="14">
        <v>51</v>
      </c>
      <c r="I229" s="15">
        <v>55</v>
      </c>
      <c r="J229" s="15">
        <v>52</v>
      </c>
      <c r="K229" s="15">
        <v>53</v>
      </c>
      <c r="L229" s="15">
        <v>53</v>
      </c>
      <c r="M229" s="16">
        <v>53</v>
      </c>
      <c r="N229" s="16">
        <v>53</v>
      </c>
      <c r="O229" s="16">
        <v>52</v>
      </c>
      <c r="P229" s="399"/>
    </row>
    <row r="230" spans="1:16" x14ac:dyDescent="0.3">
      <c r="A230" s="4" t="s">
        <v>103</v>
      </c>
      <c r="B230" s="17" t="s">
        <v>89</v>
      </c>
      <c r="C230" s="13" t="s">
        <v>282</v>
      </c>
      <c r="D230" s="14">
        <v>174.00000000000003</v>
      </c>
      <c r="E230" s="14">
        <v>171.00000000000003</v>
      </c>
      <c r="F230" s="14">
        <v>169.00000000000006</v>
      </c>
      <c r="G230" s="14">
        <v>170.00000000000003</v>
      </c>
      <c r="H230" s="14">
        <v>169.00000000000006</v>
      </c>
      <c r="I230" s="15">
        <v>168</v>
      </c>
      <c r="J230" s="15">
        <v>166</v>
      </c>
      <c r="K230" s="15">
        <v>165</v>
      </c>
      <c r="L230" s="15">
        <v>165</v>
      </c>
      <c r="M230" s="16">
        <v>165</v>
      </c>
      <c r="N230" s="16">
        <v>164</v>
      </c>
      <c r="O230" s="16">
        <v>163</v>
      </c>
      <c r="P230" s="399"/>
    </row>
    <row r="231" spans="1:16" x14ac:dyDescent="0.3">
      <c r="A231" s="4" t="s">
        <v>104</v>
      </c>
      <c r="B231" s="17" t="s">
        <v>89</v>
      </c>
      <c r="C231" s="13" t="s">
        <v>283</v>
      </c>
      <c r="D231" s="14">
        <v>60</v>
      </c>
      <c r="E231" s="14">
        <v>48</v>
      </c>
      <c r="F231" s="14">
        <v>46</v>
      </c>
      <c r="G231" s="14">
        <v>45.000000000000014</v>
      </c>
      <c r="H231" s="14">
        <v>45.000000000000007</v>
      </c>
      <c r="I231" s="15">
        <v>46</v>
      </c>
      <c r="J231" s="15">
        <v>49</v>
      </c>
      <c r="K231" s="15">
        <v>46</v>
      </c>
      <c r="L231" s="15">
        <v>48</v>
      </c>
      <c r="M231" s="16">
        <v>46</v>
      </c>
      <c r="N231" s="16">
        <v>50</v>
      </c>
      <c r="O231" s="16">
        <v>47</v>
      </c>
      <c r="P231" s="399"/>
    </row>
    <row r="232" spans="1:16" x14ac:dyDescent="0.3">
      <c r="A232" s="4" t="s">
        <v>105</v>
      </c>
      <c r="B232" s="17" t="s">
        <v>90</v>
      </c>
      <c r="C232" s="13" t="s">
        <v>282</v>
      </c>
      <c r="D232" s="14">
        <v>92</v>
      </c>
      <c r="E232" s="14">
        <v>92</v>
      </c>
      <c r="F232" s="14">
        <v>93</v>
      </c>
      <c r="G232" s="14">
        <v>93</v>
      </c>
      <c r="H232" s="14">
        <v>93</v>
      </c>
      <c r="I232" s="15">
        <v>93</v>
      </c>
      <c r="J232" s="15">
        <v>93</v>
      </c>
      <c r="K232" s="15">
        <v>95</v>
      </c>
      <c r="L232" s="15">
        <v>95</v>
      </c>
      <c r="M232" s="16">
        <v>95</v>
      </c>
      <c r="N232" s="16">
        <v>96</v>
      </c>
      <c r="O232" s="16">
        <v>96</v>
      </c>
      <c r="P232" s="399"/>
    </row>
    <row r="233" spans="1:16" x14ac:dyDescent="0.3">
      <c r="A233" s="4" t="s">
        <v>106</v>
      </c>
      <c r="B233" s="17" t="s">
        <v>90</v>
      </c>
      <c r="C233" s="13" t="s">
        <v>283</v>
      </c>
      <c r="D233" s="14">
        <v>798</v>
      </c>
      <c r="E233" s="14">
        <v>836</v>
      </c>
      <c r="F233" s="14">
        <v>773</v>
      </c>
      <c r="G233" s="14">
        <v>733</v>
      </c>
      <c r="H233" s="14">
        <v>743</v>
      </c>
      <c r="I233" s="15">
        <v>715</v>
      </c>
      <c r="J233" s="15">
        <v>699</v>
      </c>
      <c r="K233" s="15">
        <v>692</v>
      </c>
      <c r="L233" s="15">
        <v>682</v>
      </c>
      <c r="M233" s="16">
        <v>665</v>
      </c>
      <c r="N233" s="16">
        <v>635</v>
      </c>
      <c r="O233" s="16">
        <v>637</v>
      </c>
      <c r="P233" s="399"/>
    </row>
    <row r="234" spans="1:16" x14ac:dyDescent="0.3">
      <c r="A234" s="4" t="s">
        <v>107</v>
      </c>
      <c r="B234" s="17" t="s">
        <v>91</v>
      </c>
      <c r="C234" s="13" t="s">
        <v>282</v>
      </c>
      <c r="D234" s="14">
        <v>152.00000000000003</v>
      </c>
      <c r="E234" s="14">
        <v>151</v>
      </c>
      <c r="F234" s="14">
        <v>151</v>
      </c>
      <c r="G234" s="14">
        <v>152.00000000000003</v>
      </c>
      <c r="H234" s="14">
        <v>150.00000000000003</v>
      </c>
      <c r="I234" s="15">
        <v>150</v>
      </c>
      <c r="J234" s="15">
        <v>146</v>
      </c>
      <c r="K234" s="15">
        <v>145</v>
      </c>
      <c r="L234" s="15">
        <v>144</v>
      </c>
      <c r="M234" s="16">
        <v>143</v>
      </c>
      <c r="N234" s="16">
        <v>144</v>
      </c>
      <c r="O234" s="16">
        <v>144</v>
      </c>
      <c r="P234" s="399"/>
    </row>
    <row r="235" spans="1:16" x14ac:dyDescent="0.3">
      <c r="A235" s="4" t="s">
        <v>351</v>
      </c>
      <c r="B235" s="17" t="s">
        <v>91</v>
      </c>
      <c r="C235" s="13" t="s">
        <v>283</v>
      </c>
      <c r="D235" s="14">
        <v>8</v>
      </c>
      <c r="E235" s="14">
        <v>8</v>
      </c>
      <c r="F235" s="14">
        <v>7</v>
      </c>
      <c r="G235" s="14">
        <v>6</v>
      </c>
      <c r="H235" s="14">
        <v>6</v>
      </c>
      <c r="I235" s="15">
        <v>5</v>
      </c>
      <c r="J235" s="15">
        <v>5</v>
      </c>
      <c r="K235" s="15">
        <v>5</v>
      </c>
      <c r="L235" s="15">
        <v>4</v>
      </c>
      <c r="M235" s="16">
        <v>4</v>
      </c>
      <c r="N235" s="16">
        <v>4</v>
      </c>
      <c r="O235" s="16">
        <v>4</v>
      </c>
      <c r="P235" s="399"/>
    </row>
    <row r="236" spans="1:16" x14ac:dyDescent="0.3">
      <c r="A236" s="4" t="s">
        <v>108</v>
      </c>
      <c r="B236" s="17" t="s">
        <v>92</v>
      </c>
      <c r="C236" s="13" t="s">
        <v>282</v>
      </c>
      <c r="D236" s="14">
        <v>93</v>
      </c>
      <c r="E236" s="14">
        <v>93</v>
      </c>
      <c r="F236" s="14">
        <v>94</v>
      </c>
      <c r="G236" s="14">
        <v>95</v>
      </c>
      <c r="H236" s="14">
        <v>97</v>
      </c>
      <c r="I236" s="15">
        <v>97</v>
      </c>
      <c r="J236" s="15">
        <v>98</v>
      </c>
      <c r="K236" s="15">
        <v>100</v>
      </c>
      <c r="L236" s="15">
        <v>101</v>
      </c>
      <c r="M236" s="16">
        <v>101</v>
      </c>
      <c r="N236" s="16">
        <v>102</v>
      </c>
      <c r="O236" s="16">
        <v>102</v>
      </c>
      <c r="P236" s="399"/>
    </row>
    <row r="237" spans="1:16" x14ac:dyDescent="0.3">
      <c r="A237" s="4" t="s">
        <v>109</v>
      </c>
      <c r="B237" s="17" t="s">
        <v>92</v>
      </c>
      <c r="C237" s="13" t="s">
        <v>283</v>
      </c>
      <c r="D237" s="14">
        <v>336</v>
      </c>
      <c r="E237" s="14">
        <v>327</v>
      </c>
      <c r="F237" s="14">
        <v>330</v>
      </c>
      <c r="G237" s="14">
        <v>289</v>
      </c>
      <c r="H237" s="14">
        <v>282</v>
      </c>
      <c r="I237" s="15">
        <v>281</v>
      </c>
      <c r="J237" s="15">
        <v>274</v>
      </c>
      <c r="K237" s="15">
        <v>269</v>
      </c>
      <c r="L237" s="15">
        <v>259</v>
      </c>
      <c r="M237" s="16">
        <v>262</v>
      </c>
      <c r="N237" s="16">
        <v>268</v>
      </c>
      <c r="O237" s="16">
        <v>269</v>
      </c>
      <c r="P237" s="399"/>
    </row>
    <row r="238" spans="1:16" x14ac:dyDescent="0.3">
      <c r="A238" s="4" t="s">
        <v>110</v>
      </c>
      <c r="B238" s="17" t="s">
        <v>93</v>
      </c>
      <c r="C238" s="13" t="s">
        <v>282</v>
      </c>
      <c r="D238" s="14">
        <v>12</v>
      </c>
      <c r="E238" s="14">
        <v>12</v>
      </c>
      <c r="F238" s="14">
        <v>12</v>
      </c>
      <c r="G238" s="14">
        <v>12</v>
      </c>
      <c r="H238" s="14">
        <v>12</v>
      </c>
      <c r="I238" s="15">
        <v>12</v>
      </c>
      <c r="J238" s="15">
        <v>12</v>
      </c>
      <c r="K238" s="15">
        <v>12</v>
      </c>
      <c r="L238" s="15">
        <v>12</v>
      </c>
      <c r="M238" s="16">
        <v>12</v>
      </c>
      <c r="N238" s="16">
        <v>12</v>
      </c>
      <c r="O238" s="16">
        <v>12</v>
      </c>
      <c r="P238" s="399"/>
    </row>
    <row r="239" spans="1:16" x14ac:dyDescent="0.3">
      <c r="A239" s="4" t="s">
        <v>111</v>
      </c>
      <c r="B239" s="17" t="s">
        <v>93</v>
      </c>
      <c r="C239" s="13" t="s">
        <v>283</v>
      </c>
      <c r="D239" s="14">
        <v>35</v>
      </c>
      <c r="E239" s="14">
        <v>36</v>
      </c>
      <c r="F239" s="14">
        <v>33</v>
      </c>
      <c r="G239" s="14">
        <v>34</v>
      </c>
      <c r="H239" s="14">
        <v>30</v>
      </c>
      <c r="I239" s="15">
        <v>30</v>
      </c>
      <c r="J239" s="15">
        <v>29</v>
      </c>
      <c r="K239" s="15">
        <v>27</v>
      </c>
      <c r="L239" s="15">
        <v>28</v>
      </c>
      <c r="M239" s="16">
        <v>28</v>
      </c>
      <c r="N239" s="16">
        <v>27</v>
      </c>
      <c r="O239" s="16">
        <v>23</v>
      </c>
      <c r="P239" s="399"/>
    </row>
    <row r="240" spans="1:16" x14ac:dyDescent="0.3">
      <c r="A240" s="4" t="s">
        <v>112</v>
      </c>
      <c r="B240" s="17" t="s">
        <v>94</v>
      </c>
      <c r="C240" s="13" t="s">
        <v>282</v>
      </c>
      <c r="D240" s="14">
        <v>67.999999999999986</v>
      </c>
      <c r="E240" s="14">
        <v>67.999999999999986</v>
      </c>
      <c r="F240" s="14">
        <v>69.000000000000014</v>
      </c>
      <c r="G240" s="14">
        <v>67.999999999999986</v>
      </c>
      <c r="H240" s="14">
        <v>67.999999999999986</v>
      </c>
      <c r="I240" s="15">
        <v>69</v>
      </c>
      <c r="J240" s="15">
        <v>69</v>
      </c>
      <c r="K240" s="15">
        <v>69</v>
      </c>
      <c r="L240" s="15">
        <v>69</v>
      </c>
      <c r="M240" s="16">
        <v>69</v>
      </c>
      <c r="N240" s="16">
        <v>69</v>
      </c>
      <c r="O240" s="16">
        <v>69</v>
      </c>
      <c r="P240" s="399"/>
    </row>
    <row r="241" spans="1:16" x14ac:dyDescent="0.3">
      <c r="A241" s="4" t="s">
        <v>113</v>
      </c>
      <c r="B241" s="17" t="s">
        <v>94</v>
      </c>
      <c r="C241" s="13" t="s">
        <v>283</v>
      </c>
      <c r="D241" s="14">
        <v>13</v>
      </c>
      <c r="E241" s="14">
        <v>16</v>
      </c>
      <c r="F241" s="14">
        <v>17</v>
      </c>
      <c r="G241" s="14">
        <v>18</v>
      </c>
      <c r="H241" s="14">
        <v>19</v>
      </c>
      <c r="I241" s="15">
        <v>20</v>
      </c>
      <c r="J241" s="15">
        <v>20</v>
      </c>
      <c r="K241" s="15">
        <v>21</v>
      </c>
      <c r="L241" s="15">
        <v>21</v>
      </c>
      <c r="M241" s="16">
        <v>19</v>
      </c>
      <c r="N241" s="16">
        <v>19</v>
      </c>
      <c r="O241" s="16">
        <v>14</v>
      </c>
      <c r="P241" s="399"/>
    </row>
    <row r="242" spans="1:16" x14ac:dyDescent="0.3">
      <c r="A242" s="4" t="s">
        <v>114</v>
      </c>
      <c r="B242" s="17" t="s">
        <v>95</v>
      </c>
      <c r="C242" s="13" t="s">
        <v>282</v>
      </c>
      <c r="D242" s="14">
        <v>561</v>
      </c>
      <c r="E242" s="14">
        <v>560</v>
      </c>
      <c r="F242" s="14">
        <v>560.00000000000011</v>
      </c>
      <c r="G242" s="14">
        <v>566.00000000000011</v>
      </c>
      <c r="H242" s="14">
        <v>564.00000000000011</v>
      </c>
      <c r="I242" s="15">
        <v>559</v>
      </c>
      <c r="J242" s="15">
        <v>556</v>
      </c>
      <c r="K242" s="15">
        <v>553</v>
      </c>
      <c r="L242" s="15">
        <v>553</v>
      </c>
      <c r="M242" s="16">
        <v>553</v>
      </c>
      <c r="N242" s="16">
        <v>552</v>
      </c>
      <c r="O242" s="16">
        <v>552</v>
      </c>
      <c r="P242" s="399"/>
    </row>
    <row r="243" spans="1:16" x14ac:dyDescent="0.3">
      <c r="A243" s="4" t="s">
        <v>115</v>
      </c>
      <c r="B243" s="17" t="s">
        <v>95</v>
      </c>
      <c r="C243" s="13" t="s">
        <v>283</v>
      </c>
      <c r="D243" s="14">
        <v>68</v>
      </c>
      <c r="E243" s="14">
        <v>55.999999999999993</v>
      </c>
      <c r="F243" s="14">
        <v>58</v>
      </c>
      <c r="G243" s="14">
        <v>58.999999999999979</v>
      </c>
      <c r="H243" s="14">
        <v>58.999999999999986</v>
      </c>
      <c r="I243" s="15">
        <v>63</v>
      </c>
      <c r="J243" s="15">
        <v>64</v>
      </c>
      <c r="K243" s="15">
        <v>66</v>
      </c>
      <c r="L243" s="15">
        <v>65</v>
      </c>
      <c r="M243" s="16">
        <v>63</v>
      </c>
      <c r="N243" s="16">
        <v>63</v>
      </c>
      <c r="O243" s="16">
        <v>64</v>
      </c>
      <c r="P243" s="399"/>
    </row>
    <row r="244" spans="1:16" x14ac:dyDescent="0.3">
      <c r="A244" s="4" t="s">
        <v>116</v>
      </c>
      <c r="B244" s="17" t="s">
        <v>96</v>
      </c>
      <c r="C244" s="13" t="s">
        <v>282</v>
      </c>
      <c r="D244" s="14">
        <v>193.99999999999997</v>
      </c>
      <c r="E244" s="14">
        <v>186.00000000000003</v>
      </c>
      <c r="F244" s="14">
        <v>188</v>
      </c>
      <c r="G244" s="14">
        <v>188.99999999999994</v>
      </c>
      <c r="H244" s="14">
        <v>186</v>
      </c>
      <c r="I244" s="15">
        <v>184</v>
      </c>
      <c r="J244" s="15">
        <v>182</v>
      </c>
      <c r="K244" s="15">
        <v>181</v>
      </c>
      <c r="L244" s="15">
        <v>181</v>
      </c>
      <c r="M244" s="16">
        <v>180</v>
      </c>
      <c r="N244" s="16">
        <v>180</v>
      </c>
      <c r="O244" s="16">
        <v>180</v>
      </c>
      <c r="P244" s="399"/>
    </row>
    <row r="245" spans="1:16" x14ac:dyDescent="0.3">
      <c r="A245" s="4" t="s">
        <v>245</v>
      </c>
      <c r="B245" s="17" t="s">
        <v>96</v>
      </c>
      <c r="C245" s="13" t="s">
        <v>283</v>
      </c>
      <c r="D245" s="14">
        <v>83</v>
      </c>
      <c r="E245" s="14">
        <v>67.999999999999986</v>
      </c>
      <c r="F245" s="14">
        <v>67</v>
      </c>
      <c r="G245" s="14">
        <v>70</v>
      </c>
      <c r="H245" s="14">
        <v>74</v>
      </c>
      <c r="I245" s="15">
        <v>75</v>
      </c>
      <c r="J245" s="15">
        <v>74</v>
      </c>
      <c r="K245" s="15">
        <v>78</v>
      </c>
      <c r="L245" s="15">
        <v>86</v>
      </c>
      <c r="M245" s="16">
        <v>95</v>
      </c>
      <c r="N245" s="16">
        <v>99</v>
      </c>
      <c r="O245" s="16">
        <v>96</v>
      </c>
      <c r="P245" s="399"/>
    </row>
    <row r="246" spans="1:16" x14ac:dyDescent="0.3">
      <c r="A246" s="4" t="s">
        <v>117</v>
      </c>
      <c r="B246" s="17" t="s">
        <v>244</v>
      </c>
      <c r="C246" s="13" t="s">
        <v>282</v>
      </c>
      <c r="D246" s="14">
        <v>12</v>
      </c>
      <c r="E246" s="14">
        <v>12</v>
      </c>
      <c r="F246" s="14">
        <v>13</v>
      </c>
      <c r="G246" s="14">
        <v>13</v>
      </c>
      <c r="H246" s="14">
        <v>12</v>
      </c>
      <c r="I246" s="15">
        <v>12</v>
      </c>
      <c r="J246" s="15">
        <v>12</v>
      </c>
      <c r="K246" s="15">
        <v>12</v>
      </c>
      <c r="L246" s="15">
        <v>12</v>
      </c>
      <c r="M246" s="16">
        <v>12</v>
      </c>
      <c r="N246" s="16">
        <v>12</v>
      </c>
      <c r="O246" s="16">
        <v>12</v>
      </c>
      <c r="P246" s="399"/>
    </row>
    <row r="247" spans="1:16" x14ac:dyDescent="0.3">
      <c r="A247" s="4" t="s">
        <v>118</v>
      </c>
      <c r="B247" s="17" t="s">
        <v>244</v>
      </c>
      <c r="C247" s="13" t="s">
        <v>283</v>
      </c>
      <c r="D247" s="14">
        <v>52</v>
      </c>
      <c r="E247" s="14">
        <v>59</v>
      </c>
      <c r="F247" s="14">
        <v>62</v>
      </c>
      <c r="G247" s="14">
        <v>70</v>
      </c>
      <c r="H247" s="14">
        <v>70</v>
      </c>
      <c r="I247" s="15">
        <v>77</v>
      </c>
      <c r="J247" s="15">
        <v>76</v>
      </c>
      <c r="K247" s="15">
        <v>79</v>
      </c>
      <c r="L247" s="15">
        <v>76</v>
      </c>
      <c r="M247" s="16">
        <v>80</v>
      </c>
      <c r="N247" s="16">
        <v>81</v>
      </c>
      <c r="O247" s="16">
        <v>83</v>
      </c>
      <c r="P247" s="399"/>
    </row>
    <row r="248" spans="1:16" x14ac:dyDescent="0.3">
      <c r="A248" s="4" t="s">
        <v>119</v>
      </c>
      <c r="B248" s="17" t="s">
        <v>97</v>
      </c>
      <c r="C248" s="13" t="s">
        <v>282</v>
      </c>
      <c r="D248" s="14">
        <v>154</v>
      </c>
      <c r="E248" s="14">
        <v>155.99999999999997</v>
      </c>
      <c r="F248" s="14">
        <v>153</v>
      </c>
      <c r="G248" s="14">
        <v>154</v>
      </c>
      <c r="H248" s="14">
        <v>168.99999999999994</v>
      </c>
      <c r="I248" s="15">
        <v>165</v>
      </c>
      <c r="J248" s="15">
        <v>176</v>
      </c>
      <c r="K248" s="15">
        <v>183</v>
      </c>
      <c r="L248" s="15">
        <v>183</v>
      </c>
      <c r="M248" s="16">
        <v>184</v>
      </c>
      <c r="N248" s="16">
        <v>186</v>
      </c>
      <c r="O248" s="16">
        <v>189</v>
      </c>
      <c r="P248" s="399"/>
    </row>
    <row r="249" spans="1:16" x14ac:dyDescent="0.3">
      <c r="A249" s="4" t="s">
        <v>120</v>
      </c>
      <c r="B249" s="17" t="s">
        <v>97</v>
      </c>
      <c r="C249" s="13" t="s">
        <v>283</v>
      </c>
      <c r="D249" s="14"/>
      <c r="E249" s="14"/>
      <c r="F249" s="14"/>
      <c r="G249" s="14">
        <v>2.0000000000000004</v>
      </c>
      <c r="H249" s="14">
        <v>2.0000000000000004</v>
      </c>
      <c r="I249" s="15">
        <v>4</v>
      </c>
      <c r="J249" s="15">
        <v>5</v>
      </c>
      <c r="K249" s="15">
        <v>5</v>
      </c>
      <c r="L249" s="15">
        <v>4</v>
      </c>
      <c r="M249" s="16">
        <v>3</v>
      </c>
      <c r="N249" s="16">
        <v>3</v>
      </c>
      <c r="O249" s="16">
        <v>3</v>
      </c>
      <c r="P249" s="399"/>
    </row>
    <row r="250" spans="1:16" x14ac:dyDescent="0.3">
      <c r="A250" s="4" t="s">
        <v>121</v>
      </c>
      <c r="B250" s="17" t="s">
        <v>98</v>
      </c>
      <c r="C250" s="13" t="s">
        <v>282</v>
      </c>
      <c r="D250" s="14">
        <v>24</v>
      </c>
      <c r="E250" s="14">
        <v>24</v>
      </c>
      <c r="F250" s="14">
        <v>25</v>
      </c>
      <c r="G250" s="14">
        <v>25</v>
      </c>
      <c r="H250" s="14">
        <v>25</v>
      </c>
      <c r="I250" s="15">
        <v>24</v>
      </c>
      <c r="J250" s="15">
        <v>25</v>
      </c>
      <c r="K250" s="15">
        <v>25</v>
      </c>
      <c r="L250" s="15">
        <v>25</v>
      </c>
      <c r="M250" s="16">
        <v>25</v>
      </c>
      <c r="N250" s="16">
        <v>25</v>
      </c>
      <c r="O250" s="16">
        <v>25</v>
      </c>
      <c r="P250" s="399"/>
    </row>
    <row r="251" spans="1:16" x14ac:dyDescent="0.3">
      <c r="A251" s="4" t="s">
        <v>122</v>
      </c>
      <c r="B251" s="17" t="s">
        <v>98</v>
      </c>
      <c r="C251" s="13" t="s">
        <v>283</v>
      </c>
      <c r="D251" s="14">
        <v>33</v>
      </c>
      <c r="E251" s="14">
        <v>32</v>
      </c>
      <c r="F251" s="14">
        <v>33</v>
      </c>
      <c r="G251" s="14">
        <v>34</v>
      </c>
      <c r="H251" s="14">
        <v>34</v>
      </c>
      <c r="I251" s="15">
        <v>35</v>
      </c>
      <c r="J251" s="15">
        <v>37</v>
      </c>
      <c r="K251" s="15">
        <v>37</v>
      </c>
      <c r="L251" s="15">
        <v>50</v>
      </c>
      <c r="M251" s="16">
        <v>49</v>
      </c>
      <c r="N251" s="16">
        <v>49</v>
      </c>
      <c r="O251" s="16">
        <v>50</v>
      </c>
      <c r="P251" s="399"/>
    </row>
    <row r="252" spans="1:16" x14ac:dyDescent="0.3">
      <c r="A252" s="4" t="s">
        <v>123</v>
      </c>
      <c r="B252" s="17" t="s">
        <v>99</v>
      </c>
      <c r="C252" s="13" t="s">
        <v>282</v>
      </c>
      <c r="D252" s="14">
        <v>367.00000000000006</v>
      </c>
      <c r="E252" s="14">
        <v>368.00000000000006</v>
      </c>
      <c r="F252" s="14">
        <v>371</v>
      </c>
      <c r="G252" s="14">
        <v>369.00000000000006</v>
      </c>
      <c r="H252" s="14">
        <v>369.99999999999994</v>
      </c>
      <c r="I252" s="15">
        <v>368</v>
      </c>
      <c r="J252" s="15">
        <v>359</v>
      </c>
      <c r="K252" s="15">
        <v>351</v>
      </c>
      <c r="L252" s="15">
        <v>335</v>
      </c>
      <c r="M252" s="16">
        <v>334</v>
      </c>
      <c r="N252" s="16">
        <v>328</v>
      </c>
      <c r="O252" s="16">
        <v>328</v>
      </c>
      <c r="P252" s="399"/>
    </row>
    <row r="253" spans="1:16" x14ac:dyDescent="0.3">
      <c r="A253" s="4" t="s">
        <v>124</v>
      </c>
      <c r="B253" s="17" t="s">
        <v>99</v>
      </c>
      <c r="C253" s="13" t="s">
        <v>283</v>
      </c>
      <c r="D253" s="14">
        <v>69.999999999999986</v>
      </c>
      <c r="E253" s="14">
        <v>75.000000000000014</v>
      </c>
      <c r="F253" s="14">
        <v>82</v>
      </c>
      <c r="G253" s="14">
        <v>75.000000000000014</v>
      </c>
      <c r="H253" s="14">
        <v>84.000000000000028</v>
      </c>
      <c r="I253" s="15">
        <v>87</v>
      </c>
      <c r="J253" s="15">
        <v>95</v>
      </c>
      <c r="K253" s="15">
        <v>96</v>
      </c>
      <c r="L253" s="15">
        <v>99</v>
      </c>
      <c r="M253" s="16">
        <v>101</v>
      </c>
      <c r="N253" s="16">
        <v>101</v>
      </c>
      <c r="O253" s="16">
        <v>100</v>
      </c>
      <c r="P253" s="399"/>
    </row>
    <row r="254" spans="1:16" x14ac:dyDescent="0.3">
      <c r="A254" s="4" t="s">
        <v>125</v>
      </c>
      <c r="B254" s="17" t="s">
        <v>100</v>
      </c>
      <c r="C254" s="13" t="s">
        <v>282</v>
      </c>
      <c r="D254" s="14">
        <v>60</v>
      </c>
      <c r="E254" s="14">
        <v>60</v>
      </c>
      <c r="F254" s="14">
        <v>60</v>
      </c>
      <c r="G254" s="14">
        <v>59</v>
      </c>
      <c r="H254" s="14">
        <v>59</v>
      </c>
      <c r="I254" s="15">
        <v>59</v>
      </c>
      <c r="J254" s="15">
        <v>59</v>
      </c>
      <c r="K254" s="15">
        <v>59</v>
      </c>
      <c r="L254" s="15">
        <v>60</v>
      </c>
      <c r="M254" s="16">
        <v>61</v>
      </c>
      <c r="N254" s="16">
        <v>61</v>
      </c>
      <c r="O254" s="16">
        <v>62</v>
      </c>
      <c r="P254" s="399"/>
    </row>
    <row r="255" spans="1:16" x14ac:dyDescent="0.3">
      <c r="A255" s="4" t="s">
        <v>126</v>
      </c>
      <c r="B255" s="17" t="s">
        <v>100</v>
      </c>
      <c r="C255" s="13" t="s">
        <v>283</v>
      </c>
      <c r="D255" s="14">
        <v>192</v>
      </c>
      <c r="E255" s="14">
        <v>193</v>
      </c>
      <c r="F255" s="14">
        <v>184</v>
      </c>
      <c r="G255" s="14">
        <v>191</v>
      </c>
      <c r="H255" s="14">
        <v>202</v>
      </c>
      <c r="I255" s="15">
        <v>194</v>
      </c>
      <c r="J255" s="15">
        <v>203</v>
      </c>
      <c r="K255" s="15">
        <v>209</v>
      </c>
      <c r="L255" s="15">
        <v>210</v>
      </c>
      <c r="M255" s="16">
        <v>210</v>
      </c>
      <c r="N255" s="16">
        <v>213</v>
      </c>
      <c r="O255" s="16">
        <v>211</v>
      </c>
      <c r="P255" s="399"/>
    </row>
    <row r="256" spans="1:16" x14ac:dyDescent="0.3">
      <c r="A256" s="4" t="s">
        <v>127</v>
      </c>
      <c r="B256" s="17" t="s">
        <v>101</v>
      </c>
      <c r="C256" s="13" t="s">
        <v>282</v>
      </c>
      <c r="D256" s="14">
        <v>293.00000000000006</v>
      </c>
      <c r="E256" s="14">
        <v>288.99999999999989</v>
      </c>
      <c r="F256" s="14">
        <v>285</v>
      </c>
      <c r="G256" s="14">
        <v>284.00000000000006</v>
      </c>
      <c r="H256" s="14">
        <v>283</v>
      </c>
      <c r="I256" s="15">
        <v>283</v>
      </c>
      <c r="J256" s="15">
        <v>283</v>
      </c>
      <c r="K256" s="15">
        <v>283</v>
      </c>
      <c r="L256" s="15">
        <v>281</v>
      </c>
      <c r="M256" s="16">
        <v>277</v>
      </c>
      <c r="N256" s="16">
        <v>276</v>
      </c>
      <c r="O256" s="16">
        <v>278</v>
      </c>
      <c r="P256" s="399"/>
    </row>
    <row r="257" spans="1:16" x14ac:dyDescent="0.3">
      <c r="A257" s="4" t="s">
        <v>128</v>
      </c>
      <c r="B257" s="17" t="s">
        <v>101</v>
      </c>
      <c r="C257" s="13" t="s">
        <v>283</v>
      </c>
      <c r="D257" s="14">
        <v>229</v>
      </c>
      <c r="E257" s="14">
        <v>317.99999999999994</v>
      </c>
      <c r="F257" s="14">
        <v>334.99999999999994</v>
      </c>
      <c r="G257" s="14">
        <v>313.00000000000006</v>
      </c>
      <c r="H257" s="14">
        <v>326.00000000000017</v>
      </c>
      <c r="I257" s="15">
        <v>340</v>
      </c>
      <c r="J257" s="15">
        <v>348</v>
      </c>
      <c r="K257" s="15">
        <v>353</v>
      </c>
      <c r="L257" s="15">
        <v>359</v>
      </c>
      <c r="M257" s="16">
        <v>330</v>
      </c>
      <c r="N257" s="16">
        <v>332</v>
      </c>
      <c r="O257" s="16">
        <v>326</v>
      </c>
      <c r="P257" s="399"/>
    </row>
    <row r="258" spans="1:16" x14ac:dyDescent="0.3">
      <c r="A258" s="4" t="s">
        <v>129</v>
      </c>
      <c r="B258" s="17" t="s">
        <v>102</v>
      </c>
      <c r="C258" s="13" t="s">
        <v>282</v>
      </c>
      <c r="D258" s="14">
        <v>21</v>
      </c>
      <c r="E258" s="14">
        <v>21</v>
      </c>
      <c r="F258" s="14">
        <v>21</v>
      </c>
      <c r="G258" s="14">
        <v>20</v>
      </c>
      <c r="H258" s="14">
        <v>20</v>
      </c>
      <c r="I258" s="15">
        <v>20</v>
      </c>
      <c r="J258" s="15">
        <v>20</v>
      </c>
      <c r="K258" s="15">
        <v>20</v>
      </c>
      <c r="L258" s="15">
        <v>21</v>
      </c>
      <c r="M258" s="16">
        <v>21</v>
      </c>
      <c r="N258" s="16">
        <v>21</v>
      </c>
      <c r="O258" s="16">
        <v>21</v>
      </c>
      <c r="P258" s="399"/>
    </row>
    <row r="259" spans="1:16" x14ac:dyDescent="0.3">
      <c r="A259" s="4" t="s">
        <v>130</v>
      </c>
      <c r="B259" s="17" t="s">
        <v>102</v>
      </c>
      <c r="C259" s="13" t="s">
        <v>283</v>
      </c>
      <c r="D259" s="14">
        <v>63</v>
      </c>
      <c r="E259" s="14">
        <v>62</v>
      </c>
      <c r="F259" s="14">
        <v>69</v>
      </c>
      <c r="G259" s="14">
        <v>57</v>
      </c>
      <c r="H259" s="14">
        <v>56</v>
      </c>
      <c r="I259" s="15">
        <v>59</v>
      </c>
      <c r="J259" s="15">
        <v>59</v>
      </c>
      <c r="K259" s="15">
        <v>64</v>
      </c>
      <c r="L259" s="15">
        <v>73</v>
      </c>
      <c r="M259" s="16">
        <v>72</v>
      </c>
      <c r="N259" s="16">
        <v>72</v>
      </c>
      <c r="O259" s="16">
        <v>67</v>
      </c>
      <c r="P259" s="399"/>
    </row>
    <row r="260" spans="1:16" x14ac:dyDescent="0.3">
      <c r="A260" s="4" t="s">
        <v>131</v>
      </c>
      <c r="B260" s="17" t="s">
        <v>103</v>
      </c>
      <c r="C260" s="13" t="s">
        <v>282</v>
      </c>
      <c r="D260" s="14">
        <v>16</v>
      </c>
      <c r="E260" s="14">
        <v>16</v>
      </c>
      <c r="F260" s="14">
        <v>16</v>
      </c>
      <c r="G260" s="14">
        <v>16</v>
      </c>
      <c r="H260" s="14">
        <v>16</v>
      </c>
      <c r="I260" s="15">
        <v>14</v>
      </c>
      <c r="J260" s="15">
        <v>14</v>
      </c>
      <c r="K260" s="15">
        <v>14</v>
      </c>
      <c r="L260" s="15">
        <v>14</v>
      </c>
      <c r="M260" s="16">
        <v>14</v>
      </c>
      <c r="N260" s="16">
        <v>14</v>
      </c>
      <c r="O260" s="16">
        <v>14</v>
      </c>
      <c r="P260" s="399"/>
    </row>
    <row r="261" spans="1:16" x14ac:dyDescent="0.3">
      <c r="A261" s="4" t="s">
        <v>132</v>
      </c>
      <c r="B261" s="17" t="s">
        <v>103</v>
      </c>
      <c r="C261" s="13" t="s">
        <v>283</v>
      </c>
      <c r="D261" s="14">
        <v>60</v>
      </c>
      <c r="E261" s="14">
        <v>59</v>
      </c>
      <c r="F261" s="14">
        <v>52</v>
      </c>
      <c r="G261" s="14">
        <v>47</v>
      </c>
      <c r="H261" s="14">
        <v>49</v>
      </c>
      <c r="I261" s="15">
        <v>49</v>
      </c>
      <c r="J261" s="15">
        <v>50</v>
      </c>
      <c r="K261" s="15">
        <v>52</v>
      </c>
      <c r="L261" s="15">
        <v>52</v>
      </c>
      <c r="M261" s="16">
        <v>52</v>
      </c>
      <c r="N261" s="16">
        <v>50</v>
      </c>
      <c r="O261" s="16">
        <v>47</v>
      </c>
      <c r="P261" s="399"/>
    </row>
    <row r="262" spans="1:16" x14ac:dyDescent="0.3">
      <c r="A262" s="4" t="s">
        <v>133</v>
      </c>
      <c r="B262" s="17" t="s">
        <v>104</v>
      </c>
      <c r="C262" s="13" t="s">
        <v>282</v>
      </c>
      <c r="D262" s="14">
        <v>12</v>
      </c>
      <c r="E262" s="14">
        <v>12</v>
      </c>
      <c r="F262" s="14">
        <v>12</v>
      </c>
      <c r="G262" s="14">
        <v>12</v>
      </c>
      <c r="H262" s="14">
        <v>12</v>
      </c>
      <c r="I262" s="15">
        <v>12</v>
      </c>
      <c r="J262" s="15">
        <v>13</v>
      </c>
      <c r="K262" s="15">
        <v>14</v>
      </c>
      <c r="L262" s="15">
        <v>14</v>
      </c>
      <c r="M262" s="16">
        <v>14</v>
      </c>
      <c r="N262" s="16">
        <v>14</v>
      </c>
      <c r="O262" s="16">
        <v>14</v>
      </c>
      <c r="P262" s="399"/>
    </row>
    <row r="263" spans="1:16" x14ac:dyDescent="0.3">
      <c r="A263" s="4" t="s">
        <v>134</v>
      </c>
      <c r="B263" s="17" t="s">
        <v>104</v>
      </c>
      <c r="C263" s="13" t="s">
        <v>283</v>
      </c>
      <c r="D263" s="14">
        <v>61</v>
      </c>
      <c r="E263" s="14">
        <v>57</v>
      </c>
      <c r="F263" s="14">
        <v>52</v>
      </c>
      <c r="G263" s="14">
        <v>55</v>
      </c>
      <c r="H263" s="14">
        <v>54</v>
      </c>
      <c r="I263" s="15">
        <v>57</v>
      </c>
      <c r="J263" s="15">
        <v>58</v>
      </c>
      <c r="K263" s="15">
        <v>59</v>
      </c>
      <c r="L263" s="15">
        <v>63</v>
      </c>
      <c r="M263" s="16">
        <v>62</v>
      </c>
      <c r="N263" s="16">
        <v>62</v>
      </c>
      <c r="O263" s="16">
        <v>57</v>
      </c>
      <c r="P263" s="399"/>
    </row>
    <row r="264" spans="1:16" x14ac:dyDescent="0.3">
      <c r="A264" s="4" t="s">
        <v>135</v>
      </c>
      <c r="B264" s="17" t="s">
        <v>105</v>
      </c>
      <c r="C264" s="13" t="s">
        <v>282</v>
      </c>
      <c r="D264" s="14">
        <v>11</v>
      </c>
      <c r="E264" s="14">
        <v>11</v>
      </c>
      <c r="F264" s="14">
        <v>11</v>
      </c>
      <c r="G264" s="14">
        <v>11</v>
      </c>
      <c r="H264" s="14">
        <v>11</v>
      </c>
      <c r="I264" s="15">
        <v>11</v>
      </c>
      <c r="J264" s="15">
        <v>11</v>
      </c>
      <c r="K264" s="15">
        <v>11</v>
      </c>
      <c r="L264" s="15">
        <v>11</v>
      </c>
      <c r="M264" s="16">
        <v>11</v>
      </c>
      <c r="N264" s="16">
        <v>11</v>
      </c>
      <c r="O264" s="16">
        <v>11</v>
      </c>
      <c r="P264" s="399"/>
    </row>
    <row r="265" spans="1:16" x14ac:dyDescent="0.3">
      <c r="A265" s="4" t="s">
        <v>136</v>
      </c>
      <c r="B265" s="17" t="s">
        <v>105</v>
      </c>
      <c r="C265" s="13" t="s">
        <v>283</v>
      </c>
      <c r="D265" s="14">
        <v>60</v>
      </c>
      <c r="E265" s="14">
        <v>60</v>
      </c>
      <c r="F265" s="14">
        <v>60</v>
      </c>
      <c r="G265" s="14">
        <v>55</v>
      </c>
      <c r="H265" s="14">
        <v>53</v>
      </c>
      <c r="I265" s="15">
        <v>56</v>
      </c>
      <c r="J265" s="15">
        <v>61</v>
      </c>
      <c r="K265" s="15">
        <v>63</v>
      </c>
      <c r="L265" s="15">
        <v>66</v>
      </c>
      <c r="M265" s="16">
        <v>69</v>
      </c>
      <c r="N265" s="16">
        <v>68</v>
      </c>
      <c r="O265" s="16">
        <v>65</v>
      </c>
      <c r="P265" s="399"/>
    </row>
    <row r="266" spans="1:16" x14ac:dyDescent="0.3">
      <c r="A266" s="4" t="s">
        <v>137</v>
      </c>
      <c r="B266" s="17" t="s">
        <v>106</v>
      </c>
      <c r="C266" s="13" t="s">
        <v>282</v>
      </c>
      <c r="D266" s="14">
        <v>30</v>
      </c>
      <c r="E266" s="14">
        <v>30</v>
      </c>
      <c r="F266" s="14">
        <v>30</v>
      </c>
      <c r="G266" s="14">
        <v>30</v>
      </c>
      <c r="H266" s="14">
        <v>29</v>
      </c>
      <c r="I266" s="15">
        <v>29</v>
      </c>
      <c r="J266" s="15">
        <v>31</v>
      </c>
      <c r="K266" s="15">
        <v>31</v>
      </c>
      <c r="L266" s="15">
        <v>30</v>
      </c>
      <c r="M266" s="16">
        <v>30</v>
      </c>
      <c r="N266" s="16">
        <v>30</v>
      </c>
      <c r="O266" s="16">
        <v>30</v>
      </c>
      <c r="P266" s="399"/>
    </row>
    <row r="267" spans="1:16" x14ac:dyDescent="0.3">
      <c r="A267" s="4" t="s">
        <v>246</v>
      </c>
      <c r="B267" s="17" t="s">
        <v>106</v>
      </c>
      <c r="C267" s="13" t="s">
        <v>283</v>
      </c>
      <c r="D267" s="14">
        <v>32</v>
      </c>
      <c r="E267" s="14">
        <v>36</v>
      </c>
      <c r="F267" s="14">
        <v>29</v>
      </c>
      <c r="G267" s="14">
        <v>29</v>
      </c>
      <c r="H267" s="14">
        <v>30</v>
      </c>
      <c r="I267" s="15">
        <v>32</v>
      </c>
      <c r="J267" s="15">
        <v>35</v>
      </c>
      <c r="K267" s="15">
        <v>41</v>
      </c>
      <c r="L267" s="15">
        <v>41</v>
      </c>
      <c r="M267" s="16">
        <v>42</v>
      </c>
      <c r="N267" s="16">
        <v>42</v>
      </c>
      <c r="O267" s="16">
        <v>44</v>
      </c>
      <c r="P267" s="399"/>
    </row>
    <row r="268" spans="1:16" x14ac:dyDescent="0.3">
      <c r="A268" s="4" t="s">
        <v>138</v>
      </c>
      <c r="B268" s="17" t="s">
        <v>107</v>
      </c>
      <c r="C268" s="13" t="s">
        <v>282</v>
      </c>
      <c r="D268" s="14">
        <v>16</v>
      </c>
      <c r="E268" s="14">
        <v>16</v>
      </c>
      <c r="F268" s="14">
        <v>16</v>
      </c>
      <c r="G268" s="14">
        <v>16</v>
      </c>
      <c r="H268" s="14">
        <v>16</v>
      </c>
      <c r="I268" s="15">
        <v>16</v>
      </c>
      <c r="J268" s="15">
        <v>16</v>
      </c>
      <c r="K268" s="15">
        <v>16</v>
      </c>
      <c r="L268" s="15">
        <v>16</v>
      </c>
      <c r="M268" s="16">
        <v>16</v>
      </c>
      <c r="N268" s="16">
        <v>16</v>
      </c>
      <c r="O268" s="16">
        <v>16</v>
      </c>
      <c r="P268" s="399"/>
    </row>
    <row r="269" spans="1:16" x14ac:dyDescent="0.3">
      <c r="A269" s="4" t="s">
        <v>139</v>
      </c>
      <c r="B269" s="17" t="s">
        <v>107</v>
      </c>
      <c r="C269" s="13" t="s">
        <v>283</v>
      </c>
      <c r="D269" s="14">
        <v>101</v>
      </c>
      <c r="E269" s="14">
        <v>105</v>
      </c>
      <c r="F269" s="14">
        <v>103</v>
      </c>
      <c r="G269" s="14">
        <v>106</v>
      </c>
      <c r="H269" s="14">
        <v>103</v>
      </c>
      <c r="I269" s="15">
        <v>105</v>
      </c>
      <c r="J269" s="15">
        <v>111</v>
      </c>
      <c r="K269" s="15">
        <v>101</v>
      </c>
      <c r="L269" s="15">
        <v>100</v>
      </c>
      <c r="M269" s="16">
        <v>104</v>
      </c>
      <c r="N269" s="16">
        <v>96</v>
      </c>
      <c r="O269" s="16">
        <v>97</v>
      </c>
      <c r="P269" s="399"/>
    </row>
    <row r="270" spans="1:16" x14ac:dyDescent="0.3">
      <c r="A270" s="4" t="s">
        <v>140</v>
      </c>
      <c r="B270" s="17" t="s">
        <v>351</v>
      </c>
      <c r="C270" s="13" t="s">
        <v>282</v>
      </c>
      <c r="D270" s="14"/>
      <c r="E270" s="14"/>
      <c r="F270" s="14"/>
      <c r="G270" s="14"/>
      <c r="H270" s="14"/>
      <c r="I270" s="15"/>
      <c r="J270" s="15"/>
      <c r="K270" s="15"/>
      <c r="L270" s="15"/>
      <c r="M270" s="16">
        <v>4</v>
      </c>
      <c r="N270" s="16">
        <v>4</v>
      </c>
      <c r="O270" s="16">
        <v>4</v>
      </c>
      <c r="P270" s="399"/>
    </row>
    <row r="271" spans="1:16" x14ac:dyDescent="0.3">
      <c r="A271" s="4" t="s">
        <v>141</v>
      </c>
      <c r="B271" s="17" t="s">
        <v>351</v>
      </c>
      <c r="C271" s="13" t="s">
        <v>283</v>
      </c>
      <c r="D271" s="14"/>
      <c r="E271" s="14"/>
      <c r="F271" s="14"/>
      <c r="G271" s="14"/>
      <c r="H271" s="14"/>
      <c r="I271" s="15"/>
      <c r="J271" s="15"/>
      <c r="K271" s="15"/>
      <c r="L271" s="15"/>
      <c r="M271" s="16">
        <v>40</v>
      </c>
      <c r="N271" s="16">
        <v>41</v>
      </c>
      <c r="O271" s="16">
        <v>41</v>
      </c>
      <c r="P271" s="399"/>
    </row>
    <row r="272" spans="1:16" x14ac:dyDescent="0.3">
      <c r="A272" s="4" t="s">
        <v>142</v>
      </c>
      <c r="B272" s="17" t="s">
        <v>108</v>
      </c>
      <c r="C272" s="13" t="s">
        <v>282</v>
      </c>
      <c r="D272" s="14">
        <v>14</v>
      </c>
      <c r="E272" s="14">
        <v>14</v>
      </c>
      <c r="F272" s="14">
        <v>14</v>
      </c>
      <c r="G272" s="14">
        <v>14</v>
      </c>
      <c r="H272" s="14">
        <v>14</v>
      </c>
      <c r="I272" s="15">
        <v>14</v>
      </c>
      <c r="J272" s="15">
        <v>14</v>
      </c>
      <c r="K272" s="15">
        <v>14</v>
      </c>
      <c r="L272" s="15">
        <v>14</v>
      </c>
      <c r="M272" s="16">
        <v>13</v>
      </c>
      <c r="N272" s="16">
        <v>13</v>
      </c>
      <c r="O272" s="16">
        <v>13</v>
      </c>
      <c r="P272" s="399"/>
    </row>
    <row r="273" spans="1:16" x14ac:dyDescent="0.3">
      <c r="A273" s="4" t="s">
        <v>143</v>
      </c>
      <c r="B273" s="17" t="s">
        <v>108</v>
      </c>
      <c r="C273" s="13" t="s">
        <v>283</v>
      </c>
      <c r="D273" s="14">
        <v>40</v>
      </c>
      <c r="E273" s="14">
        <v>42</v>
      </c>
      <c r="F273" s="14">
        <v>42</v>
      </c>
      <c r="G273" s="14">
        <v>43</v>
      </c>
      <c r="H273" s="14">
        <v>43</v>
      </c>
      <c r="I273" s="15">
        <v>44</v>
      </c>
      <c r="J273" s="15">
        <v>46</v>
      </c>
      <c r="K273" s="15">
        <v>45</v>
      </c>
      <c r="L273" s="15">
        <v>45</v>
      </c>
      <c r="M273" s="16">
        <v>47</v>
      </c>
      <c r="N273" s="16">
        <v>48</v>
      </c>
      <c r="O273" s="16">
        <v>48</v>
      </c>
      <c r="P273" s="399"/>
    </row>
    <row r="274" spans="1:16" x14ac:dyDescent="0.3">
      <c r="A274" s="4" t="s">
        <v>219</v>
      </c>
      <c r="B274" s="17" t="s">
        <v>109</v>
      </c>
      <c r="C274" s="13" t="s">
        <v>282</v>
      </c>
      <c r="D274" s="14">
        <v>7</v>
      </c>
      <c r="E274" s="14">
        <v>7</v>
      </c>
      <c r="F274" s="14">
        <v>8</v>
      </c>
      <c r="G274" s="14">
        <v>8</v>
      </c>
      <c r="H274" s="14">
        <v>8</v>
      </c>
      <c r="I274" s="15">
        <v>8</v>
      </c>
      <c r="J274" s="15">
        <v>8</v>
      </c>
      <c r="K274" s="15">
        <v>8</v>
      </c>
      <c r="L274" s="15">
        <v>8</v>
      </c>
      <c r="M274" s="16">
        <v>8</v>
      </c>
      <c r="N274" s="16">
        <v>8</v>
      </c>
      <c r="O274" s="16">
        <v>8</v>
      </c>
      <c r="P274" s="399"/>
    </row>
    <row r="275" spans="1:16" x14ac:dyDescent="0.3">
      <c r="A275" s="4" t="s">
        <v>145</v>
      </c>
      <c r="B275" s="17" t="s">
        <v>109</v>
      </c>
      <c r="C275" s="13" t="s">
        <v>283</v>
      </c>
      <c r="D275" s="14">
        <v>34</v>
      </c>
      <c r="E275" s="14">
        <v>40</v>
      </c>
      <c r="F275" s="14">
        <v>42</v>
      </c>
      <c r="G275" s="14">
        <v>43</v>
      </c>
      <c r="H275" s="14">
        <v>43</v>
      </c>
      <c r="I275" s="15">
        <v>47</v>
      </c>
      <c r="J275" s="15">
        <v>49</v>
      </c>
      <c r="K275" s="15">
        <v>51</v>
      </c>
      <c r="L275" s="15">
        <v>53</v>
      </c>
      <c r="M275" s="16">
        <v>51</v>
      </c>
      <c r="N275" s="16">
        <v>64</v>
      </c>
      <c r="O275" s="16">
        <v>61</v>
      </c>
      <c r="P275" s="399"/>
    </row>
    <row r="276" spans="1:16" x14ac:dyDescent="0.3">
      <c r="A276" s="4" t="s">
        <v>146</v>
      </c>
      <c r="B276" s="17" t="s">
        <v>110</v>
      </c>
      <c r="C276" s="13" t="s">
        <v>282</v>
      </c>
      <c r="D276" s="14">
        <v>14</v>
      </c>
      <c r="E276" s="14">
        <v>13</v>
      </c>
      <c r="F276" s="14">
        <v>13</v>
      </c>
      <c r="G276" s="14">
        <v>13</v>
      </c>
      <c r="H276" s="14">
        <v>13</v>
      </c>
      <c r="I276" s="15">
        <v>13</v>
      </c>
      <c r="J276" s="15">
        <v>15</v>
      </c>
      <c r="K276" s="15">
        <v>15</v>
      </c>
      <c r="L276" s="15">
        <v>15</v>
      </c>
      <c r="M276" s="16">
        <v>19</v>
      </c>
      <c r="N276" s="16">
        <v>20</v>
      </c>
      <c r="O276" s="16">
        <v>20</v>
      </c>
      <c r="P276" s="399"/>
    </row>
    <row r="277" spans="1:16" x14ac:dyDescent="0.3">
      <c r="A277" s="4" t="s">
        <v>147</v>
      </c>
      <c r="B277" s="17" t="s">
        <v>110</v>
      </c>
      <c r="C277" s="13" t="s">
        <v>283</v>
      </c>
      <c r="D277" s="14">
        <v>34</v>
      </c>
      <c r="E277" s="14">
        <v>37</v>
      </c>
      <c r="F277" s="14">
        <v>38</v>
      </c>
      <c r="G277" s="14">
        <v>41</v>
      </c>
      <c r="H277" s="14">
        <v>39</v>
      </c>
      <c r="I277" s="15">
        <v>38</v>
      </c>
      <c r="J277" s="15">
        <v>37</v>
      </c>
      <c r="K277" s="15">
        <v>38</v>
      </c>
      <c r="L277" s="15">
        <v>37</v>
      </c>
      <c r="M277" s="16">
        <v>35</v>
      </c>
      <c r="N277" s="16">
        <v>35</v>
      </c>
      <c r="O277" s="16">
        <v>29</v>
      </c>
      <c r="P277" s="399"/>
    </row>
    <row r="278" spans="1:16" x14ac:dyDescent="0.3">
      <c r="A278" s="4" t="s">
        <v>148</v>
      </c>
      <c r="B278" s="17" t="s">
        <v>111</v>
      </c>
      <c r="C278" s="13" t="s">
        <v>282</v>
      </c>
      <c r="D278" s="14">
        <v>85</v>
      </c>
      <c r="E278" s="14">
        <v>86</v>
      </c>
      <c r="F278" s="14">
        <v>64</v>
      </c>
      <c r="G278" s="14">
        <v>21</v>
      </c>
      <c r="H278" s="14">
        <v>21</v>
      </c>
      <c r="I278" s="15">
        <v>21</v>
      </c>
      <c r="J278" s="15">
        <v>21</v>
      </c>
      <c r="K278" s="15">
        <v>21</v>
      </c>
      <c r="L278" s="15">
        <v>21</v>
      </c>
      <c r="M278" s="16">
        <v>21</v>
      </c>
      <c r="N278" s="16">
        <v>21</v>
      </c>
      <c r="O278" s="16">
        <v>21</v>
      </c>
      <c r="P278" s="399"/>
    </row>
    <row r="279" spans="1:16" x14ac:dyDescent="0.3">
      <c r="A279" s="4" t="s">
        <v>149</v>
      </c>
      <c r="B279" s="17" t="s">
        <v>111</v>
      </c>
      <c r="C279" s="13" t="s">
        <v>283</v>
      </c>
      <c r="D279" s="14">
        <v>1</v>
      </c>
      <c r="E279" s="14">
        <v>1</v>
      </c>
      <c r="F279" s="14">
        <v>1</v>
      </c>
      <c r="G279" s="14">
        <v>1.0000000000000002</v>
      </c>
      <c r="H279" s="14">
        <v>1.0000000000000002</v>
      </c>
      <c r="I279" s="15">
        <v>1</v>
      </c>
      <c r="J279" s="15">
        <v>1</v>
      </c>
      <c r="K279" s="15">
        <v>1</v>
      </c>
      <c r="L279" s="15">
        <v>1</v>
      </c>
      <c r="M279" s="16">
        <v>2</v>
      </c>
      <c r="N279" s="16">
        <v>2</v>
      </c>
      <c r="O279" s="16">
        <v>2</v>
      </c>
      <c r="P279" s="399"/>
    </row>
    <row r="280" spans="1:16" x14ac:dyDescent="0.3">
      <c r="A280" s="4" t="s">
        <v>150</v>
      </c>
      <c r="B280" s="17" t="s">
        <v>112</v>
      </c>
      <c r="C280" s="13" t="s">
        <v>282</v>
      </c>
      <c r="D280" s="14">
        <v>36</v>
      </c>
      <c r="E280" s="14">
        <v>36</v>
      </c>
      <c r="F280" s="14">
        <v>42</v>
      </c>
      <c r="G280" s="14">
        <v>42</v>
      </c>
      <c r="H280" s="14">
        <v>41</v>
      </c>
      <c r="I280" s="15">
        <v>41</v>
      </c>
      <c r="J280" s="15">
        <v>43</v>
      </c>
      <c r="K280" s="15">
        <v>43</v>
      </c>
      <c r="L280" s="15">
        <v>43</v>
      </c>
      <c r="M280" s="16">
        <v>43</v>
      </c>
      <c r="N280" s="16">
        <v>43</v>
      </c>
      <c r="O280" s="16">
        <v>43</v>
      </c>
      <c r="P280" s="399"/>
    </row>
    <row r="281" spans="1:16" x14ac:dyDescent="0.3">
      <c r="A281" s="4" t="s">
        <v>151</v>
      </c>
      <c r="B281" s="17" t="s">
        <v>112</v>
      </c>
      <c r="C281" s="13" t="s">
        <v>283</v>
      </c>
      <c r="D281" s="14">
        <v>8</v>
      </c>
      <c r="E281" s="14">
        <v>8</v>
      </c>
      <c r="F281" s="14">
        <v>8</v>
      </c>
      <c r="G281" s="14">
        <v>10</v>
      </c>
      <c r="H281" s="14">
        <v>10</v>
      </c>
      <c r="I281" s="15">
        <v>10</v>
      </c>
      <c r="J281" s="15">
        <v>13</v>
      </c>
      <c r="K281" s="15">
        <v>11</v>
      </c>
      <c r="L281" s="15">
        <v>11</v>
      </c>
      <c r="M281" s="16">
        <v>13</v>
      </c>
      <c r="N281" s="16">
        <v>13</v>
      </c>
      <c r="O281" s="16">
        <v>13</v>
      </c>
      <c r="P281" s="399"/>
    </row>
    <row r="282" spans="1:16" x14ac:dyDescent="0.3">
      <c r="A282" s="4" t="s">
        <v>152</v>
      </c>
      <c r="B282" s="17" t="s">
        <v>113</v>
      </c>
      <c r="C282" s="13" t="s">
        <v>282</v>
      </c>
      <c r="D282" s="14">
        <v>193.00000000000006</v>
      </c>
      <c r="E282" s="14">
        <v>193.00000000000006</v>
      </c>
      <c r="F282" s="14">
        <v>193.00000000000006</v>
      </c>
      <c r="G282" s="14">
        <v>191.99999999999997</v>
      </c>
      <c r="H282" s="14">
        <v>187.99999999999994</v>
      </c>
      <c r="I282" s="15">
        <v>182</v>
      </c>
      <c r="J282" s="15">
        <v>179</v>
      </c>
      <c r="K282" s="15">
        <v>178</v>
      </c>
      <c r="L282" s="15">
        <v>178</v>
      </c>
      <c r="M282" s="16">
        <v>177</v>
      </c>
      <c r="N282" s="16">
        <v>177</v>
      </c>
      <c r="O282" s="16">
        <v>177</v>
      </c>
      <c r="P282" s="399"/>
    </row>
    <row r="283" spans="1:16" x14ac:dyDescent="0.3">
      <c r="A283" s="4" t="s">
        <v>153</v>
      </c>
      <c r="B283" s="17" t="s">
        <v>113</v>
      </c>
      <c r="C283" s="13" t="s">
        <v>283</v>
      </c>
      <c r="D283" s="14">
        <v>55</v>
      </c>
      <c r="E283" s="14">
        <v>54</v>
      </c>
      <c r="F283" s="14">
        <v>53</v>
      </c>
      <c r="G283" s="14">
        <v>51.999999999999993</v>
      </c>
      <c r="H283" s="14">
        <v>53</v>
      </c>
      <c r="I283" s="15">
        <v>50</v>
      </c>
      <c r="J283" s="15">
        <v>49</v>
      </c>
      <c r="K283" s="15">
        <v>50</v>
      </c>
      <c r="L283" s="15">
        <v>50</v>
      </c>
      <c r="M283" s="16">
        <v>50</v>
      </c>
      <c r="N283" s="16">
        <v>50</v>
      </c>
      <c r="O283" s="16">
        <v>47</v>
      </c>
      <c r="P283" s="399"/>
    </row>
    <row r="284" spans="1:16" x14ac:dyDescent="0.3">
      <c r="A284" s="4" t="s">
        <v>154</v>
      </c>
      <c r="B284" s="17" t="s">
        <v>114</v>
      </c>
      <c r="C284" s="13" t="s">
        <v>282</v>
      </c>
      <c r="D284" s="14">
        <v>59</v>
      </c>
      <c r="E284" s="14">
        <v>59</v>
      </c>
      <c r="F284" s="14">
        <v>59</v>
      </c>
      <c r="G284" s="14">
        <v>59</v>
      </c>
      <c r="H284" s="14">
        <v>59</v>
      </c>
      <c r="I284" s="15">
        <v>58</v>
      </c>
      <c r="J284" s="15">
        <v>58</v>
      </c>
      <c r="K284" s="15">
        <v>60</v>
      </c>
      <c r="L284" s="15">
        <v>60</v>
      </c>
      <c r="M284" s="16">
        <v>60</v>
      </c>
      <c r="N284" s="16">
        <v>60</v>
      </c>
      <c r="O284" s="16">
        <v>60</v>
      </c>
      <c r="P284" s="399"/>
    </row>
    <row r="285" spans="1:16" x14ac:dyDescent="0.3">
      <c r="A285" s="4" t="s">
        <v>155</v>
      </c>
      <c r="B285" s="17" t="s">
        <v>114</v>
      </c>
      <c r="C285" s="13" t="s">
        <v>283</v>
      </c>
      <c r="D285" s="14">
        <v>160</v>
      </c>
      <c r="E285" s="14">
        <v>170</v>
      </c>
      <c r="F285" s="14">
        <v>180</v>
      </c>
      <c r="G285" s="14">
        <v>179</v>
      </c>
      <c r="H285" s="14">
        <v>177</v>
      </c>
      <c r="I285" s="15">
        <v>174</v>
      </c>
      <c r="J285" s="15">
        <v>173</v>
      </c>
      <c r="K285" s="15">
        <v>164</v>
      </c>
      <c r="L285" s="15">
        <v>165</v>
      </c>
      <c r="M285" s="16">
        <v>160</v>
      </c>
      <c r="N285" s="16">
        <v>161</v>
      </c>
      <c r="O285" s="16">
        <v>148</v>
      </c>
      <c r="P285" s="399"/>
    </row>
    <row r="286" spans="1:16" x14ac:dyDescent="0.3">
      <c r="A286" s="4" t="s">
        <v>156</v>
      </c>
      <c r="B286" s="17" t="s">
        <v>115</v>
      </c>
      <c r="C286" s="13" t="s">
        <v>282</v>
      </c>
      <c r="D286" s="14">
        <v>58</v>
      </c>
      <c r="E286" s="14">
        <v>58</v>
      </c>
      <c r="F286" s="14">
        <v>61</v>
      </c>
      <c r="G286" s="14">
        <v>61</v>
      </c>
      <c r="H286" s="14">
        <v>61</v>
      </c>
      <c r="I286" s="15">
        <v>62</v>
      </c>
      <c r="J286" s="15">
        <v>62</v>
      </c>
      <c r="K286" s="15">
        <v>62</v>
      </c>
      <c r="L286" s="15">
        <v>62</v>
      </c>
      <c r="M286" s="16">
        <v>62</v>
      </c>
      <c r="N286" s="16">
        <v>61</v>
      </c>
      <c r="O286" s="16">
        <v>61</v>
      </c>
      <c r="P286" s="399"/>
    </row>
    <row r="287" spans="1:16" x14ac:dyDescent="0.3">
      <c r="A287" s="4" t="s">
        <v>157</v>
      </c>
      <c r="B287" s="17" t="s">
        <v>115</v>
      </c>
      <c r="C287" s="13" t="s">
        <v>283</v>
      </c>
      <c r="D287" s="14">
        <v>30</v>
      </c>
      <c r="E287" s="14">
        <v>27</v>
      </c>
      <c r="F287" s="14">
        <v>25</v>
      </c>
      <c r="G287" s="14">
        <v>26</v>
      </c>
      <c r="H287" s="14">
        <v>27</v>
      </c>
      <c r="I287" s="15">
        <v>31</v>
      </c>
      <c r="J287" s="15">
        <v>27</v>
      </c>
      <c r="K287" s="15">
        <v>33</v>
      </c>
      <c r="L287" s="15">
        <v>36</v>
      </c>
      <c r="M287" s="16">
        <v>34</v>
      </c>
      <c r="N287" s="16">
        <v>35</v>
      </c>
      <c r="O287" s="16">
        <v>37</v>
      </c>
      <c r="P287" s="399"/>
    </row>
    <row r="288" spans="1:16" x14ac:dyDescent="0.3">
      <c r="A288" s="4" t="s">
        <v>158</v>
      </c>
      <c r="B288" s="17" t="s">
        <v>116</v>
      </c>
      <c r="C288" s="13" t="s">
        <v>282</v>
      </c>
      <c r="D288" s="14">
        <v>24</v>
      </c>
      <c r="E288" s="14">
        <v>24</v>
      </c>
      <c r="F288" s="14">
        <v>24</v>
      </c>
      <c r="G288" s="14">
        <v>24</v>
      </c>
      <c r="H288" s="14">
        <v>24</v>
      </c>
      <c r="I288" s="15">
        <v>24</v>
      </c>
      <c r="J288" s="15">
        <v>24</v>
      </c>
      <c r="K288" s="15">
        <v>24</v>
      </c>
      <c r="L288" s="15">
        <v>24</v>
      </c>
      <c r="M288" s="16">
        <v>24</v>
      </c>
      <c r="N288" s="16">
        <v>24</v>
      </c>
      <c r="O288" s="16">
        <v>24</v>
      </c>
      <c r="P288" s="399"/>
    </row>
    <row r="289" spans="1:16" x14ac:dyDescent="0.3">
      <c r="A289" s="4" t="s">
        <v>159</v>
      </c>
      <c r="B289" s="17" t="s">
        <v>116</v>
      </c>
      <c r="C289" s="13" t="s">
        <v>283</v>
      </c>
      <c r="D289" s="14">
        <v>40</v>
      </c>
      <c r="E289" s="14">
        <v>46</v>
      </c>
      <c r="F289" s="14">
        <v>50</v>
      </c>
      <c r="G289" s="14">
        <v>50</v>
      </c>
      <c r="H289" s="14">
        <v>49</v>
      </c>
      <c r="I289" s="15">
        <v>52</v>
      </c>
      <c r="J289" s="15">
        <v>47</v>
      </c>
      <c r="K289" s="15">
        <v>50</v>
      </c>
      <c r="L289" s="15">
        <v>50</v>
      </c>
      <c r="M289" s="16">
        <v>50</v>
      </c>
      <c r="N289" s="16">
        <v>51</v>
      </c>
      <c r="O289" s="16">
        <v>52</v>
      </c>
      <c r="P289" s="399"/>
    </row>
    <row r="290" spans="1:16" x14ac:dyDescent="0.3">
      <c r="A290" s="4" t="s">
        <v>160</v>
      </c>
      <c r="B290" s="17" t="s">
        <v>245</v>
      </c>
      <c r="C290" s="13" t="s">
        <v>282</v>
      </c>
      <c r="D290" s="14">
        <v>16</v>
      </c>
      <c r="E290" s="14">
        <v>16</v>
      </c>
      <c r="F290" s="14">
        <v>16</v>
      </c>
      <c r="G290" s="14">
        <v>15</v>
      </c>
      <c r="H290" s="14">
        <v>15</v>
      </c>
      <c r="I290" s="15">
        <v>15</v>
      </c>
      <c r="J290" s="15">
        <v>15</v>
      </c>
      <c r="K290" s="15">
        <v>15</v>
      </c>
      <c r="L290" s="15">
        <v>15</v>
      </c>
      <c r="M290" s="16">
        <v>16</v>
      </c>
      <c r="N290" s="16">
        <v>17</v>
      </c>
      <c r="O290" s="16">
        <v>17</v>
      </c>
      <c r="P290" s="399"/>
    </row>
    <row r="291" spans="1:16" x14ac:dyDescent="0.3">
      <c r="A291" s="4" t="s">
        <v>161</v>
      </c>
      <c r="B291" s="17" t="s">
        <v>245</v>
      </c>
      <c r="C291" s="13" t="s">
        <v>283</v>
      </c>
      <c r="D291" s="14">
        <v>24</v>
      </c>
      <c r="E291" s="14">
        <v>10</v>
      </c>
      <c r="F291" s="14">
        <v>20</v>
      </c>
      <c r="G291" s="14">
        <v>23</v>
      </c>
      <c r="H291" s="14">
        <v>20</v>
      </c>
      <c r="I291" s="15">
        <v>28</v>
      </c>
      <c r="J291" s="15">
        <v>32</v>
      </c>
      <c r="K291" s="15">
        <v>34</v>
      </c>
      <c r="L291" s="15">
        <v>33</v>
      </c>
      <c r="M291" s="16">
        <v>36</v>
      </c>
      <c r="N291" s="16">
        <v>39</v>
      </c>
      <c r="O291" s="16">
        <v>43</v>
      </c>
      <c r="P291" s="399"/>
    </row>
    <row r="292" spans="1:16" x14ac:dyDescent="0.3">
      <c r="A292" s="4" t="s">
        <v>162</v>
      </c>
      <c r="B292" s="17" t="s">
        <v>117</v>
      </c>
      <c r="C292" s="13" t="s">
        <v>282</v>
      </c>
      <c r="D292" s="14">
        <v>75</v>
      </c>
      <c r="E292" s="14">
        <v>76</v>
      </c>
      <c r="F292" s="14">
        <v>76</v>
      </c>
      <c r="G292" s="14">
        <v>83</v>
      </c>
      <c r="H292" s="14">
        <v>85</v>
      </c>
      <c r="I292" s="15">
        <v>88</v>
      </c>
      <c r="J292" s="15">
        <v>88</v>
      </c>
      <c r="K292" s="15">
        <v>90</v>
      </c>
      <c r="L292" s="15">
        <v>90</v>
      </c>
      <c r="M292" s="16">
        <v>91</v>
      </c>
      <c r="N292" s="16">
        <v>91</v>
      </c>
      <c r="O292" s="16">
        <v>91</v>
      </c>
      <c r="P292" s="399"/>
    </row>
    <row r="293" spans="1:16" x14ac:dyDescent="0.3">
      <c r="A293" s="4" t="s">
        <v>163</v>
      </c>
      <c r="B293" s="17" t="s">
        <v>117</v>
      </c>
      <c r="C293" s="13" t="s">
        <v>283</v>
      </c>
      <c r="D293" s="14">
        <v>27</v>
      </c>
      <c r="E293" s="14">
        <v>24</v>
      </c>
      <c r="F293" s="14">
        <v>24</v>
      </c>
      <c r="G293" s="14">
        <v>23.999999999999996</v>
      </c>
      <c r="H293" s="14">
        <v>25</v>
      </c>
      <c r="I293" s="15">
        <v>24</v>
      </c>
      <c r="J293" s="15">
        <v>31</v>
      </c>
      <c r="K293" s="15">
        <v>40</v>
      </c>
      <c r="L293" s="15">
        <v>40</v>
      </c>
      <c r="M293" s="16">
        <v>41</v>
      </c>
      <c r="N293" s="16">
        <v>42</v>
      </c>
      <c r="O293" s="16">
        <v>40</v>
      </c>
      <c r="P293" s="399"/>
    </row>
    <row r="294" spans="1:16" x14ac:dyDescent="0.3">
      <c r="A294" s="4" t="s">
        <v>262</v>
      </c>
      <c r="B294" s="17" t="s">
        <v>118</v>
      </c>
      <c r="C294" s="13" t="s">
        <v>282</v>
      </c>
      <c r="D294" s="14">
        <v>31</v>
      </c>
      <c r="E294" s="14">
        <v>31</v>
      </c>
      <c r="F294" s="14">
        <v>31</v>
      </c>
      <c r="G294" s="14">
        <v>31</v>
      </c>
      <c r="H294" s="14">
        <v>31</v>
      </c>
      <c r="I294" s="15">
        <v>31</v>
      </c>
      <c r="J294" s="15">
        <v>31</v>
      </c>
      <c r="K294" s="15">
        <v>31</v>
      </c>
      <c r="L294" s="15">
        <v>31</v>
      </c>
      <c r="M294" s="16">
        <v>31</v>
      </c>
      <c r="N294" s="16">
        <v>31</v>
      </c>
      <c r="O294" s="16">
        <v>31</v>
      </c>
      <c r="P294" s="399"/>
    </row>
    <row r="295" spans="1:16" x14ac:dyDescent="0.3">
      <c r="A295" s="4" t="s">
        <v>164</v>
      </c>
      <c r="B295" s="17" t="s">
        <v>118</v>
      </c>
      <c r="C295" s="13" t="s">
        <v>283</v>
      </c>
      <c r="D295" s="14">
        <v>19</v>
      </c>
      <c r="E295" s="14">
        <v>19</v>
      </c>
      <c r="F295" s="14">
        <v>18</v>
      </c>
      <c r="G295" s="14">
        <v>20</v>
      </c>
      <c r="H295" s="14">
        <v>21</v>
      </c>
      <c r="I295" s="15">
        <v>21</v>
      </c>
      <c r="J295" s="15">
        <v>18</v>
      </c>
      <c r="K295" s="15">
        <v>18</v>
      </c>
      <c r="L295" s="15">
        <v>16</v>
      </c>
      <c r="M295" s="16">
        <v>18</v>
      </c>
      <c r="N295" s="16">
        <v>17</v>
      </c>
      <c r="O295" s="16">
        <v>17</v>
      </c>
      <c r="P295" s="399"/>
    </row>
    <row r="296" spans="1:16" x14ac:dyDescent="0.3">
      <c r="A296" s="4" t="s">
        <v>73</v>
      </c>
      <c r="B296" s="17" t="s">
        <v>119</v>
      </c>
      <c r="C296" s="13" t="s">
        <v>282</v>
      </c>
      <c r="D296" s="14">
        <v>20</v>
      </c>
      <c r="E296" s="14">
        <v>20</v>
      </c>
      <c r="F296" s="14">
        <v>20</v>
      </c>
      <c r="G296" s="14">
        <v>20</v>
      </c>
      <c r="H296" s="14">
        <v>20</v>
      </c>
      <c r="I296" s="15">
        <v>20</v>
      </c>
      <c r="J296" s="15">
        <v>20</v>
      </c>
      <c r="K296" s="15">
        <v>20</v>
      </c>
      <c r="L296" s="15">
        <v>20</v>
      </c>
      <c r="M296" s="16">
        <v>20</v>
      </c>
      <c r="N296" s="16">
        <v>20</v>
      </c>
      <c r="O296" s="16">
        <v>20</v>
      </c>
      <c r="P296" s="399"/>
    </row>
    <row r="297" spans="1:16" x14ac:dyDescent="0.3">
      <c r="B297" s="17" t="s">
        <v>119</v>
      </c>
      <c r="C297" s="13" t="s">
        <v>283</v>
      </c>
      <c r="D297" s="14">
        <v>25</v>
      </c>
      <c r="E297" s="14">
        <v>27</v>
      </c>
      <c r="F297" s="14">
        <v>25</v>
      </c>
      <c r="G297" s="14">
        <v>27</v>
      </c>
      <c r="H297" s="14">
        <v>26</v>
      </c>
      <c r="I297" s="15">
        <v>29</v>
      </c>
      <c r="J297" s="15">
        <v>27</v>
      </c>
      <c r="K297" s="15">
        <v>26</v>
      </c>
      <c r="L297" s="15">
        <v>27</v>
      </c>
      <c r="M297" s="16">
        <v>25</v>
      </c>
      <c r="N297" s="16">
        <v>27</v>
      </c>
      <c r="O297" s="16">
        <v>24</v>
      </c>
      <c r="P297" s="399"/>
    </row>
    <row r="298" spans="1:16" x14ac:dyDescent="0.3">
      <c r="B298" s="17" t="s">
        <v>120</v>
      </c>
      <c r="C298" s="13" t="s">
        <v>282</v>
      </c>
      <c r="D298" s="14">
        <v>151</v>
      </c>
      <c r="E298" s="14">
        <v>151</v>
      </c>
      <c r="F298" s="14">
        <v>151</v>
      </c>
      <c r="G298" s="14">
        <v>156.00000000000003</v>
      </c>
      <c r="H298" s="14">
        <v>156.00000000000003</v>
      </c>
      <c r="I298" s="15">
        <v>159</v>
      </c>
      <c r="J298" s="15">
        <v>154</v>
      </c>
      <c r="K298" s="15">
        <v>154</v>
      </c>
      <c r="L298" s="15">
        <v>154</v>
      </c>
      <c r="M298" s="16">
        <v>154</v>
      </c>
      <c r="N298" s="16">
        <v>153</v>
      </c>
      <c r="O298" s="16">
        <v>153</v>
      </c>
      <c r="P298" s="399"/>
    </row>
    <row r="299" spans="1:16" x14ac:dyDescent="0.3">
      <c r="B299" s="17" t="s">
        <v>120</v>
      </c>
      <c r="C299" s="13" t="s">
        <v>283</v>
      </c>
      <c r="D299" s="14">
        <v>70</v>
      </c>
      <c r="E299" s="14">
        <v>72</v>
      </c>
      <c r="F299" s="14">
        <v>78.000000000000014</v>
      </c>
      <c r="G299" s="14">
        <v>65.000000000000014</v>
      </c>
      <c r="H299" s="14">
        <v>82.000000000000014</v>
      </c>
      <c r="I299" s="15">
        <v>95</v>
      </c>
      <c r="J299" s="15">
        <v>113</v>
      </c>
      <c r="K299" s="15">
        <v>121</v>
      </c>
      <c r="L299" s="15">
        <v>121</v>
      </c>
      <c r="M299" s="16">
        <v>117</v>
      </c>
      <c r="N299" s="16">
        <v>67</v>
      </c>
      <c r="O299" s="16">
        <v>74</v>
      </c>
      <c r="P299" s="399"/>
    </row>
    <row r="300" spans="1:16" x14ac:dyDescent="0.3">
      <c r="B300" s="17" t="s">
        <v>121</v>
      </c>
      <c r="C300" s="13" t="s">
        <v>282</v>
      </c>
      <c r="D300" s="14">
        <v>25</v>
      </c>
      <c r="E300" s="14">
        <v>25</v>
      </c>
      <c r="F300" s="14">
        <v>25</v>
      </c>
      <c r="G300" s="14">
        <v>26</v>
      </c>
      <c r="H300" s="14">
        <v>27</v>
      </c>
      <c r="I300" s="15">
        <v>27</v>
      </c>
      <c r="J300" s="15">
        <v>27</v>
      </c>
      <c r="K300" s="15">
        <v>27</v>
      </c>
      <c r="L300" s="15">
        <v>27</v>
      </c>
      <c r="M300" s="16">
        <v>27</v>
      </c>
      <c r="N300" s="16">
        <v>27</v>
      </c>
      <c r="O300" s="16">
        <v>27</v>
      </c>
      <c r="P300" s="399"/>
    </row>
    <row r="301" spans="1:16" x14ac:dyDescent="0.3">
      <c r="B301" s="17" t="s">
        <v>121</v>
      </c>
      <c r="C301" s="13" t="s">
        <v>283</v>
      </c>
      <c r="D301" s="14">
        <v>29</v>
      </c>
      <c r="E301" s="14">
        <v>28</v>
      </c>
      <c r="F301" s="14">
        <v>29</v>
      </c>
      <c r="G301" s="14">
        <v>19</v>
      </c>
      <c r="H301" s="14">
        <v>17</v>
      </c>
      <c r="I301" s="15">
        <v>17</v>
      </c>
      <c r="J301" s="15">
        <v>19</v>
      </c>
      <c r="K301" s="15">
        <v>18</v>
      </c>
      <c r="L301" s="15">
        <v>20</v>
      </c>
      <c r="M301" s="16">
        <v>21</v>
      </c>
      <c r="N301" s="16">
        <v>21</v>
      </c>
      <c r="O301" s="16">
        <v>20</v>
      </c>
      <c r="P301" s="399"/>
    </row>
    <row r="302" spans="1:16" x14ac:dyDescent="0.3">
      <c r="B302" s="17" t="s">
        <v>122</v>
      </c>
      <c r="C302" s="13" t="s">
        <v>282</v>
      </c>
      <c r="D302" s="14">
        <v>15</v>
      </c>
      <c r="E302" s="14">
        <v>15</v>
      </c>
      <c r="F302" s="14">
        <v>15</v>
      </c>
      <c r="G302" s="14">
        <v>15</v>
      </c>
      <c r="H302" s="14">
        <v>14</v>
      </c>
      <c r="I302" s="15">
        <v>13</v>
      </c>
      <c r="J302" s="15">
        <v>13</v>
      </c>
      <c r="K302" s="15">
        <v>13</v>
      </c>
      <c r="L302" s="15">
        <v>13</v>
      </c>
      <c r="M302" s="16">
        <v>13</v>
      </c>
      <c r="N302" s="16">
        <v>13</v>
      </c>
      <c r="O302" s="16">
        <v>13</v>
      </c>
      <c r="P302" s="399"/>
    </row>
    <row r="303" spans="1:16" x14ac:dyDescent="0.3">
      <c r="B303" s="17" t="s">
        <v>122</v>
      </c>
      <c r="C303" s="13" t="s">
        <v>283</v>
      </c>
      <c r="D303" s="14">
        <v>45</v>
      </c>
      <c r="E303" s="14">
        <v>42</v>
      </c>
      <c r="F303" s="14">
        <v>42</v>
      </c>
      <c r="G303" s="14">
        <v>45</v>
      </c>
      <c r="H303" s="14">
        <v>44</v>
      </c>
      <c r="I303" s="15">
        <v>47</v>
      </c>
      <c r="J303" s="15">
        <v>48</v>
      </c>
      <c r="K303" s="15">
        <v>49</v>
      </c>
      <c r="L303" s="15">
        <v>49</v>
      </c>
      <c r="M303" s="16">
        <v>53</v>
      </c>
      <c r="N303" s="16">
        <v>61</v>
      </c>
      <c r="O303" s="16">
        <v>59</v>
      </c>
      <c r="P303" s="399"/>
    </row>
    <row r="304" spans="1:16" x14ac:dyDescent="0.3">
      <c r="B304" s="17" t="s">
        <v>123</v>
      </c>
      <c r="C304" s="13" t="s">
        <v>282</v>
      </c>
      <c r="D304" s="14">
        <v>82</v>
      </c>
      <c r="E304" s="14">
        <v>80</v>
      </c>
      <c r="F304" s="14">
        <v>71</v>
      </c>
      <c r="G304" s="14">
        <v>60</v>
      </c>
      <c r="H304" s="14">
        <v>59</v>
      </c>
      <c r="I304" s="15">
        <v>56</v>
      </c>
      <c r="J304" s="15">
        <v>55</v>
      </c>
      <c r="K304" s="15">
        <v>54</v>
      </c>
      <c r="L304" s="15">
        <v>56</v>
      </c>
      <c r="M304" s="16">
        <v>54</v>
      </c>
      <c r="N304" s="16">
        <v>53</v>
      </c>
      <c r="O304" s="16">
        <v>53</v>
      </c>
      <c r="P304" s="399"/>
    </row>
    <row r="305" spans="2:16" x14ac:dyDescent="0.3">
      <c r="B305" s="17" t="s">
        <v>123</v>
      </c>
      <c r="C305" s="13" t="s">
        <v>283</v>
      </c>
      <c r="D305" s="14">
        <v>92</v>
      </c>
      <c r="E305" s="14">
        <v>86</v>
      </c>
      <c r="F305" s="14">
        <v>85</v>
      </c>
      <c r="G305" s="14">
        <v>73</v>
      </c>
      <c r="H305" s="14">
        <v>77</v>
      </c>
      <c r="I305" s="15">
        <v>76</v>
      </c>
      <c r="J305" s="15">
        <v>76</v>
      </c>
      <c r="K305" s="15">
        <v>74</v>
      </c>
      <c r="L305" s="15">
        <v>71</v>
      </c>
      <c r="M305" s="16">
        <v>73</v>
      </c>
      <c r="N305" s="16">
        <v>75</v>
      </c>
      <c r="O305" s="16">
        <v>70</v>
      </c>
      <c r="P305" s="399"/>
    </row>
    <row r="306" spans="2:16" x14ac:dyDescent="0.3">
      <c r="B306" s="17" t="s">
        <v>124</v>
      </c>
      <c r="C306" s="13" t="s">
        <v>282</v>
      </c>
      <c r="D306" s="14">
        <v>235</v>
      </c>
      <c r="E306" s="14">
        <v>219</v>
      </c>
      <c r="F306" s="14">
        <v>214</v>
      </c>
      <c r="G306" s="14">
        <v>213</v>
      </c>
      <c r="H306" s="14">
        <v>218</v>
      </c>
      <c r="I306" s="15">
        <v>219</v>
      </c>
      <c r="J306" s="15">
        <v>230</v>
      </c>
      <c r="K306" s="15">
        <v>231</v>
      </c>
      <c r="L306" s="15">
        <v>230</v>
      </c>
      <c r="M306" s="16">
        <v>231</v>
      </c>
      <c r="N306" s="16">
        <v>231</v>
      </c>
      <c r="O306" s="16">
        <v>231</v>
      </c>
      <c r="P306" s="399"/>
    </row>
    <row r="307" spans="2:16" x14ac:dyDescent="0.3">
      <c r="B307" s="17" t="s">
        <v>124</v>
      </c>
      <c r="C307" s="13" t="s">
        <v>283</v>
      </c>
      <c r="D307" s="14">
        <v>382</v>
      </c>
      <c r="E307" s="14">
        <v>402</v>
      </c>
      <c r="F307" s="14">
        <v>408</v>
      </c>
      <c r="G307" s="14">
        <v>359</v>
      </c>
      <c r="H307" s="14">
        <v>351</v>
      </c>
      <c r="I307" s="15">
        <v>360</v>
      </c>
      <c r="J307" s="15">
        <v>363</v>
      </c>
      <c r="K307" s="15">
        <v>354</v>
      </c>
      <c r="L307" s="15">
        <v>345</v>
      </c>
      <c r="M307" s="16">
        <v>351</v>
      </c>
      <c r="N307" s="16">
        <v>346</v>
      </c>
      <c r="O307" s="16">
        <v>324</v>
      </c>
      <c r="P307" s="399"/>
    </row>
    <row r="308" spans="2:16" x14ac:dyDescent="0.3">
      <c r="B308" s="17" t="s">
        <v>125</v>
      </c>
      <c r="C308" s="13" t="s">
        <v>282</v>
      </c>
      <c r="D308" s="14">
        <v>141.00000000000003</v>
      </c>
      <c r="E308" s="14">
        <v>142</v>
      </c>
      <c r="F308" s="14">
        <v>140.99999999999997</v>
      </c>
      <c r="G308" s="14">
        <v>142</v>
      </c>
      <c r="H308" s="14">
        <v>142</v>
      </c>
      <c r="I308" s="15">
        <v>140</v>
      </c>
      <c r="J308" s="15">
        <v>141</v>
      </c>
      <c r="K308" s="15">
        <v>136</v>
      </c>
      <c r="L308" s="15">
        <v>134</v>
      </c>
      <c r="M308" s="16">
        <v>134</v>
      </c>
      <c r="N308" s="16">
        <v>134</v>
      </c>
      <c r="O308" s="16">
        <v>134</v>
      </c>
      <c r="P308" s="399"/>
    </row>
    <row r="309" spans="2:16" x14ac:dyDescent="0.3">
      <c r="B309" s="17" t="s">
        <v>125</v>
      </c>
      <c r="C309" s="13" t="s">
        <v>283</v>
      </c>
      <c r="D309" s="14">
        <v>53</v>
      </c>
      <c r="E309" s="14">
        <v>50.999999999999993</v>
      </c>
      <c r="F309" s="14">
        <v>48</v>
      </c>
      <c r="G309" s="14">
        <v>51.000000000000014</v>
      </c>
      <c r="H309" s="14">
        <v>54.000000000000007</v>
      </c>
      <c r="I309" s="15">
        <v>56</v>
      </c>
      <c r="J309" s="15">
        <v>54</v>
      </c>
      <c r="K309" s="15">
        <v>56</v>
      </c>
      <c r="L309" s="15">
        <v>59</v>
      </c>
      <c r="M309" s="16">
        <v>63</v>
      </c>
      <c r="N309" s="16">
        <v>67</v>
      </c>
      <c r="O309" s="16">
        <v>69</v>
      </c>
      <c r="P309" s="399"/>
    </row>
    <row r="310" spans="2:16" x14ac:dyDescent="0.3">
      <c r="B310" s="17" t="s">
        <v>126</v>
      </c>
      <c r="C310" s="13" t="s">
        <v>282</v>
      </c>
      <c r="D310" s="14">
        <v>60</v>
      </c>
      <c r="E310" s="14">
        <v>60</v>
      </c>
      <c r="F310" s="14">
        <v>60</v>
      </c>
      <c r="G310" s="14">
        <v>60</v>
      </c>
      <c r="H310" s="14">
        <v>60</v>
      </c>
      <c r="I310" s="15">
        <v>60</v>
      </c>
      <c r="J310" s="15">
        <v>60</v>
      </c>
      <c r="K310" s="15">
        <v>60</v>
      </c>
      <c r="L310" s="15">
        <v>61</v>
      </c>
      <c r="M310" s="16">
        <v>61</v>
      </c>
      <c r="N310" s="16">
        <v>61</v>
      </c>
      <c r="O310" s="16">
        <v>61</v>
      </c>
      <c r="P310" s="399"/>
    </row>
    <row r="311" spans="2:16" x14ac:dyDescent="0.3">
      <c r="B311" s="17" t="s">
        <v>126</v>
      </c>
      <c r="C311" s="13" t="s">
        <v>283</v>
      </c>
      <c r="D311" s="14">
        <v>72</v>
      </c>
      <c r="E311" s="14">
        <v>77</v>
      </c>
      <c r="F311" s="14">
        <v>80</v>
      </c>
      <c r="G311" s="14">
        <v>82</v>
      </c>
      <c r="H311" s="14">
        <v>83</v>
      </c>
      <c r="I311" s="15">
        <v>82</v>
      </c>
      <c r="J311" s="15">
        <v>85</v>
      </c>
      <c r="K311" s="15">
        <v>85</v>
      </c>
      <c r="L311" s="15">
        <v>86</v>
      </c>
      <c r="M311" s="16">
        <v>86</v>
      </c>
      <c r="N311" s="16">
        <v>86</v>
      </c>
      <c r="O311" s="16">
        <v>86</v>
      </c>
      <c r="P311" s="399"/>
    </row>
    <row r="312" spans="2:16" x14ac:dyDescent="0.3">
      <c r="B312" s="17" t="s">
        <v>127</v>
      </c>
      <c r="C312" s="13" t="s">
        <v>282</v>
      </c>
      <c r="D312" s="14">
        <v>5</v>
      </c>
      <c r="E312" s="14">
        <v>5</v>
      </c>
      <c r="F312" s="14">
        <v>6</v>
      </c>
      <c r="G312" s="14">
        <v>6</v>
      </c>
      <c r="H312" s="14">
        <v>6</v>
      </c>
      <c r="I312" s="15">
        <v>8</v>
      </c>
      <c r="J312" s="15">
        <v>8</v>
      </c>
      <c r="K312" s="15">
        <v>8</v>
      </c>
      <c r="L312" s="15">
        <v>8</v>
      </c>
      <c r="M312" s="16">
        <v>8</v>
      </c>
      <c r="N312" s="16">
        <v>8</v>
      </c>
      <c r="O312" s="16">
        <v>8</v>
      </c>
      <c r="P312" s="399"/>
    </row>
    <row r="313" spans="2:16" x14ac:dyDescent="0.3">
      <c r="B313" s="17" t="s">
        <v>127</v>
      </c>
      <c r="C313" s="13" t="s">
        <v>283</v>
      </c>
      <c r="D313" s="14">
        <v>33</v>
      </c>
      <c r="E313" s="14">
        <v>35</v>
      </c>
      <c r="F313" s="14">
        <v>36</v>
      </c>
      <c r="G313" s="14">
        <v>36</v>
      </c>
      <c r="H313" s="14">
        <v>38</v>
      </c>
      <c r="I313" s="15">
        <v>40</v>
      </c>
      <c r="J313" s="15">
        <v>42</v>
      </c>
      <c r="K313" s="15">
        <v>41</v>
      </c>
      <c r="L313" s="15">
        <v>39</v>
      </c>
      <c r="M313" s="16">
        <v>34</v>
      </c>
      <c r="N313" s="16">
        <v>33</v>
      </c>
      <c r="O313" s="16">
        <v>32</v>
      </c>
      <c r="P313" s="399"/>
    </row>
    <row r="314" spans="2:16" x14ac:dyDescent="0.3">
      <c r="B314" s="17" t="s">
        <v>128</v>
      </c>
      <c r="C314" s="13" t="s">
        <v>282</v>
      </c>
      <c r="D314" s="14">
        <v>2011.9999999999998</v>
      </c>
      <c r="E314" s="14">
        <v>1996.9999999999993</v>
      </c>
      <c r="F314" s="14">
        <v>1989.9999999999993</v>
      </c>
      <c r="G314" s="14">
        <v>1970</v>
      </c>
      <c r="H314" s="14">
        <v>1955.0000000000005</v>
      </c>
      <c r="I314" s="15">
        <v>1944</v>
      </c>
      <c r="J314" s="15">
        <v>1909</v>
      </c>
      <c r="K314" s="15">
        <v>1887</v>
      </c>
      <c r="L314" s="15">
        <v>1835</v>
      </c>
      <c r="M314" s="16">
        <v>1820</v>
      </c>
      <c r="N314" s="16">
        <v>1375</v>
      </c>
      <c r="O314" s="16">
        <v>614</v>
      </c>
      <c r="P314" s="399"/>
    </row>
    <row r="315" spans="2:16" x14ac:dyDescent="0.3">
      <c r="B315" s="17" t="s">
        <v>128</v>
      </c>
      <c r="C315" s="13" t="s">
        <v>283</v>
      </c>
      <c r="D315" s="14">
        <v>9</v>
      </c>
      <c r="E315" s="14">
        <v>9</v>
      </c>
      <c r="F315" s="14">
        <v>9</v>
      </c>
      <c r="G315" s="14">
        <v>11.000000000000002</v>
      </c>
      <c r="H315" s="14">
        <v>13</v>
      </c>
      <c r="I315" s="15">
        <v>13</v>
      </c>
      <c r="J315" s="15">
        <v>16</v>
      </c>
      <c r="K315" s="15">
        <v>18</v>
      </c>
      <c r="L315" s="15">
        <v>18</v>
      </c>
      <c r="M315" s="16">
        <v>17</v>
      </c>
      <c r="N315" s="16">
        <v>18</v>
      </c>
      <c r="O315" s="16">
        <v>16</v>
      </c>
      <c r="P315" s="399"/>
    </row>
    <row r="316" spans="2:16" x14ac:dyDescent="0.3">
      <c r="B316" s="17" t="s">
        <v>129</v>
      </c>
      <c r="C316" s="13" t="s">
        <v>282</v>
      </c>
      <c r="D316" s="14">
        <v>37</v>
      </c>
      <c r="E316" s="14">
        <v>37</v>
      </c>
      <c r="F316" s="14">
        <v>37</v>
      </c>
      <c r="G316" s="14">
        <v>37</v>
      </c>
      <c r="H316" s="14">
        <v>37</v>
      </c>
      <c r="I316" s="15">
        <v>37</v>
      </c>
      <c r="J316" s="15">
        <v>37</v>
      </c>
      <c r="K316" s="15">
        <v>37</v>
      </c>
      <c r="L316" s="15">
        <v>37</v>
      </c>
      <c r="M316" s="16">
        <v>37</v>
      </c>
      <c r="N316" s="16">
        <v>37</v>
      </c>
      <c r="O316" s="16">
        <v>37</v>
      </c>
      <c r="P316" s="399"/>
    </row>
    <row r="317" spans="2:16" x14ac:dyDescent="0.3">
      <c r="B317" s="17" t="s">
        <v>129</v>
      </c>
      <c r="C317" s="13" t="s">
        <v>283</v>
      </c>
      <c r="D317" s="14">
        <v>124</v>
      </c>
      <c r="E317" s="14">
        <v>117</v>
      </c>
      <c r="F317" s="14">
        <v>118</v>
      </c>
      <c r="G317" s="14">
        <v>115</v>
      </c>
      <c r="H317" s="14">
        <v>108</v>
      </c>
      <c r="I317" s="15">
        <v>120</v>
      </c>
      <c r="J317" s="15">
        <v>127</v>
      </c>
      <c r="K317" s="15">
        <v>131</v>
      </c>
      <c r="L317" s="15">
        <v>133</v>
      </c>
      <c r="M317" s="16">
        <v>137</v>
      </c>
      <c r="N317" s="16">
        <v>134</v>
      </c>
      <c r="O317" s="16">
        <v>126</v>
      </c>
      <c r="P317" s="399"/>
    </row>
    <row r="318" spans="2:16" x14ac:dyDescent="0.3">
      <c r="B318" s="17" t="s">
        <v>130</v>
      </c>
      <c r="C318" s="13" t="s">
        <v>282</v>
      </c>
      <c r="D318" s="14">
        <v>225</v>
      </c>
      <c r="E318" s="14">
        <v>225.99999999999997</v>
      </c>
      <c r="F318" s="14">
        <v>227</v>
      </c>
      <c r="G318" s="14">
        <v>222</v>
      </c>
      <c r="H318" s="14">
        <v>218.00000000000003</v>
      </c>
      <c r="I318" s="15">
        <v>219</v>
      </c>
      <c r="J318" s="15">
        <v>216</v>
      </c>
      <c r="K318" s="15">
        <v>211</v>
      </c>
      <c r="L318" s="15">
        <v>211</v>
      </c>
      <c r="M318" s="16">
        <v>209</v>
      </c>
      <c r="N318" s="16">
        <v>211</v>
      </c>
      <c r="O318" s="16">
        <v>212</v>
      </c>
      <c r="P318" s="399"/>
    </row>
    <row r="319" spans="2:16" x14ac:dyDescent="0.3">
      <c r="B319" s="17" t="s">
        <v>130</v>
      </c>
      <c r="C319" s="13" t="s">
        <v>283</v>
      </c>
      <c r="D319" s="14">
        <v>75</v>
      </c>
      <c r="E319" s="14">
        <v>79</v>
      </c>
      <c r="F319" s="14">
        <v>77.000000000000014</v>
      </c>
      <c r="G319" s="14">
        <v>82.000000000000014</v>
      </c>
      <c r="H319" s="14">
        <v>76.999999999999986</v>
      </c>
      <c r="I319" s="15">
        <v>82</v>
      </c>
      <c r="J319" s="15">
        <v>77</v>
      </c>
      <c r="K319" s="15">
        <v>80</v>
      </c>
      <c r="L319" s="15">
        <v>85</v>
      </c>
      <c r="M319" s="16">
        <v>80</v>
      </c>
      <c r="N319" s="16">
        <v>79</v>
      </c>
      <c r="O319" s="16">
        <v>76</v>
      </c>
      <c r="P319" s="399"/>
    </row>
    <row r="320" spans="2:16" x14ac:dyDescent="0.3">
      <c r="B320" s="17" t="s">
        <v>131</v>
      </c>
      <c r="C320" s="13" t="s">
        <v>282</v>
      </c>
      <c r="D320" s="14">
        <v>27</v>
      </c>
      <c r="E320" s="14">
        <v>27</v>
      </c>
      <c r="F320" s="14">
        <v>27</v>
      </c>
      <c r="G320" s="14">
        <v>27</v>
      </c>
      <c r="H320" s="14">
        <v>27</v>
      </c>
      <c r="I320" s="15">
        <v>27</v>
      </c>
      <c r="J320" s="15">
        <v>27</v>
      </c>
      <c r="K320" s="15">
        <v>27</v>
      </c>
      <c r="L320" s="15">
        <v>27</v>
      </c>
      <c r="M320" s="16">
        <v>27</v>
      </c>
      <c r="N320" s="16">
        <v>27</v>
      </c>
      <c r="O320" s="16">
        <v>27</v>
      </c>
      <c r="P320" s="399"/>
    </row>
    <row r="321" spans="2:16" x14ac:dyDescent="0.3">
      <c r="B321" s="17" t="s">
        <v>131</v>
      </c>
      <c r="C321" s="13" t="s">
        <v>283</v>
      </c>
      <c r="D321" s="14">
        <v>115</v>
      </c>
      <c r="E321" s="14">
        <v>122</v>
      </c>
      <c r="F321" s="14">
        <v>132</v>
      </c>
      <c r="G321" s="14">
        <v>101</v>
      </c>
      <c r="H321" s="14">
        <v>97</v>
      </c>
      <c r="I321" s="15">
        <v>104</v>
      </c>
      <c r="J321" s="15">
        <v>116</v>
      </c>
      <c r="K321" s="15">
        <v>116</v>
      </c>
      <c r="L321" s="15">
        <v>114</v>
      </c>
      <c r="M321" s="16">
        <v>111</v>
      </c>
      <c r="N321" s="16">
        <v>107</v>
      </c>
      <c r="O321" s="16">
        <v>101</v>
      </c>
      <c r="P321" s="399"/>
    </row>
    <row r="322" spans="2:16" x14ac:dyDescent="0.3">
      <c r="B322" s="17" t="s">
        <v>132</v>
      </c>
      <c r="C322" s="13" t="s">
        <v>282</v>
      </c>
      <c r="D322" s="14">
        <v>51</v>
      </c>
      <c r="E322" s="14">
        <v>51</v>
      </c>
      <c r="F322" s="14">
        <v>51</v>
      </c>
      <c r="G322" s="14">
        <v>51</v>
      </c>
      <c r="H322" s="14">
        <v>51</v>
      </c>
      <c r="I322" s="15">
        <v>51</v>
      </c>
      <c r="J322" s="15">
        <v>50</v>
      </c>
      <c r="K322" s="15">
        <v>50</v>
      </c>
      <c r="L322" s="15">
        <v>49</v>
      </c>
      <c r="M322" s="16">
        <v>50</v>
      </c>
      <c r="N322" s="16">
        <v>50</v>
      </c>
      <c r="O322" s="16">
        <v>49</v>
      </c>
      <c r="P322" s="399"/>
    </row>
    <row r="323" spans="2:16" x14ac:dyDescent="0.3">
      <c r="B323" s="17" t="s">
        <v>132</v>
      </c>
      <c r="C323" s="13" t="s">
        <v>283</v>
      </c>
      <c r="D323" s="14">
        <v>94</v>
      </c>
      <c r="E323" s="14">
        <v>90</v>
      </c>
      <c r="F323" s="14">
        <v>95</v>
      </c>
      <c r="G323" s="14">
        <v>97</v>
      </c>
      <c r="H323" s="14">
        <v>93</v>
      </c>
      <c r="I323" s="15">
        <v>92</v>
      </c>
      <c r="J323" s="15">
        <v>94</v>
      </c>
      <c r="K323" s="15">
        <v>99</v>
      </c>
      <c r="L323" s="15">
        <v>104</v>
      </c>
      <c r="M323" s="16">
        <v>107</v>
      </c>
      <c r="N323" s="16">
        <v>115</v>
      </c>
      <c r="O323" s="16">
        <v>111</v>
      </c>
      <c r="P323" s="399"/>
    </row>
    <row r="324" spans="2:16" x14ac:dyDescent="0.3">
      <c r="B324" s="17" t="s">
        <v>133</v>
      </c>
      <c r="C324" s="13" t="s">
        <v>282</v>
      </c>
      <c r="D324" s="14">
        <v>125</v>
      </c>
      <c r="E324" s="14">
        <v>127</v>
      </c>
      <c r="F324" s="14">
        <v>128</v>
      </c>
      <c r="G324" s="14">
        <v>110</v>
      </c>
      <c r="H324" s="14">
        <v>72</v>
      </c>
      <c r="I324" s="15">
        <v>72</v>
      </c>
      <c r="J324" s="15">
        <v>72</v>
      </c>
      <c r="K324" s="15">
        <v>73</v>
      </c>
      <c r="L324" s="15">
        <v>73</v>
      </c>
      <c r="M324" s="16">
        <v>72</v>
      </c>
      <c r="N324" s="16">
        <v>71</v>
      </c>
      <c r="O324" s="16">
        <v>71</v>
      </c>
      <c r="P324" s="399"/>
    </row>
    <row r="325" spans="2:16" x14ac:dyDescent="0.3">
      <c r="B325" s="17" t="s">
        <v>133</v>
      </c>
      <c r="C325" s="13" t="s">
        <v>283</v>
      </c>
      <c r="D325" s="14">
        <v>108</v>
      </c>
      <c r="E325" s="14">
        <v>117</v>
      </c>
      <c r="F325" s="14">
        <v>124</v>
      </c>
      <c r="G325" s="14">
        <v>136</v>
      </c>
      <c r="H325" s="14">
        <v>122</v>
      </c>
      <c r="I325" s="15">
        <v>127</v>
      </c>
      <c r="J325" s="15">
        <v>129</v>
      </c>
      <c r="K325" s="15">
        <v>137</v>
      </c>
      <c r="L325" s="15">
        <v>144</v>
      </c>
      <c r="M325" s="16">
        <v>152</v>
      </c>
      <c r="N325" s="16">
        <v>154</v>
      </c>
      <c r="O325" s="16">
        <v>137</v>
      </c>
      <c r="P325" s="399"/>
    </row>
    <row r="326" spans="2:16" x14ac:dyDescent="0.3">
      <c r="B326" s="17" t="s">
        <v>134</v>
      </c>
      <c r="C326" s="13" t="s">
        <v>282</v>
      </c>
      <c r="D326" s="14">
        <v>17</v>
      </c>
      <c r="E326" s="14">
        <v>17</v>
      </c>
      <c r="F326" s="14">
        <v>17</v>
      </c>
      <c r="G326" s="14">
        <v>17</v>
      </c>
      <c r="H326" s="14">
        <v>17</v>
      </c>
      <c r="I326" s="15">
        <v>17</v>
      </c>
      <c r="J326" s="15">
        <v>17</v>
      </c>
      <c r="K326" s="15">
        <v>17</v>
      </c>
      <c r="L326" s="15">
        <v>17</v>
      </c>
      <c r="M326" s="16">
        <v>17</v>
      </c>
      <c r="N326" s="16">
        <v>17</v>
      </c>
      <c r="O326" s="16">
        <v>17</v>
      </c>
      <c r="P326" s="399"/>
    </row>
    <row r="327" spans="2:16" x14ac:dyDescent="0.3">
      <c r="B327" s="17" t="s">
        <v>134</v>
      </c>
      <c r="C327" s="13" t="s">
        <v>283</v>
      </c>
      <c r="D327" s="14">
        <v>40</v>
      </c>
      <c r="E327" s="14">
        <v>36</v>
      </c>
      <c r="F327" s="14">
        <v>35</v>
      </c>
      <c r="G327" s="14">
        <v>37</v>
      </c>
      <c r="H327" s="14">
        <v>40</v>
      </c>
      <c r="I327" s="15">
        <v>41</v>
      </c>
      <c r="J327" s="15">
        <v>46</v>
      </c>
      <c r="K327" s="15">
        <v>44</v>
      </c>
      <c r="L327" s="15">
        <v>44</v>
      </c>
      <c r="M327" s="16">
        <v>43</v>
      </c>
      <c r="N327" s="16">
        <v>45</v>
      </c>
      <c r="O327" s="16">
        <v>42</v>
      </c>
      <c r="P327" s="399"/>
    </row>
    <row r="328" spans="2:16" x14ac:dyDescent="0.3">
      <c r="B328" s="17" t="s">
        <v>135</v>
      </c>
      <c r="C328" s="13" t="s">
        <v>282</v>
      </c>
      <c r="D328" s="14">
        <v>15</v>
      </c>
      <c r="E328" s="14">
        <v>15</v>
      </c>
      <c r="F328" s="14">
        <v>16</v>
      </c>
      <c r="G328" s="14">
        <v>15</v>
      </c>
      <c r="H328" s="14">
        <v>16</v>
      </c>
      <c r="I328" s="15">
        <v>16</v>
      </c>
      <c r="J328" s="15">
        <v>16</v>
      </c>
      <c r="K328" s="15">
        <v>16</v>
      </c>
      <c r="L328" s="15">
        <v>16</v>
      </c>
      <c r="M328" s="16">
        <v>16</v>
      </c>
      <c r="N328" s="16">
        <v>16</v>
      </c>
      <c r="O328" s="16">
        <v>16</v>
      </c>
      <c r="P328" s="399"/>
    </row>
    <row r="329" spans="2:16" x14ac:dyDescent="0.3">
      <c r="B329" s="17" t="s">
        <v>135</v>
      </c>
      <c r="C329" s="13" t="s">
        <v>283</v>
      </c>
      <c r="D329" s="14">
        <v>23</v>
      </c>
      <c r="E329" s="14">
        <v>23</v>
      </c>
      <c r="F329" s="14">
        <v>23</v>
      </c>
      <c r="G329" s="14">
        <v>26</v>
      </c>
      <c r="H329" s="14">
        <v>25</v>
      </c>
      <c r="I329" s="15">
        <v>26</v>
      </c>
      <c r="J329" s="15">
        <v>29</v>
      </c>
      <c r="K329" s="15">
        <v>31</v>
      </c>
      <c r="L329" s="15">
        <v>31</v>
      </c>
      <c r="M329" s="16">
        <v>32</v>
      </c>
      <c r="N329" s="16">
        <v>33</v>
      </c>
      <c r="O329" s="16">
        <v>32</v>
      </c>
      <c r="P329" s="399"/>
    </row>
    <row r="330" spans="2:16" x14ac:dyDescent="0.3">
      <c r="B330" s="17" t="s">
        <v>136</v>
      </c>
      <c r="C330" s="13" t="s">
        <v>282</v>
      </c>
      <c r="D330" s="14">
        <v>38</v>
      </c>
      <c r="E330" s="14">
        <v>38</v>
      </c>
      <c r="F330" s="14">
        <v>41</v>
      </c>
      <c r="G330" s="14">
        <v>40</v>
      </c>
      <c r="H330" s="14">
        <v>40</v>
      </c>
      <c r="I330" s="15">
        <v>40</v>
      </c>
      <c r="J330" s="15">
        <v>40</v>
      </c>
      <c r="K330" s="15">
        <v>40</v>
      </c>
      <c r="L330" s="15">
        <v>40</v>
      </c>
      <c r="M330" s="16">
        <v>40</v>
      </c>
      <c r="N330" s="16">
        <v>40</v>
      </c>
      <c r="O330" s="16">
        <v>40</v>
      </c>
      <c r="P330" s="399"/>
    </row>
    <row r="331" spans="2:16" x14ac:dyDescent="0.3">
      <c r="B331" s="17" t="s">
        <v>136</v>
      </c>
      <c r="C331" s="13" t="s">
        <v>283</v>
      </c>
      <c r="D331" s="14">
        <v>72</v>
      </c>
      <c r="E331" s="14">
        <v>73</v>
      </c>
      <c r="F331" s="14">
        <v>79</v>
      </c>
      <c r="G331" s="14">
        <v>60</v>
      </c>
      <c r="H331" s="14">
        <v>63</v>
      </c>
      <c r="I331" s="15">
        <v>73</v>
      </c>
      <c r="J331" s="15">
        <v>83</v>
      </c>
      <c r="K331" s="15">
        <v>105</v>
      </c>
      <c r="L331" s="15">
        <v>104</v>
      </c>
      <c r="M331" s="16">
        <v>112</v>
      </c>
      <c r="N331" s="16">
        <v>114</v>
      </c>
      <c r="O331" s="16">
        <v>112</v>
      </c>
      <c r="P331" s="399"/>
    </row>
    <row r="332" spans="2:16" x14ac:dyDescent="0.3">
      <c r="B332" s="17" t="s">
        <v>137</v>
      </c>
      <c r="C332" s="13" t="s">
        <v>282</v>
      </c>
      <c r="D332" s="14">
        <v>177.99999999999997</v>
      </c>
      <c r="E332" s="14">
        <v>179</v>
      </c>
      <c r="F332" s="14">
        <v>166</v>
      </c>
      <c r="G332" s="14">
        <v>160.99999999999997</v>
      </c>
      <c r="H332" s="14">
        <v>158</v>
      </c>
      <c r="I332" s="15">
        <v>148</v>
      </c>
      <c r="J332" s="15">
        <v>148</v>
      </c>
      <c r="K332" s="15">
        <v>149</v>
      </c>
      <c r="L332" s="15">
        <v>148</v>
      </c>
      <c r="M332" s="16">
        <v>148</v>
      </c>
      <c r="N332" s="16">
        <v>149</v>
      </c>
      <c r="O332" s="16">
        <v>149</v>
      </c>
      <c r="P332" s="399"/>
    </row>
    <row r="333" spans="2:16" x14ac:dyDescent="0.3">
      <c r="B333" s="17" t="s">
        <v>137</v>
      </c>
      <c r="C333" s="13" t="s">
        <v>283</v>
      </c>
      <c r="D333" s="14">
        <v>22</v>
      </c>
      <c r="E333" s="14">
        <v>22</v>
      </c>
      <c r="F333" s="14">
        <v>21</v>
      </c>
      <c r="G333" s="14">
        <v>20</v>
      </c>
      <c r="H333" s="14">
        <v>23.000000000000004</v>
      </c>
      <c r="I333" s="15">
        <v>23</v>
      </c>
      <c r="J333" s="15">
        <v>22</v>
      </c>
      <c r="K333" s="15">
        <v>25</v>
      </c>
      <c r="L333" s="15">
        <v>26</v>
      </c>
      <c r="M333" s="16">
        <v>26</v>
      </c>
      <c r="N333" s="16">
        <v>27</v>
      </c>
      <c r="O333" s="16">
        <v>28</v>
      </c>
      <c r="P333" s="399"/>
    </row>
    <row r="334" spans="2:16" x14ac:dyDescent="0.3">
      <c r="B334" s="17" t="s">
        <v>246</v>
      </c>
      <c r="C334" s="13" t="s">
        <v>282</v>
      </c>
      <c r="D334" s="14">
        <v>26</v>
      </c>
      <c r="E334" s="14">
        <v>26</v>
      </c>
      <c r="F334" s="14">
        <v>26</v>
      </c>
      <c r="G334" s="14">
        <v>26</v>
      </c>
      <c r="H334" s="14">
        <v>25</v>
      </c>
      <c r="I334" s="15">
        <v>25</v>
      </c>
      <c r="J334" s="15">
        <v>24</v>
      </c>
      <c r="K334" s="15">
        <v>24</v>
      </c>
      <c r="L334" s="15">
        <v>24</v>
      </c>
      <c r="M334" s="16">
        <v>24</v>
      </c>
      <c r="N334" s="16">
        <v>24</v>
      </c>
      <c r="O334" s="16">
        <v>24</v>
      </c>
      <c r="P334" s="399"/>
    </row>
    <row r="335" spans="2:16" x14ac:dyDescent="0.3">
      <c r="B335" s="17" t="s">
        <v>246</v>
      </c>
      <c r="C335" s="13" t="s">
        <v>283</v>
      </c>
      <c r="D335" s="14">
        <v>16</v>
      </c>
      <c r="E335" s="14">
        <v>16</v>
      </c>
      <c r="F335" s="14">
        <v>14</v>
      </c>
      <c r="G335" s="14">
        <v>12</v>
      </c>
      <c r="H335" s="14">
        <v>14</v>
      </c>
      <c r="I335" s="15">
        <v>12</v>
      </c>
      <c r="J335" s="15">
        <v>16</v>
      </c>
      <c r="K335" s="15">
        <v>11</v>
      </c>
      <c r="L335" s="15">
        <v>15</v>
      </c>
      <c r="M335" s="16">
        <v>15</v>
      </c>
      <c r="N335" s="16">
        <v>13</v>
      </c>
      <c r="O335" s="16">
        <v>15</v>
      </c>
      <c r="P335" s="399"/>
    </row>
    <row r="336" spans="2:16" x14ac:dyDescent="0.3">
      <c r="B336" s="17" t="s">
        <v>138</v>
      </c>
      <c r="C336" s="13" t="s">
        <v>282</v>
      </c>
      <c r="D336" s="14">
        <v>54</v>
      </c>
      <c r="E336" s="14">
        <v>54</v>
      </c>
      <c r="F336" s="14">
        <v>54</v>
      </c>
      <c r="G336" s="14">
        <v>55</v>
      </c>
      <c r="H336" s="14">
        <v>55</v>
      </c>
      <c r="I336" s="15">
        <v>54</v>
      </c>
      <c r="J336" s="15">
        <v>54</v>
      </c>
      <c r="K336" s="15">
        <v>54</v>
      </c>
      <c r="L336" s="15">
        <v>54</v>
      </c>
      <c r="M336" s="16">
        <v>54</v>
      </c>
      <c r="N336" s="16">
        <v>54</v>
      </c>
      <c r="O336" s="16">
        <v>54</v>
      </c>
      <c r="P336" s="399"/>
    </row>
    <row r="337" spans="2:16" x14ac:dyDescent="0.3">
      <c r="B337" s="17" t="s">
        <v>138</v>
      </c>
      <c r="C337" s="13" t="s">
        <v>283</v>
      </c>
      <c r="D337" s="14">
        <v>13.999999999999998</v>
      </c>
      <c r="E337" s="14">
        <v>15</v>
      </c>
      <c r="F337" s="14">
        <v>15</v>
      </c>
      <c r="G337" s="14">
        <v>16</v>
      </c>
      <c r="H337" s="14">
        <v>16</v>
      </c>
      <c r="I337" s="15">
        <v>15</v>
      </c>
      <c r="J337" s="15">
        <v>14</v>
      </c>
      <c r="K337" s="15">
        <v>15</v>
      </c>
      <c r="L337" s="15">
        <v>14</v>
      </c>
      <c r="M337" s="16">
        <v>16</v>
      </c>
      <c r="N337" s="16">
        <v>16</v>
      </c>
      <c r="O337" s="16">
        <v>17</v>
      </c>
      <c r="P337" s="399"/>
    </row>
    <row r="338" spans="2:16" x14ac:dyDescent="0.3">
      <c r="B338" s="17" t="s">
        <v>139</v>
      </c>
      <c r="C338" s="13" t="s">
        <v>282</v>
      </c>
      <c r="D338" s="14">
        <v>26</v>
      </c>
      <c r="E338" s="14">
        <v>37</v>
      </c>
      <c r="F338" s="14">
        <v>37</v>
      </c>
      <c r="G338" s="14">
        <v>37</v>
      </c>
      <c r="H338" s="14">
        <v>37</v>
      </c>
      <c r="I338" s="15">
        <v>38</v>
      </c>
      <c r="J338" s="15">
        <v>38</v>
      </c>
      <c r="K338" s="15">
        <v>38</v>
      </c>
      <c r="L338" s="15">
        <v>38</v>
      </c>
      <c r="M338" s="16">
        <v>40</v>
      </c>
      <c r="N338" s="16">
        <v>40</v>
      </c>
      <c r="O338" s="16">
        <v>41</v>
      </c>
      <c r="P338" s="399"/>
    </row>
    <row r="339" spans="2:16" x14ac:dyDescent="0.3">
      <c r="B339" s="17" t="s">
        <v>139</v>
      </c>
      <c r="C339" s="13" t="s">
        <v>283</v>
      </c>
      <c r="D339" s="14">
        <v>40</v>
      </c>
      <c r="E339" s="14">
        <v>42</v>
      </c>
      <c r="F339" s="14">
        <v>42</v>
      </c>
      <c r="G339" s="14">
        <v>41</v>
      </c>
      <c r="H339" s="14">
        <v>42</v>
      </c>
      <c r="I339" s="15">
        <v>42</v>
      </c>
      <c r="J339" s="15">
        <v>43</v>
      </c>
      <c r="K339" s="15">
        <v>52</v>
      </c>
      <c r="L339" s="15">
        <v>59</v>
      </c>
      <c r="M339" s="16">
        <v>62</v>
      </c>
      <c r="N339" s="16">
        <v>64</v>
      </c>
      <c r="O339" s="16">
        <v>61</v>
      </c>
      <c r="P339" s="399"/>
    </row>
    <row r="340" spans="2:16" x14ac:dyDescent="0.3">
      <c r="B340" s="17" t="s">
        <v>140</v>
      </c>
      <c r="C340" s="13" t="s">
        <v>282</v>
      </c>
      <c r="D340" s="14">
        <v>16</v>
      </c>
      <c r="E340" s="14">
        <v>16</v>
      </c>
      <c r="F340" s="14">
        <v>16</v>
      </c>
      <c r="G340" s="14">
        <v>16</v>
      </c>
      <c r="H340" s="14">
        <v>16</v>
      </c>
      <c r="I340" s="15">
        <v>16</v>
      </c>
      <c r="J340" s="15">
        <v>16</v>
      </c>
      <c r="K340" s="15">
        <v>16</v>
      </c>
      <c r="L340" s="15">
        <v>16</v>
      </c>
      <c r="M340" s="16">
        <v>16</v>
      </c>
      <c r="N340" s="16">
        <v>16</v>
      </c>
      <c r="O340" s="16">
        <v>16</v>
      </c>
      <c r="P340" s="399"/>
    </row>
    <row r="341" spans="2:16" x14ac:dyDescent="0.3">
      <c r="B341" s="17" t="s">
        <v>140</v>
      </c>
      <c r="C341" s="13" t="s">
        <v>283</v>
      </c>
      <c r="D341" s="14">
        <v>27</v>
      </c>
      <c r="E341" s="14">
        <v>27</v>
      </c>
      <c r="F341" s="14">
        <v>25</v>
      </c>
      <c r="G341" s="14">
        <v>23</v>
      </c>
      <c r="H341" s="14">
        <v>21</v>
      </c>
      <c r="I341" s="15">
        <v>20</v>
      </c>
      <c r="J341" s="15">
        <v>19</v>
      </c>
      <c r="K341" s="15">
        <v>20</v>
      </c>
      <c r="L341" s="15">
        <v>20</v>
      </c>
      <c r="M341" s="16">
        <v>20</v>
      </c>
      <c r="N341" s="16">
        <v>22</v>
      </c>
      <c r="O341" s="16">
        <v>21</v>
      </c>
      <c r="P341" s="399"/>
    </row>
    <row r="342" spans="2:16" x14ac:dyDescent="0.3">
      <c r="B342" s="17" t="s">
        <v>141</v>
      </c>
      <c r="C342" s="13" t="s">
        <v>282</v>
      </c>
      <c r="D342" s="14">
        <v>98</v>
      </c>
      <c r="E342" s="14">
        <v>98</v>
      </c>
      <c r="F342" s="14">
        <v>97</v>
      </c>
      <c r="G342" s="14">
        <v>97</v>
      </c>
      <c r="H342" s="14">
        <v>96</v>
      </c>
      <c r="I342" s="15">
        <v>89</v>
      </c>
      <c r="J342" s="15">
        <v>79</v>
      </c>
      <c r="K342" s="15">
        <v>71</v>
      </c>
      <c r="L342" s="15">
        <v>70</v>
      </c>
      <c r="M342" s="16">
        <v>69</v>
      </c>
      <c r="N342" s="16">
        <v>70</v>
      </c>
      <c r="O342" s="16">
        <v>70</v>
      </c>
      <c r="P342" s="399"/>
    </row>
    <row r="343" spans="2:16" x14ac:dyDescent="0.3">
      <c r="B343" s="17" t="s">
        <v>141</v>
      </c>
      <c r="C343" s="13" t="s">
        <v>283</v>
      </c>
      <c r="D343" s="14">
        <v>10</v>
      </c>
      <c r="E343" s="14">
        <v>9</v>
      </c>
      <c r="F343" s="14">
        <v>10</v>
      </c>
      <c r="G343" s="14">
        <v>11</v>
      </c>
      <c r="H343" s="14">
        <v>11</v>
      </c>
      <c r="I343" s="15">
        <v>12</v>
      </c>
      <c r="J343" s="15">
        <v>14</v>
      </c>
      <c r="K343" s="15">
        <v>14</v>
      </c>
      <c r="L343" s="15">
        <v>16</v>
      </c>
      <c r="M343" s="16">
        <v>16</v>
      </c>
      <c r="N343" s="16">
        <v>16</v>
      </c>
      <c r="O343" s="16">
        <v>15</v>
      </c>
      <c r="P343" s="399"/>
    </row>
    <row r="344" spans="2:16" x14ac:dyDescent="0.3">
      <c r="B344" s="17" t="s">
        <v>142</v>
      </c>
      <c r="C344" s="13" t="s">
        <v>282</v>
      </c>
      <c r="D344" s="14">
        <v>8</v>
      </c>
      <c r="E344" s="14">
        <v>8</v>
      </c>
      <c r="F344" s="14">
        <v>8</v>
      </c>
      <c r="G344" s="14">
        <v>8</v>
      </c>
      <c r="H344" s="14">
        <v>8</v>
      </c>
      <c r="I344" s="15">
        <v>8</v>
      </c>
      <c r="J344" s="15">
        <v>8</v>
      </c>
      <c r="K344" s="15">
        <v>8</v>
      </c>
      <c r="L344" s="15">
        <v>8</v>
      </c>
      <c r="M344" s="16">
        <v>8</v>
      </c>
      <c r="N344" s="16">
        <v>8</v>
      </c>
      <c r="O344" s="16">
        <v>8</v>
      </c>
      <c r="P344" s="399"/>
    </row>
    <row r="345" spans="2:16" x14ac:dyDescent="0.3">
      <c r="B345" s="17" t="s">
        <v>142</v>
      </c>
      <c r="C345" s="13" t="s">
        <v>283</v>
      </c>
      <c r="D345" s="14">
        <v>18</v>
      </c>
      <c r="E345" s="14">
        <v>18</v>
      </c>
      <c r="F345" s="14">
        <v>17</v>
      </c>
      <c r="G345" s="14">
        <v>21</v>
      </c>
      <c r="H345" s="14">
        <v>20</v>
      </c>
      <c r="I345" s="15">
        <v>22</v>
      </c>
      <c r="J345" s="15">
        <v>22</v>
      </c>
      <c r="K345" s="15">
        <v>21</v>
      </c>
      <c r="L345" s="15">
        <v>21</v>
      </c>
      <c r="M345" s="16">
        <v>24</v>
      </c>
      <c r="N345" s="16">
        <v>26</v>
      </c>
      <c r="O345" s="16">
        <v>27</v>
      </c>
      <c r="P345" s="399"/>
    </row>
    <row r="346" spans="2:16" x14ac:dyDescent="0.3">
      <c r="B346" s="17" t="s">
        <v>143</v>
      </c>
      <c r="C346" s="13" t="s">
        <v>282</v>
      </c>
      <c r="D346" s="14">
        <v>28</v>
      </c>
      <c r="E346" s="14">
        <v>28</v>
      </c>
      <c r="F346" s="14">
        <v>27</v>
      </c>
      <c r="G346" s="14">
        <v>28</v>
      </c>
      <c r="H346" s="14">
        <v>28</v>
      </c>
      <c r="I346" s="15">
        <v>27</v>
      </c>
      <c r="J346" s="15">
        <v>27</v>
      </c>
      <c r="K346" s="15">
        <v>27</v>
      </c>
      <c r="L346" s="15">
        <v>27</v>
      </c>
      <c r="M346" s="16">
        <v>27</v>
      </c>
      <c r="N346" s="16">
        <v>26</v>
      </c>
      <c r="O346" s="16">
        <v>26</v>
      </c>
      <c r="P346" s="399"/>
    </row>
    <row r="347" spans="2:16" x14ac:dyDescent="0.3">
      <c r="B347" s="17" t="s">
        <v>143</v>
      </c>
      <c r="C347" s="13" t="s">
        <v>283</v>
      </c>
      <c r="D347" s="14">
        <v>4</v>
      </c>
      <c r="E347" s="14">
        <v>5</v>
      </c>
      <c r="F347" s="14">
        <v>6</v>
      </c>
      <c r="G347" s="14">
        <v>7</v>
      </c>
      <c r="H347" s="14">
        <v>7</v>
      </c>
      <c r="I347" s="15">
        <v>7</v>
      </c>
      <c r="J347" s="15">
        <v>6</v>
      </c>
      <c r="K347" s="15">
        <v>6</v>
      </c>
      <c r="L347" s="15">
        <v>6</v>
      </c>
      <c r="M347" s="16">
        <v>6</v>
      </c>
      <c r="N347" s="16">
        <v>7</v>
      </c>
      <c r="O347" s="16">
        <v>7</v>
      </c>
      <c r="P347" s="399"/>
    </row>
    <row r="348" spans="2:16" x14ac:dyDescent="0.3">
      <c r="B348" s="17" t="s">
        <v>219</v>
      </c>
      <c r="C348" s="13" t="s">
        <v>282</v>
      </c>
      <c r="D348" s="14">
        <v>12</v>
      </c>
      <c r="E348" s="14">
        <v>12</v>
      </c>
      <c r="F348" s="14">
        <v>12</v>
      </c>
      <c r="G348" s="14">
        <v>12</v>
      </c>
      <c r="H348" s="14">
        <v>12</v>
      </c>
      <c r="I348" s="15">
        <v>11</v>
      </c>
      <c r="J348" s="15">
        <v>11</v>
      </c>
      <c r="K348" s="15">
        <v>11</v>
      </c>
      <c r="L348" s="15">
        <v>11</v>
      </c>
      <c r="M348" s="16">
        <v>11</v>
      </c>
      <c r="N348" s="16">
        <v>11</v>
      </c>
      <c r="O348" s="16">
        <v>11</v>
      </c>
      <c r="P348" s="399"/>
    </row>
    <row r="349" spans="2:16" x14ac:dyDescent="0.3">
      <c r="B349" s="17" t="s">
        <v>219</v>
      </c>
      <c r="C349" s="13" t="s">
        <v>283</v>
      </c>
      <c r="D349" s="14">
        <v>10</v>
      </c>
      <c r="E349" s="14">
        <v>10</v>
      </c>
      <c r="F349" s="14">
        <v>10</v>
      </c>
      <c r="G349" s="14">
        <v>9</v>
      </c>
      <c r="H349" s="14">
        <v>9</v>
      </c>
      <c r="I349" s="15">
        <v>11</v>
      </c>
      <c r="J349" s="15">
        <v>10</v>
      </c>
      <c r="K349" s="15">
        <v>10</v>
      </c>
      <c r="L349" s="15">
        <v>10</v>
      </c>
      <c r="M349" s="16">
        <v>10</v>
      </c>
      <c r="N349" s="16">
        <v>10</v>
      </c>
      <c r="O349" s="16">
        <v>10</v>
      </c>
      <c r="P349" s="399"/>
    </row>
    <row r="350" spans="2:16" x14ac:dyDescent="0.3">
      <c r="B350" s="17" t="s">
        <v>145</v>
      </c>
      <c r="C350" s="13" t="s">
        <v>282</v>
      </c>
      <c r="D350" s="14">
        <v>71</v>
      </c>
      <c r="E350" s="14">
        <v>68</v>
      </c>
      <c r="F350" s="14">
        <v>69</v>
      </c>
      <c r="G350" s="14">
        <v>73</v>
      </c>
      <c r="H350" s="14">
        <v>73</v>
      </c>
      <c r="I350" s="15">
        <v>72</v>
      </c>
      <c r="J350" s="15">
        <v>72</v>
      </c>
      <c r="K350" s="15">
        <v>72</v>
      </c>
      <c r="L350" s="15">
        <v>74</v>
      </c>
      <c r="M350" s="16">
        <v>75</v>
      </c>
      <c r="N350" s="16">
        <v>75</v>
      </c>
      <c r="O350" s="16">
        <v>75</v>
      </c>
      <c r="P350" s="399"/>
    </row>
    <row r="351" spans="2:16" x14ac:dyDescent="0.3">
      <c r="B351" s="17" t="s">
        <v>145</v>
      </c>
      <c r="C351" s="13" t="s">
        <v>283</v>
      </c>
      <c r="D351" s="14">
        <v>189</v>
      </c>
      <c r="E351" s="14">
        <v>194</v>
      </c>
      <c r="F351" s="14">
        <v>203</v>
      </c>
      <c r="G351" s="14">
        <v>199</v>
      </c>
      <c r="H351" s="14">
        <v>184</v>
      </c>
      <c r="I351" s="15">
        <v>182</v>
      </c>
      <c r="J351" s="15">
        <v>198</v>
      </c>
      <c r="K351" s="15">
        <v>206</v>
      </c>
      <c r="L351" s="15">
        <v>208</v>
      </c>
      <c r="M351" s="16">
        <v>212</v>
      </c>
      <c r="N351" s="16">
        <v>218</v>
      </c>
      <c r="O351" s="16">
        <v>218</v>
      </c>
      <c r="P351" s="399"/>
    </row>
    <row r="352" spans="2:16" x14ac:dyDescent="0.3">
      <c r="B352" s="17" t="s">
        <v>146</v>
      </c>
      <c r="C352" s="13" t="s">
        <v>282</v>
      </c>
      <c r="D352" s="14">
        <v>280.99999999999994</v>
      </c>
      <c r="E352" s="14">
        <v>283.00000000000006</v>
      </c>
      <c r="F352" s="14">
        <v>279</v>
      </c>
      <c r="G352" s="14">
        <v>279.00000000000006</v>
      </c>
      <c r="H352" s="14">
        <v>278</v>
      </c>
      <c r="I352" s="15">
        <v>276</v>
      </c>
      <c r="J352" s="15">
        <v>276</v>
      </c>
      <c r="K352" s="15">
        <v>275</v>
      </c>
      <c r="L352" s="15">
        <v>274</v>
      </c>
      <c r="M352" s="16">
        <v>274</v>
      </c>
      <c r="N352" s="16">
        <v>272</v>
      </c>
      <c r="O352" s="16">
        <v>273</v>
      </c>
      <c r="P352" s="399"/>
    </row>
    <row r="353" spans="2:16" x14ac:dyDescent="0.3">
      <c r="B353" s="17" t="s">
        <v>146</v>
      </c>
      <c r="C353" s="13" t="s">
        <v>283</v>
      </c>
      <c r="D353" s="14">
        <v>155</v>
      </c>
      <c r="E353" s="14">
        <v>156.99999999999997</v>
      </c>
      <c r="F353" s="14">
        <v>156.99999999999997</v>
      </c>
      <c r="G353" s="14">
        <v>149.00000000000003</v>
      </c>
      <c r="H353" s="14">
        <v>155</v>
      </c>
      <c r="I353" s="15">
        <v>154</v>
      </c>
      <c r="J353" s="15">
        <v>162</v>
      </c>
      <c r="K353" s="15">
        <v>165</v>
      </c>
      <c r="L353" s="15">
        <v>161</v>
      </c>
      <c r="M353" s="16">
        <v>167</v>
      </c>
      <c r="N353" s="16">
        <v>166</v>
      </c>
      <c r="O353" s="16">
        <v>167</v>
      </c>
      <c r="P353" s="399"/>
    </row>
    <row r="354" spans="2:16" x14ac:dyDescent="0.3">
      <c r="B354" s="17" t="s">
        <v>147</v>
      </c>
      <c r="C354" s="13" t="s">
        <v>282</v>
      </c>
      <c r="D354" s="14">
        <v>35</v>
      </c>
      <c r="E354" s="14">
        <v>35</v>
      </c>
      <c r="F354" s="14">
        <v>35</v>
      </c>
      <c r="G354" s="14">
        <v>35</v>
      </c>
      <c r="H354" s="14">
        <v>35</v>
      </c>
      <c r="I354" s="15">
        <v>35</v>
      </c>
      <c r="J354" s="15">
        <v>35</v>
      </c>
      <c r="K354" s="15">
        <v>36</v>
      </c>
      <c r="L354" s="15">
        <v>36</v>
      </c>
      <c r="M354" s="16">
        <v>36</v>
      </c>
      <c r="N354" s="16">
        <v>36</v>
      </c>
      <c r="O354" s="16">
        <v>36</v>
      </c>
      <c r="P354" s="399"/>
    </row>
    <row r="355" spans="2:16" x14ac:dyDescent="0.3">
      <c r="B355" s="17" t="s">
        <v>147</v>
      </c>
      <c r="C355" s="13" t="s">
        <v>283</v>
      </c>
      <c r="D355" s="14">
        <v>72</v>
      </c>
      <c r="E355" s="14">
        <v>70</v>
      </c>
      <c r="F355" s="14">
        <v>66</v>
      </c>
      <c r="G355" s="14">
        <v>68</v>
      </c>
      <c r="H355" s="14">
        <v>68</v>
      </c>
      <c r="I355" s="15">
        <v>69</v>
      </c>
      <c r="J355" s="15">
        <v>70</v>
      </c>
      <c r="K355" s="15">
        <v>71</v>
      </c>
      <c r="L355" s="15">
        <v>72</v>
      </c>
      <c r="M355" s="16">
        <v>70</v>
      </c>
      <c r="N355" s="16">
        <v>70</v>
      </c>
      <c r="O355" s="16">
        <v>70</v>
      </c>
      <c r="P355" s="399"/>
    </row>
    <row r="356" spans="2:16" x14ac:dyDescent="0.3">
      <c r="B356" s="17" t="s">
        <v>148</v>
      </c>
      <c r="C356" s="13" t="s">
        <v>282</v>
      </c>
      <c r="D356" s="14">
        <v>23</v>
      </c>
      <c r="E356" s="14">
        <v>23</v>
      </c>
      <c r="F356" s="14">
        <v>22</v>
      </c>
      <c r="G356" s="14">
        <v>22</v>
      </c>
      <c r="H356" s="14">
        <v>22</v>
      </c>
      <c r="I356" s="15">
        <v>22</v>
      </c>
      <c r="J356" s="15">
        <v>22</v>
      </c>
      <c r="K356" s="15">
        <v>22</v>
      </c>
      <c r="L356" s="15">
        <v>22</v>
      </c>
      <c r="M356" s="16">
        <v>24</v>
      </c>
      <c r="N356" s="16">
        <v>26</v>
      </c>
      <c r="O356" s="16">
        <v>28</v>
      </c>
      <c r="P356" s="399"/>
    </row>
    <row r="357" spans="2:16" x14ac:dyDescent="0.3">
      <c r="B357" s="17" t="s">
        <v>148</v>
      </c>
      <c r="C357" s="13" t="s">
        <v>283</v>
      </c>
      <c r="D357" s="14">
        <v>145</v>
      </c>
      <c r="E357" s="14">
        <v>146</v>
      </c>
      <c r="F357" s="14">
        <v>152</v>
      </c>
      <c r="G357" s="14">
        <v>139</v>
      </c>
      <c r="H357" s="14">
        <v>138</v>
      </c>
      <c r="I357" s="15">
        <v>146</v>
      </c>
      <c r="J357" s="15">
        <v>155</v>
      </c>
      <c r="K357" s="15">
        <v>172</v>
      </c>
      <c r="L357" s="15">
        <v>182</v>
      </c>
      <c r="M357" s="16">
        <v>194</v>
      </c>
      <c r="N357" s="16">
        <v>199</v>
      </c>
      <c r="O357" s="16">
        <v>197</v>
      </c>
      <c r="P357" s="399"/>
    </row>
    <row r="358" spans="2:16" x14ac:dyDescent="0.3">
      <c r="B358" s="17" t="s">
        <v>149</v>
      </c>
      <c r="C358" s="13" t="s">
        <v>282</v>
      </c>
      <c r="D358" s="14">
        <v>16</v>
      </c>
      <c r="E358" s="14">
        <v>16</v>
      </c>
      <c r="F358" s="14">
        <v>16</v>
      </c>
      <c r="G358" s="14">
        <v>16</v>
      </c>
      <c r="H358" s="14">
        <v>16</v>
      </c>
      <c r="I358" s="15">
        <v>16</v>
      </c>
      <c r="J358" s="15">
        <v>16</v>
      </c>
      <c r="K358" s="15">
        <v>16</v>
      </c>
      <c r="L358" s="15">
        <v>16</v>
      </c>
      <c r="M358" s="16">
        <v>16</v>
      </c>
      <c r="N358" s="16">
        <v>16</v>
      </c>
      <c r="O358" s="16">
        <v>16</v>
      </c>
      <c r="P358" s="399"/>
    </row>
    <row r="359" spans="2:16" x14ac:dyDescent="0.3">
      <c r="B359" s="17" t="s">
        <v>149</v>
      </c>
      <c r="C359" s="13" t="s">
        <v>283</v>
      </c>
      <c r="D359" s="14">
        <v>52</v>
      </c>
      <c r="E359" s="14">
        <v>46</v>
      </c>
      <c r="F359" s="14">
        <v>49</v>
      </c>
      <c r="G359" s="14">
        <v>49</v>
      </c>
      <c r="H359" s="14">
        <v>42</v>
      </c>
      <c r="I359" s="15">
        <v>47</v>
      </c>
      <c r="J359" s="15">
        <v>47</v>
      </c>
      <c r="K359" s="15">
        <v>45</v>
      </c>
      <c r="L359" s="15">
        <v>49</v>
      </c>
      <c r="M359" s="16">
        <v>50</v>
      </c>
      <c r="N359" s="16">
        <v>50</v>
      </c>
      <c r="O359" s="16">
        <v>49</v>
      </c>
      <c r="P359" s="399"/>
    </row>
    <row r="360" spans="2:16" x14ac:dyDescent="0.3">
      <c r="B360" s="17" t="s">
        <v>150</v>
      </c>
      <c r="C360" s="13" t="s">
        <v>282</v>
      </c>
      <c r="D360" s="14">
        <v>32</v>
      </c>
      <c r="E360" s="14">
        <v>31</v>
      </c>
      <c r="F360" s="14">
        <v>30</v>
      </c>
      <c r="G360" s="14">
        <v>30</v>
      </c>
      <c r="H360" s="14">
        <v>30</v>
      </c>
      <c r="I360" s="15">
        <v>30</v>
      </c>
      <c r="J360" s="15">
        <v>30</v>
      </c>
      <c r="K360" s="15">
        <v>31</v>
      </c>
      <c r="L360" s="15">
        <v>31</v>
      </c>
      <c r="M360" s="16">
        <v>32</v>
      </c>
      <c r="N360" s="16">
        <v>32</v>
      </c>
      <c r="O360" s="16">
        <v>32</v>
      </c>
      <c r="P360" s="399"/>
    </row>
    <row r="361" spans="2:16" x14ac:dyDescent="0.3">
      <c r="B361" s="17" t="s">
        <v>150</v>
      </c>
      <c r="C361" s="13" t="s">
        <v>283</v>
      </c>
      <c r="D361" s="14">
        <v>237</v>
      </c>
      <c r="E361" s="14">
        <v>270</v>
      </c>
      <c r="F361" s="14">
        <v>217</v>
      </c>
      <c r="G361" s="14">
        <v>218</v>
      </c>
      <c r="H361" s="14">
        <v>196</v>
      </c>
      <c r="I361" s="15">
        <v>208</v>
      </c>
      <c r="J361" s="15">
        <v>216</v>
      </c>
      <c r="K361" s="15">
        <v>233</v>
      </c>
      <c r="L361" s="15">
        <v>248</v>
      </c>
      <c r="M361" s="16">
        <v>256</v>
      </c>
      <c r="N361" s="16">
        <v>273</v>
      </c>
      <c r="O361" s="16">
        <v>266</v>
      </c>
      <c r="P361" s="399"/>
    </row>
    <row r="362" spans="2:16" x14ac:dyDescent="0.3">
      <c r="B362" s="17" t="s">
        <v>151</v>
      </c>
      <c r="C362" s="13" t="s">
        <v>282</v>
      </c>
      <c r="D362" s="14">
        <v>690</v>
      </c>
      <c r="E362" s="14">
        <v>685.99999999999989</v>
      </c>
      <c r="F362" s="14">
        <v>289.00000000000011</v>
      </c>
      <c r="G362" s="14">
        <v>274</v>
      </c>
      <c r="H362" s="14">
        <v>268.00000000000006</v>
      </c>
      <c r="I362" s="15">
        <v>268</v>
      </c>
      <c r="J362" s="15">
        <v>268</v>
      </c>
      <c r="K362" s="15">
        <v>269</v>
      </c>
      <c r="L362" s="15">
        <v>268</v>
      </c>
      <c r="M362" s="16">
        <v>267</v>
      </c>
      <c r="N362" s="16">
        <v>267</v>
      </c>
      <c r="O362" s="16">
        <v>268</v>
      </c>
      <c r="P362" s="399"/>
    </row>
    <row r="363" spans="2:16" x14ac:dyDescent="0.3">
      <c r="B363" s="17" t="s">
        <v>151</v>
      </c>
      <c r="C363" s="13" t="s">
        <v>283</v>
      </c>
      <c r="D363" s="14">
        <v>76.999999999999986</v>
      </c>
      <c r="E363" s="14">
        <v>79.999999999999986</v>
      </c>
      <c r="F363" s="14">
        <v>69</v>
      </c>
      <c r="G363" s="14">
        <v>63</v>
      </c>
      <c r="H363" s="14">
        <v>61.000000000000007</v>
      </c>
      <c r="I363" s="15">
        <v>63</v>
      </c>
      <c r="J363" s="15">
        <v>62</v>
      </c>
      <c r="K363" s="15">
        <v>68</v>
      </c>
      <c r="L363" s="15">
        <v>69</v>
      </c>
      <c r="M363" s="16">
        <v>71</v>
      </c>
      <c r="N363" s="16">
        <v>71</v>
      </c>
      <c r="O363" s="16">
        <v>68</v>
      </c>
      <c r="P363" s="399"/>
    </row>
    <row r="364" spans="2:16" x14ac:dyDescent="0.3">
      <c r="B364" s="17" t="s">
        <v>152</v>
      </c>
      <c r="C364" s="13" t="s">
        <v>282</v>
      </c>
      <c r="D364" s="14">
        <v>233.99999999999997</v>
      </c>
      <c r="E364" s="14">
        <v>218.99999999999994</v>
      </c>
      <c r="F364" s="14">
        <v>218</v>
      </c>
      <c r="G364" s="14">
        <v>213.00000000000003</v>
      </c>
      <c r="H364" s="14">
        <v>213.00000000000006</v>
      </c>
      <c r="I364" s="15">
        <v>213</v>
      </c>
      <c r="J364" s="15">
        <v>213</v>
      </c>
      <c r="K364" s="15">
        <v>213</v>
      </c>
      <c r="L364" s="15">
        <v>213</v>
      </c>
      <c r="M364" s="16">
        <v>212</v>
      </c>
      <c r="N364" s="16">
        <v>212</v>
      </c>
      <c r="O364" s="16">
        <v>212</v>
      </c>
      <c r="P364" s="399"/>
    </row>
    <row r="365" spans="2:16" x14ac:dyDescent="0.3">
      <c r="B365" s="17" t="s">
        <v>152</v>
      </c>
      <c r="C365" s="13" t="s">
        <v>283</v>
      </c>
      <c r="D365" s="14">
        <v>180.00000000000006</v>
      </c>
      <c r="E365" s="14">
        <v>155</v>
      </c>
      <c r="F365" s="14">
        <v>122.00000000000003</v>
      </c>
      <c r="G365" s="14">
        <v>125</v>
      </c>
      <c r="H365" s="14">
        <v>124.99999999999991</v>
      </c>
      <c r="I365" s="15">
        <v>125</v>
      </c>
      <c r="J365" s="15">
        <v>125</v>
      </c>
      <c r="K365" s="15">
        <v>133</v>
      </c>
      <c r="L365" s="15">
        <v>136</v>
      </c>
      <c r="M365" s="16">
        <v>138</v>
      </c>
      <c r="N365" s="16">
        <v>144</v>
      </c>
      <c r="O365" s="16">
        <v>144</v>
      </c>
      <c r="P365" s="399"/>
    </row>
    <row r="366" spans="2:16" x14ac:dyDescent="0.3">
      <c r="B366" s="17" t="s">
        <v>153</v>
      </c>
      <c r="C366" s="13" t="s">
        <v>282</v>
      </c>
      <c r="D366" s="14">
        <v>18</v>
      </c>
      <c r="E366" s="14">
        <v>18</v>
      </c>
      <c r="F366" s="14">
        <v>18</v>
      </c>
      <c r="G366" s="14">
        <v>18</v>
      </c>
      <c r="H366" s="14">
        <v>18</v>
      </c>
      <c r="I366" s="15">
        <v>18</v>
      </c>
      <c r="J366" s="15">
        <v>18</v>
      </c>
      <c r="K366" s="15">
        <v>18</v>
      </c>
      <c r="L366" s="15">
        <v>18</v>
      </c>
      <c r="M366" s="16">
        <v>18</v>
      </c>
      <c r="N366" s="16">
        <v>18</v>
      </c>
      <c r="O366" s="16">
        <v>18</v>
      </c>
      <c r="P366" s="399"/>
    </row>
    <row r="367" spans="2:16" x14ac:dyDescent="0.3">
      <c r="B367" s="17" t="s">
        <v>153</v>
      </c>
      <c r="C367" s="13" t="s">
        <v>283</v>
      </c>
      <c r="D367" s="14">
        <v>57</v>
      </c>
      <c r="E367" s="14">
        <v>59</v>
      </c>
      <c r="F367" s="14">
        <v>59</v>
      </c>
      <c r="G367" s="14">
        <v>54</v>
      </c>
      <c r="H367" s="14">
        <v>53</v>
      </c>
      <c r="I367" s="15">
        <v>52</v>
      </c>
      <c r="J367" s="15">
        <v>48</v>
      </c>
      <c r="K367" s="15">
        <v>48</v>
      </c>
      <c r="L367" s="15">
        <v>47</v>
      </c>
      <c r="M367" s="16">
        <v>46</v>
      </c>
      <c r="N367" s="16">
        <v>46</v>
      </c>
      <c r="O367" s="16">
        <v>45</v>
      </c>
      <c r="P367" s="399"/>
    </row>
    <row r="368" spans="2:16" x14ac:dyDescent="0.3">
      <c r="B368" s="17" t="s">
        <v>154</v>
      </c>
      <c r="C368" s="13" t="s">
        <v>282</v>
      </c>
      <c r="D368" s="14">
        <v>78</v>
      </c>
      <c r="E368" s="14">
        <v>72</v>
      </c>
      <c r="F368" s="14">
        <v>77</v>
      </c>
      <c r="G368" s="14">
        <v>67</v>
      </c>
      <c r="H368" s="14">
        <v>66</v>
      </c>
      <c r="I368" s="15">
        <v>66</v>
      </c>
      <c r="J368" s="15">
        <v>66</v>
      </c>
      <c r="K368" s="15">
        <v>66</v>
      </c>
      <c r="L368" s="15">
        <v>66</v>
      </c>
      <c r="M368" s="16">
        <v>66</v>
      </c>
      <c r="N368" s="16">
        <v>66</v>
      </c>
      <c r="O368" s="16">
        <v>66</v>
      </c>
      <c r="P368" s="399"/>
    </row>
    <row r="369" spans="2:16" x14ac:dyDescent="0.3">
      <c r="B369" s="17" t="s">
        <v>154</v>
      </c>
      <c r="C369" s="13" t="s">
        <v>283</v>
      </c>
      <c r="D369" s="14">
        <v>10</v>
      </c>
      <c r="E369" s="14">
        <v>12</v>
      </c>
      <c r="F369" s="14">
        <v>11</v>
      </c>
      <c r="G369" s="14">
        <v>10</v>
      </c>
      <c r="H369" s="14">
        <v>11</v>
      </c>
      <c r="I369" s="15">
        <v>14</v>
      </c>
      <c r="J369" s="15">
        <v>19</v>
      </c>
      <c r="K369" s="15">
        <v>22</v>
      </c>
      <c r="L369" s="15">
        <v>20</v>
      </c>
      <c r="M369" s="16">
        <v>25</v>
      </c>
      <c r="N369" s="16">
        <v>26</v>
      </c>
      <c r="O369" s="16">
        <v>28</v>
      </c>
      <c r="P369" s="399"/>
    </row>
    <row r="370" spans="2:16" x14ac:dyDescent="0.3">
      <c r="B370" s="17" t="s">
        <v>155</v>
      </c>
      <c r="C370" s="13" t="s">
        <v>282</v>
      </c>
      <c r="D370" s="14">
        <v>14</v>
      </c>
      <c r="E370" s="14">
        <v>14</v>
      </c>
      <c r="F370" s="14">
        <v>14</v>
      </c>
      <c r="G370" s="14">
        <v>14</v>
      </c>
      <c r="H370" s="14">
        <v>14</v>
      </c>
      <c r="I370" s="15">
        <v>14</v>
      </c>
      <c r="J370" s="15">
        <v>14</v>
      </c>
      <c r="K370" s="15">
        <v>14</v>
      </c>
      <c r="L370" s="15">
        <v>14</v>
      </c>
      <c r="M370" s="16">
        <v>14</v>
      </c>
      <c r="N370" s="16">
        <v>14</v>
      </c>
      <c r="O370" s="16">
        <v>14</v>
      </c>
      <c r="P370" s="399"/>
    </row>
    <row r="371" spans="2:16" x14ac:dyDescent="0.3">
      <c r="B371" s="17" t="s">
        <v>155</v>
      </c>
      <c r="C371" s="13" t="s">
        <v>283</v>
      </c>
      <c r="D371" s="14">
        <v>88</v>
      </c>
      <c r="E371" s="14">
        <v>95</v>
      </c>
      <c r="F371" s="14">
        <v>94</v>
      </c>
      <c r="G371" s="14">
        <v>93</v>
      </c>
      <c r="H371" s="14">
        <v>92</v>
      </c>
      <c r="I371" s="15">
        <v>99</v>
      </c>
      <c r="J371" s="15">
        <v>99</v>
      </c>
      <c r="K371" s="15">
        <v>109</v>
      </c>
      <c r="L371" s="15">
        <v>112</v>
      </c>
      <c r="M371" s="16">
        <v>113</v>
      </c>
      <c r="N371" s="16">
        <v>113</v>
      </c>
      <c r="O371" s="16">
        <v>106</v>
      </c>
      <c r="P371" s="399"/>
    </row>
    <row r="372" spans="2:16" x14ac:dyDescent="0.3">
      <c r="B372" s="17" t="s">
        <v>156</v>
      </c>
      <c r="C372" s="13" t="s">
        <v>282</v>
      </c>
      <c r="D372" s="14">
        <v>39</v>
      </c>
      <c r="E372" s="14">
        <v>38</v>
      </c>
      <c r="F372" s="14">
        <v>42</v>
      </c>
      <c r="G372" s="14">
        <v>39</v>
      </c>
      <c r="H372" s="14">
        <v>39</v>
      </c>
      <c r="I372" s="15">
        <v>39</v>
      </c>
      <c r="J372" s="15">
        <v>39</v>
      </c>
      <c r="K372" s="15">
        <v>38</v>
      </c>
      <c r="L372" s="15">
        <v>39</v>
      </c>
      <c r="M372" s="16">
        <v>38</v>
      </c>
      <c r="N372" s="16">
        <v>38</v>
      </c>
      <c r="O372" s="16">
        <v>36</v>
      </c>
      <c r="P372" s="399"/>
    </row>
    <row r="373" spans="2:16" x14ac:dyDescent="0.3">
      <c r="B373" s="17" t="s">
        <v>156</v>
      </c>
      <c r="C373" s="13" t="s">
        <v>283</v>
      </c>
      <c r="D373" s="14">
        <v>18</v>
      </c>
      <c r="E373" s="14">
        <v>17</v>
      </c>
      <c r="F373" s="14">
        <v>18</v>
      </c>
      <c r="G373" s="14">
        <v>14</v>
      </c>
      <c r="H373" s="14">
        <v>13</v>
      </c>
      <c r="I373" s="15">
        <v>12</v>
      </c>
      <c r="J373" s="15">
        <v>12</v>
      </c>
      <c r="K373" s="15">
        <v>14</v>
      </c>
      <c r="L373" s="15">
        <v>15</v>
      </c>
      <c r="M373" s="16">
        <v>16</v>
      </c>
      <c r="N373" s="16">
        <v>16</v>
      </c>
      <c r="O373" s="16">
        <v>16</v>
      </c>
      <c r="P373" s="399"/>
    </row>
    <row r="374" spans="2:16" x14ac:dyDescent="0.3">
      <c r="B374" s="17" t="s">
        <v>157</v>
      </c>
      <c r="C374" s="13" t="s">
        <v>282</v>
      </c>
      <c r="D374" s="14">
        <v>14</v>
      </c>
      <c r="E374" s="14">
        <v>22</v>
      </c>
      <c r="F374" s="14">
        <v>22</v>
      </c>
      <c r="G374" s="14">
        <v>22</v>
      </c>
      <c r="H374" s="14">
        <v>22</v>
      </c>
      <c r="I374" s="15">
        <v>22</v>
      </c>
      <c r="J374" s="15">
        <v>22</v>
      </c>
      <c r="K374" s="15">
        <v>22</v>
      </c>
      <c r="L374" s="15">
        <v>25</v>
      </c>
      <c r="M374" s="16">
        <v>25</v>
      </c>
      <c r="N374" s="16">
        <v>30</v>
      </c>
      <c r="O374" s="16">
        <v>37</v>
      </c>
      <c r="P374" s="399"/>
    </row>
    <row r="375" spans="2:16" x14ac:dyDescent="0.3">
      <c r="B375" s="17" t="s">
        <v>157</v>
      </c>
      <c r="C375" s="13" t="s">
        <v>283</v>
      </c>
      <c r="D375" s="14">
        <v>2</v>
      </c>
      <c r="E375" s="14">
        <v>2</v>
      </c>
      <c r="F375" s="14">
        <v>2</v>
      </c>
      <c r="G375" s="14">
        <v>1</v>
      </c>
      <c r="H375" s="14">
        <v>1</v>
      </c>
      <c r="I375" s="15">
        <v>1</v>
      </c>
      <c r="J375" s="15">
        <v>1</v>
      </c>
      <c r="K375" s="15">
        <v>1</v>
      </c>
      <c r="L375" s="15">
        <v>1</v>
      </c>
      <c r="M375" s="16">
        <v>1</v>
      </c>
      <c r="N375" s="16">
        <v>1</v>
      </c>
      <c r="O375" s="16">
        <v>1</v>
      </c>
      <c r="P375" s="399"/>
    </row>
    <row r="376" spans="2:16" x14ac:dyDescent="0.3">
      <c r="B376" s="17" t="s">
        <v>158</v>
      </c>
      <c r="C376" s="13" t="s">
        <v>282</v>
      </c>
      <c r="D376" s="14">
        <v>152.99999999999997</v>
      </c>
      <c r="E376" s="14">
        <v>151.99999999999994</v>
      </c>
      <c r="F376" s="14">
        <v>151.99999999999994</v>
      </c>
      <c r="G376" s="14">
        <v>151.99999999999994</v>
      </c>
      <c r="H376" s="14">
        <v>151.99999999999994</v>
      </c>
      <c r="I376" s="15">
        <v>152</v>
      </c>
      <c r="J376" s="15">
        <v>149</v>
      </c>
      <c r="K376" s="15">
        <v>149</v>
      </c>
      <c r="L376" s="15">
        <v>149</v>
      </c>
      <c r="M376" s="16">
        <v>149</v>
      </c>
      <c r="N376" s="16">
        <v>149</v>
      </c>
      <c r="O376" s="16">
        <v>149</v>
      </c>
      <c r="P376" s="399"/>
    </row>
    <row r="377" spans="2:16" x14ac:dyDescent="0.3">
      <c r="B377" s="17" t="s">
        <v>158</v>
      </c>
      <c r="C377" s="13" t="s">
        <v>283</v>
      </c>
      <c r="D377" s="14">
        <v>120</v>
      </c>
      <c r="E377" s="14">
        <v>111</v>
      </c>
      <c r="F377" s="14">
        <v>118</v>
      </c>
      <c r="G377" s="14">
        <v>120.00000000000003</v>
      </c>
      <c r="H377" s="14">
        <v>104</v>
      </c>
      <c r="I377" s="15">
        <v>120</v>
      </c>
      <c r="J377" s="15">
        <v>118</v>
      </c>
      <c r="K377" s="15">
        <v>114</v>
      </c>
      <c r="L377" s="15">
        <v>123</v>
      </c>
      <c r="M377" s="16">
        <v>125</v>
      </c>
      <c r="N377" s="16">
        <v>130</v>
      </c>
      <c r="O377" s="16">
        <v>127</v>
      </c>
      <c r="P377" s="399"/>
    </row>
    <row r="378" spans="2:16" x14ac:dyDescent="0.3">
      <c r="B378" s="17" t="s">
        <v>159</v>
      </c>
      <c r="C378" s="13" t="s">
        <v>282</v>
      </c>
      <c r="D378" s="14">
        <v>42</v>
      </c>
      <c r="E378" s="14">
        <v>42</v>
      </c>
      <c r="F378" s="14">
        <v>43</v>
      </c>
      <c r="G378" s="14">
        <v>43</v>
      </c>
      <c r="H378" s="14">
        <v>42</v>
      </c>
      <c r="I378" s="15">
        <v>42</v>
      </c>
      <c r="J378" s="15">
        <v>43</v>
      </c>
      <c r="K378" s="15">
        <v>44</v>
      </c>
      <c r="L378" s="15">
        <v>48</v>
      </c>
      <c r="M378" s="16">
        <v>47</v>
      </c>
      <c r="N378" s="16">
        <v>47</v>
      </c>
      <c r="O378" s="16">
        <v>47</v>
      </c>
      <c r="P378" s="399"/>
    </row>
    <row r="379" spans="2:16" x14ac:dyDescent="0.3">
      <c r="B379" s="17" t="s">
        <v>159</v>
      </c>
      <c r="C379" s="13" t="s">
        <v>283</v>
      </c>
      <c r="D379" s="14">
        <v>138</v>
      </c>
      <c r="E379" s="14">
        <v>138</v>
      </c>
      <c r="F379" s="14">
        <v>132</v>
      </c>
      <c r="G379" s="14">
        <v>133</v>
      </c>
      <c r="H379" s="14">
        <v>140</v>
      </c>
      <c r="I379" s="15">
        <v>148</v>
      </c>
      <c r="J379" s="15">
        <v>151</v>
      </c>
      <c r="K379" s="15">
        <v>158</v>
      </c>
      <c r="L379" s="15">
        <v>169</v>
      </c>
      <c r="M379" s="16">
        <v>182</v>
      </c>
      <c r="N379" s="16">
        <v>186</v>
      </c>
      <c r="O379" s="16">
        <v>185</v>
      </c>
      <c r="P379" s="399"/>
    </row>
    <row r="380" spans="2:16" x14ac:dyDescent="0.3">
      <c r="B380" s="17" t="s">
        <v>160</v>
      </c>
      <c r="C380" s="13" t="s">
        <v>282</v>
      </c>
      <c r="D380" s="14">
        <v>19</v>
      </c>
      <c r="E380" s="14">
        <v>16</v>
      </c>
      <c r="F380" s="14">
        <v>17</v>
      </c>
      <c r="G380" s="14">
        <v>16</v>
      </c>
      <c r="H380" s="14">
        <v>16</v>
      </c>
      <c r="I380" s="15">
        <v>16</v>
      </c>
      <c r="J380" s="15">
        <v>16</v>
      </c>
      <c r="K380" s="15">
        <v>16</v>
      </c>
      <c r="L380" s="15">
        <v>15</v>
      </c>
      <c r="M380" s="16">
        <v>16</v>
      </c>
      <c r="N380" s="16">
        <v>16</v>
      </c>
      <c r="O380" s="16">
        <v>16</v>
      </c>
      <c r="P380" s="399"/>
    </row>
    <row r="381" spans="2:16" x14ac:dyDescent="0.3">
      <c r="B381" s="17" t="s">
        <v>160</v>
      </c>
      <c r="C381" s="13" t="s">
        <v>283</v>
      </c>
      <c r="D381" s="14">
        <v>1</v>
      </c>
      <c r="E381" s="14">
        <v>1</v>
      </c>
      <c r="F381" s="14">
        <v>1</v>
      </c>
      <c r="G381" s="14">
        <v>1</v>
      </c>
      <c r="H381" s="14">
        <v>1</v>
      </c>
      <c r="I381" s="15">
        <v>1</v>
      </c>
      <c r="J381" s="15">
        <v>1</v>
      </c>
      <c r="K381" s="15">
        <v>1</v>
      </c>
      <c r="L381" s="15">
        <v>1</v>
      </c>
      <c r="M381" s="16">
        <v>1</v>
      </c>
      <c r="N381" s="16">
        <v>4</v>
      </c>
      <c r="O381" s="16">
        <v>3</v>
      </c>
      <c r="P381" s="399"/>
    </row>
    <row r="382" spans="2:16" x14ac:dyDescent="0.3">
      <c r="B382" s="17" t="s">
        <v>161</v>
      </c>
      <c r="C382" s="13" t="s">
        <v>282</v>
      </c>
      <c r="D382" s="14">
        <v>200</v>
      </c>
      <c r="E382" s="14">
        <v>183</v>
      </c>
      <c r="F382" s="14">
        <v>179</v>
      </c>
      <c r="G382" s="14">
        <v>60</v>
      </c>
      <c r="H382" s="14">
        <v>47</v>
      </c>
      <c r="I382" s="15">
        <v>46</v>
      </c>
      <c r="J382" s="15">
        <v>48</v>
      </c>
      <c r="K382" s="15">
        <v>50</v>
      </c>
      <c r="L382" s="15">
        <v>52</v>
      </c>
      <c r="M382" s="16">
        <v>52</v>
      </c>
      <c r="N382" s="16">
        <v>54</v>
      </c>
      <c r="O382" s="16">
        <v>56</v>
      </c>
      <c r="P382" s="399"/>
    </row>
    <row r="383" spans="2:16" x14ac:dyDescent="0.3">
      <c r="B383" s="17" t="s">
        <v>161</v>
      </c>
      <c r="C383" s="13" t="s">
        <v>283</v>
      </c>
      <c r="D383" s="14">
        <v>4</v>
      </c>
      <c r="E383" s="14">
        <v>4</v>
      </c>
      <c r="F383" s="14">
        <v>4</v>
      </c>
      <c r="G383" s="14">
        <v>3</v>
      </c>
      <c r="H383" s="14">
        <v>2</v>
      </c>
      <c r="I383" s="15">
        <v>2</v>
      </c>
      <c r="J383" s="15">
        <v>2</v>
      </c>
      <c r="K383" s="15">
        <v>2</v>
      </c>
      <c r="L383" s="15">
        <v>3</v>
      </c>
      <c r="M383" s="16">
        <v>3</v>
      </c>
      <c r="N383" s="16">
        <v>3</v>
      </c>
      <c r="O383" s="16">
        <v>4</v>
      </c>
      <c r="P383" s="399"/>
    </row>
    <row r="384" spans="2:16" x14ac:dyDescent="0.3">
      <c r="B384" s="17" t="s">
        <v>162</v>
      </c>
      <c r="C384" s="13" t="s">
        <v>282</v>
      </c>
      <c r="D384" s="14">
        <v>52</v>
      </c>
      <c r="E384" s="14">
        <v>52</v>
      </c>
      <c r="F384" s="14">
        <v>51</v>
      </c>
      <c r="G384" s="14">
        <v>51</v>
      </c>
      <c r="H384" s="14">
        <v>50</v>
      </c>
      <c r="I384" s="15">
        <v>50</v>
      </c>
      <c r="J384" s="15">
        <v>57</v>
      </c>
      <c r="K384" s="15">
        <v>59</v>
      </c>
      <c r="L384" s="15">
        <v>62</v>
      </c>
      <c r="M384" s="16">
        <v>62</v>
      </c>
      <c r="N384" s="16">
        <v>59</v>
      </c>
      <c r="O384" s="16">
        <v>60</v>
      </c>
      <c r="P384" s="399"/>
    </row>
    <row r="385" spans="2:16" x14ac:dyDescent="0.3">
      <c r="B385" s="17" t="s">
        <v>162</v>
      </c>
      <c r="C385" s="13" t="s">
        <v>283</v>
      </c>
      <c r="D385" s="14">
        <v>147</v>
      </c>
      <c r="E385" s="14">
        <v>85</v>
      </c>
      <c r="F385" s="14">
        <v>122</v>
      </c>
      <c r="G385" s="14">
        <v>161</v>
      </c>
      <c r="H385" s="14">
        <v>165</v>
      </c>
      <c r="I385" s="15">
        <v>171</v>
      </c>
      <c r="J385" s="15">
        <v>181</v>
      </c>
      <c r="K385" s="15">
        <v>195</v>
      </c>
      <c r="L385" s="15">
        <v>190</v>
      </c>
      <c r="M385" s="16">
        <v>193</v>
      </c>
      <c r="N385" s="16">
        <v>188</v>
      </c>
      <c r="O385" s="16">
        <v>184</v>
      </c>
      <c r="P385" s="399"/>
    </row>
    <row r="386" spans="2:16" x14ac:dyDescent="0.3">
      <c r="B386" s="17" t="s">
        <v>163</v>
      </c>
      <c r="C386" s="13" t="s">
        <v>282</v>
      </c>
      <c r="D386" s="14">
        <v>23</v>
      </c>
      <c r="E386" s="14">
        <v>23</v>
      </c>
      <c r="F386" s="14">
        <v>23</v>
      </c>
      <c r="G386" s="14">
        <v>24</v>
      </c>
      <c r="H386" s="14">
        <v>24</v>
      </c>
      <c r="I386" s="15">
        <v>24</v>
      </c>
      <c r="J386" s="15">
        <v>25</v>
      </c>
      <c r="K386" s="15">
        <v>25</v>
      </c>
      <c r="L386" s="15">
        <v>25</v>
      </c>
      <c r="M386" s="16">
        <v>25</v>
      </c>
      <c r="N386" s="16">
        <v>25</v>
      </c>
      <c r="O386" s="16">
        <v>25</v>
      </c>
      <c r="P386" s="399"/>
    </row>
    <row r="387" spans="2:16" x14ac:dyDescent="0.3">
      <c r="B387" s="17" t="s">
        <v>163</v>
      </c>
      <c r="C387" s="13" t="s">
        <v>283</v>
      </c>
      <c r="D387" s="14">
        <v>31</v>
      </c>
      <c r="E387" s="14">
        <v>35</v>
      </c>
      <c r="F387" s="14">
        <v>38</v>
      </c>
      <c r="G387" s="14">
        <v>38</v>
      </c>
      <c r="H387" s="14">
        <v>41</v>
      </c>
      <c r="I387" s="15">
        <v>46</v>
      </c>
      <c r="J387" s="15">
        <v>50</v>
      </c>
      <c r="K387" s="15">
        <v>53</v>
      </c>
      <c r="L387" s="15">
        <v>51</v>
      </c>
      <c r="M387" s="16">
        <v>50</v>
      </c>
      <c r="N387" s="16">
        <v>51</v>
      </c>
      <c r="O387" s="16">
        <v>48</v>
      </c>
      <c r="P387" s="399"/>
    </row>
    <row r="388" spans="2:16" x14ac:dyDescent="0.3">
      <c r="B388" s="17" t="s">
        <v>262</v>
      </c>
      <c r="C388" s="13" t="s">
        <v>282</v>
      </c>
      <c r="D388" s="14">
        <v>13</v>
      </c>
      <c r="E388" s="14">
        <v>13</v>
      </c>
      <c r="F388" s="14">
        <v>13</v>
      </c>
      <c r="G388" s="14">
        <v>13</v>
      </c>
      <c r="H388" s="14">
        <v>13</v>
      </c>
      <c r="I388" s="15">
        <v>13</v>
      </c>
      <c r="J388" s="15">
        <v>13</v>
      </c>
      <c r="K388" s="15">
        <v>13</v>
      </c>
      <c r="L388" s="15">
        <v>13</v>
      </c>
      <c r="M388" s="16">
        <v>13</v>
      </c>
      <c r="N388" s="16">
        <v>13</v>
      </c>
      <c r="O388" s="16">
        <v>13</v>
      </c>
      <c r="P388" s="399"/>
    </row>
    <row r="389" spans="2:16" x14ac:dyDescent="0.3">
      <c r="B389" s="17" t="s">
        <v>262</v>
      </c>
      <c r="C389" s="13" t="s">
        <v>283</v>
      </c>
      <c r="D389" s="14">
        <v>32</v>
      </c>
      <c r="E389" s="14">
        <v>27</v>
      </c>
      <c r="F389" s="14">
        <v>27</v>
      </c>
      <c r="G389" s="14">
        <v>26</v>
      </c>
      <c r="H389" s="14">
        <v>25</v>
      </c>
      <c r="I389" s="15">
        <v>28</v>
      </c>
      <c r="J389" s="15">
        <v>28</v>
      </c>
      <c r="K389" s="15">
        <v>29</v>
      </c>
      <c r="L389" s="15">
        <v>29</v>
      </c>
      <c r="M389" s="16">
        <v>29</v>
      </c>
      <c r="N389" s="16">
        <v>29</v>
      </c>
      <c r="O389" s="16">
        <v>30</v>
      </c>
      <c r="P389" s="399"/>
    </row>
    <row r="390" spans="2:16" x14ac:dyDescent="0.3">
      <c r="B390" s="17" t="s">
        <v>164</v>
      </c>
      <c r="C390" s="13" t="s">
        <v>282</v>
      </c>
      <c r="D390" s="14">
        <v>11</v>
      </c>
      <c r="E390" s="14">
        <v>11</v>
      </c>
      <c r="F390" s="14">
        <v>11</v>
      </c>
      <c r="G390" s="14">
        <v>10</v>
      </c>
      <c r="H390" s="14">
        <v>10</v>
      </c>
      <c r="I390" s="15">
        <v>10</v>
      </c>
      <c r="J390" s="15">
        <v>10</v>
      </c>
      <c r="K390" s="15">
        <v>10</v>
      </c>
      <c r="L390" s="15">
        <v>10</v>
      </c>
      <c r="M390" s="16">
        <v>10</v>
      </c>
      <c r="N390" s="16">
        <v>10</v>
      </c>
      <c r="O390" s="16">
        <v>10</v>
      </c>
      <c r="P390" s="399"/>
    </row>
    <row r="391" spans="2:16" x14ac:dyDescent="0.3">
      <c r="B391" s="17" t="s">
        <v>164</v>
      </c>
      <c r="C391" s="13" t="s">
        <v>283</v>
      </c>
      <c r="D391" s="14">
        <v>51</v>
      </c>
      <c r="E391" s="14">
        <v>51</v>
      </c>
      <c r="F391" s="14">
        <v>51</v>
      </c>
      <c r="G391" s="14">
        <v>53</v>
      </c>
      <c r="H391" s="14">
        <v>53</v>
      </c>
      <c r="I391" s="15">
        <v>53</v>
      </c>
      <c r="J391" s="15">
        <v>56</v>
      </c>
      <c r="K391" s="15">
        <v>61</v>
      </c>
      <c r="L391" s="15">
        <v>61</v>
      </c>
      <c r="M391" s="16">
        <v>61</v>
      </c>
      <c r="N391" s="16">
        <v>61</v>
      </c>
      <c r="O391" s="16">
        <v>65</v>
      </c>
      <c r="P391" s="399"/>
    </row>
    <row r="392" spans="2:16" x14ac:dyDescent="0.3">
      <c r="B392" s="18" t="s">
        <v>73</v>
      </c>
      <c r="C392" s="13" t="s">
        <v>282</v>
      </c>
      <c r="D392" s="19">
        <v>13670</v>
      </c>
      <c r="E392" s="19">
        <v>13604</v>
      </c>
      <c r="F392" s="19">
        <v>13126</v>
      </c>
      <c r="G392" s="19">
        <v>12845</v>
      </c>
      <c r="H392" s="19">
        <v>12051</v>
      </c>
      <c r="I392" s="19">
        <v>9917</v>
      </c>
      <c r="J392" s="19">
        <v>9892</v>
      </c>
      <c r="K392" s="19">
        <v>9882</v>
      </c>
      <c r="L392" s="19">
        <v>9813</v>
      </c>
      <c r="M392" s="714">
        <v>9788</v>
      </c>
      <c r="N392" s="714">
        <v>9351</v>
      </c>
      <c r="O392" s="342">
        <v>8603</v>
      </c>
      <c r="P392" s="399"/>
    </row>
    <row r="393" spans="2:16" x14ac:dyDescent="0.3">
      <c r="B393" s="18" t="s">
        <v>73</v>
      </c>
      <c r="C393" s="13" t="s">
        <v>283</v>
      </c>
      <c r="D393" s="19">
        <v>9744</v>
      </c>
      <c r="E393" s="19">
        <v>9761</v>
      </c>
      <c r="F393" s="19">
        <v>9811</v>
      </c>
      <c r="G393" s="19">
        <v>9537</v>
      </c>
      <c r="H393" s="19">
        <v>9499</v>
      </c>
      <c r="I393" s="19">
        <v>9692</v>
      </c>
      <c r="J393" s="19">
        <v>9575</v>
      </c>
      <c r="K393" s="19">
        <v>9768</v>
      </c>
      <c r="L393" s="19">
        <v>9839</v>
      </c>
      <c r="M393" s="342">
        <v>9836</v>
      </c>
      <c r="N393" s="342">
        <v>9863</v>
      </c>
      <c r="O393" s="342">
        <v>9614</v>
      </c>
      <c r="P393" s="399"/>
    </row>
    <row r="395" spans="2:16" x14ac:dyDescent="0.3">
      <c r="D395" s="20">
        <f t="shared" ref="D395:L395" si="2">SUM(D200:D391)</f>
        <v>23414</v>
      </c>
      <c r="E395" s="20">
        <f t="shared" si="2"/>
        <v>23365</v>
      </c>
      <c r="F395" s="20">
        <f t="shared" si="2"/>
        <v>22937</v>
      </c>
      <c r="G395" s="20">
        <f t="shared" si="2"/>
        <v>22382</v>
      </c>
      <c r="H395" s="20">
        <f t="shared" si="2"/>
        <v>21550</v>
      </c>
      <c r="I395" s="20">
        <f t="shared" si="2"/>
        <v>19609</v>
      </c>
      <c r="J395" s="20">
        <f t="shared" si="2"/>
        <v>19467</v>
      </c>
      <c r="K395" s="20">
        <f t="shared" si="2"/>
        <v>19650</v>
      </c>
      <c r="L395" s="20">
        <f t="shared" si="2"/>
        <v>19652</v>
      </c>
      <c r="M395" s="20">
        <f>SUM(M200:M391)</f>
        <v>19624</v>
      </c>
      <c r="N395" s="564">
        <f>SUM(N200:N391)</f>
        <v>19214</v>
      </c>
      <c r="O395" s="564">
        <f>SUM(O200:O391)</f>
        <v>18217</v>
      </c>
    </row>
    <row r="396" spans="2:16" x14ac:dyDescent="0.3">
      <c r="D396" s="20">
        <f t="shared" ref="D396:L396" si="3">SUM(D392:D393)</f>
        <v>23414</v>
      </c>
      <c r="E396" s="20">
        <f t="shared" si="3"/>
        <v>23365</v>
      </c>
      <c r="F396" s="20">
        <f t="shared" si="3"/>
        <v>22937</v>
      </c>
      <c r="G396" s="20">
        <f t="shared" si="3"/>
        <v>22382</v>
      </c>
      <c r="H396" s="20">
        <f t="shared" si="3"/>
        <v>21550</v>
      </c>
      <c r="I396" s="20">
        <f t="shared" si="3"/>
        <v>19609</v>
      </c>
      <c r="J396" s="20">
        <f t="shared" si="3"/>
        <v>19467</v>
      </c>
      <c r="K396" s="20">
        <f t="shared" si="3"/>
        <v>19650</v>
      </c>
      <c r="L396" s="20">
        <f t="shared" si="3"/>
        <v>19652</v>
      </c>
      <c r="M396" s="20">
        <f>SUM(M392:M393)</f>
        <v>19624</v>
      </c>
      <c r="N396" s="564">
        <f>SUM(N392:N393)</f>
        <v>19214</v>
      </c>
      <c r="O396" s="564">
        <f>SUM(O392:O393)</f>
        <v>18217</v>
      </c>
    </row>
  </sheetData>
  <sheetProtection password="CDDD" sheet="1" objects="1" scenarios="1"/>
  <protectedRanges>
    <protectedRange algorithmName="SHA-512" hashValue="HxYWLxd1EXKdyAh/Af3TrGhUafaNdS9kGUcabI3waoWixQlrQoXsOIS/BJX0KhBr4NdV1Cxqs1jXWsAogqjj+g==" saltValue="mp3K0gAuAwE6i7Lud0eTdA==" spinCount="100000" sqref="C4:L7 M5:O7" name="Rango1"/>
  </protectedRanges>
  <autoFilter ref="A199:P393" xr:uid="{00000000-0009-0000-0000-000001000000}"/>
  <sortState xmlns:xlrd2="http://schemas.microsoft.com/office/spreadsheetml/2017/richdata2" ref="M199:M296">
    <sortCondition ref="M199:M296"/>
  </sortState>
  <mergeCells count="1">
    <mergeCell ref="C9:K9"/>
  </mergeCells>
  <phoneticPr fontId="84" type="noConversion"/>
  <dataValidations count="2">
    <dataValidation type="list" allowBlank="1" showInputMessage="1" showErrorMessage="1" sqref="B348:B349" xr:uid="{00000000-0002-0000-0100-000000000000}">
      <formula1>$M$200:$M$297</formula1>
    </dataValidation>
    <dataValidation type="list" allowBlank="1" showInputMessage="1" showErrorMessage="1" sqref="B4" xr:uid="{00000000-0002-0000-0100-000001000000}">
      <formula1>$A$200:$A$296</formula1>
    </dataValidation>
  </dataValidations>
  <hyperlinks>
    <hyperlink ref="O1" location="INDICE!B2" display="Indice" xr:uid="{00000000-0004-0000-0100-000000000000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tabColor theme="6" tint="0.59999389629810485"/>
  </sheetPr>
  <dimension ref="A1:S590"/>
  <sheetViews>
    <sheetView zoomScale="90" zoomScaleNormal="90" workbookViewId="0">
      <pane xSplit="3" ySplit="4" topLeftCell="G5" activePane="bottomRight" state="frozen"/>
      <selection activeCell="A199" sqref="A199:XFD199"/>
      <selection pane="topRight" activeCell="A199" sqref="A199:XFD199"/>
      <selection pane="bottomLeft" activeCell="A199" sqref="A199:XFD199"/>
      <selection pane="bottomRight" activeCell="B4" sqref="B4"/>
    </sheetView>
  </sheetViews>
  <sheetFormatPr baseColWidth="10" defaultColWidth="11.44140625" defaultRowHeight="14.4" x14ac:dyDescent="0.3"/>
  <cols>
    <col min="1" max="1" width="15.88671875" style="4" hidden="1" customWidth="1"/>
    <col min="2" max="2" width="20.6640625" style="4" customWidth="1"/>
    <col min="3" max="3" width="20" style="4" customWidth="1"/>
    <col min="4" max="7" width="11.44140625" style="4"/>
    <col min="8" max="8" width="11.88671875" style="4" bestFit="1" customWidth="1"/>
    <col min="9" max="9" width="11.44140625" style="4"/>
    <col min="10" max="10" width="13.44140625" style="4" customWidth="1"/>
    <col min="11" max="11" width="13.5546875" style="4" customWidth="1"/>
    <col min="12" max="12" width="15.109375" style="4" customWidth="1"/>
    <col min="13" max="13" width="16.6640625" style="4" customWidth="1"/>
    <col min="14" max="14" width="16.5546875" style="4" customWidth="1"/>
    <col min="15" max="15" width="15.109375" style="4" customWidth="1"/>
    <col min="16" max="16" width="7.88671875" style="4" customWidth="1"/>
    <col min="17" max="17" width="14" style="4" customWidth="1"/>
    <col min="18" max="18" width="16.109375" style="4" customWidth="1"/>
    <col min="19" max="19" width="12.6640625" style="4" customWidth="1"/>
    <col min="20" max="16384" width="11.44140625" style="4"/>
  </cols>
  <sheetData>
    <row r="1" spans="2:19" ht="22.5" customHeight="1" x14ac:dyDescent="0.3">
      <c r="B1" s="148" t="s">
        <v>221</v>
      </c>
      <c r="D1" s="2"/>
      <c r="E1" s="2"/>
      <c r="F1" s="2"/>
      <c r="G1" s="2"/>
      <c r="H1" s="2"/>
      <c r="S1" s="389" t="s">
        <v>521</v>
      </c>
    </row>
    <row r="2" spans="2:19" ht="17.399999999999999" x14ac:dyDescent="0.3">
      <c r="B2" s="390" t="str">
        <f>+'1 ESTAB'!B2</f>
        <v>Corte agosto 2021  información preliminar</v>
      </c>
      <c r="D2" s="2"/>
      <c r="E2" s="2"/>
      <c r="F2" s="2"/>
      <c r="G2" s="2"/>
      <c r="H2" s="349"/>
    </row>
    <row r="3" spans="2:19" ht="21.75" customHeight="1" thickBot="1" x14ac:dyDescent="0.35">
      <c r="B3" s="156" t="s">
        <v>0</v>
      </c>
      <c r="C3" s="3"/>
      <c r="D3" s="2"/>
      <c r="E3" s="2"/>
      <c r="F3" s="2"/>
      <c r="G3" s="2"/>
      <c r="H3" s="2"/>
    </row>
    <row r="4" spans="2:19" ht="27.75" customHeight="1" thickBot="1" x14ac:dyDescent="0.35">
      <c r="B4" s="754" t="s">
        <v>144</v>
      </c>
      <c r="C4" s="781" t="s">
        <v>205</v>
      </c>
      <c r="D4" s="578">
        <v>2010</v>
      </c>
      <c r="E4" s="578">
        <v>2011</v>
      </c>
      <c r="F4" s="578">
        <v>2012</v>
      </c>
      <c r="G4" s="578">
        <v>2013</v>
      </c>
      <c r="H4" s="578">
        <v>2014</v>
      </c>
      <c r="I4" s="578">
        <v>2015</v>
      </c>
      <c r="J4" s="578">
        <v>2016</v>
      </c>
      <c r="K4" s="578">
        <v>2017</v>
      </c>
      <c r="L4" s="578">
        <v>2018</v>
      </c>
      <c r="M4" s="578">
        <v>2019</v>
      </c>
      <c r="N4" s="783" t="s">
        <v>555</v>
      </c>
      <c r="O4" s="782" t="str">
        <f>+'1 ESTAB'!O4</f>
        <v>Agosto. 2021</v>
      </c>
      <c r="Q4" s="844" t="s">
        <v>566</v>
      </c>
      <c r="R4" s="845"/>
      <c r="S4" s="846"/>
    </row>
    <row r="5" spans="2:19" ht="21.75" customHeight="1" x14ac:dyDescent="0.3">
      <c r="C5" s="577" t="s">
        <v>284</v>
      </c>
      <c r="D5" s="137">
        <f>+SUMIFS($D$200:$D$587,$B$200:$B$587,$B$4,$C$200:$C$587,C5)</f>
        <v>9</v>
      </c>
      <c r="E5" s="137">
        <f>+SUMIFS($E$200:$E$587,$B$200:$B$587,$B$4,$C$200:$C$587,C5)</f>
        <v>9</v>
      </c>
      <c r="F5" s="137">
        <f>+SUMIFS($F$200:$F$587,$B$200:$B$587,$B$4,$C$200:$C$587,C5)</f>
        <v>8</v>
      </c>
      <c r="G5" s="137">
        <f>+SUMIFS($G$200:$G$587,$B$200:$B$587,$B$4,$C$200:$C$587,C5)</f>
        <v>8</v>
      </c>
      <c r="H5" s="137">
        <f>+SUMIFS($H$200:$H$587,$B$200:$B$587,$B$4,$C$200:$C$587,C5)</f>
        <v>8</v>
      </c>
      <c r="I5" s="137">
        <f>+SUMIFS($I$200:$I$587,$B$200:$B$587,$B$4,$C$200:$C$587,C5)</f>
        <v>8</v>
      </c>
      <c r="J5" s="137">
        <f>+SUMIFS($J$200:$J$587,$B$200:$B$587,$B$4,$C$200:$C$587,C5)</f>
        <v>8</v>
      </c>
      <c r="K5" s="137">
        <f>+SUMIFS($K$200:$K$587,$B$200:$B$587,$B$4,$C$200:$C$587,C5)</f>
        <v>8</v>
      </c>
      <c r="L5" s="137">
        <f>+SUMIFS($L$200:$L$587,$B$200:$B$587,$B$4,$C$200:$C$587,C5)</f>
        <v>8</v>
      </c>
      <c r="M5" s="137">
        <f>+SUMIFS($M$200:$M$587,$B$200:$B$587,$B$4,$C$200:$C$587,C5)</f>
        <v>7</v>
      </c>
      <c r="N5" s="137">
        <f>+SUMIFS($N$200:$N$587,$B$200:$B$587,$B$4,$C$200:$C$587,C5)</f>
        <v>7</v>
      </c>
      <c r="O5" s="153">
        <f>+SUMIFS($O$200:$O$587,$B$200:$B$587,$B$4,$C$200:$C$587,C5)</f>
        <v>8</v>
      </c>
      <c r="Q5" s="343" t="s">
        <v>299</v>
      </c>
      <c r="R5" s="344" t="s">
        <v>300</v>
      </c>
      <c r="S5" s="345" t="s">
        <v>187</v>
      </c>
    </row>
    <row r="6" spans="2:19" ht="18" customHeight="1" thickBot="1" x14ac:dyDescent="0.35">
      <c r="B6" s="2"/>
      <c r="C6" s="577" t="s">
        <v>206</v>
      </c>
      <c r="D6" s="305">
        <f>+SUMIFS($D$200:$D$587,$B$200:$B$587,$B$4,$C$200:$C$587,C6)</f>
        <v>20</v>
      </c>
      <c r="E6" s="305">
        <f>+SUMIFS($E$200:$E$587,$B$200:$B$587,$B$4,$C$200:$C$587,C6)</f>
        <v>20</v>
      </c>
      <c r="F6" s="305">
        <f>+SUMIFS($F$200:$F$587,$B$200:$B$587,$B$4,$C$200:$C$587,C6)</f>
        <v>20</v>
      </c>
      <c r="G6" s="305">
        <f>+SUMIFS($G$200:$G$587,$B$200:$B$587,$B$4,$C$200:$C$587,C6)</f>
        <v>17</v>
      </c>
      <c r="H6" s="305">
        <f>+SUMIFS($H$200:$H$587,$B$200:$B$587,$B$4,$C$200:$C$587,C6)</f>
        <v>17</v>
      </c>
      <c r="I6" s="305">
        <f>+SUMIFS($I$200:$I$587,$B$200:$B$587,$B$4,$C$200:$C$587,C6)</f>
        <v>16</v>
      </c>
      <c r="J6" s="305">
        <f>+SUMIFS($J$200:$J$587,$B$200:$B$587,$B$4,$C$200:$C$587,C6)</f>
        <v>16</v>
      </c>
      <c r="K6" s="305">
        <f>+SUMIFS($K$200:$K$587,$B$200:$B$587,$B$4,$C$200:$C$587,C6)</f>
        <v>16</v>
      </c>
      <c r="L6" s="305">
        <f>+SUMIFS($L$200:$L$587,$B$200:$B$587,$B$4,$C$200:$C$587,C6)</f>
        <v>17</v>
      </c>
      <c r="M6" s="137">
        <f>+SUMIFS($M$200:$M$587,$B$200:$B$587,$B$4,$C$200:$C$587,C6)</f>
        <v>14</v>
      </c>
      <c r="N6" s="137">
        <f>+SUMIFS($N$200:$N$587,$B$200:$B$587,$B$4,$C$200:$C$587,C6)</f>
        <v>14</v>
      </c>
      <c r="O6" s="153">
        <f t="shared" ref="O6:O8" si="0">+SUMIFS($O$200:$O$587,$B$200:$B$587,$B$4,$C$200:$C$587,C6)</f>
        <v>14</v>
      </c>
      <c r="Q6" s="346">
        <f>SUM(O5:O6)</f>
        <v>22</v>
      </c>
      <c r="R6" s="347">
        <f>SUM(O7:O8)</f>
        <v>10</v>
      </c>
      <c r="S6" s="348">
        <f>SUM(Q6:R6)</f>
        <v>32</v>
      </c>
    </row>
    <row r="7" spans="2:19" ht="17.25" customHeight="1" x14ac:dyDescent="0.3">
      <c r="B7" s="2"/>
      <c r="C7" s="577" t="s">
        <v>285</v>
      </c>
      <c r="D7" s="305">
        <f>+SUMIFS($D$200:$D$587,$B$200:$B$587,$B$4,$C$200:$C$587,C7)</f>
        <v>9</v>
      </c>
      <c r="E7" s="305">
        <f>+SUMIFS($E$200:$E$587,$B$200:$B$587,$B$4,$C$200:$C$587,C7)</f>
        <v>9</v>
      </c>
      <c r="F7" s="305">
        <f>+SUMIFS($F$200:$F$587,$B$200:$B$587,$B$4,$C$200:$C$587,C7)</f>
        <v>9</v>
      </c>
      <c r="G7" s="305">
        <f>+SUMIFS($G$200:$G$587,$B$200:$B$587,$B$4,$C$200:$C$587,C7)</f>
        <v>8</v>
      </c>
      <c r="H7" s="305">
        <f>+SUMIFS($H$200:$H$587,$B$200:$B$587,$B$4,$C$200:$C$587,C7)</f>
        <v>8</v>
      </c>
      <c r="I7" s="305">
        <f>+SUMIFS($I$200:$I$587,$B$200:$B$587,$B$4,$C$200:$C$587,C7)</f>
        <v>10</v>
      </c>
      <c r="J7" s="305">
        <f>+SUMIFS($J$200:$J$587,$B$200:$B$587,$B$4,$C$200:$C$587,C7)</f>
        <v>9</v>
      </c>
      <c r="K7" s="305">
        <f>+SUMIFS($K$200:$K$587,$B$200:$B$587,$B$4,$C$200:$C$587,C7)</f>
        <v>9</v>
      </c>
      <c r="L7" s="305">
        <f>+SUMIFS($L$200:$L$587,$B$200:$B$587,$B$4,$C$200:$C$587,C7)</f>
        <v>9</v>
      </c>
      <c r="M7" s="137">
        <f>+SUMIFS($M$200:$M$587,$B$200:$B$587,$B$4,$C$200:$C$587,C7)</f>
        <v>9</v>
      </c>
      <c r="N7" s="137">
        <f>+SUMIFS($N$200:$N$587,$B$200:$B$587,$B$4,$C$200:$C$587,C7)</f>
        <v>9</v>
      </c>
      <c r="O7" s="153">
        <f t="shared" si="0"/>
        <v>9</v>
      </c>
      <c r="P7" s="143"/>
      <c r="Q7" s="143"/>
    </row>
    <row r="8" spans="2:19" ht="18" customHeight="1" x14ac:dyDescent="0.3">
      <c r="B8" s="2"/>
      <c r="C8" s="577" t="s">
        <v>207</v>
      </c>
      <c r="D8" s="305">
        <f>+SUMIFS($D$200:$D$587,$B$200:$B$587,$B$4,$C$200:$C$587,C8)</f>
        <v>1</v>
      </c>
      <c r="E8" s="305">
        <f>+SUMIFS($E$200:$E$587,$B$200:$B$587,$B$4,$C$200:$C$587,C8)</f>
        <v>1</v>
      </c>
      <c r="F8" s="305">
        <f>+SUMIFS($F$200:$F$587,$B$200:$B$587,$B$4,$C$200:$C$587,C8)</f>
        <v>1</v>
      </c>
      <c r="G8" s="305">
        <f>+SUMIFS($G$200:$G$587,$B$200:$B$587,$B$4,$C$200:$C$587,C8)</f>
        <v>1</v>
      </c>
      <c r="H8" s="305">
        <f>+SUMIFS($H$200:$H$587,$B$200:$B$587,$B$4,$C$200:$C$587,C8)</f>
        <v>1</v>
      </c>
      <c r="I8" s="305">
        <f>+SUMIFS($I$200:$I$587,$B$200:$B$587,$B$4,$C$200:$C$587,C8)</f>
        <v>1</v>
      </c>
      <c r="J8" s="305">
        <f>+SUMIFS($J$200:$J$587,$B$200:$B$587,$B$4,$C$200:$C$587,C8)</f>
        <v>1</v>
      </c>
      <c r="K8" s="305">
        <f>+SUMIFS($K$200:$K$587,$B$200:$B$587,$B$4,$C$200:$C$587,C8)</f>
        <v>1</v>
      </c>
      <c r="L8" s="305">
        <f>+SUMIFS($L$200:$L$587,$B$200:$B$587,$B$4,$C$200:$C$587,C8)</f>
        <v>1</v>
      </c>
      <c r="M8" s="137">
        <f>+SUMIFS($M$200:$M$587,$B$200:$B$587,$B$4,$C$200:$C$587,C8)</f>
        <v>1</v>
      </c>
      <c r="N8" s="137">
        <f>+SUMIFS($N$200:$N$587,$B$200:$B$587,$B$4,$C$200:$C$587,C8)</f>
        <v>1</v>
      </c>
      <c r="O8" s="153">
        <f t="shared" si="0"/>
        <v>1</v>
      </c>
      <c r="P8" s="143"/>
      <c r="Q8" s="143"/>
    </row>
    <row r="9" spans="2:19" ht="15" thickBot="1" x14ac:dyDescent="0.35">
      <c r="B9" s="2"/>
      <c r="C9" s="762" t="s">
        <v>212</v>
      </c>
      <c r="D9" s="763">
        <f>SUM(D5:D8)</f>
        <v>39</v>
      </c>
      <c r="E9" s="763">
        <f t="shared" ref="E9:N9" si="1">SUM(E5:E8)</f>
        <v>39</v>
      </c>
      <c r="F9" s="763">
        <f t="shared" si="1"/>
        <v>38</v>
      </c>
      <c r="G9" s="763">
        <f t="shared" si="1"/>
        <v>34</v>
      </c>
      <c r="H9" s="763">
        <f t="shared" si="1"/>
        <v>34</v>
      </c>
      <c r="I9" s="763">
        <f t="shared" si="1"/>
        <v>35</v>
      </c>
      <c r="J9" s="763">
        <f t="shared" si="1"/>
        <v>34</v>
      </c>
      <c r="K9" s="763">
        <f t="shared" si="1"/>
        <v>34</v>
      </c>
      <c r="L9" s="763">
        <f t="shared" si="1"/>
        <v>35</v>
      </c>
      <c r="M9" s="763">
        <f t="shared" si="1"/>
        <v>31</v>
      </c>
      <c r="N9" s="763">
        <f t="shared" si="1"/>
        <v>31</v>
      </c>
      <c r="O9" s="764">
        <f t="shared" ref="O9" si="2">SUM(O5:O8)</f>
        <v>32</v>
      </c>
      <c r="P9" s="143"/>
      <c r="Q9" s="143"/>
    </row>
    <row r="10" spans="2:19" x14ac:dyDescent="0.3">
      <c r="C10" s="779" t="s">
        <v>571</v>
      </c>
    </row>
    <row r="11" spans="2:19" x14ac:dyDescent="0.3">
      <c r="C11" s="843"/>
      <c r="D11" s="843"/>
      <c r="E11" s="843"/>
      <c r="F11" s="843"/>
      <c r="G11" s="843"/>
      <c r="H11" s="843"/>
      <c r="I11" s="843"/>
      <c r="J11" s="843"/>
      <c r="K11" s="843"/>
    </row>
    <row r="12" spans="2:19" ht="15.6" x14ac:dyDescent="0.3">
      <c r="C12" s="104" t="str">
        <f>+B4</f>
        <v>SAN ANDRES</v>
      </c>
    </row>
    <row r="194" spans="1:16" x14ac:dyDescent="0.3">
      <c r="K194" s="7"/>
    </row>
    <row r="199" spans="1:16" x14ac:dyDescent="0.3">
      <c r="A199" s="4" t="s">
        <v>315</v>
      </c>
      <c r="B199" s="715" t="s">
        <v>72</v>
      </c>
      <c r="C199" s="715" t="s">
        <v>273</v>
      </c>
      <c r="D199" s="716" t="s">
        <v>274</v>
      </c>
      <c r="E199" s="716" t="s">
        <v>275</v>
      </c>
      <c r="F199" s="716" t="s">
        <v>276</v>
      </c>
      <c r="G199" s="716" t="s">
        <v>277</v>
      </c>
      <c r="H199" s="716" t="s">
        <v>278</v>
      </c>
      <c r="I199" s="716" t="s">
        <v>279</v>
      </c>
      <c r="J199" s="716" t="s">
        <v>280</v>
      </c>
      <c r="K199" s="716">
        <v>2017</v>
      </c>
      <c r="L199" s="775">
        <v>2018</v>
      </c>
      <c r="M199" s="775">
        <v>2019</v>
      </c>
      <c r="N199" s="775">
        <v>2020</v>
      </c>
      <c r="O199" s="775">
        <v>2021</v>
      </c>
    </row>
    <row r="200" spans="1:16" x14ac:dyDescent="0.3">
      <c r="A200" s="4" t="s">
        <v>74</v>
      </c>
      <c r="B200" s="717" t="s">
        <v>74</v>
      </c>
      <c r="C200" s="718" t="s">
        <v>284</v>
      </c>
      <c r="D200" s="719">
        <v>13</v>
      </c>
      <c r="E200" s="719">
        <v>13</v>
      </c>
      <c r="F200" s="719">
        <v>13</v>
      </c>
      <c r="G200" s="719">
        <v>13</v>
      </c>
      <c r="H200" s="719">
        <v>13</v>
      </c>
      <c r="I200" s="324">
        <v>13</v>
      </c>
      <c r="J200" s="324">
        <v>13</v>
      </c>
      <c r="K200" s="590">
        <v>14</v>
      </c>
      <c r="L200" s="590">
        <v>14</v>
      </c>
      <c r="M200" s="590">
        <v>13</v>
      </c>
      <c r="N200" s="590">
        <v>12</v>
      </c>
      <c r="O200" s="16">
        <v>13</v>
      </c>
      <c r="P200" s="399"/>
    </row>
    <row r="201" spans="1:16" x14ac:dyDescent="0.3">
      <c r="A201" s="4" t="s">
        <v>75</v>
      </c>
      <c r="B201" s="717" t="s">
        <v>74</v>
      </c>
      <c r="C201" s="718" t="s">
        <v>206</v>
      </c>
      <c r="D201" s="719">
        <v>93</v>
      </c>
      <c r="E201" s="719">
        <v>96</v>
      </c>
      <c r="F201" s="719">
        <v>102</v>
      </c>
      <c r="G201" s="719">
        <v>96.000000000000014</v>
      </c>
      <c r="H201" s="719">
        <v>97</v>
      </c>
      <c r="I201" s="324">
        <v>97</v>
      </c>
      <c r="J201" s="324">
        <v>96</v>
      </c>
      <c r="K201" s="590">
        <v>116</v>
      </c>
      <c r="L201" s="590">
        <v>114</v>
      </c>
      <c r="M201" s="590">
        <v>118</v>
      </c>
      <c r="N201" s="590">
        <v>116</v>
      </c>
      <c r="O201" s="16">
        <v>118</v>
      </c>
      <c r="P201" s="399"/>
    </row>
    <row r="202" spans="1:16" x14ac:dyDescent="0.3">
      <c r="A202" s="4" t="s">
        <v>76</v>
      </c>
      <c r="B202" s="717" t="s">
        <v>74</v>
      </c>
      <c r="C202" s="718" t="s">
        <v>285</v>
      </c>
      <c r="D202" s="719">
        <v>5</v>
      </c>
      <c r="E202" s="719">
        <v>5</v>
      </c>
      <c r="F202" s="719">
        <v>5</v>
      </c>
      <c r="G202" s="719">
        <v>6</v>
      </c>
      <c r="H202" s="719">
        <v>5</v>
      </c>
      <c r="I202" s="324">
        <v>5</v>
      </c>
      <c r="J202" s="324">
        <v>6</v>
      </c>
      <c r="K202" s="590">
        <v>5</v>
      </c>
      <c r="L202" s="590">
        <v>6</v>
      </c>
      <c r="M202" s="590">
        <v>6</v>
      </c>
      <c r="N202" s="590">
        <v>5</v>
      </c>
      <c r="O202" s="16">
        <v>7</v>
      </c>
      <c r="P202" s="399"/>
    </row>
    <row r="203" spans="1:16" x14ac:dyDescent="0.3">
      <c r="A203" s="4" t="s">
        <v>77</v>
      </c>
      <c r="B203" s="717" t="s">
        <v>74</v>
      </c>
      <c r="C203" s="718" t="s">
        <v>207</v>
      </c>
      <c r="D203" s="719">
        <v>21</v>
      </c>
      <c r="E203" s="719">
        <v>21</v>
      </c>
      <c r="F203" s="719">
        <v>21</v>
      </c>
      <c r="G203" s="719">
        <v>21</v>
      </c>
      <c r="H203" s="719">
        <v>21</v>
      </c>
      <c r="I203" s="324">
        <v>21</v>
      </c>
      <c r="J203" s="324">
        <v>20</v>
      </c>
      <c r="K203" s="590">
        <v>0</v>
      </c>
      <c r="L203" s="590">
        <v>0</v>
      </c>
      <c r="M203" s="590">
        <v>0</v>
      </c>
      <c r="N203" s="590">
        <v>0</v>
      </c>
      <c r="O203" s="16">
        <v>0</v>
      </c>
      <c r="P203" s="399"/>
    </row>
    <row r="204" spans="1:16" x14ac:dyDescent="0.3">
      <c r="A204" s="4" t="s">
        <v>78</v>
      </c>
      <c r="B204" s="720" t="s">
        <v>75</v>
      </c>
      <c r="C204" s="718" t="s">
        <v>284</v>
      </c>
      <c r="D204" s="719">
        <v>441.99999999999989</v>
      </c>
      <c r="E204" s="719">
        <v>438.00000000000017</v>
      </c>
      <c r="F204" s="719">
        <v>432.00000000000017</v>
      </c>
      <c r="G204" s="719">
        <v>428.99999999999983</v>
      </c>
      <c r="H204" s="719">
        <v>428.99999999999989</v>
      </c>
      <c r="I204" s="324">
        <v>428</v>
      </c>
      <c r="J204" s="324">
        <v>415</v>
      </c>
      <c r="K204" s="590">
        <v>417</v>
      </c>
      <c r="L204" s="590">
        <v>410</v>
      </c>
      <c r="M204" s="590">
        <v>406</v>
      </c>
      <c r="N204" s="590">
        <v>405</v>
      </c>
      <c r="O204" s="16">
        <v>402</v>
      </c>
      <c r="P204" s="399"/>
    </row>
    <row r="205" spans="1:16" x14ac:dyDescent="0.3">
      <c r="A205" s="4" t="s">
        <v>79</v>
      </c>
      <c r="B205" s="720" t="s">
        <v>75</v>
      </c>
      <c r="C205" s="718" t="s">
        <v>206</v>
      </c>
      <c r="D205" s="719">
        <v>3575.0000000000005</v>
      </c>
      <c r="E205" s="719">
        <v>3606.0000000000005</v>
      </c>
      <c r="F205" s="719">
        <v>3614.0000000000005</v>
      </c>
      <c r="G205" s="719">
        <v>3592.9999999999995</v>
      </c>
      <c r="H205" s="719">
        <v>3577.0000000000009</v>
      </c>
      <c r="I205" s="324">
        <v>3571</v>
      </c>
      <c r="J205" s="324">
        <v>3745</v>
      </c>
      <c r="K205" s="590">
        <v>3798</v>
      </c>
      <c r="L205" s="590">
        <v>3829</v>
      </c>
      <c r="M205" s="590">
        <v>3852</v>
      </c>
      <c r="N205" s="590">
        <v>3855</v>
      </c>
      <c r="O205" s="16">
        <v>3848</v>
      </c>
      <c r="P205" s="399"/>
    </row>
    <row r="206" spans="1:16" x14ac:dyDescent="0.3">
      <c r="A206" s="4" t="s">
        <v>80</v>
      </c>
      <c r="B206" s="720" t="s">
        <v>75</v>
      </c>
      <c r="C206" s="718" t="s">
        <v>285</v>
      </c>
      <c r="D206" s="719">
        <v>281.00000000000011</v>
      </c>
      <c r="E206" s="719">
        <v>194.00000000000003</v>
      </c>
      <c r="F206" s="719">
        <v>201.00000000000009</v>
      </c>
      <c r="G206" s="719">
        <v>171.99999999999997</v>
      </c>
      <c r="H206" s="719">
        <v>165.00000000000003</v>
      </c>
      <c r="I206" s="324">
        <v>161</v>
      </c>
      <c r="J206" s="324">
        <v>122</v>
      </c>
      <c r="K206" s="590">
        <v>121</v>
      </c>
      <c r="L206" s="590">
        <v>119</v>
      </c>
      <c r="M206" s="590">
        <v>134</v>
      </c>
      <c r="N206" s="590">
        <v>134</v>
      </c>
      <c r="O206" s="16">
        <v>127</v>
      </c>
      <c r="P206" s="399"/>
    </row>
    <row r="207" spans="1:16" x14ac:dyDescent="0.3">
      <c r="A207" s="4" t="s">
        <v>81</v>
      </c>
      <c r="B207" s="720" t="s">
        <v>75</v>
      </c>
      <c r="C207" s="718" t="s">
        <v>207</v>
      </c>
      <c r="D207" s="719">
        <v>69.000000000000014</v>
      </c>
      <c r="E207" s="719">
        <v>53.000000000000007</v>
      </c>
      <c r="F207" s="719">
        <v>58.000000000000007</v>
      </c>
      <c r="G207" s="719">
        <v>54.999999999999986</v>
      </c>
      <c r="H207" s="719">
        <v>53.000000000000014</v>
      </c>
      <c r="I207" s="324">
        <v>52</v>
      </c>
      <c r="J207" s="324">
        <v>18</v>
      </c>
      <c r="K207" s="590">
        <v>18</v>
      </c>
      <c r="L207" s="590">
        <v>17</v>
      </c>
      <c r="M207" s="590">
        <v>20</v>
      </c>
      <c r="N207" s="590">
        <v>21</v>
      </c>
      <c r="O207" s="16">
        <v>20</v>
      </c>
      <c r="P207" s="399"/>
    </row>
    <row r="208" spans="1:16" x14ac:dyDescent="0.3">
      <c r="A208" s="4" t="s">
        <v>82</v>
      </c>
      <c r="B208" s="720" t="s">
        <v>76</v>
      </c>
      <c r="C208" s="718" t="s">
        <v>284</v>
      </c>
      <c r="D208" s="719">
        <v>13</v>
      </c>
      <c r="E208" s="719">
        <v>13</v>
      </c>
      <c r="F208" s="719">
        <v>14</v>
      </c>
      <c r="G208" s="719">
        <v>14</v>
      </c>
      <c r="H208" s="719">
        <v>15</v>
      </c>
      <c r="I208" s="324">
        <v>17</v>
      </c>
      <c r="J208" s="324">
        <v>17</v>
      </c>
      <c r="K208" s="590">
        <v>17</v>
      </c>
      <c r="L208" s="590">
        <v>18</v>
      </c>
      <c r="M208" s="590">
        <v>18</v>
      </c>
      <c r="N208" s="590">
        <v>18</v>
      </c>
      <c r="O208" s="16">
        <v>18</v>
      </c>
      <c r="P208" s="399"/>
    </row>
    <row r="209" spans="1:16" x14ac:dyDescent="0.3">
      <c r="A209" s="4" t="s">
        <v>83</v>
      </c>
      <c r="B209" s="720" t="s">
        <v>76</v>
      </c>
      <c r="C209" s="718" t="s">
        <v>206</v>
      </c>
      <c r="D209" s="719">
        <v>30</v>
      </c>
      <c r="E209" s="719">
        <v>30</v>
      </c>
      <c r="F209" s="719">
        <v>45</v>
      </c>
      <c r="G209" s="719">
        <v>43</v>
      </c>
      <c r="H209" s="719">
        <v>43</v>
      </c>
      <c r="I209" s="324">
        <v>47</v>
      </c>
      <c r="J209" s="324">
        <v>47</v>
      </c>
      <c r="K209" s="590">
        <v>47</v>
      </c>
      <c r="L209" s="590">
        <v>46</v>
      </c>
      <c r="M209" s="590">
        <v>47</v>
      </c>
      <c r="N209" s="590">
        <v>47</v>
      </c>
      <c r="O209" s="16">
        <v>47</v>
      </c>
      <c r="P209" s="399"/>
    </row>
    <row r="210" spans="1:16" x14ac:dyDescent="0.3">
      <c r="A210" s="4" t="s">
        <v>84</v>
      </c>
      <c r="B210" s="720" t="s">
        <v>76</v>
      </c>
      <c r="C210" s="718" t="s">
        <v>285</v>
      </c>
      <c r="D210" s="719">
        <v>15</v>
      </c>
      <c r="E210" s="719">
        <v>15</v>
      </c>
      <c r="F210" s="719">
        <v>14</v>
      </c>
      <c r="G210" s="719">
        <v>13</v>
      </c>
      <c r="H210" s="719">
        <v>15</v>
      </c>
      <c r="I210" s="324">
        <v>11</v>
      </c>
      <c r="J210" s="324">
        <v>8</v>
      </c>
      <c r="K210" s="590">
        <v>8</v>
      </c>
      <c r="L210" s="590">
        <v>9</v>
      </c>
      <c r="M210" s="590">
        <v>9</v>
      </c>
      <c r="N210" s="590">
        <v>10</v>
      </c>
      <c r="O210" s="16">
        <v>11</v>
      </c>
      <c r="P210" s="399"/>
    </row>
    <row r="211" spans="1:16" x14ac:dyDescent="0.3">
      <c r="A211" s="4" t="s">
        <v>85</v>
      </c>
      <c r="B211" s="720" t="s">
        <v>76</v>
      </c>
      <c r="C211" s="718" t="s">
        <v>207</v>
      </c>
      <c r="D211" s="719">
        <v>3</v>
      </c>
      <c r="E211" s="719">
        <v>2</v>
      </c>
      <c r="F211" s="719">
        <v>1</v>
      </c>
      <c r="G211" s="719">
        <v>1</v>
      </c>
      <c r="H211" s="719">
        <v>1</v>
      </c>
      <c r="I211" s="324">
        <v>1</v>
      </c>
      <c r="J211" s="324">
        <v>1</v>
      </c>
      <c r="K211" s="590">
        <v>1</v>
      </c>
      <c r="L211" s="590">
        <v>1</v>
      </c>
      <c r="M211" s="590">
        <v>1</v>
      </c>
      <c r="N211" s="590">
        <v>1</v>
      </c>
      <c r="O211" s="16">
        <v>1</v>
      </c>
      <c r="P211" s="399"/>
    </row>
    <row r="212" spans="1:16" x14ac:dyDescent="0.3">
      <c r="A212" s="4" t="s">
        <v>86</v>
      </c>
      <c r="B212" s="720" t="s">
        <v>77</v>
      </c>
      <c r="C212" s="718" t="s">
        <v>284</v>
      </c>
      <c r="D212" s="719">
        <v>78</v>
      </c>
      <c r="E212" s="719">
        <v>75.999999999999986</v>
      </c>
      <c r="F212" s="719">
        <v>75.999999999999986</v>
      </c>
      <c r="G212" s="719">
        <v>75.999999999999986</v>
      </c>
      <c r="H212" s="719">
        <v>78</v>
      </c>
      <c r="I212" s="324">
        <v>77</v>
      </c>
      <c r="J212" s="324">
        <v>77</v>
      </c>
      <c r="K212" s="590">
        <v>76</v>
      </c>
      <c r="L212" s="590">
        <v>76</v>
      </c>
      <c r="M212" s="590">
        <v>76</v>
      </c>
      <c r="N212" s="590">
        <v>76</v>
      </c>
      <c r="O212" s="16">
        <v>75</v>
      </c>
      <c r="P212" s="399"/>
    </row>
    <row r="213" spans="1:16" x14ac:dyDescent="0.3">
      <c r="A213" s="4" t="s">
        <v>87</v>
      </c>
      <c r="B213" s="720" t="s">
        <v>77</v>
      </c>
      <c r="C213" s="718" t="s">
        <v>206</v>
      </c>
      <c r="D213" s="719">
        <v>416</v>
      </c>
      <c r="E213" s="719">
        <v>392</v>
      </c>
      <c r="F213" s="719">
        <v>400</v>
      </c>
      <c r="G213" s="719">
        <v>395</v>
      </c>
      <c r="H213" s="719">
        <v>391</v>
      </c>
      <c r="I213" s="324">
        <v>397</v>
      </c>
      <c r="J213" s="324">
        <v>398</v>
      </c>
      <c r="K213" s="590">
        <v>393</v>
      </c>
      <c r="L213" s="590">
        <v>393</v>
      </c>
      <c r="M213" s="590">
        <v>395</v>
      </c>
      <c r="N213" s="590">
        <v>395</v>
      </c>
      <c r="O213" s="16">
        <v>396</v>
      </c>
      <c r="P213" s="399"/>
    </row>
    <row r="214" spans="1:16" x14ac:dyDescent="0.3">
      <c r="A214" s="4" t="s">
        <v>88</v>
      </c>
      <c r="B214" s="720" t="s">
        <v>77</v>
      </c>
      <c r="C214" s="718" t="s">
        <v>285</v>
      </c>
      <c r="D214" s="719">
        <v>19</v>
      </c>
      <c r="E214" s="719">
        <v>23</v>
      </c>
      <c r="F214" s="719">
        <v>21</v>
      </c>
      <c r="G214" s="719">
        <v>21</v>
      </c>
      <c r="H214" s="719">
        <v>21</v>
      </c>
      <c r="I214" s="324">
        <v>21</v>
      </c>
      <c r="J214" s="324">
        <v>22</v>
      </c>
      <c r="K214" s="590">
        <v>27</v>
      </c>
      <c r="L214" s="590">
        <v>28</v>
      </c>
      <c r="M214" s="590">
        <v>30</v>
      </c>
      <c r="N214" s="590">
        <v>38</v>
      </c>
      <c r="O214" s="16">
        <v>38</v>
      </c>
      <c r="P214" s="399"/>
    </row>
    <row r="215" spans="1:16" x14ac:dyDescent="0.3">
      <c r="A215" s="4" t="s">
        <v>89</v>
      </c>
      <c r="B215" s="720" t="s">
        <v>77</v>
      </c>
      <c r="C215" s="718" t="s">
        <v>207</v>
      </c>
      <c r="D215" s="719"/>
      <c r="E215" s="719">
        <v>1</v>
      </c>
      <c r="F215" s="719">
        <v>1</v>
      </c>
      <c r="G215" s="719">
        <v>1</v>
      </c>
      <c r="H215" s="719">
        <v>1</v>
      </c>
      <c r="I215" s="324">
        <v>1</v>
      </c>
      <c r="J215" s="324">
        <v>1</v>
      </c>
      <c r="K215" s="590">
        <v>1</v>
      </c>
      <c r="L215" s="590">
        <v>1</v>
      </c>
      <c r="M215" s="590">
        <v>4</v>
      </c>
      <c r="N215" s="590">
        <v>4</v>
      </c>
      <c r="O215" s="16">
        <v>4</v>
      </c>
      <c r="P215" s="399"/>
    </row>
    <row r="216" spans="1:16" x14ac:dyDescent="0.3">
      <c r="A216" s="4" t="s">
        <v>90</v>
      </c>
      <c r="B216" s="720" t="s">
        <v>78</v>
      </c>
      <c r="C216" s="718" t="s">
        <v>284</v>
      </c>
      <c r="D216" s="719">
        <v>56</v>
      </c>
      <c r="E216" s="719">
        <v>55</v>
      </c>
      <c r="F216" s="719">
        <v>57</v>
      </c>
      <c r="G216" s="719">
        <v>56</v>
      </c>
      <c r="H216" s="719">
        <v>56</v>
      </c>
      <c r="I216" s="324">
        <v>55</v>
      </c>
      <c r="J216" s="324">
        <v>55</v>
      </c>
      <c r="K216" s="590">
        <v>56</v>
      </c>
      <c r="L216" s="590">
        <v>56</v>
      </c>
      <c r="M216" s="590">
        <v>56</v>
      </c>
      <c r="N216" s="590">
        <v>56</v>
      </c>
      <c r="O216" s="16">
        <v>56</v>
      </c>
      <c r="P216" s="399"/>
    </row>
    <row r="217" spans="1:16" x14ac:dyDescent="0.3">
      <c r="A217" s="4" t="s">
        <v>91</v>
      </c>
      <c r="B217" s="720" t="s">
        <v>78</v>
      </c>
      <c r="C217" s="718" t="s">
        <v>206</v>
      </c>
      <c r="D217" s="719">
        <v>15</v>
      </c>
      <c r="E217" s="719">
        <v>14</v>
      </c>
      <c r="F217" s="719">
        <v>16</v>
      </c>
      <c r="G217" s="719">
        <v>16</v>
      </c>
      <c r="H217" s="719">
        <v>16</v>
      </c>
      <c r="I217" s="324">
        <v>16</v>
      </c>
      <c r="J217" s="324">
        <v>15</v>
      </c>
      <c r="K217" s="590">
        <v>16</v>
      </c>
      <c r="L217" s="590">
        <v>16</v>
      </c>
      <c r="M217" s="590">
        <v>16</v>
      </c>
      <c r="N217" s="590">
        <v>16</v>
      </c>
      <c r="O217" s="16">
        <v>16</v>
      </c>
      <c r="P217" s="399"/>
    </row>
    <row r="218" spans="1:16" x14ac:dyDescent="0.3">
      <c r="A218" s="4" t="s">
        <v>92</v>
      </c>
      <c r="B218" s="720" t="s">
        <v>78</v>
      </c>
      <c r="C218" s="718" t="s">
        <v>285</v>
      </c>
      <c r="D218" s="719">
        <v>44</v>
      </c>
      <c r="E218" s="719">
        <v>41</v>
      </c>
      <c r="F218" s="719">
        <v>41</v>
      </c>
      <c r="G218" s="719">
        <v>36</v>
      </c>
      <c r="H218" s="719">
        <v>36</v>
      </c>
      <c r="I218" s="324">
        <v>37</v>
      </c>
      <c r="J218" s="324">
        <v>35</v>
      </c>
      <c r="K218" s="590">
        <v>33</v>
      </c>
      <c r="L218" s="590">
        <v>32</v>
      </c>
      <c r="M218" s="590">
        <v>32</v>
      </c>
      <c r="N218" s="590">
        <v>32</v>
      </c>
      <c r="O218" s="16">
        <v>31</v>
      </c>
      <c r="P218" s="399"/>
    </row>
    <row r="219" spans="1:16" x14ac:dyDescent="0.3">
      <c r="A219" s="4" t="s">
        <v>93</v>
      </c>
      <c r="B219" s="720" t="s">
        <v>78</v>
      </c>
      <c r="C219" s="718" t="s">
        <v>207</v>
      </c>
      <c r="D219" s="719">
        <v>5</v>
      </c>
      <c r="E219" s="719">
        <v>5</v>
      </c>
      <c r="F219" s="719">
        <v>5</v>
      </c>
      <c r="G219" s="719">
        <v>5</v>
      </c>
      <c r="H219" s="719">
        <v>5</v>
      </c>
      <c r="I219" s="324">
        <v>5</v>
      </c>
      <c r="J219" s="324">
        <v>5</v>
      </c>
      <c r="K219" s="590">
        <v>5</v>
      </c>
      <c r="L219" s="590">
        <v>5</v>
      </c>
      <c r="M219" s="590">
        <v>6</v>
      </c>
      <c r="N219" s="590">
        <v>6</v>
      </c>
      <c r="O219" s="16">
        <v>6</v>
      </c>
      <c r="P219" s="399"/>
    </row>
    <row r="220" spans="1:16" x14ac:dyDescent="0.3">
      <c r="A220" s="4" t="s">
        <v>94</v>
      </c>
      <c r="B220" s="720" t="s">
        <v>79</v>
      </c>
      <c r="C220" s="718" t="s">
        <v>284</v>
      </c>
      <c r="D220" s="719">
        <v>144.99999999999997</v>
      </c>
      <c r="E220" s="719">
        <v>145</v>
      </c>
      <c r="F220" s="719">
        <v>143</v>
      </c>
      <c r="G220" s="719">
        <v>134</v>
      </c>
      <c r="H220" s="719">
        <v>129.99999999999997</v>
      </c>
      <c r="I220" s="324">
        <v>129</v>
      </c>
      <c r="J220" s="324">
        <v>130</v>
      </c>
      <c r="K220" s="590">
        <v>129</v>
      </c>
      <c r="L220" s="590">
        <v>128</v>
      </c>
      <c r="M220" s="590">
        <v>126</v>
      </c>
      <c r="N220" s="590">
        <v>121</v>
      </c>
      <c r="O220" s="16">
        <v>119</v>
      </c>
      <c r="P220" s="399"/>
    </row>
    <row r="221" spans="1:16" x14ac:dyDescent="0.3">
      <c r="A221" s="4" t="s">
        <v>95</v>
      </c>
      <c r="B221" s="720" t="s">
        <v>79</v>
      </c>
      <c r="C221" s="718" t="s">
        <v>206</v>
      </c>
      <c r="D221" s="719">
        <v>82</v>
      </c>
      <c r="E221" s="719">
        <v>82</v>
      </c>
      <c r="F221" s="719">
        <v>91</v>
      </c>
      <c r="G221" s="719">
        <v>76</v>
      </c>
      <c r="H221" s="719">
        <v>75</v>
      </c>
      <c r="I221" s="324">
        <v>75</v>
      </c>
      <c r="J221" s="324">
        <v>75</v>
      </c>
      <c r="K221" s="590">
        <v>77</v>
      </c>
      <c r="L221" s="590">
        <v>76</v>
      </c>
      <c r="M221" s="590">
        <v>76</v>
      </c>
      <c r="N221" s="590">
        <v>76</v>
      </c>
      <c r="O221" s="16">
        <v>79</v>
      </c>
      <c r="P221" s="399"/>
    </row>
    <row r="222" spans="1:16" x14ac:dyDescent="0.3">
      <c r="A222" s="4" t="s">
        <v>96</v>
      </c>
      <c r="B222" s="720" t="s">
        <v>79</v>
      </c>
      <c r="C222" s="718" t="s">
        <v>285</v>
      </c>
      <c r="D222" s="719">
        <v>92</v>
      </c>
      <c r="E222" s="719">
        <v>86</v>
      </c>
      <c r="F222" s="719">
        <v>89</v>
      </c>
      <c r="G222" s="719">
        <v>86</v>
      </c>
      <c r="H222" s="719">
        <v>90.000000000000014</v>
      </c>
      <c r="I222" s="324">
        <v>89</v>
      </c>
      <c r="J222" s="324">
        <v>92</v>
      </c>
      <c r="K222" s="590">
        <v>93</v>
      </c>
      <c r="L222" s="590">
        <v>95</v>
      </c>
      <c r="M222" s="590">
        <v>100</v>
      </c>
      <c r="N222" s="590">
        <v>103</v>
      </c>
      <c r="O222" s="16">
        <v>100</v>
      </c>
      <c r="P222" s="399"/>
    </row>
    <row r="223" spans="1:16" x14ac:dyDescent="0.3">
      <c r="A223" s="4" t="s">
        <v>244</v>
      </c>
      <c r="B223" s="720" t="s">
        <v>79</v>
      </c>
      <c r="C223" s="718" t="s">
        <v>207</v>
      </c>
      <c r="D223" s="719">
        <v>1</v>
      </c>
      <c r="E223" s="719">
        <v>1</v>
      </c>
      <c r="F223" s="719">
        <v>1</v>
      </c>
      <c r="G223" s="719">
        <v>0.99999999999999989</v>
      </c>
      <c r="H223" s="719">
        <v>1</v>
      </c>
      <c r="I223" s="324">
        <v>1</v>
      </c>
      <c r="J223" s="324">
        <v>1</v>
      </c>
      <c r="K223" s="590">
        <v>1</v>
      </c>
      <c r="L223" s="590">
        <v>2</v>
      </c>
      <c r="M223" s="590">
        <v>2</v>
      </c>
      <c r="N223" s="590">
        <v>2</v>
      </c>
      <c r="O223" s="16">
        <v>2</v>
      </c>
      <c r="P223" s="399"/>
    </row>
    <row r="224" spans="1:16" ht="27.6" x14ac:dyDescent="0.3">
      <c r="A224" s="4" t="s">
        <v>97</v>
      </c>
      <c r="B224" s="720" t="s">
        <v>80</v>
      </c>
      <c r="C224" s="718" t="s">
        <v>284</v>
      </c>
      <c r="D224" s="719">
        <v>60</v>
      </c>
      <c r="E224" s="719">
        <v>55</v>
      </c>
      <c r="F224" s="719">
        <v>54</v>
      </c>
      <c r="G224" s="719">
        <v>54</v>
      </c>
      <c r="H224" s="719">
        <v>54</v>
      </c>
      <c r="I224" s="324">
        <v>55</v>
      </c>
      <c r="J224" s="324">
        <v>53</v>
      </c>
      <c r="K224" s="590">
        <v>54</v>
      </c>
      <c r="L224" s="590">
        <v>54</v>
      </c>
      <c r="M224" s="590">
        <v>54</v>
      </c>
      <c r="N224" s="590">
        <v>54</v>
      </c>
      <c r="O224" s="16">
        <v>54</v>
      </c>
      <c r="P224" s="399"/>
    </row>
    <row r="225" spans="1:16" ht="27.6" x14ac:dyDescent="0.3">
      <c r="A225" s="4" t="s">
        <v>98</v>
      </c>
      <c r="B225" s="720" t="s">
        <v>80</v>
      </c>
      <c r="C225" s="718" t="s">
        <v>206</v>
      </c>
      <c r="D225" s="719">
        <v>56</v>
      </c>
      <c r="E225" s="719">
        <v>55</v>
      </c>
      <c r="F225" s="719">
        <v>53</v>
      </c>
      <c r="G225" s="719">
        <v>53</v>
      </c>
      <c r="H225" s="719">
        <v>53</v>
      </c>
      <c r="I225" s="324">
        <v>54</v>
      </c>
      <c r="J225" s="324">
        <v>54</v>
      </c>
      <c r="K225" s="590">
        <v>54</v>
      </c>
      <c r="L225" s="590">
        <v>53</v>
      </c>
      <c r="M225" s="590">
        <v>54</v>
      </c>
      <c r="N225" s="590">
        <v>53</v>
      </c>
      <c r="O225" s="16">
        <v>53</v>
      </c>
      <c r="P225" s="399"/>
    </row>
    <row r="226" spans="1:16" ht="27.6" x14ac:dyDescent="0.3">
      <c r="A226" s="4" t="s">
        <v>99</v>
      </c>
      <c r="B226" s="720" t="s">
        <v>80</v>
      </c>
      <c r="C226" s="718" t="s">
        <v>285</v>
      </c>
      <c r="D226" s="719">
        <v>68</v>
      </c>
      <c r="E226" s="719">
        <v>70</v>
      </c>
      <c r="F226" s="719">
        <v>72</v>
      </c>
      <c r="G226" s="719">
        <v>71</v>
      </c>
      <c r="H226" s="719">
        <v>71</v>
      </c>
      <c r="I226" s="324">
        <v>73</v>
      </c>
      <c r="J226" s="324">
        <v>78</v>
      </c>
      <c r="K226" s="590">
        <v>79</v>
      </c>
      <c r="L226" s="590">
        <v>82</v>
      </c>
      <c r="M226" s="590">
        <v>81</v>
      </c>
      <c r="N226" s="590">
        <v>81</v>
      </c>
      <c r="O226" s="16">
        <v>81</v>
      </c>
      <c r="P226" s="399"/>
    </row>
    <row r="227" spans="1:16" ht="27.6" x14ac:dyDescent="0.3">
      <c r="A227" s="4" t="s">
        <v>100</v>
      </c>
      <c r="B227" s="720" t="s">
        <v>80</v>
      </c>
      <c r="C227" s="718" t="s">
        <v>207</v>
      </c>
      <c r="D227" s="719">
        <v>1</v>
      </c>
      <c r="E227" s="719">
        <v>1</v>
      </c>
      <c r="F227" s="719">
        <v>1</v>
      </c>
      <c r="G227" s="719">
        <v>1</v>
      </c>
      <c r="H227" s="719">
        <v>1</v>
      </c>
      <c r="I227" s="324">
        <v>1</v>
      </c>
      <c r="J227" s="324">
        <v>1</v>
      </c>
      <c r="K227" s="590">
        <v>2</v>
      </c>
      <c r="L227" s="590">
        <v>2</v>
      </c>
      <c r="M227" s="590">
        <v>2</v>
      </c>
      <c r="N227" s="590">
        <v>2</v>
      </c>
      <c r="O227" s="16">
        <v>2</v>
      </c>
      <c r="P227" s="399"/>
    </row>
    <row r="228" spans="1:16" x14ac:dyDescent="0.3">
      <c r="A228" s="4" t="s">
        <v>101</v>
      </c>
      <c r="B228" s="720" t="s">
        <v>81</v>
      </c>
      <c r="C228" s="718" t="s">
        <v>284</v>
      </c>
      <c r="D228" s="719">
        <v>212</v>
      </c>
      <c r="E228" s="719">
        <v>221</v>
      </c>
      <c r="F228" s="719">
        <v>214</v>
      </c>
      <c r="G228" s="719">
        <v>210</v>
      </c>
      <c r="H228" s="719">
        <v>212</v>
      </c>
      <c r="I228" s="324">
        <v>211</v>
      </c>
      <c r="J228" s="324">
        <v>210</v>
      </c>
      <c r="K228" s="590">
        <v>216</v>
      </c>
      <c r="L228" s="590">
        <v>217</v>
      </c>
      <c r="M228" s="590">
        <v>218</v>
      </c>
      <c r="N228" s="590">
        <v>216</v>
      </c>
      <c r="O228" s="16">
        <v>217</v>
      </c>
      <c r="P228" s="399"/>
    </row>
    <row r="229" spans="1:16" x14ac:dyDescent="0.3">
      <c r="A229" s="4" t="s">
        <v>102</v>
      </c>
      <c r="B229" s="720" t="s">
        <v>81</v>
      </c>
      <c r="C229" s="718" t="s">
        <v>206</v>
      </c>
      <c r="D229" s="719">
        <v>8</v>
      </c>
      <c r="E229" s="719"/>
      <c r="F229" s="719"/>
      <c r="G229" s="719">
        <v>0</v>
      </c>
      <c r="H229" s="719"/>
      <c r="I229" s="324">
        <v>0</v>
      </c>
      <c r="J229" s="324">
        <v>0</v>
      </c>
      <c r="K229" s="590">
        <v>0</v>
      </c>
      <c r="L229" s="590">
        <v>0</v>
      </c>
      <c r="M229" s="590">
        <v>0</v>
      </c>
      <c r="N229" s="590">
        <v>0</v>
      </c>
      <c r="O229" s="16">
        <v>0</v>
      </c>
      <c r="P229" s="399"/>
    </row>
    <row r="230" spans="1:16" x14ac:dyDescent="0.3">
      <c r="A230" s="4" t="s">
        <v>103</v>
      </c>
      <c r="B230" s="720" t="s">
        <v>81</v>
      </c>
      <c r="C230" s="718" t="s">
        <v>285</v>
      </c>
      <c r="D230" s="719">
        <v>410</v>
      </c>
      <c r="E230" s="719">
        <v>388</v>
      </c>
      <c r="F230" s="719">
        <v>418</v>
      </c>
      <c r="G230" s="719">
        <v>418</v>
      </c>
      <c r="H230" s="719">
        <v>300</v>
      </c>
      <c r="I230" s="324">
        <v>313</v>
      </c>
      <c r="J230" s="324">
        <v>338</v>
      </c>
      <c r="K230" s="590">
        <v>352</v>
      </c>
      <c r="L230" s="590">
        <v>345</v>
      </c>
      <c r="M230" s="590">
        <v>340</v>
      </c>
      <c r="N230" s="590">
        <v>342</v>
      </c>
      <c r="O230" s="16">
        <v>340</v>
      </c>
      <c r="P230" s="399"/>
    </row>
    <row r="231" spans="1:16" x14ac:dyDescent="0.3">
      <c r="A231" s="4" t="s">
        <v>104</v>
      </c>
      <c r="B231" s="720" t="s">
        <v>81</v>
      </c>
      <c r="C231" s="718" t="s">
        <v>207</v>
      </c>
      <c r="D231" s="719">
        <v>3</v>
      </c>
      <c r="E231" s="719">
        <v>1</v>
      </c>
      <c r="F231" s="719">
        <v>2</v>
      </c>
      <c r="G231" s="719">
        <v>2</v>
      </c>
      <c r="H231" s="719"/>
      <c r="I231" s="324">
        <v>1</v>
      </c>
      <c r="J231" s="324">
        <v>1</v>
      </c>
      <c r="K231" s="590">
        <v>1</v>
      </c>
      <c r="L231" s="590">
        <v>1</v>
      </c>
      <c r="M231" s="590">
        <v>1</v>
      </c>
      <c r="N231" s="590">
        <v>1</v>
      </c>
      <c r="O231" s="16">
        <v>1</v>
      </c>
      <c r="P231" s="399"/>
    </row>
    <row r="232" spans="1:16" x14ac:dyDescent="0.3">
      <c r="A232" s="4" t="s">
        <v>105</v>
      </c>
      <c r="B232" s="720" t="s">
        <v>82</v>
      </c>
      <c r="C232" s="718" t="s">
        <v>284</v>
      </c>
      <c r="D232" s="719">
        <v>64</v>
      </c>
      <c r="E232" s="719">
        <v>63</v>
      </c>
      <c r="F232" s="719">
        <v>62</v>
      </c>
      <c r="G232" s="719">
        <v>61</v>
      </c>
      <c r="H232" s="719">
        <v>61</v>
      </c>
      <c r="I232" s="324">
        <v>57</v>
      </c>
      <c r="J232" s="324">
        <v>57</v>
      </c>
      <c r="K232" s="590">
        <v>57</v>
      </c>
      <c r="L232" s="590">
        <v>54</v>
      </c>
      <c r="M232" s="590">
        <v>55</v>
      </c>
      <c r="N232" s="590">
        <v>55</v>
      </c>
      <c r="O232" s="16">
        <v>55</v>
      </c>
      <c r="P232" s="399"/>
    </row>
    <row r="233" spans="1:16" x14ac:dyDescent="0.3">
      <c r="A233" s="4" t="s">
        <v>106</v>
      </c>
      <c r="B233" s="720" t="s">
        <v>82</v>
      </c>
      <c r="C233" s="718" t="s">
        <v>206</v>
      </c>
      <c r="D233" s="719">
        <v>6</v>
      </c>
      <c r="E233" s="719">
        <v>6</v>
      </c>
      <c r="F233" s="719">
        <v>6</v>
      </c>
      <c r="G233" s="719">
        <v>6</v>
      </c>
      <c r="H233" s="719">
        <v>6</v>
      </c>
      <c r="I233" s="324">
        <v>6</v>
      </c>
      <c r="J233" s="324">
        <v>6</v>
      </c>
      <c r="K233" s="590">
        <v>6</v>
      </c>
      <c r="L233" s="590">
        <v>6</v>
      </c>
      <c r="M233" s="590">
        <v>6</v>
      </c>
      <c r="N233" s="590">
        <v>6</v>
      </c>
      <c r="O233" s="16">
        <v>6</v>
      </c>
      <c r="P233" s="399"/>
    </row>
    <row r="234" spans="1:16" x14ac:dyDescent="0.3">
      <c r="A234" s="4" t="s">
        <v>107</v>
      </c>
      <c r="B234" s="720" t="s">
        <v>82</v>
      </c>
      <c r="C234" s="718" t="s">
        <v>285</v>
      </c>
      <c r="D234" s="719">
        <v>48</v>
      </c>
      <c r="E234" s="719">
        <v>52</v>
      </c>
      <c r="F234" s="719">
        <v>51</v>
      </c>
      <c r="G234" s="719">
        <v>49</v>
      </c>
      <c r="H234" s="719">
        <v>58</v>
      </c>
      <c r="I234" s="324">
        <v>60</v>
      </c>
      <c r="J234" s="324">
        <v>59</v>
      </c>
      <c r="K234" s="590">
        <v>63</v>
      </c>
      <c r="L234" s="590">
        <v>63</v>
      </c>
      <c r="M234" s="590">
        <v>65</v>
      </c>
      <c r="N234" s="590">
        <v>75</v>
      </c>
      <c r="O234" s="16">
        <v>77</v>
      </c>
      <c r="P234" s="399"/>
    </row>
    <row r="235" spans="1:16" x14ac:dyDescent="0.3">
      <c r="A235" s="4" t="s">
        <v>351</v>
      </c>
      <c r="B235" s="720" t="s">
        <v>82</v>
      </c>
      <c r="C235" s="718" t="s">
        <v>207</v>
      </c>
      <c r="D235" s="719">
        <v>1</v>
      </c>
      <c r="E235" s="719">
        <v>1</v>
      </c>
      <c r="F235" s="719">
        <v>1</v>
      </c>
      <c r="G235" s="719">
        <v>1</v>
      </c>
      <c r="H235" s="719">
        <v>1</v>
      </c>
      <c r="I235" s="324">
        <v>1</v>
      </c>
      <c r="J235" s="324">
        <v>1</v>
      </c>
      <c r="K235" s="590">
        <v>1</v>
      </c>
      <c r="L235" s="590">
        <v>1</v>
      </c>
      <c r="M235" s="590">
        <v>1</v>
      </c>
      <c r="N235" s="590">
        <v>1</v>
      </c>
      <c r="O235" s="16">
        <v>1</v>
      </c>
      <c r="P235" s="399"/>
    </row>
    <row r="236" spans="1:16" x14ac:dyDescent="0.3">
      <c r="A236" s="4" t="s">
        <v>108</v>
      </c>
      <c r="B236" s="720" t="s">
        <v>83</v>
      </c>
      <c r="C236" s="718" t="s">
        <v>284</v>
      </c>
      <c r="D236" s="719">
        <v>690</v>
      </c>
      <c r="E236" s="719">
        <v>681</v>
      </c>
      <c r="F236" s="719">
        <v>659</v>
      </c>
      <c r="G236" s="719">
        <v>659</v>
      </c>
      <c r="H236" s="719">
        <v>659</v>
      </c>
      <c r="I236" s="324">
        <v>660</v>
      </c>
      <c r="J236" s="324">
        <v>681</v>
      </c>
      <c r="K236" s="590">
        <v>681</v>
      </c>
      <c r="L236" s="590">
        <v>670</v>
      </c>
      <c r="M236" s="590">
        <v>679</v>
      </c>
      <c r="N236" s="590">
        <v>684</v>
      </c>
      <c r="O236" s="16">
        <v>684</v>
      </c>
      <c r="P236" s="399"/>
    </row>
    <row r="237" spans="1:16" x14ac:dyDescent="0.3">
      <c r="A237" s="4" t="s">
        <v>109</v>
      </c>
      <c r="B237" s="720" t="s">
        <v>83</v>
      </c>
      <c r="C237" s="718" t="s">
        <v>206</v>
      </c>
      <c r="D237" s="719">
        <v>53</v>
      </c>
      <c r="E237" s="719">
        <v>51</v>
      </c>
      <c r="F237" s="719">
        <v>51</v>
      </c>
      <c r="G237" s="719">
        <v>50</v>
      </c>
      <c r="H237" s="719">
        <v>50</v>
      </c>
      <c r="I237" s="324">
        <v>47</v>
      </c>
      <c r="J237" s="324">
        <v>44</v>
      </c>
      <c r="K237" s="590">
        <v>44</v>
      </c>
      <c r="L237" s="590">
        <v>52</v>
      </c>
      <c r="M237" s="590">
        <v>52</v>
      </c>
      <c r="N237" s="590">
        <v>52</v>
      </c>
      <c r="O237" s="16">
        <v>52</v>
      </c>
      <c r="P237" s="399"/>
    </row>
    <row r="238" spans="1:16" x14ac:dyDescent="0.3">
      <c r="A238" s="4" t="s">
        <v>110</v>
      </c>
      <c r="B238" s="720" t="s">
        <v>83</v>
      </c>
      <c r="C238" s="718" t="s">
        <v>285</v>
      </c>
      <c r="D238" s="719">
        <v>1985</v>
      </c>
      <c r="E238" s="719">
        <v>2041</v>
      </c>
      <c r="F238" s="719">
        <v>2046</v>
      </c>
      <c r="G238" s="719">
        <v>1859</v>
      </c>
      <c r="H238" s="719">
        <v>1844</v>
      </c>
      <c r="I238" s="324">
        <v>1830</v>
      </c>
      <c r="J238" s="324">
        <v>1776</v>
      </c>
      <c r="K238" s="590">
        <v>1764</v>
      </c>
      <c r="L238" s="590">
        <v>1737</v>
      </c>
      <c r="M238" s="590">
        <v>1702</v>
      </c>
      <c r="N238" s="590">
        <v>1689</v>
      </c>
      <c r="O238" s="16">
        <v>1614</v>
      </c>
      <c r="P238" s="399"/>
    </row>
    <row r="239" spans="1:16" x14ac:dyDescent="0.3">
      <c r="A239" s="4" t="s">
        <v>111</v>
      </c>
      <c r="B239" s="720" t="s">
        <v>83</v>
      </c>
      <c r="C239" s="718" t="s">
        <v>207</v>
      </c>
      <c r="D239" s="719">
        <v>7</v>
      </c>
      <c r="E239" s="719">
        <v>8</v>
      </c>
      <c r="F239" s="719">
        <v>9</v>
      </c>
      <c r="G239" s="719">
        <v>8</v>
      </c>
      <c r="H239" s="719">
        <v>8</v>
      </c>
      <c r="I239" s="324">
        <v>10</v>
      </c>
      <c r="J239" s="324">
        <v>10</v>
      </c>
      <c r="K239" s="590">
        <v>11</v>
      </c>
      <c r="L239" s="590">
        <v>11</v>
      </c>
      <c r="M239" s="590">
        <v>11</v>
      </c>
      <c r="N239" s="590">
        <v>11</v>
      </c>
      <c r="O239" s="16">
        <v>11</v>
      </c>
      <c r="P239" s="399"/>
    </row>
    <row r="240" spans="1:16" x14ac:dyDescent="0.3">
      <c r="A240" s="4" t="s">
        <v>112</v>
      </c>
      <c r="B240" s="720" t="s">
        <v>84</v>
      </c>
      <c r="C240" s="718" t="s">
        <v>284</v>
      </c>
      <c r="D240" s="719">
        <v>249.99999999999994</v>
      </c>
      <c r="E240" s="719">
        <v>247.99999999999997</v>
      </c>
      <c r="F240" s="719">
        <v>251.99999999999997</v>
      </c>
      <c r="G240" s="719">
        <v>246.00000000000003</v>
      </c>
      <c r="H240" s="719">
        <v>244.00000000000006</v>
      </c>
      <c r="I240" s="324">
        <v>246</v>
      </c>
      <c r="J240" s="324">
        <v>243</v>
      </c>
      <c r="K240" s="590">
        <v>244</v>
      </c>
      <c r="L240" s="590">
        <v>243</v>
      </c>
      <c r="M240" s="590">
        <v>244</v>
      </c>
      <c r="N240" s="590">
        <v>243</v>
      </c>
      <c r="O240" s="16">
        <v>240</v>
      </c>
      <c r="P240" s="399"/>
    </row>
    <row r="241" spans="1:16" x14ac:dyDescent="0.3">
      <c r="A241" s="4" t="s">
        <v>113</v>
      </c>
      <c r="B241" s="720" t="s">
        <v>84</v>
      </c>
      <c r="C241" s="718" t="s">
        <v>206</v>
      </c>
      <c r="D241" s="719">
        <v>1037.9999999999998</v>
      </c>
      <c r="E241" s="719">
        <v>1022</v>
      </c>
      <c r="F241" s="719">
        <v>1016.0000000000001</v>
      </c>
      <c r="G241" s="719">
        <v>1000.0000000000002</v>
      </c>
      <c r="H241" s="719">
        <v>975.99999999999977</v>
      </c>
      <c r="I241" s="324">
        <v>987</v>
      </c>
      <c r="J241" s="324">
        <v>976</v>
      </c>
      <c r="K241" s="590">
        <v>980</v>
      </c>
      <c r="L241" s="590">
        <v>974</v>
      </c>
      <c r="M241" s="590">
        <v>979</v>
      </c>
      <c r="N241" s="590">
        <v>974</v>
      </c>
      <c r="O241" s="16">
        <v>977</v>
      </c>
      <c r="P241" s="399"/>
    </row>
    <row r="242" spans="1:16" x14ac:dyDescent="0.3">
      <c r="A242" s="4" t="s">
        <v>114</v>
      </c>
      <c r="B242" s="720" t="s">
        <v>84</v>
      </c>
      <c r="C242" s="718" t="s">
        <v>285</v>
      </c>
      <c r="D242" s="719">
        <v>32</v>
      </c>
      <c r="E242" s="719">
        <v>34</v>
      </c>
      <c r="F242" s="719">
        <v>31.999999999999996</v>
      </c>
      <c r="G242" s="719">
        <v>37</v>
      </c>
      <c r="H242" s="719">
        <v>42</v>
      </c>
      <c r="I242" s="324">
        <v>55</v>
      </c>
      <c r="J242" s="324">
        <v>60</v>
      </c>
      <c r="K242" s="590">
        <v>72</v>
      </c>
      <c r="L242" s="590">
        <v>76</v>
      </c>
      <c r="M242" s="590">
        <v>88</v>
      </c>
      <c r="N242" s="590">
        <v>98</v>
      </c>
      <c r="O242" s="16">
        <v>94</v>
      </c>
      <c r="P242" s="399"/>
    </row>
    <row r="243" spans="1:16" x14ac:dyDescent="0.3">
      <c r="A243" s="4" t="s">
        <v>115</v>
      </c>
      <c r="B243" s="720" t="s">
        <v>84</v>
      </c>
      <c r="C243" s="718" t="s">
        <v>207</v>
      </c>
      <c r="D243" s="719">
        <v>1</v>
      </c>
      <c r="E243" s="719"/>
      <c r="F243" s="719"/>
      <c r="G243" s="719">
        <v>0</v>
      </c>
      <c r="H243" s="719">
        <v>1</v>
      </c>
      <c r="I243" s="324">
        <v>2</v>
      </c>
      <c r="J243" s="324">
        <v>1</v>
      </c>
      <c r="K243" s="590">
        <v>2</v>
      </c>
      <c r="L243" s="590">
        <v>3</v>
      </c>
      <c r="M243" s="590">
        <v>3</v>
      </c>
      <c r="N243" s="590">
        <v>3</v>
      </c>
      <c r="O243" s="16">
        <v>3</v>
      </c>
      <c r="P243" s="399"/>
    </row>
    <row r="244" spans="1:16" x14ac:dyDescent="0.3">
      <c r="A244" s="4" t="s">
        <v>116</v>
      </c>
      <c r="B244" s="720" t="s">
        <v>85</v>
      </c>
      <c r="C244" s="718" t="s">
        <v>284</v>
      </c>
      <c r="D244" s="719">
        <v>307.00000000000006</v>
      </c>
      <c r="E244" s="719">
        <v>265.99999999999989</v>
      </c>
      <c r="F244" s="719">
        <v>265.99999999999989</v>
      </c>
      <c r="G244" s="719">
        <v>265.99999999999989</v>
      </c>
      <c r="H244" s="719">
        <v>267.00000000000006</v>
      </c>
      <c r="I244" s="324">
        <v>267</v>
      </c>
      <c r="J244" s="324">
        <v>267</v>
      </c>
      <c r="K244" s="590">
        <v>270</v>
      </c>
      <c r="L244" s="590">
        <v>267</v>
      </c>
      <c r="M244" s="590">
        <v>269</v>
      </c>
      <c r="N244" s="590">
        <v>269</v>
      </c>
      <c r="O244" s="16">
        <v>267</v>
      </c>
      <c r="P244" s="399"/>
    </row>
    <row r="245" spans="1:16" x14ac:dyDescent="0.3">
      <c r="A245" s="4" t="s">
        <v>245</v>
      </c>
      <c r="B245" s="720" t="s">
        <v>85</v>
      </c>
      <c r="C245" s="718" t="s">
        <v>206</v>
      </c>
      <c r="D245" s="719">
        <v>1848.0000000000005</v>
      </c>
      <c r="E245" s="719">
        <v>1884</v>
      </c>
      <c r="F245" s="719">
        <v>1870.0000000000002</v>
      </c>
      <c r="G245" s="719">
        <v>1864.9999999999998</v>
      </c>
      <c r="H245" s="719">
        <v>1859.0000000000005</v>
      </c>
      <c r="I245" s="324">
        <v>1841</v>
      </c>
      <c r="J245" s="324">
        <v>1822</v>
      </c>
      <c r="K245" s="590">
        <v>1791</v>
      </c>
      <c r="L245" s="590">
        <v>1784</v>
      </c>
      <c r="M245" s="590">
        <v>1758</v>
      </c>
      <c r="N245" s="590">
        <v>1744</v>
      </c>
      <c r="O245" s="16">
        <v>1738</v>
      </c>
      <c r="P245" s="399"/>
    </row>
    <row r="246" spans="1:16" x14ac:dyDescent="0.3">
      <c r="A246" s="4" t="s">
        <v>117</v>
      </c>
      <c r="B246" s="720" t="s">
        <v>85</v>
      </c>
      <c r="C246" s="718" t="s">
        <v>285</v>
      </c>
      <c r="D246" s="719">
        <v>74</v>
      </c>
      <c r="E246" s="719">
        <v>81</v>
      </c>
      <c r="F246" s="719">
        <v>83</v>
      </c>
      <c r="G246" s="719">
        <v>85</v>
      </c>
      <c r="H246" s="719">
        <v>86</v>
      </c>
      <c r="I246" s="324">
        <v>86</v>
      </c>
      <c r="J246" s="324">
        <v>86</v>
      </c>
      <c r="K246" s="590">
        <v>92</v>
      </c>
      <c r="L246" s="590">
        <v>91</v>
      </c>
      <c r="M246" s="590">
        <v>91</v>
      </c>
      <c r="N246" s="590">
        <v>92</v>
      </c>
      <c r="O246" s="16">
        <v>85</v>
      </c>
      <c r="P246" s="399"/>
    </row>
    <row r="247" spans="1:16" x14ac:dyDescent="0.3">
      <c r="A247" s="4" t="s">
        <v>118</v>
      </c>
      <c r="B247" s="720" t="s">
        <v>85</v>
      </c>
      <c r="C247" s="718" t="s">
        <v>207</v>
      </c>
      <c r="D247" s="719">
        <v>10</v>
      </c>
      <c r="E247" s="719">
        <v>11</v>
      </c>
      <c r="F247" s="719">
        <v>11</v>
      </c>
      <c r="G247" s="719">
        <v>11.000000000000002</v>
      </c>
      <c r="H247" s="719">
        <v>10</v>
      </c>
      <c r="I247" s="324">
        <v>11</v>
      </c>
      <c r="J247" s="324">
        <v>11</v>
      </c>
      <c r="K247" s="590">
        <v>15</v>
      </c>
      <c r="L247" s="590">
        <v>18</v>
      </c>
      <c r="M247" s="590">
        <v>19</v>
      </c>
      <c r="N247" s="590">
        <v>19</v>
      </c>
      <c r="O247" s="16">
        <v>19</v>
      </c>
      <c r="P247" s="399"/>
    </row>
    <row r="248" spans="1:16" x14ac:dyDescent="0.3">
      <c r="A248" s="4" t="s">
        <v>119</v>
      </c>
      <c r="B248" s="720" t="s">
        <v>86</v>
      </c>
      <c r="C248" s="718" t="s">
        <v>284</v>
      </c>
      <c r="D248" s="719">
        <v>105</v>
      </c>
      <c r="E248" s="719">
        <v>106</v>
      </c>
      <c r="F248" s="719">
        <v>108</v>
      </c>
      <c r="G248" s="719">
        <v>106</v>
      </c>
      <c r="H248" s="719">
        <v>106</v>
      </c>
      <c r="I248" s="324">
        <v>105</v>
      </c>
      <c r="J248" s="324">
        <v>104</v>
      </c>
      <c r="K248" s="590">
        <v>104</v>
      </c>
      <c r="L248" s="590">
        <v>105</v>
      </c>
      <c r="M248" s="590">
        <v>104</v>
      </c>
      <c r="N248" s="590">
        <v>104</v>
      </c>
      <c r="O248" s="16">
        <v>103</v>
      </c>
      <c r="P248" s="399"/>
    </row>
    <row r="249" spans="1:16" x14ac:dyDescent="0.3">
      <c r="A249" s="4" t="s">
        <v>120</v>
      </c>
      <c r="B249" s="720" t="s">
        <v>86</v>
      </c>
      <c r="C249" s="718" t="s">
        <v>206</v>
      </c>
      <c r="D249" s="719">
        <v>19</v>
      </c>
      <c r="E249" s="719">
        <v>20</v>
      </c>
      <c r="F249" s="719">
        <v>19</v>
      </c>
      <c r="G249" s="719">
        <v>19</v>
      </c>
      <c r="H249" s="719">
        <v>19</v>
      </c>
      <c r="I249" s="324">
        <v>19</v>
      </c>
      <c r="J249" s="324">
        <v>18</v>
      </c>
      <c r="K249" s="590">
        <v>19</v>
      </c>
      <c r="L249" s="590">
        <v>19</v>
      </c>
      <c r="M249" s="590">
        <v>19</v>
      </c>
      <c r="N249" s="590">
        <v>19</v>
      </c>
      <c r="O249" s="16">
        <v>19</v>
      </c>
      <c r="P249" s="399"/>
    </row>
    <row r="250" spans="1:16" x14ac:dyDescent="0.3">
      <c r="A250" s="4" t="s">
        <v>121</v>
      </c>
      <c r="B250" s="720" t="s">
        <v>86</v>
      </c>
      <c r="C250" s="718" t="s">
        <v>285</v>
      </c>
      <c r="D250" s="719">
        <v>146</v>
      </c>
      <c r="E250" s="719">
        <v>150</v>
      </c>
      <c r="F250" s="719">
        <v>148</v>
      </c>
      <c r="G250" s="719">
        <v>158</v>
      </c>
      <c r="H250" s="719">
        <v>164</v>
      </c>
      <c r="I250" s="324">
        <v>168</v>
      </c>
      <c r="J250" s="324">
        <v>168</v>
      </c>
      <c r="K250" s="590">
        <v>175</v>
      </c>
      <c r="L250" s="590">
        <v>177</v>
      </c>
      <c r="M250" s="590">
        <v>169</v>
      </c>
      <c r="N250" s="590">
        <v>160</v>
      </c>
      <c r="O250" s="16">
        <v>154</v>
      </c>
      <c r="P250" s="399"/>
    </row>
    <row r="251" spans="1:16" x14ac:dyDescent="0.3">
      <c r="A251" s="4" t="s">
        <v>122</v>
      </c>
      <c r="B251" s="720" t="s">
        <v>86</v>
      </c>
      <c r="C251" s="718" t="s">
        <v>207</v>
      </c>
      <c r="D251" s="719"/>
      <c r="E251" s="719"/>
      <c r="F251" s="719"/>
      <c r="G251" s="719">
        <v>0</v>
      </c>
      <c r="H251" s="719"/>
      <c r="I251" s="324">
        <v>0</v>
      </c>
      <c r="J251" s="324">
        <v>0</v>
      </c>
      <c r="K251" s="590">
        <v>0</v>
      </c>
      <c r="L251" s="590">
        <v>0</v>
      </c>
      <c r="M251" s="590">
        <v>0</v>
      </c>
      <c r="N251" s="590">
        <v>0</v>
      </c>
      <c r="O251" s="16">
        <v>0</v>
      </c>
      <c r="P251" s="399"/>
    </row>
    <row r="252" spans="1:16" x14ac:dyDescent="0.3">
      <c r="A252" s="4" t="s">
        <v>123</v>
      </c>
      <c r="B252" s="720" t="s">
        <v>87</v>
      </c>
      <c r="C252" s="718" t="s">
        <v>284</v>
      </c>
      <c r="D252" s="719">
        <v>103</v>
      </c>
      <c r="E252" s="719">
        <v>97</v>
      </c>
      <c r="F252" s="719">
        <v>83</v>
      </c>
      <c r="G252" s="719">
        <v>79</v>
      </c>
      <c r="H252" s="719">
        <v>68</v>
      </c>
      <c r="I252" s="324">
        <v>66</v>
      </c>
      <c r="J252" s="324">
        <v>67</v>
      </c>
      <c r="K252" s="590">
        <v>67</v>
      </c>
      <c r="L252" s="590">
        <v>63</v>
      </c>
      <c r="M252" s="590">
        <v>62</v>
      </c>
      <c r="N252" s="590">
        <v>62</v>
      </c>
      <c r="O252" s="16">
        <v>63</v>
      </c>
      <c r="P252" s="399"/>
    </row>
    <row r="253" spans="1:16" x14ac:dyDescent="0.3">
      <c r="A253" s="4" t="s">
        <v>124</v>
      </c>
      <c r="B253" s="720" t="s">
        <v>87</v>
      </c>
      <c r="C253" s="718" t="s">
        <v>206</v>
      </c>
      <c r="D253" s="719">
        <v>131</v>
      </c>
      <c r="E253" s="719">
        <v>129</v>
      </c>
      <c r="F253" s="719">
        <v>129</v>
      </c>
      <c r="G253" s="719">
        <v>130</v>
      </c>
      <c r="H253" s="719">
        <v>152</v>
      </c>
      <c r="I253" s="324">
        <v>154</v>
      </c>
      <c r="J253" s="324">
        <v>149</v>
      </c>
      <c r="K253" s="590">
        <v>146</v>
      </c>
      <c r="L253" s="590">
        <v>148</v>
      </c>
      <c r="M253" s="590">
        <v>146</v>
      </c>
      <c r="N253" s="590">
        <v>144</v>
      </c>
      <c r="O253" s="16">
        <v>145</v>
      </c>
      <c r="P253" s="399"/>
    </row>
    <row r="254" spans="1:16" x14ac:dyDescent="0.3">
      <c r="A254" s="4" t="s">
        <v>125</v>
      </c>
      <c r="B254" s="720" t="s">
        <v>87</v>
      </c>
      <c r="C254" s="718" t="s">
        <v>285</v>
      </c>
      <c r="D254" s="719">
        <v>290</v>
      </c>
      <c r="E254" s="719">
        <v>239</v>
      </c>
      <c r="F254" s="719">
        <v>234</v>
      </c>
      <c r="G254" s="719">
        <v>340</v>
      </c>
      <c r="H254" s="719">
        <v>403</v>
      </c>
      <c r="I254" s="324">
        <v>404</v>
      </c>
      <c r="J254" s="324">
        <v>220</v>
      </c>
      <c r="K254" s="590">
        <v>221</v>
      </c>
      <c r="L254" s="590">
        <v>217</v>
      </c>
      <c r="M254" s="590">
        <v>125</v>
      </c>
      <c r="N254" s="590">
        <v>123</v>
      </c>
      <c r="O254" s="16">
        <v>120</v>
      </c>
      <c r="P254" s="399"/>
    </row>
    <row r="255" spans="1:16" x14ac:dyDescent="0.3">
      <c r="A255" s="4" t="s">
        <v>126</v>
      </c>
      <c r="B255" s="720" t="s">
        <v>87</v>
      </c>
      <c r="C255" s="718" t="s">
        <v>207</v>
      </c>
      <c r="D255" s="719"/>
      <c r="E255" s="719"/>
      <c r="F255" s="719"/>
      <c r="G255" s="719">
        <v>0</v>
      </c>
      <c r="H255" s="719"/>
      <c r="I255" s="324">
        <v>0</v>
      </c>
      <c r="J255" s="324">
        <v>0</v>
      </c>
      <c r="K255" s="590">
        <v>0</v>
      </c>
      <c r="L255" s="590">
        <v>0</v>
      </c>
      <c r="M255" s="590">
        <v>0</v>
      </c>
      <c r="N255" s="590">
        <v>0</v>
      </c>
      <c r="O255" s="16">
        <v>0</v>
      </c>
      <c r="P255" s="399"/>
    </row>
    <row r="256" spans="1:16" x14ac:dyDescent="0.3">
      <c r="A256" s="4" t="s">
        <v>127</v>
      </c>
      <c r="B256" s="720" t="s">
        <v>88</v>
      </c>
      <c r="C256" s="718" t="s">
        <v>284</v>
      </c>
      <c r="D256" s="719">
        <v>32</v>
      </c>
      <c r="E256" s="719">
        <v>32</v>
      </c>
      <c r="F256" s="719">
        <v>31</v>
      </c>
      <c r="G256" s="719">
        <v>31</v>
      </c>
      <c r="H256" s="719">
        <v>31</v>
      </c>
      <c r="I256" s="324">
        <v>28</v>
      </c>
      <c r="J256" s="324">
        <v>28</v>
      </c>
      <c r="K256" s="590">
        <v>28</v>
      </c>
      <c r="L256" s="590">
        <v>29</v>
      </c>
      <c r="M256" s="590">
        <v>29</v>
      </c>
      <c r="N256" s="590">
        <v>28</v>
      </c>
      <c r="O256" s="16">
        <v>28</v>
      </c>
      <c r="P256" s="399"/>
    </row>
    <row r="257" spans="1:16" x14ac:dyDescent="0.3">
      <c r="A257" s="4" t="s">
        <v>128</v>
      </c>
      <c r="B257" s="720" t="s">
        <v>88</v>
      </c>
      <c r="C257" s="718" t="s">
        <v>206</v>
      </c>
      <c r="D257" s="719">
        <v>37</v>
      </c>
      <c r="E257" s="719">
        <v>36</v>
      </c>
      <c r="F257" s="719">
        <v>35</v>
      </c>
      <c r="G257" s="719">
        <v>35</v>
      </c>
      <c r="H257" s="719">
        <v>35</v>
      </c>
      <c r="I257" s="324">
        <v>35</v>
      </c>
      <c r="J257" s="324">
        <v>35</v>
      </c>
      <c r="K257" s="590">
        <v>33</v>
      </c>
      <c r="L257" s="590">
        <v>33</v>
      </c>
      <c r="M257" s="590">
        <v>34</v>
      </c>
      <c r="N257" s="590">
        <v>34</v>
      </c>
      <c r="O257" s="16">
        <v>34</v>
      </c>
      <c r="P257" s="399"/>
    </row>
    <row r="258" spans="1:16" x14ac:dyDescent="0.3">
      <c r="A258" s="4" t="s">
        <v>129</v>
      </c>
      <c r="B258" s="720" t="s">
        <v>88</v>
      </c>
      <c r="C258" s="718" t="s">
        <v>285</v>
      </c>
      <c r="D258" s="719">
        <v>64</v>
      </c>
      <c r="E258" s="719">
        <v>64</v>
      </c>
      <c r="F258" s="719">
        <v>53</v>
      </c>
      <c r="G258" s="719">
        <v>53</v>
      </c>
      <c r="H258" s="719">
        <v>51</v>
      </c>
      <c r="I258" s="324">
        <v>55</v>
      </c>
      <c r="J258" s="324">
        <v>52</v>
      </c>
      <c r="K258" s="590">
        <v>53</v>
      </c>
      <c r="L258" s="590">
        <v>53</v>
      </c>
      <c r="M258" s="590">
        <v>53</v>
      </c>
      <c r="N258" s="590">
        <v>53</v>
      </c>
      <c r="O258" s="16">
        <v>52</v>
      </c>
      <c r="P258" s="399"/>
    </row>
    <row r="259" spans="1:16" x14ac:dyDescent="0.3">
      <c r="A259" s="4" t="s">
        <v>130</v>
      </c>
      <c r="B259" s="720" t="s">
        <v>88</v>
      </c>
      <c r="C259" s="718" t="s">
        <v>207</v>
      </c>
      <c r="D259" s="719"/>
      <c r="E259" s="719"/>
      <c r="F259" s="719"/>
      <c r="G259" s="719">
        <v>0</v>
      </c>
      <c r="H259" s="719"/>
      <c r="I259" s="324">
        <v>0</v>
      </c>
      <c r="J259" s="324">
        <v>0</v>
      </c>
      <c r="K259" s="590">
        <v>0</v>
      </c>
      <c r="L259" s="590">
        <v>0</v>
      </c>
      <c r="M259" s="590">
        <v>0</v>
      </c>
      <c r="N259" s="590">
        <v>0</v>
      </c>
      <c r="O259" s="16">
        <v>0</v>
      </c>
      <c r="P259" s="399"/>
    </row>
    <row r="260" spans="1:16" x14ac:dyDescent="0.3">
      <c r="A260" s="4" t="s">
        <v>131</v>
      </c>
      <c r="B260" s="720" t="s">
        <v>89</v>
      </c>
      <c r="C260" s="718" t="s">
        <v>284</v>
      </c>
      <c r="D260" s="719">
        <v>154</v>
      </c>
      <c r="E260" s="719">
        <v>151.00000000000003</v>
      </c>
      <c r="F260" s="719">
        <v>150</v>
      </c>
      <c r="G260" s="719">
        <v>146</v>
      </c>
      <c r="H260" s="719">
        <v>146</v>
      </c>
      <c r="I260" s="324">
        <v>145</v>
      </c>
      <c r="J260" s="324">
        <v>145</v>
      </c>
      <c r="K260" s="590">
        <v>141</v>
      </c>
      <c r="L260" s="590">
        <v>140</v>
      </c>
      <c r="M260" s="590">
        <v>138</v>
      </c>
      <c r="N260" s="590">
        <v>138</v>
      </c>
      <c r="O260" s="16">
        <v>139</v>
      </c>
      <c r="P260" s="399"/>
    </row>
    <row r="261" spans="1:16" x14ac:dyDescent="0.3">
      <c r="A261" s="4" t="s">
        <v>132</v>
      </c>
      <c r="B261" s="720" t="s">
        <v>89</v>
      </c>
      <c r="C261" s="718" t="s">
        <v>206</v>
      </c>
      <c r="D261" s="719">
        <v>934.99999999999977</v>
      </c>
      <c r="E261" s="719">
        <v>928.00000000000023</v>
      </c>
      <c r="F261" s="719">
        <v>915.99999999999989</v>
      </c>
      <c r="G261" s="719">
        <v>922</v>
      </c>
      <c r="H261" s="719">
        <v>916.00000000000011</v>
      </c>
      <c r="I261" s="324">
        <v>918</v>
      </c>
      <c r="J261" s="324">
        <v>907</v>
      </c>
      <c r="K261" s="590">
        <v>895</v>
      </c>
      <c r="L261" s="590">
        <v>895</v>
      </c>
      <c r="M261" s="590">
        <v>884</v>
      </c>
      <c r="N261" s="590">
        <v>875</v>
      </c>
      <c r="O261" s="16">
        <v>872</v>
      </c>
      <c r="P261" s="399"/>
    </row>
    <row r="262" spans="1:16" x14ac:dyDescent="0.3">
      <c r="A262" s="4" t="s">
        <v>133</v>
      </c>
      <c r="B262" s="720" t="s">
        <v>89</v>
      </c>
      <c r="C262" s="718" t="s">
        <v>285</v>
      </c>
      <c r="D262" s="719">
        <v>55</v>
      </c>
      <c r="E262" s="719">
        <v>44</v>
      </c>
      <c r="F262" s="719">
        <v>42</v>
      </c>
      <c r="G262" s="719">
        <v>40.000000000000014</v>
      </c>
      <c r="H262" s="719">
        <v>40</v>
      </c>
      <c r="I262" s="324">
        <v>42</v>
      </c>
      <c r="J262" s="324">
        <v>45</v>
      </c>
      <c r="K262" s="590">
        <v>42</v>
      </c>
      <c r="L262" s="590">
        <v>44</v>
      </c>
      <c r="M262" s="590">
        <v>42</v>
      </c>
      <c r="N262" s="590">
        <v>46</v>
      </c>
      <c r="O262" s="16">
        <v>43</v>
      </c>
      <c r="P262" s="399"/>
    </row>
    <row r="263" spans="1:16" x14ac:dyDescent="0.3">
      <c r="A263" s="4" t="s">
        <v>134</v>
      </c>
      <c r="B263" s="720" t="s">
        <v>89</v>
      </c>
      <c r="C263" s="718" t="s">
        <v>207</v>
      </c>
      <c r="D263" s="719">
        <v>5</v>
      </c>
      <c r="E263" s="719">
        <v>4</v>
      </c>
      <c r="F263" s="719">
        <v>4</v>
      </c>
      <c r="G263" s="719">
        <v>5</v>
      </c>
      <c r="H263" s="719">
        <v>5</v>
      </c>
      <c r="I263" s="324">
        <v>4</v>
      </c>
      <c r="J263" s="324">
        <v>4</v>
      </c>
      <c r="K263" s="590">
        <v>4</v>
      </c>
      <c r="L263" s="590">
        <v>4</v>
      </c>
      <c r="M263" s="590">
        <v>4</v>
      </c>
      <c r="N263" s="590">
        <v>4</v>
      </c>
      <c r="O263" s="16">
        <v>4</v>
      </c>
      <c r="P263" s="399"/>
    </row>
    <row r="264" spans="1:16" x14ac:dyDescent="0.3">
      <c r="A264" s="4" t="s">
        <v>135</v>
      </c>
      <c r="B264" s="720" t="s">
        <v>90</v>
      </c>
      <c r="C264" s="718" t="s">
        <v>284</v>
      </c>
      <c r="D264" s="719">
        <v>289</v>
      </c>
      <c r="E264" s="719">
        <v>289</v>
      </c>
      <c r="F264" s="719">
        <v>290</v>
      </c>
      <c r="G264" s="719">
        <v>290</v>
      </c>
      <c r="H264" s="719">
        <v>290</v>
      </c>
      <c r="I264" s="324">
        <v>294</v>
      </c>
      <c r="J264" s="324">
        <v>290</v>
      </c>
      <c r="K264" s="590">
        <v>299</v>
      </c>
      <c r="L264" s="590">
        <v>304</v>
      </c>
      <c r="M264" s="590">
        <v>304</v>
      </c>
      <c r="N264" s="590">
        <v>306</v>
      </c>
      <c r="O264" s="16">
        <v>307</v>
      </c>
      <c r="P264" s="399"/>
    </row>
    <row r="265" spans="1:16" x14ac:dyDescent="0.3">
      <c r="A265" s="4" t="s">
        <v>136</v>
      </c>
      <c r="B265" s="720" t="s">
        <v>90</v>
      </c>
      <c r="C265" s="718" t="s">
        <v>206</v>
      </c>
      <c r="D265" s="719">
        <v>46</v>
      </c>
      <c r="E265" s="719">
        <v>46</v>
      </c>
      <c r="F265" s="719">
        <v>46</v>
      </c>
      <c r="G265" s="719">
        <v>45</v>
      </c>
      <c r="H265" s="719">
        <v>46</v>
      </c>
      <c r="I265" s="324">
        <v>46</v>
      </c>
      <c r="J265" s="324">
        <v>46</v>
      </c>
      <c r="K265" s="590">
        <v>46</v>
      </c>
      <c r="L265" s="590">
        <v>46</v>
      </c>
      <c r="M265" s="590">
        <v>46</v>
      </c>
      <c r="N265" s="590">
        <v>46</v>
      </c>
      <c r="O265" s="16">
        <v>46</v>
      </c>
      <c r="P265" s="399"/>
    </row>
    <row r="266" spans="1:16" x14ac:dyDescent="0.3">
      <c r="A266" s="4" t="s">
        <v>137</v>
      </c>
      <c r="B266" s="720" t="s">
        <v>90</v>
      </c>
      <c r="C266" s="718" t="s">
        <v>285</v>
      </c>
      <c r="D266" s="719">
        <v>783</v>
      </c>
      <c r="E266" s="719">
        <v>820</v>
      </c>
      <c r="F266" s="719">
        <v>759</v>
      </c>
      <c r="G266" s="719">
        <v>720</v>
      </c>
      <c r="H266" s="719">
        <v>730</v>
      </c>
      <c r="I266" s="324">
        <v>705</v>
      </c>
      <c r="J266" s="324">
        <v>687</v>
      </c>
      <c r="K266" s="590">
        <v>680</v>
      </c>
      <c r="L266" s="590">
        <v>669</v>
      </c>
      <c r="M266" s="590">
        <v>651</v>
      </c>
      <c r="N266" s="590">
        <v>623</v>
      </c>
      <c r="O266" s="16">
        <v>624</v>
      </c>
      <c r="P266" s="399"/>
    </row>
    <row r="267" spans="1:16" x14ac:dyDescent="0.3">
      <c r="A267" s="4" t="s">
        <v>246</v>
      </c>
      <c r="B267" s="720" t="s">
        <v>90</v>
      </c>
      <c r="C267" s="718" t="s">
        <v>207</v>
      </c>
      <c r="D267" s="719">
        <v>15</v>
      </c>
      <c r="E267" s="719">
        <v>16</v>
      </c>
      <c r="F267" s="719">
        <v>14</v>
      </c>
      <c r="G267" s="719">
        <v>13</v>
      </c>
      <c r="H267" s="719">
        <v>13</v>
      </c>
      <c r="I267" s="324">
        <v>15</v>
      </c>
      <c r="J267" s="324">
        <v>12</v>
      </c>
      <c r="K267" s="590">
        <v>12</v>
      </c>
      <c r="L267" s="590">
        <v>13</v>
      </c>
      <c r="M267" s="590">
        <v>14</v>
      </c>
      <c r="N267" s="590">
        <v>12</v>
      </c>
      <c r="O267" s="16">
        <v>13</v>
      </c>
      <c r="P267" s="399"/>
    </row>
    <row r="268" spans="1:16" x14ac:dyDescent="0.3">
      <c r="A268" s="4" t="s">
        <v>138</v>
      </c>
      <c r="B268" s="720" t="s">
        <v>91</v>
      </c>
      <c r="C268" s="718" t="s">
        <v>284</v>
      </c>
      <c r="D268" s="719">
        <v>66.999999999999986</v>
      </c>
      <c r="E268" s="719">
        <v>65.999999999999986</v>
      </c>
      <c r="F268" s="719">
        <v>65.000000000000014</v>
      </c>
      <c r="G268" s="719">
        <v>65.000000000000014</v>
      </c>
      <c r="H268" s="719">
        <v>69</v>
      </c>
      <c r="I268" s="324">
        <v>64</v>
      </c>
      <c r="J268" s="324">
        <v>63</v>
      </c>
      <c r="K268" s="590">
        <v>63</v>
      </c>
      <c r="L268" s="590">
        <v>63</v>
      </c>
      <c r="M268" s="590">
        <v>63</v>
      </c>
      <c r="N268" s="590">
        <v>63</v>
      </c>
      <c r="O268" s="16">
        <v>63</v>
      </c>
      <c r="P268" s="399"/>
    </row>
    <row r="269" spans="1:16" x14ac:dyDescent="0.3">
      <c r="A269" s="4" t="s">
        <v>139</v>
      </c>
      <c r="B269" s="720" t="s">
        <v>91</v>
      </c>
      <c r="C269" s="718" t="s">
        <v>206</v>
      </c>
      <c r="D269" s="719">
        <v>1205</v>
      </c>
      <c r="E269" s="719">
        <v>1178</v>
      </c>
      <c r="F269" s="719">
        <v>1187</v>
      </c>
      <c r="G269" s="719">
        <v>1161.0000000000002</v>
      </c>
      <c r="H269" s="719">
        <v>1170</v>
      </c>
      <c r="I269" s="324">
        <v>1156</v>
      </c>
      <c r="J269" s="324">
        <v>1148</v>
      </c>
      <c r="K269" s="590">
        <v>1147</v>
      </c>
      <c r="L269" s="590">
        <v>1137</v>
      </c>
      <c r="M269" s="590">
        <v>1130</v>
      </c>
      <c r="N269" s="590">
        <v>1124</v>
      </c>
      <c r="O269" s="16">
        <v>1127</v>
      </c>
      <c r="P269" s="399"/>
    </row>
    <row r="270" spans="1:16" x14ac:dyDescent="0.3">
      <c r="A270" s="4" t="s">
        <v>140</v>
      </c>
      <c r="B270" s="720" t="s">
        <v>91</v>
      </c>
      <c r="C270" s="718" t="s">
        <v>285</v>
      </c>
      <c r="D270" s="719">
        <v>21</v>
      </c>
      <c r="E270" s="719">
        <v>15</v>
      </c>
      <c r="F270" s="719">
        <v>8</v>
      </c>
      <c r="G270" s="719">
        <v>6</v>
      </c>
      <c r="H270" s="719">
        <v>6</v>
      </c>
      <c r="I270" s="324">
        <v>5</v>
      </c>
      <c r="J270" s="324">
        <v>6</v>
      </c>
      <c r="K270" s="590">
        <v>5</v>
      </c>
      <c r="L270" s="590">
        <v>4</v>
      </c>
      <c r="M270" s="590">
        <v>4</v>
      </c>
      <c r="N270" s="590">
        <v>4</v>
      </c>
      <c r="O270" s="16">
        <v>4</v>
      </c>
      <c r="P270" s="399"/>
    </row>
    <row r="271" spans="1:16" x14ac:dyDescent="0.3">
      <c r="A271" s="4" t="s">
        <v>141</v>
      </c>
      <c r="B271" s="720" t="s">
        <v>91</v>
      </c>
      <c r="C271" s="718" t="s">
        <v>207</v>
      </c>
      <c r="D271" s="719">
        <v>3</v>
      </c>
      <c r="E271" s="719">
        <v>3</v>
      </c>
      <c r="F271" s="719">
        <v>1</v>
      </c>
      <c r="G271" s="719">
        <v>1.0000000000000002</v>
      </c>
      <c r="H271" s="719">
        <v>1</v>
      </c>
      <c r="I271" s="324">
        <v>0</v>
      </c>
      <c r="J271" s="324">
        <v>0</v>
      </c>
      <c r="K271" s="590">
        <v>0</v>
      </c>
      <c r="L271" s="590">
        <v>0</v>
      </c>
      <c r="M271" s="590">
        <v>0</v>
      </c>
      <c r="N271" s="590">
        <v>0</v>
      </c>
      <c r="O271" s="16">
        <v>0</v>
      </c>
      <c r="P271" s="399"/>
    </row>
    <row r="272" spans="1:16" x14ac:dyDescent="0.3">
      <c r="A272" s="4" t="s">
        <v>142</v>
      </c>
      <c r="B272" s="720" t="s">
        <v>92</v>
      </c>
      <c r="C272" s="718" t="s">
        <v>284</v>
      </c>
      <c r="D272" s="719">
        <v>151</v>
      </c>
      <c r="E272" s="719">
        <v>152</v>
      </c>
      <c r="F272" s="719">
        <v>151</v>
      </c>
      <c r="G272" s="719">
        <v>151</v>
      </c>
      <c r="H272" s="719">
        <v>152</v>
      </c>
      <c r="I272" s="324">
        <v>152</v>
      </c>
      <c r="J272" s="324">
        <v>153</v>
      </c>
      <c r="K272" s="590">
        <v>155</v>
      </c>
      <c r="L272" s="590">
        <v>164</v>
      </c>
      <c r="M272" s="590">
        <v>165</v>
      </c>
      <c r="N272" s="590">
        <v>166</v>
      </c>
      <c r="O272" s="16">
        <v>166</v>
      </c>
      <c r="P272" s="399"/>
    </row>
    <row r="273" spans="1:16" x14ac:dyDescent="0.3">
      <c r="A273" s="4" t="s">
        <v>143</v>
      </c>
      <c r="B273" s="720" t="s">
        <v>92</v>
      </c>
      <c r="C273" s="718" t="s">
        <v>206</v>
      </c>
      <c r="D273" s="719">
        <v>32</v>
      </c>
      <c r="E273" s="719">
        <v>32</v>
      </c>
      <c r="F273" s="719">
        <v>32</v>
      </c>
      <c r="G273" s="719">
        <v>32</v>
      </c>
      <c r="H273" s="719">
        <v>32</v>
      </c>
      <c r="I273" s="324">
        <v>32</v>
      </c>
      <c r="J273" s="324">
        <v>35</v>
      </c>
      <c r="K273" s="590">
        <v>35</v>
      </c>
      <c r="L273" s="590">
        <v>36</v>
      </c>
      <c r="M273" s="590">
        <v>36</v>
      </c>
      <c r="N273" s="590">
        <v>36</v>
      </c>
      <c r="O273" s="16">
        <v>37</v>
      </c>
      <c r="P273" s="399"/>
    </row>
    <row r="274" spans="1:16" x14ac:dyDescent="0.3">
      <c r="A274" s="4" t="s">
        <v>144</v>
      </c>
      <c r="B274" s="720" t="s">
        <v>92</v>
      </c>
      <c r="C274" s="718" t="s">
        <v>285</v>
      </c>
      <c r="D274" s="719">
        <v>331</v>
      </c>
      <c r="E274" s="719">
        <v>322</v>
      </c>
      <c r="F274" s="719">
        <v>325</v>
      </c>
      <c r="G274" s="719">
        <v>283</v>
      </c>
      <c r="H274" s="719">
        <v>276</v>
      </c>
      <c r="I274" s="324">
        <v>275</v>
      </c>
      <c r="J274" s="324">
        <v>268</v>
      </c>
      <c r="K274" s="590">
        <v>263</v>
      </c>
      <c r="L274" s="590">
        <v>252</v>
      </c>
      <c r="M274" s="590">
        <v>255</v>
      </c>
      <c r="N274" s="590">
        <v>261</v>
      </c>
      <c r="O274" s="16">
        <v>261</v>
      </c>
      <c r="P274" s="399"/>
    </row>
    <row r="275" spans="1:16" x14ac:dyDescent="0.3">
      <c r="A275" s="4" t="s">
        <v>145</v>
      </c>
      <c r="B275" s="720" t="s">
        <v>92</v>
      </c>
      <c r="C275" s="718" t="s">
        <v>207</v>
      </c>
      <c r="D275" s="719">
        <v>5</v>
      </c>
      <c r="E275" s="719">
        <v>5</v>
      </c>
      <c r="F275" s="719">
        <v>5</v>
      </c>
      <c r="G275" s="719">
        <v>6</v>
      </c>
      <c r="H275" s="719">
        <v>6</v>
      </c>
      <c r="I275" s="324">
        <v>6</v>
      </c>
      <c r="J275" s="324">
        <v>6</v>
      </c>
      <c r="K275" s="590">
        <v>6</v>
      </c>
      <c r="L275" s="590">
        <v>7</v>
      </c>
      <c r="M275" s="590">
        <v>7</v>
      </c>
      <c r="N275" s="590">
        <v>7</v>
      </c>
      <c r="O275" s="16">
        <v>8</v>
      </c>
      <c r="P275" s="399"/>
    </row>
    <row r="276" spans="1:16" x14ac:dyDescent="0.3">
      <c r="A276" s="4" t="s">
        <v>146</v>
      </c>
      <c r="B276" s="720" t="s">
        <v>93</v>
      </c>
      <c r="C276" s="718" t="s">
        <v>284</v>
      </c>
      <c r="D276" s="719">
        <v>36</v>
      </c>
      <c r="E276" s="719">
        <v>35</v>
      </c>
      <c r="F276" s="719">
        <v>34</v>
      </c>
      <c r="G276" s="719">
        <v>32</v>
      </c>
      <c r="H276" s="719">
        <v>31</v>
      </c>
      <c r="I276" s="324">
        <v>31</v>
      </c>
      <c r="J276" s="324">
        <v>31</v>
      </c>
      <c r="K276" s="590">
        <v>31</v>
      </c>
      <c r="L276" s="590">
        <v>30</v>
      </c>
      <c r="M276" s="590">
        <v>30</v>
      </c>
      <c r="N276" s="590">
        <v>30</v>
      </c>
      <c r="O276" s="16">
        <v>30</v>
      </c>
      <c r="P276" s="399"/>
    </row>
    <row r="277" spans="1:16" x14ac:dyDescent="0.3">
      <c r="A277" s="4" t="s">
        <v>147</v>
      </c>
      <c r="B277" s="720" t="s">
        <v>93</v>
      </c>
      <c r="C277" s="718" t="s">
        <v>206</v>
      </c>
      <c r="D277" s="719">
        <v>13</v>
      </c>
      <c r="E277" s="719">
        <v>13</v>
      </c>
      <c r="F277" s="719">
        <v>13</v>
      </c>
      <c r="G277" s="719">
        <v>13</v>
      </c>
      <c r="H277" s="719">
        <v>12</v>
      </c>
      <c r="I277" s="324">
        <v>12</v>
      </c>
      <c r="J277" s="324">
        <v>12</v>
      </c>
      <c r="K277" s="590">
        <v>12</v>
      </c>
      <c r="L277" s="590">
        <v>12</v>
      </c>
      <c r="M277" s="590">
        <v>12</v>
      </c>
      <c r="N277" s="590">
        <v>12</v>
      </c>
      <c r="O277" s="16">
        <v>12</v>
      </c>
      <c r="P277" s="399"/>
    </row>
    <row r="278" spans="1:16" x14ac:dyDescent="0.3">
      <c r="A278" s="4" t="s">
        <v>148</v>
      </c>
      <c r="B278" s="720" t="s">
        <v>93</v>
      </c>
      <c r="C278" s="718" t="s">
        <v>285</v>
      </c>
      <c r="D278" s="719">
        <v>35</v>
      </c>
      <c r="E278" s="719">
        <v>36</v>
      </c>
      <c r="F278" s="719">
        <v>33</v>
      </c>
      <c r="G278" s="719">
        <v>34</v>
      </c>
      <c r="H278" s="719">
        <v>30</v>
      </c>
      <c r="I278" s="324">
        <v>30</v>
      </c>
      <c r="J278" s="324">
        <v>29</v>
      </c>
      <c r="K278" s="590">
        <v>27</v>
      </c>
      <c r="L278" s="590">
        <v>27</v>
      </c>
      <c r="M278" s="590">
        <v>27</v>
      </c>
      <c r="N278" s="590">
        <v>26</v>
      </c>
      <c r="O278" s="16">
        <v>22</v>
      </c>
      <c r="P278" s="399"/>
    </row>
    <row r="279" spans="1:16" x14ac:dyDescent="0.3">
      <c r="A279" s="4" t="s">
        <v>149</v>
      </c>
      <c r="B279" s="720" t="s">
        <v>93</v>
      </c>
      <c r="C279" s="718" t="s">
        <v>207</v>
      </c>
      <c r="D279" s="719"/>
      <c r="E279" s="719"/>
      <c r="F279" s="719"/>
      <c r="G279" s="719">
        <v>0</v>
      </c>
      <c r="H279" s="719"/>
      <c r="I279" s="324">
        <v>0</v>
      </c>
      <c r="J279" s="324">
        <v>0</v>
      </c>
      <c r="K279" s="590">
        <v>0</v>
      </c>
      <c r="L279" s="590">
        <v>1</v>
      </c>
      <c r="M279" s="590">
        <v>1</v>
      </c>
      <c r="N279" s="590">
        <v>1</v>
      </c>
      <c r="O279" s="16">
        <v>1</v>
      </c>
      <c r="P279" s="399"/>
    </row>
    <row r="280" spans="1:16" x14ac:dyDescent="0.3">
      <c r="A280" s="4" t="s">
        <v>150</v>
      </c>
      <c r="B280" s="720" t="s">
        <v>94</v>
      </c>
      <c r="C280" s="718" t="s">
        <v>284</v>
      </c>
      <c r="D280" s="719">
        <v>77</v>
      </c>
      <c r="E280" s="719">
        <v>77</v>
      </c>
      <c r="F280" s="719">
        <v>77</v>
      </c>
      <c r="G280" s="719">
        <v>62</v>
      </c>
      <c r="H280" s="719">
        <v>62</v>
      </c>
      <c r="I280" s="324">
        <v>60</v>
      </c>
      <c r="J280" s="324">
        <v>60</v>
      </c>
      <c r="K280" s="590">
        <v>61</v>
      </c>
      <c r="L280" s="590">
        <v>61</v>
      </c>
      <c r="M280" s="590">
        <v>61</v>
      </c>
      <c r="N280" s="590">
        <v>61</v>
      </c>
      <c r="O280" s="16">
        <v>61</v>
      </c>
      <c r="P280" s="399"/>
    </row>
    <row r="281" spans="1:16" x14ac:dyDescent="0.3">
      <c r="A281" s="4" t="s">
        <v>151</v>
      </c>
      <c r="B281" s="720" t="s">
        <v>94</v>
      </c>
      <c r="C281" s="718" t="s">
        <v>206</v>
      </c>
      <c r="D281" s="719">
        <v>480</v>
      </c>
      <c r="E281" s="719">
        <v>461.99999999999994</v>
      </c>
      <c r="F281" s="719">
        <v>455.00000000000006</v>
      </c>
      <c r="G281" s="719">
        <v>469</v>
      </c>
      <c r="H281" s="719">
        <v>461.00000000000006</v>
      </c>
      <c r="I281" s="324">
        <v>462</v>
      </c>
      <c r="J281" s="324">
        <v>458</v>
      </c>
      <c r="K281" s="590">
        <v>457</v>
      </c>
      <c r="L281" s="590">
        <v>450</v>
      </c>
      <c r="M281" s="590">
        <v>440</v>
      </c>
      <c r="N281" s="590">
        <v>438</v>
      </c>
      <c r="O281" s="16">
        <v>437</v>
      </c>
      <c r="P281" s="399"/>
    </row>
    <row r="282" spans="1:16" x14ac:dyDescent="0.3">
      <c r="A282" s="4" t="s">
        <v>152</v>
      </c>
      <c r="B282" s="720" t="s">
        <v>94</v>
      </c>
      <c r="C282" s="718" t="s">
        <v>285</v>
      </c>
      <c r="D282" s="719">
        <v>12</v>
      </c>
      <c r="E282" s="719">
        <v>15</v>
      </c>
      <c r="F282" s="719">
        <v>16</v>
      </c>
      <c r="G282" s="719">
        <v>17</v>
      </c>
      <c r="H282" s="719">
        <v>18</v>
      </c>
      <c r="I282" s="324">
        <v>19</v>
      </c>
      <c r="J282" s="324">
        <v>19</v>
      </c>
      <c r="K282" s="590">
        <v>19</v>
      </c>
      <c r="L282" s="590">
        <v>19</v>
      </c>
      <c r="M282" s="590">
        <v>17</v>
      </c>
      <c r="N282" s="590">
        <v>17</v>
      </c>
      <c r="O282" s="16">
        <v>13</v>
      </c>
      <c r="P282" s="399"/>
    </row>
    <row r="283" spans="1:16" x14ac:dyDescent="0.3">
      <c r="A283" s="4" t="s">
        <v>153</v>
      </c>
      <c r="B283" s="720" t="s">
        <v>94</v>
      </c>
      <c r="C283" s="718" t="s">
        <v>207</v>
      </c>
      <c r="D283" s="719">
        <v>1</v>
      </c>
      <c r="E283" s="719">
        <v>1</v>
      </c>
      <c r="F283" s="719">
        <v>1</v>
      </c>
      <c r="G283" s="719">
        <v>1</v>
      </c>
      <c r="H283" s="719">
        <v>1</v>
      </c>
      <c r="I283" s="324">
        <v>1</v>
      </c>
      <c r="J283" s="324">
        <v>1</v>
      </c>
      <c r="K283" s="590">
        <v>2</v>
      </c>
      <c r="L283" s="590">
        <v>2</v>
      </c>
      <c r="M283" s="590">
        <v>2</v>
      </c>
      <c r="N283" s="590">
        <v>2</v>
      </c>
      <c r="O283" s="16">
        <v>1</v>
      </c>
      <c r="P283" s="399"/>
    </row>
    <row r="284" spans="1:16" x14ac:dyDescent="0.3">
      <c r="A284" s="4" t="s">
        <v>154</v>
      </c>
      <c r="B284" s="720" t="s">
        <v>95</v>
      </c>
      <c r="C284" s="718" t="s">
        <v>284</v>
      </c>
      <c r="D284" s="719">
        <v>211</v>
      </c>
      <c r="E284" s="719">
        <v>209.99999999999997</v>
      </c>
      <c r="F284" s="719">
        <v>209</v>
      </c>
      <c r="G284" s="719">
        <v>211.00000000000003</v>
      </c>
      <c r="H284" s="719">
        <v>211</v>
      </c>
      <c r="I284" s="324">
        <v>195</v>
      </c>
      <c r="J284" s="324">
        <v>192</v>
      </c>
      <c r="K284" s="590">
        <v>185</v>
      </c>
      <c r="L284" s="590">
        <v>184</v>
      </c>
      <c r="M284" s="590">
        <v>184</v>
      </c>
      <c r="N284" s="590">
        <v>184</v>
      </c>
      <c r="O284" s="16">
        <v>184</v>
      </c>
      <c r="P284" s="399"/>
    </row>
    <row r="285" spans="1:16" x14ac:dyDescent="0.3">
      <c r="A285" s="4" t="s">
        <v>155</v>
      </c>
      <c r="B285" s="720" t="s">
        <v>95</v>
      </c>
      <c r="C285" s="718" t="s">
        <v>206</v>
      </c>
      <c r="D285" s="719">
        <v>2216</v>
      </c>
      <c r="E285" s="719">
        <v>2211</v>
      </c>
      <c r="F285" s="719">
        <v>2199.9999999999995</v>
      </c>
      <c r="G285" s="719">
        <v>2203</v>
      </c>
      <c r="H285" s="719">
        <v>2218</v>
      </c>
      <c r="I285" s="324">
        <v>2223</v>
      </c>
      <c r="J285" s="324">
        <v>2207</v>
      </c>
      <c r="K285" s="590">
        <v>2205</v>
      </c>
      <c r="L285" s="590">
        <v>2200</v>
      </c>
      <c r="M285" s="590">
        <v>2208</v>
      </c>
      <c r="N285" s="590">
        <v>2205</v>
      </c>
      <c r="O285" s="16">
        <v>2203</v>
      </c>
      <c r="P285" s="399"/>
    </row>
    <row r="286" spans="1:16" x14ac:dyDescent="0.3">
      <c r="A286" s="4" t="s">
        <v>156</v>
      </c>
      <c r="B286" s="720" t="s">
        <v>95</v>
      </c>
      <c r="C286" s="718" t="s">
        <v>285</v>
      </c>
      <c r="D286" s="719">
        <v>76</v>
      </c>
      <c r="E286" s="719">
        <v>61</v>
      </c>
      <c r="F286" s="719">
        <v>53</v>
      </c>
      <c r="G286" s="719">
        <v>54</v>
      </c>
      <c r="H286" s="719">
        <v>54.000000000000007</v>
      </c>
      <c r="I286" s="324">
        <v>58</v>
      </c>
      <c r="J286" s="324">
        <v>59</v>
      </c>
      <c r="K286" s="590">
        <v>60</v>
      </c>
      <c r="L286" s="590">
        <v>58</v>
      </c>
      <c r="M286" s="590">
        <v>56</v>
      </c>
      <c r="N286" s="590">
        <v>57</v>
      </c>
      <c r="O286" s="16">
        <v>58</v>
      </c>
      <c r="P286" s="399"/>
    </row>
    <row r="287" spans="1:16" x14ac:dyDescent="0.3">
      <c r="A287" s="4" t="s">
        <v>157</v>
      </c>
      <c r="B287" s="720" t="s">
        <v>95</v>
      </c>
      <c r="C287" s="718" t="s">
        <v>207</v>
      </c>
      <c r="D287" s="719">
        <v>16</v>
      </c>
      <c r="E287" s="719">
        <v>15</v>
      </c>
      <c r="F287" s="719">
        <v>5</v>
      </c>
      <c r="G287" s="719">
        <v>5</v>
      </c>
      <c r="H287" s="719">
        <v>5</v>
      </c>
      <c r="I287" s="324">
        <v>5</v>
      </c>
      <c r="J287" s="324">
        <v>5</v>
      </c>
      <c r="K287" s="590">
        <v>6</v>
      </c>
      <c r="L287" s="590">
        <v>7</v>
      </c>
      <c r="M287" s="590">
        <v>7</v>
      </c>
      <c r="N287" s="590">
        <v>6</v>
      </c>
      <c r="O287" s="16">
        <v>6</v>
      </c>
      <c r="P287" s="399"/>
    </row>
    <row r="288" spans="1:16" x14ac:dyDescent="0.3">
      <c r="A288" s="4" t="s">
        <v>158</v>
      </c>
      <c r="B288" s="720" t="s">
        <v>96</v>
      </c>
      <c r="C288" s="718" t="s">
        <v>284</v>
      </c>
      <c r="D288" s="719">
        <v>191</v>
      </c>
      <c r="E288" s="719">
        <v>182.00000000000006</v>
      </c>
      <c r="F288" s="719">
        <v>183</v>
      </c>
      <c r="G288" s="719">
        <v>180.00000000000006</v>
      </c>
      <c r="H288" s="719">
        <v>181.00000000000006</v>
      </c>
      <c r="I288" s="324">
        <v>180</v>
      </c>
      <c r="J288" s="324">
        <v>180</v>
      </c>
      <c r="K288" s="590">
        <v>179</v>
      </c>
      <c r="L288" s="590">
        <v>178</v>
      </c>
      <c r="M288" s="590">
        <v>179</v>
      </c>
      <c r="N288" s="590">
        <v>180</v>
      </c>
      <c r="O288" s="16">
        <v>182</v>
      </c>
      <c r="P288" s="399"/>
    </row>
    <row r="289" spans="1:16" x14ac:dyDescent="0.3">
      <c r="A289" s="4" t="s">
        <v>159</v>
      </c>
      <c r="B289" s="720" t="s">
        <v>96</v>
      </c>
      <c r="C289" s="718" t="s">
        <v>206</v>
      </c>
      <c r="D289" s="719">
        <v>944</v>
      </c>
      <c r="E289" s="719">
        <v>899</v>
      </c>
      <c r="F289" s="719">
        <v>913.99999999999989</v>
      </c>
      <c r="G289" s="719">
        <v>868.00000000000011</v>
      </c>
      <c r="H289" s="719">
        <v>885.00000000000023</v>
      </c>
      <c r="I289" s="324">
        <v>856</v>
      </c>
      <c r="J289" s="324">
        <v>854</v>
      </c>
      <c r="K289" s="590">
        <v>862</v>
      </c>
      <c r="L289" s="590">
        <v>856</v>
      </c>
      <c r="M289" s="590">
        <v>853</v>
      </c>
      <c r="N289" s="590">
        <v>845</v>
      </c>
      <c r="O289" s="16">
        <v>849</v>
      </c>
      <c r="P289" s="399"/>
    </row>
    <row r="290" spans="1:16" x14ac:dyDescent="0.3">
      <c r="A290" s="4" t="s">
        <v>160</v>
      </c>
      <c r="B290" s="720" t="s">
        <v>96</v>
      </c>
      <c r="C290" s="718" t="s">
        <v>285</v>
      </c>
      <c r="D290" s="719">
        <v>81.999999999999986</v>
      </c>
      <c r="E290" s="719">
        <v>66</v>
      </c>
      <c r="F290" s="719">
        <v>66</v>
      </c>
      <c r="G290" s="719">
        <v>68.999999999999986</v>
      </c>
      <c r="H290" s="719">
        <v>71.999999999999986</v>
      </c>
      <c r="I290" s="324">
        <v>73</v>
      </c>
      <c r="J290" s="324">
        <v>72</v>
      </c>
      <c r="K290" s="590">
        <v>76</v>
      </c>
      <c r="L290" s="590">
        <v>83</v>
      </c>
      <c r="M290" s="590">
        <v>92</v>
      </c>
      <c r="N290" s="590">
        <v>95</v>
      </c>
      <c r="O290" s="16">
        <v>92</v>
      </c>
      <c r="P290" s="399"/>
    </row>
    <row r="291" spans="1:16" x14ac:dyDescent="0.3">
      <c r="A291" s="4" t="s">
        <v>161</v>
      </c>
      <c r="B291" s="720" t="s">
        <v>96</v>
      </c>
      <c r="C291" s="718" t="s">
        <v>207</v>
      </c>
      <c r="D291" s="719">
        <v>1</v>
      </c>
      <c r="E291" s="719">
        <v>16.000000000000004</v>
      </c>
      <c r="F291" s="719">
        <v>1</v>
      </c>
      <c r="G291" s="719">
        <v>1</v>
      </c>
      <c r="H291" s="719">
        <v>2</v>
      </c>
      <c r="I291" s="324">
        <v>2</v>
      </c>
      <c r="J291" s="324">
        <v>2</v>
      </c>
      <c r="K291" s="590">
        <v>2</v>
      </c>
      <c r="L291" s="590">
        <v>3</v>
      </c>
      <c r="M291" s="590">
        <v>3</v>
      </c>
      <c r="N291" s="590">
        <v>4</v>
      </c>
      <c r="O291" s="16">
        <v>4</v>
      </c>
      <c r="P291" s="399"/>
    </row>
    <row r="292" spans="1:16" x14ac:dyDescent="0.3">
      <c r="A292" s="4" t="s">
        <v>162</v>
      </c>
      <c r="B292" s="720" t="s">
        <v>244</v>
      </c>
      <c r="C292" s="718" t="s">
        <v>284</v>
      </c>
      <c r="D292" s="719">
        <v>9</v>
      </c>
      <c r="E292" s="719">
        <v>9</v>
      </c>
      <c r="F292" s="719">
        <v>11</v>
      </c>
      <c r="G292" s="719">
        <v>9</v>
      </c>
      <c r="H292" s="719">
        <v>8</v>
      </c>
      <c r="I292" s="324">
        <v>8</v>
      </c>
      <c r="J292" s="324">
        <v>8</v>
      </c>
      <c r="K292" s="590">
        <v>8</v>
      </c>
      <c r="L292" s="590">
        <v>8</v>
      </c>
      <c r="M292" s="590">
        <v>7</v>
      </c>
      <c r="N292" s="590">
        <v>7</v>
      </c>
      <c r="O292" s="16">
        <v>7</v>
      </c>
      <c r="P292" s="399"/>
    </row>
    <row r="293" spans="1:16" x14ac:dyDescent="0.3">
      <c r="A293" s="4" t="s">
        <v>163</v>
      </c>
      <c r="B293" s="720" t="s">
        <v>244</v>
      </c>
      <c r="C293" s="718" t="s">
        <v>206</v>
      </c>
      <c r="D293" s="719">
        <v>12</v>
      </c>
      <c r="E293" s="719">
        <v>12</v>
      </c>
      <c r="F293" s="719">
        <v>13</v>
      </c>
      <c r="G293" s="719">
        <v>13</v>
      </c>
      <c r="H293" s="719">
        <v>13</v>
      </c>
      <c r="I293" s="324">
        <v>13</v>
      </c>
      <c r="J293" s="324">
        <v>13</v>
      </c>
      <c r="K293" s="590">
        <v>13</v>
      </c>
      <c r="L293" s="590">
        <v>13</v>
      </c>
      <c r="M293" s="590">
        <v>13</v>
      </c>
      <c r="N293" s="590">
        <v>13</v>
      </c>
      <c r="O293" s="16">
        <v>13</v>
      </c>
      <c r="P293" s="399"/>
    </row>
    <row r="294" spans="1:16" x14ac:dyDescent="0.3">
      <c r="A294" s="4" t="s">
        <v>262</v>
      </c>
      <c r="B294" s="720" t="s">
        <v>244</v>
      </c>
      <c r="C294" s="718" t="s">
        <v>285</v>
      </c>
      <c r="D294" s="719">
        <v>28</v>
      </c>
      <c r="E294" s="719">
        <v>34</v>
      </c>
      <c r="F294" s="719">
        <v>37</v>
      </c>
      <c r="G294" s="719">
        <v>40</v>
      </c>
      <c r="H294" s="719">
        <v>38</v>
      </c>
      <c r="I294" s="324">
        <v>40</v>
      </c>
      <c r="J294" s="324">
        <v>41</v>
      </c>
      <c r="K294" s="590">
        <v>43</v>
      </c>
      <c r="L294" s="590">
        <v>42</v>
      </c>
      <c r="M294" s="590">
        <v>44</v>
      </c>
      <c r="N294" s="590">
        <v>44</v>
      </c>
      <c r="O294" s="16">
        <v>45</v>
      </c>
      <c r="P294" s="399"/>
    </row>
    <row r="295" spans="1:16" x14ac:dyDescent="0.3">
      <c r="A295" s="4" t="s">
        <v>164</v>
      </c>
      <c r="B295" s="720" t="s">
        <v>244</v>
      </c>
      <c r="C295" s="718" t="s">
        <v>207</v>
      </c>
      <c r="D295" s="719">
        <v>24</v>
      </c>
      <c r="E295" s="719">
        <v>25</v>
      </c>
      <c r="F295" s="719">
        <v>25</v>
      </c>
      <c r="G295" s="719">
        <v>30</v>
      </c>
      <c r="H295" s="719">
        <v>32</v>
      </c>
      <c r="I295" s="324">
        <v>37</v>
      </c>
      <c r="J295" s="324">
        <v>35</v>
      </c>
      <c r="K295" s="590">
        <v>36</v>
      </c>
      <c r="L295" s="590">
        <v>34</v>
      </c>
      <c r="M295" s="590">
        <v>36</v>
      </c>
      <c r="N295" s="590">
        <v>37</v>
      </c>
      <c r="O295" s="16">
        <v>38</v>
      </c>
      <c r="P295" s="399"/>
    </row>
    <row r="296" spans="1:16" x14ac:dyDescent="0.3">
      <c r="A296" s="4" t="s">
        <v>73</v>
      </c>
      <c r="B296" s="720" t="s">
        <v>97</v>
      </c>
      <c r="C296" s="718" t="s">
        <v>284</v>
      </c>
      <c r="D296" s="719">
        <v>127</v>
      </c>
      <c r="E296" s="719">
        <v>127</v>
      </c>
      <c r="F296" s="719">
        <v>122</v>
      </c>
      <c r="G296" s="719">
        <v>120.00000000000001</v>
      </c>
      <c r="H296" s="719">
        <v>117</v>
      </c>
      <c r="I296" s="324">
        <v>105</v>
      </c>
      <c r="J296" s="324">
        <v>105</v>
      </c>
      <c r="K296" s="590">
        <v>103</v>
      </c>
      <c r="L296" s="590">
        <v>100</v>
      </c>
      <c r="M296" s="590">
        <v>89</v>
      </c>
      <c r="N296" s="590">
        <v>88</v>
      </c>
      <c r="O296" s="16">
        <v>88</v>
      </c>
      <c r="P296" s="399"/>
    </row>
    <row r="297" spans="1:16" x14ac:dyDescent="0.3">
      <c r="B297" s="720" t="s">
        <v>97</v>
      </c>
      <c r="C297" s="718" t="s">
        <v>206</v>
      </c>
      <c r="D297" s="719">
        <v>883.00000000000023</v>
      </c>
      <c r="E297" s="719">
        <v>898</v>
      </c>
      <c r="F297" s="719">
        <v>896</v>
      </c>
      <c r="G297" s="719">
        <v>942.99999999999989</v>
      </c>
      <c r="H297" s="719">
        <v>946.00000000000023</v>
      </c>
      <c r="I297" s="324">
        <v>965</v>
      </c>
      <c r="J297" s="324">
        <v>973</v>
      </c>
      <c r="K297" s="590">
        <v>986</v>
      </c>
      <c r="L297" s="590">
        <v>987</v>
      </c>
      <c r="M297" s="590">
        <v>1002</v>
      </c>
      <c r="N297" s="590">
        <v>1002</v>
      </c>
      <c r="O297" s="16">
        <v>1017</v>
      </c>
      <c r="P297" s="399"/>
    </row>
    <row r="298" spans="1:16" x14ac:dyDescent="0.3">
      <c r="B298" s="720" t="s">
        <v>97</v>
      </c>
      <c r="C298" s="718" t="s">
        <v>285</v>
      </c>
      <c r="D298" s="719"/>
      <c r="E298" s="719"/>
      <c r="F298" s="719"/>
      <c r="G298" s="719">
        <v>2.0000000000000004</v>
      </c>
      <c r="H298" s="719">
        <v>2</v>
      </c>
      <c r="I298" s="324">
        <v>4</v>
      </c>
      <c r="J298" s="324">
        <v>5</v>
      </c>
      <c r="K298" s="590">
        <v>5</v>
      </c>
      <c r="L298" s="590">
        <v>4</v>
      </c>
      <c r="M298" s="590">
        <v>3</v>
      </c>
      <c r="N298" s="590">
        <v>3</v>
      </c>
      <c r="O298" s="16">
        <v>3</v>
      </c>
      <c r="P298" s="399"/>
    </row>
    <row r="299" spans="1:16" x14ac:dyDescent="0.3">
      <c r="B299" s="720" t="s">
        <v>97</v>
      </c>
      <c r="C299" s="718" t="s">
        <v>207</v>
      </c>
      <c r="D299" s="719"/>
      <c r="E299" s="719"/>
      <c r="F299" s="719"/>
      <c r="G299" s="719">
        <v>0</v>
      </c>
      <c r="H299" s="719"/>
      <c r="I299" s="324">
        <v>0</v>
      </c>
      <c r="J299" s="324">
        <v>0</v>
      </c>
      <c r="K299" s="590">
        <v>0</v>
      </c>
      <c r="L299" s="590">
        <v>0</v>
      </c>
      <c r="M299" s="590">
        <v>0</v>
      </c>
      <c r="N299" s="590">
        <v>0</v>
      </c>
      <c r="O299" s="16">
        <v>0</v>
      </c>
      <c r="P299" s="399"/>
    </row>
    <row r="300" spans="1:16" x14ac:dyDescent="0.3">
      <c r="B300" s="720" t="s">
        <v>98</v>
      </c>
      <c r="C300" s="718" t="s">
        <v>284</v>
      </c>
      <c r="D300" s="719">
        <v>31</v>
      </c>
      <c r="E300" s="719">
        <v>30</v>
      </c>
      <c r="F300" s="719">
        <v>30</v>
      </c>
      <c r="G300" s="719">
        <v>30</v>
      </c>
      <c r="H300" s="719">
        <v>32</v>
      </c>
      <c r="I300" s="324">
        <v>29</v>
      </c>
      <c r="J300" s="324">
        <v>27</v>
      </c>
      <c r="K300" s="590">
        <v>27</v>
      </c>
      <c r="L300" s="590">
        <v>27</v>
      </c>
      <c r="M300" s="590">
        <v>27</v>
      </c>
      <c r="N300" s="590">
        <v>27</v>
      </c>
      <c r="O300" s="16">
        <v>27</v>
      </c>
      <c r="P300" s="399"/>
    </row>
    <row r="301" spans="1:16" x14ac:dyDescent="0.3">
      <c r="B301" s="720" t="s">
        <v>98</v>
      </c>
      <c r="C301" s="718" t="s">
        <v>206</v>
      </c>
      <c r="D301" s="719">
        <v>72</v>
      </c>
      <c r="E301" s="719">
        <v>66</v>
      </c>
      <c r="F301" s="719">
        <v>67</v>
      </c>
      <c r="G301" s="719">
        <v>70</v>
      </c>
      <c r="H301" s="719">
        <v>66</v>
      </c>
      <c r="I301" s="324">
        <v>79</v>
      </c>
      <c r="J301" s="324">
        <v>91</v>
      </c>
      <c r="K301" s="590">
        <v>92</v>
      </c>
      <c r="L301" s="590">
        <v>92</v>
      </c>
      <c r="M301" s="590">
        <v>91</v>
      </c>
      <c r="N301" s="590">
        <v>91</v>
      </c>
      <c r="O301" s="16">
        <v>91</v>
      </c>
      <c r="P301" s="399"/>
    </row>
    <row r="302" spans="1:16" x14ac:dyDescent="0.3">
      <c r="B302" s="720" t="s">
        <v>98</v>
      </c>
      <c r="C302" s="718" t="s">
        <v>285</v>
      </c>
      <c r="D302" s="719">
        <v>33</v>
      </c>
      <c r="E302" s="719">
        <v>32</v>
      </c>
      <c r="F302" s="719">
        <v>33</v>
      </c>
      <c r="G302" s="719">
        <v>34</v>
      </c>
      <c r="H302" s="719">
        <v>34</v>
      </c>
      <c r="I302" s="324">
        <v>35</v>
      </c>
      <c r="J302" s="324">
        <v>37</v>
      </c>
      <c r="K302" s="590">
        <v>37</v>
      </c>
      <c r="L302" s="590">
        <v>49</v>
      </c>
      <c r="M302" s="590">
        <v>48</v>
      </c>
      <c r="N302" s="590">
        <v>49</v>
      </c>
      <c r="O302" s="16">
        <v>50</v>
      </c>
      <c r="P302" s="399"/>
    </row>
    <row r="303" spans="1:16" x14ac:dyDescent="0.3">
      <c r="B303" s="720" t="s">
        <v>98</v>
      </c>
      <c r="C303" s="718" t="s">
        <v>207</v>
      </c>
      <c r="D303" s="719"/>
      <c r="E303" s="719"/>
      <c r="F303" s="719"/>
      <c r="G303" s="719">
        <v>0</v>
      </c>
      <c r="H303" s="719"/>
      <c r="I303" s="324">
        <v>0</v>
      </c>
      <c r="J303" s="324">
        <v>0</v>
      </c>
      <c r="K303" s="590">
        <v>0</v>
      </c>
      <c r="L303" s="590">
        <v>1</v>
      </c>
      <c r="M303" s="590">
        <v>1</v>
      </c>
      <c r="N303" s="590">
        <v>0</v>
      </c>
      <c r="O303" s="16">
        <v>0</v>
      </c>
      <c r="P303" s="399"/>
    </row>
    <row r="304" spans="1:16" x14ac:dyDescent="0.3">
      <c r="B304" s="720" t="s">
        <v>99</v>
      </c>
      <c r="C304" s="718" t="s">
        <v>284</v>
      </c>
      <c r="D304" s="719">
        <v>160.99999999999997</v>
      </c>
      <c r="E304" s="719">
        <v>160.99999999999997</v>
      </c>
      <c r="F304" s="719">
        <v>160</v>
      </c>
      <c r="G304" s="719">
        <v>157.00000000000003</v>
      </c>
      <c r="H304" s="719">
        <v>156</v>
      </c>
      <c r="I304" s="324">
        <v>155</v>
      </c>
      <c r="J304" s="324">
        <v>153</v>
      </c>
      <c r="K304" s="590">
        <v>153</v>
      </c>
      <c r="L304" s="590">
        <v>156</v>
      </c>
      <c r="M304" s="590">
        <v>157</v>
      </c>
      <c r="N304" s="590">
        <v>155</v>
      </c>
      <c r="O304" s="16">
        <v>155</v>
      </c>
      <c r="P304" s="399"/>
    </row>
    <row r="305" spans="2:16" x14ac:dyDescent="0.3">
      <c r="B305" s="720" t="s">
        <v>99</v>
      </c>
      <c r="C305" s="718" t="s">
        <v>206</v>
      </c>
      <c r="D305" s="719">
        <v>1237</v>
      </c>
      <c r="E305" s="719">
        <v>1230</v>
      </c>
      <c r="F305" s="719">
        <v>1228</v>
      </c>
      <c r="G305" s="719">
        <v>1222.0000000000002</v>
      </c>
      <c r="H305" s="719">
        <v>1133.9999999999998</v>
      </c>
      <c r="I305" s="324">
        <v>1196</v>
      </c>
      <c r="J305" s="324">
        <v>1147</v>
      </c>
      <c r="K305" s="590">
        <v>1174</v>
      </c>
      <c r="L305" s="590">
        <v>1219</v>
      </c>
      <c r="M305" s="590">
        <v>1229</v>
      </c>
      <c r="N305" s="590">
        <v>1240</v>
      </c>
      <c r="O305" s="16">
        <v>1237</v>
      </c>
      <c r="P305" s="399"/>
    </row>
    <row r="306" spans="2:16" x14ac:dyDescent="0.3">
      <c r="B306" s="720" t="s">
        <v>99</v>
      </c>
      <c r="C306" s="718" t="s">
        <v>285</v>
      </c>
      <c r="D306" s="719">
        <v>55</v>
      </c>
      <c r="E306" s="719">
        <v>59</v>
      </c>
      <c r="F306" s="719">
        <v>65.000000000000014</v>
      </c>
      <c r="G306" s="719">
        <v>60.999999999999993</v>
      </c>
      <c r="H306" s="719">
        <v>70</v>
      </c>
      <c r="I306" s="324">
        <v>73</v>
      </c>
      <c r="J306" s="324">
        <v>78</v>
      </c>
      <c r="K306" s="590">
        <v>81</v>
      </c>
      <c r="L306" s="590">
        <v>83</v>
      </c>
      <c r="M306" s="590">
        <v>85</v>
      </c>
      <c r="N306" s="590">
        <v>85</v>
      </c>
      <c r="O306" s="16">
        <v>85</v>
      </c>
      <c r="P306" s="399"/>
    </row>
    <row r="307" spans="2:16" x14ac:dyDescent="0.3">
      <c r="B307" s="720" t="s">
        <v>99</v>
      </c>
      <c r="C307" s="718" t="s">
        <v>207</v>
      </c>
      <c r="D307" s="719">
        <v>15</v>
      </c>
      <c r="E307" s="719">
        <v>16</v>
      </c>
      <c r="F307" s="719">
        <v>17</v>
      </c>
      <c r="G307" s="719">
        <v>14.000000000000002</v>
      </c>
      <c r="H307" s="719">
        <v>14</v>
      </c>
      <c r="I307" s="324">
        <v>14</v>
      </c>
      <c r="J307" s="324">
        <v>17</v>
      </c>
      <c r="K307" s="590">
        <v>15</v>
      </c>
      <c r="L307" s="590">
        <v>16</v>
      </c>
      <c r="M307" s="590">
        <v>16</v>
      </c>
      <c r="N307" s="590">
        <v>16</v>
      </c>
      <c r="O307" s="16">
        <v>15</v>
      </c>
      <c r="P307" s="399"/>
    </row>
    <row r="308" spans="2:16" x14ac:dyDescent="0.3">
      <c r="B308" s="720" t="s">
        <v>100</v>
      </c>
      <c r="C308" s="718" t="s">
        <v>284</v>
      </c>
      <c r="D308" s="719">
        <v>162</v>
      </c>
      <c r="E308" s="719">
        <v>162</v>
      </c>
      <c r="F308" s="719">
        <v>160</v>
      </c>
      <c r="G308" s="719">
        <v>159</v>
      </c>
      <c r="H308" s="719">
        <v>159</v>
      </c>
      <c r="I308" s="324">
        <v>158</v>
      </c>
      <c r="J308" s="324">
        <v>158</v>
      </c>
      <c r="K308" s="590">
        <v>155</v>
      </c>
      <c r="L308" s="590">
        <v>156</v>
      </c>
      <c r="M308" s="590">
        <v>156</v>
      </c>
      <c r="N308" s="590">
        <v>156</v>
      </c>
      <c r="O308" s="16">
        <v>156</v>
      </c>
      <c r="P308" s="399"/>
    </row>
    <row r="309" spans="2:16" x14ac:dyDescent="0.3">
      <c r="B309" s="720" t="s">
        <v>100</v>
      </c>
      <c r="C309" s="718" t="s">
        <v>206</v>
      </c>
      <c r="D309" s="719">
        <v>61</v>
      </c>
      <c r="E309" s="719">
        <v>61</v>
      </c>
      <c r="F309" s="719">
        <v>59</v>
      </c>
      <c r="G309" s="719">
        <v>59</v>
      </c>
      <c r="H309" s="719">
        <v>60</v>
      </c>
      <c r="I309" s="324">
        <v>63</v>
      </c>
      <c r="J309" s="324">
        <v>62</v>
      </c>
      <c r="K309" s="590">
        <v>63</v>
      </c>
      <c r="L309" s="590">
        <v>63</v>
      </c>
      <c r="M309" s="590">
        <v>63</v>
      </c>
      <c r="N309" s="590">
        <v>63</v>
      </c>
      <c r="O309" s="16">
        <v>62</v>
      </c>
      <c r="P309" s="399"/>
    </row>
    <row r="310" spans="2:16" x14ac:dyDescent="0.3">
      <c r="B310" s="720" t="s">
        <v>100</v>
      </c>
      <c r="C310" s="718" t="s">
        <v>285</v>
      </c>
      <c r="D310" s="719">
        <v>190</v>
      </c>
      <c r="E310" s="719">
        <v>191</v>
      </c>
      <c r="F310" s="719">
        <v>181</v>
      </c>
      <c r="G310" s="719">
        <v>188</v>
      </c>
      <c r="H310" s="719">
        <v>199</v>
      </c>
      <c r="I310" s="324">
        <v>191</v>
      </c>
      <c r="J310" s="324">
        <v>200</v>
      </c>
      <c r="K310" s="590">
        <v>206</v>
      </c>
      <c r="L310" s="590">
        <v>207</v>
      </c>
      <c r="M310" s="590">
        <v>207</v>
      </c>
      <c r="N310" s="590">
        <v>211</v>
      </c>
      <c r="O310" s="16">
        <v>209</v>
      </c>
      <c r="P310" s="399"/>
    </row>
    <row r="311" spans="2:16" x14ac:dyDescent="0.3">
      <c r="B311" s="720" t="s">
        <v>100</v>
      </c>
      <c r="C311" s="718" t="s">
        <v>207</v>
      </c>
      <c r="D311" s="719">
        <v>2</v>
      </c>
      <c r="E311" s="719">
        <v>2</v>
      </c>
      <c r="F311" s="719">
        <v>3</v>
      </c>
      <c r="G311" s="719">
        <v>3</v>
      </c>
      <c r="H311" s="719">
        <v>3</v>
      </c>
      <c r="I311" s="324">
        <v>3</v>
      </c>
      <c r="J311" s="324">
        <v>3</v>
      </c>
      <c r="K311" s="590">
        <v>3</v>
      </c>
      <c r="L311" s="590">
        <v>3</v>
      </c>
      <c r="M311" s="590">
        <v>3</v>
      </c>
      <c r="N311" s="590">
        <v>2</v>
      </c>
      <c r="O311" s="16">
        <v>2</v>
      </c>
      <c r="P311" s="399"/>
    </row>
    <row r="312" spans="2:16" x14ac:dyDescent="0.3">
      <c r="B312" s="720" t="s">
        <v>101</v>
      </c>
      <c r="C312" s="718" t="s">
        <v>284</v>
      </c>
      <c r="D312" s="719">
        <v>453.00000000000006</v>
      </c>
      <c r="E312" s="719">
        <v>453.00000000000028</v>
      </c>
      <c r="F312" s="719">
        <v>442</v>
      </c>
      <c r="G312" s="719">
        <v>426.00000000000011</v>
      </c>
      <c r="H312" s="719">
        <v>424.00000000000017</v>
      </c>
      <c r="I312" s="324">
        <v>423</v>
      </c>
      <c r="J312" s="324">
        <v>426</v>
      </c>
      <c r="K312" s="590">
        <v>426</v>
      </c>
      <c r="L312" s="590">
        <v>396</v>
      </c>
      <c r="M312" s="590">
        <v>373</v>
      </c>
      <c r="N312" s="590">
        <v>372</v>
      </c>
      <c r="O312" s="16">
        <v>371</v>
      </c>
      <c r="P312" s="399"/>
    </row>
    <row r="313" spans="2:16" x14ac:dyDescent="0.3">
      <c r="B313" s="720" t="s">
        <v>101</v>
      </c>
      <c r="C313" s="718" t="s">
        <v>206</v>
      </c>
      <c r="D313" s="719">
        <v>2155.0000000000009</v>
      </c>
      <c r="E313" s="719">
        <v>2153</v>
      </c>
      <c r="F313" s="719">
        <v>2140.9999999999995</v>
      </c>
      <c r="G313" s="719">
        <v>2140.0000000000005</v>
      </c>
      <c r="H313" s="719">
        <v>2135.9999999999995</v>
      </c>
      <c r="I313" s="324">
        <v>2127</v>
      </c>
      <c r="J313" s="324">
        <v>2123</v>
      </c>
      <c r="K313" s="590">
        <v>2111</v>
      </c>
      <c r="L313" s="590">
        <v>2136</v>
      </c>
      <c r="M313" s="590">
        <v>2123</v>
      </c>
      <c r="N313" s="590">
        <v>2103</v>
      </c>
      <c r="O313" s="16">
        <v>2100</v>
      </c>
      <c r="P313" s="399"/>
    </row>
    <row r="314" spans="2:16" x14ac:dyDescent="0.3">
      <c r="B314" s="720" t="s">
        <v>101</v>
      </c>
      <c r="C314" s="718" t="s">
        <v>285</v>
      </c>
      <c r="D314" s="719">
        <v>173.99999999999997</v>
      </c>
      <c r="E314" s="719">
        <v>228.99999999999994</v>
      </c>
      <c r="F314" s="719">
        <v>253.00000000000011</v>
      </c>
      <c r="G314" s="719">
        <v>232</v>
      </c>
      <c r="H314" s="719">
        <v>241</v>
      </c>
      <c r="I314" s="324">
        <v>255</v>
      </c>
      <c r="J314" s="324">
        <v>265</v>
      </c>
      <c r="K314" s="590">
        <v>266</v>
      </c>
      <c r="L314" s="590">
        <v>269</v>
      </c>
      <c r="M314" s="590">
        <v>235</v>
      </c>
      <c r="N314" s="590">
        <v>239</v>
      </c>
      <c r="O314" s="16">
        <v>231</v>
      </c>
      <c r="P314" s="399"/>
    </row>
    <row r="315" spans="2:16" x14ac:dyDescent="0.3">
      <c r="B315" s="720" t="s">
        <v>101</v>
      </c>
      <c r="C315" s="718" t="s">
        <v>207</v>
      </c>
      <c r="D315" s="719">
        <v>55</v>
      </c>
      <c r="E315" s="719">
        <v>76.999999999999986</v>
      </c>
      <c r="F315" s="719">
        <v>82</v>
      </c>
      <c r="G315" s="719">
        <v>81.000000000000028</v>
      </c>
      <c r="H315" s="719">
        <v>85.000000000000028</v>
      </c>
      <c r="I315" s="324">
        <v>87</v>
      </c>
      <c r="J315" s="324">
        <v>83</v>
      </c>
      <c r="K315" s="590">
        <v>87</v>
      </c>
      <c r="L315" s="590">
        <v>90</v>
      </c>
      <c r="M315" s="590">
        <v>95</v>
      </c>
      <c r="N315" s="590">
        <v>93</v>
      </c>
      <c r="O315" s="16">
        <v>95</v>
      </c>
      <c r="P315" s="399"/>
    </row>
    <row r="316" spans="2:16" x14ac:dyDescent="0.3">
      <c r="B316" s="720" t="s">
        <v>102</v>
      </c>
      <c r="C316" s="718" t="s">
        <v>284</v>
      </c>
      <c r="D316" s="719">
        <v>46</v>
      </c>
      <c r="E316" s="719">
        <v>46</v>
      </c>
      <c r="F316" s="719">
        <v>46</v>
      </c>
      <c r="G316" s="719">
        <v>47</v>
      </c>
      <c r="H316" s="719">
        <v>47</v>
      </c>
      <c r="I316" s="324">
        <v>47</v>
      </c>
      <c r="J316" s="324">
        <v>47</v>
      </c>
      <c r="K316" s="590">
        <v>46</v>
      </c>
      <c r="L316" s="590">
        <v>46</v>
      </c>
      <c r="M316" s="590">
        <v>46</v>
      </c>
      <c r="N316" s="590">
        <v>46</v>
      </c>
      <c r="O316" s="16">
        <v>46</v>
      </c>
      <c r="P316" s="399"/>
    </row>
    <row r="317" spans="2:16" x14ac:dyDescent="0.3">
      <c r="B317" s="720" t="s">
        <v>102</v>
      </c>
      <c r="C317" s="718" t="s">
        <v>206</v>
      </c>
      <c r="D317" s="719">
        <v>28</v>
      </c>
      <c r="E317" s="719">
        <v>27</v>
      </c>
      <c r="F317" s="719">
        <v>34</v>
      </c>
      <c r="G317" s="719">
        <v>27</v>
      </c>
      <c r="H317" s="719">
        <v>26</v>
      </c>
      <c r="I317" s="324">
        <v>26</v>
      </c>
      <c r="J317" s="324">
        <v>26</v>
      </c>
      <c r="K317" s="590">
        <v>27</v>
      </c>
      <c r="L317" s="590">
        <v>27</v>
      </c>
      <c r="M317" s="590">
        <v>27</v>
      </c>
      <c r="N317" s="590">
        <v>27</v>
      </c>
      <c r="O317" s="16">
        <v>27</v>
      </c>
      <c r="P317" s="399"/>
    </row>
    <row r="318" spans="2:16" x14ac:dyDescent="0.3">
      <c r="B318" s="720" t="s">
        <v>102</v>
      </c>
      <c r="C318" s="718" t="s">
        <v>285</v>
      </c>
      <c r="D318" s="719">
        <v>63</v>
      </c>
      <c r="E318" s="719">
        <v>61</v>
      </c>
      <c r="F318" s="719">
        <v>68</v>
      </c>
      <c r="G318" s="719">
        <v>56</v>
      </c>
      <c r="H318" s="719">
        <v>55</v>
      </c>
      <c r="I318" s="324">
        <v>58</v>
      </c>
      <c r="J318" s="324">
        <v>58</v>
      </c>
      <c r="K318" s="590">
        <v>63</v>
      </c>
      <c r="L318" s="590">
        <v>72</v>
      </c>
      <c r="M318" s="590">
        <v>71</v>
      </c>
      <c r="N318" s="590">
        <v>71</v>
      </c>
      <c r="O318" s="16">
        <v>66</v>
      </c>
      <c r="P318" s="399"/>
    </row>
    <row r="319" spans="2:16" x14ac:dyDescent="0.3">
      <c r="B319" s="720" t="s">
        <v>102</v>
      </c>
      <c r="C319" s="718" t="s">
        <v>207</v>
      </c>
      <c r="D319" s="719"/>
      <c r="E319" s="719">
        <v>1</v>
      </c>
      <c r="F319" s="719">
        <v>1</v>
      </c>
      <c r="G319" s="719">
        <v>1</v>
      </c>
      <c r="H319" s="719">
        <v>1</v>
      </c>
      <c r="I319" s="324">
        <v>1</v>
      </c>
      <c r="J319" s="324">
        <v>1</v>
      </c>
      <c r="K319" s="590">
        <v>1</v>
      </c>
      <c r="L319" s="590">
        <v>1</v>
      </c>
      <c r="M319" s="590">
        <v>1</v>
      </c>
      <c r="N319" s="590">
        <v>1</v>
      </c>
      <c r="O319" s="16">
        <v>1</v>
      </c>
      <c r="P319" s="399"/>
    </row>
    <row r="320" spans="2:16" x14ac:dyDescent="0.3">
      <c r="B320" s="720" t="s">
        <v>103</v>
      </c>
      <c r="C320" s="718" t="s">
        <v>284</v>
      </c>
      <c r="D320" s="719">
        <v>18</v>
      </c>
      <c r="E320" s="719">
        <v>18</v>
      </c>
      <c r="F320" s="719">
        <v>18</v>
      </c>
      <c r="G320" s="719">
        <v>18</v>
      </c>
      <c r="H320" s="719">
        <v>18</v>
      </c>
      <c r="I320" s="324">
        <v>18</v>
      </c>
      <c r="J320" s="324">
        <v>18</v>
      </c>
      <c r="K320" s="590">
        <v>17</v>
      </c>
      <c r="L320" s="590">
        <v>17</v>
      </c>
      <c r="M320" s="590">
        <v>17</v>
      </c>
      <c r="N320" s="590">
        <v>17</v>
      </c>
      <c r="O320" s="16">
        <v>17</v>
      </c>
      <c r="P320" s="399"/>
    </row>
    <row r="321" spans="2:16" x14ac:dyDescent="0.3">
      <c r="B321" s="720" t="s">
        <v>103</v>
      </c>
      <c r="C321" s="718" t="s">
        <v>206</v>
      </c>
      <c r="D321" s="719">
        <v>18</v>
      </c>
      <c r="E321" s="719">
        <v>17</v>
      </c>
      <c r="F321" s="719">
        <v>16</v>
      </c>
      <c r="G321" s="719">
        <v>16</v>
      </c>
      <c r="H321" s="719">
        <v>16</v>
      </c>
      <c r="I321" s="324">
        <v>15</v>
      </c>
      <c r="J321" s="324">
        <v>14</v>
      </c>
      <c r="K321" s="590">
        <v>13</v>
      </c>
      <c r="L321" s="590">
        <v>12</v>
      </c>
      <c r="M321" s="590">
        <v>12</v>
      </c>
      <c r="N321" s="590">
        <v>12</v>
      </c>
      <c r="O321" s="16">
        <v>12</v>
      </c>
      <c r="P321" s="399"/>
    </row>
    <row r="322" spans="2:16" x14ac:dyDescent="0.3">
      <c r="B322" s="720" t="s">
        <v>103</v>
      </c>
      <c r="C322" s="718" t="s">
        <v>285</v>
      </c>
      <c r="D322" s="719">
        <v>59</v>
      </c>
      <c r="E322" s="719">
        <v>59</v>
      </c>
      <c r="F322" s="719">
        <v>52</v>
      </c>
      <c r="G322" s="719">
        <v>47</v>
      </c>
      <c r="H322" s="719">
        <v>49</v>
      </c>
      <c r="I322" s="324">
        <v>48</v>
      </c>
      <c r="J322" s="324">
        <v>49</v>
      </c>
      <c r="K322" s="590">
        <v>51</v>
      </c>
      <c r="L322" s="590">
        <v>51</v>
      </c>
      <c r="M322" s="590">
        <v>51</v>
      </c>
      <c r="N322" s="590">
        <v>49</v>
      </c>
      <c r="O322" s="16">
        <v>46</v>
      </c>
      <c r="P322" s="399"/>
    </row>
    <row r="323" spans="2:16" x14ac:dyDescent="0.3">
      <c r="B323" s="720" t="s">
        <v>103</v>
      </c>
      <c r="C323" s="718" t="s">
        <v>207</v>
      </c>
      <c r="D323" s="719">
        <v>1</v>
      </c>
      <c r="E323" s="719"/>
      <c r="F323" s="719"/>
      <c r="G323" s="719">
        <v>0</v>
      </c>
      <c r="H323" s="719"/>
      <c r="I323" s="324">
        <v>1</v>
      </c>
      <c r="J323" s="324">
        <v>1</v>
      </c>
      <c r="K323" s="590">
        <v>1</v>
      </c>
      <c r="L323" s="590">
        <v>1</v>
      </c>
      <c r="M323" s="590">
        <v>1</v>
      </c>
      <c r="N323" s="590">
        <v>1</v>
      </c>
      <c r="O323" s="16">
        <v>1</v>
      </c>
      <c r="P323" s="399"/>
    </row>
    <row r="324" spans="2:16" x14ac:dyDescent="0.3">
      <c r="B324" s="720" t="s">
        <v>104</v>
      </c>
      <c r="C324" s="718" t="s">
        <v>284</v>
      </c>
      <c r="D324" s="719">
        <v>20</v>
      </c>
      <c r="E324" s="719">
        <v>20</v>
      </c>
      <c r="F324" s="719">
        <v>20</v>
      </c>
      <c r="G324" s="719">
        <v>19</v>
      </c>
      <c r="H324" s="719">
        <v>19</v>
      </c>
      <c r="I324" s="324">
        <v>19</v>
      </c>
      <c r="J324" s="324">
        <v>19</v>
      </c>
      <c r="K324" s="590">
        <v>18</v>
      </c>
      <c r="L324" s="590">
        <v>18</v>
      </c>
      <c r="M324" s="590">
        <v>18</v>
      </c>
      <c r="N324" s="590">
        <v>18</v>
      </c>
      <c r="O324" s="16">
        <v>18</v>
      </c>
      <c r="P324" s="399"/>
    </row>
    <row r="325" spans="2:16" x14ac:dyDescent="0.3">
      <c r="B325" s="720" t="s">
        <v>104</v>
      </c>
      <c r="C325" s="718" t="s">
        <v>206</v>
      </c>
      <c r="D325" s="719">
        <v>6</v>
      </c>
      <c r="E325" s="719">
        <v>6</v>
      </c>
      <c r="F325" s="719">
        <v>6</v>
      </c>
      <c r="G325" s="719">
        <v>5</v>
      </c>
      <c r="H325" s="719">
        <v>5</v>
      </c>
      <c r="I325" s="324">
        <v>5</v>
      </c>
      <c r="J325" s="324">
        <v>5</v>
      </c>
      <c r="K325" s="590">
        <v>5</v>
      </c>
      <c r="L325" s="590">
        <v>5</v>
      </c>
      <c r="M325" s="590">
        <v>5</v>
      </c>
      <c r="N325" s="590">
        <v>5</v>
      </c>
      <c r="O325" s="16">
        <v>5</v>
      </c>
      <c r="P325" s="399"/>
    </row>
    <row r="326" spans="2:16" x14ac:dyDescent="0.3">
      <c r="B326" s="720" t="s">
        <v>104</v>
      </c>
      <c r="C326" s="718" t="s">
        <v>285</v>
      </c>
      <c r="D326" s="719">
        <v>58</v>
      </c>
      <c r="E326" s="719">
        <v>54</v>
      </c>
      <c r="F326" s="719">
        <v>49</v>
      </c>
      <c r="G326" s="719">
        <v>53</v>
      </c>
      <c r="H326" s="719">
        <v>52</v>
      </c>
      <c r="I326" s="324">
        <v>55</v>
      </c>
      <c r="J326" s="324">
        <v>56</v>
      </c>
      <c r="K326" s="590">
        <v>57</v>
      </c>
      <c r="L326" s="590">
        <v>60</v>
      </c>
      <c r="M326" s="590">
        <v>59</v>
      </c>
      <c r="N326" s="590">
        <v>59</v>
      </c>
      <c r="O326" s="16">
        <v>55</v>
      </c>
      <c r="P326" s="399"/>
    </row>
    <row r="327" spans="2:16" x14ac:dyDescent="0.3">
      <c r="B327" s="720" t="s">
        <v>104</v>
      </c>
      <c r="C327" s="718" t="s">
        <v>207</v>
      </c>
      <c r="D327" s="719">
        <v>3</v>
      </c>
      <c r="E327" s="719">
        <v>3</v>
      </c>
      <c r="F327" s="719">
        <v>3</v>
      </c>
      <c r="G327" s="719">
        <v>2</v>
      </c>
      <c r="H327" s="719">
        <v>2</v>
      </c>
      <c r="I327" s="324">
        <v>2</v>
      </c>
      <c r="J327" s="324">
        <v>2</v>
      </c>
      <c r="K327" s="590">
        <v>2</v>
      </c>
      <c r="L327" s="590">
        <v>3</v>
      </c>
      <c r="M327" s="590">
        <v>3</v>
      </c>
      <c r="N327" s="590">
        <v>3</v>
      </c>
      <c r="O327" s="16">
        <v>2</v>
      </c>
      <c r="P327" s="399"/>
    </row>
    <row r="328" spans="2:16" x14ac:dyDescent="0.3">
      <c r="B328" s="720" t="s">
        <v>105</v>
      </c>
      <c r="C328" s="718" t="s">
        <v>284</v>
      </c>
      <c r="D328" s="719">
        <v>21</v>
      </c>
      <c r="E328" s="719">
        <v>21</v>
      </c>
      <c r="F328" s="719">
        <v>21</v>
      </c>
      <c r="G328" s="719">
        <v>21</v>
      </c>
      <c r="H328" s="719">
        <v>21</v>
      </c>
      <c r="I328" s="324">
        <v>21</v>
      </c>
      <c r="J328" s="324">
        <v>21</v>
      </c>
      <c r="K328" s="590">
        <v>21</v>
      </c>
      <c r="L328" s="590">
        <v>21</v>
      </c>
      <c r="M328" s="590">
        <v>19</v>
      </c>
      <c r="N328" s="590">
        <v>19</v>
      </c>
      <c r="O328" s="16">
        <v>17</v>
      </c>
      <c r="P328" s="399"/>
    </row>
    <row r="329" spans="2:16" x14ac:dyDescent="0.3">
      <c r="B329" s="720" t="s">
        <v>105</v>
      </c>
      <c r="C329" s="718" t="s">
        <v>206</v>
      </c>
      <c r="D329" s="719">
        <v>7</v>
      </c>
      <c r="E329" s="719">
        <v>7</v>
      </c>
      <c r="F329" s="719">
        <v>7</v>
      </c>
      <c r="G329" s="719">
        <v>7</v>
      </c>
      <c r="H329" s="719">
        <v>7</v>
      </c>
      <c r="I329" s="324">
        <v>7</v>
      </c>
      <c r="J329" s="324">
        <v>7</v>
      </c>
      <c r="K329" s="590">
        <v>7</v>
      </c>
      <c r="L329" s="590">
        <v>7</v>
      </c>
      <c r="M329" s="590">
        <v>7</v>
      </c>
      <c r="N329" s="590">
        <v>7</v>
      </c>
      <c r="O329" s="16">
        <v>9</v>
      </c>
      <c r="P329" s="399"/>
    </row>
    <row r="330" spans="2:16" x14ac:dyDescent="0.3">
      <c r="B330" s="720" t="s">
        <v>105</v>
      </c>
      <c r="C330" s="718" t="s">
        <v>285</v>
      </c>
      <c r="D330" s="719">
        <v>57</v>
      </c>
      <c r="E330" s="719">
        <v>57</v>
      </c>
      <c r="F330" s="719">
        <v>57</v>
      </c>
      <c r="G330" s="719">
        <v>52</v>
      </c>
      <c r="H330" s="719">
        <v>50</v>
      </c>
      <c r="I330" s="324">
        <v>53</v>
      </c>
      <c r="J330" s="324">
        <v>57</v>
      </c>
      <c r="K330" s="590">
        <v>59</v>
      </c>
      <c r="L330" s="590">
        <v>62</v>
      </c>
      <c r="M330" s="590">
        <v>65</v>
      </c>
      <c r="N330" s="590">
        <v>64</v>
      </c>
      <c r="O330" s="16">
        <v>61</v>
      </c>
      <c r="P330" s="399"/>
    </row>
    <row r="331" spans="2:16" x14ac:dyDescent="0.3">
      <c r="B331" s="720" t="s">
        <v>105</v>
      </c>
      <c r="C331" s="718" t="s">
        <v>207</v>
      </c>
      <c r="D331" s="719">
        <v>3</v>
      </c>
      <c r="E331" s="719">
        <v>3</v>
      </c>
      <c r="F331" s="719">
        <v>3</v>
      </c>
      <c r="G331" s="719">
        <v>3</v>
      </c>
      <c r="H331" s="719">
        <v>3</v>
      </c>
      <c r="I331" s="324">
        <v>3</v>
      </c>
      <c r="J331" s="324">
        <v>4</v>
      </c>
      <c r="K331" s="590">
        <v>4</v>
      </c>
      <c r="L331" s="590">
        <v>4</v>
      </c>
      <c r="M331" s="590">
        <v>4</v>
      </c>
      <c r="N331" s="590">
        <v>4</v>
      </c>
      <c r="O331" s="16">
        <v>4</v>
      </c>
      <c r="P331" s="399"/>
    </row>
    <row r="332" spans="2:16" x14ac:dyDescent="0.3">
      <c r="B332" s="720" t="s">
        <v>106</v>
      </c>
      <c r="C332" s="718" t="s">
        <v>284</v>
      </c>
      <c r="D332" s="719">
        <v>45</v>
      </c>
      <c r="E332" s="719">
        <v>46</v>
      </c>
      <c r="F332" s="719">
        <v>46</v>
      </c>
      <c r="G332" s="719">
        <v>45</v>
      </c>
      <c r="H332" s="719">
        <v>43</v>
      </c>
      <c r="I332" s="324">
        <v>43</v>
      </c>
      <c r="J332" s="324">
        <v>44</v>
      </c>
      <c r="K332" s="590">
        <v>45</v>
      </c>
      <c r="L332" s="590">
        <v>46</v>
      </c>
      <c r="M332" s="590">
        <v>46</v>
      </c>
      <c r="N332" s="590">
        <v>46</v>
      </c>
      <c r="O332" s="16">
        <v>44</v>
      </c>
      <c r="P332" s="399"/>
    </row>
    <row r="333" spans="2:16" x14ac:dyDescent="0.3">
      <c r="B333" s="720" t="s">
        <v>106</v>
      </c>
      <c r="C333" s="718" t="s">
        <v>206</v>
      </c>
      <c r="D333" s="719">
        <v>126</v>
      </c>
      <c r="E333" s="719">
        <v>124</v>
      </c>
      <c r="F333" s="719">
        <v>120</v>
      </c>
      <c r="G333" s="719">
        <v>115</v>
      </c>
      <c r="H333" s="719">
        <v>113</v>
      </c>
      <c r="I333" s="324">
        <v>113</v>
      </c>
      <c r="J333" s="324">
        <v>114</v>
      </c>
      <c r="K333" s="590">
        <v>109</v>
      </c>
      <c r="L333" s="590">
        <v>107</v>
      </c>
      <c r="M333" s="590">
        <v>103</v>
      </c>
      <c r="N333" s="590">
        <v>90</v>
      </c>
      <c r="O333" s="16">
        <v>99</v>
      </c>
      <c r="P333" s="399"/>
    </row>
    <row r="334" spans="2:16" x14ac:dyDescent="0.3">
      <c r="B334" s="720" t="s">
        <v>106</v>
      </c>
      <c r="C334" s="718" t="s">
        <v>285</v>
      </c>
      <c r="D334" s="719">
        <v>32</v>
      </c>
      <c r="E334" s="719">
        <v>36</v>
      </c>
      <c r="F334" s="719">
        <v>29</v>
      </c>
      <c r="G334" s="719">
        <v>29</v>
      </c>
      <c r="H334" s="719">
        <v>30</v>
      </c>
      <c r="I334" s="324">
        <v>32</v>
      </c>
      <c r="J334" s="324">
        <v>35</v>
      </c>
      <c r="K334" s="590">
        <v>41</v>
      </c>
      <c r="L334" s="590">
        <v>40</v>
      </c>
      <c r="M334" s="590">
        <v>41</v>
      </c>
      <c r="N334" s="590">
        <v>41</v>
      </c>
      <c r="O334" s="16">
        <v>43</v>
      </c>
      <c r="P334" s="399"/>
    </row>
    <row r="335" spans="2:16" x14ac:dyDescent="0.3">
      <c r="B335" s="720" t="s">
        <v>106</v>
      </c>
      <c r="C335" s="718" t="s">
        <v>207</v>
      </c>
      <c r="D335" s="719"/>
      <c r="E335" s="719"/>
      <c r="F335" s="719"/>
      <c r="G335" s="719">
        <v>0</v>
      </c>
      <c r="H335" s="719"/>
      <c r="I335" s="324">
        <v>0</v>
      </c>
      <c r="J335" s="324">
        <v>0</v>
      </c>
      <c r="K335" s="590">
        <v>0</v>
      </c>
      <c r="L335" s="590">
        <v>1</v>
      </c>
      <c r="M335" s="590">
        <v>1</v>
      </c>
      <c r="N335" s="590">
        <v>1</v>
      </c>
      <c r="O335" s="16">
        <v>1</v>
      </c>
      <c r="P335" s="399"/>
    </row>
    <row r="336" spans="2:16" x14ac:dyDescent="0.3">
      <c r="B336" s="720" t="s">
        <v>107</v>
      </c>
      <c r="C336" s="718" t="s">
        <v>284</v>
      </c>
      <c r="D336" s="719">
        <v>44</v>
      </c>
      <c r="E336" s="719">
        <v>43</v>
      </c>
      <c r="F336" s="719">
        <v>42</v>
      </c>
      <c r="G336" s="719">
        <v>42</v>
      </c>
      <c r="H336" s="719">
        <v>42</v>
      </c>
      <c r="I336" s="324">
        <v>42</v>
      </c>
      <c r="J336" s="324">
        <v>42</v>
      </c>
      <c r="K336" s="590">
        <v>42</v>
      </c>
      <c r="L336" s="590">
        <v>42</v>
      </c>
      <c r="M336" s="590">
        <v>41</v>
      </c>
      <c r="N336" s="590">
        <v>40</v>
      </c>
      <c r="O336" s="16">
        <v>39</v>
      </c>
      <c r="P336" s="399"/>
    </row>
    <row r="337" spans="2:16" x14ac:dyDescent="0.3">
      <c r="B337" s="720" t="s">
        <v>107</v>
      </c>
      <c r="C337" s="718" t="s">
        <v>206</v>
      </c>
      <c r="D337" s="719">
        <v>19</v>
      </c>
      <c r="E337" s="719">
        <v>19</v>
      </c>
      <c r="F337" s="719">
        <v>19</v>
      </c>
      <c r="G337" s="719">
        <v>19</v>
      </c>
      <c r="H337" s="719">
        <v>19</v>
      </c>
      <c r="I337" s="324">
        <v>19</v>
      </c>
      <c r="J337" s="324">
        <v>19</v>
      </c>
      <c r="K337" s="590">
        <v>19</v>
      </c>
      <c r="L337" s="590">
        <v>19</v>
      </c>
      <c r="M337" s="590">
        <v>16</v>
      </c>
      <c r="N337" s="590">
        <v>16</v>
      </c>
      <c r="O337" s="16">
        <v>16</v>
      </c>
      <c r="P337" s="399"/>
    </row>
    <row r="338" spans="2:16" x14ac:dyDescent="0.3">
      <c r="B338" s="720" t="s">
        <v>107</v>
      </c>
      <c r="C338" s="718" t="s">
        <v>285</v>
      </c>
      <c r="D338" s="719">
        <v>98</v>
      </c>
      <c r="E338" s="719">
        <v>102</v>
      </c>
      <c r="F338" s="719">
        <v>100</v>
      </c>
      <c r="G338" s="719">
        <v>103</v>
      </c>
      <c r="H338" s="719">
        <v>100</v>
      </c>
      <c r="I338" s="324">
        <v>102</v>
      </c>
      <c r="J338" s="324">
        <v>108</v>
      </c>
      <c r="K338" s="590">
        <v>98</v>
      </c>
      <c r="L338" s="590">
        <v>96</v>
      </c>
      <c r="M338" s="590">
        <v>98</v>
      </c>
      <c r="N338" s="590">
        <v>90</v>
      </c>
      <c r="O338" s="16">
        <v>90</v>
      </c>
      <c r="P338" s="399"/>
    </row>
    <row r="339" spans="2:16" x14ac:dyDescent="0.3">
      <c r="B339" s="720" t="s">
        <v>107</v>
      </c>
      <c r="C339" s="718" t="s">
        <v>207</v>
      </c>
      <c r="D339" s="719">
        <v>3</v>
      </c>
      <c r="E339" s="719">
        <v>3</v>
      </c>
      <c r="F339" s="719">
        <v>3</v>
      </c>
      <c r="G339" s="719">
        <v>3</v>
      </c>
      <c r="H339" s="719">
        <v>3</v>
      </c>
      <c r="I339" s="324">
        <v>3</v>
      </c>
      <c r="J339" s="324">
        <v>3</v>
      </c>
      <c r="K339" s="590">
        <v>3</v>
      </c>
      <c r="L339" s="590">
        <v>4</v>
      </c>
      <c r="M339" s="590">
        <v>6</v>
      </c>
      <c r="N339" s="590">
        <v>6</v>
      </c>
      <c r="O339" s="16">
        <v>7</v>
      </c>
      <c r="P339" s="399"/>
    </row>
    <row r="340" spans="2:16" x14ac:dyDescent="0.3">
      <c r="B340" s="720" t="s">
        <v>351</v>
      </c>
      <c r="C340" s="718" t="s">
        <v>284</v>
      </c>
      <c r="D340" s="719"/>
      <c r="E340" s="719"/>
      <c r="F340" s="719"/>
      <c r="G340" s="719"/>
      <c r="H340" s="719"/>
      <c r="I340" s="324"/>
      <c r="J340" s="324"/>
      <c r="K340" s="590"/>
      <c r="L340" s="590"/>
      <c r="M340" s="590">
        <v>15</v>
      </c>
      <c r="N340" s="590">
        <v>15</v>
      </c>
      <c r="O340" s="16">
        <v>15</v>
      </c>
      <c r="P340" s="399"/>
    </row>
    <row r="341" spans="2:16" x14ac:dyDescent="0.3">
      <c r="B341" s="720" t="s">
        <v>351</v>
      </c>
      <c r="C341" s="718" t="s">
        <v>206</v>
      </c>
      <c r="D341" s="719"/>
      <c r="E341" s="719"/>
      <c r="F341" s="719"/>
      <c r="G341" s="719"/>
      <c r="H341" s="719"/>
      <c r="I341" s="324"/>
      <c r="J341" s="324"/>
      <c r="K341" s="590"/>
      <c r="L341" s="590"/>
      <c r="M341" s="590">
        <v>3</v>
      </c>
      <c r="N341" s="590">
        <v>3</v>
      </c>
      <c r="O341" s="16">
        <v>3</v>
      </c>
      <c r="P341" s="399"/>
    </row>
    <row r="342" spans="2:16" x14ac:dyDescent="0.3">
      <c r="B342" s="720" t="s">
        <v>351</v>
      </c>
      <c r="C342" s="718" t="s">
        <v>285</v>
      </c>
      <c r="D342" s="719"/>
      <c r="E342" s="719"/>
      <c r="F342" s="719"/>
      <c r="G342" s="719"/>
      <c r="H342" s="719"/>
      <c r="I342" s="324"/>
      <c r="J342" s="324"/>
      <c r="K342" s="590"/>
      <c r="L342" s="590"/>
      <c r="M342" s="590">
        <v>39</v>
      </c>
      <c r="N342" s="590">
        <v>40</v>
      </c>
      <c r="O342" s="16">
        <v>40</v>
      </c>
      <c r="P342" s="399"/>
    </row>
    <row r="343" spans="2:16" x14ac:dyDescent="0.3">
      <c r="B343" s="720" t="s">
        <v>351</v>
      </c>
      <c r="C343" s="718" t="s">
        <v>207</v>
      </c>
      <c r="D343" s="719"/>
      <c r="E343" s="719"/>
      <c r="F343" s="719"/>
      <c r="G343" s="719"/>
      <c r="H343" s="719"/>
      <c r="I343" s="324"/>
      <c r="J343" s="324"/>
      <c r="K343" s="590"/>
      <c r="L343" s="590"/>
      <c r="M343" s="590">
        <v>1</v>
      </c>
      <c r="N343" s="590">
        <v>1</v>
      </c>
      <c r="O343" s="16">
        <v>1</v>
      </c>
      <c r="P343" s="399"/>
    </row>
    <row r="344" spans="2:16" x14ac:dyDescent="0.3">
      <c r="B344" s="720" t="s">
        <v>108</v>
      </c>
      <c r="C344" s="718" t="s">
        <v>284</v>
      </c>
      <c r="D344" s="719">
        <v>25</v>
      </c>
      <c r="E344" s="719">
        <v>25</v>
      </c>
      <c r="F344" s="719">
        <v>25</v>
      </c>
      <c r="G344" s="719">
        <v>25</v>
      </c>
      <c r="H344" s="719">
        <v>25</v>
      </c>
      <c r="I344" s="324">
        <v>25</v>
      </c>
      <c r="J344" s="324">
        <v>25</v>
      </c>
      <c r="K344" s="590">
        <v>25</v>
      </c>
      <c r="L344" s="590">
        <v>25</v>
      </c>
      <c r="M344" s="590">
        <v>24</v>
      </c>
      <c r="N344" s="590">
        <v>24</v>
      </c>
      <c r="O344" s="16">
        <v>24</v>
      </c>
      <c r="P344" s="399"/>
    </row>
    <row r="345" spans="2:16" x14ac:dyDescent="0.3">
      <c r="B345" s="720" t="s">
        <v>108</v>
      </c>
      <c r="C345" s="718" t="s">
        <v>206</v>
      </c>
      <c r="D345" s="719">
        <v>34</v>
      </c>
      <c r="E345" s="719">
        <v>34</v>
      </c>
      <c r="F345" s="719">
        <v>34</v>
      </c>
      <c r="G345" s="719">
        <v>34</v>
      </c>
      <c r="H345" s="719">
        <v>34</v>
      </c>
      <c r="I345" s="324">
        <v>34</v>
      </c>
      <c r="J345" s="324">
        <v>34</v>
      </c>
      <c r="K345" s="590">
        <v>34</v>
      </c>
      <c r="L345" s="590">
        <v>34</v>
      </c>
      <c r="M345" s="590">
        <v>34</v>
      </c>
      <c r="N345" s="590">
        <v>34</v>
      </c>
      <c r="O345" s="16">
        <v>34</v>
      </c>
      <c r="P345" s="399"/>
    </row>
    <row r="346" spans="2:16" x14ac:dyDescent="0.3">
      <c r="B346" s="720" t="s">
        <v>108</v>
      </c>
      <c r="C346" s="718" t="s">
        <v>285</v>
      </c>
      <c r="D346" s="719">
        <v>40</v>
      </c>
      <c r="E346" s="719">
        <v>41</v>
      </c>
      <c r="F346" s="719">
        <v>41</v>
      </c>
      <c r="G346" s="719">
        <v>42</v>
      </c>
      <c r="H346" s="719">
        <v>42</v>
      </c>
      <c r="I346" s="324">
        <v>42</v>
      </c>
      <c r="J346" s="324">
        <v>44</v>
      </c>
      <c r="K346" s="590">
        <v>43</v>
      </c>
      <c r="L346" s="590">
        <v>43</v>
      </c>
      <c r="M346" s="590">
        <v>45</v>
      </c>
      <c r="N346" s="590">
        <v>46</v>
      </c>
      <c r="O346" s="16">
        <v>45</v>
      </c>
      <c r="P346" s="399"/>
    </row>
    <row r="347" spans="2:16" x14ac:dyDescent="0.3">
      <c r="B347" s="720" t="s">
        <v>108</v>
      </c>
      <c r="C347" s="718" t="s">
        <v>207</v>
      </c>
      <c r="D347" s="719"/>
      <c r="E347" s="719">
        <v>1</v>
      </c>
      <c r="F347" s="719">
        <v>1</v>
      </c>
      <c r="G347" s="719">
        <v>1</v>
      </c>
      <c r="H347" s="719">
        <v>1</v>
      </c>
      <c r="I347" s="324">
        <v>2</v>
      </c>
      <c r="J347" s="324">
        <v>2</v>
      </c>
      <c r="K347" s="590">
        <v>2</v>
      </c>
      <c r="L347" s="590">
        <v>2</v>
      </c>
      <c r="M347" s="590">
        <v>2</v>
      </c>
      <c r="N347" s="590">
        <v>2</v>
      </c>
      <c r="O347" s="16">
        <v>3</v>
      </c>
      <c r="P347" s="399"/>
    </row>
    <row r="348" spans="2:16" x14ac:dyDescent="0.3">
      <c r="B348" s="720" t="s">
        <v>109</v>
      </c>
      <c r="C348" s="718" t="s">
        <v>284</v>
      </c>
      <c r="D348" s="719">
        <v>29</v>
      </c>
      <c r="E348" s="719">
        <v>29</v>
      </c>
      <c r="F348" s="719">
        <v>31</v>
      </c>
      <c r="G348" s="719">
        <v>29</v>
      </c>
      <c r="H348" s="719">
        <v>29</v>
      </c>
      <c r="I348" s="324">
        <v>29</v>
      </c>
      <c r="J348" s="324">
        <v>29</v>
      </c>
      <c r="K348" s="590">
        <v>29</v>
      </c>
      <c r="L348" s="590">
        <v>29</v>
      </c>
      <c r="M348" s="590">
        <v>29</v>
      </c>
      <c r="N348" s="590">
        <v>29</v>
      </c>
      <c r="O348" s="16">
        <v>29</v>
      </c>
      <c r="P348" s="399"/>
    </row>
    <row r="349" spans="2:16" x14ac:dyDescent="0.3">
      <c r="B349" s="720" t="s">
        <v>109</v>
      </c>
      <c r="C349" s="718" t="s">
        <v>206</v>
      </c>
      <c r="D349" s="719">
        <v>5</v>
      </c>
      <c r="E349" s="719">
        <v>5</v>
      </c>
      <c r="F349" s="719">
        <v>5</v>
      </c>
      <c r="G349" s="719">
        <v>5</v>
      </c>
      <c r="H349" s="719">
        <v>5</v>
      </c>
      <c r="I349" s="324">
        <v>5</v>
      </c>
      <c r="J349" s="324">
        <v>5</v>
      </c>
      <c r="K349" s="590">
        <v>5</v>
      </c>
      <c r="L349" s="590">
        <v>5</v>
      </c>
      <c r="M349" s="590">
        <v>5</v>
      </c>
      <c r="N349" s="590">
        <v>5</v>
      </c>
      <c r="O349" s="16">
        <v>4</v>
      </c>
      <c r="P349" s="399"/>
    </row>
    <row r="350" spans="2:16" x14ac:dyDescent="0.3">
      <c r="B350" s="720" t="s">
        <v>109</v>
      </c>
      <c r="C350" s="718" t="s">
        <v>285</v>
      </c>
      <c r="D350" s="719">
        <v>34</v>
      </c>
      <c r="E350" s="719">
        <v>40</v>
      </c>
      <c r="F350" s="719">
        <v>42</v>
      </c>
      <c r="G350" s="719">
        <v>43</v>
      </c>
      <c r="H350" s="719">
        <v>43</v>
      </c>
      <c r="I350" s="324">
        <v>47</v>
      </c>
      <c r="J350" s="324">
        <v>49</v>
      </c>
      <c r="K350" s="590">
        <v>51</v>
      </c>
      <c r="L350" s="590">
        <v>53</v>
      </c>
      <c r="M350" s="590">
        <v>51</v>
      </c>
      <c r="N350" s="590">
        <v>64</v>
      </c>
      <c r="O350" s="16">
        <v>61</v>
      </c>
      <c r="P350" s="399"/>
    </row>
    <row r="351" spans="2:16" x14ac:dyDescent="0.3">
      <c r="B351" s="720" t="s">
        <v>109</v>
      </c>
      <c r="C351" s="718" t="s">
        <v>207</v>
      </c>
      <c r="D351" s="719"/>
      <c r="E351" s="719"/>
      <c r="F351" s="719"/>
      <c r="G351" s="719">
        <v>0</v>
      </c>
      <c r="H351" s="719"/>
      <c r="I351" s="324">
        <v>0</v>
      </c>
      <c r="J351" s="324">
        <v>0</v>
      </c>
      <c r="K351" s="590">
        <v>0</v>
      </c>
      <c r="L351" s="590">
        <v>0</v>
      </c>
      <c r="M351" s="590">
        <v>0</v>
      </c>
      <c r="N351" s="590">
        <v>0</v>
      </c>
      <c r="O351" s="16">
        <v>0</v>
      </c>
      <c r="P351" s="399"/>
    </row>
    <row r="352" spans="2:16" x14ac:dyDescent="0.3">
      <c r="B352" s="720" t="s">
        <v>110</v>
      </c>
      <c r="C352" s="718" t="s">
        <v>284</v>
      </c>
      <c r="D352" s="719">
        <v>27</v>
      </c>
      <c r="E352" s="719">
        <v>26</v>
      </c>
      <c r="F352" s="719">
        <v>26</v>
      </c>
      <c r="G352" s="719">
        <v>26</v>
      </c>
      <c r="H352" s="719">
        <v>26</v>
      </c>
      <c r="I352" s="324">
        <v>28</v>
      </c>
      <c r="J352" s="324">
        <v>27</v>
      </c>
      <c r="K352" s="590">
        <v>27</v>
      </c>
      <c r="L352" s="590">
        <v>27</v>
      </c>
      <c r="M352" s="590">
        <v>23</v>
      </c>
      <c r="N352" s="590">
        <v>24</v>
      </c>
      <c r="O352" s="16">
        <v>24</v>
      </c>
      <c r="P352" s="399"/>
    </row>
    <row r="353" spans="2:16" x14ac:dyDescent="0.3">
      <c r="B353" s="720" t="s">
        <v>110</v>
      </c>
      <c r="C353" s="718" t="s">
        <v>206</v>
      </c>
      <c r="D353" s="719">
        <v>35</v>
      </c>
      <c r="E353" s="719">
        <v>35</v>
      </c>
      <c r="F353" s="719">
        <v>35</v>
      </c>
      <c r="G353" s="719">
        <v>36</v>
      </c>
      <c r="H353" s="719">
        <v>36</v>
      </c>
      <c r="I353" s="324">
        <v>35</v>
      </c>
      <c r="J353" s="324">
        <v>35</v>
      </c>
      <c r="K353" s="590">
        <v>35</v>
      </c>
      <c r="L353" s="590">
        <v>35</v>
      </c>
      <c r="M353" s="590">
        <v>34</v>
      </c>
      <c r="N353" s="590">
        <v>34</v>
      </c>
      <c r="O353" s="16">
        <v>34</v>
      </c>
      <c r="P353" s="399"/>
    </row>
    <row r="354" spans="2:16" x14ac:dyDescent="0.3">
      <c r="B354" s="720" t="s">
        <v>110</v>
      </c>
      <c r="C354" s="718" t="s">
        <v>285</v>
      </c>
      <c r="D354" s="719">
        <v>34</v>
      </c>
      <c r="E354" s="719">
        <v>37</v>
      </c>
      <c r="F354" s="719">
        <v>38</v>
      </c>
      <c r="G354" s="719">
        <v>41</v>
      </c>
      <c r="H354" s="719">
        <v>39</v>
      </c>
      <c r="I354" s="324">
        <v>38</v>
      </c>
      <c r="J354" s="324">
        <v>37</v>
      </c>
      <c r="K354" s="590">
        <v>38</v>
      </c>
      <c r="L354" s="590">
        <v>37</v>
      </c>
      <c r="M354" s="590">
        <v>35</v>
      </c>
      <c r="N354" s="590">
        <v>35</v>
      </c>
      <c r="O354" s="16">
        <v>29</v>
      </c>
      <c r="P354" s="399"/>
    </row>
    <row r="355" spans="2:16" x14ac:dyDescent="0.3">
      <c r="B355" s="720" t="s">
        <v>110</v>
      </c>
      <c r="C355" s="718" t="s">
        <v>207</v>
      </c>
      <c r="D355" s="719"/>
      <c r="E355" s="719"/>
      <c r="F355" s="719"/>
      <c r="G355" s="719">
        <v>0</v>
      </c>
      <c r="H355" s="719"/>
      <c r="I355" s="324">
        <v>0</v>
      </c>
      <c r="J355" s="324">
        <v>0</v>
      </c>
      <c r="K355" s="590">
        <v>0</v>
      </c>
      <c r="L355" s="590">
        <v>0</v>
      </c>
      <c r="M355" s="590">
        <v>0</v>
      </c>
      <c r="N355" s="590">
        <v>0</v>
      </c>
      <c r="O355" s="16">
        <v>0</v>
      </c>
      <c r="P355" s="399"/>
    </row>
    <row r="356" spans="2:16" x14ac:dyDescent="0.3">
      <c r="B356" s="720" t="s">
        <v>111</v>
      </c>
      <c r="C356" s="718" t="s">
        <v>284</v>
      </c>
      <c r="D356" s="719">
        <v>7</v>
      </c>
      <c r="E356" s="719">
        <v>7</v>
      </c>
      <c r="F356" s="719">
        <v>7</v>
      </c>
      <c r="G356" s="719">
        <v>6.9999999999999991</v>
      </c>
      <c r="H356" s="719">
        <v>7</v>
      </c>
      <c r="I356" s="324">
        <v>6</v>
      </c>
      <c r="J356" s="324">
        <v>6</v>
      </c>
      <c r="K356" s="590">
        <v>6</v>
      </c>
      <c r="L356" s="590">
        <v>6</v>
      </c>
      <c r="M356" s="590">
        <v>6</v>
      </c>
      <c r="N356" s="590">
        <v>6</v>
      </c>
      <c r="O356" s="16">
        <v>6</v>
      </c>
      <c r="P356" s="399"/>
    </row>
    <row r="357" spans="2:16" x14ac:dyDescent="0.3">
      <c r="B357" s="720" t="s">
        <v>111</v>
      </c>
      <c r="C357" s="718" t="s">
        <v>206</v>
      </c>
      <c r="D357" s="719">
        <v>83</v>
      </c>
      <c r="E357" s="719">
        <v>84</v>
      </c>
      <c r="F357" s="719">
        <v>113</v>
      </c>
      <c r="G357" s="719">
        <v>84</v>
      </c>
      <c r="H357" s="719">
        <v>84</v>
      </c>
      <c r="I357" s="324">
        <v>84</v>
      </c>
      <c r="J357" s="324">
        <v>84</v>
      </c>
      <c r="K357" s="590">
        <v>84</v>
      </c>
      <c r="L357" s="590">
        <v>82</v>
      </c>
      <c r="M357" s="590">
        <v>82</v>
      </c>
      <c r="N357" s="590">
        <v>84</v>
      </c>
      <c r="O357" s="16">
        <v>86</v>
      </c>
      <c r="P357" s="399"/>
    </row>
    <row r="358" spans="2:16" x14ac:dyDescent="0.3">
      <c r="B358" s="720" t="s">
        <v>111</v>
      </c>
      <c r="C358" s="718" t="s">
        <v>285</v>
      </c>
      <c r="D358" s="719">
        <v>1</v>
      </c>
      <c r="E358" s="719">
        <v>1</v>
      </c>
      <c r="F358" s="719">
        <v>1</v>
      </c>
      <c r="G358" s="719">
        <v>1.0000000000000002</v>
      </c>
      <c r="H358" s="719">
        <v>1</v>
      </c>
      <c r="I358" s="324">
        <v>1</v>
      </c>
      <c r="J358" s="324">
        <v>1</v>
      </c>
      <c r="K358" s="590">
        <v>1</v>
      </c>
      <c r="L358" s="590">
        <v>1</v>
      </c>
      <c r="M358" s="590">
        <v>2</v>
      </c>
      <c r="N358" s="590">
        <v>2</v>
      </c>
      <c r="O358" s="16">
        <v>2</v>
      </c>
      <c r="P358" s="399"/>
    </row>
    <row r="359" spans="2:16" x14ac:dyDescent="0.3">
      <c r="B359" s="720" t="s">
        <v>111</v>
      </c>
      <c r="C359" s="718" t="s">
        <v>207</v>
      </c>
      <c r="D359" s="719"/>
      <c r="E359" s="719"/>
      <c r="F359" s="719"/>
      <c r="G359" s="719">
        <v>0</v>
      </c>
      <c r="H359" s="719"/>
      <c r="I359" s="324">
        <v>0</v>
      </c>
      <c r="J359" s="324">
        <v>0</v>
      </c>
      <c r="K359" s="590">
        <v>0</v>
      </c>
      <c r="L359" s="590">
        <v>0</v>
      </c>
      <c r="M359" s="590">
        <v>0</v>
      </c>
      <c r="N359" s="590">
        <v>0</v>
      </c>
      <c r="O359" s="16">
        <v>0</v>
      </c>
      <c r="P359" s="399"/>
    </row>
    <row r="360" spans="2:16" x14ac:dyDescent="0.3">
      <c r="B360" s="720" t="s">
        <v>112</v>
      </c>
      <c r="C360" s="718" t="s">
        <v>284</v>
      </c>
      <c r="D360" s="719">
        <v>20</v>
      </c>
      <c r="E360" s="719">
        <v>21</v>
      </c>
      <c r="F360" s="719">
        <v>18</v>
      </c>
      <c r="G360" s="719">
        <v>18</v>
      </c>
      <c r="H360" s="719">
        <v>17</v>
      </c>
      <c r="I360" s="324">
        <v>17</v>
      </c>
      <c r="J360" s="324">
        <v>16</v>
      </c>
      <c r="K360" s="590">
        <v>16</v>
      </c>
      <c r="L360" s="590">
        <v>16</v>
      </c>
      <c r="M360" s="590">
        <v>16</v>
      </c>
      <c r="N360" s="590">
        <v>16</v>
      </c>
      <c r="O360" s="16">
        <v>16</v>
      </c>
      <c r="P360" s="399"/>
    </row>
    <row r="361" spans="2:16" x14ac:dyDescent="0.3">
      <c r="B361" s="720" t="s">
        <v>112</v>
      </c>
      <c r="C361" s="718" t="s">
        <v>206</v>
      </c>
      <c r="D361" s="719">
        <v>242</v>
      </c>
      <c r="E361" s="719">
        <v>239</v>
      </c>
      <c r="F361" s="719">
        <v>261</v>
      </c>
      <c r="G361" s="719">
        <v>235</v>
      </c>
      <c r="H361" s="719">
        <v>232</v>
      </c>
      <c r="I361" s="324">
        <v>229</v>
      </c>
      <c r="J361" s="324">
        <v>227</v>
      </c>
      <c r="K361" s="590">
        <v>226</v>
      </c>
      <c r="L361" s="590">
        <v>223</v>
      </c>
      <c r="M361" s="590">
        <v>220</v>
      </c>
      <c r="N361" s="590">
        <v>218</v>
      </c>
      <c r="O361" s="16">
        <v>222</v>
      </c>
      <c r="P361" s="399"/>
    </row>
    <row r="362" spans="2:16" x14ac:dyDescent="0.3">
      <c r="B362" s="720" t="s">
        <v>112</v>
      </c>
      <c r="C362" s="718" t="s">
        <v>285</v>
      </c>
      <c r="D362" s="719">
        <v>8</v>
      </c>
      <c r="E362" s="719">
        <v>8</v>
      </c>
      <c r="F362" s="719">
        <v>8</v>
      </c>
      <c r="G362" s="719">
        <v>10</v>
      </c>
      <c r="H362" s="719">
        <v>10</v>
      </c>
      <c r="I362" s="324">
        <v>10</v>
      </c>
      <c r="J362" s="324">
        <v>13</v>
      </c>
      <c r="K362" s="590">
        <v>11</v>
      </c>
      <c r="L362" s="590">
        <v>11</v>
      </c>
      <c r="M362" s="590">
        <v>13</v>
      </c>
      <c r="N362" s="590">
        <v>13</v>
      </c>
      <c r="O362" s="16">
        <v>13</v>
      </c>
      <c r="P362" s="399"/>
    </row>
    <row r="363" spans="2:16" x14ac:dyDescent="0.3">
      <c r="B363" s="720" t="s">
        <v>112</v>
      </c>
      <c r="C363" s="718" t="s">
        <v>207</v>
      </c>
      <c r="D363" s="719"/>
      <c r="E363" s="719"/>
      <c r="F363" s="719"/>
      <c r="G363" s="719">
        <v>0</v>
      </c>
      <c r="H363" s="719"/>
      <c r="I363" s="324">
        <v>0</v>
      </c>
      <c r="J363" s="324">
        <v>0</v>
      </c>
      <c r="K363" s="590">
        <v>0</v>
      </c>
      <c r="L363" s="590">
        <v>0</v>
      </c>
      <c r="M363" s="590">
        <v>0</v>
      </c>
      <c r="N363" s="590">
        <v>0</v>
      </c>
      <c r="O363" s="16">
        <v>0</v>
      </c>
      <c r="P363" s="399"/>
    </row>
    <row r="364" spans="2:16" x14ac:dyDescent="0.3">
      <c r="B364" s="720" t="s">
        <v>113</v>
      </c>
      <c r="C364" s="718" t="s">
        <v>284</v>
      </c>
      <c r="D364" s="719">
        <v>171</v>
      </c>
      <c r="E364" s="719">
        <v>170</v>
      </c>
      <c r="F364" s="719">
        <v>167.00000000000003</v>
      </c>
      <c r="G364" s="719">
        <v>165.99999999999997</v>
      </c>
      <c r="H364" s="719">
        <v>168</v>
      </c>
      <c r="I364" s="324">
        <v>169</v>
      </c>
      <c r="J364" s="324">
        <v>167</v>
      </c>
      <c r="K364" s="590">
        <v>163</v>
      </c>
      <c r="L364" s="590">
        <v>154</v>
      </c>
      <c r="M364" s="590">
        <v>149</v>
      </c>
      <c r="N364" s="590">
        <v>149</v>
      </c>
      <c r="O364" s="16">
        <v>149</v>
      </c>
      <c r="P364" s="399"/>
    </row>
    <row r="365" spans="2:16" x14ac:dyDescent="0.3">
      <c r="B365" s="720" t="s">
        <v>113</v>
      </c>
      <c r="C365" s="718" t="s">
        <v>206</v>
      </c>
      <c r="D365" s="719">
        <v>1282.0000000000002</v>
      </c>
      <c r="E365" s="719">
        <v>1287.0000000000002</v>
      </c>
      <c r="F365" s="719">
        <v>1290.0000000000002</v>
      </c>
      <c r="G365" s="719">
        <v>1283.9999999999998</v>
      </c>
      <c r="H365" s="719">
        <v>1283.0000000000002</v>
      </c>
      <c r="I365" s="324">
        <v>1292</v>
      </c>
      <c r="J365" s="324">
        <v>1285</v>
      </c>
      <c r="K365" s="590">
        <v>1287</v>
      </c>
      <c r="L365" s="590">
        <v>1295</v>
      </c>
      <c r="M365" s="590">
        <v>1298</v>
      </c>
      <c r="N365" s="590">
        <v>1300</v>
      </c>
      <c r="O365" s="16">
        <v>1299</v>
      </c>
      <c r="P365" s="399"/>
    </row>
    <row r="366" spans="2:16" x14ac:dyDescent="0.3">
      <c r="B366" s="720" t="s">
        <v>113</v>
      </c>
      <c r="C366" s="718" t="s">
        <v>285</v>
      </c>
      <c r="D366" s="719">
        <v>53.999999999999993</v>
      </c>
      <c r="E366" s="719">
        <v>53</v>
      </c>
      <c r="F366" s="719">
        <v>52</v>
      </c>
      <c r="G366" s="719">
        <v>51.000000000000014</v>
      </c>
      <c r="H366" s="719">
        <v>51</v>
      </c>
      <c r="I366" s="324">
        <v>48</v>
      </c>
      <c r="J366" s="324">
        <v>47</v>
      </c>
      <c r="K366" s="590">
        <v>48</v>
      </c>
      <c r="L366" s="590">
        <v>48</v>
      </c>
      <c r="M366" s="590">
        <v>47</v>
      </c>
      <c r="N366" s="590">
        <v>46</v>
      </c>
      <c r="O366" s="16">
        <v>43</v>
      </c>
      <c r="P366" s="399"/>
    </row>
    <row r="367" spans="2:16" x14ac:dyDescent="0.3">
      <c r="B367" s="720" t="s">
        <v>113</v>
      </c>
      <c r="C367" s="718" t="s">
        <v>207</v>
      </c>
      <c r="D367" s="719">
        <v>1</v>
      </c>
      <c r="E367" s="719">
        <v>1</v>
      </c>
      <c r="F367" s="719">
        <v>1</v>
      </c>
      <c r="G367" s="719">
        <v>1</v>
      </c>
      <c r="H367" s="719">
        <v>1</v>
      </c>
      <c r="I367" s="324">
        <v>2</v>
      </c>
      <c r="J367" s="324">
        <v>2</v>
      </c>
      <c r="K367" s="590">
        <v>2</v>
      </c>
      <c r="L367" s="590">
        <v>2</v>
      </c>
      <c r="M367" s="590">
        <v>3</v>
      </c>
      <c r="N367" s="590">
        <v>4</v>
      </c>
      <c r="O367" s="16">
        <v>4</v>
      </c>
      <c r="P367" s="399"/>
    </row>
    <row r="368" spans="2:16" x14ac:dyDescent="0.3">
      <c r="B368" s="720" t="s">
        <v>114</v>
      </c>
      <c r="C368" s="718" t="s">
        <v>284</v>
      </c>
      <c r="D368" s="719">
        <v>113</v>
      </c>
      <c r="E368" s="719">
        <v>112</v>
      </c>
      <c r="F368" s="719">
        <v>112</v>
      </c>
      <c r="G368" s="719">
        <v>113</v>
      </c>
      <c r="H368" s="719">
        <v>113</v>
      </c>
      <c r="I368" s="324">
        <v>113</v>
      </c>
      <c r="J368" s="324">
        <v>110</v>
      </c>
      <c r="K368" s="590">
        <v>115</v>
      </c>
      <c r="L368" s="590">
        <v>115</v>
      </c>
      <c r="M368" s="590">
        <v>115</v>
      </c>
      <c r="N368" s="590">
        <v>114</v>
      </c>
      <c r="O368" s="16">
        <v>112</v>
      </c>
      <c r="P368" s="399"/>
    </row>
    <row r="369" spans="2:16" x14ac:dyDescent="0.3">
      <c r="B369" s="720" t="s">
        <v>114</v>
      </c>
      <c r="C369" s="718" t="s">
        <v>206</v>
      </c>
      <c r="D369" s="719">
        <v>109</v>
      </c>
      <c r="E369" s="719">
        <v>109</v>
      </c>
      <c r="F369" s="719">
        <v>107</v>
      </c>
      <c r="G369" s="719">
        <v>106</v>
      </c>
      <c r="H369" s="719">
        <v>106</v>
      </c>
      <c r="I369" s="324">
        <v>106</v>
      </c>
      <c r="J369" s="324">
        <v>106</v>
      </c>
      <c r="K369" s="590">
        <v>107</v>
      </c>
      <c r="L369" s="590">
        <v>106</v>
      </c>
      <c r="M369" s="590">
        <v>106</v>
      </c>
      <c r="N369" s="590">
        <v>106</v>
      </c>
      <c r="O369" s="16">
        <v>105</v>
      </c>
      <c r="P369" s="399"/>
    </row>
    <row r="370" spans="2:16" x14ac:dyDescent="0.3">
      <c r="B370" s="720" t="s">
        <v>114</v>
      </c>
      <c r="C370" s="718" t="s">
        <v>285</v>
      </c>
      <c r="D370" s="719">
        <v>162</v>
      </c>
      <c r="E370" s="719">
        <v>172</v>
      </c>
      <c r="F370" s="719">
        <v>181</v>
      </c>
      <c r="G370" s="719">
        <v>180</v>
      </c>
      <c r="H370" s="719">
        <v>178</v>
      </c>
      <c r="I370" s="324">
        <v>175</v>
      </c>
      <c r="J370" s="324">
        <v>173</v>
      </c>
      <c r="K370" s="590">
        <v>164</v>
      </c>
      <c r="L370" s="590">
        <v>165</v>
      </c>
      <c r="M370" s="590">
        <v>160</v>
      </c>
      <c r="N370" s="590">
        <v>161</v>
      </c>
      <c r="O370" s="16">
        <v>148</v>
      </c>
      <c r="P370" s="399"/>
    </row>
    <row r="371" spans="2:16" x14ac:dyDescent="0.3">
      <c r="B371" s="720" t="s">
        <v>114</v>
      </c>
      <c r="C371" s="718" t="s">
        <v>207</v>
      </c>
      <c r="D371" s="719"/>
      <c r="E371" s="719"/>
      <c r="F371" s="719"/>
      <c r="G371" s="719">
        <v>0</v>
      </c>
      <c r="H371" s="719"/>
      <c r="I371" s="324">
        <v>0</v>
      </c>
      <c r="J371" s="324">
        <v>0</v>
      </c>
      <c r="K371" s="590">
        <v>0</v>
      </c>
      <c r="L371" s="590">
        <v>0</v>
      </c>
      <c r="M371" s="590">
        <v>0</v>
      </c>
      <c r="N371" s="590">
        <v>0</v>
      </c>
      <c r="O371" s="16">
        <v>0</v>
      </c>
      <c r="P371" s="399"/>
    </row>
    <row r="372" spans="2:16" x14ac:dyDescent="0.3">
      <c r="B372" s="720" t="s">
        <v>115</v>
      </c>
      <c r="C372" s="718" t="s">
        <v>284</v>
      </c>
      <c r="D372" s="719">
        <v>17</v>
      </c>
      <c r="E372" s="719">
        <v>16</v>
      </c>
      <c r="F372" s="719">
        <v>16</v>
      </c>
      <c r="G372" s="719">
        <v>16</v>
      </c>
      <c r="H372" s="719">
        <v>16</v>
      </c>
      <c r="I372" s="324">
        <v>16</v>
      </c>
      <c r="J372" s="324">
        <v>16</v>
      </c>
      <c r="K372" s="590">
        <v>16</v>
      </c>
      <c r="L372" s="590">
        <v>15</v>
      </c>
      <c r="M372" s="590">
        <v>15</v>
      </c>
      <c r="N372" s="590">
        <v>15</v>
      </c>
      <c r="O372" s="16">
        <v>14</v>
      </c>
      <c r="P372" s="399"/>
    </row>
    <row r="373" spans="2:16" x14ac:dyDescent="0.3">
      <c r="B373" s="720" t="s">
        <v>115</v>
      </c>
      <c r="C373" s="718" t="s">
        <v>206</v>
      </c>
      <c r="D373" s="719">
        <v>50</v>
      </c>
      <c r="E373" s="719">
        <v>50</v>
      </c>
      <c r="F373" s="719">
        <v>65</v>
      </c>
      <c r="G373" s="719">
        <v>65</v>
      </c>
      <c r="H373" s="719">
        <v>66</v>
      </c>
      <c r="I373" s="324">
        <v>67</v>
      </c>
      <c r="J373" s="324">
        <v>65</v>
      </c>
      <c r="K373" s="590">
        <v>66</v>
      </c>
      <c r="L373" s="590">
        <v>65</v>
      </c>
      <c r="M373" s="590">
        <v>67</v>
      </c>
      <c r="N373" s="590">
        <v>67</v>
      </c>
      <c r="O373" s="16">
        <v>68</v>
      </c>
      <c r="P373" s="399"/>
    </row>
    <row r="374" spans="2:16" x14ac:dyDescent="0.3">
      <c r="B374" s="720" t="s">
        <v>115</v>
      </c>
      <c r="C374" s="718" t="s">
        <v>285</v>
      </c>
      <c r="D374" s="719">
        <v>30</v>
      </c>
      <c r="E374" s="719">
        <v>27</v>
      </c>
      <c r="F374" s="719">
        <v>25</v>
      </c>
      <c r="G374" s="719">
        <v>26</v>
      </c>
      <c r="H374" s="719">
        <v>27</v>
      </c>
      <c r="I374" s="324">
        <v>31</v>
      </c>
      <c r="J374" s="324">
        <v>27</v>
      </c>
      <c r="K374" s="590">
        <v>33</v>
      </c>
      <c r="L374" s="590">
        <v>36</v>
      </c>
      <c r="M374" s="590">
        <v>34</v>
      </c>
      <c r="N374" s="590">
        <v>35</v>
      </c>
      <c r="O374" s="16">
        <v>37</v>
      </c>
      <c r="P374" s="399"/>
    </row>
    <row r="375" spans="2:16" x14ac:dyDescent="0.3">
      <c r="B375" s="720" t="s">
        <v>115</v>
      </c>
      <c r="C375" s="718" t="s">
        <v>207</v>
      </c>
      <c r="D375" s="719"/>
      <c r="E375" s="719"/>
      <c r="F375" s="719"/>
      <c r="G375" s="719">
        <v>0</v>
      </c>
      <c r="H375" s="719"/>
      <c r="I375" s="324">
        <v>0</v>
      </c>
      <c r="J375" s="324">
        <v>0</v>
      </c>
      <c r="K375" s="590">
        <v>0</v>
      </c>
      <c r="L375" s="590">
        <v>0</v>
      </c>
      <c r="M375" s="590">
        <v>0</v>
      </c>
      <c r="N375" s="590">
        <v>0</v>
      </c>
      <c r="O375" s="16">
        <v>0</v>
      </c>
      <c r="P375" s="399"/>
    </row>
    <row r="376" spans="2:16" x14ac:dyDescent="0.3">
      <c r="B376" s="720" t="s">
        <v>116</v>
      </c>
      <c r="C376" s="718" t="s">
        <v>284</v>
      </c>
      <c r="D376" s="719">
        <v>33</v>
      </c>
      <c r="E376" s="719">
        <v>33</v>
      </c>
      <c r="F376" s="719">
        <v>33</v>
      </c>
      <c r="G376" s="719">
        <v>34</v>
      </c>
      <c r="H376" s="719">
        <v>34</v>
      </c>
      <c r="I376" s="324">
        <v>34</v>
      </c>
      <c r="J376" s="324">
        <v>33</v>
      </c>
      <c r="K376" s="590">
        <v>33</v>
      </c>
      <c r="L376" s="590">
        <v>33</v>
      </c>
      <c r="M376" s="590">
        <v>33</v>
      </c>
      <c r="N376" s="590">
        <v>33</v>
      </c>
      <c r="O376" s="16">
        <v>33</v>
      </c>
      <c r="P376" s="399"/>
    </row>
    <row r="377" spans="2:16" x14ac:dyDescent="0.3">
      <c r="B377" s="720" t="s">
        <v>116</v>
      </c>
      <c r="C377" s="718" t="s">
        <v>206</v>
      </c>
      <c r="D377" s="719">
        <v>4</v>
      </c>
      <c r="E377" s="719">
        <v>4</v>
      </c>
      <c r="F377" s="719">
        <v>4</v>
      </c>
      <c r="G377" s="719">
        <v>4</v>
      </c>
      <c r="H377" s="719">
        <v>4</v>
      </c>
      <c r="I377" s="324">
        <v>4</v>
      </c>
      <c r="J377" s="324">
        <v>4</v>
      </c>
      <c r="K377" s="590">
        <v>4</v>
      </c>
      <c r="L377" s="590">
        <v>4</v>
      </c>
      <c r="M377" s="590">
        <v>4</v>
      </c>
      <c r="N377" s="590">
        <v>4</v>
      </c>
      <c r="O377" s="16">
        <v>4</v>
      </c>
      <c r="P377" s="399"/>
    </row>
    <row r="378" spans="2:16" x14ac:dyDescent="0.3">
      <c r="B378" s="720" t="s">
        <v>116</v>
      </c>
      <c r="C378" s="718" t="s">
        <v>285</v>
      </c>
      <c r="D378" s="719">
        <v>40</v>
      </c>
      <c r="E378" s="719">
        <v>46</v>
      </c>
      <c r="F378" s="719">
        <v>50</v>
      </c>
      <c r="G378" s="719">
        <v>50</v>
      </c>
      <c r="H378" s="719">
        <v>49</v>
      </c>
      <c r="I378" s="324">
        <v>52</v>
      </c>
      <c r="J378" s="324">
        <v>47</v>
      </c>
      <c r="K378" s="590">
        <v>50</v>
      </c>
      <c r="L378" s="590">
        <v>50</v>
      </c>
      <c r="M378" s="590">
        <v>50</v>
      </c>
      <c r="N378" s="590">
        <v>51</v>
      </c>
      <c r="O378" s="16">
        <v>52</v>
      </c>
      <c r="P378" s="399"/>
    </row>
    <row r="379" spans="2:16" x14ac:dyDescent="0.3">
      <c r="B379" s="720" t="s">
        <v>116</v>
      </c>
      <c r="C379" s="718" t="s">
        <v>207</v>
      </c>
      <c r="D379" s="719"/>
      <c r="E379" s="719"/>
      <c r="F379" s="719"/>
      <c r="G379" s="719">
        <v>0</v>
      </c>
      <c r="H379" s="719"/>
      <c r="I379" s="324">
        <v>0</v>
      </c>
      <c r="J379" s="324">
        <v>0</v>
      </c>
      <c r="K379" s="590">
        <v>0</v>
      </c>
      <c r="L379" s="590">
        <v>0</v>
      </c>
      <c r="M379" s="590">
        <v>0</v>
      </c>
      <c r="N379" s="590">
        <v>0</v>
      </c>
      <c r="O379" s="16">
        <v>0</v>
      </c>
      <c r="P379" s="399"/>
    </row>
    <row r="380" spans="2:16" x14ac:dyDescent="0.3">
      <c r="B380" s="720" t="s">
        <v>245</v>
      </c>
      <c r="C380" s="718" t="s">
        <v>284</v>
      </c>
      <c r="D380" s="719">
        <v>13</v>
      </c>
      <c r="E380" s="719">
        <v>13</v>
      </c>
      <c r="F380" s="719">
        <v>13</v>
      </c>
      <c r="G380" s="719">
        <v>13</v>
      </c>
      <c r="H380" s="719">
        <v>13</v>
      </c>
      <c r="I380" s="324">
        <v>13</v>
      </c>
      <c r="J380" s="324">
        <v>13</v>
      </c>
      <c r="K380" s="590">
        <v>13</v>
      </c>
      <c r="L380" s="590">
        <v>13</v>
      </c>
      <c r="M380" s="590">
        <v>14</v>
      </c>
      <c r="N380" s="590">
        <v>14</v>
      </c>
      <c r="O380" s="16">
        <v>14</v>
      </c>
      <c r="P380" s="399"/>
    </row>
    <row r="381" spans="2:16" x14ac:dyDescent="0.3">
      <c r="B381" s="720" t="s">
        <v>245</v>
      </c>
      <c r="C381" s="718" t="s">
        <v>206</v>
      </c>
      <c r="D381" s="719">
        <v>55</v>
      </c>
      <c r="E381" s="719">
        <v>52</v>
      </c>
      <c r="F381" s="719">
        <v>55</v>
      </c>
      <c r="G381" s="719">
        <v>55</v>
      </c>
      <c r="H381" s="719">
        <v>55</v>
      </c>
      <c r="I381" s="324">
        <v>55</v>
      </c>
      <c r="J381" s="324">
        <v>56</v>
      </c>
      <c r="K381" s="590">
        <v>56</v>
      </c>
      <c r="L381" s="590">
        <v>55</v>
      </c>
      <c r="M381" s="590">
        <v>54</v>
      </c>
      <c r="N381" s="590">
        <v>61</v>
      </c>
      <c r="O381" s="16">
        <v>61</v>
      </c>
      <c r="P381" s="399"/>
    </row>
    <row r="382" spans="2:16" x14ac:dyDescent="0.3">
      <c r="B382" s="720" t="s">
        <v>245</v>
      </c>
      <c r="C382" s="718" t="s">
        <v>285</v>
      </c>
      <c r="D382" s="719">
        <v>24</v>
      </c>
      <c r="E382" s="719">
        <v>10</v>
      </c>
      <c r="F382" s="719">
        <v>20</v>
      </c>
      <c r="G382" s="719">
        <v>23</v>
      </c>
      <c r="H382" s="719">
        <v>20</v>
      </c>
      <c r="I382" s="324">
        <v>28</v>
      </c>
      <c r="J382" s="324">
        <v>31</v>
      </c>
      <c r="K382" s="590">
        <v>33</v>
      </c>
      <c r="L382" s="590">
        <v>32</v>
      </c>
      <c r="M382" s="590">
        <v>34</v>
      </c>
      <c r="N382" s="590">
        <v>37</v>
      </c>
      <c r="O382" s="16">
        <v>40</v>
      </c>
      <c r="P382" s="399"/>
    </row>
    <row r="383" spans="2:16" x14ac:dyDescent="0.3">
      <c r="B383" s="720" t="s">
        <v>245</v>
      </c>
      <c r="C383" s="718" t="s">
        <v>207</v>
      </c>
      <c r="D383" s="719"/>
      <c r="E383" s="719"/>
      <c r="F383" s="719"/>
      <c r="G383" s="719">
        <v>0</v>
      </c>
      <c r="H383" s="719"/>
      <c r="I383" s="324">
        <v>0</v>
      </c>
      <c r="J383" s="324">
        <v>1</v>
      </c>
      <c r="K383" s="590">
        <v>1</v>
      </c>
      <c r="L383" s="590">
        <v>1</v>
      </c>
      <c r="M383" s="590">
        <v>2</v>
      </c>
      <c r="N383" s="590">
        <v>2</v>
      </c>
      <c r="O383" s="16">
        <v>3</v>
      </c>
      <c r="P383" s="399"/>
    </row>
    <row r="384" spans="2:16" x14ac:dyDescent="0.3">
      <c r="B384" s="720" t="s">
        <v>117</v>
      </c>
      <c r="C384" s="718" t="s">
        <v>284</v>
      </c>
      <c r="D384" s="719">
        <v>77</v>
      </c>
      <c r="E384" s="719">
        <v>75</v>
      </c>
      <c r="F384" s="719">
        <v>74</v>
      </c>
      <c r="G384" s="719">
        <v>76</v>
      </c>
      <c r="H384" s="719">
        <v>76</v>
      </c>
      <c r="I384" s="324">
        <v>75</v>
      </c>
      <c r="J384" s="324">
        <v>75</v>
      </c>
      <c r="K384" s="590">
        <v>78</v>
      </c>
      <c r="L384" s="590">
        <v>76</v>
      </c>
      <c r="M384" s="590">
        <v>76</v>
      </c>
      <c r="N384" s="590">
        <v>78</v>
      </c>
      <c r="O384" s="16">
        <v>76</v>
      </c>
      <c r="P384" s="399"/>
    </row>
    <row r="385" spans="2:16" x14ac:dyDescent="0.3">
      <c r="B385" s="720" t="s">
        <v>117</v>
      </c>
      <c r="C385" s="718" t="s">
        <v>206</v>
      </c>
      <c r="D385" s="719">
        <v>67</v>
      </c>
      <c r="E385" s="719">
        <v>67</v>
      </c>
      <c r="F385" s="719">
        <v>66</v>
      </c>
      <c r="G385" s="719">
        <v>72</v>
      </c>
      <c r="H385" s="719">
        <v>95</v>
      </c>
      <c r="I385" s="324">
        <v>132</v>
      </c>
      <c r="J385" s="324">
        <v>144</v>
      </c>
      <c r="K385" s="590">
        <v>447</v>
      </c>
      <c r="L385" s="590">
        <v>442</v>
      </c>
      <c r="M385" s="590">
        <v>441</v>
      </c>
      <c r="N385" s="590">
        <v>442</v>
      </c>
      <c r="O385" s="16">
        <v>438</v>
      </c>
      <c r="P385" s="399"/>
    </row>
    <row r="386" spans="2:16" x14ac:dyDescent="0.3">
      <c r="B386" s="720" t="s">
        <v>117</v>
      </c>
      <c r="C386" s="718" t="s">
        <v>285</v>
      </c>
      <c r="D386" s="719">
        <v>20</v>
      </c>
      <c r="E386" s="719">
        <v>19</v>
      </c>
      <c r="F386" s="719">
        <v>19</v>
      </c>
      <c r="G386" s="719">
        <v>19</v>
      </c>
      <c r="H386" s="719">
        <v>20</v>
      </c>
      <c r="I386" s="324">
        <v>19</v>
      </c>
      <c r="J386" s="324">
        <v>26</v>
      </c>
      <c r="K386" s="590">
        <v>34</v>
      </c>
      <c r="L386" s="590">
        <v>34</v>
      </c>
      <c r="M386" s="590">
        <v>35</v>
      </c>
      <c r="N386" s="590">
        <v>36</v>
      </c>
      <c r="O386" s="16">
        <v>33</v>
      </c>
      <c r="P386" s="399"/>
    </row>
    <row r="387" spans="2:16" x14ac:dyDescent="0.3">
      <c r="B387" s="720" t="s">
        <v>117</v>
      </c>
      <c r="C387" s="718" t="s">
        <v>207</v>
      </c>
      <c r="D387" s="719">
        <v>7</v>
      </c>
      <c r="E387" s="719">
        <v>5</v>
      </c>
      <c r="F387" s="719">
        <v>5</v>
      </c>
      <c r="G387" s="719">
        <v>5</v>
      </c>
      <c r="H387" s="719">
        <v>5</v>
      </c>
      <c r="I387" s="324">
        <v>5</v>
      </c>
      <c r="J387" s="324">
        <v>5</v>
      </c>
      <c r="K387" s="590">
        <v>6</v>
      </c>
      <c r="L387" s="590">
        <v>6</v>
      </c>
      <c r="M387" s="590">
        <v>6</v>
      </c>
      <c r="N387" s="590">
        <v>6</v>
      </c>
      <c r="O387" s="16">
        <v>7</v>
      </c>
      <c r="P387" s="399"/>
    </row>
    <row r="388" spans="2:16" x14ac:dyDescent="0.3">
      <c r="B388" s="720" t="s">
        <v>118</v>
      </c>
      <c r="C388" s="718" t="s">
        <v>284</v>
      </c>
      <c r="D388" s="719">
        <v>16</v>
      </c>
      <c r="E388" s="719">
        <v>15</v>
      </c>
      <c r="F388" s="719">
        <v>13</v>
      </c>
      <c r="G388" s="719">
        <v>13</v>
      </c>
      <c r="H388" s="719">
        <v>13</v>
      </c>
      <c r="I388" s="324">
        <v>12</v>
      </c>
      <c r="J388" s="324">
        <v>12</v>
      </c>
      <c r="K388" s="590">
        <v>12</v>
      </c>
      <c r="L388" s="590">
        <v>12</v>
      </c>
      <c r="M388" s="590">
        <v>12</v>
      </c>
      <c r="N388" s="590">
        <v>12</v>
      </c>
      <c r="O388" s="16">
        <v>12</v>
      </c>
      <c r="P388" s="399"/>
    </row>
    <row r="389" spans="2:16" x14ac:dyDescent="0.3">
      <c r="B389" s="720" t="s">
        <v>118</v>
      </c>
      <c r="C389" s="718" t="s">
        <v>206</v>
      </c>
      <c r="D389" s="719">
        <v>122</v>
      </c>
      <c r="E389" s="719">
        <v>125</v>
      </c>
      <c r="F389" s="719">
        <v>124</v>
      </c>
      <c r="G389" s="719">
        <v>125</v>
      </c>
      <c r="H389" s="719">
        <v>126</v>
      </c>
      <c r="I389" s="324">
        <v>125</v>
      </c>
      <c r="J389" s="324">
        <v>125</v>
      </c>
      <c r="K389" s="590">
        <v>125</v>
      </c>
      <c r="L389" s="590">
        <v>125</v>
      </c>
      <c r="M389" s="590">
        <v>125</v>
      </c>
      <c r="N389" s="590">
        <v>124</v>
      </c>
      <c r="O389" s="16">
        <v>122</v>
      </c>
      <c r="P389" s="399"/>
    </row>
    <row r="390" spans="2:16" x14ac:dyDescent="0.3">
      <c r="B390" s="720" t="s">
        <v>118</v>
      </c>
      <c r="C390" s="718" t="s">
        <v>285</v>
      </c>
      <c r="D390" s="719">
        <v>19</v>
      </c>
      <c r="E390" s="719">
        <v>19</v>
      </c>
      <c r="F390" s="719">
        <v>18</v>
      </c>
      <c r="G390" s="719">
        <v>20</v>
      </c>
      <c r="H390" s="719">
        <v>21</v>
      </c>
      <c r="I390" s="324">
        <v>20</v>
      </c>
      <c r="J390" s="324">
        <v>17</v>
      </c>
      <c r="K390" s="590">
        <v>17</v>
      </c>
      <c r="L390" s="590">
        <v>15</v>
      </c>
      <c r="M390" s="590">
        <v>17</v>
      </c>
      <c r="N390" s="590">
        <v>16</v>
      </c>
      <c r="O390" s="16">
        <v>16</v>
      </c>
      <c r="P390" s="399"/>
    </row>
    <row r="391" spans="2:16" x14ac:dyDescent="0.3">
      <c r="B391" s="720" t="s">
        <v>118</v>
      </c>
      <c r="C391" s="718" t="s">
        <v>207</v>
      </c>
      <c r="D391" s="719"/>
      <c r="E391" s="719"/>
      <c r="F391" s="719"/>
      <c r="G391" s="719">
        <v>0</v>
      </c>
      <c r="H391" s="719"/>
      <c r="I391" s="324">
        <v>1</v>
      </c>
      <c r="J391" s="324">
        <v>1</v>
      </c>
      <c r="K391" s="590">
        <v>1</v>
      </c>
      <c r="L391" s="590">
        <v>1</v>
      </c>
      <c r="M391" s="590">
        <v>1</v>
      </c>
      <c r="N391" s="590">
        <v>1</v>
      </c>
      <c r="O391" s="16">
        <v>1</v>
      </c>
      <c r="P391" s="399"/>
    </row>
    <row r="392" spans="2:16" x14ac:dyDescent="0.3">
      <c r="B392" s="720" t="s">
        <v>119</v>
      </c>
      <c r="C392" s="718" t="s">
        <v>284</v>
      </c>
      <c r="D392" s="719">
        <v>39</v>
      </c>
      <c r="E392" s="719">
        <v>42</v>
      </c>
      <c r="F392" s="719">
        <v>37</v>
      </c>
      <c r="G392" s="719">
        <v>37</v>
      </c>
      <c r="H392" s="719">
        <v>37</v>
      </c>
      <c r="I392" s="324">
        <v>37</v>
      </c>
      <c r="J392" s="324">
        <v>37</v>
      </c>
      <c r="K392" s="590">
        <v>37</v>
      </c>
      <c r="L392" s="590">
        <v>36</v>
      </c>
      <c r="M392" s="590">
        <v>36</v>
      </c>
      <c r="N392" s="590">
        <v>36</v>
      </c>
      <c r="O392" s="16">
        <v>36</v>
      </c>
      <c r="P392" s="399"/>
    </row>
    <row r="393" spans="2:16" x14ac:dyDescent="0.3">
      <c r="B393" s="720" t="s">
        <v>119</v>
      </c>
      <c r="C393" s="718" t="s">
        <v>206</v>
      </c>
      <c r="D393" s="719">
        <v>44</v>
      </c>
      <c r="E393" s="719">
        <v>45</v>
      </c>
      <c r="F393" s="719">
        <v>45</v>
      </c>
      <c r="G393" s="719">
        <v>45</v>
      </c>
      <c r="H393" s="719">
        <v>45</v>
      </c>
      <c r="I393" s="324">
        <v>44</v>
      </c>
      <c r="J393" s="324">
        <v>44</v>
      </c>
      <c r="K393" s="590">
        <v>44</v>
      </c>
      <c r="L393" s="590">
        <v>45</v>
      </c>
      <c r="M393" s="590">
        <v>44</v>
      </c>
      <c r="N393" s="590">
        <v>44</v>
      </c>
      <c r="O393" s="16">
        <v>44</v>
      </c>
      <c r="P393" s="399"/>
    </row>
    <row r="394" spans="2:16" x14ac:dyDescent="0.3">
      <c r="B394" s="720" t="s">
        <v>119</v>
      </c>
      <c r="C394" s="718" t="s">
        <v>285</v>
      </c>
      <c r="D394" s="719">
        <v>25</v>
      </c>
      <c r="E394" s="719">
        <v>27</v>
      </c>
      <c r="F394" s="719">
        <v>25</v>
      </c>
      <c r="G394" s="719">
        <v>27</v>
      </c>
      <c r="H394" s="719">
        <v>26</v>
      </c>
      <c r="I394" s="324">
        <v>29</v>
      </c>
      <c r="J394" s="324">
        <v>27</v>
      </c>
      <c r="K394" s="590">
        <v>26</v>
      </c>
      <c r="L394" s="590">
        <v>27</v>
      </c>
      <c r="M394" s="590">
        <v>25</v>
      </c>
      <c r="N394" s="590">
        <v>27</v>
      </c>
      <c r="O394" s="16">
        <v>24</v>
      </c>
      <c r="P394" s="399"/>
    </row>
    <row r="395" spans="2:16" x14ac:dyDescent="0.3">
      <c r="B395" s="720" t="s">
        <v>119</v>
      </c>
      <c r="C395" s="718" t="s">
        <v>207</v>
      </c>
      <c r="D395" s="719"/>
      <c r="E395" s="719"/>
      <c r="F395" s="719"/>
      <c r="G395" s="719">
        <v>0</v>
      </c>
      <c r="H395" s="719"/>
      <c r="I395" s="324">
        <v>0</v>
      </c>
      <c r="J395" s="324">
        <v>0</v>
      </c>
      <c r="K395" s="590">
        <v>0</v>
      </c>
      <c r="L395" s="590">
        <v>0</v>
      </c>
      <c r="M395" s="590">
        <v>0</v>
      </c>
      <c r="N395" s="590">
        <v>0</v>
      </c>
      <c r="O395" s="16">
        <v>0</v>
      </c>
      <c r="P395" s="399"/>
    </row>
    <row r="396" spans="2:16" x14ac:dyDescent="0.3">
      <c r="B396" s="720" t="s">
        <v>120</v>
      </c>
      <c r="C396" s="718" t="s">
        <v>284</v>
      </c>
      <c r="D396" s="719">
        <v>192</v>
      </c>
      <c r="E396" s="719">
        <v>194.00000000000006</v>
      </c>
      <c r="F396" s="719">
        <v>195.00000000000006</v>
      </c>
      <c r="G396" s="719">
        <v>195.00000000000006</v>
      </c>
      <c r="H396" s="719">
        <v>196.00000000000006</v>
      </c>
      <c r="I396" s="324">
        <v>195</v>
      </c>
      <c r="J396" s="324">
        <v>236</v>
      </c>
      <c r="K396" s="590">
        <v>221</v>
      </c>
      <c r="L396" s="590">
        <v>199</v>
      </c>
      <c r="M396" s="590">
        <v>197</v>
      </c>
      <c r="N396" s="590">
        <v>198</v>
      </c>
      <c r="O396" s="16">
        <v>197</v>
      </c>
      <c r="P396" s="399"/>
    </row>
    <row r="397" spans="2:16" x14ac:dyDescent="0.3">
      <c r="B397" s="720" t="s">
        <v>120</v>
      </c>
      <c r="C397" s="718" t="s">
        <v>206</v>
      </c>
      <c r="D397" s="719">
        <v>719</v>
      </c>
      <c r="E397" s="719">
        <v>705</v>
      </c>
      <c r="F397" s="719">
        <v>693</v>
      </c>
      <c r="G397" s="719">
        <v>680.00000000000011</v>
      </c>
      <c r="H397" s="719">
        <v>684</v>
      </c>
      <c r="I397" s="324">
        <v>679</v>
      </c>
      <c r="J397" s="324">
        <v>704</v>
      </c>
      <c r="K397" s="590">
        <v>680</v>
      </c>
      <c r="L397" s="590">
        <v>660</v>
      </c>
      <c r="M397" s="590">
        <v>655</v>
      </c>
      <c r="N397" s="590">
        <v>652</v>
      </c>
      <c r="O397" s="16">
        <v>652</v>
      </c>
      <c r="P397" s="399"/>
    </row>
    <row r="398" spans="2:16" x14ac:dyDescent="0.3">
      <c r="B398" s="720" t="s">
        <v>120</v>
      </c>
      <c r="C398" s="718" t="s">
        <v>285</v>
      </c>
      <c r="D398" s="719">
        <v>59</v>
      </c>
      <c r="E398" s="719">
        <v>60</v>
      </c>
      <c r="F398" s="719">
        <v>65</v>
      </c>
      <c r="G398" s="719">
        <v>55</v>
      </c>
      <c r="H398" s="719">
        <v>70.999999999999986</v>
      </c>
      <c r="I398" s="324">
        <v>83</v>
      </c>
      <c r="J398" s="324">
        <v>100</v>
      </c>
      <c r="K398" s="590">
        <v>107</v>
      </c>
      <c r="L398" s="590">
        <v>107</v>
      </c>
      <c r="M398" s="590">
        <v>104</v>
      </c>
      <c r="N398" s="590">
        <v>62</v>
      </c>
      <c r="O398" s="16">
        <v>69</v>
      </c>
      <c r="P398" s="399"/>
    </row>
    <row r="399" spans="2:16" x14ac:dyDescent="0.3">
      <c r="B399" s="720" t="s">
        <v>120</v>
      </c>
      <c r="C399" s="718" t="s">
        <v>207</v>
      </c>
      <c r="D399" s="719">
        <v>11</v>
      </c>
      <c r="E399" s="719">
        <v>12</v>
      </c>
      <c r="F399" s="719">
        <v>13</v>
      </c>
      <c r="G399" s="719">
        <v>10</v>
      </c>
      <c r="H399" s="719">
        <v>11</v>
      </c>
      <c r="I399" s="324">
        <v>12</v>
      </c>
      <c r="J399" s="324">
        <v>13</v>
      </c>
      <c r="K399" s="590">
        <v>14</v>
      </c>
      <c r="L399" s="590">
        <v>14</v>
      </c>
      <c r="M399" s="590">
        <v>13</v>
      </c>
      <c r="N399" s="590">
        <v>5</v>
      </c>
      <c r="O399" s="16">
        <v>5</v>
      </c>
      <c r="P399" s="399"/>
    </row>
    <row r="400" spans="2:16" x14ac:dyDescent="0.3">
      <c r="B400" s="720" t="s">
        <v>121</v>
      </c>
      <c r="C400" s="718" t="s">
        <v>284</v>
      </c>
      <c r="D400" s="719">
        <v>39</v>
      </c>
      <c r="E400" s="719">
        <v>39</v>
      </c>
      <c r="F400" s="719">
        <v>39</v>
      </c>
      <c r="G400" s="719">
        <v>39</v>
      </c>
      <c r="H400" s="719">
        <v>38</v>
      </c>
      <c r="I400" s="324">
        <v>38</v>
      </c>
      <c r="J400" s="324">
        <v>38</v>
      </c>
      <c r="K400" s="590">
        <v>38</v>
      </c>
      <c r="L400" s="590">
        <v>37</v>
      </c>
      <c r="M400" s="590">
        <v>36</v>
      </c>
      <c r="N400" s="590">
        <v>37</v>
      </c>
      <c r="O400" s="16">
        <v>37</v>
      </c>
      <c r="P400" s="399"/>
    </row>
    <row r="401" spans="2:16" x14ac:dyDescent="0.3">
      <c r="B401" s="720" t="s">
        <v>121</v>
      </c>
      <c r="C401" s="718" t="s">
        <v>206</v>
      </c>
      <c r="D401" s="719">
        <v>126</v>
      </c>
      <c r="E401" s="719">
        <v>123</v>
      </c>
      <c r="F401" s="719">
        <v>120</v>
      </c>
      <c r="G401" s="719">
        <v>118</v>
      </c>
      <c r="H401" s="719">
        <v>138</v>
      </c>
      <c r="I401" s="324">
        <v>146</v>
      </c>
      <c r="J401" s="324">
        <v>145</v>
      </c>
      <c r="K401" s="590">
        <v>151</v>
      </c>
      <c r="L401" s="590">
        <v>161</v>
      </c>
      <c r="M401" s="590">
        <v>162</v>
      </c>
      <c r="N401" s="590">
        <v>162</v>
      </c>
      <c r="O401" s="16">
        <v>162</v>
      </c>
      <c r="P401" s="399"/>
    </row>
    <row r="402" spans="2:16" x14ac:dyDescent="0.3">
      <c r="B402" s="720" t="s">
        <v>121</v>
      </c>
      <c r="C402" s="718" t="s">
        <v>285</v>
      </c>
      <c r="D402" s="719">
        <v>28</v>
      </c>
      <c r="E402" s="719">
        <v>27</v>
      </c>
      <c r="F402" s="719">
        <v>28</v>
      </c>
      <c r="G402" s="719">
        <v>19</v>
      </c>
      <c r="H402" s="719">
        <v>17</v>
      </c>
      <c r="I402" s="324">
        <v>17</v>
      </c>
      <c r="J402" s="324">
        <v>19</v>
      </c>
      <c r="K402" s="590">
        <v>18</v>
      </c>
      <c r="L402" s="590">
        <v>20</v>
      </c>
      <c r="M402" s="590">
        <v>21</v>
      </c>
      <c r="N402" s="590">
        <v>21</v>
      </c>
      <c r="O402" s="16">
        <v>20</v>
      </c>
      <c r="P402" s="399"/>
    </row>
    <row r="403" spans="2:16" x14ac:dyDescent="0.3">
      <c r="B403" s="720" t="s">
        <v>121</v>
      </c>
      <c r="C403" s="718" t="s">
        <v>207</v>
      </c>
      <c r="D403" s="719">
        <v>1</v>
      </c>
      <c r="E403" s="719">
        <v>1</v>
      </c>
      <c r="F403" s="719">
        <v>1</v>
      </c>
      <c r="G403" s="719">
        <v>0</v>
      </c>
      <c r="H403" s="719"/>
      <c r="I403" s="324">
        <v>0</v>
      </c>
      <c r="J403" s="324">
        <v>0</v>
      </c>
      <c r="K403" s="590">
        <v>0</v>
      </c>
      <c r="L403" s="590">
        <v>0</v>
      </c>
      <c r="M403" s="590">
        <v>0</v>
      </c>
      <c r="N403" s="590">
        <v>0</v>
      </c>
      <c r="O403" s="16">
        <v>0</v>
      </c>
      <c r="P403" s="399"/>
    </row>
    <row r="404" spans="2:16" x14ac:dyDescent="0.3">
      <c r="B404" s="720" t="s">
        <v>122</v>
      </c>
      <c r="C404" s="718" t="s">
        <v>284</v>
      </c>
      <c r="D404" s="719">
        <v>14</v>
      </c>
      <c r="E404" s="719">
        <v>14</v>
      </c>
      <c r="F404" s="719">
        <v>14</v>
      </c>
      <c r="G404" s="719">
        <v>14</v>
      </c>
      <c r="H404" s="719">
        <v>14</v>
      </c>
      <c r="I404" s="324">
        <v>14</v>
      </c>
      <c r="J404" s="324">
        <v>13</v>
      </c>
      <c r="K404" s="590">
        <v>13</v>
      </c>
      <c r="L404" s="590">
        <v>13</v>
      </c>
      <c r="M404" s="590">
        <v>13</v>
      </c>
      <c r="N404" s="590">
        <v>15</v>
      </c>
      <c r="O404" s="16">
        <v>14</v>
      </c>
      <c r="P404" s="399"/>
    </row>
    <row r="405" spans="2:16" x14ac:dyDescent="0.3">
      <c r="B405" s="720" t="s">
        <v>122</v>
      </c>
      <c r="C405" s="718" t="s">
        <v>206</v>
      </c>
      <c r="D405" s="719">
        <v>4</v>
      </c>
      <c r="E405" s="719">
        <v>4</v>
      </c>
      <c r="F405" s="719">
        <v>4</v>
      </c>
      <c r="G405" s="719">
        <v>4</v>
      </c>
      <c r="H405" s="719">
        <v>4</v>
      </c>
      <c r="I405" s="324">
        <v>4</v>
      </c>
      <c r="J405" s="324">
        <v>4</v>
      </c>
      <c r="K405" s="590">
        <v>4</v>
      </c>
      <c r="L405" s="590">
        <v>4</v>
      </c>
      <c r="M405" s="590">
        <v>4</v>
      </c>
      <c r="N405" s="590">
        <v>5</v>
      </c>
      <c r="O405" s="16">
        <v>5</v>
      </c>
      <c r="P405" s="399"/>
    </row>
    <row r="406" spans="2:16" x14ac:dyDescent="0.3">
      <c r="B406" s="720" t="s">
        <v>122</v>
      </c>
      <c r="C406" s="718" t="s">
        <v>285</v>
      </c>
      <c r="D406" s="719">
        <v>44</v>
      </c>
      <c r="E406" s="719">
        <v>41</v>
      </c>
      <c r="F406" s="719">
        <v>42</v>
      </c>
      <c r="G406" s="719">
        <v>44</v>
      </c>
      <c r="H406" s="719">
        <v>43</v>
      </c>
      <c r="I406" s="324">
        <v>46</v>
      </c>
      <c r="J406" s="324">
        <v>47</v>
      </c>
      <c r="K406" s="590">
        <v>48</v>
      </c>
      <c r="L406" s="590">
        <v>48</v>
      </c>
      <c r="M406" s="590">
        <v>52</v>
      </c>
      <c r="N406" s="590">
        <v>59</v>
      </c>
      <c r="O406" s="16">
        <v>57</v>
      </c>
      <c r="P406" s="399"/>
    </row>
    <row r="407" spans="2:16" x14ac:dyDescent="0.3">
      <c r="B407" s="720" t="s">
        <v>122</v>
      </c>
      <c r="C407" s="718" t="s">
        <v>207</v>
      </c>
      <c r="D407" s="719">
        <v>1</v>
      </c>
      <c r="E407" s="719">
        <v>1</v>
      </c>
      <c r="F407" s="719">
        <v>1</v>
      </c>
      <c r="G407" s="719">
        <v>1</v>
      </c>
      <c r="H407" s="719">
        <v>1</v>
      </c>
      <c r="I407" s="324">
        <v>1</v>
      </c>
      <c r="J407" s="324">
        <v>1</v>
      </c>
      <c r="K407" s="590">
        <v>1</v>
      </c>
      <c r="L407" s="590">
        <v>1</v>
      </c>
      <c r="M407" s="590">
        <v>1</v>
      </c>
      <c r="N407" s="590">
        <v>2</v>
      </c>
      <c r="O407" s="16">
        <v>2</v>
      </c>
      <c r="P407" s="399"/>
    </row>
    <row r="408" spans="2:16" x14ac:dyDescent="0.3">
      <c r="B408" s="720" t="s">
        <v>123</v>
      </c>
      <c r="C408" s="718" t="s">
        <v>284</v>
      </c>
      <c r="D408" s="719">
        <v>109</v>
      </c>
      <c r="E408" s="719">
        <v>106</v>
      </c>
      <c r="F408" s="719">
        <v>96</v>
      </c>
      <c r="G408" s="719">
        <v>85</v>
      </c>
      <c r="H408" s="719">
        <v>83</v>
      </c>
      <c r="I408" s="324">
        <v>83</v>
      </c>
      <c r="J408" s="324">
        <v>83</v>
      </c>
      <c r="K408" s="590">
        <v>78</v>
      </c>
      <c r="L408" s="590">
        <v>81</v>
      </c>
      <c r="M408" s="590">
        <v>77</v>
      </c>
      <c r="N408" s="590">
        <v>76</v>
      </c>
      <c r="O408" s="16">
        <v>74</v>
      </c>
      <c r="P408" s="399"/>
    </row>
    <row r="409" spans="2:16" x14ac:dyDescent="0.3">
      <c r="B409" s="720" t="s">
        <v>123</v>
      </c>
      <c r="C409" s="718" t="s">
        <v>206</v>
      </c>
      <c r="D409" s="719">
        <v>54</v>
      </c>
      <c r="E409" s="719">
        <v>54</v>
      </c>
      <c r="F409" s="719">
        <v>54</v>
      </c>
      <c r="G409" s="719">
        <v>54</v>
      </c>
      <c r="H409" s="719">
        <v>54</v>
      </c>
      <c r="I409" s="324">
        <v>54</v>
      </c>
      <c r="J409" s="324">
        <v>56</v>
      </c>
      <c r="K409" s="590">
        <v>56</v>
      </c>
      <c r="L409" s="590">
        <v>61</v>
      </c>
      <c r="M409" s="590">
        <v>52</v>
      </c>
      <c r="N409" s="590">
        <v>51</v>
      </c>
      <c r="O409" s="16">
        <v>51</v>
      </c>
      <c r="P409" s="399"/>
    </row>
    <row r="410" spans="2:16" x14ac:dyDescent="0.3">
      <c r="B410" s="720" t="s">
        <v>123</v>
      </c>
      <c r="C410" s="718" t="s">
        <v>285</v>
      </c>
      <c r="D410" s="719">
        <v>91</v>
      </c>
      <c r="E410" s="719">
        <v>85</v>
      </c>
      <c r="F410" s="719">
        <v>83</v>
      </c>
      <c r="G410" s="719">
        <v>72</v>
      </c>
      <c r="H410" s="719">
        <v>76</v>
      </c>
      <c r="I410" s="324">
        <v>74</v>
      </c>
      <c r="J410" s="324">
        <v>75</v>
      </c>
      <c r="K410" s="590">
        <v>73</v>
      </c>
      <c r="L410" s="590">
        <v>70</v>
      </c>
      <c r="M410" s="590">
        <v>72</v>
      </c>
      <c r="N410" s="590">
        <v>74</v>
      </c>
      <c r="O410" s="16">
        <v>69</v>
      </c>
      <c r="P410" s="399"/>
    </row>
    <row r="411" spans="2:16" x14ac:dyDescent="0.3">
      <c r="B411" s="720" t="s">
        <v>123</v>
      </c>
      <c r="C411" s="718" t="s">
        <v>207</v>
      </c>
      <c r="D411" s="719">
        <v>1</v>
      </c>
      <c r="E411" s="719">
        <v>1</v>
      </c>
      <c r="F411" s="719">
        <v>2</v>
      </c>
      <c r="G411" s="719">
        <v>1</v>
      </c>
      <c r="H411" s="719">
        <v>1</v>
      </c>
      <c r="I411" s="324">
        <v>2</v>
      </c>
      <c r="J411" s="324">
        <v>1</v>
      </c>
      <c r="K411" s="590">
        <v>1</v>
      </c>
      <c r="L411" s="590">
        <v>1</v>
      </c>
      <c r="M411" s="590">
        <v>1</v>
      </c>
      <c r="N411" s="590">
        <v>1</v>
      </c>
      <c r="O411" s="16">
        <v>1</v>
      </c>
      <c r="P411" s="399"/>
    </row>
    <row r="412" spans="2:16" x14ac:dyDescent="0.3">
      <c r="B412" s="720" t="s">
        <v>124</v>
      </c>
      <c r="C412" s="718" t="s">
        <v>284</v>
      </c>
      <c r="D412" s="719">
        <v>361</v>
      </c>
      <c r="E412" s="719">
        <v>360</v>
      </c>
      <c r="F412" s="719">
        <v>358</v>
      </c>
      <c r="G412" s="719">
        <v>357</v>
      </c>
      <c r="H412" s="719">
        <v>358</v>
      </c>
      <c r="I412" s="324">
        <v>357</v>
      </c>
      <c r="J412" s="324">
        <v>371</v>
      </c>
      <c r="K412" s="590">
        <v>372</v>
      </c>
      <c r="L412" s="590">
        <v>371</v>
      </c>
      <c r="M412" s="590">
        <v>371</v>
      </c>
      <c r="N412" s="590">
        <v>372</v>
      </c>
      <c r="O412" s="16">
        <v>372</v>
      </c>
      <c r="P412" s="399"/>
    </row>
    <row r="413" spans="2:16" x14ac:dyDescent="0.3">
      <c r="B413" s="720" t="s">
        <v>124</v>
      </c>
      <c r="C413" s="718" t="s">
        <v>206</v>
      </c>
      <c r="D413" s="719">
        <v>47</v>
      </c>
      <c r="E413" s="719">
        <v>47</v>
      </c>
      <c r="F413" s="719">
        <v>48</v>
      </c>
      <c r="G413" s="719">
        <v>48</v>
      </c>
      <c r="H413" s="719">
        <v>48</v>
      </c>
      <c r="I413" s="324">
        <v>48</v>
      </c>
      <c r="J413" s="324">
        <v>49</v>
      </c>
      <c r="K413" s="590">
        <v>49</v>
      </c>
      <c r="L413" s="590">
        <v>49</v>
      </c>
      <c r="M413" s="590">
        <v>49</v>
      </c>
      <c r="N413" s="590">
        <v>49</v>
      </c>
      <c r="O413" s="16">
        <v>49</v>
      </c>
      <c r="P413" s="399"/>
    </row>
    <row r="414" spans="2:16" x14ac:dyDescent="0.3">
      <c r="B414" s="720" t="s">
        <v>124</v>
      </c>
      <c r="C414" s="718" t="s">
        <v>285</v>
      </c>
      <c r="D414" s="719">
        <v>377</v>
      </c>
      <c r="E414" s="719">
        <v>397</v>
      </c>
      <c r="F414" s="719">
        <v>403</v>
      </c>
      <c r="G414" s="719">
        <v>354</v>
      </c>
      <c r="H414" s="719">
        <v>346</v>
      </c>
      <c r="I414" s="324">
        <v>356</v>
      </c>
      <c r="J414" s="324">
        <v>357</v>
      </c>
      <c r="K414" s="590">
        <v>348</v>
      </c>
      <c r="L414" s="590">
        <v>339</v>
      </c>
      <c r="M414" s="590">
        <v>345</v>
      </c>
      <c r="N414" s="590">
        <v>341</v>
      </c>
      <c r="O414" s="16">
        <v>319</v>
      </c>
      <c r="P414" s="399"/>
    </row>
    <row r="415" spans="2:16" x14ac:dyDescent="0.3">
      <c r="B415" s="720" t="s">
        <v>124</v>
      </c>
      <c r="C415" s="718" t="s">
        <v>207</v>
      </c>
      <c r="D415" s="719">
        <v>5</v>
      </c>
      <c r="E415" s="719">
        <v>5</v>
      </c>
      <c r="F415" s="719">
        <v>5</v>
      </c>
      <c r="G415" s="719">
        <v>5</v>
      </c>
      <c r="H415" s="719">
        <v>5</v>
      </c>
      <c r="I415" s="324">
        <v>5</v>
      </c>
      <c r="J415" s="324">
        <v>6</v>
      </c>
      <c r="K415" s="590">
        <v>6</v>
      </c>
      <c r="L415" s="590">
        <v>6</v>
      </c>
      <c r="M415" s="590">
        <v>6</v>
      </c>
      <c r="N415" s="590">
        <v>5</v>
      </c>
      <c r="O415" s="16">
        <v>5</v>
      </c>
      <c r="P415" s="399"/>
    </row>
    <row r="416" spans="2:16" x14ac:dyDescent="0.3">
      <c r="B416" s="720" t="s">
        <v>125</v>
      </c>
      <c r="C416" s="718" t="s">
        <v>284</v>
      </c>
      <c r="D416" s="719">
        <v>100</v>
      </c>
      <c r="E416" s="719">
        <v>99.000000000000014</v>
      </c>
      <c r="F416" s="719">
        <v>99.000000000000014</v>
      </c>
      <c r="G416" s="719">
        <v>99.000000000000014</v>
      </c>
      <c r="H416" s="719">
        <v>99.000000000000014</v>
      </c>
      <c r="I416" s="324">
        <v>99</v>
      </c>
      <c r="J416" s="324">
        <v>100</v>
      </c>
      <c r="K416" s="590">
        <v>102</v>
      </c>
      <c r="L416" s="590">
        <v>101</v>
      </c>
      <c r="M416" s="590">
        <v>101</v>
      </c>
      <c r="N416" s="590">
        <v>101</v>
      </c>
      <c r="O416" s="16">
        <v>100</v>
      </c>
      <c r="P416" s="399"/>
    </row>
    <row r="417" spans="2:16" x14ac:dyDescent="0.3">
      <c r="B417" s="720" t="s">
        <v>125</v>
      </c>
      <c r="C417" s="718" t="s">
        <v>206</v>
      </c>
      <c r="D417" s="719">
        <v>851.99999999999989</v>
      </c>
      <c r="E417" s="719">
        <v>853</v>
      </c>
      <c r="F417" s="719">
        <v>840</v>
      </c>
      <c r="G417" s="719">
        <v>815</v>
      </c>
      <c r="H417" s="719">
        <v>797.00000000000023</v>
      </c>
      <c r="I417" s="324">
        <v>792</v>
      </c>
      <c r="J417" s="324">
        <v>785</v>
      </c>
      <c r="K417" s="590">
        <v>789</v>
      </c>
      <c r="L417" s="590">
        <v>794</v>
      </c>
      <c r="M417" s="590">
        <v>814</v>
      </c>
      <c r="N417" s="590">
        <v>823</v>
      </c>
      <c r="O417" s="16">
        <v>834</v>
      </c>
      <c r="P417" s="399"/>
    </row>
    <row r="418" spans="2:16" x14ac:dyDescent="0.3">
      <c r="B418" s="720" t="s">
        <v>125</v>
      </c>
      <c r="C418" s="718" t="s">
        <v>285</v>
      </c>
      <c r="D418" s="719">
        <v>49.000000000000007</v>
      </c>
      <c r="E418" s="719">
        <v>47</v>
      </c>
      <c r="F418" s="719">
        <v>44</v>
      </c>
      <c r="G418" s="719">
        <v>47</v>
      </c>
      <c r="H418" s="719">
        <v>50.000000000000014</v>
      </c>
      <c r="I418" s="324">
        <v>52</v>
      </c>
      <c r="J418" s="324">
        <v>50</v>
      </c>
      <c r="K418" s="590">
        <v>52</v>
      </c>
      <c r="L418" s="590">
        <v>55</v>
      </c>
      <c r="M418" s="590">
        <v>59</v>
      </c>
      <c r="N418" s="590">
        <v>63</v>
      </c>
      <c r="O418" s="16">
        <v>65</v>
      </c>
      <c r="P418" s="399"/>
    </row>
    <row r="419" spans="2:16" x14ac:dyDescent="0.3">
      <c r="B419" s="720" t="s">
        <v>125</v>
      </c>
      <c r="C419" s="718" t="s">
        <v>207</v>
      </c>
      <c r="D419" s="719">
        <v>4</v>
      </c>
      <c r="E419" s="719">
        <v>4</v>
      </c>
      <c r="F419" s="719">
        <v>4</v>
      </c>
      <c r="G419" s="719">
        <v>4.0000000000000009</v>
      </c>
      <c r="H419" s="719">
        <v>4</v>
      </c>
      <c r="I419" s="324">
        <v>4</v>
      </c>
      <c r="J419" s="324">
        <v>4</v>
      </c>
      <c r="K419" s="590">
        <v>4</v>
      </c>
      <c r="L419" s="590">
        <v>4</v>
      </c>
      <c r="M419" s="590">
        <v>4</v>
      </c>
      <c r="N419" s="590">
        <v>4</v>
      </c>
      <c r="O419" s="16">
        <v>4</v>
      </c>
      <c r="P419" s="399"/>
    </row>
    <row r="420" spans="2:16" x14ac:dyDescent="0.3">
      <c r="B420" s="720" t="s">
        <v>126</v>
      </c>
      <c r="C420" s="718" t="s">
        <v>284</v>
      </c>
      <c r="D420" s="719">
        <v>68</v>
      </c>
      <c r="E420" s="719">
        <v>68</v>
      </c>
      <c r="F420" s="719">
        <v>67</v>
      </c>
      <c r="G420" s="719">
        <v>67</v>
      </c>
      <c r="H420" s="719">
        <v>67</v>
      </c>
      <c r="I420" s="324">
        <v>67</v>
      </c>
      <c r="J420" s="324">
        <v>67</v>
      </c>
      <c r="K420" s="590">
        <v>67</v>
      </c>
      <c r="L420" s="590">
        <v>66</v>
      </c>
      <c r="M420" s="590">
        <v>66</v>
      </c>
      <c r="N420" s="590">
        <v>66</v>
      </c>
      <c r="O420" s="16">
        <v>66</v>
      </c>
      <c r="P420" s="399"/>
    </row>
    <row r="421" spans="2:16" x14ac:dyDescent="0.3">
      <c r="B421" s="720" t="s">
        <v>126</v>
      </c>
      <c r="C421" s="718" t="s">
        <v>206</v>
      </c>
      <c r="D421" s="719">
        <v>194</v>
      </c>
      <c r="E421" s="719">
        <v>191</v>
      </c>
      <c r="F421" s="719">
        <v>190</v>
      </c>
      <c r="G421" s="719">
        <v>189</v>
      </c>
      <c r="H421" s="719">
        <v>188</v>
      </c>
      <c r="I421" s="324">
        <v>188</v>
      </c>
      <c r="J421" s="324">
        <v>187</v>
      </c>
      <c r="K421" s="590">
        <v>187</v>
      </c>
      <c r="L421" s="590">
        <v>184</v>
      </c>
      <c r="M421" s="590">
        <v>183</v>
      </c>
      <c r="N421" s="590">
        <v>183</v>
      </c>
      <c r="O421" s="16">
        <v>183</v>
      </c>
      <c r="P421" s="399"/>
    </row>
    <row r="422" spans="2:16" x14ac:dyDescent="0.3">
      <c r="B422" s="720" t="s">
        <v>126</v>
      </c>
      <c r="C422" s="718" t="s">
        <v>285</v>
      </c>
      <c r="D422" s="719">
        <v>72</v>
      </c>
      <c r="E422" s="719">
        <v>77</v>
      </c>
      <c r="F422" s="719">
        <v>80</v>
      </c>
      <c r="G422" s="719">
        <v>82</v>
      </c>
      <c r="H422" s="719">
        <v>83</v>
      </c>
      <c r="I422" s="324">
        <v>82</v>
      </c>
      <c r="J422" s="324">
        <v>85</v>
      </c>
      <c r="K422" s="590">
        <v>85</v>
      </c>
      <c r="L422" s="590">
        <v>86</v>
      </c>
      <c r="M422" s="590">
        <v>86</v>
      </c>
      <c r="N422" s="590">
        <v>86</v>
      </c>
      <c r="O422" s="16">
        <v>86</v>
      </c>
      <c r="P422" s="399"/>
    </row>
    <row r="423" spans="2:16" x14ac:dyDescent="0.3">
      <c r="B423" s="720" t="s">
        <v>126</v>
      </c>
      <c r="C423" s="718" t="s">
        <v>207</v>
      </c>
      <c r="D423" s="719"/>
      <c r="E423" s="719"/>
      <c r="F423" s="719"/>
      <c r="G423" s="719">
        <v>0</v>
      </c>
      <c r="H423" s="719"/>
      <c r="I423" s="324">
        <v>0</v>
      </c>
      <c r="J423" s="324">
        <v>0</v>
      </c>
      <c r="K423" s="590">
        <v>0</v>
      </c>
      <c r="L423" s="590">
        <v>0</v>
      </c>
      <c r="M423" s="590">
        <v>0</v>
      </c>
      <c r="N423" s="590">
        <v>0</v>
      </c>
      <c r="O423" s="16">
        <v>0</v>
      </c>
      <c r="P423" s="399"/>
    </row>
    <row r="424" spans="2:16" x14ac:dyDescent="0.3">
      <c r="B424" s="720" t="s">
        <v>127</v>
      </c>
      <c r="C424" s="718" t="s">
        <v>284</v>
      </c>
      <c r="D424" s="719">
        <v>13</v>
      </c>
      <c r="E424" s="719">
        <v>13</v>
      </c>
      <c r="F424" s="719">
        <v>14</v>
      </c>
      <c r="G424" s="719">
        <v>15</v>
      </c>
      <c r="H424" s="719">
        <v>15</v>
      </c>
      <c r="I424" s="324">
        <v>17</v>
      </c>
      <c r="J424" s="324">
        <v>17</v>
      </c>
      <c r="K424" s="590">
        <v>17</v>
      </c>
      <c r="L424" s="590">
        <v>17</v>
      </c>
      <c r="M424" s="590">
        <v>17</v>
      </c>
      <c r="N424" s="590">
        <v>16</v>
      </c>
      <c r="O424" s="16">
        <v>16</v>
      </c>
      <c r="P424" s="399"/>
    </row>
    <row r="425" spans="2:16" x14ac:dyDescent="0.3">
      <c r="B425" s="720" t="s">
        <v>127</v>
      </c>
      <c r="C425" s="718" t="s">
        <v>206</v>
      </c>
      <c r="D425" s="719">
        <v>3</v>
      </c>
      <c r="E425" s="719">
        <v>2</v>
      </c>
      <c r="F425" s="719">
        <v>3</v>
      </c>
      <c r="G425" s="719">
        <v>3</v>
      </c>
      <c r="H425" s="719">
        <v>3</v>
      </c>
      <c r="I425" s="324">
        <v>3</v>
      </c>
      <c r="J425" s="324">
        <v>3</v>
      </c>
      <c r="K425" s="590">
        <v>3</v>
      </c>
      <c r="L425" s="590">
        <v>3</v>
      </c>
      <c r="M425" s="590">
        <v>2</v>
      </c>
      <c r="N425" s="590">
        <v>2</v>
      </c>
      <c r="O425" s="16">
        <v>2</v>
      </c>
      <c r="P425" s="399"/>
    </row>
    <row r="426" spans="2:16" x14ac:dyDescent="0.3">
      <c r="B426" s="720" t="s">
        <v>127</v>
      </c>
      <c r="C426" s="718" t="s">
        <v>285</v>
      </c>
      <c r="D426" s="719">
        <v>33</v>
      </c>
      <c r="E426" s="719">
        <v>35</v>
      </c>
      <c r="F426" s="719">
        <v>36</v>
      </c>
      <c r="G426" s="719">
        <v>36</v>
      </c>
      <c r="H426" s="719">
        <v>38</v>
      </c>
      <c r="I426" s="324">
        <v>40</v>
      </c>
      <c r="J426" s="324">
        <v>42</v>
      </c>
      <c r="K426" s="590">
        <v>41</v>
      </c>
      <c r="L426" s="590">
        <v>39</v>
      </c>
      <c r="M426" s="590">
        <v>34</v>
      </c>
      <c r="N426" s="590">
        <v>33</v>
      </c>
      <c r="O426" s="16">
        <v>32</v>
      </c>
      <c r="P426" s="399"/>
    </row>
    <row r="427" spans="2:16" x14ac:dyDescent="0.3">
      <c r="B427" s="720" t="s">
        <v>127</v>
      </c>
      <c r="C427" s="718" t="s">
        <v>207</v>
      </c>
      <c r="D427" s="719"/>
      <c r="E427" s="719"/>
      <c r="F427" s="719"/>
      <c r="G427" s="719">
        <v>0</v>
      </c>
      <c r="H427" s="719"/>
      <c r="I427" s="324">
        <v>0</v>
      </c>
      <c r="J427" s="324">
        <v>0</v>
      </c>
      <c r="K427" s="590">
        <v>0</v>
      </c>
      <c r="L427" s="590">
        <v>0</v>
      </c>
      <c r="M427" s="590">
        <v>0</v>
      </c>
      <c r="N427" s="590">
        <v>0</v>
      </c>
      <c r="O427" s="16">
        <v>0</v>
      </c>
      <c r="P427" s="399"/>
    </row>
    <row r="428" spans="2:16" x14ac:dyDescent="0.3">
      <c r="B428" s="720" t="s">
        <v>128</v>
      </c>
      <c r="C428" s="718" t="s">
        <v>284</v>
      </c>
      <c r="D428" s="719">
        <v>219</v>
      </c>
      <c r="E428" s="719">
        <v>219.00000000000003</v>
      </c>
      <c r="F428" s="719">
        <v>217.00000000000006</v>
      </c>
      <c r="G428" s="719">
        <v>215.99999999999997</v>
      </c>
      <c r="H428" s="719">
        <v>214.99999999999989</v>
      </c>
      <c r="I428" s="324">
        <v>218</v>
      </c>
      <c r="J428" s="324">
        <v>217</v>
      </c>
      <c r="K428" s="590">
        <v>216</v>
      </c>
      <c r="L428" s="590">
        <v>217</v>
      </c>
      <c r="M428" s="590">
        <v>214</v>
      </c>
      <c r="N428" s="590">
        <v>213</v>
      </c>
      <c r="O428" s="16">
        <v>206</v>
      </c>
      <c r="P428" s="399"/>
    </row>
    <row r="429" spans="2:16" x14ac:dyDescent="0.3">
      <c r="B429" s="720" t="s">
        <v>128</v>
      </c>
      <c r="C429" s="718" t="s">
        <v>206</v>
      </c>
      <c r="D429" s="719">
        <v>2019.0000000000002</v>
      </c>
      <c r="E429" s="719">
        <v>2002.9999999999991</v>
      </c>
      <c r="F429" s="719">
        <v>1993.0000000000007</v>
      </c>
      <c r="G429" s="719">
        <v>1970.9999999999998</v>
      </c>
      <c r="H429" s="719">
        <v>1956.9999999999998</v>
      </c>
      <c r="I429" s="324">
        <v>1942</v>
      </c>
      <c r="J429" s="324">
        <v>1906</v>
      </c>
      <c r="K429" s="590">
        <v>1884</v>
      </c>
      <c r="L429" s="590">
        <v>1872</v>
      </c>
      <c r="M429" s="590">
        <v>1860</v>
      </c>
      <c r="N429" s="590">
        <v>1847</v>
      </c>
      <c r="O429" s="16">
        <v>1823</v>
      </c>
      <c r="P429" s="399"/>
    </row>
    <row r="430" spans="2:16" x14ac:dyDescent="0.3">
      <c r="B430" s="720" t="s">
        <v>128</v>
      </c>
      <c r="C430" s="718" t="s">
        <v>285</v>
      </c>
      <c r="D430" s="719">
        <v>9</v>
      </c>
      <c r="E430" s="719">
        <v>9</v>
      </c>
      <c r="F430" s="719">
        <v>9</v>
      </c>
      <c r="G430" s="719">
        <v>11.000000000000002</v>
      </c>
      <c r="H430" s="719">
        <v>13</v>
      </c>
      <c r="I430" s="324">
        <v>13</v>
      </c>
      <c r="J430" s="324">
        <v>16</v>
      </c>
      <c r="K430" s="590">
        <v>18</v>
      </c>
      <c r="L430" s="590">
        <v>17</v>
      </c>
      <c r="M430" s="590">
        <v>16</v>
      </c>
      <c r="N430" s="590">
        <v>17</v>
      </c>
      <c r="O430" s="16">
        <v>16</v>
      </c>
      <c r="P430" s="399"/>
    </row>
    <row r="431" spans="2:16" x14ac:dyDescent="0.3">
      <c r="B431" s="720" t="s">
        <v>128</v>
      </c>
      <c r="C431" s="718" t="s">
        <v>207</v>
      </c>
      <c r="D431" s="719"/>
      <c r="E431" s="719"/>
      <c r="F431" s="719"/>
      <c r="G431" s="719">
        <v>0</v>
      </c>
      <c r="H431" s="719"/>
      <c r="I431" s="324">
        <v>0</v>
      </c>
      <c r="J431" s="324">
        <v>0</v>
      </c>
      <c r="K431" s="590">
        <v>0</v>
      </c>
      <c r="L431" s="590">
        <v>1</v>
      </c>
      <c r="M431" s="590">
        <v>1</v>
      </c>
      <c r="N431" s="590">
        <v>1</v>
      </c>
      <c r="O431" s="16">
        <v>0</v>
      </c>
      <c r="P431" s="399"/>
    </row>
    <row r="432" spans="2:16" x14ac:dyDescent="0.3">
      <c r="B432" s="720" t="s">
        <v>129</v>
      </c>
      <c r="C432" s="718" t="s">
        <v>284</v>
      </c>
      <c r="D432" s="719">
        <v>91</v>
      </c>
      <c r="E432" s="719">
        <v>91</v>
      </c>
      <c r="F432" s="719">
        <v>90</v>
      </c>
      <c r="G432" s="719">
        <v>90</v>
      </c>
      <c r="H432" s="719">
        <v>90</v>
      </c>
      <c r="I432" s="324">
        <v>89</v>
      </c>
      <c r="J432" s="324">
        <v>89</v>
      </c>
      <c r="K432" s="590">
        <v>89</v>
      </c>
      <c r="L432" s="590">
        <v>90</v>
      </c>
      <c r="M432" s="590">
        <v>91</v>
      </c>
      <c r="N432" s="590">
        <v>91</v>
      </c>
      <c r="O432" s="16">
        <v>91</v>
      </c>
      <c r="P432" s="399"/>
    </row>
    <row r="433" spans="2:16" x14ac:dyDescent="0.3">
      <c r="B433" s="720" t="s">
        <v>129</v>
      </c>
      <c r="C433" s="718" t="s">
        <v>206</v>
      </c>
      <c r="D433" s="719">
        <v>76</v>
      </c>
      <c r="E433" s="719">
        <v>76</v>
      </c>
      <c r="F433" s="719">
        <v>77</v>
      </c>
      <c r="G433" s="719">
        <v>77</v>
      </c>
      <c r="H433" s="719">
        <v>77</v>
      </c>
      <c r="I433" s="324">
        <v>77</v>
      </c>
      <c r="J433" s="324">
        <v>77</v>
      </c>
      <c r="K433" s="590">
        <v>77</v>
      </c>
      <c r="L433" s="590">
        <v>76</v>
      </c>
      <c r="M433" s="590">
        <v>75</v>
      </c>
      <c r="N433" s="590">
        <v>75</v>
      </c>
      <c r="O433" s="16">
        <v>75</v>
      </c>
      <c r="P433" s="399"/>
    </row>
    <row r="434" spans="2:16" x14ac:dyDescent="0.3">
      <c r="B434" s="720" t="s">
        <v>129</v>
      </c>
      <c r="C434" s="718" t="s">
        <v>285</v>
      </c>
      <c r="D434" s="719">
        <v>124</v>
      </c>
      <c r="E434" s="719">
        <v>117</v>
      </c>
      <c r="F434" s="719">
        <v>118</v>
      </c>
      <c r="G434" s="719">
        <v>115</v>
      </c>
      <c r="H434" s="719">
        <v>108</v>
      </c>
      <c r="I434" s="324">
        <v>120</v>
      </c>
      <c r="J434" s="324">
        <v>126</v>
      </c>
      <c r="K434" s="590">
        <v>130</v>
      </c>
      <c r="L434" s="590">
        <v>132</v>
      </c>
      <c r="M434" s="590">
        <v>136</v>
      </c>
      <c r="N434" s="590">
        <v>133</v>
      </c>
      <c r="O434" s="16">
        <v>126</v>
      </c>
      <c r="P434" s="399"/>
    </row>
    <row r="435" spans="2:16" x14ac:dyDescent="0.3">
      <c r="B435" s="720" t="s">
        <v>129</v>
      </c>
      <c r="C435" s="718" t="s">
        <v>207</v>
      </c>
      <c r="D435" s="719"/>
      <c r="E435" s="719"/>
      <c r="F435" s="719"/>
      <c r="G435" s="719">
        <v>0</v>
      </c>
      <c r="H435" s="719"/>
      <c r="I435" s="324">
        <v>0</v>
      </c>
      <c r="J435" s="324">
        <v>1</v>
      </c>
      <c r="K435" s="590">
        <v>1</v>
      </c>
      <c r="L435" s="590">
        <v>1</v>
      </c>
      <c r="M435" s="590">
        <v>1</v>
      </c>
      <c r="N435" s="590">
        <v>1</v>
      </c>
      <c r="O435" s="16">
        <v>0</v>
      </c>
      <c r="P435" s="399"/>
    </row>
    <row r="436" spans="2:16" ht="27.6" x14ac:dyDescent="0.3">
      <c r="B436" s="720" t="s">
        <v>130</v>
      </c>
      <c r="C436" s="718" t="s">
        <v>284</v>
      </c>
      <c r="D436" s="719">
        <v>197</v>
      </c>
      <c r="E436" s="719">
        <v>196</v>
      </c>
      <c r="F436" s="719">
        <v>197.00000000000006</v>
      </c>
      <c r="G436" s="719">
        <v>199</v>
      </c>
      <c r="H436" s="719">
        <v>196</v>
      </c>
      <c r="I436" s="324">
        <v>199</v>
      </c>
      <c r="J436" s="324">
        <v>199</v>
      </c>
      <c r="K436" s="590">
        <v>196</v>
      </c>
      <c r="L436" s="590">
        <v>193</v>
      </c>
      <c r="M436" s="590">
        <v>191</v>
      </c>
      <c r="N436" s="590">
        <v>191</v>
      </c>
      <c r="O436" s="16">
        <v>191</v>
      </c>
      <c r="P436" s="399"/>
    </row>
    <row r="437" spans="2:16" ht="27.6" x14ac:dyDescent="0.3">
      <c r="B437" s="720" t="s">
        <v>130</v>
      </c>
      <c r="C437" s="718" t="s">
        <v>206</v>
      </c>
      <c r="D437" s="719">
        <v>1694</v>
      </c>
      <c r="E437" s="719">
        <v>1712.9999999999995</v>
      </c>
      <c r="F437" s="719">
        <v>1718.9999999999998</v>
      </c>
      <c r="G437" s="719">
        <v>1704</v>
      </c>
      <c r="H437" s="719">
        <v>1693.0000000000002</v>
      </c>
      <c r="I437" s="324">
        <v>1676</v>
      </c>
      <c r="J437" s="324">
        <v>1682</v>
      </c>
      <c r="K437" s="590">
        <v>1678</v>
      </c>
      <c r="L437" s="590">
        <v>1680</v>
      </c>
      <c r="M437" s="590">
        <v>1686</v>
      </c>
      <c r="N437" s="590">
        <v>1680</v>
      </c>
      <c r="O437" s="16">
        <v>1689</v>
      </c>
      <c r="P437" s="399"/>
    </row>
    <row r="438" spans="2:16" ht="27.6" x14ac:dyDescent="0.3">
      <c r="B438" s="720" t="s">
        <v>130</v>
      </c>
      <c r="C438" s="718" t="s">
        <v>285</v>
      </c>
      <c r="D438" s="719">
        <v>75</v>
      </c>
      <c r="E438" s="719">
        <v>79</v>
      </c>
      <c r="F438" s="719">
        <v>77</v>
      </c>
      <c r="G438" s="719">
        <v>82.000000000000014</v>
      </c>
      <c r="H438" s="719">
        <v>77</v>
      </c>
      <c r="I438" s="324">
        <v>82</v>
      </c>
      <c r="J438" s="324">
        <v>77</v>
      </c>
      <c r="K438" s="590">
        <v>80</v>
      </c>
      <c r="L438" s="590">
        <v>85</v>
      </c>
      <c r="M438" s="590">
        <v>80</v>
      </c>
      <c r="N438" s="590">
        <v>79</v>
      </c>
      <c r="O438" s="16">
        <v>76</v>
      </c>
      <c r="P438" s="399"/>
    </row>
    <row r="439" spans="2:16" ht="27.6" x14ac:dyDescent="0.3">
      <c r="B439" s="720" t="s">
        <v>130</v>
      </c>
      <c r="C439" s="718" t="s">
        <v>207</v>
      </c>
      <c r="D439" s="719"/>
      <c r="E439" s="719"/>
      <c r="F439" s="719"/>
      <c r="G439" s="719">
        <v>0</v>
      </c>
      <c r="H439" s="719"/>
      <c r="I439" s="324">
        <v>0</v>
      </c>
      <c r="J439" s="324">
        <v>0</v>
      </c>
      <c r="K439" s="590">
        <v>0</v>
      </c>
      <c r="L439" s="590">
        <v>0</v>
      </c>
      <c r="M439" s="590">
        <v>0</v>
      </c>
      <c r="N439" s="590">
        <v>0</v>
      </c>
      <c r="O439" s="16">
        <v>0</v>
      </c>
      <c r="P439" s="399"/>
    </row>
    <row r="440" spans="2:16" x14ac:dyDescent="0.3">
      <c r="B440" s="720" t="s">
        <v>131</v>
      </c>
      <c r="C440" s="718" t="s">
        <v>284</v>
      </c>
      <c r="D440" s="719">
        <v>62</v>
      </c>
      <c r="E440" s="719">
        <v>62</v>
      </c>
      <c r="F440" s="719">
        <v>61</v>
      </c>
      <c r="G440" s="719">
        <v>60</v>
      </c>
      <c r="H440" s="719">
        <v>60</v>
      </c>
      <c r="I440" s="324">
        <v>64</v>
      </c>
      <c r="J440" s="324">
        <v>60</v>
      </c>
      <c r="K440" s="590">
        <v>60</v>
      </c>
      <c r="L440" s="590">
        <v>63</v>
      </c>
      <c r="M440" s="590">
        <v>63</v>
      </c>
      <c r="N440" s="590">
        <v>64</v>
      </c>
      <c r="O440" s="16">
        <v>64</v>
      </c>
      <c r="P440" s="399"/>
    </row>
    <row r="441" spans="2:16" x14ac:dyDescent="0.3">
      <c r="B441" s="720" t="s">
        <v>131</v>
      </c>
      <c r="C441" s="718" t="s">
        <v>206</v>
      </c>
      <c r="D441" s="719">
        <v>50</v>
      </c>
      <c r="E441" s="719">
        <v>50</v>
      </c>
      <c r="F441" s="719">
        <v>53</v>
      </c>
      <c r="G441" s="719">
        <v>55</v>
      </c>
      <c r="H441" s="719">
        <v>55</v>
      </c>
      <c r="I441" s="324">
        <v>58</v>
      </c>
      <c r="J441" s="324">
        <v>55</v>
      </c>
      <c r="K441" s="590">
        <v>55</v>
      </c>
      <c r="L441" s="590">
        <v>54</v>
      </c>
      <c r="M441" s="590">
        <v>54</v>
      </c>
      <c r="N441" s="590">
        <v>54</v>
      </c>
      <c r="O441" s="16">
        <v>54</v>
      </c>
      <c r="P441" s="399"/>
    </row>
    <row r="442" spans="2:16" x14ac:dyDescent="0.3">
      <c r="B442" s="720" t="s">
        <v>131</v>
      </c>
      <c r="C442" s="718" t="s">
        <v>285</v>
      </c>
      <c r="D442" s="719">
        <v>112</v>
      </c>
      <c r="E442" s="719">
        <v>119</v>
      </c>
      <c r="F442" s="719">
        <v>128</v>
      </c>
      <c r="G442" s="719">
        <v>97</v>
      </c>
      <c r="H442" s="719">
        <v>94</v>
      </c>
      <c r="I442" s="324">
        <v>101</v>
      </c>
      <c r="J442" s="324">
        <v>113</v>
      </c>
      <c r="K442" s="590">
        <v>112</v>
      </c>
      <c r="L442" s="590">
        <v>110</v>
      </c>
      <c r="M442" s="590">
        <v>107</v>
      </c>
      <c r="N442" s="590">
        <v>103</v>
      </c>
      <c r="O442" s="16">
        <v>97</v>
      </c>
      <c r="P442" s="399"/>
    </row>
    <row r="443" spans="2:16" x14ac:dyDescent="0.3">
      <c r="B443" s="720" t="s">
        <v>131</v>
      </c>
      <c r="C443" s="718" t="s">
        <v>207</v>
      </c>
      <c r="D443" s="719">
        <v>3</v>
      </c>
      <c r="E443" s="719">
        <v>3</v>
      </c>
      <c r="F443" s="719">
        <v>4</v>
      </c>
      <c r="G443" s="719">
        <v>4</v>
      </c>
      <c r="H443" s="719">
        <v>3</v>
      </c>
      <c r="I443" s="324">
        <v>3</v>
      </c>
      <c r="J443" s="324">
        <v>3</v>
      </c>
      <c r="K443" s="590">
        <v>4</v>
      </c>
      <c r="L443" s="590">
        <v>4</v>
      </c>
      <c r="M443" s="590">
        <v>4</v>
      </c>
      <c r="N443" s="590">
        <v>4</v>
      </c>
      <c r="O443" s="16">
        <v>4</v>
      </c>
      <c r="P443" s="399"/>
    </row>
    <row r="444" spans="2:16" x14ac:dyDescent="0.3">
      <c r="B444" s="720" t="s">
        <v>132</v>
      </c>
      <c r="C444" s="718" t="s">
        <v>284</v>
      </c>
      <c r="D444" s="719">
        <v>62</v>
      </c>
      <c r="E444" s="719">
        <v>60</v>
      </c>
      <c r="F444" s="719">
        <v>60</v>
      </c>
      <c r="G444" s="719">
        <v>58</v>
      </c>
      <c r="H444" s="719">
        <v>58</v>
      </c>
      <c r="I444" s="324">
        <v>58</v>
      </c>
      <c r="J444" s="324">
        <v>58</v>
      </c>
      <c r="K444" s="590">
        <v>58</v>
      </c>
      <c r="L444" s="590">
        <v>52</v>
      </c>
      <c r="M444" s="590">
        <v>51</v>
      </c>
      <c r="N444" s="590">
        <v>51</v>
      </c>
      <c r="O444" s="16">
        <v>50</v>
      </c>
      <c r="P444" s="399"/>
    </row>
    <row r="445" spans="2:16" x14ac:dyDescent="0.3">
      <c r="B445" s="720" t="s">
        <v>132</v>
      </c>
      <c r="C445" s="718" t="s">
        <v>206</v>
      </c>
      <c r="D445" s="719">
        <v>92</v>
      </c>
      <c r="E445" s="719">
        <v>93</v>
      </c>
      <c r="F445" s="719">
        <v>93</v>
      </c>
      <c r="G445" s="719">
        <v>92</v>
      </c>
      <c r="H445" s="719">
        <v>92</v>
      </c>
      <c r="I445" s="324">
        <v>92</v>
      </c>
      <c r="J445" s="324">
        <v>91</v>
      </c>
      <c r="K445" s="590">
        <v>91</v>
      </c>
      <c r="L445" s="590">
        <v>91</v>
      </c>
      <c r="M445" s="590">
        <v>91</v>
      </c>
      <c r="N445" s="590">
        <v>90</v>
      </c>
      <c r="O445" s="16">
        <v>90</v>
      </c>
      <c r="P445" s="399"/>
    </row>
    <row r="446" spans="2:16" x14ac:dyDescent="0.3">
      <c r="B446" s="720" t="s">
        <v>132</v>
      </c>
      <c r="C446" s="718" t="s">
        <v>285</v>
      </c>
      <c r="D446" s="719">
        <v>94</v>
      </c>
      <c r="E446" s="719">
        <v>89</v>
      </c>
      <c r="F446" s="719">
        <v>94</v>
      </c>
      <c r="G446" s="719">
        <v>97</v>
      </c>
      <c r="H446" s="719">
        <v>93</v>
      </c>
      <c r="I446" s="324">
        <v>92</v>
      </c>
      <c r="J446" s="324">
        <v>94</v>
      </c>
      <c r="K446" s="590">
        <v>99</v>
      </c>
      <c r="L446" s="590">
        <v>104</v>
      </c>
      <c r="M446" s="590">
        <v>107</v>
      </c>
      <c r="N446" s="590">
        <v>115</v>
      </c>
      <c r="O446" s="16">
        <v>111</v>
      </c>
      <c r="P446" s="399"/>
    </row>
    <row r="447" spans="2:16" x14ac:dyDescent="0.3">
      <c r="B447" s="720" t="s">
        <v>132</v>
      </c>
      <c r="C447" s="718" t="s">
        <v>207</v>
      </c>
      <c r="D447" s="719"/>
      <c r="E447" s="719">
        <v>1</v>
      </c>
      <c r="F447" s="719">
        <v>1</v>
      </c>
      <c r="G447" s="719">
        <v>0</v>
      </c>
      <c r="H447" s="719"/>
      <c r="I447" s="324">
        <v>0</v>
      </c>
      <c r="J447" s="324">
        <v>0</v>
      </c>
      <c r="K447" s="590">
        <v>0</v>
      </c>
      <c r="L447" s="590">
        <v>0</v>
      </c>
      <c r="M447" s="590">
        <v>0</v>
      </c>
      <c r="N447" s="590">
        <v>0</v>
      </c>
      <c r="O447" s="16">
        <v>0</v>
      </c>
      <c r="P447" s="399"/>
    </row>
    <row r="448" spans="2:16" x14ac:dyDescent="0.3">
      <c r="B448" s="720" t="s">
        <v>133</v>
      </c>
      <c r="C448" s="718" t="s">
        <v>284</v>
      </c>
      <c r="D448" s="719">
        <v>79</v>
      </c>
      <c r="E448" s="719">
        <v>79</v>
      </c>
      <c r="F448" s="719">
        <v>79</v>
      </c>
      <c r="G448" s="719">
        <v>79</v>
      </c>
      <c r="H448" s="719">
        <v>79</v>
      </c>
      <c r="I448" s="324">
        <v>75</v>
      </c>
      <c r="J448" s="324">
        <v>75</v>
      </c>
      <c r="K448" s="590">
        <v>77</v>
      </c>
      <c r="L448" s="590">
        <v>77</v>
      </c>
      <c r="M448" s="590">
        <v>75</v>
      </c>
      <c r="N448" s="590">
        <v>74</v>
      </c>
      <c r="O448" s="16">
        <v>74</v>
      </c>
      <c r="P448" s="399"/>
    </row>
    <row r="449" spans="2:16" x14ac:dyDescent="0.3">
      <c r="B449" s="720" t="s">
        <v>133</v>
      </c>
      <c r="C449" s="718" t="s">
        <v>206</v>
      </c>
      <c r="D449" s="719">
        <v>99</v>
      </c>
      <c r="E449" s="719">
        <v>100</v>
      </c>
      <c r="F449" s="719">
        <v>100</v>
      </c>
      <c r="G449" s="719">
        <v>101</v>
      </c>
      <c r="H449" s="719">
        <v>101</v>
      </c>
      <c r="I449" s="324">
        <v>99</v>
      </c>
      <c r="J449" s="324">
        <v>100</v>
      </c>
      <c r="K449" s="590">
        <v>100</v>
      </c>
      <c r="L449" s="590">
        <v>101</v>
      </c>
      <c r="M449" s="590">
        <v>99</v>
      </c>
      <c r="N449" s="590">
        <v>101</v>
      </c>
      <c r="O449" s="16">
        <v>101</v>
      </c>
      <c r="P449" s="399"/>
    </row>
    <row r="450" spans="2:16" x14ac:dyDescent="0.3">
      <c r="B450" s="720" t="s">
        <v>133</v>
      </c>
      <c r="C450" s="718" t="s">
        <v>285</v>
      </c>
      <c r="D450" s="719">
        <v>89</v>
      </c>
      <c r="E450" s="719">
        <v>98</v>
      </c>
      <c r="F450" s="719">
        <v>105</v>
      </c>
      <c r="G450" s="719">
        <v>116</v>
      </c>
      <c r="H450" s="719">
        <v>103</v>
      </c>
      <c r="I450" s="324">
        <v>107</v>
      </c>
      <c r="J450" s="324">
        <v>110</v>
      </c>
      <c r="K450" s="590">
        <v>115</v>
      </c>
      <c r="L450" s="590">
        <v>122</v>
      </c>
      <c r="M450" s="590">
        <v>128</v>
      </c>
      <c r="N450" s="590">
        <v>127</v>
      </c>
      <c r="O450" s="16">
        <v>110</v>
      </c>
      <c r="P450" s="399"/>
    </row>
    <row r="451" spans="2:16" x14ac:dyDescent="0.3">
      <c r="B451" s="720" t="s">
        <v>133</v>
      </c>
      <c r="C451" s="718" t="s">
        <v>207</v>
      </c>
      <c r="D451" s="719">
        <v>19</v>
      </c>
      <c r="E451" s="719">
        <v>19</v>
      </c>
      <c r="F451" s="719">
        <v>19</v>
      </c>
      <c r="G451" s="719">
        <v>20</v>
      </c>
      <c r="H451" s="719">
        <v>19</v>
      </c>
      <c r="I451" s="324">
        <v>20</v>
      </c>
      <c r="J451" s="324">
        <v>19</v>
      </c>
      <c r="K451" s="590">
        <v>22</v>
      </c>
      <c r="L451" s="590">
        <v>22</v>
      </c>
      <c r="M451" s="590">
        <v>24</v>
      </c>
      <c r="N451" s="590">
        <v>27</v>
      </c>
      <c r="O451" s="16">
        <v>27</v>
      </c>
      <c r="P451" s="399"/>
    </row>
    <row r="452" spans="2:16" x14ac:dyDescent="0.3">
      <c r="B452" s="720" t="s">
        <v>134</v>
      </c>
      <c r="C452" s="718" t="s">
        <v>284</v>
      </c>
      <c r="D452" s="719">
        <v>16</v>
      </c>
      <c r="E452" s="719">
        <v>17</v>
      </c>
      <c r="F452" s="719">
        <v>16</v>
      </c>
      <c r="G452" s="719">
        <v>16</v>
      </c>
      <c r="H452" s="719">
        <v>16</v>
      </c>
      <c r="I452" s="324">
        <v>18</v>
      </c>
      <c r="J452" s="324">
        <v>16</v>
      </c>
      <c r="K452" s="590">
        <v>16</v>
      </c>
      <c r="L452" s="590">
        <v>16</v>
      </c>
      <c r="M452" s="590">
        <v>16</v>
      </c>
      <c r="N452" s="590">
        <v>16</v>
      </c>
      <c r="O452" s="16">
        <v>16</v>
      </c>
      <c r="P452" s="399"/>
    </row>
    <row r="453" spans="2:16" x14ac:dyDescent="0.3">
      <c r="B453" s="720" t="s">
        <v>134</v>
      </c>
      <c r="C453" s="718" t="s">
        <v>206</v>
      </c>
      <c r="D453" s="719">
        <v>66</v>
      </c>
      <c r="E453" s="719">
        <v>65</v>
      </c>
      <c r="F453" s="719">
        <v>64</v>
      </c>
      <c r="G453" s="719">
        <v>63</v>
      </c>
      <c r="H453" s="719">
        <v>63</v>
      </c>
      <c r="I453" s="324">
        <v>64</v>
      </c>
      <c r="J453" s="324">
        <v>61</v>
      </c>
      <c r="K453" s="590">
        <v>64</v>
      </c>
      <c r="L453" s="590">
        <v>64</v>
      </c>
      <c r="M453" s="590">
        <v>64</v>
      </c>
      <c r="N453" s="590">
        <v>63</v>
      </c>
      <c r="O453" s="16">
        <v>62</v>
      </c>
      <c r="P453" s="399"/>
    </row>
    <row r="454" spans="2:16" x14ac:dyDescent="0.3">
      <c r="B454" s="720" t="s">
        <v>134</v>
      </c>
      <c r="C454" s="718" t="s">
        <v>285</v>
      </c>
      <c r="D454" s="719">
        <v>33</v>
      </c>
      <c r="E454" s="719">
        <v>31</v>
      </c>
      <c r="F454" s="719">
        <v>30</v>
      </c>
      <c r="G454" s="719">
        <v>32</v>
      </c>
      <c r="H454" s="719">
        <v>35</v>
      </c>
      <c r="I454" s="324">
        <v>35</v>
      </c>
      <c r="J454" s="324">
        <v>40</v>
      </c>
      <c r="K454" s="590">
        <v>38</v>
      </c>
      <c r="L454" s="590">
        <v>38</v>
      </c>
      <c r="M454" s="590">
        <v>36</v>
      </c>
      <c r="N454" s="590">
        <v>37</v>
      </c>
      <c r="O454" s="16">
        <v>35</v>
      </c>
      <c r="P454" s="399"/>
    </row>
    <row r="455" spans="2:16" x14ac:dyDescent="0.3">
      <c r="B455" s="720" t="s">
        <v>134</v>
      </c>
      <c r="C455" s="718" t="s">
        <v>207</v>
      </c>
      <c r="D455" s="719">
        <v>7</v>
      </c>
      <c r="E455" s="719">
        <v>5</v>
      </c>
      <c r="F455" s="719">
        <v>5</v>
      </c>
      <c r="G455" s="719">
        <v>5</v>
      </c>
      <c r="H455" s="719">
        <v>5</v>
      </c>
      <c r="I455" s="324">
        <v>6</v>
      </c>
      <c r="J455" s="324">
        <v>6</v>
      </c>
      <c r="K455" s="590">
        <v>6</v>
      </c>
      <c r="L455" s="590">
        <v>6</v>
      </c>
      <c r="M455" s="590">
        <v>7</v>
      </c>
      <c r="N455" s="590">
        <v>8</v>
      </c>
      <c r="O455" s="16">
        <v>7</v>
      </c>
      <c r="P455" s="399"/>
    </row>
    <row r="456" spans="2:16" x14ac:dyDescent="0.3">
      <c r="B456" s="720" t="s">
        <v>135</v>
      </c>
      <c r="C456" s="718" t="s">
        <v>284</v>
      </c>
      <c r="D456" s="719">
        <v>24</v>
      </c>
      <c r="E456" s="719">
        <v>24</v>
      </c>
      <c r="F456" s="719">
        <v>26</v>
      </c>
      <c r="G456" s="719">
        <v>24</v>
      </c>
      <c r="H456" s="719">
        <v>24</v>
      </c>
      <c r="I456" s="324">
        <v>25</v>
      </c>
      <c r="J456" s="324">
        <v>24</v>
      </c>
      <c r="K456" s="590">
        <v>24</v>
      </c>
      <c r="L456" s="590">
        <v>24</v>
      </c>
      <c r="M456" s="590">
        <v>24</v>
      </c>
      <c r="N456" s="590">
        <v>24</v>
      </c>
      <c r="O456" s="16">
        <v>24</v>
      </c>
      <c r="P456" s="399"/>
    </row>
    <row r="457" spans="2:16" x14ac:dyDescent="0.3">
      <c r="B457" s="720" t="s">
        <v>135</v>
      </c>
      <c r="C457" s="718" t="s">
        <v>206</v>
      </c>
      <c r="D457" s="719">
        <v>127</v>
      </c>
      <c r="E457" s="719">
        <v>127</v>
      </c>
      <c r="F457" s="719">
        <v>129</v>
      </c>
      <c r="G457" s="719">
        <v>132</v>
      </c>
      <c r="H457" s="719">
        <v>132</v>
      </c>
      <c r="I457" s="324">
        <v>133</v>
      </c>
      <c r="J457" s="324">
        <v>134</v>
      </c>
      <c r="K457" s="590">
        <v>134</v>
      </c>
      <c r="L457" s="590">
        <v>134</v>
      </c>
      <c r="M457" s="590">
        <v>134</v>
      </c>
      <c r="N457" s="590">
        <v>134</v>
      </c>
      <c r="O457" s="16">
        <v>134</v>
      </c>
      <c r="P457" s="399"/>
    </row>
    <row r="458" spans="2:16" x14ac:dyDescent="0.3">
      <c r="B458" s="720" t="s">
        <v>135</v>
      </c>
      <c r="C458" s="718" t="s">
        <v>285</v>
      </c>
      <c r="D458" s="719">
        <v>23</v>
      </c>
      <c r="E458" s="719">
        <v>23</v>
      </c>
      <c r="F458" s="719">
        <v>23</v>
      </c>
      <c r="G458" s="719">
        <v>26</v>
      </c>
      <c r="H458" s="719">
        <v>25</v>
      </c>
      <c r="I458" s="324">
        <v>26</v>
      </c>
      <c r="J458" s="324">
        <v>29</v>
      </c>
      <c r="K458" s="590">
        <v>31</v>
      </c>
      <c r="L458" s="590">
        <v>31</v>
      </c>
      <c r="M458" s="590">
        <v>32</v>
      </c>
      <c r="N458" s="590">
        <v>32</v>
      </c>
      <c r="O458" s="16">
        <v>30</v>
      </c>
      <c r="P458" s="399"/>
    </row>
    <row r="459" spans="2:16" x14ac:dyDescent="0.3">
      <c r="B459" s="720" t="s">
        <v>135</v>
      </c>
      <c r="C459" s="718" t="s">
        <v>207</v>
      </c>
      <c r="D459" s="719"/>
      <c r="E459" s="719"/>
      <c r="F459" s="719"/>
      <c r="G459" s="719">
        <v>0</v>
      </c>
      <c r="H459" s="719"/>
      <c r="I459" s="324">
        <v>0</v>
      </c>
      <c r="J459" s="324">
        <v>0</v>
      </c>
      <c r="K459" s="590">
        <v>0</v>
      </c>
      <c r="L459" s="590">
        <v>0</v>
      </c>
      <c r="M459" s="590">
        <v>0</v>
      </c>
      <c r="N459" s="590">
        <v>1</v>
      </c>
      <c r="O459" s="16">
        <v>2</v>
      </c>
      <c r="P459" s="399"/>
    </row>
    <row r="460" spans="2:16" x14ac:dyDescent="0.3">
      <c r="B460" s="720" t="s">
        <v>136</v>
      </c>
      <c r="C460" s="718" t="s">
        <v>284</v>
      </c>
      <c r="D460" s="719">
        <v>69</v>
      </c>
      <c r="E460" s="719">
        <v>70</v>
      </c>
      <c r="F460" s="719">
        <v>70</v>
      </c>
      <c r="G460" s="719">
        <v>71</v>
      </c>
      <c r="H460" s="719">
        <v>71</v>
      </c>
      <c r="I460" s="324">
        <v>70</v>
      </c>
      <c r="J460" s="324">
        <v>71</v>
      </c>
      <c r="K460" s="590">
        <v>71</v>
      </c>
      <c r="L460" s="590">
        <v>71</v>
      </c>
      <c r="M460" s="590">
        <v>69</v>
      </c>
      <c r="N460" s="590">
        <v>69</v>
      </c>
      <c r="O460" s="16">
        <v>69</v>
      </c>
      <c r="P460" s="399"/>
    </row>
    <row r="461" spans="2:16" x14ac:dyDescent="0.3">
      <c r="B461" s="720" t="s">
        <v>136</v>
      </c>
      <c r="C461" s="718" t="s">
        <v>206</v>
      </c>
      <c r="D461" s="719">
        <v>55</v>
      </c>
      <c r="E461" s="719">
        <v>55</v>
      </c>
      <c r="F461" s="719">
        <v>61</v>
      </c>
      <c r="G461" s="719">
        <v>56</v>
      </c>
      <c r="H461" s="719">
        <v>56</v>
      </c>
      <c r="I461" s="324">
        <v>57</v>
      </c>
      <c r="J461" s="324">
        <v>57</v>
      </c>
      <c r="K461" s="590">
        <v>57</v>
      </c>
      <c r="L461" s="590">
        <v>56</v>
      </c>
      <c r="M461" s="590">
        <v>56</v>
      </c>
      <c r="N461" s="590">
        <v>56</v>
      </c>
      <c r="O461" s="16">
        <v>56</v>
      </c>
      <c r="P461" s="399"/>
    </row>
    <row r="462" spans="2:16" x14ac:dyDescent="0.3">
      <c r="B462" s="720" t="s">
        <v>136</v>
      </c>
      <c r="C462" s="718" t="s">
        <v>285</v>
      </c>
      <c r="D462" s="719">
        <v>72</v>
      </c>
      <c r="E462" s="719">
        <v>73</v>
      </c>
      <c r="F462" s="719">
        <v>79</v>
      </c>
      <c r="G462" s="719">
        <v>60</v>
      </c>
      <c r="H462" s="719">
        <v>63</v>
      </c>
      <c r="I462" s="324">
        <v>73</v>
      </c>
      <c r="J462" s="324">
        <v>83</v>
      </c>
      <c r="K462" s="590">
        <v>105</v>
      </c>
      <c r="L462" s="590">
        <v>104</v>
      </c>
      <c r="M462" s="590">
        <v>112</v>
      </c>
      <c r="N462" s="590">
        <v>114</v>
      </c>
      <c r="O462" s="16">
        <v>112</v>
      </c>
      <c r="P462" s="399"/>
    </row>
    <row r="463" spans="2:16" x14ac:dyDescent="0.3">
      <c r="B463" s="720" t="s">
        <v>136</v>
      </c>
      <c r="C463" s="718" t="s">
        <v>207</v>
      </c>
      <c r="D463" s="719"/>
      <c r="E463" s="719"/>
      <c r="F463" s="719"/>
      <c r="G463" s="719">
        <v>0</v>
      </c>
      <c r="H463" s="719"/>
      <c r="I463" s="324">
        <v>0</v>
      </c>
      <c r="J463" s="324">
        <v>0</v>
      </c>
      <c r="K463" s="590">
        <v>0</v>
      </c>
      <c r="L463" s="590">
        <v>0</v>
      </c>
      <c r="M463" s="590">
        <v>0</v>
      </c>
      <c r="N463" s="590">
        <v>0</v>
      </c>
      <c r="O463" s="16">
        <v>0</v>
      </c>
      <c r="P463" s="399"/>
    </row>
    <row r="464" spans="2:16" x14ac:dyDescent="0.3">
      <c r="B464" s="720" t="s">
        <v>137</v>
      </c>
      <c r="C464" s="718" t="s">
        <v>284</v>
      </c>
      <c r="D464" s="719">
        <v>77.000000000000014</v>
      </c>
      <c r="E464" s="719">
        <v>78.000000000000014</v>
      </c>
      <c r="F464" s="719">
        <v>78.000000000000014</v>
      </c>
      <c r="G464" s="719">
        <v>76</v>
      </c>
      <c r="H464" s="719">
        <v>75</v>
      </c>
      <c r="I464" s="324">
        <v>77</v>
      </c>
      <c r="J464" s="324">
        <v>76</v>
      </c>
      <c r="K464" s="590">
        <v>76</v>
      </c>
      <c r="L464" s="590">
        <v>77</v>
      </c>
      <c r="M464" s="590">
        <v>75</v>
      </c>
      <c r="N464" s="590">
        <v>75</v>
      </c>
      <c r="O464" s="16">
        <v>75</v>
      </c>
      <c r="P464" s="399"/>
    </row>
    <row r="465" spans="2:16" x14ac:dyDescent="0.3">
      <c r="B465" s="720" t="s">
        <v>137</v>
      </c>
      <c r="C465" s="718" t="s">
        <v>206</v>
      </c>
      <c r="D465" s="719">
        <v>898</v>
      </c>
      <c r="E465" s="719">
        <v>893.99999999999989</v>
      </c>
      <c r="F465" s="719">
        <v>885</v>
      </c>
      <c r="G465" s="719">
        <v>871.99999999999989</v>
      </c>
      <c r="H465" s="719">
        <v>867</v>
      </c>
      <c r="I465" s="324">
        <v>866</v>
      </c>
      <c r="J465" s="324">
        <v>859</v>
      </c>
      <c r="K465" s="590">
        <v>837</v>
      </c>
      <c r="L465" s="590">
        <v>837</v>
      </c>
      <c r="M465" s="590">
        <v>836</v>
      </c>
      <c r="N465" s="590">
        <v>831</v>
      </c>
      <c r="O465" s="16">
        <v>830</v>
      </c>
      <c r="P465" s="399"/>
    </row>
    <row r="466" spans="2:16" x14ac:dyDescent="0.3">
      <c r="B466" s="720" t="s">
        <v>137</v>
      </c>
      <c r="C466" s="718" t="s">
        <v>285</v>
      </c>
      <c r="D466" s="719">
        <v>22</v>
      </c>
      <c r="E466" s="719">
        <v>22</v>
      </c>
      <c r="F466" s="719">
        <v>21</v>
      </c>
      <c r="G466" s="719">
        <v>20</v>
      </c>
      <c r="H466" s="719">
        <v>23.000000000000004</v>
      </c>
      <c r="I466" s="324">
        <v>23</v>
      </c>
      <c r="J466" s="324">
        <v>22</v>
      </c>
      <c r="K466" s="590">
        <v>25</v>
      </c>
      <c r="L466" s="590">
        <v>26</v>
      </c>
      <c r="M466" s="590">
        <v>25</v>
      </c>
      <c r="N466" s="590">
        <v>26</v>
      </c>
      <c r="O466" s="16">
        <v>27</v>
      </c>
      <c r="P466" s="399"/>
    </row>
    <row r="467" spans="2:16" x14ac:dyDescent="0.3">
      <c r="B467" s="720" t="s">
        <v>137</v>
      </c>
      <c r="C467" s="718" t="s">
        <v>207</v>
      </c>
      <c r="D467" s="719"/>
      <c r="E467" s="719"/>
      <c r="F467" s="719"/>
      <c r="G467" s="719">
        <v>0</v>
      </c>
      <c r="H467" s="719"/>
      <c r="I467" s="324">
        <v>0</v>
      </c>
      <c r="J467" s="324">
        <v>0</v>
      </c>
      <c r="K467" s="590">
        <v>0</v>
      </c>
      <c r="L467" s="590">
        <v>0</v>
      </c>
      <c r="M467" s="590">
        <v>1</v>
      </c>
      <c r="N467" s="590">
        <v>1</v>
      </c>
      <c r="O467" s="16">
        <v>1</v>
      </c>
      <c r="P467" s="399"/>
    </row>
    <row r="468" spans="2:16" x14ac:dyDescent="0.3">
      <c r="B468" s="720" t="s">
        <v>246</v>
      </c>
      <c r="C468" s="718" t="s">
        <v>284</v>
      </c>
      <c r="D468" s="719">
        <v>63</v>
      </c>
      <c r="E468" s="719">
        <v>63</v>
      </c>
      <c r="F468" s="719">
        <v>59</v>
      </c>
      <c r="G468" s="719">
        <v>59</v>
      </c>
      <c r="H468" s="719">
        <v>60</v>
      </c>
      <c r="I468" s="324">
        <v>58</v>
      </c>
      <c r="J468" s="324">
        <v>57</v>
      </c>
      <c r="K468" s="590">
        <v>56</v>
      </c>
      <c r="L468" s="590">
        <v>55</v>
      </c>
      <c r="M468" s="590">
        <v>53</v>
      </c>
      <c r="N468" s="590">
        <v>52</v>
      </c>
      <c r="O468" s="16">
        <v>51</v>
      </c>
      <c r="P468" s="399"/>
    </row>
    <row r="469" spans="2:16" x14ac:dyDescent="0.3">
      <c r="B469" s="720" t="s">
        <v>246</v>
      </c>
      <c r="C469" s="718" t="s">
        <v>206</v>
      </c>
      <c r="D469" s="719">
        <v>66</v>
      </c>
      <c r="E469" s="719">
        <v>67</v>
      </c>
      <c r="F469" s="719">
        <v>66</v>
      </c>
      <c r="G469" s="719">
        <v>67</v>
      </c>
      <c r="H469" s="719">
        <v>68</v>
      </c>
      <c r="I469" s="324">
        <v>62</v>
      </c>
      <c r="J469" s="324">
        <v>61</v>
      </c>
      <c r="K469" s="590">
        <v>69</v>
      </c>
      <c r="L469" s="590">
        <v>68</v>
      </c>
      <c r="M469" s="590">
        <v>68</v>
      </c>
      <c r="N469" s="590">
        <v>72</v>
      </c>
      <c r="O469" s="16">
        <v>73</v>
      </c>
      <c r="P469" s="399"/>
    </row>
    <row r="470" spans="2:16" x14ac:dyDescent="0.3">
      <c r="B470" s="720" t="s">
        <v>246</v>
      </c>
      <c r="C470" s="718" t="s">
        <v>285</v>
      </c>
      <c r="D470" s="719">
        <v>16</v>
      </c>
      <c r="E470" s="719">
        <v>16</v>
      </c>
      <c r="F470" s="719">
        <v>14</v>
      </c>
      <c r="G470" s="719">
        <v>12</v>
      </c>
      <c r="H470" s="719">
        <v>14</v>
      </c>
      <c r="I470" s="324">
        <v>12</v>
      </c>
      <c r="J470" s="324">
        <v>15</v>
      </c>
      <c r="K470" s="590">
        <v>11</v>
      </c>
      <c r="L470" s="590">
        <v>14</v>
      </c>
      <c r="M470" s="590">
        <v>15</v>
      </c>
      <c r="N470" s="590">
        <v>13</v>
      </c>
      <c r="O470" s="16">
        <v>15</v>
      </c>
      <c r="P470" s="399"/>
    </row>
    <row r="471" spans="2:16" x14ac:dyDescent="0.3">
      <c r="B471" s="720" t="s">
        <v>246</v>
      </c>
      <c r="C471" s="718" t="s">
        <v>207</v>
      </c>
      <c r="D471" s="719"/>
      <c r="E471" s="719"/>
      <c r="F471" s="719"/>
      <c r="G471" s="719">
        <v>0</v>
      </c>
      <c r="H471" s="719"/>
      <c r="I471" s="324">
        <v>0</v>
      </c>
      <c r="J471" s="324">
        <v>1</v>
      </c>
      <c r="K471" s="590">
        <v>0</v>
      </c>
      <c r="L471" s="590">
        <v>1</v>
      </c>
      <c r="M471" s="590">
        <v>0</v>
      </c>
      <c r="N471" s="590">
        <v>0</v>
      </c>
      <c r="O471" s="16">
        <v>0</v>
      </c>
      <c r="P471" s="399"/>
    </row>
    <row r="472" spans="2:16" x14ac:dyDescent="0.3">
      <c r="B472" s="720" t="s">
        <v>138</v>
      </c>
      <c r="C472" s="718" t="s">
        <v>284</v>
      </c>
      <c r="D472" s="719">
        <v>63</v>
      </c>
      <c r="E472" s="719">
        <v>62</v>
      </c>
      <c r="F472" s="719">
        <v>62</v>
      </c>
      <c r="G472" s="719">
        <v>62</v>
      </c>
      <c r="H472" s="719">
        <v>60.999999999999993</v>
      </c>
      <c r="I472" s="324">
        <v>61</v>
      </c>
      <c r="J472" s="324">
        <v>61</v>
      </c>
      <c r="K472" s="590">
        <v>62</v>
      </c>
      <c r="L472" s="590">
        <v>62</v>
      </c>
      <c r="M472" s="590">
        <v>63</v>
      </c>
      <c r="N472" s="590">
        <v>63</v>
      </c>
      <c r="O472" s="16">
        <v>63</v>
      </c>
      <c r="P472" s="399"/>
    </row>
    <row r="473" spans="2:16" x14ac:dyDescent="0.3">
      <c r="B473" s="720" t="s">
        <v>138</v>
      </c>
      <c r="C473" s="718" t="s">
        <v>206</v>
      </c>
      <c r="D473" s="719">
        <v>222.00000000000003</v>
      </c>
      <c r="E473" s="719">
        <v>207.00000000000003</v>
      </c>
      <c r="F473" s="719">
        <v>206.99999999999997</v>
      </c>
      <c r="G473" s="719">
        <v>207.00000000000003</v>
      </c>
      <c r="H473" s="719">
        <v>207.00000000000003</v>
      </c>
      <c r="I473" s="324">
        <v>208</v>
      </c>
      <c r="J473" s="324">
        <v>207</v>
      </c>
      <c r="K473" s="590">
        <v>206</v>
      </c>
      <c r="L473" s="590">
        <v>205</v>
      </c>
      <c r="M473" s="590">
        <v>202</v>
      </c>
      <c r="N473" s="590">
        <v>204</v>
      </c>
      <c r="O473" s="16">
        <v>204</v>
      </c>
      <c r="P473" s="399"/>
    </row>
    <row r="474" spans="2:16" x14ac:dyDescent="0.3">
      <c r="B474" s="720" t="s">
        <v>138</v>
      </c>
      <c r="C474" s="718" t="s">
        <v>285</v>
      </c>
      <c r="D474" s="719">
        <v>9</v>
      </c>
      <c r="E474" s="719">
        <v>10</v>
      </c>
      <c r="F474" s="719">
        <v>10</v>
      </c>
      <c r="G474" s="719">
        <v>11</v>
      </c>
      <c r="H474" s="719">
        <v>11</v>
      </c>
      <c r="I474" s="324">
        <v>10</v>
      </c>
      <c r="J474" s="324">
        <v>9</v>
      </c>
      <c r="K474" s="590">
        <v>10</v>
      </c>
      <c r="L474" s="590">
        <v>10</v>
      </c>
      <c r="M474" s="590">
        <v>12</v>
      </c>
      <c r="N474" s="590">
        <v>12</v>
      </c>
      <c r="O474" s="16">
        <v>13</v>
      </c>
      <c r="P474" s="399"/>
    </row>
    <row r="475" spans="2:16" x14ac:dyDescent="0.3">
      <c r="B475" s="720" t="s">
        <v>138</v>
      </c>
      <c r="C475" s="718" t="s">
        <v>207</v>
      </c>
      <c r="D475" s="719">
        <v>5</v>
      </c>
      <c r="E475" s="719">
        <v>5</v>
      </c>
      <c r="F475" s="719">
        <v>5</v>
      </c>
      <c r="G475" s="719">
        <v>5</v>
      </c>
      <c r="H475" s="719">
        <v>5</v>
      </c>
      <c r="I475" s="324">
        <v>5</v>
      </c>
      <c r="J475" s="324">
        <v>5</v>
      </c>
      <c r="K475" s="590">
        <v>5</v>
      </c>
      <c r="L475" s="590">
        <v>4</v>
      </c>
      <c r="M475" s="590">
        <v>4</v>
      </c>
      <c r="N475" s="590">
        <v>4</v>
      </c>
      <c r="O475" s="16">
        <v>4</v>
      </c>
      <c r="P475" s="399"/>
    </row>
    <row r="476" spans="2:16" x14ac:dyDescent="0.3">
      <c r="B476" s="720" t="s">
        <v>139</v>
      </c>
      <c r="C476" s="718" t="s">
        <v>284</v>
      </c>
      <c r="D476" s="719">
        <v>33</v>
      </c>
      <c r="E476" s="719">
        <v>40</v>
      </c>
      <c r="F476" s="719">
        <v>32</v>
      </c>
      <c r="G476" s="719">
        <v>32</v>
      </c>
      <c r="H476" s="719">
        <v>32</v>
      </c>
      <c r="I476" s="324">
        <v>31</v>
      </c>
      <c r="J476" s="324">
        <v>33</v>
      </c>
      <c r="K476" s="590">
        <v>33</v>
      </c>
      <c r="L476" s="590">
        <v>34</v>
      </c>
      <c r="M476" s="590">
        <v>34</v>
      </c>
      <c r="N476" s="590">
        <v>34</v>
      </c>
      <c r="O476" s="16">
        <v>34</v>
      </c>
      <c r="P476" s="399"/>
    </row>
    <row r="477" spans="2:16" x14ac:dyDescent="0.3">
      <c r="B477" s="720" t="s">
        <v>139</v>
      </c>
      <c r="C477" s="718" t="s">
        <v>206</v>
      </c>
      <c r="D477" s="719">
        <v>28</v>
      </c>
      <c r="E477" s="719">
        <v>144</v>
      </c>
      <c r="F477" s="719">
        <v>157</v>
      </c>
      <c r="G477" s="719">
        <v>150</v>
      </c>
      <c r="H477" s="719">
        <v>148</v>
      </c>
      <c r="I477" s="324">
        <v>136</v>
      </c>
      <c r="J477" s="324">
        <v>130</v>
      </c>
      <c r="K477" s="590">
        <v>145</v>
      </c>
      <c r="L477" s="590">
        <v>192</v>
      </c>
      <c r="M477" s="590">
        <v>224</v>
      </c>
      <c r="N477" s="590">
        <v>228</v>
      </c>
      <c r="O477" s="16">
        <v>230</v>
      </c>
      <c r="P477" s="399"/>
    </row>
    <row r="478" spans="2:16" x14ac:dyDescent="0.3">
      <c r="B478" s="720" t="s">
        <v>139</v>
      </c>
      <c r="C478" s="718" t="s">
        <v>285</v>
      </c>
      <c r="D478" s="719">
        <v>40</v>
      </c>
      <c r="E478" s="719">
        <v>42</v>
      </c>
      <c r="F478" s="719">
        <v>42</v>
      </c>
      <c r="G478" s="719">
        <v>41</v>
      </c>
      <c r="H478" s="719">
        <v>42</v>
      </c>
      <c r="I478" s="324">
        <v>42</v>
      </c>
      <c r="J478" s="324">
        <v>43</v>
      </c>
      <c r="K478" s="590">
        <v>52</v>
      </c>
      <c r="L478" s="590">
        <v>59</v>
      </c>
      <c r="M478" s="590">
        <v>62</v>
      </c>
      <c r="N478" s="590">
        <v>64</v>
      </c>
      <c r="O478" s="16">
        <v>61</v>
      </c>
      <c r="P478" s="399"/>
    </row>
    <row r="479" spans="2:16" x14ac:dyDescent="0.3">
      <c r="B479" s="720" t="s">
        <v>139</v>
      </c>
      <c r="C479" s="718" t="s">
        <v>207</v>
      </c>
      <c r="D479" s="719"/>
      <c r="E479" s="719"/>
      <c r="F479" s="719"/>
      <c r="G479" s="719">
        <v>0</v>
      </c>
      <c r="H479" s="719"/>
      <c r="I479" s="324">
        <v>0</v>
      </c>
      <c r="J479" s="324">
        <v>0</v>
      </c>
      <c r="K479" s="590">
        <v>0</v>
      </c>
      <c r="L479" s="590">
        <v>0</v>
      </c>
      <c r="M479" s="590">
        <v>0</v>
      </c>
      <c r="N479" s="590">
        <v>0</v>
      </c>
      <c r="O479" s="16">
        <v>0</v>
      </c>
      <c r="P479" s="399"/>
    </row>
    <row r="480" spans="2:16" x14ac:dyDescent="0.3">
      <c r="B480" s="720" t="s">
        <v>140</v>
      </c>
      <c r="C480" s="718" t="s">
        <v>284</v>
      </c>
      <c r="D480" s="719">
        <v>14</v>
      </c>
      <c r="E480" s="719">
        <v>14</v>
      </c>
      <c r="F480" s="719">
        <v>14</v>
      </c>
      <c r="G480" s="719">
        <v>14</v>
      </c>
      <c r="H480" s="719">
        <v>14</v>
      </c>
      <c r="I480" s="324">
        <v>14</v>
      </c>
      <c r="J480" s="324">
        <v>14</v>
      </c>
      <c r="K480" s="590">
        <v>14</v>
      </c>
      <c r="L480" s="590">
        <v>14</v>
      </c>
      <c r="M480" s="590">
        <v>13</v>
      </c>
      <c r="N480" s="590">
        <v>13</v>
      </c>
      <c r="O480" s="16">
        <v>13</v>
      </c>
      <c r="P480" s="399"/>
    </row>
    <row r="481" spans="2:16" x14ac:dyDescent="0.3">
      <c r="B481" s="720" t="s">
        <v>140</v>
      </c>
      <c r="C481" s="718" t="s">
        <v>206</v>
      </c>
      <c r="D481" s="719">
        <v>26</v>
      </c>
      <c r="E481" s="719">
        <v>26</v>
      </c>
      <c r="F481" s="719">
        <v>26</v>
      </c>
      <c r="G481" s="719">
        <v>26</v>
      </c>
      <c r="H481" s="719">
        <v>26</v>
      </c>
      <c r="I481" s="324">
        <v>26</v>
      </c>
      <c r="J481" s="324">
        <v>26</v>
      </c>
      <c r="K481" s="590">
        <v>25</v>
      </c>
      <c r="L481" s="590">
        <v>25</v>
      </c>
      <c r="M481" s="590">
        <v>24</v>
      </c>
      <c r="N481" s="590">
        <v>24</v>
      </c>
      <c r="O481" s="16">
        <v>24</v>
      </c>
      <c r="P481" s="399"/>
    </row>
    <row r="482" spans="2:16" x14ac:dyDescent="0.3">
      <c r="B482" s="720" t="s">
        <v>140</v>
      </c>
      <c r="C482" s="718" t="s">
        <v>285</v>
      </c>
      <c r="D482" s="719">
        <v>19</v>
      </c>
      <c r="E482" s="719">
        <v>19</v>
      </c>
      <c r="F482" s="719">
        <v>18</v>
      </c>
      <c r="G482" s="719">
        <v>17</v>
      </c>
      <c r="H482" s="719">
        <v>15</v>
      </c>
      <c r="I482" s="324">
        <v>15</v>
      </c>
      <c r="J482" s="324">
        <v>14</v>
      </c>
      <c r="K482" s="590">
        <v>13</v>
      </c>
      <c r="L482" s="590">
        <v>13</v>
      </c>
      <c r="M482" s="590">
        <v>12</v>
      </c>
      <c r="N482" s="590">
        <v>14</v>
      </c>
      <c r="O482" s="16">
        <v>14</v>
      </c>
      <c r="P482" s="399"/>
    </row>
    <row r="483" spans="2:16" x14ac:dyDescent="0.3">
      <c r="B483" s="720" t="s">
        <v>140</v>
      </c>
      <c r="C483" s="718" t="s">
        <v>207</v>
      </c>
      <c r="D483" s="719">
        <v>8</v>
      </c>
      <c r="E483" s="719">
        <v>8</v>
      </c>
      <c r="F483" s="719">
        <v>7</v>
      </c>
      <c r="G483" s="719">
        <v>6</v>
      </c>
      <c r="H483" s="719">
        <v>6</v>
      </c>
      <c r="I483" s="324">
        <v>5</v>
      </c>
      <c r="J483" s="324">
        <v>5</v>
      </c>
      <c r="K483" s="590">
        <v>7</v>
      </c>
      <c r="L483" s="590">
        <v>7</v>
      </c>
      <c r="M483" s="590">
        <v>8</v>
      </c>
      <c r="N483" s="590">
        <v>8</v>
      </c>
      <c r="O483" s="16">
        <v>7</v>
      </c>
      <c r="P483" s="399"/>
    </row>
    <row r="484" spans="2:16" x14ac:dyDescent="0.3">
      <c r="B484" s="720" t="s">
        <v>141</v>
      </c>
      <c r="C484" s="718" t="s">
        <v>284</v>
      </c>
      <c r="D484" s="719">
        <v>81</v>
      </c>
      <c r="E484" s="719">
        <v>80</v>
      </c>
      <c r="F484" s="719">
        <v>79</v>
      </c>
      <c r="G484" s="719">
        <v>79</v>
      </c>
      <c r="H484" s="719">
        <v>79</v>
      </c>
      <c r="I484" s="324">
        <v>79</v>
      </c>
      <c r="J484" s="324">
        <v>79</v>
      </c>
      <c r="K484" s="590">
        <v>78</v>
      </c>
      <c r="L484" s="590">
        <v>76</v>
      </c>
      <c r="M484" s="590">
        <v>75</v>
      </c>
      <c r="N484" s="590">
        <v>75</v>
      </c>
      <c r="O484" s="16">
        <v>74</v>
      </c>
      <c r="P484" s="399"/>
    </row>
    <row r="485" spans="2:16" x14ac:dyDescent="0.3">
      <c r="B485" s="720" t="s">
        <v>141</v>
      </c>
      <c r="C485" s="718" t="s">
        <v>206</v>
      </c>
      <c r="D485" s="719">
        <v>498</v>
      </c>
      <c r="E485" s="719">
        <v>500</v>
      </c>
      <c r="F485" s="719">
        <v>499</v>
      </c>
      <c r="G485" s="719">
        <v>497</v>
      </c>
      <c r="H485" s="719">
        <v>492.99999999999994</v>
      </c>
      <c r="I485" s="324">
        <v>507</v>
      </c>
      <c r="J485" s="324">
        <v>506</v>
      </c>
      <c r="K485" s="590">
        <v>504</v>
      </c>
      <c r="L485" s="590">
        <v>504</v>
      </c>
      <c r="M485" s="590">
        <v>507</v>
      </c>
      <c r="N485" s="590">
        <v>504</v>
      </c>
      <c r="O485" s="16">
        <v>509</v>
      </c>
      <c r="P485" s="399"/>
    </row>
    <row r="486" spans="2:16" x14ac:dyDescent="0.3">
      <c r="B486" s="720" t="s">
        <v>141</v>
      </c>
      <c r="C486" s="718" t="s">
        <v>285</v>
      </c>
      <c r="D486" s="719">
        <v>10</v>
      </c>
      <c r="E486" s="719">
        <v>9</v>
      </c>
      <c r="F486" s="719">
        <v>10</v>
      </c>
      <c r="G486" s="719">
        <v>11</v>
      </c>
      <c r="H486" s="719">
        <v>11</v>
      </c>
      <c r="I486" s="324">
        <v>12</v>
      </c>
      <c r="J486" s="324">
        <v>14</v>
      </c>
      <c r="K486" s="590">
        <v>14</v>
      </c>
      <c r="L486" s="590">
        <v>16</v>
      </c>
      <c r="M486" s="590">
        <v>16</v>
      </c>
      <c r="N486" s="590">
        <v>16</v>
      </c>
      <c r="O486" s="16">
        <v>15</v>
      </c>
      <c r="P486" s="399"/>
    </row>
    <row r="487" spans="2:16" x14ac:dyDescent="0.3">
      <c r="B487" s="720" t="s">
        <v>141</v>
      </c>
      <c r="C487" s="718" t="s">
        <v>207</v>
      </c>
      <c r="D487" s="719"/>
      <c r="E487" s="719"/>
      <c r="F487" s="719"/>
      <c r="G487" s="719">
        <v>0</v>
      </c>
      <c r="H487" s="719"/>
      <c r="I487" s="324">
        <v>0</v>
      </c>
      <c r="J487" s="324">
        <v>0</v>
      </c>
      <c r="K487" s="590">
        <v>0</v>
      </c>
      <c r="L487" s="590">
        <v>0</v>
      </c>
      <c r="M487" s="590">
        <v>0</v>
      </c>
      <c r="N487" s="590">
        <v>0</v>
      </c>
      <c r="O487" s="16">
        <v>0</v>
      </c>
      <c r="P487" s="399"/>
    </row>
    <row r="488" spans="2:16" x14ac:dyDescent="0.3">
      <c r="B488" s="720" t="s">
        <v>142</v>
      </c>
      <c r="C488" s="718" t="s">
        <v>284</v>
      </c>
      <c r="D488" s="719">
        <v>5</v>
      </c>
      <c r="E488" s="719">
        <v>5</v>
      </c>
      <c r="F488" s="719">
        <v>5</v>
      </c>
      <c r="G488" s="719">
        <v>5</v>
      </c>
      <c r="H488" s="719">
        <v>5</v>
      </c>
      <c r="I488" s="324">
        <v>5</v>
      </c>
      <c r="J488" s="324">
        <v>5</v>
      </c>
      <c r="K488" s="590">
        <v>5</v>
      </c>
      <c r="L488" s="590">
        <v>5</v>
      </c>
      <c r="M488" s="590">
        <v>5</v>
      </c>
      <c r="N488" s="590">
        <v>5</v>
      </c>
      <c r="O488" s="16">
        <v>5</v>
      </c>
      <c r="P488" s="399"/>
    </row>
    <row r="489" spans="2:16" x14ac:dyDescent="0.3">
      <c r="B489" s="720" t="s">
        <v>142</v>
      </c>
      <c r="C489" s="718" t="s">
        <v>206</v>
      </c>
      <c r="D489" s="719">
        <v>4</v>
      </c>
      <c r="E489" s="719">
        <v>4</v>
      </c>
      <c r="F489" s="719">
        <v>4</v>
      </c>
      <c r="G489" s="719">
        <v>4</v>
      </c>
      <c r="H489" s="719">
        <v>4</v>
      </c>
      <c r="I489" s="324">
        <v>4</v>
      </c>
      <c r="J489" s="324">
        <v>4</v>
      </c>
      <c r="K489" s="590">
        <v>4</v>
      </c>
      <c r="L489" s="590">
        <v>4</v>
      </c>
      <c r="M489" s="590">
        <v>4</v>
      </c>
      <c r="N489" s="590">
        <v>4</v>
      </c>
      <c r="O489" s="16">
        <v>4</v>
      </c>
      <c r="P489" s="399"/>
    </row>
    <row r="490" spans="2:16" x14ac:dyDescent="0.3">
      <c r="B490" s="720" t="s">
        <v>142</v>
      </c>
      <c r="C490" s="718" t="s">
        <v>285</v>
      </c>
      <c r="D490" s="719">
        <v>12</v>
      </c>
      <c r="E490" s="719">
        <v>11</v>
      </c>
      <c r="F490" s="719">
        <v>10</v>
      </c>
      <c r="G490" s="719">
        <v>14</v>
      </c>
      <c r="H490" s="719">
        <v>13</v>
      </c>
      <c r="I490" s="324">
        <v>15</v>
      </c>
      <c r="J490" s="324">
        <v>15</v>
      </c>
      <c r="K490" s="590">
        <v>15</v>
      </c>
      <c r="L490" s="590">
        <v>15</v>
      </c>
      <c r="M490" s="590">
        <v>17</v>
      </c>
      <c r="N490" s="590">
        <v>17</v>
      </c>
      <c r="O490" s="16">
        <v>18</v>
      </c>
      <c r="P490" s="399"/>
    </row>
    <row r="491" spans="2:16" x14ac:dyDescent="0.3">
      <c r="B491" s="720" t="s">
        <v>142</v>
      </c>
      <c r="C491" s="718" t="s">
        <v>207</v>
      </c>
      <c r="D491" s="719">
        <v>6</v>
      </c>
      <c r="E491" s="719">
        <v>7</v>
      </c>
      <c r="F491" s="719">
        <v>7</v>
      </c>
      <c r="G491" s="719">
        <v>7</v>
      </c>
      <c r="H491" s="719">
        <v>7</v>
      </c>
      <c r="I491" s="324">
        <v>7</v>
      </c>
      <c r="J491" s="324">
        <v>7</v>
      </c>
      <c r="K491" s="590">
        <v>6</v>
      </c>
      <c r="L491" s="590">
        <v>6</v>
      </c>
      <c r="M491" s="590">
        <v>7</v>
      </c>
      <c r="N491" s="590">
        <v>9</v>
      </c>
      <c r="O491" s="16">
        <v>9</v>
      </c>
      <c r="P491" s="399"/>
    </row>
    <row r="492" spans="2:16" x14ac:dyDescent="0.3">
      <c r="B492" s="720" t="s">
        <v>143</v>
      </c>
      <c r="C492" s="718" t="s">
        <v>284</v>
      </c>
      <c r="D492" s="719">
        <v>20</v>
      </c>
      <c r="E492" s="719">
        <v>19</v>
      </c>
      <c r="F492" s="719">
        <v>19</v>
      </c>
      <c r="G492" s="719">
        <v>20</v>
      </c>
      <c r="H492" s="719">
        <v>19</v>
      </c>
      <c r="I492" s="324">
        <v>18</v>
      </c>
      <c r="J492" s="324">
        <v>17</v>
      </c>
      <c r="K492" s="590">
        <v>17</v>
      </c>
      <c r="L492" s="590">
        <v>16</v>
      </c>
      <c r="M492" s="590">
        <v>16</v>
      </c>
      <c r="N492" s="590">
        <v>16</v>
      </c>
      <c r="O492" s="16">
        <v>16</v>
      </c>
      <c r="P492" s="399"/>
    </row>
    <row r="493" spans="2:16" x14ac:dyDescent="0.3">
      <c r="B493" s="720" t="s">
        <v>143</v>
      </c>
      <c r="C493" s="718" t="s">
        <v>206</v>
      </c>
      <c r="D493" s="719">
        <v>90</v>
      </c>
      <c r="E493" s="719">
        <v>92</v>
      </c>
      <c r="F493" s="719">
        <v>91</v>
      </c>
      <c r="G493" s="719">
        <v>91</v>
      </c>
      <c r="H493" s="719">
        <v>91</v>
      </c>
      <c r="I493" s="324">
        <v>91</v>
      </c>
      <c r="J493" s="324">
        <v>91</v>
      </c>
      <c r="K493" s="590">
        <v>91</v>
      </c>
      <c r="L493" s="590">
        <v>91</v>
      </c>
      <c r="M493" s="590">
        <v>91</v>
      </c>
      <c r="N493" s="590">
        <v>91</v>
      </c>
      <c r="O493" s="16">
        <v>91</v>
      </c>
      <c r="P493" s="399"/>
    </row>
    <row r="494" spans="2:16" x14ac:dyDescent="0.3">
      <c r="B494" s="720" t="s">
        <v>143</v>
      </c>
      <c r="C494" s="718" t="s">
        <v>285</v>
      </c>
      <c r="D494" s="719">
        <v>4</v>
      </c>
      <c r="E494" s="719">
        <v>5</v>
      </c>
      <c r="F494" s="719">
        <v>6</v>
      </c>
      <c r="G494" s="719">
        <v>7</v>
      </c>
      <c r="H494" s="719">
        <v>7</v>
      </c>
      <c r="I494" s="324">
        <v>7</v>
      </c>
      <c r="J494" s="324">
        <v>6</v>
      </c>
      <c r="K494" s="590">
        <v>6</v>
      </c>
      <c r="L494" s="590">
        <v>6</v>
      </c>
      <c r="M494" s="590">
        <v>6</v>
      </c>
      <c r="N494" s="590">
        <v>7</v>
      </c>
      <c r="O494" s="16">
        <v>7</v>
      </c>
      <c r="P494" s="399"/>
    </row>
    <row r="495" spans="2:16" x14ac:dyDescent="0.3">
      <c r="B495" s="720" t="s">
        <v>143</v>
      </c>
      <c r="C495" s="718" t="s">
        <v>207</v>
      </c>
      <c r="D495" s="719"/>
      <c r="E495" s="719"/>
      <c r="F495" s="719"/>
      <c r="G495" s="719">
        <v>0</v>
      </c>
      <c r="H495" s="719"/>
      <c r="I495" s="324">
        <v>0</v>
      </c>
      <c r="J495" s="324">
        <v>0</v>
      </c>
      <c r="K495" s="590">
        <v>0</v>
      </c>
      <c r="L495" s="590">
        <v>0</v>
      </c>
      <c r="M495" s="590">
        <v>0</v>
      </c>
      <c r="N495" s="590">
        <v>0</v>
      </c>
      <c r="O495" s="16">
        <v>0</v>
      </c>
      <c r="P495" s="399"/>
    </row>
    <row r="496" spans="2:16" x14ac:dyDescent="0.3">
      <c r="B496" s="720" t="s">
        <v>144</v>
      </c>
      <c r="C496" s="718" t="s">
        <v>284</v>
      </c>
      <c r="D496" s="719">
        <v>9</v>
      </c>
      <c r="E496" s="719">
        <v>9</v>
      </c>
      <c r="F496" s="719">
        <v>8</v>
      </c>
      <c r="G496" s="719">
        <v>8</v>
      </c>
      <c r="H496" s="719">
        <v>8</v>
      </c>
      <c r="I496" s="324">
        <v>8</v>
      </c>
      <c r="J496" s="324">
        <v>8</v>
      </c>
      <c r="K496" s="590">
        <v>8</v>
      </c>
      <c r="L496" s="590">
        <v>8</v>
      </c>
      <c r="M496" s="590">
        <v>7</v>
      </c>
      <c r="N496" s="590">
        <v>7</v>
      </c>
      <c r="O496" s="16">
        <v>8</v>
      </c>
      <c r="P496" s="399"/>
    </row>
    <row r="497" spans="2:16" x14ac:dyDescent="0.3">
      <c r="B497" s="720" t="s">
        <v>144</v>
      </c>
      <c r="C497" s="718" t="s">
        <v>206</v>
      </c>
      <c r="D497" s="719">
        <v>20</v>
      </c>
      <c r="E497" s="719">
        <v>20</v>
      </c>
      <c r="F497" s="719">
        <v>20</v>
      </c>
      <c r="G497" s="719">
        <v>17</v>
      </c>
      <c r="H497" s="719">
        <v>17</v>
      </c>
      <c r="I497" s="324">
        <v>16</v>
      </c>
      <c r="J497" s="324">
        <v>16</v>
      </c>
      <c r="K497" s="590">
        <v>16</v>
      </c>
      <c r="L497" s="590">
        <v>17</v>
      </c>
      <c r="M497" s="590">
        <v>14</v>
      </c>
      <c r="N497" s="590">
        <v>14</v>
      </c>
      <c r="O497" s="16">
        <v>14</v>
      </c>
      <c r="P497" s="399"/>
    </row>
    <row r="498" spans="2:16" x14ac:dyDescent="0.3">
      <c r="B498" s="720" t="s">
        <v>144</v>
      </c>
      <c r="C498" s="718" t="s">
        <v>285</v>
      </c>
      <c r="D498" s="719">
        <v>9</v>
      </c>
      <c r="E498" s="719">
        <v>9</v>
      </c>
      <c r="F498" s="719">
        <v>9</v>
      </c>
      <c r="G498" s="719">
        <v>8</v>
      </c>
      <c r="H498" s="719">
        <v>8</v>
      </c>
      <c r="I498" s="324">
        <v>10</v>
      </c>
      <c r="J498" s="324">
        <v>9</v>
      </c>
      <c r="K498" s="590">
        <v>9</v>
      </c>
      <c r="L498" s="590">
        <v>9</v>
      </c>
      <c r="M498" s="590">
        <v>9</v>
      </c>
      <c r="N498" s="590">
        <v>9</v>
      </c>
      <c r="O498" s="16">
        <v>9</v>
      </c>
      <c r="P498" s="399"/>
    </row>
    <row r="499" spans="2:16" x14ac:dyDescent="0.3">
      <c r="B499" s="720" t="s">
        <v>144</v>
      </c>
      <c r="C499" s="718" t="s">
        <v>207</v>
      </c>
      <c r="D499" s="719">
        <v>1</v>
      </c>
      <c r="E499" s="719">
        <v>1</v>
      </c>
      <c r="F499" s="719">
        <v>1</v>
      </c>
      <c r="G499" s="719">
        <v>1</v>
      </c>
      <c r="H499" s="719">
        <v>1</v>
      </c>
      <c r="I499" s="324">
        <v>1</v>
      </c>
      <c r="J499" s="324">
        <v>1</v>
      </c>
      <c r="K499" s="590">
        <v>1</v>
      </c>
      <c r="L499" s="590">
        <v>1</v>
      </c>
      <c r="M499" s="590">
        <v>1</v>
      </c>
      <c r="N499" s="590">
        <v>1</v>
      </c>
      <c r="O499" s="16">
        <v>1</v>
      </c>
      <c r="P499" s="399"/>
    </row>
    <row r="500" spans="2:16" x14ac:dyDescent="0.3">
      <c r="B500" s="720" t="s">
        <v>145</v>
      </c>
      <c r="C500" s="718" t="s">
        <v>284</v>
      </c>
      <c r="D500" s="719">
        <v>101</v>
      </c>
      <c r="E500" s="719">
        <v>97</v>
      </c>
      <c r="F500" s="719">
        <v>97</v>
      </c>
      <c r="G500" s="719">
        <v>98</v>
      </c>
      <c r="H500" s="719">
        <v>98</v>
      </c>
      <c r="I500" s="324">
        <v>95</v>
      </c>
      <c r="J500" s="324">
        <v>95</v>
      </c>
      <c r="K500" s="590">
        <v>95</v>
      </c>
      <c r="L500" s="590">
        <v>97</v>
      </c>
      <c r="M500" s="590">
        <v>99</v>
      </c>
      <c r="N500" s="590">
        <v>100</v>
      </c>
      <c r="O500" s="16">
        <v>98</v>
      </c>
      <c r="P500" s="399"/>
    </row>
    <row r="501" spans="2:16" x14ac:dyDescent="0.3">
      <c r="B501" s="720" t="s">
        <v>145</v>
      </c>
      <c r="C501" s="718" t="s">
        <v>206</v>
      </c>
      <c r="D501" s="719">
        <v>78</v>
      </c>
      <c r="E501" s="719">
        <v>78</v>
      </c>
      <c r="F501" s="719">
        <v>75</v>
      </c>
      <c r="G501" s="719">
        <v>79</v>
      </c>
      <c r="H501" s="719">
        <v>77</v>
      </c>
      <c r="I501" s="324">
        <v>77</v>
      </c>
      <c r="J501" s="324">
        <v>78</v>
      </c>
      <c r="K501" s="590">
        <v>78</v>
      </c>
      <c r="L501" s="590">
        <v>79</v>
      </c>
      <c r="M501" s="590">
        <v>79</v>
      </c>
      <c r="N501" s="590">
        <v>83</v>
      </c>
      <c r="O501" s="16">
        <v>86</v>
      </c>
      <c r="P501" s="399"/>
    </row>
    <row r="502" spans="2:16" x14ac:dyDescent="0.3">
      <c r="B502" s="720" t="s">
        <v>145</v>
      </c>
      <c r="C502" s="718" t="s">
        <v>285</v>
      </c>
      <c r="D502" s="719">
        <v>184</v>
      </c>
      <c r="E502" s="719">
        <v>189</v>
      </c>
      <c r="F502" s="719">
        <v>198</v>
      </c>
      <c r="G502" s="719">
        <v>194</v>
      </c>
      <c r="H502" s="719">
        <v>179</v>
      </c>
      <c r="I502" s="324">
        <v>177</v>
      </c>
      <c r="J502" s="324">
        <v>193</v>
      </c>
      <c r="K502" s="590">
        <v>201</v>
      </c>
      <c r="L502" s="590">
        <v>204</v>
      </c>
      <c r="M502" s="590">
        <v>208</v>
      </c>
      <c r="N502" s="590">
        <v>214</v>
      </c>
      <c r="O502" s="16">
        <v>214</v>
      </c>
      <c r="P502" s="399"/>
    </row>
    <row r="503" spans="2:16" x14ac:dyDescent="0.3">
      <c r="B503" s="720" t="s">
        <v>145</v>
      </c>
      <c r="C503" s="718" t="s">
        <v>207</v>
      </c>
      <c r="D503" s="719">
        <v>5</v>
      </c>
      <c r="E503" s="719">
        <v>5</v>
      </c>
      <c r="F503" s="719">
        <v>5</v>
      </c>
      <c r="G503" s="719">
        <v>5</v>
      </c>
      <c r="H503" s="719">
        <v>5</v>
      </c>
      <c r="I503" s="324">
        <v>5</v>
      </c>
      <c r="J503" s="324">
        <v>5</v>
      </c>
      <c r="K503" s="590">
        <v>5</v>
      </c>
      <c r="L503" s="590">
        <v>4</v>
      </c>
      <c r="M503" s="590">
        <v>4</v>
      </c>
      <c r="N503" s="590">
        <v>4</v>
      </c>
      <c r="O503" s="16">
        <v>4</v>
      </c>
      <c r="P503" s="399"/>
    </row>
    <row r="504" spans="2:16" x14ac:dyDescent="0.3">
      <c r="B504" s="720" t="s">
        <v>146</v>
      </c>
      <c r="C504" s="718" t="s">
        <v>284</v>
      </c>
      <c r="D504" s="719">
        <v>247.00000000000003</v>
      </c>
      <c r="E504" s="719">
        <v>257</v>
      </c>
      <c r="F504" s="719">
        <v>242</v>
      </c>
      <c r="G504" s="719">
        <v>241.00000000000003</v>
      </c>
      <c r="H504" s="719">
        <v>222</v>
      </c>
      <c r="I504" s="324">
        <v>222</v>
      </c>
      <c r="J504" s="324">
        <v>221</v>
      </c>
      <c r="K504" s="590">
        <v>179</v>
      </c>
      <c r="L504" s="590">
        <v>177</v>
      </c>
      <c r="M504" s="590">
        <v>177</v>
      </c>
      <c r="N504" s="590">
        <v>176</v>
      </c>
      <c r="O504" s="16">
        <v>176</v>
      </c>
      <c r="P504" s="399"/>
    </row>
    <row r="505" spans="2:16" x14ac:dyDescent="0.3">
      <c r="B505" s="720" t="s">
        <v>146</v>
      </c>
      <c r="C505" s="718" t="s">
        <v>206</v>
      </c>
      <c r="D505" s="719">
        <v>2063.9999999999995</v>
      </c>
      <c r="E505" s="719">
        <v>2053</v>
      </c>
      <c r="F505" s="719">
        <v>2047.9999999999995</v>
      </c>
      <c r="G505" s="719">
        <v>2040.9999999999998</v>
      </c>
      <c r="H505" s="719">
        <v>2057</v>
      </c>
      <c r="I505" s="324">
        <v>2043</v>
      </c>
      <c r="J505" s="324">
        <v>2036</v>
      </c>
      <c r="K505" s="590">
        <v>2080</v>
      </c>
      <c r="L505" s="590">
        <v>2065</v>
      </c>
      <c r="M505" s="590">
        <v>2053</v>
      </c>
      <c r="N505" s="590">
        <v>2041</v>
      </c>
      <c r="O505" s="16">
        <v>2043</v>
      </c>
      <c r="P505" s="399"/>
    </row>
    <row r="506" spans="2:16" x14ac:dyDescent="0.3">
      <c r="B506" s="720" t="s">
        <v>146</v>
      </c>
      <c r="C506" s="718" t="s">
        <v>285</v>
      </c>
      <c r="D506" s="719">
        <v>84</v>
      </c>
      <c r="E506" s="719">
        <v>88</v>
      </c>
      <c r="F506" s="719">
        <v>89</v>
      </c>
      <c r="G506" s="719">
        <v>82</v>
      </c>
      <c r="H506" s="719">
        <v>86</v>
      </c>
      <c r="I506" s="324">
        <v>85</v>
      </c>
      <c r="J506" s="324">
        <v>93</v>
      </c>
      <c r="K506" s="590">
        <v>95</v>
      </c>
      <c r="L506" s="590">
        <v>86</v>
      </c>
      <c r="M506" s="590">
        <v>89</v>
      </c>
      <c r="N506" s="590">
        <v>90</v>
      </c>
      <c r="O506" s="16">
        <v>91</v>
      </c>
      <c r="P506" s="399"/>
    </row>
    <row r="507" spans="2:16" x14ac:dyDescent="0.3">
      <c r="B507" s="720" t="s">
        <v>146</v>
      </c>
      <c r="C507" s="718" t="s">
        <v>207</v>
      </c>
      <c r="D507" s="719">
        <v>71.000000000000014</v>
      </c>
      <c r="E507" s="719">
        <v>69.000000000000028</v>
      </c>
      <c r="F507" s="719">
        <v>68.000000000000014</v>
      </c>
      <c r="G507" s="719">
        <v>66.999999999999972</v>
      </c>
      <c r="H507" s="719">
        <v>69.000000000000014</v>
      </c>
      <c r="I507" s="324">
        <v>69</v>
      </c>
      <c r="J507" s="324">
        <v>69</v>
      </c>
      <c r="K507" s="590">
        <v>70</v>
      </c>
      <c r="L507" s="590">
        <v>75</v>
      </c>
      <c r="M507" s="590">
        <v>78</v>
      </c>
      <c r="N507" s="590">
        <v>76</v>
      </c>
      <c r="O507" s="16">
        <v>76</v>
      </c>
      <c r="P507" s="399"/>
    </row>
    <row r="508" spans="2:16" x14ac:dyDescent="0.3">
      <c r="B508" s="720" t="s">
        <v>147</v>
      </c>
      <c r="C508" s="718" t="s">
        <v>284</v>
      </c>
      <c r="D508" s="719">
        <v>64</v>
      </c>
      <c r="E508" s="719">
        <v>65</v>
      </c>
      <c r="F508" s="719">
        <v>64</v>
      </c>
      <c r="G508" s="719">
        <v>63</v>
      </c>
      <c r="H508" s="719">
        <v>63</v>
      </c>
      <c r="I508" s="324">
        <v>63</v>
      </c>
      <c r="J508" s="324">
        <v>63</v>
      </c>
      <c r="K508" s="590">
        <v>64</v>
      </c>
      <c r="L508" s="590">
        <v>64</v>
      </c>
      <c r="M508" s="590">
        <v>63</v>
      </c>
      <c r="N508" s="590">
        <v>60</v>
      </c>
      <c r="O508" s="16">
        <v>59</v>
      </c>
      <c r="P508" s="399"/>
    </row>
    <row r="509" spans="2:16" x14ac:dyDescent="0.3">
      <c r="B509" s="720" t="s">
        <v>147</v>
      </c>
      <c r="C509" s="718" t="s">
        <v>206</v>
      </c>
      <c r="D509" s="719">
        <v>33</v>
      </c>
      <c r="E509" s="719">
        <v>33</v>
      </c>
      <c r="F509" s="719">
        <v>33</v>
      </c>
      <c r="G509" s="719">
        <v>33</v>
      </c>
      <c r="H509" s="719">
        <v>33</v>
      </c>
      <c r="I509" s="324">
        <v>33</v>
      </c>
      <c r="J509" s="324">
        <v>33</v>
      </c>
      <c r="K509" s="590">
        <v>33</v>
      </c>
      <c r="L509" s="590">
        <v>33</v>
      </c>
      <c r="M509" s="590">
        <v>33</v>
      </c>
      <c r="N509" s="590">
        <v>33</v>
      </c>
      <c r="O509" s="16">
        <v>33</v>
      </c>
      <c r="P509" s="399"/>
    </row>
    <row r="510" spans="2:16" x14ac:dyDescent="0.3">
      <c r="B510" s="720" t="s">
        <v>147</v>
      </c>
      <c r="C510" s="718" t="s">
        <v>285</v>
      </c>
      <c r="D510" s="719">
        <v>71</v>
      </c>
      <c r="E510" s="719">
        <v>69</v>
      </c>
      <c r="F510" s="719">
        <v>65</v>
      </c>
      <c r="G510" s="719">
        <v>67</v>
      </c>
      <c r="H510" s="719">
        <v>67</v>
      </c>
      <c r="I510" s="324">
        <v>68</v>
      </c>
      <c r="J510" s="324">
        <v>69</v>
      </c>
      <c r="K510" s="590">
        <v>70</v>
      </c>
      <c r="L510" s="590">
        <v>71</v>
      </c>
      <c r="M510" s="590">
        <v>69</v>
      </c>
      <c r="N510" s="590">
        <v>69</v>
      </c>
      <c r="O510" s="16">
        <v>69</v>
      </c>
      <c r="P510" s="399"/>
    </row>
    <row r="511" spans="2:16" x14ac:dyDescent="0.3">
      <c r="B511" s="720" t="s">
        <v>147</v>
      </c>
      <c r="C511" s="718" t="s">
        <v>207</v>
      </c>
      <c r="D511" s="719">
        <v>1</v>
      </c>
      <c r="E511" s="719">
        <v>1</v>
      </c>
      <c r="F511" s="719">
        <v>1</v>
      </c>
      <c r="G511" s="719">
        <v>1</v>
      </c>
      <c r="H511" s="719">
        <v>1</v>
      </c>
      <c r="I511" s="324">
        <v>1</v>
      </c>
      <c r="J511" s="324">
        <v>1</v>
      </c>
      <c r="K511" s="590">
        <v>1</v>
      </c>
      <c r="L511" s="590">
        <v>1</v>
      </c>
      <c r="M511" s="590">
        <v>1</v>
      </c>
      <c r="N511" s="590">
        <v>1</v>
      </c>
      <c r="O511" s="16">
        <v>1</v>
      </c>
      <c r="P511" s="399"/>
    </row>
    <row r="512" spans="2:16" x14ac:dyDescent="0.3">
      <c r="B512" s="720" t="s">
        <v>148</v>
      </c>
      <c r="C512" s="718" t="s">
        <v>284</v>
      </c>
      <c r="D512" s="719">
        <v>53</v>
      </c>
      <c r="E512" s="719">
        <v>53</v>
      </c>
      <c r="F512" s="719">
        <v>51</v>
      </c>
      <c r="G512" s="719">
        <v>51</v>
      </c>
      <c r="H512" s="719">
        <v>51</v>
      </c>
      <c r="I512" s="324">
        <v>52</v>
      </c>
      <c r="J512" s="324">
        <v>54</v>
      </c>
      <c r="K512" s="590">
        <v>54</v>
      </c>
      <c r="L512" s="590">
        <v>54</v>
      </c>
      <c r="M512" s="590">
        <v>56</v>
      </c>
      <c r="N512" s="590">
        <v>57</v>
      </c>
      <c r="O512" s="16">
        <v>58</v>
      </c>
      <c r="P512" s="399"/>
    </row>
    <row r="513" spans="2:16" x14ac:dyDescent="0.3">
      <c r="B513" s="720" t="s">
        <v>148</v>
      </c>
      <c r="C513" s="718" t="s">
        <v>206</v>
      </c>
      <c r="D513" s="719">
        <v>9</v>
      </c>
      <c r="E513" s="719">
        <v>9</v>
      </c>
      <c r="F513" s="719">
        <v>10</v>
      </c>
      <c r="G513" s="719">
        <v>9</v>
      </c>
      <c r="H513" s="719">
        <v>9</v>
      </c>
      <c r="I513" s="324">
        <v>9</v>
      </c>
      <c r="J513" s="324">
        <v>9</v>
      </c>
      <c r="K513" s="590">
        <v>9</v>
      </c>
      <c r="L513" s="590">
        <v>9</v>
      </c>
      <c r="M513" s="590">
        <v>9</v>
      </c>
      <c r="N513" s="590">
        <v>9</v>
      </c>
      <c r="O513" s="16">
        <v>9</v>
      </c>
      <c r="P513" s="399"/>
    </row>
    <row r="514" spans="2:16" x14ac:dyDescent="0.3">
      <c r="B514" s="720" t="s">
        <v>148</v>
      </c>
      <c r="C514" s="718" t="s">
        <v>285</v>
      </c>
      <c r="D514" s="719">
        <v>145</v>
      </c>
      <c r="E514" s="719">
        <v>146</v>
      </c>
      <c r="F514" s="719">
        <v>152</v>
      </c>
      <c r="G514" s="719">
        <v>139</v>
      </c>
      <c r="H514" s="719">
        <v>138</v>
      </c>
      <c r="I514" s="324">
        <v>146</v>
      </c>
      <c r="J514" s="324">
        <v>155</v>
      </c>
      <c r="K514" s="590">
        <v>172</v>
      </c>
      <c r="L514" s="590">
        <v>182</v>
      </c>
      <c r="M514" s="590">
        <v>194</v>
      </c>
      <c r="N514" s="590">
        <v>199</v>
      </c>
      <c r="O514" s="16">
        <v>197</v>
      </c>
      <c r="P514" s="399"/>
    </row>
    <row r="515" spans="2:16" x14ac:dyDescent="0.3">
      <c r="B515" s="720" t="s">
        <v>148</v>
      </c>
      <c r="C515" s="718" t="s">
        <v>207</v>
      </c>
      <c r="D515" s="719"/>
      <c r="E515" s="719"/>
      <c r="F515" s="719"/>
      <c r="G515" s="719">
        <v>0</v>
      </c>
      <c r="H515" s="719"/>
      <c r="I515" s="324">
        <v>0</v>
      </c>
      <c r="J515" s="324">
        <v>0</v>
      </c>
      <c r="K515" s="590">
        <v>0</v>
      </c>
      <c r="L515" s="590">
        <v>0</v>
      </c>
      <c r="M515" s="590">
        <v>0</v>
      </c>
      <c r="N515" s="590">
        <v>0</v>
      </c>
      <c r="O515" s="16">
        <v>0</v>
      </c>
      <c r="P515" s="399"/>
    </row>
    <row r="516" spans="2:16" x14ac:dyDescent="0.3">
      <c r="B516" s="720" t="s">
        <v>149</v>
      </c>
      <c r="C516" s="718" t="s">
        <v>284</v>
      </c>
      <c r="D516" s="719">
        <v>23</v>
      </c>
      <c r="E516" s="719">
        <v>23</v>
      </c>
      <c r="F516" s="719">
        <v>23</v>
      </c>
      <c r="G516" s="719">
        <v>23</v>
      </c>
      <c r="H516" s="719">
        <v>23</v>
      </c>
      <c r="I516" s="324">
        <v>23</v>
      </c>
      <c r="J516" s="324">
        <v>23</v>
      </c>
      <c r="K516" s="590">
        <v>23</v>
      </c>
      <c r="L516" s="590">
        <v>23</v>
      </c>
      <c r="M516" s="590">
        <v>23</v>
      </c>
      <c r="N516" s="590">
        <v>23</v>
      </c>
      <c r="O516" s="16">
        <v>22</v>
      </c>
      <c r="P516" s="399"/>
    </row>
    <row r="517" spans="2:16" x14ac:dyDescent="0.3">
      <c r="B517" s="720" t="s">
        <v>149</v>
      </c>
      <c r="C517" s="718" t="s">
        <v>206</v>
      </c>
      <c r="D517" s="719">
        <v>35</v>
      </c>
      <c r="E517" s="719">
        <v>35</v>
      </c>
      <c r="F517" s="719">
        <v>35</v>
      </c>
      <c r="G517" s="719">
        <v>35</v>
      </c>
      <c r="H517" s="719">
        <v>35</v>
      </c>
      <c r="I517" s="324">
        <v>35</v>
      </c>
      <c r="J517" s="324">
        <v>35</v>
      </c>
      <c r="K517" s="590">
        <v>35</v>
      </c>
      <c r="L517" s="590">
        <v>35</v>
      </c>
      <c r="M517" s="590">
        <v>34</v>
      </c>
      <c r="N517" s="590">
        <v>33</v>
      </c>
      <c r="O517" s="16">
        <v>33</v>
      </c>
      <c r="P517" s="399"/>
    </row>
    <row r="518" spans="2:16" x14ac:dyDescent="0.3">
      <c r="B518" s="720" t="s">
        <v>149</v>
      </c>
      <c r="C518" s="718" t="s">
        <v>285</v>
      </c>
      <c r="D518" s="719">
        <v>48</v>
      </c>
      <c r="E518" s="719">
        <v>42</v>
      </c>
      <c r="F518" s="719">
        <v>45</v>
      </c>
      <c r="G518" s="719">
        <v>46</v>
      </c>
      <c r="H518" s="719">
        <v>39</v>
      </c>
      <c r="I518" s="324">
        <v>43</v>
      </c>
      <c r="J518" s="324">
        <v>43</v>
      </c>
      <c r="K518" s="590">
        <v>42</v>
      </c>
      <c r="L518" s="590">
        <v>45</v>
      </c>
      <c r="M518" s="590">
        <v>46</v>
      </c>
      <c r="N518" s="590">
        <v>46</v>
      </c>
      <c r="O518" s="16">
        <v>45</v>
      </c>
      <c r="P518" s="399"/>
    </row>
    <row r="519" spans="2:16" x14ac:dyDescent="0.3">
      <c r="B519" s="720" t="s">
        <v>149</v>
      </c>
      <c r="C519" s="718" t="s">
        <v>207</v>
      </c>
      <c r="D519" s="719">
        <v>4</v>
      </c>
      <c r="E519" s="719">
        <v>4</v>
      </c>
      <c r="F519" s="719">
        <v>4</v>
      </c>
      <c r="G519" s="719">
        <v>3</v>
      </c>
      <c r="H519" s="719">
        <v>3</v>
      </c>
      <c r="I519" s="324">
        <v>4</v>
      </c>
      <c r="J519" s="324">
        <v>4</v>
      </c>
      <c r="K519" s="590">
        <v>3</v>
      </c>
      <c r="L519" s="590">
        <v>4</v>
      </c>
      <c r="M519" s="590">
        <v>4</v>
      </c>
      <c r="N519" s="590">
        <v>4</v>
      </c>
      <c r="O519" s="16">
        <v>4</v>
      </c>
      <c r="P519" s="399"/>
    </row>
    <row r="520" spans="2:16" x14ac:dyDescent="0.3">
      <c r="B520" s="720" t="s">
        <v>150</v>
      </c>
      <c r="C520" s="718" t="s">
        <v>284</v>
      </c>
      <c r="D520" s="719">
        <v>44</v>
      </c>
      <c r="E520" s="719">
        <v>43</v>
      </c>
      <c r="F520" s="719">
        <v>42</v>
      </c>
      <c r="G520" s="719">
        <v>42</v>
      </c>
      <c r="H520" s="719">
        <v>42</v>
      </c>
      <c r="I520" s="324">
        <v>43</v>
      </c>
      <c r="J520" s="324">
        <v>44</v>
      </c>
      <c r="K520" s="590">
        <v>48</v>
      </c>
      <c r="L520" s="590">
        <v>50</v>
      </c>
      <c r="M520" s="590">
        <v>50</v>
      </c>
      <c r="N520" s="590">
        <v>50</v>
      </c>
      <c r="O520" s="16">
        <v>50</v>
      </c>
      <c r="P520" s="399"/>
    </row>
    <row r="521" spans="2:16" x14ac:dyDescent="0.3">
      <c r="B521" s="720" t="s">
        <v>150</v>
      </c>
      <c r="C521" s="718" t="s">
        <v>206</v>
      </c>
      <c r="D521" s="719">
        <v>1</v>
      </c>
      <c r="E521" s="719">
        <v>1</v>
      </c>
      <c r="F521" s="719">
        <v>1</v>
      </c>
      <c r="G521" s="719">
        <v>1</v>
      </c>
      <c r="H521" s="719">
        <v>1</v>
      </c>
      <c r="I521" s="324">
        <v>1</v>
      </c>
      <c r="J521" s="324">
        <v>1</v>
      </c>
      <c r="K521" s="590">
        <v>1</v>
      </c>
      <c r="L521" s="590">
        <v>1</v>
      </c>
      <c r="M521" s="590">
        <v>1</v>
      </c>
      <c r="N521" s="590">
        <v>1</v>
      </c>
      <c r="O521" s="16">
        <v>1</v>
      </c>
      <c r="P521" s="399"/>
    </row>
    <row r="522" spans="2:16" x14ac:dyDescent="0.3">
      <c r="B522" s="720" t="s">
        <v>150</v>
      </c>
      <c r="C522" s="718" t="s">
        <v>285</v>
      </c>
      <c r="D522" s="719">
        <v>237</v>
      </c>
      <c r="E522" s="719">
        <v>270</v>
      </c>
      <c r="F522" s="719">
        <v>217</v>
      </c>
      <c r="G522" s="719">
        <v>218</v>
      </c>
      <c r="H522" s="719">
        <v>195</v>
      </c>
      <c r="I522" s="324">
        <v>208</v>
      </c>
      <c r="J522" s="324">
        <v>216</v>
      </c>
      <c r="K522" s="590">
        <v>233</v>
      </c>
      <c r="L522" s="590">
        <v>248</v>
      </c>
      <c r="M522" s="590">
        <v>256</v>
      </c>
      <c r="N522" s="590">
        <v>273</v>
      </c>
      <c r="O522" s="16">
        <v>266</v>
      </c>
      <c r="P522" s="399"/>
    </row>
    <row r="523" spans="2:16" x14ac:dyDescent="0.3">
      <c r="B523" s="720" t="s">
        <v>150</v>
      </c>
      <c r="C523" s="718" t="s">
        <v>207</v>
      </c>
      <c r="D523" s="719"/>
      <c r="E523" s="719"/>
      <c r="F523" s="719"/>
      <c r="G523" s="719">
        <v>0</v>
      </c>
      <c r="H523" s="719"/>
      <c r="I523" s="324">
        <v>0</v>
      </c>
      <c r="J523" s="324">
        <v>0</v>
      </c>
      <c r="K523" s="590">
        <v>0</v>
      </c>
      <c r="L523" s="590">
        <v>0</v>
      </c>
      <c r="M523" s="590">
        <v>0</v>
      </c>
      <c r="N523" s="590">
        <v>0</v>
      </c>
      <c r="O523" s="16">
        <v>0</v>
      </c>
      <c r="P523" s="399"/>
    </row>
    <row r="524" spans="2:16" x14ac:dyDescent="0.3">
      <c r="B524" s="720" t="s">
        <v>151</v>
      </c>
      <c r="C524" s="718" t="s">
        <v>284</v>
      </c>
      <c r="D524" s="719">
        <v>150.99999999999997</v>
      </c>
      <c r="E524" s="719">
        <v>146</v>
      </c>
      <c r="F524" s="719">
        <v>144</v>
      </c>
      <c r="G524" s="719">
        <v>144</v>
      </c>
      <c r="H524" s="719">
        <v>141.99999999999997</v>
      </c>
      <c r="I524" s="324">
        <v>140</v>
      </c>
      <c r="J524" s="324">
        <v>140</v>
      </c>
      <c r="K524" s="590">
        <v>139</v>
      </c>
      <c r="L524" s="590">
        <v>139</v>
      </c>
      <c r="M524" s="590">
        <v>139</v>
      </c>
      <c r="N524" s="590">
        <v>140</v>
      </c>
      <c r="O524" s="16">
        <v>139</v>
      </c>
      <c r="P524" s="399"/>
    </row>
    <row r="525" spans="2:16" x14ac:dyDescent="0.3">
      <c r="B525" s="720" t="s">
        <v>151</v>
      </c>
      <c r="C525" s="718" t="s">
        <v>206</v>
      </c>
      <c r="D525" s="719">
        <v>677.99999999999989</v>
      </c>
      <c r="E525" s="719">
        <v>675</v>
      </c>
      <c r="F525" s="719">
        <v>678</v>
      </c>
      <c r="G525" s="719">
        <v>674.00000000000011</v>
      </c>
      <c r="H525" s="719">
        <v>673</v>
      </c>
      <c r="I525" s="324">
        <v>670</v>
      </c>
      <c r="J525" s="324">
        <v>666</v>
      </c>
      <c r="K525" s="590">
        <v>665</v>
      </c>
      <c r="L525" s="590">
        <v>666</v>
      </c>
      <c r="M525" s="590">
        <v>664</v>
      </c>
      <c r="N525" s="590">
        <v>662</v>
      </c>
      <c r="O525" s="16">
        <v>661</v>
      </c>
      <c r="P525" s="399"/>
    </row>
    <row r="526" spans="2:16" x14ac:dyDescent="0.3">
      <c r="B526" s="720" t="s">
        <v>151</v>
      </c>
      <c r="C526" s="718" t="s">
        <v>285</v>
      </c>
      <c r="D526" s="719">
        <v>72</v>
      </c>
      <c r="E526" s="719">
        <v>75</v>
      </c>
      <c r="F526" s="719">
        <v>64</v>
      </c>
      <c r="G526" s="719">
        <v>63</v>
      </c>
      <c r="H526" s="719">
        <v>61</v>
      </c>
      <c r="I526" s="324">
        <v>63</v>
      </c>
      <c r="J526" s="324">
        <v>62</v>
      </c>
      <c r="K526" s="590">
        <v>67</v>
      </c>
      <c r="L526" s="590">
        <v>68</v>
      </c>
      <c r="M526" s="590">
        <v>70</v>
      </c>
      <c r="N526" s="590">
        <v>70</v>
      </c>
      <c r="O526" s="16">
        <v>67</v>
      </c>
      <c r="P526" s="399"/>
    </row>
    <row r="527" spans="2:16" x14ac:dyDescent="0.3">
      <c r="B527" s="720" t="s">
        <v>151</v>
      </c>
      <c r="C527" s="718" t="s">
        <v>207</v>
      </c>
      <c r="D527" s="719">
        <v>5</v>
      </c>
      <c r="E527" s="719">
        <v>5</v>
      </c>
      <c r="F527" s="719">
        <v>5</v>
      </c>
      <c r="G527" s="719">
        <v>0</v>
      </c>
      <c r="H527" s="719"/>
      <c r="I527" s="324">
        <v>0</v>
      </c>
      <c r="J527" s="324">
        <v>0</v>
      </c>
      <c r="K527" s="590">
        <v>1</v>
      </c>
      <c r="L527" s="590">
        <v>1</v>
      </c>
      <c r="M527" s="590">
        <v>1</v>
      </c>
      <c r="N527" s="590">
        <v>1</v>
      </c>
      <c r="O527" s="16">
        <v>1</v>
      </c>
      <c r="P527" s="399"/>
    </row>
    <row r="528" spans="2:16" x14ac:dyDescent="0.3">
      <c r="B528" s="720" t="s">
        <v>152</v>
      </c>
      <c r="C528" s="718" t="s">
        <v>284</v>
      </c>
      <c r="D528" s="719">
        <v>243.99999999999997</v>
      </c>
      <c r="E528" s="719">
        <v>241</v>
      </c>
      <c r="F528" s="719">
        <v>237.00000000000006</v>
      </c>
      <c r="G528" s="719">
        <v>236.00000000000006</v>
      </c>
      <c r="H528" s="719">
        <v>230.00000000000003</v>
      </c>
      <c r="I528" s="324">
        <v>229</v>
      </c>
      <c r="J528" s="324">
        <v>230</v>
      </c>
      <c r="K528" s="590">
        <v>230</v>
      </c>
      <c r="L528" s="590">
        <v>227</v>
      </c>
      <c r="M528" s="590">
        <v>227</v>
      </c>
      <c r="N528" s="590">
        <v>225</v>
      </c>
      <c r="O528" s="16">
        <v>224</v>
      </c>
      <c r="P528" s="399"/>
    </row>
    <row r="529" spans="2:16" x14ac:dyDescent="0.3">
      <c r="B529" s="720" t="s">
        <v>152</v>
      </c>
      <c r="C529" s="718" t="s">
        <v>206</v>
      </c>
      <c r="D529" s="719">
        <v>1694.0000000000005</v>
      </c>
      <c r="E529" s="719">
        <v>1683.9999999999998</v>
      </c>
      <c r="F529" s="719">
        <v>1674.9999999999995</v>
      </c>
      <c r="G529" s="719">
        <v>1666.0000000000007</v>
      </c>
      <c r="H529" s="719">
        <v>1664.9999999999998</v>
      </c>
      <c r="I529" s="324">
        <v>1656</v>
      </c>
      <c r="J529" s="324">
        <v>1657</v>
      </c>
      <c r="K529" s="590">
        <v>1643</v>
      </c>
      <c r="L529" s="590">
        <v>1631</v>
      </c>
      <c r="M529" s="590">
        <v>1622</v>
      </c>
      <c r="N529" s="590">
        <v>1612</v>
      </c>
      <c r="O529" s="16">
        <v>1611</v>
      </c>
      <c r="P529" s="399"/>
    </row>
    <row r="530" spans="2:16" x14ac:dyDescent="0.3">
      <c r="B530" s="720" t="s">
        <v>152</v>
      </c>
      <c r="C530" s="718" t="s">
        <v>285</v>
      </c>
      <c r="D530" s="719">
        <v>156.00000000000003</v>
      </c>
      <c r="E530" s="719">
        <v>147.99999999999997</v>
      </c>
      <c r="F530" s="719">
        <v>110.99999999999997</v>
      </c>
      <c r="G530" s="719">
        <v>113.99999999999997</v>
      </c>
      <c r="H530" s="719">
        <v>114.00000000000003</v>
      </c>
      <c r="I530" s="324">
        <v>121</v>
      </c>
      <c r="J530" s="324">
        <v>123</v>
      </c>
      <c r="K530" s="590">
        <v>130</v>
      </c>
      <c r="L530" s="590">
        <v>133</v>
      </c>
      <c r="M530" s="590">
        <v>135</v>
      </c>
      <c r="N530" s="590">
        <v>141</v>
      </c>
      <c r="O530" s="16">
        <v>141</v>
      </c>
      <c r="P530" s="399"/>
    </row>
    <row r="531" spans="2:16" x14ac:dyDescent="0.3">
      <c r="B531" s="720" t="s">
        <v>152</v>
      </c>
      <c r="C531" s="718" t="s">
        <v>207</v>
      </c>
      <c r="D531" s="719">
        <v>24.000000000000007</v>
      </c>
      <c r="E531" s="719">
        <v>7</v>
      </c>
      <c r="F531" s="719">
        <v>11</v>
      </c>
      <c r="G531" s="719">
        <v>10.999999999999998</v>
      </c>
      <c r="H531" s="719">
        <v>11</v>
      </c>
      <c r="I531" s="324">
        <v>4</v>
      </c>
      <c r="J531" s="324">
        <v>2</v>
      </c>
      <c r="K531" s="590">
        <v>3</v>
      </c>
      <c r="L531" s="590">
        <v>3</v>
      </c>
      <c r="M531" s="590">
        <v>3</v>
      </c>
      <c r="N531" s="590">
        <v>3</v>
      </c>
      <c r="O531" s="16">
        <v>3</v>
      </c>
      <c r="P531" s="399"/>
    </row>
    <row r="532" spans="2:16" x14ac:dyDescent="0.3">
      <c r="B532" s="720" t="s">
        <v>153</v>
      </c>
      <c r="C532" s="718" t="s">
        <v>284</v>
      </c>
      <c r="D532" s="719">
        <v>45</v>
      </c>
      <c r="E532" s="719">
        <v>45</v>
      </c>
      <c r="F532" s="719">
        <v>45</v>
      </c>
      <c r="G532" s="719">
        <v>44</v>
      </c>
      <c r="H532" s="719">
        <v>45</v>
      </c>
      <c r="I532" s="324">
        <v>45</v>
      </c>
      <c r="J532" s="324">
        <v>45</v>
      </c>
      <c r="K532" s="590">
        <v>45</v>
      </c>
      <c r="L532" s="590">
        <v>44</v>
      </c>
      <c r="M532" s="590">
        <v>44</v>
      </c>
      <c r="N532" s="590">
        <v>44</v>
      </c>
      <c r="O532" s="16">
        <v>44</v>
      </c>
      <c r="P532" s="399"/>
    </row>
    <row r="533" spans="2:16" x14ac:dyDescent="0.3">
      <c r="B533" s="720" t="s">
        <v>153</v>
      </c>
      <c r="C533" s="718" t="s">
        <v>206</v>
      </c>
      <c r="D533" s="719">
        <v>73</v>
      </c>
      <c r="E533" s="719">
        <v>73</v>
      </c>
      <c r="F533" s="719">
        <v>73</v>
      </c>
      <c r="G533" s="719">
        <v>73</v>
      </c>
      <c r="H533" s="719">
        <v>71</v>
      </c>
      <c r="I533" s="324">
        <v>68</v>
      </c>
      <c r="J533" s="324">
        <v>68</v>
      </c>
      <c r="K533" s="590">
        <v>65</v>
      </c>
      <c r="L533" s="590">
        <v>63</v>
      </c>
      <c r="M533" s="590">
        <v>62</v>
      </c>
      <c r="N533" s="590">
        <v>62</v>
      </c>
      <c r="O533" s="16">
        <v>63</v>
      </c>
      <c r="P533" s="399"/>
    </row>
    <row r="534" spans="2:16" x14ac:dyDescent="0.3">
      <c r="B534" s="720" t="s">
        <v>153</v>
      </c>
      <c r="C534" s="718" t="s">
        <v>285</v>
      </c>
      <c r="D534" s="719">
        <v>57</v>
      </c>
      <c r="E534" s="719">
        <v>59</v>
      </c>
      <c r="F534" s="719">
        <v>59</v>
      </c>
      <c r="G534" s="719">
        <v>54</v>
      </c>
      <c r="H534" s="719">
        <v>53</v>
      </c>
      <c r="I534" s="324">
        <v>52</v>
      </c>
      <c r="J534" s="324">
        <v>48</v>
      </c>
      <c r="K534" s="590">
        <v>48</v>
      </c>
      <c r="L534" s="590">
        <v>47</v>
      </c>
      <c r="M534" s="590">
        <v>46</v>
      </c>
      <c r="N534" s="590">
        <v>46</v>
      </c>
      <c r="O534" s="16">
        <v>45</v>
      </c>
      <c r="P534" s="399"/>
    </row>
    <row r="535" spans="2:16" x14ac:dyDescent="0.3">
      <c r="B535" s="720" t="s">
        <v>153</v>
      </c>
      <c r="C535" s="718" t="s">
        <v>207</v>
      </c>
      <c r="D535" s="719"/>
      <c r="E535" s="719"/>
      <c r="F535" s="719"/>
      <c r="G535" s="719">
        <v>0</v>
      </c>
      <c r="H535" s="719"/>
      <c r="I535" s="324">
        <v>0</v>
      </c>
      <c r="J535" s="324">
        <v>0</v>
      </c>
      <c r="K535" s="590">
        <v>0</v>
      </c>
      <c r="L535" s="590">
        <v>0</v>
      </c>
      <c r="M535" s="590">
        <v>0</v>
      </c>
      <c r="N535" s="590">
        <v>0</v>
      </c>
      <c r="O535" s="16">
        <v>0</v>
      </c>
      <c r="P535" s="399"/>
    </row>
    <row r="536" spans="2:16" x14ac:dyDescent="0.3">
      <c r="B536" s="720" t="s">
        <v>154</v>
      </c>
      <c r="C536" s="718" t="s">
        <v>284</v>
      </c>
      <c r="D536" s="719">
        <v>33</v>
      </c>
      <c r="E536" s="719">
        <v>32</v>
      </c>
      <c r="F536" s="719">
        <v>33</v>
      </c>
      <c r="G536" s="719">
        <v>33</v>
      </c>
      <c r="H536" s="719">
        <v>33</v>
      </c>
      <c r="I536" s="324">
        <v>32</v>
      </c>
      <c r="J536" s="324">
        <v>33</v>
      </c>
      <c r="K536" s="590">
        <v>34</v>
      </c>
      <c r="L536" s="590">
        <v>34</v>
      </c>
      <c r="M536" s="590">
        <v>33</v>
      </c>
      <c r="N536" s="590">
        <v>33</v>
      </c>
      <c r="O536" s="16">
        <v>35</v>
      </c>
      <c r="P536" s="399"/>
    </row>
    <row r="537" spans="2:16" x14ac:dyDescent="0.3">
      <c r="B537" s="720" t="s">
        <v>154</v>
      </c>
      <c r="C537" s="718" t="s">
        <v>206</v>
      </c>
      <c r="D537" s="719">
        <v>223</v>
      </c>
      <c r="E537" s="719">
        <v>205</v>
      </c>
      <c r="F537" s="719">
        <v>252</v>
      </c>
      <c r="G537" s="719">
        <v>252</v>
      </c>
      <c r="H537" s="719">
        <v>242</v>
      </c>
      <c r="I537" s="324">
        <v>261</v>
      </c>
      <c r="J537" s="324">
        <v>268</v>
      </c>
      <c r="K537" s="590">
        <v>270</v>
      </c>
      <c r="L537" s="590">
        <v>268</v>
      </c>
      <c r="M537" s="590">
        <v>274</v>
      </c>
      <c r="N537" s="590">
        <v>285</v>
      </c>
      <c r="O537" s="16">
        <v>294</v>
      </c>
      <c r="P537" s="399"/>
    </row>
    <row r="538" spans="2:16" x14ac:dyDescent="0.3">
      <c r="B538" s="720" t="s">
        <v>154</v>
      </c>
      <c r="C538" s="718" t="s">
        <v>285</v>
      </c>
      <c r="D538" s="719">
        <v>8</v>
      </c>
      <c r="E538" s="719">
        <v>11</v>
      </c>
      <c r="F538" s="719">
        <v>9</v>
      </c>
      <c r="G538" s="719">
        <v>8</v>
      </c>
      <c r="H538" s="719">
        <v>9</v>
      </c>
      <c r="I538" s="324">
        <v>12</v>
      </c>
      <c r="J538" s="324">
        <v>15</v>
      </c>
      <c r="K538" s="590">
        <v>17</v>
      </c>
      <c r="L538" s="590">
        <v>15</v>
      </c>
      <c r="M538" s="590">
        <v>19</v>
      </c>
      <c r="N538" s="590">
        <v>20</v>
      </c>
      <c r="O538" s="16">
        <v>22</v>
      </c>
      <c r="P538" s="399"/>
    </row>
    <row r="539" spans="2:16" x14ac:dyDescent="0.3">
      <c r="B539" s="720" t="s">
        <v>154</v>
      </c>
      <c r="C539" s="718" t="s">
        <v>207</v>
      </c>
      <c r="D539" s="719">
        <v>2</v>
      </c>
      <c r="E539" s="719">
        <v>1</v>
      </c>
      <c r="F539" s="719">
        <v>2</v>
      </c>
      <c r="G539" s="719">
        <v>2</v>
      </c>
      <c r="H539" s="719">
        <v>2</v>
      </c>
      <c r="I539" s="324">
        <v>2</v>
      </c>
      <c r="J539" s="324">
        <v>4</v>
      </c>
      <c r="K539" s="590">
        <v>5</v>
      </c>
      <c r="L539" s="590">
        <v>5</v>
      </c>
      <c r="M539" s="590">
        <v>6</v>
      </c>
      <c r="N539" s="590">
        <v>6</v>
      </c>
      <c r="O539" s="16">
        <v>6</v>
      </c>
      <c r="P539" s="399"/>
    </row>
    <row r="540" spans="2:16" x14ac:dyDescent="0.3">
      <c r="B540" s="720" t="s">
        <v>155</v>
      </c>
      <c r="C540" s="718" t="s">
        <v>284</v>
      </c>
      <c r="D540" s="719">
        <v>35</v>
      </c>
      <c r="E540" s="719">
        <v>34</v>
      </c>
      <c r="F540" s="719">
        <v>34</v>
      </c>
      <c r="G540" s="719">
        <v>34</v>
      </c>
      <c r="H540" s="719">
        <v>35</v>
      </c>
      <c r="I540" s="324">
        <v>36</v>
      </c>
      <c r="J540" s="324">
        <v>35</v>
      </c>
      <c r="K540" s="590">
        <v>35</v>
      </c>
      <c r="L540" s="590">
        <v>35</v>
      </c>
      <c r="M540" s="590">
        <v>36</v>
      </c>
      <c r="N540" s="590">
        <v>35</v>
      </c>
      <c r="O540" s="16">
        <v>35</v>
      </c>
      <c r="P540" s="399"/>
    </row>
    <row r="541" spans="2:16" x14ac:dyDescent="0.3">
      <c r="B541" s="720" t="s">
        <v>155</v>
      </c>
      <c r="C541" s="718" t="s">
        <v>206</v>
      </c>
      <c r="D541" s="719">
        <v>9</v>
      </c>
      <c r="E541" s="719">
        <v>9</v>
      </c>
      <c r="F541" s="719">
        <v>9</v>
      </c>
      <c r="G541" s="719">
        <v>9</v>
      </c>
      <c r="H541" s="719">
        <v>9</v>
      </c>
      <c r="I541" s="324">
        <v>9</v>
      </c>
      <c r="J541" s="324">
        <v>9</v>
      </c>
      <c r="K541" s="590">
        <v>9</v>
      </c>
      <c r="L541" s="590">
        <v>9</v>
      </c>
      <c r="M541" s="590">
        <v>9</v>
      </c>
      <c r="N541" s="590">
        <v>9</v>
      </c>
      <c r="O541" s="16">
        <v>9</v>
      </c>
      <c r="P541" s="399"/>
    </row>
    <row r="542" spans="2:16" x14ac:dyDescent="0.3">
      <c r="B542" s="720" t="s">
        <v>155</v>
      </c>
      <c r="C542" s="718" t="s">
        <v>285</v>
      </c>
      <c r="D542" s="719">
        <v>87</v>
      </c>
      <c r="E542" s="719">
        <v>94</v>
      </c>
      <c r="F542" s="719">
        <v>93</v>
      </c>
      <c r="G542" s="719">
        <v>93</v>
      </c>
      <c r="H542" s="719">
        <v>91</v>
      </c>
      <c r="I542" s="324">
        <v>98</v>
      </c>
      <c r="J542" s="324">
        <v>99</v>
      </c>
      <c r="K542" s="590">
        <v>108</v>
      </c>
      <c r="L542" s="590">
        <v>112</v>
      </c>
      <c r="M542" s="590">
        <v>112</v>
      </c>
      <c r="N542" s="590">
        <v>112</v>
      </c>
      <c r="O542" s="16">
        <v>105</v>
      </c>
      <c r="P542" s="399"/>
    </row>
    <row r="543" spans="2:16" x14ac:dyDescent="0.3">
      <c r="B543" s="720" t="s">
        <v>155</v>
      </c>
      <c r="C543" s="718" t="s">
        <v>207</v>
      </c>
      <c r="D543" s="719">
        <v>1</v>
      </c>
      <c r="E543" s="719">
        <v>1</v>
      </c>
      <c r="F543" s="719">
        <v>1</v>
      </c>
      <c r="G543" s="719">
        <v>0</v>
      </c>
      <c r="H543" s="719">
        <v>1</v>
      </c>
      <c r="I543" s="324">
        <v>1</v>
      </c>
      <c r="J543" s="324">
        <v>0</v>
      </c>
      <c r="K543" s="590">
        <v>1</v>
      </c>
      <c r="L543" s="590">
        <v>0</v>
      </c>
      <c r="M543" s="590">
        <v>1</v>
      </c>
      <c r="N543" s="590">
        <v>1</v>
      </c>
      <c r="O543" s="16">
        <v>1</v>
      </c>
      <c r="P543" s="399"/>
    </row>
    <row r="544" spans="2:16" x14ac:dyDescent="0.3">
      <c r="B544" s="720" t="s">
        <v>156</v>
      </c>
      <c r="C544" s="718" t="s">
        <v>284</v>
      </c>
      <c r="D544" s="719">
        <v>21</v>
      </c>
      <c r="E544" s="719">
        <v>20</v>
      </c>
      <c r="F544" s="719">
        <v>21</v>
      </c>
      <c r="G544" s="719">
        <v>18</v>
      </c>
      <c r="H544" s="719">
        <v>18</v>
      </c>
      <c r="I544" s="324">
        <v>18</v>
      </c>
      <c r="J544" s="324">
        <v>16</v>
      </c>
      <c r="K544" s="590">
        <v>16</v>
      </c>
      <c r="L544" s="590">
        <v>16</v>
      </c>
      <c r="M544" s="590">
        <v>16</v>
      </c>
      <c r="N544" s="590">
        <v>15</v>
      </c>
      <c r="O544" s="16">
        <v>15</v>
      </c>
      <c r="P544" s="399"/>
    </row>
    <row r="545" spans="2:16" x14ac:dyDescent="0.3">
      <c r="B545" s="720" t="s">
        <v>156</v>
      </c>
      <c r="C545" s="718" t="s">
        <v>206</v>
      </c>
      <c r="D545" s="719">
        <v>153</v>
      </c>
      <c r="E545" s="719">
        <v>145</v>
      </c>
      <c r="F545" s="719">
        <v>147</v>
      </c>
      <c r="G545" s="719">
        <v>145</v>
      </c>
      <c r="H545" s="719">
        <v>144</v>
      </c>
      <c r="I545" s="324">
        <v>166</v>
      </c>
      <c r="J545" s="324">
        <v>175</v>
      </c>
      <c r="K545" s="590">
        <v>180</v>
      </c>
      <c r="L545" s="590">
        <v>179</v>
      </c>
      <c r="M545" s="590">
        <v>177</v>
      </c>
      <c r="N545" s="590">
        <v>174</v>
      </c>
      <c r="O545" s="16">
        <v>164</v>
      </c>
      <c r="P545" s="399"/>
    </row>
    <row r="546" spans="2:16" x14ac:dyDescent="0.3">
      <c r="B546" s="720" t="s">
        <v>156</v>
      </c>
      <c r="C546" s="718" t="s">
        <v>285</v>
      </c>
      <c r="D546" s="719">
        <v>13</v>
      </c>
      <c r="E546" s="719">
        <v>12</v>
      </c>
      <c r="F546" s="719">
        <v>12</v>
      </c>
      <c r="G546" s="719">
        <v>10</v>
      </c>
      <c r="H546" s="719">
        <v>9</v>
      </c>
      <c r="I546" s="324">
        <v>9</v>
      </c>
      <c r="J546" s="324">
        <v>8</v>
      </c>
      <c r="K546" s="590">
        <v>10</v>
      </c>
      <c r="L546" s="590">
        <v>11</v>
      </c>
      <c r="M546" s="590">
        <v>12</v>
      </c>
      <c r="N546" s="590">
        <v>12</v>
      </c>
      <c r="O546" s="16">
        <v>12</v>
      </c>
      <c r="P546" s="399"/>
    </row>
    <row r="547" spans="2:16" x14ac:dyDescent="0.3">
      <c r="B547" s="720" t="s">
        <v>156</v>
      </c>
      <c r="C547" s="718" t="s">
        <v>207</v>
      </c>
      <c r="D547" s="719">
        <v>5</v>
      </c>
      <c r="E547" s="719">
        <v>5</v>
      </c>
      <c r="F547" s="719">
        <v>6</v>
      </c>
      <c r="G547" s="719">
        <v>4</v>
      </c>
      <c r="H547" s="719">
        <v>4</v>
      </c>
      <c r="I547" s="324">
        <v>3</v>
      </c>
      <c r="J547" s="324">
        <v>4</v>
      </c>
      <c r="K547" s="590">
        <v>4</v>
      </c>
      <c r="L547" s="590">
        <v>4</v>
      </c>
      <c r="M547" s="590">
        <v>4</v>
      </c>
      <c r="N547" s="590">
        <v>4</v>
      </c>
      <c r="O547" s="16">
        <v>4</v>
      </c>
      <c r="P547" s="399"/>
    </row>
    <row r="548" spans="2:16" x14ac:dyDescent="0.3">
      <c r="B548" s="720" t="s">
        <v>157</v>
      </c>
      <c r="C548" s="718" t="s">
        <v>284</v>
      </c>
      <c r="D548" s="719">
        <v>9</v>
      </c>
      <c r="E548" s="719">
        <v>9</v>
      </c>
      <c r="F548" s="719">
        <v>9</v>
      </c>
      <c r="G548" s="719">
        <v>8</v>
      </c>
      <c r="H548" s="719">
        <v>8</v>
      </c>
      <c r="I548" s="324">
        <v>8</v>
      </c>
      <c r="J548" s="324">
        <v>8</v>
      </c>
      <c r="K548" s="590">
        <v>8</v>
      </c>
      <c r="L548" s="590">
        <v>8</v>
      </c>
      <c r="M548" s="590">
        <v>8</v>
      </c>
      <c r="N548" s="590">
        <v>8</v>
      </c>
      <c r="O548" s="16">
        <v>8</v>
      </c>
      <c r="P548" s="399"/>
    </row>
    <row r="549" spans="2:16" x14ac:dyDescent="0.3">
      <c r="B549" s="720" t="s">
        <v>157</v>
      </c>
      <c r="C549" s="590" t="s">
        <v>206</v>
      </c>
      <c r="D549" s="120">
        <v>14</v>
      </c>
      <c r="E549" s="120">
        <v>22</v>
      </c>
      <c r="F549" s="120">
        <v>22</v>
      </c>
      <c r="G549" s="120">
        <v>22</v>
      </c>
      <c r="H549" s="120">
        <v>22</v>
      </c>
      <c r="I549" s="324">
        <v>22</v>
      </c>
      <c r="J549" s="324">
        <v>269</v>
      </c>
      <c r="K549" s="590">
        <v>509</v>
      </c>
      <c r="L549" s="590">
        <v>509</v>
      </c>
      <c r="M549" s="590">
        <v>508</v>
      </c>
      <c r="N549" s="590">
        <v>511</v>
      </c>
      <c r="O549" s="16">
        <v>507</v>
      </c>
      <c r="P549" s="399"/>
    </row>
    <row r="550" spans="2:16" x14ac:dyDescent="0.3">
      <c r="B550" s="590" t="s">
        <v>157</v>
      </c>
      <c r="C550" s="590" t="s">
        <v>285</v>
      </c>
      <c r="D550" s="700">
        <v>2</v>
      </c>
      <c r="E550" s="700">
        <v>2</v>
      </c>
      <c r="F550" s="700">
        <v>2</v>
      </c>
      <c r="G550" s="700">
        <v>1</v>
      </c>
      <c r="H550" s="700">
        <v>1</v>
      </c>
      <c r="I550" s="324">
        <v>1</v>
      </c>
      <c r="J550" s="324">
        <v>1</v>
      </c>
      <c r="K550" s="590">
        <v>1</v>
      </c>
      <c r="L550" s="590">
        <v>1</v>
      </c>
      <c r="M550" s="590">
        <v>1</v>
      </c>
      <c r="N550" s="590">
        <v>1</v>
      </c>
      <c r="O550" s="16">
        <v>1</v>
      </c>
      <c r="P550" s="399"/>
    </row>
    <row r="551" spans="2:16" x14ac:dyDescent="0.3">
      <c r="B551" s="590" t="s">
        <v>157</v>
      </c>
      <c r="C551" s="590" t="s">
        <v>207</v>
      </c>
      <c r="D551" s="326"/>
      <c r="E551" s="326"/>
      <c r="F551" s="326"/>
      <c r="G551" s="326">
        <v>0</v>
      </c>
      <c r="H551" s="326"/>
      <c r="I551" s="324">
        <v>0</v>
      </c>
      <c r="J551" s="324">
        <v>0</v>
      </c>
      <c r="K551" s="590">
        <v>0</v>
      </c>
      <c r="L551" s="590">
        <v>0</v>
      </c>
      <c r="M551" s="590">
        <v>0</v>
      </c>
      <c r="N551" s="590">
        <v>0</v>
      </c>
      <c r="O551" s="16">
        <v>0</v>
      </c>
      <c r="P551" s="399"/>
    </row>
    <row r="552" spans="2:16" x14ac:dyDescent="0.3">
      <c r="B552" s="590" t="s">
        <v>158</v>
      </c>
      <c r="C552" s="590" t="s">
        <v>284</v>
      </c>
      <c r="D552" s="326">
        <v>244</v>
      </c>
      <c r="E552" s="326">
        <v>244.00000000000003</v>
      </c>
      <c r="F552" s="326">
        <v>244</v>
      </c>
      <c r="G552" s="326">
        <v>248</v>
      </c>
      <c r="H552" s="326">
        <v>245</v>
      </c>
      <c r="I552" s="324">
        <v>245</v>
      </c>
      <c r="J552" s="324">
        <v>244</v>
      </c>
      <c r="K552" s="590">
        <v>240</v>
      </c>
      <c r="L552" s="590">
        <v>239</v>
      </c>
      <c r="M552" s="590">
        <v>237</v>
      </c>
      <c r="N552" s="590">
        <v>236</v>
      </c>
      <c r="O552" s="16">
        <v>234</v>
      </c>
      <c r="P552" s="399"/>
    </row>
    <row r="553" spans="2:16" x14ac:dyDescent="0.3">
      <c r="B553" s="590" t="s">
        <v>158</v>
      </c>
      <c r="C553" s="590" t="s">
        <v>206</v>
      </c>
      <c r="D553" s="326">
        <v>978.99999999999989</v>
      </c>
      <c r="E553" s="326">
        <v>977.00000000000011</v>
      </c>
      <c r="F553" s="326">
        <v>973</v>
      </c>
      <c r="G553" s="326">
        <v>964.00000000000011</v>
      </c>
      <c r="H553" s="326">
        <v>956.00000000000011</v>
      </c>
      <c r="I553" s="324">
        <v>945</v>
      </c>
      <c r="J553" s="324">
        <v>923</v>
      </c>
      <c r="K553" s="590">
        <v>914</v>
      </c>
      <c r="L553" s="590">
        <v>908</v>
      </c>
      <c r="M553" s="590">
        <v>902</v>
      </c>
      <c r="N553" s="590">
        <v>883</v>
      </c>
      <c r="O553" s="16">
        <v>887</v>
      </c>
      <c r="P553" s="399"/>
    </row>
    <row r="554" spans="2:16" x14ac:dyDescent="0.3">
      <c r="B554" s="590" t="s">
        <v>158</v>
      </c>
      <c r="C554" s="590" t="s">
        <v>285</v>
      </c>
      <c r="D554" s="326">
        <v>91.999999999999986</v>
      </c>
      <c r="E554" s="326">
        <v>89</v>
      </c>
      <c r="F554" s="326">
        <v>96</v>
      </c>
      <c r="G554" s="326">
        <v>98.000000000000014</v>
      </c>
      <c r="H554" s="326">
        <v>84.000000000000014</v>
      </c>
      <c r="I554" s="324">
        <v>99</v>
      </c>
      <c r="J554" s="324">
        <v>98</v>
      </c>
      <c r="K554" s="590">
        <v>95</v>
      </c>
      <c r="L554" s="590">
        <v>102</v>
      </c>
      <c r="M554" s="590">
        <v>104</v>
      </c>
      <c r="N554" s="590">
        <v>109</v>
      </c>
      <c r="O554" s="16">
        <v>107</v>
      </c>
      <c r="P554" s="399"/>
    </row>
    <row r="555" spans="2:16" x14ac:dyDescent="0.3">
      <c r="B555" s="590" t="s">
        <v>158</v>
      </c>
      <c r="C555" s="590" t="s">
        <v>207</v>
      </c>
      <c r="D555" s="326">
        <v>30.000000000000007</v>
      </c>
      <c r="E555" s="326">
        <v>22</v>
      </c>
      <c r="F555" s="326">
        <v>22</v>
      </c>
      <c r="G555" s="326">
        <v>22.000000000000007</v>
      </c>
      <c r="H555" s="326">
        <v>20</v>
      </c>
      <c r="I555" s="324">
        <v>21</v>
      </c>
      <c r="J555" s="324">
        <v>20</v>
      </c>
      <c r="K555" s="590">
        <v>19</v>
      </c>
      <c r="L555" s="590">
        <v>21</v>
      </c>
      <c r="M555" s="590">
        <v>21</v>
      </c>
      <c r="N555" s="590">
        <v>21</v>
      </c>
      <c r="O555" s="16">
        <v>20</v>
      </c>
      <c r="P555" s="399"/>
    </row>
    <row r="556" spans="2:16" x14ac:dyDescent="0.3">
      <c r="B556" s="590" t="s">
        <v>159</v>
      </c>
      <c r="C556" s="590" t="s">
        <v>284</v>
      </c>
      <c r="D556" s="326">
        <v>59</v>
      </c>
      <c r="E556" s="326">
        <v>58</v>
      </c>
      <c r="F556" s="326">
        <v>57</v>
      </c>
      <c r="G556" s="326">
        <v>58</v>
      </c>
      <c r="H556" s="326">
        <v>57</v>
      </c>
      <c r="I556" s="324">
        <v>57</v>
      </c>
      <c r="J556" s="324">
        <v>58</v>
      </c>
      <c r="K556" s="590">
        <v>58</v>
      </c>
      <c r="L556" s="590">
        <v>62</v>
      </c>
      <c r="M556" s="590">
        <v>61</v>
      </c>
      <c r="N556" s="590">
        <v>62</v>
      </c>
      <c r="O556" s="16">
        <v>62</v>
      </c>
      <c r="P556" s="399"/>
    </row>
    <row r="557" spans="2:16" x14ac:dyDescent="0.3">
      <c r="B557" s="590" t="s">
        <v>159</v>
      </c>
      <c r="C557" s="590" t="s">
        <v>206</v>
      </c>
      <c r="D557" s="326">
        <v>104</v>
      </c>
      <c r="E557" s="326">
        <v>108</v>
      </c>
      <c r="F557" s="326">
        <v>110</v>
      </c>
      <c r="G557" s="326">
        <v>110</v>
      </c>
      <c r="H557" s="326">
        <v>110</v>
      </c>
      <c r="I557" s="324">
        <v>111</v>
      </c>
      <c r="J557" s="324">
        <v>113</v>
      </c>
      <c r="K557" s="590">
        <v>118</v>
      </c>
      <c r="L557" s="590">
        <v>119</v>
      </c>
      <c r="M557" s="590">
        <v>122</v>
      </c>
      <c r="N557" s="590">
        <v>121</v>
      </c>
      <c r="O557" s="16">
        <v>123</v>
      </c>
      <c r="P557" s="399"/>
    </row>
    <row r="558" spans="2:16" x14ac:dyDescent="0.3">
      <c r="B558" s="590" t="s">
        <v>159</v>
      </c>
      <c r="C558" s="590" t="s">
        <v>285</v>
      </c>
      <c r="D558" s="326">
        <v>138</v>
      </c>
      <c r="E558" s="326">
        <v>138</v>
      </c>
      <c r="F558" s="326">
        <v>132</v>
      </c>
      <c r="G558" s="326">
        <v>133</v>
      </c>
      <c r="H558" s="326">
        <v>140</v>
      </c>
      <c r="I558" s="324">
        <v>148</v>
      </c>
      <c r="J558" s="324">
        <v>151</v>
      </c>
      <c r="K558" s="590">
        <v>158</v>
      </c>
      <c r="L558" s="590">
        <v>169</v>
      </c>
      <c r="M558" s="590">
        <v>182</v>
      </c>
      <c r="N558" s="590">
        <v>186</v>
      </c>
      <c r="O558" s="16">
        <v>185</v>
      </c>
      <c r="P558" s="399"/>
    </row>
    <row r="559" spans="2:16" x14ac:dyDescent="0.3">
      <c r="B559" s="590" t="s">
        <v>159</v>
      </c>
      <c r="C559" s="590" t="s">
        <v>207</v>
      </c>
      <c r="D559" s="326"/>
      <c r="E559" s="326"/>
      <c r="F559" s="326"/>
      <c r="G559" s="326">
        <v>0</v>
      </c>
      <c r="H559" s="326"/>
      <c r="I559" s="324">
        <v>0</v>
      </c>
      <c r="J559" s="324">
        <v>0</v>
      </c>
      <c r="K559" s="590">
        <v>0</v>
      </c>
      <c r="L559" s="590">
        <v>0</v>
      </c>
      <c r="M559" s="590">
        <v>0</v>
      </c>
      <c r="N559" s="590">
        <v>0</v>
      </c>
      <c r="O559" s="16">
        <v>0</v>
      </c>
      <c r="P559" s="399"/>
    </row>
    <row r="560" spans="2:16" x14ac:dyDescent="0.3">
      <c r="B560" s="590" t="s">
        <v>160</v>
      </c>
      <c r="C560" s="590" t="s">
        <v>284</v>
      </c>
      <c r="D560" s="326">
        <v>23</v>
      </c>
      <c r="E560" s="326">
        <v>23</v>
      </c>
      <c r="F560" s="326">
        <v>23</v>
      </c>
      <c r="G560" s="326">
        <v>22</v>
      </c>
      <c r="H560" s="326">
        <v>21</v>
      </c>
      <c r="I560" s="324">
        <v>21</v>
      </c>
      <c r="J560" s="324">
        <v>20</v>
      </c>
      <c r="K560" s="590">
        <v>9</v>
      </c>
      <c r="L560" s="590">
        <v>9</v>
      </c>
      <c r="M560" s="590">
        <v>9</v>
      </c>
      <c r="N560" s="590">
        <v>9</v>
      </c>
      <c r="O560" s="16">
        <v>9</v>
      </c>
      <c r="P560" s="399"/>
    </row>
    <row r="561" spans="2:16" x14ac:dyDescent="0.3">
      <c r="B561" s="590" t="s">
        <v>160</v>
      </c>
      <c r="C561" s="590" t="s">
        <v>206</v>
      </c>
      <c r="D561" s="326">
        <v>88</v>
      </c>
      <c r="E561" s="326">
        <v>90</v>
      </c>
      <c r="F561" s="326">
        <v>93</v>
      </c>
      <c r="G561" s="326">
        <v>96.999999999999986</v>
      </c>
      <c r="H561" s="326">
        <v>89</v>
      </c>
      <c r="I561" s="324">
        <v>97</v>
      </c>
      <c r="J561" s="324">
        <v>94</v>
      </c>
      <c r="K561" s="590">
        <v>108</v>
      </c>
      <c r="L561" s="590">
        <v>99</v>
      </c>
      <c r="M561" s="590">
        <v>108</v>
      </c>
      <c r="N561" s="590">
        <v>112</v>
      </c>
      <c r="O561" s="16">
        <v>113</v>
      </c>
      <c r="P561" s="399"/>
    </row>
    <row r="562" spans="2:16" x14ac:dyDescent="0.3">
      <c r="B562" s="590" t="s">
        <v>160</v>
      </c>
      <c r="C562" s="590" t="s">
        <v>285</v>
      </c>
      <c r="D562" s="326">
        <v>1</v>
      </c>
      <c r="E562" s="326">
        <v>1</v>
      </c>
      <c r="F562" s="326">
        <v>1</v>
      </c>
      <c r="G562" s="326">
        <v>1</v>
      </c>
      <c r="H562" s="326">
        <v>1</v>
      </c>
      <c r="I562" s="324">
        <v>1</v>
      </c>
      <c r="J562" s="324">
        <v>1</v>
      </c>
      <c r="K562" s="590">
        <v>1</v>
      </c>
      <c r="L562" s="590">
        <v>1</v>
      </c>
      <c r="M562" s="590">
        <v>1</v>
      </c>
      <c r="N562" s="590">
        <v>4</v>
      </c>
      <c r="O562" s="16">
        <v>3</v>
      </c>
      <c r="P562" s="399"/>
    </row>
    <row r="563" spans="2:16" x14ac:dyDescent="0.3">
      <c r="B563" s="590" t="s">
        <v>160</v>
      </c>
      <c r="C563" s="590" t="s">
        <v>207</v>
      </c>
      <c r="D563" s="326"/>
      <c r="E563" s="326"/>
      <c r="F563" s="326"/>
      <c r="G563" s="326">
        <v>0</v>
      </c>
      <c r="H563" s="326"/>
      <c r="I563" s="324">
        <v>0</v>
      </c>
      <c r="J563" s="324">
        <v>0</v>
      </c>
      <c r="K563" s="590">
        <v>0</v>
      </c>
      <c r="L563" s="590">
        <v>0</v>
      </c>
      <c r="M563" s="590">
        <v>0</v>
      </c>
      <c r="N563" s="590">
        <v>0</v>
      </c>
      <c r="O563" s="16">
        <v>0</v>
      </c>
      <c r="P563" s="399"/>
    </row>
    <row r="564" spans="2:16" x14ac:dyDescent="0.3">
      <c r="B564" s="590" t="s">
        <v>161</v>
      </c>
      <c r="C564" s="590" t="s">
        <v>284</v>
      </c>
      <c r="D564" s="326">
        <v>19</v>
      </c>
      <c r="E564" s="326">
        <v>19</v>
      </c>
      <c r="F564" s="326">
        <v>21</v>
      </c>
      <c r="G564" s="326">
        <v>19</v>
      </c>
      <c r="H564" s="326">
        <v>19</v>
      </c>
      <c r="I564" s="324">
        <v>17</v>
      </c>
      <c r="J564" s="324">
        <v>17</v>
      </c>
      <c r="K564" s="590">
        <v>14</v>
      </c>
      <c r="L564" s="590">
        <v>14</v>
      </c>
      <c r="M564" s="590">
        <v>14</v>
      </c>
      <c r="N564" s="590">
        <v>14</v>
      </c>
      <c r="O564" s="16">
        <v>14</v>
      </c>
      <c r="P564" s="399"/>
    </row>
    <row r="565" spans="2:16" x14ac:dyDescent="0.3">
      <c r="B565" s="590" t="s">
        <v>161</v>
      </c>
      <c r="C565" s="590" t="s">
        <v>206</v>
      </c>
      <c r="D565" s="326">
        <v>189</v>
      </c>
      <c r="E565" s="326">
        <v>172</v>
      </c>
      <c r="F565" s="326">
        <v>165</v>
      </c>
      <c r="G565" s="326">
        <v>167</v>
      </c>
      <c r="H565" s="326">
        <v>169</v>
      </c>
      <c r="I565" s="324">
        <v>171</v>
      </c>
      <c r="J565" s="324">
        <v>173</v>
      </c>
      <c r="K565" s="590">
        <v>179</v>
      </c>
      <c r="L565" s="590">
        <v>189</v>
      </c>
      <c r="M565" s="590">
        <v>190</v>
      </c>
      <c r="N565" s="590">
        <v>192</v>
      </c>
      <c r="O565" s="16">
        <v>193</v>
      </c>
      <c r="P565" s="399"/>
    </row>
    <row r="566" spans="2:16" x14ac:dyDescent="0.3">
      <c r="B566" s="590" t="s">
        <v>161</v>
      </c>
      <c r="C566" s="590" t="s">
        <v>285</v>
      </c>
      <c r="D566" s="326">
        <v>3</v>
      </c>
      <c r="E566" s="326">
        <v>3</v>
      </c>
      <c r="F566" s="326">
        <v>3</v>
      </c>
      <c r="G566" s="326">
        <v>3</v>
      </c>
      <c r="H566" s="326">
        <v>2</v>
      </c>
      <c r="I566" s="324">
        <v>2</v>
      </c>
      <c r="J566" s="324">
        <v>2</v>
      </c>
      <c r="K566" s="590">
        <v>2</v>
      </c>
      <c r="L566" s="590">
        <v>3</v>
      </c>
      <c r="M566" s="590">
        <v>3</v>
      </c>
      <c r="N566" s="590">
        <v>3</v>
      </c>
      <c r="O566" s="16">
        <v>4</v>
      </c>
      <c r="P566" s="399"/>
    </row>
    <row r="567" spans="2:16" x14ac:dyDescent="0.3">
      <c r="B567" s="590" t="s">
        <v>161</v>
      </c>
      <c r="C567" s="590" t="s">
        <v>207</v>
      </c>
      <c r="D567" s="326">
        <v>1</v>
      </c>
      <c r="E567" s="326">
        <v>1</v>
      </c>
      <c r="F567" s="326">
        <v>1</v>
      </c>
      <c r="G567" s="326">
        <v>0</v>
      </c>
      <c r="H567" s="326"/>
      <c r="I567" s="324">
        <v>0</v>
      </c>
      <c r="J567" s="324">
        <v>0</v>
      </c>
      <c r="K567" s="590">
        <v>0</v>
      </c>
      <c r="L567" s="590">
        <v>0</v>
      </c>
      <c r="M567" s="590">
        <v>0</v>
      </c>
      <c r="N567" s="590">
        <v>0</v>
      </c>
      <c r="O567" s="16">
        <v>0</v>
      </c>
      <c r="P567" s="399"/>
    </row>
    <row r="568" spans="2:16" x14ac:dyDescent="0.3">
      <c r="B568" s="590" t="s">
        <v>162</v>
      </c>
      <c r="C568" s="590" t="s">
        <v>284</v>
      </c>
      <c r="D568" s="326">
        <v>94</v>
      </c>
      <c r="E568" s="326">
        <v>100</v>
      </c>
      <c r="F568" s="326">
        <v>99</v>
      </c>
      <c r="G568" s="326">
        <v>98</v>
      </c>
      <c r="H568" s="326">
        <v>97</v>
      </c>
      <c r="I568" s="324">
        <v>101</v>
      </c>
      <c r="J568" s="324">
        <v>104</v>
      </c>
      <c r="K568" s="590">
        <v>106</v>
      </c>
      <c r="L568" s="590">
        <v>109</v>
      </c>
      <c r="M568" s="590">
        <v>108</v>
      </c>
      <c r="N568" s="590">
        <v>111</v>
      </c>
      <c r="O568" s="16">
        <v>109</v>
      </c>
      <c r="P568" s="399"/>
    </row>
    <row r="569" spans="2:16" x14ac:dyDescent="0.3">
      <c r="B569" s="590" t="s">
        <v>162</v>
      </c>
      <c r="C569" s="590" t="s">
        <v>206</v>
      </c>
      <c r="D569" s="326">
        <v>50</v>
      </c>
      <c r="E569" s="326">
        <v>51</v>
      </c>
      <c r="F569" s="326">
        <v>50</v>
      </c>
      <c r="G569" s="326">
        <v>50</v>
      </c>
      <c r="H569" s="326">
        <v>53</v>
      </c>
      <c r="I569" s="324">
        <v>52</v>
      </c>
      <c r="J569" s="324">
        <v>53</v>
      </c>
      <c r="K569" s="590">
        <v>55</v>
      </c>
      <c r="L569" s="590">
        <v>53</v>
      </c>
      <c r="M569" s="590">
        <v>53</v>
      </c>
      <c r="N569" s="590">
        <v>53</v>
      </c>
      <c r="O569" s="16">
        <v>53</v>
      </c>
      <c r="P569" s="399"/>
    </row>
    <row r="570" spans="2:16" x14ac:dyDescent="0.3">
      <c r="B570" s="590" t="s">
        <v>162</v>
      </c>
      <c r="C570" s="590" t="s">
        <v>285</v>
      </c>
      <c r="D570" s="326">
        <v>142</v>
      </c>
      <c r="E570" s="326">
        <v>80</v>
      </c>
      <c r="F570" s="326">
        <v>116</v>
      </c>
      <c r="G570" s="326">
        <v>155</v>
      </c>
      <c r="H570" s="326">
        <v>159</v>
      </c>
      <c r="I570" s="324">
        <v>164</v>
      </c>
      <c r="J570" s="324">
        <v>173</v>
      </c>
      <c r="K570" s="590">
        <v>189</v>
      </c>
      <c r="L570" s="590">
        <v>183</v>
      </c>
      <c r="M570" s="590">
        <v>186</v>
      </c>
      <c r="N570" s="590">
        <v>182</v>
      </c>
      <c r="O570" s="16">
        <v>178</v>
      </c>
      <c r="P570" s="399"/>
    </row>
    <row r="571" spans="2:16" x14ac:dyDescent="0.3">
      <c r="B571" s="590" t="s">
        <v>162</v>
      </c>
      <c r="C571" s="590" t="s">
        <v>207</v>
      </c>
      <c r="D571" s="326">
        <v>5</v>
      </c>
      <c r="E571" s="326">
        <v>5</v>
      </c>
      <c r="F571" s="326">
        <v>6</v>
      </c>
      <c r="G571" s="326">
        <v>6</v>
      </c>
      <c r="H571" s="326">
        <v>6</v>
      </c>
      <c r="I571" s="324">
        <v>7</v>
      </c>
      <c r="J571" s="324">
        <v>8</v>
      </c>
      <c r="K571" s="590">
        <v>6</v>
      </c>
      <c r="L571" s="590">
        <v>7</v>
      </c>
      <c r="M571" s="590">
        <v>7</v>
      </c>
      <c r="N571" s="590">
        <v>6</v>
      </c>
      <c r="O571" s="16">
        <v>6</v>
      </c>
      <c r="P571" s="399"/>
    </row>
    <row r="572" spans="2:16" x14ac:dyDescent="0.3">
      <c r="B572" s="590" t="s">
        <v>163</v>
      </c>
      <c r="C572" s="590" t="s">
        <v>284</v>
      </c>
      <c r="D572" s="326">
        <v>25</v>
      </c>
      <c r="E572" s="326">
        <v>25</v>
      </c>
      <c r="F572" s="326">
        <v>25</v>
      </c>
      <c r="G572" s="326">
        <v>26</v>
      </c>
      <c r="H572" s="326">
        <v>26</v>
      </c>
      <c r="I572" s="324">
        <v>26</v>
      </c>
      <c r="J572" s="324">
        <v>24</v>
      </c>
      <c r="K572" s="590">
        <v>24</v>
      </c>
      <c r="L572" s="590">
        <v>24</v>
      </c>
      <c r="M572" s="590">
        <v>24</v>
      </c>
      <c r="N572" s="590">
        <v>24</v>
      </c>
      <c r="O572" s="16">
        <v>24</v>
      </c>
      <c r="P572" s="399"/>
    </row>
    <row r="573" spans="2:16" x14ac:dyDescent="0.3">
      <c r="B573" s="590" t="s">
        <v>163</v>
      </c>
      <c r="C573" s="590" t="s">
        <v>206</v>
      </c>
      <c r="D573" s="326">
        <v>62</v>
      </c>
      <c r="E573" s="326">
        <v>60</v>
      </c>
      <c r="F573" s="326">
        <v>60</v>
      </c>
      <c r="G573" s="326">
        <v>61</v>
      </c>
      <c r="H573" s="326">
        <v>59</v>
      </c>
      <c r="I573" s="324">
        <v>58</v>
      </c>
      <c r="J573" s="324">
        <v>68</v>
      </c>
      <c r="K573" s="590">
        <v>70</v>
      </c>
      <c r="L573" s="590">
        <v>70</v>
      </c>
      <c r="M573" s="590">
        <v>70</v>
      </c>
      <c r="N573" s="590">
        <v>70</v>
      </c>
      <c r="O573" s="16">
        <v>69</v>
      </c>
      <c r="P573" s="399"/>
    </row>
    <row r="574" spans="2:16" x14ac:dyDescent="0.3">
      <c r="B574" s="590" t="s">
        <v>163</v>
      </c>
      <c r="C574" s="590" t="s">
        <v>285</v>
      </c>
      <c r="D574" s="326">
        <v>30</v>
      </c>
      <c r="E574" s="326">
        <v>34</v>
      </c>
      <c r="F574" s="326">
        <v>37</v>
      </c>
      <c r="G574" s="326">
        <v>37</v>
      </c>
      <c r="H574" s="326">
        <v>40</v>
      </c>
      <c r="I574" s="324">
        <v>45</v>
      </c>
      <c r="J574" s="324">
        <v>49</v>
      </c>
      <c r="K574" s="590">
        <v>50</v>
      </c>
      <c r="L574" s="590">
        <v>49</v>
      </c>
      <c r="M574" s="590">
        <v>48</v>
      </c>
      <c r="N574" s="590">
        <v>49</v>
      </c>
      <c r="O574" s="16">
        <v>47</v>
      </c>
      <c r="P574" s="399"/>
    </row>
    <row r="575" spans="2:16" x14ac:dyDescent="0.3">
      <c r="B575" s="590" t="s">
        <v>163</v>
      </c>
      <c r="C575" s="590" t="s">
        <v>207</v>
      </c>
      <c r="D575" s="326">
        <v>1</v>
      </c>
      <c r="E575" s="326">
        <v>1</v>
      </c>
      <c r="F575" s="326">
        <v>1</v>
      </c>
      <c r="G575" s="326">
        <v>1</v>
      </c>
      <c r="H575" s="326">
        <v>1</v>
      </c>
      <c r="I575" s="324">
        <v>1</v>
      </c>
      <c r="J575" s="324">
        <v>1</v>
      </c>
      <c r="K575" s="590">
        <v>3</v>
      </c>
      <c r="L575" s="590">
        <v>2</v>
      </c>
      <c r="M575" s="590">
        <v>2</v>
      </c>
      <c r="N575" s="590">
        <v>2</v>
      </c>
      <c r="O575" s="16">
        <v>1</v>
      </c>
      <c r="P575" s="399"/>
    </row>
    <row r="576" spans="2:16" x14ac:dyDescent="0.3">
      <c r="B576" s="590" t="s">
        <v>262</v>
      </c>
      <c r="C576" s="590" t="s">
        <v>284</v>
      </c>
      <c r="D576" s="326">
        <v>23</v>
      </c>
      <c r="E576" s="326">
        <v>23</v>
      </c>
      <c r="F576" s="326">
        <v>23</v>
      </c>
      <c r="G576" s="326">
        <v>23</v>
      </c>
      <c r="H576" s="326">
        <v>23</v>
      </c>
      <c r="I576" s="324">
        <v>23</v>
      </c>
      <c r="J576" s="324">
        <v>23</v>
      </c>
      <c r="K576" s="590">
        <v>22</v>
      </c>
      <c r="L576" s="590">
        <v>22</v>
      </c>
      <c r="M576" s="590">
        <v>22</v>
      </c>
      <c r="N576" s="590">
        <v>22</v>
      </c>
      <c r="O576" s="16">
        <v>22</v>
      </c>
      <c r="P576" s="399"/>
    </row>
    <row r="577" spans="2:16" x14ac:dyDescent="0.3">
      <c r="B577" s="590" t="s">
        <v>262</v>
      </c>
      <c r="C577" s="590" t="s">
        <v>206</v>
      </c>
      <c r="D577" s="326">
        <v>18</v>
      </c>
      <c r="E577" s="326">
        <v>18</v>
      </c>
      <c r="F577" s="326">
        <v>19</v>
      </c>
      <c r="G577" s="326">
        <v>19</v>
      </c>
      <c r="H577" s="326">
        <v>19</v>
      </c>
      <c r="I577" s="324">
        <v>19</v>
      </c>
      <c r="J577" s="324">
        <v>20</v>
      </c>
      <c r="K577" s="590">
        <v>20</v>
      </c>
      <c r="L577" s="590">
        <v>20</v>
      </c>
      <c r="M577" s="590">
        <v>20</v>
      </c>
      <c r="N577" s="590">
        <v>20</v>
      </c>
      <c r="O577" s="16">
        <v>21</v>
      </c>
      <c r="P577" s="399"/>
    </row>
    <row r="578" spans="2:16" x14ac:dyDescent="0.3">
      <c r="B578" s="590" t="s">
        <v>262</v>
      </c>
      <c r="C578" s="590" t="s">
        <v>285</v>
      </c>
      <c r="D578" s="326">
        <v>23</v>
      </c>
      <c r="E578" s="326">
        <v>21</v>
      </c>
      <c r="F578" s="326">
        <v>21</v>
      </c>
      <c r="G578" s="326">
        <v>20</v>
      </c>
      <c r="H578" s="326">
        <v>18</v>
      </c>
      <c r="I578" s="324">
        <v>20</v>
      </c>
      <c r="J578" s="324">
        <v>21</v>
      </c>
      <c r="K578" s="590">
        <v>22</v>
      </c>
      <c r="L578" s="590">
        <v>22</v>
      </c>
      <c r="M578" s="590">
        <v>22</v>
      </c>
      <c r="N578" s="590">
        <v>21</v>
      </c>
      <c r="O578" s="16">
        <v>22</v>
      </c>
      <c r="P578" s="399"/>
    </row>
    <row r="579" spans="2:16" x14ac:dyDescent="0.3">
      <c r="B579" s="590" t="s">
        <v>262</v>
      </c>
      <c r="C579" s="590" t="s">
        <v>207</v>
      </c>
      <c r="D579" s="326">
        <v>9</v>
      </c>
      <c r="E579" s="326">
        <v>6</v>
      </c>
      <c r="F579" s="326">
        <v>6</v>
      </c>
      <c r="G579" s="326">
        <v>6</v>
      </c>
      <c r="H579" s="326">
        <v>7</v>
      </c>
      <c r="I579" s="324">
        <v>8</v>
      </c>
      <c r="J579" s="324">
        <v>7</v>
      </c>
      <c r="K579" s="590">
        <v>7</v>
      </c>
      <c r="L579" s="590">
        <v>7</v>
      </c>
      <c r="M579" s="590">
        <v>7</v>
      </c>
      <c r="N579" s="590">
        <v>8</v>
      </c>
      <c r="O579" s="16">
        <v>8</v>
      </c>
      <c r="P579" s="399"/>
    </row>
    <row r="580" spans="2:16" x14ac:dyDescent="0.3">
      <c r="B580" s="590" t="s">
        <v>164</v>
      </c>
      <c r="C580" s="590" t="s">
        <v>284</v>
      </c>
      <c r="D580" s="326">
        <v>22</v>
      </c>
      <c r="E580" s="326">
        <v>22</v>
      </c>
      <c r="F580" s="326">
        <v>21</v>
      </c>
      <c r="G580" s="326">
        <v>21</v>
      </c>
      <c r="H580" s="326">
        <v>21</v>
      </c>
      <c r="I580" s="324">
        <v>21</v>
      </c>
      <c r="J580" s="324">
        <v>21</v>
      </c>
      <c r="K580" s="590">
        <v>22</v>
      </c>
      <c r="L580" s="590">
        <v>22</v>
      </c>
      <c r="M580" s="590">
        <v>22</v>
      </c>
      <c r="N580" s="590">
        <v>22</v>
      </c>
      <c r="O580" s="16">
        <v>20</v>
      </c>
      <c r="P580" s="399"/>
    </row>
    <row r="581" spans="2:16" x14ac:dyDescent="0.3">
      <c r="B581" s="590" t="s">
        <v>164</v>
      </c>
      <c r="C581" s="590" t="s">
        <v>206</v>
      </c>
      <c r="D581" s="326">
        <v>14</v>
      </c>
      <c r="E581" s="326">
        <v>14</v>
      </c>
      <c r="F581" s="326">
        <v>14</v>
      </c>
      <c r="G581" s="326">
        <v>14</v>
      </c>
      <c r="H581" s="326">
        <v>14</v>
      </c>
      <c r="I581" s="324">
        <v>14</v>
      </c>
      <c r="J581" s="324">
        <v>14</v>
      </c>
      <c r="K581" s="590">
        <v>14</v>
      </c>
      <c r="L581" s="590">
        <v>14</v>
      </c>
      <c r="M581" s="590">
        <v>14</v>
      </c>
      <c r="N581" s="590">
        <v>14</v>
      </c>
      <c r="O581" s="16">
        <v>16</v>
      </c>
      <c r="P581" s="399"/>
    </row>
    <row r="582" spans="2:16" x14ac:dyDescent="0.3">
      <c r="B582" s="590" t="s">
        <v>164</v>
      </c>
      <c r="C582" s="590" t="s">
        <v>285</v>
      </c>
      <c r="D582" s="326">
        <v>45</v>
      </c>
      <c r="E582" s="326">
        <v>45</v>
      </c>
      <c r="F582" s="326">
        <v>45</v>
      </c>
      <c r="G582" s="326">
        <v>47</v>
      </c>
      <c r="H582" s="326">
        <v>47</v>
      </c>
      <c r="I582" s="324">
        <v>47</v>
      </c>
      <c r="J582" s="324">
        <v>49</v>
      </c>
      <c r="K582" s="590">
        <v>54</v>
      </c>
      <c r="L582" s="590">
        <v>54</v>
      </c>
      <c r="M582" s="590">
        <v>54</v>
      </c>
      <c r="N582" s="590">
        <v>54</v>
      </c>
      <c r="O582" s="16">
        <v>57</v>
      </c>
      <c r="P582" s="399"/>
    </row>
    <row r="583" spans="2:16" x14ac:dyDescent="0.3">
      <c r="B583" s="590" t="s">
        <v>164</v>
      </c>
      <c r="C583" s="590" t="s">
        <v>207</v>
      </c>
      <c r="D583" s="326">
        <v>6</v>
      </c>
      <c r="E583" s="326">
        <v>6</v>
      </c>
      <c r="F583" s="326">
        <v>6</v>
      </c>
      <c r="G583" s="326">
        <v>6</v>
      </c>
      <c r="H583" s="326">
        <v>6</v>
      </c>
      <c r="I583" s="324">
        <v>6</v>
      </c>
      <c r="J583" s="324">
        <v>7</v>
      </c>
      <c r="K583" s="590">
        <v>7</v>
      </c>
      <c r="L583" s="590">
        <v>7</v>
      </c>
      <c r="M583" s="590">
        <v>7</v>
      </c>
      <c r="N583" s="590">
        <v>7</v>
      </c>
      <c r="O583" s="16">
        <v>8</v>
      </c>
      <c r="P583" s="399"/>
    </row>
    <row r="584" spans="2:16" x14ac:dyDescent="0.3">
      <c r="B584" s="590" t="s">
        <v>73</v>
      </c>
      <c r="C584" s="590" t="s">
        <v>284</v>
      </c>
      <c r="D584" s="120">
        <v>9128.9999999999982</v>
      </c>
      <c r="E584" s="120">
        <v>9050.9999999999927</v>
      </c>
      <c r="F584" s="120">
        <v>8921.9999999999982</v>
      </c>
      <c r="G584" s="120">
        <v>8825.9999999999945</v>
      </c>
      <c r="H584" s="120">
        <v>8776.0000000000018</v>
      </c>
      <c r="I584" s="120">
        <v>8731</v>
      </c>
      <c r="J584" s="313">
        <v>8767</v>
      </c>
      <c r="K584" s="120">
        <v>8704</v>
      </c>
      <c r="L584" s="120">
        <v>8622</v>
      </c>
      <c r="M584" s="120">
        <v>8573</v>
      </c>
      <c r="N584" s="120">
        <v>8567</v>
      </c>
      <c r="O584" s="120">
        <v>8528</v>
      </c>
      <c r="P584" s="399"/>
    </row>
    <row r="585" spans="2:16" x14ac:dyDescent="0.3">
      <c r="B585" s="590" t="s">
        <v>73</v>
      </c>
      <c r="C585" s="590" t="s">
        <v>206</v>
      </c>
      <c r="D585" s="120">
        <v>34731</v>
      </c>
      <c r="E585" s="120">
        <v>34674.999999999993</v>
      </c>
      <c r="F585" s="120">
        <v>34758.000000000036</v>
      </c>
      <c r="G585" s="120">
        <v>34490.000000000022</v>
      </c>
      <c r="H585" s="120">
        <v>34371</v>
      </c>
      <c r="I585" s="120">
        <v>34436</v>
      </c>
      <c r="J585" s="313">
        <v>34713</v>
      </c>
      <c r="K585" s="120">
        <v>35329</v>
      </c>
      <c r="L585" s="120">
        <v>35384</v>
      </c>
      <c r="M585" s="120">
        <v>35383</v>
      </c>
      <c r="N585" s="120">
        <v>35286</v>
      </c>
      <c r="O585" s="120">
        <v>35313</v>
      </c>
      <c r="P585" s="399"/>
    </row>
    <row r="586" spans="2:16" x14ac:dyDescent="0.3">
      <c r="B586" s="590" t="s">
        <v>73</v>
      </c>
      <c r="C586" s="590" t="s">
        <v>285</v>
      </c>
      <c r="D586" s="120">
        <v>9468.9999999999945</v>
      </c>
      <c r="E586" s="120">
        <v>9442.0000000000055</v>
      </c>
      <c r="F586" s="120">
        <v>9404.9999999999927</v>
      </c>
      <c r="G586" s="120">
        <v>9126.0000000000073</v>
      </c>
      <c r="H586" s="120">
        <v>9036.0000000000018</v>
      </c>
      <c r="I586" s="120">
        <v>9215</v>
      </c>
      <c r="J586" s="120">
        <v>9114</v>
      </c>
      <c r="K586" s="120">
        <v>9306</v>
      </c>
      <c r="L586" s="120">
        <v>9354</v>
      </c>
      <c r="M586" s="120">
        <v>9321</v>
      </c>
      <c r="N586" s="120">
        <v>9353</v>
      </c>
      <c r="O586" s="120">
        <v>9102</v>
      </c>
      <c r="P586" s="399"/>
    </row>
    <row r="587" spans="2:16" x14ac:dyDescent="0.3">
      <c r="B587" s="590" t="s">
        <v>73</v>
      </c>
      <c r="C587" s="590" t="s">
        <v>207</v>
      </c>
      <c r="D587" s="120">
        <v>524</v>
      </c>
      <c r="E587" s="120">
        <v>514.00000000000011</v>
      </c>
      <c r="F587" s="120">
        <v>506</v>
      </c>
      <c r="G587" s="120">
        <v>485.99999999999972</v>
      </c>
      <c r="H587" s="120">
        <v>490.00000000000023</v>
      </c>
      <c r="I587" s="120">
        <v>504</v>
      </c>
      <c r="J587" s="120">
        <v>466</v>
      </c>
      <c r="K587" s="120">
        <v>467</v>
      </c>
      <c r="L587" s="120">
        <v>489</v>
      </c>
      <c r="M587" s="120">
        <v>519</v>
      </c>
      <c r="N587" s="120">
        <v>513</v>
      </c>
      <c r="O587" s="120">
        <v>514</v>
      </c>
      <c r="P587" s="399"/>
    </row>
    <row r="589" spans="2:16" x14ac:dyDescent="0.3">
      <c r="D589" s="23">
        <f t="shared" ref="D589:L589" si="3">SUM(D200:D583)</f>
        <v>53853</v>
      </c>
      <c r="E589" s="23">
        <f t="shared" si="3"/>
        <v>53682</v>
      </c>
      <c r="F589" s="23">
        <f t="shared" si="3"/>
        <v>53591</v>
      </c>
      <c r="G589" s="23">
        <f t="shared" si="3"/>
        <v>52928</v>
      </c>
      <c r="H589" s="23">
        <f t="shared" si="3"/>
        <v>52673</v>
      </c>
      <c r="I589" s="23">
        <f t="shared" si="3"/>
        <v>52886</v>
      </c>
      <c r="J589" s="23">
        <f t="shared" si="3"/>
        <v>53060</v>
      </c>
      <c r="K589" s="23">
        <f t="shared" si="3"/>
        <v>53806</v>
      </c>
      <c r="L589" s="23">
        <f t="shared" si="3"/>
        <v>53849</v>
      </c>
      <c r="M589" s="23">
        <f>SUM(M200:M583)</f>
        <v>53796</v>
      </c>
      <c r="N589" s="23">
        <f>SUM(N200:N583)</f>
        <v>53719</v>
      </c>
      <c r="O589" s="23">
        <f>SUM(O200:O583)</f>
        <v>53457</v>
      </c>
    </row>
    <row r="590" spans="2:16" x14ac:dyDescent="0.3">
      <c r="D590" s="23">
        <f t="shared" ref="D590:L590" si="4">SUM(D584:D587)</f>
        <v>53852.999999999993</v>
      </c>
      <c r="E590" s="23">
        <f t="shared" si="4"/>
        <v>53681.999999999993</v>
      </c>
      <c r="F590" s="23">
        <f t="shared" si="4"/>
        <v>53591.000000000029</v>
      </c>
      <c r="G590" s="23">
        <f t="shared" si="4"/>
        <v>52928.000000000022</v>
      </c>
      <c r="H590" s="23">
        <f t="shared" si="4"/>
        <v>52673</v>
      </c>
      <c r="I590" s="23">
        <f t="shared" si="4"/>
        <v>52886</v>
      </c>
      <c r="J590" s="23">
        <f t="shared" si="4"/>
        <v>53060</v>
      </c>
      <c r="K590" s="23">
        <f t="shared" si="4"/>
        <v>53806</v>
      </c>
      <c r="L590" s="23">
        <f t="shared" si="4"/>
        <v>53849</v>
      </c>
      <c r="M590" s="23">
        <f>SUM(M584:M587)</f>
        <v>53796</v>
      </c>
      <c r="N590" s="23">
        <f>SUM(N584:N587)</f>
        <v>53719</v>
      </c>
      <c r="O590" s="23">
        <f>SUM(O584:O587)</f>
        <v>53457</v>
      </c>
    </row>
  </sheetData>
  <autoFilter ref="A199:P587" xr:uid="{00000000-0009-0000-0000-000002000000}"/>
  <sortState xmlns:xlrd2="http://schemas.microsoft.com/office/spreadsheetml/2017/richdata2" ref="A201:A295">
    <sortCondition ref="A201:A295"/>
  </sortState>
  <mergeCells count="2">
    <mergeCell ref="C11:K11"/>
    <mergeCell ref="Q4:S4"/>
  </mergeCells>
  <phoneticPr fontId="84" type="noConversion"/>
  <dataValidations count="1">
    <dataValidation type="list" allowBlank="1" showInputMessage="1" showErrorMessage="1" sqref="B4 A200:A296" xr:uid="{00000000-0002-0000-0200-000000000000}">
      <formula1>$A$200:$A$296</formula1>
    </dataValidation>
  </dataValidations>
  <hyperlinks>
    <hyperlink ref="S1" location="INDICE!B2" display="Indice" xr:uid="{00000000-0004-0000-0200-000000000000}"/>
  </hyperlink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theme="9" tint="0.59999389629810485"/>
  </sheetPr>
  <dimension ref="A1:CV1751"/>
  <sheetViews>
    <sheetView zoomScale="90" zoomScaleNormal="90" workbookViewId="0">
      <pane xSplit="2" ySplit="4" topLeftCell="C11" activePane="bottomRight" state="frozen"/>
      <selection activeCell="K7" sqref="K7"/>
      <selection pane="topRight" activeCell="K7" sqref="K7"/>
      <selection pane="bottomLeft" activeCell="K7" sqref="K7"/>
      <selection pane="bottomRight" activeCell="B4" sqref="B4"/>
    </sheetView>
  </sheetViews>
  <sheetFormatPr baseColWidth="10" defaultColWidth="11.44140625" defaultRowHeight="14.4" x14ac:dyDescent="0.3"/>
  <cols>
    <col min="1" max="1" width="20" style="330" hidden="1" customWidth="1"/>
    <col min="2" max="2" width="20.109375" style="330" customWidth="1"/>
    <col min="3" max="3" width="11.6640625" style="316" customWidth="1"/>
    <col min="4" max="9" width="14.6640625" style="330" customWidth="1"/>
    <col min="10" max="10" width="12.88671875" style="330" customWidth="1"/>
    <col min="11" max="13" width="11.44140625" style="330"/>
    <col min="14" max="14" width="14.44140625" style="330" customWidth="1"/>
    <col min="15" max="100" width="11.44140625" style="330"/>
    <col min="101" max="101" width="20.44140625" style="330" customWidth="1"/>
    <col min="102" max="16384" width="11.44140625" style="330"/>
  </cols>
  <sheetData>
    <row r="1" spans="2:16" ht="28.5" customHeight="1" x14ac:dyDescent="0.3">
      <c r="B1" s="390" t="s">
        <v>331</v>
      </c>
      <c r="C1" s="397"/>
      <c r="D1" s="328"/>
      <c r="E1" s="328"/>
      <c r="F1" s="328"/>
      <c r="G1" s="328"/>
      <c r="H1" s="328"/>
      <c r="I1" s="389" t="s">
        <v>521</v>
      </c>
      <c r="J1" s="329"/>
      <c r="K1" s="329"/>
      <c r="L1" s="329"/>
      <c r="M1" s="329"/>
    </row>
    <row r="2" spans="2:16" ht="17.399999999999999" x14ac:dyDescent="0.3">
      <c r="B2" s="390" t="s">
        <v>519</v>
      </c>
      <c r="C2" s="397"/>
      <c r="D2" s="328"/>
      <c r="E2" s="328"/>
      <c r="F2" s="328"/>
      <c r="G2" s="328"/>
      <c r="H2" s="328"/>
      <c r="I2" s="328"/>
      <c r="J2" s="329"/>
      <c r="K2" s="329"/>
      <c r="L2" s="329"/>
      <c r="M2" s="329"/>
    </row>
    <row r="3" spans="2:16" ht="18" thickBot="1" x14ac:dyDescent="0.35">
      <c r="B3" s="156" t="s">
        <v>0</v>
      </c>
      <c r="C3" s="397"/>
      <c r="D3" s="328"/>
      <c r="E3" s="328"/>
      <c r="F3" s="328"/>
      <c r="G3" s="328"/>
      <c r="H3" s="328"/>
      <c r="I3" s="328"/>
      <c r="J3" s="329"/>
      <c r="K3" s="329"/>
      <c r="L3" s="329"/>
      <c r="M3" s="329"/>
    </row>
    <row r="4" spans="2:16" ht="23.25" customHeight="1" thickBot="1" x14ac:dyDescent="0.35">
      <c r="B4" s="755" t="s">
        <v>219</v>
      </c>
      <c r="C4" s="558" t="s">
        <v>263</v>
      </c>
      <c r="D4" s="559" t="s">
        <v>264</v>
      </c>
      <c r="E4" s="559" t="s">
        <v>265</v>
      </c>
      <c r="F4" s="559" t="s">
        <v>266</v>
      </c>
      <c r="G4" s="559" t="s">
        <v>267</v>
      </c>
      <c r="H4" s="559" t="s">
        <v>268</v>
      </c>
      <c r="I4" s="560" t="s">
        <v>372</v>
      </c>
    </row>
    <row r="5" spans="2:16" x14ac:dyDescent="0.3">
      <c r="B5" s="331"/>
      <c r="C5" s="561">
        <v>2010</v>
      </c>
      <c r="D5" s="137">
        <f t="shared" ref="D5:D20" si="0">+SUMIFS($D$200:$D$1760,$B$200:$B$1760,$B$4,$C$200:$C$1760,C5)</f>
        <v>1091</v>
      </c>
      <c r="E5" s="137">
        <f t="shared" ref="E5:E20" si="1">+SUMIFS($E$200:$E$1760,$B$200:$B$1760,$B$4,$C$200:$C$1760,C5)</f>
        <v>5546</v>
      </c>
      <c r="F5" s="137">
        <f t="shared" ref="F5:F20" si="2">+SUMIFS($F$200:$F$1760,$B$200:$B$1760,$B$4,$C$200:$C$1760,C5)</f>
        <v>4517</v>
      </c>
      <c r="G5" s="137">
        <f t="shared" ref="G5:G20" si="3">+SUMIFS($G$200:$G$1760,$B$200:$B$1760,$B$4,$C$200:$C$1760,C5)</f>
        <v>2329</v>
      </c>
      <c r="H5" s="137">
        <f t="shared" ref="H5:H12" si="4">SUM(D5:G5)</f>
        <v>13483</v>
      </c>
      <c r="I5" s="562"/>
    </row>
    <row r="6" spans="2:16" x14ac:dyDescent="0.3">
      <c r="B6" s="331"/>
      <c r="C6" s="146">
        <v>2011</v>
      </c>
      <c r="D6" s="137">
        <f t="shared" si="0"/>
        <v>1062</v>
      </c>
      <c r="E6" s="137">
        <f t="shared" si="1"/>
        <v>5439</v>
      </c>
      <c r="F6" s="137">
        <f t="shared" si="2"/>
        <v>4441</v>
      </c>
      <c r="G6" s="137">
        <f t="shared" si="3"/>
        <v>2250</v>
      </c>
      <c r="H6" s="137">
        <f t="shared" si="4"/>
        <v>13192</v>
      </c>
      <c r="I6" s="320">
        <f t="shared" ref="I6:I14" si="5">+(H6-H5)/H5</f>
        <v>-2.1582733812949641E-2</v>
      </c>
    </row>
    <row r="7" spans="2:16" x14ac:dyDescent="0.3">
      <c r="B7" s="331"/>
      <c r="C7" s="146">
        <v>2012</v>
      </c>
      <c r="D7" s="137">
        <f t="shared" si="0"/>
        <v>1023</v>
      </c>
      <c r="E7" s="137">
        <f t="shared" si="1"/>
        <v>5315</v>
      </c>
      <c r="F7" s="137">
        <f t="shared" si="2"/>
        <v>4352</v>
      </c>
      <c r="G7" s="137">
        <f t="shared" si="3"/>
        <v>2199</v>
      </c>
      <c r="H7" s="137">
        <f t="shared" si="4"/>
        <v>12889</v>
      </c>
      <c r="I7" s="320">
        <f t="shared" si="5"/>
        <v>-2.296846573681019E-2</v>
      </c>
    </row>
    <row r="8" spans="2:16" x14ac:dyDescent="0.3">
      <c r="B8" s="331"/>
      <c r="C8" s="146">
        <v>2013</v>
      </c>
      <c r="D8" s="137">
        <f t="shared" si="0"/>
        <v>1017</v>
      </c>
      <c r="E8" s="137">
        <f t="shared" si="1"/>
        <v>5173</v>
      </c>
      <c r="F8" s="137">
        <f t="shared" si="2"/>
        <v>4251</v>
      </c>
      <c r="G8" s="137">
        <f t="shared" si="3"/>
        <v>2155</v>
      </c>
      <c r="H8" s="137">
        <f t="shared" si="4"/>
        <v>12596</v>
      </c>
      <c r="I8" s="320">
        <f t="shared" si="5"/>
        <v>-2.2732562650321982E-2</v>
      </c>
      <c r="P8" s="24"/>
    </row>
    <row r="9" spans="2:16" x14ac:dyDescent="0.3">
      <c r="B9" s="331"/>
      <c r="C9" s="146">
        <v>2014</v>
      </c>
      <c r="D9" s="137">
        <f t="shared" si="0"/>
        <v>1011</v>
      </c>
      <c r="E9" s="137">
        <f t="shared" si="1"/>
        <v>5051</v>
      </c>
      <c r="F9" s="137">
        <f t="shared" si="2"/>
        <v>4137</v>
      </c>
      <c r="G9" s="137">
        <f t="shared" si="3"/>
        <v>2107</v>
      </c>
      <c r="H9" s="137">
        <f t="shared" si="4"/>
        <v>12306</v>
      </c>
      <c r="I9" s="320">
        <f t="shared" si="5"/>
        <v>-2.3023181962527787E-2</v>
      </c>
    </row>
    <row r="10" spans="2:16" x14ac:dyDescent="0.3">
      <c r="B10" s="331"/>
      <c r="C10" s="146">
        <v>2015</v>
      </c>
      <c r="D10" s="137">
        <f t="shared" si="0"/>
        <v>1010</v>
      </c>
      <c r="E10" s="137">
        <f t="shared" si="1"/>
        <v>4951</v>
      </c>
      <c r="F10" s="137">
        <f t="shared" si="2"/>
        <v>4027</v>
      </c>
      <c r="G10" s="137">
        <f t="shared" si="3"/>
        <v>2057</v>
      </c>
      <c r="H10" s="137">
        <f t="shared" si="4"/>
        <v>12045</v>
      </c>
      <c r="I10" s="320">
        <f t="shared" si="5"/>
        <v>-2.12091662603608E-2</v>
      </c>
    </row>
    <row r="11" spans="2:16" x14ac:dyDescent="0.3">
      <c r="B11" s="331"/>
      <c r="C11" s="146">
        <v>2016</v>
      </c>
      <c r="D11" s="137">
        <f t="shared" si="0"/>
        <v>1014</v>
      </c>
      <c r="E11" s="137">
        <f t="shared" si="1"/>
        <v>4900</v>
      </c>
      <c r="F11" s="137">
        <f t="shared" si="2"/>
        <v>3899</v>
      </c>
      <c r="G11" s="137">
        <f t="shared" si="3"/>
        <v>1994</v>
      </c>
      <c r="H11" s="137">
        <f t="shared" si="4"/>
        <v>11807</v>
      </c>
      <c r="I11" s="320">
        <f t="shared" si="5"/>
        <v>-1.9759236197592362E-2</v>
      </c>
      <c r="J11" s="334"/>
      <c r="K11" s="335"/>
    </row>
    <row r="12" spans="2:16" x14ac:dyDescent="0.3">
      <c r="C12" s="146">
        <v>2017</v>
      </c>
      <c r="D12" s="137">
        <f t="shared" si="0"/>
        <v>1020</v>
      </c>
      <c r="E12" s="137">
        <f t="shared" si="1"/>
        <v>4889</v>
      </c>
      <c r="F12" s="137">
        <f t="shared" si="2"/>
        <v>3778</v>
      </c>
      <c r="G12" s="137">
        <f t="shared" si="3"/>
        <v>1920</v>
      </c>
      <c r="H12" s="137">
        <f t="shared" si="4"/>
        <v>11607</v>
      </c>
      <c r="I12" s="320">
        <f t="shared" si="5"/>
        <v>-1.6939103921402559E-2</v>
      </c>
    </row>
    <row r="13" spans="2:16" x14ac:dyDescent="0.3">
      <c r="C13" s="146">
        <v>2018</v>
      </c>
      <c r="D13" s="137">
        <f t="shared" si="0"/>
        <v>923</v>
      </c>
      <c r="E13" s="137">
        <f t="shared" si="1"/>
        <v>4516</v>
      </c>
      <c r="F13" s="137">
        <f t="shared" si="2"/>
        <v>3589</v>
      </c>
      <c r="G13" s="137">
        <f t="shared" si="3"/>
        <v>1825</v>
      </c>
      <c r="H13" s="137">
        <f t="shared" ref="H13:H14" si="6">SUM(D13:G13)</f>
        <v>10853</v>
      </c>
      <c r="I13" s="320">
        <f t="shared" si="5"/>
        <v>-6.496079951753253E-2</v>
      </c>
    </row>
    <row r="14" spans="2:16" x14ac:dyDescent="0.3">
      <c r="C14" s="146">
        <v>2019</v>
      </c>
      <c r="D14" s="137">
        <f t="shared" si="0"/>
        <v>945</v>
      </c>
      <c r="E14" s="137">
        <f t="shared" si="1"/>
        <v>4597</v>
      </c>
      <c r="F14" s="137">
        <f t="shared" si="2"/>
        <v>3627</v>
      </c>
      <c r="G14" s="137">
        <f t="shared" si="3"/>
        <v>1833</v>
      </c>
      <c r="H14" s="137">
        <f t="shared" si="6"/>
        <v>11002</v>
      </c>
      <c r="I14" s="320">
        <f t="shared" si="5"/>
        <v>1.3728922878466783E-2</v>
      </c>
    </row>
    <row r="15" spans="2:16" x14ac:dyDescent="0.3">
      <c r="C15" s="146">
        <v>2020</v>
      </c>
      <c r="D15" s="137">
        <f t="shared" si="0"/>
        <v>971</v>
      </c>
      <c r="E15" s="137">
        <f t="shared" si="1"/>
        <v>4685</v>
      </c>
      <c r="F15" s="137">
        <f t="shared" si="2"/>
        <v>3667</v>
      </c>
      <c r="G15" s="137">
        <f t="shared" si="3"/>
        <v>1846</v>
      </c>
      <c r="H15" s="137">
        <f t="shared" ref="H15:H20" si="7">SUM(D15:G15)</f>
        <v>11169</v>
      </c>
      <c r="I15" s="320">
        <f t="shared" ref="I15:I20" si="8">+(H15-H14)/H14</f>
        <v>1.5179058353026723E-2</v>
      </c>
    </row>
    <row r="16" spans="2:16" x14ac:dyDescent="0.3">
      <c r="C16" s="146">
        <v>2021</v>
      </c>
      <c r="D16" s="137">
        <f t="shared" si="0"/>
        <v>985</v>
      </c>
      <c r="E16" s="137">
        <f t="shared" si="1"/>
        <v>4767</v>
      </c>
      <c r="F16" s="137">
        <f t="shared" si="2"/>
        <v>3703</v>
      </c>
      <c r="G16" s="137">
        <f t="shared" si="3"/>
        <v>1857</v>
      </c>
      <c r="H16" s="137">
        <f t="shared" si="7"/>
        <v>11312</v>
      </c>
      <c r="I16" s="320">
        <f t="shared" si="8"/>
        <v>1.2803294833915301E-2</v>
      </c>
    </row>
    <row r="17" spans="3:9" x14ac:dyDescent="0.3">
      <c r="C17" s="146">
        <v>2022</v>
      </c>
      <c r="D17" s="137">
        <f t="shared" si="0"/>
        <v>1003</v>
      </c>
      <c r="E17" s="137">
        <f t="shared" si="1"/>
        <v>4826</v>
      </c>
      <c r="F17" s="137">
        <f t="shared" si="2"/>
        <v>3721</v>
      </c>
      <c r="G17" s="137">
        <f t="shared" si="3"/>
        <v>1857</v>
      </c>
      <c r="H17" s="137">
        <f t="shared" si="7"/>
        <v>11407</v>
      </c>
      <c r="I17" s="320">
        <f t="shared" si="8"/>
        <v>8.3981612446958984E-3</v>
      </c>
    </row>
    <row r="18" spans="3:9" x14ac:dyDescent="0.3">
      <c r="C18" s="147">
        <v>2023</v>
      </c>
      <c r="D18" s="137">
        <f t="shared" si="0"/>
        <v>1011</v>
      </c>
      <c r="E18" s="137">
        <f t="shared" si="1"/>
        <v>4881</v>
      </c>
      <c r="F18" s="137">
        <f t="shared" si="2"/>
        <v>3743</v>
      </c>
      <c r="G18" s="137">
        <f t="shared" si="3"/>
        <v>1860</v>
      </c>
      <c r="H18" s="137">
        <f t="shared" si="7"/>
        <v>11495</v>
      </c>
      <c r="I18" s="320">
        <f t="shared" si="8"/>
        <v>7.7145612343297977E-3</v>
      </c>
    </row>
    <row r="19" spans="3:9" x14ac:dyDescent="0.3">
      <c r="C19" s="146">
        <v>2024</v>
      </c>
      <c r="D19" s="137">
        <f t="shared" si="0"/>
        <v>995</v>
      </c>
      <c r="E19" s="137">
        <f t="shared" si="1"/>
        <v>4984</v>
      </c>
      <c r="F19" s="137">
        <f t="shared" si="2"/>
        <v>3774</v>
      </c>
      <c r="G19" s="137">
        <f t="shared" si="3"/>
        <v>1852</v>
      </c>
      <c r="H19" s="137">
        <f t="shared" si="7"/>
        <v>11605</v>
      </c>
      <c r="I19" s="320">
        <f t="shared" si="8"/>
        <v>9.5693779904306216E-3</v>
      </c>
    </row>
    <row r="20" spans="3:9" ht="15" thickBot="1" x14ac:dyDescent="0.35">
      <c r="C20" s="563">
        <v>2025</v>
      </c>
      <c r="D20" s="137">
        <f t="shared" si="0"/>
        <v>970</v>
      </c>
      <c r="E20" s="137">
        <f t="shared" si="1"/>
        <v>4997</v>
      </c>
      <c r="F20" s="137">
        <f t="shared" si="2"/>
        <v>3807</v>
      </c>
      <c r="G20" s="137">
        <f t="shared" si="3"/>
        <v>1851</v>
      </c>
      <c r="H20" s="137">
        <f t="shared" si="7"/>
        <v>11625</v>
      </c>
      <c r="I20" s="320">
        <f t="shared" si="8"/>
        <v>1.7233950883239983E-3</v>
      </c>
    </row>
    <row r="21" spans="3:9" x14ac:dyDescent="0.3">
      <c r="C21" s="314" t="s">
        <v>524</v>
      </c>
    </row>
    <row r="24" spans="3:9" ht="18.75" customHeight="1" x14ac:dyDescent="0.3">
      <c r="C24" s="315" t="str">
        <f>+B4</f>
        <v>SAN_ANDRES</v>
      </c>
    </row>
    <row r="29" spans="3:9" x14ac:dyDescent="0.3">
      <c r="C29" s="330"/>
    </row>
    <row r="198" spans="1:9" x14ac:dyDescent="0.3">
      <c r="I198" s="333"/>
    </row>
    <row r="199" spans="1:9" x14ac:dyDescent="0.3">
      <c r="A199" s="330" t="s">
        <v>315</v>
      </c>
      <c r="B199" s="336" t="s">
        <v>72</v>
      </c>
      <c r="C199" s="321" t="s">
        <v>263</v>
      </c>
      <c r="D199" s="322" t="s">
        <v>264</v>
      </c>
      <c r="E199" s="322" t="s">
        <v>265</v>
      </c>
      <c r="F199" s="322" t="s">
        <v>266</v>
      </c>
      <c r="G199" s="322" t="s">
        <v>267</v>
      </c>
      <c r="H199" s="333"/>
      <c r="I199" s="333"/>
    </row>
    <row r="200" spans="1:9" x14ac:dyDescent="0.3">
      <c r="A200" s="330" t="s">
        <v>74</v>
      </c>
      <c r="B200" s="337" t="s">
        <v>74</v>
      </c>
      <c r="C200" s="317">
        <v>2010</v>
      </c>
      <c r="D200" s="311">
        <v>1543</v>
      </c>
      <c r="E200" s="311">
        <v>7363</v>
      </c>
      <c r="F200" s="311">
        <v>5361</v>
      </c>
      <c r="G200" s="311">
        <v>2528</v>
      </c>
      <c r="H200" s="333"/>
      <c r="I200" s="333"/>
    </row>
    <row r="201" spans="1:9" x14ac:dyDescent="0.3">
      <c r="A201" s="330" t="s">
        <v>75</v>
      </c>
      <c r="B201" s="337" t="s">
        <v>75</v>
      </c>
      <c r="C201" s="317">
        <v>2010</v>
      </c>
      <c r="D201" s="311">
        <v>46204</v>
      </c>
      <c r="E201" s="311">
        <v>233868</v>
      </c>
      <c r="F201" s="311">
        <v>186861</v>
      </c>
      <c r="G201" s="311">
        <v>90267</v>
      </c>
      <c r="H201" s="333"/>
      <c r="I201" s="333"/>
    </row>
    <row r="202" spans="1:9" x14ac:dyDescent="0.3">
      <c r="A202" s="330" t="s">
        <v>76</v>
      </c>
      <c r="B202" s="337" t="s">
        <v>76</v>
      </c>
      <c r="C202" s="317">
        <v>2010</v>
      </c>
      <c r="D202" s="311">
        <v>2593</v>
      </c>
      <c r="E202" s="311">
        <v>12069</v>
      </c>
      <c r="F202" s="311">
        <v>9389</v>
      </c>
      <c r="G202" s="311">
        <v>4648</v>
      </c>
      <c r="H202" s="333"/>
      <c r="I202" s="333"/>
    </row>
    <row r="203" spans="1:9" x14ac:dyDescent="0.3">
      <c r="A203" s="330" t="s">
        <v>77</v>
      </c>
      <c r="B203" s="337" t="s">
        <v>77</v>
      </c>
      <c r="C203" s="317">
        <v>2010</v>
      </c>
      <c r="D203" s="311">
        <v>3444</v>
      </c>
      <c r="E203" s="311">
        <v>15948</v>
      </c>
      <c r="F203" s="311">
        <v>13757</v>
      </c>
      <c r="G203" s="311">
        <v>7843</v>
      </c>
      <c r="H203" s="333"/>
      <c r="I203" s="333"/>
    </row>
    <row r="204" spans="1:9" x14ac:dyDescent="0.3">
      <c r="A204" s="330" t="s">
        <v>78</v>
      </c>
      <c r="B204" s="337" t="s">
        <v>78</v>
      </c>
      <c r="C204" s="317">
        <v>2010</v>
      </c>
      <c r="D204" s="311">
        <v>4087</v>
      </c>
      <c r="E204" s="311">
        <v>22012</v>
      </c>
      <c r="F204" s="311">
        <v>19509</v>
      </c>
      <c r="G204" s="311">
        <v>10224</v>
      </c>
      <c r="H204" s="333"/>
      <c r="I204" s="333"/>
    </row>
    <row r="205" spans="1:9" x14ac:dyDescent="0.3">
      <c r="A205" s="330" t="s">
        <v>79</v>
      </c>
      <c r="B205" s="337" t="s">
        <v>79</v>
      </c>
      <c r="C205" s="317">
        <v>2010</v>
      </c>
      <c r="D205" s="311">
        <v>10024</v>
      </c>
      <c r="E205" s="311">
        <v>50022</v>
      </c>
      <c r="F205" s="311">
        <v>38989</v>
      </c>
      <c r="G205" s="311">
        <v>18704</v>
      </c>
      <c r="H205" s="333"/>
      <c r="I205" s="333"/>
    </row>
    <row r="206" spans="1:9" x14ac:dyDescent="0.3">
      <c r="A206" s="330" t="s">
        <v>80</v>
      </c>
      <c r="B206" s="337" t="s">
        <v>80</v>
      </c>
      <c r="C206" s="317">
        <v>2010</v>
      </c>
      <c r="D206" s="311">
        <v>3617</v>
      </c>
      <c r="E206" s="311">
        <v>18834</v>
      </c>
      <c r="F206" s="311">
        <v>15837</v>
      </c>
      <c r="G206" s="311">
        <v>7830</v>
      </c>
      <c r="H206" s="333"/>
      <c r="I206" s="333"/>
    </row>
    <row r="207" spans="1:9" x14ac:dyDescent="0.3">
      <c r="A207" s="330" t="s">
        <v>81</v>
      </c>
      <c r="B207" s="337" t="s">
        <v>81</v>
      </c>
      <c r="C207" s="317">
        <v>2010</v>
      </c>
      <c r="D207" s="311">
        <v>21101</v>
      </c>
      <c r="E207" s="311">
        <v>106573</v>
      </c>
      <c r="F207" s="311">
        <v>84604</v>
      </c>
      <c r="G207" s="311">
        <v>42568</v>
      </c>
      <c r="H207" s="333"/>
      <c r="I207" s="333"/>
    </row>
    <row r="208" spans="1:9" x14ac:dyDescent="0.3">
      <c r="A208" s="330" t="s">
        <v>82</v>
      </c>
      <c r="B208" s="337" t="s">
        <v>82</v>
      </c>
      <c r="C208" s="317">
        <v>2010</v>
      </c>
      <c r="D208" s="311">
        <v>6430</v>
      </c>
      <c r="E208" s="311">
        <v>33808</v>
      </c>
      <c r="F208" s="311">
        <v>28416</v>
      </c>
      <c r="G208" s="311">
        <v>14594</v>
      </c>
      <c r="H208" s="333"/>
      <c r="I208" s="333"/>
    </row>
    <row r="209" spans="1:9" x14ac:dyDescent="0.3">
      <c r="A209" s="330" t="s">
        <v>83</v>
      </c>
      <c r="B209" s="337" t="s">
        <v>83</v>
      </c>
      <c r="C209" s="317">
        <v>2010</v>
      </c>
      <c r="D209" s="311">
        <v>103714</v>
      </c>
      <c r="E209" s="311">
        <v>560009</v>
      </c>
      <c r="F209" s="311">
        <v>495569</v>
      </c>
      <c r="G209" s="311">
        <v>250234</v>
      </c>
      <c r="H209" s="333"/>
      <c r="I209" s="333"/>
    </row>
    <row r="210" spans="1:9" x14ac:dyDescent="0.3">
      <c r="A210" s="330" t="s">
        <v>84</v>
      </c>
      <c r="B210" s="337" t="s">
        <v>84</v>
      </c>
      <c r="C210" s="317">
        <v>2010</v>
      </c>
      <c r="D210" s="311">
        <v>20024</v>
      </c>
      <c r="E210" s="311">
        <v>99920</v>
      </c>
      <c r="F210" s="311">
        <v>76066</v>
      </c>
      <c r="G210" s="311">
        <v>35605</v>
      </c>
      <c r="H210" s="333"/>
      <c r="I210" s="333"/>
    </row>
    <row r="211" spans="1:9" x14ac:dyDescent="0.3">
      <c r="A211" s="330" t="s">
        <v>85</v>
      </c>
      <c r="B211" s="337" t="s">
        <v>85</v>
      </c>
      <c r="C211" s="317">
        <v>2010</v>
      </c>
      <c r="D211" s="311">
        <v>15596</v>
      </c>
      <c r="E211" s="311">
        <v>80078</v>
      </c>
      <c r="F211" s="311">
        <v>65463</v>
      </c>
      <c r="G211" s="311">
        <v>32112</v>
      </c>
      <c r="H211" s="333"/>
      <c r="I211" s="333"/>
    </row>
    <row r="212" spans="1:9" x14ac:dyDescent="0.3">
      <c r="A212" s="330" t="s">
        <v>86</v>
      </c>
      <c r="B212" s="337" t="s">
        <v>86</v>
      </c>
      <c r="C212" s="317">
        <v>2010</v>
      </c>
      <c r="D212" s="311">
        <v>8076</v>
      </c>
      <c r="E212" s="311">
        <v>42281</v>
      </c>
      <c r="F212" s="311">
        <v>37068</v>
      </c>
      <c r="G212" s="311">
        <v>20120</v>
      </c>
      <c r="H212" s="333"/>
      <c r="I212" s="333"/>
    </row>
    <row r="213" spans="1:9" x14ac:dyDescent="0.3">
      <c r="A213" s="330" t="s">
        <v>87</v>
      </c>
      <c r="B213" s="337" t="s">
        <v>87</v>
      </c>
      <c r="C213" s="317">
        <v>2010</v>
      </c>
      <c r="D213" s="311">
        <v>7742</v>
      </c>
      <c r="E213" s="311">
        <v>37594</v>
      </c>
      <c r="F213" s="311">
        <v>29727</v>
      </c>
      <c r="G213" s="311">
        <v>14485</v>
      </c>
      <c r="H213" s="333"/>
      <c r="I213" s="333"/>
    </row>
    <row r="214" spans="1:9" x14ac:dyDescent="0.3">
      <c r="A214" s="330" t="s">
        <v>88</v>
      </c>
      <c r="B214" s="337" t="s">
        <v>88</v>
      </c>
      <c r="C214" s="317">
        <v>2010</v>
      </c>
      <c r="D214" s="311">
        <v>1779</v>
      </c>
      <c r="E214" s="311">
        <v>9711</v>
      </c>
      <c r="F214" s="311">
        <v>8475</v>
      </c>
      <c r="G214" s="311">
        <v>4325</v>
      </c>
      <c r="H214" s="333"/>
      <c r="I214" s="333"/>
    </row>
    <row r="215" spans="1:9" x14ac:dyDescent="0.3">
      <c r="A215" s="330" t="s">
        <v>89</v>
      </c>
      <c r="B215" s="337" t="s">
        <v>89</v>
      </c>
      <c r="C215" s="317">
        <v>2010</v>
      </c>
      <c r="D215" s="311">
        <v>8874</v>
      </c>
      <c r="E215" s="311">
        <v>47319</v>
      </c>
      <c r="F215" s="311">
        <v>40286</v>
      </c>
      <c r="G215" s="311">
        <v>20103</v>
      </c>
      <c r="H215" s="333"/>
      <c r="I215" s="333"/>
    </row>
    <row r="216" spans="1:9" x14ac:dyDescent="0.3">
      <c r="A216" s="330" t="s">
        <v>90</v>
      </c>
      <c r="B216" s="337" t="s">
        <v>90</v>
      </c>
      <c r="C216" s="317">
        <v>2010</v>
      </c>
      <c r="D216" s="311">
        <v>33471</v>
      </c>
      <c r="E216" s="311">
        <v>177862</v>
      </c>
      <c r="F216" s="311">
        <v>150671</v>
      </c>
      <c r="G216" s="311">
        <v>77660</v>
      </c>
      <c r="H216" s="333"/>
      <c r="I216" s="333"/>
    </row>
    <row r="217" spans="1:9" x14ac:dyDescent="0.3">
      <c r="A217" s="330" t="s">
        <v>91</v>
      </c>
      <c r="B217" s="337" t="s">
        <v>91</v>
      </c>
      <c r="C217" s="317">
        <v>2010</v>
      </c>
      <c r="D217" s="311">
        <v>5362</v>
      </c>
      <c r="E217" s="311">
        <v>25757</v>
      </c>
      <c r="F217" s="311">
        <v>18848</v>
      </c>
      <c r="G217" s="311">
        <v>8698</v>
      </c>
      <c r="H217" s="333"/>
      <c r="I217" s="333"/>
    </row>
    <row r="218" spans="1:9" x14ac:dyDescent="0.3">
      <c r="A218" s="330" t="s">
        <v>92</v>
      </c>
      <c r="B218" s="337" t="s">
        <v>92</v>
      </c>
      <c r="C218" s="317">
        <v>2010</v>
      </c>
      <c r="D218" s="311">
        <v>17171</v>
      </c>
      <c r="E218" s="311">
        <v>86094</v>
      </c>
      <c r="F218" s="311">
        <v>68161</v>
      </c>
      <c r="G218" s="311">
        <v>34794</v>
      </c>
      <c r="H218" s="333"/>
      <c r="I218" s="333"/>
    </row>
    <row r="219" spans="1:9" x14ac:dyDescent="0.3">
      <c r="A219" s="330" t="s">
        <v>93</v>
      </c>
      <c r="B219" s="337" t="s">
        <v>93</v>
      </c>
      <c r="C219" s="317">
        <v>2010</v>
      </c>
      <c r="D219" s="311">
        <v>2017</v>
      </c>
      <c r="E219" s="311">
        <v>10575</v>
      </c>
      <c r="F219" s="311">
        <v>9151</v>
      </c>
      <c r="G219" s="311">
        <v>4649</v>
      </c>
      <c r="H219" s="333"/>
      <c r="I219" s="333"/>
    </row>
    <row r="220" spans="1:9" x14ac:dyDescent="0.3">
      <c r="A220" s="330" t="s">
        <v>94</v>
      </c>
      <c r="B220" s="337" t="s">
        <v>94</v>
      </c>
      <c r="C220" s="317">
        <v>2010</v>
      </c>
      <c r="D220" s="311">
        <v>4687</v>
      </c>
      <c r="E220" s="311">
        <v>23943</v>
      </c>
      <c r="F220" s="311">
        <v>18908</v>
      </c>
      <c r="G220" s="311">
        <v>8963</v>
      </c>
      <c r="H220" s="333"/>
      <c r="I220" s="333"/>
    </row>
    <row r="221" spans="1:9" x14ac:dyDescent="0.3">
      <c r="A221" s="330" t="s">
        <v>95</v>
      </c>
      <c r="B221" s="337" t="s">
        <v>95</v>
      </c>
      <c r="C221" s="317">
        <v>2010</v>
      </c>
      <c r="D221" s="311">
        <v>21737</v>
      </c>
      <c r="E221" s="311">
        <v>109862</v>
      </c>
      <c r="F221" s="311">
        <v>87163</v>
      </c>
      <c r="G221" s="311">
        <v>42258</v>
      </c>
      <c r="H221" s="333"/>
      <c r="I221" s="333"/>
    </row>
    <row r="222" spans="1:9" x14ac:dyDescent="0.3">
      <c r="A222" s="330" t="s">
        <v>96</v>
      </c>
      <c r="B222" s="337" t="s">
        <v>96</v>
      </c>
      <c r="C222" s="317">
        <v>2010</v>
      </c>
      <c r="D222" s="311">
        <v>14507</v>
      </c>
      <c r="E222" s="311">
        <v>72326</v>
      </c>
      <c r="F222" s="311">
        <v>55727</v>
      </c>
      <c r="G222" s="311">
        <v>26262</v>
      </c>
      <c r="H222" s="333"/>
      <c r="I222" s="333"/>
    </row>
    <row r="223" spans="1:9" x14ac:dyDescent="0.3">
      <c r="A223" s="330" t="s">
        <v>215</v>
      </c>
      <c r="B223" s="337" t="s">
        <v>215</v>
      </c>
      <c r="C223" s="317">
        <v>2010</v>
      </c>
      <c r="D223" s="311">
        <v>1785</v>
      </c>
      <c r="E223" s="311">
        <v>9354</v>
      </c>
      <c r="F223" s="311">
        <v>7841</v>
      </c>
      <c r="G223" s="311">
        <v>4017</v>
      </c>
      <c r="H223" s="333"/>
      <c r="I223" s="333"/>
    </row>
    <row r="224" spans="1:9" x14ac:dyDescent="0.3">
      <c r="A224" s="330" t="s">
        <v>97</v>
      </c>
      <c r="B224" s="337" t="s">
        <v>97</v>
      </c>
      <c r="C224" s="317">
        <v>2010</v>
      </c>
      <c r="D224" s="311">
        <v>9302</v>
      </c>
      <c r="E224" s="311">
        <v>44344</v>
      </c>
      <c r="F224" s="311">
        <v>31713</v>
      </c>
      <c r="G224" s="311">
        <v>14545</v>
      </c>
      <c r="H224" s="333"/>
      <c r="I224" s="333"/>
    </row>
    <row r="225" spans="1:9" x14ac:dyDescent="0.3">
      <c r="A225" s="330" t="s">
        <v>98</v>
      </c>
      <c r="B225" s="337" t="s">
        <v>98</v>
      </c>
      <c r="C225" s="317">
        <v>2010</v>
      </c>
      <c r="D225" s="311">
        <v>2564</v>
      </c>
      <c r="E225" s="311">
        <v>12569</v>
      </c>
      <c r="F225" s="311">
        <v>9321</v>
      </c>
      <c r="G225" s="311">
        <v>4447</v>
      </c>
      <c r="H225" s="333"/>
      <c r="I225" s="333"/>
    </row>
    <row r="226" spans="1:9" x14ac:dyDescent="0.3">
      <c r="A226" s="330" t="s">
        <v>99</v>
      </c>
      <c r="B226" s="337" t="s">
        <v>99</v>
      </c>
      <c r="C226" s="317">
        <v>2010</v>
      </c>
      <c r="D226" s="311">
        <v>21745</v>
      </c>
      <c r="E226" s="311">
        <v>110409</v>
      </c>
      <c r="F226" s="311">
        <v>88035</v>
      </c>
      <c r="G226" s="311">
        <v>42729</v>
      </c>
      <c r="H226" s="333"/>
      <c r="I226" s="333"/>
    </row>
    <row r="227" spans="1:9" x14ac:dyDescent="0.3">
      <c r="A227" s="330" t="s">
        <v>100</v>
      </c>
      <c r="B227" s="337" t="s">
        <v>100</v>
      </c>
      <c r="C227" s="317">
        <v>2010</v>
      </c>
      <c r="D227" s="311">
        <v>11456</v>
      </c>
      <c r="E227" s="311">
        <v>59673</v>
      </c>
      <c r="F227" s="311">
        <v>49632</v>
      </c>
      <c r="G227" s="311">
        <v>24730</v>
      </c>
      <c r="H227" s="333"/>
      <c r="I227" s="333"/>
    </row>
    <row r="228" spans="1:9" x14ac:dyDescent="0.3">
      <c r="A228" s="330" t="s">
        <v>101</v>
      </c>
      <c r="B228" s="337" t="s">
        <v>101</v>
      </c>
      <c r="C228" s="317">
        <v>2010</v>
      </c>
      <c r="D228" s="311">
        <v>24190</v>
      </c>
      <c r="E228" s="311">
        <v>124679</v>
      </c>
      <c r="F228" s="311">
        <v>101347</v>
      </c>
      <c r="G228" s="311">
        <v>49576</v>
      </c>
      <c r="H228" s="333"/>
      <c r="I228" s="333"/>
    </row>
    <row r="229" spans="1:9" x14ac:dyDescent="0.3">
      <c r="A229" s="330" t="s">
        <v>102</v>
      </c>
      <c r="B229" s="337" t="s">
        <v>102</v>
      </c>
      <c r="C229" s="317">
        <v>2010</v>
      </c>
      <c r="D229" s="311">
        <v>2955</v>
      </c>
      <c r="E229" s="311">
        <v>15543</v>
      </c>
      <c r="F229" s="311">
        <v>13268</v>
      </c>
      <c r="G229" s="311">
        <v>6826</v>
      </c>
      <c r="H229" s="333"/>
      <c r="I229" s="333"/>
    </row>
    <row r="230" spans="1:9" x14ac:dyDescent="0.3">
      <c r="A230" s="330" t="s">
        <v>103</v>
      </c>
      <c r="B230" s="337" t="s">
        <v>103</v>
      </c>
      <c r="C230" s="317">
        <v>2010</v>
      </c>
      <c r="D230" s="311">
        <v>2000</v>
      </c>
      <c r="E230" s="311">
        <v>10446</v>
      </c>
      <c r="F230" s="311">
        <v>8727</v>
      </c>
      <c r="G230" s="311">
        <v>4379</v>
      </c>
      <c r="H230" s="333"/>
      <c r="I230" s="333"/>
    </row>
    <row r="231" spans="1:9" x14ac:dyDescent="0.3">
      <c r="A231" s="330" t="s">
        <v>104</v>
      </c>
      <c r="B231" s="337" t="s">
        <v>104</v>
      </c>
      <c r="C231" s="317">
        <v>2010</v>
      </c>
      <c r="D231" s="311">
        <v>2175</v>
      </c>
      <c r="E231" s="311">
        <v>12143</v>
      </c>
      <c r="F231" s="311">
        <v>10878</v>
      </c>
      <c r="G231" s="311">
        <v>5760</v>
      </c>
      <c r="H231" s="333"/>
      <c r="I231" s="333"/>
    </row>
    <row r="232" spans="1:9" x14ac:dyDescent="0.3">
      <c r="A232" s="330" t="s">
        <v>105</v>
      </c>
      <c r="B232" s="337" t="s">
        <v>105</v>
      </c>
      <c r="C232" s="317">
        <v>2010</v>
      </c>
      <c r="D232" s="311">
        <v>2106</v>
      </c>
      <c r="E232" s="311">
        <v>10779</v>
      </c>
      <c r="F232" s="311">
        <v>8900</v>
      </c>
      <c r="G232" s="311">
        <v>4565</v>
      </c>
      <c r="H232" s="333"/>
      <c r="I232" s="333"/>
    </row>
    <row r="233" spans="1:9" x14ac:dyDescent="0.3">
      <c r="A233" s="330" t="s">
        <v>106</v>
      </c>
      <c r="B233" s="337" t="s">
        <v>106</v>
      </c>
      <c r="C233" s="317">
        <v>2010</v>
      </c>
      <c r="D233" s="311">
        <v>3084</v>
      </c>
      <c r="E233" s="311">
        <v>15179</v>
      </c>
      <c r="F233" s="311">
        <v>12004</v>
      </c>
      <c r="G233" s="311">
        <v>6288</v>
      </c>
      <c r="H233" s="333"/>
      <c r="I233" s="333"/>
    </row>
    <row r="234" spans="1:9" x14ac:dyDescent="0.3">
      <c r="A234" s="330" t="s">
        <v>107</v>
      </c>
      <c r="B234" s="337" t="s">
        <v>107</v>
      </c>
      <c r="C234" s="317">
        <v>2010</v>
      </c>
      <c r="D234" s="311">
        <v>4244</v>
      </c>
      <c r="E234" s="311">
        <v>22344</v>
      </c>
      <c r="F234" s="311">
        <v>19157</v>
      </c>
      <c r="G234" s="311">
        <v>9945</v>
      </c>
      <c r="H234" s="333"/>
      <c r="I234" s="333"/>
    </row>
    <row r="235" spans="1:9" x14ac:dyDescent="0.3">
      <c r="A235" s="330" t="s">
        <v>351</v>
      </c>
      <c r="B235" s="337" t="s">
        <v>351</v>
      </c>
      <c r="C235" s="317">
        <v>2010</v>
      </c>
      <c r="D235" s="311" t="s">
        <v>510</v>
      </c>
      <c r="E235" s="311" t="s">
        <v>510</v>
      </c>
      <c r="F235" s="311" t="s">
        <v>510</v>
      </c>
      <c r="G235" s="311" t="s">
        <v>510</v>
      </c>
      <c r="H235" s="333"/>
      <c r="I235" s="333"/>
    </row>
    <row r="236" spans="1:9" x14ac:dyDescent="0.3">
      <c r="A236" s="330" t="s">
        <v>108</v>
      </c>
      <c r="B236" s="337" t="s">
        <v>108</v>
      </c>
      <c r="C236" s="317">
        <v>2010</v>
      </c>
      <c r="D236" s="311">
        <v>1844</v>
      </c>
      <c r="E236" s="311">
        <v>9778</v>
      </c>
      <c r="F236" s="311">
        <v>8391</v>
      </c>
      <c r="G236" s="311">
        <v>4326</v>
      </c>
      <c r="H236" s="333"/>
      <c r="I236" s="333"/>
    </row>
    <row r="237" spans="1:9" x14ac:dyDescent="0.3">
      <c r="A237" s="330" t="s">
        <v>109</v>
      </c>
      <c r="B237" s="337" t="s">
        <v>109</v>
      </c>
      <c r="C237" s="317">
        <v>2010</v>
      </c>
      <c r="D237" s="311">
        <v>1535</v>
      </c>
      <c r="E237" s="311">
        <v>8214</v>
      </c>
      <c r="F237" s="311">
        <v>7140</v>
      </c>
      <c r="G237" s="311">
        <v>3544</v>
      </c>
      <c r="H237" s="333"/>
      <c r="I237" s="333"/>
    </row>
    <row r="238" spans="1:9" x14ac:dyDescent="0.3">
      <c r="A238" s="330" t="s">
        <v>110</v>
      </c>
      <c r="B238" s="337" t="s">
        <v>110</v>
      </c>
      <c r="C238" s="317">
        <v>2010</v>
      </c>
      <c r="D238" s="311">
        <v>2613</v>
      </c>
      <c r="E238" s="311">
        <v>13362</v>
      </c>
      <c r="F238" s="311">
        <v>11039</v>
      </c>
      <c r="G238" s="311">
        <v>5540</v>
      </c>
      <c r="H238" s="333"/>
      <c r="I238" s="333"/>
    </row>
    <row r="239" spans="1:9" x14ac:dyDescent="0.3">
      <c r="A239" s="330" t="s">
        <v>111</v>
      </c>
      <c r="B239" s="337" t="s">
        <v>111</v>
      </c>
      <c r="C239" s="317">
        <v>2010</v>
      </c>
      <c r="D239" s="311">
        <v>767</v>
      </c>
      <c r="E239" s="311">
        <v>3674</v>
      </c>
      <c r="F239" s="311">
        <v>2601</v>
      </c>
      <c r="G239" s="311">
        <v>1171</v>
      </c>
      <c r="H239" s="333"/>
      <c r="I239" s="333"/>
    </row>
    <row r="240" spans="1:9" x14ac:dyDescent="0.3">
      <c r="A240" s="330" t="s">
        <v>112</v>
      </c>
      <c r="B240" s="337" t="s">
        <v>112</v>
      </c>
      <c r="C240" s="317">
        <v>2010</v>
      </c>
      <c r="D240" s="311">
        <v>1296</v>
      </c>
      <c r="E240" s="311">
        <v>6186</v>
      </c>
      <c r="F240" s="311">
        <v>4499</v>
      </c>
      <c r="G240" s="311">
        <v>2133</v>
      </c>
      <c r="H240" s="333"/>
      <c r="I240" s="333"/>
    </row>
    <row r="241" spans="1:9" x14ac:dyDescent="0.3">
      <c r="A241" s="330" t="s">
        <v>113</v>
      </c>
      <c r="B241" s="337" t="s">
        <v>113</v>
      </c>
      <c r="C241" s="317">
        <v>2010</v>
      </c>
      <c r="D241" s="311">
        <v>13139</v>
      </c>
      <c r="E241" s="311">
        <v>66400</v>
      </c>
      <c r="F241" s="311">
        <v>53238</v>
      </c>
      <c r="G241" s="311">
        <v>25886</v>
      </c>
      <c r="H241" s="333"/>
      <c r="I241" s="333"/>
    </row>
    <row r="242" spans="1:9" x14ac:dyDescent="0.3">
      <c r="A242" s="330" t="s">
        <v>114</v>
      </c>
      <c r="B242" s="337" t="s">
        <v>114</v>
      </c>
      <c r="C242" s="317">
        <v>2010</v>
      </c>
      <c r="D242" s="311">
        <v>8094</v>
      </c>
      <c r="E242" s="311">
        <v>43358</v>
      </c>
      <c r="F242" s="311">
        <v>36685</v>
      </c>
      <c r="G242" s="311">
        <v>19051</v>
      </c>
      <c r="H242" s="333"/>
      <c r="I242" s="333"/>
    </row>
    <row r="243" spans="1:9" x14ac:dyDescent="0.3">
      <c r="A243" s="330" t="s">
        <v>115</v>
      </c>
      <c r="B243" s="337" t="s">
        <v>115</v>
      </c>
      <c r="C243" s="317">
        <v>2010</v>
      </c>
      <c r="D243" s="311">
        <v>2046</v>
      </c>
      <c r="E243" s="311">
        <v>9906</v>
      </c>
      <c r="F243" s="311">
        <v>8404</v>
      </c>
      <c r="G243" s="311">
        <v>4321</v>
      </c>
      <c r="H243" s="333"/>
      <c r="I243" s="333"/>
    </row>
    <row r="244" spans="1:9" x14ac:dyDescent="0.3">
      <c r="A244" s="330" t="s">
        <v>116</v>
      </c>
      <c r="B244" s="337" t="s">
        <v>116</v>
      </c>
      <c r="C244" s="317">
        <v>2010</v>
      </c>
      <c r="D244" s="311">
        <v>3553</v>
      </c>
      <c r="E244" s="311">
        <v>19071</v>
      </c>
      <c r="F244" s="311">
        <v>16543</v>
      </c>
      <c r="G244" s="311">
        <v>8703</v>
      </c>
      <c r="H244" s="333"/>
      <c r="I244" s="333"/>
    </row>
    <row r="245" spans="1:9" x14ac:dyDescent="0.3">
      <c r="A245" s="330" t="s">
        <v>216</v>
      </c>
      <c r="B245" s="337" t="s">
        <v>216</v>
      </c>
      <c r="C245" s="317">
        <v>2010</v>
      </c>
      <c r="D245" s="311">
        <v>1773</v>
      </c>
      <c r="E245" s="311">
        <v>9333</v>
      </c>
      <c r="F245" s="311">
        <v>7586</v>
      </c>
      <c r="G245" s="311">
        <v>3738</v>
      </c>
      <c r="H245" s="333"/>
      <c r="I245" s="333"/>
    </row>
    <row r="246" spans="1:9" x14ac:dyDescent="0.3">
      <c r="A246" s="330" t="s">
        <v>117</v>
      </c>
      <c r="B246" s="337" t="s">
        <v>117</v>
      </c>
      <c r="C246" s="317">
        <v>2010</v>
      </c>
      <c r="D246" s="311">
        <v>7977</v>
      </c>
      <c r="E246" s="311">
        <v>38157</v>
      </c>
      <c r="F246" s="311">
        <v>27427</v>
      </c>
      <c r="G246" s="311">
        <v>12359</v>
      </c>
      <c r="H246" s="333"/>
      <c r="I246" s="333"/>
    </row>
    <row r="247" spans="1:9" x14ac:dyDescent="0.3">
      <c r="A247" s="330" t="s">
        <v>118</v>
      </c>
      <c r="B247" s="337" t="s">
        <v>118</v>
      </c>
      <c r="C247" s="317">
        <v>2010</v>
      </c>
      <c r="D247" s="311">
        <v>2329</v>
      </c>
      <c r="E247" s="311">
        <v>12009</v>
      </c>
      <c r="F247" s="311">
        <v>9956</v>
      </c>
      <c r="G247" s="311">
        <v>4908</v>
      </c>
      <c r="H247" s="333"/>
      <c r="I247" s="333"/>
    </row>
    <row r="248" spans="1:9" x14ac:dyDescent="0.3">
      <c r="A248" s="330" t="s">
        <v>119</v>
      </c>
      <c r="B248" s="337" t="s">
        <v>119</v>
      </c>
      <c r="C248" s="317">
        <v>2010</v>
      </c>
      <c r="D248" s="311">
        <v>2766</v>
      </c>
      <c r="E248" s="311">
        <v>13923</v>
      </c>
      <c r="F248" s="311">
        <v>10928</v>
      </c>
      <c r="G248" s="311">
        <v>5232</v>
      </c>
      <c r="H248" s="333"/>
      <c r="I248" s="333"/>
    </row>
    <row r="249" spans="1:9" x14ac:dyDescent="0.3">
      <c r="A249" s="330" t="s">
        <v>120</v>
      </c>
      <c r="B249" s="337" t="s">
        <v>120</v>
      </c>
      <c r="C249" s="317">
        <v>2010</v>
      </c>
      <c r="D249" s="311">
        <v>16682</v>
      </c>
      <c r="E249" s="311">
        <v>81948</v>
      </c>
      <c r="F249" s="311">
        <v>62066</v>
      </c>
      <c r="G249" s="311">
        <v>28866</v>
      </c>
      <c r="H249" s="333"/>
      <c r="I249" s="333"/>
    </row>
    <row r="250" spans="1:9" x14ac:dyDescent="0.3">
      <c r="A250" s="330" t="s">
        <v>121</v>
      </c>
      <c r="B250" s="337" t="s">
        <v>121</v>
      </c>
      <c r="C250" s="317">
        <v>2010</v>
      </c>
      <c r="D250" s="311">
        <v>3593</v>
      </c>
      <c r="E250" s="311">
        <v>16299</v>
      </c>
      <c r="F250" s="311">
        <v>10946</v>
      </c>
      <c r="G250" s="311">
        <v>4876</v>
      </c>
      <c r="H250" s="333"/>
      <c r="I250" s="333"/>
    </row>
    <row r="251" spans="1:9" x14ac:dyDescent="0.3">
      <c r="A251" s="330" t="s">
        <v>122</v>
      </c>
      <c r="B251" s="337" t="s">
        <v>122</v>
      </c>
      <c r="C251" s="317">
        <v>2010</v>
      </c>
      <c r="D251" s="311">
        <v>2280</v>
      </c>
      <c r="E251" s="311">
        <v>11252</v>
      </c>
      <c r="F251" s="311">
        <v>8646</v>
      </c>
      <c r="G251" s="311">
        <v>4201</v>
      </c>
      <c r="H251" s="333"/>
      <c r="I251" s="333"/>
    </row>
    <row r="252" spans="1:9" x14ac:dyDescent="0.3">
      <c r="A252" s="330" t="s">
        <v>123</v>
      </c>
      <c r="B252" s="337" t="s">
        <v>123</v>
      </c>
      <c r="C252" s="317">
        <v>2010</v>
      </c>
      <c r="D252" s="311">
        <v>5031</v>
      </c>
      <c r="E252" s="311">
        <v>27822</v>
      </c>
      <c r="F252" s="311">
        <v>25203</v>
      </c>
      <c r="G252" s="311">
        <v>13864</v>
      </c>
      <c r="H252" s="333"/>
      <c r="I252" s="333"/>
    </row>
    <row r="253" spans="1:9" x14ac:dyDescent="0.3">
      <c r="A253" s="330" t="s">
        <v>124</v>
      </c>
      <c r="B253" s="337" t="s">
        <v>124</v>
      </c>
      <c r="C253" s="317">
        <v>2010</v>
      </c>
      <c r="D253" s="311">
        <v>33612</v>
      </c>
      <c r="E253" s="311">
        <v>177478</v>
      </c>
      <c r="F253" s="311">
        <v>153603</v>
      </c>
      <c r="G253" s="311">
        <v>80134</v>
      </c>
      <c r="H253" s="333"/>
      <c r="I253" s="333"/>
    </row>
    <row r="254" spans="1:9" x14ac:dyDescent="0.3">
      <c r="A254" s="330" t="s">
        <v>125</v>
      </c>
      <c r="B254" s="337" t="s">
        <v>125</v>
      </c>
      <c r="C254" s="317">
        <v>2010</v>
      </c>
      <c r="D254" s="311">
        <v>8719</v>
      </c>
      <c r="E254" s="311">
        <v>43738</v>
      </c>
      <c r="F254" s="311">
        <v>34340</v>
      </c>
      <c r="G254" s="311">
        <v>16474</v>
      </c>
      <c r="H254" s="333"/>
      <c r="I254" s="333"/>
    </row>
    <row r="255" spans="1:9" x14ac:dyDescent="0.3">
      <c r="A255" s="330" t="s">
        <v>126</v>
      </c>
      <c r="B255" s="337" t="s">
        <v>126</v>
      </c>
      <c r="C255" s="317">
        <v>2010</v>
      </c>
      <c r="D255" s="311">
        <v>8135</v>
      </c>
      <c r="E255" s="311">
        <v>41268</v>
      </c>
      <c r="F255" s="311">
        <v>33730</v>
      </c>
      <c r="G255" s="311">
        <v>17301</v>
      </c>
      <c r="H255" s="333"/>
      <c r="I255" s="333"/>
    </row>
    <row r="256" spans="1:9" x14ac:dyDescent="0.3">
      <c r="A256" s="330" t="s">
        <v>127</v>
      </c>
      <c r="B256" s="337" t="s">
        <v>127</v>
      </c>
      <c r="C256" s="317">
        <v>2010</v>
      </c>
      <c r="D256" s="311">
        <v>1440</v>
      </c>
      <c r="E256" s="311">
        <v>7576</v>
      </c>
      <c r="F256" s="311">
        <v>6079</v>
      </c>
      <c r="G256" s="311">
        <v>2904</v>
      </c>
      <c r="H256" s="333"/>
      <c r="I256" s="333"/>
    </row>
    <row r="257" spans="1:9" x14ac:dyDescent="0.3">
      <c r="A257" s="330" t="s">
        <v>128</v>
      </c>
      <c r="B257" s="337" t="s">
        <v>128</v>
      </c>
      <c r="C257" s="317">
        <v>2010</v>
      </c>
      <c r="D257" s="311">
        <v>18483</v>
      </c>
      <c r="E257" s="311">
        <v>90059</v>
      </c>
      <c r="F257" s="311">
        <v>72564</v>
      </c>
      <c r="G257" s="311">
        <v>35871</v>
      </c>
      <c r="H257" s="333"/>
      <c r="I257" s="333"/>
    </row>
    <row r="258" spans="1:9" x14ac:dyDescent="0.3">
      <c r="A258" s="330" t="s">
        <v>129</v>
      </c>
      <c r="B258" s="337" t="s">
        <v>129</v>
      </c>
      <c r="C258" s="317">
        <v>2010</v>
      </c>
      <c r="D258" s="311">
        <v>5954</v>
      </c>
      <c r="E258" s="311">
        <v>30727</v>
      </c>
      <c r="F258" s="311">
        <v>25726</v>
      </c>
      <c r="G258" s="311">
        <v>13346</v>
      </c>
      <c r="H258" s="333"/>
      <c r="I258" s="333"/>
    </row>
    <row r="259" spans="1:9" x14ac:dyDescent="0.3">
      <c r="A259" s="330" t="s">
        <v>217</v>
      </c>
      <c r="B259" s="337" t="s">
        <v>217</v>
      </c>
      <c r="C259" s="317">
        <v>2010</v>
      </c>
      <c r="D259" s="311">
        <v>13527</v>
      </c>
      <c r="E259" s="311">
        <v>68372</v>
      </c>
      <c r="F259" s="311">
        <v>55270</v>
      </c>
      <c r="G259" s="311">
        <v>27524</v>
      </c>
      <c r="H259" s="333"/>
      <c r="I259" s="333"/>
    </row>
    <row r="260" spans="1:9" x14ac:dyDescent="0.3">
      <c r="A260" s="330" t="s">
        <v>131</v>
      </c>
      <c r="B260" s="337" t="s">
        <v>131</v>
      </c>
      <c r="C260" s="317">
        <v>2010</v>
      </c>
      <c r="D260" s="311">
        <v>4763</v>
      </c>
      <c r="E260" s="311">
        <v>25644</v>
      </c>
      <c r="F260" s="311">
        <v>22066</v>
      </c>
      <c r="G260" s="311">
        <v>11286</v>
      </c>
      <c r="H260" s="333"/>
      <c r="I260" s="333"/>
    </row>
    <row r="261" spans="1:9" x14ac:dyDescent="0.3">
      <c r="A261" s="330" t="s">
        <v>132</v>
      </c>
      <c r="B261" s="337" t="s">
        <v>132</v>
      </c>
      <c r="C261" s="317">
        <v>2010</v>
      </c>
      <c r="D261" s="311">
        <v>6142</v>
      </c>
      <c r="E261" s="311">
        <v>31190</v>
      </c>
      <c r="F261" s="311">
        <v>28156</v>
      </c>
      <c r="G261" s="311">
        <v>15184</v>
      </c>
      <c r="H261" s="333"/>
      <c r="I261" s="333"/>
    </row>
    <row r="262" spans="1:9" x14ac:dyDescent="0.3">
      <c r="A262" s="330" t="s">
        <v>133</v>
      </c>
      <c r="B262" s="337" t="s">
        <v>133</v>
      </c>
      <c r="C262" s="317">
        <v>2010</v>
      </c>
      <c r="D262" s="311">
        <v>6875</v>
      </c>
      <c r="E262" s="311">
        <v>36390</v>
      </c>
      <c r="F262" s="311">
        <v>31272</v>
      </c>
      <c r="G262" s="311">
        <v>16285</v>
      </c>
      <c r="H262" s="333"/>
      <c r="I262" s="333"/>
    </row>
    <row r="263" spans="1:9" x14ac:dyDescent="0.3">
      <c r="A263" s="330" t="s">
        <v>134</v>
      </c>
      <c r="B263" s="337" t="s">
        <v>134</v>
      </c>
      <c r="C263" s="317">
        <v>2010</v>
      </c>
      <c r="D263" s="311">
        <v>2197</v>
      </c>
      <c r="E263" s="311">
        <v>11425</v>
      </c>
      <c r="F263" s="311">
        <v>9641</v>
      </c>
      <c r="G263" s="311">
        <v>4894</v>
      </c>
      <c r="H263" s="333"/>
      <c r="I263" s="333"/>
    </row>
    <row r="264" spans="1:9" x14ac:dyDescent="0.3">
      <c r="A264" s="330" t="s">
        <v>135</v>
      </c>
      <c r="B264" s="337" t="s">
        <v>135</v>
      </c>
      <c r="C264" s="317">
        <v>2010</v>
      </c>
      <c r="D264" s="311">
        <v>2377</v>
      </c>
      <c r="E264" s="311">
        <v>12096</v>
      </c>
      <c r="F264" s="311">
        <v>9636</v>
      </c>
      <c r="G264" s="311">
        <v>4682</v>
      </c>
      <c r="H264" s="333"/>
      <c r="I264" s="333"/>
    </row>
    <row r="265" spans="1:9" x14ac:dyDescent="0.3">
      <c r="A265" s="330" t="s">
        <v>136</v>
      </c>
      <c r="B265" s="337" t="s">
        <v>136</v>
      </c>
      <c r="C265" s="317">
        <v>2010</v>
      </c>
      <c r="D265" s="311">
        <v>4070</v>
      </c>
      <c r="E265" s="311">
        <v>22103</v>
      </c>
      <c r="F265" s="311">
        <v>19889</v>
      </c>
      <c r="G265" s="311">
        <v>10762</v>
      </c>
      <c r="H265" s="333"/>
      <c r="I265" s="333"/>
    </row>
    <row r="266" spans="1:9" x14ac:dyDescent="0.3">
      <c r="A266" s="330" t="s">
        <v>137</v>
      </c>
      <c r="B266" s="337" t="s">
        <v>137</v>
      </c>
      <c r="C266" s="317">
        <v>2010</v>
      </c>
      <c r="D266" s="311">
        <v>6879</v>
      </c>
      <c r="E266" s="311">
        <v>34668</v>
      </c>
      <c r="F266" s="311">
        <v>26320</v>
      </c>
      <c r="G266" s="311">
        <v>12250</v>
      </c>
      <c r="H266" s="333"/>
      <c r="I266" s="333"/>
    </row>
    <row r="267" spans="1:9" x14ac:dyDescent="0.3">
      <c r="A267" s="330" t="s">
        <v>218</v>
      </c>
      <c r="B267" s="337" t="s">
        <v>218</v>
      </c>
      <c r="C267" s="317">
        <v>2010</v>
      </c>
      <c r="D267" s="311">
        <v>2963</v>
      </c>
      <c r="E267" s="311">
        <v>14649</v>
      </c>
      <c r="F267" s="311">
        <v>11492</v>
      </c>
      <c r="G267" s="311">
        <v>5820</v>
      </c>
      <c r="H267" s="333"/>
      <c r="I267" s="333"/>
    </row>
    <row r="268" spans="1:9" x14ac:dyDescent="0.3">
      <c r="A268" s="330" t="s">
        <v>138</v>
      </c>
      <c r="B268" s="337" t="s">
        <v>138</v>
      </c>
      <c r="C268" s="317">
        <v>2010</v>
      </c>
      <c r="D268" s="311">
        <v>4100</v>
      </c>
      <c r="E268" s="311">
        <v>21896</v>
      </c>
      <c r="F268" s="311">
        <v>18786</v>
      </c>
      <c r="G268" s="311">
        <v>9511</v>
      </c>
      <c r="H268" s="333"/>
      <c r="I268" s="333"/>
    </row>
    <row r="269" spans="1:9" x14ac:dyDescent="0.3">
      <c r="A269" s="330" t="s">
        <v>139</v>
      </c>
      <c r="B269" s="337" t="s">
        <v>139</v>
      </c>
      <c r="C269" s="317">
        <v>2010</v>
      </c>
      <c r="D269" s="311">
        <v>4063</v>
      </c>
      <c r="E269" s="311">
        <v>19436</v>
      </c>
      <c r="F269" s="311">
        <v>13702</v>
      </c>
      <c r="G269" s="311">
        <v>6397</v>
      </c>
      <c r="H269" s="333"/>
      <c r="I269" s="333"/>
    </row>
    <row r="270" spans="1:9" x14ac:dyDescent="0.3">
      <c r="A270" s="330" t="s">
        <v>140</v>
      </c>
      <c r="B270" s="337" t="s">
        <v>140</v>
      </c>
      <c r="C270" s="317">
        <v>2010</v>
      </c>
      <c r="D270" s="311">
        <v>1648</v>
      </c>
      <c r="E270" s="311">
        <v>8672</v>
      </c>
      <c r="F270" s="311">
        <v>7298</v>
      </c>
      <c r="G270" s="311">
        <v>3839</v>
      </c>
      <c r="H270" s="333"/>
      <c r="I270" s="333"/>
    </row>
    <row r="271" spans="1:9" x14ac:dyDescent="0.3">
      <c r="A271" s="330" t="s">
        <v>141</v>
      </c>
      <c r="B271" s="337" t="s">
        <v>141</v>
      </c>
      <c r="C271" s="317">
        <v>2010</v>
      </c>
      <c r="D271" s="311">
        <v>4927</v>
      </c>
      <c r="E271" s="311">
        <v>25057</v>
      </c>
      <c r="F271" s="311">
        <v>20404</v>
      </c>
      <c r="G271" s="311">
        <v>10053</v>
      </c>
      <c r="H271" s="333"/>
      <c r="I271" s="333"/>
    </row>
    <row r="272" spans="1:9" x14ac:dyDescent="0.3">
      <c r="A272" s="330" t="s">
        <v>142</v>
      </c>
      <c r="B272" s="337" t="s">
        <v>142</v>
      </c>
      <c r="C272" s="317">
        <v>2010</v>
      </c>
      <c r="D272" s="311">
        <v>640</v>
      </c>
      <c r="E272" s="311">
        <v>3635</v>
      </c>
      <c r="F272" s="311">
        <v>3167</v>
      </c>
      <c r="G272" s="311">
        <v>1637</v>
      </c>
      <c r="H272" s="333"/>
      <c r="I272" s="333"/>
    </row>
    <row r="273" spans="1:9" x14ac:dyDescent="0.3">
      <c r="A273" s="330" t="s">
        <v>143</v>
      </c>
      <c r="B273" s="337" t="s">
        <v>143</v>
      </c>
      <c r="C273" s="317">
        <v>2010</v>
      </c>
      <c r="D273" s="311">
        <v>1786</v>
      </c>
      <c r="E273" s="311">
        <v>9442</v>
      </c>
      <c r="F273" s="311">
        <v>7830</v>
      </c>
      <c r="G273" s="311">
        <v>3861</v>
      </c>
      <c r="H273" s="333"/>
      <c r="I273" s="333"/>
    </row>
    <row r="274" spans="1:9" x14ac:dyDescent="0.3">
      <c r="A274" s="330" t="s">
        <v>219</v>
      </c>
      <c r="B274" s="337" t="s">
        <v>219</v>
      </c>
      <c r="C274" s="317">
        <v>2010</v>
      </c>
      <c r="D274" s="311">
        <v>1091</v>
      </c>
      <c r="E274" s="311">
        <v>5546</v>
      </c>
      <c r="F274" s="311">
        <v>4517</v>
      </c>
      <c r="G274" s="311">
        <v>2329</v>
      </c>
      <c r="H274" s="333"/>
      <c r="I274" s="333"/>
    </row>
    <row r="275" spans="1:9" x14ac:dyDescent="0.3">
      <c r="A275" s="330" t="s">
        <v>220</v>
      </c>
      <c r="B275" s="337" t="s">
        <v>220</v>
      </c>
      <c r="C275" s="317">
        <v>2010</v>
      </c>
      <c r="D275" s="311">
        <v>9197</v>
      </c>
      <c r="E275" s="311">
        <v>45038</v>
      </c>
      <c r="F275" s="311">
        <v>34782</v>
      </c>
      <c r="G275" s="311">
        <v>17424</v>
      </c>
      <c r="H275" s="333"/>
      <c r="I275" s="333"/>
    </row>
    <row r="276" spans="1:9" x14ac:dyDescent="0.3">
      <c r="A276" s="330" t="s">
        <v>146</v>
      </c>
      <c r="B276" s="337" t="s">
        <v>146</v>
      </c>
      <c r="C276" s="317">
        <v>2010</v>
      </c>
      <c r="D276" s="311">
        <v>14157</v>
      </c>
      <c r="E276" s="311">
        <v>72764</v>
      </c>
      <c r="F276" s="311">
        <v>59367</v>
      </c>
      <c r="G276" s="311">
        <v>28858</v>
      </c>
      <c r="H276" s="333"/>
      <c r="I276" s="333"/>
    </row>
    <row r="277" spans="1:9" x14ac:dyDescent="0.3">
      <c r="A277" s="330" t="s">
        <v>147</v>
      </c>
      <c r="B277" s="337" t="s">
        <v>147</v>
      </c>
      <c r="C277" s="317">
        <v>2010</v>
      </c>
      <c r="D277" s="311">
        <v>4869</v>
      </c>
      <c r="E277" s="311">
        <v>25109</v>
      </c>
      <c r="F277" s="311">
        <v>20352</v>
      </c>
      <c r="G277" s="311">
        <v>10314</v>
      </c>
      <c r="H277" s="333"/>
      <c r="I277" s="333"/>
    </row>
    <row r="278" spans="1:9" x14ac:dyDescent="0.3">
      <c r="A278" s="330" t="s">
        <v>148</v>
      </c>
      <c r="B278" s="337" t="s">
        <v>148</v>
      </c>
      <c r="C278" s="317">
        <v>2010</v>
      </c>
      <c r="D278" s="311">
        <v>8781</v>
      </c>
      <c r="E278" s="311">
        <v>45922</v>
      </c>
      <c r="F278" s="311">
        <v>37639</v>
      </c>
      <c r="G278" s="311">
        <v>18461</v>
      </c>
      <c r="H278" s="333"/>
      <c r="I278" s="333"/>
    </row>
    <row r="279" spans="1:9" x14ac:dyDescent="0.3">
      <c r="A279" s="330" t="s">
        <v>149</v>
      </c>
      <c r="B279" s="337" t="s">
        <v>149</v>
      </c>
      <c r="C279" s="317">
        <v>2010</v>
      </c>
      <c r="D279" s="311">
        <v>1989</v>
      </c>
      <c r="E279" s="311">
        <v>10458</v>
      </c>
      <c r="F279" s="311">
        <v>8991</v>
      </c>
      <c r="G279" s="311">
        <v>4648</v>
      </c>
      <c r="H279" s="333"/>
      <c r="I279" s="333"/>
    </row>
    <row r="280" spans="1:9" x14ac:dyDescent="0.3">
      <c r="A280" s="330" t="s">
        <v>150</v>
      </c>
      <c r="B280" s="337" t="s">
        <v>150</v>
      </c>
      <c r="C280" s="317">
        <v>2010</v>
      </c>
      <c r="D280" s="311">
        <v>10128</v>
      </c>
      <c r="E280" s="311">
        <v>49898</v>
      </c>
      <c r="F280" s="311">
        <v>38292</v>
      </c>
      <c r="G280" s="311">
        <v>18601</v>
      </c>
      <c r="H280" s="333"/>
      <c r="I280" s="333"/>
    </row>
    <row r="281" spans="1:9" x14ac:dyDescent="0.3">
      <c r="A281" s="330" t="s">
        <v>151</v>
      </c>
      <c r="B281" s="337" t="s">
        <v>151</v>
      </c>
      <c r="C281" s="317">
        <v>2010</v>
      </c>
      <c r="D281" s="311">
        <v>12196</v>
      </c>
      <c r="E281" s="311">
        <v>62282</v>
      </c>
      <c r="F281" s="311">
        <v>49195</v>
      </c>
      <c r="G281" s="311">
        <v>23983</v>
      </c>
      <c r="H281" s="333"/>
      <c r="I281" s="333"/>
    </row>
    <row r="282" spans="1:9" x14ac:dyDescent="0.3">
      <c r="A282" s="330" t="s">
        <v>152</v>
      </c>
      <c r="B282" s="337" t="s">
        <v>152</v>
      </c>
      <c r="C282" s="317">
        <v>2010</v>
      </c>
      <c r="D282" s="311">
        <v>15706</v>
      </c>
      <c r="E282" s="311">
        <v>81150</v>
      </c>
      <c r="F282" s="311">
        <v>65675</v>
      </c>
      <c r="G282" s="311">
        <v>32022</v>
      </c>
      <c r="H282" s="333"/>
      <c r="I282" s="333"/>
    </row>
    <row r="283" spans="1:9" x14ac:dyDescent="0.3">
      <c r="A283" s="330" t="s">
        <v>153</v>
      </c>
      <c r="B283" s="337" t="s">
        <v>153</v>
      </c>
      <c r="C283" s="317">
        <v>2010</v>
      </c>
      <c r="D283" s="311">
        <v>3099</v>
      </c>
      <c r="E283" s="311">
        <v>16648</v>
      </c>
      <c r="F283" s="311">
        <v>14332</v>
      </c>
      <c r="G283" s="311">
        <v>7254</v>
      </c>
      <c r="H283" s="333"/>
      <c r="I283" s="333"/>
    </row>
    <row r="284" spans="1:9" x14ac:dyDescent="0.3">
      <c r="A284" s="330" t="s">
        <v>154</v>
      </c>
      <c r="B284" s="337" t="s">
        <v>154</v>
      </c>
      <c r="C284" s="317">
        <v>2010</v>
      </c>
      <c r="D284" s="311">
        <v>4014</v>
      </c>
      <c r="E284" s="311">
        <v>19035</v>
      </c>
      <c r="F284" s="311">
        <v>15497</v>
      </c>
      <c r="G284" s="311">
        <v>7661</v>
      </c>
      <c r="H284" s="333"/>
      <c r="I284" s="333"/>
    </row>
    <row r="285" spans="1:9" x14ac:dyDescent="0.3">
      <c r="A285" s="330" t="s">
        <v>155</v>
      </c>
      <c r="B285" s="337" t="s">
        <v>155</v>
      </c>
      <c r="C285" s="317">
        <v>2010</v>
      </c>
      <c r="D285" s="311">
        <v>2778</v>
      </c>
      <c r="E285" s="311">
        <v>14382</v>
      </c>
      <c r="F285" s="311">
        <v>12329</v>
      </c>
      <c r="G285" s="311">
        <v>6728</v>
      </c>
      <c r="H285" s="333"/>
      <c r="I285" s="333"/>
    </row>
    <row r="286" spans="1:9" x14ac:dyDescent="0.3">
      <c r="A286" s="330" t="s">
        <v>156</v>
      </c>
      <c r="B286" s="337" t="s">
        <v>156</v>
      </c>
      <c r="C286" s="317">
        <v>2010</v>
      </c>
      <c r="D286" s="311">
        <v>3088</v>
      </c>
      <c r="E286" s="311">
        <v>14831</v>
      </c>
      <c r="F286" s="311">
        <v>11419</v>
      </c>
      <c r="G286" s="311">
        <v>5540</v>
      </c>
      <c r="H286" s="333"/>
      <c r="I286" s="333"/>
    </row>
    <row r="287" spans="1:9" x14ac:dyDescent="0.3">
      <c r="A287" s="330" t="s">
        <v>157</v>
      </c>
      <c r="B287" s="337" t="s">
        <v>157</v>
      </c>
      <c r="C287" s="317">
        <v>2010</v>
      </c>
      <c r="D287" s="311">
        <v>3322</v>
      </c>
      <c r="E287" s="311">
        <v>17501</v>
      </c>
      <c r="F287" s="311">
        <v>12604</v>
      </c>
      <c r="G287" s="311">
        <v>5569</v>
      </c>
      <c r="H287" s="333"/>
      <c r="I287" s="333"/>
    </row>
    <row r="288" spans="1:9" x14ac:dyDescent="0.3">
      <c r="A288" s="330" t="s">
        <v>158</v>
      </c>
      <c r="B288" s="337" t="s">
        <v>158</v>
      </c>
      <c r="C288" s="317">
        <v>2010</v>
      </c>
      <c r="D288" s="311">
        <v>14239</v>
      </c>
      <c r="E288" s="311">
        <v>75122</v>
      </c>
      <c r="F288" s="311">
        <v>61858</v>
      </c>
      <c r="G288" s="311">
        <v>30120</v>
      </c>
      <c r="H288" s="333"/>
      <c r="I288" s="333"/>
    </row>
    <row r="289" spans="1:9" x14ac:dyDescent="0.3">
      <c r="A289" s="330" t="s">
        <v>159</v>
      </c>
      <c r="B289" s="337" t="s">
        <v>159</v>
      </c>
      <c r="C289" s="317">
        <v>2010</v>
      </c>
      <c r="D289" s="311">
        <v>8660</v>
      </c>
      <c r="E289" s="311">
        <v>42400</v>
      </c>
      <c r="F289" s="311">
        <v>32886</v>
      </c>
      <c r="G289" s="311">
        <v>16467</v>
      </c>
      <c r="H289" s="333"/>
      <c r="I289" s="333"/>
    </row>
    <row r="290" spans="1:9" x14ac:dyDescent="0.3">
      <c r="A290" s="330" t="s">
        <v>160</v>
      </c>
      <c r="B290" s="337" t="s">
        <v>160</v>
      </c>
      <c r="C290" s="317">
        <v>2010</v>
      </c>
      <c r="D290" s="311">
        <v>739</v>
      </c>
      <c r="E290" s="311">
        <v>3313</v>
      </c>
      <c r="F290" s="311">
        <v>1905</v>
      </c>
      <c r="G290" s="311">
        <v>750</v>
      </c>
      <c r="H290" s="333"/>
      <c r="I290" s="333"/>
    </row>
    <row r="291" spans="1:9" x14ac:dyDescent="0.3">
      <c r="A291" s="330" t="s">
        <v>161</v>
      </c>
      <c r="B291" s="337" t="s">
        <v>161</v>
      </c>
      <c r="C291" s="317">
        <v>2010</v>
      </c>
      <c r="D291" s="311">
        <v>1893</v>
      </c>
      <c r="E291" s="311">
        <v>8637</v>
      </c>
      <c r="F291" s="311">
        <v>5641</v>
      </c>
      <c r="G291" s="311">
        <v>2478</v>
      </c>
      <c r="H291" s="333"/>
      <c r="I291" s="333"/>
    </row>
    <row r="292" spans="1:9" x14ac:dyDescent="0.3">
      <c r="A292" s="330" t="s">
        <v>162</v>
      </c>
      <c r="B292" s="337" t="s">
        <v>162</v>
      </c>
      <c r="C292" s="317">
        <v>2010</v>
      </c>
      <c r="D292" s="311">
        <v>8549</v>
      </c>
      <c r="E292" s="311">
        <v>43329</v>
      </c>
      <c r="F292" s="311">
        <v>34876</v>
      </c>
      <c r="G292" s="311">
        <v>17550</v>
      </c>
      <c r="H292" s="333"/>
      <c r="I292" s="333"/>
    </row>
    <row r="293" spans="1:9" x14ac:dyDescent="0.3">
      <c r="A293" s="330" t="s">
        <v>163</v>
      </c>
      <c r="B293" s="337" t="s">
        <v>163</v>
      </c>
      <c r="C293" s="317">
        <v>2010</v>
      </c>
      <c r="D293" s="311">
        <v>2541</v>
      </c>
      <c r="E293" s="311">
        <v>12578</v>
      </c>
      <c r="F293" s="311">
        <v>9864</v>
      </c>
      <c r="G293" s="311">
        <v>4967</v>
      </c>
      <c r="H293" s="333"/>
      <c r="I293" s="333"/>
    </row>
    <row r="294" spans="1:9" x14ac:dyDescent="0.3">
      <c r="A294" s="330" t="s">
        <v>262</v>
      </c>
      <c r="B294" s="337" t="s">
        <v>262</v>
      </c>
      <c r="C294" s="317">
        <v>2010</v>
      </c>
      <c r="D294" s="327">
        <v>1626</v>
      </c>
      <c r="E294" s="327">
        <v>8645</v>
      </c>
      <c r="F294" s="327">
        <v>7227</v>
      </c>
      <c r="G294" s="327">
        <v>3633</v>
      </c>
      <c r="H294" s="333"/>
      <c r="I294" s="333"/>
    </row>
    <row r="295" spans="1:9" x14ac:dyDescent="0.3">
      <c r="A295" s="330" t="s">
        <v>164</v>
      </c>
      <c r="B295" s="300" t="s">
        <v>164</v>
      </c>
      <c r="C295" s="317">
        <v>2010</v>
      </c>
      <c r="D295" s="323">
        <v>1834</v>
      </c>
      <c r="E295" s="323">
        <v>9438</v>
      </c>
      <c r="F295" s="323">
        <v>7641</v>
      </c>
      <c r="G295" s="323">
        <v>3833</v>
      </c>
      <c r="H295" s="333"/>
      <c r="I295" s="333"/>
    </row>
    <row r="296" spans="1:9" x14ac:dyDescent="0.3">
      <c r="A296" s="330" t="s">
        <v>73</v>
      </c>
      <c r="B296" s="324" t="s">
        <v>74</v>
      </c>
      <c r="C296" s="325">
        <v>2011</v>
      </c>
      <c r="D296" s="326">
        <v>1590</v>
      </c>
      <c r="E296" s="326">
        <v>7607</v>
      </c>
      <c r="F296" s="326">
        <v>5523</v>
      </c>
      <c r="G296" s="326">
        <v>2582</v>
      </c>
      <c r="H296" s="333"/>
      <c r="I296" s="333"/>
    </row>
    <row r="297" spans="1:9" x14ac:dyDescent="0.3">
      <c r="B297" s="324" t="s">
        <v>75</v>
      </c>
      <c r="C297" s="325">
        <v>2011</v>
      </c>
      <c r="D297" s="326">
        <v>44598</v>
      </c>
      <c r="E297" s="326">
        <v>230299</v>
      </c>
      <c r="F297" s="326">
        <v>185927</v>
      </c>
      <c r="G297" s="326">
        <v>90295</v>
      </c>
      <c r="H297" s="333"/>
      <c r="I297" s="333"/>
    </row>
    <row r="298" spans="1:9" x14ac:dyDescent="0.3">
      <c r="B298" s="324" t="s">
        <v>76</v>
      </c>
      <c r="C298" s="325">
        <v>2011</v>
      </c>
      <c r="D298" s="326">
        <v>2505</v>
      </c>
      <c r="E298" s="326">
        <v>12147</v>
      </c>
      <c r="F298" s="326">
        <v>9619</v>
      </c>
      <c r="G298" s="326">
        <v>4760</v>
      </c>
      <c r="H298" s="333"/>
      <c r="I298" s="333"/>
    </row>
    <row r="299" spans="1:9" x14ac:dyDescent="0.3">
      <c r="B299" s="324" t="s">
        <v>77</v>
      </c>
      <c r="C299" s="325">
        <v>2011</v>
      </c>
      <c r="D299" s="326">
        <v>3703</v>
      </c>
      <c r="E299" s="326">
        <v>16384</v>
      </c>
      <c r="F299" s="326">
        <v>13645</v>
      </c>
      <c r="G299" s="326">
        <v>7834</v>
      </c>
      <c r="H299" s="333"/>
      <c r="I299" s="333"/>
    </row>
    <row r="300" spans="1:9" x14ac:dyDescent="0.3">
      <c r="B300" s="324" t="s">
        <v>78</v>
      </c>
      <c r="C300" s="325">
        <v>2011</v>
      </c>
      <c r="D300" s="326">
        <v>3949</v>
      </c>
      <c r="E300" s="326">
        <v>21521</v>
      </c>
      <c r="F300" s="326">
        <v>19217</v>
      </c>
      <c r="G300" s="326">
        <v>10137</v>
      </c>
      <c r="H300" s="333"/>
      <c r="I300" s="333"/>
    </row>
    <row r="301" spans="1:9" x14ac:dyDescent="0.3">
      <c r="B301" s="324" t="s">
        <v>79</v>
      </c>
      <c r="C301" s="325">
        <v>2011</v>
      </c>
      <c r="D301" s="326">
        <v>9927</v>
      </c>
      <c r="E301" s="326">
        <v>50142</v>
      </c>
      <c r="F301" s="326">
        <v>39220</v>
      </c>
      <c r="G301" s="326">
        <v>18776</v>
      </c>
      <c r="H301" s="333"/>
      <c r="I301" s="333"/>
    </row>
    <row r="302" spans="1:9" x14ac:dyDescent="0.3">
      <c r="B302" s="324" t="s">
        <v>80</v>
      </c>
      <c r="C302" s="325">
        <v>2011</v>
      </c>
      <c r="D302" s="326">
        <v>3628</v>
      </c>
      <c r="E302" s="326">
        <v>18833</v>
      </c>
      <c r="F302" s="326">
        <v>15698</v>
      </c>
      <c r="G302" s="326">
        <v>7829</v>
      </c>
      <c r="H302" s="333"/>
      <c r="I302" s="333"/>
    </row>
    <row r="303" spans="1:9" x14ac:dyDescent="0.3">
      <c r="B303" s="324" t="s">
        <v>81</v>
      </c>
      <c r="C303" s="325">
        <v>2011</v>
      </c>
      <c r="D303" s="326">
        <v>20853</v>
      </c>
      <c r="E303" s="326">
        <v>106609</v>
      </c>
      <c r="F303" s="326">
        <v>85004</v>
      </c>
      <c r="G303" s="326">
        <v>42483</v>
      </c>
      <c r="H303" s="333"/>
      <c r="I303" s="333"/>
    </row>
    <row r="304" spans="1:9" x14ac:dyDescent="0.3">
      <c r="B304" s="324" t="s">
        <v>82</v>
      </c>
      <c r="C304" s="325">
        <v>2011</v>
      </c>
      <c r="D304" s="326">
        <v>6312</v>
      </c>
      <c r="E304" s="326">
        <v>33428</v>
      </c>
      <c r="F304" s="326">
        <v>28313</v>
      </c>
      <c r="G304" s="326">
        <v>14697</v>
      </c>
      <c r="H304" s="333"/>
      <c r="I304" s="333"/>
    </row>
    <row r="305" spans="2:9" x14ac:dyDescent="0.3">
      <c r="B305" s="324" t="s">
        <v>83</v>
      </c>
      <c r="C305" s="325">
        <v>2011</v>
      </c>
      <c r="D305" s="326">
        <v>101300</v>
      </c>
      <c r="E305" s="326">
        <v>543020</v>
      </c>
      <c r="F305" s="326">
        <v>487206</v>
      </c>
      <c r="G305" s="326">
        <v>253272</v>
      </c>
      <c r="H305" s="333"/>
      <c r="I305" s="333"/>
    </row>
    <row r="306" spans="2:9" x14ac:dyDescent="0.3">
      <c r="B306" s="324" t="s">
        <v>84</v>
      </c>
      <c r="C306" s="325">
        <v>2011</v>
      </c>
      <c r="D306" s="326">
        <v>19777</v>
      </c>
      <c r="E306" s="326">
        <v>99819</v>
      </c>
      <c r="F306" s="326">
        <v>76817</v>
      </c>
      <c r="G306" s="326">
        <v>35988</v>
      </c>
      <c r="H306" s="333"/>
      <c r="I306" s="333"/>
    </row>
    <row r="307" spans="2:9" x14ac:dyDescent="0.3">
      <c r="B307" s="324" t="s">
        <v>85</v>
      </c>
      <c r="C307" s="325">
        <v>2011</v>
      </c>
      <c r="D307" s="326">
        <v>14994</v>
      </c>
      <c r="E307" s="326">
        <v>77855</v>
      </c>
      <c r="F307" s="326">
        <v>63786</v>
      </c>
      <c r="G307" s="326">
        <v>31469</v>
      </c>
      <c r="H307" s="333"/>
      <c r="I307" s="333"/>
    </row>
    <row r="308" spans="2:9" x14ac:dyDescent="0.3">
      <c r="B308" s="324" t="s">
        <v>86</v>
      </c>
      <c r="C308" s="325">
        <v>2011</v>
      </c>
      <c r="D308" s="326">
        <v>7964</v>
      </c>
      <c r="E308" s="326">
        <v>41737</v>
      </c>
      <c r="F308" s="326">
        <v>36621</v>
      </c>
      <c r="G308" s="326">
        <v>20034</v>
      </c>
      <c r="H308" s="333"/>
      <c r="I308" s="333"/>
    </row>
    <row r="309" spans="2:9" x14ac:dyDescent="0.3">
      <c r="B309" s="324" t="s">
        <v>87</v>
      </c>
      <c r="C309" s="325">
        <v>2011</v>
      </c>
      <c r="D309" s="326">
        <v>7529</v>
      </c>
      <c r="E309" s="326">
        <v>36695</v>
      </c>
      <c r="F309" s="326">
        <v>28944</v>
      </c>
      <c r="G309" s="326">
        <v>14003</v>
      </c>
      <c r="H309" s="333"/>
      <c r="I309" s="333"/>
    </row>
    <row r="310" spans="2:9" x14ac:dyDescent="0.3">
      <c r="B310" s="324" t="s">
        <v>88</v>
      </c>
      <c r="C310" s="325">
        <v>2011</v>
      </c>
      <c r="D310" s="326">
        <v>1811</v>
      </c>
      <c r="E310" s="326">
        <v>9746</v>
      </c>
      <c r="F310" s="326">
        <v>8451</v>
      </c>
      <c r="G310" s="326">
        <v>4303</v>
      </c>
      <c r="H310" s="333"/>
      <c r="I310" s="333"/>
    </row>
    <row r="311" spans="2:9" x14ac:dyDescent="0.3">
      <c r="B311" s="324" t="s">
        <v>89</v>
      </c>
      <c r="C311" s="325">
        <v>2011</v>
      </c>
      <c r="D311" s="326">
        <v>8671</v>
      </c>
      <c r="E311" s="326">
        <v>45814</v>
      </c>
      <c r="F311" s="326">
        <v>39213</v>
      </c>
      <c r="G311" s="326">
        <v>19668</v>
      </c>
      <c r="H311" s="333"/>
      <c r="I311" s="333"/>
    </row>
    <row r="312" spans="2:9" x14ac:dyDescent="0.3">
      <c r="B312" s="324" t="s">
        <v>90</v>
      </c>
      <c r="C312" s="325">
        <v>2011</v>
      </c>
      <c r="D312" s="326">
        <v>33190</v>
      </c>
      <c r="E312" s="326">
        <v>174560</v>
      </c>
      <c r="F312" s="326">
        <v>148521</v>
      </c>
      <c r="G312" s="326">
        <v>76911</v>
      </c>
      <c r="H312" s="333"/>
      <c r="I312" s="333"/>
    </row>
    <row r="313" spans="2:9" x14ac:dyDescent="0.3">
      <c r="B313" s="324" t="s">
        <v>91</v>
      </c>
      <c r="C313" s="325">
        <v>2011</v>
      </c>
      <c r="D313" s="326">
        <v>5378</v>
      </c>
      <c r="E313" s="326">
        <v>25814</v>
      </c>
      <c r="F313" s="326">
        <v>18986</v>
      </c>
      <c r="G313" s="326">
        <v>8723</v>
      </c>
      <c r="H313" s="333"/>
      <c r="I313" s="333"/>
    </row>
    <row r="314" spans="2:9" x14ac:dyDescent="0.3">
      <c r="B314" s="324" t="s">
        <v>92</v>
      </c>
      <c r="C314" s="325">
        <v>2011</v>
      </c>
      <c r="D314" s="326">
        <v>16779</v>
      </c>
      <c r="E314" s="326">
        <v>85181</v>
      </c>
      <c r="F314" s="326">
        <v>67716</v>
      </c>
      <c r="G314" s="326">
        <v>34248</v>
      </c>
      <c r="H314" s="333"/>
      <c r="I314" s="333"/>
    </row>
    <row r="315" spans="2:9" x14ac:dyDescent="0.3">
      <c r="B315" s="324" t="s">
        <v>93</v>
      </c>
      <c r="C315" s="325">
        <v>2011</v>
      </c>
      <c r="D315" s="326">
        <v>1981</v>
      </c>
      <c r="E315" s="326">
        <v>10448</v>
      </c>
      <c r="F315" s="326">
        <v>9136</v>
      </c>
      <c r="G315" s="326">
        <v>4662</v>
      </c>
      <c r="H315" s="333"/>
      <c r="I315" s="333"/>
    </row>
    <row r="316" spans="2:9" x14ac:dyDescent="0.3">
      <c r="B316" s="324" t="s">
        <v>94</v>
      </c>
      <c r="C316" s="325">
        <v>2011</v>
      </c>
      <c r="D316" s="326">
        <v>4708</v>
      </c>
      <c r="E316" s="326">
        <v>24147</v>
      </c>
      <c r="F316" s="326">
        <v>19164</v>
      </c>
      <c r="G316" s="326">
        <v>9137</v>
      </c>
      <c r="H316" s="333"/>
      <c r="I316" s="333"/>
    </row>
    <row r="317" spans="2:9" x14ac:dyDescent="0.3">
      <c r="B317" s="324" t="s">
        <v>95</v>
      </c>
      <c r="C317" s="325">
        <v>2011</v>
      </c>
      <c r="D317" s="326">
        <v>21757</v>
      </c>
      <c r="E317" s="326">
        <v>109540</v>
      </c>
      <c r="F317" s="326">
        <v>87869</v>
      </c>
      <c r="G317" s="326">
        <v>42753</v>
      </c>
      <c r="H317" s="333"/>
      <c r="I317" s="333"/>
    </row>
    <row r="318" spans="2:9" x14ac:dyDescent="0.3">
      <c r="B318" s="324" t="s">
        <v>96</v>
      </c>
      <c r="C318" s="325">
        <v>2011</v>
      </c>
      <c r="D318" s="326">
        <v>14608</v>
      </c>
      <c r="E318" s="326">
        <v>72286</v>
      </c>
      <c r="F318" s="326">
        <v>55933</v>
      </c>
      <c r="G318" s="326">
        <v>26461</v>
      </c>
      <c r="H318" s="333"/>
      <c r="I318" s="333"/>
    </row>
    <row r="319" spans="2:9" x14ac:dyDescent="0.3">
      <c r="B319" s="324" t="s">
        <v>215</v>
      </c>
      <c r="C319" s="325">
        <v>2011</v>
      </c>
      <c r="D319" s="326">
        <v>1714</v>
      </c>
      <c r="E319" s="326">
        <v>9269</v>
      </c>
      <c r="F319" s="326">
        <v>7955</v>
      </c>
      <c r="G319" s="326">
        <v>4108</v>
      </c>
      <c r="H319" s="333"/>
      <c r="I319" s="333"/>
    </row>
    <row r="320" spans="2:9" x14ac:dyDescent="0.3">
      <c r="B320" s="324" t="s">
        <v>97</v>
      </c>
      <c r="C320" s="325">
        <v>2011</v>
      </c>
      <c r="D320" s="326">
        <v>9379</v>
      </c>
      <c r="E320" s="326">
        <v>45125</v>
      </c>
      <c r="F320" s="326">
        <v>32548</v>
      </c>
      <c r="G320" s="326">
        <v>14882</v>
      </c>
      <c r="H320" s="333"/>
      <c r="I320" s="333"/>
    </row>
    <row r="321" spans="2:9" x14ac:dyDescent="0.3">
      <c r="B321" s="324" t="s">
        <v>98</v>
      </c>
      <c r="C321" s="325">
        <v>2011</v>
      </c>
      <c r="D321" s="326">
        <v>2543</v>
      </c>
      <c r="E321" s="326">
        <v>12535</v>
      </c>
      <c r="F321" s="326">
        <v>9419</v>
      </c>
      <c r="G321" s="326">
        <v>4510</v>
      </c>
      <c r="H321" s="333"/>
      <c r="I321" s="333"/>
    </row>
    <row r="322" spans="2:9" x14ac:dyDescent="0.3">
      <c r="B322" s="324" t="s">
        <v>99</v>
      </c>
      <c r="C322" s="325">
        <v>2011</v>
      </c>
      <c r="D322" s="326">
        <v>21353</v>
      </c>
      <c r="E322" s="326">
        <v>108721</v>
      </c>
      <c r="F322" s="326">
        <v>87246</v>
      </c>
      <c r="G322" s="326">
        <v>42595</v>
      </c>
      <c r="H322" s="333"/>
      <c r="I322" s="333"/>
    </row>
    <row r="323" spans="2:9" x14ac:dyDescent="0.3">
      <c r="B323" s="324" t="s">
        <v>100</v>
      </c>
      <c r="C323" s="325">
        <v>2011</v>
      </c>
      <c r="D323" s="326">
        <v>11387</v>
      </c>
      <c r="E323" s="326">
        <v>58689</v>
      </c>
      <c r="F323" s="326">
        <v>49049</v>
      </c>
      <c r="G323" s="326">
        <v>24713</v>
      </c>
      <c r="H323" s="333"/>
      <c r="I323" s="333"/>
    </row>
    <row r="324" spans="2:9" x14ac:dyDescent="0.3">
      <c r="B324" s="324" t="s">
        <v>101</v>
      </c>
      <c r="C324" s="325">
        <v>2011</v>
      </c>
      <c r="D324" s="326">
        <v>23189</v>
      </c>
      <c r="E324" s="326">
        <v>122409</v>
      </c>
      <c r="F324" s="326">
        <v>100706</v>
      </c>
      <c r="G324" s="326">
        <v>49342</v>
      </c>
      <c r="H324" s="333"/>
      <c r="I324" s="333"/>
    </row>
    <row r="325" spans="2:9" x14ac:dyDescent="0.3">
      <c r="B325" s="324" t="s">
        <v>102</v>
      </c>
      <c r="C325" s="325">
        <v>2011</v>
      </c>
      <c r="D325" s="326">
        <v>2887</v>
      </c>
      <c r="E325" s="326">
        <v>15266</v>
      </c>
      <c r="F325" s="326">
        <v>13101</v>
      </c>
      <c r="G325" s="326">
        <v>6777</v>
      </c>
      <c r="H325" s="333"/>
      <c r="I325" s="333"/>
    </row>
    <row r="326" spans="2:9" x14ac:dyDescent="0.3">
      <c r="B326" s="324" t="s">
        <v>103</v>
      </c>
      <c r="C326" s="325">
        <v>2011</v>
      </c>
      <c r="D326" s="326">
        <v>1934</v>
      </c>
      <c r="E326" s="326">
        <v>10269</v>
      </c>
      <c r="F326" s="326">
        <v>8672</v>
      </c>
      <c r="G326" s="326">
        <v>4422</v>
      </c>
      <c r="H326" s="333"/>
      <c r="I326" s="333"/>
    </row>
    <row r="327" spans="2:9" x14ac:dyDescent="0.3">
      <c r="B327" s="324" t="s">
        <v>104</v>
      </c>
      <c r="C327" s="325">
        <v>2011</v>
      </c>
      <c r="D327" s="326">
        <v>2126</v>
      </c>
      <c r="E327" s="326">
        <v>11839</v>
      </c>
      <c r="F327" s="326">
        <v>10612</v>
      </c>
      <c r="G327" s="326">
        <v>5665</v>
      </c>
      <c r="H327" s="333"/>
      <c r="I327" s="333"/>
    </row>
    <row r="328" spans="2:9" x14ac:dyDescent="0.3">
      <c r="B328" s="324" t="s">
        <v>105</v>
      </c>
      <c r="C328" s="325">
        <v>2011</v>
      </c>
      <c r="D328" s="326">
        <v>2044</v>
      </c>
      <c r="E328" s="326">
        <v>10784</v>
      </c>
      <c r="F328" s="326">
        <v>9035</v>
      </c>
      <c r="G328" s="326">
        <v>4652</v>
      </c>
      <c r="H328" s="333"/>
      <c r="I328" s="333"/>
    </row>
    <row r="329" spans="2:9" x14ac:dyDescent="0.3">
      <c r="B329" s="324" t="s">
        <v>106</v>
      </c>
      <c r="C329" s="325">
        <v>2011</v>
      </c>
      <c r="D329" s="326">
        <v>3159</v>
      </c>
      <c r="E329" s="326">
        <v>15397</v>
      </c>
      <c r="F329" s="326">
        <v>12149</v>
      </c>
      <c r="G329" s="326">
        <v>6265</v>
      </c>
      <c r="H329" s="333"/>
      <c r="I329" s="333"/>
    </row>
    <row r="330" spans="2:9" x14ac:dyDescent="0.3">
      <c r="B330" s="324" t="s">
        <v>107</v>
      </c>
      <c r="C330" s="325">
        <v>2011</v>
      </c>
      <c r="D330" s="326">
        <v>4164</v>
      </c>
      <c r="E330" s="326">
        <v>21919</v>
      </c>
      <c r="F330" s="326">
        <v>18869</v>
      </c>
      <c r="G330" s="326">
        <v>9941</v>
      </c>
      <c r="H330" s="333"/>
      <c r="I330" s="333"/>
    </row>
    <row r="331" spans="2:9" x14ac:dyDescent="0.3">
      <c r="B331" s="324" t="s">
        <v>351</v>
      </c>
      <c r="C331" s="325">
        <v>2011</v>
      </c>
      <c r="D331" s="326" t="s">
        <v>510</v>
      </c>
      <c r="E331" s="326" t="s">
        <v>510</v>
      </c>
      <c r="F331" s="326" t="s">
        <v>510</v>
      </c>
      <c r="G331" s="326" t="s">
        <v>510</v>
      </c>
      <c r="H331" s="333"/>
      <c r="I331" s="333"/>
    </row>
    <row r="332" spans="2:9" x14ac:dyDescent="0.3">
      <c r="B332" s="324" t="s">
        <v>108</v>
      </c>
      <c r="C332" s="325">
        <v>2011</v>
      </c>
      <c r="D332" s="326">
        <v>1775</v>
      </c>
      <c r="E332" s="326">
        <v>9693</v>
      </c>
      <c r="F332" s="326">
        <v>8440</v>
      </c>
      <c r="G332" s="326">
        <v>4344</v>
      </c>
      <c r="H332" s="333"/>
      <c r="I332" s="333"/>
    </row>
    <row r="333" spans="2:9" x14ac:dyDescent="0.3">
      <c r="B333" s="324" t="s">
        <v>109</v>
      </c>
      <c r="C333" s="325">
        <v>2011</v>
      </c>
      <c r="D333" s="326">
        <v>1494</v>
      </c>
      <c r="E333" s="326">
        <v>8140</v>
      </c>
      <c r="F333" s="326">
        <v>7044</v>
      </c>
      <c r="G333" s="326">
        <v>3525</v>
      </c>
      <c r="H333" s="333"/>
      <c r="I333" s="333"/>
    </row>
    <row r="334" spans="2:9" x14ac:dyDescent="0.3">
      <c r="B334" s="324" t="s">
        <v>110</v>
      </c>
      <c r="C334" s="325">
        <v>2011</v>
      </c>
      <c r="D334" s="326">
        <v>2556</v>
      </c>
      <c r="E334" s="326">
        <v>13134</v>
      </c>
      <c r="F334" s="326">
        <v>10903</v>
      </c>
      <c r="G334" s="326">
        <v>5556</v>
      </c>
      <c r="H334" s="333"/>
      <c r="I334" s="333"/>
    </row>
    <row r="335" spans="2:9" x14ac:dyDescent="0.3">
      <c r="B335" s="324" t="s">
        <v>111</v>
      </c>
      <c r="C335" s="325">
        <v>2011</v>
      </c>
      <c r="D335" s="326">
        <v>848</v>
      </c>
      <c r="E335" s="326">
        <v>4002</v>
      </c>
      <c r="F335" s="326">
        <v>2846</v>
      </c>
      <c r="G335" s="326">
        <v>1261</v>
      </c>
      <c r="H335" s="333"/>
      <c r="I335" s="333"/>
    </row>
    <row r="336" spans="2:9" x14ac:dyDescent="0.3">
      <c r="B336" s="324" t="s">
        <v>112</v>
      </c>
      <c r="C336" s="325">
        <v>2011</v>
      </c>
      <c r="D336" s="326">
        <v>1376</v>
      </c>
      <c r="E336" s="326">
        <v>6468</v>
      </c>
      <c r="F336" s="326">
        <v>4718</v>
      </c>
      <c r="G336" s="326">
        <v>2198</v>
      </c>
      <c r="H336" s="333"/>
      <c r="I336" s="333"/>
    </row>
    <row r="337" spans="2:9" x14ac:dyDescent="0.3">
      <c r="B337" s="324" t="s">
        <v>113</v>
      </c>
      <c r="C337" s="325">
        <v>2011</v>
      </c>
      <c r="D337" s="326">
        <v>12797</v>
      </c>
      <c r="E337" s="326">
        <v>65368</v>
      </c>
      <c r="F337" s="326">
        <v>52675</v>
      </c>
      <c r="G337" s="326">
        <v>25793</v>
      </c>
      <c r="H337" s="333"/>
      <c r="I337" s="333"/>
    </row>
    <row r="338" spans="2:9" x14ac:dyDescent="0.3">
      <c r="B338" s="324" t="s">
        <v>114</v>
      </c>
      <c r="C338" s="325">
        <v>2011</v>
      </c>
      <c r="D338" s="326">
        <v>7759</v>
      </c>
      <c r="E338" s="326">
        <v>42229</v>
      </c>
      <c r="F338" s="326">
        <v>36307</v>
      </c>
      <c r="G338" s="326">
        <v>18928</v>
      </c>
      <c r="H338" s="333"/>
      <c r="I338" s="333"/>
    </row>
    <row r="339" spans="2:9" x14ac:dyDescent="0.3">
      <c r="B339" s="324" t="s">
        <v>115</v>
      </c>
      <c r="C339" s="325">
        <v>2011</v>
      </c>
      <c r="D339" s="326">
        <v>2107</v>
      </c>
      <c r="E339" s="326">
        <v>9893</v>
      </c>
      <c r="F339" s="326">
        <v>8356</v>
      </c>
      <c r="G339" s="326">
        <v>4364</v>
      </c>
      <c r="H339" s="333"/>
      <c r="I339" s="333"/>
    </row>
    <row r="340" spans="2:9" x14ac:dyDescent="0.3">
      <c r="B340" s="324" t="s">
        <v>116</v>
      </c>
      <c r="C340" s="325">
        <v>2011</v>
      </c>
      <c r="D340" s="326">
        <v>3473</v>
      </c>
      <c r="E340" s="326">
        <v>18685</v>
      </c>
      <c r="F340" s="326">
        <v>16244</v>
      </c>
      <c r="G340" s="326">
        <v>8616</v>
      </c>
      <c r="H340" s="333"/>
      <c r="I340" s="333"/>
    </row>
    <row r="341" spans="2:9" x14ac:dyDescent="0.3">
      <c r="B341" s="324" t="s">
        <v>216</v>
      </c>
      <c r="C341" s="325">
        <v>2011</v>
      </c>
      <c r="D341" s="326">
        <v>1741</v>
      </c>
      <c r="E341" s="326">
        <v>9130</v>
      </c>
      <c r="F341" s="326">
        <v>7493</v>
      </c>
      <c r="G341" s="326">
        <v>3707</v>
      </c>
      <c r="H341" s="333"/>
      <c r="I341" s="333"/>
    </row>
    <row r="342" spans="2:9" x14ac:dyDescent="0.3">
      <c r="B342" s="324" t="s">
        <v>117</v>
      </c>
      <c r="C342" s="325">
        <v>2011</v>
      </c>
      <c r="D342" s="326">
        <v>7995</v>
      </c>
      <c r="E342" s="326">
        <v>38364</v>
      </c>
      <c r="F342" s="326">
        <v>28076</v>
      </c>
      <c r="G342" s="326">
        <v>12661</v>
      </c>
      <c r="H342" s="333"/>
      <c r="I342" s="333"/>
    </row>
    <row r="343" spans="2:9" x14ac:dyDescent="0.3">
      <c r="B343" s="324" t="s">
        <v>118</v>
      </c>
      <c r="C343" s="325">
        <v>2011</v>
      </c>
      <c r="D343" s="326">
        <v>2292</v>
      </c>
      <c r="E343" s="326">
        <v>11799</v>
      </c>
      <c r="F343" s="326">
        <v>9761</v>
      </c>
      <c r="G343" s="326">
        <v>4846</v>
      </c>
      <c r="H343" s="333"/>
      <c r="I343" s="333"/>
    </row>
    <row r="344" spans="2:9" x14ac:dyDescent="0.3">
      <c r="B344" s="324" t="s">
        <v>119</v>
      </c>
      <c r="C344" s="325">
        <v>2011</v>
      </c>
      <c r="D344" s="326">
        <v>2737</v>
      </c>
      <c r="E344" s="326">
        <v>13987</v>
      </c>
      <c r="F344" s="326">
        <v>11077</v>
      </c>
      <c r="G344" s="326">
        <v>5280</v>
      </c>
      <c r="H344" s="333"/>
      <c r="I344" s="333"/>
    </row>
    <row r="345" spans="2:9" x14ac:dyDescent="0.3">
      <c r="B345" s="324" t="s">
        <v>120</v>
      </c>
      <c r="C345" s="325">
        <v>2011</v>
      </c>
      <c r="D345" s="326">
        <v>16592</v>
      </c>
      <c r="E345" s="326">
        <v>81674</v>
      </c>
      <c r="F345" s="326">
        <v>61970</v>
      </c>
      <c r="G345" s="326">
        <v>28851</v>
      </c>
      <c r="H345" s="333"/>
      <c r="I345" s="333"/>
    </row>
    <row r="346" spans="2:9" x14ac:dyDescent="0.3">
      <c r="B346" s="324" t="s">
        <v>121</v>
      </c>
      <c r="C346" s="325">
        <v>2011</v>
      </c>
      <c r="D346" s="326">
        <v>3701</v>
      </c>
      <c r="E346" s="326">
        <v>16987</v>
      </c>
      <c r="F346" s="326">
        <v>11758</v>
      </c>
      <c r="G346" s="326">
        <v>5258</v>
      </c>
      <c r="H346" s="333"/>
      <c r="I346" s="333"/>
    </row>
    <row r="347" spans="2:9" x14ac:dyDescent="0.3">
      <c r="B347" s="324" t="s">
        <v>122</v>
      </c>
      <c r="C347" s="325">
        <v>2011</v>
      </c>
      <c r="D347" s="326">
        <v>2245</v>
      </c>
      <c r="E347" s="326">
        <v>11278</v>
      </c>
      <c r="F347" s="326">
        <v>8743</v>
      </c>
      <c r="G347" s="326">
        <v>4227</v>
      </c>
      <c r="H347" s="333"/>
      <c r="I347" s="333"/>
    </row>
    <row r="348" spans="2:9" x14ac:dyDescent="0.3">
      <c r="B348" s="324" t="s">
        <v>123</v>
      </c>
      <c r="C348" s="325">
        <v>2011</v>
      </c>
      <c r="D348" s="326">
        <v>4966</v>
      </c>
      <c r="E348" s="326">
        <v>27323</v>
      </c>
      <c r="F348" s="326">
        <v>25018</v>
      </c>
      <c r="G348" s="326">
        <v>13800</v>
      </c>
      <c r="H348" s="333"/>
      <c r="I348" s="333"/>
    </row>
    <row r="349" spans="2:9" x14ac:dyDescent="0.3">
      <c r="B349" s="324" t="s">
        <v>124</v>
      </c>
      <c r="C349" s="325">
        <v>2011</v>
      </c>
      <c r="D349" s="326">
        <v>33038</v>
      </c>
      <c r="E349" s="326">
        <v>176215</v>
      </c>
      <c r="F349" s="326">
        <v>153506</v>
      </c>
      <c r="G349" s="326">
        <v>80907</v>
      </c>
      <c r="H349" s="333"/>
      <c r="I349" s="333"/>
    </row>
    <row r="350" spans="2:9" x14ac:dyDescent="0.3">
      <c r="B350" s="324" t="s">
        <v>125</v>
      </c>
      <c r="C350" s="325">
        <v>2011</v>
      </c>
      <c r="D350" s="326">
        <v>8901</v>
      </c>
      <c r="E350" s="326">
        <v>44487</v>
      </c>
      <c r="F350" s="326">
        <v>35115</v>
      </c>
      <c r="G350" s="326">
        <v>16862</v>
      </c>
      <c r="H350" s="333"/>
      <c r="I350" s="333"/>
    </row>
    <row r="351" spans="2:9" x14ac:dyDescent="0.3">
      <c r="B351" s="324" t="s">
        <v>126</v>
      </c>
      <c r="C351" s="325">
        <v>2011</v>
      </c>
      <c r="D351" s="326">
        <v>8183</v>
      </c>
      <c r="E351" s="326">
        <v>41265</v>
      </c>
      <c r="F351" s="326">
        <v>33699</v>
      </c>
      <c r="G351" s="326">
        <v>17294</v>
      </c>
      <c r="H351" s="333"/>
      <c r="I351" s="333"/>
    </row>
    <row r="352" spans="2:9" x14ac:dyDescent="0.3">
      <c r="B352" s="324" t="s">
        <v>127</v>
      </c>
      <c r="C352" s="325">
        <v>2011</v>
      </c>
      <c r="D352" s="326">
        <v>1514</v>
      </c>
      <c r="E352" s="326">
        <v>8116</v>
      </c>
      <c r="F352" s="326">
        <v>6606</v>
      </c>
      <c r="G352" s="326">
        <v>3206</v>
      </c>
      <c r="H352" s="333"/>
      <c r="I352" s="333"/>
    </row>
    <row r="353" spans="2:9" x14ac:dyDescent="0.3">
      <c r="B353" s="324" t="s">
        <v>128</v>
      </c>
      <c r="C353" s="325">
        <v>2011</v>
      </c>
      <c r="D353" s="326">
        <v>18427</v>
      </c>
      <c r="E353" s="326">
        <v>88105</v>
      </c>
      <c r="F353" s="326">
        <v>71732</v>
      </c>
      <c r="G353" s="326">
        <v>35997</v>
      </c>
      <c r="H353" s="333"/>
      <c r="I353" s="333"/>
    </row>
    <row r="354" spans="2:9" x14ac:dyDescent="0.3">
      <c r="B354" s="324" t="s">
        <v>129</v>
      </c>
      <c r="C354" s="325">
        <v>2011</v>
      </c>
      <c r="D354" s="326">
        <v>5959</v>
      </c>
      <c r="E354" s="326">
        <v>30623</v>
      </c>
      <c r="F354" s="326">
        <v>25420</v>
      </c>
      <c r="G354" s="326">
        <v>13188</v>
      </c>
      <c r="H354" s="333"/>
      <c r="I354" s="333"/>
    </row>
    <row r="355" spans="2:9" x14ac:dyDescent="0.3">
      <c r="B355" s="324" t="s">
        <v>217</v>
      </c>
      <c r="C355" s="325">
        <v>2011</v>
      </c>
      <c r="D355" s="326">
        <v>13446</v>
      </c>
      <c r="E355" s="326">
        <v>68082</v>
      </c>
      <c r="F355" s="326">
        <v>55353</v>
      </c>
      <c r="G355" s="326">
        <v>27609</v>
      </c>
      <c r="H355" s="333"/>
      <c r="I355" s="333"/>
    </row>
    <row r="356" spans="2:9" x14ac:dyDescent="0.3">
      <c r="B356" s="324" t="s">
        <v>131</v>
      </c>
      <c r="C356" s="325">
        <v>2011</v>
      </c>
      <c r="D356" s="326">
        <v>4845</v>
      </c>
      <c r="E356" s="326">
        <v>25722</v>
      </c>
      <c r="F356" s="326">
        <v>22015</v>
      </c>
      <c r="G356" s="326">
        <v>11255</v>
      </c>
      <c r="H356" s="333"/>
      <c r="I356" s="333"/>
    </row>
    <row r="357" spans="2:9" x14ac:dyDescent="0.3">
      <c r="B357" s="324" t="s">
        <v>132</v>
      </c>
      <c r="C357" s="325">
        <v>2011</v>
      </c>
      <c r="D357" s="326">
        <v>6200</v>
      </c>
      <c r="E357" s="326">
        <v>30258</v>
      </c>
      <c r="F357" s="326">
        <v>27169</v>
      </c>
      <c r="G357" s="326">
        <v>14961</v>
      </c>
      <c r="H357" s="333"/>
      <c r="I357" s="333"/>
    </row>
    <row r="358" spans="2:9" x14ac:dyDescent="0.3">
      <c r="B358" s="324" t="s">
        <v>133</v>
      </c>
      <c r="C358" s="325">
        <v>2011</v>
      </c>
      <c r="D358" s="326">
        <v>6731</v>
      </c>
      <c r="E358" s="326">
        <v>35726</v>
      </c>
      <c r="F358" s="326">
        <v>30863</v>
      </c>
      <c r="G358" s="326">
        <v>16149</v>
      </c>
      <c r="H358" s="333"/>
      <c r="I358" s="333"/>
    </row>
    <row r="359" spans="2:9" x14ac:dyDescent="0.3">
      <c r="B359" s="324" t="s">
        <v>134</v>
      </c>
      <c r="C359" s="325">
        <v>2011</v>
      </c>
      <c r="D359" s="326">
        <v>2156</v>
      </c>
      <c r="E359" s="326">
        <v>11233</v>
      </c>
      <c r="F359" s="326">
        <v>9464</v>
      </c>
      <c r="G359" s="326">
        <v>4855</v>
      </c>
      <c r="H359" s="333"/>
      <c r="I359" s="333"/>
    </row>
    <row r="360" spans="2:9" x14ac:dyDescent="0.3">
      <c r="B360" s="324" t="s">
        <v>135</v>
      </c>
      <c r="C360" s="325">
        <v>2011</v>
      </c>
      <c r="D360" s="326">
        <v>2296</v>
      </c>
      <c r="E360" s="326">
        <v>11771</v>
      </c>
      <c r="F360" s="326">
        <v>9489</v>
      </c>
      <c r="G360" s="326">
        <v>4679</v>
      </c>
      <c r="H360" s="333"/>
      <c r="I360" s="333"/>
    </row>
    <row r="361" spans="2:9" x14ac:dyDescent="0.3">
      <c r="B361" s="324" t="s">
        <v>136</v>
      </c>
      <c r="C361" s="325">
        <v>2011</v>
      </c>
      <c r="D361" s="326">
        <v>4039</v>
      </c>
      <c r="E361" s="326">
        <v>21829</v>
      </c>
      <c r="F361" s="326">
        <v>19619</v>
      </c>
      <c r="G361" s="326">
        <v>10627</v>
      </c>
      <c r="H361" s="333"/>
      <c r="I361" s="333"/>
    </row>
    <row r="362" spans="2:9" x14ac:dyDescent="0.3">
      <c r="B362" s="324" t="s">
        <v>137</v>
      </c>
      <c r="C362" s="325">
        <v>2011</v>
      </c>
      <c r="D362" s="326">
        <v>6827</v>
      </c>
      <c r="E362" s="326">
        <v>34978</v>
      </c>
      <c r="F362" s="326">
        <v>27037</v>
      </c>
      <c r="G362" s="326">
        <v>12630</v>
      </c>
      <c r="H362" s="333"/>
      <c r="I362" s="333"/>
    </row>
    <row r="363" spans="2:9" x14ac:dyDescent="0.3">
      <c r="B363" s="324" t="s">
        <v>218</v>
      </c>
      <c r="C363" s="325">
        <v>2011</v>
      </c>
      <c r="D363" s="326">
        <v>2942</v>
      </c>
      <c r="E363" s="326">
        <v>14677</v>
      </c>
      <c r="F363" s="326">
        <v>11417</v>
      </c>
      <c r="G363" s="326">
        <v>5708</v>
      </c>
      <c r="H363" s="333"/>
      <c r="I363" s="333"/>
    </row>
    <row r="364" spans="2:9" x14ac:dyDescent="0.3">
      <c r="B364" s="324" t="s">
        <v>138</v>
      </c>
      <c r="C364" s="325">
        <v>2011</v>
      </c>
      <c r="D364" s="326">
        <v>3903</v>
      </c>
      <c r="E364" s="326">
        <v>21111</v>
      </c>
      <c r="F364" s="326">
        <v>18345</v>
      </c>
      <c r="G364" s="326">
        <v>9393</v>
      </c>
      <c r="H364" s="333"/>
      <c r="I364" s="333"/>
    </row>
    <row r="365" spans="2:9" x14ac:dyDescent="0.3">
      <c r="B365" s="324" t="s">
        <v>139</v>
      </c>
      <c r="C365" s="325">
        <v>2011</v>
      </c>
      <c r="D365" s="326">
        <v>4140</v>
      </c>
      <c r="E365" s="326">
        <v>19741</v>
      </c>
      <c r="F365" s="326">
        <v>14127</v>
      </c>
      <c r="G365" s="326">
        <v>6544</v>
      </c>
      <c r="H365" s="333"/>
      <c r="I365" s="333"/>
    </row>
    <row r="366" spans="2:9" x14ac:dyDescent="0.3">
      <c r="B366" s="324" t="s">
        <v>140</v>
      </c>
      <c r="C366" s="325">
        <v>2011</v>
      </c>
      <c r="D366" s="326">
        <v>1593</v>
      </c>
      <c r="E366" s="326">
        <v>8474</v>
      </c>
      <c r="F366" s="326">
        <v>7226</v>
      </c>
      <c r="G366" s="326">
        <v>3828</v>
      </c>
      <c r="H366" s="333"/>
      <c r="I366" s="333"/>
    </row>
    <row r="367" spans="2:9" x14ac:dyDescent="0.3">
      <c r="B367" s="324" t="s">
        <v>141</v>
      </c>
      <c r="C367" s="325">
        <v>2011</v>
      </c>
      <c r="D367" s="326">
        <v>4786</v>
      </c>
      <c r="E367" s="326">
        <v>24599</v>
      </c>
      <c r="F367" s="326">
        <v>20215</v>
      </c>
      <c r="G367" s="326">
        <v>9975</v>
      </c>
      <c r="H367" s="333"/>
      <c r="I367" s="333"/>
    </row>
    <row r="368" spans="2:9" x14ac:dyDescent="0.3">
      <c r="B368" s="324" t="s">
        <v>142</v>
      </c>
      <c r="C368" s="325">
        <v>2011</v>
      </c>
      <c r="D368" s="326">
        <v>637</v>
      </c>
      <c r="E368" s="326">
        <v>3508</v>
      </c>
      <c r="F368" s="326">
        <v>2984</v>
      </c>
      <c r="G368" s="326">
        <v>1557</v>
      </c>
      <c r="H368" s="333"/>
      <c r="I368" s="333"/>
    </row>
    <row r="369" spans="2:9" x14ac:dyDescent="0.3">
      <c r="B369" s="324" t="s">
        <v>143</v>
      </c>
      <c r="C369" s="325">
        <v>2011</v>
      </c>
      <c r="D369" s="326">
        <v>1760</v>
      </c>
      <c r="E369" s="326">
        <v>9271</v>
      </c>
      <c r="F369" s="326">
        <v>7721</v>
      </c>
      <c r="G369" s="326">
        <v>3847</v>
      </c>
      <c r="H369" s="333"/>
      <c r="I369" s="333"/>
    </row>
    <row r="370" spans="2:9" x14ac:dyDescent="0.3">
      <c r="B370" s="324" t="s">
        <v>219</v>
      </c>
      <c r="C370" s="325">
        <v>2011</v>
      </c>
      <c r="D370" s="326">
        <v>1062</v>
      </c>
      <c r="E370" s="326">
        <v>5439</v>
      </c>
      <c r="F370" s="326">
        <v>4441</v>
      </c>
      <c r="G370" s="326">
        <v>2250</v>
      </c>
      <c r="H370" s="333"/>
      <c r="I370" s="333"/>
    </row>
    <row r="371" spans="2:9" x14ac:dyDescent="0.3">
      <c r="B371" s="324" t="s">
        <v>220</v>
      </c>
      <c r="C371" s="325">
        <v>2011</v>
      </c>
      <c r="D371" s="326">
        <v>9129</v>
      </c>
      <c r="E371" s="326">
        <v>44997</v>
      </c>
      <c r="F371" s="326">
        <v>34956</v>
      </c>
      <c r="G371" s="326">
        <v>17447</v>
      </c>
      <c r="H371" s="333"/>
      <c r="I371" s="333"/>
    </row>
    <row r="372" spans="2:9" x14ac:dyDescent="0.3">
      <c r="B372" s="324" t="s">
        <v>146</v>
      </c>
      <c r="C372" s="325">
        <v>2011</v>
      </c>
      <c r="D372" s="326">
        <v>13699</v>
      </c>
      <c r="E372" s="326">
        <v>71399</v>
      </c>
      <c r="F372" s="326">
        <v>58623</v>
      </c>
      <c r="G372" s="326">
        <v>28682</v>
      </c>
      <c r="H372" s="333"/>
      <c r="I372" s="333"/>
    </row>
    <row r="373" spans="2:9" x14ac:dyDescent="0.3">
      <c r="B373" s="324" t="s">
        <v>147</v>
      </c>
      <c r="C373" s="325">
        <v>2011</v>
      </c>
      <c r="D373" s="326">
        <v>4796</v>
      </c>
      <c r="E373" s="326">
        <v>24889</v>
      </c>
      <c r="F373" s="326">
        <v>20249</v>
      </c>
      <c r="G373" s="326">
        <v>10183</v>
      </c>
      <c r="H373" s="333"/>
      <c r="I373" s="333"/>
    </row>
    <row r="374" spans="2:9" x14ac:dyDescent="0.3">
      <c r="B374" s="324" t="s">
        <v>148</v>
      </c>
      <c r="C374" s="325">
        <v>2011</v>
      </c>
      <c r="D374" s="326">
        <v>8877</v>
      </c>
      <c r="E374" s="326">
        <v>47527</v>
      </c>
      <c r="F374" s="326">
        <v>39333</v>
      </c>
      <c r="G374" s="326">
        <v>19461</v>
      </c>
      <c r="H374" s="333"/>
      <c r="I374" s="333"/>
    </row>
    <row r="375" spans="2:9" x14ac:dyDescent="0.3">
      <c r="B375" s="324" t="s">
        <v>149</v>
      </c>
      <c r="C375" s="325">
        <v>2011</v>
      </c>
      <c r="D375" s="326">
        <v>1957</v>
      </c>
      <c r="E375" s="326">
        <v>10379</v>
      </c>
      <c r="F375" s="326">
        <v>8905</v>
      </c>
      <c r="G375" s="326">
        <v>4640</v>
      </c>
      <c r="H375" s="333"/>
      <c r="I375" s="333"/>
    </row>
    <row r="376" spans="2:9" x14ac:dyDescent="0.3">
      <c r="B376" s="324" t="s">
        <v>150</v>
      </c>
      <c r="C376" s="325">
        <v>2011</v>
      </c>
      <c r="D376" s="326">
        <v>9922</v>
      </c>
      <c r="E376" s="326">
        <v>49619</v>
      </c>
      <c r="F376" s="326">
        <v>38336</v>
      </c>
      <c r="G376" s="326">
        <v>18588</v>
      </c>
      <c r="H376" s="333"/>
      <c r="I376" s="333"/>
    </row>
    <row r="377" spans="2:9" x14ac:dyDescent="0.3">
      <c r="B377" s="324" t="s">
        <v>151</v>
      </c>
      <c r="C377" s="325">
        <v>2011</v>
      </c>
      <c r="D377" s="326">
        <v>11971</v>
      </c>
      <c r="E377" s="326">
        <v>61789</v>
      </c>
      <c r="F377" s="326">
        <v>49172</v>
      </c>
      <c r="G377" s="326">
        <v>23816</v>
      </c>
      <c r="H377" s="333"/>
      <c r="I377" s="333"/>
    </row>
    <row r="378" spans="2:9" x14ac:dyDescent="0.3">
      <c r="B378" s="324" t="s">
        <v>152</v>
      </c>
      <c r="C378" s="325">
        <v>2011</v>
      </c>
      <c r="D378" s="326">
        <v>15256</v>
      </c>
      <c r="E378" s="326">
        <v>79569</v>
      </c>
      <c r="F378" s="326">
        <v>64721</v>
      </c>
      <c r="G378" s="326">
        <v>31506</v>
      </c>
      <c r="H378" s="333"/>
      <c r="I378" s="333"/>
    </row>
    <row r="379" spans="2:9" x14ac:dyDescent="0.3">
      <c r="B379" s="324" t="s">
        <v>153</v>
      </c>
      <c r="C379" s="325">
        <v>2011</v>
      </c>
      <c r="D379" s="326">
        <v>3097</v>
      </c>
      <c r="E379" s="326">
        <v>16567</v>
      </c>
      <c r="F379" s="326">
        <v>14313</v>
      </c>
      <c r="G379" s="326">
        <v>7254</v>
      </c>
      <c r="H379" s="333"/>
      <c r="I379" s="333"/>
    </row>
    <row r="380" spans="2:9" x14ac:dyDescent="0.3">
      <c r="B380" s="324" t="s">
        <v>154</v>
      </c>
      <c r="C380" s="325">
        <v>2011</v>
      </c>
      <c r="D380" s="326">
        <v>4140</v>
      </c>
      <c r="E380" s="326">
        <v>19191</v>
      </c>
      <c r="F380" s="326">
        <v>15589</v>
      </c>
      <c r="G380" s="326">
        <v>7806</v>
      </c>
      <c r="H380" s="333"/>
      <c r="I380" s="333"/>
    </row>
    <row r="381" spans="2:9" x14ac:dyDescent="0.3">
      <c r="B381" s="324" t="s">
        <v>155</v>
      </c>
      <c r="C381" s="325">
        <v>2011</v>
      </c>
      <c r="D381" s="326">
        <v>2711</v>
      </c>
      <c r="E381" s="326">
        <v>14221</v>
      </c>
      <c r="F381" s="326">
        <v>12263</v>
      </c>
      <c r="G381" s="326">
        <v>6725</v>
      </c>
      <c r="H381" s="333"/>
      <c r="I381" s="333"/>
    </row>
    <row r="382" spans="2:9" x14ac:dyDescent="0.3">
      <c r="B382" s="324" t="s">
        <v>156</v>
      </c>
      <c r="C382" s="325">
        <v>2011</v>
      </c>
      <c r="D382" s="326">
        <v>3016</v>
      </c>
      <c r="E382" s="326">
        <v>14823</v>
      </c>
      <c r="F382" s="326">
        <v>11466</v>
      </c>
      <c r="G382" s="326">
        <v>5527</v>
      </c>
      <c r="H382" s="333"/>
      <c r="I382" s="333"/>
    </row>
    <row r="383" spans="2:9" x14ac:dyDescent="0.3">
      <c r="B383" s="324" t="s">
        <v>157</v>
      </c>
      <c r="C383" s="325">
        <v>2011</v>
      </c>
      <c r="D383" s="326">
        <v>3422</v>
      </c>
      <c r="E383" s="326">
        <v>17732</v>
      </c>
      <c r="F383" s="326">
        <v>13125</v>
      </c>
      <c r="G383" s="326">
        <v>5831</v>
      </c>
      <c r="H383" s="333"/>
      <c r="I383" s="333"/>
    </row>
    <row r="384" spans="2:9" x14ac:dyDescent="0.3">
      <c r="B384" s="324" t="s">
        <v>158</v>
      </c>
      <c r="C384" s="325">
        <v>2011</v>
      </c>
      <c r="D384" s="326">
        <v>14159</v>
      </c>
      <c r="E384" s="326">
        <v>74638</v>
      </c>
      <c r="F384" s="326">
        <v>61825</v>
      </c>
      <c r="G384" s="326">
        <v>30147</v>
      </c>
      <c r="H384" s="333"/>
      <c r="I384" s="333"/>
    </row>
    <row r="385" spans="2:9" x14ac:dyDescent="0.3">
      <c r="B385" s="324" t="s">
        <v>159</v>
      </c>
      <c r="C385" s="325">
        <v>2011</v>
      </c>
      <c r="D385" s="326">
        <v>8810</v>
      </c>
      <c r="E385" s="326">
        <v>42755</v>
      </c>
      <c r="F385" s="326">
        <v>33249</v>
      </c>
      <c r="G385" s="326">
        <v>16595</v>
      </c>
      <c r="H385" s="333"/>
      <c r="I385" s="333"/>
    </row>
    <row r="386" spans="2:9" x14ac:dyDescent="0.3">
      <c r="B386" s="324" t="s">
        <v>160</v>
      </c>
      <c r="C386" s="325">
        <v>2011</v>
      </c>
      <c r="D386" s="326">
        <v>815</v>
      </c>
      <c r="E386" s="326">
        <v>3733</v>
      </c>
      <c r="F386" s="326">
        <v>2225</v>
      </c>
      <c r="G386" s="326">
        <v>831</v>
      </c>
      <c r="H386" s="333"/>
      <c r="I386" s="333"/>
    </row>
    <row r="387" spans="2:9" x14ac:dyDescent="0.3">
      <c r="B387" s="324" t="s">
        <v>161</v>
      </c>
      <c r="C387" s="325">
        <v>2011</v>
      </c>
      <c r="D387" s="326">
        <v>2009</v>
      </c>
      <c r="E387" s="326">
        <v>9374</v>
      </c>
      <c r="F387" s="326">
        <v>6256</v>
      </c>
      <c r="G387" s="326">
        <v>2721</v>
      </c>
      <c r="H387" s="333"/>
      <c r="I387" s="333"/>
    </row>
    <row r="388" spans="2:9" x14ac:dyDescent="0.3">
      <c r="B388" s="324" t="s">
        <v>162</v>
      </c>
      <c r="C388" s="325">
        <v>2011</v>
      </c>
      <c r="D388" s="326">
        <v>8636</v>
      </c>
      <c r="E388" s="326">
        <v>43508</v>
      </c>
      <c r="F388" s="326">
        <v>35267</v>
      </c>
      <c r="G388" s="326">
        <v>17827</v>
      </c>
      <c r="H388" s="333"/>
      <c r="I388" s="333"/>
    </row>
    <row r="389" spans="2:9" x14ac:dyDescent="0.3">
      <c r="B389" s="324" t="s">
        <v>163</v>
      </c>
      <c r="C389" s="325">
        <v>2011</v>
      </c>
      <c r="D389" s="326">
        <v>2543</v>
      </c>
      <c r="E389" s="326">
        <v>12752</v>
      </c>
      <c r="F389" s="326">
        <v>10134</v>
      </c>
      <c r="G389" s="326">
        <v>5119</v>
      </c>
      <c r="H389" s="333"/>
      <c r="I389" s="333"/>
    </row>
    <row r="390" spans="2:9" x14ac:dyDescent="0.3">
      <c r="B390" s="324" t="s">
        <v>262</v>
      </c>
      <c r="C390" s="325">
        <v>2011</v>
      </c>
      <c r="D390" s="326">
        <v>1614</v>
      </c>
      <c r="E390" s="326">
        <v>8530</v>
      </c>
      <c r="F390" s="326">
        <v>7190</v>
      </c>
      <c r="G390" s="326">
        <v>3625</v>
      </c>
      <c r="H390" s="333"/>
      <c r="I390" s="333"/>
    </row>
    <row r="391" spans="2:9" x14ac:dyDescent="0.3">
      <c r="B391" s="324" t="s">
        <v>164</v>
      </c>
      <c r="C391" s="325">
        <v>2011</v>
      </c>
      <c r="D391" s="326">
        <v>1820</v>
      </c>
      <c r="E391" s="326">
        <v>9548</v>
      </c>
      <c r="F391" s="326">
        <v>7790</v>
      </c>
      <c r="G391" s="326">
        <v>3926</v>
      </c>
      <c r="H391" s="333"/>
      <c r="I391" s="333"/>
    </row>
    <row r="392" spans="2:9" x14ac:dyDescent="0.3">
      <c r="B392" s="324" t="s">
        <v>74</v>
      </c>
      <c r="C392" s="325">
        <v>2012</v>
      </c>
      <c r="D392" s="326">
        <v>1657</v>
      </c>
      <c r="E392" s="326">
        <v>7854</v>
      </c>
      <c r="F392" s="326">
        <v>5712</v>
      </c>
      <c r="G392" s="326">
        <v>2645</v>
      </c>
      <c r="H392" s="333"/>
      <c r="I392" s="333"/>
    </row>
    <row r="393" spans="2:9" x14ac:dyDescent="0.3">
      <c r="B393" s="324" t="s">
        <v>75</v>
      </c>
      <c r="C393" s="325">
        <v>2012</v>
      </c>
      <c r="D393" s="326">
        <v>43261</v>
      </c>
      <c r="E393" s="326">
        <v>224738</v>
      </c>
      <c r="F393" s="326">
        <v>183839</v>
      </c>
      <c r="G393" s="326">
        <v>89812</v>
      </c>
      <c r="H393" s="333"/>
      <c r="I393" s="333"/>
    </row>
    <row r="394" spans="2:9" x14ac:dyDescent="0.3">
      <c r="B394" s="324" t="s">
        <v>76</v>
      </c>
      <c r="C394" s="325">
        <v>2012</v>
      </c>
      <c r="D394" s="326">
        <v>2427</v>
      </c>
      <c r="E394" s="326">
        <v>12277</v>
      </c>
      <c r="F394" s="326">
        <v>9946</v>
      </c>
      <c r="G394" s="326">
        <v>4900</v>
      </c>
      <c r="H394" s="333"/>
      <c r="I394" s="333"/>
    </row>
    <row r="395" spans="2:9" x14ac:dyDescent="0.3">
      <c r="B395" s="324" t="s">
        <v>77</v>
      </c>
      <c r="C395" s="325">
        <v>2012</v>
      </c>
      <c r="D395" s="326">
        <v>3992</v>
      </c>
      <c r="E395" s="326">
        <v>17141</v>
      </c>
      <c r="F395" s="326">
        <v>13779</v>
      </c>
      <c r="G395" s="326">
        <v>7738</v>
      </c>
      <c r="H395" s="333"/>
      <c r="I395" s="333"/>
    </row>
    <row r="396" spans="2:9" x14ac:dyDescent="0.3">
      <c r="B396" s="324" t="s">
        <v>78</v>
      </c>
      <c r="C396" s="325">
        <v>2012</v>
      </c>
      <c r="D396" s="326">
        <v>3824</v>
      </c>
      <c r="E396" s="326">
        <v>20989</v>
      </c>
      <c r="F396" s="326">
        <v>18891</v>
      </c>
      <c r="G396" s="326">
        <v>10028</v>
      </c>
      <c r="H396" s="333"/>
      <c r="I396" s="333"/>
    </row>
    <row r="397" spans="2:9" x14ac:dyDescent="0.3">
      <c r="B397" s="324" t="s">
        <v>79</v>
      </c>
      <c r="C397" s="325">
        <v>2012</v>
      </c>
      <c r="D397" s="326">
        <v>9945</v>
      </c>
      <c r="E397" s="326">
        <v>50172</v>
      </c>
      <c r="F397" s="326">
        <v>39536</v>
      </c>
      <c r="G397" s="326">
        <v>18907</v>
      </c>
      <c r="H397" s="333"/>
      <c r="I397" s="333"/>
    </row>
    <row r="398" spans="2:9" x14ac:dyDescent="0.3">
      <c r="B398" s="324" t="s">
        <v>80</v>
      </c>
      <c r="C398" s="325">
        <v>2012</v>
      </c>
      <c r="D398" s="326">
        <v>3701</v>
      </c>
      <c r="E398" s="326">
        <v>18931</v>
      </c>
      <c r="F398" s="326">
        <v>15537</v>
      </c>
      <c r="G398" s="326">
        <v>7794</v>
      </c>
      <c r="H398" s="333"/>
      <c r="I398" s="333"/>
    </row>
    <row r="399" spans="2:9" x14ac:dyDescent="0.3">
      <c r="B399" s="324" t="s">
        <v>81</v>
      </c>
      <c r="C399" s="325">
        <v>2012</v>
      </c>
      <c r="D399" s="326">
        <v>20785</v>
      </c>
      <c r="E399" s="326">
        <v>106251</v>
      </c>
      <c r="F399" s="326">
        <v>85437</v>
      </c>
      <c r="G399" s="326">
        <v>42452</v>
      </c>
      <c r="H399" s="333"/>
      <c r="I399" s="333"/>
    </row>
    <row r="400" spans="2:9" x14ac:dyDescent="0.3">
      <c r="B400" s="324" t="s">
        <v>82</v>
      </c>
      <c r="C400" s="325">
        <v>2012</v>
      </c>
      <c r="D400" s="326">
        <v>6299</v>
      </c>
      <c r="E400" s="326">
        <v>33231</v>
      </c>
      <c r="F400" s="326">
        <v>28317</v>
      </c>
      <c r="G400" s="326">
        <v>14872</v>
      </c>
      <c r="H400" s="333"/>
      <c r="I400" s="333"/>
    </row>
    <row r="401" spans="2:9" x14ac:dyDescent="0.3">
      <c r="B401" s="324" t="s">
        <v>83</v>
      </c>
      <c r="C401" s="325">
        <v>2012</v>
      </c>
      <c r="D401" s="326">
        <v>99603</v>
      </c>
      <c r="E401" s="326">
        <v>526760</v>
      </c>
      <c r="F401" s="326">
        <v>474557</v>
      </c>
      <c r="G401" s="326">
        <v>253389</v>
      </c>
      <c r="H401" s="333"/>
      <c r="I401" s="333"/>
    </row>
    <row r="402" spans="2:9" x14ac:dyDescent="0.3">
      <c r="B402" s="324" t="s">
        <v>84</v>
      </c>
      <c r="C402" s="325">
        <v>2012</v>
      </c>
      <c r="D402" s="326">
        <v>19734</v>
      </c>
      <c r="E402" s="326">
        <v>99696</v>
      </c>
      <c r="F402" s="326">
        <v>77955</v>
      </c>
      <c r="G402" s="326">
        <v>36673</v>
      </c>
      <c r="H402" s="333"/>
      <c r="I402" s="333"/>
    </row>
    <row r="403" spans="2:9" x14ac:dyDescent="0.3">
      <c r="B403" s="324" t="s">
        <v>85</v>
      </c>
      <c r="C403" s="325">
        <v>2012</v>
      </c>
      <c r="D403" s="326">
        <v>14550</v>
      </c>
      <c r="E403" s="326">
        <v>75369</v>
      </c>
      <c r="F403" s="326">
        <v>61874</v>
      </c>
      <c r="G403" s="326">
        <v>30680</v>
      </c>
      <c r="H403" s="333"/>
      <c r="I403" s="333"/>
    </row>
    <row r="404" spans="2:9" x14ac:dyDescent="0.3">
      <c r="B404" s="324" t="s">
        <v>86</v>
      </c>
      <c r="C404" s="325">
        <v>2012</v>
      </c>
      <c r="D404" s="326">
        <v>7937</v>
      </c>
      <c r="E404" s="326">
        <v>41296</v>
      </c>
      <c r="F404" s="326">
        <v>36133</v>
      </c>
      <c r="G404" s="326">
        <v>19866</v>
      </c>
      <c r="H404" s="333"/>
      <c r="I404" s="333"/>
    </row>
    <row r="405" spans="2:9" x14ac:dyDescent="0.3">
      <c r="B405" s="324" t="s">
        <v>87</v>
      </c>
      <c r="C405" s="325">
        <v>2012</v>
      </c>
      <c r="D405" s="326">
        <v>7146</v>
      </c>
      <c r="E405" s="326">
        <v>34916</v>
      </c>
      <c r="F405" s="326">
        <v>27310</v>
      </c>
      <c r="G405" s="326">
        <v>13015</v>
      </c>
      <c r="H405" s="333"/>
      <c r="I405" s="333"/>
    </row>
    <row r="406" spans="2:9" x14ac:dyDescent="0.3">
      <c r="B406" s="324" t="s">
        <v>88</v>
      </c>
      <c r="C406" s="325">
        <v>2012</v>
      </c>
      <c r="D406" s="326">
        <v>1877</v>
      </c>
      <c r="E406" s="326">
        <v>9869</v>
      </c>
      <c r="F406" s="326">
        <v>8453</v>
      </c>
      <c r="G406" s="326">
        <v>4289</v>
      </c>
      <c r="H406" s="333"/>
      <c r="I406" s="333"/>
    </row>
    <row r="407" spans="2:9" x14ac:dyDescent="0.3">
      <c r="B407" s="324" t="s">
        <v>89</v>
      </c>
      <c r="C407" s="325">
        <v>2012</v>
      </c>
      <c r="D407" s="326">
        <v>8489</v>
      </c>
      <c r="E407" s="326">
        <v>44304</v>
      </c>
      <c r="F407" s="326">
        <v>38003</v>
      </c>
      <c r="G407" s="326">
        <v>19153</v>
      </c>
      <c r="H407" s="333"/>
      <c r="I407" s="333"/>
    </row>
    <row r="408" spans="2:9" x14ac:dyDescent="0.3">
      <c r="B408" s="324" t="s">
        <v>90</v>
      </c>
      <c r="C408" s="325">
        <v>2012</v>
      </c>
      <c r="D408" s="326">
        <v>33248</v>
      </c>
      <c r="E408" s="326">
        <v>172219</v>
      </c>
      <c r="F408" s="326">
        <v>146839</v>
      </c>
      <c r="G408" s="326">
        <v>76287</v>
      </c>
      <c r="H408" s="333"/>
      <c r="I408" s="333"/>
    </row>
    <row r="409" spans="2:9" x14ac:dyDescent="0.3">
      <c r="B409" s="324" t="s">
        <v>91</v>
      </c>
      <c r="C409" s="325">
        <v>2012</v>
      </c>
      <c r="D409" s="326">
        <v>5355</v>
      </c>
      <c r="E409" s="326">
        <v>25734</v>
      </c>
      <c r="F409" s="326">
        <v>19052</v>
      </c>
      <c r="G409" s="326">
        <v>8752</v>
      </c>
      <c r="H409" s="333"/>
      <c r="I409" s="333"/>
    </row>
    <row r="410" spans="2:9" x14ac:dyDescent="0.3">
      <c r="B410" s="324" t="s">
        <v>92</v>
      </c>
      <c r="C410" s="325">
        <v>2012</v>
      </c>
      <c r="D410" s="326">
        <v>16522</v>
      </c>
      <c r="E410" s="326">
        <v>83479</v>
      </c>
      <c r="F410" s="326">
        <v>66819</v>
      </c>
      <c r="G410" s="326">
        <v>33496</v>
      </c>
      <c r="H410" s="333"/>
      <c r="I410" s="333"/>
    </row>
    <row r="411" spans="2:9" x14ac:dyDescent="0.3">
      <c r="B411" s="324" t="s">
        <v>93</v>
      </c>
      <c r="C411" s="325">
        <v>2012</v>
      </c>
      <c r="D411" s="326">
        <v>1966</v>
      </c>
      <c r="E411" s="326">
        <v>10394</v>
      </c>
      <c r="F411" s="326">
        <v>9170</v>
      </c>
      <c r="G411" s="326">
        <v>4695</v>
      </c>
      <c r="H411" s="333"/>
      <c r="I411" s="333"/>
    </row>
    <row r="412" spans="2:9" x14ac:dyDescent="0.3">
      <c r="B412" s="324" t="s">
        <v>94</v>
      </c>
      <c r="C412" s="325">
        <v>2012</v>
      </c>
      <c r="D412" s="326">
        <v>4771</v>
      </c>
      <c r="E412" s="326">
        <v>24256</v>
      </c>
      <c r="F412" s="326">
        <v>19316</v>
      </c>
      <c r="G412" s="326">
        <v>9299</v>
      </c>
      <c r="H412" s="333"/>
      <c r="I412" s="333"/>
    </row>
    <row r="413" spans="2:9" x14ac:dyDescent="0.3">
      <c r="B413" s="324" t="s">
        <v>95</v>
      </c>
      <c r="C413" s="325">
        <v>2012</v>
      </c>
      <c r="D413" s="326">
        <v>21280</v>
      </c>
      <c r="E413" s="326">
        <v>109116</v>
      </c>
      <c r="F413" s="326">
        <v>88495</v>
      </c>
      <c r="G413" s="326">
        <v>43331</v>
      </c>
      <c r="H413" s="333"/>
      <c r="I413" s="333"/>
    </row>
    <row r="414" spans="2:9" x14ac:dyDescent="0.3">
      <c r="B414" s="324" t="s">
        <v>96</v>
      </c>
      <c r="C414" s="325">
        <v>2012</v>
      </c>
      <c r="D414" s="326">
        <v>14674</v>
      </c>
      <c r="E414" s="326">
        <v>72346</v>
      </c>
      <c r="F414" s="326">
        <v>56116</v>
      </c>
      <c r="G414" s="326">
        <v>26669</v>
      </c>
      <c r="H414" s="333"/>
      <c r="I414" s="333"/>
    </row>
    <row r="415" spans="2:9" x14ac:dyDescent="0.3">
      <c r="B415" s="324" t="s">
        <v>215</v>
      </c>
      <c r="C415" s="325">
        <v>2012</v>
      </c>
      <c r="D415" s="326">
        <v>1634</v>
      </c>
      <c r="E415" s="326">
        <v>9051</v>
      </c>
      <c r="F415" s="326">
        <v>8011</v>
      </c>
      <c r="G415" s="326">
        <v>4183</v>
      </c>
      <c r="H415" s="333"/>
      <c r="I415" s="333"/>
    </row>
    <row r="416" spans="2:9" x14ac:dyDescent="0.3">
      <c r="B416" s="324" t="s">
        <v>97</v>
      </c>
      <c r="C416" s="325">
        <v>2012</v>
      </c>
      <c r="D416" s="326">
        <v>9468</v>
      </c>
      <c r="E416" s="326">
        <v>46001</v>
      </c>
      <c r="F416" s="326">
        <v>33542</v>
      </c>
      <c r="G416" s="326">
        <v>15347</v>
      </c>
      <c r="H416" s="333"/>
      <c r="I416" s="333"/>
    </row>
    <row r="417" spans="2:9" x14ac:dyDescent="0.3">
      <c r="B417" s="324" t="s">
        <v>98</v>
      </c>
      <c r="C417" s="325">
        <v>2012</v>
      </c>
      <c r="D417" s="326">
        <v>2482</v>
      </c>
      <c r="E417" s="326">
        <v>12483</v>
      </c>
      <c r="F417" s="326">
        <v>9529</v>
      </c>
      <c r="G417" s="326">
        <v>4590</v>
      </c>
      <c r="H417" s="333"/>
      <c r="I417" s="333"/>
    </row>
    <row r="418" spans="2:9" x14ac:dyDescent="0.3">
      <c r="B418" s="324" t="s">
        <v>99</v>
      </c>
      <c r="C418" s="325">
        <v>2012</v>
      </c>
      <c r="D418" s="326">
        <v>21303</v>
      </c>
      <c r="E418" s="326">
        <v>107037</v>
      </c>
      <c r="F418" s="326">
        <v>86430</v>
      </c>
      <c r="G418" s="326">
        <v>42425</v>
      </c>
      <c r="H418" s="333"/>
      <c r="I418" s="333"/>
    </row>
    <row r="419" spans="2:9" x14ac:dyDescent="0.3">
      <c r="B419" s="324" t="s">
        <v>100</v>
      </c>
      <c r="C419" s="325">
        <v>2012</v>
      </c>
      <c r="D419" s="326">
        <v>11284</v>
      </c>
      <c r="E419" s="326">
        <v>57594</v>
      </c>
      <c r="F419" s="326">
        <v>48148</v>
      </c>
      <c r="G419" s="326">
        <v>24569</v>
      </c>
      <c r="H419" s="333"/>
      <c r="I419" s="333"/>
    </row>
    <row r="420" spans="2:9" x14ac:dyDescent="0.3">
      <c r="B420" s="324" t="s">
        <v>101</v>
      </c>
      <c r="C420" s="325">
        <v>2012</v>
      </c>
      <c r="D420" s="326">
        <v>22047</v>
      </c>
      <c r="E420" s="326">
        <v>117892</v>
      </c>
      <c r="F420" s="326">
        <v>98620</v>
      </c>
      <c r="G420" s="326">
        <v>48533</v>
      </c>
      <c r="H420" s="333"/>
      <c r="I420" s="333"/>
    </row>
    <row r="421" spans="2:9" x14ac:dyDescent="0.3">
      <c r="B421" s="324" t="s">
        <v>102</v>
      </c>
      <c r="C421" s="325">
        <v>2012</v>
      </c>
      <c r="D421" s="326">
        <v>2818</v>
      </c>
      <c r="E421" s="326">
        <v>14935</v>
      </c>
      <c r="F421" s="326">
        <v>12887</v>
      </c>
      <c r="G421" s="326">
        <v>6700</v>
      </c>
      <c r="H421" s="333"/>
      <c r="I421" s="333"/>
    </row>
    <row r="422" spans="2:9" x14ac:dyDescent="0.3">
      <c r="B422" s="324" t="s">
        <v>103</v>
      </c>
      <c r="C422" s="325">
        <v>2012</v>
      </c>
      <c r="D422" s="326">
        <v>1886</v>
      </c>
      <c r="E422" s="326">
        <v>10100</v>
      </c>
      <c r="F422" s="326">
        <v>8639</v>
      </c>
      <c r="G422" s="326">
        <v>4478</v>
      </c>
      <c r="H422" s="333"/>
      <c r="I422" s="333"/>
    </row>
    <row r="423" spans="2:9" x14ac:dyDescent="0.3">
      <c r="B423" s="324" t="s">
        <v>104</v>
      </c>
      <c r="C423" s="325">
        <v>2012</v>
      </c>
      <c r="D423" s="326">
        <v>2091</v>
      </c>
      <c r="E423" s="326">
        <v>11468</v>
      </c>
      <c r="F423" s="326">
        <v>10259</v>
      </c>
      <c r="G423" s="326">
        <v>5524</v>
      </c>
      <c r="H423" s="333"/>
      <c r="I423" s="333"/>
    </row>
    <row r="424" spans="2:9" x14ac:dyDescent="0.3">
      <c r="B424" s="324" t="s">
        <v>105</v>
      </c>
      <c r="C424" s="325">
        <v>2012</v>
      </c>
      <c r="D424" s="326">
        <v>1979</v>
      </c>
      <c r="E424" s="326">
        <v>10662</v>
      </c>
      <c r="F424" s="326">
        <v>9118</v>
      </c>
      <c r="G424" s="326">
        <v>4714</v>
      </c>
      <c r="H424" s="333"/>
      <c r="I424" s="333"/>
    </row>
    <row r="425" spans="2:9" x14ac:dyDescent="0.3">
      <c r="B425" s="324" t="s">
        <v>106</v>
      </c>
      <c r="C425" s="325">
        <v>2012</v>
      </c>
      <c r="D425" s="326">
        <v>3225</v>
      </c>
      <c r="E425" s="326">
        <v>15758</v>
      </c>
      <c r="F425" s="326">
        <v>12391</v>
      </c>
      <c r="G425" s="326">
        <v>6311</v>
      </c>
      <c r="H425" s="333"/>
      <c r="I425" s="333"/>
    </row>
    <row r="426" spans="2:9" x14ac:dyDescent="0.3">
      <c r="B426" s="324" t="s">
        <v>107</v>
      </c>
      <c r="C426" s="325">
        <v>2012</v>
      </c>
      <c r="D426" s="326">
        <v>4120</v>
      </c>
      <c r="E426" s="326">
        <v>21502</v>
      </c>
      <c r="F426" s="326">
        <v>18533</v>
      </c>
      <c r="G426" s="326">
        <v>9902</v>
      </c>
      <c r="H426" s="333"/>
      <c r="I426" s="333"/>
    </row>
    <row r="427" spans="2:9" x14ac:dyDescent="0.3">
      <c r="B427" s="324" t="s">
        <v>351</v>
      </c>
      <c r="C427" s="325">
        <v>2012</v>
      </c>
      <c r="D427" s="326" t="s">
        <v>510</v>
      </c>
      <c r="E427" s="326" t="s">
        <v>510</v>
      </c>
      <c r="F427" s="326" t="s">
        <v>510</v>
      </c>
      <c r="G427" s="326" t="s">
        <v>510</v>
      </c>
      <c r="H427" s="333"/>
      <c r="I427" s="333"/>
    </row>
    <row r="428" spans="2:9" x14ac:dyDescent="0.3">
      <c r="B428" s="324" t="s">
        <v>108</v>
      </c>
      <c r="C428" s="325">
        <v>2012</v>
      </c>
      <c r="D428" s="326">
        <v>1700</v>
      </c>
      <c r="E428" s="326">
        <v>9479</v>
      </c>
      <c r="F428" s="326">
        <v>8409</v>
      </c>
      <c r="G428" s="326">
        <v>4326</v>
      </c>
      <c r="H428" s="333"/>
      <c r="I428" s="333"/>
    </row>
    <row r="429" spans="2:9" x14ac:dyDescent="0.3">
      <c r="B429" s="324" t="s">
        <v>109</v>
      </c>
      <c r="C429" s="325">
        <v>2012</v>
      </c>
      <c r="D429" s="326">
        <v>1469</v>
      </c>
      <c r="E429" s="326">
        <v>7999</v>
      </c>
      <c r="F429" s="326">
        <v>6865</v>
      </c>
      <c r="G429" s="326">
        <v>3466</v>
      </c>
      <c r="H429" s="333"/>
      <c r="I429" s="333"/>
    </row>
    <row r="430" spans="2:9" x14ac:dyDescent="0.3">
      <c r="B430" s="324" t="s">
        <v>110</v>
      </c>
      <c r="C430" s="325">
        <v>2012</v>
      </c>
      <c r="D430" s="326">
        <v>2524</v>
      </c>
      <c r="E430" s="326">
        <v>12904</v>
      </c>
      <c r="F430" s="326">
        <v>10741</v>
      </c>
      <c r="G430" s="326">
        <v>5558</v>
      </c>
      <c r="H430" s="333"/>
      <c r="I430" s="333"/>
    </row>
    <row r="431" spans="2:9" x14ac:dyDescent="0.3">
      <c r="B431" s="324" t="s">
        <v>111</v>
      </c>
      <c r="C431" s="325">
        <v>2012</v>
      </c>
      <c r="D431" s="326">
        <v>915</v>
      </c>
      <c r="E431" s="326">
        <v>4350</v>
      </c>
      <c r="F431" s="326">
        <v>3114</v>
      </c>
      <c r="G431" s="326">
        <v>1374</v>
      </c>
      <c r="H431" s="333"/>
      <c r="I431" s="333"/>
    </row>
    <row r="432" spans="2:9" x14ac:dyDescent="0.3">
      <c r="B432" s="324" t="s">
        <v>112</v>
      </c>
      <c r="C432" s="325">
        <v>2012</v>
      </c>
      <c r="D432" s="326">
        <v>1430</v>
      </c>
      <c r="E432" s="326">
        <v>6784</v>
      </c>
      <c r="F432" s="326">
        <v>4979</v>
      </c>
      <c r="G432" s="326">
        <v>2308</v>
      </c>
      <c r="H432" s="333"/>
      <c r="I432" s="333"/>
    </row>
    <row r="433" spans="2:9" x14ac:dyDescent="0.3">
      <c r="B433" s="324" t="s">
        <v>113</v>
      </c>
      <c r="C433" s="325">
        <v>2012</v>
      </c>
      <c r="D433" s="326">
        <v>12700</v>
      </c>
      <c r="E433" s="326">
        <v>64368</v>
      </c>
      <c r="F433" s="326">
        <v>52193</v>
      </c>
      <c r="G433" s="326">
        <v>25694</v>
      </c>
      <c r="H433" s="333"/>
      <c r="I433" s="333"/>
    </row>
    <row r="434" spans="2:9" x14ac:dyDescent="0.3">
      <c r="B434" s="324" t="s">
        <v>114</v>
      </c>
      <c r="C434" s="325">
        <v>2012</v>
      </c>
      <c r="D434" s="326">
        <v>7467</v>
      </c>
      <c r="E434" s="326">
        <v>40957</v>
      </c>
      <c r="F434" s="326">
        <v>35984</v>
      </c>
      <c r="G434" s="326">
        <v>18832</v>
      </c>
      <c r="H434" s="333"/>
      <c r="I434" s="333"/>
    </row>
    <row r="435" spans="2:9" x14ac:dyDescent="0.3">
      <c r="B435" s="324" t="s">
        <v>115</v>
      </c>
      <c r="C435" s="325">
        <v>2012</v>
      </c>
      <c r="D435" s="326">
        <v>2130</v>
      </c>
      <c r="E435" s="326">
        <v>10013</v>
      </c>
      <c r="F435" s="326">
        <v>8348</v>
      </c>
      <c r="G435" s="326">
        <v>4388</v>
      </c>
      <c r="H435" s="333"/>
      <c r="I435" s="333"/>
    </row>
    <row r="436" spans="2:9" x14ac:dyDescent="0.3">
      <c r="B436" s="324" t="s">
        <v>116</v>
      </c>
      <c r="C436" s="325">
        <v>2012</v>
      </c>
      <c r="D436" s="326">
        <v>3418</v>
      </c>
      <c r="E436" s="326">
        <v>18212</v>
      </c>
      <c r="F436" s="326">
        <v>15829</v>
      </c>
      <c r="G436" s="326">
        <v>8479</v>
      </c>
      <c r="H436" s="333"/>
      <c r="I436" s="333"/>
    </row>
    <row r="437" spans="2:9" x14ac:dyDescent="0.3">
      <c r="B437" s="324" t="s">
        <v>216</v>
      </c>
      <c r="C437" s="325">
        <v>2012</v>
      </c>
      <c r="D437" s="326">
        <v>1720</v>
      </c>
      <c r="E437" s="326">
        <v>8920</v>
      </c>
      <c r="F437" s="326">
        <v>7422</v>
      </c>
      <c r="G437" s="326">
        <v>3688</v>
      </c>
      <c r="H437" s="333"/>
      <c r="I437" s="333"/>
    </row>
    <row r="438" spans="2:9" x14ac:dyDescent="0.3">
      <c r="B438" s="324" t="s">
        <v>117</v>
      </c>
      <c r="C438" s="325">
        <v>2012</v>
      </c>
      <c r="D438" s="326">
        <v>7867</v>
      </c>
      <c r="E438" s="326">
        <v>37982</v>
      </c>
      <c r="F438" s="326">
        <v>28343</v>
      </c>
      <c r="G438" s="326">
        <v>12834</v>
      </c>
      <c r="H438" s="333"/>
      <c r="I438" s="333"/>
    </row>
    <row r="439" spans="2:9" x14ac:dyDescent="0.3">
      <c r="B439" s="324" t="s">
        <v>118</v>
      </c>
      <c r="C439" s="325">
        <v>2012</v>
      </c>
      <c r="D439" s="326">
        <v>2287</v>
      </c>
      <c r="E439" s="326">
        <v>11563</v>
      </c>
      <c r="F439" s="326">
        <v>9509</v>
      </c>
      <c r="G439" s="326">
        <v>4746</v>
      </c>
      <c r="H439" s="333"/>
      <c r="I439" s="333"/>
    </row>
    <row r="440" spans="2:9" x14ac:dyDescent="0.3">
      <c r="B440" s="324" t="s">
        <v>119</v>
      </c>
      <c r="C440" s="325">
        <v>2012</v>
      </c>
      <c r="D440" s="326">
        <v>2745</v>
      </c>
      <c r="E440" s="326">
        <v>14086</v>
      </c>
      <c r="F440" s="326">
        <v>11292</v>
      </c>
      <c r="G440" s="326">
        <v>5369</v>
      </c>
      <c r="H440" s="333"/>
      <c r="I440" s="333"/>
    </row>
    <row r="441" spans="2:9" x14ac:dyDescent="0.3">
      <c r="B441" s="324" t="s">
        <v>120</v>
      </c>
      <c r="C441" s="325">
        <v>2012</v>
      </c>
      <c r="D441" s="326">
        <v>16289</v>
      </c>
      <c r="E441" s="326">
        <v>81308</v>
      </c>
      <c r="F441" s="326">
        <v>61797</v>
      </c>
      <c r="G441" s="326">
        <v>28832</v>
      </c>
      <c r="H441" s="333"/>
      <c r="I441" s="333"/>
    </row>
    <row r="442" spans="2:9" x14ac:dyDescent="0.3">
      <c r="B442" s="324" t="s">
        <v>121</v>
      </c>
      <c r="C442" s="325">
        <v>2012</v>
      </c>
      <c r="D442" s="326">
        <v>3868</v>
      </c>
      <c r="E442" s="326">
        <v>18091</v>
      </c>
      <c r="F442" s="326">
        <v>12977</v>
      </c>
      <c r="G442" s="326">
        <v>5851</v>
      </c>
      <c r="H442" s="333"/>
      <c r="I442" s="333"/>
    </row>
    <row r="443" spans="2:9" x14ac:dyDescent="0.3">
      <c r="B443" s="324" t="s">
        <v>122</v>
      </c>
      <c r="C443" s="325">
        <v>2012</v>
      </c>
      <c r="D443" s="326">
        <v>2227</v>
      </c>
      <c r="E443" s="326">
        <v>11280</v>
      </c>
      <c r="F443" s="326">
        <v>8882</v>
      </c>
      <c r="G443" s="326">
        <v>4275</v>
      </c>
      <c r="H443" s="333"/>
      <c r="I443" s="333"/>
    </row>
    <row r="444" spans="2:9" x14ac:dyDescent="0.3">
      <c r="B444" s="324" t="s">
        <v>123</v>
      </c>
      <c r="C444" s="325">
        <v>2012</v>
      </c>
      <c r="D444" s="326">
        <v>4950</v>
      </c>
      <c r="E444" s="326">
        <v>26982</v>
      </c>
      <c r="F444" s="326">
        <v>24918</v>
      </c>
      <c r="G444" s="326">
        <v>13776</v>
      </c>
      <c r="H444" s="333"/>
      <c r="I444" s="333"/>
    </row>
    <row r="445" spans="2:9" x14ac:dyDescent="0.3">
      <c r="B445" s="324" t="s">
        <v>124</v>
      </c>
      <c r="C445" s="325">
        <v>2012</v>
      </c>
      <c r="D445" s="326">
        <v>32735</v>
      </c>
      <c r="E445" s="326">
        <v>174971</v>
      </c>
      <c r="F445" s="326">
        <v>153228</v>
      </c>
      <c r="G445" s="326">
        <v>81694</v>
      </c>
      <c r="H445" s="333"/>
      <c r="I445" s="333"/>
    </row>
    <row r="446" spans="2:9" x14ac:dyDescent="0.3">
      <c r="B446" s="324" t="s">
        <v>125</v>
      </c>
      <c r="C446" s="325">
        <v>2012</v>
      </c>
      <c r="D446" s="326">
        <v>9079</v>
      </c>
      <c r="E446" s="326">
        <v>45374</v>
      </c>
      <c r="F446" s="326">
        <v>35925</v>
      </c>
      <c r="G446" s="326">
        <v>17287</v>
      </c>
      <c r="H446" s="333"/>
      <c r="I446" s="333"/>
    </row>
    <row r="447" spans="2:9" x14ac:dyDescent="0.3">
      <c r="B447" s="324" t="s">
        <v>126</v>
      </c>
      <c r="C447" s="325">
        <v>2012</v>
      </c>
      <c r="D447" s="326">
        <v>8277</v>
      </c>
      <c r="E447" s="326">
        <v>41307</v>
      </c>
      <c r="F447" s="326">
        <v>33589</v>
      </c>
      <c r="G447" s="326">
        <v>17200</v>
      </c>
      <c r="H447" s="333"/>
      <c r="I447" s="333"/>
    </row>
    <row r="448" spans="2:9" x14ac:dyDescent="0.3">
      <c r="B448" s="324" t="s">
        <v>127</v>
      </c>
      <c r="C448" s="325">
        <v>2012</v>
      </c>
      <c r="D448" s="326">
        <v>1712</v>
      </c>
      <c r="E448" s="326">
        <v>9241</v>
      </c>
      <c r="F448" s="326">
        <v>7666</v>
      </c>
      <c r="G448" s="326">
        <v>3815</v>
      </c>
      <c r="H448" s="333"/>
      <c r="I448" s="333"/>
    </row>
    <row r="449" spans="2:9" x14ac:dyDescent="0.3">
      <c r="B449" s="324" t="s">
        <v>128</v>
      </c>
      <c r="C449" s="325">
        <v>2012</v>
      </c>
      <c r="D449" s="326">
        <v>17572</v>
      </c>
      <c r="E449" s="326">
        <v>85944</v>
      </c>
      <c r="F449" s="326">
        <v>70373</v>
      </c>
      <c r="G449" s="326">
        <v>35790</v>
      </c>
      <c r="H449" s="333"/>
      <c r="I449" s="333"/>
    </row>
    <row r="450" spans="2:9" x14ac:dyDescent="0.3">
      <c r="B450" s="324" t="s">
        <v>129</v>
      </c>
      <c r="C450" s="325">
        <v>2012</v>
      </c>
      <c r="D450" s="326">
        <v>6034</v>
      </c>
      <c r="E450" s="326">
        <v>30501</v>
      </c>
      <c r="F450" s="326">
        <v>24994</v>
      </c>
      <c r="G450" s="326">
        <v>12939</v>
      </c>
      <c r="H450" s="333"/>
      <c r="I450" s="333"/>
    </row>
    <row r="451" spans="2:9" x14ac:dyDescent="0.3">
      <c r="B451" s="324" t="s">
        <v>217</v>
      </c>
      <c r="C451" s="325">
        <v>2012</v>
      </c>
      <c r="D451" s="326">
        <v>13513</v>
      </c>
      <c r="E451" s="326">
        <v>67995</v>
      </c>
      <c r="F451" s="326">
        <v>55532</v>
      </c>
      <c r="G451" s="326">
        <v>27742</v>
      </c>
      <c r="H451" s="333"/>
      <c r="I451" s="333"/>
    </row>
    <row r="452" spans="2:9" x14ac:dyDescent="0.3">
      <c r="B452" s="324" t="s">
        <v>131</v>
      </c>
      <c r="C452" s="325">
        <v>2012</v>
      </c>
      <c r="D452" s="326">
        <v>5001</v>
      </c>
      <c r="E452" s="326">
        <v>25944</v>
      </c>
      <c r="F452" s="326">
        <v>21988</v>
      </c>
      <c r="G452" s="326">
        <v>11211</v>
      </c>
      <c r="H452" s="333"/>
      <c r="I452" s="333"/>
    </row>
    <row r="453" spans="2:9" x14ac:dyDescent="0.3">
      <c r="B453" s="324" t="s">
        <v>132</v>
      </c>
      <c r="C453" s="325">
        <v>2012</v>
      </c>
      <c r="D453" s="326">
        <v>6108</v>
      </c>
      <c r="E453" s="326">
        <v>29483</v>
      </c>
      <c r="F453" s="326">
        <v>26110</v>
      </c>
      <c r="G453" s="326">
        <v>14515</v>
      </c>
      <c r="H453" s="333"/>
      <c r="I453" s="333"/>
    </row>
    <row r="454" spans="2:9" x14ac:dyDescent="0.3">
      <c r="B454" s="324" t="s">
        <v>133</v>
      </c>
      <c r="C454" s="325">
        <v>2012</v>
      </c>
      <c r="D454" s="326">
        <v>6599</v>
      </c>
      <c r="E454" s="326">
        <v>35010</v>
      </c>
      <c r="F454" s="326">
        <v>30412</v>
      </c>
      <c r="G454" s="326">
        <v>16008</v>
      </c>
      <c r="H454" s="333"/>
      <c r="I454" s="333"/>
    </row>
    <row r="455" spans="2:9" x14ac:dyDescent="0.3">
      <c r="B455" s="324" t="s">
        <v>134</v>
      </c>
      <c r="C455" s="325">
        <v>2012</v>
      </c>
      <c r="D455" s="326">
        <v>2135</v>
      </c>
      <c r="E455" s="326">
        <v>11026</v>
      </c>
      <c r="F455" s="326">
        <v>9264</v>
      </c>
      <c r="G455" s="326">
        <v>4794</v>
      </c>
      <c r="H455" s="333"/>
      <c r="I455" s="333"/>
    </row>
    <row r="456" spans="2:9" x14ac:dyDescent="0.3">
      <c r="B456" s="324" t="s">
        <v>135</v>
      </c>
      <c r="C456" s="325">
        <v>2012</v>
      </c>
      <c r="D456" s="326">
        <v>2233</v>
      </c>
      <c r="E456" s="326">
        <v>11373</v>
      </c>
      <c r="F456" s="326">
        <v>9297</v>
      </c>
      <c r="G456" s="326">
        <v>4661</v>
      </c>
      <c r="H456" s="333"/>
      <c r="I456" s="333"/>
    </row>
    <row r="457" spans="2:9" x14ac:dyDescent="0.3">
      <c r="B457" s="324" t="s">
        <v>136</v>
      </c>
      <c r="C457" s="325">
        <v>2012</v>
      </c>
      <c r="D457" s="326">
        <v>4010</v>
      </c>
      <c r="E457" s="326">
        <v>21494</v>
      </c>
      <c r="F457" s="326">
        <v>19203</v>
      </c>
      <c r="G457" s="326">
        <v>10408</v>
      </c>
      <c r="H457" s="333"/>
      <c r="I457" s="333"/>
    </row>
    <row r="458" spans="2:9" x14ac:dyDescent="0.3">
      <c r="B458" s="324" t="s">
        <v>137</v>
      </c>
      <c r="C458" s="325">
        <v>2012</v>
      </c>
      <c r="D458" s="326">
        <v>6723</v>
      </c>
      <c r="E458" s="326">
        <v>35037</v>
      </c>
      <c r="F458" s="326">
        <v>27558</v>
      </c>
      <c r="G458" s="326">
        <v>13048</v>
      </c>
      <c r="H458" s="333"/>
      <c r="I458" s="333"/>
    </row>
    <row r="459" spans="2:9" x14ac:dyDescent="0.3">
      <c r="B459" s="324" t="s">
        <v>218</v>
      </c>
      <c r="C459" s="325">
        <v>2012</v>
      </c>
      <c r="D459" s="326">
        <v>2953</v>
      </c>
      <c r="E459" s="326">
        <v>14476</v>
      </c>
      <c r="F459" s="326">
        <v>11134</v>
      </c>
      <c r="G459" s="326">
        <v>5503</v>
      </c>
      <c r="H459" s="333"/>
      <c r="I459" s="333"/>
    </row>
    <row r="460" spans="2:9" x14ac:dyDescent="0.3">
      <c r="B460" s="324" t="s">
        <v>138</v>
      </c>
      <c r="C460" s="325">
        <v>2012</v>
      </c>
      <c r="D460" s="326">
        <v>3710</v>
      </c>
      <c r="E460" s="326">
        <v>20172</v>
      </c>
      <c r="F460" s="326">
        <v>17790</v>
      </c>
      <c r="G460" s="326">
        <v>9217</v>
      </c>
      <c r="H460" s="333"/>
      <c r="I460" s="333"/>
    </row>
    <row r="461" spans="2:9" x14ac:dyDescent="0.3">
      <c r="B461" s="324" t="s">
        <v>139</v>
      </c>
      <c r="C461" s="325">
        <v>2012</v>
      </c>
      <c r="D461" s="326">
        <v>4186</v>
      </c>
      <c r="E461" s="326">
        <v>19908</v>
      </c>
      <c r="F461" s="326">
        <v>14456</v>
      </c>
      <c r="G461" s="326">
        <v>6635</v>
      </c>
      <c r="H461" s="333"/>
      <c r="I461" s="333"/>
    </row>
    <row r="462" spans="2:9" x14ac:dyDescent="0.3">
      <c r="B462" s="324" t="s">
        <v>140</v>
      </c>
      <c r="C462" s="325">
        <v>2012</v>
      </c>
      <c r="D462" s="326">
        <v>1551</v>
      </c>
      <c r="E462" s="326">
        <v>8230</v>
      </c>
      <c r="F462" s="326">
        <v>7126</v>
      </c>
      <c r="G462" s="326">
        <v>3810</v>
      </c>
      <c r="H462" s="333"/>
      <c r="I462" s="333"/>
    </row>
    <row r="463" spans="2:9" x14ac:dyDescent="0.3">
      <c r="B463" s="324" t="s">
        <v>141</v>
      </c>
      <c r="C463" s="325">
        <v>2012</v>
      </c>
      <c r="D463" s="326">
        <v>4604</v>
      </c>
      <c r="E463" s="326">
        <v>23971</v>
      </c>
      <c r="F463" s="326">
        <v>19913</v>
      </c>
      <c r="G463" s="326">
        <v>9855</v>
      </c>
      <c r="H463" s="333"/>
      <c r="I463" s="333"/>
    </row>
    <row r="464" spans="2:9" x14ac:dyDescent="0.3">
      <c r="B464" s="324" t="s">
        <v>142</v>
      </c>
      <c r="C464" s="325">
        <v>2012</v>
      </c>
      <c r="D464" s="326">
        <v>648</v>
      </c>
      <c r="E464" s="326">
        <v>3337</v>
      </c>
      <c r="F464" s="326">
        <v>2720</v>
      </c>
      <c r="G464" s="326">
        <v>1439</v>
      </c>
      <c r="H464" s="333"/>
      <c r="I464" s="333"/>
    </row>
    <row r="465" spans="2:9" x14ac:dyDescent="0.3">
      <c r="B465" s="324" t="s">
        <v>143</v>
      </c>
      <c r="C465" s="325">
        <v>2012</v>
      </c>
      <c r="D465" s="326">
        <v>1757</v>
      </c>
      <c r="E465" s="326">
        <v>9098</v>
      </c>
      <c r="F465" s="326">
        <v>7599</v>
      </c>
      <c r="G465" s="326">
        <v>3815</v>
      </c>
      <c r="H465" s="333"/>
      <c r="I465" s="333"/>
    </row>
    <row r="466" spans="2:9" x14ac:dyDescent="0.3">
      <c r="B466" s="324" t="s">
        <v>219</v>
      </c>
      <c r="C466" s="325">
        <v>2012</v>
      </c>
      <c r="D466" s="326">
        <v>1023</v>
      </c>
      <c r="E466" s="326">
        <v>5315</v>
      </c>
      <c r="F466" s="326">
        <v>4352</v>
      </c>
      <c r="G466" s="326">
        <v>2199</v>
      </c>
      <c r="H466" s="333"/>
      <c r="I466" s="333"/>
    </row>
    <row r="467" spans="2:9" x14ac:dyDescent="0.3">
      <c r="B467" s="324" t="s">
        <v>220</v>
      </c>
      <c r="C467" s="325">
        <v>2012</v>
      </c>
      <c r="D467" s="326">
        <v>8918</v>
      </c>
      <c r="E467" s="326">
        <v>44883</v>
      </c>
      <c r="F467" s="326">
        <v>35126</v>
      </c>
      <c r="G467" s="326">
        <v>17479</v>
      </c>
      <c r="H467" s="333"/>
      <c r="I467" s="333"/>
    </row>
    <row r="468" spans="2:9" x14ac:dyDescent="0.3">
      <c r="B468" s="324" t="s">
        <v>146</v>
      </c>
      <c r="C468" s="325">
        <v>2012</v>
      </c>
      <c r="D468" s="326">
        <v>13339</v>
      </c>
      <c r="E468" s="326">
        <v>69661</v>
      </c>
      <c r="F468" s="326">
        <v>57682</v>
      </c>
      <c r="G468" s="326">
        <v>28427</v>
      </c>
      <c r="H468" s="333"/>
      <c r="I468" s="333"/>
    </row>
    <row r="469" spans="2:9" x14ac:dyDescent="0.3">
      <c r="B469" s="324" t="s">
        <v>147</v>
      </c>
      <c r="C469" s="325">
        <v>2012</v>
      </c>
      <c r="D469" s="326">
        <v>4771</v>
      </c>
      <c r="E469" s="326">
        <v>24614</v>
      </c>
      <c r="F469" s="326">
        <v>20138</v>
      </c>
      <c r="G469" s="326">
        <v>10051</v>
      </c>
      <c r="H469" s="333"/>
      <c r="I469" s="333"/>
    </row>
    <row r="470" spans="2:9" x14ac:dyDescent="0.3">
      <c r="B470" s="324" t="s">
        <v>148</v>
      </c>
      <c r="C470" s="325">
        <v>2012</v>
      </c>
      <c r="D470" s="326">
        <v>9188</v>
      </c>
      <c r="E470" s="326">
        <v>49752</v>
      </c>
      <c r="F470" s="326">
        <v>41672</v>
      </c>
      <c r="G470" s="326">
        <v>20860</v>
      </c>
      <c r="H470" s="333"/>
      <c r="I470" s="333"/>
    </row>
    <row r="471" spans="2:9" x14ac:dyDescent="0.3">
      <c r="B471" s="324" t="s">
        <v>149</v>
      </c>
      <c r="C471" s="325">
        <v>2012</v>
      </c>
      <c r="D471" s="326">
        <v>1954</v>
      </c>
      <c r="E471" s="326">
        <v>10363</v>
      </c>
      <c r="F471" s="326">
        <v>8846</v>
      </c>
      <c r="G471" s="326">
        <v>4635</v>
      </c>
      <c r="H471" s="333"/>
      <c r="I471" s="333"/>
    </row>
    <row r="472" spans="2:9" x14ac:dyDescent="0.3">
      <c r="B472" s="324" t="s">
        <v>150</v>
      </c>
      <c r="C472" s="325">
        <v>2012</v>
      </c>
      <c r="D472" s="326">
        <v>9771</v>
      </c>
      <c r="E472" s="326">
        <v>49043</v>
      </c>
      <c r="F472" s="326">
        <v>38325</v>
      </c>
      <c r="G472" s="326">
        <v>18598</v>
      </c>
      <c r="H472" s="333"/>
      <c r="I472" s="333"/>
    </row>
    <row r="473" spans="2:9" x14ac:dyDescent="0.3">
      <c r="B473" s="324" t="s">
        <v>151</v>
      </c>
      <c r="C473" s="325">
        <v>2012</v>
      </c>
      <c r="D473" s="326">
        <v>11860</v>
      </c>
      <c r="E473" s="326">
        <v>61165</v>
      </c>
      <c r="F473" s="326">
        <v>49250</v>
      </c>
      <c r="G473" s="326">
        <v>23749</v>
      </c>
      <c r="H473" s="333"/>
      <c r="I473" s="333"/>
    </row>
    <row r="474" spans="2:9" x14ac:dyDescent="0.3">
      <c r="B474" s="324" t="s">
        <v>152</v>
      </c>
      <c r="C474" s="325">
        <v>2012</v>
      </c>
      <c r="D474" s="326">
        <v>14789</v>
      </c>
      <c r="E474" s="326">
        <v>77774</v>
      </c>
      <c r="F474" s="326">
        <v>63762</v>
      </c>
      <c r="G474" s="326">
        <v>30971</v>
      </c>
      <c r="H474" s="333"/>
      <c r="I474" s="333"/>
    </row>
    <row r="475" spans="2:9" x14ac:dyDescent="0.3">
      <c r="B475" s="324" t="s">
        <v>153</v>
      </c>
      <c r="C475" s="325">
        <v>2012</v>
      </c>
      <c r="D475" s="326">
        <v>3123</v>
      </c>
      <c r="E475" s="326">
        <v>16568</v>
      </c>
      <c r="F475" s="326">
        <v>14360</v>
      </c>
      <c r="G475" s="326">
        <v>7281</v>
      </c>
      <c r="H475" s="333"/>
      <c r="I475" s="333"/>
    </row>
    <row r="476" spans="2:9" x14ac:dyDescent="0.3">
      <c r="B476" s="324" t="s">
        <v>154</v>
      </c>
      <c r="C476" s="325">
        <v>2012</v>
      </c>
      <c r="D476" s="326">
        <v>4203</v>
      </c>
      <c r="E476" s="326">
        <v>19807</v>
      </c>
      <c r="F476" s="326">
        <v>15943</v>
      </c>
      <c r="G476" s="326">
        <v>8000</v>
      </c>
      <c r="H476" s="333"/>
      <c r="I476" s="333"/>
    </row>
    <row r="477" spans="2:9" x14ac:dyDescent="0.3">
      <c r="B477" s="324" t="s">
        <v>155</v>
      </c>
      <c r="C477" s="325">
        <v>2012</v>
      </c>
      <c r="D477" s="326">
        <v>2668</v>
      </c>
      <c r="E477" s="326">
        <v>14100</v>
      </c>
      <c r="F477" s="326">
        <v>12211</v>
      </c>
      <c r="G477" s="326">
        <v>6712</v>
      </c>
      <c r="H477" s="333"/>
      <c r="I477" s="333"/>
    </row>
    <row r="478" spans="2:9" x14ac:dyDescent="0.3">
      <c r="B478" s="324" t="s">
        <v>156</v>
      </c>
      <c r="C478" s="325">
        <v>2012</v>
      </c>
      <c r="D478" s="326">
        <v>2970</v>
      </c>
      <c r="E478" s="326">
        <v>14715</v>
      </c>
      <c r="F478" s="326">
        <v>11451</v>
      </c>
      <c r="G478" s="326">
        <v>5473</v>
      </c>
      <c r="H478" s="333"/>
      <c r="I478" s="333"/>
    </row>
    <row r="479" spans="2:9" x14ac:dyDescent="0.3">
      <c r="B479" s="324" t="s">
        <v>157</v>
      </c>
      <c r="C479" s="325">
        <v>2012</v>
      </c>
      <c r="D479" s="326">
        <v>3532</v>
      </c>
      <c r="E479" s="326">
        <v>17889</v>
      </c>
      <c r="F479" s="326">
        <v>13632</v>
      </c>
      <c r="G479" s="326">
        <v>6117</v>
      </c>
      <c r="H479" s="333"/>
      <c r="I479" s="333"/>
    </row>
    <row r="480" spans="2:9" x14ac:dyDescent="0.3">
      <c r="B480" s="324" t="s">
        <v>158</v>
      </c>
      <c r="C480" s="325">
        <v>2012</v>
      </c>
      <c r="D480" s="326">
        <v>14184</v>
      </c>
      <c r="E480" s="326">
        <v>74147</v>
      </c>
      <c r="F480" s="326">
        <v>61893</v>
      </c>
      <c r="G480" s="326">
        <v>30240</v>
      </c>
      <c r="H480" s="333"/>
      <c r="I480" s="333"/>
    </row>
    <row r="481" spans="2:9" x14ac:dyDescent="0.3">
      <c r="B481" s="324" t="s">
        <v>159</v>
      </c>
      <c r="C481" s="325">
        <v>2012</v>
      </c>
      <c r="D481" s="326">
        <v>8906</v>
      </c>
      <c r="E481" s="326">
        <v>43231</v>
      </c>
      <c r="F481" s="326">
        <v>33617</v>
      </c>
      <c r="G481" s="326">
        <v>16715</v>
      </c>
      <c r="H481" s="333"/>
      <c r="I481" s="333"/>
    </row>
    <row r="482" spans="2:9" x14ac:dyDescent="0.3">
      <c r="B482" s="324" t="s">
        <v>160</v>
      </c>
      <c r="C482" s="325">
        <v>2012</v>
      </c>
      <c r="D482" s="326">
        <v>876</v>
      </c>
      <c r="E482" s="326">
        <v>4154</v>
      </c>
      <c r="F482" s="326">
        <v>2578</v>
      </c>
      <c r="G482" s="326">
        <v>948</v>
      </c>
      <c r="H482" s="333"/>
      <c r="I482" s="333"/>
    </row>
    <row r="483" spans="2:9" x14ac:dyDescent="0.3">
      <c r="B483" s="324" t="s">
        <v>161</v>
      </c>
      <c r="C483" s="325">
        <v>2012</v>
      </c>
      <c r="D483" s="326">
        <v>2150</v>
      </c>
      <c r="E483" s="326">
        <v>10091</v>
      </c>
      <c r="F483" s="326">
        <v>6878</v>
      </c>
      <c r="G483" s="326">
        <v>2997</v>
      </c>
      <c r="H483" s="333"/>
      <c r="I483" s="333"/>
    </row>
    <row r="484" spans="2:9" x14ac:dyDescent="0.3">
      <c r="B484" s="324" t="s">
        <v>162</v>
      </c>
      <c r="C484" s="325">
        <v>2012</v>
      </c>
      <c r="D484" s="326">
        <v>8562</v>
      </c>
      <c r="E484" s="326">
        <v>43462</v>
      </c>
      <c r="F484" s="326">
        <v>35425</v>
      </c>
      <c r="G484" s="326">
        <v>18027</v>
      </c>
      <c r="H484" s="333"/>
      <c r="I484" s="333"/>
    </row>
    <row r="485" spans="2:9" x14ac:dyDescent="0.3">
      <c r="B485" s="324" t="s">
        <v>163</v>
      </c>
      <c r="C485" s="325">
        <v>2012</v>
      </c>
      <c r="D485" s="326">
        <v>2552</v>
      </c>
      <c r="E485" s="326">
        <v>12901</v>
      </c>
      <c r="F485" s="326">
        <v>10406</v>
      </c>
      <c r="G485" s="326">
        <v>5283</v>
      </c>
      <c r="H485" s="333"/>
      <c r="I485" s="333"/>
    </row>
    <row r="486" spans="2:9" x14ac:dyDescent="0.3">
      <c r="B486" s="324" t="s">
        <v>262</v>
      </c>
      <c r="C486" s="325">
        <v>2012</v>
      </c>
      <c r="D486" s="326">
        <v>1616</v>
      </c>
      <c r="E486" s="326">
        <v>8450</v>
      </c>
      <c r="F486" s="326">
        <v>7178</v>
      </c>
      <c r="G486" s="326">
        <v>3636</v>
      </c>
      <c r="H486" s="333"/>
      <c r="I486" s="333"/>
    </row>
    <row r="487" spans="2:9" x14ac:dyDescent="0.3">
      <c r="B487" s="324" t="s">
        <v>164</v>
      </c>
      <c r="C487" s="325">
        <v>2012</v>
      </c>
      <c r="D487" s="326">
        <v>1875</v>
      </c>
      <c r="E487" s="326">
        <v>9848</v>
      </c>
      <c r="F487" s="326">
        <v>8089</v>
      </c>
      <c r="G487" s="326">
        <v>4106</v>
      </c>
      <c r="H487" s="333"/>
      <c r="I487" s="333"/>
    </row>
    <row r="488" spans="2:9" x14ac:dyDescent="0.3">
      <c r="B488" s="324" t="s">
        <v>74</v>
      </c>
      <c r="C488" s="325">
        <v>2013</v>
      </c>
      <c r="D488" s="326">
        <v>1729</v>
      </c>
      <c r="E488" s="326">
        <v>8147</v>
      </c>
      <c r="F488" s="326">
        <v>5904</v>
      </c>
      <c r="G488" s="326">
        <v>2716</v>
      </c>
      <c r="H488" s="333"/>
      <c r="I488" s="333"/>
    </row>
    <row r="489" spans="2:9" x14ac:dyDescent="0.3">
      <c r="B489" s="324" t="s">
        <v>75</v>
      </c>
      <c r="C489" s="325">
        <v>2013</v>
      </c>
      <c r="D489" s="326">
        <v>42325</v>
      </c>
      <c r="E489" s="326">
        <v>220295</v>
      </c>
      <c r="F489" s="326">
        <v>182069</v>
      </c>
      <c r="G489" s="326">
        <v>89559</v>
      </c>
      <c r="H489" s="333"/>
      <c r="I489" s="333"/>
    </row>
    <row r="490" spans="2:9" x14ac:dyDescent="0.3">
      <c r="B490" s="324" t="s">
        <v>76</v>
      </c>
      <c r="C490" s="325">
        <v>2013</v>
      </c>
      <c r="D490" s="326">
        <v>2357</v>
      </c>
      <c r="E490" s="326">
        <v>12252</v>
      </c>
      <c r="F490" s="326">
        <v>10096</v>
      </c>
      <c r="G490" s="326">
        <v>4981</v>
      </c>
      <c r="H490" s="333"/>
      <c r="I490" s="333"/>
    </row>
    <row r="491" spans="2:9" x14ac:dyDescent="0.3">
      <c r="B491" s="324" t="s">
        <v>77</v>
      </c>
      <c r="C491" s="325">
        <v>2013</v>
      </c>
      <c r="D491" s="326">
        <v>4305</v>
      </c>
      <c r="E491" s="326">
        <v>18215</v>
      </c>
      <c r="F491" s="326">
        <v>14119</v>
      </c>
      <c r="G491" s="326">
        <v>7716</v>
      </c>
      <c r="H491" s="333"/>
      <c r="I491" s="333"/>
    </row>
    <row r="492" spans="2:9" x14ac:dyDescent="0.3">
      <c r="B492" s="324" t="s">
        <v>78</v>
      </c>
      <c r="C492" s="325">
        <v>2013</v>
      </c>
      <c r="D492" s="326">
        <v>3681</v>
      </c>
      <c r="E492" s="326">
        <v>20295</v>
      </c>
      <c r="F492" s="326">
        <v>18457</v>
      </c>
      <c r="G492" s="326">
        <v>9866</v>
      </c>
      <c r="H492" s="333"/>
      <c r="I492" s="333"/>
    </row>
    <row r="493" spans="2:9" x14ac:dyDescent="0.3">
      <c r="B493" s="324" t="s">
        <v>79</v>
      </c>
      <c r="C493" s="325">
        <v>2013</v>
      </c>
      <c r="D493" s="326">
        <v>9961</v>
      </c>
      <c r="E493" s="326">
        <v>50286</v>
      </c>
      <c r="F493" s="326">
        <v>39920</v>
      </c>
      <c r="G493" s="326">
        <v>19142</v>
      </c>
      <c r="H493" s="333"/>
      <c r="I493" s="333"/>
    </row>
    <row r="494" spans="2:9" x14ac:dyDescent="0.3">
      <c r="B494" s="324" t="s">
        <v>80</v>
      </c>
      <c r="C494" s="325">
        <v>2013</v>
      </c>
      <c r="D494" s="326">
        <v>3717</v>
      </c>
      <c r="E494" s="326">
        <v>18830</v>
      </c>
      <c r="F494" s="326">
        <v>15251</v>
      </c>
      <c r="G494" s="326">
        <v>7678</v>
      </c>
      <c r="H494" s="333"/>
      <c r="I494" s="333"/>
    </row>
    <row r="495" spans="2:9" x14ac:dyDescent="0.3">
      <c r="B495" s="324" t="s">
        <v>81</v>
      </c>
      <c r="C495" s="325">
        <v>2013</v>
      </c>
      <c r="D495" s="326">
        <v>20616</v>
      </c>
      <c r="E495" s="326">
        <v>105428</v>
      </c>
      <c r="F495" s="326">
        <v>85611</v>
      </c>
      <c r="G495" s="326">
        <v>42480</v>
      </c>
      <c r="H495" s="333"/>
      <c r="I495" s="333"/>
    </row>
    <row r="496" spans="2:9" x14ac:dyDescent="0.3">
      <c r="B496" s="324" t="s">
        <v>82</v>
      </c>
      <c r="C496" s="325">
        <v>2013</v>
      </c>
      <c r="D496" s="326">
        <v>6259</v>
      </c>
      <c r="E496" s="326">
        <v>32833</v>
      </c>
      <c r="F496" s="326">
        <v>28169</v>
      </c>
      <c r="G496" s="326">
        <v>14958</v>
      </c>
      <c r="H496" s="333"/>
      <c r="I496" s="333"/>
    </row>
    <row r="497" spans="2:9" x14ac:dyDescent="0.3">
      <c r="B497" s="324" t="s">
        <v>83</v>
      </c>
      <c r="C497" s="325">
        <v>2013</v>
      </c>
      <c r="D497" s="326">
        <v>97900</v>
      </c>
      <c r="E497" s="326">
        <v>512199</v>
      </c>
      <c r="F497" s="326">
        <v>459454</v>
      </c>
      <c r="G497" s="326">
        <v>249927</v>
      </c>
      <c r="H497" s="333"/>
      <c r="I497" s="333"/>
    </row>
    <row r="498" spans="2:9" x14ac:dyDescent="0.3">
      <c r="B498" s="324" t="s">
        <v>84</v>
      </c>
      <c r="C498" s="325">
        <v>2013</v>
      </c>
      <c r="D498" s="326">
        <v>19627</v>
      </c>
      <c r="E498" s="326">
        <v>99224</v>
      </c>
      <c r="F498" s="326">
        <v>78666</v>
      </c>
      <c r="G498" s="326">
        <v>37299</v>
      </c>
      <c r="H498" s="333"/>
      <c r="I498" s="333"/>
    </row>
    <row r="499" spans="2:9" x14ac:dyDescent="0.3">
      <c r="B499" s="324" t="s">
        <v>85</v>
      </c>
      <c r="C499" s="325">
        <v>2013</v>
      </c>
      <c r="D499" s="326">
        <v>14124</v>
      </c>
      <c r="E499" s="326">
        <v>73171</v>
      </c>
      <c r="F499" s="326">
        <v>60132</v>
      </c>
      <c r="G499" s="326">
        <v>29907</v>
      </c>
      <c r="H499" s="333"/>
      <c r="I499" s="333"/>
    </row>
    <row r="500" spans="2:9" x14ac:dyDescent="0.3">
      <c r="B500" s="324" t="s">
        <v>86</v>
      </c>
      <c r="C500" s="325">
        <v>2013</v>
      </c>
      <c r="D500" s="326">
        <v>7866</v>
      </c>
      <c r="E500" s="326">
        <v>40727</v>
      </c>
      <c r="F500" s="326">
        <v>35466</v>
      </c>
      <c r="G500" s="326">
        <v>19525</v>
      </c>
      <c r="H500" s="333"/>
      <c r="I500" s="333"/>
    </row>
    <row r="501" spans="2:9" x14ac:dyDescent="0.3">
      <c r="B501" s="324" t="s">
        <v>87</v>
      </c>
      <c r="C501" s="325">
        <v>2013</v>
      </c>
      <c r="D501" s="326">
        <v>7079</v>
      </c>
      <c r="E501" s="326">
        <v>34692</v>
      </c>
      <c r="F501" s="326">
        <v>26908</v>
      </c>
      <c r="G501" s="326">
        <v>12696</v>
      </c>
      <c r="H501" s="333"/>
      <c r="I501" s="333"/>
    </row>
    <row r="502" spans="2:9" x14ac:dyDescent="0.3">
      <c r="B502" s="324" t="s">
        <v>88</v>
      </c>
      <c r="C502" s="325">
        <v>2013</v>
      </c>
      <c r="D502" s="326">
        <v>1915</v>
      </c>
      <c r="E502" s="326">
        <v>9924</v>
      </c>
      <c r="F502" s="326">
        <v>8406</v>
      </c>
      <c r="G502" s="326">
        <v>4253</v>
      </c>
      <c r="H502" s="333"/>
      <c r="I502" s="333"/>
    </row>
    <row r="503" spans="2:9" x14ac:dyDescent="0.3">
      <c r="B503" s="324" t="s">
        <v>89</v>
      </c>
      <c r="C503" s="325">
        <v>2013</v>
      </c>
      <c r="D503" s="326">
        <v>8349</v>
      </c>
      <c r="E503" s="326">
        <v>43159</v>
      </c>
      <c r="F503" s="326">
        <v>36946</v>
      </c>
      <c r="G503" s="326">
        <v>18722</v>
      </c>
      <c r="H503" s="333"/>
      <c r="I503" s="333"/>
    </row>
    <row r="504" spans="2:9" x14ac:dyDescent="0.3">
      <c r="B504" s="324" t="s">
        <v>90</v>
      </c>
      <c r="C504" s="325">
        <v>2013</v>
      </c>
      <c r="D504" s="326">
        <v>33051</v>
      </c>
      <c r="E504" s="326">
        <v>169503</v>
      </c>
      <c r="F504" s="326">
        <v>144372</v>
      </c>
      <c r="G504" s="326">
        <v>75236</v>
      </c>
      <c r="H504" s="333"/>
      <c r="I504" s="333"/>
    </row>
    <row r="505" spans="2:9" x14ac:dyDescent="0.3">
      <c r="B505" s="324" t="s">
        <v>91</v>
      </c>
      <c r="C505" s="325">
        <v>2013</v>
      </c>
      <c r="D505" s="326">
        <v>5369</v>
      </c>
      <c r="E505" s="326">
        <v>25868</v>
      </c>
      <c r="F505" s="326">
        <v>19225</v>
      </c>
      <c r="G505" s="326">
        <v>8856</v>
      </c>
      <c r="H505" s="333"/>
      <c r="I505" s="333"/>
    </row>
    <row r="506" spans="2:9" x14ac:dyDescent="0.3">
      <c r="B506" s="324" t="s">
        <v>92</v>
      </c>
      <c r="C506" s="325">
        <v>2013</v>
      </c>
      <c r="D506" s="326">
        <v>16316</v>
      </c>
      <c r="E506" s="326">
        <v>82069</v>
      </c>
      <c r="F506" s="326">
        <v>66201</v>
      </c>
      <c r="G506" s="326">
        <v>33097</v>
      </c>
      <c r="H506" s="333"/>
      <c r="I506" s="333"/>
    </row>
    <row r="507" spans="2:9" x14ac:dyDescent="0.3">
      <c r="B507" s="324" t="s">
        <v>93</v>
      </c>
      <c r="C507" s="325">
        <v>2013</v>
      </c>
      <c r="D507" s="326">
        <v>1938</v>
      </c>
      <c r="E507" s="326">
        <v>10297</v>
      </c>
      <c r="F507" s="326">
        <v>9126</v>
      </c>
      <c r="G507" s="326">
        <v>4687</v>
      </c>
      <c r="H507" s="333"/>
      <c r="I507" s="333"/>
    </row>
    <row r="508" spans="2:9" x14ac:dyDescent="0.3">
      <c r="B508" s="324" t="s">
        <v>94</v>
      </c>
      <c r="C508" s="325">
        <v>2013</v>
      </c>
      <c r="D508" s="326">
        <v>4827</v>
      </c>
      <c r="E508" s="326">
        <v>24370</v>
      </c>
      <c r="F508" s="326">
        <v>19425</v>
      </c>
      <c r="G508" s="326">
        <v>9438</v>
      </c>
      <c r="H508" s="333"/>
      <c r="I508" s="333"/>
    </row>
    <row r="509" spans="2:9" x14ac:dyDescent="0.3">
      <c r="B509" s="324" t="s">
        <v>95</v>
      </c>
      <c r="C509" s="325">
        <v>2013</v>
      </c>
      <c r="D509" s="326">
        <v>20909</v>
      </c>
      <c r="E509" s="326">
        <v>108195</v>
      </c>
      <c r="F509" s="326">
        <v>88828</v>
      </c>
      <c r="G509" s="326">
        <v>43876</v>
      </c>
      <c r="H509" s="333"/>
      <c r="I509" s="333"/>
    </row>
    <row r="510" spans="2:9" x14ac:dyDescent="0.3">
      <c r="B510" s="324" t="s">
        <v>96</v>
      </c>
      <c r="C510" s="325">
        <v>2013</v>
      </c>
      <c r="D510" s="326">
        <v>14723</v>
      </c>
      <c r="E510" s="326">
        <v>72485</v>
      </c>
      <c r="F510" s="326">
        <v>56263</v>
      </c>
      <c r="G510" s="326">
        <v>26870</v>
      </c>
      <c r="H510" s="333"/>
      <c r="I510" s="333"/>
    </row>
    <row r="511" spans="2:9" x14ac:dyDescent="0.3">
      <c r="B511" s="324" t="s">
        <v>215</v>
      </c>
      <c r="C511" s="325">
        <v>2013</v>
      </c>
      <c r="D511" s="326">
        <v>1570</v>
      </c>
      <c r="E511" s="326">
        <v>8831</v>
      </c>
      <c r="F511" s="326">
        <v>8054</v>
      </c>
      <c r="G511" s="326">
        <v>4256</v>
      </c>
      <c r="H511" s="333"/>
      <c r="I511" s="333"/>
    </row>
    <row r="512" spans="2:9" x14ac:dyDescent="0.3">
      <c r="B512" s="324" t="s">
        <v>97</v>
      </c>
      <c r="C512" s="325">
        <v>2013</v>
      </c>
      <c r="D512" s="326">
        <v>9541</v>
      </c>
      <c r="E512" s="326">
        <v>46696</v>
      </c>
      <c r="F512" s="326">
        <v>34411</v>
      </c>
      <c r="G512" s="326">
        <v>15807</v>
      </c>
      <c r="H512" s="333"/>
      <c r="I512" s="333"/>
    </row>
    <row r="513" spans="2:9" x14ac:dyDescent="0.3">
      <c r="B513" s="324" t="s">
        <v>98</v>
      </c>
      <c r="C513" s="325">
        <v>2013</v>
      </c>
      <c r="D513" s="326">
        <v>2431</v>
      </c>
      <c r="E513" s="326">
        <v>12384</v>
      </c>
      <c r="F513" s="326">
        <v>9616</v>
      </c>
      <c r="G513" s="326">
        <v>4659</v>
      </c>
      <c r="H513" s="333"/>
      <c r="I513" s="333"/>
    </row>
    <row r="514" spans="2:9" x14ac:dyDescent="0.3">
      <c r="B514" s="324" t="s">
        <v>99</v>
      </c>
      <c r="C514" s="325">
        <v>2013</v>
      </c>
      <c r="D514" s="326">
        <v>21183</v>
      </c>
      <c r="E514" s="326">
        <v>105695</v>
      </c>
      <c r="F514" s="326">
        <v>85443</v>
      </c>
      <c r="G514" s="326">
        <v>42148</v>
      </c>
      <c r="H514" s="333"/>
      <c r="I514" s="333"/>
    </row>
    <row r="515" spans="2:9" x14ac:dyDescent="0.3">
      <c r="B515" s="324" t="s">
        <v>100</v>
      </c>
      <c r="C515" s="325">
        <v>2013</v>
      </c>
      <c r="D515" s="326">
        <v>11184</v>
      </c>
      <c r="E515" s="326">
        <v>56741</v>
      </c>
      <c r="F515" s="326">
        <v>47315</v>
      </c>
      <c r="G515" s="326">
        <v>24366</v>
      </c>
      <c r="H515" s="333"/>
      <c r="I515" s="333"/>
    </row>
    <row r="516" spans="2:9" x14ac:dyDescent="0.3">
      <c r="B516" s="324" t="s">
        <v>101</v>
      </c>
      <c r="C516" s="325">
        <v>2013</v>
      </c>
      <c r="D516" s="326">
        <v>21282</v>
      </c>
      <c r="E516" s="326">
        <v>114742</v>
      </c>
      <c r="F516" s="326">
        <v>97676</v>
      </c>
      <c r="G516" s="326">
        <v>48453</v>
      </c>
      <c r="H516" s="333"/>
      <c r="I516" s="333"/>
    </row>
    <row r="517" spans="2:9" x14ac:dyDescent="0.3">
      <c r="B517" s="324" t="s">
        <v>102</v>
      </c>
      <c r="C517" s="325">
        <v>2013</v>
      </c>
      <c r="D517" s="326">
        <v>2752</v>
      </c>
      <c r="E517" s="326">
        <v>14592</v>
      </c>
      <c r="F517" s="326">
        <v>12681</v>
      </c>
      <c r="G517" s="326">
        <v>6632</v>
      </c>
      <c r="H517" s="333"/>
      <c r="I517" s="333"/>
    </row>
    <row r="518" spans="2:9" x14ac:dyDescent="0.3">
      <c r="B518" s="324" t="s">
        <v>103</v>
      </c>
      <c r="C518" s="325">
        <v>2013</v>
      </c>
      <c r="D518" s="326">
        <v>1837</v>
      </c>
      <c r="E518" s="326">
        <v>9870</v>
      </c>
      <c r="F518" s="326">
        <v>8542</v>
      </c>
      <c r="G518" s="326">
        <v>4484</v>
      </c>
      <c r="H518" s="333"/>
      <c r="I518" s="333"/>
    </row>
    <row r="519" spans="2:9" x14ac:dyDescent="0.3">
      <c r="B519" s="324" t="s">
        <v>104</v>
      </c>
      <c r="C519" s="325">
        <v>2013</v>
      </c>
      <c r="D519" s="326">
        <v>2055</v>
      </c>
      <c r="E519" s="326">
        <v>11100</v>
      </c>
      <c r="F519" s="326">
        <v>9929</v>
      </c>
      <c r="G519" s="326">
        <v>5391</v>
      </c>
      <c r="H519" s="333"/>
      <c r="I519" s="333"/>
    </row>
    <row r="520" spans="2:9" x14ac:dyDescent="0.3">
      <c r="B520" s="324" t="s">
        <v>105</v>
      </c>
      <c r="C520" s="325">
        <v>2013</v>
      </c>
      <c r="D520" s="326">
        <v>1928</v>
      </c>
      <c r="E520" s="326">
        <v>10515</v>
      </c>
      <c r="F520" s="326">
        <v>9182</v>
      </c>
      <c r="G520" s="326">
        <v>4781</v>
      </c>
      <c r="H520" s="333"/>
      <c r="I520" s="333"/>
    </row>
    <row r="521" spans="2:9" x14ac:dyDescent="0.3">
      <c r="B521" s="324" t="s">
        <v>106</v>
      </c>
      <c r="C521" s="325">
        <v>2013</v>
      </c>
      <c r="D521" s="326">
        <v>3259</v>
      </c>
      <c r="E521" s="326">
        <v>15903</v>
      </c>
      <c r="F521" s="326">
        <v>12504</v>
      </c>
      <c r="G521" s="326">
        <v>6347</v>
      </c>
      <c r="H521" s="333"/>
      <c r="I521" s="333"/>
    </row>
    <row r="522" spans="2:9" x14ac:dyDescent="0.3">
      <c r="B522" s="324" t="s">
        <v>107</v>
      </c>
      <c r="C522" s="325">
        <v>2013</v>
      </c>
      <c r="D522" s="326">
        <v>4060</v>
      </c>
      <c r="E522" s="326">
        <v>21068</v>
      </c>
      <c r="F522" s="326">
        <v>18139</v>
      </c>
      <c r="G522" s="326">
        <v>9772</v>
      </c>
      <c r="H522" s="333"/>
      <c r="I522" s="333"/>
    </row>
    <row r="523" spans="2:9" x14ac:dyDescent="0.3">
      <c r="B523" s="324" t="s">
        <v>351</v>
      </c>
      <c r="C523" s="325">
        <v>2013</v>
      </c>
      <c r="D523" s="326" t="s">
        <v>510</v>
      </c>
      <c r="E523" s="326" t="s">
        <v>510</v>
      </c>
      <c r="F523" s="326" t="s">
        <v>510</v>
      </c>
      <c r="G523" s="326" t="s">
        <v>510</v>
      </c>
      <c r="H523" s="333"/>
      <c r="I523" s="333"/>
    </row>
    <row r="524" spans="2:9" x14ac:dyDescent="0.3">
      <c r="B524" s="324" t="s">
        <v>108</v>
      </c>
      <c r="C524" s="325">
        <v>2013</v>
      </c>
      <c r="D524" s="326">
        <v>1641</v>
      </c>
      <c r="E524" s="326">
        <v>9267</v>
      </c>
      <c r="F524" s="326">
        <v>8384</v>
      </c>
      <c r="G524" s="326">
        <v>4327</v>
      </c>
      <c r="H524" s="333"/>
      <c r="I524" s="333"/>
    </row>
    <row r="525" spans="2:9" x14ac:dyDescent="0.3">
      <c r="B525" s="324" t="s">
        <v>109</v>
      </c>
      <c r="C525" s="325">
        <v>2013</v>
      </c>
      <c r="D525" s="326">
        <v>1424</v>
      </c>
      <c r="E525" s="326">
        <v>7746</v>
      </c>
      <c r="F525" s="326">
        <v>6658</v>
      </c>
      <c r="G525" s="326">
        <v>3395</v>
      </c>
      <c r="H525" s="333"/>
      <c r="I525" s="333"/>
    </row>
    <row r="526" spans="2:9" x14ac:dyDescent="0.3">
      <c r="B526" s="324" t="s">
        <v>110</v>
      </c>
      <c r="C526" s="325">
        <v>2013</v>
      </c>
      <c r="D526" s="326">
        <v>2485</v>
      </c>
      <c r="E526" s="326">
        <v>12677</v>
      </c>
      <c r="F526" s="326">
        <v>10551</v>
      </c>
      <c r="G526" s="326">
        <v>5514</v>
      </c>
      <c r="H526" s="333"/>
      <c r="I526" s="333"/>
    </row>
    <row r="527" spans="2:9" x14ac:dyDescent="0.3">
      <c r="B527" s="324" t="s">
        <v>111</v>
      </c>
      <c r="C527" s="325">
        <v>2013</v>
      </c>
      <c r="D527" s="326">
        <v>958</v>
      </c>
      <c r="E527" s="326">
        <v>4718</v>
      </c>
      <c r="F527" s="326">
        <v>3396</v>
      </c>
      <c r="G527" s="326">
        <v>1508</v>
      </c>
      <c r="H527" s="333"/>
      <c r="I527" s="333"/>
    </row>
    <row r="528" spans="2:9" x14ac:dyDescent="0.3">
      <c r="B528" s="324" t="s">
        <v>112</v>
      </c>
      <c r="C528" s="325">
        <v>2013</v>
      </c>
      <c r="D528" s="326">
        <v>1491</v>
      </c>
      <c r="E528" s="326">
        <v>7130</v>
      </c>
      <c r="F528" s="326">
        <v>5263</v>
      </c>
      <c r="G528" s="326">
        <v>2451</v>
      </c>
      <c r="H528" s="333"/>
      <c r="I528" s="333"/>
    </row>
    <row r="529" spans="2:9" x14ac:dyDescent="0.3">
      <c r="B529" s="324" t="s">
        <v>113</v>
      </c>
      <c r="C529" s="325">
        <v>2013</v>
      </c>
      <c r="D529" s="326">
        <v>12565</v>
      </c>
      <c r="E529" s="326">
        <v>63444</v>
      </c>
      <c r="F529" s="326">
        <v>51563</v>
      </c>
      <c r="G529" s="326">
        <v>25508</v>
      </c>
      <c r="H529" s="333"/>
      <c r="I529" s="333"/>
    </row>
    <row r="530" spans="2:9" x14ac:dyDescent="0.3">
      <c r="B530" s="324" t="s">
        <v>114</v>
      </c>
      <c r="C530" s="325">
        <v>2013</v>
      </c>
      <c r="D530" s="326">
        <v>7208</v>
      </c>
      <c r="E530" s="326">
        <v>39619</v>
      </c>
      <c r="F530" s="326">
        <v>35554</v>
      </c>
      <c r="G530" s="326">
        <v>18731</v>
      </c>
      <c r="H530" s="333"/>
      <c r="I530" s="333"/>
    </row>
    <row r="531" spans="2:9" x14ac:dyDescent="0.3">
      <c r="B531" s="324" t="s">
        <v>115</v>
      </c>
      <c r="C531" s="325">
        <v>2013</v>
      </c>
      <c r="D531" s="326">
        <v>2126</v>
      </c>
      <c r="E531" s="326">
        <v>9978</v>
      </c>
      <c r="F531" s="326">
        <v>8228</v>
      </c>
      <c r="G531" s="326">
        <v>4349</v>
      </c>
      <c r="H531" s="333"/>
      <c r="I531" s="333"/>
    </row>
    <row r="532" spans="2:9" x14ac:dyDescent="0.3">
      <c r="B532" s="324" t="s">
        <v>116</v>
      </c>
      <c r="C532" s="325">
        <v>2013</v>
      </c>
      <c r="D532" s="326">
        <v>3359</v>
      </c>
      <c r="E532" s="326">
        <v>17690</v>
      </c>
      <c r="F532" s="326">
        <v>15389</v>
      </c>
      <c r="G532" s="326">
        <v>8324</v>
      </c>
      <c r="H532" s="333"/>
      <c r="I532" s="333"/>
    </row>
    <row r="533" spans="2:9" x14ac:dyDescent="0.3">
      <c r="B533" s="324" t="s">
        <v>216</v>
      </c>
      <c r="C533" s="325">
        <v>2013</v>
      </c>
      <c r="D533" s="326">
        <v>1718</v>
      </c>
      <c r="E533" s="326">
        <v>8883</v>
      </c>
      <c r="F533" s="326">
        <v>7450</v>
      </c>
      <c r="G533" s="326">
        <v>3721</v>
      </c>
      <c r="H533" s="333"/>
      <c r="I533" s="333"/>
    </row>
    <row r="534" spans="2:9" x14ac:dyDescent="0.3">
      <c r="B534" s="324" t="s">
        <v>117</v>
      </c>
      <c r="C534" s="325">
        <v>2013</v>
      </c>
      <c r="D534" s="326">
        <v>7909</v>
      </c>
      <c r="E534" s="326">
        <v>37966</v>
      </c>
      <c r="F534" s="326">
        <v>28860</v>
      </c>
      <c r="G534" s="326">
        <v>13188</v>
      </c>
      <c r="H534" s="333"/>
      <c r="I534" s="333"/>
    </row>
    <row r="535" spans="2:9" x14ac:dyDescent="0.3">
      <c r="B535" s="324" t="s">
        <v>118</v>
      </c>
      <c r="C535" s="325">
        <v>2013</v>
      </c>
      <c r="D535" s="326">
        <v>2268</v>
      </c>
      <c r="E535" s="326">
        <v>11358</v>
      </c>
      <c r="F535" s="326">
        <v>9288</v>
      </c>
      <c r="G535" s="326">
        <v>4657</v>
      </c>
      <c r="H535" s="333"/>
      <c r="I535" s="333"/>
    </row>
    <row r="536" spans="2:9" x14ac:dyDescent="0.3">
      <c r="B536" s="324" t="s">
        <v>119</v>
      </c>
      <c r="C536" s="325">
        <v>2013</v>
      </c>
      <c r="D536" s="326">
        <v>2728</v>
      </c>
      <c r="E536" s="326">
        <v>14028</v>
      </c>
      <c r="F536" s="326">
        <v>11374</v>
      </c>
      <c r="G536" s="326">
        <v>5421</v>
      </c>
      <c r="H536" s="333"/>
      <c r="I536" s="333"/>
    </row>
    <row r="537" spans="2:9" x14ac:dyDescent="0.3">
      <c r="B537" s="324" t="s">
        <v>120</v>
      </c>
      <c r="C537" s="325">
        <v>2013</v>
      </c>
      <c r="D537" s="326">
        <v>16008</v>
      </c>
      <c r="E537" s="326">
        <v>80651</v>
      </c>
      <c r="F537" s="326">
        <v>61640</v>
      </c>
      <c r="G537" s="326">
        <v>28857</v>
      </c>
      <c r="H537" s="333"/>
      <c r="I537" s="333"/>
    </row>
    <row r="538" spans="2:9" x14ac:dyDescent="0.3">
      <c r="B538" s="324" t="s">
        <v>121</v>
      </c>
      <c r="C538" s="325">
        <v>2013</v>
      </c>
      <c r="D538" s="326">
        <v>3977</v>
      </c>
      <c r="E538" s="326">
        <v>18651</v>
      </c>
      <c r="F538" s="326">
        <v>13754</v>
      </c>
      <c r="G538" s="326">
        <v>6262</v>
      </c>
      <c r="H538" s="333"/>
      <c r="I538" s="333"/>
    </row>
    <row r="539" spans="2:9" x14ac:dyDescent="0.3">
      <c r="B539" s="324" t="s">
        <v>122</v>
      </c>
      <c r="C539" s="325">
        <v>2013</v>
      </c>
      <c r="D539" s="326">
        <v>2211</v>
      </c>
      <c r="E539" s="326">
        <v>11271</v>
      </c>
      <c r="F539" s="326">
        <v>9002</v>
      </c>
      <c r="G539" s="326">
        <v>4335</v>
      </c>
      <c r="H539" s="333"/>
      <c r="I539" s="333"/>
    </row>
    <row r="540" spans="2:9" x14ac:dyDescent="0.3">
      <c r="B540" s="324" t="s">
        <v>123</v>
      </c>
      <c r="C540" s="325">
        <v>2013</v>
      </c>
      <c r="D540" s="326">
        <v>4912</v>
      </c>
      <c r="E540" s="326">
        <v>26508</v>
      </c>
      <c r="F540" s="326">
        <v>24619</v>
      </c>
      <c r="G540" s="326">
        <v>13660</v>
      </c>
      <c r="H540" s="333"/>
      <c r="I540" s="333"/>
    </row>
    <row r="541" spans="2:9" x14ac:dyDescent="0.3">
      <c r="B541" s="324" t="s">
        <v>124</v>
      </c>
      <c r="C541" s="325">
        <v>2013</v>
      </c>
      <c r="D541" s="326">
        <v>32261</v>
      </c>
      <c r="E541" s="326">
        <v>172077</v>
      </c>
      <c r="F541" s="326">
        <v>151539</v>
      </c>
      <c r="G541" s="326">
        <v>81648</v>
      </c>
      <c r="H541" s="333"/>
      <c r="I541" s="333"/>
    </row>
    <row r="542" spans="2:9" x14ac:dyDescent="0.3">
      <c r="B542" s="324" t="s">
        <v>125</v>
      </c>
      <c r="C542" s="325">
        <v>2013</v>
      </c>
      <c r="D542" s="326">
        <v>9224</v>
      </c>
      <c r="E542" s="326">
        <v>46130</v>
      </c>
      <c r="F542" s="326">
        <v>36579</v>
      </c>
      <c r="G542" s="326">
        <v>17663</v>
      </c>
      <c r="H542" s="333"/>
      <c r="I542" s="333"/>
    </row>
    <row r="543" spans="2:9" x14ac:dyDescent="0.3">
      <c r="B543" s="324" t="s">
        <v>126</v>
      </c>
      <c r="C543" s="325">
        <v>2013</v>
      </c>
      <c r="D543" s="326">
        <v>8341</v>
      </c>
      <c r="E543" s="326">
        <v>41378</v>
      </c>
      <c r="F543" s="326">
        <v>33451</v>
      </c>
      <c r="G543" s="326">
        <v>17131</v>
      </c>
      <c r="H543" s="333"/>
      <c r="I543" s="333"/>
    </row>
    <row r="544" spans="2:9" x14ac:dyDescent="0.3">
      <c r="B544" s="324" t="s">
        <v>127</v>
      </c>
      <c r="C544" s="325">
        <v>2013</v>
      </c>
      <c r="D544" s="326">
        <v>1801</v>
      </c>
      <c r="E544" s="326">
        <v>9739</v>
      </c>
      <c r="F544" s="326">
        <v>8246</v>
      </c>
      <c r="G544" s="326">
        <v>4185</v>
      </c>
      <c r="H544" s="333"/>
      <c r="I544" s="333"/>
    </row>
    <row r="545" spans="2:9" x14ac:dyDescent="0.3">
      <c r="B545" s="324" t="s">
        <v>128</v>
      </c>
      <c r="C545" s="325">
        <v>2013</v>
      </c>
      <c r="D545" s="326">
        <v>16902</v>
      </c>
      <c r="E545" s="326">
        <v>83681</v>
      </c>
      <c r="F545" s="326">
        <v>68928</v>
      </c>
      <c r="G545" s="326">
        <v>35428</v>
      </c>
      <c r="H545" s="333"/>
      <c r="I545" s="333"/>
    </row>
    <row r="546" spans="2:9" x14ac:dyDescent="0.3">
      <c r="B546" s="324" t="s">
        <v>129</v>
      </c>
      <c r="C546" s="325">
        <v>2013</v>
      </c>
      <c r="D546" s="326">
        <v>6101</v>
      </c>
      <c r="E546" s="326">
        <v>30424</v>
      </c>
      <c r="F546" s="326">
        <v>24617</v>
      </c>
      <c r="G546" s="326">
        <v>12711</v>
      </c>
      <c r="H546" s="333"/>
      <c r="I546" s="333"/>
    </row>
    <row r="547" spans="2:9" x14ac:dyDescent="0.3">
      <c r="B547" s="324" t="s">
        <v>217</v>
      </c>
      <c r="C547" s="325">
        <v>2013</v>
      </c>
      <c r="D547" s="326">
        <v>13553</v>
      </c>
      <c r="E547" s="326">
        <v>67902</v>
      </c>
      <c r="F547" s="326">
        <v>55519</v>
      </c>
      <c r="G547" s="326">
        <v>27811</v>
      </c>
      <c r="H547" s="333"/>
      <c r="I547" s="333"/>
    </row>
    <row r="548" spans="2:9" x14ac:dyDescent="0.3">
      <c r="B548" s="324" t="s">
        <v>131</v>
      </c>
      <c r="C548" s="325">
        <v>2013</v>
      </c>
      <c r="D548" s="326">
        <v>5091</v>
      </c>
      <c r="E548" s="326">
        <v>26000</v>
      </c>
      <c r="F548" s="326">
        <v>21839</v>
      </c>
      <c r="G548" s="326">
        <v>11131</v>
      </c>
      <c r="H548" s="333"/>
      <c r="I548" s="333"/>
    </row>
    <row r="549" spans="2:9" x14ac:dyDescent="0.3">
      <c r="B549" s="324" t="s">
        <v>132</v>
      </c>
      <c r="C549" s="325">
        <v>2013</v>
      </c>
      <c r="D549" s="326">
        <v>5971</v>
      </c>
      <c r="E549" s="326">
        <v>28487</v>
      </c>
      <c r="F549" s="326">
        <v>24908</v>
      </c>
      <c r="G549" s="326">
        <v>13946</v>
      </c>
      <c r="H549" s="333"/>
      <c r="I549" s="333"/>
    </row>
    <row r="550" spans="2:9" x14ac:dyDescent="0.3">
      <c r="B550" s="324" t="s">
        <v>133</v>
      </c>
      <c r="C550" s="325">
        <v>2013</v>
      </c>
      <c r="D550" s="326">
        <v>6417</v>
      </c>
      <c r="E550" s="326">
        <v>34035</v>
      </c>
      <c r="F550" s="326">
        <v>29784</v>
      </c>
      <c r="G550" s="326">
        <v>15773</v>
      </c>
      <c r="H550" s="333"/>
      <c r="I550" s="333"/>
    </row>
    <row r="551" spans="2:9" x14ac:dyDescent="0.3">
      <c r="B551" s="324" t="s">
        <v>134</v>
      </c>
      <c r="C551" s="325">
        <v>2013</v>
      </c>
      <c r="D551" s="326">
        <v>2118</v>
      </c>
      <c r="E551" s="326">
        <v>10876</v>
      </c>
      <c r="F551" s="326">
        <v>9106</v>
      </c>
      <c r="G551" s="326">
        <v>4731</v>
      </c>
      <c r="H551" s="333"/>
      <c r="I551" s="333"/>
    </row>
    <row r="552" spans="2:9" x14ac:dyDescent="0.3">
      <c r="B552" s="324" t="s">
        <v>135</v>
      </c>
      <c r="C552" s="325">
        <v>2013</v>
      </c>
      <c r="D552" s="326">
        <v>2188</v>
      </c>
      <c r="E552" s="326">
        <v>11100</v>
      </c>
      <c r="F552" s="326">
        <v>9148</v>
      </c>
      <c r="G552" s="326">
        <v>4642</v>
      </c>
      <c r="H552" s="333"/>
      <c r="I552" s="333"/>
    </row>
    <row r="553" spans="2:9" x14ac:dyDescent="0.3">
      <c r="B553" s="324" t="s">
        <v>136</v>
      </c>
      <c r="C553" s="325">
        <v>2013</v>
      </c>
      <c r="D553" s="326">
        <v>3979</v>
      </c>
      <c r="E553" s="326">
        <v>21144</v>
      </c>
      <c r="F553" s="326">
        <v>18768</v>
      </c>
      <c r="G553" s="326">
        <v>10203</v>
      </c>
      <c r="H553" s="333"/>
      <c r="I553" s="333"/>
    </row>
    <row r="554" spans="2:9" x14ac:dyDescent="0.3">
      <c r="B554" s="324" t="s">
        <v>137</v>
      </c>
      <c r="C554" s="325">
        <v>2013</v>
      </c>
      <c r="D554" s="326">
        <v>6643</v>
      </c>
      <c r="E554" s="326">
        <v>34857</v>
      </c>
      <c r="F554" s="326">
        <v>27910</v>
      </c>
      <c r="G554" s="326">
        <v>13431</v>
      </c>
      <c r="H554" s="333"/>
      <c r="I554" s="333"/>
    </row>
    <row r="555" spans="2:9" x14ac:dyDescent="0.3">
      <c r="B555" s="324" t="s">
        <v>218</v>
      </c>
      <c r="C555" s="325">
        <v>2013</v>
      </c>
      <c r="D555" s="326">
        <v>2941</v>
      </c>
      <c r="E555" s="326">
        <v>14354</v>
      </c>
      <c r="F555" s="326">
        <v>10922</v>
      </c>
      <c r="G555" s="326">
        <v>5380</v>
      </c>
      <c r="H555" s="333"/>
      <c r="I555" s="333"/>
    </row>
    <row r="556" spans="2:9" x14ac:dyDescent="0.3">
      <c r="B556" s="324" t="s">
        <v>138</v>
      </c>
      <c r="C556" s="325">
        <v>2013</v>
      </c>
      <c r="D556" s="326">
        <v>3508</v>
      </c>
      <c r="E556" s="326">
        <v>19257</v>
      </c>
      <c r="F556" s="326">
        <v>17222</v>
      </c>
      <c r="G556" s="326">
        <v>9013</v>
      </c>
      <c r="H556" s="333"/>
      <c r="I556" s="333"/>
    </row>
    <row r="557" spans="2:9" x14ac:dyDescent="0.3">
      <c r="B557" s="324" t="s">
        <v>139</v>
      </c>
      <c r="C557" s="325">
        <v>2013</v>
      </c>
      <c r="D557" s="326">
        <v>4270</v>
      </c>
      <c r="E557" s="326">
        <v>20062</v>
      </c>
      <c r="F557" s="326">
        <v>14758</v>
      </c>
      <c r="G557" s="326">
        <v>6757</v>
      </c>
      <c r="H557" s="333"/>
      <c r="I557" s="333"/>
    </row>
    <row r="558" spans="2:9" x14ac:dyDescent="0.3">
      <c r="B558" s="324" t="s">
        <v>140</v>
      </c>
      <c r="C558" s="325">
        <v>2013</v>
      </c>
      <c r="D558" s="326">
        <v>1517</v>
      </c>
      <c r="E558" s="326">
        <v>8021</v>
      </c>
      <c r="F558" s="326">
        <v>7037</v>
      </c>
      <c r="G558" s="326">
        <v>3798</v>
      </c>
      <c r="H558" s="333"/>
      <c r="I558" s="333"/>
    </row>
    <row r="559" spans="2:9" x14ac:dyDescent="0.3">
      <c r="B559" s="324" t="s">
        <v>141</v>
      </c>
      <c r="C559" s="325">
        <v>2013</v>
      </c>
      <c r="D559" s="326">
        <v>4449</v>
      </c>
      <c r="E559" s="326">
        <v>23353</v>
      </c>
      <c r="F559" s="326">
        <v>19594</v>
      </c>
      <c r="G559" s="326">
        <v>9740</v>
      </c>
      <c r="H559" s="333"/>
      <c r="I559" s="333"/>
    </row>
    <row r="560" spans="2:9" x14ac:dyDescent="0.3">
      <c r="B560" s="324" t="s">
        <v>142</v>
      </c>
      <c r="C560" s="325">
        <v>2013</v>
      </c>
      <c r="D560" s="326">
        <v>650</v>
      </c>
      <c r="E560" s="326">
        <v>3208</v>
      </c>
      <c r="F560" s="326">
        <v>2561</v>
      </c>
      <c r="G560" s="326">
        <v>1364</v>
      </c>
      <c r="H560" s="333"/>
      <c r="I560" s="333"/>
    </row>
    <row r="561" spans="2:9" x14ac:dyDescent="0.3">
      <c r="B561" s="324" t="s">
        <v>143</v>
      </c>
      <c r="C561" s="325">
        <v>2013</v>
      </c>
      <c r="D561" s="326">
        <v>1752</v>
      </c>
      <c r="E561" s="326">
        <v>8980</v>
      </c>
      <c r="F561" s="326">
        <v>7496</v>
      </c>
      <c r="G561" s="326">
        <v>3788</v>
      </c>
      <c r="H561" s="333"/>
      <c r="I561" s="333"/>
    </row>
    <row r="562" spans="2:9" x14ac:dyDescent="0.3">
      <c r="B562" s="324" t="s">
        <v>219</v>
      </c>
      <c r="C562" s="325">
        <v>2013</v>
      </c>
      <c r="D562" s="326">
        <v>1017</v>
      </c>
      <c r="E562" s="326">
        <v>5173</v>
      </c>
      <c r="F562" s="326">
        <v>4251</v>
      </c>
      <c r="G562" s="326">
        <v>2155</v>
      </c>
      <c r="H562" s="333"/>
      <c r="I562" s="333"/>
    </row>
    <row r="563" spans="2:9" x14ac:dyDescent="0.3">
      <c r="B563" s="324" t="s">
        <v>220</v>
      </c>
      <c r="C563" s="325">
        <v>2013</v>
      </c>
      <c r="D563" s="326">
        <v>8739</v>
      </c>
      <c r="E563" s="326">
        <v>44602</v>
      </c>
      <c r="F563" s="326">
        <v>35263</v>
      </c>
      <c r="G563" s="326">
        <v>17519</v>
      </c>
      <c r="H563" s="333"/>
      <c r="I563" s="333"/>
    </row>
    <row r="564" spans="2:9" x14ac:dyDescent="0.3">
      <c r="B564" s="324" t="s">
        <v>146</v>
      </c>
      <c r="C564" s="325">
        <v>2013</v>
      </c>
      <c r="D564" s="326">
        <v>13023</v>
      </c>
      <c r="E564" s="326">
        <v>68316</v>
      </c>
      <c r="F564" s="326">
        <v>56977</v>
      </c>
      <c r="G564" s="326">
        <v>28217</v>
      </c>
      <c r="H564" s="333"/>
      <c r="I564" s="333"/>
    </row>
    <row r="565" spans="2:9" x14ac:dyDescent="0.3">
      <c r="B565" s="324" t="s">
        <v>147</v>
      </c>
      <c r="C565" s="325">
        <v>2013</v>
      </c>
      <c r="D565" s="326">
        <v>4742</v>
      </c>
      <c r="E565" s="326">
        <v>24348</v>
      </c>
      <c r="F565" s="326">
        <v>20036</v>
      </c>
      <c r="G565" s="326">
        <v>9976</v>
      </c>
      <c r="H565" s="333"/>
      <c r="I565" s="333"/>
    </row>
    <row r="566" spans="2:9" x14ac:dyDescent="0.3">
      <c r="B566" s="324" t="s">
        <v>148</v>
      </c>
      <c r="C566" s="325">
        <v>2013</v>
      </c>
      <c r="D566" s="326">
        <v>9322</v>
      </c>
      <c r="E566" s="326">
        <v>50658</v>
      </c>
      <c r="F566" s="326">
        <v>43091</v>
      </c>
      <c r="G566" s="326">
        <v>21826</v>
      </c>
      <c r="H566" s="333"/>
      <c r="I566" s="333"/>
    </row>
    <row r="567" spans="2:9" x14ac:dyDescent="0.3">
      <c r="B567" s="324" t="s">
        <v>149</v>
      </c>
      <c r="C567" s="325">
        <v>2013</v>
      </c>
      <c r="D567" s="326">
        <v>1936</v>
      </c>
      <c r="E567" s="326">
        <v>10231</v>
      </c>
      <c r="F567" s="326">
        <v>8728</v>
      </c>
      <c r="G567" s="326">
        <v>4590</v>
      </c>
      <c r="H567" s="333"/>
      <c r="I567" s="333"/>
    </row>
    <row r="568" spans="2:9" x14ac:dyDescent="0.3">
      <c r="B568" s="324" t="s">
        <v>150</v>
      </c>
      <c r="C568" s="325">
        <v>2013</v>
      </c>
      <c r="D568" s="326">
        <v>9644</v>
      </c>
      <c r="E568" s="326">
        <v>48558</v>
      </c>
      <c r="F568" s="326">
        <v>38406</v>
      </c>
      <c r="G568" s="326">
        <v>18699</v>
      </c>
      <c r="H568" s="333"/>
      <c r="I568" s="333"/>
    </row>
    <row r="569" spans="2:9" x14ac:dyDescent="0.3">
      <c r="B569" s="324" t="s">
        <v>151</v>
      </c>
      <c r="C569" s="325">
        <v>2013</v>
      </c>
      <c r="D569" s="326">
        <v>11746</v>
      </c>
      <c r="E569" s="326">
        <v>60547</v>
      </c>
      <c r="F569" s="326">
        <v>49311</v>
      </c>
      <c r="G569" s="326">
        <v>23811</v>
      </c>
      <c r="H569" s="333"/>
      <c r="I569" s="333"/>
    </row>
    <row r="570" spans="2:9" x14ac:dyDescent="0.3">
      <c r="B570" s="324" t="s">
        <v>152</v>
      </c>
      <c r="C570" s="325">
        <v>2013</v>
      </c>
      <c r="D570" s="326">
        <v>14350</v>
      </c>
      <c r="E570" s="326">
        <v>75819</v>
      </c>
      <c r="F570" s="326">
        <v>62822</v>
      </c>
      <c r="G570" s="326">
        <v>30543</v>
      </c>
      <c r="H570" s="333"/>
      <c r="I570" s="333"/>
    </row>
    <row r="571" spans="2:9" x14ac:dyDescent="0.3">
      <c r="B571" s="324" t="s">
        <v>153</v>
      </c>
      <c r="C571" s="325">
        <v>2013</v>
      </c>
      <c r="D571" s="326">
        <v>3129</v>
      </c>
      <c r="E571" s="326">
        <v>16524</v>
      </c>
      <c r="F571" s="326">
        <v>14324</v>
      </c>
      <c r="G571" s="326">
        <v>7269</v>
      </c>
      <c r="H571" s="333"/>
      <c r="I571" s="333"/>
    </row>
    <row r="572" spans="2:9" x14ac:dyDescent="0.3">
      <c r="B572" s="324" t="s">
        <v>154</v>
      </c>
      <c r="C572" s="325">
        <v>2013</v>
      </c>
      <c r="D572" s="326">
        <v>4310</v>
      </c>
      <c r="E572" s="326">
        <v>20512</v>
      </c>
      <c r="F572" s="326">
        <v>16372</v>
      </c>
      <c r="G572" s="326">
        <v>8225</v>
      </c>
      <c r="H572" s="333"/>
      <c r="I572" s="333"/>
    </row>
    <row r="573" spans="2:9" x14ac:dyDescent="0.3">
      <c r="B573" s="324" t="s">
        <v>155</v>
      </c>
      <c r="C573" s="325">
        <v>2013</v>
      </c>
      <c r="D573" s="326">
        <v>2621</v>
      </c>
      <c r="E573" s="326">
        <v>13875</v>
      </c>
      <c r="F573" s="326">
        <v>12087</v>
      </c>
      <c r="G573" s="326">
        <v>6641</v>
      </c>
      <c r="H573" s="333"/>
      <c r="I573" s="333"/>
    </row>
    <row r="574" spans="2:9" x14ac:dyDescent="0.3">
      <c r="B574" s="324" t="s">
        <v>156</v>
      </c>
      <c r="C574" s="325">
        <v>2013</v>
      </c>
      <c r="D574" s="326">
        <v>2932</v>
      </c>
      <c r="E574" s="326">
        <v>14608</v>
      </c>
      <c r="F574" s="326">
        <v>11437</v>
      </c>
      <c r="G574" s="326">
        <v>5445</v>
      </c>
      <c r="H574" s="333"/>
      <c r="I574" s="333"/>
    </row>
    <row r="575" spans="2:9" x14ac:dyDescent="0.3">
      <c r="B575" s="324" t="s">
        <v>157</v>
      </c>
      <c r="C575" s="325">
        <v>2013</v>
      </c>
      <c r="D575" s="326">
        <v>3659</v>
      </c>
      <c r="E575" s="326">
        <v>18006</v>
      </c>
      <c r="F575" s="326">
        <v>14102</v>
      </c>
      <c r="G575" s="326">
        <v>6419</v>
      </c>
      <c r="H575" s="333"/>
      <c r="I575" s="333"/>
    </row>
    <row r="576" spans="2:9" x14ac:dyDescent="0.3">
      <c r="B576" s="324" t="s">
        <v>158</v>
      </c>
      <c r="C576" s="325">
        <v>2013</v>
      </c>
      <c r="D576" s="326">
        <v>14135</v>
      </c>
      <c r="E576" s="326">
        <v>73545</v>
      </c>
      <c r="F576" s="326">
        <v>61675</v>
      </c>
      <c r="G576" s="326">
        <v>30240</v>
      </c>
      <c r="H576" s="333"/>
      <c r="I576" s="333"/>
    </row>
    <row r="577" spans="2:9" x14ac:dyDescent="0.3">
      <c r="B577" s="324" t="s">
        <v>159</v>
      </c>
      <c r="C577" s="325">
        <v>2013</v>
      </c>
      <c r="D577" s="326">
        <v>9022</v>
      </c>
      <c r="E577" s="326">
        <v>43792</v>
      </c>
      <c r="F577" s="326">
        <v>34004</v>
      </c>
      <c r="G577" s="326">
        <v>16891</v>
      </c>
      <c r="H577" s="333"/>
      <c r="I577" s="333"/>
    </row>
    <row r="578" spans="2:9" x14ac:dyDescent="0.3">
      <c r="B578" s="324" t="s">
        <v>160</v>
      </c>
      <c r="C578" s="325">
        <v>2013</v>
      </c>
      <c r="D578" s="326">
        <v>955</v>
      </c>
      <c r="E578" s="326">
        <v>4569</v>
      </c>
      <c r="F578" s="326">
        <v>2958</v>
      </c>
      <c r="G578" s="326">
        <v>1114</v>
      </c>
      <c r="H578" s="333"/>
      <c r="I578" s="333"/>
    </row>
    <row r="579" spans="2:9" x14ac:dyDescent="0.3">
      <c r="B579" s="324" t="s">
        <v>161</v>
      </c>
      <c r="C579" s="325">
        <v>2013</v>
      </c>
      <c r="D579" s="326">
        <v>2305</v>
      </c>
      <c r="E579" s="326">
        <v>10803</v>
      </c>
      <c r="F579" s="326">
        <v>7512</v>
      </c>
      <c r="G579" s="326">
        <v>3310</v>
      </c>
      <c r="H579" s="333"/>
      <c r="I579" s="333"/>
    </row>
    <row r="580" spans="2:9" x14ac:dyDescent="0.3">
      <c r="B580" s="324" t="s">
        <v>162</v>
      </c>
      <c r="C580" s="325">
        <v>2013</v>
      </c>
      <c r="D580" s="326">
        <v>8490</v>
      </c>
      <c r="E580" s="326">
        <v>43352</v>
      </c>
      <c r="F580" s="326">
        <v>35531</v>
      </c>
      <c r="G580" s="326">
        <v>18220</v>
      </c>
      <c r="H580" s="333"/>
      <c r="I580" s="333"/>
    </row>
    <row r="581" spans="2:9" x14ac:dyDescent="0.3">
      <c r="B581" s="324" t="s">
        <v>163</v>
      </c>
      <c r="C581" s="325">
        <v>2013</v>
      </c>
      <c r="D581" s="326">
        <v>2573</v>
      </c>
      <c r="E581" s="326">
        <v>13032</v>
      </c>
      <c r="F581" s="326">
        <v>10620</v>
      </c>
      <c r="G581" s="326">
        <v>5421</v>
      </c>
      <c r="H581" s="333"/>
      <c r="I581" s="333"/>
    </row>
    <row r="582" spans="2:9" x14ac:dyDescent="0.3">
      <c r="B582" s="324" t="s">
        <v>262</v>
      </c>
      <c r="C582" s="325">
        <v>2013</v>
      </c>
      <c r="D582" s="326">
        <v>1611</v>
      </c>
      <c r="E582" s="326">
        <v>8371</v>
      </c>
      <c r="F582" s="326">
        <v>7136</v>
      </c>
      <c r="G582" s="326">
        <v>3624</v>
      </c>
      <c r="H582" s="333"/>
      <c r="I582" s="333"/>
    </row>
    <row r="583" spans="2:9" x14ac:dyDescent="0.3">
      <c r="B583" s="324" t="s">
        <v>164</v>
      </c>
      <c r="C583" s="325">
        <v>2013</v>
      </c>
      <c r="D583" s="326">
        <v>1894</v>
      </c>
      <c r="E583" s="326">
        <v>9932</v>
      </c>
      <c r="F583" s="326">
        <v>8256</v>
      </c>
      <c r="G583" s="326">
        <v>4221</v>
      </c>
      <c r="H583" s="333"/>
      <c r="I583" s="333"/>
    </row>
    <row r="584" spans="2:9" x14ac:dyDescent="0.3">
      <c r="B584" s="324" t="s">
        <v>74</v>
      </c>
      <c r="C584" s="325">
        <v>2014</v>
      </c>
      <c r="D584" s="326">
        <v>1796</v>
      </c>
      <c r="E584" s="326">
        <v>8472</v>
      </c>
      <c r="F584" s="326">
        <v>6116</v>
      </c>
      <c r="G584" s="326">
        <v>2809</v>
      </c>
      <c r="H584" s="333"/>
      <c r="I584" s="333"/>
    </row>
    <row r="585" spans="2:9" x14ac:dyDescent="0.3">
      <c r="B585" s="324" t="s">
        <v>75</v>
      </c>
      <c r="C585" s="325">
        <v>2014</v>
      </c>
      <c r="D585" s="326">
        <v>41705</v>
      </c>
      <c r="E585" s="326">
        <v>216711</v>
      </c>
      <c r="F585" s="326">
        <v>180358</v>
      </c>
      <c r="G585" s="326">
        <v>89335</v>
      </c>
      <c r="H585" s="333"/>
      <c r="I585" s="333"/>
    </row>
    <row r="586" spans="2:9" x14ac:dyDescent="0.3">
      <c r="B586" s="324" t="s">
        <v>76</v>
      </c>
      <c r="C586" s="325">
        <v>2014</v>
      </c>
      <c r="D586" s="326">
        <v>2312</v>
      </c>
      <c r="E586" s="326">
        <v>12092</v>
      </c>
      <c r="F586" s="326">
        <v>10067</v>
      </c>
      <c r="G586" s="326">
        <v>4983</v>
      </c>
      <c r="H586" s="333"/>
      <c r="I586" s="333"/>
    </row>
    <row r="587" spans="2:9" x14ac:dyDescent="0.3">
      <c r="B587" s="324" t="s">
        <v>77</v>
      </c>
      <c r="C587" s="325">
        <v>2014</v>
      </c>
      <c r="D587" s="326">
        <v>4562</v>
      </c>
      <c r="E587" s="326">
        <v>19613</v>
      </c>
      <c r="F587" s="326">
        <v>14608</v>
      </c>
      <c r="G587" s="326">
        <v>7837</v>
      </c>
      <c r="H587" s="333"/>
      <c r="I587" s="333"/>
    </row>
    <row r="588" spans="2:9" x14ac:dyDescent="0.3">
      <c r="B588" s="324" t="s">
        <v>78</v>
      </c>
      <c r="C588" s="325">
        <v>2014</v>
      </c>
      <c r="D588" s="326">
        <v>3549</v>
      </c>
      <c r="E588" s="326">
        <v>19462</v>
      </c>
      <c r="F588" s="326">
        <v>17924</v>
      </c>
      <c r="G588" s="326">
        <v>9659</v>
      </c>
      <c r="H588" s="333"/>
      <c r="I588" s="333"/>
    </row>
    <row r="589" spans="2:9" x14ac:dyDescent="0.3">
      <c r="B589" s="324" t="s">
        <v>79</v>
      </c>
      <c r="C589" s="325">
        <v>2014</v>
      </c>
      <c r="D589" s="326">
        <v>10016</v>
      </c>
      <c r="E589" s="326">
        <v>50589</v>
      </c>
      <c r="F589" s="326">
        <v>40434</v>
      </c>
      <c r="G589" s="326">
        <v>19484</v>
      </c>
      <c r="H589" s="333"/>
      <c r="I589" s="333"/>
    </row>
    <row r="590" spans="2:9" x14ac:dyDescent="0.3">
      <c r="B590" s="324" t="s">
        <v>80</v>
      </c>
      <c r="C590" s="325">
        <v>2014</v>
      </c>
      <c r="D590" s="326">
        <v>3675</v>
      </c>
      <c r="E590" s="326">
        <v>18496</v>
      </c>
      <c r="F590" s="326">
        <v>14867</v>
      </c>
      <c r="G590" s="326">
        <v>7487</v>
      </c>
      <c r="H590" s="333"/>
      <c r="I590" s="333"/>
    </row>
    <row r="591" spans="2:9" x14ac:dyDescent="0.3">
      <c r="B591" s="324" t="s">
        <v>81</v>
      </c>
      <c r="C591" s="325">
        <v>2014</v>
      </c>
      <c r="D591" s="326">
        <v>20297</v>
      </c>
      <c r="E591" s="326">
        <v>103857</v>
      </c>
      <c r="F591" s="326">
        <v>85181</v>
      </c>
      <c r="G591" s="326">
        <v>42426</v>
      </c>
      <c r="H591" s="333"/>
      <c r="I591" s="333"/>
    </row>
    <row r="592" spans="2:9" x14ac:dyDescent="0.3">
      <c r="B592" s="324" t="s">
        <v>82</v>
      </c>
      <c r="C592" s="325">
        <v>2014</v>
      </c>
      <c r="D592" s="326">
        <v>6246</v>
      </c>
      <c r="E592" s="326">
        <v>32567</v>
      </c>
      <c r="F592" s="326">
        <v>28104</v>
      </c>
      <c r="G592" s="326">
        <v>15062</v>
      </c>
      <c r="H592" s="333"/>
      <c r="I592" s="333"/>
    </row>
    <row r="593" spans="2:9" x14ac:dyDescent="0.3">
      <c r="B593" s="324" t="s">
        <v>83</v>
      </c>
      <c r="C593" s="325">
        <v>2014</v>
      </c>
      <c r="D593" s="326">
        <v>96327</v>
      </c>
      <c r="E593" s="326">
        <v>499091</v>
      </c>
      <c r="F593" s="326">
        <v>443181</v>
      </c>
      <c r="G593" s="326">
        <v>243913</v>
      </c>
      <c r="H593" s="333"/>
      <c r="I593" s="333"/>
    </row>
    <row r="594" spans="2:9" x14ac:dyDescent="0.3">
      <c r="B594" s="324" t="s">
        <v>84</v>
      </c>
      <c r="C594" s="325">
        <v>2014</v>
      </c>
      <c r="D594" s="326">
        <v>19494</v>
      </c>
      <c r="E594" s="326">
        <v>98500</v>
      </c>
      <c r="F594" s="326">
        <v>78881</v>
      </c>
      <c r="G594" s="326">
        <v>37732</v>
      </c>
      <c r="H594" s="333"/>
      <c r="I594" s="333"/>
    </row>
    <row r="595" spans="2:9" x14ac:dyDescent="0.3">
      <c r="B595" s="324" t="s">
        <v>85</v>
      </c>
      <c r="C595" s="325">
        <v>2014</v>
      </c>
      <c r="D595" s="326">
        <v>13685</v>
      </c>
      <c r="E595" s="326">
        <v>71097</v>
      </c>
      <c r="F595" s="326">
        <v>58609</v>
      </c>
      <c r="G595" s="326">
        <v>29165</v>
      </c>
      <c r="H595" s="333"/>
      <c r="I595" s="333"/>
    </row>
    <row r="596" spans="2:9" x14ac:dyDescent="0.3">
      <c r="B596" s="324" t="s">
        <v>86</v>
      </c>
      <c r="C596" s="325">
        <v>2014</v>
      </c>
      <c r="D596" s="326">
        <v>7755</v>
      </c>
      <c r="E596" s="326">
        <v>40005</v>
      </c>
      <c r="F596" s="326">
        <v>34689</v>
      </c>
      <c r="G596" s="326">
        <v>19086</v>
      </c>
      <c r="H596" s="333"/>
      <c r="I596" s="333"/>
    </row>
    <row r="597" spans="2:9" x14ac:dyDescent="0.3">
      <c r="B597" s="324" t="s">
        <v>87</v>
      </c>
      <c r="C597" s="325">
        <v>2014</v>
      </c>
      <c r="D597" s="326">
        <v>7165</v>
      </c>
      <c r="E597" s="326">
        <v>35113</v>
      </c>
      <c r="F597" s="326">
        <v>27068</v>
      </c>
      <c r="G597" s="326">
        <v>12747</v>
      </c>
      <c r="H597" s="333"/>
      <c r="I597" s="333"/>
    </row>
    <row r="598" spans="2:9" x14ac:dyDescent="0.3">
      <c r="B598" s="324" t="s">
        <v>88</v>
      </c>
      <c r="C598" s="325">
        <v>2014</v>
      </c>
      <c r="D598" s="326">
        <v>1923</v>
      </c>
      <c r="E598" s="326">
        <v>9888</v>
      </c>
      <c r="F598" s="326">
        <v>8317</v>
      </c>
      <c r="G598" s="326">
        <v>4207</v>
      </c>
      <c r="H598" s="333"/>
      <c r="I598" s="333"/>
    </row>
    <row r="599" spans="2:9" x14ac:dyDescent="0.3">
      <c r="B599" s="324" t="s">
        <v>89</v>
      </c>
      <c r="C599" s="325">
        <v>2014</v>
      </c>
      <c r="D599" s="326">
        <v>8258</v>
      </c>
      <c r="E599" s="326">
        <v>42335</v>
      </c>
      <c r="F599" s="326">
        <v>36081</v>
      </c>
      <c r="G599" s="326">
        <v>18363</v>
      </c>
      <c r="H599" s="333"/>
      <c r="I599" s="333"/>
    </row>
    <row r="600" spans="2:9" x14ac:dyDescent="0.3">
      <c r="B600" s="324" t="s">
        <v>90</v>
      </c>
      <c r="C600" s="325">
        <v>2014</v>
      </c>
      <c r="D600" s="326">
        <v>32702</v>
      </c>
      <c r="E600" s="326">
        <v>166855</v>
      </c>
      <c r="F600" s="326">
        <v>141603</v>
      </c>
      <c r="G600" s="326">
        <v>74009</v>
      </c>
      <c r="H600" s="333"/>
      <c r="I600" s="333"/>
    </row>
    <row r="601" spans="2:9" x14ac:dyDescent="0.3">
      <c r="B601" s="324" t="s">
        <v>91</v>
      </c>
      <c r="C601" s="325">
        <v>2014</v>
      </c>
      <c r="D601" s="326">
        <v>5452</v>
      </c>
      <c r="E601" s="326">
        <v>26203</v>
      </c>
      <c r="F601" s="326">
        <v>19488</v>
      </c>
      <c r="G601" s="326">
        <v>8996</v>
      </c>
      <c r="H601" s="333"/>
      <c r="I601" s="333"/>
    </row>
    <row r="602" spans="2:9" x14ac:dyDescent="0.3">
      <c r="B602" s="324" t="s">
        <v>92</v>
      </c>
      <c r="C602" s="325">
        <v>2014</v>
      </c>
      <c r="D602" s="326">
        <v>16156</v>
      </c>
      <c r="E602" s="326">
        <v>80953</v>
      </c>
      <c r="F602" s="326">
        <v>65792</v>
      </c>
      <c r="G602" s="326">
        <v>33038</v>
      </c>
      <c r="H602" s="333"/>
      <c r="I602" s="333"/>
    </row>
    <row r="603" spans="2:9" x14ac:dyDescent="0.3">
      <c r="B603" s="324" t="s">
        <v>93</v>
      </c>
      <c r="C603" s="325">
        <v>2014</v>
      </c>
      <c r="D603" s="326">
        <v>1910</v>
      </c>
      <c r="E603" s="326">
        <v>10179</v>
      </c>
      <c r="F603" s="326">
        <v>9013</v>
      </c>
      <c r="G603" s="326">
        <v>4643</v>
      </c>
      <c r="H603" s="333"/>
      <c r="I603" s="333"/>
    </row>
    <row r="604" spans="2:9" x14ac:dyDescent="0.3">
      <c r="B604" s="324" t="s">
        <v>94</v>
      </c>
      <c r="C604" s="325">
        <v>2014</v>
      </c>
      <c r="D604" s="326">
        <v>4890</v>
      </c>
      <c r="E604" s="326">
        <v>24460</v>
      </c>
      <c r="F604" s="326">
        <v>19503</v>
      </c>
      <c r="G604" s="326">
        <v>9520</v>
      </c>
      <c r="H604" s="333"/>
      <c r="I604" s="333"/>
    </row>
    <row r="605" spans="2:9" x14ac:dyDescent="0.3">
      <c r="B605" s="324" t="s">
        <v>95</v>
      </c>
      <c r="C605" s="325">
        <v>2014</v>
      </c>
      <c r="D605" s="326">
        <v>20609</v>
      </c>
      <c r="E605" s="326">
        <v>106915</v>
      </c>
      <c r="F605" s="326">
        <v>88731</v>
      </c>
      <c r="G605" s="326">
        <v>44262</v>
      </c>
      <c r="H605" s="333"/>
      <c r="I605" s="333"/>
    </row>
    <row r="606" spans="2:9" x14ac:dyDescent="0.3">
      <c r="B606" s="324" t="s">
        <v>96</v>
      </c>
      <c r="C606" s="325">
        <v>2014</v>
      </c>
      <c r="D606" s="326">
        <v>14765</v>
      </c>
      <c r="E606" s="326">
        <v>72713</v>
      </c>
      <c r="F606" s="326">
        <v>56443</v>
      </c>
      <c r="G606" s="326">
        <v>27034</v>
      </c>
      <c r="H606" s="333"/>
      <c r="I606" s="333"/>
    </row>
    <row r="607" spans="2:9" x14ac:dyDescent="0.3">
      <c r="B607" s="324" t="s">
        <v>215</v>
      </c>
      <c r="C607" s="325">
        <v>2014</v>
      </c>
      <c r="D607" s="326">
        <v>1531</v>
      </c>
      <c r="E607" s="326">
        <v>8663</v>
      </c>
      <c r="F607" s="326">
        <v>8102</v>
      </c>
      <c r="G607" s="326">
        <v>4326</v>
      </c>
      <c r="H607" s="333"/>
      <c r="I607" s="333"/>
    </row>
    <row r="608" spans="2:9" x14ac:dyDescent="0.3">
      <c r="B608" s="324" t="s">
        <v>97</v>
      </c>
      <c r="C608" s="325">
        <v>2014</v>
      </c>
      <c r="D608" s="326">
        <v>9621</v>
      </c>
      <c r="E608" s="326">
        <v>47227</v>
      </c>
      <c r="F608" s="326">
        <v>35140</v>
      </c>
      <c r="G608" s="326">
        <v>16200</v>
      </c>
      <c r="H608" s="333"/>
      <c r="I608" s="333"/>
    </row>
    <row r="609" spans="2:9" x14ac:dyDescent="0.3">
      <c r="B609" s="324" t="s">
        <v>98</v>
      </c>
      <c r="C609" s="325">
        <v>2014</v>
      </c>
      <c r="D609" s="326">
        <v>2387</v>
      </c>
      <c r="E609" s="326">
        <v>12252</v>
      </c>
      <c r="F609" s="326">
        <v>9667</v>
      </c>
      <c r="G609" s="326">
        <v>4707</v>
      </c>
      <c r="H609" s="333"/>
      <c r="I609" s="333"/>
    </row>
    <row r="610" spans="2:9" x14ac:dyDescent="0.3">
      <c r="B610" s="324" t="s">
        <v>99</v>
      </c>
      <c r="C610" s="325">
        <v>2014</v>
      </c>
      <c r="D610" s="326">
        <v>21031</v>
      </c>
      <c r="E610" s="326">
        <v>104616</v>
      </c>
      <c r="F610" s="326">
        <v>84358</v>
      </c>
      <c r="G610" s="326">
        <v>41753</v>
      </c>
      <c r="H610" s="333"/>
      <c r="I610" s="333"/>
    </row>
    <row r="611" spans="2:9" x14ac:dyDescent="0.3">
      <c r="B611" s="324" t="s">
        <v>100</v>
      </c>
      <c r="C611" s="325">
        <v>2014</v>
      </c>
      <c r="D611" s="326">
        <v>11084</v>
      </c>
      <c r="E611" s="326">
        <v>56046</v>
      </c>
      <c r="F611" s="326">
        <v>46576</v>
      </c>
      <c r="G611" s="326">
        <v>24105</v>
      </c>
      <c r="H611" s="333"/>
      <c r="I611" s="333"/>
    </row>
    <row r="612" spans="2:9" x14ac:dyDescent="0.3">
      <c r="B612" s="324" t="s">
        <v>101</v>
      </c>
      <c r="C612" s="325">
        <v>2014</v>
      </c>
      <c r="D612" s="326">
        <v>20799</v>
      </c>
      <c r="E612" s="326">
        <v>112549</v>
      </c>
      <c r="F612" s="326">
        <v>97507</v>
      </c>
      <c r="G612" s="326">
        <v>48816</v>
      </c>
      <c r="H612" s="333"/>
      <c r="I612" s="333"/>
    </row>
    <row r="613" spans="2:9" x14ac:dyDescent="0.3">
      <c r="B613" s="324" t="s">
        <v>102</v>
      </c>
      <c r="C613" s="325">
        <v>2014</v>
      </c>
      <c r="D613" s="326">
        <v>2707</v>
      </c>
      <c r="E613" s="326">
        <v>14318</v>
      </c>
      <c r="F613" s="326">
        <v>12548</v>
      </c>
      <c r="G613" s="326">
        <v>6608</v>
      </c>
      <c r="H613" s="333"/>
      <c r="I613" s="333"/>
    </row>
    <row r="614" spans="2:9" x14ac:dyDescent="0.3">
      <c r="B614" s="324" t="s">
        <v>103</v>
      </c>
      <c r="C614" s="325">
        <v>2014</v>
      </c>
      <c r="D614" s="326">
        <v>1796</v>
      </c>
      <c r="E614" s="326">
        <v>9627</v>
      </c>
      <c r="F614" s="326">
        <v>8409</v>
      </c>
      <c r="G614" s="326">
        <v>4425</v>
      </c>
      <c r="H614" s="333"/>
      <c r="I614" s="333"/>
    </row>
    <row r="615" spans="2:9" x14ac:dyDescent="0.3">
      <c r="B615" s="324" t="s">
        <v>104</v>
      </c>
      <c r="C615" s="325">
        <v>2014</v>
      </c>
      <c r="D615" s="326">
        <v>2029</v>
      </c>
      <c r="E615" s="326">
        <v>10831</v>
      </c>
      <c r="F615" s="326">
        <v>9703</v>
      </c>
      <c r="G615" s="326">
        <v>5313</v>
      </c>
      <c r="H615" s="333"/>
      <c r="I615" s="333"/>
    </row>
    <row r="616" spans="2:9" x14ac:dyDescent="0.3">
      <c r="B616" s="324" t="s">
        <v>105</v>
      </c>
      <c r="C616" s="325">
        <v>2014</v>
      </c>
      <c r="D616" s="326">
        <v>1897</v>
      </c>
      <c r="E616" s="326">
        <v>10375</v>
      </c>
      <c r="F616" s="326">
        <v>9245</v>
      </c>
      <c r="G616" s="326">
        <v>4852</v>
      </c>
      <c r="H616" s="333"/>
      <c r="I616" s="333"/>
    </row>
    <row r="617" spans="2:9" x14ac:dyDescent="0.3">
      <c r="B617" s="324" t="s">
        <v>106</v>
      </c>
      <c r="C617" s="325">
        <v>2014</v>
      </c>
      <c r="D617" s="326">
        <v>3249</v>
      </c>
      <c r="E617" s="326">
        <v>15889</v>
      </c>
      <c r="F617" s="326">
        <v>12502</v>
      </c>
      <c r="G617" s="326">
        <v>6363</v>
      </c>
      <c r="H617" s="333"/>
      <c r="I617" s="333"/>
    </row>
    <row r="618" spans="2:9" x14ac:dyDescent="0.3">
      <c r="B618" s="324" t="s">
        <v>107</v>
      </c>
      <c r="C618" s="325">
        <v>2014</v>
      </c>
      <c r="D618" s="326">
        <v>3997</v>
      </c>
      <c r="E618" s="326">
        <v>20648</v>
      </c>
      <c r="F618" s="326">
        <v>17733</v>
      </c>
      <c r="G618" s="326">
        <v>9583</v>
      </c>
      <c r="H618" s="333"/>
      <c r="I618" s="333"/>
    </row>
    <row r="619" spans="2:9" x14ac:dyDescent="0.3">
      <c r="B619" s="324" t="s">
        <v>351</v>
      </c>
      <c r="C619" s="325">
        <v>2014</v>
      </c>
      <c r="D619" s="326" t="s">
        <v>510</v>
      </c>
      <c r="E619" s="326" t="s">
        <v>510</v>
      </c>
      <c r="F619" s="326" t="s">
        <v>510</v>
      </c>
      <c r="G619" s="326" t="s">
        <v>510</v>
      </c>
      <c r="H619" s="333"/>
      <c r="I619" s="333"/>
    </row>
    <row r="620" spans="2:9" x14ac:dyDescent="0.3">
      <c r="B620" s="324" t="s">
        <v>108</v>
      </c>
      <c r="C620" s="325">
        <v>2014</v>
      </c>
      <c r="D620" s="326">
        <v>1607</v>
      </c>
      <c r="E620" s="326">
        <v>9087</v>
      </c>
      <c r="F620" s="326">
        <v>8379</v>
      </c>
      <c r="G620" s="326">
        <v>4354</v>
      </c>
      <c r="H620" s="333"/>
      <c r="I620" s="333"/>
    </row>
    <row r="621" spans="2:9" x14ac:dyDescent="0.3">
      <c r="B621" s="324" t="s">
        <v>109</v>
      </c>
      <c r="C621" s="325">
        <v>2014</v>
      </c>
      <c r="D621" s="326">
        <v>1370</v>
      </c>
      <c r="E621" s="326">
        <v>7407</v>
      </c>
      <c r="F621" s="326">
        <v>6447</v>
      </c>
      <c r="G621" s="326">
        <v>3321</v>
      </c>
      <c r="H621" s="333"/>
      <c r="I621" s="333"/>
    </row>
    <row r="622" spans="2:9" x14ac:dyDescent="0.3">
      <c r="B622" s="324" t="s">
        <v>110</v>
      </c>
      <c r="C622" s="325">
        <v>2014</v>
      </c>
      <c r="D622" s="326">
        <v>2447</v>
      </c>
      <c r="E622" s="326">
        <v>12456</v>
      </c>
      <c r="F622" s="326">
        <v>10363</v>
      </c>
      <c r="G622" s="326">
        <v>5436</v>
      </c>
      <c r="H622" s="333"/>
      <c r="I622" s="333"/>
    </row>
    <row r="623" spans="2:9" x14ac:dyDescent="0.3">
      <c r="B623" s="324" t="s">
        <v>111</v>
      </c>
      <c r="C623" s="325">
        <v>2014</v>
      </c>
      <c r="D623" s="326">
        <v>1025</v>
      </c>
      <c r="E623" s="326">
        <v>5075</v>
      </c>
      <c r="F623" s="326">
        <v>3698</v>
      </c>
      <c r="G623" s="326">
        <v>1647</v>
      </c>
      <c r="H623" s="333"/>
      <c r="I623" s="333"/>
    </row>
    <row r="624" spans="2:9" x14ac:dyDescent="0.3">
      <c r="B624" s="324" t="s">
        <v>112</v>
      </c>
      <c r="C624" s="325">
        <v>2014</v>
      </c>
      <c r="D624" s="326">
        <v>1588</v>
      </c>
      <c r="E624" s="326">
        <v>7510</v>
      </c>
      <c r="F624" s="326">
        <v>5557</v>
      </c>
      <c r="G624" s="326">
        <v>2608</v>
      </c>
      <c r="H624" s="333"/>
      <c r="I624" s="333"/>
    </row>
    <row r="625" spans="2:9" x14ac:dyDescent="0.3">
      <c r="B625" s="324" t="s">
        <v>113</v>
      </c>
      <c r="C625" s="325">
        <v>2014</v>
      </c>
      <c r="D625" s="326">
        <v>12416</v>
      </c>
      <c r="E625" s="326">
        <v>62511</v>
      </c>
      <c r="F625" s="326">
        <v>50812</v>
      </c>
      <c r="G625" s="326">
        <v>25200</v>
      </c>
      <c r="H625" s="333"/>
      <c r="I625" s="333"/>
    </row>
    <row r="626" spans="2:9" x14ac:dyDescent="0.3">
      <c r="B626" s="324" t="s">
        <v>114</v>
      </c>
      <c r="C626" s="325">
        <v>2014</v>
      </c>
      <c r="D626" s="326">
        <v>7018</v>
      </c>
      <c r="E626" s="326">
        <v>38401</v>
      </c>
      <c r="F626" s="326">
        <v>35036</v>
      </c>
      <c r="G626" s="326">
        <v>18615</v>
      </c>
      <c r="H626" s="333"/>
      <c r="I626" s="333"/>
    </row>
    <row r="627" spans="2:9" x14ac:dyDescent="0.3">
      <c r="B627" s="324" t="s">
        <v>115</v>
      </c>
      <c r="C627" s="325">
        <v>2014</v>
      </c>
      <c r="D627" s="326">
        <v>2078</v>
      </c>
      <c r="E627" s="326">
        <v>9813</v>
      </c>
      <c r="F627" s="326">
        <v>8019</v>
      </c>
      <c r="G627" s="326">
        <v>4260</v>
      </c>
      <c r="H627" s="333"/>
      <c r="I627" s="333"/>
    </row>
    <row r="628" spans="2:9" x14ac:dyDescent="0.3">
      <c r="B628" s="324" t="s">
        <v>116</v>
      </c>
      <c r="C628" s="325">
        <v>2014</v>
      </c>
      <c r="D628" s="326">
        <v>3297</v>
      </c>
      <c r="E628" s="326">
        <v>17204</v>
      </c>
      <c r="F628" s="326">
        <v>15016</v>
      </c>
      <c r="G628" s="326">
        <v>8186</v>
      </c>
      <c r="H628" s="333"/>
      <c r="I628" s="333"/>
    </row>
    <row r="629" spans="2:9" x14ac:dyDescent="0.3">
      <c r="B629" s="324" t="s">
        <v>216</v>
      </c>
      <c r="C629" s="325">
        <v>2014</v>
      </c>
      <c r="D629" s="326">
        <v>1783</v>
      </c>
      <c r="E629" s="326">
        <v>9197</v>
      </c>
      <c r="F629" s="326">
        <v>7728</v>
      </c>
      <c r="G629" s="326">
        <v>3877</v>
      </c>
      <c r="H629" s="333"/>
      <c r="I629" s="333"/>
    </row>
    <row r="630" spans="2:9" x14ac:dyDescent="0.3">
      <c r="B630" s="324" t="s">
        <v>117</v>
      </c>
      <c r="C630" s="325">
        <v>2014</v>
      </c>
      <c r="D630" s="326">
        <v>8034</v>
      </c>
      <c r="E630" s="326">
        <v>38248</v>
      </c>
      <c r="F630" s="326">
        <v>29386</v>
      </c>
      <c r="G630" s="326">
        <v>13628</v>
      </c>
      <c r="H630" s="333"/>
      <c r="I630" s="333"/>
    </row>
    <row r="631" spans="2:9" x14ac:dyDescent="0.3">
      <c r="B631" s="324" t="s">
        <v>118</v>
      </c>
      <c r="C631" s="325">
        <v>2014</v>
      </c>
      <c r="D631" s="326">
        <v>2238</v>
      </c>
      <c r="E631" s="326">
        <v>11154</v>
      </c>
      <c r="F631" s="326">
        <v>9067</v>
      </c>
      <c r="G631" s="326">
        <v>4561</v>
      </c>
      <c r="H631" s="333"/>
      <c r="I631" s="333"/>
    </row>
    <row r="632" spans="2:9" x14ac:dyDescent="0.3">
      <c r="B632" s="324" t="s">
        <v>119</v>
      </c>
      <c r="C632" s="325">
        <v>2014</v>
      </c>
      <c r="D632" s="326">
        <v>2683</v>
      </c>
      <c r="E632" s="326">
        <v>13796</v>
      </c>
      <c r="F632" s="326">
        <v>11292</v>
      </c>
      <c r="G632" s="326">
        <v>5419</v>
      </c>
      <c r="H632" s="333"/>
      <c r="I632" s="333"/>
    </row>
    <row r="633" spans="2:9" x14ac:dyDescent="0.3">
      <c r="B633" s="324" t="s">
        <v>120</v>
      </c>
      <c r="C633" s="325">
        <v>2014</v>
      </c>
      <c r="D633" s="326">
        <v>15712</v>
      </c>
      <c r="E633" s="326">
        <v>79754</v>
      </c>
      <c r="F633" s="326">
        <v>61501</v>
      </c>
      <c r="G633" s="326">
        <v>28887</v>
      </c>
      <c r="H633" s="333"/>
      <c r="I633" s="333"/>
    </row>
    <row r="634" spans="2:9" x14ac:dyDescent="0.3">
      <c r="B634" s="324" t="s">
        <v>121</v>
      </c>
      <c r="C634" s="325">
        <v>2014</v>
      </c>
      <c r="D634" s="326">
        <v>4048</v>
      </c>
      <c r="E634" s="326">
        <v>18912</v>
      </c>
      <c r="F634" s="326">
        <v>14126</v>
      </c>
      <c r="G634" s="326">
        <v>6519</v>
      </c>
      <c r="H634" s="333"/>
      <c r="I634" s="333"/>
    </row>
    <row r="635" spans="2:9" x14ac:dyDescent="0.3">
      <c r="B635" s="324" t="s">
        <v>122</v>
      </c>
      <c r="C635" s="325">
        <v>2014</v>
      </c>
      <c r="D635" s="326">
        <v>2204</v>
      </c>
      <c r="E635" s="326">
        <v>11268</v>
      </c>
      <c r="F635" s="326">
        <v>9105</v>
      </c>
      <c r="G635" s="326">
        <v>4403</v>
      </c>
      <c r="H635" s="333"/>
      <c r="I635" s="333"/>
    </row>
    <row r="636" spans="2:9" x14ac:dyDescent="0.3">
      <c r="B636" s="324" t="s">
        <v>123</v>
      </c>
      <c r="C636" s="325">
        <v>2014</v>
      </c>
      <c r="D636" s="326">
        <v>4861</v>
      </c>
      <c r="E636" s="326">
        <v>25969</v>
      </c>
      <c r="F636" s="326">
        <v>24131</v>
      </c>
      <c r="G636" s="326">
        <v>13457</v>
      </c>
      <c r="H636" s="333"/>
      <c r="I636" s="333"/>
    </row>
    <row r="637" spans="2:9" x14ac:dyDescent="0.3">
      <c r="B637" s="324" t="s">
        <v>124</v>
      </c>
      <c r="C637" s="325">
        <v>2014</v>
      </c>
      <c r="D637" s="326">
        <v>31614</v>
      </c>
      <c r="E637" s="326">
        <v>167704</v>
      </c>
      <c r="F637" s="326">
        <v>148429</v>
      </c>
      <c r="G637" s="326">
        <v>80688</v>
      </c>
      <c r="H637" s="333"/>
      <c r="I637" s="333"/>
    </row>
    <row r="638" spans="2:9" x14ac:dyDescent="0.3">
      <c r="B638" s="324" t="s">
        <v>125</v>
      </c>
      <c r="C638" s="325">
        <v>2014</v>
      </c>
      <c r="D638" s="326">
        <v>9369</v>
      </c>
      <c r="E638" s="326">
        <v>46758</v>
      </c>
      <c r="F638" s="326">
        <v>37092</v>
      </c>
      <c r="G638" s="326">
        <v>17969</v>
      </c>
      <c r="H638" s="333"/>
      <c r="I638" s="333"/>
    </row>
    <row r="639" spans="2:9" x14ac:dyDescent="0.3">
      <c r="B639" s="324" t="s">
        <v>126</v>
      </c>
      <c r="C639" s="325">
        <v>2014</v>
      </c>
      <c r="D639" s="326">
        <v>8378</v>
      </c>
      <c r="E639" s="326">
        <v>41387</v>
      </c>
      <c r="F639" s="326">
        <v>33328</v>
      </c>
      <c r="G639" s="326">
        <v>17085</v>
      </c>
      <c r="H639" s="333"/>
      <c r="I639" s="333"/>
    </row>
    <row r="640" spans="2:9" x14ac:dyDescent="0.3">
      <c r="B640" s="324" t="s">
        <v>127</v>
      </c>
      <c r="C640" s="325">
        <v>2014</v>
      </c>
      <c r="D640" s="326">
        <v>1808</v>
      </c>
      <c r="E640" s="326">
        <v>9740</v>
      </c>
      <c r="F640" s="326">
        <v>8405</v>
      </c>
      <c r="G640" s="326">
        <v>4325</v>
      </c>
      <c r="H640" s="333"/>
      <c r="I640" s="333"/>
    </row>
    <row r="641" spans="2:9" x14ac:dyDescent="0.3">
      <c r="B641" s="324" t="s">
        <v>128</v>
      </c>
      <c r="C641" s="325">
        <v>2014</v>
      </c>
      <c r="D641" s="326">
        <v>16232</v>
      </c>
      <c r="E641" s="326">
        <v>81058</v>
      </c>
      <c r="F641" s="326">
        <v>67059</v>
      </c>
      <c r="G641" s="326">
        <v>34776</v>
      </c>
      <c r="H641" s="333"/>
      <c r="I641" s="333"/>
    </row>
    <row r="642" spans="2:9" x14ac:dyDescent="0.3">
      <c r="B642" s="324" t="s">
        <v>129</v>
      </c>
      <c r="C642" s="325">
        <v>2014</v>
      </c>
      <c r="D642" s="326">
        <v>6135</v>
      </c>
      <c r="E642" s="326">
        <v>30338</v>
      </c>
      <c r="F642" s="326">
        <v>24353</v>
      </c>
      <c r="G642" s="326">
        <v>12518</v>
      </c>
      <c r="H642" s="333"/>
      <c r="I642" s="333"/>
    </row>
    <row r="643" spans="2:9" x14ac:dyDescent="0.3">
      <c r="B643" s="324" t="s">
        <v>217</v>
      </c>
      <c r="C643" s="325">
        <v>2014</v>
      </c>
      <c r="D643" s="326">
        <v>13556</v>
      </c>
      <c r="E643" s="326">
        <v>67754</v>
      </c>
      <c r="F643" s="326">
        <v>55308</v>
      </c>
      <c r="G643" s="326">
        <v>27794</v>
      </c>
      <c r="H643" s="333"/>
      <c r="I643" s="333"/>
    </row>
    <row r="644" spans="2:9" x14ac:dyDescent="0.3">
      <c r="B644" s="324" t="s">
        <v>131</v>
      </c>
      <c r="C644" s="325">
        <v>2014</v>
      </c>
      <c r="D644" s="326">
        <v>5115</v>
      </c>
      <c r="E644" s="326">
        <v>25954</v>
      </c>
      <c r="F644" s="326">
        <v>21663</v>
      </c>
      <c r="G644" s="326">
        <v>11058</v>
      </c>
      <c r="H644" s="333"/>
      <c r="I644" s="333"/>
    </row>
    <row r="645" spans="2:9" x14ac:dyDescent="0.3">
      <c r="B645" s="324" t="s">
        <v>132</v>
      </c>
      <c r="C645" s="325">
        <v>2014</v>
      </c>
      <c r="D645" s="326">
        <v>5758</v>
      </c>
      <c r="E645" s="326">
        <v>27562</v>
      </c>
      <c r="F645" s="326">
        <v>23804</v>
      </c>
      <c r="G645" s="326">
        <v>13396</v>
      </c>
      <c r="H645" s="333"/>
      <c r="I645" s="333"/>
    </row>
    <row r="646" spans="2:9" x14ac:dyDescent="0.3">
      <c r="B646" s="324" t="s">
        <v>133</v>
      </c>
      <c r="C646" s="325">
        <v>2014</v>
      </c>
      <c r="D646" s="326">
        <v>6211</v>
      </c>
      <c r="E646" s="326">
        <v>32873</v>
      </c>
      <c r="F646" s="326">
        <v>29011</v>
      </c>
      <c r="G646" s="326">
        <v>15467</v>
      </c>
      <c r="H646" s="333"/>
      <c r="I646" s="333"/>
    </row>
    <row r="647" spans="2:9" x14ac:dyDescent="0.3">
      <c r="B647" s="324" t="s">
        <v>134</v>
      </c>
      <c r="C647" s="325">
        <v>2014</v>
      </c>
      <c r="D647" s="326">
        <v>2121</v>
      </c>
      <c r="E647" s="326">
        <v>10864</v>
      </c>
      <c r="F647" s="326">
        <v>9075</v>
      </c>
      <c r="G647" s="326">
        <v>4726</v>
      </c>
      <c r="H647" s="333"/>
      <c r="I647" s="333"/>
    </row>
    <row r="648" spans="2:9" x14ac:dyDescent="0.3">
      <c r="B648" s="324" t="s">
        <v>135</v>
      </c>
      <c r="C648" s="325">
        <v>2014</v>
      </c>
      <c r="D648" s="326">
        <v>2171</v>
      </c>
      <c r="E648" s="326">
        <v>10986</v>
      </c>
      <c r="F648" s="326">
        <v>9082</v>
      </c>
      <c r="G648" s="326">
        <v>4628</v>
      </c>
      <c r="H648" s="333"/>
      <c r="I648" s="333"/>
    </row>
    <row r="649" spans="2:9" x14ac:dyDescent="0.3">
      <c r="B649" s="324" t="s">
        <v>136</v>
      </c>
      <c r="C649" s="325">
        <v>2014</v>
      </c>
      <c r="D649" s="326">
        <v>3969</v>
      </c>
      <c r="E649" s="326">
        <v>20889</v>
      </c>
      <c r="F649" s="326">
        <v>18447</v>
      </c>
      <c r="G649" s="326">
        <v>10043</v>
      </c>
      <c r="H649" s="333"/>
      <c r="I649" s="333"/>
    </row>
    <row r="650" spans="2:9" x14ac:dyDescent="0.3">
      <c r="B650" s="324" t="s">
        <v>137</v>
      </c>
      <c r="C650" s="325">
        <v>2014</v>
      </c>
      <c r="D650" s="326">
        <v>6598</v>
      </c>
      <c r="E650" s="326">
        <v>34540</v>
      </c>
      <c r="F650" s="326">
        <v>28113</v>
      </c>
      <c r="G650" s="326">
        <v>13695</v>
      </c>
      <c r="H650" s="333"/>
      <c r="I650" s="333"/>
    </row>
    <row r="651" spans="2:9" x14ac:dyDescent="0.3">
      <c r="B651" s="324" t="s">
        <v>218</v>
      </c>
      <c r="C651" s="325">
        <v>2014</v>
      </c>
      <c r="D651" s="326">
        <v>2950</v>
      </c>
      <c r="E651" s="326">
        <v>14283</v>
      </c>
      <c r="F651" s="326">
        <v>10822</v>
      </c>
      <c r="G651" s="326">
        <v>5340</v>
      </c>
      <c r="H651" s="333"/>
      <c r="I651" s="333"/>
    </row>
    <row r="652" spans="2:9" x14ac:dyDescent="0.3">
      <c r="B652" s="324" t="s">
        <v>138</v>
      </c>
      <c r="C652" s="325">
        <v>2014</v>
      </c>
      <c r="D652" s="326">
        <v>3355</v>
      </c>
      <c r="E652" s="326">
        <v>18351</v>
      </c>
      <c r="F652" s="326">
        <v>16660</v>
      </c>
      <c r="G652" s="326">
        <v>8793</v>
      </c>
      <c r="H652" s="333"/>
      <c r="I652" s="333"/>
    </row>
    <row r="653" spans="2:9" x14ac:dyDescent="0.3">
      <c r="B653" s="324" t="s">
        <v>139</v>
      </c>
      <c r="C653" s="325">
        <v>2014</v>
      </c>
      <c r="D653" s="326">
        <v>4364</v>
      </c>
      <c r="E653" s="326">
        <v>20304</v>
      </c>
      <c r="F653" s="326">
        <v>15033</v>
      </c>
      <c r="G653" s="326">
        <v>6943</v>
      </c>
      <c r="H653" s="333"/>
      <c r="I653" s="333"/>
    </row>
    <row r="654" spans="2:9" x14ac:dyDescent="0.3">
      <c r="B654" s="324" t="s">
        <v>140</v>
      </c>
      <c r="C654" s="325">
        <v>2014</v>
      </c>
      <c r="D654" s="326">
        <v>1505</v>
      </c>
      <c r="E654" s="326">
        <v>7911</v>
      </c>
      <c r="F654" s="326">
        <v>6998</v>
      </c>
      <c r="G654" s="326">
        <v>3808</v>
      </c>
      <c r="H654" s="333"/>
      <c r="I654" s="333"/>
    </row>
    <row r="655" spans="2:9" x14ac:dyDescent="0.3">
      <c r="B655" s="324" t="s">
        <v>141</v>
      </c>
      <c r="C655" s="325">
        <v>2014</v>
      </c>
      <c r="D655" s="326">
        <v>4304</v>
      </c>
      <c r="E655" s="326">
        <v>22686</v>
      </c>
      <c r="F655" s="326">
        <v>19196</v>
      </c>
      <c r="G655" s="326">
        <v>9575</v>
      </c>
      <c r="H655" s="333"/>
      <c r="I655" s="333"/>
    </row>
    <row r="656" spans="2:9" x14ac:dyDescent="0.3">
      <c r="B656" s="324" t="s">
        <v>142</v>
      </c>
      <c r="C656" s="325">
        <v>2014</v>
      </c>
      <c r="D656" s="326">
        <v>664</v>
      </c>
      <c r="E656" s="326">
        <v>3200</v>
      </c>
      <c r="F656" s="326">
        <v>2540</v>
      </c>
      <c r="G656" s="326">
        <v>1369</v>
      </c>
      <c r="H656" s="333"/>
      <c r="I656" s="333"/>
    </row>
    <row r="657" spans="2:9" x14ac:dyDescent="0.3">
      <c r="B657" s="324" t="s">
        <v>143</v>
      </c>
      <c r="C657" s="325">
        <v>2014</v>
      </c>
      <c r="D657" s="326">
        <v>1754</v>
      </c>
      <c r="E657" s="326">
        <v>8914</v>
      </c>
      <c r="F657" s="326">
        <v>7427</v>
      </c>
      <c r="G657" s="326">
        <v>3770</v>
      </c>
      <c r="H657" s="333"/>
      <c r="I657" s="333"/>
    </row>
    <row r="658" spans="2:9" x14ac:dyDescent="0.3">
      <c r="B658" s="324" t="s">
        <v>219</v>
      </c>
      <c r="C658" s="325">
        <v>2014</v>
      </c>
      <c r="D658" s="326">
        <v>1011</v>
      </c>
      <c r="E658" s="326">
        <v>5051</v>
      </c>
      <c r="F658" s="326">
        <v>4137</v>
      </c>
      <c r="G658" s="326">
        <v>2107</v>
      </c>
      <c r="H658" s="333"/>
      <c r="I658" s="333"/>
    </row>
    <row r="659" spans="2:9" x14ac:dyDescent="0.3">
      <c r="B659" s="324" t="s">
        <v>220</v>
      </c>
      <c r="C659" s="325">
        <v>2014</v>
      </c>
      <c r="D659" s="326">
        <v>8584</v>
      </c>
      <c r="E659" s="326">
        <v>44176</v>
      </c>
      <c r="F659" s="326">
        <v>35322</v>
      </c>
      <c r="G659" s="326">
        <v>17557</v>
      </c>
      <c r="H659" s="333"/>
      <c r="I659" s="333"/>
    </row>
    <row r="660" spans="2:9" x14ac:dyDescent="0.3">
      <c r="B660" s="324" t="s">
        <v>146</v>
      </c>
      <c r="C660" s="325">
        <v>2014</v>
      </c>
      <c r="D660" s="326">
        <v>12765</v>
      </c>
      <c r="E660" s="326">
        <v>67159</v>
      </c>
      <c r="F660" s="326">
        <v>56327</v>
      </c>
      <c r="G660" s="326">
        <v>27985</v>
      </c>
      <c r="H660" s="333"/>
      <c r="I660" s="333"/>
    </row>
    <row r="661" spans="2:9" x14ac:dyDescent="0.3">
      <c r="B661" s="324" t="s">
        <v>147</v>
      </c>
      <c r="C661" s="325">
        <v>2014</v>
      </c>
      <c r="D661" s="326">
        <v>4707</v>
      </c>
      <c r="E661" s="326">
        <v>24070</v>
      </c>
      <c r="F661" s="326">
        <v>19920</v>
      </c>
      <c r="G661" s="326">
        <v>9942</v>
      </c>
      <c r="H661" s="333"/>
      <c r="I661" s="333"/>
    </row>
    <row r="662" spans="2:9" x14ac:dyDescent="0.3">
      <c r="B662" s="324" t="s">
        <v>148</v>
      </c>
      <c r="C662" s="325">
        <v>2014</v>
      </c>
      <c r="D662" s="326">
        <v>9336</v>
      </c>
      <c r="E662" s="326">
        <v>50568</v>
      </c>
      <c r="F662" s="326">
        <v>43762</v>
      </c>
      <c r="G662" s="326">
        <v>22388</v>
      </c>
      <c r="H662" s="333"/>
      <c r="I662" s="333"/>
    </row>
    <row r="663" spans="2:9" x14ac:dyDescent="0.3">
      <c r="B663" s="324" t="s">
        <v>149</v>
      </c>
      <c r="C663" s="325">
        <v>2014</v>
      </c>
      <c r="D663" s="326">
        <v>1904</v>
      </c>
      <c r="E663" s="326">
        <v>10013</v>
      </c>
      <c r="F663" s="326">
        <v>8557</v>
      </c>
      <c r="G663" s="326">
        <v>4500</v>
      </c>
      <c r="H663" s="333"/>
      <c r="I663" s="333"/>
    </row>
    <row r="664" spans="2:9" x14ac:dyDescent="0.3">
      <c r="B664" s="324" t="s">
        <v>150</v>
      </c>
      <c r="C664" s="325">
        <v>2014</v>
      </c>
      <c r="D664" s="326">
        <v>9576</v>
      </c>
      <c r="E664" s="326">
        <v>48304</v>
      </c>
      <c r="F664" s="326">
        <v>38631</v>
      </c>
      <c r="G664" s="326">
        <v>18922</v>
      </c>
      <c r="H664" s="333"/>
      <c r="I664" s="333"/>
    </row>
    <row r="665" spans="2:9" x14ac:dyDescent="0.3">
      <c r="B665" s="324" t="s">
        <v>151</v>
      </c>
      <c r="C665" s="325">
        <v>2014</v>
      </c>
      <c r="D665" s="326">
        <v>11651</v>
      </c>
      <c r="E665" s="326">
        <v>59972</v>
      </c>
      <c r="F665" s="326">
        <v>49279</v>
      </c>
      <c r="G665" s="326">
        <v>23931</v>
      </c>
      <c r="H665" s="333"/>
      <c r="I665" s="333"/>
    </row>
    <row r="666" spans="2:9" x14ac:dyDescent="0.3">
      <c r="B666" s="324" t="s">
        <v>152</v>
      </c>
      <c r="C666" s="325">
        <v>2014</v>
      </c>
      <c r="D666" s="326">
        <v>13911</v>
      </c>
      <c r="E666" s="326">
        <v>73718</v>
      </c>
      <c r="F666" s="326">
        <v>61775</v>
      </c>
      <c r="G666" s="326">
        <v>30167</v>
      </c>
      <c r="H666" s="333"/>
      <c r="I666" s="333"/>
    </row>
    <row r="667" spans="2:9" x14ac:dyDescent="0.3">
      <c r="B667" s="324" t="s">
        <v>153</v>
      </c>
      <c r="C667" s="325">
        <v>2014</v>
      </c>
      <c r="D667" s="326">
        <v>3124</v>
      </c>
      <c r="E667" s="326">
        <v>16457</v>
      </c>
      <c r="F667" s="326">
        <v>14228</v>
      </c>
      <c r="G667" s="326">
        <v>7232</v>
      </c>
      <c r="H667" s="333"/>
      <c r="I667" s="333"/>
    </row>
    <row r="668" spans="2:9" x14ac:dyDescent="0.3">
      <c r="B668" s="324" t="s">
        <v>154</v>
      </c>
      <c r="C668" s="325">
        <v>2014</v>
      </c>
      <c r="D668" s="326">
        <v>4466</v>
      </c>
      <c r="E668" s="326">
        <v>21509</v>
      </c>
      <c r="F668" s="326">
        <v>17080</v>
      </c>
      <c r="G668" s="326">
        <v>8598</v>
      </c>
      <c r="H668" s="333"/>
      <c r="I668" s="333"/>
    </row>
    <row r="669" spans="2:9" x14ac:dyDescent="0.3">
      <c r="B669" s="324" t="s">
        <v>155</v>
      </c>
      <c r="C669" s="325">
        <v>2014</v>
      </c>
      <c r="D669" s="326">
        <v>2579</v>
      </c>
      <c r="E669" s="326">
        <v>13602</v>
      </c>
      <c r="F669" s="326">
        <v>11909</v>
      </c>
      <c r="G669" s="326">
        <v>6519</v>
      </c>
      <c r="H669" s="333"/>
      <c r="I669" s="333"/>
    </row>
    <row r="670" spans="2:9" x14ac:dyDescent="0.3">
      <c r="B670" s="324" t="s">
        <v>156</v>
      </c>
      <c r="C670" s="325">
        <v>2014</v>
      </c>
      <c r="D670" s="326">
        <v>2901</v>
      </c>
      <c r="E670" s="326">
        <v>14478</v>
      </c>
      <c r="F670" s="326">
        <v>11388</v>
      </c>
      <c r="G670" s="326">
        <v>5424</v>
      </c>
      <c r="H670" s="333"/>
      <c r="I670" s="333"/>
    </row>
    <row r="671" spans="2:9" x14ac:dyDescent="0.3">
      <c r="B671" s="324" t="s">
        <v>157</v>
      </c>
      <c r="C671" s="325">
        <v>2014</v>
      </c>
      <c r="D671" s="326">
        <v>3762</v>
      </c>
      <c r="E671" s="326">
        <v>18217</v>
      </c>
      <c r="F671" s="326">
        <v>14488</v>
      </c>
      <c r="G671" s="326">
        <v>6731</v>
      </c>
      <c r="H671" s="333"/>
      <c r="I671" s="333"/>
    </row>
    <row r="672" spans="2:9" x14ac:dyDescent="0.3">
      <c r="B672" s="324" t="s">
        <v>158</v>
      </c>
      <c r="C672" s="325">
        <v>2014</v>
      </c>
      <c r="D672" s="326">
        <v>14054</v>
      </c>
      <c r="E672" s="326">
        <v>72991</v>
      </c>
      <c r="F672" s="326">
        <v>61248</v>
      </c>
      <c r="G672" s="326">
        <v>30168</v>
      </c>
      <c r="H672" s="333"/>
      <c r="I672" s="333"/>
    </row>
    <row r="673" spans="2:9" x14ac:dyDescent="0.3">
      <c r="B673" s="324" t="s">
        <v>159</v>
      </c>
      <c r="C673" s="325">
        <v>2014</v>
      </c>
      <c r="D673" s="326">
        <v>9131</v>
      </c>
      <c r="E673" s="326">
        <v>44358</v>
      </c>
      <c r="F673" s="326">
        <v>34408</v>
      </c>
      <c r="G673" s="326">
        <v>17076</v>
      </c>
      <c r="H673" s="333"/>
      <c r="I673" s="333"/>
    </row>
    <row r="674" spans="2:9" x14ac:dyDescent="0.3">
      <c r="B674" s="324" t="s">
        <v>160</v>
      </c>
      <c r="C674" s="325">
        <v>2014</v>
      </c>
      <c r="D674" s="326">
        <v>1037</v>
      </c>
      <c r="E674" s="326">
        <v>4994</v>
      </c>
      <c r="F674" s="326">
        <v>3358</v>
      </c>
      <c r="G674" s="326">
        <v>1296</v>
      </c>
      <c r="H674" s="333"/>
      <c r="I674" s="333"/>
    </row>
    <row r="675" spans="2:9" x14ac:dyDescent="0.3">
      <c r="B675" s="324" t="s">
        <v>161</v>
      </c>
      <c r="C675" s="325">
        <v>2014</v>
      </c>
      <c r="D675" s="326">
        <v>2476</v>
      </c>
      <c r="E675" s="326">
        <v>11561</v>
      </c>
      <c r="F675" s="326">
        <v>8143</v>
      </c>
      <c r="G675" s="326">
        <v>3620</v>
      </c>
      <c r="H675" s="333"/>
      <c r="I675" s="333"/>
    </row>
    <row r="676" spans="2:9" x14ac:dyDescent="0.3">
      <c r="B676" s="324" t="s">
        <v>162</v>
      </c>
      <c r="C676" s="325">
        <v>2014</v>
      </c>
      <c r="D676" s="326">
        <v>8449</v>
      </c>
      <c r="E676" s="326">
        <v>43194</v>
      </c>
      <c r="F676" s="326">
        <v>35626</v>
      </c>
      <c r="G676" s="326">
        <v>18377</v>
      </c>
      <c r="H676" s="333"/>
      <c r="I676" s="333"/>
    </row>
    <row r="677" spans="2:9" x14ac:dyDescent="0.3">
      <c r="B677" s="324" t="s">
        <v>163</v>
      </c>
      <c r="C677" s="325">
        <v>2014</v>
      </c>
      <c r="D677" s="326">
        <v>2620</v>
      </c>
      <c r="E677" s="326">
        <v>13182</v>
      </c>
      <c r="F677" s="326">
        <v>10802</v>
      </c>
      <c r="G677" s="326">
        <v>5537</v>
      </c>
      <c r="H677" s="333"/>
      <c r="I677" s="333"/>
    </row>
    <row r="678" spans="2:9" x14ac:dyDescent="0.3">
      <c r="B678" s="324" t="s">
        <v>262</v>
      </c>
      <c r="C678" s="325">
        <v>2014</v>
      </c>
      <c r="D678" s="326">
        <v>1605</v>
      </c>
      <c r="E678" s="326">
        <v>8316</v>
      </c>
      <c r="F678" s="326">
        <v>7084</v>
      </c>
      <c r="G678" s="326">
        <v>3609</v>
      </c>
      <c r="H678" s="333"/>
      <c r="I678" s="333"/>
    </row>
    <row r="679" spans="2:9" x14ac:dyDescent="0.3">
      <c r="B679" s="324" t="s">
        <v>164</v>
      </c>
      <c r="C679" s="325">
        <v>2014</v>
      </c>
      <c r="D679" s="326">
        <v>1873</v>
      </c>
      <c r="E679" s="326">
        <v>9800</v>
      </c>
      <c r="F679" s="326">
        <v>8278</v>
      </c>
      <c r="G679" s="326">
        <v>4272</v>
      </c>
      <c r="H679" s="333"/>
      <c r="I679" s="333"/>
    </row>
    <row r="680" spans="2:9" x14ac:dyDescent="0.3">
      <c r="B680" s="324" t="s">
        <v>74</v>
      </c>
      <c r="C680" s="325">
        <v>2015</v>
      </c>
      <c r="D680" s="326">
        <v>1868</v>
      </c>
      <c r="E680" s="326">
        <v>8842</v>
      </c>
      <c r="F680" s="326">
        <v>6343</v>
      </c>
      <c r="G680" s="326">
        <v>2909</v>
      </c>
      <c r="H680" s="333"/>
      <c r="I680" s="333"/>
    </row>
    <row r="681" spans="2:9" x14ac:dyDescent="0.3">
      <c r="B681" s="324" t="s">
        <v>75</v>
      </c>
      <c r="C681" s="325">
        <v>2015</v>
      </c>
      <c r="D681" s="326">
        <v>41228</v>
      </c>
      <c r="E681" s="326">
        <v>213451</v>
      </c>
      <c r="F681" s="326">
        <v>178359</v>
      </c>
      <c r="G681" s="326">
        <v>88871</v>
      </c>
      <c r="H681" s="333"/>
      <c r="I681" s="333"/>
    </row>
    <row r="682" spans="2:9" x14ac:dyDescent="0.3">
      <c r="B682" s="324" t="s">
        <v>76</v>
      </c>
      <c r="C682" s="325">
        <v>2015</v>
      </c>
      <c r="D682" s="326">
        <v>2275</v>
      </c>
      <c r="E682" s="326">
        <v>11866</v>
      </c>
      <c r="F682" s="326">
        <v>9927</v>
      </c>
      <c r="G682" s="326">
        <v>4937</v>
      </c>
      <c r="H682" s="333"/>
      <c r="I682" s="333"/>
    </row>
    <row r="683" spans="2:9" x14ac:dyDescent="0.3">
      <c r="B683" s="324" t="s">
        <v>77</v>
      </c>
      <c r="C683" s="325">
        <v>2015</v>
      </c>
      <c r="D683" s="326">
        <v>4788</v>
      </c>
      <c r="E683" s="326">
        <v>21294</v>
      </c>
      <c r="F683" s="326">
        <v>15267</v>
      </c>
      <c r="G683" s="326">
        <v>8051</v>
      </c>
      <c r="H683" s="333"/>
      <c r="I683" s="333"/>
    </row>
    <row r="684" spans="2:9" x14ac:dyDescent="0.3">
      <c r="B684" s="324" t="s">
        <v>78</v>
      </c>
      <c r="C684" s="325">
        <v>2015</v>
      </c>
      <c r="D684" s="326">
        <v>3428</v>
      </c>
      <c r="E684" s="326">
        <v>18613</v>
      </c>
      <c r="F684" s="326">
        <v>17354</v>
      </c>
      <c r="G684" s="326">
        <v>9440</v>
      </c>
      <c r="H684" s="333"/>
      <c r="I684" s="333"/>
    </row>
    <row r="685" spans="2:9" x14ac:dyDescent="0.3">
      <c r="B685" s="324" t="s">
        <v>79</v>
      </c>
      <c r="C685" s="325">
        <v>2015</v>
      </c>
      <c r="D685" s="326">
        <v>10140</v>
      </c>
      <c r="E685" s="326">
        <v>51205</v>
      </c>
      <c r="F685" s="326">
        <v>41194</v>
      </c>
      <c r="G685" s="326">
        <v>19982</v>
      </c>
      <c r="H685" s="333"/>
      <c r="I685" s="333"/>
    </row>
    <row r="686" spans="2:9" x14ac:dyDescent="0.3">
      <c r="B686" s="324" t="s">
        <v>80</v>
      </c>
      <c r="C686" s="325">
        <v>2015</v>
      </c>
      <c r="D686" s="326">
        <v>3604</v>
      </c>
      <c r="E686" s="326">
        <v>18071</v>
      </c>
      <c r="F686" s="326">
        <v>14475</v>
      </c>
      <c r="G686" s="326">
        <v>7262</v>
      </c>
      <c r="H686" s="333"/>
      <c r="I686" s="333"/>
    </row>
    <row r="687" spans="2:9" x14ac:dyDescent="0.3">
      <c r="B687" s="324" t="s">
        <v>81</v>
      </c>
      <c r="C687" s="325">
        <v>2015</v>
      </c>
      <c r="D687" s="326">
        <v>19824</v>
      </c>
      <c r="E687" s="326">
        <v>101360</v>
      </c>
      <c r="F687" s="326">
        <v>83899</v>
      </c>
      <c r="G687" s="326">
        <v>42100</v>
      </c>
      <c r="H687" s="333"/>
      <c r="I687" s="333"/>
    </row>
    <row r="688" spans="2:9" x14ac:dyDescent="0.3">
      <c r="B688" s="324" t="s">
        <v>82</v>
      </c>
      <c r="C688" s="325">
        <v>2015</v>
      </c>
      <c r="D688" s="326">
        <v>6352</v>
      </c>
      <c r="E688" s="326">
        <v>32870</v>
      </c>
      <c r="F688" s="326">
        <v>28492</v>
      </c>
      <c r="G688" s="326">
        <v>15349</v>
      </c>
      <c r="H688" s="333"/>
      <c r="I688" s="333"/>
    </row>
    <row r="689" spans="2:9" x14ac:dyDescent="0.3">
      <c r="B689" s="324" t="s">
        <v>83</v>
      </c>
      <c r="C689" s="325">
        <v>2015</v>
      </c>
      <c r="D689" s="326">
        <v>95010</v>
      </c>
      <c r="E689" s="326">
        <v>487586</v>
      </c>
      <c r="F689" s="326">
        <v>427553</v>
      </c>
      <c r="G689" s="326">
        <v>235962</v>
      </c>
      <c r="H689" s="333"/>
      <c r="I689" s="333"/>
    </row>
    <row r="690" spans="2:9" x14ac:dyDescent="0.3">
      <c r="B690" s="324" t="s">
        <v>84</v>
      </c>
      <c r="C690" s="325">
        <v>2015</v>
      </c>
      <c r="D690" s="326">
        <v>19342</v>
      </c>
      <c r="E690" s="326">
        <v>97643</v>
      </c>
      <c r="F690" s="326">
        <v>78660</v>
      </c>
      <c r="G690" s="326">
        <v>38047</v>
      </c>
      <c r="H690" s="333"/>
      <c r="I690" s="333"/>
    </row>
    <row r="691" spans="2:9" x14ac:dyDescent="0.3">
      <c r="B691" s="324" t="s">
        <v>85</v>
      </c>
      <c r="C691" s="325">
        <v>2015</v>
      </c>
      <c r="D691" s="326">
        <v>13216</v>
      </c>
      <c r="E691" s="326">
        <v>68958</v>
      </c>
      <c r="F691" s="326">
        <v>57201</v>
      </c>
      <c r="G691" s="326">
        <v>28420</v>
      </c>
      <c r="H691" s="333"/>
      <c r="I691" s="333"/>
    </row>
    <row r="692" spans="2:9" x14ac:dyDescent="0.3">
      <c r="B692" s="324" t="s">
        <v>86</v>
      </c>
      <c r="C692" s="325">
        <v>2015</v>
      </c>
      <c r="D692" s="326">
        <v>7634</v>
      </c>
      <c r="E692" s="326">
        <v>39210</v>
      </c>
      <c r="F692" s="326">
        <v>33920</v>
      </c>
      <c r="G692" s="326">
        <v>18589</v>
      </c>
      <c r="H692" s="333"/>
      <c r="I692" s="333"/>
    </row>
    <row r="693" spans="2:9" x14ac:dyDescent="0.3">
      <c r="B693" s="324" t="s">
        <v>87</v>
      </c>
      <c r="C693" s="325">
        <v>2015</v>
      </c>
      <c r="D693" s="326">
        <v>7233</v>
      </c>
      <c r="E693" s="326">
        <v>35421</v>
      </c>
      <c r="F693" s="326">
        <v>27147</v>
      </c>
      <c r="G693" s="326">
        <v>12807</v>
      </c>
      <c r="H693" s="333"/>
      <c r="I693" s="333"/>
    </row>
    <row r="694" spans="2:9" x14ac:dyDescent="0.3">
      <c r="B694" s="324" t="s">
        <v>88</v>
      </c>
      <c r="C694" s="325">
        <v>2015</v>
      </c>
      <c r="D694" s="326">
        <v>1916</v>
      </c>
      <c r="E694" s="326">
        <v>9826</v>
      </c>
      <c r="F694" s="326">
        <v>8216</v>
      </c>
      <c r="G694" s="326">
        <v>4163</v>
      </c>
      <c r="H694" s="333"/>
      <c r="I694" s="333"/>
    </row>
    <row r="695" spans="2:9" x14ac:dyDescent="0.3">
      <c r="B695" s="324" t="s">
        <v>89</v>
      </c>
      <c r="C695" s="325">
        <v>2015</v>
      </c>
      <c r="D695" s="326">
        <v>8170</v>
      </c>
      <c r="E695" s="326">
        <v>41748</v>
      </c>
      <c r="F695" s="326">
        <v>35324</v>
      </c>
      <c r="G695" s="326">
        <v>18039</v>
      </c>
      <c r="H695" s="333"/>
      <c r="I695" s="333"/>
    </row>
    <row r="696" spans="2:9" x14ac:dyDescent="0.3">
      <c r="B696" s="324" t="s">
        <v>90</v>
      </c>
      <c r="C696" s="325">
        <v>2015</v>
      </c>
      <c r="D696" s="326">
        <v>32329</v>
      </c>
      <c r="E696" s="326">
        <v>164538</v>
      </c>
      <c r="F696" s="326">
        <v>138940</v>
      </c>
      <c r="G696" s="326">
        <v>72792</v>
      </c>
      <c r="H696" s="333"/>
      <c r="I696" s="333"/>
    </row>
    <row r="697" spans="2:9" x14ac:dyDescent="0.3">
      <c r="B697" s="324" t="s">
        <v>91</v>
      </c>
      <c r="C697" s="325">
        <v>2015</v>
      </c>
      <c r="D697" s="326">
        <v>5560</v>
      </c>
      <c r="E697" s="326">
        <v>26691</v>
      </c>
      <c r="F697" s="326">
        <v>19756</v>
      </c>
      <c r="G697" s="326">
        <v>9153</v>
      </c>
      <c r="H697" s="333"/>
      <c r="I697" s="333"/>
    </row>
    <row r="698" spans="2:9" x14ac:dyDescent="0.3">
      <c r="B698" s="324" t="s">
        <v>92</v>
      </c>
      <c r="C698" s="325">
        <v>2015</v>
      </c>
      <c r="D698" s="326">
        <v>16033</v>
      </c>
      <c r="E698" s="326">
        <v>80106</v>
      </c>
      <c r="F698" s="326">
        <v>65410</v>
      </c>
      <c r="G698" s="326">
        <v>33140</v>
      </c>
      <c r="H698" s="333"/>
      <c r="I698" s="333"/>
    </row>
    <row r="699" spans="2:9" x14ac:dyDescent="0.3">
      <c r="B699" s="324" t="s">
        <v>93</v>
      </c>
      <c r="C699" s="325">
        <v>2015</v>
      </c>
      <c r="D699" s="326">
        <v>1885</v>
      </c>
      <c r="E699" s="326">
        <v>10062</v>
      </c>
      <c r="F699" s="326">
        <v>8876</v>
      </c>
      <c r="G699" s="326">
        <v>4582</v>
      </c>
      <c r="H699" s="333"/>
      <c r="I699" s="333"/>
    </row>
    <row r="700" spans="2:9" x14ac:dyDescent="0.3">
      <c r="B700" s="324" t="s">
        <v>94</v>
      </c>
      <c r="C700" s="325">
        <v>2015</v>
      </c>
      <c r="D700" s="326">
        <v>4961</v>
      </c>
      <c r="E700" s="326">
        <v>24523</v>
      </c>
      <c r="F700" s="326">
        <v>19485</v>
      </c>
      <c r="G700" s="326">
        <v>9555</v>
      </c>
      <c r="H700" s="333"/>
      <c r="I700" s="333"/>
    </row>
    <row r="701" spans="2:9" x14ac:dyDescent="0.3">
      <c r="B701" s="324" t="s">
        <v>95</v>
      </c>
      <c r="C701" s="325">
        <v>2015</v>
      </c>
      <c r="D701" s="326">
        <v>20414</v>
      </c>
      <c r="E701" s="326">
        <v>105549</v>
      </c>
      <c r="F701" s="326">
        <v>88191</v>
      </c>
      <c r="G701" s="326">
        <v>44475</v>
      </c>
      <c r="H701" s="333"/>
      <c r="I701" s="333"/>
    </row>
    <row r="702" spans="2:9" x14ac:dyDescent="0.3">
      <c r="B702" s="324" t="s">
        <v>96</v>
      </c>
      <c r="C702" s="325">
        <v>2015</v>
      </c>
      <c r="D702" s="326">
        <v>14814</v>
      </c>
      <c r="E702" s="326">
        <v>73110</v>
      </c>
      <c r="F702" s="326">
        <v>56713</v>
      </c>
      <c r="G702" s="326">
        <v>27203</v>
      </c>
      <c r="H702" s="333"/>
      <c r="I702" s="333"/>
    </row>
    <row r="703" spans="2:9" x14ac:dyDescent="0.3">
      <c r="B703" s="324" t="s">
        <v>215</v>
      </c>
      <c r="C703" s="325">
        <v>2015</v>
      </c>
      <c r="D703" s="326">
        <v>1508</v>
      </c>
      <c r="E703" s="326">
        <v>8505</v>
      </c>
      <c r="F703" s="326">
        <v>8118</v>
      </c>
      <c r="G703" s="326">
        <v>4377</v>
      </c>
      <c r="H703" s="333"/>
      <c r="I703" s="333"/>
    </row>
    <row r="704" spans="2:9" x14ac:dyDescent="0.3">
      <c r="B704" s="324" t="s">
        <v>97</v>
      </c>
      <c r="C704" s="325">
        <v>2015</v>
      </c>
      <c r="D704" s="326">
        <v>9690</v>
      </c>
      <c r="E704" s="326">
        <v>47744</v>
      </c>
      <c r="F704" s="326">
        <v>35832</v>
      </c>
      <c r="G704" s="326">
        <v>16548</v>
      </c>
      <c r="H704" s="333"/>
      <c r="I704" s="333"/>
    </row>
    <row r="705" spans="2:9" x14ac:dyDescent="0.3">
      <c r="B705" s="324" t="s">
        <v>98</v>
      </c>
      <c r="C705" s="325">
        <v>2015</v>
      </c>
      <c r="D705" s="326">
        <v>2349</v>
      </c>
      <c r="E705" s="326">
        <v>12101</v>
      </c>
      <c r="F705" s="326">
        <v>9679</v>
      </c>
      <c r="G705" s="326">
        <v>4738</v>
      </c>
      <c r="H705" s="333"/>
      <c r="I705" s="333"/>
    </row>
    <row r="706" spans="2:9" x14ac:dyDescent="0.3">
      <c r="B706" s="324" t="s">
        <v>99</v>
      </c>
      <c r="C706" s="325">
        <v>2015</v>
      </c>
      <c r="D706" s="326">
        <v>20851</v>
      </c>
      <c r="E706" s="326">
        <v>103759</v>
      </c>
      <c r="F706" s="326">
        <v>83336</v>
      </c>
      <c r="G706" s="326">
        <v>41276</v>
      </c>
      <c r="H706" s="333"/>
      <c r="I706" s="333"/>
    </row>
    <row r="707" spans="2:9" x14ac:dyDescent="0.3">
      <c r="B707" s="324" t="s">
        <v>100</v>
      </c>
      <c r="C707" s="325">
        <v>2015</v>
      </c>
      <c r="D707" s="326">
        <v>10988</v>
      </c>
      <c r="E707" s="326">
        <v>55507</v>
      </c>
      <c r="F707" s="326">
        <v>45957</v>
      </c>
      <c r="G707" s="326">
        <v>23810</v>
      </c>
      <c r="H707" s="333"/>
      <c r="I707" s="333"/>
    </row>
    <row r="708" spans="2:9" x14ac:dyDescent="0.3">
      <c r="B708" s="324" t="s">
        <v>101</v>
      </c>
      <c r="C708" s="325">
        <v>2015</v>
      </c>
      <c r="D708" s="326">
        <v>20393</v>
      </c>
      <c r="E708" s="326">
        <v>110242</v>
      </c>
      <c r="F708" s="326">
        <v>97285</v>
      </c>
      <c r="G708" s="326">
        <v>49244</v>
      </c>
      <c r="H708" s="333"/>
      <c r="I708" s="333"/>
    </row>
    <row r="709" spans="2:9" x14ac:dyDescent="0.3">
      <c r="B709" s="324" t="s">
        <v>102</v>
      </c>
      <c r="C709" s="325">
        <v>2015</v>
      </c>
      <c r="D709" s="326">
        <v>2690</v>
      </c>
      <c r="E709" s="326">
        <v>14166</v>
      </c>
      <c r="F709" s="326">
        <v>12523</v>
      </c>
      <c r="G709" s="326">
        <v>6639</v>
      </c>
      <c r="H709" s="333"/>
      <c r="I709" s="333"/>
    </row>
    <row r="710" spans="2:9" x14ac:dyDescent="0.3">
      <c r="B710" s="324" t="s">
        <v>103</v>
      </c>
      <c r="C710" s="325">
        <v>2015</v>
      </c>
      <c r="D710" s="326">
        <v>1764</v>
      </c>
      <c r="E710" s="326">
        <v>9412</v>
      </c>
      <c r="F710" s="326">
        <v>8252</v>
      </c>
      <c r="G710" s="326">
        <v>4343</v>
      </c>
      <c r="H710" s="333"/>
      <c r="I710" s="333"/>
    </row>
    <row r="711" spans="2:9" x14ac:dyDescent="0.3">
      <c r="B711" s="324" t="s">
        <v>104</v>
      </c>
      <c r="C711" s="325">
        <v>2015</v>
      </c>
      <c r="D711" s="326">
        <v>2022</v>
      </c>
      <c r="E711" s="326">
        <v>10696</v>
      </c>
      <c r="F711" s="326">
        <v>9602</v>
      </c>
      <c r="G711" s="326">
        <v>5278</v>
      </c>
      <c r="H711" s="333"/>
      <c r="I711" s="333"/>
    </row>
    <row r="712" spans="2:9" x14ac:dyDescent="0.3">
      <c r="B712" s="324" t="s">
        <v>105</v>
      </c>
      <c r="C712" s="325">
        <v>2015</v>
      </c>
      <c r="D712" s="326">
        <v>1882</v>
      </c>
      <c r="E712" s="326">
        <v>10226</v>
      </c>
      <c r="F712" s="326">
        <v>9277</v>
      </c>
      <c r="G712" s="326">
        <v>4908</v>
      </c>
      <c r="H712" s="333"/>
      <c r="I712" s="333"/>
    </row>
    <row r="713" spans="2:9" x14ac:dyDescent="0.3">
      <c r="B713" s="324" t="s">
        <v>106</v>
      </c>
      <c r="C713" s="325">
        <v>2015</v>
      </c>
      <c r="D713" s="326">
        <v>3244</v>
      </c>
      <c r="E713" s="326">
        <v>15838</v>
      </c>
      <c r="F713" s="326">
        <v>12436</v>
      </c>
      <c r="G713" s="326">
        <v>6372</v>
      </c>
      <c r="H713" s="333"/>
      <c r="I713" s="333"/>
    </row>
    <row r="714" spans="2:9" x14ac:dyDescent="0.3">
      <c r="B714" s="324" t="s">
        <v>107</v>
      </c>
      <c r="C714" s="325">
        <v>2015</v>
      </c>
      <c r="D714" s="326">
        <v>3935</v>
      </c>
      <c r="E714" s="326">
        <v>20251</v>
      </c>
      <c r="F714" s="326">
        <v>17370</v>
      </c>
      <c r="G714" s="326">
        <v>9362</v>
      </c>
      <c r="H714" s="333"/>
      <c r="I714" s="333"/>
    </row>
    <row r="715" spans="2:9" x14ac:dyDescent="0.3">
      <c r="B715" s="324" t="s">
        <v>351</v>
      </c>
      <c r="C715" s="325">
        <v>2015</v>
      </c>
      <c r="D715" s="326" t="s">
        <v>510</v>
      </c>
      <c r="E715" s="326" t="s">
        <v>510</v>
      </c>
      <c r="F715" s="326" t="s">
        <v>510</v>
      </c>
      <c r="G715" s="326" t="s">
        <v>510</v>
      </c>
      <c r="H715" s="333"/>
      <c r="I715" s="333"/>
    </row>
    <row r="716" spans="2:9" x14ac:dyDescent="0.3">
      <c r="B716" s="324" t="s">
        <v>108</v>
      </c>
      <c r="C716" s="325">
        <v>2015</v>
      </c>
      <c r="D716" s="326">
        <v>1584</v>
      </c>
      <c r="E716" s="326">
        <v>8914</v>
      </c>
      <c r="F716" s="326">
        <v>8372</v>
      </c>
      <c r="G716" s="326">
        <v>4385</v>
      </c>
      <c r="H716" s="333"/>
      <c r="I716" s="333"/>
    </row>
    <row r="717" spans="2:9" x14ac:dyDescent="0.3">
      <c r="B717" s="324" t="s">
        <v>109</v>
      </c>
      <c r="C717" s="325">
        <v>2015</v>
      </c>
      <c r="D717" s="326">
        <v>1321</v>
      </c>
      <c r="E717" s="326">
        <v>7063</v>
      </c>
      <c r="F717" s="326">
        <v>6241</v>
      </c>
      <c r="G717" s="326">
        <v>3244</v>
      </c>
      <c r="H717" s="333"/>
      <c r="I717" s="333"/>
    </row>
    <row r="718" spans="2:9" x14ac:dyDescent="0.3">
      <c r="B718" s="324" t="s">
        <v>110</v>
      </c>
      <c r="C718" s="325">
        <v>2015</v>
      </c>
      <c r="D718" s="326">
        <v>2413</v>
      </c>
      <c r="E718" s="326">
        <v>12264</v>
      </c>
      <c r="F718" s="326">
        <v>10200</v>
      </c>
      <c r="G718" s="326">
        <v>5343</v>
      </c>
      <c r="H718" s="333"/>
      <c r="I718" s="333"/>
    </row>
    <row r="719" spans="2:9" x14ac:dyDescent="0.3">
      <c r="B719" s="324" t="s">
        <v>111</v>
      </c>
      <c r="C719" s="325">
        <v>2015</v>
      </c>
      <c r="D719" s="326">
        <v>1111</v>
      </c>
      <c r="E719" s="326">
        <v>5448</v>
      </c>
      <c r="F719" s="326">
        <v>4008</v>
      </c>
      <c r="G719" s="326">
        <v>1805</v>
      </c>
      <c r="H719" s="333"/>
      <c r="I719" s="333"/>
    </row>
    <row r="720" spans="2:9" x14ac:dyDescent="0.3">
      <c r="B720" s="324" t="s">
        <v>112</v>
      </c>
      <c r="C720" s="325">
        <v>2015</v>
      </c>
      <c r="D720" s="326">
        <v>1691</v>
      </c>
      <c r="E720" s="326">
        <v>7976</v>
      </c>
      <c r="F720" s="326">
        <v>5858</v>
      </c>
      <c r="G720" s="326">
        <v>2779</v>
      </c>
      <c r="H720" s="333"/>
      <c r="I720" s="333"/>
    </row>
    <row r="721" spans="2:9" x14ac:dyDescent="0.3">
      <c r="B721" s="324" t="s">
        <v>113</v>
      </c>
      <c r="C721" s="325">
        <v>2015</v>
      </c>
      <c r="D721" s="326">
        <v>12209</v>
      </c>
      <c r="E721" s="326">
        <v>61544</v>
      </c>
      <c r="F721" s="326">
        <v>50026</v>
      </c>
      <c r="G721" s="326">
        <v>24795</v>
      </c>
      <c r="H721" s="333"/>
      <c r="I721" s="333"/>
    </row>
    <row r="722" spans="2:9" x14ac:dyDescent="0.3">
      <c r="B722" s="324" t="s">
        <v>114</v>
      </c>
      <c r="C722" s="325">
        <v>2015</v>
      </c>
      <c r="D722" s="326">
        <v>6898</v>
      </c>
      <c r="E722" s="326">
        <v>37414</v>
      </c>
      <c r="F722" s="326">
        <v>34470</v>
      </c>
      <c r="G722" s="326">
        <v>18534</v>
      </c>
      <c r="H722" s="333"/>
      <c r="I722" s="333"/>
    </row>
    <row r="723" spans="2:9" x14ac:dyDescent="0.3">
      <c r="B723" s="324" t="s">
        <v>115</v>
      </c>
      <c r="C723" s="325">
        <v>2015</v>
      </c>
      <c r="D723" s="326">
        <v>1992</v>
      </c>
      <c r="E723" s="326">
        <v>9571</v>
      </c>
      <c r="F723" s="326">
        <v>7770</v>
      </c>
      <c r="G723" s="326">
        <v>4136</v>
      </c>
      <c r="H723" s="333"/>
      <c r="I723" s="333"/>
    </row>
    <row r="724" spans="2:9" x14ac:dyDescent="0.3">
      <c r="B724" s="324" t="s">
        <v>116</v>
      </c>
      <c r="C724" s="325">
        <v>2015</v>
      </c>
      <c r="D724" s="326">
        <v>3241</v>
      </c>
      <c r="E724" s="326">
        <v>16754</v>
      </c>
      <c r="F724" s="326">
        <v>14662</v>
      </c>
      <c r="G724" s="326">
        <v>8036</v>
      </c>
      <c r="H724" s="333"/>
      <c r="I724" s="333"/>
    </row>
    <row r="725" spans="2:9" x14ac:dyDescent="0.3">
      <c r="B725" s="324" t="s">
        <v>216</v>
      </c>
      <c r="C725" s="325">
        <v>2015</v>
      </c>
      <c r="D725" s="326">
        <v>1939</v>
      </c>
      <c r="E725" s="326">
        <v>10000</v>
      </c>
      <c r="F725" s="326">
        <v>8385</v>
      </c>
      <c r="G725" s="326">
        <v>4229</v>
      </c>
      <c r="H725" s="333"/>
      <c r="I725" s="333"/>
    </row>
    <row r="726" spans="2:9" x14ac:dyDescent="0.3">
      <c r="B726" s="324" t="s">
        <v>117</v>
      </c>
      <c r="C726" s="325">
        <v>2015</v>
      </c>
      <c r="D726" s="326">
        <v>8187</v>
      </c>
      <c r="E726" s="326">
        <v>38797</v>
      </c>
      <c r="F726" s="326">
        <v>29713</v>
      </c>
      <c r="G726" s="326">
        <v>14093</v>
      </c>
      <c r="H726" s="333"/>
      <c r="I726" s="333"/>
    </row>
    <row r="727" spans="2:9" x14ac:dyDescent="0.3">
      <c r="B727" s="324" t="s">
        <v>118</v>
      </c>
      <c r="C727" s="325">
        <v>2015</v>
      </c>
      <c r="D727" s="326">
        <v>2177</v>
      </c>
      <c r="E727" s="326">
        <v>10846</v>
      </c>
      <c r="F727" s="326">
        <v>8778</v>
      </c>
      <c r="G727" s="326">
        <v>4416</v>
      </c>
      <c r="H727" s="333"/>
      <c r="I727" s="333"/>
    </row>
    <row r="728" spans="2:9" x14ac:dyDescent="0.3">
      <c r="B728" s="324" t="s">
        <v>119</v>
      </c>
      <c r="C728" s="325">
        <v>2015</v>
      </c>
      <c r="D728" s="326">
        <v>2623</v>
      </c>
      <c r="E728" s="326">
        <v>13468</v>
      </c>
      <c r="F728" s="326">
        <v>11086</v>
      </c>
      <c r="G728" s="326">
        <v>5374</v>
      </c>
      <c r="H728" s="333"/>
      <c r="I728" s="333"/>
    </row>
    <row r="729" spans="2:9" x14ac:dyDescent="0.3">
      <c r="B729" s="324" t="s">
        <v>120</v>
      </c>
      <c r="C729" s="325">
        <v>2015</v>
      </c>
      <c r="D729" s="326">
        <v>15415</v>
      </c>
      <c r="E729" s="326">
        <v>78695</v>
      </c>
      <c r="F729" s="326">
        <v>61348</v>
      </c>
      <c r="G729" s="326">
        <v>28922</v>
      </c>
      <c r="H729" s="333"/>
      <c r="I729" s="333"/>
    </row>
    <row r="730" spans="2:9" x14ac:dyDescent="0.3">
      <c r="B730" s="324" t="s">
        <v>121</v>
      </c>
      <c r="C730" s="325">
        <v>2015</v>
      </c>
      <c r="D730" s="326">
        <v>4123</v>
      </c>
      <c r="E730" s="326">
        <v>19207</v>
      </c>
      <c r="F730" s="326">
        <v>14322</v>
      </c>
      <c r="G730" s="326">
        <v>6744</v>
      </c>
      <c r="H730" s="333"/>
      <c r="I730" s="333"/>
    </row>
    <row r="731" spans="2:9" x14ac:dyDescent="0.3">
      <c r="B731" s="324" t="s">
        <v>122</v>
      </c>
      <c r="C731" s="325">
        <v>2015</v>
      </c>
      <c r="D731" s="326">
        <v>2210</v>
      </c>
      <c r="E731" s="326">
        <v>11319</v>
      </c>
      <c r="F731" s="326">
        <v>9228</v>
      </c>
      <c r="G731" s="326">
        <v>4497</v>
      </c>
      <c r="H731" s="333"/>
      <c r="I731" s="333"/>
    </row>
    <row r="732" spans="2:9" x14ac:dyDescent="0.3">
      <c r="B732" s="324" t="s">
        <v>123</v>
      </c>
      <c r="C732" s="325">
        <v>2015</v>
      </c>
      <c r="D732" s="326">
        <v>4823</v>
      </c>
      <c r="E732" s="326">
        <v>25484</v>
      </c>
      <c r="F732" s="326">
        <v>23553</v>
      </c>
      <c r="G732" s="326">
        <v>13201</v>
      </c>
      <c r="H732" s="333"/>
      <c r="I732" s="333"/>
    </row>
    <row r="733" spans="2:9" x14ac:dyDescent="0.3">
      <c r="B733" s="324" t="s">
        <v>124</v>
      </c>
      <c r="C733" s="325">
        <v>2015</v>
      </c>
      <c r="D733" s="326">
        <v>30875</v>
      </c>
      <c r="E733" s="326">
        <v>162461</v>
      </c>
      <c r="F733" s="326">
        <v>144330</v>
      </c>
      <c r="G733" s="326">
        <v>78853</v>
      </c>
      <c r="H733" s="333"/>
      <c r="I733" s="333"/>
    </row>
    <row r="734" spans="2:9" x14ac:dyDescent="0.3">
      <c r="B734" s="324" t="s">
        <v>125</v>
      </c>
      <c r="C734" s="325">
        <v>2015</v>
      </c>
      <c r="D734" s="326">
        <v>9531</v>
      </c>
      <c r="E734" s="326">
        <v>47449</v>
      </c>
      <c r="F734" s="326">
        <v>37574</v>
      </c>
      <c r="G734" s="326">
        <v>18250</v>
      </c>
      <c r="H734" s="333"/>
      <c r="I734" s="333"/>
    </row>
    <row r="735" spans="2:9" x14ac:dyDescent="0.3">
      <c r="B735" s="324" t="s">
        <v>126</v>
      </c>
      <c r="C735" s="325">
        <v>2015</v>
      </c>
      <c r="D735" s="326">
        <v>8400</v>
      </c>
      <c r="E735" s="326">
        <v>41408</v>
      </c>
      <c r="F735" s="326">
        <v>33209</v>
      </c>
      <c r="G735" s="326">
        <v>17017</v>
      </c>
      <c r="H735" s="333"/>
      <c r="I735" s="333"/>
    </row>
    <row r="736" spans="2:9" x14ac:dyDescent="0.3">
      <c r="B736" s="324" t="s">
        <v>127</v>
      </c>
      <c r="C736" s="325">
        <v>2015</v>
      </c>
      <c r="D736" s="326">
        <v>1814</v>
      </c>
      <c r="E736" s="326">
        <v>9652</v>
      </c>
      <c r="F736" s="326">
        <v>8477</v>
      </c>
      <c r="G736" s="326">
        <v>4401</v>
      </c>
      <c r="H736" s="333"/>
      <c r="I736" s="333"/>
    </row>
    <row r="737" spans="2:9" x14ac:dyDescent="0.3">
      <c r="B737" s="324" t="s">
        <v>128</v>
      </c>
      <c r="C737" s="325">
        <v>2015</v>
      </c>
      <c r="D737" s="326">
        <v>15395</v>
      </c>
      <c r="E737" s="326">
        <v>77693</v>
      </c>
      <c r="F737" s="326">
        <v>64519</v>
      </c>
      <c r="G737" s="326">
        <v>33666</v>
      </c>
      <c r="H737" s="333"/>
      <c r="I737" s="333"/>
    </row>
    <row r="738" spans="2:9" x14ac:dyDescent="0.3">
      <c r="B738" s="324" t="s">
        <v>129</v>
      </c>
      <c r="C738" s="325">
        <v>2015</v>
      </c>
      <c r="D738" s="326">
        <v>6153</v>
      </c>
      <c r="E738" s="326">
        <v>30232</v>
      </c>
      <c r="F738" s="326">
        <v>24128</v>
      </c>
      <c r="G738" s="326">
        <v>12333</v>
      </c>
      <c r="H738" s="333"/>
      <c r="I738" s="333"/>
    </row>
    <row r="739" spans="2:9" x14ac:dyDescent="0.3">
      <c r="B739" s="324" t="s">
        <v>217</v>
      </c>
      <c r="C739" s="325">
        <v>2015</v>
      </c>
      <c r="D739" s="326">
        <v>13509</v>
      </c>
      <c r="E739" s="326">
        <v>67661</v>
      </c>
      <c r="F739" s="326">
        <v>55047</v>
      </c>
      <c r="G739" s="326">
        <v>27720</v>
      </c>
      <c r="H739" s="333"/>
      <c r="I739" s="333"/>
    </row>
    <row r="740" spans="2:9" x14ac:dyDescent="0.3">
      <c r="B740" s="324" t="s">
        <v>131</v>
      </c>
      <c r="C740" s="325">
        <v>2015</v>
      </c>
      <c r="D740" s="326">
        <v>5125</v>
      </c>
      <c r="E740" s="326">
        <v>25924</v>
      </c>
      <c r="F740" s="326">
        <v>21509</v>
      </c>
      <c r="G740" s="326">
        <v>11008</v>
      </c>
      <c r="H740" s="333"/>
      <c r="I740" s="333"/>
    </row>
    <row r="741" spans="2:9" x14ac:dyDescent="0.3">
      <c r="B741" s="324" t="s">
        <v>132</v>
      </c>
      <c r="C741" s="325">
        <v>2015</v>
      </c>
      <c r="D741" s="326">
        <v>5469</v>
      </c>
      <c r="E741" s="326">
        <v>26677</v>
      </c>
      <c r="F741" s="326">
        <v>22827</v>
      </c>
      <c r="G741" s="326">
        <v>12866</v>
      </c>
      <c r="H741" s="333"/>
      <c r="I741" s="333"/>
    </row>
    <row r="742" spans="2:9" x14ac:dyDescent="0.3">
      <c r="B742" s="324" t="s">
        <v>133</v>
      </c>
      <c r="C742" s="325">
        <v>2015</v>
      </c>
      <c r="D742" s="326">
        <v>5987</v>
      </c>
      <c r="E742" s="326">
        <v>31584</v>
      </c>
      <c r="F742" s="326">
        <v>28126</v>
      </c>
      <c r="G742" s="326">
        <v>15101</v>
      </c>
      <c r="H742" s="333"/>
      <c r="I742" s="333"/>
    </row>
    <row r="743" spans="2:9" x14ac:dyDescent="0.3">
      <c r="B743" s="324" t="s">
        <v>134</v>
      </c>
      <c r="C743" s="325">
        <v>2015</v>
      </c>
      <c r="D743" s="326">
        <v>2172</v>
      </c>
      <c r="E743" s="326">
        <v>11115</v>
      </c>
      <c r="F743" s="326">
        <v>9291</v>
      </c>
      <c r="G743" s="326">
        <v>4831</v>
      </c>
      <c r="H743" s="333"/>
      <c r="I743" s="333"/>
    </row>
    <row r="744" spans="2:9" x14ac:dyDescent="0.3">
      <c r="B744" s="324" t="s">
        <v>135</v>
      </c>
      <c r="C744" s="325">
        <v>2015</v>
      </c>
      <c r="D744" s="326">
        <v>2177</v>
      </c>
      <c r="E744" s="326">
        <v>11012</v>
      </c>
      <c r="F744" s="326">
        <v>9099</v>
      </c>
      <c r="G744" s="326">
        <v>4636</v>
      </c>
      <c r="H744" s="333"/>
      <c r="I744" s="333"/>
    </row>
    <row r="745" spans="2:9" x14ac:dyDescent="0.3">
      <c r="B745" s="324" t="s">
        <v>136</v>
      </c>
      <c r="C745" s="325">
        <v>2015</v>
      </c>
      <c r="D745" s="326">
        <v>3980</v>
      </c>
      <c r="E745" s="326">
        <v>20702</v>
      </c>
      <c r="F745" s="326">
        <v>18221</v>
      </c>
      <c r="G745" s="326">
        <v>9905</v>
      </c>
      <c r="H745" s="333"/>
      <c r="I745" s="333"/>
    </row>
    <row r="746" spans="2:9" x14ac:dyDescent="0.3">
      <c r="B746" s="324" t="s">
        <v>137</v>
      </c>
      <c r="C746" s="325">
        <v>2015</v>
      </c>
      <c r="D746" s="326">
        <v>6575</v>
      </c>
      <c r="E746" s="326">
        <v>34188</v>
      </c>
      <c r="F746" s="326">
        <v>28140</v>
      </c>
      <c r="G746" s="326">
        <v>13888</v>
      </c>
      <c r="H746" s="333"/>
      <c r="I746" s="333"/>
    </row>
    <row r="747" spans="2:9" x14ac:dyDescent="0.3">
      <c r="B747" s="324" t="s">
        <v>218</v>
      </c>
      <c r="C747" s="325">
        <v>2015</v>
      </c>
      <c r="D747" s="326">
        <v>2935</v>
      </c>
      <c r="E747" s="326">
        <v>14173</v>
      </c>
      <c r="F747" s="326">
        <v>10738</v>
      </c>
      <c r="G747" s="326">
        <v>5284</v>
      </c>
      <c r="H747" s="333"/>
      <c r="I747" s="333"/>
    </row>
    <row r="748" spans="2:9" x14ac:dyDescent="0.3">
      <c r="B748" s="324" t="s">
        <v>138</v>
      </c>
      <c r="C748" s="325">
        <v>2015</v>
      </c>
      <c r="D748" s="326">
        <v>3218</v>
      </c>
      <c r="E748" s="326">
        <v>17445</v>
      </c>
      <c r="F748" s="326">
        <v>16038</v>
      </c>
      <c r="G748" s="326">
        <v>8533</v>
      </c>
      <c r="H748" s="333"/>
      <c r="I748" s="333"/>
    </row>
    <row r="749" spans="2:9" x14ac:dyDescent="0.3">
      <c r="B749" s="324" t="s">
        <v>139</v>
      </c>
      <c r="C749" s="325">
        <v>2015</v>
      </c>
      <c r="D749" s="326">
        <v>4452</v>
      </c>
      <c r="E749" s="326">
        <v>20616</v>
      </c>
      <c r="F749" s="326">
        <v>15215</v>
      </c>
      <c r="G749" s="326">
        <v>7151</v>
      </c>
      <c r="H749" s="333"/>
      <c r="I749" s="333"/>
    </row>
    <row r="750" spans="2:9" x14ac:dyDescent="0.3">
      <c r="B750" s="324" t="s">
        <v>140</v>
      </c>
      <c r="C750" s="325">
        <v>2015</v>
      </c>
      <c r="D750" s="326">
        <v>1508</v>
      </c>
      <c r="E750" s="326">
        <v>7890</v>
      </c>
      <c r="F750" s="326">
        <v>7016</v>
      </c>
      <c r="G750" s="326">
        <v>3840</v>
      </c>
      <c r="H750" s="333"/>
      <c r="I750" s="333"/>
    </row>
    <row r="751" spans="2:9" x14ac:dyDescent="0.3">
      <c r="B751" s="324" t="s">
        <v>141</v>
      </c>
      <c r="C751" s="325">
        <v>2015</v>
      </c>
      <c r="D751" s="326">
        <v>4146</v>
      </c>
      <c r="E751" s="326">
        <v>21873</v>
      </c>
      <c r="F751" s="326">
        <v>18696</v>
      </c>
      <c r="G751" s="326">
        <v>9370</v>
      </c>
      <c r="H751" s="333"/>
      <c r="I751" s="333"/>
    </row>
    <row r="752" spans="2:9" x14ac:dyDescent="0.3">
      <c r="B752" s="324" t="s">
        <v>142</v>
      </c>
      <c r="C752" s="325">
        <v>2015</v>
      </c>
      <c r="D752" s="326">
        <v>707</v>
      </c>
      <c r="E752" s="326">
        <v>3378</v>
      </c>
      <c r="F752" s="326">
        <v>2678</v>
      </c>
      <c r="G752" s="326">
        <v>1453</v>
      </c>
      <c r="H752" s="333"/>
      <c r="I752" s="333"/>
    </row>
    <row r="753" spans="2:9" x14ac:dyDescent="0.3">
      <c r="B753" s="324" t="s">
        <v>143</v>
      </c>
      <c r="C753" s="325">
        <v>2015</v>
      </c>
      <c r="D753" s="326">
        <v>1756</v>
      </c>
      <c r="E753" s="326">
        <v>8915</v>
      </c>
      <c r="F753" s="326">
        <v>7394</v>
      </c>
      <c r="G753" s="326">
        <v>3761</v>
      </c>
      <c r="H753" s="333"/>
      <c r="I753" s="333"/>
    </row>
    <row r="754" spans="2:9" x14ac:dyDescent="0.3">
      <c r="B754" s="324" t="s">
        <v>219</v>
      </c>
      <c r="C754" s="325">
        <v>2015</v>
      </c>
      <c r="D754" s="326">
        <v>1010</v>
      </c>
      <c r="E754" s="326">
        <v>4951</v>
      </c>
      <c r="F754" s="326">
        <v>4027</v>
      </c>
      <c r="G754" s="326">
        <v>2057</v>
      </c>
      <c r="H754" s="333"/>
      <c r="I754" s="333"/>
    </row>
    <row r="755" spans="2:9" x14ac:dyDescent="0.3">
      <c r="B755" s="324" t="s">
        <v>220</v>
      </c>
      <c r="C755" s="325">
        <v>2015</v>
      </c>
      <c r="D755" s="326">
        <v>8461</v>
      </c>
      <c r="E755" s="326">
        <v>43683</v>
      </c>
      <c r="F755" s="326">
        <v>35345</v>
      </c>
      <c r="G755" s="326">
        <v>17616</v>
      </c>
      <c r="H755" s="333"/>
      <c r="I755" s="333"/>
    </row>
    <row r="756" spans="2:9" x14ac:dyDescent="0.3">
      <c r="B756" s="324" t="s">
        <v>146</v>
      </c>
      <c r="C756" s="325">
        <v>2015</v>
      </c>
      <c r="D756" s="326">
        <v>12460</v>
      </c>
      <c r="E756" s="326">
        <v>65819</v>
      </c>
      <c r="F756" s="326">
        <v>55540</v>
      </c>
      <c r="G756" s="326">
        <v>27633</v>
      </c>
      <c r="H756" s="333"/>
      <c r="I756" s="333"/>
    </row>
    <row r="757" spans="2:9" x14ac:dyDescent="0.3">
      <c r="B757" s="324" t="s">
        <v>147</v>
      </c>
      <c r="C757" s="325">
        <v>2015</v>
      </c>
      <c r="D757" s="326">
        <v>4679</v>
      </c>
      <c r="E757" s="326">
        <v>23844</v>
      </c>
      <c r="F757" s="326">
        <v>19776</v>
      </c>
      <c r="G757" s="326">
        <v>9944</v>
      </c>
      <c r="H757" s="333"/>
      <c r="I757" s="333"/>
    </row>
    <row r="758" spans="2:9" x14ac:dyDescent="0.3">
      <c r="B758" s="324" t="s">
        <v>148</v>
      </c>
      <c r="C758" s="325">
        <v>2015</v>
      </c>
      <c r="D758" s="326">
        <v>9384</v>
      </c>
      <c r="E758" s="326">
        <v>50210</v>
      </c>
      <c r="F758" s="326">
        <v>44177</v>
      </c>
      <c r="G758" s="326">
        <v>22788</v>
      </c>
      <c r="H758" s="333"/>
      <c r="I758" s="333"/>
    </row>
    <row r="759" spans="2:9" x14ac:dyDescent="0.3">
      <c r="B759" s="324" t="s">
        <v>149</v>
      </c>
      <c r="C759" s="325">
        <v>2015</v>
      </c>
      <c r="D759" s="326">
        <v>1874</v>
      </c>
      <c r="E759" s="326">
        <v>9778</v>
      </c>
      <c r="F759" s="326">
        <v>8372</v>
      </c>
      <c r="G759" s="326">
        <v>4403</v>
      </c>
      <c r="H759" s="333"/>
      <c r="I759" s="333"/>
    </row>
    <row r="760" spans="2:9" x14ac:dyDescent="0.3">
      <c r="B760" s="324" t="s">
        <v>150</v>
      </c>
      <c r="C760" s="325">
        <v>2015</v>
      </c>
      <c r="D760" s="326">
        <v>9603</v>
      </c>
      <c r="E760" s="326">
        <v>48437</v>
      </c>
      <c r="F760" s="326">
        <v>39102</v>
      </c>
      <c r="G760" s="326">
        <v>19311</v>
      </c>
      <c r="H760" s="333"/>
      <c r="I760" s="333"/>
    </row>
    <row r="761" spans="2:9" x14ac:dyDescent="0.3">
      <c r="B761" s="324" t="s">
        <v>151</v>
      </c>
      <c r="C761" s="325">
        <v>2015</v>
      </c>
      <c r="D761" s="326">
        <v>11555</v>
      </c>
      <c r="E761" s="326">
        <v>59435</v>
      </c>
      <c r="F761" s="326">
        <v>49108</v>
      </c>
      <c r="G761" s="326">
        <v>24104</v>
      </c>
      <c r="H761" s="333"/>
      <c r="I761" s="333"/>
    </row>
    <row r="762" spans="2:9" x14ac:dyDescent="0.3">
      <c r="B762" s="324" t="s">
        <v>152</v>
      </c>
      <c r="C762" s="325">
        <v>2015</v>
      </c>
      <c r="D762" s="326">
        <v>13474</v>
      </c>
      <c r="E762" s="326">
        <v>71461</v>
      </c>
      <c r="F762" s="326">
        <v>60484</v>
      </c>
      <c r="G762" s="326">
        <v>29802</v>
      </c>
      <c r="H762" s="333"/>
      <c r="I762" s="333"/>
    </row>
    <row r="763" spans="2:9" x14ac:dyDescent="0.3">
      <c r="B763" s="324" t="s">
        <v>153</v>
      </c>
      <c r="C763" s="325">
        <v>2015</v>
      </c>
      <c r="D763" s="326">
        <v>3119</v>
      </c>
      <c r="E763" s="326">
        <v>16420</v>
      </c>
      <c r="F763" s="326">
        <v>14132</v>
      </c>
      <c r="G763" s="326">
        <v>7200</v>
      </c>
      <c r="H763" s="333"/>
      <c r="I763" s="333"/>
    </row>
    <row r="764" spans="2:9" x14ac:dyDescent="0.3">
      <c r="B764" s="324" t="s">
        <v>154</v>
      </c>
      <c r="C764" s="325">
        <v>2015</v>
      </c>
      <c r="D764" s="326">
        <v>4717</v>
      </c>
      <c r="E764" s="326">
        <v>23107</v>
      </c>
      <c r="F764" s="326">
        <v>18361</v>
      </c>
      <c r="G764" s="326">
        <v>9246</v>
      </c>
      <c r="H764" s="333"/>
      <c r="I764" s="333"/>
    </row>
    <row r="765" spans="2:9" x14ac:dyDescent="0.3">
      <c r="B765" s="324" t="s">
        <v>155</v>
      </c>
      <c r="C765" s="325">
        <v>2015</v>
      </c>
      <c r="D765" s="326">
        <v>2553</v>
      </c>
      <c r="E765" s="326">
        <v>13344</v>
      </c>
      <c r="F765" s="326">
        <v>11715</v>
      </c>
      <c r="G765" s="326">
        <v>6391</v>
      </c>
      <c r="H765" s="333"/>
      <c r="I765" s="333"/>
    </row>
    <row r="766" spans="2:9" x14ac:dyDescent="0.3">
      <c r="B766" s="324" t="s">
        <v>156</v>
      </c>
      <c r="C766" s="325">
        <v>2015</v>
      </c>
      <c r="D766" s="326">
        <v>2864</v>
      </c>
      <c r="E766" s="326">
        <v>14273</v>
      </c>
      <c r="F766" s="326">
        <v>11268</v>
      </c>
      <c r="G766" s="326">
        <v>5390</v>
      </c>
      <c r="H766" s="333"/>
      <c r="I766" s="333"/>
    </row>
    <row r="767" spans="2:9" x14ac:dyDescent="0.3">
      <c r="B767" s="324" t="s">
        <v>157</v>
      </c>
      <c r="C767" s="325">
        <v>2015</v>
      </c>
      <c r="D767" s="326">
        <v>3864</v>
      </c>
      <c r="E767" s="326">
        <v>18565</v>
      </c>
      <c r="F767" s="326">
        <v>14742</v>
      </c>
      <c r="G767" s="326">
        <v>7061</v>
      </c>
      <c r="H767" s="333"/>
      <c r="I767" s="333"/>
    </row>
    <row r="768" spans="2:9" x14ac:dyDescent="0.3">
      <c r="B768" s="324" t="s">
        <v>158</v>
      </c>
      <c r="C768" s="325">
        <v>2015</v>
      </c>
      <c r="D768" s="326">
        <v>13948</v>
      </c>
      <c r="E768" s="326">
        <v>72377</v>
      </c>
      <c r="F768" s="326">
        <v>60622</v>
      </c>
      <c r="G768" s="326">
        <v>30023</v>
      </c>
      <c r="H768" s="333"/>
      <c r="I768" s="333"/>
    </row>
    <row r="769" spans="2:9" x14ac:dyDescent="0.3">
      <c r="B769" s="324" t="s">
        <v>159</v>
      </c>
      <c r="C769" s="325">
        <v>2015</v>
      </c>
      <c r="D769" s="326">
        <v>9235</v>
      </c>
      <c r="E769" s="326">
        <v>44929</v>
      </c>
      <c r="F769" s="326">
        <v>34781</v>
      </c>
      <c r="G769" s="326">
        <v>17250</v>
      </c>
      <c r="H769" s="333"/>
      <c r="I769" s="333"/>
    </row>
    <row r="770" spans="2:9" x14ac:dyDescent="0.3">
      <c r="B770" s="326" t="s">
        <v>160</v>
      </c>
      <c r="C770" s="325">
        <v>2015</v>
      </c>
      <c r="D770" s="326">
        <v>1134</v>
      </c>
      <c r="E770" s="326">
        <v>5454</v>
      </c>
      <c r="F770" s="326">
        <v>3740</v>
      </c>
      <c r="G770" s="326">
        <v>1520</v>
      </c>
      <c r="H770" s="333"/>
      <c r="I770" s="333"/>
    </row>
    <row r="771" spans="2:9" x14ac:dyDescent="0.3">
      <c r="B771" s="326" t="s">
        <v>161</v>
      </c>
      <c r="C771" s="325">
        <v>2015</v>
      </c>
      <c r="D771" s="326">
        <v>2662</v>
      </c>
      <c r="E771" s="326">
        <v>12417</v>
      </c>
      <c r="F771" s="326">
        <v>8735</v>
      </c>
      <c r="G771" s="326">
        <v>3942</v>
      </c>
      <c r="H771" s="333"/>
      <c r="I771" s="333"/>
    </row>
    <row r="772" spans="2:9" x14ac:dyDescent="0.3">
      <c r="B772" s="326" t="s">
        <v>162</v>
      </c>
      <c r="C772" s="325">
        <v>2015</v>
      </c>
      <c r="D772" s="326">
        <v>8411</v>
      </c>
      <c r="E772" s="326">
        <v>42904</v>
      </c>
      <c r="F772" s="326">
        <v>35599</v>
      </c>
      <c r="G772" s="326">
        <v>18438</v>
      </c>
      <c r="H772" s="333"/>
      <c r="I772" s="333"/>
    </row>
    <row r="773" spans="2:9" x14ac:dyDescent="0.3">
      <c r="B773" s="326" t="s">
        <v>163</v>
      </c>
      <c r="C773" s="325">
        <v>2015</v>
      </c>
      <c r="D773" s="326">
        <v>2705</v>
      </c>
      <c r="E773" s="326">
        <v>13438</v>
      </c>
      <c r="F773" s="326">
        <v>11014</v>
      </c>
      <c r="G773" s="326">
        <v>5648</v>
      </c>
      <c r="H773" s="333"/>
      <c r="I773" s="333"/>
    </row>
    <row r="774" spans="2:9" x14ac:dyDescent="0.3">
      <c r="B774" s="326" t="s">
        <v>262</v>
      </c>
      <c r="C774" s="325">
        <v>2015</v>
      </c>
      <c r="D774" s="326">
        <v>1610</v>
      </c>
      <c r="E774" s="326">
        <v>8334</v>
      </c>
      <c r="F774" s="326">
        <v>7070</v>
      </c>
      <c r="G774" s="326">
        <v>3613</v>
      </c>
      <c r="H774" s="333"/>
      <c r="I774" s="333"/>
    </row>
    <row r="775" spans="2:9" x14ac:dyDescent="0.3">
      <c r="B775" s="326" t="s">
        <v>164</v>
      </c>
      <c r="C775" s="325">
        <v>2015</v>
      </c>
      <c r="D775" s="326">
        <v>1849</v>
      </c>
      <c r="E775" s="326">
        <v>9611</v>
      </c>
      <c r="F775" s="326">
        <v>8260</v>
      </c>
      <c r="G775" s="326">
        <v>4303</v>
      </c>
      <c r="H775" s="333"/>
      <c r="I775" s="333"/>
    </row>
    <row r="776" spans="2:9" x14ac:dyDescent="0.3">
      <c r="B776" s="338" t="s">
        <v>74</v>
      </c>
      <c r="C776" s="318">
        <v>2016</v>
      </c>
      <c r="D776" s="338">
        <v>1940</v>
      </c>
      <c r="E776" s="338">
        <v>9237</v>
      </c>
      <c r="F776" s="338">
        <v>6595</v>
      </c>
      <c r="G776" s="338">
        <v>3019</v>
      </c>
      <c r="H776" s="333"/>
    </row>
    <row r="777" spans="2:9" x14ac:dyDescent="0.3">
      <c r="B777" s="338" t="s">
        <v>75</v>
      </c>
      <c r="C777" s="318">
        <v>2016</v>
      </c>
      <c r="D777" s="338">
        <v>40819</v>
      </c>
      <c r="E777" s="338">
        <v>210420</v>
      </c>
      <c r="F777" s="338">
        <v>176141</v>
      </c>
      <c r="G777" s="338">
        <v>88154</v>
      </c>
      <c r="H777" s="333"/>
    </row>
    <row r="778" spans="2:9" x14ac:dyDescent="0.3">
      <c r="B778" s="338" t="s">
        <v>76</v>
      </c>
      <c r="C778" s="318">
        <v>2016</v>
      </c>
      <c r="D778" s="338">
        <v>2246</v>
      </c>
      <c r="E778" s="338">
        <v>11630</v>
      </c>
      <c r="F778" s="338">
        <v>9746</v>
      </c>
      <c r="G778" s="338">
        <v>4857</v>
      </c>
      <c r="H778" s="333"/>
    </row>
    <row r="779" spans="2:9" x14ac:dyDescent="0.3">
      <c r="B779" s="338" t="s">
        <v>77</v>
      </c>
      <c r="C779" s="318">
        <v>2016</v>
      </c>
      <c r="D779" s="338">
        <v>5101</v>
      </c>
      <c r="E779" s="338">
        <v>23318</v>
      </c>
      <c r="F779" s="338">
        <v>16191</v>
      </c>
      <c r="G779" s="338">
        <v>8380</v>
      </c>
      <c r="H779" s="333"/>
    </row>
    <row r="780" spans="2:9" x14ac:dyDescent="0.3">
      <c r="B780" s="338" t="s">
        <v>78</v>
      </c>
      <c r="C780" s="318">
        <v>2016</v>
      </c>
      <c r="D780" s="338">
        <v>3308</v>
      </c>
      <c r="E780" s="338">
        <v>17769</v>
      </c>
      <c r="F780" s="338">
        <v>16751</v>
      </c>
      <c r="G780" s="338">
        <v>9205</v>
      </c>
      <c r="H780" s="333"/>
    </row>
    <row r="781" spans="2:9" x14ac:dyDescent="0.3">
      <c r="B781" s="338" t="s">
        <v>79</v>
      </c>
      <c r="C781" s="318">
        <v>2016</v>
      </c>
      <c r="D781" s="338">
        <v>10326</v>
      </c>
      <c r="E781" s="338">
        <v>52208</v>
      </c>
      <c r="F781" s="338">
        <v>42154</v>
      </c>
      <c r="G781" s="338">
        <v>20632</v>
      </c>
      <c r="H781" s="333"/>
    </row>
    <row r="782" spans="2:9" x14ac:dyDescent="0.3">
      <c r="B782" s="338" t="s">
        <v>80</v>
      </c>
      <c r="C782" s="318">
        <v>2016</v>
      </c>
      <c r="D782" s="338">
        <v>3539</v>
      </c>
      <c r="E782" s="338">
        <v>17669</v>
      </c>
      <c r="F782" s="338">
        <v>14129</v>
      </c>
      <c r="G782" s="338">
        <v>7041</v>
      </c>
      <c r="H782" s="333"/>
    </row>
    <row r="783" spans="2:9" x14ac:dyDescent="0.3">
      <c r="B783" s="338" t="s">
        <v>81</v>
      </c>
      <c r="C783" s="318">
        <v>2016</v>
      </c>
      <c r="D783" s="338">
        <v>19238</v>
      </c>
      <c r="E783" s="338">
        <v>98222</v>
      </c>
      <c r="F783" s="338">
        <v>81809</v>
      </c>
      <c r="G783" s="338">
        <v>41484</v>
      </c>
      <c r="H783" s="333"/>
    </row>
    <row r="784" spans="2:9" x14ac:dyDescent="0.3">
      <c r="B784" s="338" t="s">
        <v>82</v>
      </c>
      <c r="C784" s="318">
        <v>2016</v>
      </c>
      <c r="D784" s="338">
        <v>6575</v>
      </c>
      <c r="E784" s="338">
        <v>33730</v>
      </c>
      <c r="F784" s="338">
        <v>29271</v>
      </c>
      <c r="G784" s="338">
        <v>15799</v>
      </c>
      <c r="H784" s="333"/>
    </row>
    <row r="785" spans="2:8" x14ac:dyDescent="0.3">
      <c r="B785" s="338" t="s">
        <v>83</v>
      </c>
      <c r="C785" s="318">
        <v>2016</v>
      </c>
      <c r="D785" s="338">
        <v>94126</v>
      </c>
      <c r="E785" s="338">
        <v>478755</v>
      </c>
      <c r="F785" s="338">
        <v>413974</v>
      </c>
      <c r="G785" s="338">
        <v>226807</v>
      </c>
      <c r="H785" s="333"/>
    </row>
    <row r="786" spans="2:8" x14ac:dyDescent="0.3">
      <c r="B786" s="338" t="s">
        <v>84</v>
      </c>
      <c r="C786" s="318">
        <v>2016</v>
      </c>
      <c r="D786" s="338">
        <v>19186</v>
      </c>
      <c r="E786" s="338">
        <v>96622</v>
      </c>
      <c r="F786" s="338">
        <v>77990</v>
      </c>
      <c r="G786" s="338">
        <v>38199</v>
      </c>
      <c r="H786" s="333"/>
    </row>
    <row r="787" spans="2:8" x14ac:dyDescent="0.3">
      <c r="B787" s="338" t="s">
        <v>85</v>
      </c>
      <c r="C787" s="318">
        <v>2016</v>
      </c>
      <c r="D787" s="338">
        <v>12669</v>
      </c>
      <c r="E787" s="338">
        <v>66633</v>
      </c>
      <c r="F787" s="338">
        <v>55920</v>
      </c>
      <c r="G787" s="338">
        <v>27735</v>
      </c>
      <c r="H787" s="333"/>
    </row>
    <row r="788" spans="2:8" x14ac:dyDescent="0.3">
      <c r="B788" s="338" t="s">
        <v>86</v>
      </c>
      <c r="C788" s="318">
        <v>2016</v>
      </c>
      <c r="D788" s="338">
        <v>7523</v>
      </c>
      <c r="E788" s="338">
        <v>38472</v>
      </c>
      <c r="F788" s="338">
        <v>33211</v>
      </c>
      <c r="G788" s="338">
        <v>18054</v>
      </c>
      <c r="H788" s="333"/>
    </row>
    <row r="789" spans="2:8" x14ac:dyDescent="0.3">
      <c r="B789" s="338" t="s">
        <v>87</v>
      </c>
      <c r="C789" s="318">
        <v>2016</v>
      </c>
      <c r="D789" s="338">
        <v>7270</v>
      </c>
      <c r="E789" s="338">
        <v>35610</v>
      </c>
      <c r="F789" s="338">
        <v>27135</v>
      </c>
      <c r="G789" s="338">
        <v>12842</v>
      </c>
      <c r="H789" s="333"/>
    </row>
    <row r="790" spans="2:8" x14ac:dyDescent="0.3">
      <c r="B790" s="338" t="s">
        <v>88</v>
      </c>
      <c r="C790" s="318">
        <v>2016</v>
      </c>
      <c r="D790" s="338">
        <v>1903</v>
      </c>
      <c r="E790" s="338">
        <v>9760</v>
      </c>
      <c r="F790" s="338">
        <v>8113</v>
      </c>
      <c r="G790" s="338">
        <v>4124</v>
      </c>
      <c r="H790" s="333"/>
    </row>
    <row r="791" spans="2:8" x14ac:dyDescent="0.3">
      <c r="B791" s="338" t="s">
        <v>89</v>
      </c>
      <c r="C791" s="318">
        <v>2016</v>
      </c>
      <c r="D791" s="338">
        <v>8110</v>
      </c>
      <c r="E791" s="338">
        <v>41357</v>
      </c>
      <c r="F791" s="338">
        <v>34698</v>
      </c>
      <c r="G791" s="338">
        <v>17772</v>
      </c>
      <c r="H791" s="333"/>
    </row>
    <row r="792" spans="2:8" x14ac:dyDescent="0.3">
      <c r="B792" s="338" t="s">
        <v>90</v>
      </c>
      <c r="C792" s="318">
        <v>2016</v>
      </c>
      <c r="D792" s="338">
        <v>31936</v>
      </c>
      <c r="E792" s="338">
        <v>162421</v>
      </c>
      <c r="F792" s="338">
        <v>136449</v>
      </c>
      <c r="G792" s="338">
        <v>71635</v>
      </c>
      <c r="H792" s="333"/>
    </row>
    <row r="793" spans="2:8" x14ac:dyDescent="0.3">
      <c r="B793" s="338" t="s">
        <v>91</v>
      </c>
      <c r="C793" s="318">
        <v>2016</v>
      </c>
      <c r="D793" s="338">
        <v>5669</v>
      </c>
      <c r="E793" s="338">
        <v>27314</v>
      </c>
      <c r="F793" s="338">
        <v>19996</v>
      </c>
      <c r="G793" s="338">
        <v>9296</v>
      </c>
      <c r="H793" s="333"/>
    </row>
    <row r="794" spans="2:8" x14ac:dyDescent="0.3">
      <c r="B794" s="338" t="s">
        <v>92</v>
      </c>
      <c r="C794" s="318">
        <v>2016</v>
      </c>
      <c r="D794" s="338">
        <v>16056</v>
      </c>
      <c r="E794" s="338">
        <v>79832</v>
      </c>
      <c r="F794" s="338">
        <v>65237</v>
      </c>
      <c r="G794" s="338">
        <v>33425</v>
      </c>
      <c r="H794" s="333"/>
    </row>
    <row r="795" spans="2:8" x14ac:dyDescent="0.3">
      <c r="B795" s="338" t="s">
        <v>93</v>
      </c>
      <c r="C795" s="318">
        <v>2016</v>
      </c>
      <c r="D795" s="338">
        <v>1863</v>
      </c>
      <c r="E795" s="338">
        <v>9950</v>
      </c>
      <c r="F795" s="338">
        <v>8731</v>
      </c>
      <c r="G795" s="338">
        <v>4516</v>
      </c>
      <c r="H795" s="333"/>
    </row>
    <row r="796" spans="2:8" x14ac:dyDescent="0.3">
      <c r="B796" s="338" t="s">
        <v>94</v>
      </c>
      <c r="C796" s="318">
        <v>2016</v>
      </c>
      <c r="D796" s="338">
        <v>5024</v>
      </c>
      <c r="E796" s="338">
        <v>24631</v>
      </c>
      <c r="F796" s="338">
        <v>19389</v>
      </c>
      <c r="G796" s="338">
        <v>9554</v>
      </c>
      <c r="H796" s="333"/>
    </row>
    <row r="797" spans="2:8" x14ac:dyDescent="0.3">
      <c r="B797" s="338" t="s">
        <v>95</v>
      </c>
      <c r="C797" s="318">
        <v>2016</v>
      </c>
      <c r="D797" s="338">
        <v>20325</v>
      </c>
      <c r="E797" s="338">
        <v>104284</v>
      </c>
      <c r="F797" s="338">
        <v>87267</v>
      </c>
      <c r="G797" s="338">
        <v>44480</v>
      </c>
      <c r="H797" s="333"/>
    </row>
    <row r="798" spans="2:8" x14ac:dyDescent="0.3">
      <c r="B798" s="338" t="s">
        <v>96</v>
      </c>
      <c r="C798" s="318">
        <v>2016</v>
      </c>
      <c r="D798" s="338">
        <v>14894</v>
      </c>
      <c r="E798" s="338">
        <v>73770</v>
      </c>
      <c r="F798" s="338">
        <v>57125</v>
      </c>
      <c r="G798" s="338">
        <v>27457</v>
      </c>
      <c r="H798" s="333"/>
    </row>
    <row r="799" spans="2:8" x14ac:dyDescent="0.3">
      <c r="B799" s="338" t="s">
        <v>215</v>
      </c>
      <c r="C799" s="318">
        <v>2016</v>
      </c>
      <c r="D799" s="338">
        <v>1492</v>
      </c>
      <c r="E799" s="338">
        <v>8347</v>
      </c>
      <c r="F799" s="338">
        <v>8127</v>
      </c>
      <c r="G799" s="338">
        <v>4420</v>
      </c>
      <c r="H799" s="333"/>
    </row>
    <row r="800" spans="2:8" x14ac:dyDescent="0.3">
      <c r="B800" s="338" t="s">
        <v>97</v>
      </c>
      <c r="C800" s="318">
        <v>2016</v>
      </c>
      <c r="D800" s="338">
        <v>9759</v>
      </c>
      <c r="E800" s="338">
        <v>48293</v>
      </c>
      <c r="F800" s="338">
        <v>36418</v>
      </c>
      <c r="G800" s="338">
        <v>16852</v>
      </c>
      <c r="H800" s="333"/>
    </row>
    <row r="801" spans="2:8" x14ac:dyDescent="0.3">
      <c r="B801" s="338" t="s">
        <v>98</v>
      </c>
      <c r="C801" s="318">
        <v>2016</v>
      </c>
      <c r="D801" s="338">
        <v>2318</v>
      </c>
      <c r="E801" s="338">
        <v>11972</v>
      </c>
      <c r="F801" s="338">
        <v>9690</v>
      </c>
      <c r="G801" s="338">
        <v>4767</v>
      </c>
      <c r="H801" s="333"/>
    </row>
    <row r="802" spans="2:8" x14ac:dyDescent="0.3">
      <c r="B802" s="338" t="s">
        <v>99</v>
      </c>
      <c r="C802" s="318">
        <v>2016</v>
      </c>
      <c r="D802" s="338">
        <v>20630</v>
      </c>
      <c r="E802" s="338">
        <v>103083</v>
      </c>
      <c r="F802" s="338">
        <v>82461</v>
      </c>
      <c r="G802" s="338">
        <v>40840</v>
      </c>
      <c r="H802" s="333"/>
    </row>
    <row r="803" spans="2:8" x14ac:dyDescent="0.3">
      <c r="B803" s="338" t="s">
        <v>100</v>
      </c>
      <c r="C803" s="318">
        <v>2016</v>
      </c>
      <c r="D803" s="338">
        <v>10991</v>
      </c>
      <c r="E803" s="338">
        <v>55424</v>
      </c>
      <c r="F803" s="338">
        <v>45633</v>
      </c>
      <c r="G803" s="338">
        <v>23612</v>
      </c>
      <c r="H803" s="333"/>
    </row>
    <row r="804" spans="2:8" x14ac:dyDescent="0.3">
      <c r="B804" s="338" t="s">
        <v>101</v>
      </c>
      <c r="C804" s="318">
        <v>2016</v>
      </c>
      <c r="D804" s="338">
        <v>19956</v>
      </c>
      <c r="E804" s="338">
        <v>107762</v>
      </c>
      <c r="F804" s="338">
        <v>96974</v>
      </c>
      <c r="G804" s="338">
        <v>49643</v>
      </c>
      <c r="H804" s="333"/>
    </row>
    <row r="805" spans="2:8" x14ac:dyDescent="0.3">
      <c r="B805" s="338" t="s">
        <v>102</v>
      </c>
      <c r="C805" s="318">
        <v>2016</v>
      </c>
      <c r="D805" s="338">
        <v>2679</v>
      </c>
      <c r="E805" s="338">
        <v>14004</v>
      </c>
      <c r="F805" s="338">
        <v>12481</v>
      </c>
      <c r="G805" s="338">
        <v>6666</v>
      </c>
      <c r="H805" s="333"/>
    </row>
    <row r="806" spans="2:8" x14ac:dyDescent="0.3">
      <c r="B806" s="338" t="s">
        <v>103</v>
      </c>
      <c r="C806" s="318">
        <v>2016</v>
      </c>
      <c r="D806" s="338">
        <v>1747</v>
      </c>
      <c r="E806" s="338">
        <v>9232</v>
      </c>
      <c r="F806" s="338">
        <v>8107</v>
      </c>
      <c r="G806" s="338">
        <v>4256</v>
      </c>
      <c r="H806" s="333"/>
    </row>
    <row r="807" spans="2:8" x14ac:dyDescent="0.3">
      <c r="B807" s="338" t="s">
        <v>104</v>
      </c>
      <c r="C807" s="318">
        <v>2016</v>
      </c>
      <c r="D807" s="338">
        <v>2046</v>
      </c>
      <c r="E807" s="338">
        <v>10717</v>
      </c>
      <c r="F807" s="338">
        <v>9619</v>
      </c>
      <c r="G807" s="338">
        <v>5298</v>
      </c>
      <c r="H807" s="333"/>
    </row>
    <row r="808" spans="2:8" x14ac:dyDescent="0.3">
      <c r="B808" s="338" t="s">
        <v>105</v>
      </c>
      <c r="C808" s="318">
        <v>2016</v>
      </c>
      <c r="D808" s="338">
        <v>1880</v>
      </c>
      <c r="E808" s="338">
        <v>10080</v>
      </c>
      <c r="F808" s="338">
        <v>9293</v>
      </c>
      <c r="G808" s="338">
        <v>4951</v>
      </c>
      <c r="H808" s="333"/>
    </row>
    <row r="809" spans="2:8" x14ac:dyDescent="0.3">
      <c r="B809" s="338" t="s">
        <v>106</v>
      </c>
      <c r="C809" s="318">
        <v>2016</v>
      </c>
      <c r="D809" s="338">
        <v>3243</v>
      </c>
      <c r="E809" s="338">
        <v>15845</v>
      </c>
      <c r="F809" s="338">
        <v>12360</v>
      </c>
      <c r="G809" s="338">
        <v>6371</v>
      </c>
      <c r="H809" s="333"/>
    </row>
    <row r="810" spans="2:8" x14ac:dyDescent="0.3">
      <c r="B810" s="338" t="s">
        <v>107</v>
      </c>
      <c r="C810" s="318">
        <v>2016</v>
      </c>
      <c r="D810" s="338">
        <v>3886</v>
      </c>
      <c r="E810" s="338">
        <v>19909</v>
      </c>
      <c r="F810" s="338">
        <v>17053</v>
      </c>
      <c r="G810" s="338">
        <v>9123</v>
      </c>
      <c r="H810" s="333"/>
    </row>
    <row r="811" spans="2:8" x14ac:dyDescent="0.3">
      <c r="B811" s="338" t="s">
        <v>351</v>
      </c>
      <c r="C811" s="318">
        <v>2016</v>
      </c>
      <c r="D811" s="338" t="s">
        <v>510</v>
      </c>
      <c r="E811" s="338" t="s">
        <v>510</v>
      </c>
      <c r="F811" s="338" t="s">
        <v>510</v>
      </c>
      <c r="G811" s="338" t="s">
        <v>510</v>
      </c>
      <c r="H811" s="333"/>
    </row>
    <row r="812" spans="2:8" x14ac:dyDescent="0.3">
      <c r="B812" s="338" t="s">
        <v>108</v>
      </c>
      <c r="C812" s="318">
        <v>2016</v>
      </c>
      <c r="D812" s="338">
        <v>1569</v>
      </c>
      <c r="E812" s="338">
        <v>8749</v>
      </c>
      <c r="F812" s="338">
        <v>8356</v>
      </c>
      <c r="G812" s="338">
        <v>4414</v>
      </c>
      <c r="H812" s="333"/>
    </row>
    <row r="813" spans="2:8" x14ac:dyDescent="0.3">
      <c r="B813" s="338" t="s">
        <v>109</v>
      </c>
      <c r="C813" s="318">
        <v>2016</v>
      </c>
      <c r="D813" s="338">
        <v>1283</v>
      </c>
      <c r="E813" s="338">
        <v>6757</v>
      </c>
      <c r="F813" s="338">
        <v>6059</v>
      </c>
      <c r="G813" s="338">
        <v>3167</v>
      </c>
      <c r="H813" s="333"/>
    </row>
    <row r="814" spans="2:8" x14ac:dyDescent="0.3">
      <c r="B814" s="338" t="s">
        <v>110</v>
      </c>
      <c r="C814" s="318">
        <v>2016</v>
      </c>
      <c r="D814" s="338">
        <v>2387</v>
      </c>
      <c r="E814" s="338">
        <v>12107</v>
      </c>
      <c r="F814" s="338">
        <v>10070</v>
      </c>
      <c r="G814" s="338">
        <v>5245</v>
      </c>
      <c r="H814" s="333"/>
    </row>
    <row r="815" spans="2:8" x14ac:dyDescent="0.3">
      <c r="B815" s="338" t="s">
        <v>111</v>
      </c>
      <c r="C815" s="318">
        <v>2016</v>
      </c>
      <c r="D815" s="338">
        <v>1200</v>
      </c>
      <c r="E815" s="338">
        <v>5881</v>
      </c>
      <c r="F815" s="338">
        <v>4313</v>
      </c>
      <c r="G815" s="338">
        <v>1984</v>
      </c>
      <c r="H815" s="333"/>
    </row>
    <row r="816" spans="2:8" x14ac:dyDescent="0.3">
      <c r="B816" s="338" t="s">
        <v>112</v>
      </c>
      <c r="C816" s="318">
        <v>2016</v>
      </c>
      <c r="D816" s="338">
        <v>1826</v>
      </c>
      <c r="E816" s="338">
        <v>8533</v>
      </c>
      <c r="F816" s="338">
        <v>6166</v>
      </c>
      <c r="G816" s="338">
        <v>2955</v>
      </c>
      <c r="H816" s="333"/>
    </row>
    <row r="817" spans="2:8" x14ac:dyDescent="0.3">
      <c r="B817" s="338" t="s">
        <v>113</v>
      </c>
      <c r="C817" s="318">
        <v>2016</v>
      </c>
      <c r="D817" s="338">
        <v>11953</v>
      </c>
      <c r="E817" s="338">
        <v>60393</v>
      </c>
      <c r="F817" s="338">
        <v>49212</v>
      </c>
      <c r="G817" s="338">
        <v>24370</v>
      </c>
      <c r="H817" s="333"/>
    </row>
    <row r="818" spans="2:8" x14ac:dyDescent="0.3">
      <c r="B818" s="338" t="s">
        <v>114</v>
      </c>
      <c r="C818" s="318">
        <v>2016</v>
      </c>
      <c r="D818" s="338">
        <v>6826</v>
      </c>
      <c r="E818" s="338">
        <v>36702</v>
      </c>
      <c r="F818" s="338">
        <v>33838</v>
      </c>
      <c r="G818" s="338">
        <v>18510</v>
      </c>
      <c r="H818" s="333"/>
    </row>
    <row r="819" spans="2:8" x14ac:dyDescent="0.3">
      <c r="B819" s="338" t="s">
        <v>115</v>
      </c>
      <c r="C819" s="318">
        <v>2016</v>
      </c>
      <c r="D819" s="338">
        <v>1903</v>
      </c>
      <c r="E819" s="338">
        <v>9295</v>
      </c>
      <c r="F819" s="338">
        <v>7529</v>
      </c>
      <c r="G819" s="338">
        <v>4013</v>
      </c>
      <c r="H819" s="333"/>
    </row>
    <row r="820" spans="2:8" x14ac:dyDescent="0.3">
      <c r="B820" s="338" t="s">
        <v>116</v>
      </c>
      <c r="C820" s="318">
        <v>2016</v>
      </c>
      <c r="D820" s="338">
        <v>3193</v>
      </c>
      <c r="E820" s="338">
        <v>16359</v>
      </c>
      <c r="F820" s="338">
        <v>14324</v>
      </c>
      <c r="G820" s="338">
        <v>7866</v>
      </c>
      <c r="H820" s="333"/>
    </row>
    <row r="821" spans="2:8" x14ac:dyDescent="0.3">
      <c r="B821" s="338" t="s">
        <v>216</v>
      </c>
      <c r="C821" s="318">
        <v>2016</v>
      </c>
      <c r="D821" s="338">
        <v>2155</v>
      </c>
      <c r="E821" s="338">
        <v>11134</v>
      </c>
      <c r="F821" s="338">
        <v>9300</v>
      </c>
      <c r="G821" s="338">
        <v>4714</v>
      </c>
      <c r="H821" s="333"/>
    </row>
    <row r="822" spans="2:8" x14ac:dyDescent="0.3">
      <c r="B822" s="338" t="s">
        <v>117</v>
      </c>
      <c r="C822" s="318">
        <v>2016</v>
      </c>
      <c r="D822" s="338">
        <v>8406</v>
      </c>
      <c r="E822" s="338">
        <v>39845</v>
      </c>
      <c r="F822" s="338">
        <v>29925</v>
      </c>
      <c r="G822" s="338">
        <v>14571</v>
      </c>
      <c r="H822" s="333"/>
    </row>
    <row r="823" spans="2:8" x14ac:dyDescent="0.3">
      <c r="B823" s="338" t="s">
        <v>118</v>
      </c>
      <c r="C823" s="318">
        <v>2016</v>
      </c>
      <c r="D823" s="338">
        <v>2082</v>
      </c>
      <c r="E823" s="338">
        <v>10413</v>
      </c>
      <c r="F823" s="338">
        <v>8402</v>
      </c>
      <c r="G823" s="338">
        <v>4227</v>
      </c>
      <c r="H823" s="333"/>
    </row>
    <row r="824" spans="2:8" x14ac:dyDescent="0.3">
      <c r="B824" s="338" t="s">
        <v>119</v>
      </c>
      <c r="C824" s="318">
        <v>2016</v>
      </c>
      <c r="D824" s="338">
        <v>2566</v>
      </c>
      <c r="E824" s="338">
        <v>13142</v>
      </c>
      <c r="F824" s="338">
        <v>10841</v>
      </c>
      <c r="G824" s="338">
        <v>5322</v>
      </c>
      <c r="H824" s="333"/>
    </row>
    <row r="825" spans="2:8" x14ac:dyDescent="0.3">
      <c r="B825" s="338" t="s">
        <v>120</v>
      </c>
      <c r="C825" s="318">
        <v>2016</v>
      </c>
      <c r="D825" s="338">
        <v>15126</v>
      </c>
      <c r="E825" s="338">
        <v>77558</v>
      </c>
      <c r="F825" s="338">
        <v>61214</v>
      </c>
      <c r="G825" s="338">
        <v>28978</v>
      </c>
      <c r="H825" s="333"/>
    </row>
    <row r="826" spans="2:8" x14ac:dyDescent="0.3">
      <c r="B826" s="338" t="s">
        <v>121</v>
      </c>
      <c r="C826" s="318">
        <v>2016</v>
      </c>
      <c r="D826" s="338">
        <v>4220</v>
      </c>
      <c r="E826" s="338">
        <v>19688</v>
      </c>
      <c r="F826" s="338">
        <v>14414</v>
      </c>
      <c r="G826" s="338">
        <v>6956</v>
      </c>
      <c r="H826" s="333"/>
    </row>
    <row r="827" spans="2:8" x14ac:dyDescent="0.3">
      <c r="B827" s="338" t="s">
        <v>122</v>
      </c>
      <c r="C827" s="318">
        <v>2016</v>
      </c>
      <c r="D827" s="338">
        <v>2244</v>
      </c>
      <c r="E827" s="338">
        <v>11482</v>
      </c>
      <c r="F827" s="338">
        <v>9411</v>
      </c>
      <c r="G827" s="338">
        <v>4629</v>
      </c>
      <c r="H827" s="333"/>
    </row>
    <row r="828" spans="2:8" x14ac:dyDescent="0.3">
      <c r="B828" s="338" t="s">
        <v>123</v>
      </c>
      <c r="C828" s="318">
        <v>2016</v>
      </c>
      <c r="D828" s="338">
        <v>4802</v>
      </c>
      <c r="E828" s="338">
        <v>25081</v>
      </c>
      <c r="F828" s="338">
        <v>22910</v>
      </c>
      <c r="G828" s="338">
        <v>12912</v>
      </c>
      <c r="H828" s="333"/>
    </row>
    <row r="829" spans="2:8" x14ac:dyDescent="0.3">
      <c r="B829" s="338" t="s">
        <v>124</v>
      </c>
      <c r="C829" s="318">
        <v>2016</v>
      </c>
      <c r="D829" s="338">
        <v>30183</v>
      </c>
      <c r="E829" s="338">
        <v>157248</v>
      </c>
      <c r="F829" s="338">
        <v>139726</v>
      </c>
      <c r="G829" s="338">
        <v>76454</v>
      </c>
      <c r="H829" s="333"/>
    </row>
    <row r="830" spans="2:8" x14ac:dyDescent="0.3">
      <c r="B830" s="338" t="s">
        <v>125</v>
      </c>
      <c r="C830" s="318">
        <v>2016</v>
      </c>
      <c r="D830" s="338">
        <v>9707</v>
      </c>
      <c r="E830" s="338">
        <v>48275</v>
      </c>
      <c r="F830" s="338">
        <v>38020</v>
      </c>
      <c r="G830" s="338">
        <v>18548</v>
      </c>
      <c r="H830" s="333"/>
    </row>
    <row r="831" spans="2:8" x14ac:dyDescent="0.3">
      <c r="B831" s="338" t="s">
        <v>126</v>
      </c>
      <c r="C831" s="318">
        <v>2016</v>
      </c>
      <c r="D831" s="338">
        <v>8419</v>
      </c>
      <c r="E831" s="338">
        <v>41470</v>
      </c>
      <c r="F831" s="338">
        <v>33086</v>
      </c>
      <c r="G831" s="338">
        <v>16952</v>
      </c>
      <c r="H831" s="333"/>
    </row>
    <row r="832" spans="2:8" x14ac:dyDescent="0.3">
      <c r="B832" s="338" t="s">
        <v>127</v>
      </c>
      <c r="C832" s="318">
        <v>2016</v>
      </c>
      <c r="D832" s="338">
        <v>1822</v>
      </c>
      <c r="E832" s="338">
        <v>9566</v>
      </c>
      <c r="F832" s="338">
        <v>8523</v>
      </c>
      <c r="G832" s="338">
        <v>4457</v>
      </c>
      <c r="H832" s="333"/>
    </row>
    <row r="833" spans="2:8" x14ac:dyDescent="0.3">
      <c r="B833" s="338" t="s">
        <v>128</v>
      </c>
      <c r="C833" s="318">
        <v>2016</v>
      </c>
      <c r="D833" s="338">
        <v>14600</v>
      </c>
      <c r="E833" s="338">
        <v>74039</v>
      </c>
      <c r="F833" s="338">
        <v>61794</v>
      </c>
      <c r="G833" s="338">
        <v>32368</v>
      </c>
      <c r="H833" s="333"/>
    </row>
    <row r="834" spans="2:8" x14ac:dyDescent="0.3">
      <c r="B834" s="338" t="s">
        <v>129</v>
      </c>
      <c r="C834" s="318">
        <v>2016</v>
      </c>
      <c r="D834" s="338">
        <v>6177</v>
      </c>
      <c r="E834" s="338">
        <v>30140</v>
      </c>
      <c r="F834" s="338">
        <v>23942</v>
      </c>
      <c r="G834" s="338">
        <v>12175</v>
      </c>
      <c r="H834" s="333"/>
    </row>
    <row r="835" spans="2:8" x14ac:dyDescent="0.3">
      <c r="B835" s="338" t="s">
        <v>217</v>
      </c>
      <c r="C835" s="318">
        <v>2016</v>
      </c>
      <c r="D835" s="338">
        <v>13505</v>
      </c>
      <c r="E835" s="338">
        <v>67828</v>
      </c>
      <c r="F835" s="338">
        <v>54983</v>
      </c>
      <c r="G835" s="338">
        <v>27703</v>
      </c>
      <c r="H835" s="333"/>
    </row>
    <row r="836" spans="2:8" x14ac:dyDescent="0.3">
      <c r="B836" s="338" t="s">
        <v>131</v>
      </c>
      <c r="C836" s="318">
        <v>2016</v>
      </c>
      <c r="D836" s="338">
        <v>5130</v>
      </c>
      <c r="E836" s="338">
        <v>25948</v>
      </c>
      <c r="F836" s="338">
        <v>21402</v>
      </c>
      <c r="G836" s="338">
        <v>10990</v>
      </c>
      <c r="H836" s="333"/>
    </row>
    <row r="837" spans="2:8" x14ac:dyDescent="0.3">
      <c r="B837" s="338" t="s">
        <v>132</v>
      </c>
      <c r="C837" s="318">
        <v>2016</v>
      </c>
      <c r="D837" s="338">
        <v>5200</v>
      </c>
      <c r="E837" s="338">
        <v>25812</v>
      </c>
      <c r="F837" s="338">
        <v>21961</v>
      </c>
      <c r="G837" s="338">
        <v>12388</v>
      </c>
      <c r="H837" s="333"/>
    </row>
    <row r="838" spans="2:8" x14ac:dyDescent="0.3">
      <c r="B838" s="338" t="s">
        <v>133</v>
      </c>
      <c r="C838" s="318">
        <v>2016</v>
      </c>
      <c r="D838" s="338">
        <v>5754</v>
      </c>
      <c r="E838" s="338">
        <v>30207</v>
      </c>
      <c r="F838" s="338">
        <v>27163</v>
      </c>
      <c r="G838" s="338">
        <v>14692</v>
      </c>
      <c r="H838" s="333"/>
    </row>
    <row r="839" spans="2:8" x14ac:dyDescent="0.3">
      <c r="B839" s="338" t="s">
        <v>134</v>
      </c>
      <c r="C839" s="318">
        <v>2016</v>
      </c>
      <c r="D839" s="338">
        <v>2288</v>
      </c>
      <c r="E839" s="338">
        <v>11699</v>
      </c>
      <c r="F839" s="338">
        <v>9801</v>
      </c>
      <c r="G839" s="338">
        <v>5072</v>
      </c>
      <c r="H839" s="333"/>
    </row>
    <row r="840" spans="2:8" x14ac:dyDescent="0.3">
      <c r="B840" s="338" t="s">
        <v>135</v>
      </c>
      <c r="C840" s="318">
        <v>2016</v>
      </c>
      <c r="D840" s="338">
        <v>2203</v>
      </c>
      <c r="E840" s="338">
        <v>11141</v>
      </c>
      <c r="F840" s="338">
        <v>9220</v>
      </c>
      <c r="G840" s="338">
        <v>4692</v>
      </c>
      <c r="H840" s="333"/>
    </row>
    <row r="841" spans="2:8" x14ac:dyDescent="0.3">
      <c r="B841" s="338" t="s">
        <v>136</v>
      </c>
      <c r="C841" s="318">
        <v>2016</v>
      </c>
      <c r="D841" s="338">
        <v>4010</v>
      </c>
      <c r="E841" s="338">
        <v>20671</v>
      </c>
      <c r="F841" s="338">
        <v>18080</v>
      </c>
      <c r="G841" s="338">
        <v>9795</v>
      </c>
      <c r="H841" s="333"/>
    </row>
    <row r="842" spans="2:8" x14ac:dyDescent="0.3">
      <c r="B842" s="338" t="s">
        <v>137</v>
      </c>
      <c r="C842" s="318">
        <v>2016</v>
      </c>
      <c r="D842" s="338">
        <v>6590</v>
      </c>
      <c r="E842" s="338">
        <v>33886</v>
      </c>
      <c r="F842" s="338">
        <v>28064</v>
      </c>
      <c r="G842" s="338">
        <v>13998</v>
      </c>
      <c r="H842" s="333"/>
    </row>
    <row r="843" spans="2:8" x14ac:dyDescent="0.3">
      <c r="B843" s="338" t="s">
        <v>218</v>
      </c>
      <c r="C843" s="318">
        <v>2016</v>
      </c>
      <c r="D843" s="338">
        <v>2922</v>
      </c>
      <c r="E843" s="338">
        <v>14082</v>
      </c>
      <c r="F843" s="338">
        <v>10681</v>
      </c>
      <c r="G843" s="338">
        <v>5213</v>
      </c>
      <c r="H843" s="333"/>
    </row>
    <row r="844" spans="2:8" x14ac:dyDescent="0.3">
      <c r="B844" s="338" t="s">
        <v>138</v>
      </c>
      <c r="C844" s="318">
        <v>2016</v>
      </c>
      <c r="D844" s="338">
        <v>3066</v>
      </c>
      <c r="E844" s="338">
        <v>16532</v>
      </c>
      <c r="F844" s="338">
        <v>15382</v>
      </c>
      <c r="G844" s="338">
        <v>8237</v>
      </c>
      <c r="H844" s="333"/>
    </row>
    <row r="845" spans="2:8" x14ac:dyDescent="0.3">
      <c r="B845" s="338" t="s">
        <v>139</v>
      </c>
      <c r="C845" s="318">
        <v>2016</v>
      </c>
      <c r="D845" s="338">
        <v>4557</v>
      </c>
      <c r="E845" s="338">
        <v>21114</v>
      </c>
      <c r="F845" s="338">
        <v>15307</v>
      </c>
      <c r="G845" s="338">
        <v>7357</v>
      </c>
      <c r="H845" s="333"/>
    </row>
    <row r="846" spans="2:8" x14ac:dyDescent="0.3">
      <c r="B846" s="338" t="s">
        <v>140</v>
      </c>
      <c r="C846" s="318">
        <v>2016</v>
      </c>
      <c r="D846" s="338">
        <v>1531</v>
      </c>
      <c r="E846" s="338">
        <v>7960</v>
      </c>
      <c r="F846" s="338">
        <v>7088</v>
      </c>
      <c r="G846" s="338">
        <v>3897</v>
      </c>
      <c r="H846" s="333"/>
    </row>
    <row r="847" spans="2:8" x14ac:dyDescent="0.3">
      <c r="B847" s="338" t="s">
        <v>141</v>
      </c>
      <c r="C847" s="318">
        <v>2016</v>
      </c>
      <c r="D847" s="338">
        <v>3999</v>
      </c>
      <c r="E847" s="338">
        <v>21024</v>
      </c>
      <c r="F847" s="338">
        <v>18160</v>
      </c>
      <c r="G847" s="338">
        <v>9152</v>
      </c>
      <c r="H847" s="333"/>
    </row>
    <row r="848" spans="2:8" x14ac:dyDescent="0.3">
      <c r="B848" s="338" t="s">
        <v>142</v>
      </c>
      <c r="C848" s="318">
        <v>2016</v>
      </c>
      <c r="D848" s="338">
        <v>793</v>
      </c>
      <c r="E848" s="338">
        <v>3753</v>
      </c>
      <c r="F848" s="338">
        <v>2979</v>
      </c>
      <c r="G848" s="338">
        <v>1619</v>
      </c>
      <c r="H848" s="333"/>
    </row>
    <row r="849" spans="2:8" x14ac:dyDescent="0.3">
      <c r="B849" s="338" t="s">
        <v>143</v>
      </c>
      <c r="C849" s="318">
        <v>2016</v>
      </c>
      <c r="D849" s="338">
        <v>1759</v>
      </c>
      <c r="E849" s="338">
        <v>8951</v>
      </c>
      <c r="F849" s="338">
        <v>7395</v>
      </c>
      <c r="G849" s="338">
        <v>3757</v>
      </c>
      <c r="H849" s="333"/>
    </row>
    <row r="850" spans="2:8" x14ac:dyDescent="0.3">
      <c r="B850" s="338" t="s">
        <v>219</v>
      </c>
      <c r="C850" s="318">
        <v>2016</v>
      </c>
      <c r="D850" s="338">
        <v>1014</v>
      </c>
      <c r="E850" s="338">
        <v>4900</v>
      </c>
      <c r="F850" s="338">
        <v>3899</v>
      </c>
      <c r="G850" s="338">
        <v>1994</v>
      </c>
      <c r="H850" s="333"/>
    </row>
    <row r="851" spans="2:8" x14ac:dyDescent="0.3">
      <c r="B851" s="338" t="s">
        <v>220</v>
      </c>
      <c r="C851" s="318">
        <v>2016</v>
      </c>
      <c r="D851" s="338">
        <v>8388</v>
      </c>
      <c r="E851" s="338">
        <v>43349</v>
      </c>
      <c r="F851" s="338">
        <v>35438</v>
      </c>
      <c r="G851" s="338">
        <v>17741</v>
      </c>
      <c r="H851" s="333"/>
    </row>
    <row r="852" spans="2:8" x14ac:dyDescent="0.3">
      <c r="B852" s="338" t="s">
        <v>146</v>
      </c>
      <c r="C852" s="318">
        <v>2016</v>
      </c>
      <c r="D852" s="338">
        <v>12093</v>
      </c>
      <c r="E852" s="338">
        <v>64197</v>
      </c>
      <c r="F852" s="338">
        <v>54610</v>
      </c>
      <c r="G852" s="338">
        <v>27212</v>
      </c>
      <c r="H852" s="333"/>
    </row>
    <row r="853" spans="2:8" x14ac:dyDescent="0.3">
      <c r="B853" s="338" t="s">
        <v>147</v>
      </c>
      <c r="C853" s="318">
        <v>2016</v>
      </c>
      <c r="D853" s="338">
        <v>4674</v>
      </c>
      <c r="E853" s="338">
        <v>23749</v>
      </c>
      <c r="F853" s="338">
        <v>19675</v>
      </c>
      <c r="G853" s="338">
        <v>9990</v>
      </c>
      <c r="H853" s="333"/>
    </row>
    <row r="854" spans="2:8" x14ac:dyDescent="0.3">
      <c r="B854" s="338" t="s">
        <v>148</v>
      </c>
      <c r="C854" s="318">
        <v>2016</v>
      </c>
      <c r="D854" s="338">
        <v>9472</v>
      </c>
      <c r="E854" s="338">
        <v>49913</v>
      </c>
      <c r="F854" s="338">
        <v>44538</v>
      </c>
      <c r="G854" s="338">
        <v>23121</v>
      </c>
      <c r="H854" s="333"/>
    </row>
    <row r="855" spans="2:8" x14ac:dyDescent="0.3">
      <c r="B855" s="338" t="s">
        <v>149</v>
      </c>
      <c r="C855" s="318">
        <v>2016</v>
      </c>
      <c r="D855" s="338">
        <v>1848</v>
      </c>
      <c r="E855" s="338">
        <v>9569</v>
      </c>
      <c r="F855" s="338">
        <v>8206</v>
      </c>
      <c r="G855" s="338">
        <v>4295</v>
      </c>
      <c r="H855" s="333"/>
    </row>
    <row r="856" spans="2:8" x14ac:dyDescent="0.3">
      <c r="B856" s="338" t="s">
        <v>150</v>
      </c>
      <c r="C856" s="318">
        <v>2016</v>
      </c>
      <c r="D856" s="338">
        <v>9784</v>
      </c>
      <c r="E856" s="338">
        <v>49275</v>
      </c>
      <c r="F856" s="338">
        <v>40029</v>
      </c>
      <c r="G856" s="338">
        <v>19986</v>
      </c>
      <c r="H856" s="333"/>
    </row>
    <row r="857" spans="2:8" x14ac:dyDescent="0.3">
      <c r="B857" s="338" t="s">
        <v>151</v>
      </c>
      <c r="C857" s="318">
        <v>2016</v>
      </c>
      <c r="D857" s="338">
        <v>11456</v>
      </c>
      <c r="E857" s="338">
        <v>58978</v>
      </c>
      <c r="F857" s="338">
        <v>48846</v>
      </c>
      <c r="G857" s="338">
        <v>24279</v>
      </c>
      <c r="H857" s="333"/>
    </row>
    <row r="858" spans="2:8" x14ac:dyDescent="0.3">
      <c r="B858" s="338" t="s">
        <v>152</v>
      </c>
      <c r="C858" s="318">
        <v>2016</v>
      </c>
      <c r="D858" s="338">
        <v>12999</v>
      </c>
      <c r="E858" s="338">
        <v>69093</v>
      </c>
      <c r="F858" s="338">
        <v>58984</v>
      </c>
      <c r="G858" s="338">
        <v>29443</v>
      </c>
      <c r="H858" s="333"/>
    </row>
    <row r="859" spans="2:8" x14ac:dyDescent="0.3">
      <c r="B859" s="338" t="s">
        <v>153</v>
      </c>
      <c r="C859" s="318">
        <v>2016</v>
      </c>
      <c r="D859" s="338">
        <v>3125</v>
      </c>
      <c r="E859" s="338">
        <v>16440</v>
      </c>
      <c r="F859" s="338">
        <v>14079</v>
      </c>
      <c r="G859" s="338">
        <v>7203</v>
      </c>
      <c r="H859" s="333"/>
    </row>
    <row r="860" spans="2:8" x14ac:dyDescent="0.3">
      <c r="B860" s="338" t="s">
        <v>154</v>
      </c>
      <c r="C860" s="318">
        <v>2016</v>
      </c>
      <c r="D860" s="338">
        <v>4972</v>
      </c>
      <c r="E860" s="338">
        <v>24666</v>
      </c>
      <c r="F860" s="338">
        <v>19693</v>
      </c>
      <c r="G860" s="338">
        <v>9930</v>
      </c>
      <c r="H860" s="333"/>
    </row>
    <row r="861" spans="2:8" x14ac:dyDescent="0.3">
      <c r="B861" s="338" t="s">
        <v>155</v>
      </c>
      <c r="C861" s="318">
        <v>2016</v>
      </c>
      <c r="D861" s="338">
        <v>2539</v>
      </c>
      <c r="E861" s="338">
        <v>13146</v>
      </c>
      <c r="F861" s="338">
        <v>11529</v>
      </c>
      <c r="G861" s="338">
        <v>6265</v>
      </c>
      <c r="H861" s="333"/>
    </row>
    <row r="862" spans="2:8" x14ac:dyDescent="0.3">
      <c r="B862" s="338" t="s">
        <v>156</v>
      </c>
      <c r="C862" s="318">
        <v>2016</v>
      </c>
      <c r="D862" s="338">
        <v>2820</v>
      </c>
      <c r="E862" s="338">
        <v>14030</v>
      </c>
      <c r="F862" s="338">
        <v>11098</v>
      </c>
      <c r="G862" s="338">
        <v>5333</v>
      </c>
      <c r="H862" s="333"/>
    </row>
    <row r="863" spans="2:8" x14ac:dyDescent="0.3">
      <c r="B863" s="338" t="s">
        <v>157</v>
      </c>
      <c r="C863" s="318">
        <v>2016</v>
      </c>
      <c r="D863" s="338">
        <v>3976</v>
      </c>
      <c r="E863" s="338">
        <v>19116</v>
      </c>
      <c r="F863" s="338">
        <v>14853</v>
      </c>
      <c r="G863" s="338">
        <v>7371</v>
      </c>
      <c r="H863" s="333"/>
    </row>
    <row r="864" spans="2:8" x14ac:dyDescent="0.3">
      <c r="B864" s="338" t="s">
        <v>158</v>
      </c>
      <c r="C864" s="318">
        <v>2016</v>
      </c>
      <c r="D864" s="338">
        <v>13797</v>
      </c>
      <c r="E864" s="338">
        <v>71684</v>
      </c>
      <c r="F864" s="338">
        <v>59775</v>
      </c>
      <c r="G864" s="338">
        <v>29798</v>
      </c>
      <c r="H864" s="333"/>
    </row>
    <row r="865" spans="2:8" x14ac:dyDescent="0.3">
      <c r="B865" s="338" t="s">
        <v>159</v>
      </c>
      <c r="C865" s="318">
        <v>2016</v>
      </c>
      <c r="D865" s="338">
        <v>9376</v>
      </c>
      <c r="E865" s="338">
        <v>45691</v>
      </c>
      <c r="F865" s="338">
        <v>35236</v>
      </c>
      <c r="G865" s="338">
        <v>17496</v>
      </c>
      <c r="H865" s="333"/>
    </row>
    <row r="866" spans="2:8" x14ac:dyDescent="0.3">
      <c r="B866" s="338" t="s">
        <v>160</v>
      </c>
      <c r="C866" s="318">
        <v>2016</v>
      </c>
      <c r="D866" s="338">
        <v>1251</v>
      </c>
      <c r="E866" s="338">
        <v>5970</v>
      </c>
      <c r="F866" s="338">
        <v>4118</v>
      </c>
      <c r="G866" s="338">
        <v>1748</v>
      </c>
      <c r="H866" s="333"/>
    </row>
    <row r="867" spans="2:8" x14ac:dyDescent="0.3">
      <c r="B867" s="338" t="s">
        <v>161</v>
      </c>
      <c r="C867" s="318">
        <v>2016</v>
      </c>
      <c r="D867" s="338">
        <v>2876</v>
      </c>
      <c r="E867" s="338">
        <v>13434</v>
      </c>
      <c r="F867" s="338">
        <v>9316</v>
      </c>
      <c r="G867" s="338">
        <v>4259</v>
      </c>
      <c r="H867" s="333"/>
    </row>
    <row r="868" spans="2:8" x14ac:dyDescent="0.3">
      <c r="B868" s="338" t="s">
        <v>162</v>
      </c>
      <c r="C868" s="318">
        <v>2016</v>
      </c>
      <c r="D868" s="338">
        <v>8378</v>
      </c>
      <c r="E868" s="338">
        <v>42557</v>
      </c>
      <c r="F868" s="338">
        <v>35425</v>
      </c>
      <c r="G868" s="338">
        <v>18421</v>
      </c>
      <c r="H868" s="333"/>
    </row>
    <row r="869" spans="2:8" x14ac:dyDescent="0.3">
      <c r="B869" s="338" t="s">
        <v>163</v>
      </c>
      <c r="C869" s="318">
        <v>2016</v>
      </c>
      <c r="D869" s="338">
        <v>2810</v>
      </c>
      <c r="E869" s="338">
        <v>13840</v>
      </c>
      <c r="F869" s="338">
        <v>11255</v>
      </c>
      <c r="G869" s="338">
        <v>5794</v>
      </c>
      <c r="H869" s="333"/>
    </row>
    <row r="870" spans="2:8" x14ac:dyDescent="0.3">
      <c r="B870" s="338" t="s">
        <v>262</v>
      </c>
      <c r="C870" s="318">
        <v>2016</v>
      </c>
      <c r="D870" s="338">
        <v>1626</v>
      </c>
      <c r="E870" s="338">
        <v>8423</v>
      </c>
      <c r="F870" s="338">
        <v>7110</v>
      </c>
      <c r="G870" s="338">
        <v>3642</v>
      </c>
      <c r="H870" s="333"/>
    </row>
    <row r="871" spans="2:8" x14ac:dyDescent="0.3">
      <c r="B871" s="338" t="s">
        <v>164</v>
      </c>
      <c r="C871" s="318">
        <v>2016</v>
      </c>
      <c r="D871" s="338">
        <v>1828</v>
      </c>
      <c r="E871" s="338">
        <v>9416</v>
      </c>
      <c r="F871" s="338">
        <v>8234</v>
      </c>
      <c r="G871" s="338">
        <v>4326</v>
      </c>
      <c r="H871" s="333"/>
    </row>
    <row r="872" spans="2:8" x14ac:dyDescent="0.3">
      <c r="B872" s="338" t="s">
        <v>74</v>
      </c>
      <c r="C872" s="318">
        <v>2017</v>
      </c>
      <c r="D872" s="338">
        <v>2017</v>
      </c>
      <c r="E872" s="338">
        <v>9666</v>
      </c>
      <c r="F872" s="338">
        <v>6877</v>
      </c>
      <c r="G872" s="338">
        <v>3139</v>
      </c>
      <c r="H872" s="333"/>
    </row>
    <row r="873" spans="2:8" x14ac:dyDescent="0.3">
      <c r="B873" s="338" t="s">
        <v>75</v>
      </c>
      <c r="C873" s="318">
        <v>2017</v>
      </c>
      <c r="D873" s="338">
        <v>40457</v>
      </c>
      <c r="E873" s="338">
        <v>208055</v>
      </c>
      <c r="F873" s="338">
        <v>173560</v>
      </c>
      <c r="G873" s="338">
        <v>87296</v>
      </c>
      <c r="H873" s="333"/>
    </row>
    <row r="874" spans="2:8" x14ac:dyDescent="0.3">
      <c r="B874" s="338" t="s">
        <v>76</v>
      </c>
      <c r="C874" s="318">
        <v>2017</v>
      </c>
      <c r="D874" s="338">
        <v>2229</v>
      </c>
      <c r="E874" s="338">
        <v>11461</v>
      </c>
      <c r="F874" s="338">
        <v>9553</v>
      </c>
      <c r="G874" s="338">
        <v>4774</v>
      </c>
      <c r="H874" s="333"/>
    </row>
    <row r="875" spans="2:8" x14ac:dyDescent="0.3">
      <c r="B875" s="338" t="s">
        <v>77</v>
      </c>
      <c r="C875" s="318">
        <v>2017</v>
      </c>
      <c r="D875" s="338">
        <v>5534</v>
      </c>
      <c r="E875" s="338">
        <v>25495</v>
      </c>
      <c r="F875" s="338">
        <v>17538</v>
      </c>
      <c r="G875" s="338">
        <v>8865</v>
      </c>
      <c r="H875" s="333"/>
    </row>
    <row r="876" spans="2:8" x14ac:dyDescent="0.3">
      <c r="B876" s="338" t="s">
        <v>78</v>
      </c>
      <c r="C876" s="318">
        <v>2017</v>
      </c>
      <c r="D876" s="338">
        <v>3187</v>
      </c>
      <c r="E876" s="338">
        <v>16963</v>
      </c>
      <c r="F876" s="338">
        <v>16038</v>
      </c>
      <c r="G876" s="338">
        <v>8920</v>
      </c>
      <c r="H876" s="333"/>
    </row>
    <row r="877" spans="2:8" x14ac:dyDescent="0.3">
      <c r="B877" s="338" t="s">
        <v>79</v>
      </c>
      <c r="C877" s="318">
        <v>2017</v>
      </c>
      <c r="D877" s="338">
        <v>10520</v>
      </c>
      <c r="E877" s="338">
        <v>53098</v>
      </c>
      <c r="F877" s="338">
        <v>42888</v>
      </c>
      <c r="G877" s="338">
        <v>21177</v>
      </c>
      <c r="H877" s="333"/>
    </row>
    <row r="878" spans="2:8" x14ac:dyDescent="0.3">
      <c r="B878" s="338" t="s">
        <v>80</v>
      </c>
      <c r="C878" s="318">
        <v>2017</v>
      </c>
      <c r="D878" s="338">
        <v>3478</v>
      </c>
      <c r="E878" s="338">
        <v>17313</v>
      </c>
      <c r="F878" s="338">
        <v>13809</v>
      </c>
      <c r="G878" s="338">
        <v>6854</v>
      </c>
      <c r="H878" s="333"/>
    </row>
    <row r="879" spans="2:8" x14ac:dyDescent="0.3">
      <c r="B879" s="338" t="s">
        <v>81</v>
      </c>
      <c r="C879" s="318">
        <v>2017</v>
      </c>
      <c r="D879" s="338">
        <v>18675</v>
      </c>
      <c r="E879" s="338">
        <v>95186</v>
      </c>
      <c r="F879" s="338">
        <v>79460</v>
      </c>
      <c r="G879" s="338">
        <v>40698</v>
      </c>
      <c r="H879" s="333"/>
    </row>
    <row r="880" spans="2:8" x14ac:dyDescent="0.3">
      <c r="B880" s="338" t="s">
        <v>82</v>
      </c>
      <c r="C880" s="318">
        <v>2017</v>
      </c>
      <c r="D880" s="338">
        <v>6790</v>
      </c>
      <c r="E880" s="338">
        <v>34526</v>
      </c>
      <c r="F880" s="338">
        <v>29786</v>
      </c>
      <c r="G880" s="338">
        <v>16123</v>
      </c>
      <c r="H880" s="333"/>
    </row>
    <row r="881" spans="2:8" x14ac:dyDescent="0.3">
      <c r="B881" s="338" t="s">
        <v>83</v>
      </c>
      <c r="C881" s="318">
        <v>2017</v>
      </c>
      <c r="D881" s="338">
        <v>93662</v>
      </c>
      <c r="E881" s="338">
        <v>471924</v>
      </c>
      <c r="F881" s="338">
        <v>402698</v>
      </c>
      <c r="G881" s="338">
        <v>218163</v>
      </c>
      <c r="H881" s="333"/>
    </row>
    <row r="882" spans="2:8" x14ac:dyDescent="0.3">
      <c r="B882" s="338" t="s">
        <v>84</v>
      </c>
      <c r="C882" s="318">
        <v>2017</v>
      </c>
      <c r="D882" s="338">
        <v>18948</v>
      </c>
      <c r="E882" s="338">
        <v>95413</v>
      </c>
      <c r="F882" s="338">
        <v>76836</v>
      </c>
      <c r="G882" s="338">
        <v>38003</v>
      </c>
      <c r="H882" s="333"/>
    </row>
    <row r="883" spans="2:8" x14ac:dyDescent="0.3">
      <c r="B883" s="338" t="s">
        <v>85</v>
      </c>
      <c r="C883" s="318">
        <v>2017</v>
      </c>
      <c r="D883" s="338">
        <v>12030</v>
      </c>
      <c r="E883" s="338">
        <v>64125</v>
      </c>
      <c r="F883" s="338">
        <v>54529</v>
      </c>
      <c r="G883" s="338">
        <v>27108</v>
      </c>
      <c r="H883" s="333"/>
    </row>
    <row r="884" spans="2:8" x14ac:dyDescent="0.3">
      <c r="B884" s="338" t="s">
        <v>86</v>
      </c>
      <c r="C884" s="318">
        <v>2017</v>
      </c>
      <c r="D884" s="338">
        <v>7436</v>
      </c>
      <c r="E884" s="338">
        <v>37836</v>
      </c>
      <c r="F884" s="338">
        <v>32546</v>
      </c>
      <c r="G884" s="338">
        <v>17602</v>
      </c>
      <c r="H884" s="333"/>
    </row>
    <row r="885" spans="2:8" x14ac:dyDescent="0.3">
      <c r="B885" s="338" t="s">
        <v>87</v>
      </c>
      <c r="C885" s="318">
        <v>2017</v>
      </c>
      <c r="D885" s="338">
        <v>7282</v>
      </c>
      <c r="E885" s="338">
        <v>35679</v>
      </c>
      <c r="F885" s="338">
        <v>27094</v>
      </c>
      <c r="G885" s="338">
        <v>12837</v>
      </c>
      <c r="H885" s="333"/>
    </row>
    <row r="886" spans="2:8" x14ac:dyDescent="0.3">
      <c r="B886" s="338" t="s">
        <v>88</v>
      </c>
      <c r="C886" s="318">
        <v>2017</v>
      </c>
      <c r="D886" s="338">
        <v>1887</v>
      </c>
      <c r="E886" s="338">
        <v>9681</v>
      </c>
      <c r="F886" s="338">
        <v>8028</v>
      </c>
      <c r="G886" s="338">
        <v>4079</v>
      </c>
      <c r="H886" s="333"/>
    </row>
    <row r="887" spans="2:8" x14ac:dyDescent="0.3">
      <c r="B887" s="338" t="s">
        <v>89</v>
      </c>
      <c r="C887" s="318">
        <v>2017</v>
      </c>
      <c r="D887" s="338">
        <v>8051</v>
      </c>
      <c r="E887" s="338">
        <v>41034</v>
      </c>
      <c r="F887" s="338">
        <v>34165</v>
      </c>
      <c r="G887" s="338">
        <v>17515</v>
      </c>
      <c r="H887" s="333"/>
    </row>
    <row r="888" spans="2:8" x14ac:dyDescent="0.3">
      <c r="B888" s="338" t="s">
        <v>90</v>
      </c>
      <c r="C888" s="318">
        <v>2017</v>
      </c>
      <c r="D888" s="338">
        <v>31540</v>
      </c>
      <c r="E888" s="338">
        <v>160360</v>
      </c>
      <c r="F888" s="338">
        <v>134392</v>
      </c>
      <c r="G888" s="338">
        <v>70538</v>
      </c>
      <c r="H888" s="333"/>
    </row>
    <row r="889" spans="2:8" x14ac:dyDescent="0.3">
      <c r="B889" s="338" t="s">
        <v>91</v>
      </c>
      <c r="C889" s="318">
        <v>2017</v>
      </c>
      <c r="D889" s="338">
        <v>5809</v>
      </c>
      <c r="E889" s="338">
        <v>27979</v>
      </c>
      <c r="F889" s="338">
        <v>20257</v>
      </c>
      <c r="G889" s="338">
        <v>9405</v>
      </c>
      <c r="H889" s="333"/>
    </row>
    <row r="890" spans="2:8" x14ac:dyDescent="0.3">
      <c r="B890" s="338" t="s">
        <v>92</v>
      </c>
      <c r="C890" s="318">
        <v>2017</v>
      </c>
      <c r="D890" s="338">
        <v>16183</v>
      </c>
      <c r="E890" s="338">
        <v>80256</v>
      </c>
      <c r="F890" s="338">
        <v>65301</v>
      </c>
      <c r="G890" s="338">
        <v>33785</v>
      </c>
      <c r="H890" s="333"/>
    </row>
    <row r="891" spans="2:8" x14ac:dyDescent="0.3">
      <c r="B891" s="338" t="s">
        <v>93</v>
      </c>
      <c r="C891" s="318">
        <v>2017</v>
      </c>
      <c r="D891" s="338">
        <v>1843</v>
      </c>
      <c r="E891" s="338">
        <v>9847</v>
      </c>
      <c r="F891" s="338">
        <v>8617</v>
      </c>
      <c r="G891" s="338">
        <v>4454</v>
      </c>
      <c r="H891" s="333"/>
    </row>
    <row r="892" spans="2:8" x14ac:dyDescent="0.3">
      <c r="B892" s="338" t="s">
        <v>94</v>
      </c>
      <c r="C892" s="318">
        <v>2017</v>
      </c>
      <c r="D892" s="338">
        <v>5108</v>
      </c>
      <c r="E892" s="338">
        <v>24863</v>
      </c>
      <c r="F892" s="338">
        <v>19294</v>
      </c>
      <c r="G892" s="338">
        <v>9526</v>
      </c>
      <c r="H892" s="333"/>
    </row>
    <row r="893" spans="2:8" x14ac:dyDescent="0.3">
      <c r="B893" s="338" t="s">
        <v>95</v>
      </c>
      <c r="C893" s="318">
        <v>2017</v>
      </c>
      <c r="D893" s="338">
        <v>20290</v>
      </c>
      <c r="E893" s="338">
        <v>103217</v>
      </c>
      <c r="F893" s="338">
        <v>86089</v>
      </c>
      <c r="G893" s="338">
        <v>44220</v>
      </c>
      <c r="H893" s="333"/>
    </row>
    <row r="894" spans="2:8" x14ac:dyDescent="0.3">
      <c r="B894" s="338" t="s">
        <v>96</v>
      </c>
      <c r="C894" s="318">
        <v>2017</v>
      </c>
      <c r="D894" s="338">
        <v>14958</v>
      </c>
      <c r="E894" s="338">
        <v>74482</v>
      </c>
      <c r="F894" s="338">
        <v>57653</v>
      </c>
      <c r="G894" s="338">
        <v>27743</v>
      </c>
      <c r="H894" s="333"/>
    </row>
    <row r="895" spans="2:8" x14ac:dyDescent="0.3">
      <c r="B895" s="338" t="s">
        <v>215</v>
      </c>
      <c r="C895" s="318">
        <v>2017</v>
      </c>
      <c r="D895" s="338">
        <v>1477</v>
      </c>
      <c r="E895" s="338">
        <v>8230</v>
      </c>
      <c r="F895" s="338">
        <v>8086</v>
      </c>
      <c r="G895" s="338">
        <v>4449</v>
      </c>
      <c r="H895" s="333"/>
    </row>
    <row r="896" spans="2:8" x14ac:dyDescent="0.3">
      <c r="B896" s="338" t="s">
        <v>97</v>
      </c>
      <c r="C896" s="318">
        <v>2017</v>
      </c>
      <c r="D896" s="338">
        <v>9826</v>
      </c>
      <c r="E896" s="338">
        <v>48802</v>
      </c>
      <c r="F896" s="338">
        <v>36892</v>
      </c>
      <c r="G896" s="338">
        <v>17135</v>
      </c>
      <c r="H896" s="333"/>
    </row>
    <row r="897" spans="2:8" x14ac:dyDescent="0.3">
      <c r="B897" s="338" t="s">
        <v>98</v>
      </c>
      <c r="C897" s="318">
        <v>2017</v>
      </c>
      <c r="D897" s="338">
        <v>2297</v>
      </c>
      <c r="E897" s="338">
        <v>11871</v>
      </c>
      <c r="F897" s="338">
        <v>9687</v>
      </c>
      <c r="G897" s="338">
        <v>4797</v>
      </c>
      <c r="H897" s="333"/>
    </row>
    <row r="898" spans="2:8" x14ac:dyDescent="0.3">
      <c r="B898" s="338" t="s">
        <v>99</v>
      </c>
      <c r="C898" s="318">
        <v>2017</v>
      </c>
      <c r="D898" s="338">
        <v>20338</v>
      </c>
      <c r="E898" s="338">
        <v>102383</v>
      </c>
      <c r="F898" s="338">
        <v>81719</v>
      </c>
      <c r="G898" s="338">
        <v>40478</v>
      </c>
      <c r="H898" s="333"/>
    </row>
    <row r="899" spans="2:8" x14ac:dyDescent="0.3">
      <c r="B899" s="338" t="s">
        <v>100</v>
      </c>
      <c r="C899" s="318">
        <v>2017</v>
      </c>
      <c r="D899" s="338">
        <v>11083</v>
      </c>
      <c r="E899" s="338">
        <v>55717</v>
      </c>
      <c r="F899" s="338">
        <v>45633</v>
      </c>
      <c r="G899" s="338">
        <v>23550</v>
      </c>
      <c r="H899" s="333"/>
    </row>
    <row r="900" spans="2:8" x14ac:dyDescent="0.3">
      <c r="B900" s="338" t="s">
        <v>101</v>
      </c>
      <c r="C900" s="318">
        <v>2017</v>
      </c>
      <c r="D900" s="338">
        <v>19479</v>
      </c>
      <c r="E900" s="338">
        <v>105245</v>
      </c>
      <c r="F900" s="338">
        <v>96105</v>
      </c>
      <c r="G900" s="338">
        <v>49860</v>
      </c>
      <c r="H900" s="333"/>
    </row>
    <row r="901" spans="2:8" x14ac:dyDescent="0.3">
      <c r="B901" s="338" t="s">
        <v>102</v>
      </c>
      <c r="C901" s="318">
        <v>2017</v>
      </c>
      <c r="D901" s="338">
        <v>2640</v>
      </c>
      <c r="E901" s="338">
        <v>13714</v>
      </c>
      <c r="F901" s="338">
        <v>12255</v>
      </c>
      <c r="G901" s="338">
        <v>6602</v>
      </c>
      <c r="H901" s="333"/>
    </row>
    <row r="902" spans="2:8" x14ac:dyDescent="0.3">
      <c r="B902" s="338" t="s">
        <v>103</v>
      </c>
      <c r="C902" s="318">
        <v>2017</v>
      </c>
      <c r="D902" s="338">
        <v>1737</v>
      </c>
      <c r="E902" s="338">
        <v>9112</v>
      </c>
      <c r="F902" s="338">
        <v>7956</v>
      </c>
      <c r="G902" s="338">
        <v>4179</v>
      </c>
      <c r="H902" s="333"/>
    </row>
    <row r="903" spans="2:8" x14ac:dyDescent="0.3">
      <c r="B903" s="338" t="s">
        <v>104</v>
      </c>
      <c r="C903" s="318">
        <v>2017</v>
      </c>
      <c r="D903" s="338">
        <v>2085</v>
      </c>
      <c r="E903" s="338">
        <v>10828</v>
      </c>
      <c r="F903" s="338">
        <v>9658</v>
      </c>
      <c r="G903" s="338">
        <v>5333</v>
      </c>
      <c r="H903" s="333"/>
    </row>
    <row r="904" spans="2:8" x14ac:dyDescent="0.3">
      <c r="B904" s="338" t="s">
        <v>105</v>
      </c>
      <c r="C904" s="318">
        <v>2017</v>
      </c>
      <c r="D904" s="338">
        <v>1888</v>
      </c>
      <c r="E904" s="338">
        <v>10012</v>
      </c>
      <c r="F904" s="338">
        <v>9262</v>
      </c>
      <c r="G904" s="338">
        <v>4986</v>
      </c>
      <c r="H904" s="333"/>
    </row>
    <row r="905" spans="2:8" x14ac:dyDescent="0.3">
      <c r="B905" s="338" t="s">
        <v>106</v>
      </c>
      <c r="C905" s="318">
        <v>2017</v>
      </c>
      <c r="D905" s="338">
        <v>3274</v>
      </c>
      <c r="E905" s="338">
        <v>15942</v>
      </c>
      <c r="F905" s="338">
        <v>12317</v>
      </c>
      <c r="G905" s="338">
        <v>6367</v>
      </c>
      <c r="H905" s="333"/>
    </row>
    <row r="906" spans="2:8" x14ac:dyDescent="0.3">
      <c r="B906" s="338" t="s">
        <v>107</v>
      </c>
      <c r="C906" s="318">
        <v>2017</v>
      </c>
      <c r="D906" s="338">
        <v>3850</v>
      </c>
      <c r="E906" s="338">
        <v>19635</v>
      </c>
      <c r="F906" s="338">
        <v>16765</v>
      </c>
      <c r="G906" s="338">
        <v>8930</v>
      </c>
      <c r="H906" s="333"/>
    </row>
    <row r="907" spans="2:8" x14ac:dyDescent="0.3">
      <c r="B907" s="338" t="s">
        <v>351</v>
      </c>
      <c r="C907" s="318">
        <v>2017</v>
      </c>
      <c r="D907" s="338" t="s">
        <v>510</v>
      </c>
      <c r="E907" s="338" t="s">
        <v>510</v>
      </c>
      <c r="F907" s="338" t="s">
        <v>510</v>
      </c>
      <c r="G907" s="338" t="s">
        <v>510</v>
      </c>
      <c r="H907" s="333"/>
    </row>
    <row r="908" spans="2:8" x14ac:dyDescent="0.3">
      <c r="B908" s="338" t="s">
        <v>108</v>
      </c>
      <c r="C908" s="318">
        <v>2017</v>
      </c>
      <c r="D908" s="338">
        <v>1560</v>
      </c>
      <c r="E908" s="338">
        <v>8637</v>
      </c>
      <c r="F908" s="338">
        <v>8305</v>
      </c>
      <c r="G908" s="338">
        <v>4431</v>
      </c>
      <c r="H908" s="333"/>
    </row>
    <row r="909" spans="2:8" x14ac:dyDescent="0.3">
      <c r="B909" s="338" t="s">
        <v>109</v>
      </c>
      <c r="C909" s="318">
        <v>2017</v>
      </c>
      <c r="D909" s="338">
        <v>1253</v>
      </c>
      <c r="E909" s="338">
        <v>6547</v>
      </c>
      <c r="F909" s="338">
        <v>5879</v>
      </c>
      <c r="G909" s="338">
        <v>3107</v>
      </c>
      <c r="H909" s="333"/>
    </row>
    <row r="910" spans="2:8" x14ac:dyDescent="0.3">
      <c r="B910" s="338" t="s">
        <v>110</v>
      </c>
      <c r="C910" s="318">
        <v>2017</v>
      </c>
      <c r="D910" s="338">
        <v>2376</v>
      </c>
      <c r="E910" s="338">
        <v>12004</v>
      </c>
      <c r="F910" s="338">
        <v>9974</v>
      </c>
      <c r="G910" s="338">
        <v>5176</v>
      </c>
      <c r="H910" s="333"/>
    </row>
    <row r="911" spans="2:8" x14ac:dyDescent="0.3">
      <c r="B911" s="338" t="s">
        <v>111</v>
      </c>
      <c r="C911" s="318">
        <v>2017</v>
      </c>
      <c r="D911" s="338">
        <v>1315</v>
      </c>
      <c r="E911" s="338">
        <v>6348</v>
      </c>
      <c r="F911" s="338">
        <v>4665</v>
      </c>
      <c r="G911" s="338">
        <v>2152</v>
      </c>
      <c r="H911" s="333"/>
    </row>
    <row r="912" spans="2:8" x14ac:dyDescent="0.3">
      <c r="B912" s="338" t="s">
        <v>112</v>
      </c>
      <c r="C912" s="318">
        <v>2017</v>
      </c>
      <c r="D912" s="338">
        <v>1980</v>
      </c>
      <c r="E912" s="338">
        <v>9206</v>
      </c>
      <c r="F912" s="338">
        <v>6518</v>
      </c>
      <c r="G912" s="338">
        <v>3133</v>
      </c>
      <c r="H912" s="333"/>
    </row>
    <row r="913" spans="2:8" x14ac:dyDescent="0.3">
      <c r="B913" s="338" t="s">
        <v>113</v>
      </c>
      <c r="C913" s="318">
        <v>2017</v>
      </c>
      <c r="D913" s="338">
        <v>11575</v>
      </c>
      <c r="E913" s="338">
        <v>59094</v>
      </c>
      <c r="F913" s="338">
        <v>48354</v>
      </c>
      <c r="G913" s="338">
        <v>23961</v>
      </c>
      <c r="H913" s="333"/>
    </row>
    <row r="914" spans="2:8" x14ac:dyDescent="0.3">
      <c r="B914" s="338" t="s">
        <v>114</v>
      </c>
      <c r="C914" s="318">
        <v>2017</v>
      </c>
      <c r="D914" s="338">
        <v>6794</v>
      </c>
      <c r="E914" s="338">
        <v>36249</v>
      </c>
      <c r="F914" s="338">
        <v>33149</v>
      </c>
      <c r="G914" s="338">
        <v>18400</v>
      </c>
      <c r="H914" s="333"/>
    </row>
    <row r="915" spans="2:8" x14ac:dyDescent="0.3">
      <c r="B915" s="338" t="s">
        <v>115</v>
      </c>
      <c r="C915" s="318">
        <v>2017</v>
      </c>
      <c r="D915" s="338">
        <v>1832</v>
      </c>
      <c r="E915" s="338">
        <v>9014</v>
      </c>
      <c r="F915" s="338">
        <v>7361</v>
      </c>
      <c r="G915" s="338">
        <v>3908</v>
      </c>
      <c r="H915" s="333"/>
    </row>
    <row r="916" spans="2:8" x14ac:dyDescent="0.3">
      <c r="B916" s="338" t="s">
        <v>116</v>
      </c>
      <c r="C916" s="318">
        <v>2017</v>
      </c>
      <c r="D916" s="338">
        <v>3168</v>
      </c>
      <c r="E916" s="338">
        <v>16095</v>
      </c>
      <c r="F916" s="338">
        <v>14008</v>
      </c>
      <c r="G916" s="338">
        <v>7717</v>
      </c>
      <c r="H916" s="333"/>
    </row>
    <row r="917" spans="2:8" x14ac:dyDescent="0.3">
      <c r="B917" s="338" t="s">
        <v>216</v>
      </c>
      <c r="C917" s="318">
        <v>2017</v>
      </c>
      <c r="D917" s="338">
        <v>2341</v>
      </c>
      <c r="E917" s="338">
        <v>12094</v>
      </c>
      <c r="F917" s="338">
        <v>10089</v>
      </c>
      <c r="G917" s="338">
        <v>5117</v>
      </c>
      <c r="H917" s="333"/>
    </row>
    <row r="918" spans="2:8" x14ac:dyDescent="0.3">
      <c r="B918" s="338" t="s">
        <v>117</v>
      </c>
      <c r="C918" s="318">
        <v>2017</v>
      </c>
      <c r="D918" s="338">
        <v>8705</v>
      </c>
      <c r="E918" s="338">
        <v>41431</v>
      </c>
      <c r="F918" s="338">
        <v>30239</v>
      </c>
      <c r="G918" s="338">
        <v>14969</v>
      </c>
      <c r="H918" s="333"/>
    </row>
    <row r="919" spans="2:8" x14ac:dyDescent="0.3">
      <c r="B919" s="338" t="s">
        <v>118</v>
      </c>
      <c r="C919" s="318">
        <v>2017</v>
      </c>
      <c r="D919" s="338">
        <v>1988</v>
      </c>
      <c r="E919" s="338">
        <v>10001</v>
      </c>
      <c r="F919" s="338">
        <v>8046</v>
      </c>
      <c r="G919" s="338">
        <v>4051</v>
      </c>
      <c r="H919" s="333"/>
    </row>
    <row r="920" spans="2:8" x14ac:dyDescent="0.3">
      <c r="B920" s="338" t="s">
        <v>119</v>
      </c>
      <c r="C920" s="318">
        <v>2017</v>
      </c>
      <c r="D920" s="338">
        <v>2527</v>
      </c>
      <c r="E920" s="338">
        <v>12914</v>
      </c>
      <c r="F920" s="338">
        <v>10621</v>
      </c>
      <c r="G920" s="338">
        <v>5262</v>
      </c>
      <c r="H920" s="333"/>
    </row>
    <row r="921" spans="2:8" x14ac:dyDescent="0.3">
      <c r="B921" s="338" t="s">
        <v>120</v>
      </c>
      <c r="C921" s="318">
        <v>2017</v>
      </c>
      <c r="D921" s="338">
        <v>14821</v>
      </c>
      <c r="E921" s="338">
        <v>76346</v>
      </c>
      <c r="F921" s="338">
        <v>60899</v>
      </c>
      <c r="G921" s="338">
        <v>29012</v>
      </c>
      <c r="H921" s="333"/>
    </row>
    <row r="922" spans="2:8" x14ac:dyDescent="0.3">
      <c r="B922" s="338" t="s">
        <v>121</v>
      </c>
      <c r="C922" s="318">
        <v>2017</v>
      </c>
      <c r="D922" s="338">
        <v>4341</v>
      </c>
      <c r="E922" s="338">
        <v>20316</v>
      </c>
      <c r="F922" s="338">
        <v>14489</v>
      </c>
      <c r="G922" s="338">
        <v>7105</v>
      </c>
      <c r="H922" s="333"/>
    </row>
    <row r="923" spans="2:8" x14ac:dyDescent="0.3">
      <c r="B923" s="338" t="s">
        <v>122</v>
      </c>
      <c r="C923" s="318">
        <v>2017</v>
      </c>
      <c r="D923" s="338">
        <v>2291</v>
      </c>
      <c r="E923" s="338">
        <v>11695</v>
      </c>
      <c r="F923" s="338">
        <v>9606</v>
      </c>
      <c r="G923" s="338">
        <v>4774</v>
      </c>
      <c r="H923" s="333"/>
    </row>
    <row r="924" spans="2:8" x14ac:dyDescent="0.3">
      <c r="B924" s="338" t="s">
        <v>123</v>
      </c>
      <c r="C924" s="318">
        <v>2017</v>
      </c>
      <c r="D924" s="338">
        <v>4799</v>
      </c>
      <c r="E924" s="338">
        <v>24813</v>
      </c>
      <c r="F924" s="338">
        <v>22325</v>
      </c>
      <c r="G924" s="338">
        <v>12619</v>
      </c>
      <c r="H924" s="333"/>
    </row>
    <row r="925" spans="2:8" x14ac:dyDescent="0.3">
      <c r="B925" s="338" t="s">
        <v>124</v>
      </c>
      <c r="C925" s="318">
        <v>2017</v>
      </c>
      <c r="D925" s="338">
        <v>29696</v>
      </c>
      <c r="E925" s="338">
        <v>153159</v>
      </c>
      <c r="F925" s="338">
        <v>135215</v>
      </c>
      <c r="G925" s="338">
        <v>74143</v>
      </c>
      <c r="H925" s="333"/>
    </row>
    <row r="926" spans="2:8" x14ac:dyDescent="0.3">
      <c r="B926" s="338" t="s">
        <v>125</v>
      </c>
      <c r="C926" s="318">
        <v>2017</v>
      </c>
      <c r="D926" s="338">
        <v>9881</v>
      </c>
      <c r="E926" s="338">
        <v>49033</v>
      </c>
      <c r="F926" s="338">
        <v>38426</v>
      </c>
      <c r="G926" s="338">
        <v>18782</v>
      </c>
      <c r="H926" s="333"/>
    </row>
    <row r="927" spans="2:8" x14ac:dyDescent="0.3">
      <c r="B927" s="338" t="s">
        <v>126</v>
      </c>
      <c r="C927" s="318">
        <v>2017</v>
      </c>
      <c r="D927" s="338">
        <v>8429</v>
      </c>
      <c r="E927" s="338">
        <v>41521</v>
      </c>
      <c r="F927" s="338">
        <v>32944</v>
      </c>
      <c r="G927" s="338">
        <v>16882</v>
      </c>
      <c r="H927" s="333"/>
    </row>
    <row r="928" spans="2:8" x14ac:dyDescent="0.3">
      <c r="B928" s="338" t="s">
        <v>127</v>
      </c>
      <c r="C928" s="318">
        <v>2017</v>
      </c>
      <c r="D928" s="338">
        <v>1842</v>
      </c>
      <c r="E928" s="338">
        <v>9551</v>
      </c>
      <c r="F928" s="338">
        <v>8519</v>
      </c>
      <c r="G928" s="338">
        <v>4501</v>
      </c>
      <c r="H928" s="333"/>
    </row>
    <row r="929" spans="2:8" x14ac:dyDescent="0.3">
      <c r="B929" s="338" t="s">
        <v>128</v>
      </c>
      <c r="C929" s="318">
        <v>2017</v>
      </c>
      <c r="D929" s="338">
        <v>13940</v>
      </c>
      <c r="E929" s="338">
        <v>70794</v>
      </c>
      <c r="F929" s="338">
        <v>59579</v>
      </c>
      <c r="G929" s="338">
        <v>31240</v>
      </c>
      <c r="H929" s="333"/>
    </row>
    <row r="930" spans="2:8" x14ac:dyDescent="0.3">
      <c r="B930" s="338" t="s">
        <v>129</v>
      </c>
      <c r="C930" s="318">
        <v>2017</v>
      </c>
      <c r="D930" s="338">
        <v>6181</v>
      </c>
      <c r="E930" s="338">
        <v>30110</v>
      </c>
      <c r="F930" s="338">
        <v>23782</v>
      </c>
      <c r="G930" s="338">
        <v>12053</v>
      </c>
      <c r="H930" s="333"/>
    </row>
    <row r="931" spans="2:8" x14ac:dyDescent="0.3">
      <c r="B931" s="338" t="s">
        <v>217</v>
      </c>
      <c r="C931" s="318">
        <v>2017</v>
      </c>
      <c r="D931" s="338">
        <v>13567</v>
      </c>
      <c r="E931" s="338">
        <v>68180</v>
      </c>
      <c r="F931" s="338">
        <v>55136</v>
      </c>
      <c r="G931" s="338">
        <v>27756</v>
      </c>
      <c r="H931" s="333"/>
    </row>
    <row r="932" spans="2:8" x14ac:dyDescent="0.3">
      <c r="B932" s="338" t="s">
        <v>131</v>
      </c>
      <c r="C932" s="318">
        <v>2017</v>
      </c>
      <c r="D932" s="338">
        <v>5132</v>
      </c>
      <c r="E932" s="338">
        <v>25946</v>
      </c>
      <c r="F932" s="338">
        <v>21330</v>
      </c>
      <c r="G932" s="338">
        <v>10961</v>
      </c>
      <c r="H932" s="333"/>
    </row>
    <row r="933" spans="2:8" x14ac:dyDescent="0.3">
      <c r="B933" s="338" t="s">
        <v>132</v>
      </c>
      <c r="C933" s="318">
        <v>2017</v>
      </c>
      <c r="D933" s="338">
        <v>4984</v>
      </c>
      <c r="E933" s="338">
        <v>24943</v>
      </c>
      <c r="F933" s="338">
        <v>21382</v>
      </c>
      <c r="G933" s="338">
        <v>11992</v>
      </c>
      <c r="H933" s="333"/>
    </row>
    <row r="934" spans="2:8" x14ac:dyDescent="0.3">
      <c r="B934" s="338" t="s">
        <v>133</v>
      </c>
      <c r="C934" s="318">
        <v>2017</v>
      </c>
      <c r="D934" s="338">
        <v>5522</v>
      </c>
      <c r="E934" s="338">
        <v>28876</v>
      </c>
      <c r="F934" s="338">
        <v>26134</v>
      </c>
      <c r="G934" s="338">
        <v>14255</v>
      </c>
      <c r="H934" s="333"/>
    </row>
    <row r="935" spans="2:8" x14ac:dyDescent="0.3">
      <c r="B935" s="338" t="s">
        <v>134</v>
      </c>
      <c r="C935" s="318">
        <v>2017</v>
      </c>
      <c r="D935" s="338">
        <v>2413</v>
      </c>
      <c r="E935" s="338">
        <v>12320</v>
      </c>
      <c r="F935" s="338">
        <v>10327</v>
      </c>
      <c r="G935" s="338">
        <v>5331</v>
      </c>
      <c r="H935" s="333"/>
    </row>
    <row r="936" spans="2:8" x14ac:dyDescent="0.3">
      <c r="B936" s="338" t="s">
        <v>135</v>
      </c>
      <c r="C936" s="318">
        <v>2017</v>
      </c>
      <c r="D936" s="338">
        <v>2221</v>
      </c>
      <c r="E936" s="338">
        <v>11296</v>
      </c>
      <c r="F936" s="338">
        <v>9357</v>
      </c>
      <c r="G936" s="338">
        <v>4756</v>
      </c>
      <c r="H936" s="333"/>
    </row>
    <row r="937" spans="2:8" x14ac:dyDescent="0.3">
      <c r="B937" s="338" t="s">
        <v>136</v>
      </c>
      <c r="C937" s="318">
        <v>2017</v>
      </c>
      <c r="D937" s="338">
        <v>4074</v>
      </c>
      <c r="E937" s="338">
        <v>20826</v>
      </c>
      <c r="F937" s="338">
        <v>18031</v>
      </c>
      <c r="G937" s="338">
        <v>9737</v>
      </c>
      <c r="H937" s="333"/>
    </row>
    <row r="938" spans="2:8" x14ac:dyDescent="0.3">
      <c r="B938" s="338" t="s">
        <v>137</v>
      </c>
      <c r="C938" s="318">
        <v>2017</v>
      </c>
      <c r="D938" s="338">
        <v>6618</v>
      </c>
      <c r="E938" s="338">
        <v>33744</v>
      </c>
      <c r="F938" s="338">
        <v>27854</v>
      </c>
      <c r="G938" s="338">
        <v>14017</v>
      </c>
      <c r="H938" s="333"/>
    </row>
    <row r="939" spans="2:8" x14ac:dyDescent="0.3">
      <c r="B939" s="338" t="s">
        <v>218</v>
      </c>
      <c r="C939" s="318">
        <v>2017</v>
      </c>
      <c r="D939" s="338">
        <v>2903</v>
      </c>
      <c r="E939" s="338">
        <v>14065</v>
      </c>
      <c r="F939" s="338">
        <v>10642</v>
      </c>
      <c r="G939" s="338">
        <v>5178</v>
      </c>
      <c r="H939" s="333"/>
    </row>
    <row r="940" spans="2:8" x14ac:dyDescent="0.3">
      <c r="B940" s="338" t="s">
        <v>138</v>
      </c>
      <c r="C940" s="318">
        <v>2017</v>
      </c>
      <c r="D940" s="338">
        <v>2918</v>
      </c>
      <c r="E940" s="338">
        <v>15656</v>
      </c>
      <c r="F940" s="338">
        <v>14663</v>
      </c>
      <c r="G940" s="338">
        <v>7933</v>
      </c>
      <c r="H940" s="333"/>
    </row>
    <row r="941" spans="2:8" x14ac:dyDescent="0.3">
      <c r="B941" s="338" t="s">
        <v>139</v>
      </c>
      <c r="C941" s="318">
        <v>2017</v>
      </c>
      <c r="D941" s="338">
        <v>4684</v>
      </c>
      <c r="E941" s="338">
        <v>21780</v>
      </c>
      <c r="F941" s="338">
        <v>15382</v>
      </c>
      <c r="G941" s="338">
        <v>7511</v>
      </c>
      <c r="H941" s="333"/>
    </row>
    <row r="942" spans="2:8" x14ac:dyDescent="0.3">
      <c r="B942" s="338" t="s">
        <v>140</v>
      </c>
      <c r="C942" s="318">
        <v>2017</v>
      </c>
      <c r="D942" s="338">
        <v>1561</v>
      </c>
      <c r="E942" s="338">
        <v>8074</v>
      </c>
      <c r="F942" s="338">
        <v>7161</v>
      </c>
      <c r="G942" s="338">
        <v>3957</v>
      </c>
      <c r="H942" s="333"/>
    </row>
    <row r="943" spans="2:8" x14ac:dyDescent="0.3">
      <c r="B943" s="338" t="s">
        <v>141</v>
      </c>
      <c r="C943" s="318">
        <v>2017</v>
      </c>
      <c r="D943" s="338">
        <v>3831</v>
      </c>
      <c r="E943" s="338">
        <v>20212</v>
      </c>
      <c r="F943" s="338">
        <v>17608</v>
      </c>
      <c r="G943" s="338">
        <v>8940</v>
      </c>
      <c r="H943" s="333"/>
    </row>
    <row r="944" spans="2:8" x14ac:dyDescent="0.3">
      <c r="B944" s="338" t="s">
        <v>142</v>
      </c>
      <c r="C944" s="318">
        <v>2017</v>
      </c>
      <c r="D944" s="338">
        <v>875</v>
      </c>
      <c r="E944" s="338">
        <v>4109</v>
      </c>
      <c r="F944" s="338">
        <v>3243</v>
      </c>
      <c r="G944" s="338">
        <v>1766</v>
      </c>
      <c r="H944" s="333"/>
    </row>
    <row r="945" spans="2:8" x14ac:dyDescent="0.3">
      <c r="B945" s="338" t="s">
        <v>143</v>
      </c>
      <c r="C945" s="318">
        <v>2017</v>
      </c>
      <c r="D945" s="338">
        <v>1749</v>
      </c>
      <c r="E945" s="338">
        <v>8949</v>
      </c>
      <c r="F945" s="338">
        <v>7365</v>
      </c>
      <c r="G945" s="338">
        <v>3745</v>
      </c>
      <c r="H945" s="333"/>
    </row>
    <row r="946" spans="2:8" x14ac:dyDescent="0.3">
      <c r="B946" s="338" t="s">
        <v>219</v>
      </c>
      <c r="C946" s="318">
        <v>2017</v>
      </c>
      <c r="D946" s="338">
        <v>1020</v>
      </c>
      <c r="E946" s="338">
        <v>4889</v>
      </c>
      <c r="F946" s="338">
        <v>3778</v>
      </c>
      <c r="G946" s="338">
        <v>1920</v>
      </c>
      <c r="H946" s="333"/>
    </row>
    <row r="947" spans="2:8" x14ac:dyDescent="0.3">
      <c r="B947" s="338" t="s">
        <v>220</v>
      </c>
      <c r="C947" s="318">
        <v>2017</v>
      </c>
      <c r="D947" s="338">
        <v>8382</v>
      </c>
      <c r="E947" s="338">
        <v>43308</v>
      </c>
      <c r="F947" s="338">
        <v>35641</v>
      </c>
      <c r="G947" s="338">
        <v>17953</v>
      </c>
      <c r="H947" s="333"/>
    </row>
    <row r="948" spans="2:8" x14ac:dyDescent="0.3">
      <c r="B948" s="338" t="s">
        <v>146</v>
      </c>
      <c r="C948" s="318">
        <v>2017</v>
      </c>
      <c r="D948" s="338">
        <v>11694</v>
      </c>
      <c r="E948" s="338">
        <v>62539</v>
      </c>
      <c r="F948" s="338">
        <v>53600</v>
      </c>
      <c r="G948" s="338">
        <v>26822</v>
      </c>
      <c r="H948" s="333"/>
    </row>
    <row r="949" spans="2:8" x14ac:dyDescent="0.3">
      <c r="B949" s="338" t="s">
        <v>147</v>
      </c>
      <c r="C949" s="318">
        <v>2017</v>
      </c>
      <c r="D949" s="338">
        <v>4693</v>
      </c>
      <c r="E949" s="338">
        <v>23843</v>
      </c>
      <c r="F949" s="338">
        <v>19685</v>
      </c>
      <c r="G949" s="338">
        <v>10067</v>
      </c>
      <c r="H949" s="333"/>
    </row>
    <row r="950" spans="2:8" x14ac:dyDescent="0.3">
      <c r="B950" s="338" t="s">
        <v>148</v>
      </c>
      <c r="C950" s="318">
        <v>2017</v>
      </c>
      <c r="D950" s="338">
        <v>9617</v>
      </c>
      <c r="E950" s="338">
        <v>50049</v>
      </c>
      <c r="F950" s="338">
        <v>44657</v>
      </c>
      <c r="G950" s="338">
        <v>23424</v>
      </c>
      <c r="H950" s="333"/>
    </row>
    <row r="951" spans="2:8" x14ac:dyDescent="0.3">
      <c r="B951" s="338" t="s">
        <v>149</v>
      </c>
      <c r="C951" s="318">
        <v>2017</v>
      </c>
      <c r="D951" s="338">
        <v>1832</v>
      </c>
      <c r="E951" s="338">
        <v>9423</v>
      </c>
      <c r="F951" s="338">
        <v>8026</v>
      </c>
      <c r="G951" s="338">
        <v>4207</v>
      </c>
      <c r="H951" s="333"/>
    </row>
    <row r="952" spans="2:8" x14ac:dyDescent="0.3">
      <c r="B952" s="338" t="s">
        <v>150</v>
      </c>
      <c r="C952" s="318">
        <v>2017</v>
      </c>
      <c r="D952" s="338">
        <v>10089</v>
      </c>
      <c r="E952" s="338">
        <v>50731</v>
      </c>
      <c r="F952" s="338">
        <v>41304</v>
      </c>
      <c r="G952" s="338">
        <v>20830</v>
      </c>
      <c r="H952" s="333"/>
    </row>
    <row r="953" spans="2:8" x14ac:dyDescent="0.3">
      <c r="B953" s="338" t="s">
        <v>151</v>
      </c>
      <c r="C953" s="318">
        <v>2017</v>
      </c>
      <c r="D953" s="338">
        <v>11349</v>
      </c>
      <c r="E953" s="338">
        <v>58537</v>
      </c>
      <c r="F953" s="338">
        <v>48450</v>
      </c>
      <c r="G953" s="338">
        <v>24337</v>
      </c>
      <c r="H953" s="333"/>
    </row>
    <row r="954" spans="2:8" x14ac:dyDescent="0.3">
      <c r="B954" s="338" t="s">
        <v>152</v>
      </c>
      <c r="C954" s="318">
        <v>2017</v>
      </c>
      <c r="D954" s="338">
        <v>12498</v>
      </c>
      <c r="E954" s="338">
        <v>66726</v>
      </c>
      <c r="F954" s="338">
        <v>57289</v>
      </c>
      <c r="G954" s="338">
        <v>28975</v>
      </c>
      <c r="H954" s="333"/>
    </row>
    <row r="955" spans="2:8" x14ac:dyDescent="0.3">
      <c r="B955" s="338" t="s">
        <v>153</v>
      </c>
      <c r="C955" s="318">
        <v>2017</v>
      </c>
      <c r="D955" s="338">
        <v>3142</v>
      </c>
      <c r="E955" s="338">
        <v>16535</v>
      </c>
      <c r="F955" s="338">
        <v>14121</v>
      </c>
      <c r="G955" s="338">
        <v>7221</v>
      </c>
      <c r="H955" s="333"/>
    </row>
    <row r="956" spans="2:8" x14ac:dyDescent="0.3">
      <c r="B956" s="338" t="s">
        <v>154</v>
      </c>
      <c r="C956" s="318">
        <v>2017</v>
      </c>
      <c r="D956" s="338">
        <v>5080</v>
      </c>
      <c r="E956" s="338">
        <v>25291</v>
      </c>
      <c r="F956" s="338">
        <v>20406</v>
      </c>
      <c r="G956" s="338">
        <v>10287</v>
      </c>
      <c r="H956" s="333"/>
    </row>
    <row r="957" spans="2:8" x14ac:dyDescent="0.3">
      <c r="B957" s="338" t="s">
        <v>155</v>
      </c>
      <c r="C957" s="318">
        <v>2017</v>
      </c>
      <c r="D957" s="338">
        <v>2545</v>
      </c>
      <c r="E957" s="338">
        <v>13038</v>
      </c>
      <c r="F957" s="338">
        <v>11333</v>
      </c>
      <c r="G957" s="338">
        <v>6155</v>
      </c>
      <c r="H957" s="333"/>
    </row>
    <row r="958" spans="2:8" x14ac:dyDescent="0.3">
      <c r="B958" s="338" t="s">
        <v>156</v>
      </c>
      <c r="C958" s="318">
        <v>2017</v>
      </c>
      <c r="D958" s="338">
        <v>2775</v>
      </c>
      <c r="E958" s="338">
        <v>13810</v>
      </c>
      <c r="F958" s="338">
        <v>10903</v>
      </c>
      <c r="G958" s="338">
        <v>5264</v>
      </c>
      <c r="H958" s="333"/>
    </row>
    <row r="959" spans="2:8" x14ac:dyDescent="0.3">
      <c r="B959" s="338" t="s">
        <v>157</v>
      </c>
      <c r="C959" s="318">
        <v>2017</v>
      </c>
      <c r="D959" s="338">
        <v>4093</v>
      </c>
      <c r="E959" s="338">
        <v>19785</v>
      </c>
      <c r="F959" s="338">
        <v>14907</v>
      </c>
      <c r="G959" s="338">
        <v>7572</v>
      </c>
      <c r="H959" s="333"/>
    </row>
    <row r="960" spans="2:8" x14ac:dyDescent="0.3">
      <c r="B960" s="338" t="s">
        <v>158</v>
      </c>
      <c r="C960" s="318">
        <v>2017</v>
      </c>
      <c r="D960" s="338">
        <v>13642</v>
      </c>
      <c r="E960" s="338">
        <v>70969</v>
      </c>
      <c r="F960" s="338">
        <v>59023</v>
      </c>
      <c r="G960" s="338">
        <v>29528</v>
      </c>
      <c r="H960" s="333"/>
    </row>
    <row r="961" spans="2:8" x14ac:dyDescent="0.3">
      <c r="B961" s="338" t="s">
        <v>159</v>
      </c>
      <c r="C961" s="318">
        <v>2017</v>
      </c>
      <c r="D961" s="338">
        <v>9568</v>
      </c>
      <c r="E961" s="338">
        <v>46714</v>
      </c>
      <c r="F961" s="338">
        <v>35901</v>
      </c>
      <c r="G961" s="338">
        <v>17838</v>
      </c>
      <c r="H961" s="333"/>
    </row>
    <row r="962" spans="2:8" x14ac:dyDescent="0.3">
      <c r="B962" s="338" t="s">
        <v>160</v>
      </c>
      <c r="C962" s="318">
        <v>2017</v>
      </c>
      <c r="D962" s="338">
        <v>1379</v>
      </c>
      <c r="E962" s="338">
        <v>6546</v>
      </c>
      <c r="F962" s="338">
        <v>4525</v>
      </c>
      <c r="G962" s="338">
        <v>1956</v>
      </c>
      <c r="H962" s="333"/>
    </row>
    <row r="963" spans="2:8" x14ac:dyDescent="0.3">
      <c r="B963" s="338" t="s">
        <v>161</v>
      </c>
      <c r="C963" s="318">
        <v>2017</v>
      </c>
      <c r="D963" s="338">
        <v>3129</v>
      </c>
      <c r="E963" s="338">
        <v>14588</v>
      </c>
      <c r="F963" s="338">
        <v>9939</v>
      </c>
      <c r="G963" s="338">
        <v>4565</v>
      </c>
      <c r="H963" s="333"/>
    </row>
    <row r="964" spans="2:8" x14ac:dyDescent="0.3">
      <c r="B964" s="338" t="s">
        <v>162</v>
      </c>
      <c r="C964" s="318">
        <v>2017</v>
      </c>
      <c r="D964" s="338">
        <v>8373</v>
      </c>
      <c r="E964" s="338">
        <v>42322</v>
      </c>
      <c r="F964" s="338">
        <v>35223</v>
      </c>
      <c r="G964" s="338">
        <v>18391</v>
      </c>
      <c r="H964" s="333"/>
    </row>
    <row r="965" spans="2:8" x14ac:dyDescent="0.3">
      <c r="B965" s="338" t="s">
        <v>163</v>
      </c>
      <c r="C965" s="318">
        <v>2017</v>
      </c>
      <c r="D965" s="338">
        <v>2938</v>
      </c>
      <c r="E965" s="338">
        <v>14339</v>
      </c>
      <c r="F965" s="338">
        <v>11494</v>
      </c>
      <c r="G965" s="338">
        <v>5928</v>
      </c>
      <c r="H965" s="333"/>
    </row>
    <row r="966" spans="2:8" x14ac:dyDescent="0.3">
      <c r="B966" s="338" t="s">
        <v>262</v>
      </c>
      <c r="C966" s="318">
        <v>2017</v>
      </c>
      <c r="D966" s="338">
        <v>1645</v>
      </c>
      <c r="E966" s="338">
        <v>8525</v>
      </c>
      <c r="F966" s="338">
        <v>7181</v>
      </c>
      <c r="G966" s="338">
        <v>3683</v>
      </c>
      <c r="H966" s="333"/>
    </row>
    <row r="967" spans="2:8" x14ac:dyDescent="0.3">
      <c r="B967" s="338" t="s">
        <v>164</v>
      </c>
      <c r="C967" s="318">
        <v>2017</v>
      </c>
      <c r="D967" s="338">
        <v>1809</v>
      </c>
      <c r="E967" s="338">
        <v>9275</v>
      </c>
      <c r="F967" s="338">
        <v>8167</v>
      </c>
      <c r="G967" s="338">
        <v>4341</v>
      </c>
      <c r="H967" s="333"/>
    </row>
    <row r="968" spans="2:8" x14ac:dyDescent="0.3">
      <c r="B968" s="338" t="s">
        <v>74</v>
      </c>
      <c r="C968" s="318">
        <v>2018</v>
      </c>
      <c r="D968" s="338">
        <v>1968</v>
      </c>
      <c r="E968" s="338">
        <v>9712</v>
      </c>
      <c r="F968" s="338">
        <v>7248</v>
      </c>
      <c r="G968" s="338">
        <v>3329</v>
      </c>
      <c r="H968" s="333"/>
    </row>
    <row r="969" spans="2:8" x14ac:dyDescent="0.3">
      <c r="B969" s="338" t="s">
        <v>75</v>
      </c>
      <c r="C969" s="318">
        <v>2018</v>
      </c>
      <c r="D969" s="338">
        <v>41679</v>
      </c>
      <c r="E969" s="338">
        <v>211415</v>
      </c>
      <c r="F969" s="338">
        <v>173098</v>
      </c>
      <c r="G969" s="338">
        <v>87369</v>
      </c>
      <c r="H969" s="333"/>
    </row>
    <row r="970" spans="2:8" x14ac:dyDescent="0.3">
      <c r="B970" s="338" t="s">
        <v>76</v>
      </c>
      <c r="C970" s="318">
        <v>2018</v>
      </c>
      <c r="D970" s="338">
        <v>2256</v>
      </c>
      <c r="E970" s="338">
        <v>11535</v>
      </c>
      <c r="F970" s="338">
        <v>9492</v>
      </c>
      <c r="G970" s="338">
        <v>4781</v>
      </c>
      <c r="H970" s="333"/>
    </row>
    <row r="971" spans="2:8" x14ac:dyDescent="0.3">
      <c r="B971" s="338" t="s">
        <v>77</v>
      </c>
      <c r="C971" s="318">
        <v>2018</v>
      </c>
      <c r="D971" s="338">
        <v>5170</v>
      </c>
      <c r="E971" s="338">
        <v>25445</v>
      </c>
      <c r="F971" s="338">
        <v>20211</v>
      </c>
      <c r="G971" s="338">
        <v>10136</v>
      </c>
      <c r="H971" s="333"/>
    </row>
    <row r="972" spans="2:8" x14ac:dyDescent="0.3">
      <c r="B972" s="338" t="s">
        <v>78</v>
      </c>
      <c r="C972" s="318">
        <v>2018</v>
      </c>
      <c r="D972" s="338">
        <v>3287</v>
      </c>
      <c r="E972" s="338">
        <v>16828</v>
      </c>
      <c r="F972" s="338">
        <v>15065</v>
      </c>
      <c r="G972" s="338">
        <v>8443</v>
      </c>
      <c r="H972" s="333"/>
    </row>
    <row r="973" spans="2:8" x14ac:dyDescent="0.3">
      <c r="B973" s="338" t="s">
        <v>79</v>
      </c>
      <c r="C973" s="318">
        <v>2018</v>
      </c>
      <c r="D973" s="338">
        <v>10800</v>
      </c>
      <c r="E973" s="338">
        <v>54332</v>
      </c>
      <c r="F973" s="338">
        <v>43795</v>
      </c>
      <c r="G973" s="338">
        <v>21832</v>
      </c>
      <c r="H973" s="333"/>
    </row>
    <row r="974" spans="2:8" x14ac:dyDescent="0.3">
      <c r="B974" s="338" t="s">
        <v>80</v>
      </c>
      <c r="C974" s="318">
        <v>2018</v>
      </c>
      <c r="D974" s="338">
        <v>3514</v>
      </c>
      <c r="E974" s="338">
        <v>17321</v>
      </c>
      <c r="F974" s="338">
        <v>13596</v>
      </c>
      <c r="G974" s="338">
        <v>6754</v>
      </c>
      <c r="H974" s="333"/>
    </row>
    <row r="975" spans="2:8" x14ac:dyDescent="0.3">
      <c r="B975" s="338" t="s">
        <v>81</v>
      </c>
      <c r="C975" s="318">
        <v>2018</v>
      </c>
      <c r="D975" s="338">
        <v>18791</v>
      </c>
      <c r="E975" s="338">
        <v>95121</v>
      </c>
      <c r="F975" s="338">
        <v>78599</v>
      </c>
      <c r="G975" s="338">
        <v>40504</v>
      </c>
      <c r="H975" s="333"/>
    </row>
    <row r="976" spans="2:8" x14ac:dyDescent="0.3">
      <c r="B976" s="338" t="s">
        <v>82</v>
      </c>
      <c r="C976" s="318">
        <v>2018</v>
      </c>
      <c r="D976" s="338">
        <v>6934</v>
      </c>
      <c r="E976" s="338">
        <v>35161</v>
      </c>
      <c r="F976" s="338">
        <v>29900</v>
      </c>
      <c r="G976" s="338">
        <v>16176</v>
      </c>
      <c r="H976" s="333"/>
    </row>
    <row r="977" spans="2:8" x14ac:dyDescent="0.3">
      <c r="B977" s="338" t="s">
        <v>83</v>
      </c>
      <c r="C977" s="318">
        <v>2018</v>
      </c>
      <c r="D977" s="338">
        <v>94070</v>
      </c>
      <c r="E977" s="338">
        <v>473288</v>
      </c>
      <c r="F977" s="338">
        <v>398405</v>
      </c>
      <c r="G977" s="338">
        <v>213519</v>
      </c>
      <c r="H977" s="333"/>
    </row>
    <row r="978" spans="2:8" x14ac:dyDescent="0.3">
      <c r="B978" s="338" t="s">
        <v>84</v>
      </c>
      <c r="C978" s="318">
        <v>2018</v>
      </c>
      <c r="D978" s="338">
        <v>18896</v>
      </c>
      <c r="E978" s="338">
        <v>94517</v>
      </c>
      <c r="F978" s="338">
        <v>75985</v>
      </c>
      <c r="G978" s="338">
        <v>37909</v>
      </c>
      <c r="H978" s="333"/>
    </row>
    <row r="979" spans="2:8" x14ac:dyDescent="0.3">
      <c r="B979" s="338" t="s">
        <v>85</v>
      </c>
      <c r="C979" s="318">
        <v>2018</v>
      </c>
      <c r="D979" s="338">
        <v>12896</v>
      </c>
      <c r="E979" s="338">
        <v>65244</v>
      </c>
      <c r="F979" s="338">
        <v>52628</v>
      </c>
      <c r="G979" s="338">
        <v>26045</v>
      </c>
      <c r="H979" s="333"/>
    </row>
    <row r="980" spans="2:8" x14ac:dyDescent="0.3">
      <c r="B980" s="338" t="s">
        <v>86</v>
      </c>
      <c r="C980" s="318">
        <v>2018</v>
      </c>
      <c r="D980" s="338">
        <v>7461</v>
      </c>
      <c r="E980" s="338">
        <v>37835</v>
      </c>
      <c r="F980" s="338">
        <v>32089</v>
      </c>
      <c r="G980" s="338">
        <v>17270</v>
      </c>
      <c r="H980" s="333"/>
    </row>
    <row r="981" spans="2:8" x14ac:dyDescent="0.3">
      <c r="B981" s="338" t="s">
        <v>87</v>
      </c>
      <c r="C981" s="318">
        <v>2018</v>
      </c>
      <c r="D981" s="338">
        <v>7399</v>
      </c>
      <c r="E981" s="338">
        <v>36129</v>
      </c>
      <c r="F981" s="338">
        <v>27364</v>
      </c>
      <c r="G981" s="338">
        <v>12965</v>
      </c>
      <c r="H981" s="333"/>
    </row>
    <row r="982" spans="2:8" x14ac:dyDescent="0.3">
      <c r="B982" s="338" t="s">
        <v>88</v>
      </c>
      <c r="C982" s="318">
        <v>2018</v>
      </c>
      <c r="D982" s="338">
        <v>1911</v>
      </c>
      <c r="E982" s="338">
        <v>9751</v>
      </c>
      <c r="F982" s="338">
        <v>8034</v>
      </c>
      <c r="G982" s="338">
        <v>4068</v>
      </c>
      <c r="H982" s="333"/>
    </row>
    <row r="983" spans="2:8" x14ac:dyDescent="0.3">
      <c r="B983" s="338" t="s">
        <v>89</v>
      </c>
      <c r="C983" s="318">
        <v>2018</v>
      </c>
      <c r="D983" s="338">
        <v>8043</v>
      </c>
      <c r="E983" s="338">
        <v>40572</v>
      </c>
      <c r="F983" s="338">
        <v>33652</v>
      </c>
      <c r="G983" s="338">
        <v>17283</v>
      </c>
      <c r="H983" s="333"/>
    </row>
    <row r="984" spans="2:8" x14ac:dyDescent="0.3">
      <c r="B984" s="338" t="s">
        <v>90</v>
      </c>
      <c r="C984" s="318">
        <v>2018</v>
      </c>
      <c r="D984" s="338">
        <v>32012</v>
      </c>
      <c r="E984" s="338">
        <v>161567</v>
      </c>
      <c r="F984" s="338">
        <v>133741</v>
      </c>
      <c r="G984" s="338">
        <v>69630</v>
      </c>
      <c r="H984" s="333"/>
    </row>
    <row r="985" spans="2:8" x14ac:dyDescent="0.3">
      <c r="B985" s="338" t="s">
        <v>91</v>
      </c>
      <c r="C985" s="318">
        <v>2018</v>
      </c>
      <c r="D985" s="338">
        <v>5297</v>
      </c>
      <c r="E985" s="338">
        <v>26557</v>
      </c>
      <c r="F985" s="338">
        <v>20589</v>
      </c>
      <c r="G985" s="338">
        <v>9778</v>
      </c>
      <c r="H985" s="333"/>
    </row>
    <row r="986" spans="2:8" x14ac:dyDescent="0.3">
      <c r="B986" s="338" t="s">
        <v>92</v>
      </c>
      <c r="C986" s="318">
        <v>2018</v>
      </c>
      <c r="D986" s="338">
        <v>16423</v>
      </c>
      <c r="E986" s="338">
        <v>81231</v>
      </c>
      <c r="F986" s="338">
        <v>65677</v>
      </c>
      <c r="G986" s="338">
        <v>33996</v>
      </c>
      <c r="H986" s="333"/>
    </row>
    <row r="987" spans="2:8" x14ac:dyDescent="0.3">
      <c r="B987" s="338" t="s">
        <v>93</v>
      </c>
      <c r="C987" s="318">
        <v>2018</v>
      </c>
      <c r="D987" s="338">
        <v>1877</v>
      </c>
      <c r="E987" s="338">
        <v>9947</v>
      </c>
      <c r="F987" s="338">
        <v>8616</v>
      </c>
      <c r="G987" s="338">
        <v>4456</v>
      </c>
      <c r="H987" s="333"/>
    </row>
    <row r="988" spans="2:8" x14ac:dyDescent="0.3">
      <c r="B988" s="338" t="s">
        <v>94</v>
      </c>
      <c r="C988" s="318">
        <v>2018</v>
      </c>
      <c r="D988" s="338">
        <v>4898</v>
      </c>
      <c r="E988" s="338">
        <v>24250</v>
      </c>
      <c r="F988" s="338">
        <v>19301</v>
      </c>
      <c r="G988" s="338">
        <v>9606</v>
      </c>
      <c r="H988" s="333"/>
    </row>
    <row r="989" spans="2:8" x14ac:dyDescent="0.3">
      <c r="B989" s="338" t="s">
        <v>95</v>
      </c>
      <c r="C989" s="318">
        <v>2018</v>
      </c>
      <c r="D989" s="338">
        <v>19818</v>
      </c>
      <c r="E989" s="338">
        <v>100728</v>
      </c>
      <c r="F989" s="338">
        <v>84527</v>
      </c>
      <c r="G989" s="338">
        <v>43877</v>
      </c>
      <c r="H989" s="333"/>
    </row>
    <row r="990" spans="2:8" x14ac:dyDescent="0.3">
      <c r="B990" s="338" t="s">
        <v>96</v>
      </c>
      <c r="C990" s="318">
        <v>2018</v>
      </c>
      <c r="D990" s="338">
        <v>14995</v>
      </c>
      <c r="E990" s="338">
        <v>74804</v>
      </c>
      <c r="F990" s="338">
        <v>58576</v>
      </c>
      <c r="G990" s="338">
        <v>28309</v>
      </c>
      <c r="H990" s="333"/>
    </row>
    <row r="991" spans="2:8" x14ac:dyDescent="0.3">
      <c r="B991" s="338" t="s">
        <v>215</v>
      </c>
      <c r="C991" s="318">
        <v>2018</v>
      </c>
      <c r="D991" s="338">
        <v>1642</v>
      </c>
      <c r="E991" s="338">
        <v>8721</v>
      </c>
      <c r="F991" s="338">
        <v>7986</v>
      </c>
      <c r="G991" s="338">
        <v>4418</v>
      </c>
      <c r="H991" s="333"/>
    </row>
    <row r="992" spans="2:8" x14ac:dyDescent="0.3">
      <c r="B992" s="338" t="s">
        <v>97</v>
      </c>
      <c r="C992" s="318">
        <v>2018</v>
      </c>
      <c r="D992" s="338">
        <v>9496</v>
      </c>
      <c r="E992" s="338">
        <v>47621</v>
      </c>
      <c r="F992" s="338">
        <v>37095</v>
      </c>
      <c r="G992" s="338">
        <v>17419</v>
      </c>
      <c r="H992" s="333"/>
    </row>
    <row r="993" spans="2:8" x14ac:dyDescent="0.3">
      <c r="B993" s="338" t="s">
        <v>98</v>
      </c>
      <c r="C993" s="318">
        <v>2018</v>
      </c>
      <c r="D993" s="338">
        <v>2348</v>
      </c>
      <c r="E993" s="338">
        <v>11970</v>
      </c>
      <c r="F993" s="338">
        <v>9669</v>
      </c>
      <c r="G993" s="338">
        <v>4806</v>
      </c>
      <c r="H993" s="333"/>
    </row>
    <row r="994" spans="2:8" x14ac:dyDescent="0.3">
      <c r="B994" s="338" t="s">
        <v>99</v>
      </c>
      <c r="C994" s="318">
        <v>2018</v>
      </c>
      <c r="D994" s="338">
        <v>20413</v>
      </c>
      <c r="E994" s="338">
        <v>101442</v>
      </c>
      <c r="F994" s="338">
        <v>80625</v>
      </c>
      <c r="G994" s="338">
        <v>39875</v>
      </c>
      <c r="H994" s="333"/>
    </row>
    <row r="995" spans="2:8" x14ac:dyDescent="0.3">
      <c r="B995" s="338" t="s">
        <v>100</v>
      </c>
      <c r="C995" s="318">
        <v>2018</v>
      </c>
      <c r="D995" s="338">
        <v>11266</v>
      </c>
      <c r="E995" s="338">
        <v>56713</v>
      </c>
      <c r="F995" s="338">
        <v>46566</v>
      </c>
      <c r="G995" s="338">
        <v>24000</v>
      </c>
      <c r="H995" s="333"/>
    </row>
    <row r="996" spans="2:8" x14ac:dyDescent="0.3">
      <c r="B996" s="338" t="s">
        <v>101</v>
      </c>
      <c r="C996" s="318">
        <v>2018</v>
      </c>
      <c r="D996" s="338">
        <v>20953</v>
      </c>
      <c r="E996" s="338">
        <v>105742</v>
      </c>
      <c r="F996" s="338">
        <v>88445</v>
      </c>
      <c r="G996" s="338">
        <v>45941</v>
      </c>
      <c r="H996" s="333"/>
    </row>
    <row r="997" spans="2:8" x14ac:dyDescent="0.3">
      <c r="B997" s="338" t="s">
        <v>102</v>
      </c>
      <c r="C997" s="318">
        <v>2018</v>
      </c>
      <c r="D997" s="338">
        <v>2698</v>
      </c>
      <c r="E997" s="338">
        <v>13740</v>
      </c>
      <c r="F997" s="338">
        <v>11852</v>
      </c>
      <c r="G997" s="338">
        <v>6416</v>
      </c>
      <c r="H997" s="333"/>
    </row>
    <row r="998" spans="2:8" x14ac:dyDescent="0.3">
      <c r="B998" s="338" t="s">
        <v>103</v>
      </c>
      <c r="C998" s="318">
        <v>2018</v>
      </c>
      <c r="D998" s="338">
        <v>1678</v>
      </c>
      <c r="E998" s="338">
        <v>8879</v>
      </c>
      <c r="F998" s="338">
        <v>7750</v>
      </c>
      <c r="G998" s="338">
        <v>4087</v>
      </c>
      <c r="H998" s="333"/>
    </row>
    <row r="999" spans="2:8" x14ac:dyDescent="0.3">
      <c r="B999" s="338" t="s">
        <v>104</v>
      </c>
      <c r="C999" s="318">
        <v>2018</v>
      </c>
      <c r="D999" s="338">
        <v>2124</v>
      </c>
      <c r="E999" s="338">
        <v>10990</v>
      </c>
      <c r="F999" s="338">
        <v>9664</v>
      </c>
      <c r="G999" s="338">
        <v>5338</v>
      </c>
      <c r="H999" s="333"/>
    </row>
    <row r="1000" spans="2:8" x14ac:dyDescent="0.3">
      <c r="B1000" s="338" t="s">
        <v>105</v>
      </c>
      <c r="C1000" s="318">
        <v>2018</v>
      </c>
      <c r="D1000" s="338">
        <v>2058</v>
      </c>
      <c r="E1000" s="338">
        <v>10554</v>
      </c>
      <c r="F1000" s="338">
        <v>9143</v>
      </c>
      <c r="G1000" s="338">
        <v>4943</v>
      </c>
      <c r="H1000" s="333"/>
    </row>
    <row r="1001" spans="2:8" x14ac:dyDescent="0.3">
      <c r="B1001" s="338" t="s">
        <v>106</v>
      </c>
      <c r="C1001" s="318">
        <v>2018</v>
      </c>
      <c r="D1001" s="338">
        <v>2983</v>
      </c>
      <c r="E1001" s="338">
        <v>14976</v>
      </c>
      <c r="F1001" s="338">
        <v>12210</v>
      </c>
      <c r="G1001" s="338">
        <v>6249</v>
      </c>
      <c r="H1001" s="333"/>
    </row>
    <row r="1002" spans="2:8" x14ac:dyDescent="0.3">
      <c r="B1002" s="338" t="s">
        <v>107</v>
      </c>
      <c r="C1002" s="318">
        <v>2018</v>
      </c>
      <c r="D1002" s="338">
        <v>3883</v>
      </c>
      <c r="E1002" s="338">
        <v>19714</v>
      </c>
      <c r="F1002" s="338">
        <v>16601</v>
      </c>
      <c r="G1002" s="338">
        <v>8809</v>
      </c>
      <c r="H1002" s="333"/>
    </row>
    <row r="1003" spans="2:8" x14ac:dyDescent="0.3">
      <c r="B1003" s="338" t="s">
        <v>351</v>
      </c>
      <c r="C1003" s="318">
        <v>2018</v>
      </c>
      <c r="D1003" s="338">
        <v>1346</v>
      </c>
      <c r="E1003" s="338">
        <v>6865</v>
      </c>
      <c r="F1003" s="338">
        <v>5850</v>
      </c>
      <c r="G1003" s="338">
        <v>3115</v>
      </c>
      <c r="H1003" s="333"/>
    </row>
    <row r="1004" spans="2:8" x14ac:dyDescent="0.3">
      <c r="B1004" s="338" t="s">
        <v>108</v>
      </c>
      <c r="C1004" s="318">
        <v>2018</v>
      </c>
      <c r="D1004" s="338">
        <v>1720</v>
      </c>
      <c r="E1004" s="338">
        <v>9134</v>
      </c>
      <c r="F1004" s="338">
        <v>8205</v>
      </c>
      <c r="G1004" s="338">
        <v>4431</v>
      </c>
      <c r="H1004" s="333"/>
    </row>
    <row r="1005" spans="2:8" x14ac:dyDescent="0.3">
      <c r="B1005" s="338" t="s">
        <v>109</v>
      </c>
      <c r="C1005" s="318">
        <v>2018</v>
      </c>
      <c r="D1005" s="338">
        <v>1336</v>
      </c>
      <c r="E1005" s="338">
        <v>6750</v>
      </c>
      <c r="F1005" s="338">
        <v>5693</v>
      </c>
      <c r="G1005" s="338">
        <v>3018</v>
      </c>
      <c r="H1005" s="333"/>
    </row>
    <row r="1006" spans="2:8" x14ac:dyDescent="0.3">
      <c r="B1006" s="338" t="s">
        <v>110</v>
      </c>
      <c r="C1006" s="318">
        <v>2018</v>
      </c>
      <c r="D1006" s="338">
        <v>2432</v>
      </c>
      <c r="E1006" s="338">
        <v>12193</v>
      </c>
      <c r="F1006" s="338">
        <v>9978</v>
      </c>
      <c r="G1006" s="338">
        <v>5166</v>
      </c>
      <c r="H1006" s="333"/>
    </row>
    <row r="1007" spans="2:8" x14ac:dyDescent="0.3">
      <c r="B1007" s="338" t="s">
        <v>111</v>
      </c>
      <c r="C1007" s="318">
        <v>2018</v>
      </c>
      <c r="D1007" s="338">
        <v>1362</v>
      </c>
      <c r="E1007" s="338">
        <v>6763</v>
      </c>
      <c r="F1007" s="338">
        <v>5198</v>
      </c>
      <c r="G1007" s="338">
        <v>2443</v>
      </c>
      <c r="H1007" s="333"/>
    </row>
    <row r="1008" spans="2:8" x14ac:dyDescent="0.3">
      <c r="B1008" s="338" t="s">
        <v>112</v>
      </c>
      <c r="C1008" s="318">
        <v>2018</v>
      </c>
      <c r="D1008" s="338">
        <v>1805</v>
      </c>
      <c r="E1008" s="338">
        <v>8885</v>
      </c>
      <c r="F1008" s="338">
        <v>6985</v>
      </c>
      <c r="G1008" s="338">
        <v>3443</v>
      </c>
      <c r="H1008" s="333"/>
    </row>
    <row r="1009" spans="2:8" x14ac:dyDescent="0.3">
      <c r="B1009" s="338" t="s">
        <v>113</v>
      </c>
      <c r="C1009" s="318">
        <v>2018</v>
      </c>
      <c r="D1009" s="338">
        <v>12008</v>
      </c>
      <c r="E1009" s="338">
        <v>59636</v>
      </c>
      <c r="F1009" s="338">
        <v>47329</v>
      </c>
      <c r="G1009" s="338">
        <v>23353</v>
      </c>
      <c r="H1009" s="333"/>
    </row>
    <row r="1010" spans="2:8" x14ac:dyDescent="0.3">
      <c r="B1010" s="338" t="s">
        <v>114</v>
      </c>
      <c r="C1010" s="318">
        <v>2018</v>
      </c>
      <c r="D1010" s="338">
        <v>6695</v>
      </c>
      <c r="E1010" s="338">
        <v>35681</v>
      </c>
      <c r="F1010" s="338">
        <v>32383</v>
      </c>
      <c r="G1010" s="338">
        <v>18034</v>
      </c>
      <c r="H1010" s="333"/>
    </row>
    <row r="1011" spans="2:8" x14ac:dyDescent="0.3">
      <c r="B1011" s="338" t="s">
        <v>115</v>
      </c>
      <c r="C1011" s="318">
        <v>2018</v>
      </c>
      <c r="D1011" s="338">
        <v>1775</v>
      </c>
      <c r="E1011" s="338">
        <v>8809</v>
      </c>
      <c r="F1011" s="338">
        <v>7301</v>
      </c>
      <c r="G1011" s="338">
        <v>3851</v>
      </c>
      <c r="H1011" s="333"/>
    </row>
    <row r="1012" spans="2:8" x14ac:dyDescent="0.3">
      <c r="B1012" s="338" t="s">
        <v>116</v>
      </c>
      <c r="C1012" s="318">
        <v>2018</v>
      </c>
      <c r="D1012" s="338">
        <v>3190</v>
      </c>
      <c r="E1012" s="338">
        <v>16124</v>
      </c>
      <c r="F1012" s="338">
        <v>13813</v>
      </c>
      <c r="G1012" s="338">
        <v>7577</v>
      </c>
      <c r="H1012" s="333"/>
    </row>
    <row r="1013" spans="2:8" x14ac:dyDescent="0.3">
      <c r="B1013" s="338" t="s">
        <v>216</v>
      </c>
      <c r="C1013" s="318">
        <v>2018</v>
      </c>
      <c r="D1013" s="338">
        <v>2483</v>
      </c>
      <c r="E1013" s="338">
        <v>12790</v>
      </c>
      <c r="F1013" s="338">
        <v>10626</v>
      </c>
      <c r="G1013" s="338">
        <v>5420</v>
      </c>
      <c r="H1013" s="333"/>
    </row>
    <row r="1014" spans="2:8" x14ac:dyDescent="0.3">
      <c r="B1014" s="338" t="s">
        <v>117</v>
      </c>
      <c r="C1014" s="318">
        <v>2018</v>
      </c>
      <c r="D1014" s="338">
        <v>8548</v>
      </c>
      <c r="E1014" s="338">
        <v>41446</v>
      </c>
      <c r="F1014" s="338">
        <v>30723</v>
      </c>
      <c r="G1014" s="338">
        <v>15356</v>
      </c>
      <c r="H1014" s="333"/>
    </row>
    <row r="1015" spans="2:8" x14ac:dyDescent="0.3">
      <c r="B1015" s="338" t="s">
        <v>118</v>
      </c>
      <c r="C1015" s="318">
        <v>2018</v>
      </c>
      <c r="D1015" s="338">
        <v>1945</v>
      </c>
      <c r="E1015" s="338">
        <v>9699</v>
      </c>
      <c r="F1015" s="338">
        <v>7779</v>
      </c>
      <c r="G1015" s="338">
        <v>3898</v>
      </c>
      <c r="H1015" s="333"/>
    </row>
    <row r="1016" spans="2:8" x14ac:dyDescent="0.3">
      <c r="B1016" s="338" t="s">
        <v>119</v>
      </c>
      <c r="C1016" s="318">
        <v>2018</v>
      </c>
      <c r="D1016" s="338">
        <v>2520</v>
      </c>
      <c r="E1016" s="338">
        <v>12819</v>
      </c>
      <c r="F1016" s="338">
        <v>10527</v>
      </c>
      <c r="G1016" s="338">
        <v>5284</v>
      </c>
      <c r="H1016" s="333"/>
    </row>
    <row r="1017" spans="2:8" x14ac:dyDescent="0.3">
      <c r="B1017" s="338" t="s">
        <v>120</v>
      </c>
      <c r="C1017" s="318">
        <v>2018</v>
      </c>
      <c r="D1017" s="338">
        <v>15353</v>
      </c>
      <c r="E1017" s="338">
        <v>77190</v>
      </c>
      <c r="F1017" s="338">
        <v>60449</v>
      </c>
      <c r="G1017" s="338">
        <v>28973</v>
      </c>
      <c r="H1017" s="333"/>
    </row>
    <row r="1018" spans="2:8" x14ac:dyDescent="0.3">
      <c r="B1018" s="338" t="s">
        <v>121</v>
      </c>
      <c r="C1018" s="318">
        <v>2018</v>
      </c>
      <c r="D1018" s="338">
        <v>4265</v>
      </c>
      <c r="E1018" s="338">
        <v>20328</v>
      </c>
      <c r="F1018" s="338">
        <v>14681</v>
      </c>
      <c r="G1018" s="338">
        <v>7259</v>
      </c>
      <c r="H1018" s="333"/>
    </row>
    <row r="1019" spans="2:8" x14ac:dyDescent="0.3">
      <c r="B1019" s="338" t="s">
        <v>122</v>
      </c>
      <c r="C1019" s="318">
        <v>2018</v>
      </c>
      <c r="D1019" s="338">
        <v>2384</v>
      </c>
      <c r="E1019" s="338">
        <v>12102</v>
      </c>
      <c r="F1019" s="338">
        <v>9876</v>
      </c>
      <c r="G1019" s="338">
        <v>4953</v>
      </c>
      <c r="H1019" s="333"/>
    </row>
    <row r="1020" spans="2:8" x14ac:dyDescent="0.3">
      <c r="B1020" s="338" t="s">
        <v>123</v>
      </c>
      <c r="C1020" s="318">
        <v>2018</v>
      </c>
      <c r="D1020" s="338">
        <v>4622</v>
      </c>
      <c r="E1020" s="338">
        <v>24091</v>
      </c>
      <c r="F1020" s="338">
        <v>21812</v>
      </c>
      <c r="G1020" s="338">
        <v>12316</v>
      </c>
      <c r="H1020" s="333"/>
    </row>
    <row r="1021" spans="2:8" x14ac:dyDescent="0.3">
      <c r="B1021" s="338" t="s">
        <v>124</v>
      </c>
      <c r="C1021" s="318">
        <v>2018</v>
      </c>
      <c r="D1021" s="338">
        <v>29357</v>
      </c>
      <c r="E1021" s="338">
        <v>151190</v>
      </c>
      <c r="F1021" s="338">
        <v>131645</v>
      </c>
      <c r="G1021" s="338">
        <v>72166</v>
      </c>
      <c r="H1021" s="333"/>
    </row>
    <row r="1022" spans="2:8" x14ac:dyDescent="0.3">
      <c r="B1022" s="338" t="s">
        <v>125</v>
      </c>
      <c r="C1022" s="318">
        <v>2018</v>
      </c>
      <c r="D1022" s="338">
        <v>9608</v>
      </c>
      <c r="E1022" s="338">
        <v>48322</v>
      </c>
      <c r="F1022" s="338">
        <v>38801</v>
      </c>
      <c r="G1022" s="338">
        <v>19206</v>
      </c>
      <c r="H1022" s="333"/>
    </row>
    <row r="1023" spans="2:8" x14ac:dyDescent="0.3">
      <c r="B1023" s="338" t="s">
        <v>126</v>
      </c>
      <c r="C1023" s="318">
        <v>2018</v>
      </c>
      <c r="D1023" s="338">
        <v>8281</v>
      </c>
      <c r="E1023" s="338">
        <v>41032</v>
      </c>
      <c r="F1023" s="338">
        <v>32898</v>
      </c>
      <c r="G1023" s="338">
        <v>16795</v>
      </c>
      <c r="H1023" s="333"/>
    </row>
    <row r="1024" spans="2:8" x14ac:dyDescent="0.3">
      <c r="B1024" s="338" t="s">
        <v>127</v>
      </c>
      <c r="C1024" s="318">
        <v>2018</v>
      </c>
      <c r="D1024" s="338">
        <v>1990</v>
      </c>
      <c r="E1024" s="338">
        <v>10042</v>
      </c>
      <c r="F1024" s="338">
        <v>8440</v>
      </c>
      <c r="G1024" s="338">
        <v>4475</v>
      </c>
      <c r="H1024" s="333"/>
    </row>
    <row r="1025" spans="2:8" x14ac:dyDescent="0.3">
      <c r="B1025" s="338" t="s">
        <v>128</v>
      </c>
      <c r="C1025" s="318">
        <v>2018</v>
      </c>
      <c r="D1025" s="338">
        <v>13507</v>
      </c>
      <c r="E1025" s="338">
        <v>68214</v>
      </c>
      <c r="F1025" s="338">
        <v>57557</v>
      </c>
      <c r="G1025" s="338">
        <v>30212</v>
      </c>
      <c r="H1025" s="333"/>
    </row>
    <row r="1026" spans="2:8" x14ac:dyDescent="0.3">
      <c r="B1026" s="338" t="s">
        <v>129</v>
      </c>
      <c r="C1026" s="318">
        <v>2018</v>
      </c>
      <c r="D1026" s="338">
        <v>6190</v>
      </c>
      <c r="E1026" s="338">
        <v>30169</v>
      </c>
      <c r="F1026" s="338">
        <v>23603</v>
      </c>
      <c r="G1026" s="338">
        <v>11879</v>
      </c>
      <c r="H1026" s="333"/>
    </row>
    <row r="1027" spans="2:8" x14ac:dyDescent="0.3">
      <c r="B1027" s="338" t="s">
        <v>217</v>
      </c>
      <c r="C1027" s="318">
        <v>2018</v>
      </c>
      <c r="D1027" s="338">
        <v>14098</v>
      </c>
      <c r="E1027" s="338">
        <v>70176</v>
      </c>
      <c r="F1027" s="338">
        <v>56352</v>
      </c>
      <c r="G1027" s="338">
        <v>28355</v>
      </c>
      <c r="H1027" s="333"/>
    </row>
    <row r="1028" spans="2:8" x14ac:dyDescent="0.3">
      <c r="B1028" s="338" t="s">
        <v>131</v>
      </c>
      <c r="C1028" s="318">
        <v>2018</v>
      </c>
      <c r="D1028" s="338">
        <v>5209</v>
      </c>
      <c r="E1028" s="338">
        <v>26223</v>
      </c>
      <c r="F1028" s="338">
        <v>21435</v>
      </c>
      <c r="G1028" s="338">
        <v>10966</v>
      </c>
      <c r="H1028" s="333"/>
    </row>
    <row r="1029" spans="2:8" x14ac:dyDescent="0.3">
      <c r="B1029" s="338" t="s">
        <v>132</v>
      </c>
      <c r="C1029" s="318">
        <v>2018</v>
      </c>
      <c r="D1029" s="338">
        <v>4807</v>
      </c>
      <c r="E1029" s="338">
        <v>24392</v>
      </c>
      <c r="F1029" s="338">
        <v>21252</v>
      </c>
      <c r="G1029" s="338">
        <v>11755</v>
      </c>
      <c r="H1029" s="333"/>
    </row>
    <row r="1030" spans="2:8" x14ac:dyDescent="0.3">
      <c r="B1030" s="338" t="s">
        <v>133</v>
      </c>
      <c r="C1030" s="318">
        <v>2018</v>
      </c>
      <c r="D1030" s="338">
        <v>5636</v>
      </c>
      <c r="E1030" s="338">
        <v>28711</v>
      </c>
      <c r="F1030" s="338">
        <v>24962</v>
      </c>
      <c r="G1030" s="338">
        <v>13641</v>
      </c>
      <c r="H1030" s="333"/>
    </row>
    <row r="1031" spans="2:8" x14ac:dyDescent="0.3">
      <c r="B1031" s="338" t="s">
        <v>134</v>
      </c>
      <c r="C1031" s="318">
        <v>2018</v>
      </c>
      <c r="D1031" s="338">
        <v>2562</v>
      </c>
      <c r="E1031" s="338">
        <v>12923</v>
      </c>
      <c r="F1031" s="338">
        <v>10643</v>
      </c>
      <c r="G1031" s="338">
        <v>5497</v>
      </c>
      <c r="H1031" s="333"/>
    </row>
    <row r="1032" spans="2:8" x14ac:dyDescent="0.3">
      <c r="B1032" s="338" t="s">
        <v>135</v>
      </c>
      <c r="C1032" s="318">
        <v>2018</v>
      </c>
      <c r="D1032" s="338">
        <v>2322</v>
      </c>
      <c r="E1032" s="338">
        <v>11611</v>
      </c>
      <c r="F1032" s="338">
        <v>9387</v>
      </c>
      <c r="G1032" s="338">
        <v>4751</v>
      </c>
      <c r="H1032" s="333"/>
    </row>
    <row r="1033" spans="2:8" x14ac:dyDescent="0.3">
      <c r="B1033" s="338" t="s">
        <v>136</v>
      </c>
      <c r="C1033" s="318">
        <v>2018</v>
      </c>
      <c r="D1033" s="338">
        <v>4074</v>
      </c>
      <c r="E1033" s="338">
        <v>20882</v>
      </c>
      <c r="F1033" s="338">
        <v>18050</v>
      </c>
      <c r="G1033" s="338">
        <v>9758</v>
      </c>
      <c r="H1033" s="333"/>
    </row>
    <row r="1034" spans="2:8" x14ac:dyDescent="0.3">
      <c r="B1034" s="338" t="s">
        <v>137</v>
      </c>
      <c r="C1034" s="318">
        <v>2018</v>
      </c>
      <c r="D1034" s="338">
        <v>6566</v>
      </c>
      <c r="E1034" s="338">
        <v>33224</v>
      </c>
      <c r="F1034" s="338">
        <v>27293</v>
      </c>
      <c r="G1034" s="338">
        <v>13889</v>
      </c>
      <c r="H1034" s="333"/>
    </row>
    <row r="1035" spans="2:8" x14ac:dyDescent="0.3">
      <c r="B1035" s="338" t="s">
        <v>218</v>
      </c>
      <c r="C1035" s="318">
        <v>2018</v>
      </c>
      <c r="D1035" s="338">
        <v>2847</v>
      </c>
      <c r="E1035" s="338">
        <v>13864</v>
      </c>
      <c r="F1035" s="338">
        <v>10551</v>
      </c>
      <c r="G1035" s="338">
        <v>5082</v>
      </c>
      <c r="H1035" s="333"/>
    </row>
    <row r="1036" spans="2:8" x14ac:dyDescent="0.3">
      <c r="B1036" s="338" t="s">
        <v>138</v>
      </c>
      <c r="C1036" s="318">
        <v>2018</v>
      </c>
      <c r="D1036" s="338">
        <v>3024</v>
      </c>
      <c r="E1036" s="338">
        <v>15491</v>
      </c>
      <c r="F1036" s="338">
        <v>13736</v>
      </c>
      <c r="G1036" s="338">
        <v>7509</v>
      </c>
      <c r="H1036" s="333"/>
    </row>
    <row r="1037" spans="2:8" x14ac:dyDescent="0.3">
      <c r="B1037" s="338" t="s">
        <v>139</v>
      </c>
      <c r="C1037" s="318">
        <v>2018</v>
      </c>
      <c r="D1037" s="338">
        <v>4618</v>
      </c>
      <c r="E1037" s="338">
        <v>21860</v>
      </c>
      <c r="F1037" s="338">
        <v>15600</v>
      </c>
      <c r="G1037" s="338">
        <v>7668</v>
      </c>
      <c r="H1037" s="333"/>
    </row>
    <row r="1038" spans="2:8" x14ac:dyDescent="0.3">
      <c r="B1038" s="338" t="s">
        <v>140</v>
      </c>
      <c r="C1038" s="318">
        <v>2018</v>
      </c>
      <c r="D1038" s="338">
        <v>1632</v>
      </c>
      <c r="E1038" s="338">
        <v>8344</v>
      </c>
      <c r="F1038" s="338">
        <v>7245</v>
      </c>
      <c r="G1038" s="338">
        <v>3974</v>
      </c>
      <c r="H1038" s="333"/>
    </row>
    <row r="1039" spans="2:8" x14ac:dyDescent="0.3">
      <c r="B1039" s="338" t="s">
        <v>141</v>
      </c>
      <c r="C1039" s="318">
        <v>2018</v>
      </c>
      <c r="D1039" s="338">
        <v>4025</v>
      </c>
      <c r="E1039" s="338">
        <v>20319</v>
      </c>
      <c r="F1039" s="338">
        <v>16867</v>
      </c>
      <c r="G1039" s="338">
        <v>8610</v>
      </c>
      <c r="H1039" s="333"/>
    </row>
    <row r="1040" spans="2:8" x14ac:dyDescent="0.3">
      <c r="B1040" s="338" t="s">
        <v>142</v>
      </c>
      <c r="C1040" s="318">
        <v>2018</v>
      </c>
      <c r="D1040" s="338">
        <v>925</v>
      </c>
      <c r="E1040" s="338">
        <v>4327</v>
      </c>
      <c r="F1040" s="338">
        <v>3347</v>
      </c>
      <c r="G1040" s="338">
        <v>1807</v>
      </c>
      <c r="H1040" s="333"/>
    </row>
    <row r="1041" spans="2:8" x14ac:dyDescent="0.3">
      <c r="B1041" s="338" t="s">
        <v>143</v>
      </c>
      <c r="C1041" s="318">
        <v>2018</v>
      </c>
      <c r="D1041" s="338">
        <v>1747</v>
      </c>
      <c r="E1041" s="338">
        <v>8857</v>
      </c>
      <c r="F1041" s="338">
        <v>7269</v>
      </c>
      <c r="G1041" s="338">
        <v>3684</v>
      </c>
      <c r="H1041" s="333"/>
    </row>
    <row r="1042" spans="2:8" x14ac:dyDescent="0.3">
      <c r="B1042" s="338" t="s">
        <v>219</v>
      </c>
      <c r="C1042" s="318">
        <v>2018</v>
      </c>
      <c r="D1042" s="338">
        <v>923</v>
      </c>
      <c r="E1042" s="338">
        <v>4516</v>
      </c>
      <c r="F1042" s="338">
        <v>3589</v>
      </c>
      <c r="G1042" s="338">
        <v>1825</v>
      </c>
      <c r="H1042" s="333"/>
    </row>
    <row r="1043" spans="2:8" x14ac:dyDescent="0.3">
      <c r="B1043" s="338" t="s">
        <v>220</v>
      </c>
      <c r="C1043" s="318">
        <v>2018</v>
      </c>
      <c r="D1043" s="338">
        <v>8640</v>
      </c>
      <c r="E1043" s="338">
        <v>44114</v>
      </c>
      <c r="F1043" s="338">
        <v>35983</v>
      </c>
      <c r="G1043" s="338">
        <v>18157</v>
      </c>
      <c r="H1043" s="333"/>
    </row>
    <row r="1044" spans="2:8" x14ac:dyDescent="0.3">
      <c r="B1044" s="338" t="s">
        <v>146</v>
      </c>
      <c r="C1044" s="318">
        <v>2018</v>
      </c>
      <c r="D1044" s="338">
        <v>12237</v>
      </c>
      <c r="E1044" s="338">
        <v>63549</v>
      </c>
      <c r="F1044" s="338">
        <v>52935</v>
      </c>
      <c r="G1044" s="338">
        <v>26501</v>
      </c>
      <c r="H1044" s="333"/>
    </row>
    <row r="1045" spans="2:8" x14ac:dyDescent="0.3">
      <c r="B1045" s="338" t="s">
        <v>147</v>
      </c>
      <c r="C1045" s="318">
        <v>2018</v>
      </c>
      <c r="D1045" s="338">
        <v>4731</v>
      </c>
      <c r="E1045" s="338">
        <v>23994</v>
      </c>
      <c r="F1045" s="338">
        <v>19823</v>
      </c>
      <c r="G1045" s="338">
        <v>10236</v>
      </c>
      <c r="H1045" s="333"/>
    </row>
    <row r="1046" spans="2:8" x14ac:dyDescent="0.3">
      <c r="B1046" s="338" t="s">
        <v>148</v>
      </c>
      <c r="C1046" s="318">
        <v>2018</v>
      </c>
      <c r="D1046" s="338">
        <v>10407</v>
      </c>
      <c r="E1046" s="338">
        <v>52720</v>
      </c>
      <c r="F1046" s="338">
        <v>44353</v>
      </c>
      <c r="G1046" s="338">
        <v>23395</v>
      </c>
      <c r="H1046" s="333"/>
    </row>
    <row r="1047" spans="2:8" x14ac:dyDescent="0.3">
      <c r="B1047" s="338" t="s">
        <v>149</v>
      </c>
      <c r="C1047" s="318">
        <v>2018</v>
      </c>
      <c r="D1047" s="338">
        <v>1772</v>
      </c>
      <c r="E1047" s="338">
        <v>9167</v>
      </c>
      <c r="F1047" s="338">
        <v>7803</v>
      </c>
      <c r="G1047" s="338">
        <v>4096</v>
      </c>
      <c r="H1047" s="333"/>
    </row>
    <row r="1048" spans="2:8" x14ac:dyDescent="0.3">
      <c r="B1048" s="338" t="s">
        <v>150</v>
      </c>
      <c r="C1048" s="318">
        <v>2018</v>
      </c>
      <c r="D1048" s="338">
        <v>10657</v>
      </c>
      <c r="E1048" s="338">
        <v>53226</v>
      </c>
      <c r="F1048" s="338">
        <v>42906</v>
      </c>
      <c r="G1048" s="338">
        <v>21752</v>
      </c>
      <c r="H1048" s="333"/>
    </row>
    <row r="1049" spans="2:8" x14ac:dyDescent="0.3">
      <c r="B1049" s="338" t="s">
        <v>151</v>
      </c>
      <c r="C1049" s="318">
        <v>2018</v>
      </c>
      <c r="D1049" s="338">
        <v>11544</v>
      </c>
      <c r="E1049" s="338">
        <v>58741</v>
      </c>
      <c r="F1049" s="338">
        <v>48153</v>
      </c>
      <c r="G1049" s="338">
        <v>24221</v>
      </c>
      <c r="H1049" s="333"/>
    </row>
    <row r="1050" spans="2:8" x14ac:dyDescent="0.3">
      <c r="B1050" s="338" t="s">
        <v>152</v>
      </c>
      <c r="C1050" s="318">
        <v>2018</v>
      </c>
      <c r="D1050" s="338">
        <v>12728</v>
      </c>
      <c r="E1050" s="338">
        <v>66188</v>
      </c>
      <c r="F1050" s="338">
        <v>55530</v>
      </c>
      <c r="G1050" s="338">
        <v>28257</v>
      </c>
      <c r="H1050" s="333"/>
    </row>
    <row r="1051" spans="2:8" x14ac:dyDescent="0.3">
      <c r="B1051" s="338" t="s">
        <v>153</v>
      </c>
      <c r="C1051" s="318">
        <v>2018</v>
      </c>
      <c r="D1051" s="338">
        <v>3222</v>
      </c>
      <c r="E1051" s="338">
        <v>16880</v>
      </c>
      <c r="F1051" s="338">
        <v>14359</v>
      </c>
      <c r="G1051" s="338">
        <v>7335</v>
      </c>
      <c r="H1051" s="333"/>
    </row>
    <row r="1052" spans="2:8" x14ac:dyDescent="0.3">
      <c r="B1052" s="338" t="s">
        <v>154</v>
      </c>
      <c r="C1052" s="318">
        <v>2018</v>
      </c>
      <c r="D1052" s="338">
        <v>5077</v>
      </c>
      <c r="E1052" s="338">
        <v>25215</v>
      </c>
      <c r="F1052" s="338">
        <v>20481</v>
      </c>
      <c r="G1052" s="338">
        <v>10374</v>
      </c>
      <c r="H1052" s="333"/>
    </row>
    <row r="1053" spans="2:8" x14ac:dyDescent="0.3">
      <c r="B1053" s="338" t="s">
        <v>155</v>
      </c>
      <c r="C1053" s="318">
        <v>2018</v>
      </c>
      <c r="D1053" s="338">
        <v>2431</v>
      </c>
      <c r="E1053" s="338">
        <v>12631</v>
      </c>
      <c r="F1053" s="338">
        <v>11023</v>
      </c>
      <c r="G1053" s="338">
        <v>5986</v>
      </c>
      <c r="H1053" s="333"/>
    </row>
    <row r="1054" spans="2:8" x14ac:dyDescent="0.3">
      <c r="B1054" s="338" t="s">
        <v>156</v>
      </c>
      <c r="C1054" s="318">
        <v>2018</v>
      </c>
      <c r="D1054" s="338">
        <v>2869</v>
      </c>
      <c r="E1054" s="338">
        <v>14038</v>
      </c>
      <c r="F1054" s="338">
        <v>10848</v>
      </c>
      <c r="G1054" s="338">
        <v>5268</v>
      </c>
      <c r="H1054" s="333"/>
    </row>
    <row r="1055" spans="2:8" x14ac:dyDescent="0.3">
      <c r="B1055" s="338" t="s">
        <v>157</v>
      </c>
      <c r="C1055" s="318">
        <v>2018</v>
      </c>
      <c r="D1055" s="338">
        <v>3866</v>
      </c>
      <c r="E1055" s="338">
        <v>19120</v>
      </c>
      <c r="F1055" s="338">
        <v>14904</v>
      </c>
      <c r="G1055" s="338">
        <v>7749</v>
      </c>
      <c r="H1055" s="333"/>
    </row>
    <row r="1056" spans="2:8" x14ac:dyDescent="0.3">
      <c r="B1056" s="338" t="s">
        <v>158</v>
      </c>
      <c r="C1056" s="318">
        <v>2018</v>
      </c>
      <c r="D1056" s="338">
        <v>13651</v>
      </c>
      <c r="E1056" s="338">
        <v>70920</v>
      </c>
      <c r="F1056" s="338">
        <v>59190</v>
      </c>
      <c r="G1056" s="338">
        <v>29672</v>
      </c>
      <c r="H1056" s="333"/>
    </row>
    <row r="1057" spans="2:8" x14ac:dyDescent="0.3">
      <c r="B1057" s="338" t="s">
        <v>159</v>
      </c>
      <c r="C1057" s="318">
        <v>2018</v>
      </c>
      <c r="D1057" s="338">
        <v>9507</v>
      </c>
      <c r="E1057" s="338">
        <v>47013</v>
      </c>
      <c r="F1057" s="338">
        <v>36881</v>
      </c>
      <c r="G1057" s="338">
        <v>18326</v>
      </c>
      <c r="H1057" s="333"/>
    </row>
    <row r="1058" spans="2:8" x14ac:dyDescent="0.3">
      <c r="B1058" s="338" t="s">
        <v>160</v>
      </c>
      <c r="C1058" s="318">
        <v>2018</v>
      </c>
      <c r="D1058" s="338">
        <v>1310</v>
      </c>
      <c r="E1058" s="338">
        <v>6639</v>
      </c>
      <c r="F1058" s="338">
        <v>5105</v>
      </c>
      <c r="G1058" s="338">
        <v>2309</v>
      </c>
      <c r="H1058" s="333"/>
    </row>
    <row r="1059" spans="2:8" x14ac:dyDescent="0.3">
      <c r="B1059" s="338" t="s">
        <v>161</v>
      </c>
      <c r="C1059" s="318">
        <v>2018</v>
      </c>
      <c r="D1059" s="338">
        <v>2837</v>
      </c>
      <c r="E1059" s="338">
        <v>14152</v>
      </c>
      <c r="F1059" s="338">
        <v>10855</v>
      </c>
      <c r="G1059" s="338">
        <v>5107</v>
      </c>
      <c r="H1059" s="333"/>
    </row>
    <row r="1060" spans="2:8" x14ac:dyDescent="0.3">
      <c r="B1060" s="338" t="s">
        <v>162</v>
      </c>
      <c r="C1060" s="318">
        <v>2018</v>
      </c>
      <c r="D1060" s="338">
        <v>8157</v>
      </c>
      <c r="E1060" s="338">
        <v>41619</v>
      </c>
      <c r="F1060" s="338">
        <v>34809</v>
      </c>
      <c r="G1060" s="338">
        <v>18185</v>
      </c>
      <c r="H1060" s="333"/>
    </row>
    <row r="1061" spans="2:8" x14ac:dyDescent="0.3">
      <c r="B1061" s="338" t="s">
        <v>163</v>
      </c>
      <c r="C1061" s="318">
        <v>2018</v>
      </c>
      <c r="D1061" s="338">
        <v>2865</v>
      </c>
      <c r="E1061" s="338">
        <v>14268</v>
      </c>
      <c r="F1061" s="338">
        <v>11640</v>
      </c>
      <c r="G1061" s="338">
        <v>6031</v>
      </c>
      <c r="H1061" s="333"/>
    </row>
    <row r="1062" spans="2:8" x14ac:dyDescent="0.3">
      <c r="B1062" s="338" t="s">
        <v>262</v>
      </c>
      <c r="C1062" s="318">
        <v>2018</v>
      </c>
      <c r="D1062" s="338">
        <v>1694</v>
      </c>
      <c r="E1062" s="338">
        <v>8733</v>
      </c>
      <c r="F1062" s="338">
        <v>7303</v>
      </c>
      <c r="G1062" s="338">
        <v>3738</v>
      </c>
      <c r="H1062" s="333"/>
    </row>
    <row r="1063" spans="2:8" x14ac:dyDescent="0.3">
      <c r="B1063" s="338" t="s">
        <v>164</v>
      </c>
      <c r="C1063" s="318">
        <v>2018</v>
      </c>
      <c r="D1063" s="338">
        <v>1996</v>
      </c>
      <c r="E1063" s="338">
        <v>9784</v>
      </c>
      <c r="F1063" s="338">
        <v>8007</v>
      </c>
      <c r="G1063" s="338">
        <v>4257</v>
      </c>
      <c r="H1063" s="333"/>
    </row>
    <row r="1064" spans="2:8" x14ac:dyDescent="0.3">
      <c r="B1064" s="338" t="s">
        <v>74</v>
      </c>
      <c r="C1064" s="318">
        <v>2019</v>
      </c>
      <c r="D1064" s="338">
        <v>1946</v>
      </c>
      <c r="E1064" s="338">
        <v>9703</v>
      </c>
      <c r="F1064" s="338">
        <v>7362</v>
      </c>
      <c r="G1064" s="338">
        <v>3424</v>
      </c>
      <c r="H1064" s="333"/>
    </row>
    <row r="1065" spans="2:8" x14ac:dyDescent="0.3">
      <c r="B1065" s="338" t="s">
        <v>75</v>
      </c>
      <c r="C1065" s="318">
        <v>2019</v>
      </c>
      <c r="D1065" s="338">
        <v>42132</v>
      </c>
      <c r="E1065" s="338">
        <v>212990</v>
      </c>
      <c r="F1065" s="338">
        <v>173180</v>
      </c>
      <c r="G1065" s="338">
        <v>87021</v>
      </c>
      <c r="H1065" s="333"/>
    </row>
    <row r="1066" spans="2:8" x14ac:dyDescent="0.3">
      <c r="B1066" s="338" t="s">
        <v>76</v>
      </c>
      <c r="C1066" s="318">
        <v>2019</v>
      </c>
      <c r="D1066" s="338">
        <v>2305</v>
      </c>
      <c r="E1066" s="338">
        <v>11728</v>
      </c>
      <c r="F1066" s="338">
        <v>9569</v>
      </c>
      <c r="G1066" s="338">
        <v>4802</v>
      </c>
      <c r="H1066" s="333"/>
    </row>
    <row r="1067" spans="2:8" x14ac:dyDescent="0.3">
      <c r="B1067" s="338" t="s">
        <v>77</v>
      </c>
      <c r="C1067" s="318">
        <v>2019</v>
      </c>
      <c r="D1067" s="338">
        <v>5527</v>
      </c>
      <c r="E1067" s="338">
        <v>26917</v>
      </c>
      <c r="F1067" s="338">
        <v>21085</v>
      </c>
      <c r="G1067" s="338">
        <v>10566</v>
      </c>
      <c r="H1067" s="333"/>
    </row>
    <row r="1068" spans="2:8" x14ac:dyDescent="0.3">
      <c r="B1068" s="338" t="s">
        <v>78</v>
      </c>
      <c r="C1068" s="318">
        <v>2019</v>
      </c>
      <c r="D1068" s="338">
        <v>3372</v>
      </c>
      <c r="E1068" s="338">
        <v>16962</v>
      </c>
      <c r="F1068" s="338">
        <v>14780</v>
      </c>
      <c r="G1068" s="338">
        <v>8231</v>
      </c>
      <c r="H1068" s="333"/>
    </row>
    <row r="1069" spans="2:8" x14ac:dyDescent="0.3">
      <c r="B1069" s="338" t="s">
        <v>79</v>
      </c>
      <c r="C1069" s="318">
        <v>2019</v>
      </c>
      <c r="D1069" s="338">
        <v>11257</v>
      </c>
      <c r="E1069" s="338">
        <v>56181</v>
      </c>
      <c r="F1069" s="338">
        <v>44835</v>
      </c>
      <c r="G1069" s="338">
        <v>22353</v>
      </c>
      <c r="H1069" s="333"/>
    </row>
    <row r="1070" spans="2:8" x14ac:dyDescent="0.3">
      <c r="B1070" s="338" t="s">
        <v>80</v>
      </c>
      <c r="C1070" s="318">
        <v>2019</v>
      </c>
      <c r="D1070" s="338">
        <v>3579</v>
      </c>
      <c r="E1070" s="338">
        <v>17507</v>
      </c>
      <c r="F1070" s="338">
        <v>13594</v>
      </c>
      <c r="G1070" s="338">
        <v>6732</v>
      </c>
      <c r="H1070" s="333"/>
    </row>
    <row r="1071" spans="2:8" x14ac:dyDescent="0.3">
      <c r="B1071" s="338" t="s">
        <v>81</v>
      </c>
      <c r="C1071" s="318">
        <v>2019</v>
      </c>
      <c r="D1071" s="338">
        <v>19218</v>
      </c>
      <c r="E1071" s="338">
        <v>96510</v>
      </c>
      <c r="F1071" s="338">
        <v>78998</v>
      </c>
      <c r="G1071" s="338">
        <v>40780</v>
      </c>
      <c r="H1071" s="333"/>
    </row>
    <row r="1072" spans="2:8" x14ac:dyDescent="0.3">
      <c r="B1072" s="338" t="s">
        <v>82</v>
      </c>
      <c r="C1072" s="318">
        <v>2019</v>
      </c>
      <c r="D1072" s="338">
        <v>7035</v>
      </c>
      <c r="E1072" s="338">
        <v>35443</v>
      </c>
      <c r="F1072" s="338">
        <v>29887</v>
      </c>
      <c r="G1072" s="338">
        <v>16130</v>
      </c>
      <c r="H1072" s="333"/>
    </row>
    <row r="1073" spans="2:8" x14ac:dyDescent="0.3">
      <c r="B1073" s="338" t="s">
        <v>83</v>
      </c>
      <c r="C1073" s="318">
        <v>2019</v>
      </c>
      <c r="D1073" s="338">
        <v>95822</v>
      </c>
      <c r="E1073" s="338">
        <v>478298</v>
      </c>
      <c r="F1073" s="338">
        <v>396340</v>
      </c>
      <c r="G1073" s="338">
        <v>211071</v>
      </c>
      <c r="H1073" s="333"/>
    </row>
    <row r="1074" spans="2:8" x14ac:dyDescent="0.3">
      <c r="B1074" s="338" t="s">
        <v>84</v>
      </c>
      <c r="C1074" s="318">
        <v>2019</v>
      </c>
      <c r="D1074" s="338">
        <v>19360</v>
      </c>
      <c r="E1074" s="338">
        <v>96235</v>
      </c>
      <c r="F1074" s="338">
        <v>76675</v>
      </c>
      <c r="G1074" s="338">
        <v>38160</v>
      </c>
      <c r="H1074" s="333"/>
    </row>
    <row r="1075" spans="2:8" x14ac:dyDescent="0.3">
      <c r="B1075" s="338" t="s">
        <v>85</v>
      </c>
      <c r="C1075" s="318">
        <v>2019</v>
      </c>
      <c r="D1075" s="338">
        <v>12916</v>
      </c>
      <c r="E1075" s="338">
        <v>65444</v>
      </c>
      <c r="F1075" s="338">
        <v>52660</v>
      </c>
      <c r="G1075" s="338">
        <v>25961</v>
      </c>
      <c r="H1075" s="333"/>
    </row>
    <row r="1076" spans="2:8" x14ac:dyDescent="0.3">
      <c r="B1076" s="338" t="s">
        <v>86</v>
      </c>
      <c r="C1076" s="318">
        <v>2019</v>
      </c>
      <c r="D1076" s="338">
        <v>7629</v>
      </c>
      <c r="E1076" s="338">
        <v>38343</v>
      </c>
      <c r="F1076" s="338">
        <v>32125</v>
      </c>
      <c r="G1076" s="338">
        <v>17235</v>
      </c>
      <c r="H1076" s="333"/>
    </row>
    <row r="1077" spans="2:8" x14ac:dyDescent="0.3">
      <c r="B1077" s="338" t="s">
        <v>87</v>
      </c>
      <c r="C1077" s="318">
        <v>2019</v>
      </c>
      <c r="D1077" s="338">
        <v>7397</v>
      </c>
      <c r="E1077" s="338">
        <v>36032</v>
      </c>
      <c r="F1077" s="338">
        <v>27198</v>
      </c>
      <c r="G1077" s="338">
        <v>12867</v>
      </c>
      <c r="H1077" s="333"/>
    </row>
    <row r="1078" spans="2:8" x14ac:dyDescent="0.3">
      <c r="B1078" s="338" t="s">
        <v>88</v>
      </c>
      <c r="C1078" s="318">
        <v>2019</v>
      </c>
      <c r="D1078" s="338">
        <v>1907</v>
      </c>
      <c r="E1078" s="338">
        <v>9692</v>
      </c>
      <c r="F1078" s="338">
        <v>7950</v>
      </c>
      <c r="G1078" s="338">
        <v>4018</v>
      </c>
      <c r="H1078" s="333"/>
    </row>
    <row r="1079" spans="2:8" x14ac:dyDescent="0.3">
      <c r="B1079" s="338" t="s">
        <v>89</v>
      </c>
      <c r="C1079" s="318">
        <v>2019</v>
      </c>
      <c r="D1079" s="338">
        <v>8136</v>
      </c>
      <c r="E1079" s="338">
        <v>40783</v>
      </c>
      <c r="F1079" s="338">
        <v>33447</v>
      </c>
      <c r="G1079" s="338">
        <v>17103</v>
      </c>
      <c r="H1079" s="333"/>
    </row>
    <row r="1080" spans="2:8" x14ac:dyDescent="0.3">
      <c r="B1080" s="338" t="s">
        <v>90</v>
      </c>
      <c r="C1080" s="318">
        <v>2019</v>
      </c>
      <c r="D1080" s="338">
        <v>31900</v>
      </c>
      <c r="E1080" s="338">
        <v>160307</v>
      </c>
      <c r="F1080" s="338">
        <v>131956</v>
      </c>
      <c r="G1080" s="338">
        <v>68590</v>
      </c>
      <c r="H1080" s="333"/>
    </row>
    <row r="1081" spans="2:8" x14ac:dyDescent="0.3">
      <c r="B1081" s="338" t="s">
        <v>91</v>
      </c>
      <c r="C1081" s="318">
        <v>2019</v>
      </c>
      <c r="D1081" s="338">
        <v>5253</v>
      </c>
      <c r="E1081" s="338">
        <v>26455</v>
      </c>
      <c r="F1081" s="338">
        <v>20717</v>
      </c>
      <c r="G1081" s="338">
        <v>9906</v>
      </c>
      <c r="H1081" s="333"/>
    </row>
    <row r="1082" spans="2:8" x14ac:dyDescent="0.3">
      <c r="B1082" s="338" t="s">
        <v>92</v>
      </c>
      <c r="C1082" s="318">
        <v>2019</v>
      </c>
      <c r="D1082" s="338">
        <v>16840</v>
      </c>
      <c r="E1082" s="338">
        <v>82749</v>
      </c>
      <c r="F1082" s="338">
        <v>66235</v>
      </c>
      <c r="G1082" s="338">
        <v>34160</v>
      </c>
      <c r="H1082" s="333"/>
    </row>
    <row r="1083" spans="2:8" x14ac:dyDescent="0.3">
      <c r="B1083" s="338" t="s">
        <v>93</v>
      </c>
      <c r="C1083" s="318">
        <v>2019</v>
      </c>
      <c r="D1083" s="338">
        <v>1871</v>
      </c>
      <c r="E1083" s="338">
        <v>9868</v>
      </c>
      <c r="F1083" s="338">
        <v>8497</v>
      </c>
      <c r="G1083" s="338">
        <v>4385</v>
      </c>
      <c r="H1083" s="333"/>
    </row>
    <row r="1084" spans="2:8" x14ac:dyDescent="0.3">
      <c r="B1084" s="338" t="s">
        <v>94</v>
      </c>
      <c r="C1084" s="318">
        <v>2019</v>
      </c>
      <c r="D1084" s="338">
        <v>4931</v>
      </c>
      <c r="E1084" s="338">
        <v>24344</v>
      </c>
      <c r="F1084" s="338">
        <v>19265</v>
      </c>
      <c r="G1084" s="338">
        <v>9564</v>
      </c>
      <c r="H1084" s="333"/>
    </row>
    <row r="1085" spans="2:8" x14ac:dyDescent="0.3">
      <c r="B1085" s="338" t="s">
        <v>95</v>
      </c>
      <c r="C1085" s="318">
        <v>2019</v>
      </c>
      <c r="D1085" s="338">
        <v>19843</v>
      </c>
      <c r="E1085" s="338">
        <v>100320</v>
      </c>
      <c r="F1085" s="338">
        <v>83361</v>
      </c>
      <c r="G1085" s="338">
        <v>43183</v>
      </c>
      <c r="H1085" s="333"/>
    </row>
    <row r="1086" spans="2:8" x14ac:dyDescent="0.3">
      <c r="B1086" s="338" t="s">
        <v>96</v>
      </c>
      <c r="C1086" s="318">
        <v>2019</v>
      </c>
      <c r="D1086" s="338">
        <v>15430</v>
      </c>
      <c r="E1086" s="338">
        <v>76761</v>
      </c>
      <c r="F1086" s="338">
        <v>60004</v>
      </c>
      <c r="G1086" s="338">
        <v>29036</v>
      </c>
      <c r="H1086" s="333"/>
    </row>
    <row r="1087" spans="2:8" x14ac:dyDescent="0.3">
      <c r="B1087" s="338" t="s">
        <v>215</v>
      </c>
      <c r="C1087" s="318">
        <v>2019</v>
      </c>
      <c r="D1087" s="338">
        <v>1754</v>
      </c>
      <c r="E1087" s="338">
        <v>9239</v>
      </c>
      <c r="F1087" s="338">
        <v>8310</v>
      </c>
      <c r="G1087" s="338">
        <v>4568</v>
      </c>
      <c r="H1087" s="333"/>
    </row>
    <row r="1088" spans="2:8" x14ac:dyDescent="0.3">
      <c r="B1088" s="338" t="s">
        <v>97</v>
      </c>
      <c r="C1088" s="318">
        <v>2019</v>
      </c>
      <c r="D1088" s="338">
        <v>9409</v>
      </c>
      <c r="E1088" s="338">
        <v>47411</v>
      </c>
      <c r="F1088" s="338">
        <v>37255</v>
      </c>
      <c r="G1088" s="338">
        <v>17698</v>
      </c>
      <c r="H1088" s="333"/>
    </row>
    <row r="1089" spans="2:8" x14ac:dyDescent="0.3">
      <c r="B1089" s="338" t="s">
        <v>98</v>
      </c>
      <c r="C1089" s="318">
        <v>2019</v>
      </c>
      <c r="D1089" s="338">
        <v>2343</v>
      </c>
      <c r="E1089" s="338">
        <v>11914</v>
      </c>
      <c r="F1089" s="338">
        <v>9645</v>
      </c>
      <c r="G1089" s="338">
        <v>4815</v>
      </c>
      <c r="H1089" s="333"/>
    </row>
    <row r="1090" spans="2:8" x14ac:dyDescent="0.3">
      <c r="B1090" s="338" t="s">
        <v>99</v>
      </c>
      <c r="C1090" s="318">
        <v>2019</v>
      </c>
      <c r="D1090" s="338">
        <v>20607</v>
      </c>
      <c r="E1090" s="338">
        <v>102187</v>
      </c>
      <c r="F1090" s="338">
        <v>80868</v>
      </c>
      <c r="G1090" s="338">
        <v>39898</v>
      </c>
      <c r="H1090" s="333"/>
    </row>
    <row r="1091" spans="2:8" x14ac:dyDescent="0.3">
      <c r="B1091" s="338" t="s">
        <v>100</v>
      </c>
      <c r="C1091" s="318">
        <v>2019</v>
      </c>
      <c r="D1091" s="338">
        <v>11881</v>
      </c>
      <c r="E1091" s="338">
        <v>59120</v>
      </c>
      <c r="F1091" s="338">
        <v>47797</v>
      </c>
      <c r="G1091" s="338">
        <v>24550</v>
      </c>
      <c r="H1091" s="333"/>
    </row>
    <row r="1092" spans="2:8" x14ac:dyDescent="0.3">
      <c r="B1092" s="338" t="s">
        <v>101</v>
      </c>
      <c r="C1092" s="318">
        <v>2019</v>
      </c>
      <c r="D1092" s="338">
        <v>22081</v>
      </c>
      <c r="E1092" s="338">
        <v>110426</v>
      </c>
      <c r="F1092" s="338">
        <v>90742</v>
      </c>
      <c r="G1092" s="338">
        <v>46789</v>
      </c>
      <c r="H1092" s="333"/>
    </row>
    <row r="1093" spans="2:8" x14ac:dyDescent="0.3">
      <c r="B1093" s="338" t="s">
        <v>102</v>
      </c>
      <c r="C1093" s="318">
        <v>2019</v>
      </c>
      <c r="D1093" s="338">
        <v>2742</v>
      </c>
      <c r="E1093" s="338">
        <v>13790</v>
      </c>
      <c r="F1093" s="338">
        <v>11684</v>
      </c>
      <c r="G1093" s="338">
        <v>6294</v>
      </c>
      <c r="H1093" s="333"/>
    </row>
    <row r="1094" spans="2:8" x14ac:dyDescent="0.3">
      <c r="B1094" s="338" t="s">
        <v>103</v>
      </c>
      <c r="C1094" s="318">
        <v>2019</v>
      </c>
      <c r="D1094" s="338">
        <v>1698</v>
      </c>
      <c r="E1094" s="338">
        <v>8932</v>
      </c>
      <c r="F1094" s="338">
        <v>7741</v>
      </c>
      <c r="G1094" s="338">
        <v>4051</v>
      </c>
      <c r="H1094" s="333"/>
    </row>
    <row r="1095" spans="2:8" x14ac:dyDescent="0.3">
      <c r="B1095" s="338" t="s">
        <v>104</v>
      </c>
      <c r="C1095" s="318">
        <v>2019</v>
      </c>
      <c r="D1095" s="338">
        <v>2157</v>
      </c>
      <c r="E1095" s="338">
        <v>11073</v>
      </c>
      <c r="F1095" s="338">
        <v>9646</v>
      </c>
      <c r="G1095" s="338">
        <v>5314</v>
      </c>
      <c r="H1095" s="333"/>
    </row>
    <row r="1096" spans="2:8" x14ac:dyDescent="0.3">
      <c r="B1096" s="338" t="s">
        <v>105</v>
      </c>
      <c r="C1096" s="318">
        <v>2019</v>
      </c>
      <c r="D1096" s="338">
        <v>2187</v>
      </c>
      <c r="E1096" s="338">
        <v>11092</v>
      </c>
      <c r="F1096" s="338">
        <v>9422</v>
      </c>
      <c r="G1096" s="338">
        <v>5059</v>
      </c>
      <c r="H1096" s="333"/>
    </row>
    <row r="1097" spans="2:8" x14ac:dyDescent="0.3">
      <c r="B1097" s="338" t="s">
        <v>106</v>
      </c>
      <c r="C1097" s="318">
        <v>2019</v>
      </c>
      <c r="D1097" s="338">
        <v>2976</v>
      </c>
      <c r="E1097" s="338">
        <v>14925</v>
      </c>
      <c r="F1097" s="338">
        <v>12198</v>
      </c>
      <c r="G1097" s="338">
        <v>6245</v>
      </c>
      <c r="H1097" s="333"/>
    </row>
    <row r="1098" spans="2:8" x14ac:dyDescent="0.3">
      <c r="B1098" s="338" t="s">
        <v>107</v>
      </c>
      <c r="C1098" s="318">
        <v>2019</v>
      </c>
      <c r="D1098" s="338">
        <v>3993</v>
      </c>
      <c r="E1098" s="338">
        <v>20096</v>
      </c>
      <c r="F1098" s="338">
        <v>16723</v>
      </c>
      <c r="G1098" s="338">
        <v>8845</v>
      </c>
      <c r="H1098" s="333"/>
    </row>
    <row r="1099" spans="2:8" x14ac:dyDescent="0.3">
      <c r="B1099" s="338" t="s">
        <v>351</v>
      </c>
      <c r="C1099" s="318">
        <v>2019</v>
      </c>
      <c r="D1099" s="338">
        <v>1439</v>
      </c>
      <c r="E1099" s="338">
        <v>7246</v>
      </c>
      <c r="F1099" s="338">
        <v>6048</v>
      </c>
      <c r="G1099" s="338">
        <v>3200</v>
      </c>
      <c r="H1099" s="333"/>
    </row>
    <row r="1100" spans="2:8" x14ac:dyDescent="0.3">
      <c r="B1100" s="338" t="s">
        <v>108</v>
      </c>
      <c r="C1100" s="318">
        <v>2019</v>
      </c>
      <c r="D1100" s="338">
        <v>1824</v>
      </c>
      <c r="E1100" s="338">
        <v>9575</v>
      </c>
      <c r="F1100" s="338">
        <v>8442</v>
      </c>
      <c r="G1100" s="338">
        <v>4527</v>
      </c>
      <c r="H1100" s="333"/>
    </row>
    <row r="1101" spans="2:8" x14ac:dyDescent="0.3">
      <c r="B1101" s="338" t="s">
        <v>109</v>
      </c>
      <c r="C1101" s="318">
        <v>2019</v>
      </c>
      <c r="D1101" s="338">
        <v>1392</v>
      </c>
      <c r="E1101" s="338">
        <v>6962</v>
      </c>
      <c r="F1101" s="338">
        <v>5752</v>
      </c>
      <c r="G1101" s="338">
        <v>3029</v>
      </c>
      <c r="H1101" s="333"/>
    </row>
    <row r="1102" spans="2:8" x14ac:dyDescent="0.3">
      <c r="B1102" s="338" t="s">
        <v>110</v>
      </c>
      <c r="C1102" s="318">
        <v>2019</v>
      </c>
      <c r="D1102" s="338">
        <v>2527</v>
      </c>
      <c r="E1102" s="338">
        <v>12568</v>
      </c>
      <c r="F1102" s="338">
        <v>10173</v>
      </c>
      <c r="G1102" s="338">
        <v>5253</v>
      </c>
      <c r="H1102" s="333"/>
    </row>
    <row r="1103" spans="2:8" x14ac:dyDescent="0.3">
      <c r="B1103" s="338" t="s">
        <v>111</v>
      </c>
      <c r="C1103" s="318">
        <v>2019</v>
      </c>
      <c r="D1103" s="338">
        <v>1359</v>
      </c>
      <c r="E1103" s="338">
        <v>6744</v>
      </c>
      <c r="F1103" s="338">
        <v>5220</v>
      </c>
      <c r="G1103" s="338">
        <v>2485</v>
      </c>
      <c r="H1103" s="333"/>
    </row>
    <row r="1104" spans="2:8" x14ac:dyDescent="0.3">
      <c r="B1104" s="338" t="s">
        <v>112</v>
      </c>
      <c r="C1104" s="318">
        <v>2019</v>
      </c>
      <c r="D1104" s="338">
        <v>1826</v>
      </c>
      <c r="E1104" s="338">
        <v>8965</v>
      </c>
      <c r="F1104" s="338">
        <v>7034</v>
      </c>
      <c r="G1104" s="338">
        <v>3476</v>
      </c>
      <c r="H1104" s="333"/>
    </row>
    <row r="1105" spans="2:8" x14ac:dyDescent="0.3">
      <c r="B1105" s="338" t="s">
        <v>113</v>
      </c>
      <c r="C1105" s="318">
        <v>2019</v>
      </c>
      <c r="D1105" s="338">
        <v>12062</v>
      </c>
      <c r="E1105" s="338">
        <v>59792</v>
      </c>
      <c r="F1105" s="338">
        <v>47297</v>
      </c>
      <c r="G1105" s="338">
        <v>23316</v>
      </c>
      <c r="H1105" s="333"/>
    </row>
    <row r="1106" spans="2:8" x14ac:dyDescent="0.3">
      <c r="B1106" s="338" t="s">
        <v>114</v>
      </c>
      <c r="C1106" s="318">
        <v>2019</v>
      </c>
      <c r="D1106" s="338">
        <v>6684</v>
      </c>
      <c r="E1106" s="338">
        <v>35379</v>
      </c>
      <c r="F1106" s="338">
        <v>31732</v>
      </c>
      <c r="G1106" s="338">
        <v>17523</v>
      </c>
      <c r="H1106" s="333"/>
    </row>
    <row r="1107" spans="2:8" x14ac:dyDescent="0.3">
      <c r="B1107" s="338" t="s">
        <v>115</v>
      </c>
      <c r="C1107" s="318">
        <v>2019</v>
      </c>
      <c r="D1107" s="338">
        <v>1764</v>
      </c>
      <c r="E1107" s="338">
        <v>8711</v>
      </c>
      <c r="F1107" s="338">
        <v>7115</v>
      </c>
      <c r="G1107" s="338">
        <v>3721</v>
      </c>
      <c r="H1107" s="333"/>
    </row>
    <row r="1108" spans="2:8" x14ac:dyDescent="0.3">
      <c r="B1108" s="338" t="s">
        <v>116</v>
      </c>
      <c r="C1108" s="318">
        <v>2019</v>
      </c>
      <c r="D1108" s="338">
        <v>3217</v>
      </c>
      <c r="E1108" s="338">
        <v>16166</v>
      </c>
      <c r="F1108" s="338">
        <v>13741</v>
      </c>
      <c r="G1108" s="338">
        <v>7517</v>
      </c>
      <c r="H1108" s="333"/>
    </row>
    <row r="1109" spans="2:8" x14ac:dyDescent="0.3">
      <c r="B1109" s="338" t="s">
        <v>216</v>
      </c>
      <c r="C1109" s="318">
        <v>2019</v>
      </c>
      <c r="D1109" s="338">
        <v>2528</v>
      </c>
      <c r="E1109" s="338">
        <v>12978</v>
      </c>
      <c r="F1109" s="338">
        <v>10744</v>
      </c>
      <c r="G1109" s="338">
        <v>5472</v>
      </c>
      <c r="H1109" s="333"/>
    </row>
    <row r="1110" spans="2:8" x14ac:dyDescent="0.3">
      <c r="B1110" s="338" t="s">
        <v>117</v>
      </c>
      <c r="C1110" s="318">
        <v>2019</v>
      </c>
      <c r="D1110" s="338">
        <v>8794</v>
      </c>
      <c r="E1110" s="338">
        <v>42931</v>
      </c>
      <c r="F1110" s="338">
        <v>31565</v>
      </c>
      <c r="G1110" s="338">
        <v>15503</v>
      </c>
      <c r="H1110" s="333"/>
    </row>
    <row r="1111" spans="2:8" x14ac:dyDescent="0.3">
      <c r="B1111" s="338" t="s">
        <v>118</v>
      </c>
      <c r="C1111" s="318">
        <v>2019</v>
      </c>
      <c r="D1111" s="338">
        <v>1945</v>
      </c>
      <c r="E1111" s="338">
        <v>9686</v>
      </c>
      <c r="F1111" s="338">
        <v>7741</v>
      </c>
      <c r="G1111" s="338">
        <v>3871</v>
      </c>
      <c r="H1111" s="333"/>
    </row>
    <row r="1112" spans="2:8" x14ac:dyDescent="0.3">
      <c r="B1112" s="338" t="s">
        <v>119</v>
      </c>
      <c r="C1112" s="318">
        <v>2019</v>
      </c>
      <c r="D1112" s="338">
        <v>2581</v>
      </c>
      <c r="E1112" s="338">
        <v>13054</v>
      </c>
      <c r="F1112" s="338">
        <v>10623</v>
      </c>
      <c r="G1112" s="338">
        <v>5316</v>
      </c>
      <c r="H1112" s="333"/>
    </row>
    <row r="1113" spans="2:8" x14ac:dyDescent="0.3">
      <c r="B1113" s="338" t="s">
        <v>120</v>
      </c>
      <c r="C1113" s="318">
        <v>2019</v>
      </c>
      <c r="D1113" s="338">
        <v>15639</v>
      </c>
      <c r="E1113" s="338">
        <v>78474</v>
      </c>
      <c r="F1113" s="338">
        <v>61580</v>
      </c>
      <c r="G1113" s="338">
        <v>29666</v>
      </c>
      <c r="H1113" s="333"/>
    </row>
    <row r="1114" spans="2:8" x14ac:dyDescent="0.3">
      <c r="B1114" s="338" t="s">
        <v>121</v>
      </c>
      <c r="C1114" s="318">
        <v>2019</v>
      </c>
      <c r="D1114" s="338">
        <v>4369</v>
      </c>
      <c r="E1114" s="338">
        <v>20964</v>
      </c>
      <c r="F1114" s="338">
        <v>15041</v>
      </c>
      <c r="G1114" s="338">
        <v>7321</v>
      </c>
      <c r="H1114" s="333"/>
    </row>
    <row r="1115" spans="2:8" x14ac:dyDescent="0.3">
      <c r="B1115" s="338" t="s">
        <v>122</v>
      </c>
      <c r="C1115" s="318">
        <v>2019</v>
      </c>
      <c r="D1115" s="338">
        <v>2490</v>
      </c>
      <c r="E1115" s="338">
        <v>12533</v>
      </c>
      <c r="F1115" s="338">
        <v>10132</v>
      </c>
      <c r="G1115" s="338">
        <v>5087</v>
      </c>
      <c r="H1115" s="333"/>
    </row>
    <row r="1116" spans="2:8" x14ac:dyDescent="0.3">
      <c r="B1116" s="338" t="s">
        <v>123</v>
      </c>
      <c r="C1116" s="318">
        <v>2019</v>
      </c>
      <c r="D1116" s="338">
        <v>4691</v>
      </c>
      <c r="E1116" s="338">
        <v>24151</v>
      </c>
      <c r="F1116" s="338">
        <v>21496</v>
      </c>
      <c r="G1116" s="338">
        <v>12085</v>
      </c>
      <c r="H1116" s="333"/>
    </row>
    <row r="1117" spans="2:8" x14ac:dyDescent="0.3">
      <c r="B1117" s="338" t="s">
        <v>124</v>
      </c>
      <c r="C1117" s="318">
        <v>2019</v>
      </c>
      <c r="D1117" s="338">
        <v>29681</v>
      </c>
      <c r="E1117" s="338">
        <v>151627</v>
      </c>
      <c r="F1117" s="338">
        <v>130667</v>
      </c>
      <c r="G1117" s="338">
        <v>71411</v>
      </c>
      <c r="H1117" s="333"/>
    </row>
    <row r="1118" spans="2:8" x14ac:dyDescent="0.3">
      <c r="B1118" s="338" t="s">
        <v>125</v>
      </c>
      <c r="C1118" s="318">
        <v>2019</v>
      </c>
      <c r="D1118" s="338">
        <v>9631</v>
      </c>
      <c r="E1118" s="338">
        <v>48343</v>
      </c>
      <c r="F1118" s="338">
        <v>38730</v>
      </c>
      <c r="G1118" s="338">
        <v>19128</v>
      </c>
      <c r="H1118" s="333"/>
    </row>
    <row r="1119" spans="2:8" x14ac:dyDescent="0.3">
      <c r="B1119" s="338" t="s">
        <v>126</v>
      </c>
      <c r="C1119" s="318">
        <v>2019</v>
      </c>
      <c r="D1119" s="338">
        <v>8331</v>
      </c>
      <c r="E1119" s="338">
        <v>41146</v>
      </c>
      <c r="F1119" s="338">
        <v>32844</v>
      </c>
      <c r="G1119" s="338">
        <v>16716</v>
      </c>
      <c r="H1119" s="333"/>
    </row>
    <row r="1120" spans="2:8" x14ac:dyDescent="0.3">
      <c r="B1120" s="338" t="s">
        <v>127</v>
      </c>
      <c r="C1120" s="318">
        <v>2019</v>
      </c>
      <c r="D1120" s="338">
        <v>2163</v>
      </c>
      <c r="E1120" s="338">
        <v>10780</v>
      </c>
      <c r="F1120" s="338">
        <v>8871</v>
      </c>
      <c r="G1120" s="338">
        <v>4671</v>
      </c>
      <c r="H1120" s="333"/>
    </row>
    <row r="1121" spans="2:8" x14ac:dyDescent="0.3">
      <c r="B1121" s="338" t="s">
        <v>128</v>
      </c>
      <c r="C1121" s="318">
        <v>2019</v>
      </c>
      <c r="D1121" s="338">
        <v>13443</v>
      </c>
      <c r="E1121" s="338">
        <v>67518</v>
      </c>
      <c r="F1121" s="338">
        <v>56276</v>
      </c>
      <c r="G1121" s="338">
        <v>29433</v>
      </c>
      <c r="H1121" s="333"/>
    </row>
    <row r="1122" spans="2:8" x14ac:dyDescent="0.3">
      <c r="B1122" s="338" t="s">
        <v>129</v>
      </c>
      <c r="C1122" s="318">
        <v>2019</v>
      </c>
      <c r="D1122" s="338">
        <v>6182</v>
      </c>
      <c r="E1122" s="338">
        <v>30064</v>
      </c>
      <c r="F1122" s="338">
        <v>23407</v>
      </c>
      <c r="G1122" s="338">
        <v>11757</v>
      </c>
      <c r="H1122" s="333"/>
    </row>
    <row r="1123" spans="2:8" x14ac:dyDescent="0.3">
      <c r="B1123" s="338" t="s">
        <v>217</v>
      </c>
      <c r="C1123" s="318">
        <v>2019</v>
      </c>
      <c r="D1123" s="338">
        <v>14815</v>
      </c>
      <c r="E1123" s="338">
        <v>73064</v>
      </c>
      <c r="F1123" s="338">
        <v>57953</v>
      </c>
      <c r="G1123" s="338">
        <v>29072</v>
      </c>
      <c r="H1123" s="333"/>
    </row>
    <row r="1124" spans="2:8" x14ac:dyDescent="0.3">
      <c r="B1124" s="338" t="s">
        <v>131</v>
      </c>
      <c r="C1124" s="318">
        <v>2019</v>
      </c>
      <c r="D1124" s="338">
        <v>5195</v>
      </c>
      <c r="E1124" s="338">
        <v>26079</v>
      </c>
      <c r="F1124" s="338">
        <v>21240</v>
      </c>
      <c r="G1124" s="338">
        <v>10849</v>
      </c>
      <c r="H1124" s="333"/>
    </row>
    <row r="1125" spans="2:8" x14ac:dyDescent="0.3">
      <c r="B1125" s="338" t="s">
        <v>132</v>
      </c>
      <c r="C1125" s="318">
        <v>2019</v>
      </c>
      <c r="D1125" s="338">
        <v>4779</v>
      </c>
      <c r="E1125" s="338">
        <v>24099</v>
      </c>
      <c r="F1125" s="338">
        <v>20679</v>
      </c>
      <c r="G1125" s="338">
        <v>11333</v>
      </c>
      <c r="H1125" s="333"/>
    </row>
    <row r="1126" spans="2:8" x14ac:dyDescent="0.3">
      <c r="B1126" s="338" t="s">
        <v>133</v>
      </c>
      <c r="C1126" s="318">
        <v>2019</v>
      </c>
      <c r="D1126" s="338">
        <v>5686</v>
      </c>
      <c r="E1126" s="338">
        <v>28707</v>
      </c>
      <c r="F1126" s="338">
        <v>24555</v>
      </c>
      <c r="G1126" s="338">
        <v>13361</v>
      </c>
      <c r="H1126" s="333"/>
    </row>
    <row r="1127" spans="2:8" x14ac:dyDescent="0.3">
      <c r="B1127" s="338" t="s">
        <v>134</v>
      </c>
      <c r="C1127" s="318">
        <v>2019</v>
      </c>
      <c r="D1127" s="338">
        <v>2661</v>
      </c>
      <c r="E1127" s="338">
        <v>13330</v>
      </c>
      <c r="F1127" s="338">
        <v>10874</v>
      </c>
      <c r="G1127" s="338">
        <v>5601</v>
      </c>
      <c r="H1127" s="333"/>
    </row>
    <row r="1128" spans="2:8" x14ac:dyDescent="0.3">
      <c r="B1128" s="338" t="s">
        <v>135</v>
      </c>
      <c r="C1128" s="318">
        <v>2019</v>
      </c>
      <c r="D1128" s="338">
        <v>2353</v>
      </c>
      <c r="E1128" s="338">
        <v>11734</v>
      </c>
      <c r="F1128" s="338">
        <v>9452</v>
      </c>
      <c r="G1128" s="338">
        <v>4778</v>
      </c>
      <c r="H1128" s="333"/>
    </row>
    <row r="1129" spans="2:8" x14ac:dyDescent="0.3">
      <c r="B1129" s="338" t="s">
        <v>136</v>
      </c>
      <c r="C1129" s="318">
        <v>2019</v>
      </c>
      <c r="D1129" s="338">
        <v>4093</v>
      </c>
      <c r="E1129" s="338">
        <v>20836</v>
      </c>
      <c r="F1129" s="338">
        <v>17799</v>
      </c>
      <c r="G1129" s="338">
        <v>9581</v>
      </c>
      <c r="H1129" s="333"/>
    </row>
    <row r="1130" spans="2:8" x14ac:dyDescent="0.3">
      <c r="B1130" s="338" t="s">
        <v>137</v>
      </c>
      <c r="C1130" s="318">
        <v>2019</v>
      </c>
      <c r="D1130" s="338">
        <v>6589</v>
      </c>
      <c r="E1130" s="338">
        <v>33237</v>
      </c>
      <c r="F1130" s="338">
        <v>27205</v>
      </c>
      <c r="G1130" s="338">
        <v>13859</v>
      </c>
      <c r="H1130" s="333"/>
    </row>
    <row r="1131" spans="2:8" x14ac:dyDescent="0.3">
      <c r="B1131" s="338" t="s">
        <v>218</v>
      </c>
      <c r="C1131" s="318">
        <v>2019</v>
      </c>
      <c r="D1131" s="338">
        <v>2828</v>
      </c>
      <c r="E1131" s="338">
        <v>13793</v>
      </c>
      <c r="F1131" s="338">
        <v>10514</v>
      </c>
      <c r="G1131" s="338">
        <v>5091</v>
      </c>
      <c r="H1131" s="333"/>
    </row>
    <row r="1132" spans="2:8" x14ac:dyDescent="0.3">
      <c r="B1132" s="338" t="s">
        <v>138</v>
      </c>
      <c r="C1132" s="318">
        <v>2019</v>
      </c>
      <c r="D1132" s="338">
        <v>3106</v>
      </c>
      <c r="E1132" s="338">
        <v>15718</v>
      </c>
      <c r="F1132" s="338">
        <v>13577</v>
      </c>
      <c r="G1132" s="338">
        <v>7384</v>
      </c>
      <c r="H1132" s="333"/>
    </row>
    <row r="1133" spans="2:8" x14ac:dyDescent="0.3">
      <c r="B1133" s="338" t="s">
        <v>139</v>
      </c>
      <c r="C1133" s="318">
        <v>2019</v>
      </c>
      <c r="D1133" s="338">
        <v>4678</v>
      </c>
      <c r="E1133" s="338">
        <v>22280</v>
      </c>
      <c r="F1133" s="338">
        <v>15804</v>
      </c>
      <c r="G1133" s="338">
        <v>7656</v>
      </c>
      <c r="H1133" s="333"/>
    </row>
    <row r="1134" spans="2:8" x14ac:dyDescent="0.3">
      <c r="B1134" s="338" t="s">
        <v>140</v>
      </c>
      <c r="C1134" s="318">
        <v>2019</v>
      </c>
      <c r="D1134" s="338">
        <v>1666</v>
      </c>
      <c r="E1134" s="338">
        <v>8488</v>
      </c>
      <c r="F1134" s="338">
        <v>7310</v>
      </c>
      <c r="G1134" s="338">
        <v>3994</v>
      </c>
      <c r="H1134" s="333"/>
    </row>
    <row r="1135" spans="2:8" x14ac:dyDescent="0.3">
      <c r="B1135" s="338" t="s">
        <v>141</v>
      </c>
      <c r="C1135" s="318">
        <v>2019</v>
      </c>
      <c r="D1135" s="338">
        <v>4032</v>
      </c>
      <c r="E1135" s="338">
        <v>20265</v>
      </c>
      <c r="F1135" s="338">
        <v>16600</v>
      </c>
      <c r="G1135" s="338">
        <v>8458</v>
      </c>
      <c r="H1135" s="333"/>
    </row>
    <row r="1136" spans="2:8" x14ac:dyDescent="0.3">
      <c r="B1136" s="338" t="s">
        <v>142</v>
      </c>
      <c r="C1136" s="318">
        <v>2019</v>
      </c>
      <c r="D1136" s="338">
        <v>946</v>
      </c>
      <c r="E1136" s="338">
        <v>4392</v>
      </c>
      <c r="F1136" s="338">
        <v>3368</v>
      </c>
      <c r="G1136" s="338">
        <v>1810</v>
      </c>
      <c r="H1136" s="333"/>
    </row>
    <row r="1137" spans="2:8" x14ac:dyDescent="0.3">
      <c r="B1137" s="338" t="s">
        <v>143</v>
      </c>
      <c r="C1137" s="318">
        <v>2019</v>
      </c>
      <c r="D1137" s="338">
        <v>1759</v>
      </c>
      <c r="E1137" s="338">
        <v>8900</v>
      </c>
      <c r="F1137" s="338">
        <v>7277</v>
      </c>
      <c r="G1137" s="338">
        <v>3678</v>
      </c>
      <c r="H1137" s="333"/>
    </row>
    <row r="1138" spans="2:8" x14ac:dyDescent="0.3">
      <c r="B1138" s="338" t="s">
        <v>219</v>
      </c>
      <c r="C1138" s="318">
        <v>2019</v>
      </c>
      <c r="D1138" s="338">
        <v>945</v>
      </c>
      <c r="E1138" s="338">
        <v>4597</v>
      </c>
      <c r="F1138" s="338">
        <v>3627</v>
      </c>
      <c r="G1138" s="338">
        <v>1833</v>
      </c>
      <c r="H1138" s="333"/>
    </row>
    <row r="1139" spans="2:8" x14ac:dyDescent="0.3">
      <c r="B1139" s="338" t="s">
        <v>220</v>
      </c>
      <c r="C1139" s="318">
        <v>2019</v>
      </c>
      <c r="D1139" s="338">
        <v>8863</v>
      </c>
      <c r="E1139" s="338">
        <v>45125</v>
      </c>
      <c r="F1139" s="338">
        <v>36834</v>
      </c>
      <c r="G1139" s="338">
        <v>18648</v>
      </c>
      <c r="H1139" s="333"/>
    </row>
    <row r="1140" spans="2:8" x14ac:dyDescent="0.3">
      <c r="B1140" s="338" t="s">
        <v>146</v>
      </c>
      <c r="C1140" s="318">
        <v>2019</v>
      </c>
      <c r="D1140" s="338">
        <v>12409</v>
      </c>
      <c r="E1140" s="338">
        <v>64203</v>
      </c>
      <c r="F1140" s="338">
        <v>53188</v>
      </c>
      <c r="G1140" s="338">
        <v>26610</v>
      </c>
      <c r="H1140" s="333"/>
    </row>
    <row r="1141" spans="2:8" x14ac:dyDescent="0.3">
      <c r="B1141" s="338" t="s">
        <v>147</v>
      </c>
      <c r="C1141" s="318">
        <v>2019</v>
      </c>
      <c r="D1141" s="338">
        <v>4825</v>
      </c>
      <c r="E1141" s="338">
        <v>24341</v>
      </c>
      <c r="F1141" s="338">
        <v>19964</v>
      </c>
      <c r="G1141" s="338">
        <v>10279</v>
      </c>
      <c r="H1141" s="333"/>
    </row>
    <row r="1142" spans="2:8" x14ac:dyDescent="0.3">
      <c r="B1142" s="338" t="s">
        <v>148</v>
      </c>
      <c r="C1142" s="318">
        <v>2019</v>
      </c>
      <c r="D1142" s="338">
        <v>11213</v>
      </c>
      <c r="E1142" s="338">
        <v>56104</v>
      </c>
      <c r="F1142" s="338">
        <v>46201</v>
      </c>
      <c r="G1142" s="338">
        <v>24193</v>
      </c>
      <c r="H1142" s="333"/>
    </row>
    <row r="1143" spans="2:8" x14ac:dyDescent="0.3">
      <c r="B1143" s="338" t="s">
        <v>149</v>
      </c>
      <c r="C1143" s="318">
        <v>2019</v>
      </c>
      <c r="D1143" s="338">
        <v>1787</v>
      </c>
      <c r="E1143" s="338">
        <v>9198</v>
      </c>
      <c r="F1143" s="338">
        <v>7770</v>
      </c>
      <c r="G1143" s="338">
        <v>4048</v>
      </c>
      <c r="H1143" s="333"/>
    </row>
    <row r="1144" spans="2:8" x14ac:dyDescent="0.3">
      <c r="B1144" s="338" t="s">
        <v>150</v>
      </c>
      <c r="C1144" s="318">
        <v>2019</v>
      </c>
      <c r="D1144" s="338">
        <v>11182</v>
      </c>
      <c r="E1144" s="338">
        <v>55398</v>
      </c>
      <c r="F1144" s="338">
        <v>44243</v>
      </c>
      <c r="G1144" s="338">
        <v>22469</v>
      </c>
      <c r="H1144" s="333"/>
    </row>
    <row r="1145" spans="2:8" x14ac:dyDescent="0.3">
      <c r="B1145" s="338" t="s">
        <v>151</v>
      </c>
      <c r="C1145" s="318">
        <v>2019</v>
      </c>
      <c r="D1145" s="338">
        <v>11735</v>
      </c>
      <c r="E1145" s="338">
        <v>59484</v>
      </c>
      <c r="F1145" s="338">
        <v>48448</v>
      </c>
      <c r="G1145" s="338">
        <v>24335</v>
      </c>
      <c r="H1145" s="333"/>
    </row>
    <row r="1146" spans="2:8" x14ac:dyDescent="0.3">
      <c r="B1146" s="338" t="s">
        <v>152</v>
      </c>
      <c r="C1146" s="318">
        <v>2019</v>
      </c>
      <c r="D1146" s="338">
        <v>12559</v>
      </c>
      <c r="E1146" s="338">
        <v>65213</v>
      </c>
      <c r="F1146" s="338">
        <v>54565</v>
      </c>
      <c r="G1146" s="338">
        <v>27692</v>
      </c>
      <c r="H1146" s="333"/>
    </row>
    <row r="1147" spans="2:8" x14ac:dyDescent="0.3">
      <c r="B1147" s="338" t="s">
        <v>153</v>
      </c>
      <c r="C1147" s="318">
        <v>2019</v>
      </c>
      <c r="D1147" s="338">
        <v>3240</v>
      </c>
      <c r="E1147" s="338">
        <v>16936</v>
      </c>
      <c r="F1147" s="338">
        <v>14348</v>
      </c>
      <c r="G1147" s="338">
        <v>7320</v>
      </c>
      <c r="H1147" s="333"/>
    </row>
    <row r="1148" spans="2:8" x14ac:dyDescent="0.3">
      <c r="B1148" s="338" t="s">
        <v>154</v>
      </c>
      <c r="C1148" s="318">
        <v>2019</v>
      </c>
      <c r="D1148" s="338">
        <v>5113</v>
      </c>
      <c r="E1148" s="338">
        <v>25272</v>
      </c>
      <c r="F1148" s="338">
        <v>20281</v>
      </c>
      <c r="G1148" s="338">
        <v>10226</v>
      </c>
      <c r="H1148" s="333"/>
    </row>
    <row r="1149" spans="2:8" x14ac:dyDescent="0.3">
      <c r="B1149" s="338" t="s">
        <v>155</v>
      </c>
      <c r="C1149" s="318">
        <v>2019</v>
      </c>
      <c r="D1149" s="338">
        <v>2462</v>
      </c>
      <c r="E1149" s="338">
        <v>12737</v>
      </c>
      <c r="F1149" s="338">
        <v>11023</v>
      </c>
      <c r="G1149" s="338">
        <v>5940</v>
      </c>
      <c r="H1149" s="333"/>
    </row>
    <row r="1150" spans="2:8" x14ac:dyDescent="0.3">
      <c r="B1150" s="338" t="s">
        <v>156</v>
      </c>
      <c r="C1150" s="318">
        <v>2019</v>
      </c>
      <c r="D1150" s="338">
        <v>2934</v>
      </c>
      <c r="E1150" s="338">
        <v>14324</v>
      </c>
      <c r="F1150" s="338">
        <v>11000</v>
      </c>
      <c r="G1150" s="338">
        <v>5314</v>
      </c>
      <c r="H1150" s="333"/>
    </row>
    <row r="1151" spans="2:8" x14ac:dyDescent="0.3">
      <c r="B1151" s="338" t="s">
        <v>157</v>
      </c>
      <c r="C1151" s="318">
        <v>2019</v>
      </c>
      <c r="D1151" s="312">
        <v>4138</v>
      </c>
      <c r="E1151" s="312">
        <v>20615</v>
      </c>
      <c r="F1151" s="312">
        <v>15962</v>
      </c>
      <c r="G1151" s="312">
        <v>8157</v>
      </c>
      <c r="H1151" s="333"/>
    </row>
    <row r="1152" spans="2:8" x14ac:dyDescent="0.3">
      <c r="B1152" s="338" t="s">
        <v>158</v>
      </c>
      <c r="C1152" s="318">
        <v>2019</v>
      </c>
      <c r="D1152" s="312">
        <v>13526</v>
      </c>
      <c r="E1152" s="312">
        <v>70173</v>
      </c>
      <c r="F1152" s="312">
        <v>58446</v>
      </c>
      <c r="G1152" s="312">
        <v>29268</v>
      </c>
      <c r="H1152" s="333"/>
    </row>
    <row r="1153" spans="2:9" x14ac:dyDescent="0.3">
      <c r="B1153" s="338" t="s">
        <v>159</v>
      </c>
      <c r="C1153" s="318">
        <v>2019</v>
      </c>
      <c r="D1153" s="312">
        <v>9837</v>
      </c>
      <c r="E1153" s="312">
        <v>48428</v>
      </c>
      <c r="F1153" s="312">
        <v>37892</v>
      </c>
      <c r="G1153" s="312">
        <v>18846</v>
      </c>
      <c r="H1153" s="333"/>
    </row>
    <row r="1154" spans="2:9" x14ac:dyDescent="0.3">
      <c r="B1154" s="338" t="s">
        <v>160</v>
      </c>
      <c r="C1154" s="318">
        <v>2019</v>
      </c>
      <c r="D1154" s="312">
        <v>1308</v>
      </c>
      <c r="E1154" s="312">
        <v>6677</v>
      </c>
      <c r="F1154" s="312">
        <v>5251</v>
      </c>
      <c r="G1154" s="312">
        <v>2439</v>
      </c>
      <c r="H1154" s="333"/>
    </row>
    <row r="1155" spans="2:9" x14ac:dyDescent="0.3">
      <c r="B1155" s="338" t="s">
        <v>161</v>
      </c>
      <c r="C1155" s="318">
        <v>2019</v>
      </c>
      <c r="D1155" s="312">
        <v>2835</v>
      </c>
      <c r="E1155" s="312">
        <v>14174</v>
      </c>
      <c r="F1155" s="312">
        <v>10979</v>
      </c>
      <c r="G1155" s="312">
        <v>5210</v>
      </c>
      <c r="H1155" s="333"/>
    </row>
    <row r="1156" spans="2:9" x14ac:dyDescent="0.3">
      <c r="B1156" s="338" t="s">
        <v>162</v>
      </c>
      <c r="C1156" s="318">
        <v>2019</v>
      </c>
      <c r="D1156" s="312">
        <v>8168</v>
      </c>
      <c r="E1156" s="312">
        <v>41553</v>
      </c>
      <c r="F1156" s="312">
        <v>34603</v>
      </c>
      <c r="G1156" s="312">
        <v>18038</v>
      </c>
      <c r="H1156" s="333"/>
    </row>
    <row r="1157" spans="2:9" x14ac:dyDescent="0.3">
      <c r="B1157" s="338" t="s">
        <v>163</v>
      </c>
      <c r="C1157" s="318">
        <v>2019</v>
      </c>
      <c r="D1157" s="312">
        <v>2938</v>
      </c>
      <c r="E1157" s="312">
        <v>14530</v>
      </c>
      <c r="F1157" s="312">
        <v>11766</v>
      </c>
      <c r="G1157" s="312">
        <v>6093</v>
      </c>
      <c r="H1157" s="333"/>
    </row>
    <row r="1158" spans="2:9" x14ac:dyDescent="0.3">
      <c r="B1158" s="338" t="s">
        <v>262</v>
      </c>
      <c r="C1158" s="318">
        <v>2019</v>
      </c>
      <c r="D1158" s="312">
        <v>1706</v>
      </c>
      <c r="E1158" s="312">
        <v>8750</v>
      </c>
      <c r="F1158" s="312">
        <v>7286</v>
      </c>
      <c r="G1158" s="312">
        <v>3724</v>
      </c>
      <c r="H1158" s="333"/>
    </row>
    <row r="1159" spans="2:9" x14ac:dyDescent="0.3">
      <c r="B1159" s="338" t="s">
        <v>164</v>
      </c>
      <c r="C1159" s="318">
        <v>2019</v>
      </c>
      <c r="D1159" s="312">
        <v>2125</v>
      </c>
      <c r="E1159" s="312">
        <v>10310</v>
      </c>
      <c r="F1159" s="312">
        <v>8275</v>
      </c>
      <c r="G1159" s="312">
        <v>4366</v>
      </c>
      <c r="H1159" s="333"/>
    </row>
    <row r="1160" spans="2:9" x14ac:dyDescent="0.3">
      <c r="B1160" s="330" t="s">
        <v>74</v>
      </c>
      <c r="C1160" s="316">
        <v>2020</v>
      </c>
      <c r="D1160" s="330">
        <v>1928</v>
      </c>
      <c r="E1160" s="330">
        <v>9679</v>
      </c>
      <c r="F1160" s="330">
        <v>7449</v>
      </c>
      <c r="G1160" s="330">
        <v>3507</v>
      </c>
      <c r="H1160" s="333"/>
    </row>
    <row r="1161" spans="2:9" x14ac:dyDescent="0.3">
      <c r="B1161" s="330" t="s">
        <v>75</v>
      </c>
      <c r="C1161" s="316">
        <v>2020</v>
      </c>
      <c r="D1161" s="330">
        <v>42502</v>
      </c>
      <c r="E1161" s="330">
        <v>214499</v>
      </c>
      <c r="F1161" s="330">
        <v>173405</v>
      </c>
      <c r="G1161" s="330">
        <v>86690</v>
      </c>
      <c r="H1161" s="333"/>
    </row>
    <row r="1162" spans="2:9" x14ac:dyDescent="0.3">
      <c r="B1162" s="330" t="s">
        <v>76</v>
      </c>
      <c r="C1162" s="316">
        <v>2020</v>
      </c>
      <c r="D1162" s="330">
        <v>2347</v>
      </c>
      <c r="E1162" s="330">
        <v>11880</v>
      </c>
      <c r="F1162" s="330">
        <v>9618</v>
      </c>
      <c r="G1162" s="330">
        <v>4804</v>
      </c>
      <c r="H1162" s="333"/>
    </row>
    <row r="1163" spans="2:9" x14ac:dyDescent="0.3">
      <c r="B1163" s="330" t="s">
        <v>77</v>
      </c>
      <c r="C1163" s="316">
        <v>2020</v>
      </c>
      <c r="D1163" s="330">
        <v>5832</v>
      </c>
      <c r="E1163" s="330">
        <v>28129</v>
      </c>
      <c r="F1163" s="330">
        <v>21757</v>
      </c>
      <c r="G1163" s="330">
        <v>10862</v>
      </c>
      <c r="H1163" s="333"/>
    </row>
    <row r="1164" spans="2:9" x14ac:dyDescent="0.3">
      <c r="B1164" s="330" t="s">
        <v>78</v>
      </c>
      <c r="C1164" s="316">
        <v>2020</v>
      </c>
      <c r="D1164" s="330">
        <v>3458</v>
      </c>
      <c r="E1164" s="330">
        <v>17159</v>
      </c>
      <c r="F1164" s="330">
        <v>14559</v>
      </c>
      <c r="G1164" s="330">
        <v>8023</v>
      </c>
      <c r="H1164" s="333"/>
    </row>
    <row r="1165" spans="2:9" x14ac:dyDescent="0.3">
      <c r="B1165" s="330" t="s">
        <v>79</v>
      </c>
      <c r="C1165" s="316">
        <v>2020</v>
      </c>
      <c r="D1165" s="330">
        <v>11629</v>
      </c>
      <c r="E1165" s="330">
        <v>57702</v>
      </c>
      <c r="F1165" s="330">
        <v>45627</v>
      </c>
      <c r="G1165" s="330">
        <v>22679</v>
      </c>
      <c r="H1165" s="333"/>
    </row>
    <row r="1166" spans="2:9" x14ac:dyDescent="0.3">
      <c r="B1166" s="333" t="s">
        <v>80</v>
      </c>
      <c r="C1166" s="332">
        <v>2020</v>
      </c>
      <c r="D1166" s="333">
        <v>3633</v>
      </c>
      <c r="E1166" s="333">
        <v>17656</v>
      </c>
      <c r="F1166" s="333">
        <v>13574</v>
      </c>
      <c r="G1166" s="333">
        <v>6693</v>
      </c>
      <c r="H1166" s="333"/>
      <c r="I1166" s="333"/>
    </row>
    <row r="1167" spans="2:9" x14ac:dyDescent="0.3">
      <c r="B1167" s="333" t="s">
        <v>81</v>
      </c>
      <c r="C1167" s="332">
        <v>2020</v>
      </c>
      <c r="D1167" s="333">
        <v>19577</v>
      </c>
      <c r="E1167" s="333">
        <v>97709</v>
      </c>
      <c r="F1167" s="333">
        <v>79275</v>
      </c>
      <c r="G1167" s="333">
        <v>40829</v>
      </c>
      <c r="H1167" s="333"/>
      <c r="I1167" s="333"/>
    </row>
    <row r="1168" spans="2:9" x14ac:dyDescent="0.3">
      <c r="B1168" s="333" t="s">
        <v>82</v>
      </c>
      <c r="C1168" s="332">
        <v>2020</v>
      </c>
      <c r="D1168" s="333">
        <v>7099</v>
      </c>
      <c r="E1168" s="333">
        <v>35574</v>
      </c>
      <c r="F1168" s="333">
        <v>29762</v>
      </c>
      <c r="G1168" s="333">
        <v>16002</v>
      </c>
      <c r="H1168" s="333"/>
      <c r="I1168" s="333"/>
    </row>
    <row r="1169" spans="2:9" x14ac:dyDescent="0.3">
      <c r="B1169" s="333" t="s">
        <v>83</v>
      </c>
      <c r="C1169" s="332">
        <v>2020</v>
      </c>
      <c r="D1169" s="333">
        <v>97140</v>
      </c>
      <c r="E1169" s="333">
        <v>482202</v>
      </c>
      <c r="F1169" s="333">
        <v>394181</v>
      </c>
      <c r="G1169" s="333">
        <v>208074</v>
      </c>
      <c r="H1169" s="333"/>
      <c r="I1169" s="333"/>
    </row>
    <row r="1170" spans="2:9" x14ac:dyDescent="0.3">
      <c r="B1170" s="333" t="s">
        <v>84</v>
      </c>
      <c r="C1170" s="332">
        <v>2020</v>
      </c>
      <c r="D1170" s="333">
        <v>19756</v>
      </c>
      <c r="E1170" s="333">
        <v>97789</v>
      </c>
      <c r="F1170" s="333">
        <v>77258</v>
      </c>
      <c r="G1170" s="333">
        <v>38277</v>
      </c>
      <c r="H1170" s="333"/>
      <c r="I1170" s="333"/>
    </row>
    <row r="1171" spans="2:9" x14ac:dyDescent="0.3">
      <c r="B1171" s="330" t="s">
        <v>85</v>
      </c>
      <c r="C1171" s="316">
        <v>2020</v>
      </c>
      <c r="D1171" s="330">
        <v>12968</v>
      </c>
      <c r="E1171" s="330">
        <v>65610</v>
      </c>
      <c r="F1171" s="330">
        <v>52720</v>
      </c>
      <c r="G1171" s="330">
        <v>25940</v>
      </c>
      <c r="H1171" s="333"/>
    </row>
    <row r="1172" spans="2:9" x14ac:dyDescent="0.3">
      <c r="B1172" s="330" t="s">
        <v>86</v>
      </c>
      <c r="C1172" s="316">
        <v>2020</v>
      </c>
      <c r="D1172" s="330">
        <v>7764</v>
      </c>
      <c r="E1172" s="330">
        <v>38750</v>
      </c>
      <c r="F1172" s="330">
        <v>32101</v>
      </c>
      <c r="G1172" s="330">
        <v>17133</v>
      </c>
      <c r="H1172" s="333"/>
    </row>
    <row r="1173" spans="2:9" x14ac:dyDescent="0.3">
      <c r="B1173" s="330" t="s">
        <v>87</v>
      </c>
      <c r="C1173" s="316">
        <v>2020</v>
      </c>
      <c r="D1173" s="330">
        <v>7390</v>
      </c>
      <c r="E1173" s="330">
        <v>35920</v>
      </c>
      <c r="F1173" s="330">
        <v>27030</v>
      </c>
      <c r="G1173" s="330">
        <v>12765</v>
      </c>
      <c r="H1173" s="333"/>
    </row>
    <row r="1174" spans="2:9" x14ac:dyDescent="0.3">
      <c r="B1174" s="330" t="s">
        <v>88</v>
      </c>
      <c r="C1174" s="316">
        <v>2020</v>
      </c>
      <c r="D1174" s="330">
        <v>1899</v>
      </c>
      <c r="E1174" s="330">
        <v>9628</v>
      </c>
      <c r="F1174" s="330">
        <v>7864</v>
      </c>
      <c r="G1174" s="330">
        <v>3968</v>
      </c>
      <c r="H1174" s="333"/>
    </row>
    <row r="1175" spans="2:9" x14ac:dyDescent="0.3">
      <c r="B1175" s="330" t="s">
        <v>89</v>
      </c>
      <c r="C1175" s="316">
        <v>2020</v>
      </c>
      <c r="D1175" s="330">
        <v>8254</v>
      </c>
      <c r="E1175" s="330">
        <v>41109</v>
      </c>
      <c r="F1175" s="330">
        <v>33342</v>
      </c>
      <c r="G1175" s="330">
        <v>16959</v>
      </c>
      <c r="H1175" s="333"/>
    </row>
    <row r="1176" spans="2:9" x14ac:dyDescent="0.3">
      <c r="B1176" s="330" t="s">
        <v>90</v>
      </c>
      <c r="C1176" s="316">
        <v>2020</v>
      </c>
      <c r="D1176" s="330">
        <v>31776</v>
      </c>
      <c r="E1176" s="330">
        <v>159067</v>
      </c>
      <c r="F1176" s="330">
        <v>130216</v>
      </c>
      <c r="G1176" s="330">
        <v>67514</v>
      </c>
      <c r="H1176" s="333"/>
    </row>
    <row r="1177" spans="2:9" x14ac:dyDescent="0.3">
      <c r="B1177" s="330" t="s">
        <v>91</v>
      </c>
      <c r="C1177" s="316">
        <v>2020</v>
      </c>
      <c r="D1177" s="330">
        <v>5203</v>
      </c>
      <c r="E1177" s="330">
        <v>26343</v>
      </c>
      <c r="F1177" s="330">
        <v>20813</v>
      </c>
      <c r="G1177" s="330">
        <v>10011</v>
      </c>
      <c r="H1177" s="333"/>
    </row>
    <row r="1178" spans="2:9" x14ac:dyDescent="0.3">
      <c r="B1178" s="330" t="s">
        <v>92</v>
      </c>
      <c r="C1178" s="316">
        <v>2020</v>
      </c>
      <c r="D1178" s="330">
        <v>17177</v>
      </c>
      <c r="E1178" s="330">
        <v>83988</v>
      </c>
      <c r="F1178" s="330">
        <v>66613</v>
      </c>
      <c r="G1178" s="330">
        <v>34176</v>
      </c>
      <c r="H1178" s="333"/>
    </row>
    <row r="1179" spans="2:9" x14ac:dyDescent="0.3">
      <c r="B1179" s="330" t="s">
        <v>93</v>
      </c>
      <c r="C1179" s="316">
        <v>2020</v>
      </c>
      <c r="D1179" s="330">
        <v>1864</v>
      </c>
      <c r="E1179" s="330">
        <v>9790</v>
      </c>
      <c r="F1179" s="330">
        <v>8379</v>
      </c>
      <c r="G1179" s="330">
        <v>4315</v>
      </c>
      <c r="H1179" s="333"/>
    </row>
    <row r="1180" spans="2:9" x14ac:dyDescent="0.3">
      <c r="B1180" s="330" t="s">
        <v>94</v>
      </c>
      <c r="C1180" s="316">
        <v>2020</v>
      </c>
      <c r="D1180" s="330">
        <v>4968</v>
      </c>
      <c r="E1180" s="330">
        <v>24442</v>
      </c>
      <c r="F1180" s="330">
        <v>19224</v>
      </c>
      <c r="G1180" s="330">
        <v>9535</v>
      </c>
      <c r="H1180" s="333"/>
    </row>
    <row r="1181" spans="2:9" x14ac:dyDescent="0.3">
      <c r="B1181" s="330" t="s">
        <v>95</v>
      </c>
      <c r="C1181" s="316">
        <v>2020</v>
      </c>
      <c r="D1181" s="330">
        <v>19889</v>
      </c>
      <c r="E1181" s="330">
        <v>100131</v>
      </c>
      <c r="F1181" s="330">
        <v>82368</v>
      </c>
      <c r="G1181" s="330">
        <v>42517</v>
      </c>
      <c r="H1181" s="333"/>
    </row>
    <row r="1182" spans="2:9" x14ac:dyDescent="0.3">
      <c r="B1182" s="330" t="s">
        <v>96</v>
      </c>
      <c r="C1182" s="316">
        <v>2020</v>
      </c>
      <c r="D1182" s="330">
        <v>15794</v>
      </c>
      <c r="E1182" s="330">
        <v>78376</v>
      </c>
      <c r="F1182" s="330">
        <v>61163</v>
      </c>
      <c r="G1182" s="330">
        <v>29585</v>
      </c>
      <c r="H1182" s="333"/>
    </row>
    <row r="1183" spans="2:9" x14ac:dyDescent="0.3">
      <c r="B1183" s="330" t="s">
        <v>215</v>
      </c>
      <c r="C1183" s="316">
        <v>2020</v>
      </c>
      <c r="D1183" s="330">
        <v>1855</v>
      </c>
      <c r="E1183" s="330">
        <v>9710</v>
      </c>
      <c r="F1183" s="330">
        <v>8603</v>
      </c>
      <c r="G1183" s="330">
        <v>4687</v>
      </c>
      <c r="H1183" s="333"/>
    </row>
    <row r="1184" spans="2:9" x14ac:dyDescent="0.3">
      <c r="B1184" s="330" t="s">
        <v>97</v>
      </c>
      <c r="C1184" s="316">
        <v>2020</v>
      </c>
      <c r="D1184" s="330">
        <v>9304</v>
      </c>
      <c r="E1184" s="330">
        <v>47118</v>
      </c>
      <c r="F1184" s="330">
        <v>37318</v>
      </c>
      <c r="G1184" s="330">
        <v>17887</v>
      </c>
      <c r="H1184" s="333"/>
    </row>
    <row r="1185" spans="2:8" x14ac:dyDescent="0.3">
      <c r="B1185" s="330" t="s">
        <v>98</v>
      </c>
      <c r="C1185" s="316">
        <v>2020</v>
      </c>
      <c r="D1185" s="330">
        <v>2337</v>
      </c>
      <c r="E1185" s="330">
        <v>11879</v>
      </c>
      <c r="F1185" s="330">
        <v>9628</v>
      </c>
      <c r="G1185" s="330">
        <v>4819</v>
      </c>
      <c r="H1185" s="333"/>
    </row>
    <row r="1186" spans="2:8" x14ac:dyDescent="0.3">
      <c r="B1186" s="330" t="s">
        <v>99</v>
      </c>
      <c r="C1186" s="316">
        <v>2020</v>
      </c>
      <c r="D1186" s="330">
        <v>20792</v>
      </c>
      <c r="E1186" s="330">
        <v>102867</v>
      </c>
      <c r="F1186" s="330">
        <v>81112</v>
      </c>
      <c r="G1186" s="330">
        <v>39901</v>
      </c>
      <c r="H1186" s="333"/>
    </row>
    <row r="1187" spans="2:8" x14ac:dyDescent="0.3">
      <c r="B1187" s="330" t="s">
        <v>100</v>
      </c>
      <c r="C1187" s="316">
        <v>2020</v>
      </c>
      <c r="D1187" s="330">
        <v>12349</v>
      </c>
      <c r="E1187" s="330">
        <v>60926</v>
      </c>
      <c r="F1187" s="330">
        <v>48624</v>
      </c>
      <c r="G1187" s="330">
        <v>24808</v>
      </c>
      <c r="H1187" s="333"/>
    </row>
    <row r="1188" spans="2:8" x14ac:dyDescent="0.3">
      <c r="B1188" s="330" t="s">
        <v>101</v>
      </c>
      <c r="C1188" s="316">
        <v>2020</v>
      </c>
      <c r="D1188" s="330">
        <v>23196</v>
      </c>
      <c r="E1188" s="330">
        <v>115310</v>
      </c>
      <c r="F1188" s="330">
        <v>93289</v>
      </c>
      <c r="G1188" s="330">
        <v>47666</v>
      </c>
      <c r="H1188" s="333"/>
    </row>
    <row r="1189" spans="2:8" x14ac:dyDescent="0.3">
      <c r="B1189" s="330" t="s">
        <v>102</v>
      </c>
      <c r="C1189" s="316">
        <v>2020</v>
      </c>
      <c r="D1189" s="330">
        <v>2779</v>
      </c>
      <c r="E1189" s="330">
        <v>13848</v>
      </c>
      <c r="F1189" s="330">
        <v>11529</v>
      </c>
      <c r="G1189" s="330">
        <v>6165</v>
      </c>
      <c r="H1189" s="333"/>
    </row>
    <row r="1190" spans="2:8" x14ac:dyDescent="0.3">
      <c r="B1190" s="330" t="s">
        <v>103</v>
      </c>
      <c r="C1190" s="316">
        <v>2020</v>
      </c>
      <c r="D1190" s="330">
        <v>1710</v>
      </c>
      <c r="E1190" s="330">
        <v>8968</v>
      </c>
      <c r="F1190" s="330">
        <v>7719</v>
      </c>
      <c r="G1190" s="330">
        <v>4013</v>
      </c>
      <c r="H1190" s="333"/>
    </row>
    <row r="1191" spans="2:8" x14ac:dyDescent="0.3">
      <c r="B1191" s="330" t="s">
        <v>104</v>
      </c>
      <c r="C1191" s="316">
        <v>2020</v>
      </c>
      <c r="D1191" s="330">
        <v>2175</v>
      </c>
      <c r="E1191" s="330">
        <v>11108</v>
      </c>
      <c r="F1191" s="330">
        <v>9592</v>
      </c>
      <c r="G1191" s="330">
        <v>5257</v>
      </c>
      <c r="H1191" s="333"/>
    </row>
    <row r="1192" spans="2:8" x14ac:dyDescent="0.3">
      <c r="B1192" s="330" t="s">
        <v>105</v>
      </c>
      <c r="C1192" s="316">
        <v>2020</v>
      </c>
      <c r="D1192" s="330">
        <v>2310</v>
      </c>
      <c r="E1192" s="330">
        <v>11609</v>
      </c>
      <c r="F1192" s="330">
        <v>9692</v>
      </c>
      <c r="G1192" s="330">
        <v>5155</v>
      </c>
      <c r="H1192" s="333"/>
    </row>
    <row r="1193" spans="2:8" x14ac:dyDescent="0.3">
      <c r="B1193" s="330" t="s">
        <v>106</v>
      </c>
      <c r="C1193" s="316">
        <v>2020</v>
      </c>
      <c r="D1193" s="330">
        <v>2970</v>
      </c>
      <c r="E1193" s="330">
        <v>14860</v>
      </c>
      <c r="F1193" s="330">
        <v>12167</v>
      </c>
      <c r="G1193" s="330">
        <v>6235</v>
      </c>
      <c r="H1193" s="333"/>
    </row>
    <row r="1194" spans="2:8" x14ac:dyDescent="0.3">
      <c r="B1194" s="330" t="s">
        <v>107</v>
      </c>
      <c r="C1194" s="316">
        <v>2020</v>
      </c>
      <c r="D1194" s="330">
        <v>4082</v>
      </c>
      <c r="E1194" s="330">
        <v>20402</v>
      </c>
      <c r="F1194" s="330">
        <v>16790</v>
      </c>
      <c r="G1194" s="330">
        <v>8837</v>
      </c>
      <c r="H1194" s="333"/>
    </row>
    <row r="1195" spans="2:8" x14ac:dyDescent="0.3">
      <c r="B1195" s="330" t="s">
        <v>351</v>
      </c>
      <c r="C1195" s="316">
        <v>2020</v>
      </c>
      <c r="D1195" s="330">
        <v>1524</v>
      </c>
      <c r="E1195" s="330">
        <v>7605</v>
      </c>
      <c r="F1195" s="330">
        <v>6236</v>
      </c>
      <c r="G1195" s="330">
        <v>3264</v>
      </c>
      <c r="H1195" s="333"/>
    </row>
    <row r="1196" spans="2:8" x14ac:dyDescent="0.3">
      <c r="B1196" s="330" t="s">
        <v>108</v>
      </c>
      <c r="C1196" s="316">
        <v>2020</v>
      </c>
      <c r="D1196" s="330">
        <v>1919</v>
      </c>
      <c r="E1196" s="330">
        <v>9999</v>
      </c>
      <c r="F1196" s="330">
        <v>8672</v>
      </c>
      <c r="G1196" s="330">
        <v>4607</v>
      </c>
      <c r="H1196" s="333"/>
    </row>
    <row r="1197" spans="2:8" x14ac:dyDescent="0.3">
      <c r="B1197" s="330" t="s">
        <v>109</v>
      </c>
      <c r="C1197" s="316">
        <v>2020</v>
      </c>
      <c r="D1197" s="330">
        <v>1448</v>
      </c>
      <c r="E1197" s="330">
        <v>7184</v>
      </c>
      <c r="F1197" s="330">
        <v>5833</v>
      </c>
      <c r="G1197" s="330">
        <v>3044</v>
      </c>
      <c r="H1197" s="333"/>
    </row>
    <row r="1198" spans="2:8" x14ac:dyDescent="0.3">
      <c r="B1198" s="330" t="s">
        <v>110</v>
      </c>
      <c r="C1198" s="316">
        <v>2020</v>
      </c>
      <c r="D1198" s="330">
        <v>2601</v>
      </c>
      <c r="E1198" s="330">
        <v>12861</v>
      </c>
      <c r="F1198" s="330">
        <v>10304</v>
      </c>
      <c r="G1198" s="330">
        <v>5296</v>
      </c>
      <c r="H1198" s="333"/>
    </row>
    <row r="1199" spans="2:8" x14ac:dyDescent="0.3">
      <c r="B1199" s="330" t="s">
        <v>111</v>
      </c>
      <c r="C1199" s="316">
        <v>2020</v>
      </c>
      <c r="D1199" s="330">
        <v>1343</v>
      </c>
      <c r="E1199" s="330">
        <v>6702</v>
      </c>
      <c r="F1199" s="330">
        <v>5218</v>
      </c>
      <c r="G1199" s="330">
        <v>2508</v>
      </c>
      <c r="H1199" s="333"/>
    </row>
    <row r="1200" spans="2:8" x14ac:dyDescent="0.3">
      <c r="B1200" s="330" t="s">
        <v>112</v>
      </c>
      <c r="C1200" s="316">
        <v>2020</v>
      </c>
      <c r="D1200" s="330">
        <v>1843</v>
      </c>
      <c r="E1200" s="330">
        <v>9056</v>
      </c>
      <c r="F1200" s="330">
        <v>7080</v>
      </c>
      <c r="G1200" s="330">
        <v>3503</v>
      </c>
      <c r="H1200" s="333"/>
    </row>
    <row r="1201" spans="2:8" x14ac:dyDescent="0.3">
      <c r="B1201" s="330" t="s">
        <v>113</v>
      </c>
      <c r="C1201" s="316">
        <v>2020</v>
      </c>
      <c r="D1201" s="330">
        <v>12109</v>
      </c>
      <c r="E1201" s="330">
        <v>60006</v>
      </c>
      <c r="F1201" s="330">
        <v>47278</v>
      </c>
      <c r="G1201" s="330">
        <v>23295</v>
      </c>
      <c r="H1201" s="333"/>
    </row>
    <row r="1202" spans="2:8" x14ac:dyDescent="0.3">
      <c r="B1202" s="330" t="s">
        <v>114</v>
      </c>
      <c r="C1202" s="316">
        <v>2020</v>
      </c>
      <c r="D1202" s="330">
        <v>6667</v>
      </c>
      <c r="E1202" s="330">
        <v>35068</v>
      </c>
      <c r="F1202" s="330">
        <v>31112</v>
      </c>
      <c r="G1202" s="330">
        <v>17033</v>
      </c>
      <c r="H1202" s="333"/>
    </row>
    <row r="1203" spans="2:8" x14ac:dyDescent="0.3">
      <c r="B1203" s="330" t="s">
        <v>115</v>
      </c>
      <c r="C1203" s="316">
        <v>2020</v>
      </c>
      <c r="D1203" s="330">
        <v>1754</v>
      </c>
      <c r="E1203" s="330">
        <v>8635</v>
      </c>
      <c r="F1203" s="330">
        <v>6961</v>
      </c>
      <c r="G1203" s="330">
        <v>3607</v>
      </c>
      <c r="H1203" s="333"/>
    </row>
    <row r="1204" spans="2:8" x14ac:dyDescent="0.3">
      <c r="B1204" s="330" t="s">
        <v>116</v>
      </c>
      <c r="C1204" s="316">
        <v>2020</v>
      </c>
      <c r="D1204" s="330">
        <v>3232</v>
      </c>
      <c r="E1204" s="330">
        <v>16175</v>
      </c>
      <c r="F1204" s="330">
        <v>13649</v>
      </c>
      <c r="G1204" s="330">
        <v>7434</v>
      </c>
      <c r="H1204" s="333"/>
    </row>
    <row r="1205" spans="2:8" x14ac:dyDescent="0.3">
      <c r="B1205" s="330" t="s">
        <v>216</v>
      </c>
      <c r="C1205" s="316">
        <v>2020</v>
      </c>
      <c r="D1205" s="330">
        <v>2551</v>
      </c>
      <c r="E1205" s="330">
        <v>13071</v>
      </c>
      <c r="F1205" s="330">
        <v>10781</v>
      </c>
      <c r="G1205" s="330">
        <v>5481</v>
      </c>
      <c r="H1205" s="333"/>
    </row>
    <row r="1206" spans="2:8" x14ac:dyDescent="0.3">
      <c r="B1206" s="330" t="s">
        <v>117</v>
      </c>
      <c r="C1206" s="316">
        <v>2020</v>
      </c>
      <c r="D1206" s="330">
        <v>8976</v>
      </c>
      <c r="E1206" s="330">
        <v>44022</v>
      </c>
      <c r="F1206" s="330">
        <v>32472</v>
      </c>
      <c r="G1206" s="330">
        <v>15553</v>
      </c>
      <c r="H1206" s="333"/>
    </row>
    <row r="1207" spans="2:8" x14ac:dyDescent="0.3">
      <c r="B1207" s="330" t="s">
        <v>118</v>
      </c>
      <c r="C1207" s="316">
        <v>2020</v>
      </c>
      <c r="D1207" s="330">
        <v>1949</v>
      </c>
      <c r="E1207" s="330">
        <v>9684</v>
      </c>
      <c r="F1207" s="330">
        <v>7715</v>
      </c>
      <c r="G1207" s="330">
        <v>3846</v>
      </c>
      <c r="H1207" s="333"/>
    </row>
    <row r="1208" spans="2:8" x14ac:dyDescent="0.3">
      <c r="B1208" s="330" t="s">
        <v>119</v>
      </c>
      <c r="C1208" s="316">
        <v>2020</v>
      </c>
      <c r="D1208" s="330">
        <v>2633</v>
      </c>
      <c r="E1208" s="330">
        <v>13252</v>
      </c>
      <c r="F1208" s="330">
        <v>10696</v>
      </c>
      <c r="G1208" s="330">
        <v>5326</v>
      </c>
      <c r="H1208" s="333"/>
    </row>
    <row r="1209" spans="2:8" x14ac:dyDescent="0.3">
      <c r="B1209" s="330" t="s">
        <v>120</v>
      </c>
      <c r="C1209" s="316">
        <v>2020</v>
      </c>
      <c r="D1209" s="330">
        <v>15834</v>
      </c>
      <c r="E1209" s="330">
        <v>79393</v>
      </c>
      <c r="F1209" s="330">
        <v>62395</v>
      </c>
      <c r="G1209" s="330">
        <v>30149</v>
      </c>
      <c r="H1209" s="333"/>
    </row>
    <row r="1210" spans="2:8" x14ac:dyDescent="0.3">
      <c r="B1210" s="330" t="s">
        <v>121</v>
      </c>
      <c r="C1210" s="316">
        <v>2020</v>
      </c>
      <c r="D1210" s="330">
        <v>4430</v>
      </c>
      <c r="E1210" s="330">
        <v>21379</v>
      </c>
      <c r="F1210" s="330">
        <v>15411</v>
      </c>
      <c r="G1210" s="330">
        <v>7321</v>
      </c>
      <c r="H1210" s="333"/>
    </row>
    <row r="1211" spans="2:8" x14ac:dyDescent="0.3">
      <c r="B1211" s="330" t="s">
        <v>122</v>
      </c>
      <c r="C1211" s="316">
        <v>2020</v>
      </c>
      <c r="D1211" s="330">
        <v>2576</v>
      </c>
      <c r="E1211" s="330">
        <v>12889</v>
      </c>
      <c r="F1211" s="330">
        <v>10327</v>
      </c>
      <c r="G1211" s="330">
        <v>5169</v>
      </c>
      <c r="H1211" s="333"/>
    </row>
    <row r="1212" spans="2:8" x14ac:dyDescent="0.3">
      <c r="B1212" s="330" t="s">
        <v>123</v>
      </c>
      <c r="C1212" s="316">
        <v>2020</v>
      </c>
      <c r="D1212" s="330">
        <v>4762</v>
      </c>
      <c r="E1212" s="330">
        <v>24253</v>
      </c>
      <c r="F1212" s="330">
        <v>21212</v>
      </c>
      <c r="G1212" s="330">
        <v>11855</v>
      </c>
      <c r="H1212" s="333"/>
    </row>
    <row r="1213" spans="2:8" x14ac:dyDescent="0.3">
      <c r="B1213" s="330" t="s">
        <v>124</v>
      </c>
      <c r="C1213" s="316">
        <v>2020</v>
      </c>
      <c r="D1213" s="330">
        <v>29962</v>
      </c>
      <c r="E1213" s="330">
        <v>151956</v>
      </c>
      <c r="F1213" s="330">
        <v>129657</v>
      </c>
      <c r="G1213" s="330">
        <v>70530</v>
      </c>
      <c r="H1213" s="333"/>
    </row>
    <row r="1214" spans="2:8" x14ac:dyDescent="0.3">
      <c r="B1214" s="330" t="s">
        <v>125</v>
      </c>
      <c r="C1214" s="316">
        <v>2020</v>
      </c>
      <c r="D1214" s="330">
        <v>9652</v>
      </c>
      <c r="E1214" s="330">
        <v>48402</v>
      </c>
      <c r="F1214" s="330">
        <v>38665</v>
      </c>
      <c r="G1214" s="330">
        <v>19080</v>
      </c>
      <c r="H1214" s="333"/>
    </row>
    <row r="1215" spans="2:8" x14ac:dyDescent="0.3">
      <c r="B1215" s="330" t="s">
        <v>126</v>
      </c>
      <c r="C1215" s="316">
        <v>2020</v>
      </c>
      <c r="D1215" s="330">
        <v>8369</v>
      </c>
      <c r="E1215" s="330">
        <v>41203</v>
      </c>
      <c r="F1215" s="330">
        <v>32748</v>
      </c>
      <c r="G1215" s="330">
        <v>16616</v>
      </c>
      <c r="H1215" s="333"/>
    </row>
    <row r="1216" spans="2:8" x14ac:dyDescent="0.3">
      <c r="B1216" s="330" t="s">
        <v>127</v>
      </c>
      <c r="C1216" s="316">
        <v>2020</v>
      </c>
      <c r="D1216" s="330">
        <v>2318</v>
      </c>
      <c r="E1216" s="330">
        <v>11436</v>
      </c>
      <c r="F1216" s="330">
        <v>9241</v>
      </c>
      <c r="G1216" s="330">
        <v>4818</v>
      </c>
      <c r="H1216" s="333"/>
    </row>
    <row r="1217" spans="2:8" x14ac:dyDescent="0.3">
      <c r="B1217" s="330" t="s">
        <v>128</v>
      </c>
      <c r="C1217" s="316">
        <v>2020</v>
      </c>
      <c r="D1217" s="330">
        <v>13400</v>
      </c>
      <c r="E1217" s="330">
        <v>67049</v>
      </c>
      <c r="F1217" s="330">
        <v>55237</v>
      </c>
      <c r="G1217" s="330">
        <v>28737</v>
      </c>
      <c r="H1217" s="333"/>
    </row>
    <row r="1218" spans="2:8" x14ac:dyDescent="0.3">
      <c r="B1218" s="330" t="s">
        <v>129</v>
      </c>
      <c r="C1218" s="316">
        <v>2020</v>
      </c>
      <c r="D1218" s="330">
        <v>6176</v>
      </c>
      <c r="E1218" s="330">
        <v>29971</v>
      </c>
      <c r="F1218" s="330">
        <v>23227</v>
      </c>
      <c r="G1218" s="330">
        <v>11640</v>
      </c>
      <c r="H1218" s="333"/>
    </row>
    <row r="1219" spans="2:8" x14ac:dyDescent="0.3">
      <c r="B1219" s="330" t="s">
        <v>217</v>
      </c>
      <c r="C1219" s="316">
        <v>2020</v>
      </c>
      <c r="D1219" s="330">
        <v>15367</v>
      </c>
      <c r="E1219" s="330">
        <v>75312</v>
      </c>
      <c r="F1219" s="330">
        <v>59104</v>
      </c>
      <c r="G1219" s="330">
        <v>29491</v>
      </c>
      <c r="H1219" s="333"/>
    </row>
    <row r="1220" spans="2:8" x14ac:dyDescent="0.3">
      <c r="B1220" s="330" t="s">
        <v>131</v>
      </c>
      <c r="C1220" s="316">
        <v>2020</v>
      </c>
      <c r="D1220" s="330">
        <v>5175</v>
      </c>
      <c r="E1220" s="330">
        <v>25925</v>
      </c>
      <c r="F1220" s="330">
        <v>21038</v>
      </c>
      <c r="G1220" s="330">
        <v>10724</v>
      </c>
      <c r="H1220" s="333"/>
    </row>
    <row r="1221" spans="2:8" x14ac:dyDescent="0.3">
      <c r="B1221" s="330" t="s">
        <v>132</v>
      </c>
      <c r="C1221" s="316">
        <v>2020</v>
      </c>
      <c r="D1221" s="330">
        <v>4753</v>
      </c>
      <c r="E1221" s="330">
        <v>23873</v>
      </c>
      <c r="F1221" s="330">
        <v>20210</v>
      </c>
      <c r="G1221" s="330">
        <v>10966</v>
      </c>
      <c r="H1221" s="333"/>
    </row>
    <row r="1222" spans="2:8" x14ac:dyDescent="0.3">
      <c r="B1222" s="330" t="s">
        <v>133</v>
      </c>
      <c r="C1222" s="316">
        <v>2020</v>
      </c>
      <c r="D1222" s="330">
        <v>5740</v>
      </c>
      <c r="E1222" s="330">
        <v>28742</v>
      </c>
      <c r="F1222" s="330">
        <v>24208</v>
      </c>
      <c r="G1222" s="330">
        <v>13081</v>
      </c>
      <c r="H1222" s="333"/>
    </row>
    <row r="1223" spans="2:8" x14ac:dyDescent="0.3">
      <c r="B1223" s="330" t="s">
        <v>134</v>
      </c>
      <c r="C1223" s="316">
        <v>2020</v>
      </c>
      <c r="D1223" s="330">
        <v>2737</v>
      </c>
      <c r="E1223" s="330">
        <v>13636</v>
      </c>
      <c r="F1223" s="330">
        <v>11021</v>
      </c>
      <c r="G1223" s="330">
        <v>5655</v>
      </c>
      <c r="H1223" s="333"/>
    </row>
    <row r="1224" spans="2:8" x14ac:dyDescent="0.3">
      <c r="B1224" s="330" t="s">
        <v>135</v>
      </c>
      <c r="C1224" s="316">
        <v>2020</v>
      </c>
      <c r="D1224" s="330">
        <v>2376</v>
      </c>
      <c r="E1224" s="330">
        <v>11834</v>
      </c>
      <c r="F1224" s="330">
        <v>9493</v>
      </c>
      <c r="G1224" s="330">
        <v>4794</v>
      </c>
      <c r="H1224" s="333"/>
    </row>
    <row r="1225" spans="2:8" x14ac:dyDescent="0.3">
      <c r="B1225" s="330" t="s">
        <v>136</v>
      </c>
      <c r="C1225" s="316">
        <v>2020</v>
      </c>
      <c r="D1225" s="330">
        <v>4110</v>
      </c>
      <c r="E1225" s="330">
        <v>20812</v>
      </c>
      <c r="F1225" s="330">
        <v>17577</v>
      </c>
      <c r="G1225" s="330">
        <v>9409</v>
      </c>
      <c r="H1225" s="333"/>
    </row>
    <row r="1226" spans="2:8" x14ac:dyDescent="0.3">
      <c r="B1226" s="330" t="s">
        <v>137</v>
      </c>
      <c r="C1226" s="316">
        <v>2020</v>
      </c>
      <c r="D1226" s="330">
        <v>6613</v>
      </c>
      <c r="E1226" s="330">
        <v>33262</v>
      </c>
      <c r="F1226" s="330">
        <v>27114</v>
      </c>
      <c r="G1226" s="330">
        <v>13821</v>
      </c>
      <c r="H1226" s="333"/>
    </row>
    <row r="1227" spans="2:8" x14ac:dyDescent="0.3">
      <c r="B1227" s="330" t="s">
        <v>218</v>
      </c>
      <c r="C1227" s="316">
        <v>2020</v>
      </c>
      <c r="D1227" s="330">
        <v>2805</v>
      </c>
      <c r="E1227" s="330">
        <v>13716</v>
      </c>
      <c r="F1227" s="330">
        <v>10474</v>
      </c>
      <c r="G1227" s="330">
        <v>5089</v>
      </c>
      <c r="H1227" s="333"/>
    </row>
    <row r="1228" spans="2:8" x14ac:dyDescent="0.3">
      <c r="B1228" s="330" t="s">
        <v>138</v>
      </c>
      <c r="C1228" s="316">
        <v>2020</v>
      </c>
      <c r="D1228" s="330">
        <v>3195</v>
      </c>
      <c r="E1228" s="330">
        <v>15987</v>
      </c>
      <c r="F1228" s="330">
        <v>13485</v>
      </c>
      <c r="G1228" s="330">
        <v>7263</v>
      </c>
      <c r="H1228" s="333"/>
    </row>
    <row r="1229" spans="2:8" x14ac:dyDescent="0.3">
      <c r="B1229" s="330" t="s">
        <v>139</v>
      </c>
      <c r="C1229" s="316">
        <v>2020</v>
      </c>
      <c r="D1229" s="330">
        <v>4709</v>
      </c>
      <c r="E1229" s="330">
        <v>22555</v>
      </c>
      <c r="F1229" s="330">
        <v>16077</v>
      </c>
      <c r="G1229" s="330">
        <v>7602</v>
      </c>
      <c r="H1229" s="333"/>
    </row>
    <row r="1230" spans="2:8" x14ac:dyDescent="0.3">
      <c r="B1230" s="330" t="s">
        <v>140</v>
      </c>
      <c r="C1230" s="316">
        <v>2020</v>
      </c>
      <c r="D1230" s="330">
        <v>1691</v>
      </c>
      <c r="E1230" s="330">
        <v>8595</v>
      </c>
      <c r="F1230" s="330">
        <v>7351</v>
      </c>
      <c r="G1230" s="330">
        <v>3999</v>
      </c>
      <c r="H1230" s="333"/>
    </row>
    <row r="1231" spans="2:8" x14ac:dyDescent="0.3">
      <c r="B1231" s="330" t="s">
        <v>141</v>
      </c>
      <c r="C1231" s="316">
        <v>2020</v>
      </c>
      <c r="D1231" s="330">
        <v>4042</v>
      </c>
      <c r="E1231" s="330">
        <v>20269</v>
      </c>
      <c r="F1231" s="330">
        <v>16436</v>
      </c>
      <c r="G1231" s="330">
        <v>8310</v>
      </c>
      <c r="H1231" s="333"/>
    </row>
    <row r="1232" spans="2:8" x14ac:dyDescent="0.3">
      <c r="B1232" s="330" t="s">
        <v>142</v>
      </c>
      <c r="C1232" s="316">
        <v>2020</v>
      </c>
      <c r="D1232" s="330">
        <v>961</v>
      </c>
      <c r="E1232" s="330">
        <v>4428</v>
      </c>
      <c r="F1232" s="330">
        <v>3366</v>
      </c>
      <c r="G1232" s="330">
        <v>1801</v>
      </c>
      <c r="H1232" s="333"/>
    </row>
    <row r="1233" spans="2:8" x14ac:dyDescent="0.3">
      <c r="B1233" s="330" t="s">
        <v>143</v>
      </c>
      <c r="C1233" s="316">
        <v>2020</v>
      </c>
      <c r="D1233" s="330">
        <v>1768</v>
      </c>
      <c r="E1233" s="330">
        <v>8933</v>
      </c>
      <c r="F1233" s="330">
        <v>7276</v>
      </c>
      <c r="G1233" s="330">
        <v>3667</v>
      </c>
      <c r="H1233" s="333"/>
    </row>
    <row r="1234" spans="2:8" x14ac:dyDescent="0.3">
      <c r="B1234" s="330" t="s">
        <v>219</v>
      </c>
      <c r="C1234" s="316">
        <v>2020</v>
      </c>
      <c r="D1234" s="330">
        <v>971</v>
      </c>
      <c r="E1234" s="330">
        <v>4685</v>
      </c>
      <c r="F1234" s="330">
        <v>3667</v>
      </c>
      <c r="G1234" s="330">
        <v>1846</v>
      </c>
      <c r="H1234" s="333"/>
    </row>
    <row r="1235" spans="2:8" x14ac:dyDescent="0.3">
      <c r="B1235" s="330" t="s">
        <v>220</v>
      </c>
      <c r="C1235" s="316">
        <v>2020</v>
      </c>
      <c r="D1235" s="330">
        <v>9012</v>
      </c>
      <c r="E1235" s="330">
        <v>45770</v>
      </c>
      <c r="F1235" s="330">
        <v>37383</v>
      </c>
      <c r="G1235" s="330">
        <v>18963</v>
      </c>
      <c r="H1235" s="333"/>
    </row>
    <row r="1236" spans="2:8" x14ac:dyDescent="0.3">
      <c r="B1236" s="330" t="s">
        <v>146</v>
      </c>
      <c r="C1236" s="316">
        <v>2020</v>
      </c>
      <c r="D1236" s="330">
        <v>12559</v>
      </c>
      <c r="E1236" s="330">
        <v>64738</v>
      </c>
      <c r="F1236" s="330">
        <v>53391</v>
      </c>
      <c r="G1236" s="330">
        <v>26662</v>
      </c>
      <c r="H1236" s="333"/>
    </row>
    <row r="1237" spans="2:8" x14ac:dyDescent="0.3">
      <c r="B1237" s="330" t="s">
        <v>147</v>
      </c>
      <c r="C1237" s="316">
        <v>2020</v>
      </c>
      <c r="D1237" s="330">
        <v>4899</v>
      </c>
      <c r="E1237" s="330">
        <v>24600</v>
      </c>
      <c r="F1237" s="330">
        <v>20045</v>
      </c>
      <c r="G1237" s="330">
        <v>10280</v>
      </c>
      <c r="H1237" s="333"/>
    </row>
    <row r="1238" spans="2:8" x14ac:dyDescent="0.3">
      <c r="B1238" s="330" t="s">
        <v>148</v>
      </c>
      <c r="C1238" s="316">
        <v>2020</v>
      </c>
      <c r="D1238" s="330">
        <v>11964</v>
      </c>
      <c r="E1238" s="330">
        <v>59256</v>
      </c>
      <c r="F1238" s="330">
        <v>47901</v>
      </c>
      <c r="G1238" s="330">
        <v>24838</v>
      </c>
      <c r="H1238" s="333"/>
    </row>
    <row r="1239" spans="2:8" x14ac:dyDescent="0.3">
      <c r="B1239" s="330" t="s">
        <v>149</v>
      </c>
      <c r="C1239" s="316">
        <v>2020</v>
      </c>
      <c r="D1239" s="330">
        <v>1798</v>
      </c>
      <c r="E1239" s="330">
        <v>9214</v>
      </c>
      <c r="F1239" s="330">
        <v>7735</v>
      </c>
      <c r="G1239" s="330">
        <v>4004</v>
      </c>
      <c r="H1239" s="333"/>
    </row>
    <row r="1240" spans="2:8" x14ac:dyDescent="0.3">
      <c r="B1240" s="330" t="s">
        <v>150</v>
      </c>
      <c r="C1240" s="316">
        <v>2020</v>
      </c>
      <c r="D1240" s="330">
        <v>11591</v>
      </c>
      <c r="E1240" s="330">
        <v>57084</v>
      </c>
      <c r="F1240" s="330">
        <v>45189</v>
      </c>
      <c r="G1240" s="330">
        <v>22898</v>
      </c>
      <c r="H1240" s="333"/>
    </row>
    <row r="1241" spans="2:8" x14ac:dyDescent="0.3">
      <c r="B1241" s="330" t="s">
        <v>151</v>
      </c>
      <c r="C1241" s="316">
        <v>2020</v>
      </c>
      <c r="D1241" s="330">
        <v>11907</v>
      </c>
      <c r="E1241" s="330">
        <v>60089</v>
      </c>
      <c r="F1241" s="330">
        <v>48641</v>
      </c>
      <c r="G1241" s="330">
        <v>24376</v>
      </c>
      <c r="H1241" s="333"/>
    </row>
    <row r="1242" spans="2:8" x14ac:dyDescent="0.3">
      <c r="B1242" s="330" t="s">
        <v>152</v>
      </c>
      <c r="C1242" s="316">
        <v>2020</v>
      </c>
      <c r="D1242" s="330">
        <v>12415</v>
      </c>
      <c r="E1242" s="330">
        <v>64393</v>
      </c>
      <c r="F1242" s="330">
        <v>53717</v>
      </c>
      <c r="G1242" s="330">
        <v>27200</v>
      </c>
      <c r="H1242" s="333"/>
    </row>
    <row r="1243" spans="2:8" x14ac:dyDescent="0.3">
      <c r="B1243" s="330" t="s">
        <v>153</v>
      </c>
      <c r="C1243" s="316">
        <v>2020</v>
      </c>
      <c r="D1243" s="330">
        <v>3254</v>
      </c>
      <c r="E1243" s="330">
        <v>16963</v>
      </c>
      <c r="F1243" s="330">
        <v>14320</v>
      </c>
      <c r="G1243" s="330">
        <v>7293</v>
      </c>
      <c r="H1243" s="333"/>
    </row>
    <row r="1244" spans="2:8" x14ac:dyDescent="0.3">
      <c r="B1244" s="330" t="s">
        <v>154</v>
      </c>
      <c r="C1244" s="316">
        <v>2020</v>
      </c>
      <c r="D1244" s="330">
        <v>5134</v>
      </c>
      <c r="E1244" s="330">
        <v>25304</v>
      </c>
      <c r="F1244" s="330">
        <v>20077</v>
      </c>
      <c r="G1244" s="330">
        <v>10064</v>
      </c>
      <c r="H1244" s="333"/>
    </row>
    <row r="1245" spans="2:8" x14ac:dyDescent="0.3">
      <c r="B1245" s="330" t="s">
        <v>155</v>
      </c>
      <c r="C1245" s="316">
        <v>2020</v>
      </c>
      <c r="D1245" s="330">
        <v>2483</v>
      </c>
      <c r="E1245" s="330">
        <v>12785</v>
      </c>
      <c r="F1245" s="330">
        <v>10993</v>
      </c>
      <c r="G1245" s="330">
        <v>5880</v>
      </c>
      <c r="H1245" s="333"/>
    </row>
    <row r="1246" spans="2:8" x14ac:dyDescent="0.3">
      <c r="B1246" s="330" t="s">
        <v>156</v>
      </c>
      <c r="C1246" s="316">
        <v>2020</v>
      </c>
      <c r="D1246" s="330">
        <v>2988</v>
      </c>
      <c r="E1246" s="330">
        <v>14572</v>
      </c>
      <c r="F1246" s="330">
        <v>11135</v>
      </c>
      <c r="G1246" s="330">
        <v>5353</v>
      </c>
      <c r="H1246" s="333"/>
    </row>
    <row r="1247" spans="2:8" x14ac:dyDescent="0.3">
      <c r="B1247" s="330" t="s">
        <v>157</v>
      </c>
      <c r="C1247" s="316">
        <v>2020</v>
      </c>
      <c r="D1247" s="330">
        <v>4348</v>
      </c>
      <c r="E1247" s="330">
        <v>21818</v>
      </c>
      <c r="F1247" s="330">
        <v>16972</v>
      </c>
      <c r="G1247" s="330">
        <v>8456</v>
      </c>
      <c r="H1247" s="333"/>
    </row>
    <row r="1248" spans="2:8" x14ac:dyDescent="0.3">
      <c r="B1248" s="330" t="s">
        <v>158</v>
      </c>
      <c r="C1248" s="316">
        <v>2020</v>
      </c>
      <c r="D1248" s="330">
        <v>13408</v>
      </c>
      <c r="E1248" s="330">
        <v>69497</v>
      </c>
      <c r="F1248" s="330">
        <v>57778</v>
      </c>
      <c r="G1248" s="330">
        <v>28905</v>
      </c>
      <c r="H1248" s="333"/>
    </row>
    <row r="1249" spans="2:8" x14ac:dyDescent="0.3">
      <c r="B1249" s="330" t="s">
        <v>159</v>
      </c>
      <c r="C1249" s="316">
        <v>2020</v>
      </c>
      <c r="D1249" s="330">
        <v>10094</v>
      </c>
      <c r="E1249" s="330">
        <v>49523</v>
      </c>
      <c r="F1249" s="330">
        <v>38653</v>
      </c>
      <c r="G1249" s="330">
        <v>19215</v>
      </c>
      <c r="H1249" s="333"/>
    </row>
    <row r="1250" spans="2:8" x14ac:dyDescent="0.3">
      <c r="B1250" s="330" t="s">
        <v>160</v>
      </c>
      <c r="C1250" s="316">
        <v>2020</v>
      </c>
      <c r="D1250" s="330">
        <v>1306</v>
      </c>
      <c r="E1250" s="330">
        <v>6710</v>
      </c>
      <c r="F1250" s="330">
        <v>5349</v>
      </c>
      <c r="G1250" s="330">
        <v>2545</v>
      </c>
      <c r="H1250" s="333"/>
    </row>
    <row r="1251" spans="2:8" x14ac:dyDescent="0.3">
      <c r="B1251" s="330" t="s">
        <v>161</v>
      </c>
      <c r="C1251" s="316">
        <v>2020</v>
      </c>
      <c r="D1251" s="330">
        <v>2821</v>
      </c>
      <c r="E1251" s="330">
        <v>14144</v>
      </c>
      <c r="F1251" s="330">
        <v>11050</v>
      </c>
      <c r="G1251" s="330">
        <v>5283</v>
      </c>
      <c r="H1251" s="333"/>
    </row>
    <row r="1252" spans="2:8" x14ac:dyDescent="0.3">
      <c r="B1252" s="330" t="s">
        <v>162</v>
      </c>
      <c r="C1252" s="316">
        <v>2020</v>
      </c>
      <c r="D1252" s="330">
        <v>8169</v>
      </c>
      <c r="E1252" s="330">
        <v>41459</v>
      </c>
      <c r="F1252" s="330">
        <v>34370</v>
      </c>
      <c r="G1252" s="330">
        <v>17876</v>
      </c>
      <c r="H1252" s="333"/>
    </row>
    <row r="1253" spans="2:8" x14ac:dyDescent="0.3">
      <c r="B1253" s="330" t="s">
        <v>163</v>
      </c>
      <c r="C1253" s="316">
        <v>2020</v>
      </c>
      <c r="D1253" s="330">
        <v>2998</v>
      </c>
      <c r="E1253" s="330">
        <v>14734</v>
      </c>
      <c r="F1253" s="330">
        <v>11837</v>
      </c>
      <c r="G1253" s="330">
        <v>6117</v>
      </c>
      <c r="H1253" s="333"/>
    </row>
    <row r="1254" spans="2:8" x14ac:dyDescent="0.3">
      <c r="B1254" s="330" t="s">
        <v>262</v>
      </c>
      <c r="C1254" s="316">
        <v>2020</v>
      </c>
      <c r="D1254" s="330">
        <v>1710</v>
      </c>
      <c r="E1254" s="330">
        <v>8749</v>
      </c>
      <c r="F1254" s="330">
        <v>7251</v>
      </c>
      <c r="G1254" s="330">
        <v>3698</v>
      </c>
      <c r="H1254" s="333"/>
    </row>
    <row r="1255" spans="2:8" x14ac:dyDescent="0.3">
      <c r="B1255" s="330" t="s">
        <v>164</v>
      </c>
      <c r="C1255" s="316">
        <v>2020</v>
      </c>
      <c r="D1255" s="330">
        <v>2248</v>
      </c>
      <c r="E1255" s="330">
        <v>10820</v>
      </c>
      <c r="F1255" s="330">
        <v>8541</v>
      </c>
      <c r="G1255" s="330">
        <v>4466</v>
      </c>
      <c r="H1255" s="333"/>
    </row>
    <row r="1256" spans="2:8" x14ac:dyDescent="0.3">
      <c r="B1256" s="330" t="s">
        <v>74</v>
      </c>
      <c r="C1256" s="316">
        <v>2021</v>
      </c>
      <c r="D1256" s="330">
        <v>1912</v>
      </c>
      <c r="E1256" s="330">
        <v>9648</v>
      </c>
      <c r="F1256" s="330">
        <v>7532</v>
      </c>
      <c r="G1256" s="330">
        <v>3578</v>
      </c>
      <c r="H1256" s="333"/>
    </row>
    <row r="1257" spans="2:8" x14ac:dyDescent="0.3">
      <c r="B1257" s="330" t="s">
        <v>75</v>
      </c>
      <c r="C1257" s="316">
        <v>2021</v>
      </c>
      <c r="D1257" s="330">
        <v>42785</v>
      </c>
      <c r="E1257" s="330">
        <v>215800</v>
      </c>
      <c r="F1257" s="330">
        <v>173854</v>
      </c>
      <c r="G1257" s="330">
        <v>86518</v>
      </c>
      <c r="H1257" s="333"/>
    </row>
    <row r="1258" spans="2:8" x14ac:dyDescent="0.3">
      <c r="B1258" s="330" t="s">
        <v>76</v>
      </c>
      <c r="C1258" s="316">
        <v>2021</v>
      </c>
      <c r="D1258" s="330">
        <v>2368</v>
      </c>
      <c r="E1258" s="330">
        <v>11944</v>
      </c>
      <c r="F1258" s="330">
        <v>9603</v>
      </c>
      <c r="G1258" s="330">
        <v>4774</v>
      </c>
      <c r="H1258" s="333"/>
    </row>
    <row r="1259" spans="2:8" x14ac:dyDescent="0.3">
      <c r="B1259" s="330" t="s">
        <v>77</v>
      </c>
      <c r="C1259" s="316">
        <v>2021</v>
      </c>
      <c r="D1259" s="330">
        <v>5992</v>
      </c>
      <c r="E1259" s="330">
        <v>28776</v>
      </c>
      <c r="F1259" s="330">
        <v>22054</v>
      </c>
      <c r="G1259" s="330">
        <v>10937</v>
      </c>
      <c r="H1259" s="333"/>
    </row>
    <row r="1260" spans="2:8" x14ac:dyDescent="0.3">
      <c r="B1260" s="330" t="s">
        <v>78</v>
      </c>
      <c r="C1260" s="316">
        <v>2021</v>
      </c>
      <c r="D1260" s="330">
        <v>3540</v>
      </c>
      <c r="E1260" s="330">
        <v>17364</v>
      </c>
      <c r="F1260" s="330">
        <v>14377</v>
      </c>
      <c r="G1260" s="330">
        <v>7815</v>
      </c>
      <c r="H1260" s="333"/>
    </row>
    <row r="1261" spans="2:8" x14ac:dyDescent="0.3">
      <c r="B1261" s="330" t="s">
        <v>79</v>
      </c>
      <c r="C1261" s="316">
        <v>2021</v>
      </c>
      <c r="D1261" s="330">
        <v>11822</v>
      </c>
      <c r="E1261" s="330">
        <v>58471</v>
      </c>
      <c r="F1261" s="330">
        <v>45926</v>
      </c>
      <c r="G1261" s="330">
        <v>22737</v>
      </c>
      <c r="H1261" s="333"/>
    </row>
    <row r="1262" spans="2:8" x14ac:dyDescent="0.3">
      <c r="B1262" s="330" t="s">
        <v>80</v>
      </c>
      <c r="C1262" s="316">
        <v>2021</v>
      </c>
      <c r="D1262" s="330">
        <v>3664</v>
      </c>
      <c r="E1262" s="330">
        <v>17744</v>
      </c>
      <c r="F1262" s="330">
        <v>13534</v>
      </c>
      <c r="G1262" s="330">
        <v>6636</v>
      </c>
      <c r="H1262" s="333"/>
    </row>
    <row r="1263" spans="2:8" x14ac:dyDescent="0.3">
      <c r="B1263" s="330" t="s">
        <v>81</v>
      </c>
      <c r="C1263" s="316">
        <v>2021</v>
      </c>
      <c r="D1263" s="330">
        <v>19794</v>
      </c>
      <c r="E1263" s="330">
        <v>98454</v>
      </c>
      <c r="F1263" s="330">
        <v>79375</v>
      </c>
      <c r="G1263" s="330">
        <v>40706</v>
      </c>
      <c r="H1263" s="333"/>
    </row>
    <row r="1264" spans="2:8" x14ac:dyDescent="0.3">
      <c r="B1264" s="330" t="s">
        <v>82</v>
      </c>
      <c r="C1264" s="316">
        <v>2021</v>
      </c>
      <c r="D1264" s="330">
        <v>7135</v>
      </c>
      <c r="E1264" s="330">
        <v>35565</v>
      </c>
      <c r="F1264" s="330">
        <v>29508</v>
      </c>
      <c r="G1264" s="330">
        <v>15784</v>
      </c>
      <c r="H1264" s="333"/>
    </row>
    <row r="1265" spans="2:8" x14ac:dyDescent="0.3">
      <c r="B1265" s="330" t="s">
        <v>83</v>
      </c>
      <c r="C1265" s="316">
        <v>2021</v>
      </c>
      <c r="D1265" s="330">
        <v>97412</v>
      </c>
      <c r="E1265" s="330">
        <v>482313</v>
      </c>
      <c r="F1265" s="330">
        <v>390445</v>
      </c>
      <c r="G1265" s="330">
        <v>204104</v>
      </c>
      <c r="H1265" s="333"/>
    </row>
    <row r="1266" spans="2:8" x14ac:dyDescent="0.3">
      <c r="B1266" s="330" t="s">
        <v>84</v>
      </c>
      <c r="C1266" s="316">
        <v>2021</v>
      </c>
      <c r="D1266" s="330">
        <v>20023</v>
      </c>
      <c r="E1266" s="330">
        <v>98753</v>
      </c>
      <c r="F1266" s="330">
        <v>77492</v>
      </c>
      <c r="G1266" s="330">
        <v>38202</v>
      </c>
      <c r="H1266" s="333"/>
    </row>
    <row r="1267" spans="2:8" x14ac:dyDescent="0.3">
      <c r="B1267" s="330" t="s">
        <v>85</v>
      </c>
      <c r="C1267" s="316">
        <v>2021</v>
      </c>
      <c r="D1267" s="330">
        <v>13022</v>
      </c>
      <c r="E1267" s="330">
        <v>65744</v>
      </c>
      <c r="F1267" s="330">
        <v>52836</v>
      </c>
      <c r="G1267" s="330">
        <v>25953</v>
      </c>
      <c r="H1267" s="333"/>
    </row>
    <row r="1268" spans="2:8" x14ac:dyDescent="0.3">
      <c r="B1268" s="330" t="s">
        <v>86</v>
      </c>
      <c r="C1268" s="316">
        <v>2021</v>
      </c>
      <c r="D1268" s="330">
        <v>7830</v>
      </c>
      <c r="E1268" s="330">
        <v>38873</v>
      </c>
      <c r="F1268" s="330">
        <v>31910</v>
      </c>
      <c r="G1268" s="330">
        <v>16925</v>
      </c>
      <c r="H1268" s="333"/>
    </row>
    <row r="1269" spans="2:8" x14ac:dyDescent="0.3">
      <c r="B1269" s="330" t="s">
        <v>87</v>
      </c>
      <c r="C1269" s="316">
        <v>2021</v>
      </c>
      <c r="D1269" s="330">
        <v>7375</v>
      </c>
      <c r="E1269" s="330">
        <v>35797</v>
      </c>
      <c r="F1269" s="330">
        <v>26879</v>
      </c>
      <c r="G1269" s="330">
        <v>12676</v>
      </c>
      <c r="H1269" s="333"/>
    </row>
    <row r="1270" spans="2:8" x14ac:dyDescent="0.3">
      <c r="B1270" s="330" t="s">
        <v>88</v>
      </c>
      <c r="C1270" s="316">
        <v>2021</v>
      </c>
      <c r="D1270" s="330">
        <v>1887</v>
      </c>
      <c r="E1270" s="330">
        <v>9551</v>
      </c>
      <c r="F1270" s="330">
        <v>7777</v>
      </c>
      <c r="G1270" s="330">
        <v>3916</v>
      </c>
      <c r="H1270" s="333"/>
    </row>
    <row r="1271" spans="2:8" x14ac:dyDescent="0.3">
      <c r="B1271" s="330" t="s">
        <v>89</v>
      </c>
      <c r="C1271" s="316">
        <v>2021</v>
      </c>
      <c r="D1271" s="330">
        <v>8348</v>
      </c>
      <c r="E1271" s="330">
        <v>41475</v>
      </c>
      <c r="F1271" s="330">
        <v>33315</v>
      </c>
      <c r="G1271" s="330">
        <v>16855</v>
      </c>
      <c r="H1271" s="333"/>
    </row>
    <row r="1272" spans="2:8" x14ac:dyDescent="0.3">
      <c r="B1272" s="330" t="s">
        <v>90</v>
      </c>
      <c r="C1272" s="316">
        <v>2021</v>
      </c>
      <c r="D1272" s="330">
        <v>31643</v>
      </c>
      <c r="E1272" s="330">
        <v>157865</v>
      </c>
      <c r="F1272" s="330">
        <v>128658</v>
      </c>
      <c r="G1272" s="330">
        <v>66559</v>
      </c>
      <c r="H1272" s="333"/>
    </row>
    <row r="1273" spans="2:8" x14ac:dyDescent="0.3">
      <c r="B1273" s="330" t="s">
        <v>91</v>
      </c>
      <c r="C1273" s="316">
        <v>2021</v>
      </c>
      <c r="D1273" s="330">
        <v>5163</v>
      </c>
      <c r="E1273" s="330">
        <v>26223</v>
      </c>
      <c r="F1273" s="330">
        <v>20878</v>
      </c>
      <c r="G1273" s="330">
        <v>10119</v>
      </c>
      <c r="H1273" s="333"/>
    </row>
    <row r="1274" spans="2:8" x14ac:dyDescent="0.3">
      <c r="B1274" s="330" t="s">
        <v>92</v>
      </c>
      <c r="C1274" s="316">
        <v>2021</v>
      </c>
      <c r="D1274" s="330">
        <v>17344</v>
      </c>
      <c r="E1274" s="330">
        <v>84571</v>
      </c>
      <c r="F1274" s="330">
        <v>66613</v>
      </c>
      <c r="G1274" s="330">
        <v>33984</v>
      </c>
      <c r="H1274" s="333"/>
    </row>
    <row r="1275" spans="2:8" x14ac:dyDescent="0.3">
      <c r="B1275" s="330" t="s">
        <v>93</v>
      </c>
      <c r="C1275" s="316">
        <v>2021</v>
      </c>
      <c r="D1275" s="330">
        <v>1855</v>
      </c>
      <c r="E1275" s="330">
        <v>9706</v>
      </c>
      <c r="F1275" s="330">
        <v>8276</v>
      </c>
      <c r="G1275" s="330">
        <v>4251</v>
      </c>
      <c r="H1275" s="333"/>
    </row>
    <row r="1276" spans="2:8" x14ac:dyDescent="0.3">
      <c r="B1276" s="330" t="s">
        <v>94</v>
      </c>
      <c r="C1276" s="316">
        <v>2021</v>
      </c>
      <c r="D1276" s="330">
        <v>5005</v>
      </c>
      <c r="E1276" s="330">
        <v>24537</v>
      </c>
      <c r="F1276" s="330">
        <v>19223</v>
      </c>
      <c r="G1276" s="330">
        <v>9505</v>
      </c>
      <c r="H1276" s="333"/>
    </row>
    <row r="1277" spans="2:8" x14ac:dyDescent="0.3">
      <c r="B1277" s="330" t="s">
        <v>95</v>
      </c>
      <c r="C1277" s="316">
        <v>2021</v>
      </c>
      <c r="D1277" s="330">
        <v>19946</v>
      </c>
      <c r="E1277" s="330">
        <v>100055</v>
      </c>
      <c r="F1277" s="330">
        <v>81556</v>
      </c>
      <c r="G1277" s="330">
        <v>41875</v>
      </c>
      <c r="H1277" s="333"/>
    </row>
    <row r="1278" spans="2:8" x14ac:dyDescent="0.3">
      <c r="B1278" s="330" t="s">
        <v>96</v>
      </c>
      <c r="C1278" s="316">
        <v>2021</v>
      </c>
      <c r="D1278" s="330">
        <v>15992</v>
      </c>
      <c r="E1278" s="330">
        <v>79306</v>
      </c>
      <c r="F1278" s="330">
        <v>61866</v>
      </c>
      <c r="G1278" s="330">
        <v>29905</v>
      </c>
      <c r="H1278" s="333"/>
    </row>
    <row r="1279" spans="2:8" x14ac:dyDescent="0.3">
      <c r="B1279" s="330" t="s">
        <v>215</v>
      </c>
      <c r="C1279" s="316">
        <v>2021</v>
      </c>
      <c r="D1279" s="330">
        <v>1935</v>
      </c>
      <c r="E1279" s="330">
        <v>10069</v>
      </c>
      <c r="F1279" s="330">
        <v>8802</v>
      </c>
      <c r="G1279" s="330">
        <v>4740</v>
      </c>
      <c r="H1279" s="333"/>
    </row>
    <row r="1280" spans="2:8" x14ac:dyDescent="0.3">
      <c r="B1280" s="330" t="s">
        <v>97</v>
      </c>
      <c r="C1280" s="316">
        <v>2021</v>
      </c>
      <c r="D1280" s="330">
        <v>9185</v>
      </c>
      <c r="E1280" s="330">
        <v>46719</v>
      </c>
      <c r="F1280" s="330">
        <v>37250</v>
      </c>
      <c r="G1280" s="330">
        <v>17989</v>
      </c>
      <c r="H1280" s="333"/>
    </row>
    <row r="1281" spans="2:8" x14ac:dyDescent="0.3">
      <c r="B1281" s="330" t="s">
        <v>98</v>
      </c>
      <c r="C1281" s="316">
        <v>2021</v>
      </c>
      <c r="D1281" s="330">
        <v>2336</v>
      </c>
      <c r="E1281" s="330">
        <v>11864</v>
      </c>
      <c r="F1281" s="330">
        <v>9637</v>
      </c>
      <c r="G1281" s="330">
        <v>4830</v>
      </c>
      <c r="H1281" s="333"/>
    </row>
    <row r="1282" spans="2:8" x14ac:dyDescent="0.3">
      <c r="B1282" s="330" t="s">
        <v>99</v>
      </c>
      <c r="C1282" s="316">
        <v>2021</v>
      </c>
      <c r="D1282" s="330">
        <v>20902</v>
      </c>
      <c r="E1282" s="330">
        <v>103354</v>
      </c>
      <c r="F1282" s="330">
        <v>81210</v>
      </c>
      <c r="G1282" s="330">
        <v>39853</v>
      </c>
      <c r="H1282" s="333"/>
    </row>
    <row r="1283" spans="2:8" x14ac:dyDescent="0.3">
      <c r="B1283" s="330" t="s">
        <v>100</v>
      </c>
      <c r="C1283" s="316">
        <v>2021</v>
      </c>
      <c r="D1283" s="330">
        <v>12516</v>
      </c>
      <c r="E1283" s="330">
        <v>61464</v>
      </c>
      <c r="F1283" s="330">
        <v>48659</v>
      </c>
      <c r="G1283" s="330">
        <v>24633</v>
      </c>
      <c r="H1283" s="333"/>
    </row>
    <row r="1284" spans="2:8" x14ac:dyDescent="0.3">
      <c r="B1284" s="330" t="s">
        <v>101</v>
      </c>
      <c r="C1284" s="316">
        <v>2021</v>
      </c>
      <c r="D1284" s="330">
        <v>24263</v>
      </c>
      <c r="E1284" s="330">
        <v>120111</v>
      </c>
      <c r="F1284" s="330">
        <v>96007</v>
      </c>
      <c r="G1284" s="330">
        <v>48560</v>
      </c>
      <c r="H1284" s="333"/>
    </row>
    <row r="1285" spans="2:8" x14ac:dyDescent="0.3">
      <c r="B1285" s="330" t="s">
        <v>102</v>
      </c>
      <c r="C1285" s="316">
        <v>2021</v>
      </c>
      <c r="D1285" s="330">
        <v>2807</v>
      </c>
      <c r="E1285" s="330">
        <v>13866</v>
      </c>
      <c r="F1285" s="330">
        <v>11361</v>
      </c>
      <c r="G1285" s="330">
        <v>6015</v>
      </c>
      <c r="H1285" s="333"/>
    </row>
    <row r="1286" spans="2:8" x14ac:dyDescent="0.3">
      <c r="B1286" s="330" t="s">
        <v>103</v>
      </c>
      <c r="C1286" s="316">
        <v>2021</v>
      </c>
      <c r="D1286" s="330">
        <v>1711</v>
      </c>
      <c r="E1286" s="330">
        <v>8941</v>
      </c>
      <c r="F1286" s="330">
        <v>7651</v>
      </c>
      <c r="G1286" s="330">
        <v>3961</v>
      </c>
      <c r="H1286" s="333"/>
    </row>
    <row r="1287" spans="2:8" x14ac:dyDescent="0.3">
      <c r="B1287" s="330" t="s">
        <v>104</v>
      </c>
      <c r="C1287" s="316">
        <v>2021</v>
      </c>
      <c r="D1287" s="330">
        <v>2176</v>
      </c>
      <c r="E1287" s="330">
        <v>11056</v>
      </c>
      <c r="F1287" s="330">
        <v>9467</v>
      </c>
      <c r="G1287" s="330">
        <v>5164</v>
      </c>
      <c r="H1287" s="333"/>
    </row>
    <row r="1288" spans="2:8" x14ac:dyDescent="0.3">
      <c r="B1288" s="330" t="s">
        <v>105</v>
      </c>
      <c r="C1288" s="316">
        <v>2021</v>
      </c>
      <c r="D1288" s="330">
        <v>2415</v>
      </c>
      <c r="E1288" s="330">
        <v>12041</v>
      </c>
      <c r="F1288" s="330">
        <v>9911</v>
      </c>
      <c r="G1288" s="330">
        <v>5209</v>
      </c>
      <c r="H1288" s="333"/>
    </row>
    <row r="1289" spans="2:8" x14ac:dyDescent="0.3">
      <c r="B1289" s="330" t="s">
        <v>106</v>
      </c>
      <c r="C1289" s="316">
        <v>2021</v>
      </c>
      <c r="D1289" s="330">
        <v>2960</v>
      </c>
      <c r="E1289" s="330">
        <v>14767</v>
      </c>
      <c r="F1289" s="330">
        <v>12095</v>
      </c>
      <c r="G1289" s="330">
        <v>6207</v>
      </c>
      <c r="H1289" s="333"/>
    </row>
    <row r="1290" spans="2:8" x14ac:dyDescent="0.3">
      <c r="B1290" s="330" t="s">
        <v>107</v>
      </c>
      <c r="C1290" s="316">
        <v>2021</v>
      </c>
      <c r="D1290" s="330">
        <v>4116</v>
      </c>
      <c r="E1290" s="330">
        <v>20478</v>
      </c>
      <c r="F1290" s="330">
        <v>16705</v>
      </c>
      <c r="G1290" s="330">
        <v>8738</v>
      </c>
      <c r="H1290" s="333"/>
    </row>
    <row r="1291" spans="2:8" x14ac:dyDescent="0.3">
      <c r="B1291" s="330" t="s">
        <v>351</v>
      </c>
      <c r="C1291" s="316">
        <v>2021</v>
      </c>
      <c r="D1291" s="330">
        <v>1594</v>
      </c>
      <c r="E1291" s="330">
        <v>7878</v>
      </c>
      <c r="F1291" s="330">
        <v>6363</v>
      </c>
      <c r="G1291" s="330">
        <v>3294</v>
      </c>
      <c r="H1291" s="333"/>
    </row>
    <row r="1292" spans="2:8" x14ac:dyDescent="0.3">
      <c r="B1292" s="330" t="s">
        <v>108</v>
      </c>
      <c r="C1292" s="316">
        <v>2021</v>
      </c>
      <c r="D1292" s="330">
        <v>1998</v>
      </c>
      <c r="E1292" s="330">
        <v>10354</v>
      </c>
      <c r="F1292" s="330">
        <v>8854</v>
      </c>
      <c r="G1292" s="330">
        <v>4652</v>
      </c>
      <c r="H1292" s="333"/>
    </row>
    <row r="1293" spans="2:8" x14ac:dyDescent="0.3">
      <c r="B1293" s="330" t="s">
        <v>109</v>
      </c>
      <c r="C1293" s="316">
        <v>2021</v>
      </c>
      <c r="D1293" s="330">
        <v>1511</v>
      </c>
      <c r="E1293" s="330">
        <v>7429</v>
      </c>
      <c r="F1293" s="330">
        <v>5945</v>
      </c>
      <c r="G1293" s="330">
        <v>3066</v>
      </c>
      <c r="H1293" s="333"/>
    </row>
    <row r="1294" spans="2:8" x14ac:dyDescent="0.3">
      <c r="B1294" s="330" t="s">
        <v>110</v>
      </c>
      <c r="C1294" s="316">
        <v>2021</v>
      </c>
      <c r="D1294" s="330">
        <v>2627</v>
      </c>
      <c r="E1294" s="330">
        <v>12929</v>
      </c>
      <c r="F1294" s="330">
        <v>10273</v>
      </c>
      <c r="G1294" s="330">
        <v>5251</v>
      </c>
      <c r="H1294" s="333"/>
    </row>
    <row r="1295" spans="2:8" x14ac:dyDescent="0.3">
      <c r="B1295" s="330" t="s">
        <v>111</v>
      </c>
      <c r="C1295" s="316">
        <v>2021</v>
      </c>
      <c r="D1295" s="330">
        <v>1325</v>
      </c>
      <c r="E1295" s="330">
        <v>6625</v>
      </c>
      <c r="F1295" s="330">
        <v>5182</v>
      </c>
      <c r="G1295" s="330">
        <v>2511</v>
      </c>
      <c r="H1295" s="333"/>
    </row>
    <row r="1296" spans="2:8" x14ac:dyDescent="0.3">
      <c r="B1296" s="330" t="s">
        <v>112</v>
      </c>
      <c r="C1296" s="316">
        <v>2021</v>
      </c>
      <c r="D1296" s="330">
        <v>1865</v>
      </c>
      <c r="E1296" s="330">
        <v>9144</v>
      </c>
      <c r="F1296" s="330">
        <v>7127</v>
      </c>
      <c r="G1296" s="330">
        <v>3522</v>
      </c>
      <c r="H1296" s="333"/>
    </row>
    <row r="1297" spans="2:8" x14ac:dyDescent="0.3">
      <c r="B1297" s="330" t="s">
        <v>113</v>
      </c>
      <c r="C1297" s="316">
        <v>2021</v>
      </c>
      <c r="D1297" s="330">
        <v>12164</v>
      </c>
      <c r="E1297" s="330">
        <v>60219</v>
      </c>
      <c r="F1297" s="330">
        <v>47313</v>
      </c>
      <c r="G1297" s="330">
        <v>23254</v>
      </c>
      <c r="H1297" s="333"/>
    </row>
    <row r="1298" spans="2:8" x14ac:dyDescent="0.3">
      <c r="B1298" s="330" t="s">
        <v>114</v>
      </c>
      <c r="C1298" s="316">
        <v>2021</v>
      </c>
      <c r="D1298" s="330">
        <v>6606</v>
      </c>
      <c r="E1298" s="330">
        <v>34572</v>
      </c>
      <c r="F1298" s="330">
        <v>30371</v>
      </c>
      <c r="G1298" s="330">
        <v>16503</v>
      </c>
      <c r="H1298" s="333"/>
    </row>
    <row r="1299" spans="2:8" x14ac:dyDescent="0.3">
      <c r="B1299" s="330" t="s">
        <v>115</v>
      </c>
      <c r="C1299" s="316">
        <v>2021</v>
      </c>
      <c r="D1299" s="330">
        <v>1747</v>
      </c>
      <c r="E1299" s="330">
        <v>8583</v>
      </c>
      <c r="F1299" s="330">
        <v>6841</v>
      </c>
      <c r="G1299" s="330">
        <v>3515</v>
      </c>
      <c r="H1299" s="333"/>
    </row>
    <row r="1300" spans="2:8" x14ac:dyDescent="0.3">
      <c r="B1300" s="330" t="s">
        <v>116</v>
      </c>
      <c r="C1300" s="316">
        <v>2021</v>
      </c>
      <c r="D1300" s="330">
        <v>3242</v>
      </c>
      <c r="E1300" s="330">
        <v>16155</v>
      </c>
      <c r="F1300" s="330">
        <v>13527</v>
      </c>
      <c r="G1300" s="330">
        <v>7332</v>
      </c>
      <c r="H1300" s="333"/>
    </row>
    <row r="1301" spans="2:8" x14ac:dyDescent="0.3">
      <c r="B1301" s="330" t="s">
        <v>216</v>
      </c>
      <c r="C1301" s="316">
        <v>2021</v>
      </c>
      <c r="D1301" s="330">
        <v>2542</v>
      </c>
      <c r="E1301" s="330">
        <v>12993</v>
      </c>
      <c r="F1301" s="330">
        <v>10688</v>
      </c>
      <c r="G1301" s="330">
        <v>5427</v>
      </c>
      <c r="H1301" s="333"/>
    </row>
    <row r="1302" spans="2:8" x14ac:dyDescent="0.3">
      <c r="B1302" s="330" t="s">
        <v>117</v>
      </c>
      <c r="C1302" s="316">
        <v>2021</v>
      </c>
      <c r="D1302" s="330">
        <v>9026</v>
      </c>
      <c r="E1302" s="330">
        <v>44553</v>
      </c>
      <c r="F1302" s="330">
        <v>33253</v>
      </c>
      <c r="G1302" s="330">
        <v>15536</v>
      </c>
      <c r="H1302" s="333"/>
    </row>
    <row r="1303" spans="2:8" x14ac:dyDescent="0.3">
      <c r="B1303" s="330" t="s">
        <v>118</v>
      </c>
      <c r="C1303" s="316">
        <v>2021</v>
      </c>
      <c r="D1303" s="330">
        <v>1956</v>
      </c>
      <c r="E1303" s="330">
        <v>9705</v>
      </c>
      <c r="F1303" s="330">
        <v>7706</v>
      </c>
      <c r="G1303" s="330">
        <v>3836</v>
      </c>
      <c r="H1303" s="333"/>
    </row>
    <row r="1304" spans="2:8" x14ac:dyDescent="0.3">
      <c r="B1304" s="330" t="s">
        <v>119</v>
      </c>
      <c r="C1304" s="316">
        <v>2021</v>
      </c>
      <c r="D1304" s="330">
        <v>2662</v>
      </c>
      <c r="E1304" s="330">
        <v>13370</v>
      </c>
      <c r="F1304" s="330">
        <v>10720</v>
      </c>
      <c r="G1304" s="330">
        <v>5312</v>
      </c>
      <c r="H1304" s="333"/>
    </row>
    <row r="1305" spans="2:8" x14ac:dyDescent="0.3">
      <c r="B1305" s="330" t="s">
        <v>120</v>
      </c>
      <c r="C1305" s="316">
        <v>2021</v>
      </c>
      <c r="D1305" s="330">
        <v>15889</v>
      </c>
      <c r="E1305" s="330">
        <v>79658</v>
      </c>
      <c r="F1305" s="330">
        <v>62702</v>
      </c>
      <c r="G1305" s="330">
        <v>30383</v>
      </c>
      <c r="H1305" s="333"/>
    </row>
    <row r="1306" spans="2:8" x14ac:dyDescent="0.3">
      <c r="B1306" s="330" t="s">
        <v>121</v>
      </c>
      <c r="C1306" s="316">
        <v>2021</v>
      </c>
      <c r="D1306" s="330">
        <v>4458</v>
      </c>
      <c r="E1306" s="330">
        <v>21641</v>
      </c>
      <c r="F1306" s="330">
        <v>15785</v>
      </c>
      <c r="G1306" s="330">
        <v>7316</v>
      </c>
      <c r="H1306" s="333"/>
    </row>
    <row r="1307" spans="2:8" x14ac:dyDescent="0.3">
      <c r="B1307" s="330" t="s">
        <v>122</v>
      </c>
      <c r="C1307" s="316">
        <v>2021</v>
      </c>
      <c r="D1307" s="330">
        <v>2614</v>
      </c>
      <c r="E1307" s="330">
        <v>13033</v>
      </c>
      <c r="F1307" s="330">
        <v>10375</v>
      </c>
      <c r="G1307" s="330">
        <v>5172</v>
      </c>
      <c r="H1307" s="333"/>
    </row>
    <row r="1308" spans="2:8" x14ac:dyDescent="0.3">
      <c r="B1308" s="330" t="s">
        <v>123</v>
      </c>
      <c r="C1308" s="316">
        <v>2021</v>
      </c>
      <c r="D1308" s="330">
        <v>4823</v>
      </c>
      <c r="E1308" s="330">
        <v>24358</v>
      </c>
      <c r="F1308" s="330">
        <v>20948</v>
      </c>
      <c r="G1308" s="330">
        <v>11615</v>
      </c>
      <c r="H1308" s="333"/>
    </row>
    <row r="1309" spans="2:8" x14ac:dyDescent="0.3">
      <c r="B1309" s="330" t="s">
        <v>124</v>
      </c>
      <c r="C1309" s="316">
        <v>2021</v>
      </c>
      <c r="D1309" s="330">
        <v>30082</v>
      </c>
      <c r="E1309" s="330">
        <v>151717</v>
      </c>
      <c r="F1309" s="330">
        <v>128356</v>
      </c>
      <c r="G1309" s="330">
        <v>69461</v>
      </c>
      <c r="H1309" s="333"/>
    </row>
    <row r="1310" spans="2:8" x14ac:dyDescent="0.3">
      <c r="B1310" s="330" t="s">
        <v>125</v>
      </c>
      <c r="C1310" s="316">
        <v>2021</v>
      </c>
      <c r="D1310" s="330">
        <v>9666</v>
      </c>
      <c r="E1310" s="330">
        <v>48449</v>
      </c>
      <c r="F1310" s="330">
        <v>38604</v>
      </c>
      <c r="G1310" s="330">
        <v>19023</v>
      </c>
      <c r="H1310" s="333"/>
    </row>
    <row r="1311" spans="2:8" x14ac:dyDescent="0.3">
      <c r="B1311" s="330" t="s">
        <v>126</v>
      </c>
      <c r="C1311" s="316">
        <v>2021</v>
      </c>
      <c r="D1311" s="330">
        <v>8369</v>
      </c>
      <c r="E1311" s="330">
        <v>41127</v>
      </c>
      <c r="F1311" s="330">
        <v>32567</v>
      </c>
      <c r="G1311" s="330">
        <v>16483</v>
      </c>
      <c r="H1311" s="333"/>
    </row>
    <row r="1312" spans="2:8" x14ac:dyDescent="0.3">
      <c r="B1312" s="330" t="s">
        <v>127</v>
      </c>
      <c r="C1312" s="316">
        <v>2021</v>
      </c>
      <c r="D1312" s="330">
        <v>2422</v>
      </c>
      <c r="E1312" s="330">
        <v>11859</v>
      </c>
      <c r="F1312" s="330">
        <v>9438</v>
      </c>
      <c r="G1312" s="330">
        <v>4862</v>
      </c>
      <c r="H1312" s="333"/>
    </row>
    <row r="1313" spans="2:8" x14ac:dyDescent="0.3">
      <c r="B1313" s="330" t="s">
        <v>128</v>
      </c>
      <c r="C1313" s="316">
        <v>2021</v>
      </c>
      <c r="D1313" s="330">
        <v>13367</v>
      </c>
      <c r="E1313" s="330">
        <v>66812</v>
      </c>
      <c r="F1313" s="330">
        <v>54494</v>
      </c>
      <c r="G1313" s="330">
        <v>28164</v>
      </c>
      <c r="H1313" s="333"/>
    </row>
    <row r="1314" spans="2:8" x14ac:dyDescent="0.3">
      <c r="B1314" s="330" t="s">
        <v>129</v>
      </c>
      <c r="C1314" s="316">
        <v>2021</v>
      </c>
      <c r="D1314" s="330">
        <v>6168</v>
      </c>
      <c r="E1314" s="330">
        <v>29895</v>
      </c>
      <c r="F1314" s="330">
        <v>23074</v>
      </c>
      <c r="G1314" s="330">
        <v>11527</v>
      </c>
      <c r="H1314" s="333"/>
    </row>
    <row r="1315" spans="2:8" x14ac:dyDescent="0.3">
      <c r="B1315" s="330" t="s">
        <v>217</v>
      </c>
      <c r="C1315" s="316">
        <v>2021</v>
      </c>
      <c r="D1315" s="330">
        <v>15581</v>
      </c>
      <c r="E1315" s="330">
        <v>76248</v>
      </c>
      <c r="F1315" s="330">
        <v>59462</v>
      </c>
      <c r="G1315" s="330">
        <v>29471</v>
      </c>
      <c r="H1315" s="333"/>
    </row>
    <row r="1316" spans="2:8" x14ac:dyDescent="0.3">
      <c r="B1316" s="330" t="s">
        <v>131</v>
      </c>
      <c r="C1316" s="316">
        <v>2021</v>
      </c>
      <c r="D1316" s="330">
        <v>5146</v>
      </c>
      <c r="E1316" s="330">
        <v>25729</v>
      </c>
      <c r="F1316" s="330">
        <v>20825</v>
      </c>
      <c r="G1316" s="330">
        <v>10600</v>
      </c>
      <c r="H1316" s="333"/>
    </row>
    <row r="1317" spans="2:8" x14ac:dyDescent="0.3">
      <c r="B1317" s="330" t="s">
        <v>132</v>
      </c>
      <c r="C1317" s="316">
        <v>2021</v>
      </c>
      <c r="D1317" s="330">
        <v>4724</v>
      </c>
      <c r="E1317" s="330">
        <v>23685</v>
      </c>
      <c r="F1317" s="330">
        <v>19816</v>
      </c>
      <c r="G1317" s="330">
        <v>10652</v>
      </c>
      <c r="H1317" s="333"/>
    </row>
    <row r="1318" spans="2:8" x14ac:dyDescent="0.3">
      <c r="B1318" s="330" t="s">
        <v>133</v>
      </c>
      <c r="C1318" s="316">
        <v>2021</v>
      </c>
      <c r="D1318" s="330">
        <v>5786</v>
      </c>
      <c r="E1318" s="330">
        <v>28795</v>
      </c>
      <c r="F1318" s="330">
        <v>23920</v>
      </c>
      <c r="G1318" s="330">
        <v>12814</v>
      </c>
      <c r="H1318" s="333"/>
    </row>
    <row r="1319" spans="2:8" x14ac:dyDescent="0.3">
      <c r="B1319" s="330" t="s">
        <v>134</v>
      </c>
      <c r="C1319" s="316">
        <v>2021</v>
      </c>
      <c r="D1319" s="330">
        <v>2761</v>
      </c>
      <c r="E1319" s="330">
        <v>13703</v>
      </c>
      <c r="F1319" s="330">
        <v>10993</v>
      </c>
      <c r="G1319" s="330">
        <v>5615</v>
      </c>
      <c r="H1319" s="333"/>
    </row>
    <row r="1320" spans="2:8" x14ac:dyDescent="0.3">
      <c r="B1320" s="330" t="s">
        <v>135</v>
      </c>
      <c r="C1320" s="316">
        <v>2021</v>
      </c>
      <c r="D1320" s="330">
        <v>2385</v>
      </c>
      <c r="E1320" s="330">
        <v>11865</v>
      </c>
      <c r="F1320" s="330">
        <v>9485</v>
      </c>
      <c r="G1320" s="330">
        <v>4780</v>
      </c>
      <c r="H1320" s="333"/>
    </row>
    <row r="1321" spans="2:8" x14ac:dyDescent="0.3">
      <c r="B1321" s="330" t="s">
        <v>136</v>
      </c>
      <c r="C1321" s="316">
        <v>2021</v>
      </c>
      <c r="D1321" s="330">
        <v>4120</v>
      </c>
      <c r="E1321" s="330">
        <v>20778</v>
      </c>
      <c r="F1321" s="330">
        <v>17368</v>
      </c>
      <c r="G1321" s="330">
        <v>9235</v>
      </c>
      <c r="H1321" s="333"/>
    </row>
    <row r="1322" spans="2:8" x14ac:dyDescent="0.3">
      <c r="B1322" s="330" t="s">
        <v>137</v>
      </c>
      <c r="C1322" s="316">
        <v>2021</v>
      </c>
      <c r="D1322" s="330">
        <v>6631</v>
      </c>
      <c r="E1322" s="330">
        <v>33292</v>
      </c>
      <c r="F1322" s="330">
        <v>27018</v>
      </c>
      <c r="G1322" s="330">
        <v>13758</v>
      </c>
      <c r="H1322" s="333"/>
    </row>
    <row r="1323" spans="2:8" x14ac:dyDescent="0.3">
      <c r="B1323" s="330" t="s">
        <v>218</v>
      </c>
      <c r="C1323" s="316">
        <v>2021</v>
      </c>
      <c r="D1323" s="330">
        <v>2783</v>
      </c>
      <c r="E1323" s="330">
        <v>13657</v>
      </c>
      <c r="F1323" s="330">
        <v>10452</v>
      </c>
      <c r="G1323" s="330">
        <v>5085</v>
      </c>
      <c r="H1323" s="333"/>
    </row>
    <row r="1324" spans="2:8" x14ac:dyDescent="0.3">
      <c r="B1324" s="330" t="s">
        <v>138</v>
      </c>
      <c r="C1324" s="316">
        <v>2021</v>
      </c>
      <c r="D1324" s="330">
        <v>3280</v>
      </c>
      <c r="E1324" s="330">
        <v>16297</v>
      </c>
      <c r="F1324" s="330">
        <v>13463</v>
      </c>
      <c r="G1324" s="330">
        <v>7163</v>
      </c>
      <c r="H1324" s="333"/>
    </row>
    <row r="1325" spans="2:8" x14ac:dyDescent="0.3">
      <c r="B1325" s="330" t="s">
        <v>139</v>
      </c>
      <c r="C1325" s="316">
        <v>2021</v>
      </c>
      <c r="D1325" s="330">
        <v>4734</v>
      </c>
      <c r="E1325" s="330">
        <v>22824</v>
      </c>
      <c r="F1325" s="330">
        <v>16458</v>
      </c>
      <c r="G1325" s="330">
        <v>7595</v>
      </c>
      <c r="H1325" s="333"/>
    </row>
    <row r="1326" spans="2:8" x14ac:dyDescent="0.3">
      <c r="B1326" s="330" t="s">
        <v>140</v>
      </c>
      <c r="C1326" s="316">
        <v>2021</v>
      </c>
      <c r="D1326" s="330">
        <v>1700</v>
      </c>
      <c r="E1326" s="330">
        <v>8623</v>
      </c>
      <c r="F1326" s="330">
        <v>7342</v>
      </c>
      <c r="G1326" s="330">
        <v>3972</v>
      </c>
      <c r="H1326" s="333"/>
    </row>
    <row r="1327" spans="2:8" x14ac:dyDescent="0.3">
      <c r="B1327" s="330" t="s">
        <v>141</v>
      </c>
      <c r="C1327" s="316">
        <v>2021</v>
      </c>
      <c r="D1327" s="330">
        <v>4055</v>
      </c>
      <c r="E1327" s="330">
        <v>20339</v>
      </c>
      <c r="F1327" s="330">
        <v>16358</v>
      </c>
      <c r="G1327" s="330">
        <v>8226</v>
      </c>
      <c r="H1327" s="333"/>
    </row>
    <row r="1328" spans="2:8" x14ac:dyDescent="0.3">
      <c r="B1328" s="330" t="s">
        <v>142</v>
      </c>
      <c r="C1328" s="316">
        <v>2021</v>
      </c>
      <c r="D1328" s="330">
        <v>963</v>
      </c>
      <c r="E1328" s="330">
        <v>4420</v>
      </c>
      <c r="F1328" s="330">
        <v>3335</v>
      </c>
      <c r="G1328" s="330">
        <v>1774</v>
      </c>
      <c r="H1328" s="333"/>
    </row>
    <row r="1329" spans="2:8" x14ac:dyDescent="0.3">
      <c r="B1329" s="330" t="s">
        <v>143</v>
      </c>
      <c r="C1329" s="316">
        <v>2021</v>
      </c>
      <c r="D1329" s="330">
        <v>1774</v>
      </c>
      <c r="E1329" s="330">
        <v>8949</v>
      </c>
      <c r="F1329" s="330">
        <v>7267</v>
      </c>
      <c r="G1329" s="330">
        <v>3654</v>
      </c>
      <c r="H1329" s="333"/>
    </row>
    <row r="1330" spans="2:8" x14ac:dyDescent="0.3">
      <c r="B1330" s="330" t="s">
        <v>219</v>
      </c>
      <c r="C1330" s="316">
        <v>2021</v>
      </c>
      <c r="D1330" s="330">
        <v>985</v>
      </c>
      <c r="E1330" s="330">
        <v>4767</v>
      </c>
      <c r="F1330" s="330">
        <v>3703</v>
      </c>
      <c r="G1330" s="330">
        <v>1857</v>
      </c>
      <c r="H1330" s="333"/>
    </row>
    <row r="1331" spans="2:8" x14ac:dyDescent="0.3">
      <c r="B1331" s="330" t="s">
        <v>220</v>
      </c>
      <c r="C1331" s="316">
        <v>2021</v>
      </c>
      <c r="D1331" s="330">
        <v>8995</v>
      </c>
      <c r="E1331" s="330">
        <v>45674</v>
      </c>
      <c r="F1331" s="330">
        <v>37383</v>
      </c>
      <c r="G1331" s="330">
        <v>18992</v>
      </c>
      <c r="H1331" s="333"/>
    </row>
    <row r="1332" spans="2:8" x14ac:dyDescent="0.3">
      <c r="B1332" s="330" t="s">
        <v>146</v>
      </c>
      <c r="C1332" s="316">
        <v>2021</v>
      </c>
      <c r="D1332" s="330">
        <v>12653</v>
      </c>
      <c r="E1332" s="330">
        <v>65099</v>
      </c>
      <c r="F1332" s="330">
        <v>53481</v>
      </c>
      <c r="G1332" s="330">
        <v>26660</v>
      </c>
      <c r="H1332" s="333"/>
    </row>
    <row r="1333" spans="2:8" x14ac:dyDescent="0.3">
      <c r="B1333" s="330" t="s">
        <v>147</v>
      </c>
      <c r="C1333" s="316">
        <v>2021</v>
      </c>
      <c r="D1333" s="330">
        <v>4918</v>
      </c>
      <c r="E1333" s="330">
        <v>24625</v>
      </c>
      <c r="F1333" s="330">
        <v>19972</v>
      </c>
      <c r="G1333" s="330">
        <v>10203</v>
      </c>
      <c r="H1333" s="333"/>
    </row>
    <row r="1334" spans="2:8" x14ac:dyDescent="0.3">
      <c r="B1334" s="330" t="s">
        <v>148</v>
      </c>
      <c r="C1334" s="316">
        <v>2021</v>
      </c>
      <c r="D1334" s="330">
        <v>12513</v>
      </c>
      <c r="E1334" s="330">
        <v>61442</v>
      </c>
      <c r="F1334" s="330">
        <v>48929</v>
      </c>
      <c r="G1334" s="330">
        <v>25072</v>
      </c>
      <c r="H1334" s="333"/>
    </row>
    <row r="1335" spans="2:8" x14ac:dyDescent="0.3">
      <c r="B1335" s="330" t="s">
        <v>149</v>
      </c>
      <c r="C1335" s="316">
        <v>2021</v>
      </c>
      <c r="D1335" s="330">
        <v>1799</v>
      </c>
      <c r="E1335" s="330">
        <v>9182</v>
      </c>
      <c r="F1335" s="330">
        <v>7668</v>
      </c>
      <c r="G1335" s="330">
        <v>3949</v>
      </c>
      <c r="H1335" s="333"/>
    </row>
    <row r="1336" spans="2:8" x14ac:dyDescent="0.3">
      <c r="B1336" s="330" t="s">
        <v>150</v>
      </c>
      <c r="C1336" s="316">
        <v>2021</v>
      </c>
      <c r="D1336" s="330">
        <v>11742</v>
      </c>
      <c r="E1336" s="330">
        <v>57629</v>
      </c>
      <c r="F1336" s="330">
        <v>45333</v>
      </c>
      <c r="G1336" s="330">
        <v>22872</v>
      </c>
      <c r="H1336" s="333"/>
    </row>
    <row r="1337" spans="2:8" x14ac:dyDescent="0.3">
      <c r="B1337" s="330" t="s">
        <v>151</v>
      </c>
      <c r="C1337" s="316">
        <v>2021</v>
      </c>
      <c r="D1337" s="330">
        <v>12000</v>
      </c>
      <c r="E1337" s="330">
        <v>60388</v>
      </c>
      <c r="F1337" s="330">
        <v>48672</v>
      </c>
      <c r="G1337" s="330">
        <v>24304</v>
      </c>
      <c r="H1337" s="333"/>
    </row>
    <row r="1338" spans="2:8" x14ac:dyDescent="0.3">
      <c r="B1338" s="330" t="s">
        <v>152</v>
      </c>
      <c r="C1338" s="316">
        <v>2021</v>
      </c>
      <c r="D1338" s="330">
        <v>12312</v>
      </c>
      <c r="E1338" s="330">
        <v>63757</v>
      </c>
      <c r="F1338" s="330">
        <v>53075</v>
      </c>
      <c r="G1338" s="330">
        <v>26825</v>
      </c>
      <c r="H1338" s="333"/>
    </row>
    <row r="1339" spans="2:8" x14ac:dyDescent="0.3">
      <c r="B1339" s="330" t="s">
        <v>153</v>
      </c>
      <c r="C1339" s="316">
        <v>2021</v>
      </c>
      <c r="D1339" s="330">
        <v>3238</v>
      </c>
      <c r="E1339" s="330">
        <v>16840</v>
      </c>
      <c r="F1339" s="330">
        <v>14179</v>
      </c>
      <c r="G1339" s="330">
        <v>7208</v>
      </c>
      <c r="H1339" s="333"/>
    </row>
    <row r="1340" spans="2:8" x14ac:dyDescent="0.3">
      <c r="B1340" s="330" t="s">
        <v>154</v>
      </c>
      <c r="C1340" s="316">
        <v>2021</v>
      </c>
      <c r="D1340" s="330">
        <v>5132</v>
      </c>
      <c r="E1340" s="330">
        <v>25258</v>
      </c>
      <c r="F1340" s="330">
        <v>19839</v>
      </c>
      <c r="G1340" s="330">
        <v>9877</v>
      </c>
      <c r="H1340" s="333"/>
    </row>
    <row r="1341" spans="2:8" x14ac:dyDescent="0.3">
      <c r="B1341" s="330" t="s">
        <v>155</v>
      </c>
      <c r="C1341" s="316">
        <v>2021</v>
      </c>
      <c r="D1341" s="330">
        <v>2488</v>
      </c>
      <c r="E1341" s="330">
        <v>12751</v>
      </c>
      <c r="F1341" s="330">
        <v>10896</v>
      </c>
      <c r="G1341" s="330">
        <v>5796</v>
      </c>
      <c r="H1341" s="333"/>
    </row>
    <row r="1342" spans="2:8" x14ac:dyDescent="0.3">
      <c r="B1342" s="330" t="s">
        <v>156</v>
      </c>
      <c r="C1342" s="316">
        <v>2021</v>
      </c>
      <c r="D1342" s="330">
        <v>3018</v>
      </c>
      <c r="E1342" s="330">
        <v>14734</v>
      </c>
      <c r="F1342" s="330">
        <v>11232</v>
      </c>
      <c r="G1342" s="330">
        <v>5375</v>
      </c>
      <c r="H1342" s="333"/>
    </row>
    <row r="1343" spans="2:8" x14ac:dyDescent="0.3">
      <c r="B1343" s="330" t="s">
        <v>157</v>
      </c>
      <c r="C1343" s="316">
        <v>2021</v>
      </c>
      <c r="D1343" s="330">
        <v>4372</v>
      </c>
      <c r="E1343" s="330">
        <v>22079</v>
      </c>
      <c r="F1343" s="330">
        <v>17404</v>
      </c>
      <c r="G1343" s="330">
        <v>8479</v>
      </c>
      <c r="H1343" s="333"/>
    </row>
    <row r="1344" spans="2:8" x14ac:dyDescent="0.3">
      <c r="B1344" s="330" t="s">
        <v>158</v>
      </c>
      <c r="C1344" s="316">
        <v>2021</v>
      </c>
      <c r="D1344" s="330">
        <v>13316</v>
      </c>
      <c r="E1344" s="330">
        <v>68972</v>
      </c>
      <c r="F1344" s="330">
        <v>57299</v>
      </c>
      <c r="G1344" s="330">
        <v>28648</v>
      </c>
      <c r="H1344" s="333"/>
    </row>
    <row r="1345" spans="2:8" x14ac:dyDescent="0.3">
      <c r="B1345" s="330" t="s">
        <v>159</v>
      </c>
      <c r="C1345" s="316">
        <v>2021</v>
      </c>
      <c r="D1345" s="330">
        <v>10202</v>
      </c>
      <c r="E1345" s="330">
        <v>49972</v>
      </c>
      <c r="F1345" s="330">
        <v>38960</v>
      </c>
      <c r="G1345" s="330">
        <v>19347</v>
      </c>
      <c r="H1345" s="333"/>
    </row>
    <row r="1346" spans="2:8" x14ac:dyDescent="0.3">
      <c r="B1346" s="330" t="s">
        <v>160</v>
      </c>
      <c r="C1346" s="316">
        <v>2021</v>
      </c>
      <c r="D1346" s="330">
        <v>1300</v>
      </c>
      <c r="E1346" s="330">
        <v>6719</v>
      </c>
      <c r="F1346" s="330">
        <v>5433</v>
      </c>
      <c r="G1346" s="330">
        <v>2629</v>
      </c>
      <c r="H1346" s="333"/>
    </row>
    <row r="1347" spans="2:8" x14ac:dyDescent="0.3">
      <c r="B1347" s="330" t="s">
        <v>161</v>
      </c>
      <c r="C1347" s="316">
        <v>2021</v>
      </c>
      <c r="D1347" s="330">
        <v>2786</v>
      </c>
      <c r="E1347" s="330">
        <v>14033</v>
      </c>
      <c r="F1347" s="330">
        <v>11041</v>
      </c>
      <c r="G1347" s="330">
        <v>5323</v>
      </c>
      <c r="H1347" s="333"/>
    </row>
    <row r="1348" spans="2:8" x14ac:dyDescent="0.3">
      <c r="B1348" s="330" t="s">
        <v>162</v>
      </c>
      <c r="C1348" s="316">
        <v>2021</v>
      </c>
      <c r="D1348" s="330">
        <v>8146</v>
      </c>
      <c r="E1348" s="330">
        <v>41264</v>
      </c>
      <c r="F1348" s="330">
        <v>34080</v>
      </c>
      <c r="G1348" s="330">
        <v>17682</v>
      </c>
      <c r="H1348" s="333"/>
    </row>
    <row r="1349" spans="2:8" x14ac:dyDescent="0.3">
      <c r="B1349" s="330" t="s">
        <v>163</v>
      </c>
      <c r="C1349" s="316">
        <v>2021</v>
      </c>
      <c r="D1349" s="330">
        <v>3018</v>
      </c>
      <c r="E1349" s="330">
        <v>14766</v>
      </c>
      <c r="F1349" s="330">
        <v>11776</v>
      </c>
      <c r="G1349" s="330">
        <v>6066</v>
      </c>
      <c r="H1349" s="333"/>
    </row>
    <row r="1350" spans="2:8" x14ac:dyDescent="0.3">
      <c r="B1350" s="330" t="s">
        <v>262</v>
      </c>
      <c r="C1350" s="316">
        <v>2021</v>
      </c>
      <c r="D1350" s="330">
        <v>1706</v>
      </c>
      <c r="E1350" s="330">
        <v>8698</v>
      </c>
      <c r="F1350" s="330">
        <v>7184</v>
      </c>
      <c r="G1350" s="330">
        <v>3657</v>
      </c>
      <c r="H1350" s="333"/>
    </row>
    <row r="1351" spans="2:8" x14ac:dyDescent="0.3">
      <c r="B1351" s="330" t="s">
        <v>164</v>
      </c>
      <c r="C1351" s="316">
        <v>2021</v>
      </c>
      <c r="D1351" s="330">
        <v>2347</v>
      </c>
      <c r="E1351" s="330">
        <v>11225</v>
      </c>
      <c r="F1351" s="330">
        <v>8739</v>
      </c>
      <c r="G1351" s="330">
        <v>4518</v>
      </c>
      <c r="H1351" s="333"/>
    </row>
    <row r="1352" spans="2:8" x14ac:dyDescent="0.3">
      <c r="B1352" s="330" t="s">
        <v>74</v>
      </c>
      <c r="C1352" s="316">
        <v>2022</v>
      </c>
      <c r="D1352" s="330">
        <v>1897</v>
      </c>
      <c r="E1352" s="330">
        <v>9610</v>
      </c>
      <c r="F1352" s="330">
        <v>7592</v>
      </c>
      <c r="G1352" s="330">
        <v>3645</v>
      </c>
      <c r="H1352" s="333"/>
    </row>
    <row r="1353" spans="2:8" x14ac:dyDescent="0.3">
      <c r="B1353" s="330" t="s">
        <v>75</v>
      </c>
      <c r="C1353" s="316">
        <v>2022</v>
      </c>
      <c r="D1353" s="330">
        <v>42982</v>
      </c>
      <c r="E1353" s="330">
        <v>217063</v>
      </c>
      <c r="F1353" s="330">
        <v>174408</v>
      </c>
      <c r="G1353" s="330">
        <v>86459</v>
      </c>
      <c r="H1353" s="333"/>
    </row>
    <row r="1354" spans="2:8" x14ac:dyDescent="0.3">
      <c r="B1354" s="330" t="s">
        <v>76</v>
      </c>
      <c r="C1354" s="316">
        <v>2022</v>
      </c>
      <c r="D1354" s="330">
        <v>2387</v>
      </c>
      <c r="E1354" s="330">
        <v>12015</v>
      </c>
      <c r="F1354" s="330">
        <v>9606</v>
      </c>
      <c r="G1354" s="330">
        <v>4751</v>
      </c>
      <c r="H1354" s="333"/>
    </row>
    <row r="1355" spans="2:8" x14ac:dyDescent="0.3">
      <c r="B1355" s="330" t="s">
        <v>77</v>
      </c>
      <c r="C1355" s="316">
        <v>2022</v>
      </c>
      <c r="D1355" s="330">
        <v>6074</v>
      </c>
      <c r="E1355" s="330">
        <v>29161</v>
      </c>
      <c r="F1355" s="330">
        <v>22194</v>
      </c>
      <c r="G1355" s="330">
        <v>10927</v>
      </c>
      <c r="H1355" s="333"/>
    </row>
    <row r="1356" spans="2:8" x14ac:dyDescent="0.3">
      <c r="B1356" s="330" t="s">
        <v>78</v>
      </c>
      <c r="C1356" s="316">
        <v>2022</v>
      </c>
      <c r="D1356" s="330">
        <v>3628</v>
      </c>
      <c r="E1356" s="330">
        <v>17649</v>
      </c>
      <c r="F1356" s="330">
        <v>14299</v>
      </c>
      <c r="G1356" s="330">
        <v>7657</v>
      </c>
      <c r="H1356" s="333"/>
    </row>
    <row r="1357" spans="2:8" x14ac:dyDescent="0.3">
      <c r="B1357" s="330" t="s">
        <v>79</v>
      </c>
      <c r="C1357" s="316">
        <v>2022</v>
      </c>
      <c r="D1357" s="330">
        <v>11923</v>
      </c>
      <c r="E1357" s="330">
        <v>58919</v>
      </c>
      <c r="F1357" s="330">
        <v>46061</v>
      </c>
      <c r="G1357" s="330">
        <v>22691</v>
      </c>
      <c r="H1357" s="333"/>
    </row>
    <row r="1358" spans="2:8" x14ac:dyDescent="0.3">
      <c r="B1358" s="330" t="s">
        <v>80</v>
      </c>
      <c r="C1358" s="316">
        <v>2022</v>
      </c>
      <c r="D1358" s="330">
        <v>3683</v>
      </c>
      <c r="E1358" s="330">
        <v>17782</v>
      </c>
      <c r="F1358" s="330">
        <v>13479</v>
      </c>
      <c r="G1358" s="330">
        <v>6575</v>
      </c>
      <c r="H1358" s="333"/>
    </row>
    <row r="1359" spans="2:8" x14ac:dyDescent="0.3">
      <c r="B1359" s="330" t="s">
        <v>81</v>
      </c>
      <c r="C1359" s="316">
        <v>2022</v>
      </c>
      <c r="D1359" s="330">
        <v>19873</v>
      </c>
      <c r="E1359" s="330">
        <v>98699</v>
      </c>
      <c r="F1359" s="330">
        <v>79209</v>
      </c>
      <c r="G1359" s="330">
        <v>40445</v>
      </c>
      <c r="H1359" s="333"/>
    </row>
    <row r="1360" spans="2:8" x14ac:dyDescent="0.3">
      <c r="B1360" s="330" t="s">
        <v>82</v>
      </c>
      <c r="C1360" s="316">
        <v>2022</v>
      </c>
      <c r="D1360" s="330">
        <v>7171</v>
      </c>
      <c r="E1360" s="330">
        <v>35609</v>
      </c>
      <c r="F1360" s="330">
        <v>29326</v>
      </c>
      <c r="G1360" s="330">
        <v>15609</v>
      </c>
      <c r="H1360" s="333"/>
    </row>
    <row r="1361" spans="2:8" x14ac:dyDescent="0.3">
      <c r="B1361" s="330" t="s">
        <v>83</v>
      </c>
      <c r="C1361" s="316">
        <v>2022</v>
      </c>
      <c r="D1361" s="330">
        <v>97106</v>
      </c>
      <c r="E1361" s="330">
        <v>480728</v>
      </c>
      <c r="F1361" s="330">
        <v>386545</v>
      </c>
      <c r="G1361" s="330">
        <v>200251</v>
      </c>
      <c r="H1361" s="333"/>
    </row>
    <row r="1362" spans="2:8" x14ac:dyDescent="0.3">
      <c r="B1362" s="330" t="s">
        <v>84</v>
      </c>
      <c r="C1362" s="316">
        <v>2022</v>
      </c>
      <c r="D1362" s="330">
        <v>20162</v>
      </c>
      <c r="E1362" s="330">
        <v>99433</v>
      </c>
      <c r="F1362" s="330">
        <v>77620</v>
      </c>
      <c r="G1362" s="330">
        <v>38068</v>
      </c>
      <c r="H1362" s="333"/>
    </row>
    <row r="1363" spans="2:8" x14ac:dyDescent="0.3">
      <c r="B1363" s="330" t="s">
        <v>85</v>
      </c>
      <c r="C1363" s="316">
        <v>2022</v>
      </c>
      <c r="D1363" s="330">
        <v>13011</v>
      </c>
      <c r="E1363" s="330">
        <v>65849</v>
      </c>
      <c r="F1363" s="330">
        <v>52916</v>
      </c>
      <c r="G1363" s="330">
        <v>25962</v>
      </c>
      <c r="H1363" s="333"/>
    </row>
    <row r="1364" spans="2:8" x14ac:dyDescent="0.3">
      <c r="B1364" s="330" t="s">
        <v>86</v>
      </c>
      <c r="C1364" s="316">
        <v>2022</v>
      </c>
      <c r="D1364" s="330">
        <v>7859</v>
      </c>
      <c r="E1364" s="330">
        <v>38889</v>
      </c>
      <c r="F1364" s="330">
        <v>31686</v>
      </c>
      <c r="G1364" s="330">
        <v>16705</v>
      </c>
      <c r="H1364" s="333"/>
    </row>
    <row r="1365" spans="2:8" x14ac:dyDescent="0.3">
      <c r="B1365" s="330" t="s">
        <v>87</v>
      </c>
      <c r="C1365" s="316">
        <v>2022</v>
      </c>
      <c r="D1365" s="330">
        <v>7360</v>
      </c>
      <c r="E1365" s="330">
        <v>35710</v>
      </c>
      <c r="F1365" s="330">
        <v>26769</v>
      </c>
      <c r="G1365" s="330">
        <v>12612</v>
      </c>
      <c r="H1365" s="333"/>
    </row>
    <row r="1366" spans="2:8" x14ac:dyDescent="0.3">
      <c r="B1366" s="330" t="s">
        <v>88</v>
      </c>
      <c r="C1366" s="316">
        <v>2022</v>
      </c>
      <c r="D1366" s="330">
        <v>1878</v>
      </c>
      <c r="E1366" s="330">
        <v>9485</v>
      </c>
      <c r="F1366" s="330">
        <v>7702</v>
      </c>
      <c r="G1366" s="330">
        <v>3874</v>
      </c>
      <c r="H1366" s="333"/>
    </row>
    <row r="1367" spans="2:8" x14ac:dyDescent="0.3">
      <c r="B1367" s="330" t="s">
        <v>89</v>
      </c>
      <c r="C1367" s="316">
        <v>2022</v>
      </c>
      <c r="D1367" s="330">
        <v>8442</v>
      </c>
      <c r="E1367" s="330">
        <v>41877</v>
      </c>
      <c r="F1367" s="330">
        <v>33358</v>
      </c>
      <c r="G1367" s="330">
        <v>16768</v>
      </c>
      <c r="H1367" s="333"/>
    </row>
    <row r="1368" spans="2:8" x14ac:dyDescent="0.3">
      <c r="B1368" s="330" t="s">
        <v>90</v>
      </c>
      <c r="C1368" s="316">
        <v>2022</v>
      </c>
      <c r="D1368" s="330">
        <v>31530</v>
      </c>
      <c r="E1368" s="330">
        <v>156874</v>
      </c>
      <c r="F1368" s="330">
        <v>127326</v>
      </c>
      <c r="G1368" s="330">
        <v>65749</v>
      </c>
      <c r="H1368" s="333"/>
    </row>
    <row r="1369" spans="2:8" x14ac:dyDescent="0.3">
      <c r="B1369" s="330" t="s">
        <v>91</v>
      </c>
      <c r="C1369" s="316">
        <v>2022</v>
      </c>
      <c r="D1369" s="330">
        <v>5129</v>
      </c>
      <c r="E1369" s="330">
        <v>26081</v>
      </c>
      <c r="F1369" s="330">
        <v>20898</v>
      </c>
      <c r="G1369" s="330">
        <v>10196</v>
      </c>
      <c r="H1369" s="333"/>
    </row>
    <row r="1370" spans="2:8" x14ac:dyDescent="0.3">
      <c r="B1370" s="330" t="s">
        <v>92</v>
      </c>
      <c r="C1370" s="316">
        <v>2022</v>
      </c>
      <c r="D1370" s="330">
        <v>17433</v>
      </c>
      <c r="E1370" s="330">
        <v>84910</v>
      </c>
      <c r="F1370" s="330">
        <v>66524</v>
      </c>
      <c r="G1370" s="330">
        <v>33756</v>
      </c>
      <c r="H1370" s="333"/>
    </row>
    <row r="1371" spans="2:8" x14ac:dyDescent="0.3">
      <c r="B1371" s="330" t="s">
        <v>93</v>
      </c>
      <c r="C1371" s="316">
        <v>2022</v>
      </c>
      <c r="D1371" s="330">
        <v>1847</v>
      </c>
      <c r="E1371" s="330">
        <v>9638</v>
      </c>
      <c r="F1371" s="330">
        <v>8184</v>
      </c>
      <c r="G1371" s="330">
        <v>4198</v>
      </c>
      <c r="H1371" s="333"/>
    </row>
    <row r="1372" spans="2:8" x14ac:dyDescent="0.3">
      <c r="B1372" s="330" t="s">
        <v>94</v>
      </c>
      <c r="C1372" s="316">
        <v>2022</v>
      </c>
      <c r="D1372" s="330">
        <v>5012</v>
      </c>
      <c r="E1372" s="330">
        <v>24591</v>
      </c>
      <c r="F1372" s="330">
        <v>19190</v>
      </c>
      <c r="G1372" s="330">
        <v>9458</v>
      </c>
      <c r="H1372" s="333"/>
    </row>
    <row r="1373" spans="2:8" x14ac:dyDescent="0.3">
      <c r="B1373" s="330" t="s">
        <v>95</v>
      </c>
      <c r="C1373" s="316">
        <v>2022</v>
      </c>
      <c r="D1373" s="330">
        <v>19967</v>
      </c>
      <c r="E1373" s="330">
        <v>100103</v>
      </c>
      <c r="F1373" s="330">
        <v>80924</v>
      </c>
      <c r="G1373" s="330">
        <v>41301</v>
      </c>
      <c r="H1373" s="333"/>
    </row>
    <row r="1374" spans="2:8" x14ac:dyDescent="0.3">
      <c r="B1374" s="330" t="s">
        <v>96</v>
      </c>
      <c r="C1374" s="316">
        <v>2022</v>
      </c>
      <c r="D1374" s="330">
        <v>16087</v>
      </c>
      <c r="E1374" s="330">
        <v>79838</v>
      </c>
      <c r="F1374" s="330">
        <v>62300</v>
      </c>
      <c r="G1374" s="330">
        <v>30101</v>
      </c>
      <c r="H1374" s="333"/>
    </row>
    <row r="1375" spans="2:8" x14ac:dyDescent="0.3">
      <c r="B1375" s="330" t="s">
        <v>215</v>
      </c>
      <c r="C1375" s="316">
        <v>2022</v>
      </c>
      <c r="D1375" s="330">
        <v>2002</v>
      </c>
      <c r="E1375" s="330">
        <v>10375</v>
      </c>
      <c r="F1375" s="330">
        <v>8973</v>
      </c>
      <c r="G1375" s="330">
        <v>4776</v>
      </c>
      <c r="H1375" s="333"/>
    </row>
    <row r="1376" spans="2:8" x14ac:dyDescent="0.3">
      <c r="B1376" s="330" t="s">
        <v>97</v>
      </c>
      <c r="C1376" s="316">
        <v>2022</v>
      </c>
      <c r="D1376" s="330">
        <v>9041</v>
      </c>
      <c r="E1376" s="330">
        <v>46240</v>
      </c>
      <c r="F1376" s="330">
        <v>37128</v>
      </c>
      <c r="G1376" s="330">
        <v>18042</v>
      </c>
      <c r="H1376" s="333"/>
    </row>
    <row r="1377" spans="2:8" x14ac:dyDescent="0.3">
      <c r="B1377" s="330" t="s">
        <v>98</v>
      </c>
      <c r="C1377" s="316">
        <v>2022</v>
      </c>
      <c r="D1377" s="330">
        <v>2321</v>
      </c>
      <c r="E1377" s="330">
        <v>11795</v>
      </c>
      <c r="F1377" s="330">
        <v>9601</v>
      </c>
      <c r="G1377" s="330">
        <v>4823</v>
      </c>
      <c r="H1377" s="333"/>
    </row>
    <row r="1378" spans="2:8" x14ac:dyDescent="0.3">
      <c r="B1378" s="330" t="s">
        <v>99</v>
      </c>
      <c r="C1378" s="316">
        <v>2022</v>
      </c>
      <c r="D1378" s="330">
        <v>20990</v>
      </c>
      <c r="E1378" s="330">
        <v>103743</v>
      </c>
      <c r="F1378" s="330">
        <v>81298</v>
      </c>
      <c r="G1378" s="330">
        <v>39789</v>
      </c>
      <c r="H1378" s="333"/>
    </row>
    <row r="1379" spans="2:8" x14ac:dyDescent="0.3">
      <c r="B1379" s="330" t="s">
        <v>100</v>
      </c>
      <c r="C1379" s="316">
        <v>2022</v>
      </c>
      <c r="D1379" s="330">
        <v>12542</v>
      </c>
      <c r="E1379" s="330">
        <v>61529</v>
      </c>
      <c r="F1379" s="330">
        <v>48461</v>
      </c>
      <c r="G1379" s="330">
        <v>24366</v>
      </c>
      <c r="H1379" s="333"/>
    </row>
    <row r="1380" spans="2:8" x14ac:dyDescent="0.3">
      <c r="B1380" s="330" t="s">
        <v>101</v>
      </c>
      <c r="C1380" s="316">
        <v>2022</v>
      </c>
      <c r="D1380" s="330">
        <v>25133</v>
      </c>
      <c r="E1380" s="330">
        <v>124178</v>
      </c>
      <c r="F1380" s="330">
        <v>98379</v>
      </c>
      <c r="G1380" s="330">
        <v>49223</v>
      </c>
      <c r="H1380" s="333"/>
    </row>
    <row r="1381" spans="2:8" x14ac:dyDescent="0.3">
      <c r="B1381" s="330" t="s">
        <v>102</v>
      </c>
      <c r="C1381" s="316">
        <v>2022</v>
      </c>
      <c r="D1381" s="330">
        <v>2839</v>
      </c>
      <c r="E1381" s="330">
        <v>13939</v>
      </c>
      <c r="F1381" s="330">
        <v>11255</v>
      </c>
      <c r="G1381" s="330">
        <v>5899</v>
      </c>
      <c r="H1381" s="333"/>
    </row>
    <row r="1382" spans="2:8" x14ac:dyDescent="0.3">
      <c r="B1382" s="330" t="s">
        <v>103</v>
      </c>
      <c r="C1382" s="316">
        <v>2022</v>
      </c>
      <c r="D1382" s="330">
        <v>1715</v>
      </c>
      <c r="E1382" s="330">
        <v>8916</v>
      </c>
      <c r="F1382" s="330">
        <v>7595</v>
      </c>
      <c r="G1382" s="330">
        <v>3914</v>
      </c>
      <c r="H1382" s="333"/>
    </row>
    <row r="1383" spans="2:8" x14ac:dyDescent="0.3">
      <c r="B1383" s="330" t="s">
        <v>104</v>
      </c>
      <c r="C1383" s="316">
        <v>2022</v>
      </c>
      <c r="D1383" s="330">
        <v>2178</v>
      </c>
      <c r="E1383" s="330">
        <v>11018</v>
      </c>
      <c r="F1383" s="330">
        <v>9366</v>
      </c>
      <c r="G1383" s="330">
        <v>5083</v>
      </c>
      <c r="H1383" s="333"/>
    </row>
    <row r="1384" spans="2:8" x14ac:dyDescent="0.3">
      <c r="B1384" s="330" t="s">
        <v>105</v>
      </c>
      <c r="C1384" s="316">
        <v>2022</v>
      </c>
      <c r="D1384" s="330">
        <v>2505</v>
      </c>
      <c r="E1384" s="330">
        <v>12423</v>
      </c>
      <c r="F1384" s="330">
        <v>10105</v>
      </c>
      <c r="G1384" s="330">
        <v>5246</v>
      </c>
      <c r="H1384" s="333"/>
    </row>
    <row r="1385" spans="2:8" x14ac:dyDescent="0.3">
      <c r="B1385" s="330" t="s">
        <v>106</v>
      </c>
      <c r="C1385" s="316">
        <v>2022</v>
      </c>
      <c r="D1385" s="330">
        <v>2956</v>
      </c>
      <c r="E1385" s="330">
        <v>14697</v>
      </c>
      <c r="F1385" s="330">
        <v>12021</v>
      </c>
      <c r="G1385" s="330">
        <v>6183</v>
      </c>
      <c r="H1385" s="333"/>
    </row>
    <row r="1386" spans="2:8" x14ac:dyDescent="0.3">
      <c r="B1386" s="330" t="s">
        <v>107</v>
      </c>
      <c r="C1386" s="316">
        <v>2022</v>
      </c>
      <c r="D1386" s="330">
        <v>4136</v>
      </c>
      <c r="E1386" s="330">
        <v>20494</v>
      </c>
      <c r="F1386" s="330">
        <v>16598</v>
      </c>
      <c r="G1386" s="330">
        <v>8631</v>
      </c>
      <c r="H1386" s="333"/>
    </row>
    <row r="1387" spans="2:8" x14ac:dyDescent="0.3">
      <c r="B1387" s="330" t="s">
        <v>351</v>
      </c>
      <c r="C1387" s="316">
        <v>2022</v>
      </c>
      <c r="D1387" s="330">
        <v>1652</v>
      </c>
      <c r="E1387" s="330">
        <v>8117</v>
      </c>
      <c r="F1387" s="330">
        <v>6479</v>
      </c>
      <c r="G1387" s="330">
        <v>3309</v>
      </c>
      <c r="H1387" s="333"/>
    </row>
    <row r="1388" spans="2:8" x14ac:dyDescent="0.3">
      <c r="B1388" s="330" t="s">
        <v>108</v>
      </c>
      <c r="C1388" s="316">
        <v>2022</v>
      </c>
      <c r="D1388" s="330">
        <v>2067</v>
      </c>
      <c r="E1388" s="330">
        <v>10647</v>
      </c>
      <c r="F1388" s="330">
        <v>9005</v>
      </c>
      <c r="G1388" s="330">
        <v>4674</v>
      </c>
      <c r="H1388" s="333"/>
    </row>
    <row r="1389" spans="2:8" x14ac:dyDescent="0.3">
      <c r="B1389" s="330" t="s">
        <v>109</v>
      </c>
      <c r="C1389" s="316">
        <v>2022</v>
      </c>
      <c r="D1389" s="330">
        <v>1563</v>
      </c>
      <c r="E1389" s="330">
        <v>7638</v>
      </c>
      <c r="F1389" s="330">
        <v>6040</v>
      </c>
      <c r="G1389" s="330">
        <v>3075</v>
      </c>
      <c r="H1389" s="333"/>
    </row>
    <row r="1390" spans="2:8" x14ac:dyDescent="0.3">
      <c r="B1390" s="330" t="s">
        <v>110</v>
      </c>
      <c r="C1390" s="316">
        <v>2022</v>
      </c>
      <c r="D1390" s="330">
        <v>2641</v>
      </c>
      <c r="E1390" s="330">
        <v>12961</v>
      </c>
      <c r="F1390" s="330">
        <v>10230</v>
      </c>
      <c r="G1390" s="330">
        <v>5202</v>
      </c>
      <c r="H1390" s="333"/>
    </row>
    <row r="1391" spans="2:8" x14ac:dyDescent="0.3">
      <c r="B1391" s="330" t="s">
        <v>111</v>
      </c>
      <c r="C1391" s="316">
        <v>2022</v>
      </c>
      <c r="D1391" s="330">
        <v>1298</v>
      </c>
      <c r="E1391" s="330">
        <v>6527</v>
      </c>
      <c r="F1391" s="330">
        <v>5132</v>
      </c>
      <c r="G1391" s="330">
        <v>2498</v>
      </c>
      <c r="H1391" s="333"/>
    </row>
    <row r="1392" spans="2:8" x14ac:dyDescent="0.3">
      <c r="B1392" s="330" t="s">
        <v>112</v>
      </c>
      <c r="C1392" s="316">
        <v>2022</v>
      </c>
      <c r="D1392" s="330">
        <v>1883</v>
      </c>
      <c r="E1392" s="330">
        <v>9245</v>
      </c>
      <c r="F1392" s="330">
        <v>7170</v>
      </c>
      <c r="G1392" s="330">
        <v>3542</v>
      </c>
      <c r="H1392" s="333"/>
    </row>
    <row r="1393" spans="2:8" x14ac:dyDescent="0.3">
      <c r="B1393" s="330" t="s">
        <v>113</v>
      </c>
      <c r="C1393" s="316">
        <v>2022</v>
      </c>
      <c r="D1393" s="330">
        <v>12199</v>
      </c>
      <c r="E1393" s="330">
        <v>60431</v>
      </c>
      <c r="F1393" s="330">
        <v>47354</v>
      </c>
      <c r="G1393" s="330">
        <v>23232</v>
      </c>
      <c r="H1393" s="333"/>
    </row>
    <row r="1394" spans="2:8" x14ac:dyDescent="0.3">
      <c r="B1394" s="330" t="s">
        <v>114</v>
      </c>
      <c r="C1394" s="316">
        <v>2022</v>
      </c>
      <c r="D1394" s="330">
        <v>6558</v>
      </c>
      <c r="E1394" s="330">
        <v>34148</v>
      </c>
      <c r="F1394" s="330">
        <v>29739</v>
      </c>
      <c r="G1394" s="330">
        <v>16046</v>
      </c>
      <c r="H1394" s="333"/>
    </row>
    <row r="1395" spans="2:8" x14ac:dyDescent="0.3">
      <c r="B1395" s="330" t="s">
        <v>115</v>
      </c>
      <c r="C1395" s="316">
        <v>2022</v>
      </c>
      <c r="D1395" s="330">
        <v>1740</v>
      </c>
      <c r="E1395" s="330">
        <v>8542</v>
      </c>
      <c r="F1395" s="330">
        <v>6747</v>
      </c>
      <c r="G1395" s="330">
        <v>3433</v>
      </c>
      <c r="H1395" s="333"/>
    </row>
    <row r="1396" spans="2:8" x14ac:dyDescent="0.3">
      <c r="B1396" s="330" t="s">
        <v>116</v>
      </c>
      <c r="C1396" s="316">
        <v>2022</v>
      </c>
      <c r="D1396" s="330">
        <v>3250</v>
      </c>
      <c r="E1396" s="330">
        <v>16151</v>
      </c>
      <c r="F1396" s="330">
        <v>13437</v>
      </c>
      <c r="G1396" s="330">
        <v>7247</v>
      </c>
      <c r="H1396" s="333"/>
    </row>
    <row r="1397" spans="2:8" x14ac:dyDescent="0.3">
      <c r="B1397" s="330" t="s">
        <v>216</v>
      </c>
      <c r="C1397" s="316">
        <v>2022</v>
      </c>
      <c r="D1397" s="330">
        <v>2532</v>
      </c>
      <c r="E1397" s="330">
        <v>12928</v>
      </c>
      <c r="F1397" s="330">
        <v>10608</v>
      </c>
      <c r="G1397" s="330">
        <v>5382</v>
      </c>
      <c r="H1397" s="333"/>
    </row>
    <row r="1398" spans="2:8" x14ac:dyDescent="0.3">
      <c r="B1398" s="330" t="s">
        <v>117</v>
      </c>
      <c r="C1398" s="316">
        <v>2022</v>
      </c>
      <c r="D1398" s="330">
        <v>8979</v>
      </c>
      <c r="E1398" s="330">
        <v>44696</v>
      </c>
      <c r="F1398" s="330">
        <v>33828</v>
      </c>
      <c r="G1398" s="330">
        <v>15638</v>
      </c>
      <c r="H1398" s="333"/>
    </row>
    <row r="1399" spans="2:8" x14ac:dyDescent="0.3">
      <c r="B1399" s="330" t="s">
        <v>118</v>
      </c>
      <c r="C1399" s="316">
        <v>2022</v>
      </c>
      <c r="D1399" s="330">
        <v>1958</v>
      </c>
      <c r="E1399" s="330">
        <v>9720</v>
      </c>
      <c r="F1399" s="330">
        <v>7697</v>
      </c>
      <c r="G1399" s="330">
        <v>3821</v>
      </c>
      <c r="H1399" s="333"/>
    </row>
    <row r="1400" spans="2:8" x14ac:dyDescent="0.3">
      <c r="B1400" s="330" t="s">
        <v>119</v>
      </c>
      <c r="C1400" s="316">
        <v>2022</v>
      </c>
      <c r="D1400" s="330">
        <v>2678</v>
      </c>
      <c r="E1400" s="330">
        <v>13447</v>
      </c>
      <c r="F1400" s="330">
        <v>10728</v>
      </c>
      <c r="G1400" s="330">
        <v>5288</v>
      </c>
      <c r="H1400" s="333"/>
    </row>
    <row r="1401" spans="2:8" x14ac:dyDescent="0.3">
      <c r="B1401" s="330" t="s">
        <v>120</v>
      </c>
      <c r="C1401" s="316">
        <v>2022</v>
      </c>
      <c r="D1401" s="330">
        <v>15837</v>
      </c>
      <c r="E1401" s="330">
        <v>79520</v>
      </c>
      <c r="F1401" s="330">
        <v>62729</v>
      </c>
      <c r="G1401" s="330">
        <v>30464</v>
      </c>
      <c r="H1401" s="333"/>
    </row>
    <row r="1402" spans="2:8" x14ac:dyDescent="0.3">
      <c r="B1402" s="330" t="s">
        <v>121</v>
      </c>
      <c r="C1402" s="316">
        <v>2022</v>
      </c>
      <c r="D1402" s="330">
        <v>4435</v>
      </c>
      <c r="E1402" s="330">
        <v>21733</v>
      </c>
      <c r="F1402" s="330">
        <v>16075</v>
      </c>
      <c r="G1402" s="330">
        <v>7372</v>
      </c>
      <c r="H1402" s="333"/>
    </row>
    <row r="1403" spans="2:8" x14ac:dyDescent="0.3">
      <c r="B1403" s="330" t="s">
        <v>122</v>
      </c>
      <c r="C1403" s="316">
        <v>2022</v>
      </c>
      <c r="D1403" s="330">
        <v>2634</v>
      </c>
      <c r="E1403" s="330">
        <v>13113</v>
      </c>
      <c r="F1403" s="330">
        <v>10387</v>
      </c>
      <c r="G1403" s="330">
        <v>5156</v>
      </c>
      <c r="H1403" s="333"/>
    </row>
    <row r="1404" spans="2:8" x14ac:dyDescent="0.3">
      <c r="B1404" s="330" t="s">
        <v>123</v>
      </c>
      <c r="C1404" s="316">
        <v>2022</v>
      </c>
      <c r="D1404" s="330">
        <v>4893</v>
      </c>
      <c r="E1404" s="330">
        <v>24528</v>
      </c>
      <c r="F1404" s="330">
        <v>20775</v>
      </c>
      <c r="G1404" s="330">
        <v>11404</v>
      </c>
      <c r="H1404" s="333"/>
    </row>
    <row r="1405" spans="2:8" x14ac:dyDescent="0.3">
      <c r="B1405" s="330" t="s">
        <v>124</v>
      </c>
      <c r="C1405" s="316">
        <v>2022</v>
      </c>
      <c r="D1405" s="330">
        <v>30199</v>
      </c>
      <c r="E1405" s="330">
        <v>151693</v>
      </c>
      <c r="F1405" s="330">
        <v>127364</v>
      </c>
      <c r="G1405" s="330">
        <v>68573</v>
      </c>
      <c r="H1405" s="333"/>
    </row>
    <row r="1406" spans="2:8" x14ac:dyDescent="0.3">
      <c r="B1406" s="330" t="s">
        <v>125</v>
      </c>
      <c r="C1406" s="316">
        <v>2022</v>
      </c>
      <c r="D1406" s="330">
        <v>9674</v>
      </c>
      <c r="E1406" s="330">
        <v>48467</v>
      </c>
      <c r="F1406" s="330">
        <v>38543</v>
      </c>
      <c r="G1406" s="330">
        <v>18958</v>
      </c>
      <c r="H1406" s="333"/>
    </row>
    <row r="1407" spans="2:8" x14ac:dyDescent="0.3">
      <c r="B1407" s="330" t="s">
        <v>126</v>
      </c>
      <c r="C1407" s="316">
        <v>2022</v>
      </c>
      <c r="D1407" s="330">
        <v>8363</v>
      </c>
      <c r="E1407" s="330">
        <v>41026</v>
      </c>
      <c r="F1407" s="330">
        <v>32383</v>
      </c>
      <c r="G1407" s="330">
        <v>16350</v>
      </c>
      <c r="H1407" s="333"/>
    </row>
    <row r="1408" spans="2:8" x14ac:dyDescent="0.3">
      <c r="B1408" s="330" t="s">
        <v>127</v>
      </c>
      <c r="C1408" s="316">
        <v>2022</v>
      </c>
      <c r="D1408" s="330">
        <v>2515</v>
      </c>
      <c r="E1408" s="330">
        <v>12229</v>
      </c>
      <c r="F1408" s="330">
        <v>9616</v>
      </c>
      <c r="G1408" s="330">
        <v>4895</v>
      </c>
      <c r="H1408" s="333"/>
    </row>
    <row r="1409" spans="2:8" x14ac:dyDescent="0.3">
      <c r="B1409" s="330" t="s">
        <v>128</v>
      </c>
      <c r="C1409" s="316">
        <v>2022</v>
      </c>
      <c r="D1409" s="330">
        <v>13314</v>
      </c>
      <c r="E1409" s="330">
        <v>66675</v>
      </c>
      <c r="F1409" s="330">
        <v>53936</v>
      </c>
      <c r="G1409" s="330">
        <v>27675</v>
      </c>
      <c r="H1409" s="333"/>
    </row>
    <row r="1410" spans="2:8" x14ac:dyDescent="0.3">
      <c r="B1410" s="330" t="s">
        <v>129</v>
      </c>
      <c r="C1410" s="316">
        <v>2022</v>
      </c>
      <c r="D1410" s="330">
        <v>6151</v>
      </c>
      <c r="E1410" s="330">
        <v>29824</v>
      </c>
      <c r="F1410" s="330">
        <v>22942</v>
      </c>
      <c r="G1410" s="330">
        <v>11424</v>
      </c>
      <c r="H1410" s="333"/>
    </row>
    <row r="1411" spans="2:8" x14ac:dyDescent="0.3">
      <c r="B1411" s="330" t="s">
        <v>217</v>
      </c>
      <c r="C1411" s="316">
        <v>2022</v>
      </c>
      <c r="D1411" s="330">
        <v>15644</v>
      </c>
      <c r="E1411" s="330">
        <v>76547</v>
      </c>
      <c r="F1411" s="330">
        <v>59466</v>
      </c>
      <c r="G1411" s="330">
        <v>29311</v>
      </c>
      <c r="H1411" s="333"/>
    </row>
    <row r="1412" spans="2:8" x14ac:dyDescent="0.3">
      <c r="B1412" s="330" t="s">
        <v>131</v>
      </c>
      <c r="C1412" s="316">
        <v>2022</v>
      </c>
      <c r="D1412" s="330">
        <v>5117</v>
      </c>
      <c r="E1412" s="330">
        <v>25559</v>
      </c>
      <c r="F1412" s="330">
        <v>20642</v>
      </c>
      <c r="G1412" s="330">
        <v>10497</v>
      </c>
      <c r="H1412" s="333"/>
    </row>
    <row r="1413" spans="2:8" x14ac:dyDescent="0.3">
      <c r="B1413" s="330" t="s">
        <v>132</v>
      </c>
      <c r="C1413" s="316">
        <v>2022</v>
      </c>
      <c r="D1413" s="330">
        <v>4695</v>
      </c>
      <c r="E1413" s="330">
        <v>23521</v>
      </c>
      <c r="F1413" s="330">
        <v>19495</v>
      </c>
      <c r="G1413" s="330">
        <v>10379</v>
      </c>
      <c r="H1413" s="333"/>
    </row>
    <row r="1414" spans="2:8" x14ac:dyDescent="0.3">
      <c r="B1414" s="330" t="s">
        <v>133</v>
      </c>
      <c r="C1414" s="316">
        <v>2022</v>
      </c>
      <c r="D1414" s="330">
        <v>5843</v>
      </c>
      <c r="E1414" s="330">
        <v>28939</v>
      </c>
      <c r="F1414" s="330">
        <v>23758</v>
      </c>
      <c r="G1414" s="330">
        <v>12607</v>
      </c>
      <c r="H1414" s="333"/>
    </row>
    <row r="1415" spans="2:8" x14ac:dyDescent="0.3">
      <c r="B1415" s="330" t="s">
        <v>134</v>
      </c>
      <c r="C1415" s="316">
        <v>2022</v>
      </c>
      <c r="D1415" s="330">
        <v>2772</v>
      </c>
      <c r="E1415" s="330">
        <v>13729</v>
      </c>
      <c r="F1415" s="330">
        <v>10952</v>
      </c>
      <c r="G1415" s="330">
        <v>5564</v>
      </c>
      <c r="H1415" s="333"/>
    </row>
    <row r="1416" spans="2:8" x14ac:dyDescent="0.3">
      <c r="B1416" s="330" t="s">
        <v>135</v>
      </c>
      <c r="C1416" s="316">
        <v>2022</v>
      </c>
      <c r="D1416" s="330">
        <v>2387</v>
      </c>
      <c r="E1416" s="330">
        <v>11895</v>
      </c>
      <c r="F1416" s="330">
        <v>9481</v>
      </c>
      <c r="G1416" s="330">
        <v>4768</v>
      </c>
      <c r="H1416" s="333"/>
    </row>
    <row r="1417" spans="2:8" x14ac:dyDescent="0.3">
      <c r="B1417" s="330" t="s">
        <v>136</v>
      </c>
      <c r="C1417" s="316">
        <v>2022</v>
      </c>
      <c r="D1417" s="330">
        <v>4134</v>
      </c>
      <c r="E1417" s="330">
        <v>20769</v>
      </c>
      <c r="F1417" s="330">
        <v>17211</v>
      </c>
      <c r="G1417" s="330">
        <v>9083</v>
      </c>
      <c r="H1417" s="333"/>
    </row>
    <row r="1418" spans="2:8" x14ac:dyDescent="0.3">
      <c r="B1418" s="330" t="s">
        <v>137</v>
      </c>
      <c r="C1418" s="316">
        <v>2022</v>
      </c>
      <c r="D1418" s="330">
        <v>6642</v>
      </c>
      <c r="E1418" s="330">
        <v>33337</v>
      </c>
      <c r="F1418" s="330">
        <v>26944</v>
      </c>
      <c r="G1418" s="330">
        <v>13698</v>
      </c>
      <c r="H1418" s="333"/>
    </row>
    <row r="1419" spans="2:8" x14ac:dyDescent="0.3">
      <c r="B1419" s="330" t="s">
        <v>218</v>
      </c>
      <c r="C1419" s="316">
        <v>2022</v>
      </c>
      <c r="D1419" s="330">
        <v>2754</v>
      </c>
      <c r="E1419" s="330">
        <v>13589</v>
      </c>
      <c r="F1419" s="330">
        <v>10424</v>
      </c>
      <c r="G1419" s="330">
        <v>5077</v>
      </c>
      <c r="H1419" s="333"/>
    </row>
    <row r="1420" spans="2:8" x14ac:dyDescent="0.3">
      <c r="B1420" s="330" t="s">
        <v>138</v>
      </c>
      <c r="C1420" s="316">
        <v>2022</v>
      </c>
      <c r="D1420" s="330">
        <v>3371</v>
      </c>
      <c r="E1420" s="330">
        <v>16656</v>
      </c>
      <c r="F1420" s="330">
        <v>13509</v>
      </c>
      <c r="G1420" s="330">
        <v>7086</v>
      </c>
      <c r="H1420" s="333"/>
    </row>
    <row r="1421" spans="2:8" x14ac:dyDescent="0.3">
      <c r="B1421" s="330" t="s">
        <v>139</v>
      </c>
      <c r="C1421" s="316">
        <v>2022</v>
      </c>
      <c r="D1421" s="330">
        <v>4711</v>
      </c>
      <c r="E1421" s="330">
        <v>22916</v>
      </c>
      <c r="F1421" s="330">
        <v>16760</v>
      </c>
      <c r="G1421" s="330">
        <v>7651</v>
      </c>
      <c r="H1421" s="333"/>
    </row>
    <row r="1422" spans="2:8" x14ac:dyDescent="0.3">
      <c r="B1422" s="330" t="s">
        <v>140</v>
      </c>
      <c r="C1422" s="316">
        <v>2022</v>
      </c>
      <c r="D1422" s="330">
        <v>1706</v>
      </c>
      <c r="E1422" s="330">
        <v>8651</v>
      </c>
      <c r="F1422" s="330">
        <v>7339</v>
      </c>
      <c r="G1422" s="330">
        <v>3955</v>
      </c>
      <c r="H1422" s="333"/>
    </row>
    <row r="1423" spans="2:8" x14ac:dyDescent="0.3">
      <c r="B1423" s="330" t="s">
        <v>141</v>
      </c>
      <c r="C1423" s="316">
        <v>2022</v>
      </c>
      <c r="D1423" s="330">
        <v>4088</v>
      </c>
      <c r="E1423" s="330">
        <v>20446</v>
      </c>
      <c r="F1423" s="330">
        <v>16354</v>
      </c>
      <c r="G1423" s="330">
        <v>8159</v>
      </c>
      <c r="H1423" s="333"/>
    </row>
    <row r="1424" spans="2:8" x14ac:dyDescent="0.3">
      <c r="B1424" s="330" t="s">
        <v>142</v>
      </c>
      <c r="C1424" s="316">
        <v>2022</v>
      </c>
      <c r="D1424" s="330">
        <v>964</v>
      </c>
      <c r="E1424" s="330">
        <v>4416</v>
      </c>
      <c r="F1424" s="330">
        <v>3312</v>
      </c>
      <c r="G1424" s="330">
        <v>1754</v>
      </c>
      <c r="H1424" s="333"/>
    </row>
    <row r="1425" spans="2:8" x14ac:dyDescent="0.3">
      <c r="B1425" s="330" t="s">
        <v>143</v>
      </c>
      <c r="C1425" s="316">
        <v>2022</v>
      </c>
      <c r="D1425" s="330">
        <v>1778</v>
      </c>
      <c r="E1425" s="330">
        <v>8957</v>
      </c>
      <c r="F1425" s="330">
        <v>7256</v>
      </c>
      <c r="G1425" s="330">
        <v>3640</v>
      </c>
      <c r="H1425" s="333"/>
    </row>
    <row r="1426" spans="2:8" x14ac:dyDescent="0.3">
      <c r="B1426" s="330" t="s">
        <v>219</v>
      </c>
      <c r="C1426" s="316">
        <v>2022</v>
      </c>
      <c r="D1426" s="330">
        <v>1003</v>
      </c>
      <c r="E1426" s="330">
        <v>4826</v>
      </c>
      <c r="F1426" s="330">
        <v>3721</v>
      </c>
      <c r="G1426" s="330">
        <v>1857</v>
      </c>
      <c r="H1426" s="333"/>
    </row>
    <row r="1427" spans="2:8" x14ac:dyDescent="0.3">
      <c r="B1427" s="330" t="s">
        <v>220</v>
      </c>
      <c r="C1427" s="316">
        <v>2022</v>
      </c>
      <c r="D1427" s="330">
        <v>8924</v>
      </c>
      <c r="E1427" s="330">
        <v>45357</v>
      </c>
      <c r="F1427" s="330">
        <v>37211</v>
      </c>
      <c r="G1427" s="330">
        <v>18948</v>
      </c>
      <c r="H1427" s="333"/>
    </row>
    <row r="1428" spans="2:8" x14ac:dyDescent="0.3">
      <c r="B1428" s="330" t="s">
        <v>146</v>
      </c>
      <c r="C1428" s="316">
        <v>2022</v>
      </c>
      <c r="D1428" s="330">
        <v>12670</v>
      </c>
      <c r="E1428" s="330">
        <v>65232</v>
      </c>
      <c r="F1428" s="330">
        <v>53435</v>
      </c>
      <c r="G1428" s="330">
        <v>26560</v>
      </c>
      <c r="H1428" s="333"/>
    </row>
    <row r="1429" spans="2:8" x14ac:dyDescent="0.3">
      <c r="B1429" s="330" t="s">
        <v>147</v>
      </c>
      <c r="C1429" s="316">
        <v>2022</v>
      </c>
      <c r="D1429" s="330">
        <v>4921</v>
      </c>
      <c r="E1429" s="330">
        <v>24585</v>
      </c>
      <c r="F1429" s="330">
        <v>19870</v>
      </c>
      <c r="G1429" s="330">
        <v>10116</v>
      </c>
      <c r="H1429" s="333"/>
    </row>
    <row r="1430" spans="2:8" x14ac:dyDescent="0.3">
      <c r="B1430" s="330" t="s">
        <v>148</v>
      </c>
      <c r="C1430" s="316">
        <v>2022</v>
      </c>
      <c r="D1430" s="330">
        <v>12991</v>
      </c>
      <c r="E1430" s="330">
        <v>63378</v>
      </c>
      <c r="F1430" s="330">
        <v>49861</v>
      </c>
      <c r="G1430" s="330">
        <v>25230</v>
      </c>
      <c r="H1430" s="333"/>
    </row>
    <row r="1431" spans="2:8" x14ac:dyDescent="0.3">
      <c r="B1431" s="330" t="s">
        <v>149</v>
      </c>
      <c r="C1431" s="316">
        <v>2022</v>
      </c>
      <c r="D1431" s="330">
        <v>1798</v>
      </c>
      <c r="E1431" s="330">
        <v>9157</v>
      </c>
      <c r="F1431" s="330">
        <v>7606</v>
      </c>
      <c r="G1431" s="330">
        <v>3903</v>
      </c>
      <c r="H1431" s="333"/>
    </row>
    <row r="1432" spans="2:8" x14ac:dyDescent="0.3">
      <c r="B1432" s="330" t="s">
        <v>150</v>
      </c>
      <c r="C1432" s="316">
        <v>2022</v>
      </c>
      <c r="D1432" s="330">
        <v>11815</v>
      </c>
      <c r="E1432" s="330">
        <v>57888</v>
      </c>
      <c r="F1432" s="330">
        <v>45328</v>
      </c>
      <c r="G1432" s="330">
        <v>22770</v>
      </c>
      <c r="H1432" s="333"/>
    </row>
    <row r="1433" spans="2:8" x14ac:dyDescent="0.3">
      <c r="B1433" s="330" t="s">
        <v>151</v>
      </c>
      <c r="C1433" s="316">
        <v>2022</v>
      </c>
      <c r="D1433" s="330">
        <v>12042</v>
      </c>
      <c r="E1433" s="330">
        <v>60550</v>
      </c>
      <c r="F1433" s="330">
        <v>48601</v>
      </c>
      <c r="G1433" s="330">
        <v>24184</v>
      </c>
      <c r="H1433" s="333"/>
    </row>
    <row r="1434" spans="2:8" x14ac:dyDescent="0.3">
      <c r="B1434" s="330" t="s">
        <v>152</v>
      </c>
      <c r="C1434" s="316">
        <v>2022</v>
      </c>
      <c r="D1434" s="330">
        <v>12193</v>
      </c>
      <c r="E1434" s="330">
        <v>63161</v>
      </c>
      <c r="F1434" s="330">
        <v>52453</v>
      </c>
      <c r="G1434" s="330">
        <v>26479</v>
      </c>
      <c r="H1434" s="333"/>
    </row>
    <row r="1435" spans="2:8" x14ac:dyDescent="0.3">
      <c r="B1435" s="330" t="s">
        <v>153</v>
      </c>
      <c r="C1435" s="316">
        <v>2022</v>
      </c>
      <c r="D1435" s="330">
        <v>3223</v>
      </c>
      <c r="E1435" s="330">
        <v>16732</v>
      </c>
      <c r="F1435" s="330">
        <v>14056</v>
      </c>
      <c r="G1435" s="330">
        <v>7138</v>
      </c>
      <c r="H1435" s="333"/>
    </row>
    <row r="1436" spans="2:8" x14ac:dyDescent="0.3">
      <c r="B1436" s="330" t="s">
        <v>154</v>
      </c>
      <c r="C1436" s="316">
        <v>2022</v>
      </c>
      <c r="D1436" s="330">
        <v>5127</v>
      </c>
      <c r="E1436" s="330">
        <v>25245</v>
      </c>
      <c r="F1436" s="330">
        <v>19670</v>
      </c>
      <c r="G1436" s="330">
        <v>9714</v>
      </c>
      <c r="H1436" s="333"/>
    </row>
    <row r="1437" spans="2:8" x14ac:dyDescent="0.3">
      <c r="B1437" s="330" t="s">
        <v>155</v>
      </c>
      <c r="C1437" s="316">
        <v>2022</v>
      </c>
      <c r="D1437" s="330">
        <v>2495</v>
      </c>
      <c r="E1437" s="330">
        <v>12727</v>
      </c>
      <c r="F1437" s="330">
        <v>10812</v>
      </c>
      <c r="G1437" s="330">
        <v>5728</v>
      </c>
      <c r="H1437" s="333"/>
    </row>
    <row r="1438" spans="2:8" x14ac:dyDescent="0.3">
      <c r="B1438" s="330" t="s">
        <v>156</v>
      </c>
      <c r="C1438" s="316">
        <v>2022</v>
      </c>
      <c r="D1438" s="330">
        <v>3042</v>
      </c>
      <c r="E1438" s="330">
        <v>14882</v>
      </c>
      <c r="F1438" s="330">
        <v>11327</v>
      </c>
      <c r="G1438" s="330">
        <v>5402</v>
      </c>
      <c r="H1438" s="333"/>
    </row>
    <row r="1439" spans="2:8" x14ac:dyDescent="0.3">
      <c r="B1439" s="330" t="s">
        <v>157</v>
      </c>
      <c r="C1439" s="316">
        <v>2022</v>
      </c>
      <c r="D1439" s="330">
        <v>4343</v>
      </c>
      <c r="E1439" s="330">
        <v>22125</v>
      </c>
      <c r="F1439" s="330">
        <v>17701</v>
      </c>
      <c r="G1439" s="330">
        <v>8538</v>
      </c>
      <c r="H1439" s="333"/>
    </row>
    <row r="1440" spans="2:8" x14ac:dyDescent="0.3">
      <c r="B1440" s="330" t="s">
        <v>158</v>
      </c>
      <c r="C1440" s="316">
        <v>2022</v>
      </c>
      <c r="D1440" s="330">
        <v>13227</v>
      </c>
      <c r="E1440" s="330">
        <v>68520</v>
      </c>
      <c r="F1440" s="330">
        <v>56904</v>
      </c>
      <c r="G1440" s="330">
        <v>28437</v>
      </c>
      <c r="H1440" s="333"/>
    </row>
    <row r="1441" spans="2:8" x14ac:dyDescent="0.3">
      <c r="B1441" s="330" t="s">
        <v>159</v>
      </c>
      <c r="C1441" s="316">
        <v>2022</v>
      </c>
      <c r="D1441" s="330">
        <v>10250</v>
      </c>
      <c r="E1441" s="330">
        <v>50177</v>
      </c>
      <c r="F1441" s="330">
        <v>39107</v>
      </c>
      <c r="G1441" s="330">
        <v>19408</v>
      </c>
      <c r="H1441" s="333"/>
    </row>
    <row r="1442" spans="2:8" x14ac:dyDescent="0.3">
      <c r="B1442" s="330" t="s">
        <v>160</v>
      </c>
      <c r="C1442" s="316">
        <v>2022</v>
      </c>
      <c r="D1442" s="330">
        <v>1297</v>
      </c>
      <c r="E1442" s="330">
        <v>6721</v>
      </c>
      <c r="F1442" s="330">
        <v>5487</v>
      </c>
      <c r="G1442" s="330">
        <v>2692</v>
      </c>
      <c r="H1442" s="333"/>
    </row>
    <row r="1443" spans="2:8" x14ac:dyDescent="0.3">
      <c r="B1443" s="330" t="s">
        <v>161</v>
      </c>
      <c r="C1443" s="316">
        <v>2022</v>
      </c>
      <c r="D1443" s="330">
        <v>2747</v>
      </c>
      <c r="E1443" s="330">
        <v>13875</v>
      </c>
      <c r="F1443" s="330">
        <v>10991</v>
      </c>
      <c r="G1443" s="330">
        <v>5336</v>
      </c>
      <c r="H1443" s="333"/>
    </row>
    <row r="1444" spans="2:8" x14ac:dyDescent="0.3">
      <c r="B1444" s="330" t="s">
        <v>162</v>
      </c>
      <c r="C1444" s="316">
        <v>2022</v>
      </c>
      <c r="D1444" s="330">
        <v>8123</v>
      </c>
      <c r="E1444" s="330">
        <v>41070</v>
      </c>
      <c r="F1444" s="330">
        <v>33811</v>
      </c>
      <c r="G1444" s="330">
        <v>17494</v>
      </c>
      <c r="H1444" s="333"/>
    </row>
    <row r="1445" spans="2:8" x14ac:dyDescent="0.3">
      <c r="B1445" s="330" t="s">
        <v>163</v>
      </c>
      <c r="C1445" s="316">
        <v>2022</v>
      </c>
      <c r="D1445" s="330">
        <v>3031</v>
      </c>
      <c r="E1445" s="330">
        <v>14782</v>
      </c>
      <c r="F1445" s="330">
        <v>11708</v>
      </c>
      <c r="G1445" s="330">
        <v>6010</v>
      </c>
      <c r="H1445" s="333"/>
    </row>
    <row r="1446" spans="2:8" x14ac:dyDescent="0.3">
      <c r="B1446" s="330" t="s">
        <v>262</v>
      </c>
      <c r="C1446" s="316">
        <v>2022</v>
      </c>
      <c r="D1446" s="330">
        <v>1701</v>
      </c>
      <c r="E1446" s="330">
        <v>8655</v>
      </c>
      <c r="F1446" s="330">
        <v>7129</v>
      </c>
      <c r="G1446" s="330">
        <v>3623</v>
      </c>
      <c r="H1446" s="333"/>
    </row>
    <row r="1447" spans="2:8" x14ac:dyDescent="0.3">
      <c r="B1447" s="330" t="s">
        <v>164</v>
      </c>
      <c r="C1447" s="316">
        <v>2022</v>
      </c>
      <c r="D1447" s="330">
        <v>2432</v>
      </c>
      <c r="E1447" s="330">
        <v>11574</v>
      </c>
      <c r="F1447" s="330">
        <v>8914</v>
      </c>
      <c r="G1447" s="330">
        <v>4553</v>
      </c>
      <c r="H1447" s="333"/>
    </row>
    <row r="1448" spans="2:8" x14ac:dyDescent="0.3">
      <c r="B1448" s="330" t="s">
        <v>74</v>
      </c>
      <c r="C1448" s="316">
        <v>2023</v>
      </c>
      <c r="D1448" s="330">
        <v>1870</v>
      </c>
      <c r="E1448" s="330">
        <v>9586</v>
      </c>
      <c r="F1448" s="330">
        <v>7630</v>
      </c>
      <c r="G1448" s="330">
        <v>3707</v>
      </c>
      <c r="H1448" s="333"/>
    </row>
    <row r="1449" spans="2:8" x14ac:dyDescent="0.3">
      <c r="B1449" s="330" t="s">
        <v>75</v>
      </c>
      <c r="C1449" s="316">
        <v>2023</v>
      </c>
      <c r="D1449" s="330">
        <v>43143</v>
      </c>
      <c r="E1449" s="330">
        <v>218372</v>
      </c>
      <c r="F1449" s="330">
        <v>175127</v>
      </c>
      <c r="G1449" s="330">
        <v>86558</v>
      </c>
      <c r="H1449" s="333"/>
    </row>
    <row r="1450" spans="2:8" x14ac:dyDescent="0.3">
      <c r="B1450" s="330" t="s">
        <v>76</v>
      </c>
      <c r="C1450" s="316">
        <v>2023</v>
      </c>
      <c r="D1450" s="330">
        <v>2406</v>
      </c>
      <c r="E1450" s="330">
        <v>12105</v>
      </c>
      <c r="F1450" s="330">
        <v>9623</v>
      </c>
      <c r="G1450" s="330">
        <v>4741</v>
      </c>
      <c r="H1450" s="333"/>
    </row>
    <row r="1451" spans="2:8" x14ac:dyDescent="0.3">
      <c r="B1451" s="330" t="s">
        <v>77</v>
      </c>
      <c r="C1451" s="316">
        <v>2023</v>
      </c>
      <c r="D1451" s="330">
        <v>6151</v>
      </c>
      <c r="E1451" s="330">
        <v>29529</v>
      </c>
      <c r="F1451" s="330">
        <v>22349</v>
      </c>
      <c r="G1451" s="330">
        <v>10943</v>
      </c>
      <c r="H1451" s="333"/>
    </row>
    <row r="1452" spans="2:8" x14ac:dyDescent="0.3">
      <c r="B1452" s="330" t="s">
        <v>78</v>
      </c>
      <c r="C1452" s="316">
        <v>2023</v>
      </c>
      <c r="D1452" s="330">
        <v>3725</v>
      </c>
      <c r="E1452" s="330">
        <v>17998</v>
      </c>
      <c r="F1452" s="330">
        <v>14322</v>
      </c>
      <c r="G1452" s="330">
        <v>7540</v>
      </c>
      <c r="H1452" s="333"/>
    </row>
    <row r="1453" spans="2:8" x14ac:dyDescent="0.3">
      <c r="B1453" s="330" t="s">
        <v>79</v>
      </c>
      <c r="C1453" s="316">
        <v>2023</v>
      </c>
      <c r="D1453" s="330">
        <v>12008</v>
      </c>
      <c r="E1453" s="330">
        <v>59355</v>
      </c>
      <c r="F1453" s="330">
        <v>46243</v>
      </c>
      <c r="G1453" s="330">
        <v>22670</v>
      </c>
      <c r="H1453" s="333"/>
    </row>
    <row r="1454" spans="2:8" x14ac:dyDescent="0.3">
      <c r="B1454" s="330" t="s">
        <v>80</v>
      </c>
      <c r="C1454" s="316">
        <v>2023</v>
      </c>
      <c r="D1454" s="330">
        <v>3696</v>
      </c>
      <c r="E1454" s="330">
        <v>17835</v>
      </c>
      <c r="F1454" s="330">
        <v>13443</v>
      </c>
      <c r="G1454" s="330">
        <v>6524</v>
      </c>
      <c r="H1454" s="333"/>
    </row>
    <row r="1455" spans="2:8" x14ac:dyDescent="0.3">
      <c r="B1455" s="330" t="s">
        <v>81</v>
      </c>
      <c r="C1455" s="316">
        <v>2023</v>
      </c>
      <c r="D1455" s="330">
        <v>19936</v>
      </c>
      <c r="E1455" s="330">
        <v>98973</v>
      </c>
      <c r="F1455" s="330">
        <v>79116</v>
      </c>
      <c r="G1455" s="330">
        <v>40243</v>
      </c>
      <c r="H1455" s="333"/>
    </row>
    <row r="1456" spans="2:8" x14ac:dyDescent="0.3">
      <c r="B1456" s="330" t="s">
        <v>82</v>
      </c>
      <c r="C1456" s="316">
        <v>2023</v>
      </c>
      <c r="D1456" s="330">
        <v>7210</v>
      </c>
      <c r="E1456" s="330">
        <v>35726</v>
      </c>
      <c r="F1456" s="330">
        <v>29219</v>
      </c>
      <c r="G1456" s="330">
        <v>15475</v>
      </c>
      <c r="H1456" s="333"/>
    </row>
    <row r="1457" spans="2:8" x14ac:dyDescent="0.3">
      <c r="B1457" s="330" t="s">
        <v>83</v>
      </c>
      <c r="C1457" s="316">
        <v>2023</v>
      </c>
      <c r="D1457" s="330">
        <v>96549</v>
      </c>
      <c r="E1457" s="330">
        <v>479282</v>
      </c>
      <c r="F1457" s="330">
        <v>383580</v>
      </c>
      <c r="G1457" s="330">
        <v>197168</v>
      </c>
      <c r="H1457" s="333"/>
    </row>
    <row r="1458" spans="2:8" x14ac:dyDescent="0.3">
      <c r="B1458" s="330" t="s">
        <v>84</v>
      </c>
      <c r="C1458" s="316">
        <v>2023</v>
      </c>
      <c r="D1458" s="330">
        <v>20283</v>
      </c>
      <c r="E1458" s="330">
        <v>100109</v>
      </c>
      <c r="F1458" s="330">
        <v>77828</v>
      </c>
      <c r="G1458" s="330">
        <v>37991</v>
      </c>
      <c r="H1458" s="333"/>
    </row>
    <row r="1459" spans="2:8" x14ac:dyDescent="0.3">
      <c r="B1459" s="330" t="s">
        <v>85</v>
      </c>
      <c r="C1459" s="316">
        <v>2023</v>
      </c>
      <c r="D1459" s="330">
        <v>13005</v>
      </c>
      <c r="E1459" s="330">
        <v>65939</v>
      </c>
      <c r="F1459" s="330">
        <v>53012</v>
      </c>
      <c r="G1459" s="330">
        <v>25971</v>
      </c>
      <c r="H1459" s="333"/>
    </row>
    <row r="1460" spans="2:8" x14ac:dyDescent="0.3">
      <c r="B1460" s="330" t="s">
        <v>86</v>
      </c>
      <c r="C1460" s="316">
        <v>2023</v>
      </c>
      <c r="D1460" s="330">
        <v>7889</v>
      </c>
      <c r="E1460" s="330">
        <v>38940</v>
      </c>
      <c r="F1460" s="330">
        <v>31516</v>
      </c>
      <c r="G1460" s="330">
        <v>16523</v>
      </c>
      <c r="H1460" s="333"/>
    </row>
    <row r="1461" spans="2:8" x14ac:dyDescent="0.3">
      <c r="B1461" s="330" t="s">
        <v>87</v>
      </c>
      <c r="C1461" s="316">
        <v>2023</v>
      </c>
      <c r="D1461" s="330">
        <v>7344</v>
      </c>
      <c r="E1461" s="330">
        <v>35639</v>
      </c>
      <c r="F1461" s="330">
        <v>26669</v>
      </c>
      <c r="G1461" s="330">
        <v>12557</v>
      </c>
      <c r="H1461" s="333"/>
    </row>
    <row r="1462" spans="2:8" x14ac:dyDescent="0.3">
      <c r="B1462" s="330" t="s">
        <v>88</v>
      </c>
      <c r="C1462" s="316">
        <v>2023</v>
      </c>
      <c r="D1462" s="330">
        <v>1867</v>
      </c>
      <c r="E1462" s="330">
        <v>9429</v>
      </c>
      <c r="F1462" s="330">
        <v>7632</v>
      </c>
      <c r="G1462" s="330">
        <v>3834</v>
      </c>
      <c r="H1462" s="333"/>
    </row>
    <row r="1463" spans="2:8" x14ac:dyDescent="0.3">
      <c r="B1463" s="330" t="s">
        <v>89</v>
      </c>
      <c r="C1463" s="316">
        <v>2023</v>
      </c>
      <c r="D1463" s="330">
        <v>8524</v>
      </c>
      <c r="E1463" s="330">
        <v>42335</v>
      </c>
      <c r="F1463" s="330">
        <v>33500</v>
      </c>
      <c r="G1463" s="330">
        <v>16723</v>
      </c>
      <c r="H1463" s="333"/>
    </row>
    <row r="1464" spans="2:8" x14ac:dyDescent="0.3">
      <c r="B1464" s="330" t="s">
        <v>90</v>
      </c>
      <c r="C1464" s="316">
        <v>2023</v>
      </c>
      <c r="D1464" s="330">
        <v>31420</v>
      </c>
      <c r="E1464" s="330">
        <v>156065</v>
      </c>
      <c r="F1464" s="330">
        <v>126136</v>
      </c>
      <c r="G1464" s="330">
        <v>65003</v>
      </c>
      <c r="H1464" s="333"/>
    </row>
    <row r="1465" spans="2:8" x14ac:dyDescent="0.3">
      <c r="B1465" s="330" t="s">
        <v>91</v>
      </c>
      <c r="C1465" s="316">
        <v>2023</v>
      </c>
      <c r="D1465" s="330">
        <v>5088</v>
      </c>
      <c r="E1465" s="330">
        <v>25937</v>
      </c>
      <c r="F1465" s="330">
        <v>20904</v>
      </c>
      <c r="G1465" s="330">
        <v>10239</v>
      </c>
      <c r="H1465" s="333"/>
    </row>
    <row r="1466" spans="2:8" x14ac:dyDescent="0.3">
      <c r="B1466" s="330" t="s">
        <v>92</v>
      </c>
      <c r="C1466" s="316">
        <v>2023</v>
      </c>
      <c r="D1466" s="330">
        <v>17502</v>
      </c>
      <c r="E1466" s="330">
        <v>85269</v>
      </c>
      <c r="F1466" s="330">
        <v>66522</v>
      </c>
      <c r="G1466" s="330">
        <v>33588</v>
      </c>
      <c r="H1466" s="333"/>
    </row>
    <row r="1467" spans="2:8" x14ac:dyDescent="0.3">
      <c r="B1467" s="330" t="s">
        <v>93</v>
      </c>
      <c r="C1467" s="316">
        <v>2023</v>
      </c>
      <c r="D1467" s="330">
        <v>1836</v>
      </c>
      <c r="E1467" s="330">
        <v>9583</v>
      </c>
      <c r="F1467" s="330">
        <v>8102</v>
      </c>
      <c r="G1467" s="330">
        <v>4148</v>
      </c>
      <c r="H1467" s="333"/>
    </row>
    <row r="1468" spans="2:8" x14ac:dyDescent="0.3">
      <c r="B1468" s="330" t="s">
        <v>94</v>
      </c>
      <c r="C1468" s="316">
        <v>2023</v>
      </c>
      <c r="D1468" s="330">
        <v>5007</v>
      </c>
      <c r="E1468" s="330">
        <v>24641</v>
      </c>
      <c r="F1468" s="330">
        <v>19170</v>
      </c>
      <c r="G1468" s="330">
        <v>9414</v>
      </c>
      <c r="H1468" s="333"/>
    </row>
    <row r="1469" spans="2:8" x14ac:dyDescent="0.3">
      <c r="B1469" s="330" t="s">
        <v>95</v>
      </c>
      <c r="C1469" s="316">
        <v>2023</v>
      </c>
      <c r="D1469" s="330">
        <v>19988</v>
      </c>
      <c r="E1469" s="330">
        <v>100215</v>
      </c>
      <c r="F1469" s="330">
        <v>80515</v>
      </c>
      <c r="G1469" s="330">
        <v>40809</v>
      </c>
      <c r="H1469" s="333"/>
    </row>
    <row r="1470" spans="2:8" x14ac:dyDescent="0.3">
      <c r="B1470" s="330" t="s">
        <v>96</v>
      </c>
      <c r="C1470" s="316">
        <v>2023</v>
      </c>
      <c r="D1470" s="330">
        <v>16151</v>
      </c>
      <c r="E1470" s="330">
        <v>80289</v>
      </c>
      <c r="F1470" s="330">
        <v>62694</v>
      </c>
      <c r="G1470" s="330">
        <v>30299</v>
      </c>
      <c r="H1470" s="333"/>
    </row>
    <row r="1471" spans="2:8" x14ac:dyDescent="0.3">
      <c r="B1471" s="330" t="s">
        <v>215</v>
      </c>
      <c r="C1471" s="316">
        <v>2023</v>
      </c>
      <c r="D1471" s="330">
        <v>2062</v>
      </c>
      <c r="E1471" s="330">
        <v>10673</v>
      </c>
      <c r="F1471" s="330">
        <v>9153</v>
      </c>
      <c r="G1471" s="330">
        <v>4819</v>
      </c>
      <c r="H1471" s="333"/>
    </row>
    <row r="1472" spans="2:8" x14ac:dyDescent="0.3">
      <c r="B1472" s="330" t="s">
        <v>97</v>
      </c>
      <c r="C1472" s="316">
        <v>2023</v>
      </c>
      <c r="D1472" s="330">
        <v>8866</v>
      </c>
      <c r="E1472" s="330">
        <v>45710</v>
      </c>
      <c r="F1472" s="330">
        <v>36934</v>
      </c>
      <c r="G1472" s="330">
        <v>18037</v>
      </c>
      <c r="H1472" s="333"/>
    </row>
    <row r="1473" spans="2:8" x14ac:dyDescent="0.3">
      <c r="B1473" s="330" t="s">
        <v>98</v>
      </c>
      <c r="C1473" s="316">
        <v>2023</v>
      </c>
      <c r="D1473" s="330">
        <v>2305</v>
      </c>
      <c r="E1473" s="330">
        <v>11718</v>
      </c>
      <c r="F1473" s="330">
        <v>9559</v>
      </c>
      <c r="G1473" s="330">
        <v>4810</v>
      </c>
      <c r="H1473" s="333"/>
    </row>
    <row r="1474" spans="2:8" x14ac:dyDescent="0.3">
      <c r="B1474" s="330" t="s">
        <v>99</v>
      </c>
      <c r="C1474" s="316">
        <v>2023</v>
      </c>
      <c r="D1474" s="330">
        <v>21037</v>
      </c>
      <c r="E1474" s="330">
        <v>104134</v>
      </c>
      <c r="F1474" s="330">
        <v>81420</v>
      </c>
      <c r="G1474" s="330">
        <v>39780</v>
      </c>
      <c r="H1474" s="333"/>
    </row>
    <row r="1475" spans="2:8" x14ac:dyDescent="0.3">
      <c r="B1475" s="330" t="s">
        <v>100</v>
      </c>
      <c r="C1475" s="316">
        <v>2023</v>
      </c>
      <c r="D1475" s="330">
        <v>12549</v>
      </c>
      <c r="E1475" s="330">
        <v>61604</v>
      </c>
      <c r="F1475" s="330">
        <v>48328</v>
      </c>
      <c r="G1475" s="330">
        <v>24169</v>
      </c>
      <c r="H1475" s="333"/>
    </row>
    <row r="1476" spans="2:8" x14ac:dyDescent="0.3">
      <c r="B1476" s="330" t="s">
        <v>101</v>
      </c>
      <c r="C1476" s="316">
        <v>2023</v>
      </c>
      <c r="D1476" s="330">
        <v>25905</v>
      </c>
      <c r="E1476" s="330">
        <v>128078</v>
      </c>
      <c r="F1476" s="330">
        <v>100795</v>
      </c>
      <c r="G1476" s="330">
        <v>49933</v>
      </c>
      <c r="H1476" s="333"/>
    </row>
    <row r="1477" spans="2:8" x14ac:dyDescent="0.3">
      <c r="B1477" s="330" t="s">
        <v>102</v>
      </c>
      <c r="C1477" s="316">
        <v>2023</v>
      </c>
      <c r="D1477" s="330">
        <v>2876</v>
      </c>
      <c r="E1477" s="330">
        <v>14058</v>
      </c>
      <c r="F1477" s="330">
        <v>11210</v>
      </c>
      <c r="G1477" s="330">
        <v>5812</v>
      </c>
      <c r="H1477" s="333"/>
    </row>
    <row r="1478" spans="2:8" x14ac:dyDescent="0.3">
      <c r="B1478" s="330" t="s">
        <v>103</v>
      </c>
      <c r="C1478" s="316">
        <v>2023</v>
      </c>
      <c r="D1478" s="330">
        <v>1716</v>
      </c>
      <c r="E1478" s="330">
        <v>8905</v>
      </c>
      <c r="F1478" s="330">
        <v>7549</v>
      </c>
      <c r="G1478" s="330">
        <v>3879</v>
      </c>
      <c r="H1478" s="333"/>
    </row>
    <row r="1479" spans="2:8" x14ac:dyDescent="0.3">
      <c r="B1479" s="330" t="s">
        <v>104</v>
      </c>
      <c r="C1479" s="316">
        <v>2023</v>
      </c>
      <c r="D1479" s="330">
        <v>2180</v>
      </c>
      <c r="E1479" s="330">
        <v>11004</v>
      </c>
      <c r="F1479" s="330">
        <v>9288</v>
      </c>
      <c r="G1479" s="330">
        <v>5018</v>
      </c>
      <c r="H1479" s="333"/>
    </row>
    <row r="1480" spans="2:8" x14ac:dyDescent="0.3">
      <c r="B1480" s="330" t="s">
        <v>105</v>
      </c>
      <c r="C1480" s="316">
        <v>2023</v>
      </c>
      <c r="D1480" s="330">
        <v>2590</v>
      </c>
      <c r="E1480" s="330">
        <v>12803</v>
      </c>
      <c r="F1480" s="330">
        <v>10312</v>
      </c>
      <c r="G1480" s="330">
        <v>5297</v>
      </c>
      <c r="H1480" s="333"/>
    </row>
    <row r="1481" spans="2:8" x14ac:dyDescent="0.3">
      <c r="B1481" s="330" t="s">
        <v>106</v>
      </c>
      <c r="C1481" s="316">
        <v>2023</v>
      </c>
      <c r="D1481" s="330">
        <v>2954</v>
      </c>
      <c r="E1481" s="330">
        <v>14649</v>
      </c>
      <c r="F1481" s="330">
        <v>11959</v>
      </c>
      <c r="G1481" s="330">
        <v>6158</v>
      </c>
      <c r="H1481" s="333"/>
    </row>
    <row r="1482" spans="2:8" x14ac:dyDescent="0.3">
      <c r="B1482" s="330" t="s">
        <v>107</v>
      </c>
      <c r="C1482" s="316">
        <v>2023</v>
      </c>
      <c r="D1482" s="330">
        <v>4150</v>
      </c>
      <c r="E1482" s="330">
        <v>20529</v>
      </c>
      <c r="F1482" s="330">
        <v>16518</v>
      </c>
      <c r="G1482" s="330">
        <v>8542</v>
      </c>
      <c r="H1482" s="333"/>
    </row>
    <row r="1483" spans="2:8" x14ac:dyDescent="0.3">
      <c r="B1483" s="330" t="s">
        <v>351</v>
      </c>
      <c r="C1483" s="316">
        <v>2023</v>
      </c>
      <c r="D1483" s="330">
        <v>1706</v>
      </c>
      <c r="E1483" s="330">
        <v>8357</v>
      </c>
      <c r="F1483" s="330">
        <v>6603</v>
      </c>
      <c r="G1483" s="330">
        <v>3335</v>
      </c>
    </row>
    <row r="1484" spans="2:8" x14ac:dyDescent="0.3">
      <c r="B1484" s="330" t="s">
        <v>108</v>
      </c>
      <c r="C1484" s="316">
        <v>2023</v>
      </c>
      <c r="D1484" s="330">
        <v>2130</v>
      </c>
      <c r="E1484" s="330">
        <v>10931</v>
      </c>
      <c r="F1484" s="330">
        <v>9163</v>
      </c>
      <c r="G1484" s="330">
        <v>4703</v>
      </c>
    </row>
    <row r="1485" spans="2:8" x14ac:dyDescent="0.3">
      <c r="B1485" s="330" t="s">
        <v>109</v>
      </c>
      <c r="C1485" s="316">
        <v>2023</v>
      </c>
      <c r="D1485" s="330">
        <v>1611</v>
      </c>
      <c r="E1485" s="330">
        <v>7844</v>
      </c>
      <c r="F1485" s="330">
        <v>6141</v>
      </c>
      <c r="G1485" s="330">
        <v>3092</v>
      </c>
    </row>
    <row r="1486" spans="2:8" x14ac:dyDescent="0.3">
      <c r="B1486" s="330" t="s">
        <v>110</v>
      </c>
      <c r="C1486" s="316">
        <v>2023</v>
      </c>
      <c r="D1486" s="330">
        <v>2654</v>
      </c>
      <c r="E1486" s="330">
        <v>13003</v>
      </c>
      <c r="F1486" s="330">
        <v>10203</v>
      </c>
      <c r="G1486" s="330">
        <v>5160</v>
      </c>
    </row>
    <row r="1487" spans="2:8" x14ac:dyDescent="0.3">
      <c r="B1487" s="330" t="s">
        <v>111</v>
      </c>
      <c r="C1487" s="316">
        <v>2023</v>
      </c>
      <c r="D1487" s="330">
        <v>1266</v>
      </c>
      <c r="E1487" s="330">
        <v>6414</v>
      </c>
      <c r="F1487" s="330">
        <v>5077</v>
      </c>
      <c r="G1487" s="330">
        <v>2481</v>
      </c>
    </row>
    <row r="1488" spans="2:8" x14ac:dyDescent="0.3">
      <c r="B1488" s="330" t="s">
        <v>112</v>
      </c>
      <c r="C1488" s="316">
        <v>2023</v>
      </c>
      <c r="D1488" s="330">
        <v>1900</v>
      </c>
      <c r="E1488" s="330">
        <v>9348</v>
      </c>
      <c r="F1488" s="330">
        <v>7229</v>
      </c>
      <c r="G1488" s="330">
        <v>3569</v>
      </c>
    </row>
    <row r="1489" spans="2:7" x14ac:dyDescent="0.3">
      <c r="B1489" s="330" t="s">
        <v>113</v>
      </c>
      <c r="C1489" s="316">
        <v>2023</v>
      </c>
      <c r="D1489" s="330">
        <v>12190</v>
      </c>
      <c r="E1489" s="330">
        <v>60625</v>
      </c>
      <c r="F1489" s="330">
        <v>47431</v>
      </c>
      <c r="G1489" s="330">
        <v>23214</v>
      </c>
    </row>
    <row r="1490" spans="2:7" x14ac:dyDescent="0.3">
      <c r="B1490" s="330" t="s">
        <v>114</v>
      </c>
      <c r="C1490" s="316">
        <v>2023</v>
      </c>
      <c r="D1490" s="330">
        <v>6514</v>
      </c>
      <c r="E1490" s="330">
        <v>33805</v>
      </c>
      <c r="F1490" s="330">
        <v>29201</v>
      </c>
      <c r="G1490" s="330">
        <v>15654</v>
      </c>
    </row>
    <row r="1491" spans="2:7" x14ac:dyDescent="0.3">
      <c r="B1491" s="330" t="s">
        <v>115</v>
      </c>
      <c r="C1491" s="316">
        <v>2023</v>
      </c>
      <c r="D1491" s="330">
        <v>1729</v>
      </c>
      <c r="E1491" s="330">
        <v>8505</v>
      </c>
      <c r="F1491" s="330">
        <v>6676</v>
      </c>
      <c r="G1491" s="330">
        <v>3366</v>
      </c>
    </row>
    <row r="1492" spans="2:7" x14ac:dyDescent="0.3">
      <c r="B1492" s="330" t="s">
        <v>116</v>
      </c>
      <c r="C1492" s="316">
        <v>2023</v>
      </c>
      <c r="D1492" s="330">
        <v>3259</v>
      </c>
      <c r="E1492" s="330">
        <v>16180</v>
      </c>
      <c r="F1492" s="330">
        <v>13377</v>
      </c>
      <c r="G1492" s="330">
        <v>7182</v>
      </c>
    </row>
    <row r="1493" spans="2:7" x14ac:dyDescent="0.3">
      <c r="B1493" s="330" t="s">
        <v>216</v>
      </c>
      <c r="C1493" s="316">
        <v>2023</v>
      </c>
      <c r="D1493" s="330">
        <v>2521</v>
      </c>
      <c r="E1493" s="330">
        <v>12870</v>
      </c>
      <c r="F1493" s="330">
        <v>10538</v>
      </c>
      <c r="G1493" s="330">
        <v>5338</v>
      </c>
    </row>
    <row r="1494" spans="2:7" x14ac:dyDescent="0.3">
      <c r="B1494" s="330" t="s">
        <v>117</v>
      </c>
      <c r="C1494" s="316">
        <v>2023</v>
      </c>
      <c r="D1494" s="330">
        <v>8905</v>
      </c>
      <c r="E1494" s="330">
        <v>44697</v>
      </c>
      <c r="F1494" s="330">
        <v>34268</v>
      </c>
      <c r="G1494" s="330">
        <v>15908</v>
      </c>
    </row>
    <row r="1495" spans="2:7" x14ac:dyDescent="0.3">
      <c r="B1495" s="330" t="s">
        <v>118</v>
      </c>
      <c r="C1495" s="316">
        <v>2023</v>
      </c>
      <c r="D1495" s="330">
        <v>1961</v>
      </c>
      <c r="E1495" s="330">
        <v>9732</v>
      </c>
      <c r="F1495" s="330">
        <v>7692</v>
      </c>
      <c r="G1495" s="330">
        <v>3812</v>
      </c>
    </row>
    <row r="1496" spans="2:7" x14ac:dyDescent="0.3">
      <c r="B1496" s="330" t="s">
        <v>119</v>
      </c>
      <c r="C1496" s="316">
        <v>2023</v>
      </c>
      <c r="D1496" s="330">
        <v>2691</v>
      </c>
      <c r="E1496" s="330">
        <v>13526</v>
      </c>
      <c r="F1496" s="330">
        <v>10749</v>
      </c>
      <c r="G1496" s="330">
        <v>5273</v>
      </c>
    </row>
    <row r="1497" spans="2:7" x14ac:dyDescent="0.3">
      <c r="B1497" s="330" t="s">
        <v>120</v>
      </c>
      <c r="C1497" s="316">
        <v>2023</v>
      </c>
      <c r="D1497" s="330">
        <v>15767</v>
      </c>
      <c r="E1497" s="330">
        <v>79326</v>
      </c>
      <c r="F1497" s="330">
        <v>62678</v>
      </c>
      <c r="G1497" s="330">
        <v>30499</v>
      </c>
    </row>
    <row r="1498" spans="2:7" x14ac:dyDescent="0.3">
      <c r="B1498" s="330" t="s">
        <v>121</v>
      </c>
      <c r="C1498" s="316">
        <v>2023</v>
      </c>
      <c r="D1498" s="330">
        <v>4403</v>
      </c>
      <c r="E1498" s="330">
        <v>21751</v>
      </c>
      <c r="F1498" s="330">
        <v>16304</v>
      </c>
      <c r="G1498" s="330">
        <v>7508</v>
      </c>
    </row>
    <row r="1499" spans="2:7" x14ac:dyDescent="0.3">
      <c r="B1499" s="330" t="s">
        <v>122</v>
      </c>
      <c r="C1499" s="316">
        <v>2023</v>
      </c>
      <c r="D1499" s="330">
        <v>2650</v>
      </c>
      <c r="E1499" s="330">
        <v>13193</v>
      </c>
      <c r="F1499" s="330">
        <v>10411</v>
      </c>
      <c r="G1499" s="330">
        <v>5146</v>
      </c>
    </row>
    <row r="1500" spans="2:7" x14ac:dyDescent="0.3">
      <c r="B1500" s="330" t="s">
        <v>123</v>
      </c>
      <c r="C1500" s="316">
        <v>2023</v>
      </c>
      <c r="D1500" s="330">
        <v>4970</v>
      </c>
      <c r="E1500" s="330">
        <v>24778</v>
      </c>
      <c r="F1500" s="330">
        <v>20701</v>
      </c>
      <c r="G1500" s="330">
        <v>11246</v>
      </c>
    </row>
    <row r="1501" spans="2:7" x14ac:dyDescent="0.3">
      <c r="B1501" s="330" t="s">
        <v>124</v>
      </c>
      <c r="C1501" s="316">
        <v>2023</v>
      </c>
      <c r="D1501" s="330">
        <v>30331</v>
      </c>
      <c r="E1501" s="330">
        <v>151986</v>
      </c>
      <c r="F1501" s="330">
        <v>126697</v>
      </c>
      <c r="G1501" s="330">
        <v>67877</v>
      </c>
    </row>
    <row r="1502" spans="2:7" x14ac:dyDescent="0.3">
      <c r="B1502" s="330" t="s">
        <v>125</v>
      </c>
      <c r="C1502" s="316">
        <v>2023</v>
      </c>
      <c r="D1502" s="330">
        <v>9662</v>
      </c>
      <c r="E1502" s="330">
        <v>48485</v>
      </c>
      <c r="F1502" s="330">
        <v>38513</v>
      </c>
      <c r="G1502" s="330">
        <v>18909</v>
      </c>
    </row>
    <row r="1503" spans="2:7" x14ac:dyDescent="0.3">
      <c r="B1503" s="330" t="s">
        <v>126</v>
      </c>
      <c r="C1503" s="316">
        <v>2023</v>
      </c>
      <c r="D1503" s="330">
        <v>8352</v>
      </c>
      <c r="E1503" s="330">
        <v>40950</v>
      </c>
      <c r="F1503" s="330">
        <v>32225</v>
      </c>
      <c r="G1503" s="330">
        <v>16234</v>
      </c>
    </row>
    <row r="1504" spans="2:7" x14ac:dyDescent="0.3">
      <c r="B1504" s="330" t="s">
        <v>127</v>
      </c>
      <c r="C1504" s="316">
        <v>2023</v>
      </c>
      <c r="D1504" s="330">
        <v>2600</v>
      </c>
      <c r="E1504" s="330">
        <v>12603</v>
      </c>
      <c r="F1504" s="330">
        <v>9808</v>
      </c>
      <c r="G1504" s="330">
        <v>4934</v>
      </c>
    </row>
    <row r="1505" spans="2:7" x14ac:dyDescent="0.3">
      <c r="B1505" s="330" t="s">
        <v>128</v>
      </c>
      <c r="C1505" s="316">
        <v>2023</v>
      </c>
      <c r="D1505" s="330">
        <v>13253</v>
      </c>
      <c r="E1505" s="330">
        <v>66550</v>
      </c>
      <c r="F1505" s="330">
        <v>53552</v>
      </c>
      <c r="G1505" s="330">
        <v>27235</v>
      </c>
    </row>
    <row r="1506" spans="2:7" x14ac:dyDescent="0.3">
      <c r="B1506" s="330" t="s">
        <v>129</v>
      </c>
      <c r="C1506" s="316">
        <v>2023</v>
      </c>
      <c r="D1506" s="330">
        <v>6130</v>
      </c>
      <c r="E1506" s="330">
        <v>29761</v>
      </c>
      <c r="F1506" s="330">
        <v>22831</v>
      </c>
      <c r="G1506" s="330">
        <v>11334</v>
      </c>
    </row>
    <row r="1507" spans="2:7" x14ac:dyDescent="0.3">
      <c r="B1507" s="330" t="s">
        <v>217</v>
      </c>
      <c r="C1507" s="316">
        <v>2023</v>
      </c>
      <c r="D1507" s="330">
        <v>15644</v>
      </c>
      <c r="E1507" s="330">
        <v>76826</v>
      </c>
      <c r="F1507" s="330">
        <v>59528</v>
      </c>
      <c r="G1507" s="330">
        <v>29203</v>
      </c>
    </row>
    <row r="1508" spans="2:7" x14ac:dyDescent="0.3">
      <c r="B1508" s="330" t="s">
        <v>131</v>
      </c>
      <c r="C1508" s="316">
        <v>2023</v>
      </c>
      <c r="D1508" s="330">
        <v>5089</v>
      </c>
      <c r="E1508" s="330">
        <v>25403</v>
      </c>
      <c r="F1508" s="330">
        <v>20472</v>
      </c>
      <c r="G1508" s="330">
        <v>10398</v>
      </c>
    </row>
    <row r="1509" spans="2:7" x14ac:dyDescent="0.3">
      <c r="B1509" s="330" t="s">
        <v>132</v>
      </c>
      <c r="C1509" s="316">
        <v>2023</v>
      </c>
      <c r="D1509" s="330">
        <v>4656</v>
      </c>
      <c r="E1509" s="330">
        <v>23374</v>
      </c>
      <c r="F1509" s="330">
        <v>19246</v>
      </c>
      <c r="G1509" s="330">
        <v>10150</v>
      </c>
    </row>
    <row r="1510" spans="2:7" x14ac:dyDescent="0.3">
      <c r="B1510" s="330" t="s">
        <v>133</v>
      </c>
      <c r="C1510" s="316">
        <v>2023</v>
      </c>
      <c r="D1510" s="330">
        <v>5904</v>
      </c>
      <c r="E1510" s="330">
        <v>29164</v>
      </c>
      <c r="F1510" s="330">
        <v>23698</v>
      </c>
      <c r="G1510" s="330">
        <v>12458</v>
      </c>
    </row>
    <row r="1511" spans="2:7" x14ac:dyDescent="0.3">
      <c r="B1511" s="330" t="s">
        <v>134</v>
      </c>
      <c r="C1511" s="316">
        <v>2023</v>
      </c>
      <c r="D1511" s="330">
        <v>2783</v>
      </c>
      <c r="E1511" s="330">
        <v>13763</v>
      </c>
      <c r="F1511" s="330">
        <v>10924</v>
      </c>
      <c r="G1511" s="330">
        <v>5525</v>
      </c>
    </row>
    <row r="1512" spans="2:7" x14ac:dyDescent="0.3">
      <c r="B1512" s="330" t="s">
        <v>135</v>
      </c>
      <c r="C1512" s="316">
        <v>2023</v>
      </c>
      <c r="D1512" s="330">
        <v>2387</v>
      </c>
      <c r="E1512" s="330">
        <v>11922</v>
      </c>
      <c r="F1512" s="330">
        <v>9485</v>
      </c>
      <c r="G1512" s="330">
        <v>4756</v>
      </c>
    </row>
    <row r="1513" spans="2:7" x14ac:dyDescent="0.3">
      <c r="B1513" s="330" t="s">
        <v>136</v>
      </c>
      <c r="C1513" s="316">
        <v>2023</v>
      </c>
      <c r="D1513" s="330">
        <v>4146</v>
      </c>
      <c r="E1513" s="330">
        <v>20794</v>
      </c>
      <c r="F1513" s="330">
        <v>17098</v>
      </c>
      <c r="G1513" s="330">
        <v>8963</v>
      </c>
    </row>
    <row r="1514" spans="2:7" x14ac:dyDescent="0.3">
      <c r="B1514" s="330" t="s">
        <v>137</v>
      </c>
      <c r="C1514" s="316">
        <v>2023</v>
      </c>
      <c r="D1514" s="330">
        <v>6638</v>
      </c>
      <c r="E1514" s="330">
        <v>33407</v>
      </c>
      <c r="F1514" s="330">
        <v>26901</v>
      </c>
      <c r="G1514" s="330">
        <v>13637</v>
      </c>
    </row>
    <row r="1515" spans="2:7" x14ac:dyDescent="0.3">
      <c r="B1515" s="330" t="s">
        <v>218</v>
      </c>
      <c r="C1515" s="316">
        <v>2023</v>
      </c>
      <c r="D1515" s="330">
        <v>2718</v>
      </c>
      <c r="E1515" s="330">
        <v>13502</v>
      </c>
      <c r="F1515" s="330">
        <v>10398</v>
      </c>
      <c r="G1515" s="330">
        <v>5066</v>
      </c>
    </row>
    <row r="1516" spans="2:7" x14ac:dyDescent="0.3">
      <c r="B1516" s="330" t="s">
        <v>138</v>
      </c>
      <c r="C1516" s="316">
        <v>2023</v>
      </c>
      <c r="D1516" s="330">
        <v>3465</v>
      </c>
      <c r="E1516" s="330">
        <v>17052</v>
      </c>
      <c r="F1516" s="330">
        <v>13619</v>
      </c>
      <c r="G1516" s="330">
        <v>7051</v>
      </c>
    </row>
    <row r="1517" spans="2:7" x14ac:dyDescent="0.3">
      <c r="B1517" s="330" t="s">
        <v>139</v>
      </c>
      <c r="C1517" s="316">
        <v>2023</v>
      </c>
      <c r="D1517" s="330">
        <v>4679</v>
      </c>
      <c r="E1517" s="330">
        <v>22934</v>
      </c>
      <c r="F1517" s="330">
        <v>16998</v>
      </c>
      <c r="G1517" s="330">
        <v>7792</v>
      </c>
    </row>
    <row r="1518" spans="2:7" x14ac:dyDescent="0.3">
      <c r="B1518" s="330" t="s">
        <v>140</v>
      </c>
      <c r="C1518" s="316">
        <v>2023</v>
      </c>
      <c r="D1518" s="330">
        <v>1711</v>
      </c>
      <c r="E1518" s="330">
        <v>8685</v>
      </c>
      <c r="F1518" s="330">
        <v>7346</v>
      </c>
      <c r="G1518" s="330">
        <v>3945</v>
      </c>
    </row>
    <row r="1519" spans="2:7" x14ac:dyDescent="0.3">
      <c r="B1519" s="330" t="s">
        <v>141</v>
      </c>
      <c r="C1519" s="316">
        <v>2023</v>
      </c>
      <c r="D1519" s="330">
        <v>4096</v>
      </c>
      <c r="E1519" s="330">
        <v>20599</v>
      </c>
      <c r="F1519" s="330">
        <v>16383</v>
      </c>
      <c r="G1519" s="330">
        <v>8133</v>
      </c>
    </row>
    <row r="1520" spans="2:7" x14ac:dyDescent="0.3">
      <c r="B1520" s="330" t="s">
        <v>142</v>
      </c>
      <c r="C1520" s="316">
        <v>2023</v>
      </c>
      <c r="D1520" s="330">
        <v>965</v>
      </c>
      <c r="E1520" s="330">
        <v>4422</v>
      </c>
      <c r="F1520" s="330">
        <v>3295</v>
      </c>
      <c r="G1520" s="330">
        <v>1738</v>
      </c>
    </row>
    <row r="1521" spans="2:7" x14ac:dyDescent="0.3">
      <c r="B1521" s="330" t="s">
        <v>143</v>
      </c>
      <c r="C1521" s="316">
        <v>2023</v>
      </c>
      <c r="D1521" s="330">
        <v>1775</v>
      </c>
      <c r="E1521" s="330">
        <v>8970</v>
      </c>
      <c r="F1521" s="330">
        <v>7249</v>
      </c>
      <c r="G1521" s="330">
        <v>3630</v>
      </c>
    </row>
    <row r="1522" spans="2:7" x14ac:dyDescent="0.3">
      <c r="B1522" s="330" t="s">
        <v>219</v>
      </c>
      <c r="C1522" s="316">
        <v>2023</v>
      </c>
      <c r="D1522" s="330">
        <v>1011</v>
      </c>
      <c r="E1522" s="330">
        <v>4881</v>
      </c>
      <c r="F1522" s="330">
        <v>3743</v>
      </c>
      <c r="G1522" s="330">
        <v>1860</v>
      </c>
    </row>
    <row r="1523" spans="2:7" x14ac:dyDescent="0.3">
      <c r="B1523" s="330" t="s">
        <v>220</v>
      </c>
      <c r="C1523" s="316">
        <v>2023</v>
      </c>
      <c r="D1523" s="330">
        <v>8847</v>
      </c>
      <c r="E1523" s="330">
        <v>45019</v>
      </c>
      <c r="F1523" s="330">
        <v>37007</v>
      </c>
      <c r="G1523" s="330">
        <v>18886</v>
      </c>
    </row>
    <row r="1524" spans="2:7" x14ac:dyDescent="0.3">
      <c r="B1524" s="330" t="s">
        <v>146</v>
      </c>
      <c r="C1524" s="316">
        <v>2023</v>
      </c>
      <c r="D1524" s="330">
        <v>12691</v>
      </c>
      <c r="E1524" s="330">
        <v>65345</v>
      </c>
      <c r="F1524" s="330">
        <v>53423</v>
      </c>
      <c r="G1524" s="330">
        <v>26478</v>
      </c>
    </row>
    <row r="1525" spans="2:7" x14ac:dyDescent="0.3">
      <c r="B1525" s="330" t="s">
        <v>147</v>
      </c>
      <c r="C1525" s="316">
        <v>2023</v>
      </c>
      <c r="D1525" s="330">
        <v>4915</v>
      </c>
      <c r="E1525" s="330">
        <v>24560</v>
      </c>
      <c r="F1525" s="330">
        <v>19786</v>
      </c>
      <c r="G1525" s="330">
        <v>10044</v>
      </c>
    </row>
    <row r="1526" spans="2:7" x14ac:dyDescent="0.3">
      <c r="B1526" s="330" t="s">
        <v>148</v>
      </c>
      <c r="C1526" s="316">
        <v>2023</v>
      </c>
      <c r="D1526" s="330">
        <v>13443</v>
      </c>
      <c r="E1526" s="330">
        <v>65326</v>
      </c>
      <c r="F1526" s="330">
        <v>50865</v>
      </c>
      <c r="G1526" s="330">
        <v>25449</v>
      </c>
    </row>
    <row r="1527" spans="2:7" x14ac:dyDescent="0.3">
      <c r="B1527" s="330" t="s">
        <v>149</v>
      </c>
      <c r="C1527" s="316">
        <v>2023</v>
      </c>
      <c r="D1527" s="330">
        <v>1803</v>
      </c>
      <c r="E1527" s="330">
        <v>9141</v>
      </c>
      <c r="F1527" s="330">
        <v>7557</v>
      </c>
      <c r="G1527" s="330">
        <v>3866</v>
      </c>
    </row>
    <row r="1528" spans="2:7" x14ac:dyDescent="0.3">
      <c r="B1528" s="330" t="s">
        <v>150</v>
      </c>
      <c r="C1528" s="316">
        <v>2023</v>
      </c>
      <c r="D1528" s="330">
        <v>11874</v>
      </c>
      <c r="E1528" s="330">
        <v>58169</v>
      </c>
      <c r="F1528" s="330">
        <v>45368</v>
      </c>
      <c r="G1528" s="330">
        <v>22703</v>
      </c>
    </row>
    <row r="1529" spans="2:7" x14ac:dyDescent="0.3">
      <c r="B1529" s="330" t="s">
        <v>151</v>
      </c>
      <c r="C1529" s="316">
        <v>2023</v>
      </c>
      <c r="D1529" s="330">
        <v>12084</v>
      </c>
      <c r="E1529" s="330">
        <v>60686</v>
      </c>
      <c r="F1529" s="330">
        <v>48573</v>
      </c>
      <c r="G1529" s="330">
        <v>24106</v>
      </c>
    </row>
    <row r="1530" spans="2:7" x14ac:dyDescent="0.3">
      <c r="B1530" s="330" t="s">
        <v>152</v>
      </c>
      <c r="C1530" s="316">
        <v>2023</v>
      </c>
      <c r="D1530" s="330">
        <v>12076</v>
      </c>
      <c r="E1530" s="330">
        <v>62591</v>
      </c>
      <c r="F1530" s="330">
        <v>51889</v>
      </c>
      <c r="G1530" s="330">
        <v>26164</v>
      </c>
    </row>
    <row r="1531" spans="2:7" x14ac:dyDescent="0.3">
      <c r="B1531" s="330" t="s">
        <v>153</v>
      </c>
      <c r="C1531" s="316">
        <v>2023</v>
      </c>
      <c r="D1531" s="330">
        <v>3206</v>
      </c>
      <c r="E1531" s="330">
        <v>16637</v>
      </c>
      <c r="F1531" s="330">
        <v>13942</v>
      </c>
      <c r="G1531" s="330">
        <v>7073</v>
      </c>
    </row>
    <row r="1532" spans="2:7" x14ac:dyDescent="0.3">
      <c r="B1532" s="330" t="s">
        <v>154</v>
      </c>
      <c r="C1532" s="316">
        <v>2023</v>
      </c>
      <c r="D1532" s="330">
        <v>5107</v>
      </c>
      <c r="E1532" s="330">
        <v>25237</v>
      </c>
      <c r="F1532" s="330">
        <v>19563</v>
      </c>
      <c r="G1532" s="330">
        <v>9578</v>
      </c>
    </row>
    <row r="1533" spans="2:7" x14ac:dyDescent="0.3">
      <c r="B1533" s="330" t="s">
        <v>155</v>
      </c>
      <c r="C1533" s="316">
        <v>2023</v>
      </c>
      <c r="D1533" s="330">
        <v>2503</v>
      </c>
      <c r="E1533" s="330">
        <v>12723</v>
      </c>
      <c r="F1533" s="330">
        <v>10750</v>
      </c>
      <c r="G1533" s="330">
        <v>5672</v>
      </c>
    </row>
    <row r="1534" spans="2:7" x14ac:dyDescent="0.3">
      <c r="B1534" s="330" t="s">
        <v>156</v>
      </c>
      <c r="C1534" s="316">
        <v>2023</v>
      </c>
      <c r="D1534" s="330">
        <v>3062</v>
      </c>
      <c r="E1534" s="330">
        <v>15022</v>
      </c>
      <c r="F1534" s="330">
        <v>11433</v>
      </c>
      <c r="G1534" s="330">
        <v>5440</v>
      </c>
    </row>
    <row r="1535" spans="2:7" x14ac:dyDescent="0.3">
      <c r="B1535" s="330" t="s">
        <v>157</v>
      </c>
      <c r="C1535" s="316">
        <v>2023</v>
      </c>
      <c r="D1535" s="330">
        <v>4304</v>
      </c>
      <c r="E1535" s="330">
        <v>22098</v>
      </c>
      <c r="F1535" s="330">
        <v>17920</v>
      </c>
      <c r="G1535" s="330">
        <v>8689</v>
      </c>
    </row>
    <row r="1536" spans="2:7" x14ac:dyDescent="0.3">
      <c r="B1536" s="330" t="s">
        <v>158</v>
      </c>
      <c r="C1536" s="316">
        <v>2023</v>
      </c>
      <c r="D1536" s="330">
        <v>13127</v>
      </c>
      <c r="E1536" s="330">
        <v>68073</v>
      </c>
      <c r="F1536" s="330">
        <v>56511</v>
      </c>
      <c r="G1536" s="330">
        <v>28241</v>
      </c>
    </row>
    <row r="1537" spans="2:7" x14ac:dyDescent="0.3">
      <c r="B1537" s="330" t="s">
        <v>159</v>
      </c>
      <c r="C1537" s="316">
        <v>2023</v>
      </c>
      <c r="D1537" s="330">
        <v>10281</v>
      </c>
      <c r="E1537" s="330">
        <v>50364</v>
      </c>
      <c r="F1537" s="330">
        <v>39230</v>
      </c>
      <c r="G1537" s="330">
        <v>19467</v>
      </c>
    </row>
    <row r="1538" spans="2:7" x14ac:dyDescent="0.3">
      <c r="B1538" s="330" t="s">
        <v>160</v>
      </c>
      <c r="C1538" s="316">
        <v>2023</v>
      </c>
      <c r="D1538" s="330">
        <v>1287</v>
      </c>
      <c r="E1538" s="330">
        <v>6713</v>
      </c>
      <c r="F1538" s="330">
        <v>5525</v>
      </c>
      <c r="G1538" s="330">
        <v>2742</v>
      </c>
    </row>
    <row r="1539" spans="2:7" x14ac:dyDescent="0.3">
      <c r="B1539" s="330" t="s">
        <v>161</v>
      </c>
      <c r="C1539" s="316">
        <v>2023</v>
      </c>
      <c r="D1539" s="330">
        <v>2691</v>
      </c>
      <c r="E1539" s="330">
        <v>13697</v>
      </c>
      <c r="F1539" s="330">
        <v>10918</v>
      </c>
      <c r="G1539" s="330">
        <v>5338</v>
      </c>
    </row>
    <row r="1540" spans="2:7" x14ac:dyDescent="0.3">
      <c r="B1540" s="330" t="s">
        <v>162</v>
      </c>
      <c r="C1540" s="316">
        <v>2023</v>
      </c>
      <c r="D1540" s="330">
        <v>8099</v>
      </c>
      <c r="E1540" s="330">
        <v>40907</v>
      </c>
      <c r="F1540" s="330">
        <v>33573</v>
      </c>
      <c r="G1540" s="330">
        <v>17328</v>
      </c>
    </row>
    <row r="1541" spans="2:7" x14ac:dyDescent="0.3">
      <c r="B1541" s="330" t="s">
        <v>163</v>
      </c>
      <c r="C1541" s="316">
        <v>2023</v>
      </c>
      <c r="D1541" s="330">
        <v>3041</v>
      </c>
      <c r="E1541" s="330">
        <v>14811</v>
      </c>
      <c r="F1541" s="330">
        <v>11655</v>
      </c>
      <c r="G1541" s="330">
        <v>5961</v>
      </c>
    </row>
    <row r="1542" spans="2:7" x14ac:dyDescent="0.3">
      <c r="B1542" s="330" t="s">
        <v>262</v>
      </c>
      <c r="C1542" s="316">
        <v>2023</v>
      </c>
      <c r="D1542" s="330">
        <v>1697</v>
      </c>
      <c r="E1542" s="330">
        <v>8623</v>
      </c>
      <c r="F1542" s="330">
        <v>7077</v>
      </c>
      <c r="G1542" s="330">
        <v>3592</v>
      </c>
    </row>
    <row r="1543" spans="2:7" x14ac:dyDescent="0.3">
      <c r="B1543" s="330" t="s">
        <v>164</v>
      </c>
      <c r="C1543" s="316">
        <v>2023</v>
      </c>
      <c r="D1543" s="330">
        <v>2508</v>
      </c>
      <c r="E1543" s="330">
        <v>11918</v>
      </c>
      <c r="F1543" s="330">
        <v>9101</v>
      </c>
      <c r="G1543" s="330">
        <v>4599</v>
      </c>
    </row>
    <row r="1544" spans="2:7" x14ac:dyDescent="0.3">
      <c r="B1544" s="330" t="s">
        <v>74</v>
      </c>
      <c r="C1544" s="316">
        <v>2024</v>
      </c>
      <c r="D1544" s="330">
        <v>1883</v>
      </c>
      <c r="E1544" s="330">
        <v>9602</v>
      </c>
      <c r="F1544" s="330">
        <v>7740</v>
      </c>
      <c r="G1544" s="330">
        <v>3779</v>
      </c>
    </row>
    <row r="1545" spans="2:7" x14ac:dyDescent="0.3">
      <c r="B1545" s="330" t="s">
        <v>75</v>
      </c>
      <c r="C1545" s="316">
        <v>2024</v>
      </c>
      <c r="D1545" s="330">
        <v>42778</v>
      </c>
      <c r="E1545" s="330">
        <v>220249</v>
      </c>
      <c r="F1545" s="330">
        <v>176189</v>
      </c>
      <c r="G1545" s="330">
        <v>86504</v>
      </c>
    </row>
    <row r="1546" spans="2:7" x14ac:dyDescent="0.3">
      <c r="B1546" s="330" t="s">
        <v>76</v>
      </c>
      <c r="C1546" s="316">
        <v>2024</v>
      </c>
      <c r="D1546" s="330">
        <v>2396</v>
      </c>
      <c r="E1546" s="330">
        <v>12285</v>
      </c>
      <c r="F1546" s="330">
        <v>9739</v>
      </c>
      <c r="G1546" s="330">
        <v>4738</v>
      </c>
    </row>
    <row r="1547" spans="2:7" x14ac:dyDescent="0.3">
      <c r="B1547" s="330" t="s">
        <v>77</v>
      </c>
      <c r="C1547" s="316">
        <v>2024</v>
      </c>
      <c r="D1547" s="330">
        <v>6098</v>
      </c>
      <c r="E1547" s="330">
        <v>29774</v>
      </c>
      <c r="F1547" s="330">
        <v>22516</v>
      </c>
      <c r="G1547" s="330">
        <v>10985</v>
      </c>
    </row>
    <row r="1548" spans="2:7" x14ac:dyDescent="0.3">
      <c r="B1548" s="330" t="s">
        <v>78</v>
      </c>
      <c r="C1548" s="316">
        <v>2024</v>
      </c>
      <c r="D1548" s="330">
        <v>3766</v>
      </c>
      <c r="E1548" s="330">
        <v>18425</v>
      </c>
      <c r="F1548" s="330">
        <v>14451</v>
      </c>
      <c r="G1548" s="330">
        <v>7495</v>
      </c>
    </row>
    <row r="1549" spans="2:7" x14ac:dyDescent="0.3">
      <c r="B1549" s="330" t="s">
        <v>79</v>
      </c>
      <c r="C1549" s="316">
        <v>2024</v>
      </c>
      <c r="D1549" s="330">
        <v>11842</v>
      </c>
      <c r="E1549" s="330">
        <v>59940</v>
      </c>
      <c r="F1549" s="330">
        <v>46739</v>
      </c>
      <c r="G1549" s="330">
        <v>22816</v>
      </c>
    </row>
    <row r="1550" spans="2:7" x14ac:dyDescent="0.3">
      <c r="B1550" s="330" t="s">
        <v>80</v>
      </c>
      <c r="C1550" s="316">
        <v>2024</v>
      </c>
      <c r="D1550" s="330">
        <v>3667</v>
      </c>
      <c r="E1550" s="330">
        <v>18014</v>
      </c>
      <c r="F1550" s="330">
        <v>13507</v>
      </c>
      <c r="G1550" s="330">
        <v>6517</v>
      </c>
    </row>
    <row r="1551" spans="2:7" x14ac:dyDescent="0.3">
      <c r="B1551" s="330" t="s">
        <v>81</v>
      </c>
      <c r="C1551" s="316">
        <v>2024</v>
      </c>
      <c r="D1551" s="330">
        <v>19735</v>
      </c>
      <c r="E1551" s="330">
        <v>99867</v>
      </c>
      <c r="F1551" s="330">
        <v>79796</v>
      </c>
      <c r="G1551" s="330">
        <v>40471</v>
      </c>
    </row>
    <row r="1552" spans="2:7" x14ac:dyDescent="0.3">
      <c r="B1552" s="330" t="s">
        <v>82</v>
      </c>
      <c r="C1552" s="316">
        <v>2024</v>
      </c>
      <c r="D1552" s="330">
        <v>7169</v>
      </c>
      <c r="E1552" s="330">
        <v>35872</v>
      </c>
      <c r="F1552" s="330">
        <v>29230</v>
      </c>
      <c r="G1552" s="330">
        <v>15459</v>
      </c>
    </row>
    <row r="1553" spans="2:7" x14ac:dyDescent="0.3">
      <c r="B1553" s="330" t="s">
        <v>83</v>
      </c>
      <c r="C1553" s="316">
        <v>2024</v>
      </c>
      <c r="D1553" s="330">
        <v>94935</v>
      </c>
      <c r="E1553" s="330">
        <v>479241</v>
      </c>
      <c r="F1553" s="330">
        <v>382623</v>
      </c>
      <c r="G1553" s="330">
        <v>195290</v>
      </c>
    </row>
    <row r="1554" spans="2:7" x14ac:dyDescent="0.3">
      <c r="B1554" s="330" t="s">
        <v>84</v>
      </c>
      <c r="C1554" s="316">
        <v>2024</v>
      </c>
      <c r="D1554" s="330">
        <v>19978</v>
      </c>
      <c r="E1554" s="330">
        <v>101160</v>
      </c>
      <c r="F1554" s="330">
        <v>78513</v>
      </c>
      <c r="G1554" s="330">
        <v>38122</v>
      </c>
    </row>
    <row r="1555" spans="2:7" x14ac:dyDescent="0.3">
      <c r="B1555" s="330" t="s">
        <v>85</v>
      </c>
      <c r="C1555" s="316">
        <v>2024</v>
      </c>
      <c r="D1555" s="330">
        <v>12877</v>
      </c>
      <c r="E1555" s="330">
        <v>66374</v>
      </c>
      <c r="F1555" s="330">
        <v>53392</v>
      </c>
      <c r="G1555" s="330">
        <v>26165</v>
      </c>
    </row>
    <row r="1556" spans="2:7" x14ac:dyDescent="0.3">
      <c r="B1556" s="330" t="s">
        <v>86</v>
      </c>
      <c r="C1556" s="316">
        <v>2024</v>
      </c>
      <c r="D1556" s="330">
        <v>7773</v>
      </c>
      <c r="E1556" s="330">
        <v>39161</v>
      </c>
      <c r="F1556" s="330">
        <v>31595</v>
      </c>
      <c r="G1556" s="330">
        <v>16522</v>
      </c>
    </row>
    <row r="1557" spans="2:7" x14ac:dyDescent="0.3">
      <c r="B1557" s="330" t="s">
        <v>87</v>
      </c>
      <c r="C1557" s="316">
        <v>2024</v>
      </c>
      <c r="D1557" s="330">
        <v>7348</v>
      </c>
      <c r="E1557" s="330">
        <v>36199</v>
      </c>
      <c r="F1557" s="330">
        <v>26982</v>
      </c>
      <c r="G1557" s="330">
        <v>12595</v>
      </c>
    </row>
    <row r="1558" spans="2:7" x14ac:dyDescent="0.3">
      <c r="B1558" s="330" t="s">
        <v>88</v>
      </c>
      <c r="C1558" s="316">
        <v>2024</v>
      </c>
      <c r="D1558" s="330">
        <v>1878</v>
      </c>
      <c r="E1558" s="330">
        <v>9558</v>
      </c>
      <c r="F1558" s="330">
        <v>7682</v>
      </c>
      <c r="G1558" s="330">
        <v>3837</v>
      </c>
    </row>
    <row r="1559" spans="2:7" x14ac:dyDescent="0.3">
      <c r="B1559" s="330" t="s">
        <v>89</v>
      </c>
      <c r="C1559" s="316">
        <v>2024</v>
      </c>
      <c r="D1559" s="330">
        <v>8417</v>
      </c>
      <c r="E1559" s="330">
        <v>42661</v>
      </c>
      <c r="F1559" s="330">
        <v>33579</v>
      </c>
      <c r="G1559" s="330">
        <v>16612</v>
      </c>
    </row>
    <row r="1560" spans="2:7" x14ac:dyDescent="0.3">
      <c r="B1560" s="330" t="s">
        <v>90</v>
      </c>
      <c r="C1560" s="316">
        <v>2024</v>
      </c>
      <c r="D1560" s="330">
        <v>31342</v>
      </c>
      <c r="E1560" s="330">
        <v>157630</v>
      </c>
      <c r="F1560" s="330">
        <v>127097</v>
      </c>
      <c r="G1560" s="330">
        <v>65422</v>
      </c>
    </row>
    <row r="1561" spans="2:7" x14ac:dyDescent="0.3">
      <c r="B1561" s="330" t="s">
        <v>91</v>
      </c>
      <c r="C1561" s="316">
        <v>2024</v>
      </c>
      <c r="D1561" s="330">
        <v>5010</v>
      </c>
      <c r="E1561" s="330">
        <v>25746</v>
      </c>
      <c r="F1561" s="330">
        <v>20810</v>
      </c>
      <c r="G1561" s="330">
        <v>10121</v>
      </c>
    </row>
    <row r="1562" spans="2:7" x14ac:dyDescent="0.3">
      <c r="B1562" s="330" t="s">
        <v>92</v>
      </c>
      <c r="C1562" s="316">
        <v>2024</v>
      </c>
      <c r="D1562" s="330">
        <v>17264</v>
      </c>
      <c r="E1562" s="330">
        <v>86180</v>
      </c>
      <c r="F1562" s="330">
        <v>67148</v>
      </c>
      <c r="G1562" s="330">
        <v>33933</v>
      </c>
    </row>
    <row r="1563" spans="2:7" x14ac:dyDescent="0.3">
      <c r="B1563" s="330" t="s">
        <v>93</v>
      </c>
      <c r="C1563" s="316">
        <v>2024</v>
      </c>
      <c r="D1563" s="330">
        <v>1828</v>
      </c>
      <c r="E1563" s="330">
        <v>9679</v>
      </c>
      <c r="F1563" s="330">
        <v>8159</v>
      </c>
      <c r="G1563" s="330">
        <v>4136</v>
      </c>
    </row>
    <row r="1564" spans="2:7" x14ac:dyDescent="0.3">
      <c r="B1564" s="330" t="s">
        <v>94</v>
      </c>
      <c r="C1564" s="316">
        <v>2024</v>
      </c>
      <c r="D1564" s="330">
        <v>4952</v>
      </c>
      <c r="E1564" s="330">
        <v>24575</v>
      </c>
      <c r="F1564" s="330">
        <v>19027</v>
      </c>
      <c r="G1564" s="330">
        <v>9320</v>
      </c>
    </row>
    <row r="1565" spans="2:7" x14ac:dyDescent="0.3">
      <c r="B1565" s="330" t="s">
        <v>95</v>
      </c>
      <c r="C1565" s="316">
        <v>2024</v>
      </c>
      <c r="D1565" s="330">
        <v>19847</v>
      </c>
      <c r="E1565" s="330">
        <v>100431</v>
      </c>
      <c r="F1565" s="330">
        <v>80296</v>
      </c>
      <c r="G1565" s="330">
        <v>40470</v>
      </c>
    </row>
    <row r="1566" spans="2:7" x14ac:dyDescent="0.3">
      <c r="B1566" s="330" t="s">
        <v>96</v>
      </c>
      <c r="C1566" s="316">
        <v>2024</v>
      </c>
      <c r="D1566" s="330">
        <v>15995</v>
      </c>
      <c r="E1566" s="330">
        <v>81072</v>
      </c>
      <c r="F1566" s="330">
        <v>63402</v>
      </c>
      <c r="G1566" s="330">
        <v>30638</v>
      </c>
    </row>
    <row r="1567" spans="2:7" x14ac:dyDescent="0.3">
      <c r="B1567" s="330" t="s">
        <v>215</v>
      </c>
      <c r="C1567" s="316">
        <v>2024</v>
      </c>
      <c r="D1567" s="330">
        <v>2063</v>
      </c>
      <c r="E1567" s="330">
        <v>10992</v>
      </c>
      <c r="F1567" s="330">
        <v>9423</v>
      </c>
      <c r="G1567" s="330">
        <v>4918</v>
      </c>
    </row>
    <row r="1568" spans="2:7" x14ac:dyDescent="0.3">
      <c r="B1568" s="330" t="s">
        <v>97</v>
      </c>
      <c r="C1568" s="316">
        <v>2024</v>
      </c>
      <c r="D1568" s="330">
        <v>8606</v>
      </c>
      <c r="E1568" s="330">
        <v>45326</v>
      </c>
      <c r="F1568" s="330">
        <v>36913</v>
      </c>
      <c r="G1568" s="330">
        <v>18066</v>
      </c>
    </row>
    <row r="1569" spans="2:7" x14ac:dyDescent="0.3">
      <c r="B1569" s="330" t="s">
        <v>98</v>
      </c>
      <c r="C1569" s="316">
        <v>2024</v>
      </c>
      <c r="D1569" s="330">
        <v>2270</v>
      </c>
      <c r="E1569" s="330">
        <v>11679</v>
      </c>
      <c r="F1569" s="330">
        <v>9598</v>
      </c>
      <c r="G1569" s="330">
        <v>4871</v>
      </c>
    </row>
    <row r="1570" spans="2:7" x14ac:dyDescent="0.3">
      <c r="B1570" s="330" t="s">
        <v>99</v>
      </c>
      <c r="C1570" s="316">
        <v>2024</v>
      </c>
      <c r="D1570" s="330">
        <v>20630</v>
      </c>
      <c r="E1570" s="330">
        <v>104784</v>
      </c>
      <c r="F1570" s="330">
        <v>81867</v>
      </c>
      <c r="G1570" s="330">
        <v>39887</v>
      </c>
    </row>
    <row r="1571" spans="2:7" x14ac:dyDescent="0.3">
      <c r="B1571" s="330" t="s">
        <v>100</v>
      </c>
      <c r="C1571" s="316">
        <v>2024</v>
      </c>
      <c r="D1571" s="330">
        <v>12383</v>
      </c>
      <c r="E1571" s="330">
        <v>61678</v>
      </c>
      <c r="F1571" s="330">
        <v>48444</v>
      </c>
      <c r="G1571" s="330">
        <v>24246</v>
      </c>
    </row>
    <row r="1572" spans="2:7" x14ac:dyDescent="0.3">
      <c r="B1572" s="330" t="s">
        <v>101</v>
      </c>
      <c r="C1572" s="316">
        <v>2024</v>
      </c>
      <c r="D1572" s="330">
        <v>27632</v>
      </c>
      <c r="E1572" s="330">
        <v>140015</v>
      </c>
      <c r="F1572" s="330">
        <v>109779</v>
      </c>
      <c r="G1572" s="330">
        <v>54054</v>
      </c>
    </row>
    <row r="1573" spans="2:7" x14ac:dyDescent="0.3">
      <c r="B1573" s="330" t="s">
        <v>102</v>
      </c>
      <c r="C1573" s="316">
        <v>2024</v>
      </c>
      <c r="D1573" s="330">
        <v>2889</v>
      </c>
      <c r="E1573" s="330">
        <v>14216</v>
      </c>
      <c r="F1573" s="330">
        <v>11220</v>
      </c>
      <c r="G1573" s="330">
        <v>5755</v>
      </c>
    </row>
    <row r="1574" spans="2:7" x14ac:dyDescent="0.3">
      <c r="B1574" s="330" t="s">
        <v>103</v>
      </c>
      <c r="C1574" s="316">
        <v>2024</v>
      </c>
      <c r="D1574" s="330">
        <v>1702</v>
      </c>
      <c r="E1574" s="330">
        <v>8948</v>
      </c>
      <c r="F1574" s="330">
        <v>7574</v>
      </c>
      <c r="G1574" s="330">
        <v>3894</v>
      </c>
    </row>
    <row r="1575" spans="2:7" x14ac:dyDescent="0.3">
      <c r="B1575" s="330" t="s">
        <v>104</v>
      </c>
      <c r="C1575" s="316">
        <v>2024</v>
      </c>
      <c r="D1575" s="330">
        <v>2174</v>
      </c>
      <c r="E1575" s="330">
        <v>11037</v>
      </c>
      <c r="F1575" s="330">
        <v>9260</v>
      </c>
      <c r="G1575" s="330">
        <v>4986</v>
      </c>
    </row>
    <row r="1576" spans="2:7" x14ac:dyDescent="0.3">
      <c r="B1576" s="330" t="s">
        <v>105</v>
      </c>
      <c r="C1576" s="316">
        <v>2024</v>
      </c>
      <c r="D1576" s="330">
        <v>2619</v>
      </c>
      <c r="E1576" s="330">
        <v>13300</v>
      </c>
      <c r="F1576" s="330">
        <v>10673</v>
      </c>
      <c r="G1576" s="330">
        <v>5431</v>
      </c>
    </row>
    <row r="1577" spans="2:7" x14ac:dyDescent="0.3">
      <c r="B1577" s="330" t="s">
        <v>106</v>
      </c>
      <c r="C1577" s="316">
        <v>2024</v>
      </c>
      <c r="D1577" s="330">
        <v>2918</v>
      </c>
      <c r="E1577" s="330">
        <v>14650</v>
      </c>
      <c r="F1577" s="330">
        <v>11918</v>
      </c>
      <c r="G1577" s="330">
        <v>6264</v>
      </c>
    </row>
    <row r="1578" spans="2:7" x14ac:dyDescent="0.3">
      <c r="B1578" s="330" t="s">
        <v>107</v>
      </c>
      <c r="C1578" s="316">
        <v>2024</v>
      </c>
      <c r="D1578" s="330">
        <v>4084</v>
      </c>
      <c r="E1578" s="330">
        <v>20590</v>
      </c>
      <c r="F1578" s="330">
        <v>16545</v>
      </c>
      <c r="G1578" s="330">
        <v>8552</v>
      </c>
    </row>
    <row r="1579" spans="2:7" x14ac:dyDescent="0.3">
      <c r="B1579" s="330" t="s">
        <v>351</v>
      </c>
      <c r="C1579" s="316">
        <v>2024</v>
      </c>
      <c r="D1579" s="330" t="s">
        <v>510</v>
      </c>
      <c r="E1579" s="330" t="s">
        <v>510</v>
      </c>
      <c r="F1579" s="330" t="s">
        <v>510</v>
      </c>
      <c r="G1579" s="330" t="s">
        <v>510</v>
      </c>
    </row>
    <row r="1580" spans="2:7" x14ac:dyDescent="0.3">
      <c r="B1580" s="330" t="s">
        <v>108</v>
      </c>
      <c r="C1580" s="316">
        <v>2024</v>
      </c>
      <c r="D1580" s="330">
        <v>2137</v>
      </c>
      <c r="E1580" s="330">
        <v>11275</v>
      </c>
      <c r="F1580" s="330">
        <v>9404</v>
      </c>
      <c r="G1580" s="330">
        <v>4747</v>
      </c>
    </row>
    <row r="1581" spans="2:7" x14ac:dyDescent="0.3">
      <c r="B1581" s="330" t="s">
        <v>109</v>
      </c>
      <c r="C1581" s="316">
        <v>2024</v>
      </c>
      <c r="D1581" s="330">
        <v>1636</v>
      </c>
      <c r="E1581" s="330">
        <v>8111</v>
      </c>
      <c r="F1581" s="330">
        <v>6285</v>
      </c>
      <c r="G1581" s="330">
        <v>3139</v>
      </c>
    </row>
    <row r="1582" spans="2:7" x14ac:dyDescent="0.3">
      <c r="B1582" s="330" t="s">
        <v>110</v>
      </c>
      <c r="C1582" s="316">
        <v>2024</v>
      </c>
      <c r="D1582" s="330">
        <v>2615</v>
      </c>
      <c r="E1582" s="330">
        <v>13051</v>
      </c>
      <c r="F1582" s="330">
        <v>10222</v>
      </c>
      <c r="G1582" s="330">
        <v>5166</v>
      </c>
    </row>
    <row r="1583" spans="2:7" x14ac:dyDescent="0.3">
      <c r="B1583" s="330" t="s">
        <v>111</v>
      </c>
      <c r="C1583" s="316">
        <v>2024</v>
      </c>
      <c r="D1583" s="330">
        <v>1252</v>
      </c>
      <c r="E1583" s="330">
        <v>6349</v>
      </c>
      <c r="F1583" s="330">
        <v>5037</v>
      </c>
      <c r="G1583" s="330">
        <v>2470</v>
      </c>
    </row>
    <row r="1584" spans="2:7" x14ac:dyDescent="0.3">
      <c r="B1584" s="330" t="s">
        <v>112</v>
      </c>
      <c r="C1584" s="316">
        <v>2024</v>
      </c>
      <c r="D1584" s="330">
        <v>1903</v>
      </c>
      <c r="E1584" s="330">
        <v>9422</v>
      </c>
      <c r="F1584" s="330">
        <v>7300</v>
      </c>
      <c r="G1584" s="330">
        <v>3593</v>
      </c>
    </row>
    <row r="1585" spans="2:7" x14ac:dyDescent="0.3">
      <c r="B1585" s="330" t="s">
        <v>113</v>
      </c>
      <c r="C1585" s="316">
        <v>2024</v>
      </c>
      <c r="D1585" s="330">
        <v>12147</v>
      </c>
      <c r="E1585" s="330">
        <v>60813</v>
      </c>
      <c r="F1585" s="330">
        <v>47598</v>
      </c>
      <c r="G1585" s="330">
        <v>23211</v>
      </c>
    </row>
    <row r="1586" spans="2:7" x14ac:dyDescent="0.3">
      <c r="B1586" s="330" t="s">
        <v>114</v>
      </c>
      <c r="C1586" s="316">
        <v>2024</v>
      </c>
      <c r="D1586" s="330">
        <v>6435</v>
      </c>
      <c r="E1586" s="330">
        <v>33524</v>
      </c>
      <c r="F1586" s="330">
        <v>28844</v>
      </c>
      <c r="G1586" s="330">
        <v>15480</v>
      </c>
    </row>
    <row r="1587" spans="2:7" x14ac:dyDescent="0.3">
      <c r="B1587" s="330" t="s">
        <v>115</v>
      </c>
      <c r="C1587" s="316">
        <v>2024</v>
      </c>
      <c r="D1587" s="330">
        <v>1723</v>
      </c>
      <c r="E1587" s="330">
        <v>8541</v>
      </c>
      <c r="F1587" s="330">
        <v>6664</v>
      </c>
      <c r="G1587" s="330">
        <v>3334</v>
      </c>
    </row>
    <row r="1588" spans="2:7" x14ac:dyDescent="0.3">
      <c r="B1588" s="330" t="s">
        <v>116</v>
      </c>
      <c r="C1588" s="316">
        <v>2024</v>
      </c>
      <c r="D1588" s="330">
        <v>3256</v>
      </c>
      <c r="E1588" s="330">
        <v>16262</v>
      </c>
      <c r="F1588" s="330">
        <v>13360</v>
      </c>
      <c r="G1588" s="330">
        <v>7188</v>
      </c>
    </row>
    <row r="1589" spans="2:7" x14ac:dyDescent="0.3">
      <c r="B1589" s="330" t="s">
        <v>216</v>
      </c>
      <c r="C1589" s="316">
        <v>2024</v>
      </c>
      <c r="D1589" s="330">
        <v>2470</v>
      </c>
      <c r="E1589" s="330">
        <v>12747</v>
      </c>
      <c r="F1589" s="330">
        <v>10511</v>
      </c>
      <c r="G1589" s="330">
        <v>5311</v>
      </c>
    </row>
    <row r="1590" spans="2:7" x14ac:dyDescent="0.3">
      <c r="B1590" s="330" t="s">
        <v>117</v>
      </c>
      <c r="C1590" s="316">
        <v>2024</v>
      </c>
      <c r="D1590" s="330">
        <v>8890</v>
      </c>
      <c r="E1590" s="330">
        <v>44943</v>
      </c>
      <c r="F1590" s="330">
        <v>34913</v>
      </c>
      <c r="G1590" s="330">
        <v>16411</v>
      </c>
    </row>
    <row r="1591" spans="2:7" x14ac:dyDescent="0.3">
      <c r="B1591" s="330" t="s">
        <v>118</v>
      </c>
      <c r="C1591" s="316">
        <v>2024</v>
      </c>
      <c r="D1591" s="330">
        <v>1920</v>
      </c>
      <c r="E1591" s="330">
        <v>9748</v>
      </c>
      <c r="F1591" s="330">
        <v>7664</v>
      </c>
      <c r="G1591" s="330">
        <v>3809</v>
      </c>
    </row>
    <row r="1592" spans="2:7" x14ac:dyDescent="0.3">
      <c r="B1592" s="330" t="s">
        <v>119</v>
      </c>
      <c r="C1592" s="316">
        <v>2024</v>
      </c>
      <c r="D1592" s="330">
        <v>2655</v>
      </c>
      <c r="E1592" s="330">
        <v>13682</v>
      </c>
      <c r="F1592" s="330">
        <v>10836</v>
      </c>
      <c r="G1592" s="330">
        <v>5254</v>
      </c>
    </row>
    <row r="1593" spans="2:7" x14ac:dyDescent="0.3">
      <c r="B1593" s="330" t="s">
        <v>120</v>
      </c>
      <c r="C1593" s="316">
        <v>2024</v>
      </c>
      <c r="D1593" s="330">
        <v>15649</v>
      </c>
      <c r="E1593" s="330">
        <v>79374</v>
      </c>
      <c r="F1593" s="330">
        <v>62906</v>
      </c>
      <c r="G1593" s="330">
        <v>30612</v>
      </c>
    </row>
    <row r="1594" spans="2:7" x14ac:dyDescent="0.3">
      <c r="B1594" s="330" t="s">
        <v>121</v>
      </c>
      <c r="C1594" s="316">
        <v>2024</v>
      </c>
      <c r="D1594" s="330">
        <v>4375</v>
      </c>
      <c r="E1594" s="330">
        <v>21806</v>
      </c>
      <c r="F1594" s="330">
        <v>16627</v>
      </c>
      <c r="G1594" s="330">
        <v>7784</v>
      </c>
    </row>
    <row r="1595" spans="2:7" x14ac:dyDescent="0.3">
      <c r="B1595" s="330" t="s">
        <v>122</v>
      </c>
      <c r="C1595" s="316">
        <v>2024</v>
      </c>
      <c r="D1595" s="330">
        <v>2612</v>
      </c>
      <c r="E1595" s="330">
        <v>13312</v>
      </c>
      <c r="F1595" s="330">
        <v>10513</v>
      </c>
      <c r="G1595" s="330">
        <v>5169</v>
      </c>
    </row>
    <row r="1596" spans="2:7" x14ac:dyDescent="0.3">
      <c r="B1596" s="330" t="s">
        <v>123</v>
      </c>
      <c r="C1596" s="316">
        <v>2024</v>
      </c>
      <c r="D1596" s="330">
        <v>4957</v>
      </c>
      <c r="E1596" s="330">
        <v>25124</v>
      </c>
      <c r="F1596" s="330">
        <v>20835</v>
      </c>
      <c r="G1596" s="330">
        <v>11244</v>
      </c>
    </row>
    <row r="1597" spans="2:7" x14ac:dyDescent="0.3">
      <c r="B1597" s="330" t="s">
        <v>124</v>
      </c>
      <c r="C1597" s="316">
        <v>2024</v>
      </c>
      <c r="D1597" s="330">
        <v>30491</v>
      </c>
      <c r="E1597" s="330">
        <v>154255</v>
      </c>
      <c r="F1597" s="330">
        <v>128116</v>
      </c>
      <c r="G1597" s="330">
        <v>68528</v>
      </c>
    </row>
    <row r="1598" spans="2:7" x14ac:dyDescent="0.3">
      <c r="B1598" s="330" t="s">
        <v>125</v>
      </c>
      <c r="C1598" s="316">
        <v>2024</v>
      </c>
      <c r="D1598" s="330">
        <v>9573</v>
      </c>
      <c r="E1598" s="330">
        <v>48478</v>
      </c>
      <c r="F1598" s="330">
        <v>38377</v>
      </c>
      <c r="G1598" s="330">
        <v>18670</v>
      </c>
    </row>
    <row r="1599" spans="2:7" x14ac:dyDescent="0.3">
      <c r="B1599" s="330" t="s">
        <v>126</v>
      </c>
      <c r="C1599" s="316">
        <v>2024</v>
      </c>
      <c r="D1599" s="330">
        <v>8230</v>
      </c>
      <c r="E1599" s="330">
        <v>41142</v>
      </c>
      <c r="F1599" s="330">
        <v>32301</v>
      </c>
      <c r="G1599" s="330">
        <v>16302</v>
      </c>
    </row>
    <row r="1600" spans="2:7" x14ac:dyDescent="0.3">
      <c r="B1600" s="330" t="s">
        <v>127</v>
      </c>
      <c r="C1600" s="316">
        <v>2024</v>
      </c>
      <c r="D1600" s="330">
        <v>2630</v>
      </c>
      <c r="E1600" s="330">
        <v>13037</v>
      </c>
      <c r="F1600" s="330">
        <v>10101</v>
      </c>
      <c r="G1600" s="330">
        <v>5057</v>
      </c>
    </row>
    <row r="1601" spans="2:100" x14ac:dyDescent="0.3">
      <c r="B1601" s="330" t="s">
        <v>128</v>
      </c>
      <c r="C1601" s="316">
        <v>2024</v>
      </c>
      <c r="D1601" s="330">
        <v>13115</v>
      </c>
      <c r="E1601" s="330">
        <v>66313</v>
      </c>
      <c r="F1601" s="330">
        <v>53197</v>
      </c>
      <c r="G1601" s="330">
        <v>26885</v>
      </c>
    </row>
    <row r="1602" spans="2:100" x14ac:dyDescent="0.3">
      <c r="B1602" s="330" t="s">
        <v>129</v>
      </c>
      <c r="C1602" s="316">
        <v>2024</v>
      </c>
      <c r="D1602" s="330">
        <v>6180</v>
      </c>
      <c r="E1602" s="330">
        <v>29866</v>
      </c>
      <c r="F1602" s="330">
        <v>22875</v>
      </c>
      <c r="G1602" s="330">
        <v>11364</v>
      </c>
    </row>
    <row r="1603" spans="2:100" ht="15" thickBot="1" x14ac:dyDescent="0.35">
      <c r="B1603" s="330" t="s">
        <v>217</v>
      </c>
      <c r="C1603" s="316">
        <v>2024</v>
      </c>
      <c r="D1603" s="330">
        <v>15405</v>
      </c>
      <c r="E1603" s="330">
        <v>77044</v>
      </c>
      <c r="F1603" s="330">
        <v>59855</v>
      </c>
      <c r="G1603" s="330">
        <v>29259</v>
      </c>
    </row>
    <row r="1604" spans="2:100" ht="15" thickTop="1" x14ac:dyDescent="0.3">
      <c r="B1604" s="330" t="s">
        <v>131</v>
      </c>
      <c r="C1604" s="316">
        <v>2024</v>
      </c>
      <c r="D1604" s="330">
        <v>5083</v>
      </c>
      <c r="E1604" s="330">
        <v>25622</v>
      </c>
      <c r="F1604" s="330">
        <v>20564</v>
      </c>
      <c r="G1604" s="330">
        <v>10417</v>
      </c>
      <c r="CV1604" s="339" t="s">
        <v>1</v>
      </c>
    </row>
    <row r="1605" spans="2:100" x14ac:dyDescent="0.3">
      <c r="B1605" s="330" t="s">
        <v>132</v>
      </c>
      <c r="C1605" s="316">
        <v>2024</v>
      </c>
      <c r="D1605" s="330">
        <v>4624</v>
      </c>
      <c r="E1605" s="330">
        <v>23277</v>
      </c>
      <c r="F1605" s="330">
        <v>19058</v>
      </c>
      <c r="G1605" s="330">
        <v>10017</v>
      </c>
      <c r="CV1605" s="340" t="s">
        <v>174</v>
      </c>
    </row>
    <row r="1606" spans="2:100" x14ac:dyDescent="0.3">
      <c r="B1606" s="330" t="s">
        <v>133</v>
      </c>
      <c r="C1606" s="316">
        <v>2024</v>
      </c>
      <c r="D1606" s="330">
        <v>5919</v>
      </c>
      <c r="E1606" s="330">
        <v>29473</v>
      </c>
      <c r="F1606" s="330">
        <v>23782</v>
      </c>
      <c r="G1606" s="330">
        <v>12433</v>
      </c>
      <c r="CV1606" s="340" t="s">
        <v>3</v>
      </c>
    </row>
    <row r="1607" spans="2:100" x14ac:dyDescent="0.3">
      <c r="B1607" s="330" t="s">
        <v>134</v>
      </c>
      <c r="C1607" s="316">
        <v>2024</v>
      </c>
      <c r="D1607" s="330">
        <v>2726</v>
      </c>
      <c r="E1607" s="330">
        <v>13744</v>
      </c>
      <c r="F1607" s="330">
        <v>10888</v>
      </c>
      <c r="G1607" s="330">
        <v>5480</v>
      </c>
      <c r="CV1607" s="340" t="s">
        <v>10</v>
      </c>
    </row>
    <row r="1608" spans="2:100" x14ac:dyDescent="0.3">
      <c r="B1608" s="330" t="s">
        <v>135</v>
      </c>
      <c r="C1608" s="316">
        <v>2024</v>
      </c>
      <c r="D1608" s="330">
        <v>2373</v>
      </c>
      <c r="E1608" s="330">
        <v>11897</v>
      </c>
      <c r="F1608" s="330">
        <v>9484</v>
      </c>
      <c r="G1608" s="330">
        <v>4760</v>
      </c>
      <c r="CV1608" s="340" t="s">
        <v>52</v>
      </c>
    </row>
    <row r="1609" spans="2:100" x14ac:dyDescent="0.3">
      <c r="B1609" s="330" t="s">
        <v>136</v>
      </c>
      <c r="C1609" s="316">
        <v>2024</v>
      </c>
      <c r="D1609" s="330">
        <v>4119</v>
      </c>
      <c r="E1609" s="330">
        <v>20821</v>
      </c>
      <c r="F1609" s="330">
        <v>17003</v>
      </c>
      <c r="G1609" s="330">
        <v>8859</v>
      </c>
      <c r="CV1609" s="340" t="s">
        <v>177</v>
      </c>
    </row>
    <row r="1610" spans="2:100" x14ac:dyDescent="0.3">
      <c r="B1610" s="330" t="s">
        <v>137</v>
      </c>
      <c r="C1610" s="316">
        <v>2024</v>
      </c>
      <c r="D1610" s="330">
        <v>6655</v>
      </c>
      <c r="E1610" s="330">
        <v>33587</v>
      </c>
      <c r="F1610" s="330">
        <v>26948</v>
      </c>
      <c r="G1610" s="330">
        <v>13611</v>
      </c>
      <c r="CV1610" s="340" t="s">
        <v>57</v>
      </c>
    </row>
    <row r="1611" spans="2:100" x14ac:dyDescent="0.3">
      <c r="B1611" s="330" t="s">
        <v>218</v>
      </c>
      <c r="C1611" s="316">
        <v>2024</v>
      </c>
      <c r="D1611" s="330">
        <v>2657</v>
      </c>
      <c r="E1611" s="330">
        <v>13394</v>
      </c>
      <c r="F1611" s="330">
        <v>10375</v>
      </c>
      <c r="G1611" s="330">
        <v>5117</v>
      </c>
      <c r="CV1611" s="340" t="s">
        <v>11</v>
      </c>
    </row>
    <row r="1612" spans="2:100" x14ac:dyDescent="0.3">
      <c r="B1612" s="330" t="s">
        <v>138</v>
      </c>
      <c r="C1612" s="316">
        <v>2024</v>
      </c>
      <c r="D1612" s="330">
        <v>3476</v>
      </c>
      <c r="E1612" s="330">
        <v>17494</v>
      </c>
      <c r="F1612" s="330">
        <v>13873</v>
      </c>
      <c r="G1612" s="330">
        <v>7064</v>
      </c>
      <c r="CV1612" s="340" t="s">
        <v>4</v>
      </c>
    </row>
    <row r="1613" spans="2:100" x14ac:dyDescent="0.3">
      <c r="B1613" s="330" t="s">
        <v>139</v>
      </c>
      <c r="C1613" s="316">
        <v>2024</v>
      </c>
      <c r="D1613" s="330">
        <v>4698</v>
      </c>
      <c r="E1613" s="330">
        <v>23186</v>
      </c>
      <c r="F1613" s="330">
        <v>17419</v>
      </c>
      <c r="G1613" s="330">
        <v>8087</v>
      </c>
      <c r="CV1613" s="340" t="s">
        <v>14</v>
      </c>
    </row>
    <row r="1614" spans="2:100" x14ac:dyDescent="0.3">
      <c r="B1614" s="330" t="s">
        <v>140</v>
      </c>
      <c r="C1614" s="316">
        <v>2024</v>
      </c>
      <c r="D1614" s="330">
        <v>1687</v>
      </c>
      <c r="E1614" s="330">
        <v>8688</v>
      </c>
      <c r="F1614" s="330">
        <v>7354</v>
      </c>
      <c r="G1614" s="330">
        <v>3969</v>
      </c>
      <c r="CV1614" s="340" t="s">
        <v>178</v>
      </c>
    </row>
    <row r="1615" spans="2:100" x14ac:dyDescent="0.3">
      <c r="B1615" s="330" t="s">
        <v>141</v>
      </c>
      <c r="C1615" s="316">
        <v>2024</v>
      </c>
      <c r="D1615" s="330">
        <v>4081</v>
      </c>
      <c r="E1615" s="330">
        <v>20812</v>
      </c>
      <c r="F1615" s="330">
        <v>16515</v>
      </c>
      <c r="G1615" s="330">
        <v>8104</v>
      </c>
      <c r="CV1615" s="340" t="s">
        <v>185</v>
      </c>
    </row>
    <row r="1616" spans="2:100" x14ac:dyDescent="0.3">
      <c r="B1616" s="330" t="s">
        <v>142</v>
      </c>
      <c r="C1616" s="316">
        <v>2024</v>
      </c>
      <c r="D1616" s="330">
        <v>969</v>
      </c>
      <c r="E1616" s="330">
        <v>4399</v>
      </c>
      <c r="F1616" s="330">
        <v>3260</v>
      </c>
      <c r="G1616" s="330">
        <v>1731</v>
      </c>
      <c r="CV1616" s="340" t="s">
        <v>56</v>
      </c>
    </row>
    <row r="1617" spans="2:100" x14ac:dyDescent="0.3">
      <c r="B1617" s="330" t="s">
        <v>143</v>
      </c>
      <c r="C1617" s="316">
        <v>2024</v>
      </c>
      <c r="D1617" s="330">
        <v>1740</v>
      </c>
      <c r="E1617" s="330">
        <v>8994</v>
      </c>
      <c r="F1617" s="330">
        <v>7262</v>
      </c>
      <c r="G1617" s="330">
        <v>3641</v>
      </c>
      <c r="CV1617" s="340" t="s">
        <v>64</v>
      </c>
    </row>
    <row r="1618" spans="2:100" x14ac:dyDescent="0.3">
      <c r="B1618" s="330" t="s">
        <v>219</v>
      </c>
      <c r="C1618" s="316">
        <v>2024</v>
      </c>
      <c r="D1618" s="330">
        <v>995</v>
      </c>
      <c r="E1618" s="330">
        <v>4984</v>
      </c>
      <c r="F1618" s="330">
        <v>3774</v>
      </c>
      <c r="G1618" s="330">
        <v>1852</v>
      </c>
      <c r="CV1618" s="340" t="s">
        <v>65</v>
      </c>
    </row>
    <row r="1619" spans="2:100" x14ac:dyDescent="0.3">
      <c r="B1619" s="330" t="s">
        <v>220</v>
      </c>
      <c r="C1619" s="316">
        <v>2024</v>
      </c>
      <c r="D1619" s="330">
        <v>8730</v>
      </c>
      <c r="E1619" s="330">
        <v>44956</v>
      </c>
      <c r="F1619" s="330">
        <v>37147</v>
      </c>
      <c r="G1619" s="330">
        <v>19103</v>
      </c>
      <c r="CV1619" s="340" t="s">
        <v>170</v>
      </c>
    </row>
    <row r="1620" spans="2:100" x14ac:dyDescent="0.3">
      <c r="B1620" s="330" t="s">
        <v>146</v>
      </c>
      <c r="C1620" s="316">
        <v>2024</v>
      </c>
      <c r="D1620" s="330">
        <v>12394</v>
      </c>
      <c r="E1620" s="330">
        <v>64936</v>
      </c>
      <c r="F1620" s="330">
        <v>53130</v>
      </c>
      <c r="G1620" s="330">
        <v>26252</v>
      </c>
      <c r="CV1620" s="340" t="s">
        <v>63</v>
      </c>
    </row>
    <row r="1621" spans="2:100" x14ac:dyDescent="0.3">
      <c r="B1621" s="330" t="s">
        <v>147</v>
      </c>
      <c r="C1621" s="316">
        <v>2024</v>
      </c>
      <c r="D1621" s="330">
        <v>4864</v>
      </c>
      <c r="E1621" s="330">
        <v>24660</v>
      </c>
      <c r="F1621" s="330">
        <v>19813</v>
      </c>
      <c r="G1621" s="330">
        <v>9994</v>
      </c>
      <c r="CV1621" s="340" t="s">
        <v>181</v>
      </c>
    </row>
    <row r="1622" spans="2:100" x14ac:dyDescent="0.3">
      <c r="B1622" s="330" t="s">
        <v>148</v>
      </c>
      <c r="C1622" s="316">
        <v>2024</v>
      </c>
      <c r="D1622" s="330">
        <v>13621</v>
      </c>
      <c r="E1622" s="330">
        <v>67803</v>
      </c>
      <c r="F1622" s="330">
        <v>52477</v>
      </c>
      <c r="G1622" s="330">
        <v>26017</v>
      </c>
      <c r="CV1622" s="340" t="s">
        <v>15</v>
      </c>
    </row>
    <row r="1623" spans="2:100" x14ac:dyDescent="0.3">
      <c r="B1623" s="330" t="s">
        <v>149</v>
      </c>
      <c r="C1623" s="316">
        <v>2024</v>
      </c>
      <c r="D1623" s="330">
        <v>1793</v>
      </c>
      <c r="E1623" s="330">
        <v>9202</v>
      </c>
      <c r="F1623" s="330">
        <v>7575</v>
      </c>
      <c r="G1623" s="330">
        <v>3875</v>
      </c>
      <c r="CV1623" s="340" t="s">
        <v>66</v>
      </c>
    </row>
    <row r="1624" spans="2:100" x14ac:dyDescent="0.3">
      <c r="B1624" s="330" t="s">
        <v>150</v>
      </c>
      <c r="C1624" s="316">
        <v>2024</v>
      </c>
      <c r="D1624" s="330">
        <v>11694</v>
      </c>
      <c r="E1624" s="330">
        <v>58387</v>
      </c>
      <c r="F1624" s="330">
        <v>45514</v>
      </c>
      <c r="G1624" s="330">
        <v>22778</v>
      </c>
      <c r="CV1624" s="340" t="s">
        <v>179</v>
      </c>
    </row>
    <row r="1625" spans="2:100" x14ac:dyDescent="0.3">
      <c r="B1625" s="330" t="s">
        <v>151</v>
      </c>
      <c r="C1625" s="316">
        <v>2024</v>
      </c>
      <c r="D1625" s="330">
        <v>11978</v>
      </c>
      <c r="E1625" s="330">
        <v>61013</v>
      </c>
      <c r="F1625" s="330">
        <v>48827</v>
      </c>
      <c r="G1625" s="330">
        <v>24271</v>
      </c>
      <c r="CV1625" s="340" t="s">
        <v>168</v>
      </c>
    </row>
    <row r="1626" spans="2:100" x14ac:dyDescent="0.3">
      <c r="B1626" s="330" t="s">
        <v>152</v>
      </c>
      <c r="C1626" s="316">
        <v>2024</v>
      </c>
      <c r="D1626" s="330">
        <v>11860</v>
      </c>
      <c r="E1626" s="330">
        <v>61850</v>
      </c>
      <c r="F1626" s="330">
        <v>51154</v>
      </c>
      <c r="G1626" s="330">
        <v>25698</v>
      </c>
      <c r="CV1626" s="340" t="s">
        <v>171</v>
      </c>
    </row>
    <row r="1627" spans="2:100" x14ac:dyDescent="0.3">
      <c r="B1627" s="330" t="s">
        <v>153</v>
      </c>
      <c r="C1627" s="316">
        <v>2024</v>
      </c>
      <c r="D1627" s="330">
        <v>3193</v>
      </c>
      <c r="E1627" s="330">
        <v>16770</v>
      </c>
      <c r="F1627" s="330">
        <v>13989</v>
      </c>
      <c r="G1627" s="330">
        <v>7057</v>
      </c>
      <c r="CV1627" s="340" t="s">
        <v>28</v>
      </c>
    </row>
    <row r="1628" spans="2:100" x14ac:dyDescent="0.3">
      <c r="B1628" s="330" t="s">
        <v>154</v>
      </c>
      <c r="C1628" s="316">
        <v>2024</v>
      </c>
      <c r="D1628" s="330">
        <v>5106</v>
      </c>
      <c r="E1628" s="330">
        <v>25461</v>
      </c>
      <c r="F1628" s="330">
        <v>19612</v>
      </c>
      <c r="G1628" s="330">
        <v>9486</v>
      </c>
      <c r="CV1628" s="340" t="s">
        <v>35</v>
      </c>
    </row>
    <row r="1629" spans="2:100" x14ac:dyDescent="0.3">
      <c r="B1629" s="330" t="s">
        <v>155</v>
      </c>
      <c r="C1629" s="316">
        <v>2024</v>
      </c>
      <c r="D1629" s="330">
        <v>2489</v>
      </c>
      <c r="E1629" s="330">
        <v>12812</v>
      </c>
      <c r="F1629" s="330">
        <v>10816</v>
      </c>
      <c r="G1629" s="330">
        <v>5721</v>
      </c>
      <c r="CV1629" s="340" t="s">
        <v>45</v>
      </c>
    </row>
    <row r="1630" spans="2:100" x14ac:dyDescent="0.3">
      <c r="B1630" s="330" t="s">
        <v>156</v>
      </c>
      <c r="C1630" s="316">
        <v>2024</v>
      </c>
      <c r="D1630" s="330">
        <v>3039</v>
      </c>
      <c r="E1630" s="330">
        <v>15216</v>
      </c>
      <c r="F1630" s="330">
        <v>11558</v>
      </c>
      <c r="G1630" s="330">
        <v>5439</v>
      </c>
      <c r="CV1630" s="340" t="s">
        <v>195</v>
      </c>
    </row>
    <row r="1631" spans="2:100" x14ac:dyDescent="0.3">
      <c r="B1631" s="330" t="s">
        <v>157</v>
      </c>
      <c r="C1631" s="316">
        <v>2024</v>
      </c>
      <c r="D1631" s="330">
        <v>4267</v>
      </c>
      <c r="E1631" s="330">
        <v>21918</v>
      </c>
      <c r="F1631" s="330">
        <v>17982</v>
      </c>
      <c r="G1631" s="330">
        <v>8753</v>
      </c>
      <c r="CV1631" s="340" t="s">
        <v>50</v>
      </c>
    </row>
    <row r="1632" spans="2:100" x14ac:dyDescent="0.3">
      <c r="B1632" s="330" t="s">
        <v>158</v>
      </c>
      <c r="C1632" s="316">
        <v>2024</v>
      </c>
      <c r="D1632" s="330">
        <v>12995</v>
      </c>
      <c r="E1632" s="330">
        <v>68194</v>
      </c>
      <c r="F1632" s="330">
        <v>56475</v>
      </c>
      <c r="G1632" s="330">
        <v>28103</v>
      </c>
      <c r="CV1632" s="340" t="s">
        <v>180</v>
      </c>
    </row>
    <row r="1633" spans="2:100" x14ac:dyDescent="0.3">
      <c r="B1633" s="330" t="s">
        <v>159</v>
      </c>
      <c r="C1633" s="316">
        <v>2024</v>
      </c>
      <c r="D1633" s="330">
        <v>10189</v>
      </c>
      <c r="E1633" s="330">
        <v>50869</v>
      </c>
      <c r="F1633" s="330">
        <v>39715</v>
      </c>
      <c r="G1633" s="330">
        <v>19790</v>
      </c>
      <c r="CV1633" s="340" t="s">
        <v>54</v>
      </c>
    </row>
    <row r="1634" spans="2:100" x14ac:dyDescent="0.3">
      <c r="B1634" s="330" t="s">
        <v>160</v>
      </c>
      <c r="C1634" s="316">
        <v>2024</v>
      </c>
      <c r="D1634" s="330">
        <v>1321</v>
      </c>
      <c r="E1634" s="330">
        <v>6819</v>
      </c>
      <c r="F1634" s="330">
        <v>5643</v>
      </c>
      <c r="G1634" s="330">
        <v>2808</v>
      </c>
      <c r="CV1634" s="340" t="s">
        <v>18</v>
      </c>
    </row>
    <row r="1635" spans="2:100" x14ac:dyDescent="0.3">
      <c r="B1635" s="330" t="s">
        <v>161</v>
      </c>
      <c r="C1635" s="316">
        <v>2024</v>
      </c>
      <c r="D1635" s="330">
        <v>2608</v>
      </c>
      <c r="E1635" s="330">
        <v>13594</v>
      </c>
      <c r="F1635" s="330">
        <v>11019</v>
      </c>
      <c r="G1635" s="330">
        <v>5416</v>
      </c>
      <c r="CV1635" s="340" t="s">
        <v>5</v>
      </c>
    </row>
    <row r="1636" spans="2:100" x14ac:dyDescent="0.3">
      <c r="B1636" s="330" t="s">
        <v>162</v>
      </c>
      <c r="C1636" s="316">
        <v>2024</v>
      </c>
      <c r="D1636" s="330">
        <v>8013</v>
      </c>
      <c r="E1636" s="330">
        <v>40797</v>
      </c>
      <c r="F1636" s="330">
        <v>33482</v>
      </c>
      <c r="G1636" s="330">
        <v>17392</v>
      </c>
      <c r="CV1636" s="340" t="s">
        <v>29</v>
      </c>
    </row>
    <row r="1637" spans="2:100" x14ac:dyDescent="0.3">
      <c r="B1637" s="330" t="s">
        <v>163</v>
      </c>
      <c r="C1637" s="316">
        <v>2024</v>
      </c>
      <c r="D1637" s="330">
        <v>3020</v>
      </c>
      <c r="E1637" s="330">
        <v>14875</v>
      </c>
      <c r="F1637" s="330">
        <v>11664</v>
      </c>
      <c r="G1637" s="330">
        <v>5937</v>
      </c>
      <c r="CV1637" s="340" t="s">
        <v>21</v>
      </c>
    </row>
    <row r="1638" spans="2:100" x14ac:dyDescent="0.3">
      <c r="B1638" s="330" t="s">
        <v>262</v>
      </c>
      <c r="C1638" s="316">
        <v>2024</v>
      </c>
      <c r="D1638" s="330">
        <v>1684</v>
      </c>
      <c r="E1638" s="330">
        <v>8687</v>
      </c>
      <c r="F1638" s="330">
        <v>7112</v>
      </c>
      <c r="G1638" s="330">
        <v>3593</v>
      </c>
      <c r="CV1638" s="340" t="s">
        <v>58</v>
      </c>
    </row>
    <row r="1639" spans="2:100" x14ac:dyDescent="0.3">
      <c r="B1639" s="330" t="s">
        <v>164</v>
      </c>
      <c r="C1639" s="316">
        <v>2024</v>
      </c>
      <c r="D1639" s="330">
        <v>2531</v>
      </c>
      <c r="E1639" s="330">
        <v>12311</v>
      </c>
      <c r="F1639" s="330">
        <v>9372</v>
      </c>
      <c r="G1639" s="330">
        <v>4713</v>
      </c>
      <c r="CV1639" s="340" t="s">
        <v>30</v>
      </c>
    </row>
    <row r="1640" spans="2:100" x14ac:dyDescent="0.3">
      <c r="B1640" s="330" t="s">
        <v>74</v>
      </c>
      <c r="C1640" s="316">
        <v>2025</v>
      </c>
      <c r="D1640" s="330">
        <v>1886</v>
      </c>
      <c r="E1640" s="330">
        <v>9586</v>
      </c>
      <c r="F1640" s="330">
        <v>7762</v>
      </c>
      <c r="G1640" s="330">
        <v>3833</v>
      </c>
      <c r="CV1640" s="340" t="s">
        <v>31</v>
      </c>
    </row>
    <row r="1641" spans="2:100" x14ac:dyDescent="0.3">
      <c r="B1641" s="330" t="s">
        <v>75</v>
      </c>
      <c r="C1641" s="316">
        <v>2025</v>
      </c>
      <c r="D1641" s="330">
        <v>42167</v>
      </c>
      <c r="E1641" s="330">
        <v>220201</v>
      </c>
      <c r="F1641" s="330">
        <v>176782</v>
      </c>
      <c r="G1641" s="330">
        <v>86594</v>
      </c>
      <c r="CV1641" s="340" t="s">
        <v>59</v>
      </c>
    </row>
    <row r="1642" spans="2:100" x14ac:dyDescent="0.3">
      <c r="B1642" s="330" t="s">
        <v>76</v>
      </c>
      <c r="C1642" s="316">
        <v>2025</v>
      </c>
      <c r="D1642" s="330">
        <v>2375</v>
      </c>
      <c r="E1642" s="330">
        <v>12405</v>
      </c>
      <c r="F1642" s="330">
        <v>9852</v>
      </c>
      <c r="G1642" s="330">
        <v>4765</v>
      </c>
      <c r="CV1642" s="340" t="s">
        <v>37</v>
      </c>
    </row>
    <row r="1643" spans="2:100" x14ac:dyDescent="0.3">
      <c r="B1643" s="330" t="s">
        <v>77</v>
      </c>
      <c r="C1643" s="316">
        <v>2025</v>
      </c>
      <c r="D1643" s="330">
        <v>5925</v>
      </c>
      <c r="E1643" s="330">
        <v>30035</v>
      </c>
      <c r="F1643" s="330">
        <v>22724</v>
      </c>
      <c r="G1643" s="330">
        <v>11032</v>
      </c>
      <c r="CV1643" s="340" t="s">
        <v>38</v>
      </c>
    </row>
    <row r="1644" spans="2:100" x14ac:dyDescent="0.3">
      <c r="B1644" s="330" t="s">
        <v>78</v>
      </c>
      <c r="C1644" s="316">
        <v>2025</v>
      </c>
      <c r="D1644" s="330">
        <v>3734</v>
      </c>
      <c r="E1644" s="330">
        <v>18802</v>
      </c>
      <c r="F1644" s="330">
        <v>14576</v>
      </c>
      <c r="G1644" s="330">
        <v>7451</v>
      </c>
      <c r="CV1644" s="340" t="s">
        <v>197</v>
      </c>
    </row>
    <row r="1645" spans="2:100" x14ac:dyDescent="0.3">
      <c r="B1645" s="330" t="s">
        <v>79</v>
      </c>
      <c r="C1645" s="316">
        <v>2025</v>
      </c>
      <c r="D1645" s="330">
        <v>11500</v>
      </c>
      <c r="E1645" s="330">
        <v>60107</v>
      </c>
      <c r="F1645" s="330">
        <v>47054</v>
      </c>
      <c r="G1645" s="330">
        <v>22931</v>
      </c>
      <c r="CV1645" s="340" t="s">
        <v>62</v>
      </c>
    </row>
    <row r="1646" spans="2:100" x14ac:dyDescent="0.3">
      <c r="B1646" s="330" t="s">
        <v>80</v>
      </c>
      <c r="C1646" s="316">
        <v>2025</v>
      </c>
      <c r="D1646" s="330">
        <v>3608</v>
      </c>
      <c r="E1646" s="330">
        <v>18158</v>
      </c>
      <c r="F1646" s="330">
        <v>13582</v>
      </c>
      <c r="G1646" s="330">
        <v>6522</v>
      </c>
      <c r="CV1646" s="340" t="s">
        <v>48</v>
      </c>
    </row>
    <row r="1647" spans="2:100" x14ac:dyDescent="0.3">
      <c r="B1647" s="330" t="s">
        <v>81</v>
      </c>
      <c r="C1647" s="316">
        <v>2025</v>
      </c>
      <c r="D1647" s="330">
        <v>19264</v>
      </c>
      <c r="E1647" s="330">
        <v>100126</v>
      </c>
      <c r="F1647" s="330">
        <v>80070</v>
      </c>
      <c r="G1647" s="330">
        <v>40424</v>
      </c>
      <c r="CV1647" s="340" t="s">
        <v>6</v>
      </c>
    </row>
    <row r="1648" spans="2:100" x14ac:dyDescent="0.3">
      <c r="B1648" s="330" t="s">
        <v>82</v>
      </c>
      <c r="C1648" s="316">
        <v>2025</v>
      </c>
      <c r="D1648" s="330">
        <v>7078</v>
      </c>
      <c r="E1648" s="330">
        <v>35822</v>
      </c>
      <c r="F1648" s="330">
        <v>29082</v>
      </c>
      <c r="G1648" s="330">
        <v>15309</v>
      </c>
      <c r="CV1648" s="340" t="s">
        <v>67</v>
      </c>
    </row>
    <row r="1649" spans="2:100" x14ac:dyDescent="0.3">
      <c r="B1649" s="330" t="s">
        <v>83</v>
      </c>
      <c r="C1649" s="316">
        <v>2025</v>
      </c>
      <c r="D1649" s="330">
        <v>93458</v>
      </c>
      <c r="E1649" s="330">
        <v>477044</v>
      </c>
      <c r="F1649" s="330">
        <v>381466</v>
      </c>
      <c r="G1649" s="330">
        <v>193601</v>
      </c>
      <c r="CV1649" s="340" t="s">
        <v>183</v>
      </c>
    </row>
    <row r="1650" spans="2:100" x14ac:dyDescent="0.3">
      <c r="B1650" s="330" t="s">
        <v>84</v>
      </c>
      <c r="C1650" s="316">
        <v>2025</v>
      </c>
      <c r="D1650" s="330">
        <v>19626</v>
      </c>
      <c r="E1650" s="330">
        <v>101413</v>
      </c>
      <c r="F1650" s="330">
        <v>79057</v>
      </c>
      <c r="G1650" s="330">
        <v>38299</v>
      </c>
      <c r="CV1650" s="340" t="s">
        <v>26</v>
      </c>
    </row>
    <row r="1651" spans="2:100" x14ac:dyDescent="0.3">
      <c r="B1651" s="330" t="s">
        <v>85</v>
      </c>
      <c r="C1651" s="316">
        <v>2025</v>
      </c>
      <c r="D1651" s="330">
        <v>12648</v>
      </c>
      <c r="E1651" s="330">
        <v>66189</v>
      </c>
      <c r="F1651" s="330">
        <v>53453</v>
      </c>
      <c r="G1651" s="330">
        <v>26217</v>
      </c>
      <c r="CV1651" s="340" t="s">
        <v>16</v>
      </c>
    </row>
    <row r="1652" spans="2:100" x14ac:dyDescent="0.3">
      <c r="B1652" s="330" t="s">
        <v>86</v>
      </c>
      <c r="C1652" s="316">
        <v>2025</v>
      </c>
      <c r="D1652" s="330">
        <v>7589</v>
      </c>
      <c r="E1652" s="330">
        <v>39230</v>
      </c>
      <c r="F1652" s="330">
        <v>31568</v>
      </c>
      <c r="G1652" s="330">
        <v>16384</v>
      </c>
      <c r="CV1652" s="340" t="s">
        <v>176</v>
      </c>
    </row>
    <row r="1653" spans="2:100" x14ac:dyDescent="0.3">
      <c r="B1653" s="330" t="s">
        <v>87</v>
      </c>
      <c r="C1653" s="316">
        <v>2025</v>
      </c>
      <c r="D1653" s="330">
        <v>7277</v>
      </c>
      <c r="E1653" s="330">
        <v>36429</v>
      </c>
      <c r="F1653" s="330">
        <v>27154</v>
      </c>
      <c r="G1653" s="330">
        <v>12623</v>
      </c>
      <c r="CV1653" s="340" t="s">
        <v>42</v>
      </c>
    </row>
    <row r="1654" spans="2:100" x14ac:dyDescent="0.3">
      <c r="B1654" s="330" t="s">
        <v>88</v>
      </c>
      <c r="C1654" s="316">
        <v>2025</v>
      </c>
      <c r="D1654" s="330">
        <v>1855</v>
      </c>
      <c r="E1654" s="330">
        <v>9567</v>
      </c>
      <c r="F1654" s="330">
        <v>7671</v>
      </c>
      <c r="G1654" s="330">
        <v>3815</v>
      </c>
      <c r="CV1654" s="340" t="s">
        <v>12</v>
      </c>
    </row>
    <row r="1655" spans="2:100" x14ac:dyDescent="0.3">
      <c r="B1655" s="330" t="s">
        <v>89</v>
      </c>
      <c r="C1655" s="316">
        <v>2025</v>
      </c>
      <c r="D1655" s="330">
        <v>8282</v>
      </c>
      <c r="E1655" s="330">
        <v>42862</v>
      </c>
      <c r="F1655" s="330">
        <v>33750</v>
      </c>
      <c r="G1655" s="330">
        <v>16618</v>
      </c>
      <c r="CV1655" s="340" t="s">
        <v>20</v>
      </c>
    </row>
    <row r="1656" spans="2:100" x14ac:dyDescent="0.3">
      <c r="B1656" s="330" t="s">
        <v>90</v>
      </c>
      <c r="C1656" s="316">
        <v>2025</v>
      </c>
      <c r="D1656" s="330">
        <v>30814</v>
      </c>
      <c r="E1656" s="330">
        <v>157343</v>
      </c>
      <c r="F1656" s="330">
        <v>126737</v>
      </c>
      <c r="G1656" s="330">
        <v>65070</v>
      </c>
      <c r="CV1656" s="340" t="s">
        <v>2</v>
      </c>
    </row>
    <row r="1657" spans="2:100" x14ac:dyDescent="0.3">
      <c r="B1657" s="330" t="s">
        <v>91</v>
      </c>
      <c r="C1657" s="316">
        <v>2025</v>
      </c>
      <c r="D1657" s="330">
        <v>4969</v>
      </c>
      <c r="E1657" s="330">
        <v>25569</v>
      </c>
      <c r="F1657" s="330">
        <v>20772</v>
      </c>
      <c r="G1657" s="330">
        <v>10146</v>
      </c>
      <c r="CV1657" s="340" t="s">
        <v>182</v>
      </c>
    </row>
    <row r="1658" spans="2:100" x14ac:dyDescent="0.3">
      <c r="B1658" s="330" t="s">
        <v>92</v>
      </c>
      <c r="C1658" s="316">
        <v>2025</v>
      </c>
      <c r="D1658" s="330">
        <v>16902</v>
      </c>
      <c r="E1658" s="330">
        <v>86216</v>
      </c>
      <c r="F1658" s="330">
        <v>67291</v>
      </c>
      <c r="G1658" s="330">
        <v>33838</v>
      </c>
      <c r="CV1658" s="340" t="s">
        <v>25</v>
      </c>
    </row>
    <row r="1659" spans="2:100" x14ac:dyDescent="0.3">
      <c r="B1659" s="330" t="s">
        <v>93</v>
      </c>
      <c r="C1659" s="316">
        <v>2025</v>
      </c>
      <c r="D1659" s="330">
        <v>1788</v>
      </c>
      <c r="E1659" s="330">
        <v>9664</v>
      </c>
      <c r="F1659" s="330">
        <v>8153</v>
      </c>
      <c r="G1659" s="330">
        <v>4122</v>
      </c>
      <c r="CV1659" s="340" t="s">
        <v>32</v>
      </c>
    </row>
    <row r="1660" spans="2:100" x14ac:dyDescent="0.3">
      <c r="B1660" s="330" t="s">
        <v>94</v>
      </c>
      <c r="C1660" s="316">
        <v>2025</v>
      </c>
      <c r="D1660" s="330">
        <v>4843</v>
      </c>
      <c r="E1660" s="330">
        <v>24527</v>
      </c>
      <c r="F1660" s="330">
        <v>18999</v>
      </c>
      <c r="G1660" s="330">
        <v>9281</v>
      </c>
      <c r="CV1660" s="340" t="s">
        <v>175</v>
      </c>
    </row>
    <row r="1661" spans="2:100" x14ac:dyDescent="0.3">
      <c r="B1661" s="330" t="s">
        <v>95</v>
      </c>
      <c r="C1661" s="316">
        <v>2025</v>
      </c>
      <c r="D1661" s="330">
        <v>19803</v>
      </c>
      <c r="E1661" s="330">
        <v>100458</v>
      </c>
      <c r="F1661" s="330">
        <v>80271</v>
      </c>
      <c r="G1661" s="330">
        <v>40250</v>
      </c>
      <c r="CV1661" s="340" t="s">
        <v>39</v>
      </c>
    </row>
    <row r="1662" spans="2:100" x14ac:dyDescent="0.3">
      <c r="B1662" s="330" t="s">
        <v>96</v>
      </c>
      <c r="C1662" s="316">
        <v>2025</v>
      </c>
      <c r="D1662" s="330">
        <v>15701</v>
      </c>
      <c r="E1662" s="330">
        <v>81188</v>
      </c>
      <c r="F1662" s="330">
        <v>63798</v>
      </c>
      <c r="G1662" s="330">
        <v>30885</v>
      </c>
      <c r="CV1662" s="340" t="s">
        <v>173</v>
      </c>
    </row>
    <row r="1663" spans="2:100" x14ac:dyDescent="0.3">
      <c r="B1663" s="330" t="s">
        <v>215</v>
      </c>
      <c r="C1663" s="316">
        <v>2025</v>
      </c>
      <c r="D1663" s="330">
        <v>2041</v>
      </c>
      <c r="E1663" s="330">
        <v>11219</v>
      </c>
      <c r="F1663" s="330">
        <v>9654</v>
      </c>
      <c r="G1663" s="330">
        <v>5009</v>
      </c>
      <c r="CV1663" s="340" t="s">
        <v>68</v>
      </c>
    </row>
    <row r="1664" spans="2:100" x14ac:dyDescent="0.3">
      <c r="B1664" s="330" t="s">
        <v>97</v>
      </c>
      <c r="C1664" s="316">
        <v>2025</v>
      </c>
      <c r="D1664" s="330">
        <v>8575</v>
      </c>
      <c r="E1664" s="330">
        <v>44639</v>
      </c>
      <c r="F1664" s="330">
        <v>36772</v>
      </c>
      <c r="G1664" s="330">
        <v>18090</v>
      </c>
      <c r="CV1664" s="340" t="s">
        <v>47</v>
      </c>
    </row>
    <row r="1665" spans="2:100" x14ac:dyDescent="0.3">
      <c r="B1665" s="330" t="s">
        <v>98</v>
      </c>
      <c r="C1665" s="316">
        <v>2025</v>
      </c>
      <c r="D1665" s="330">
        <v>2207</v>
      </c>
      <c r="E1665" s="330">
        <v>11537</v>
      </c>
      <c r="F1665" s="330">
        <v>9541</v>
      </c>
      <c r="G1665" s="330">
        <v>4860</v>
      </c>
      <c r="CV1665" s="340" t="s">
        <v>53</v>
      </c>
    </row>
    <row r="1666" spans="2:100" x14ac:dyDescent="0.3">
      <c r="B1666" s="330" t="s">
        <v>99</v>
      </c>
      <c r="C1666" s="316">
        <v>2025</v>
      </c>
      <c r="D1666" s="330">
        <v>20334</v>
      </c>
      <c r="E1666" s="330">
        <v>104706</v>
      </c>
      <c r="F1666" s="330">
        <v>82289</v>
      </c>
      <c r="G1666" s="330">
        <v>40025</v>
      </c>
      <c r="CV1666" s="340" t="s">
        <v>60</v>
      </c>
    </row>
    <row r="1667" spans="2:100" x14ac:dyDescent="0.3">
      <c r="B1667" s="330" t="s">
        <v>100</v>
      </c>
      <c r="C1667" s="316">
        <v>2025</v>
      </c>
      <c r="D1667" s="330">
        <v>11840</v>
      </c>
      <c r="E1667" s="330">
        <v>61616</v>
      </c>
      <c r="F1667" s="330">
        <v>48412</v>
      </c>
      <c r="G1667" s="330">
        <v>24164</v>
      </c>
      <c r="CV1667" s="340" t="s">
        <v>40</v>
      </c>
    </row>
    <row r="1668" spans="2:100" x14ac:dyDescent="0.3">
      <c r="B1668" s="330" t="s">
        <v>101</v>
      </c>
      <c r="C1668" s="316">
        <v>2025</v>
      </c>
      <c r="D1668" s="330">
        <v>27382</v>
      </c>
      <c r="E1668" s="330">
        <v>142546</v>
      </c>
      <c r="F1668" s="330">
        <v>111959</v>
      </c>
      <c r="G1668" s="330">
        <v>54807</v>
      </c>
      <c r="CV1668" s="340" t="s">
        <v>23</v>
      </c>
    </row>
    <row r="1669" spans="2:100" x14ac:dyDescent="0.3">
      <c r="B1669" s="330" t="s">
        <v>102</v>
      </c>
      <c r="C1669" s="316">
        <v>2025</v>
      </c>
      <c r="D1669" s="330">
        <v>2854</v>
      </c>
      <c r="E1669" s="330">
        <v>14340</v>
      </c>
      <c r="F1669" s="330">
        <v>11224</v>
      </c>
      <c r="G1669" s="330">
        <v>5707</v>
      </c>
      <c r="CV1669" s="340" t="s">
        <v>51</v>
      </c>
    </row>
    <row r="1670" spans="2:100" x14ac:dyDescent="0.3">
      <c r="B1670" s="330" t="s">
        <v>103</v>
      </c>
      <c r="C1670" s="316">
        <v>2025</v>
      </c>
      <c r="D1670" s="330">
        <v>1667</v>
      </c>
      <c r="E1670" s="330">
        <v>8948</v>
      </c>
      <c r="F1670" s="330">
        <v>7580</v>
      </c>
      <c r="G1670" s="330">
        <v>3892</v>
      </c>
      <c r="CV1670" s="340" t="s">
        <v>36</v>
      </c>
    </row>
    <row r="1671" spans="2:100" x14ac:dyDescent="0.3">
      <c r="B1671" s="330" t="s">
        <v>104</v>
      </c>
      <c r="C1671" s="316">
        <v>2025</v>
      </c>
      <c r="D1671" s="330">
        <v>2147</v>
      </c>
      <c r="E1671" s="330">
        <v>10992</v>
      </c>
      <c r="F1671" s="330">
        <v>9167</v>
      </c>
      <c r="G1671" s="330">
        <v>4912</v>
      </c>
      <c r="CV1671" s="340" t="s">
        <v>167</v>
      </c>
    </row>
    <row r="1672" spans="2:100" x14ac:dyDescent="0.3">
      <c r="B1672" s="330" t="s">
        <v>105</v>
      </c>
      <c r="C1672" s="316">
        <v>2025</v>
      </c>
      <c r="D1672" s="330">
        <v>2618</v>
      </c>
      <c r="E1672" s="330">
        <v>13706</v>
      </c>
      <c r="F1672" s="330">
        <v>10989</v>
      </c>
      <c r="G1672" s="330">
        <v>5552</v>
      </c>
      <c r="CV1672" s="340" t="s">
        <v>41</v>
      </c>
    </row>
    <row r="1673" spans="2:100" x14ac:dyDescent="0.3">
      <c r="B1673" s="330" t="s">
        <v>106</v>
      </c>
      <c r="C1673" s="316">
        <v>2025</v>
      </c>
      <c r="D1673" s="330">
        <v>2891</v>
      </c>
      <c r="E1673" s="330">
        <v>14622</v>
      </c>
      <c r="F1673" s="330">
        <v>11871</v>
      </c>
      <c r="G1673" s="330">
        <v>6228</v>
      </c>
      <c r="CV1673" s="340" t="s">
        <v>7</v>
      </c>
    </row>
    <row r="1674" spans="2:100" x14ac:dyDescent="0.3">
      <c r="B1674" s="330" t="s">
        <v>107</v>
      </c>
      <c r="C1674" s="316">
        <v>2025</v>
      </c>
      <c r="D1674" s="330">
        <v>3987</v>
      </c>
      <c r="E1674" s="330">
        <v>20598</v>
      </c>
      <c r="F1674" s="330">
        <v>16548</v>
      </c>
      <c r="G1674" s="330">
        <v>8527</v>
      </c>
      <c r="CV1674" s="340" t="s">
        <v>169</v>
      </c>
    </row>
    <row r="1675" spans="2:100" x14ac:dyDescent="0.3">
      <c r="B1675" s="330" t="s">
        <v>351</v>
      </c>
      <c r="C1675" s="316">
        <v>2025</v>
      </c>
      <c r="D1675" s="330" t="s">
        <v>510</v>
      </c>
      <c r="E1675" s="330" t="s">
        <v>510</v>
      </c>
      <c r="F1675" s="330" t="s">
        <v>510</v>
      </c>
      <c r="G1675" s="330" t="s">
        <v>510</v>
      </c>
      <c r="CV1675" s="340" t="s">
        <v>8</v>
      </c>
    </row>
    <row r="1676" spans="2:100" x14ac:dyDescent="0.3">
      <c r="B1676" s="330" t="s">
        <v>108</v>
      </c>
      <c r="C1676" s="316">
        <v>2025</v>
      </c>
      <c r="D1676" s="330">
        <v>2119</v>
      </c>
      <c r="E1676" s="330">
        <v>11506</v>
      </c>
      <c r="F1676" s="330">
        <v>9596</v>
      </c>
      <c r="G1676" s="330">
        <v>4802</v>
      </c>
      <c r="CV1676" s="340" t="s">
        <v>27</v>
      </c>
    </row>
    <row r="1677" spans="2:100" x14ac:dyDescent="0.3">
      <c r="B1677" s="330" t="s">
        <v>109</v>
      </c>
      <c r="C1677" s="316">
        <v>2025</v>
      </c>
      <c r="D1677" s="330">
        <v>1640</v>
      </c>
      <c r="E1677" s="330">
        <v>8318</v>
      </c>
      <c r="F1677" s="330">
        <v>6396</v>
      </c>
      <c r="G1677" s="330">
        <v>3173</v>
      </c>
      <c r="CV1677" s="340" t="s">
        <v>55</v>
      </c>
    </row>
    <row r="1678" spans="2:100" x14ac:dyDescent="0.3">
      <c r="B1678" s="330" t="s">
        <v>110</v>
      </c>
      <c r="C1678" s="316">
        <v>2025</v>
      </c>
      <c r="D1678" s="330">
        <v>2549</v>
      </c>
      <c r="E1678" s="330">
        <v>13059</v>
      </c>
      <c r="F1678" s="330">
        <v>10231</v>
      </c>
      <c r="G1678" s="330">
        <v>5159</v>
      </c>
      <c r="CV1678" s="340" t="s">
        <v>44</v>
      </c>
    </row>
    <row r="1679" spans="2:100" x14ac:dyDescent="0.3">
      <c r="B1679" s="330" t="s">
        <v>111</v>
      </c>
      <c r="C1679" s="316">
        <v>2025</v>
      </c>
      <c r="D1679" s="330">
        <v>1242</v>
      </c>
      <c r="E1679" s="330">
        <v>6248</v>
      </c>
      <c r="F1679" s="330">
        <v>4993</v>
      </c>
      <c r="G1679" s="330">
        <v>2449</v>
      </c>
      <c r="CV1679" s="340" t="s">
        <v>165</v>
      </c>
    </row>
    <row r="1680" spans="2:100" x14ac:dyDescent="0.3">
      <c r="B1680" s="330" t="s">
        <v>112</v>
      </c>
      <c r="C1680" s="316">
        <v>2025</v>
      </c>
      <c r="D1680" s="330">
        <v>1915</v>
      </c>
      <c r="E1680" s="330">
        <v>9506</v>
      </c>
      <c r="F1680" s="330">
        <v>7382</v>
      </c>
      <c r="G1680" s="330">
        <v>3613</v>
      </c>
      <c r="CV1680" s="340" t="s">
        <v>61</v>
      </c>
    </row>
    <row r="1681" spans="2:100" x14ac:dyDescent="0.3">
      <c r="B1681" s="330" t="s">
        <v>113</v>
      </c>
      <c r="C1681" s="316">
        <v>2025</v>
      </c>
      <c r="D1681" s="330">
        <v>12006</v>
      </c>
      <c r="E1681" s="330">
        <v>60944</v>
      </c>
      <c r="F1681" s="330">
        <v>47854</v>
      </c>
      <c r="G1681" s="330">
        <v>23294</v>
      </c>
      <c r="CV1681" s="340" t="s">
        <v>33</v>
      </c>
    </row>
    <row r="1682" spans="2:100" x14ac:dyDescent="0.3">
      <c r="B1682" s="330" t="s">
        <v>114</v>
      </c>
      <c r="C1682" s="316">
        <v>2025</v>
      </c>
      <c r="D1682" s="330">
        <v>6333</v>
      </c>
      <c r="E1682" s="330">
        <v>33236</v>
      </c>
      <c r="F1682" s="330">
        <v>28490</v>
      </c>
      <c r="G1682" s="330">
        <v>15216</v>
      </c>
      <c r="CV1682" s="340" t="s">
        <v>19</v>
      </c>
    </row>
    <row r="1683" spans="2:100" x14ac:dyDescent="0.3">
      <c r="B1683" s="330" t="s">
        <v>115</v>
      </c>
      <c r="C1683" s="316">
        <v>2025</v>
      </c>
      <c r="D1683" s="330">
        <v>1697</v>
      </c>
      <c r="E1683" s="330">
        <v>8531</v>
      </c>
      <c r="F1683" s="330">
        <v>6651</v>
      </c>
      <c r="G1683" s="330">
        <v>3304</v>
      </c>
      <c r="CV1683" s="340" t="s">
        <v>13</v>
      </c>
    </row>
    <row r="1684" spans="2:100" x14ac:dyDescent="0.3">
      <c r="B1684" s="330" t="s">
        <v>116</v>
      </c>
      <c r="C1684" s="316">
        <v>2025</v>
      </c>
      <c r="D1684" s="330">
        <v>3230</v>
      </c>
      <c r="E1684" s="330">
        <v>16232</v>
      </c>
      <c r="F1684" s="330">
        <v>13261</v>
      </c>
      <c r="G1684" s="330">
        <v>7107</v>
      </c>
      <c r="CV1684" s="340" t="s">
        <v>172</v>
      </c>
    </row>
    <row r="1685" spans="2:100" x14ac:dyDescent="0.3">
      <c r="B1685" s="330" t="s">
        <v>216</v>
      </c>
      <c r="C1685" s="316">
        <v>2025</v>
      </c>
      <c r="D1685" s="330">
        <v>2392</v>
      </c>
      <c r="E1685" s="330">
        <v>12524</v>
      </c>
      <c r="F1685" s="330">
        <v>10421</v>
      </c>
      <c r="G1685" s="330">
        <v>5295</v>
      </c>
      <c r="CV1685" s="340" t="s">
        <v>166</v>
      </c>
    </row>
    <row r="1686" spans="2:100" x14ac:dyDescent="0.3">
      <c r="B1686" s="330" t="s">
        <v>117</v>
      </c>
      <c r="C1686" s="316">
        <v>2025</v>
      </c>
      <c r="D1686" s="330">
        <v>8766</v>
      </c>
      <c r="E1686" s="330">
        <v>44869</v>
      </c>
      <c r="F1686" s="330">
        <v>35248</v>
      </c>
      <c r="G1686" s="330">
        <v>16732</v>
      </c>
      <c r="CV1686" s="340" t="s">
        <v>69</v>
      </c>
    </row>
    <row r="1687" spans="2:100" x14ac:dyDescent="0.3">
      <c r="B1687" s="330" t="s">
        <v>118</v>
      </c>
      <c r="C1687" s="316">
        <v>2025</v>
      </c>
      <c r="D1687" s="330">
        <v>1885</v>
      </c>
      <c r="E1687" s="330">
        <v>9694</v>
      </c>
      <c r="F1687" s="330">
        <v>7630</v>
      </c>
      <c r="G1687" s="330">
        <v>3792</v>
      </c>
      <c r="CV1687" s="340" t="s">
        <v>49</v>
      </c>
    </row>
    <row r="1688" spans="2:100" x14ac:dyDescent="0.3">
      <c r="B1688" s="330" t="s">
        <v>119</v>
      </c>
      <c r="C1688" s="316">
        <v>2025</v>
      </c>
      <c r="D1688" s="330">
        <v>2604</v>
      </c>
      <c r="E1688" s="330">
        <v>13724</v>
      </c>
      <c r="F1688" s="330">
        <v>10909</v>
      </c>
      <c r="G1688" s="330">
        <v>5260</v>
      </c>
      <c r="CV1688" s="340" t="s">
        <v>17</v>
      </c>
    </row>
    <row r="1689" spans="2:100" x14ac:dyDescent="0.3">
      <c r="B1689" s="330" t="s">
        <v>120</v>
      </c>
      <c r="C1689" s="316">
        <v>2025</v>
      </c>
      <c r="D1689" s="330">
        <v>15409</v>
      </c>
      <c r="E1689" s="330">
        <v>79144</v>
      </c>
      <c r="F1689" s="330">
        <v>62893</v>
      </c>
      <c r="G1689" s="330">
        <v>30668</v>
      </c>
      <c r="CV1689" s="340" t="s">
        <v>9</v>
      </c>
    </row>
    <row r="1690" spans="2:100" x14ac:dyDescent="0.3">
      <c r="B1690" s="330" t="s">
        <v>121</v>
      </c>
      <c r="C1690" s="316">
        <v>2025</v>
      </c>
      <c r="D1690" s="330">
        <v>4276</v>
      </c>
      <c r="E1690" s="330">
        <v>21690</v>
      </c>
      <c r="F1690" s="330">
        <v>16770</v>
      </c>
      <c r="G1690" s="330">
        <v>7949</v>
      </c>
      <c r="CV1690" s="340" t="s">
        <v>43</v>
      </c>
    </row>
    <row r="1691" spans="2:100" x14ac:dyDescent="0.3">
      <c r="B1691" s="330" t="s">
        <v>122</v>
      </c>
      <c r="C1691" s="316">
        <v>2025</v>
      </c>
      <c r="D1691" s="330">
        <v>2538</v>
      </c>
      <c r="E1691" s="330">
        <v>13348</v>
      </c>
      <c r="F1691" s="330">
        <v>10578</v>
      </c>
      <c r="G1691" s="330">
        <v>5185</v>
      </c>
      <c r="CV1691" s="340" t="s">
        <v>184</v>
      </c>
    </row>
    <row r="1692" spans="2:100" x14ac:dyDescent="0.3">
      <c r="B1692" s="330" t="s">
        <v>123</v>
      </c>
      <c r="C1692" s="316">
        <v>2025</v>
      </c>
      <c r="D1692" s="330">
        <v>4912</v>
      </c>
      <c r="E1692" s="330">
        <v>25432</v>
      </c>
      <c r="F1692" s="330">
        <v>20964</v>
      </c>
      <c r="G1692" s="330">
        <v>11193</v>
      </c>
      <c r="CV1692" s="340" t="s">
        <v>24</v>
      </c>
    </row>
    <row r="1693" spans="2:100" x14ac:dyDescent="0.3">
      <c r="B1693" s="330" t="s">
        <v>124</v>
      </c>
      <c r="C1693" s="316">
        <v>2025</v>
      </c>
      <c r="D1693" s="330">
        <v>30395</v>
      </c>
      <c r="E1693" s="330">
        <v>155538</v>
      </c>
      <c r="F1693" s="330">
        <v>128680</v>
      </c>
      <c r="G1693" s="330">
        <v>68494</v>
      </c>
      <c r="CV1693" s="340" t="s">
        <v>70</v>
      </c>
    </row>
    <row r="1694" spans="2:100" x14ac:dyDescent="0.3">
      <c r="B1694" s="330" t="s">
        <v>125</v>
      </c>
      <c r="C1694" s="316">
        <v>2025</v>
      </c>
      <c r="D1694" s="330">
        <v>9464</v>
      </c>
      <c r="E1694" s="330">
        <v>48464</v>
      </c>
      <c r="F1694" s="330">
        <v>38442</v>
      </c>
      <c r="G1694" s="330">
        <v>18672</v>
      </c>
      <c r="CV1694" s="340" t="s">
        <v>71</v>
      </c>
    </row>
    <row r="1695" spans="2:100" x14ac:dyDescent="0.3">
      <c r="B1695" s="330" t="s">
        <v>126</v>
      </c>
      <c r="C1695" s="316">
        <v>2025</v>
      </c>
      <c r="D1695" s="330">
        <v>8087</v>
      </c>
      <c r="E1695" s="330">
        <v>40999</v>
      </c>
      <c r="F1695" s="330">
        <v>32185</v>
      </c>
      <c r="G1695" s="330">
        <v>16194</v>
      </c>
      <c r="CV1695" s="340" t="s">
        <v>46</v>
      </c>
    </row>
    <row r="1696" spans="2:100" x14ac:dyDescent="0.3">
      <c r="B1696" s="330" t="s">
        <v>127</v>
      </c>
      <c r="C1696" s="316">
        <v>2025</v>
      </c>
      <c r="D1696" s="330">
        <v>2625</v>
      </c>
      <c r="E1696" s="330">
        <v>13384</v>
      </c>
      <c r="F1696" s="330">
        <v>10364</v>
      </c>
      <c r="G1696" s="330">
        <v>5162</v>
      </c>
      <c r="CV1696" s="340" t="s">
        <v>22</v>
      </c>
    </row>
    <row r="1697" spans="2:100" ht="15" thickBot="1" x14ac:dyDescent="0.35">
      <c r="B1697" s="330" t="s">
        <v>128</v>
      </c>
      <c r="C1697" s="316">
        <v>2025</v>
      </c>
      <c r="D1697" s="330">
        <v>12898</v>
      </c>
      <c r="E1697" s="330">
        <v>65979</v>
      </c>
      <c r="F1697" s="330">
        <v>52997</v>
      </c>
      <c r="G1697" s="330">
        <v>26655</v>
      </c>
      <c r="CV1697" s="341" t="s">
        <v>34</v>
      </c>
    </row>
    <row r="1698" spans="2:100" ht="15" thickTop="1" x14ac:dyDescent="0.3">
      <c r="B1698" s="330" t="s">
        <v>129</v>
      </c>
      <c r="C1698" s="316">
        <v>2025</v>
      </c>
      <c r="D1698" s="330">
        <v>6073</v>
      </c>
      <c r="E1698" s="330">
        <v>29862</v>
      </c>
      <c r="F1698" s="330">
        <v>22785</v>
      </c>
      <c r="G1698" s="330">
        <v>11269</v>
      </c>
      <c r="CV1698" s="330" t="s">
        <v>211</v>
      </c>
    </row>
    <row r="1699" spans="2:100" x14ac:dyDescent="0.3">
      <c r="B1699" s="330" t="s">
        <v>217</v>
      </c>
      <c r="C1699" s="316">
        <v>2025</v>
      </c>
      <c r="D1699" s="330">
        <v>14765</v>
      </c>
      <c r="E1699" s="330">
        <v>77126</v>
      </c>
      <c r="F1699" s="330">
        <v>60138</v>
      </c>
      <c r="G1699" s="330">
        <v>29308</v>
      </c>
    </row>
    <row r="1700" spans="2:100" x14ac:dyDescent="0.3">
      <c r="B1700" s="330" t="s">
        <v>131</v>
      </c>
      <c r="C1700" s="316">
        <v>2025</v>
      </c>
      <c r="D1700" s="330">
        <v>5013</v>
      </c>
      <c r="E1700" s="330">
        <v>25568</v>
      </c>
      <c r="F1700" s="330">
        <v>20480</v>
      </c>
      <c r="G1700" s="330">
        <v>10351</v>
      </c>
    </row>
    <row r="1701" spans="2:100" x14ac:dyDescent="0.3">
      <c r="B1701" s="330" t="s">
        <v>132</v>
      </c>
      <c r="C1701" s="316">
        <v>2025</v>
      </c>
      <c r="D1701" s="330">
        <v>4534</v>
      </c>
      <c r="E1701" s="330">
        <v>23036</v>
      </c>
      <c r="F1701" s="330">
        <v>18816</v>
      </c>
      <c r="G1701" s="330">
        <v>9833</v>
      </c>
    </row>
    <row r="1702" spans="2:100" x14ac:dyDescent="0.3">
      <c r="B1702" s="330" t="s">
        <v>133</v>
      </c>
      <c r="C1702" s="316">
        <v>2025</v>
      </c>
      <c r="D1702" s="330">
        <v>5839</v>
      </c>
      <c r="E1702" s="330">
        <v>29688</v>
      </c>
      <c r="F1702" s="330">
        <v>23829</v>
      </c>
      <c r="G1702" s="330">
        <v>12374</v>
      </c>
    </row>
    <row r="1703" spans="2:100" x14ac:dyDescent="0.3">
      <c r="B1703" s="330" t="s">
        <v>134</v>
      </c>
      <c r="C1703" s="316">
        <v>2025</v>
      </c>
      <c r="D1703" s="330">
        <v>2652</v>
      </c>
      <c r="E1703" s="330">
        <v>13706</v>
      </c>
      <c r="F1703" s="330">
        <v>10860</v>
      </c>
      <c r="G1703" s="330">
        <v>5444</v>
      </c>
    </row>
    <row r="1704" spans="2:100" x14ac:dyDescent="0.3">
      <c r="B1704" s="330" t="s">
        <v>135</v>
      </c>
      <c r="C1704" s="316">
        <v>2025</v>
      </c>
      <c r="D1704" s="330">
        <v>2331</v>
      </c>
      <c r="E1704" s="330">
        <v>11863</v>
      </c>
      <c r="F1704" s="330">
        <v>9477</v>
      </c>
      <c r="G1704" s="330">
        <v>4760</v>
      </c>
    </row>
    <row r="1705" spans="2:100" x14ac:dyDescent="0.3">
      <c r="B1705" s="330" t="s">
        <v>136</v>
      </c>
      <c r="C1705" s="316">
        <v>2025</v>
      </c>
      <c r="D1705" s="330">
        <v>4051</v>
      </c>
      <c r="E1705" s="330">
        <v>20775</v>
      </c>
      <c r="F1705" s="330">
        <v>16874</v>
      </c>
      <c r="G1705" s="330">
        <v>8727</v>
      </c>
    </row>
    <row r="1706" spans="2:100" x14ac:dyDescent="0.3">
      <c r="B1706" s="330" t="s">
        <v>137</v>
      </c>
      <c r="C1706" s="316">
        <v>2025</v>
      </c>
      <c r="D1706" s="330">
        <v>6617</v>
      </c>
      <c r="E1706" s="330">
        <v>33673</v>
      </c>
      <c r="F1706" s="330">
        <v>26988</v>
      </c>
      <c r="G1706" s="330">
        <v>13583</v>
      </c>
    </row>
    <row r="1707" spans="2:100" x14ac:dyDescent="0.3">
      <c r="B1707" s="330" t="s">
        <v>218</v>
      </c>
      <c r="C1707" s="316">
        <v>2025</v>
      </c>
      <c r="D1707" s="330">
        <v>2601</v>
      </c>
      <c r="E1707" s="330">
        <v>13199</v>
      </c>
      <c r="F1707" s="330">
        <v>10288</v>
      </c>
      <c r="G1707" s="330">
        <v>5081</v>
      </c>
    </row>
    <row r="1708" spans="2:100" x14ac:dyDescent="0.3">
      <c r="B1708" s="330" t="s">
        <v>138</v>
      </c>
      <c r="C1708" s="316">
        <v>2025</v>
      </c>
      <c r="D1708" s="330">
        <v>3435</v>
      </c>
      <c r="E1708" s="330">
        <v>17835</v>
      </c>
      <c r="F1708" s="330">
        <v>14116</v>
      </c>
      <c r="G1708" s="330">
        <v>7119</v>
      </c>
    </row>
    <row r="1709" spans="2:100" x14ac:dyDescent="0.3">
      <c r="B1709" s="330" t="s">
        <v>139</v>
      </c>
      <c r="C1709" s="316">
        <v>2025</v>
      </c>
      <c r="D1709" s="330">
        <v>4630</v>
      </c>
      <c r="E1709" s="330">
        <v>23255</v>
      </c>
      <c r="F1709" s="330">
        <v>17641</v>
      </c>
      <c r="G1709" s="330">
        <v>8253</v>
      </c>
    </row>
    <row r="1710" spans="2:100" x14ac:dyDescent="0.3">
      <c r="B1710" s="330" t="s">
        <v>140</v>
      </c>
      <c r="C1710" s="316">
        <v>2025</v>
      </c>
      <c r="D1710" s="330">
        <v>1653</v>
      </c>
      <c r="E1710" s="330">
        <v>8621</v>
      </c>
      <c r="F1710" s="330">
        <v>7300</v>
      </c>
      <c r="G1710" s="330">
        <v>3936</v>
      </c>
    </row>
    <row r="1711" spans="2:100" x14ac:dyDescent="0.3">
      <c r="B1711" s="330" t="s">
        <v>141</v>
      </c>
      <c r="C1711" s="316">
        <v>2025</v>
      </c>
      <c r="D1711" s="330">
        <v>4014</v>
      </c>
      <c r="E1711" s="330">
        <v>20939</v>
      </c>
      <c r="F1711" s="330">
        <v>16659</v>
      </c>
      <c r="G1711" s="330">
        <v>8138</v>
      </c>
    </row>
    <row r="1712" spans="2:100" x14ac:dyDescent="0.3">
      <c r="B1712" s="330" t="s">
        <v>142</v>
      </c>
      <c r="C1712" s="316">
        <v>2025</v>
      </c>
      <c r="D1712" s="330">
        <v>965</v>
      </c>
      <c r="E1712" s="330">
        <v>4348</v>
      </c>
      <c r="F1712" s="330">
        <v>3207</v>
      </c>
      <c r="G1712" s="330">
        <v>1693</v>
      </c>
    </row>
    <row r="1713" spans="2:7" x14ac:dyDescent="0.3">
      <c r="B1713" s="330" t="s">
        <v>143</v>
      </c>
      <c r="C1713" s="316">
        <v>2025</v>
      </c>
      <c r="D1713" s="330">
        <v>1710</v>
      </c>
      <c r="E1713" s="330">
        <v>8951</v>
      </c>
      <c r="F1713" s="330">
        <v>7254</v>
      </c>
      <c r="G1713" s="330">
        <v>3644</v>
      </c>
    </row>
    <row r="1714" spans="2:7" x14ac:dyDescent="0.3">
      <c r="B1714" s="330" t="s">
        <v>219</v>
      </c>
      <c r="C1714" s="316">
        <v>2025</v>
      </c>
      <c r="D1714" s="330">
        <v>970</v>
      </c>
      <c r="E1714" s="330">
        <v>4997</v>
      </c>
      <c r="F1714" s="330">
        <v>3807</v>
      </c>
      <c r="G1714" s="330">
        <v>1851</v>
      </c>
    </row>
    <row r="1715" spans="2:7" x14ac:dyDescent="0.3">
      <c r="B1715" s="330" t="s">
        <v>220</v>
      </c>
      <c r="C1715" s="316">
        <v>2025</v>
      </c>
      <c r="D1715" s="330">
        <v>8516</v>
      </c>
      <c r="E1715" s="330">
        <v>44556</v>
      </c>
      <c r="F1715" s="330">
        <v>36941</v>
      </c>
      <c r="G1715" s="330">
        <v>19021</v>
      </c>
    </row>
    <row r="1716" spans="2:7" x14ac:dyDescent="0.3">
      <c r="B1716" s="330" t="s">
        <v>146</v>
      </c>
      <c r="C1716" s="316">
        <v>2025</v>
      </c>
      <c r="D1716" s="330">
        <v>12030</v>
      </c>
      <c r="E1716" s="330">
        <v>64531</v>
      </c>
      <c r="F1716" s="330">
        <v>53031</v>
      </c>
      <c r="G1716" s="330">
        <v>26179</v>
      </c>
    </row>
    <row r="1717" spans="2:7" x14ac:dyDescent="0.3">
      <c r="B1717" s="330" t="s">
        <v>147</v>
      </c>
      <c r="C1717" s="316">
        <v>2025</v>
      </c>
      <c r="D1717" s="330">
        <v>4772</v>
      </c>
      <c r="E1717" s="330">
        <v>24563</v>
      </c>
      <c r="F1717" s="330">
        <v>19726</v>
      </c>
      <c r="G1717" s="330">
        <v>9926</v>
      </c>
    </row>
    <row r="1718" spans="2:7" x14ac:dyDescent="0.3">
      <c r="B1718" s="330" t="s">
        <v>148</v>
      </c>
      <c r="C1718" s="316">
        <v>2025</v>
      </c>
      <c r="D1718" s="330">
        <v>13651</v>
      </c>
      <c r="E1718" s="330">
        <v>69838</v>
      </c>
      <c r="F1718" s="330">
        <v>53935</v>
      </c>
      <c r="G1718" s="330">
        <v>26564</v>
      </c>
    </row>
    <row r="1719" spans="2:7" x14ac:dyDescent="0.3">
      <c r="B1719" s="330" t="s">
        <v>149</v>
      </c>
      <c r="C1719" s="316">
        <v>2025</v>
      </c>
      <c r="D1719" s="330">
        <v>1764</v>
      </c>
      <c r="E1719" s="330">
        <v>9224</v>
      </c>
      <c r="F1719" s="330">
        <v>7568</v>
      </c>
      <c r="G1719" s="330">
        <v>3863</v>
      </c>
    </row>
    <row r="1720" spans="2:7" x14ac:dyDescent="0.3">
      <c r="B1720" s="330" t="s">
        <v>150</v>
      </c>
      <c r="C1720" s="316">
        <v>2025</v>
      </c>
      <c r="D1720" s="330">
        <v>11374</v>
      </c>
      <c r="E1720" s="330">
        <v>58319</v>
      </c>
      <c r="F1720" s="330">
        <v>45506</v>
      </c>
      <c r="G1720" s="330">
        <v>22722</v>
      </c>
    </row>
    <row r="1721" spans="2:7" x14ac:dyDescent="0.3">
      <c r="B1721" s="330" t="s">
        <v>151</v>
      </c>
      <c r="C1721" s="316">
        <v>2025</v>
      </c>
      <c r="D1721" s="330">
        <v>11821</v>
      </c>
      <c r="E1721" s="330">
        <v>61068</v>
      </c>
      <c r="F1721" s="330">
        <v>48943</v>
      </c>
      <c r="G1721" s="330">
        <v>24287</v>
      </c>
    </row>
    <row r="1722" spans="2:7" x14ac:dyDescent="0.3">
      <c r="B1722" s="330" t="s">
        <v>152</v>
      </c>
      <c r="C1722" s="316">
        <v>2025</v>
      </c>
      <c r="D1722" s="330">
        <v>11710</v>
      </c>
      <c r="E1722" s="330">
        <v>61214</v>
      </c>
      <c r="F1722" s="330">
        <v>50629</v>
      </c>
      <c r="G1722" s="330">
        <v>25402</v>
      </c>
    </row>
    <row r="1723" spans="2:7" x14ac:dyDescent="0.3">
      <c r="B1723" s="330" t="s">
        <v>153</v>
      </c>
      <c r="C1723" s="316">
        <v>2025</v>
      </c>
      <c r="D1723" s="330">
        <v>3141</v>
      </c>
      <c r="E1723" s="330">
        <v>16732</v>
      </c>
      <c r="F1723" s="330">
        <v>13944</v>
      </c>
      <c r="G1723" s="330">
        <v>7030</v>
      </c>
    </row>
    <row r="1724" spans="2:7" x14ac:dyDescent="0.3">
      <c r="B1724" s="330" t="s">
        <v>154</v>
      </c>
      <c r="C1724" s="316">
        <v>2025</v>
      </c>
      <c r="D1724" s="330">
        <v>5084</v>
      </c>
      <c r="E1724" s="330">
        <v>25685</v>
      </c>
      <c r="F1724" s="330">
        <v>19780</v>
      </c>
      <c r="G1724" s="330">
        <v>9485</v>
      </c>
    </row>
    <row r="1725" spans="2:7" x14ac:dyDescent="0.3">
      <c r="B1725" s="330" t="s">
        <v>155</v>
      </c>
      <c r="C1725" s="316">
        <v>2025</v>
      </c>
      <c r="D1725" s="330">
        <v>2451</v>
      </c>
      <c r="E1725" s="330">
        <v>12869</v>
      </c>
      <c r="F1725" s="330">
        <v>10832</v>
      </c>
      <c r="G1725" s="330">
        <v>5708</v>
      </c>
    </row>
    <row r="1726" spans="2:7" x14ac:dyDescent="0.3">
      <c r="B1726" s="330" t="s">
        <v>156</v>
      </c>
      <c r="C1726" s="316">
        <v>2025</v>
      </c>
      <c r="D1726" s="330">
        <v>3008</v>
      </c>
      <c r="E1726" s="330">
        <v>15275</v>
      </c>
      <c r="F1726" s="330">
        <v>11652</v>
      </c>
      <c r="G1726" s="330">
        <v>5468</v>
      </c>
    </row>
    <row r="1727" spans="2:7" x14ac:dyDescent="0.3">
      <c r="B1727" s="330" t="s">
        <v>157</v>
      </c>
      <c r="C1727" s="316">
        <v>2025</v>
      </c>
      <c r="D1727" s="330">
        <v>4245</v>
      </c>
      <c r="E1727" s="330">
        <v>21651</v>
      </c>
      <c r="F1727" s="330">
        <v>17957</v>
      </c>
      <c r="G1727" s="330">
        <v>8855</v>
      </c>
    </row>
    <row r="1728" spans="2:7" x14ac:dyDescent="0.3">
      <c r="B1728" s="330" t="s">
        <v>158</v>
      </c>
      <c r="C1728" s="316">
        <v>2025</v>
      </c>
      <c r="D1728" s="330">
        <v>12748</v>
      </c>
      <c r="E1728" s="330">
        <v>67687</v>
      </c>
      <c r="F1728" s="330">
        <v>56219</v>
      </c>
      <c r="G1728" s="330">
        <v>27970</v>
      </c>
    </row>
    <row r="1729" spans="2:7" x14ac:dyDescent="0.3">
      <c r="B1729" s="330" t="s">
        <v>159</v>
      </c>
      <c r="C1729" s="316">
        <v>2025</v>
      </c>
      <c r="D1729" s="330">
        <v>9992</v>
      </c>
      <c r="E1729" s="330">
        <v>50965</v>
      </c>
      <c r="F1729" s="330">
        <v>39884</v>
      </c>
      <c r="G1729" s="330">
        <v>19844</v>
      </c>
    </row>
    <row r="1730" spans="2:7" x14ac:dyDescent="0.3">
      <c r="B1730" s="330" t="s">
        <v>160</v>
      </c>
      <c r="C1730" s="316">
        <v>2025</v>
      </c>
      <c r="D1730" s="330">
        <v>1408</v>
      </c>
      <c r="E1730" s="330">
        <v>6827</v>
      </c>
      <c r="F1730" s="330">
        <v>5662</v>
      </c>
      <c r="G1730" s="330">
        <v>2843</v>
      </c>
    </row>
    <row r="1731" spans="2:7" x14ac:dyDescent="0.3">
      <c r="B1731" s="330" t="s">
        <v>161</v>
      </c>
      <c r="C1731" s="316">
        <v>2025</v>
      </c>
      <c r="D1731" s="330">
        <v>2616</v>
      </c>
      <c r="E1731" s="330">
        <v>13357</v>
      </c>
      <c r="F1731" s="330">
        <v>10957</v>
      </c>
      <c r="G1731" s="330">
        <v>5419</v>
      </c>
    </row>
    <row r="1732" spans="2:7" x14ac:dyDescent="0.3">
      <c r="B1732" s="330" t="s">
        <v>162</v>
      </c>
      <c r="C1732" s="316">
        <v>2025</v>
      </c>
      <c r="D1732" s="330">
        <v>7856</v>
      </c>
      <c r="E1732" s="330">
        <v>40558</v>
      </c>
      <c r="F1732" s="330">
        <v>33249</v>
      </c>
      <c r="G1732" s="330">
        <v>17240</v>
      </c>
    </row>
    <row r="1733" spans="2:7" x14ac:dyDescent="0.3">
      <c r="B1733" s="330" t="s">
        <v>163</v>
      </c>
      <c r="C1733" s="316">
        <v>2025</v>
      </c>
      <c r="D1733" s="330">
        <v>2947</v>
      </c>
      <c r="E1733" s="330">
        <v>14935</v>
      </c>
      <c r="F1733" s="330">
        <v>11687</v>
      </c>
      <c r="G1733" s="330">
        <v>5912</v>
      </c>
    </row>
    <row r="1734" spans="2:7" x14ac:dyDescent="0.3">
      <c r="B1734" s="330" t="s">
        <v>262</v>
      </c>
      <c r="C1734" s="316">
        <v>2025</v>
      </c>
      <c r="D1734" s="330">
        <v>1654</v>
      </c>
      <c r="E1734" s="330">
        <v>8671</v>
      </c>
      <c r="F1734" s="330">
        <v>7104</v>
      </c>
      <c r="G1734" s="330">
        <v>3578</v>
      </c>
    </row>
    <row r="1735" spans="2:7" x14ac:dyDescent="0.3">
      <c r="B1735" s="330" t="s">
        <v>164</v>
      </c>
      <c r="C1735" s="316">
        <v>2025</v>
      </c>
      <c r="D1735" s="330">
        <v>2526</v>
      </c>
      <c r="E1735" s="330">
        <v>12617</v>
      </c>
      <c r="F1735" s="330">
        <v>9594</v>
      </c>
      <c r="G1735" s="330">
        <v>4797</v>
      </c>
    </row>
    <row r="1736" spans="2:7" x14ac:dyDescent="0.3">
      <c r="B1736" s="103" t="s">
        <v>73</v>
      </c>
      <c r="C1736" s="319">
        <v>2010</v>
      </c>
      <c r="D1736" s="313">
        <v>806520</v>
      </c>
      <c r="E1736" s="313">
        <v>4141529</v>
      </c>
      <c r="F1736" s="313">
        <v>3393987</v>
      </c>
      <c r="G1736" s="313">
        <v>1689205</v>
      </c>
    </row>
    <row r="1737" spans="2:7" x14ac:dyDescent="0.3">
      <c r="B1737" s="103" t="s">
        <v>73</v>
      </c>
      <c r="C1737" s="319">
        <v>2011</v>
      </c>
      <c r="D1737" s="313">
        <v>795629</v>
      </c>
      <c r="E1737" s="313">
        <v>4096778</v>
      </c>
      <c r="F1737" s="313">
        <v>3379869</v>
      </c>
      <c r="G1737" s="313">
        <v>1693690</v>
      </c>
    </row>
    <row r="1738" spans="2:7" x14ac:dyDescent="0.3">
      <c r="B1738" s="103" t="s">
        <v>73</v>
      </c>
      <c r="C1738" s="319">
        <v>2012</v>
      </c>
      <c r="D1738" s="313">
        <v>787056</v>
      </c>
      <c r="E1738" s="313">
        <v>4046924</v>
      </c>
      <c r="F1738" s="313">
        <v>3357486</v>
      </c>
      <c r="G1738" s="313">
        <v>1693704</v>
      </c>
    </row>
    <row r="1739" spans="2:7" x14ac:dyDescent="0.3">
      <c r="B1739" s="103" t="s">
        <v>73</v>
      </c>
      <c r="C1739" s="319">
        <v>2013</v>
      </c>
      <c r="D1739" s="313">
        <v>778845</v>
      </c>
      <c r="E1739" s="313">
        <v>3996424</v>
      </c>
      <c r="F1739" s="313">
        <v>3328310</v>
      </c>
      <c r="G1739" s="313">
        <v>1689439</v>
      </c>
    </row>
    <row r="1740" spans="2:7" x14ac:dyDescent="0.3">
      <c r="B1740" s="103" t="s">
        <v>73</v>
      </c>
      <c r="C1740" s="319">
        <v>2014</v>
      </c>
      <c r="D1740" s="313">
        <v>771239</v>
      </c>
      <c r="E1740" s="313">
        <v>3946715</v>
      </c>
      <c r="F1740" s="313">
        <v>3293806</v>
      </c>
      <c r="G1740" s="313">
        <v>1680950</v>
      </c>
    </row>
    <row r="1741" spans="2:7" x14ac:dyDescent="0.3">
      <c r="B1741" s="103" t="s">
        <v>73</v>
      </c>
      <c r="C1741" s="319">
        <v>2015</v>
      </c>
      <c r="D1741" s="313">
        <v>764352</v>
      </c>
      <c r="E1741" s="313">
        <v>3900593</v>
      </c>
      <c r="F1741" s="313">
        <v>3256631</v>
      </c>
      <c r="G1741" s="313">
        <v>1668806</v>
      </c>
    </row>
    <row r="1742" spans="2:7" x14ac:dyDescent="0.3">
      <c r="B1742" s="103" t="s">
        <v>73</v>
      </c>
      <c r="C1742" s="319">
        <v>2016</v>
      </c>
      <c r="D1742" s="313">
        <v>759331</v>
      </c>
      <c r="E1742" s="313">
        <v>3864183</v>
      </c>
      <c r="F1742" s="313">
        <v>3221225</v>
      </c>
      <c r="G1742" s="313">
        <v>1655262</v>
      </c>
    </row>
    <row r="1743" spans="2:7" x14ac:dyDescent="0.3">
      <c r="B1743" s="103" t="s">
        <v>73</v>
      </c>
      <c r="C1743" s="319">
        <v>2017</v>
      </c>
      <c r="D1743" s="313">
        <v>755867</v>
      </c>
      <c r="E1743" s="313">
        <v>3837680</v>
      </c>
      <c r="F1743" s="313">
        <v>3187503</v>
      </c>
      <c r="G1743" s="313">
        <v>1641084</v>
      </c>
    </row>
    <row r="1744" spans="2:7" x14ac:dyDescent="0.3">
      <c r="B1744" s="103" t="s">
        <v>73</v>
      </c>
      <c r="C1744" s="319">
        <v>2018</v>
      </c>
      <c r="D1744" s="313">
        <v>763872</v>
      </c>
      <c r="E1744" s="313">
        <v>3853057</v>
      </c>
      <c r="F1744" s="313">
        <v>3170415</v>
      </c>
      <c r="G1744" s="313">
        <v>1632682</v>
      </c>
    </row>
    <row r="1745" spans="2:7" x14ac:dyDescent="0.3">
      <c r="B1745" s="21" t="s">
        <v>73</v>
      </c>
      <c r="C1745" s="319">
        <v>2019</v>
      </c>
      <c r="D1745" s="313">
        <v>777030</v>
      </c>
      <c r="E1745" s="313">
        <v>3899198</v>
      </c>
      <c r="F1745" s="313">
        <v>3180181</v>
      </c>
      <c r="G1745" s="313">
        <v>1632441</v>
      </c>
    </row>
    <row r="1746" spans="2:7" x14ac:dyDescent="0.3">
      <c r="B1746" s="21" t="s">
        <v>73</v>
      </c>
      <c r="C1746" s="319">
        <v>2020</v>
      </c>
      <c r="D1746" s="313">
        <v>787853</v>
      </c>
      <c r="E1746" s="313">
        <v>3937774</v>
      </c>
      <c r="F1746" s="313">
        <v>3186713</v>
      </c>
      <c r="G1746" s="313">
        <v>1627890</v>
      </c>
    </row>
    <row r="1747" spans="2:7" x14ac:dyDescent="0.3">
      <c r="B1747" s="21" t="s">
        <v>73</v>
      </c>
      <c r="C1747" s="319">
        <v>2021</v>
      </c>
      <c r="D1747" s="313">
        <v>793311</v>
      </c>
      <c r="E1747" s="313">
        <v>3955401</v>
      </c>
      <c r="F1747" s="313">
        <v>3182588</v>
      </c>
      <c r="G1747" s="313">
        <v>1616963</v>
      </c>
    </row>
    <row r="1748" spans="2:7" x14ac:dyDescent="0.3">
      <c r="B1748" s="21" t="s">
        <v>73</v>
      </c>
      <c r="C1748" s="319">
        <v>2022</v>
      </c>
      <c r="D1748" s="313">
        <v>795813</v>
      </c>
      <c r="E1748" s="313">
        <v>3965012</v>
      </c>
      <c r="F1748" s="313">
        <v>3176446</v>
      </c>
      <c r="G1748" s="313">
        <v>1605740</v>
      </c>
    </row>
    <row r="1749" spans="2:7" x14ac:dyDescent="0.3">
      <c r="B1749" s="21" t="s">
        <v>73</v>
      </c>
      <c r="C1749" s="319">
        <v>2023</v>
      </c>
      <c r="D1749" s="313">
        <v>797256</v>
      </c>
      <c r="E1749" s="313">
        <v>3975594</v>
      </c>
      <c r="F1749" s="313">
        <v>3173994</v>
      </c>
      <c r="G1749" s="313">
        <v>1597652</v>
      </c>
    </row>
    <row r="1750" spans="2:7" x14ac:dyDescent="0.3">
      <c r="B1750" s="21" t="s">
        <v>73</v>
      </c>
      <c r="C1750" s="319">
        <v>2024</v>
      </c>
      <c r="D1750" s="313">
        <v>790195</v>
      </c>
      <c r="E1750" s="313">
        <v>4000631</v>
      </c>
      <c r="F1750" s="313">
        <v>3189402</v>
      </c>
      <c r="G1750" s="313">
        <v>1600196</v>
      </c>
    </row>
    <row r="1751" spans="2:7" x14ac:dyDescent="0.3">
      <c r="B1751" s="21" t="s">
        <v>73</v>
      </c>
      <c r="C1751" s="319">
        <v>2025</v>
      </c>
      <c r="D1751" s="313">
        <v>777784</v>
      </c>
      <c r="E1751" s="313">
        <v>4003363</v>
      </c>
      <c r="F1751" s="313">
        <v>3195884</v>
      </c>
      <c r="G1751" s="313">
        <v>1598628</v>
      </c>
    </row>
  </sheetData>
  <autoFilter ref="A199:I775" xr:uid="{00000000-0009-0000-0000-000003000000}"/>
  <dataValidations count="1">
    <dataValidation type="list" allowBlank="1" showInputMessage="1" showErrorMessage="1" sqref="B4" xr:uid="{00000000-0002-0000-0300-000000000000}">
      <formula1>$A$200:$A$296</formula1>
    </dataValidation>
  </dataValidations>
  <hyperlinks>
    <hyperlink ref="I1" location="INDICE!B2" display="Indice" xr:uid="{00000000-0004-0000-0300-000000000000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6" tint="0.59999389629810485"/>
  </sheetPr>
  <dimension ref="A1:AO2626"/>
  <sheetViews>
    <sheetView topLeftCell="B1" zoomScale="90" zoomScaleNormal="90" workbookViewId="0">
      <pane xSplit="2" ySplit="5" topLeftCell="I35" activePane="bottomRight" state="frozen"/>
      <selection activeCell="B1" sqref="B1"/>
      <selection pane="topRight" activeCell="D1" sqref="D1"/>
      <selection pane="bottomLeft" activeCell="B6" sqref="B6"/>
      <selection pane="bottomRight" activeCell="B5" sqref="B5"/>
    </sheetView>
  </sheetViews>
  <sheetFormatPr baseColWidth="10" defaultColWidth="15.109375" defaultRowHeight="14.4" x14ac:dyDescent="0.3"/>
  <cols>
    <col min="1" max="1" width="18" style="4" hidden="1" customWidth="1"/>
    <col min="2" max="2" width="21.44140625" style="2" customWidth="1"/>
    <col min="3" max="3" width="34.6640625" style="2" customWidth="1"/>
    <col min="4" max="12" width="15.109375" style="4"/>
    <col min="13" max="14" width="15.109375" style="30"/>
    <col min="15" max="16384" width="15.109375" style="4"/>
  </cols>
  <sheetData>
    <row r="1" spans="2:40" ht="24.75" customHeight="1" x14ac:dyDescent="0.3">
      <c r="B1" s="390" t="s">
        <v>374</v>
      </c>
      <c r="C1" s="396"/>
      <c r="D1" s="30"/>
      <c r="M1" s="4"/>
      <c r="N1" s="778"/>
      <c r="U1" s="389" t="s">
        <v>521</v>
      </c>
      <c r="AM1" s="389" t="s">
        <v>521</v>
      </c>
    </row>
    <row r="2" spans="2:40" ht="17.399999999999999" x14ac:dyDescent="0.3">
      <c r="B2" s="390" t="str">
        <f>+'1 ESTAB'!B2</f>
        <v>Corte agosto 2021  información preliminar</v>
      </c>
      <c r="C2" s="396"/>
      <c r="D2" s="30"/>
      <c r="E2" s="133"/>
      <c r="F2" s="133"/>
      <c r="H2" s="133"/>
      <c r="I2" s="133"/>
      <c r="J2" s="133"/>
      <c r="K2" s="133"/>
      <c r="L2" s="133"/>
      <c r="M2" s="133"/>
      <c r="N2" s="133"/>
      <c r="O2" s="133"/>
    </row>
    <row r="3" spans="2:40" ht="18" thickBot="1" x14ac:dyDescent="0.35">
      <c r="B3" s="171"/>
      <c r="D3" s="149" t="s">
        <v>235</v>
      </c>
      <c r="E3" s="149"/>
      <c r="F3" s="149"/>
      <c r="G3" s="149"/>
      <c r="H3" s="133"/>
      <c r="I3" s="133"/>
      <c r="J3" s="133"/>
      <c r="K3" s="133"/>
      <c r="L3" s="133"/>
      <c r="M3" s="133"/>
      <c r="N3" s="133"/>
      <c r="O3" s="133"/>
    </row>
    <row r="4" spans="2:40" ht="18" thickBot="1" x14ac:dyDescent="0.35">
      <c r="B4" s="156" t="s">
        <v>0</v>
      </c>
      <c r="C4" s="309"/>
      <c r="D4" s="856">
        <v>2010</v>
      </c>
      <c r="E4" s="857"/>
      <c r="F4" s="858"/>
      <c r="G4" s="856">
        <v>2011</v>
      </c>
      <c r="H4" s="857"/>
      <c r="I4" s="858"/>
      <c r="J4" s="856">
        <v>2012</v>
      </c>
      <c r="K4" s="857"/>
      <c r="L4" s="858"/>
      <c r="M4" s="856">
        <v>2013</v>
      </c>
      <c r="N4" s="857"/>
      <c r="O4" s="858"/>
      <c r="P4" s="856">
        <v>2014</v>
      </c>
      <c r="Q4" s="857"/>
      <c r="R4" s="858"/>
      <c r="S4" s="856">
        <v>2015</v>
      </c>
      <c r="T4" s="857"/>
      <c r="U4" s="858"/>
      <c r="V4" s="856">
        <v>2016</v>
      </c>
      <c r="W4" s="857"/>
      <c r="X4" s="858"/>
      <c r="Y4" s="857">
        <v>2017</v>
      </c>
      <c r="Z4" s="857"/>
      <c r="AA4" s="857"/>
      <c r="AB4" s="856">
        <v>2018</v>
      </c>
      <c r="AC4" s="857"/>
      <c r="AD4" s="858"/>
      <c r="AE4" s="856">
        <v>2019</v>
      </c>
      <c r="AF4" s="857"/>
      <c r="AG4" s="858"/>
      <c r="AH4" s="856" t="s">
        <v>552</v>
      </c>
      <c r="AI4" s="857"/>
      <c r="AJ4" s="858"/>
      <c r="AK4" s="856" t="s">
        <v>611</v>
      </c>
      <c r="AL4" s="857"/>
      <c r="AM4" s="858"/>
    </row>
    <row r="5" spans="2:40" ht="29.25" customHeight="1" thickBot="1" x14ac:dyDescent="0.35">
      <c r="B5" s="760" t="s">
        <v>219</v>
      </c>
      <c r="C5" s="188" t="s">
        <v>407</v>
      </c>
      <c r="D5" s="378" t="s">
        <v>214</v>
      </c>
      <c r="E5" s="379" t="s">
        <v>259</v>
      </c>
      <c r="F5" s="380" t="s">
        <v>260</v>
      </c>
      <c r="G5" s="378" t="s">
        <v>214</v>
      </c>
      <c r="H5" s="379" t="s">
        <v>259</v>
      </c>
      <c r="I5" s="380" t="s">
        <v>260</v>
      </c>
      <c r="J5" s="378" t="s">
        <v>214</v>
      </c>
      <c r="K5" s="379" t="s">
        <v>259</v>
      </c>
      <c r="L5" s="380" t="s">
        <v>260</v>
      </c>
      <c r="M5" s="378" t="s">
        <v>214</v>
      </c>
      <c r="N5" s="379" t="s">
        <v>259</v>
      </c>
      <c r="O5" s="380" t="s">
        <v>260</v>
      </c>
      <c r="P5" s="378" t="s">
        <v>214</v>
      </c>
      <c r="Q5" s="379" t="s">
        <v>259</v>
      </c>
      <c r="R5" s="380" t="s">
        <v>260</v>
      </c>
      <c r="S5" s="378" t="s">
        <v>214</v>
      </c>
      <c r="T5" s="379" t="s">
        <v>259</v>
      </c>
      <c r="U5" s="380" t="s">
        <v>260</v>
      </c>
      <c r="V5" s="378" t="s">
        <v>214</v>
      </c>
      <c r="W5" s="379" t="s">
        <v>259</v>
      </c>
      <c r="X5" s="380" t="s">
        <v>260</v>
      </c>
      <c r="Y5" s="381" t="s">
        <v>214</v>
      </c>
      <c r="Z5" s="379" t="s">
        <v>259</v>
      </c>
      <c r="AA5" s="382" t="s">
        <v>260</v>
      </c>
      <c r="AB5" s="378" t="s">
        <v>214</v>
      </c>
      <c r="AC5" s="379" t="s">
        <v>259</v>
      </c>
      <c r="AD5" s="380" t="s">
        <v>260</v>
      </c>
      <c r="AE5" s="378" t="s">
        <v>214</v>
      </c>
      <c r="AF5" s="379" t="s">
        <v>259</v>
      </c>
      <c r="AG5" s="380" t="s">
        <v>260</v>
      </c>
      <c r="AH5" s="378" t="s">
        <v>214</v>
      </c>
      <c r="AI5" s="379" t="s">
        <v>259</v>
      </c>
      <c r="AJ5" s="380" t="s">
        <v>260</v>
      </c>
      <c r="AK5" s="378" t="s">
        <v>214</v>
      </c>
      <c r="AL5" s="379" t="s">
        <v>259</v>
      </c>
      <c r="AM5" s="380" t="s">
        <v>260</v>
      </c>
    </row>
    <row r="6" spans="2:40" ht="21.75" customHeight="1" x14ac:dyDescent="0.3">
      <c r="B6" s="4"/>
      <c r="C6" s="129" t="s">
        <v>223</v>
      </c>
      <c r="D6" s="383">
        <f t="shared" ref="D6:D28" si="0">+SUMIFS($D$200:$D$2622,$B$200:$B$2622,$B$5,$C$200:$C$2622,C6)</f>
        <v>0</v>
      </c>
      <c r="E6" s="384">
        <f t="shared" ref="E6:E28" si="1">+SUMIFS($E$200:$E$2622,$B$200:$B$2622,$B$5,$C$200:$C$2622,C6)</f>
        <v>0</v>
      </c>
      <c r="F6" s="385">
        <f t="shared" ref="F6:F28" si="2">+SUMIFS($F$200:$F$2622,$B$200:$B$2622,$B$5,$C$200:$C$2622,C6)</f>
        <v>202</v>
      </c>
      <c r="G6" s="383">
        <f t="shared" ref="G6:G28" si="3">+SUMIFS($G$200:$G$2622,$B$200:$B$2622,$B$5,$C$200:$C$2622,C6)</f>
        <v>0</v>
      </c>
      <c r="H6" s="384">
        <f t="shared" ref="H6:H28" si="4">+SUMIFS($H$200:$H$2622,$B$200:$B$2622,$B$5,$C$200:$C$2622,C6)</f>
        <v>0</v>
      </c>
      <c r="I6" s="385">
        <f t="shared" ref="I6:I28" si="5">+SUMIFS($I$200:$I$2622,$B$200:$B$2622,$B$5,$C$200:$C$2622,C6)</f>
        <v>131</v>
      </c>
      <c r="J6" s="383">
        <f t="shared" ref="J6:J28" si="6">+SUMIFS($J$200:$J$2622,$B$200:$B$2622,$B$5,$C$200:$C$2622,C6)</f>
        <v>0</v>
      </c>
      <c r="K6" s="384">
        <f t="shared" ref="K6:K28" si="7">+SUMIFS($K$200:$K$2622,$B$200:$B$2622,$B$5,$C$200:$C$2622,C6)</f>
        <v>0</v>
      </c>
      <c r="L6" s="385">
        <f t="shared" ref="L6:L28" si="8">+SUMIFS($L$200:$L$2622,$B$200:$B$2622,$B$5,$C$200:$C$2622,C6)</f>
        <v>144</v>
      </c>
      <c r="M6" s="383">
        <f t="shared" ref="M6:M28" si="9">+SUMIFS($M$200:$M$2622,$B$200:$B$2622,$B$5,$C$200:$C$2622,C6)</f>
        <v>0</v>
      </c>
      <c r="N6" s="384">
        <f t="shared" ref="N6:N28" si="10">+SUMIFS($N$200:$N$2622,$B$200:$B$2622,$B$5,$C$200:$C$2622,C6)</f>
        <v>0</v>
      </c>
      <c r="O6" s="385">
        <f t="shared" ref="O6:O28" si="11">+SUMIFS($O$200:$O$2622,$B$200:$B$2622,$B$5,$C$200:$C$2622,C6)</f>
        <v>107</v>
      </c>
      <c r="P6" s="385">
        <f t="shared" ref="P6:P28" si="12">+SUMIFS($P$200:$P$2622,$B$200:$B$2622,$B$5,$C$200:$C$2622,C6)</f>
        <v>0</v>
      </c>
      <c r="Q6" s="385">
        <f t="shared" ref="Q6:Q28" si="13">+SUMIFS($Q$200:$Q$2622,$B$200:$B$2622,$B$5,$C$200:$C$2622,C6)</f>
        <v>0</v>
      </c>
      <c r="R6" s="385">
        <f t="shared" ref="R6:R28" si="14">+SUMIFS($R$200:$R$2622,$B$200:$B$2622,$B$5,$C$200:$C$2622,C6)</f>
        <v>107</v>
      </c>
      <c r="S6" s="385">
        <f t="shared" ref="S6:S28" si="15">+SUMIFS($S$200:$S$2622,$B$200:$B$2622,$B$5,$C$200:$C$2622,C6)</f>
        <v>0</v>
      </c>
      <c r="T6" s="385">
        <f t="shared" ref="T6:T28" si="16">+SUMIFS($T$200:$T$2622,$B$200:$B$2622,$B$5,$C$200:$C$2622,C6)</f>
        <v>0</v>
      </c>
      <c r="U6" s="385">
        <f t="shared" ref="U6:U28" si="17">+SUMIFS($U$200:$U$2622,$B$200:$B$2622,$B$5,$C$200:$C$2622,C6)</f>
        <v>104.00000000000001</v>
      </c>
      <c r="V6" s="385">
        <f t="shared" ref="V6:V28" si="18">+SUMIFS($V$200:$V$2622,$B$200:$B$2622,$B$5,$C$200:$C$2622,C6)</f>
        <v>0</v>
      </c>
      <c r="W6" s="385">
        <f t="shared" ref="W6:W28" si="19">+SUMIFS($W$200:$W$2622,$B$200:$B$2622,$B$5,$C$200:$C$2622,C6)</f>
        <v>0</v>
      </c>
      <c r="X6" s="385">
        <f t="shared" ref="X6:X28" si="20">+SUMIFS($X$200:$X$2622,$B$200:$B$2622,$B$5,$C$200:$C$2622,C6)</f>
        <v>117.00000000000003</v>
      </c>
      <c r="Y6" s="385">
        <f t="shared" ref="Y6:Y28" si="21">+SUMIFS($Y$200:$Y$2622,$B$200:$B$2622,$B$5,$C$200:$C$2622,C6)</f>
        <v>0</v>
      </c>
      <c r="Z6" s="385">
        <f t="shared" ref="Z6:Z28" si="22">+SUMIFS($Z$200:$Z$2622,$B$200:$B$2622,$B$5,$C$200:$C$2622,C6)</f>
        <v>0</v>
      </c>
      <c r="AA6" s="385">
        <f t="shared" ref="AA6:AA28" si="23">+SUMIFS($AA$200:$AA$2622,$B$200:$B$2622,$B$5,$C$200:$C$2622,C6)</f>
        <v>104</v>
      </c>
      <c r="AB6" s="385">
        <f t="shared" ref="AB6:AB28" si="24">+SUMIFS($AB$200:$AB$2622,$B$200:$B$2622,$B$5,$C$200:$C$2622,C6)</f>
        <v>0</v>
      </c>
      <c r="AC6" s="385">
        <f t="shared" ref="AC6:AC28" si="25">+SUMIFS($AC$200:$AC$2622,$B$200:$B$2622,$B$5,$C$200:$C$2622,C6)</f>
        <v>0</v>
      </c>
      <c r="AD6" s="386">
        <f t="shared" ref="AD6:AD28" si="26">+SUMIFS($AD$200:$AD$2622,$B$200:$B$2622,$B$5,$C$200:$C$2622,C6)</f>
        <v>158</v>
      </c>
      <c r="AE6" s="386">
        <f t="shared" ref="AE6:AE28" si="27">+SUMIFS($AE$200:$AE$2622,$B$200:$B$2622,$B$5,$C$200:$C$2622,C6)</f>
        <v>0</v>
      </c>
      <c r="AF6" s="386">
        <f t="shared" ref="AF6:AF28" si="28">+SUMIFS($AF$200:$AF$2622,$B$200:$B$2622,$B$5,$C$200:$C$2622,C6)</f>
        <v>0</v>
      </c>
      <c r="AG6" s="386">
        <f t="shared" ref="AG6:AG28" si="29">+SUMIFS($AG$200:$AG$2622,$B$200:$B$2622,$B$5,$C$200:$C$2622,C6)</f>
        <v>160</v>
      </c>
      <c r="AH6" s="386">
        <f>+SUMIFS($AH$200:$AH$2622,$B$200:$B$2622,$B$5,$C$200:$C$2622,C6)</f>
        <v>0</v>
      </c>
      <c r="AI6" s="386">
        <f>+SUMIFS($AI$200:$AI$2622,$B$200:$B$2622,$B$5,$C$200:$C$2622,C6)</f>
        <v>0</v>
      </c>
      <c r="AJ6" s="386">
        <f>+SUMIFS($AJ$200:$AJ$2622,$B$200:$B$2622,$B$5,$C$200:$C$2622,C6)</f>
        <v>167</v>
      </c>
      <c r="AK6" s="386">
        <f>+SUMIFS($AK$200:$AK$2622,$B$200:$B$2622,$B$5,$C$200:$C$2622,C6)</f>
        <v>0</v>
      </c>
      <c r="AL6" s="386">
        <f>+SUMIFS($AL$200:$AL$2622,$B$200:$B$2622,$B$5,$C$200:$C$2622,C6)</f>
        <v>0</v>
      </c>
      <c r="AM6" s="386">
        <f>+SUMIFS($AM$200:$AM$2622,$B$200:$B$2622,$B$5,$C$200:$C$2622,C6)</f>
        <v>51</v>
      </c>
      <c r="AN6" s="682"/>
    </row>
    <row r="7" spans="2:40" x14ac:dyDescent="0.3">
      <c r="C7" s="129" t="s">
        <v>286</v>
      </c>
      <c r="D7" s="383">
        <f t="shared" si="0"/>
        <v>0</v>
      </c>
      <c r="E7" s="384">
        <f t="shared" si="1"/>
        <v>0</v>
      </c>
      <c r="F7" s="385">
        <f t="shared" si="2"/>
        <v>186</v>
      </c>
      <c r="G7" s="383">
        <f t="shared" si="3"/>
        <v>0</v>
      </c>
      <c r="H7" s="384">
        <f t="shared" si="4"/>
        <v>0</v>
      </c>
      <c r="I7" s="385">
        <f t="shared" si="5"/>
        <v>163</v>
      </c>
      <c r="J7" s="383">
        <f t="shared" si="6"/>
        <v>0</v>
      </c>
      <c r="K7" s="384">
        <f t="shared" si="7"/>
        <v>0</v>
      </c>
      <c r="L7" s="385">
        <f t="shared" si="8"/>
        <v>159</v>
      </c>
      <c r="M7" s="383">
        <f t="shared" si="9"/>
        <v>0</v>
      </c>
      <c r="N7" s="384">
        <f t="shared" si="10"/>
        <v>0</v>
      </c>
      <c r="O7" s="385">
        <f t="shared" si="11"/>
        <v>150</v>
      </c>
      <c r="P7" s="385">
        <f t="shared" si="12"/>
        <v>0</v>
      </c>
      <c r="Q7" s="385">
        <f t="shared" si="13"/>
        <v>0</v>
      </c>
      <c r="R7" s="385">
        <f t="shared" si="14"/>
        <v>158</v>
      </c>
      <c r="S7" s="385">
        <f t="shared" si="15"/>
        <v>0</v>
      </c>
      <c r="T7" s="385">
        <f t="shared" si="16"/>
        <v>0</v>
      </c>
      <c r="U7" s="385">
        <f t="shared" si="17"/>
        <v>154</v>
      </c>
      <c r="V7" s="385">
        <f t="shared" si="18"/>
        <v>0</v>
      </c>
      <c r="W7" s="385">
        <f t="shared" si="19"/>
        <v>0</v>
      </c>
      <c r="X7" s="385">
        <f t="shared" si="20"/>
        <v>201.00000000000006</v>
      </c>
      <c r="Y7" s="385">
        <f t="shared" si="21"/>
        <v>24</v>
      </c>
      <c r="Z7" s="385">
        <f t="shared" si="22"/>
        <v>0</v>
      </c>
      <c r="AA7" s="385">
        <f t="shared" si="23"/>
        <v>216</v>
      </c>
      <c r="AB7" s="385">
        <f t="shared" si="24"/>
        <v>42</v>
      </c>
      <c r="AC7" s="385">
        <f t="shared" si="25"/>
        <v>0</v>
      </c>
      <c r="AD7" s="386">
        <f t="shared" si="26"/>
        <v>244</v>
      </c>
      <c r="AE7" s="386">
        <f t="shared" si="27"/>
        <v>47</v>
      </c>
      <c r="AF7" s="386">
        <f t="shared" si="28"/>
        <v>0</v>
      </c>
      <c r="AG7" s="386">
        <f t="shared" si="29"/>
        <v>258</v>
      </c>
      <c r="AH7" s="386">
        <f t="shared" ref="AH7:AH28" si="30">+SUMIFS($AH$200:$AH$2622,$B$200:$B$2622,$B$5,$C$200:$C$2622,C7)</f>
        <v>52</v>
      </c>
      <c r="AI7" s="386">
        <f t="shared" ref="AI7:AI28" si="31">+SUMIFS($AI$200:$AI$2622,$B$200:$B$2622,$B$5,$C$200:$C$2622,C7)</f>
        <v>0</v>
      </c>
      <c r="AJ7" s="386">
        <f t="shared" ref="AJ7:AJ28" si="32">+SUMIFS($AJ$200:$AJ$2622,$B$200:$B$2622,$B$5,$C$200:$C$2622,C7)</f>
        <v>313</v>
      </c>
      <c r="AK7" s="386">
        <f t="shared" ref="AK7:AK28" si="33">+SUMIFS($AK$200:$AK$2622,$B$200:$B$2622,$B$5,$C$200:$C$2622,C7)</f>
        <v>59</v>
      </c>
      <c r="AL7" s="386">
        <f t="shared" ref="AL7:AL28" si="34">+SUMIFS($AL$200:$AL$2622,$B$200:$B$2622,$B$5,$C$200:$C$2622,C7)</f>
        <v>0</v>
      </c>
      <c r="AM7" s="386">
        <f t="shared" ref="AM7:AM28" si="35">+SUMIFS($AM$200:$AM$2622,$B$200:$B$2622,$B$5,$C$200:$C$2622,C7)</f>
        <v>140</v>
      </c>
      <c r="AN7" s="682"/>
    </row>
    <row r="8" spans="2:40" s="600" customFormat="1" x14ac:dyDescent="0.3">
      <c r="B8" s="309"/>
      <c r="C8" s="595" t="s">
        <v>255</v>
      </c>
      <c r="D8" s="596">
        <f t="shared" si="0"/>
        <v>670</v>
      </c>
      <c r="E8" s="597">
        <f t="shared" si="1"/>
        <v>1</v>
      </c>
      <c r="F8" s="598">
        <f t="shared" si="2"/>
        <v>165</v>
      </c>
      <c r="G8" s="596">
        <f t="shared" si="3"/>
        <v>685</v>
      </c>
      <c r="H8" s="597">
        <f t="shared" si="4"/>
        <v>32</v>
      </c>
      <c r="I8" s="598">
        <f t="shared" si="5"/>
        <v>76</v>
      </c>
      <c r="J8" s="596">
        <f t="shared" si="6"/>
        <v>828</v>
      </c>
      <c r="K8" s="597">
        <f t="shared" si="7"/>
        <v>0</v>
      </c>
      <c r="L8" s="598">
        <f t="shared" si="8"/>
        <v>182</v>
      </c>
      <c r="M8" s="596">
        <f t="shared" si="9"/>
        <v>753</v>
      </c>
      <c r="N8" s="597">
        <f t="shared" si="10"/>
        <v>0</v>
      </c>
      <c r="O8" s="598">
        <f t="shared" si="11"/>
        <v>92</v>
      </c>
      <c r="P8" s="598">
        <f t="shared" si="12"/>
        <v>807</v>
      </c>
      <c r="Q8" s="598">
        <f t="shared" si="13"/>
        <v>0</v>
      </c>
      <c r="R8" s="598">
        <f t="shared" si="14"/>
        <v>158</v>
      </c>
      <c r="S8" s="598">
        <f t="shared" si="15"/>
        <v>689.00000000000011</v>
      </c>
      <c r="T8" s="598">
        <f t="shared" si="16"/>
        <v>0</v>
      </c>
      <c r="U8" s="598">
        <f t="shared" si="17"/>
        <v>181.00000000000006</v>
      </c>
      <c r="V8" s="598">
        <f t="shared" si="18"/>
        <v>640</v>
      </c>
      <c r="W8" s="598">
        <f t="shared" si="19"/>
        <v>0</v>
      </c>
      <c r="X8" s="598">
        <f t="shared" si="20"/>
        <v>176.99999999999997</v>
      </c>
      <c r="Y8" s="598">
        <f t="shared" si="21"/>
        <v>670</v>
      </c>
      <c r="Z8" s="598">
        <f t="shared" si="22"/>
        <v>0</v>
      </c>
      <c r="AA8" s="598">
        <f t="shared" si="23"/>
        <v>179</v>
      </c>
      <c r="AB8" s="598">
        <f t="shared" si="24"/>
        <v>622</v>
      </c>
      <c r="AC8" s="598">
        <f t="shared" si="25"/>
        <v>0</v>
      </c>
      <c r="AD8" s="599">
        <f t="shared" si="26"/>
        <v>230</v>
      </c>
      <c r="AE8" s="599">
        <f t="shared" si="27"/>
        <v>612</v>
      </c>
      <c r="AF8" s="599">
        <f t="shared" si="28"/>
        <v>0</v>
      </c>
      <c r="AG8" s="599">
        <f t="shared" si="29"/>
        <v>225</v>
      </c>
      <c r="AH8" s="599">
        <f t="shared" si="30"/>
        <v>636</v>
      </c>
      <c r="AI8" s="599">
        <f t="shared" si="31"/>
        <v>0</v>
      </c>
      <c r="AJ8" s="599">
        <f t="shared" si="32"/>
        <v>278</v>
      </c>
      <c r="AK8" s="386">
        <f t="shared" si="33"/>
        <v>606</v>
      </c>
      <c r="AL8" s="386">
        <f t="shared" si="34"/>
        <v>0</v>
      </c>
      <c r="AM8" s="386">
        <f t="shared" si="35"/>
        <v>217</v>
      </c>
      <c r="AN8" s="682"/>
    </row>
    <row r="9" spans="2:40" s="600" customFormat="1" x14ac:dyDescent="0.3">
      <c r="B9" s="309"/>
      <c r="C9" s="595" t="s">
        <v>224</v>
      </c>
      <c r="D9" s="596">
        <f t="shared" si="0"/>
        <v>800</v>
      </c>
      <c r="E9" s="597">
        <f t="shared" si="1"/>
        <v>0</v>
      </c>
      <c r="F9" s="598">
        <f t="shared" si="2"/>
        <v>195</v>
      </c>
      <c r="G9" s="596">
        <f t="shared" si="3"/>
        <v>841</v>
      </c>
      <c r="H9" s="597">
        <f t="shared" si="4"/>
        <v>5</v>
      </c>
      <c r="I9" s="598">
        <f t="shared" si="5"/>
        <v>129</v>
      </c>
      <c r="J9" s="596">
        <f t="shared" si="6"/>
        <v>857</v>
      </c>
      <c r="K9" s="597">
        <f t="shared" si="7"/>
        <v>0</v>
      </c>
      <c r="L9" s="598">
        <f t="shared" si="8"/>
        <v>159</v>
      </c>
      <c r="M9" s="596">
        <f t="shared" si="9"/>
        <v>979</v>
      </c>
      <c r="N9" s="597">
        <f t="shared" si="10"/>
        <v>0</v>
      </c>
      <c r="O9" s="598">
        <f t="shared" si="11"/>
        <v>153</v>
      </c>
      <c r="P9" s="598">
        <f t="shared" si="12"/>
        <v>875</v>
      </c>
      <c r="Q9" s="598">
        <f t="shared" si="13"/>
        <v>0</v>
      </c>
      <c r="R9" s="598">
        <f t="shared" si="14"/>
        <v>134</v>
      </c>
      <c r="S9" s="598">
        <f t="shared" si="15"/>
        <v>902.00000000000045</v>
      </c>
      <c r="T9" s="598">
        <f t="shared" si="16"/>
        <v>0</v>
      </c>
      <c r="U9" s="598">
        <f t="shared" si="17"/>
        <v>140.00000000000003</v>
      </c>
      <c r="V9" s="598">
        <f t="shared" si="18"/>
        <v>879.99999999999977</v>
      </c>
      <c r="W9" s="598">
        <f t="shared" si="19"/>
        <v>0</v>
      </c>
      <c r="X9" s="598">
        <f t="shared" si="20"/>
        <v>142.00000000000003</v>
      </c>
      <c r="Y9" s="598">
        <f t="shared" si="21"/>
        <v>765</v>
      </c>
      <c r="Z9" s="598">
        <f t="shared" si="22"/>
        <v>0</v>
      </c>
      <c r="AA9" s="598">
        <f t="shared" si="23"/>
        <v>184</v>
      </c>
      <c r="AB9" s="598">
        <f t="shared" si="24"/>
        <v>736</v>
      </c>
      <c r="AC9" s="598">
        <f t="shared" si="25"/>
        <v>22</v>
      </c>
      <c r="AD9" s="599">
        <f t="shared" si="26"/>
        <v>219</v>
      </c>
      <c r="AE9" s="599">
        <f t="shared" si="27"/>
        <v>735</v>
      </c>
      <c r="AF9" s="599">
        <f t="shared" si="28"/>
        <v>28</v>
      </c>
      <c r="AG9" s="599">
        <f t="shared" si="29"/>
        <v>232</v>
      </c>
      <c r="AH9" s="599">
        <f t="shared" si="30"/>
        <v>743</v>
      </c>
      <c r="AI9" s="599">
        <f t="shared" si="31"/>
        <v>13</v>
      </c>
      <c r="AJ9" s="599">
        <f t="shared" si="32"/>
        <v>227</v>
      </c>
      <c r="AK9" s="386">
        <f t="shared" si="33"/>
        <v>729</v>
      </c>
      <c r="AL9" s="386">
        <f t="shared" si="34"/>
        <v>15</v>
      </c>
      <c r="AM9" s="386">
        <f t="shared" si="35"/>
        <v>189</v>
      </c>
      <c r="AN9" s="682"/>
    </row>
    <row r="10" spans="2:40" s="600" customFormat="1" x14ac:dyDescent="0.3">
      <c r="B10" s="309"/>
      <c r="C10" s="595" t="s">
        <v>225</v>
      </c>
      <c r="D10" s="596">
        <f t="shared" si="0"/>
        <v>746</v>
      </c>
      <c r="E10" s="597">
        <f t="shared" si="1"/>
        <v>2</v>
      </c>
      <c r="F10" s="598">
        <f t="shared" si="2"/>
        <v>164</v>
      </c>
      <c r="G10" s="596">
        <f t="shared" si="3"/>
        <v>823</v>
      </c>
      <c r="H10" s="597">
        <f t="shared" si="4"/>
        <v>20</v>
      </c>
      <c r="I10" s="598">
        <f t="shared" si="5"/>
        <v>170</v>
      </c>
      <c r="J10" s="596">
        <f t="shared" si="6"/>
        <v>845</v>
      </c>
      <c r="K10" s="597">
        <f t="shared" si="7"/>
        <v>0</v>
      </c>
      <c r="L10" s="598">
        <f t="shared" si="8"/>
        <v>118</v>
      </c>
      <c r="M10" s="596">
        <f t="shared" si="9"/>
        <v>824</v>
      </c>
      <c r="N10" s="597">
        <f t="shared" si="10"/>
        <v>0</v>
      </c>
      <c r="O10" s="598">
        <f t="shared" si="11"/>
        <v>119</v>
      </c>
      <c r="P10" s="598">
        <f t="shared" si="12"/>
        <v>868</v>
      </c>
      <c r="Q10" s="598">
        <f t="shared" si="13"/>
        <v>0</v>
      </c>
      <c r="R10" s="598">
        <f t="shared" si="14"/>
        <v>143</v>
      </c>
      <c r="S10" s="598">
        <f t="shared" si="15"/>
        <v>782.99999999999977</v>
      </c>
      <c r="T10" s="598">
        <f t="shared" si="16"/>
        <v>0</v>
      </c>
      <c r="U10" s="598">
        <f t="shared" si="17"/>
        <v>144</v>
      </c>
      <c r="V10" s="598">
        <f t="shared" si="18"/>
        <v>845.00000000000023</v>
      </c>
      <c r="W10" s="598">
        <f t="shared" si="19"/>
        <v>0</v>
      </c>
      <c r="X10" s="598">
        <f t="shared" si="20"/>
        <v>162</v>
      </c>
      <c r="Y10" s="598">
        <f t="shared" si="21"/>
        <v>761</v>
      </c>
      <c r="Z10" s="598">
        <f t="shared" si="22"/>
        <v>27</v>
      </c>
      <c r="AA10" s="598">
        <f t="shared" si="23"/>
        <v>157</v>
      </c>
      <c r="AB10" s="598">
        <f t="shared" si="24"/>
        <v>700</v>
      </c>
      <c r="AC10" s="598">
        <f t="shared" si="25"/>
        <v>0</v>
      </c>
      <c r="AD10" s="599">
        <f t="shared" si="26"/>
        <v>187</v>
      </c>
      <c r="AE10" s="599">
        <f t="shared" si="27"/>
        <v>717</v>
      </c>
      <c r="AF10" s="599">
        <f t="shared" si="28"/>
        <v>0</v>
      </c>
      <c r="AG10" s="599">
        <f t="shared" si="29"/>
        <v>201</v>
      </c>
      <c r="AH10" s="599">
        <f t="shared" si="30"/>
        <v>713</v>
      </c>
      <c r="AI10" s="599">
        <f t="shared" si="31"/>
        <v>0</v>
      </c>
      <c r="AJ10" s="599">
        <f t="shared" si="32"/>
        <v>253</v>
      </c>
      <c r="AK10" s="386">
        <f t="shared" si="33"/>
        <v>769</v>
      </c>
      <c r="AL10" s="386">
        <f t="shared" si="34"/>
        <v>0</v>
      </c>
      <c r="AM10" s="386">
        <f t="shared" si="35"/>
        <v>189</v>
      </c>
      <c r="AN10" s="682"/>
    </row>
    <row r="11" spans="2:40" s="600" customFormat="1" x14ac:dyDescent="0.3">
      <c r="B11" s="309"/>
      <c r="C11" s="595" t="s">
        <v>226</v>
      </c>
      <c r="D11" s="596">
        <f t="shared" si="0"/>
        <v>843</v>
      </c>
      <c r="E11" s="597">
        <f t="shared" si="1"/>
        <v>2</v>
      </c>
      <c r="F11" s="598">
        <f t="shared" si="2"/>
        <v>161</v>
      </c>
      <c r="G11" s="596">
        <f t="shared" si="3"/>
        <v>714</v>
      </c>
      <c r="H11" s="597">
        <f t="shared" si="4"/>
        <v>32</v>
      </c>
      <c r="I11" s="598">
        <f t="shared" si="5"/>
        <v>151</v>
      </c>
      <c r="J11" s="596">
        <f t="shared" si="6"/>
        <v>812</v>
      </c>
      <c r="K11" s="597">
        <f t="shared" si="7"/>
        <v>0</v>
      </c>
      <c r="L11" s="598">
        <f t="shared" si="8"/>
        <v>184</v>
      </c>
      <c r="M11" s="596">
        <f t="shared" si="9"/>
        <v>730</v>
      </c>
      <c r="N11" s="597">
        <f t="shared" si="10"/>
        <v>0</v>
      </c>
      <c r="O11" s="598">
        <f t="shared" si="11"/>
        <v>119</v>
      </c>
      <c r="P11" s="598">
        <f t="shared" si="12"/>
        <v>756</v>
      </c>
      <c r="Q11" s="598">
        <f t="shared" si="13"/>
        <v>0</v>
      </c>
      <c r="R11" s="598">
        <f t="shared" si="14"/>
        <v>153</v>
      </c>
      <c r="S11" s="598">
        <f t="shared" si="15"/>
        <v>801.99999999999955</v>
      </c>
      <c r="T11" s="598">
        <f t="shared" si="16"/>
        <v>0</v>
      </c>
      <c r="U11" s="598">
        <f t="shared" si="17"/>
        <v>161</v>
      </c>
      <c r="V11" s="598">
        <f t="shared" si="18"/>
        <v>730</v>
      </c>
      <c r="W11" s="598">
        <f t="shared" si="19"/>
        <v>29</v>
      </c>
      <c r="X11" s="598">
        <f t="shared" si="20"/>
        <v>154.00000000000003</v>
      </c>
      <c r="Y11" s="598">
        <f t="shared" si="21"/>
        <v>811</v>
      </c>
      <c r="Z11" s="598">
        <f t="shared" si="22"/>
        <v>0</v>
      </c>
      <c r="AA11" s="598">
        <f t="shared" si="23"/>
        <v>175</v>
      </c>
      <c r="AB11" s="598">
        <f t="shared" si="24"/>
        <v>787</v>
      </c>
      <c r="AC11" s="598">
        <f t="shared" si="25"/>
        <v>0</v>
      </c>
      <c r="AD11" s="599">
        <f t="shared" si="26"/>
        <v>175</v>
      </c>
      <c r="AE11" s="599">
        <f t="shared" si="27"/>
        <v>690</v>
      </c>
      <c r="AF11" s="599">
        <f t="shared" si="28"/>
        <v>14</v>
      </c>
      <c r="AG11" s="599">
        <f t="shared" si="29"/>
        <v>174</v>
      </c>
      <c r="AH11" s="599">
        <f t="shared" si="30"/>
        <v>679</v>
      </c>
      <c r="AI11" s="599">
        <f t="shared" si="31"/>
        <v>0</v>
      </c>
      <c r="AJ11" s="599">
        <f t="shared" si="32"/>
        <v>233</v>
      </c>
      <c r="AK11" s="386">
        <f t="shared" si="33"/>
        <v>727</v>
      </c>
      <c r="AL11" s="386">
        <f t="shared" si="34"/>
        <v>0</v>
      </c>
      <c r="AM11" s="386">
        <f t="shared" si="35"/>
        <v>201</v>
      </c>
      <c r="AN11" s="682"/>
    </row>
    <row r="12" spans="2:40" s="600" customFormat="1" x14ac:dyDescent="0.3">
      <c r="B12" s="309"/>
      <c r="C12" s="595" t="s">
        <v>227</v>
      </c>
      <c r="D12" s="596">
        <f t="shared" si="0"/>
        <v>836</v>
      </c>
      <c r="E12" s="597">
        <f t="shared" si="1"/>
        <v>1</v>
      </c>
      <c r="F12" s="598">
        <f t="shared" si="2"/>
        <v>163</v>
      </c>
      <c r="G12" s="596">
        <f t="shared" si="3"/>
        <v>819</v>
      </c>
      <c r="H12" s="597">
        <f t="shared" si="4"/>
        <v>32</v>
      </c>
      <c r="I12" s="598">
        <f t="shared" si="5"/>
        <v>148</v>
      </c>
      <c r="J12" s="596">
        <f t="shared" si="6"/>
        <v>748</v>
      </c>
      <c r="K12" s="597">
        <f t="shared" si="7"/>
        <v>0</v>
      </c>
      <c r="L12" s="598">
        <f t="shared" si="8"/>
        <v>146</v>
      </c>
      <c r="M12" s="596">
        <f t="shared" si="9"/>
        <v>739</v>
      </c>
      <c r="N12" s="597">
        <f t="shared" si="10"/>
        <v>0</v>
      </c>
      <c r="O12" s="598">
        <f t="shared" si="11"/>
        <v>173</v>
      </c>
      <c r="P12" s="598">
        <f t="shared" si="12"/>
        <v>722</v>
      </c>
      <c r="Q12" s="598">
        <f t="shared" si="13"/>
        <v>0</v>
      </c>
      <c r="R12" s="598">
        <f t="shared" si="14"/>
        <v>129</v>
      </c>
      <c r="S12" s="598">
        <f t="shared" si="15"/>
        <v>715.99999999999966</v>
      </c>
      <c r="T12" s="598">
        <f t="shared" si="16"/>
        <v>0</v>
      </c>
      <c r="U12" s="598">
        <f t="shared" si="17"/>
        <v>162.00000000000003</v>
      </c>
      <c r="V12" s="598">
        <f t="shared" si="18"/>
        <v>771.99999999999898</v>
      </c>
      <c r="W12" s="598">
        <f t="shared" si="19"/>
        <v>29</v>
      </c>
      <c r="X12" s="598">
        <f t="shared" si="20"/>
        <v>175.00000000000009</v>
      </c>
      <c r="Y12" s="598">
        <f t="shared" si="21"/>
        <v>745</v>
      </c>
      <c r="Z12" s="598">
        <f t="shared" si="22"/>
        <v>0</v>
      </c>
      <c r="AA12" s="598">
        <f t="shared" si="23"/>
        <v>156</v>
      </c>
      <c r="AB12" s="598">
        <f t="shared" si="24"/>
        <v>772</v>
      </c>
      <c r="AC12" s="598">
        <f t="shared" si="25"/>
        <v>0</v>
      </c>
      <c r="AD12" s="599">
        <f t="shared" si="26"/>
        <v>177</v>
      </c>
      <c r="AE12" s="599">
        <f t="shared" si="27"/>
        <v>755</v>
      </c>
      <c r="AF12" s="599">
        <f t="shared" si="28"/>
        <v>0</v>
      </c>
      <c r="AG12" s="599">
        <f t="shared" si="29"/>
        <v>150</v>
      </c>
      <c r="AH12" s="599">
        <f t="shared" si="30"/>
        <v>708</v>
      </c>
      <c r="AI12" s="599">
        <f t="shared" si="31"/>
        <v>0</v>
      </c>
      <c r="AJ12" s="599">
        <f t="shared" si="32"/>
        <v>191</v>
      </c>
      <c r="AK12" s="386">
        <f t="shared" si="33"/>
        <v>681</v>
      </c>
      <c r="AL12" s="386">
        <f t="shared" si="34"/>
        <v>0</v>
      </c>
      <c r="AM12" s="386">
        <f t="shared" si="35"/>
        <v>214</v>
      </c>
      <c r="AN12" s="682"/>
    </row>
    <row r="13" spans="2:40" s="600" customFormat="1" x14ac:dyDescent="0.3">
      <c r="B13" s="309"/>
      <c r="C13" s="595" t="s">
        <v>228</v>
      </c>
      <c r="D13" s="596">
        <f t="shared" si="0"/>
        <v>830</v>
      </c>
      <c r="E13" s="597">
        <f t="shared" si="1"/>
        <v>0</v>
      </c>
      <c r="F13" s="598">
        <f t="shared" si="2"/>
        <v>159</v>
      </c>
      <c r="G13" s="596">
        <f t="shared" si="3"/>
        <v>771</v>
      </c>
      <c r="H13" s="597">
        <f t="shared" si="4"/>
        <v>32</v>
      </c>
      <c r="I13" s="598">
        <f t="shared" si="5"/>
        <v>142</v>
      </c>
      <c r="J13" s="596">
        <f t="shared" si="6"/>
        <v>846</v>
      </c>
      <c r="K13" s="597">
        <f t="shared" si="7"/>
        <v>0</v>
      </c>
      <c r="L13" s="598">
        <f t="shared" si="8"/>
        <v>164</v>
      </c>
      <c r="M13" s="596">
        <f t="shared" si="9"/>
        <v>687</v>
      </c>
      <c r="N13" s="597">
        <f t="shared" si="10"/>
        <v>0</v>
      </c>
      <c r="O13" s="598">
        <f t="shared" si="11"/>
        <v>111</v>
      </c>
      <c r="P13" s="598">
        <f t="shared" si="12"/>
        <v>713</v>
      </c>
      <c r="Q13" s="598">
        <f t="shared" si="13"/>
        <v>0</v>
      </c>
      <c r="R13" s="598">
        <f t="shared" si="14"/>
        <v>184</v>
      </c>
      <c r="S13" s="598">
        <f t="shared" si="15"/>
        <v>692</v>
      </c>
      <c r="T13" s="598">
        <f t="shared" si="16"/>
        <v>0</v>
      </c>
      <c r="U13" s="598">
        <f t="shared" si="17"/>
        <v>137</v>
      </c>
      <c r="V13" s="598">
        <f t="shared" si="18"/>
        <v>697.99999999999966</v>
      </c>
      <c r="W13" s="598">
        <f t="shared" si="19"/>
        <v>27.000000000000007</v>
      </c>
      <c r="X13" s="598">
        <f t="shared" si="20"/>
        <v>176</v>
      </c>
      <c r="Y13" s="598">
        <f t="shared" si="21"/>
        <v>770</v>
      </c>
      <c r="Z13" s="598">
        <f t="shared" si="22"/>
        <v>0</v>
      </c>
      <c r="AA13" s="598">
        <f t="shared" si="23"/>
        <v>178</v>
      </c>
      <c r="AB13" s="598">
        <f t="shared" si="24"/>
        <v>715</v>
      </c>
      <c r="AC13" s="598">
        <f t="shared" si="25"/>
        <v>0</v>
      </c>
      <c r="AD13" s="599">
        <f t="shared" si="26"/>
        <v>168</v>
      </c>
      <c r="AE13" s="599">
        <f t="shared" si="27"/>
        <v>780</v>
      </c>
      <c r="AF13" s="599">
        <f t="shared" si="28"/>
        <v>0</v>
      </c>
      <c r="AG13" s="599">
        <f t="shared" si="29"/>
        <v>154</v>
      </c>
      <c r="AH13" s="599">
        <f t="shared" si="30"/>
        <v>766</v>
      </c>
      <c r="AI13" s="599">
        <f t="shared" si="31"/>
        <v>0</v>
      </c>
      <c r="AJ13" s="599">
        <f t="shared" si="32"/>
        <v>154</v>
      </c>
      <c r="AK13" s="386">
        <f t="shared" si="33"/>
        <v>748</v>
      </c>
      <c r="AL13" s="386">
        <f t="shared" si="34"/>
        <v>0</v>
      </c>
      <c r="AM13" s="386">
        <f t="shared" si="35"/>
        <v>167</v>
      </c>
      <c r="AN13" s="682"/>
    </row>
    <row r="14" spans="2:40" s="600" customFormat="1" x14ac:dyDescent="0.3">
      <c r="B14" s="309"/>
      <c r="C14" s="595" t="s">
        <v>229</v>
      </c>
      <c r="D14" s="596">
        <f t="shared" si="0"/>
        <v>871</v>
      </c>
      <c r="E14" s="597">
        <f t="shared" si="1"/>
        <v>0</v>
      </c>
      <c r="F14" s="598">
        <f t="shared" si="2"/>
        <v>167</v>
      </c>
      <c r="G14" s="596">
        <f t="shared" si="3"/>
        <v>874</v>
      </c>
      <c r="H14" s="597">
        <f t="shared" si="4"/>
        <v>47</v>
      </c>
      <c r="I14" s="598">
        <f t="shared" si="5"/>
        <v>175</v>
      </c>
      <c r="J14" s="596">
        <f t="shared" si="6"/>
        <v>840</v>
      </c>
      <c r="K14" s="597">
        <f t="shared" si="7"/>
        <v>0</v>
      </c>
      <c r="L14" s="598">
        <f t="shared" si="8"/>
        <v>185</v>
      </c>
      <c r="M14" s="596">
        <f t="shared" si="9"/>
        <v>949</v>
      </c>
      <c r="N14" s="597">
        <f t="shared" si="10"/>
        <v>0</v>
      </c>
      <c r="O14" s="598">
        <f t="shared" si="11"/>
        <v>191</v>
      </c>
      <c r="P14" s="598">
        <f t="shared" si="12"/>
        <v>825</v>
      </c>
      <c r="Q14" s="598">
        <f t="shared" si="13"/>
        <v>0</v>
      </c>
      <c r="R14" s="598">
        <f t="shared" si="14"/>
        <v>121</v>
      </c>
      <c r="S14" s="598">
        <f t="shared" si="15"/>
        <v>788</v>
      </c>
      <c r="T14" s="598">
        <f t="shared" si="16"/>
        <v>0</v>
      </c>
      <c r="U14" s="598">
        <f t="shared" si="17"/>
        <v>186.00000000000009</v>
      </c>
      <c r="V14" s="598">
        <f t="shared" si="18"/>
        <v>791.00000000000023</v>
      </c>
      <c r="W14" s="598">
        <f t="shared" si="19"/>
        <v>23</v>
      </c>
      <c r="X14" s="598">
        <f t="shared" si="20"/>
        <v>136</v>
      </c>
      <c r="Y14" s="598">
        <f t="shared" si="21"/>
        <v>746</v>
      </c>
      <c r="Z14" s="598">
        <f t="shared" si="22"/>
        <v>149</v>
      </c>
      <c r="AA14" s="598">
        <f t="shared" si="23"/>
        <v>179</v>
      </c>
      <c r="AB14" s="598">
        <f t="shared" si="24"/>
        <v>759</v>
      </c>
      <c r="AC14" s="598">
        <f t="shared" si="25"/>
        <v>184</v>
      </c>
      <c r="AD14" s="599">
        <f t="shared" si="26"/>
        <v>193</v>
      </c>
      <c r="AE14" s="599">
        <f t="shared" si="27"/>
        <v>860</v>
      </c>
      <c r="AF14" s="599">
        <f t="shared" si="28"/>
        <v>20</v>
      </c>
      <c r="AG14" s="599">
        <f t="shared" si="29"/>
        <v>195</v>
      </c>
      <c r="AH14" s="599">
        <f t="shared" si="30"/>
        <v>883</v>
      </c>
      <c r="AI14" s="599">
        <f t="shared" si="31"/>
        <v>60</v>
      </c>
      <c r="AJ14" s="599">
        <f t="shared" si="32"/>
        <v>196</v>
      </c>
      <c r="AK14" s="386">
        <f t="shared" si="33"/>
        <v>871</v>
      </c>
      <c r="AL14" s="386">
        <f t="shared" si="34"/>
        <v>12</v>
      </c>
      <c r="AM14" s="386">
        <f t="shared" si="35"/>
        <v>142</v>
      </c>
      <c r="AN14" s="682"/>
    </row>
    <row r="15" spans="2:40" s="600" customFormat="1" x14ac:dyDescent="0.3">
      <c r="B15" s="309"/>
      <c r="C15" s="595" t="s">
        <v>287</v>
      </c>
      <c r="D15" s="596">
        <f t="shared" si="0"/>
        <v>811</v>
      </c>
      <c r="E15" s="597">
        <f t="shared" si="1"/>
        <v>0</v>
      </c>
      <c r="F15" s="598">
        <f t="shared" si="2"/>
        <v>154</v>
      </c>
      <c r="G15" s="596">
        <f t="shared" si="3"/>
        <v>771</v>
      </c>
      <c r="H15" s="597">
        <f t="shared" si="4"/>
        <v>43</v>
      </c>
      <c r="I15" s="598">
        <f t="shared" si="5"/>
        <v>161</v>
      </c>
      <c r="J15" s="596">
        <f t="shared" si="6"/>
        <v>886</v>
      </c>
      <c r="K15" s="597">
        <f t="shared" si="7"/>
        <v>0</v>
      </c>
      <c r="L15" s="598">
        <f t="shared" si="8"/>
        <v>176</v>
      </c>
      <c r="M15" s="596">
        <f t="shared" si="9"/>
        <v>774</v>
      </c>
      <c r="N15" s="597">
        <f t="shared" si="10"/>
        <v>0</v>
      </c>
      <c r="O15" s="598">
        <f t="shared" si="11"/>
        <v>190</v>
      </c>
      <c r="P15" s="598">
        <f t="shared" si="12"/>
        <v>889</v>
      </c>
      <c r="Q15" s="598">
        <f t="shared" si="13"/>
        <v>0</v>
      </c>
      <c r="R15" s="598">
        <f t="shared" si="14"/>
        <v>152</v>
      </c>
      <c r="S15" s="598">
        <f t="shared" si="15"/>
        <v>773.00000000000034</v>
      </c>
      <c r="T15" s="598">
        <f t="shared" si="16"/>
        <v>0</v>
      </c>
      <c r="U15" s="598">
        <f t="shared" si="17"/>
        <v>159</v>
      </c>
      <c r="V15" s="598">
        <f t="shared" si="18"/>
        <v>554.99999999999989</v>
      </c>
      <c r="W15" s="598">
        <f t="shared" si="19"/>
        <v>187.00000000000003</v>
      </c>
      <c r="X15" s="598">
        <f t="shared" si="20"/>
        <v>196.99999999999991</v>
      </c>
      <c r="Y15" s="598">
        <f t="shared" si="21"/>
        <v>515</v>
      </c>
      <c r="Z15" s="598">
        <f t="shared" si="22"/>
        <v>187</v>
      </c>
      <c r="AA15" s="598">
        <f t="shared" si="23"/>
        <v>161</v>
      </c>
      <c r="AB15" s="598">
        <f t="shared" si="24"/>
        <v>556</v>
      </c>
      <c r="AC15" s="598">
        <f t="shared" si="25"/>
        <v>163</v>
      </c>
      <c r="AD15" s="599">
        <f t="shared" si="26"/>
        <v>191</v>
      </c>
      <c r="AE15" s="599">
        <f t="shared" si="27"/>
        <v>770</v>
      </c>
      <c r="AF15" s="599">
        <f t="shared" si="28"/>
        <v>20</v>
      </c>
      <c r="AG15" s="599">
        <f t="shared" si="29"/>
        <v>175</v>
      </c>
      <c r="AH15" s="599">
        <f t="shared" si="30"/>
        <v>748</v>
      </c>
      <c r="AI15" s="599">
        <f t="shared" si="31"/>
        <v>0</v>
      </c>
      <c r="AJ15" s="599">
        <f t="shared" si="32"/>
        <v>194</v>
      </c>
      <c r="AK15" s="386">
        <f t="shared" si="33"/>
        <v>873</v>
      </c>
      <c r="AL15" s="386">
        <f t="shared" si="34"/>
        <v>0</v>
      </c>
      <c r="AM15" s="386">
        <f t="shared" si="35"/>
        <v>183</v>
      </c>
      <c r="AN15" s="682"/>
    </row>
    <row r="16" spans="2:40" s="600" customFormat="1" x14ac:dyDescent="0.3">
      <c r="B16" s="309"/>
      <c r="C16" s="595" t="s">
        <v>230</v>
      </c>
      <c r="D16" s="596">
        <f t="shared" si="0"/>
        <v>786</v>
      </c>
      <c r="E16" s="597">
        <f t="shared" si="1"/>
        <v>1</v>
      </c>
      <c r="F16" s="598">
        <f t="shared" si="2"/>
        <v>176</v>
      </c>
      <c r="G16" s="596">
        <f t="shared" si="3"/>
        <v>706</v>
      </c>
      <c r="H16" s="597">
        <f t="shared" si="4"/>
        <v>40</v>
      </c>
      <c r="I16" s="598">
        <f t="shared" si="5"/>
        <v>143</v>
      </c>
      <c r="J16" s="596">
        <f t="shared" si="6"/>
        <v>745</v>
      </c>
      <c r="K16" s="597">
        <f t="shared" si="7"/>
        <v>0</v>
      </c>
      <c r="L16" s="598">
        <f t="shared" si="8"/>
        <v>159</v>
      </c>
      <c r="M16" s="596">
        <f t="shared" si="9"/>
        <v>894</v>
      </c>
      <c r="N16" s="597">
        <f t="shared" si="10"/>
        <v>0</v>
      </c>
      <c r="O16" s="598">
        <f t="shared" si="11"/>
        <v>160</v>
      </c>
      <c r="P16" s="598">
        <f t="shared" si="12"/>
        <v>769</v>
      </c>
      <c r="Q16" s="598">
        <f t="shared" si="13"/>
        <v>0</v>
      </c>
      <c r="R16" s="598">
        <f t="shared" si="14"/>
        <v>195</v>
      </c>
      <c r="S16" s="598">
        <f t="shared" si="15"/>
        <v>799.00000000000011</v>
      </c>
      <c r="T16" s="598">
        <f t="shared" si="16"/>
        <v>0</v>
      </c>
      <c r="U16" s="598">
        <f t="shared" si="17"/>
        <v>166.00000000000006</v>
      </c>
      <c r="V16" s="598">
        <f t="shared" si="18"/>
        <v>541</v>
      </c>
      <c r="W16" s="598">
        <f t="shared" si="19"/>
        <v>158.00000000000003</v>
      </c>
      <c r="X16" s="598">
        <f t="shared" si="20"/>
        <v>183.00000000000006</v>
      </c>
      <c r="Y16" s="598">
        <f t="shared" si="21"/>
        <v>501</v>
      </c>
      <c r="Z16" s="598">
        <f t="shared" si="22"/>
        <v>170</v>
      </c>
      <c r="AA16" s="598">
        <f t="shared" si="23"/>
        <v>191</v>
      </c>
      <c r="AB16" s="598">
        <f t="shared" si="24"/>
        <v>475</v>
      </c>
      <c r="AC16" s="598">
        <f t="shared" si="25"/>
        <v>178</v>
      </c>
      <c r="AD16" s="599">
        <f t="shared" si="26"/>
        <v>164</v>
      </c>
      <c r="AE16" s="599">
        <f t="shared" si="27"/>
        <v>642</v>
      </c>
      <c r="AF16" s="599">
        <f t="shared" si="28"/>
        <v>20</v>
      </c>
      <c r="AG16" s="599">
        <f t="shared" si="29"/>
        <v>164</v>
      </c>
      <c r="AH16" s="599">
        <f t="shared" si="30"/>
        <v>728</v>
      </c>
      <c r="AI16" s="599">
        <f t="shared" si="31"/>
        <v>0</v>
      </c>
      <c r="AJ16" s="599">
        <f t="shared" si="32"/>
        <v>172</v>
      </c>
      <c r="AK16" s="386">
        <f t="shared" si="33"/>
        <v>739</v>
      </c>
      <c r="AL16" s="386">
        <f t="shared" si="34"/>
        <v>0</v>
      </c>
      <c r="AM16" s="386">
        <f t="shared" si="35"/>
        <v>170</v>
      </c>
      <c r="AN16" s="682"/>
    </row>
    <row r="17" spans="2:40" s="600" customFormat="1" x14ac:dyDescent="0.3">
      <c r="B17" s="309"/>
      <c r="C17" s="595" t="s">
        <v>231</v>
      </c>
      <c r="D17" s="596">
        <f t="shared" si="0"/>
        <v>732</v>
      </c>
      <c r="E17" s="597">
        <f t="shared" si="1"/>
        <v>0</v>
      </c>
      <c r="F17" s="598">
        <f t="shared" si="2"/>
        <v>178</v>
      </c>
      <c r="G17" s="596">
        <f t="shared" si="3"/>
        <v>718</v>
      </c>
      <c r="H17" s="597">
        <f t="shared" si="4"/>
        <v>40</v>
      </c>
      <c r="I17" s="598">
        <f t="shared" si="5"/>
        <v>161</v>
      </c>
      <c r="J17" s="596">
        <f t="shared" si="6"/>
        <v>692</v>
      </c>
      <c r="K17" s="597">
        <f t="shared" si="7"/>
        <v>0</v>
      </c>
      <c r="L17" s="598">
        <f t="shared" si="8"/>
        <v>150</v>
      </c>
      <c r="M17" s="596">
        <f t="shared" si="9"/>
        <v>680</v>
      </c>
      <c r="N17" s="597">
        <f t="shared" si="10"/>
        <v>0</v>
      </c>
      <c r="O17" s="598">
        <f t="shared" si="11"/>
        <v>158</v>
      </c>
      <c r="P17" s="598">
        <f t="shared" si="12"/>
        <v>717</v>
      </c>
      <c r="Q17" s="598">
        <f t="shared" si="13"/>
        <v>0</v>
      </c>
      <c r="R17" s="598">
        <f t="shared" si="14"/>
        <v>163</v>
      </c>
      <c r="S17" s="598">
        <f t="shared" si="15"/>
        <v>612</v>
      </c>
      <c r="T17" s="598">
        <f t="shared" si="16"/>
        <v>0</v>
      </c>
      <c r="U17" s="598">
        <f t="shared" si="17"/>
        <v>200</v>
      </c>
      <c r="V17" s="598">
        <f t="shared" si="18"/>
        <v>545.99999999999966</v>
      </c>
      <c r="W17" s="598">
        <f t="shared" si="19"/>
        <v>167.00000000000006</v>
      </c>
      <c r="X17" s="598">
        <f t="shared" si="20"/>
        <v>161.00000000000009</v>
      </c>
      <c r="Y17" s="598">
        <f t="shared" si="21"/>
        <v>472</v>
      </c>
      <c r="Z17" s="598">
        <f t="shared" si="22"/>
        <v>168</v>
      </c>
      <c r="AA17" s="598">
        <f t="shared" si="23"/>
        <v>177</v>
      </c>
      <c r="AB17" s="598">
        <f t="shared" si="24"/>
        <v>425</v>
      </c>
      <c r="AC17" s="598">
        <f t="shared" si="25"/>
        <v>153</v>
      </c>
      <c r="AD17" s="599">
        <f t="shared" si="26"/>
        <v>192</v>
      </c>
      <c r="AE17" s="599">
        <f t="shared" si="27"/>
        <v>580</v>
      </c>
      <c r="AF17" s="599">
        <f t="shared" si="28"/>
        <v>0</v>
      </c>
      <c r="AG17" s="599">
        <f t="shared" si="29"/>
        <v>144</v>
      </c>
      <c r="AH17" s="599">
        <f t="shared" si="30"/>
        <v>587</v>
      </c>
      <c r="AI17" s="599">
        <f t="shared" si="31"/>
        <v>0</v>
      </c>
      <c r="AJ17" s="599">
        <f t="shared" si="32"/>
        <v>154</v>
      </c>
      <c r="AK17" s="386">
        <f t="shared" si="33"/>
        <v>706</v>
      </c>
      <c r="AL17" s="386">
        <f t="shared" si="34"/>
        <v>0</v>
      </c>
      <c r="AM17" s="386">
        <f t="shared" si="35"/>
        <v>156</v>
      </c>
      <c r="AN17" s="682"/>
    </row>
    <row r="18" spans="2:40" s="600" customFormat="1" x14ac:dyDescent="0.3">
      <c r="B18" s="309"/>
      <c r="C18" s="595" t="s">
        <v>288</v>
      </c>
      <c r="D18" s="596">
        <f t="shared" si="0"/>
        <v>689</v>
      </c>
      <c r="E18" s="597">
        <f t="shared" si="1"/>
        <v>0</v>
      </c>
      <c r="F18" s="598">
        <f t="shared" si="2"/>
        <v>165</v>
      </c>
      <c r="G18" s="596">
        <f t="shared" si="3"/>
        <v>686</v>
      </c>
      <c r="H18" s="597">
        <f t="shared" si="4"/>
        <v>12</v>
      </c>
      <c r="I18" s="598">
        <f t="shared" si="5"/>
        <v>168</v>
      </c>
      <c r="J18" s="596">
        <f t="shared" si="6"/>
        <v>724</v>
      </c>
      <c r="K18" s="597">
        <f t="shared" si="7"/>
        <v>0</v>
      </c>
      <c r="L18" s="598">
        <f t="shared" si="8"/>
        <v>123</v>
      </c>
      <c r="M18" s="596">
        <f t="shared" si="9"/>
        <v>603</v>
      </c>
      <c r="N18" s="597">
        <f t="shared" si="10"/>
        <v>0</v>
      </c>
      <c r="O18" s="598">
        <f t="shared" si="11"/>
        <v>125</v>
      </c>
      <c r="P18" s="598">
        <f t="shared" si="12"/>
        <v>628</v>
      </c>
      <c r="Q18" s="598">
        <f t="shared" si="13"/>
        <v>0</v>
      </c>
      <c r="R18" s="598">
        <f t="shared" si="14"/>
        <v>140</v>
      </c>
      <c r="S18" s="598">
        <f t="shared" si="15"/>
        <v>621.00000000000034</v>
      </c>
      <c r="T18" s="598">
        <f t="shared" si="16"/>
        <v>0</v>
      </c>
      <c r="U18" s="598">
        <f t="shared" si="17"/>
        <v>110</v>
      </c>
      <c r="V18" s="598">
        <f t="shared" si="18"/>
        <v>436.00000000000017</v>
      </c>
      <c r="W18" s="598">
        <f t="shared" si="19"/>
        <v>110.99999999999999</v>
      </c>
      <c r="X18" s="598">
        <f t="shared" si="20"/>
        <v>167.00000000000003</v>
      </c>
      <c r="Y18" s="598">
        <f t="shared" si="21"/>
        <v>426</v>
      </c>
      <c r="Z18" s="598">
        <f t="shared" si="22"/>
        <v>126</v>
      </c>
      <c r="AA18" s="598">
        <f t="shared" si="23"/>
        <v>138</v>
      </c>
      <c r="AB18" s="598">
        <f t="shared" si="24"/>
        <v>390</v>
      </c>
      <c r="AC18" s="598">
        <f t="shared" si="25"/>
        <v>110</v>
      </c>
      <c r="AD18" s="599">
        <f t="shared" si="26"/>
        <v>147</v>
      </c>
      <c r="AE18" s="599">
        <f t="shared" si="27"/>
        <v>493</v>
      </c>
      <c r="AF18" s="599">
        <f t="shared" si="28"/>
        <v>16</v>
      </c>
      <c r="AG18" s="599">
        <f t="shared" si="29"/>
        <v>179</v>
      </c>
      <c r="AH18" s="599">
        <f t="shared" si="30"/>
        <v>548</v>
      </c>
      <c r="AI18" s="599">
        <f t="shared" si="31"/>
        <v>0</v>
      </c>
      <c r="AJ18" s="599">
        <f t="shared" si="32"/>
        <v>150</v>
      </c>
      <c r="AK18" s="386">
        <f t="shared" si="33"/>
        <v>582</v>
      </c>
      <c r="AL18" s="386">
        <f t="shared" si="34"/>
        <v>0</v>
      </c>
      <c r="AM18" s="386">
        <f t="shared" si="35"/>
        <v>137</v>
      </c>
      <c r="AN18" s="682"/>
    </row>
    <row r="19" spans="2:40" s="600" customFormat="1" x14ac:dyDescent="0.3">
      <c r="B19" s="309"/>
      <c r="C19" s="595" t="s">
        <v>232</v>
      </c>
      <c r="D19" s="596">
        <f t="shared" si="0"/>
        <v>605</v>
      </c>
      <c r="E19" s="597">
        <f t="shared" si="1"/>
        <v>0</v>
      </c>
      <c r="F19" s="598">
        <f t="shared" si="2"/>
        <v>181</v>
      </c>
      <c r="G19" s="596">
        <f t="shared" si="3"/>
        <v>521</v>
      </c>
      <c r="H19" s="597">
        <f t="shared" si="4"/>
        <v>1</v>
      </c>
      <c r="I19" s="598">
        <f t="shared" si="5"/>
        <v>154</v>
      </c>
      <c r="J19" s="596">
        <f t="shared" si="6"/>
        <v>525</v>
      </c>
      <c r="K19" s="597">
        <f t="shared" si="7"/>
        <v>0</v>
      </c>
      <c r="L19" s="598">
        <f t="shared" si="8"/>
        <v>182</v>
      </c>
      <c r="M19" s="596">
        <f t="shared" si="9"/>
        <v>582</v>
      </c>
      <c r="N19" s="597">
        <f t="shared" si="10"/>
        <v>0</v>
      </c>
      <c r="O19" s="598">
        <f t="shared" si="11"/>
        <v>158</v>
      </c>
      <c r="P19" s="598">
        <f t="shared" si="12"/>
        <v>467</v>
      </c>
      <c r="Q19" s="598">
        <f t="shared" si="13"/>
        <v>0</v>
      </c>
      <c r="R19" s="598">
        <f t="shared" si="14"/>
        <v>130</v>
      </c>
      <c r="S19" s="598">
        <f t="shared" si="15"/>
        <v>515</v>
      </c>
      <c r="T19" s="598">
        <f t="shared" si="16"/>
        <v>0</v>
      </c>
      <c r="U19" s="598">
        <f t="shared" si="17"/>
        <v>154.00000000000009</v>
      </c>
      <c r="V19" s="598">
        <f t="shared" si="18"/>
        <v>375.99999999999983</v>
      </c>
      <c r="W19" s="598">
        <f t="shared" si="19"/>
        <v>127.00000000000001</v>
      </c>
      <c r="X19" s="598">
        <f t="shared" si="20"/>
        <v>139.00000000000006</v>
      </c>
      <c r="Y19" s="598">
        <f t="shared" si="21"/>
        <v>344</v>
      </c>
      <c r="Z19" s="598">
        <f t="shared" si="22"/>
        <v>103</v>
      </c>
      <c r="AA19" s="598">
        <f t="shared" si="23"/>
        <v>176</v>
      </c>
      <c r="AB19" s="598">
        <f t="shared" si="24"/>
        <v>369</v>
      </c>
      <c r="AC19" s="598">
        <f t="shared" si="25"/>
        <v>111</v>
      </c>
      <c r="AD19" s="599">
        <f t="shared" si="26"/>
        <v>125</v>
      </c>
      <c r="AE19" s="599">
        <f t="shared" si="27"/>
        <v>432</v>
      </c>
      <c r="AF19" s="599">
        <f t="shared" si="28"/>
        <v>0</v>
      </c>
      <c r="AG19" s="599">
        <f t="shared" si="29"/>
        <v>138</v>
      </c>
      <c r="AH19" s="599">
        <f t="shared" si="30"/>
        <v>385</v>
      </c>
      <c r="AI19" s="599">
        <f t="shared" si="31"/>
        <v>26</v>
      </c>
      <c r="AJ19" s="599">
        <f t="shared" si="32"/>
        <v>171</v>
      </c>
      <c r="AK19" s="386">
        <f t="shared" si="33"/>
        <v>398</v>
      </c>
      <c r="AL19" s="386">
        <f t="shared" si="34"/>
        <v>56</v>
      </c>
      <c r="AM19" s="386">
        <f t="shared" si="35"/>
        <v>140</v>
      </c>
      <c r="AN19" s="682"/>
    </row>
    <row r="20" spans="2:40" s="600" customFormat="1" x14ac:dyDescent="0.3">
      <c r="B20" s="309"/>
      <c r="C20" s="595" t="s">
        <v>325</v>
      </c>
      <c r="D20" s="596">
        <f t="shared" si="0"/>
        <v>0</v>
      </c>
      <c r="E20" s="597">
        <f t="shared" si="1"/>
        <v>0</v>
      </c>
      <c r="F20" s="598">
        <f t="shared" si="2"/>
        <v>0</v>
      </c>
      <c r="G20" s="596">
        <f t="shared" si="3"/>
        <v>0</v>
      </c>
      <c r="H20" s="597">
        <f t="shared" si="4"/>
        <v>0</v>
      </c>
      <c r="I20" s="598">
        <f t="shared" si="5"/>
        <v>0</v>
      </c>
      <c r="J20" s="596">
        <f t="shared" si="6"/>
        <v>0</v>
      </c>
      <c r="K20" s="597">
        <f t="shared" si="7"/>
        <v>0</v>
      </c>
      <c r="L20" s="598">
        <f t="shared" si="8"/>
        <v>0</v>
      </c>
      <c r="M20" s="596">
        <f t="shared" si="9"/>
        <v>0</v>
      </c>
      <c r="N20" s="597">
        <f t="shared" si="10"/>
        <v>0</v>
      </c>
      <c r="O20" s="598">
        <f t="shared" si="11"/>
        <v>0</v>
      </c>
      <c r="P20" s="598">
        <f t="shared" si="12"/>
        <v>0</v>
      </c>
      <c r="Q20" s="598">
        <f t="shared" si="13"/>
        <v>0</v>
      </c>
      <c r="R20" s="598">
        <f t="shared" si="14"/>
        <v>0</v>
      </c>
      <c r="S20" s="598">
        <f t="shared" si="15"/>
        <v>0</v>
      </c>
      <c r="T20" s="598">
        <f t="shared" si="16"/>
        <v>0</v>
      </c>
      <c r="U20" s="598">
        <f t="shared" si="17"/>
        <v>0</v>
      </c>
      <c r="V20" s="598">
        <f t="shared" si="18"/>
        <v>0</v>
      </c>
      <c r="W20" s="598">
        <f t="shared" si="19"/>
        <v>0</v>
      </c>
      <c r="X20" s="598">
        <f t="shared" si="20"/>
        <v>0</v>
      </c>
      <c r="Y20" s="598">
        <f t="shared" si="21"/>
        <v>0</v>
      </c>
      <c r="Z20" s="598">
        <f t="shared" si="22"/>
        <v>0</v>
      </c>
      <c r="AA20" s="598">
        <f t="shared" si="23"/>
        <v>0</v>
      </c>
      <c r="AB20" s="598">
        <f t="shared" si="24"/>
        <v>0</v>
      </c>
      <c r="AC20" s="598">
        <f t="shared" si="25"/>
        <v>0</v>
      </c>
      <c r="AD20" s="599">
        <f t="shared" si="26"/>
        <v>0</v>
      </c>
      <c r="AE20" s="599">
        <f t="shared" si="27"/>
        <v>0</v>
      </c>
      <c r="AF20" s="599">
        <f t="shared" si="28"/>
        <v>0</v>
      </c>
      <c r="AG20" s="599">
        <f t="shared" si="29"/>
        <v>0</v>
      </c>
      <c r="AH20" s="599">
        <f t="shared" si="30"/>
        <v>0</v>
      </c>
      <c r="AI20" s="599">
        <f t="shared" si="31"/>
        <v>0</v>
      </c>
      <c r="AJ20" s="599">
        <f t="shared" si="32"/>
        <v>0</v>
      </c>
      <c r="AK20" s="386">
        <f t="shared" si="33"/>
        <v>0</v>
      </c>
      <c r="AL20" s="386">
        <f t="shared" si="34"/>
        <v>0</v>
      </c>
      <c r="AM20" s="386">
        <f t="shared" si="35"/>
        <v>0</v>
      </c>
      <c r="AN20" s="682"/>
    </row>
    <row r="21" spans="2:40" s="600" customFormat="1" x14ac:dyDescent="0.3">
      <c r="B21" s="309"/>
      <c r="C21" s="595" t="s">
        <v>326</v>
      </c>
      <c r="D21" s="596">
        <f t="shared" si="0"/>
        <v>0</v>
      </c>
      <c r="E21" s="597">
        <f t="shared" si="1"/>
        <v>0</v>
      </c>
      <c r="F21" s="598">
        <f t="shared" si="2"/>
        <v>0</v>
      </c>
      <c r="G21" s="596">
        <f t="shared" si="3"/>
        <v>0</v>
      </c>
      <c r="H21" s="597">
        <f t="shared" si="4"/>
        <v>0</v>
      </c>
      <c r="I21" s="598">
        <f t="shared" si="5"/>
        <v>0</v>
      </c>
      <c r="J21" s="596">
        <f t="shared" si="6"/>
        <v>0</v>
      </c>
      <c r="K21" s="597">
        <f t="shared" si="7"/>
        <v>0</v>
      </c>
      <c r="L21" s="598">
        <f t="shared" si="8"/>
        <v>0</v>
      </c>
      <c r="M21" s="596">
        <f t="shared" si="9"/>
        <v>0</v>
      </c>
      <c r="N21" s="597">
        <f t="shared" si="10"/>
        <v>0</v>
      </c>
      <c r="O21" s="598">
        <f t="shared" si="11"/>
        <v>0</v>
      </c>
      <c r="P21" s="598">
        <f t="shared" si="12"/>
        <v>0</v>
      </c>
      <c r="Q21" s="598">
        <f t="shared" si="13"/>
        <v>0</v>
      </c>
      <c r="R21" s="598">
        <f t="shared" si="14"/>
        <v>0</v>
      </c>
      <c r="S21" s="598">
        <f t="shared" si="15"/>
        <v>0</v>
      </c>
      <c r="T21" s="598">
        <f t="shared" si="16"/>
        <v>0</v>
      </c>
      <c r="U21" s="598">
        <f t="shared" si="17"/>
        <v>0</v>
      </c>
      <c r="V21" s="598">
        <f t="shared" si="18"/>
        <v>0</v>
      </c>
      <c r="W21" s="598">
        <f t="shared" si="19"/>
        <v>0</v>
      </c>
      <c r="X21" s="598">
        <f t="shared" si="20"/>
        <v>0</v>
      </c>
      <c r="Y21" s="598">
        <f t="shared" si="21"/>
        <v>0</v>
      </c>
      <c r="Z21" s="598">
        <f t="shared" si="22"/>
        <v>0</v>
      </c>
      <c r="AA21" s="598">
        <f t="shared" si="23"/>
        <v>0</v>
      </c>
      <c r="AB21" s="598">
        <f t="shared" si="24"/>
        <v>0</v>
      </c>
      <c r="AC21" s="598">
        <f t="shared" si="25"/>
        <v>0</v>
      </c>
      <c r="AD21" s="599">
        <f t="shared" si="26"/>
        <v>0</v>
      </c>
      <c r="AE21" s="599">
        <f t="shared" si="27"/>
        <v>0</v>
      </c>
      <c r="AF21" s="599">
        <f t="shared" si="28"/>
        <v>0</v>
      </c>
      <c r="AG21" s="599">
        <f t="shared" si="29"/>
        <v>0</v>
      </c>
      <c r="AH21" s="599">
        <f t="shared" si="30"/>
        <v>0</v>
      </c>
      <c r="AI21" s="599">
        <f t="shared" si="31"/>
        <v>0</v>
      </c>
      <c r="AJ21" s="599">
        <f t="shared" si="32"/>
        <v>0</v>
      </c>
      <c r="AK21" s="386">
        <f t="shared" si="33"/>
        <v>0</v>
      </c>
      <c r="AL21" s="386">
        <f t="shared" si="34"/>
        <v>0</v>
      </c>
      <c r="AM21" s="386">
        <f t="shared" si="35"/>
        <v>0</v>
      </c>
      <c r="AN21" s="682"/>
    </row>
    <row r="22" spans="2:40" s="600" customFormat="1" x14ac:dyDescent="0.3">
      <c r="B22" s="309"/>
      <c r="C22" s="595" t="s">
        <v>289</v>
      </c>
      <c r="D22" s="596">
        <f t="shared" si="0"/>
        <v>0</v>
      </c>
      <c r="E22" s="597">
        <f t="shared" si="1"/>
        <v>0</v>
      </c>
      <c r="F22" s="598">
        <f t="shared" si="2"/>
        <v>0</v>
      </c>
      <c r="G22" s="596">
        <f t="shared" si="3"/>
        <v>0</v>
      </c>
      <c r="H22" s="597">
        <f t="shared" si="4"/>
        <v>0</v>
      </c>
      <c r="I22" s="598">
        <f t="shared" si="5"/>
        <v>0</v>
      </c>
      <c r="J22" s="596">
        <f t="shared" si="6"/>
        <v>0</v>
      </c>
      <c r="K22" s="597">
        <f t="shared" si="7"/>
        <v>0</v>
      </c>
      <c r="L22" s="598">
        <f t="shared" si="8"/>
        <v>0</v>
      </c>
      <c r="M22" s="596">
        <f t="shared" si="9"/>
        <v>0</v>
      </c>
      <c r="N22" s="597">
        <f t="shared" si="10"/>
        <v>0</v>
      </c>
      <c r="O22" s="598">
        <f t="shared" si="11"/>
        <v>0</v>
      </c>
      <c r="P22" s="598">
        <f t="shared" si="12"/>
        <v>0</v>
      </c>
      <c r="Q22" s="598">
        <f t="shared" si="13"/>
        <v>0</v>
      </c>
      <c r="R22" s="598">
        <f t="shared" si="14"/>
        <v>0</v>
      </c>
      <c r="S22" s="598">
        <f t="shared" si="15"/>
        <v>0</v>
      </c>
      <c r="T22" s="598">
        <f t="shared" si="16"/>
        <v>0</v>
      </c>
      <c r="U22" s="598">
        <f t="shared" si="17"/>
        <v>0</v>
      </c>
      <c r="V22" s="598">
        <f t="shared" si="18"/>
        <v>79.999999999999986</v>
      </c>
      <c r="W22" s="598">
        <f t="shared" si="19"/>
        <v>0</v>
      </c>
      <c r="X22" s="598">
        <f t="shared" si="20"/>
        <v>0</v>
      </c>
      <c r="Y22" s="598">
        <f t="shared" si="21"/>
        <v>0</v>
      </c>
      <c r="Z22" s="598">
        <f t="shared" si="22"/>
        <v>0</v>
      </c>
      <c r="AA22" s="598">
        <f t="shared" si="23"/>
        <v>0</v>
      </c>
      <c r="AB22" s="598">
        <f t="shared" si="24"/>
        <v>0</v>
      </c>
      <c r="AC22" s="598">
        <f t="shared" si="25"/>
        <v>0</v>
      </c>
      <c r="AD22" s="599">
        <f t="shared" si="26"/>
        <v>0</v>
      </c>
      <c r="AE22" s="599">
        <f t="shared" si="27"/>
        <v>0</v>
      </c>
      <c r="AF22" s="599">
        <f t="shared" si="28"/>
        <v>0</v>
      </c>
      <c r="AG22" s="599">
        <f t="shared" si="29"/>
        <v>0</v>
      </c>
      <c r="AH22" s="599">
        <f t="shared" si="30"/>
        <v>0</v>
      </c>
      <c r="AI22" s="599">
        <f t="shared" si="31"/>
        <v>0</v>
      </c>
      <c r="AJ22" s="599">
        <f t="shared" si="32"/>
        <v>0</v>
      </c>
      <c r="AK22" s="386">
        <f t="shared" si="33"/>
        <v>0</v>
      </c>
      <c r="AL22" s="386">
        <f t="shared" si="34"/>
        <v>0</v>
      </c>
      <c r="AM22" s="386">
        <f t="shared" si="35"/>
        <v>0</v>
      </c>
      <c r="AN22" s="682"/>
    </row>
    <row r="23" spans="2:40" s="600" customFormat="1" x14ac:dyDescent="0.3">
      <c r="B23" s="309"/>
      <c r="C23" s="595" t="s">
        <v>290</v>
      </c>
      <c r="D23" s="596">
        <f t="shared" si="0"/>
        <v>21</v>
      </c>
      <c r="E23" s="597">
        <f t="shared" si="1"/>
        <v>0</v>
      </c>
      <c r="F23" s="598">
        <f t="shared" si="2"/>
        <v>0</v>
      </c>
      <c r="G23" s="596">
        <f t="shared" si="3"/>
        <v>15</v>
      </c>
      <c r="H23" s="597">
        <f t="shared" si="4"/>
        <v>1</v>
      </c>
      <c r="I23" s="598">
        <f t="shared" si="5"/>
        <v>0</v>
      </c>
      <c r="J23" s="596">
        <f t="shared" si="6"/>
        <v>22</v>
      </c>
      <c r="K23" s="597">
        <f t="shared" si="7"/>
        <v>0</v>
      </c>
      <c r="L23" s="598">
        <f t="shared" si="8"/>
        <v>0</v>
      </c>
      <c r="M23" s="596">
        <f t="shared" si="9"/>
        <v>0</v>
      </c>
      <c r="N23" s="597">
        <f t="shared" si="10"/>
        <v>0</v>
      </c>
      <c r="O23" s="598">
        <f t="shared" si="11"/>
        <v>0</v>
      </c>
      <c r="P23" s="598">
        <f t="shared" si="12"/>
        <v>0</v>
      </c>
      <c r="Q23" s="598">
        <f t="shared" si="13"/>
        <v>0</v>
      </c>
      <c r="R23" s="598">
        <f t="shared" si="14"/>
        <v>0</v>
      </c>
      <c r="S23" s="598">
        <f t="shared" si="15"/>
        <v>0</v>
      </c>
      <c r="T23" s="598">
        <f t="shared" si="16"/>
        <v>0</v>
      </c>
      <c r="U23" s="598">
        <f t="shared" si="17"/>
        <v>0</v>
      </c>
      <c r="V23" s="598">
        <f t="shared" si="18"/>
        <v>0</v>
      </c>
      <c r="W23" s="598">
        <f t="shared" si="19"/>
        <v>0</v>
      </c>
      <c r="X23" s="598">
        <f t="shared" si="20"/>
        <v>0</v>
      </c>
      <c r="Y23" s="598">
        <f t="shared" si="21"/>
        <v>0</v>
      </c>
      <c r="Z23" s="598">
        <f t="shared" si="22"/>
        <v>0</v>
      </c>
      <c r="AA23" s="598">
        <f t="shared" si="23"/>
        <v>0</v>
      </c>
      <c r="AB23" s="598">
        <f t="shared" si="24"/>
        <v>0</v>
      </c>
      <c r="AC23" s="598">
        <f t="shared" si="25"/>
        <v>0</v>
      </c>
      <c r="AD23" s="599">
        <f t="shared" si="26"/>
        <v>0</v>
      </c>
      <c r="AE23" s="599">
        <f t="shared" si="27"/>
        <v>0</v>
      </c>
      <c r="AF23" s="599">
        <f t="shared" si="28"/>
        <v>0</v>
      </c>
      <c r="AG23" s="599">
        <f t="shared" si="29"/>
        <v>0</v>
      </c>
      <c r="AH23" s="599">
        <f t="shared" si="30"/>
        <v>0</v>
      </c>
      <c r="AI23" s="599">
        <f t="shared" si="31"/>
        <v>0</v>
      </c>
      <c r="AJ23" s="599">
        <f t="shared" si="32"/>
        <v>0</v>
      </c>
      <c r="AK23" s="386">
        <f t="shared" si="33"/>
        <v>0</v>
      </c>
      <c r="AL23" s="386">
        <f t="shared" si="34"/>
        <v>0</v>
      </c>
      <c r="AM23" s="386">
        <f t="shared" si="35"/>
        <v>0</v>
      </c>
      <c r="AN23" s="682"/>
    </row>
    <row r="24" spans="2:40" s="600" customFormat="1" x14ac:dyDescent="0.3">
      <c r="B24" s="309"/>
      <c r="C24" s="595" t="s">
        <v>291</v>
      </c>
      <c r="D24" s="596">
        <f t="shared" si="0"/>
        <v>131</v>
      </c>
      <c r="E24" s="597">
        <f t="shared" si="1"/>
        <v>0</v>
      </c>
      <c r="F24" s="598">
        <f t="shared" si="2"/>
        <v>0</v>
      </c>
      <c r="G24" s="596">
        <f t="shared" si="3"/>
        <v>137</v>
      </c>
      <c r="H24" s="597">
        <f t="shared" si="4"/>
        <v>0</v>
      </c>
      <c r="I24" s="598">
        <f t="shared" si="5"/>
        <v>0</v>
      </c>
      <c r="J24" s="596">
        <f t="shared" si="6"/>
        <v>150</v>
      </c>
      <c r="K24" s="597">
        <f t="shared" si="7"/>
        <v>0</v>
      </c>
      <c r="L24" s="598">
        <f t="shared" si="8"/>
        <v>0</v>
      </c>
      <c r="M24" s="596">
        <f t="shared" si="9"/>
        <v>115</v>
      </c>
      <c r="N24" s="597">
        <f t="shared" si="10"/>
        <v>0</v>
      </c>
      <c r="O24" s="598">
        <f t="shared" si="11"/>
        <v>0</v>
      </c>
      <c r="P24" s="598">
        <f t="shared" si="12"/>
        <v>97</v>
      </c>
      <c r="Q24" s="598">
        <f t="shared" si="13"/>
        <v>0</v>
      </c>
      <c r="R24" s="598">
        <f t="shared" si="14"/>
        <v>0</v>
      </c>
      <c r="S24" s="598">
        <f t="shared" si="15"/>
        <v>81.000000000000014</v>
      </c>
      <c r="T24" s="598">
        <f t="shared" si="16"/>
        <v>0</v>
      </c>
      <c r="U24" s="598">
        <f t="shared" si="17"/>
        <v>0</v>
      </c>
      <c r="V24" s="598">
        <f t="shared" si="18"/>
        <v>80</v>
      </c>
      <c r="W24" s="598">
        <f t="shared" si="19"/>
        <v>0</v>
      </c>
      <c r="X24" s="598">
        <f t="shared" si="20"/>
        <v>0</v>
      </c>
      <c r="Y24" s="598">
        <f t="shared" si="21"/>
        <v>80</v>
      </c>
      <c r="Z24" s="598">
        <f t="shared" si="22"/>
        <v>0</v>
      </c>
      <c r="AA24" s="598">
        <f t="shared" si="23"/>
        <v>0</v>
      </c>
      <c r="AB24" s="598">
        <f t="shared" si="24"/>
        <v>126</v>
      </c>
      <c r="AC24" s="598">
        <f t="shared" si="25"/>
        <v>0</v>
      </c>
      <c r="AD24" s="599">
        <f t="shared" si="26"/>
        <v>0</v>
      </c>
      <c r="AE24" s="599">
        <f t="shared" si="27"/>
        <v>131</v>
      </c>
      <c r="AF24" s="599">
        <f t="shared" si="28"/>
        <v>0</v>
      </c>
      <c r="AG24" s="599">
        <f t="shared" si="29"/>
        <v>0</v>
      </c>
      <c r="AH24" s="599">
        <f t="shared" si="30"/>
        <v>101</v>
      </c>
      <c r="AI24" s="599">
        <f t="shared" si="31"/>
        <v>0</v>
      </c>
      <c r="AJ24" s="599">
        <f t="shared" si="32"/>
        <v>0</v>
      </c>
      <c r="AK24" s="386">
        <f t="shared" si="33"/>
        <v>53</v>
      </c>
      <c r="AL24" s="386">
        <f t="shared" si="34"/>
        <v>0</v>
      </c>
      <c r="AM24" s="386">
        <f t="shared" si="35"/>
        <v>0</v>
      </c>
      <c r="AN24" s="682"/>
    </row>
    <row r="25" spans="2:40" s="600" customFormat="1" x14ac:dyDescent="0.3">
      <c r="B25" s="309"/>
      <c r="C25" s="595" t="s">
        <v>292</v>
      </c>
      <c r="D25" s="596">
        <f t="shared" si="0"/>
        <v>221</v>
      </c>
      <c r="E25" s="597">
        <f t="shared" si="1"/>
        <v>0</v>
      </c>
      <c r="F25" s="598">
        <f t="shared" si="2"/>
        <v>0</v>
      </c>
      <c r="G25" s="596">
        <f t="shared" si="3"/>
        <v>216</v>
      </c>
      <c r="H25" s="597">
        <f t="shared" si="4"/>
        <v>0</v>
      </c>
      <c r="I25" s="598">
        <f t="shared" si="5"/>
        <v>0</v>
      </c>
      <c r="J25" s="596">
        <f t="shared" si="6"/>
        <v>211</v>
      </c>
      <c r="K25" s="597">
        <f t="shared" si="7"/>
        <v>0</v>
      </c>
      <c r="L25" s="598">
        <f t="shared" si="8"/>
        <v>0</v>
      </c>
      <c r="M25" s="596">
        <f t="shared" si="9"/>
        <v>172</v>
      </c>
      <c r="N25" s="597">
        <f t="shared" si="10"/>
        <v>0</v>
      </c>
      <c r="O25" s="598">
        <f t="shared" si="11"/>
        <v>0</v>
      </c>
      <c r="P25" s="598">
        <f t="shared" si="12"/>
        <v>148</v>
      </c>
      <c r="Q25" s="598">
        <f t="shared" si="13"/>
        <v>0</v>
      </c>
      <c r="R25" s="598">
        <f t="shared" si="14"/>
        <v>0</v>
      </c>
      <c r="S25" s="598">
        <f t="shared" si="15"/>
        <v>142.00000000000003</v>
      </c>
      <c r="T25" s="598">
        <f t="shared" si="16"/>
        <v>0</v>
      </c>
      <c r="U25" s="598">
        <f t="shared" si="17"/>
        <v>0</v>
      </c>
      <c r="V25" s="598">
        <f t="shared" si="18"/>
        <v>127.00000000000004</v>
      </c>
      <c r="W25" s="598">
        <f t="shared" si="19"/>
        <v>0</v>
      </c>
      <c r="X25" s="598">
        <f t="shared" si="20"/>
        <v>0</v>
      </c>
      <c r="Y25" s="598">
        <f t="shared" si="21"/>
        <v>99</v>
      </c>
      <c r="Z25" s="598">
        <f t="shared" si="22"/>
        <v>0</v>
      </c>
      <c r="AA25" s="598">
        <f t="shared" si="23"/>
        <v>0</v>
      </c>
      <c r="AB25" s="598">
        <f t="shared" si="24"/>
        <v>132</v>
      </c>
      <c r="AC25" s="598">
        <f t="shared" si="25"/>
        <v>0</v>
      </c>
      <c r="AD25" s="599">
        <f t="shared" si="26"/>
        <v>0</v>
      </c>
      <c r="AE25" s="599">
        <f t="shared" si="27"/>
        <v>142</v>
      </c>
      <c r="AF25" s="599">
        <f t="shared" si="28"/>
        <v>0</v>
      </c>
      <c r="AG25" s="599">
        <f t="shared" si="29"/>
        <v>0</v>
      </c>
      <c r="AH25" s="599">
        <f t="shared" si="30"/>
        <v>120</v>
      </c>
      <c r="AI25" s="599">
        <f t="shared" si="31"/>
        <v>0</v>
      </c>
      <c r="AJ25" s="599">
        <f t="shared" si="32"/>
        <v>0</v>
      </c>
      <c r="AK25" s="386">
        <f t="shared" si="33"/>
        <v>66</v>
      </c>
      <c r="AL25" s="386">
        <f t="shared" si="34"/>
        <v>0</v>
      </c>
      <c r="AM25" s="386">
        <f t="shared" si="35"/>
        <v>0</v>
      </c>
      <c r="AN25" s="682"/>
    </row>
    <row r="26" spans="2:40" s="600" customFormat="1" x14ac:dyDescent="0.3">
      <c r="B26" s="309"/>
      <c r="C26" s="595" t="s">
        <v>293</v>
      </c>
      <c r="D26" s="596">
        <f t="shared" si="0"/>
        <v>261</v>
      </c>
      <c r="E26" s="597">
        <f t="shared" si="1"/>
        <v>0</v>
      </c>
      <c r="F26" s="598">
        <f t="shared" si="2"/>
        <v>0</v>
      </c>
      <c r="G26" s="596">
        <f t="shared" si="3"/>
        <v>145</v>
      </c>
      <c r="H26" s="597">
        <f t="shared" si="4"/>
        <v>2</v>
      </c>
      <c r="I26" s="598">
        <f t="shared" si="5"/>
        <v>0</v>
      </c>
      <c r="J26" s="596">
        <f t="shared" si="6"/>
        <v>108</v>
      </c>
      <c r="K26" s="597">
        <f t="shared" si="7"/>
        <v>0</v>
      </c>
      <c r="L26" s="598">
        <f t="shared" si="8"/>
        <v>0</v>
      </c>
      <c r="M26" s="596">
        <f t="shared" si="9"/>
        <v>57</v>
      </c>
      <c r="N26" s="597">
        <f t="shared" si="10"/>
        <v>0</v>
      </c>
      <c r="O26" s="598">
        <f t="shared" si="11"/>
        <v>0</v>
      </c>
      <c r="P26" s="598">
        <f t="shared" si="12"/>
        <v>64</v>
      </c>
      <c r="Q26" s="598">
        <f t="shared" si="13"/>
        <v>0</v>
      </c>
      <c r="R26" s="598">
        <f t="shared" si="14"/>
        <v>0</v>
      </c>
      <c r="S26" s="598">
        <f t="shared" si="15"/>
        <v>54.000000000000014</v>
      </c>
      <c r="T26" s="598">
        <f t="shared" si="16"/>
        <v>0</v>
      </c>
      <c r="U26" s="598">
        <f t="shared" si="17"/>
        <v>0</v>
      </c>
      <c r="V26" s="598">
        <f t="shared" si="18"/>
        <v>96.000000000000028</v>
      </c>
      <c r="W26" s="598">
        <f t="shared" si="19"/>
        <v>0</v>
      </c>
      <c r="X26" s="598">
        <f t="shared" si="20"/>
        <v>0</v>
      </c>
      <c r="Y26" s="598">
        <f t="shared" si="21"/>
        <v>72</v>
      </c>
      <c r="Z26" s="598">
        <f t="shared" si="22"/>
        <v>0</v>
      </c>
      <c r="AA26" s="598">
        <f t="shared" si="23"/>
        <v>0</v>
      </c>
      <c r="AB26" s="598">
        <f t="shared" si="24"/>
        <v>26</v>
      </c>
      <c r="AC26" s="598">
        <f t="shared" si="25"/>
        <v>0</v>
      </c>
      <c r="AD26" s="599">
        <f t="shared" si="26"/>
        <v>0</v>
      </c>
      <c r="AE26" s="599">
        <f t="shared" si="27"/>
        <v>59</v>
      </c>
      <c r="AF26" s="599">
        <f t="shared" si="28"/>
        <v>0</v>
      </c>
      <c r="AG26" s="599">
        <f t="shared" si="29"/>
        <v>0</v>
      </c>
      <c r="AH26" s="599">
        <f t="shared" si="30"/>
        <v>45</v>
      </c>
      <c r="AI26" s="599">
        <f t="shared" si="31"/>
        <v>0</v>
      </c>
      <c r="AJ26" s="599">
        <f t="shared" si="32"/>
        <v>0</v>
      </c>
      <c r="AK26" s="386">
        <f t="shared" si="33"/>
        <v>70</v>
      </c>
      <c r="AL26" s="386">
        <f t="shared" si="34"/>
        <v>0</v>
      </c>
      <c r="AM26" s="386">
        <f t="shared" si="35"/>
        <v>0</v>
      </c>
      <c r="AN26" s="682"/>
    </row>
    <row r="27" spans="2:40" s="600" customFormat="1" x14ac:dyDescent="0.3">
      <c r="B27" s="309"/>
      <c r="C27" s="595" t="s">
        <v>294</v>
      </c>
      <c r="D27" s="596">
        <f t="shared" si="0"/>
        <v>0</v>
      </c>
      <c r="E27" s="597">
        <f t="shared" si="1"/>
        <v>0</v>
      </c>
      <c r="F27" s="598">
        <f t="shared" si="2"/>
        <v>0</v>
      </c>
      <c r="G27" s="596">
        <f t="shared" si="3"/>
        <v>139</v>
      </c>
      <c r="H27" s="597">
        <f t="shared" si="4"/>
        <v>0</v>
      </c>
      <c r="I27" s="598">
        <f t="shared" si="5"/>
        <v>0</v>
      </c>
      <c r="J27" s="596">
        <f t="shared" si="6"/>
        <v>158</v>
      </c>
      <c r="K27" s="597">
        <f t="shared" si="7"/>
        <v>0</v>
      </c>
      <c r="L27" s="598">
        <f t="shared" si="8"/>
        <v>0</v>
      </c>
      <c r="M27" s="596">
        <f t="shared" si="9"/>
        <v>144</v>
      </c>
      <c r="N27" s="597">
        <f t="shared" si="10"/>
        <v>0</v>
      </c>
      <c r="O27" s="598">
        <f t="shared" si="11"/>
        <v>0</v>
      </c>
      <c r="P27" s="598">
        <f t="shared" si="12"/>
        <v>96</v>
      </c>
      <c r="Q27" s="598">
        <f t="shared" si="13"/>
        <v>0</v>
      </c>
      <c r="R27" s="598">
        <f t="shared" si="14"/>
        <v>0</v>
      </c>
      <c r="S27" s="598">
        <f t="shared" si="15"/>
        <v>82.000000000000014</v>
      </c>
      <c r="T27" s="598">
        <f t="shared" si="16"/>
        <v>0</v>
      </c>
      <c r="U27" s="598">
        <f t="shared" si="17"/>
        <v>0</v>
      </c>
      <c r="V27" s="598">
        <f t="shared" si="18"/>
        <v>19.000000000000004</v>
      </c>
      <c r="W27" s="598">
        <f t="shared" si="19"/>
        <v>0</v>
      </c>
      <c r="X27" s="598">
        <f t="shared" si="20"/>
        <v>0</v>
      </c>
      <c r="Y27" s="598">
        <f t="shared" si="21"/>
        <v>32</v>
      </c>
      <c r="Z27" s="598">
        <f t="shared" si="22"/>
        <v>0</v>
      </c>
      <c r="AA27" s="598">
        <f t="shared" si="23"/>
        <v>0</v>
      </c>
      <c r="AB27" s="598">
        <f t="shared" si="24"/>
        <v>55</v>
      </c>
      <c r="AC27" s="598">
        <f t="shared" si="25"/>
        <v>0</v>
      </c>
      <c r="AD27" s="599">
        <f t="shared" si="26"/>
        <v>0</v>
      </c>
      <c r="AE27" s="599">
        <f t="shared" si="27"/>
        <v>67</v>
      </c>
      <c r="AF27" s="599">
        <f t="shared" si="28"/>
        <v>0</v>
      </c>
      <c r="AG27" s="599">
        <f t="shared" si="29"/>
        <v>0</v>
      </c>
      <c r="AH27" s="599">
        <f t="shared" si="30"/>
        <v>73</v>
      </c>
      <c r="AI27" s="599">
        <f t="shared" si="31"/>
        <v>0</v>
      </c>
      <c r="AJ27" s="599">
        <f t="shared" si="32"/>
        <v>0</v>
      </c>
      <c r="AK27" s="386">
        <f t="shared" si="33"/>
        <v>42</v>
      </c>
      <c r="AL27" s="386">
        <f t="shared" si="34"/>
        <v>0</v>
      </c>
      <c r="AM27" s="386">
        <f t="shared" si="35"/>
        <v>0</v>
      </c>
      <c r="AN27" s="682"/>
    </row>
    <row r="28" spans="2:40" x14ac:dyDescent="0.3">
      <c r="C28" s="129" t="s">
        <v>327</v>
      </c>
      <c r="D28" s="383">
        <f t="shared" si="0"/>
        <v>18</v>
      </c>
      <c r="E28" s="384">
        <f t="shared" si="1"/>
        <v>0</v>
      </c>
      <c r="F28" s="385">
        <f t="shared" si="2"/>
        <v>0</v>
      </c>
      <c r="G28" s="383">
        <f t="shared" si="3"/>
        <v>0</v>
      </c>
      <c r="H28" s="384">
        <f t="shared" si="4"/>
        <v>0</v>
      </c>
      <c r="I28" s="385">
        <f t="shared" si="5"/>
        <v>0</v>
      </c>
      <c r="J28" s="383">
        <f t="shared" si="6"/>
        <v>0</v>
      </c>
      <c r="K28" s="384">
        <f t="shared" si="7"/>
        <v>0</v>
      </c>
      <c r="L28" s="385">
        <f t="shared" si="8"/>
        <v>0</v>
      </c>
      <c r="M28" s="383">
        <f t="shared" si="9"/>
        <v>132</v>
      </c>
      <c r="N28" s="384">
        <f t="shared" si="10"/>
        <v>0</v>
      </c>
      <c r="O28" s="385">
        <f t="shared" si="11"/>
        <v>0</v>
      </c>
      <c r="P28" s="385">
        <f t="shared" si="12"/>
        <v>127</v>
      </c>
      <c r="Q28" s="385">
        <f t="shared" si="13"/>
        <v>0</v>
      </c>
      <c r="R28" s="385">
        <f t="shared" si="14"/>
        <v>0</v>
      </c>
      <c r="S28" s="385">
        <f t="shared" si="15"/>
        <v>142</v>
      </c>
      <c r="T28" s="385">
        <f t="shared" si="16"/>
        <v>0</v>
      </c>
      <c r="U28" s="385">
        <f t="shared" si="17"/>
        <v>0</v>
      </c>
      <c r="V28" s="385">
        <f t="shared" si="18"/>
        <v>155.99999999999994</v>
      </c>
      <c r="W28" s="385">
        <f t="shared" si="19"/>
        <v>0</v>
      </c>
      <c r="X28" s="385">
        <f t="shared" si="20"/>
        <v>0</v>
      </c>
      <c r="Y28" s="385">
        <f t="shared" si="21"/>
        <v>143</v>
      </c>
      <c r="Z28" s="385">
        <f t="shared" si="22"/>
        <v>0</v>
      </c>
      <c r="AA28" s="385">
        <f t="shared" si="23"/>
        <v>0</v>
      </c>
      <c r="AB28" s="385">
        <f t="shared" si="24"/>
        <v>111</v>
      </c>
      <c r="AC28" s="385">
        <f t="shared" si="25"/>
        <v>0</v>
      </c>
      <c r="AD28" s="386">
        <f t="shared" si="26"/>
        <v>0</v>
      </c>
      <c r="AE28" s="386">
        <f t="shared" si="27"/>
        <v>133</v>
      </c>
      <c r="AF28" s="386">
        <f t="shared" si="28"/>
        <v>0</v>
      </c>
      <c r="AG28" s="386">
        <f t="shared" si="29"/>
        <v>0</v>
      </c>
      <c r="AH28" s="386">
        <f t="shared" si="30"/>
        <v>141</v>
      </c>
      <c r="AI28" s="386">
        <f t="shared" si="31"/>
        <v>0</v>
      </c>
      <c r="AJ28" s="386">
        <f t="shared" si="32"/>
        <v>0</v>
      </c>
      <c r="AK28" s="386">
        <f t="shared" si="33"/>
        <v>118</v>
      </c>
      <c r="AL28" s="386">
        <f t="shared" si="34"/>
        <v>0</v>
      </c>
      <c r="AM28" s="386">
        <f t="shared" si="35"/>
        <v>0</v>
      </c>
      <c r="AN28" s="682"/>
    </row>
    <row r="29" spans="2:40" ht="15" thickBot="1" x14ac:dyDescent="0.35">
      <c r="C29" s="130" t="s">
        <v>212</v>
      </c>
      <c r="D29" s="516">
        <f t="shared" ref="D29:O29" si="36">SUM(D6:D28)</f>
        <v>9871</v>
      </c>
      <c r="E29" s="517">
        <f t="shared" si="36"/>
        <v>7</v>
      </c>
      <c r="F29" s="518">
        <f t="shared" si="36"/>
        <v>2416</v>
      </c>
      <c r="G29" s="516">
        <f t="shared" si="36"/>
        <v>9581</v>
      </c>
      <c r="H29" s="517">
        <f t="shared" si="36"/>
        <v>339</v>
      </c>
      <c r="I29" s="518">
        <f t="shared" si="36"/>
        <v>2072</v>
      </c>
      <c r="J29" s="516">
        <f t="shared" si="36"/>
        <v>9997</v>
      </c>
      <c r="K29" s="517">
        <f t="shared" si="36"/>
        <v>0</v>
      </c>
      <c r="L29" s="518">
        <f t="shared" si="36"/>
        <v>2231</v>
      </c>
      <c r="M29" s="516">
        <f t="shared" si="36"/>
        <v>9814</v>
      </c>
      <c r="N29" s="517">
        <f t="shared" si="36"/>
        <v>0</v>
      </c>
      <c r="O29" s="518">
        <f t="shared" si="36"/>
        <v>2006</v>
      </c>
      <c r="P29" s="518">
        <f t="shared" ref="P29:AM29" si="37">SUM(P6:P28)</f>
        <v>9568</v>
      </c>
      <c r="Q29" s="518">
        <f t="shared" si="37"/>
        <v>0</v>
      </c>
      <c r="R29" s="518">
        <f t="shared" si="37"/>
        <v>2067</v>
      </c>
      <c r="S29" s="518">
        <f t="shared" si="37"/>
        <v>9193</v>
      </c>
      <c r="T29" s="518">
        <f t="shared" si="37"/>
        <v>0</v>
      </c>
      <c r="U29" s="518">
        <f t="shared" si="37"/>
        <v>2158.0000000000005</v>
      </c>
      <c r="V29" s="518">
        <f t="shared" si="37"/>
        <v>8368</v>
      </c>
      <c r="W29" s="518">
        <f t="shared" si="37"/>
        <v>858</v>
      </c>
      <c r="X29" s="518">
        <f t="shared" si="37"/>
        <v>2287.0000000000005</v>
      </c>
      <c r="Y29" s="518">
        <f t="shared" si="37"/>
        <v>7976</v>
      </c>
      <c r="Z29" s="518">
        <f t="shared" si="37"/>
        <v>930</v>
      </c>
      <c r="AA29" s="518">
        <f t="shared" si="37"/>
        <v>2371</v>
      </c>
      <c r="AB29" s="518">
        <f t="shared" si="37"/>
        <v>7798</v>
      </c>
      <c r="AC29" s="518">
        <f t="shared" si="37"/>
        <v>921</v>
      </c>
      <c r="AD29" s="519">
        <f t="shared" si="37"/>
        <v>2570</v>
      </c>
      <c r="AE29" s="519">
        <f t="shared" si="37"/>
        <v>8645</v>
      </c>
      <c r="AF29" s="519">
        <f t="shared" si="37"/>
        <v>118</v>
      </c>
      <c r="AG29" s="519">
        <f t="shared" si="37"/>
        <v>2549</v>
      </c>
      <c r="AH29" s="519">
        <f t="shared" si="37"/>
        <v>8656</v>
      </c>
      <c r="AI29" s="519">
        <f t="shared" si="37"/>
        <v>99</v>
      </c>
      <c r="AJ29" s="519">
        <f t="shared" si="37"/>
        <v>2853</v>
      </c>
      <c r="AK29" s="519">
        <f t="shared" si="37"/>
        <v>8837</v>
      </c>
      <c r="AL29" s="519">
        <f t="shared" si="37"/>
        <v>83</v>
      </c>
      <c r="AM29" s="519">
        <f t="shared" si="37"/>
        <v>2296</v>
      </c>
      <c r="AN29" s="23"/>
    </row>
    <row r="30" spans="2:40" ht="20.25" customHeight="1" thickBot="1" x14ac:dyDescent="0.35">
      <c r="C30" s="377"/>
      <c r="D30" s="853">
        <f>SUM(D29:F29)</f>
        <v>12294</v>
      </c>
      <c r="E30" s="854"/>
      <c r="F30" s="855"/>
      <c r="G30" s="853">
        <f>SUM(G29:I29)</f>
        <v>11992</v>
      </c>
      <c r="H30" s="854"/>
      <c r="I30" s="855"/>
      <c r="J30" s="853">
        <f>SUM(J29:L29)</f>
        <v>12228</v>
      </c>
      <c r="K30" s="854"/>
      <c r="L30" s="855"/>
      <c r="M30" s="853">
        <f>SUM(M29:O29)</f>
        <v>11820</v>
      </c>
      <c r="N30" s="854"/>
      <c r="O30" s="855"/>
      <c r="P30" s="853">
        <f>SUM(P29:R29)</f>
        <v>11635</v>
      </c>
      <c r="Q30" s="854"/>
      <c r="R30" s="855"/>
      <c r="S30" s="853">
        <f>SUM(S29:U29)</f>
        <v>11351</v>
      </c>
      <c r="T30" s="854"/>
      <c r="U30" s="855"/>
      <c r="V30" s="853">
        <f>SUM(V29:X29)</f>
        <v>11513</v>
      </c>
      <c r="W30" s="854"/>
      <c r="X30" s="855"/>
      <c r="Y30" s="854">
        <f>SUM(Y29:AA29)</f>
        <v>11277</v>
      </c>
      <c r="Z30" s="854"/>
      <c r="AA30" s="854"/>
      <c r="AB30" s="853">
        <f>SUM(AB29:AD29)</f>
        <v>11289</v>
      </c>
      <c r="AC30" s="854"/>
      <c r="AD30" s="855"/>
      <c r="AE30" s="853">
        <f>SUM(AE29:AG29)</f>
        <v>11312</v>
      </c>
      <c r="AF30" s="854"/>
      <c r="AG30" s="855"/>
      <c r="AH30" s="853">
        <f>SUM(AH29:AJ29)</f>
        <v>11608</v>
      </c>
      <c r="AI30" s="854"/>
      <c r="AJ30" s="855"/>
      <c r="AK30" s="853">
        <f>SUM(AK29:AM29)</f>
        <v>11216</v>
      </c>
      <c r="AL30" s="854"/>
      <c r="AM30" s="855"/>
      <c r="AN30" s="23"/>
    </row>
    <row r="31" spans="2:40" ht="20.25" customHeight="1" x14ac:dyDescent="0.3">
      <c r="C31" s="131" t="s">
        <v>349</v>
      </c>
      <c r="D31" s="506"/>
      <c r="E31" s="506"/>
      <c r="F31" s="506"/>
      <c r="G31" s="506"/>
      <c r="H31" s="506"/>
      <c r="I31" s="506"/>
      <c r="J31" s="506"/>
      <c r="K31" s="506"/>
      <c r="L31" s="506"/>
      <c r="M31" s="506"/>
      <c r="N31" s="506"/>
      <c r="O31" s="506"/>
      <c r="P31" s="520"/>
      <c r="Q31" s="520"/>
      <c r="R31" s="520"/>
      <c r="S31" s="520"/>
      <c r="T31" s="520"/>
      <c r="U31" s="520"/>
      <c r="V31" s="520"/>
      <c r="W31" s="520"/>
      <c r="X31" s="520"/>
      <c r="Y31" s="520"/>
      <c r="Z31" s="520"/>
      <c r="AA31" s="520"/>
      <c r="AB31" s="520"/>
      <c r="AC31" s="520"/>
      <c r="AD31" s="520"/>
      <c r="AE31" s="506"/>
      <c r="AF31" s="506"/>
      <c r="AG31" s="506"/>
      <c r="AH31" s="506"/>
      <c r="AI31" s="506"/>
      <c r="AJ31" s="506"/>
      <c r="AK31" s="113"/>
      <c r="AL31" s="794"/>
      <c r="AM31" s="794"/>
      <c r="AN31" s="23"/>
    </row>
    <row r="32" spans="2:40" ht="20.25" customHeight="1" x14ac:dyDescent="0.3">
      <c r="C32" s="256"/>
      <c r="D32" s="506"/>
      <c r="E32" s="506"/>
      <c r="F32" s="506"/>
      <c r="G32" s="506"/>
      <c r="H32" s="506"/>
      <c r="I32" s="506"/>
      <c r="J32" s="506"/>
      <c r="K32" s="506"/>
      <c r="L32" s="506"/>
      <c r="M32" s="506"/>
      <c r="N32" s="506"/>
      <c r="O32" s="506"/>
      <c r="P32" s="520"/>
      <c r="Q32" s="520"/>
      <c r="R32" s="520"/>
      <c r="S32" s="520"/>
      <c r="T32" s="520"/>
      <c r="U32" s="520"/>
      <c r="V32" s="520"/>
      <c r="W32" s="520"/>
      <c r="X32" s="520"/>
      <c r="Y32" s="520"/>
      <c r="Z32" s="520"/>
      <c r="AA32" s="520"/>
      <c r="AB32" s="520"/>
      <c r="AC32" s="520"/>
      <c r="AD32" s="520"/>
      <c r="AE32" s="506"/>
      <c r="AF32" s="506"/>
      <c r="AG32" s="506"/>
      <c r="AH32" s="506"/>
      <c r="AI32" s="506"/>
      <c r="AJ32" s="506"/>
      <c r="AK32" s="113"/>
      <c r="AL32" s="113"/>
      <c r="AM32" s="113"/>
    </row>
    <row r="33" spans="2:40" ht="15" thickBot="1" x14ac:dyDescent="0.35">
      <c r="C33" s="127" t="str">
        <f>+B5</f>
        <v>SAN_ANDRES</v>
      </c>
      <c r="D33" s="466" t="s">
        <v>513</v>
      </c>
      <c r="E33" s="506"/>
      <c r="F33" s="506"/>
      <c r="G33" s="506"/>
      <c r="H33" s="506"/>
      <c r="I33" s="506"/>
      <c r="J33" s="506"/>
      <c r="K33" s="506"/>
      <c r="L33" s="506"/>
      <c r="M33" s="506"/>
      <c r="N33" s="506"/>
      <c r="O33" s="506"/>
      <c r="P33" s="506"/>
      <c r="Q33" s="506"/>
      <c r="R33" s="506"/>
      <c r="S33" s="506"/>
      <c r="T33" s="506"/>
      <c r="U33" s="506"/>
      <c r="V33" s="506"/>
      <c r="W33" s="506"/>
      <c r="X33" s="506"/>
      <c r="Y33" s="506"/>
      <c r="Z33" s="506"/>
      <c r="AA33" s="506"/>
      <c r="AB33" s="506"/>
      <c r="AC33" s="506"/>
      <c r="AD33" s="506"/>
      <c r="AE33" s="506"/>
      <c r="AF33" s="506"/>
      <c r="AG33" s="506"/>
      <c r="AH33" s="506"/>
      <c r="AI33" s="506"/>
      <c r="AJ33" s="506"/>
      <c r="AK33" s="113"/>
      <c r="AL33" s="113"/>
      <c r="AM33" s="113"/>
    </row>
    <row r="34" spans="2:40" ht="15" thickBot="1" x14ac:dyDescent="0.35">
      <c r="C34" s="126"/>
      <c r="D34" s="850">
        <v>2010</v>
      </c>
      <c r="E34" s="851"/>
      <c r="F34" s="852"/>
      <c r="G34" s="850">
        <v>2011</v>
      </c>
      <c r="H34" s="851"/>
      <c r="I34" s="852"/>
      <c r="J34" s="850">
        <v>2012</v>
      </c>
      <c r="K34" s="851"/>
      <c r="L34" s="852"/>
      <c r="M34" s="850">
        <v>2013</v>
      </c>
      <c r="N34" s="851"/>
      <c r="O34" s="851"/>
      <c r="P34" s="850">
        <v>2014</v>
      </c>
      <c r="Q34" s="851"/>
      <c r="R34" s="852"/>
      <c r="S34" s="850">
        <v>2015</v>
      </c>
      <c r="T34" s="851"/>
      <c r="U34" s="852"/>
      <c r="V34" s="850">
        <v>2016</v>
      </c>
      <c r="W34" s="851"/>
      <c r="X34" s="852"/>
      <c r="Y34" s="850">
        <v>2017</v>
      </c>
      <c r="Z34" s="851"/>
      <c r="AA34" s="852"/>
      <c r="AB34" s="850">
        <v>2018</v>
      </c>
      <c r="AC34" s="851"/>
      <c r="AD34" s="852"/>
      <c r="AE34" s="850">
        <v>2019</v>
      </c>
      <c r="AF34" s="851"/>
      <c r="AG34" s="852"/>
      <c r="AH34" s="870" t="str">
        <f>+AH4</f>
        <v>Noviembre. 2020</v>
      </c>
      <c r="AI34" s="871"/>
      <c r="AJ34" s="872"/>
      <c r="AK34" s="870" t="str">
        <f>+AK4</f>
        <v>Agosto. 2021</v>
      </c>
      <c r="AL34" s="871"/>
      <c r="AM34" s="872"/>
    </row>
    <row r="35" spans="2:40" x14ac:dyDescent="0.3">
      <c r="C35" s="260" t="s">
        <v>254</v>
      </c>
      <c r="D35" s="521" t="s">
        <v>214</v>
      </c>
      <c r="E35" s="521" t="s">
        <v>259</v>
      </c>
      <c r="F35" s="521" t="s">
        <v>281</v>
      </c>
      <c r="G35" s="521" t="s">
        <v>214</v>
      </c>
      <c r="H35" s="521" t="s">
        <v>259</v>
      </c>
      <c r="I35" s="521" t="s">
        <v>281</v>
      </c>
      <c r="J35" s="521" t="s">
        <v>214</v>
      </c>
      <c r="K35" s="521" t="s">
        <v>259</v>
      </c>
      <c r="L35" s="521" t="s">
        <v>281</v>
      </c>
      <c r="M35" s="521" t="s">
        <v>214</v>
      </c>
      <c r="N35" s="521" t="s">
        <v>259</v>
      </c>
      <c r="O35" s="521" t="s">
        <v>281</v>
      </c>
      <c r="P35" s="521" t="s">
        <v>214</v>
      </c>
      <c r="Q35" s="521" t="s">
        <v>259</v>
      </c>
      <c r="R35" s="521" t="s">
        <v>260</v>
      </c>
      <c r="S35" s="521" t="s">
        <v>214</v>
      </c>
      <c r="T35" s="521" t="s">
        <v>259</v>
      </c>
      <c r="U35" s="521" t="s">
        <v>260</v>
      </c>
      <c r="V35" s="521" t="s">
        <v>214</v>
      </c>
      <c r="W35" s="521" t="s">
        <v>259</v>
      </c>
      <c r="X35" s="521" t="s">
        <v>260</v>
      </c>
      <c r="Y35" s="521" t="s">
        <v>214</v>
      </c>
      <c r="Z35" s="521" t="s">
        <v>259</v>
      </c>
      <c r="AA35" s="521" t="s">
        <v>260</v>
      </c>
      <c r="AB35" s="521" t="s">
        <v>214</v>
      </c>
      <c r="AC35" s="521" t="s">
        <v>259</v>
      </c>
      <c r="AD35" s="521" t="s">
        <v>260</v>
      </c>
      <c r="AE35" s="521" t="s">
        <v>214</v>
      </c>
      <c r="AF35" s="521" t="s">
        <v>259</v>
      </c>
      <c r="AG35" s="522" t="s">
        <v>260</v>
      </c>
      <c r="AH35" s="521" t="s">
        <v>214</v>
      </c>
      <c r="AI35" s="521" t="s">
        <v>259</v>
      </c>
      <c r="AJ35" s="522" t="s">
        <v>260</v>
      </c>
      <c r="AK35" s="521" t="s">
        <v>214</v>
      </c>
      <c r="AL35" s="521" t="s">
        <v>259</v>
      </c>
      <c r="AM35" s="522" t="s">
        <v>260</v>
      </c>
    </row>
    <row r="36" spans="2:40" x14ac:dyDescent="0.3">
      <c r="C36" s="261" t="s">
        <v>234</v>
      </c>
      <c r="D36" s="523">
        <f t="shared" ref="D36:O36" si="38">SUM(D6:D7)</f>
        <v>0</v>
      </c>
      <c r="E36" s="523">
        <f t="shared" si="38"/>
        <v>0</v>
      </c>
      <c r="F36" s="523">
        <f t="shared" si="38"/>
        <v>388</v>
      </c>
      <c r="G36" s="523">
        <f t="shared" si="38"/>
        <v>0</v>
      </c>
      <c r="H36" s="523">
        <f t="shared" si="38"/>
        <v>0</v>
      </c>
      <c r="I36" s="523">
        <f t="shared" si="38"/>
        <v>294</v>
      </c>
      <c r="J36" s="523">
        <f t="shared" si="38"/>
        <v>0</v>
      </c>
      <c r="K36" s="523">
        <f t="shared" si="38"/>
        <v>0</v>
      </c>
      <c r="L36" s="523">
        <f t="shared" si="38"/>
        <v>303</v>
      </c>
      <c r="M36" s="523">
        <f t="shared" si="38"/>
        <v>0</v>
      </c>
      <c r="N36" s="523">
        <f t="shared" si="38"/>
        <v>0</v>
      </c>
      <c r="O36" s="523">
        <f t="shared" si="38"/>
        <v>257</v>
      </c>
      <c r="P36" s="523">
        <f t="shared" ref="P36:AG36" si="39">SUM(P6:P7)</f>
        <v>0</v>
      </c>
      <c r="Q36" s="523">
        <f t="shared" si="39"/>
        <v>0</v>
      </c>
      <c r="R36" s="523">
        <f t="shared" si="39"/>
        <v>265</v>
      </c>
      <c r="S36" s="523">
        <f t="shared" si="39"/>
        <v>0</v>
      </c>
      <c r="T36" s="523">
        <f t="shared" si="39"/>
        <v>0</v>
      </c>
      <c r="U36" s="523">
        <f t="shared" si="39"/>
        <v>258</v>
      </c>
      <c r="V36" s="523">
        <f t="shared" si="39"/>
        <v>0</v>
      </c>
      <c r="W36" s="523">
        <f t="shared" si="39"/>
        <v>0</v>
      </c>
      <c r="X36" s="523">
        <f t="shared" si="39"/>
        <v>318.00000000000011</v>
      </c>
      <c r="Y36" s="523">
        <f t="shared" si="39"/>
        <v>24</v>
      </c>
      <c r="Z36" s="523">
        <f t="shared" si="39"/>
        <v>0</v>
      </c>
      <c r="AA36" s="523">
        <f t="shared" si="39"/>
        <v>320</v>
      </c>
      <c r="AB36" s="523">
        <f t="shared" si="39"/>
        <v>42</v>
      </c>
      <c r="AC36" s="523">
        <f t="shared" si="39"/>
        <v>0</v>
      </c>
      <c r="AD36" s="523">
        <f t="shared" si="39"/>
        <v>402</v>
      </c>
      <c r="AE36" s="523">
        <f t="shared" si="39"/>
        <v>47</v>
      </c>
      <c r="AF36" s="523">
        <f t="shared" si="39"/>
        <v>0</v>
      </c>
      <c r="AG36" s="492">
        <f t="shared" si="39"/>
        <v>418</v>
      </c>
      <c r="AH36" s="492">
        <f t="shared" ref="AH36:AJ36" si="40">SUM(AH6:AH7)</f>
        <v>52</v>
      </c>
      <c r="AI36" s="492">
        <f t="shared" si="40"/>
        <v>0</v>
      </c>
      <c r="AJ36" s="492">
        <f t="shared" si="40"/>
        <v>480</v>
      </c>
      <c r="AK36" s="492">
        <f t="shared" ref="AK36:AM36" si="41">SUM(AK6:AK7)</f>
        <v>59</v>
      </c>
      <c r="AL36" s="492">
        <f t="shared" si="41"/>
        <v>0</v>
      </c>
      <c r="AM36" s="492">
        <f t="shared" si="41"/>
        <v>191</v>
      </c>
    </row>
    <row r="37" spans="2:40" s="8" customFormat="1" x14ac:dyDescent="0.3">
      <c r="B37" s="3"/>
      <c r="C37" s="261" t="s">
        <v>255</v>
      </c>
      <c r="D37" s="523">
        <f t="shared" ref="D37:O37" si="42">+D8</f>
        <v>670</v>
      </c>
      <c r="E37" s="523">
        <f t="shared" si="42"/>
        <v>1</v>
      </c>
      <c r="F37" s="523">
        <f t="shared" si="42"/>
        <v>165</v>
      </c>
      <c r="G37" s="523">
        <f t="shared" si="42"/>
        <v>685</v>
      </c>
      <c r="H37" s="523">
        <f t="shared" si="42"/>
        <v>32</v>
      </c>
      <c r="I37" s="523">
        <f t="shared" si="42"/>
        <v>76</v>
      </c>
      <c r="J37" s="523">
        <f t="shared" si="42"/>
        <v>828</v>
      </c>
      <c r="K37" s="523">
        <f t="shared" si="42"/>
        <v>0</v>
      </c>
      <c r="L37" s="523">
        <f t="shared" si="42"/>
        <v>182</v>
      </c>
      <c r="M37" s="523">
        <f t="shared" si="42"/>
        <v>753</v>
      </c>
      <c r="N37" s="523">
        <f t="shared" si="42"/>
        <v>0</v>
      </c>
      <c r="O37" s="523">
        <f t="shared" si="42"/>
        <v>92</v>
      </c>
      <c r="P37" s="523">
        <f t="shared" ref="P37:AD37" si="43">+P8</f>
        <v>807</v>
      </c>
      <c r="Q37" s="523">
        <f t="shared" si="43"/>
        <v>0</v>
      </c>
      <c r="R37" s="523">
        <f t="shared" si="43"/>
        <v>158</v>
      </c>
      <c r="S37" s="523">
        <f t="shared" si="43"/>
        <v>689.00000000000011</v>
      </c>
      <c r="T37" s="523">
        <f t="shared" si="43"/>
        <v>0</v>
      </c>
      <c r="U37" s="523">
        <f t="shared" si="43"/>
        <v>181.00000000000006</v>
      </c>
      <c r="V37" s="523">
        <f t="shared" si="43"/>
        <v>640</v>
      </c>
      <c r="W37" s="523">
        <f t="shared" si="43"/>
        <v>0</v>
      </c>
      <c r="X37" s="523">
        <f t="shared" si="43"/>
        <v>176.99999999999997</v>
      </c>
      <c r="Y37" s="523">
        <f t="shared" si="43"/>
        <v>670</v>
      </c>
      <c r="Z37" s="523">
        <f t="shared" si="43"/>
        <v>0</v>
      </c>
      <c r="AA37" s="523">
        <f t="shared" si="43"/>
        <v>179</v>
      </c>
      <c r="AB37" s="523">
        <f t="shared" si="43"/>
        <v>622</v>
      </c>
      <c r="AC37" s="523">
        <f t="shared" si="43"/>
        <v>0</v>
      </c>
      <c r="AD37" s="523">
        <f t="shared" si="43"/>
        <v>230</v>
      </c>
      <c r="AE37" s="523">
        <f>+AE8</f>
        <v>612</v>
      </c>
      <c r="AF37" s="523">
        <f>+AF8</f>
        <v>0</v>
      </c>
      <c r="AG37" s="492">
        <f>+AG8</f>
        <v>225</v>
      </c>
      <c r="AH37" s="492">
        <f t="shared" ref="AH37:AJ37" si="44">+AH8</f>
        <v>636</v>
      </c>
      <c r="AI37" s="492">
        <f t="shared" si="44"/>
        <v>0</v>
      </c>
      <c r="AJ37" s="492">
        <f t="shared" si="44"/>
        <v>278</v>
      </c>
      <c r="AK37" s="492">
        <f t="shared" ref="AK37:AM37" si="45">+AK8</f>
        <v>606</v>
      </c>
      <c r="AL37" s="492">
        <f t="shared" si="45"/>
        <v>0</v>
      </c>
      <c r="AM37" s="492">
        <f t="shared" si="45"/>
        <v>217</v>
      </c>
    </row>
    <row r="38" spans="2:40" x14ac:dyDescent="0.3">
      <c r="C38" s="261" t="s">
        <v>256</v>
      </c>
      <c r="D38" s="523">
        <f t="shared" ref="D38:O38" si="46">SUM(D9:D13)+D22+D23+D28</f>
        <v>4094</v>
      </c>
      <c r="E38" s="523">
        <f t="shared" si="46"/>
        <v>5</v>
      </c>
      <c r="F38" s="523">
        <f t="shared" si="46"/>
        <v>842</v>
      </c>
      <c r="G38" s="523">
        <f t="shared" si="46"/>
        <v>3983</v>
      </c>
      <c r="H38" s="523">
        <f t="shared" si="46"/>
        <v>122</v>
      </c>
      <c r="I38" s="523">
        <f t="shared" si="46"/>
        <v>740</v>
      </c>
      <c r="J38" s="523">
        <f t="shared" si="46"/>
        <v>4130</v>
      </c>
      <c r="K38" s="523">
        <f t="shared" si="46"/>
        <v>0</v>
      </c>
      <c r="L38" s="523">
        <f t="shared" si="46"/>
        <v>771</v>
      </c>
      <c r="M38" s="523">
        <f t="shared" si="46"/>
        <v>4091</v>
      </c>
      <c r="N38" s="523">
        <f t="shared" si="46"/>
        <v>0</v>
      </c>
      <c r="O38" s="523">
        <f t="shared" si="46"/>
        <v>675</v>
      </c>
      <c r="P38" s="523">
        <f t="shared" ref="P38:AD38" si="47">SUM(P9:P13)+P22+P23+P28</f>
        <v>4061</v>
      </c>
      <c r="Q38" s="523">
        <f t="shared" si="47"/>
        <v>0</v>
      </c>
      <c r="R38" s="523">
        <f t="shared" si="47"/>
        <v>743</v>
      </c>
      <c r="S38" s="523">
        <f t="shared" si="47"/>
        <v>4036.9999999999995</v>
      </c>
      <c r="T38" s="523">
        <f t="shared" si="47"/>
        <v>0</v>
      </c>
      <c r="U38" s="523">
        <f t="shared" si="47"/>
        <v>744</v>
      </c>
      <c r="V38" s="523">
        <f t="shared" si="47"/>
        <v>4160.9999999999982</v>
      </c>
      <c r="W38" s="523">
        <f t="shared" si="47"/>
        <v>85</v>
      </c>
      <c r="X38" s="523">
        <f t="shared" si="47"/>
        <v>809.00000000000011</v>
      </c>
      <c r="Y38" s="523">
        <f t="shared" si="47"/>
        <v>3995</v>
      </c>
      <c r="Z38" s="523">
        <f t="shared" si="47"/>
        <v>27</v>
      </c>
      <c r="AA38" s="523">
        <f t="shared" si="47"/>
        <v>850</v>
      </c>
      <c r="AB38" s="523">
        <f t="shared" si="47"/>
        <v>3821</v>
      </c>
      <c r="AC38" s="523">
        <f t="shared" si="47"/>
        <v>22</v>
      </c>
      <c r="AD38" s="523">
        <f t="shared" si="47"/>
        <v>926</v>
      </c>
      <c r="AE38" s="523">
        <f>SUM(AE9:AE13)+AE22+AE23+AE28</f>
        <v>3810</v>
      </c>
      <c r="AF38" s="523">
        <f>SUM(AF9:AF13)+AF22+AF23+AF28</f>
        <v>42</v>
      </c>
      <c r="AG38" s="492">
        <f>SUM(AG9:AG13)+AG22+AG23+AG28</f>
        <v>911</v>
      </c>
      <c r="AH38" s="492">
        <f t="shared" ref="AH38:AJ38" si="48">SUM(AH9:AH13)+AH22+AH23+AH28</f>
        <v>3750</v>
      </c>
      <c r="AI38" s="492">
        <f t="shared" si="48"/>
        <v>13</v>
      </c>
      <c r="AJ38" s="492">
        <f t="shared" si="48"/>
        <v>1058</v>
      </c>
      <c r="AK38" s="492">
        <f t="shared" ref="AK38:AM38" si="49">SUM(AK9:AK13)+AK22+AK23+AK28</f>
        <v>3772</v>
      </c>
      <c r="AL38" s="492">
        <f t="shared" si="49"/>
        <v>15</v>
      </c>
      <c r="AM38" s="492">
        <f t="shared" si="49"/>
        <v>960</v>
      </c>
    </row>
    <row r="39" spans="2:40" x14ac:dyDescent="0.3">
      <c r="C39" s="261" t="s">
        <v>257</v>
      </c>
      <c r="D39" s="523">
        <f t="shared" ref="D39:O39" si="50">SUM(D14:D17)+D24+D25</f>
        <v>3552</v>
      </c>
      <c r="E39" s="523">
        <f t="shared" si="50"/>
        <v>1</v>
      </c>
      <c r="F39" s="523">
        <f t="shared" si="50"/>
        <v>675</v>
      </c>
      <c r="G39" s="523">
        <f t="shared" si="50"/>
        <v>3422</v>
      </c>
      <c r="H39" s="523">
        <f t="shared" si="50"/>
        <v>170</v>
      </c>
      <c r="I39" s="523">
        <f t="shared" si="50"/>
        <v>640</v>
      </c>
      <c r="J39" s="523">
        <f t="shared" si="50"/>
        <v>3524</v>
      </c>
      <c r="K39" s="523">
        <f t="shared" si="50"/>
        <v>0</v>
      </c>
      <c r="L39" s="523">
        <f t="shared" si="50"/>
        <v>670</v>
      </c>
      <c r="M39" s="523">
        <f t="shared" si="50"/>
        <v>3584</v>
      </c>
      <c r="N39" s="523">
        <f t="shared" si="50"/>
        <v>0</v>
      </c>
      <c r="O39" s="523">
        <f t="shared" si="50"/>
        <v>699</v>
      </c>
      <c r="P39" s="523">
        <f t="shared" ref="P39:AD39" si="51">SUM(P14:P17)+P24+P25</f>
        <v>3445</v>
      </c>
      <c r="Q39" s="523">
        <f t="shared" si="51"/>
        <v>0</v>
      </c>
      <c r="R39" s="523">
        <f t="shared" si="51"/>
        <v>631</v>
      </c>
      <c r="S39" s="523">
        <f t="shared" si="51"/>
        <v>3195.0000000000005</v>
      </c>
      <c r="T39" s="523">
        <f t="shared" si="51"/>
        <v>0</v>
      </c>
      <c r="U39" s="523">
        <f t="shared" si="51"/>
        <v>711.00000000000023</v>
      </c>
      <c r="V39" s="523">
        <f t="shared" si="51"/>
        <v>2639.9999999999995</v>
      </c>
      <c r="W39" s="523">
        <f t="shared" si="51"/>
        <v>535.00000000000011</v>
      </c>
      <c r="X39" s="523">
        <f t="shared" si="51"/>
        <v>677.00000000000011</v>
      </c>
      <c r="Y39" s="523">
        <f t="shared" si="51"/>
        <v>2413</v>
      </c>
      <c r="Z39" s="523">
        <f t="shared" si="51"/>
        <v>674</v>
      </c>
      <c r="AA39" s="523">
        <f t="shared" si="51"/>
        <v>708</v>
      </c>
      <c r="AB39" s="523">
        <f t="shared" si="51"/>
        <v>2473</v>
      </c>
      <c r="AC39" s="523">
        <f t="shared" si="51"/>
        <v>678</v>
      </c>
      <c r="AD39" s="523">
        <f t="shared" si="51"/>
        <v>740</v>
      </c>
      <c r="AE39" s="523">
        <f>SUM(AE14:AE17)+AE24+AE25</f>
        <v>3125</v>
      </c>
      <c r="AF39" s="523">
        <f>SUM(AF14:AF17)+AF24+AF25</f>
        <v>60</v>
      </c>
      <c r="AG39" s="492">
        <f>SUM(AG14:AG17)+AG24+AG25</f>
        <v>678</v>
      </c>
      <c r="AH39" s="492">
        <f t="shared" ref="AH39:AJ39" si="52">SUM(AH14:AH17)+AH24+AH25</f>
        <v>3167</v>
      </c>
      <c r="AI39" s="492">
        <f t="shared" si="52"/>
        <v>60</v>
      </c>
      <c r="AJ39" s="492">
        <f t="shared" si="52"/>
        <v>716</v>
      </c>
      <c r="AK39" s="492">
        <f t="shared" ref="AK39:AM39" si="53">SUM(AK14:AK17)+AK24+AK25</f>
        <v>3308</v>
      </c>
      <c r="AL39" s="492">
        <f t="shared" si="53"/>
        <v>12</v>
      </c>
      <c r="AM39" s="492">
        <f t="shared" si="53"/>
        <v>651</v>
      </c>
    </row>
    <row r="40" spans="2:40" x14ac:dyDescent="0.3">
      <c r="C40" s="261" t="s">
        <v>258</v>
      </c>
      <c r="D40" s="523">
        <f t="shared" ref="D40:O40" si="54">SUM(D18:D21)+D26+D27</f>
        <v>1555</v>
      </c>
      <c r="E40" s="523">
        <f t="shared" si="54"/>
        <v>0</v>
      </c>
      <c r="F40" s="523">
        <f t="shared" si="54"/>
        <v>346</v>
      </c>
      <c r="G40" s="523">
        <f t="shared" si="54"/>
        <v>1491</v>
      </c>
      <c r="H40" s="523">
        <f t="shared" si="54"/>
        <v>15</v>
      </c>
      <c r="I40" s="523">
        <f t="shared" si="54"/>
        <v>322</v>
      </c>
      <c r="J40" s="523">
        <f t="shared" si="54"/>
        <v>1515</v>
      </c>
      <c r="K40" s="523">
        <f t="shared" si="54"/>
        <v>0</v>
      </c>
      <c r="L40" s="523">
        <f t="shared" si="54"/>
        <v>305</v>
      </c>
      <c r="M40" s="523">
        <f t="shared" si="54"/>
        <v>1386</v>
      </c>
      <c r="N40" s="523">
        <f t="shared" si="54"/>
        <v>0</v>
      </c>
      <c r="O40" s="523">
        <f t="shared" si="54"/>
        <v>283</v>
      </c>
      <c r="P40" s="523">
        <f t="shared" ref="P40:AD40" si="55">SUM(P18:P21)+P26+P27</f>
        <v>1255</v>
      </c>
      <c r="Q40" s="523">
        <f t="shared" si="55"/>
        <v>0</v>
      </c>
      <c r="R40" s="523">
        <f t="shared" si="55"/>
        <v>270</v>
      </c>
      <c r="S40" s="523">
        <f t="shared" si="55"/>
        <v>1272.0000000000005</v>
      </c>
      <c r="T40" s="523">
        <f t="shared" si="55"/>
        <v>0</v>
      </c>
      <c r="U40" s="523">
        <f t="shared" si="55"/>
        <v>264.00000000000011</v>
      </c>
      <c r="V40" s="523">
        <f t="shared" si="55"/>
        <v>927</v>
      </c>
      <c r="W40" s="523">
        <f t="shared" si="55"/>
        <v>238</v>
      </c>
      <c r="X40" s="523">
        <f t="shared" si="55"/>
        <v>306.00000000000011</v>
      </c>
      <c r="Y40" s="523">
        <f t="shared" si="55"/>
        <v>874</v>
      </c>
      <c r="Z40" s="523">
        <f t="shared" si="55"/>
        <v>229</v>
      </c>
      <c r="AA40" s="523">
        <f t="shared" si="55"/>
        <v>314</v>
      </c>
      <c r="AB40" s="523">
        <f t="shared" si="55"/>
        <v>840</v>
      </c>
      <c r="AC40" s="523">
        <f t="shared" si="55"/>
        <v>221</v>
      </c>
      <c r="AD40" s="523">
        <f t="shared" si="55"/>
        <v>272</v>
      </c>
      <c r="AE40" s="523">
        <f>SUM(AE18:AE21)+AE26+AE27</f>
        <v>1051</v>
      </c>
      <c r="AF40" s="523">
        <f>SUM(AF18:AF21)+AF26+AF27</f>
        <v>16</v>
      </c>
      <c r="AG40" s="492">
        <f>SUM(AG18:AG21)+AG26+AG27</f>
        <v>317</v>
      </c>
      <c r="AH40" s="492">
        <f t="shared" ref="AH40:AJ40" si="56">SUM(AH18:AH21)+AH26+AH27</f>
        <v>1051</v>
      </c>
      <c r="AI40" s="492">
        <f t="shared" si="56"/>
        <v>26</v>
      </c>
      <c r="AJ40" s="492">
        <f t="shared" si="56"/>
        <v>321</v>
      </c>
      <c r="AK40" s="492">
        <f t="shared" ref="AK40:AM40" si="57">SUM(AK18:AK21)+AK26+AK27</f>
        <v>1092</v>
      </c>
      <c r="AL40" s="492">
        <f t="shared" si="57"/>
        <v>56</v>
      </c>
      <c r="AM40" s="492">
        <f t="shared" si="57"/>
        <v>277</v>
      </c>
    </row>
    <row r="41" spans="2:40" ht="15" thickBot="1" x14ac:dyDescent="0.35">
      <c r="C41" s="262" t="s">
        <v>212</v>
      </c>
      <c r="D41" s="524">
        <f>SUM(D36:D40)</f>
        <v>9871</v>
      </c>
      <c r="E41" s="524">
        <f t="shared" ref="E41:O41" si="58">SUM(E36:E40)</f>
        <v>7</v>
      </c>
      <c r="F41" s="524">
        <f t="shared" si="58"/>
        <v>2416</v>
      </c>
      <c r="G41" s="524">
        <f t="shared" si="58"/>
        <v>9581</v>
      </c>
      <c r="H41" s="524">
        <f t="shared" si="58"/>
        <v>339</v>
      </c>
      <c r="I41" s="524">
        <f t="shared" si="58"/>
        <v>2072</v>
      </c>
      <c r="J41" s="524">
        <f t="shared" si="58"/>
        <v>9997</v>
      </c>
      <c r="K41" s="524">
        <f t="shared" si="58"/>
        <v>0</v>
      </c>
      <c r="L41" s="524">
        <f t="shared" si="58"/>
        <v>2231</v>
      </c>
      <c r="M41" s="524">
        <f t="shared" si="58"/>
        <v>9814</v>
      </c>
      <c r="N41" s="524">
        <f t="shared" si="58"/>
        <v>0</v>
      </c>
      <c r="O41" s="524">
        <f t="shared" si="58"/>
        <v>2006</v>
      </c>
      <c r="P41" s="524">
        <f t="shared" ref="P41:AD41" si="59">SUM(P36:P40)</f>
        <v>9568</v>
      </c>
      <c r="Q41" s="524">
        <f t="shared" si="59"/>
        <v>0</v>
      </c>
      <c r="R41" s="524">
        <f t="shared" si="59"/>
        <v>2067</v>
      </c>
      <c r="S41" s="524">
        <f t="shared" si="59"/>
        <v>9193</v>
      </c>
      <c r="T41" s="524">
        <f t="shared" si="59"/>
        <v>0</v>
      </c>
      <c r="U41" s="524">
        <f t="shared" si="59"/>
        <v>2158.0000000000005</v>
      </c>
      <c r="V41" s="524">
        <f t="shared" si="59"/>
        <v>8367.9999999999982</v>
      </c>
      <c r="W41" s="524">
        <f t="shared" si="59"/>
        <v>858.00000000000011</v>
      </c>
      <c r="X41" s="524">
        <f t="shared" si="59"/>
        <v>2287.0000000000005</v>
      </c>
      <c r="Y41" s="524">
        <f t="shared" si="59"/>
        <v>7976</v>
      </c>
      <c r="Z41" s="524">
        <f t="shared" si="59"/>
        <v>930</v>
      </c>
      <c r="AA41" s="524">
        <f t="shared" si="59"/>
        <v>2371</v>
      </c>
      <c r="AB41" s="524">
        <f t="shared" si="59"/>
        <v>7798</v>
      </c>
      <c r="AC41" s="524">
        <f t="shared" si="59"/>
        <v>921</v>
      </c>
      <c r="AD41" s="524">
        <f t="shared" si="59"/>
        <v>2570</v>
      </c>
      <c r="AE41" s="524">
        <f>SUM(AE36:AE40)</f>
        <v>8645</v>
      </c>
      <c r="AF41" s="524">
        <f>SUM(AF36:AF40)</f>
        <v>118</v>
      </c>
      <c r="AG41" s="481">
        <f>SUM(AG36:AG40)</f>
        <v>2549</v>
      </c>
      <c r="AH41" s="481">
        <f t="shared" ref="AH41:AJ41" si="60">SUM(AH36:AH40)</f>
        <v>8656</v>
      </c>
      <c r="AI41" s="481">
        <f t="shared" si="60"/>
        <v>99</v>
      </c>
      <c r="AJ41" s="481">
        <f t="shared" si="60"/>
        <v>2853</v>
      </c>
      <c r="AK41" s="481">
        <f t="shared" ref="AK41:AM41" si="61">SUM(AK36:AK40)</f>
        <v>8837</v>
      </c>
      <c r="AL41" s="481">
        <f t="shared" si="61"/>
        <v>83</v>
      </c>
      <c r="AM41" s="481">
        <f t="shared" si="61"/>
        <v>2296</v>
      </c>
    </row>
    <row r="42" spans="2:40" x14ac:dyDescent="0.3">
      <c r="C42" s="131" t="s">
        <v>531</v>
      </c>
      <c r="D42" s="467"/>
      <c r="E42" s="467"/>
      <c r="F42" s="467"/>
      <c r="G42" s="467"/>
      <c r="H42" s="467"/>
      <c r="I42" s="467"/>
      <c r="J42" s="467"/>
      <c r="K42" s="467"/>
      <c r="L42" s="467"/>
      <c r="M42" s="467"/>
      <c r="N42" s="467"/>
      <c r="O42" s="467"/>
      <c r="P42" s="467"/>
      <c r="Q42" s="467"/>
      <c r="R42" s="467"/>
      <c r="S42" s="467"/>
      <c r="T42" s="467"/>
      <c r="U42" s="467"/>
      <c r="V42" s="467"/>
      <c r="W42" s="467"/>
      <c r="X42" s="467"/>
      <c r="Y42" s="467"/>
      <c r="Z42" s="467"/>
      <c r="AA42" s="467"/>
      <c r="AB42" s="467"/>
      <c r="AC42" s="467"/>
      <c r="AD42" s="467"/>
      <c r="AE42" s="467"/>
      <c r="AF42" s="467"/>
      <c r="AG42" s="467"/>
      <c r="AH42" s="467"/>
      <c r="AI42" s="467"/>
      <c r="AJ42" s="467"/>
      <c r="AK42" s="113"/>
      <c r="AL42" s="113"/>
      <c r="AM42" s="113"/>
    </row>
    <row r="43" spans="2:40" x14ac:dyDescent="0.3">
      <c r="C43" s="131"/>
      <c r="D43" s="467"/>
      <c r="E43" s="467"/>
      <c r="F43" s="467"/>
      <c r="G43" s="467"/>
      <c r="H43" s="467"/>
      <c r="I43" s="467"/>
      <c r="J43" s="467"/>
      <c r="K43" s="467"/>
      <c r="L43" s="467"/>
      <c r="M43" s="467"/>
      <c r="N43" s="467"/>
      <c r="O43" s="467"/>
      <c r="P43" s="467"/>
      <c r="Q43" s="467"/>
      <c r="R43" s="467"/>
      <c r="S43" s="467"/>
      <c r="T43" s="467"/>
      <c r="U43" s="467"/>
      <c r="V43" s="467"/>
      <c r="W43" s="467"/>
      <c r="X43" s="467"/>
      <c r="Y43" s="467"/>
      <c r="Z43" s="467"/>
      <c r="AA43" s="467"/>
      <c r="AB43" s="467"/>
      <c r="AC43" s="467"/>
      <c r="AD43" s="467"/>
      <c r="AE43" s="467"/>
      <c r="AF43" s="467"/>
      <c r="AG43" s="467"/>
      <c r="AH43" s="467"/>
      <c r="AI43" s="467"/>
      <c r="AJ43" s="467"/>
      <c r="AK43" s="113"/>
      <c r="AL43" s="113"/>
      <c r="AM43" s="113"/>
    </row>
    <row r="44" spans="2:40" ht="15" thickBot="1" x14ac:dyDescent="0.35">
      <c r="C44" s="127" t="str">
        <f>+B5</f>
        <v>SAN_ANDRES</v>
      </c>
      <c r="D44" s="526" t="s">
        <v>514</v>
      </c>
      <c r="E44" s="526"/>
      <c r="F44" s="526"/>
      <c r="G44" s="526"/>
      <c r="H44" s="526"/>
      <c r="I44" s="526"/>
      <c r="J44" s="526"/>
      <c r="K44" s="526"/>
      <c r="L44" s="526"/>
      <c r="M44" s="526"/>
      <c r="N44" s="526"/>
      <c r="O44" s="526"/>
      <c r="P44" s="467"/>
      <c r="Q44" s="467"/>
      <c r="R44" s="467"/>
      <c r="S44" s="467"/>
      <c r="T44" s="467"/>
      <c r="U44" s="467"/>
      <c r="V44" s="467"/>
      <c r="W44" s="467"/>
      <c r="X44" s="467"/>
      <c r="Y44" s="467"/>
      <c r="Z44" s="467"/>
      <c r="AA44" s="467"/>
      <c r="AB44" s="467"/>
      <c r="AC44" s="467"/>
      <c r="AD44" s="467"/>
      <c r="AE44" s="467"/>
      <c r="AF44" s="467"/>
      <c r="AG44" s="467"/>
      <c r="AH44" s="467"/>
      <c r="AI44" s="467"/>
      <c r="AJ44" s="467"/>
      <c r="AK44" s="113"/>
      <c r="AL44" s="113"/>
      <c r="AM44" s="113"/>
    </row>
    <row r="45" spans="2:40" ht="15" thickBot="1" x14ac:dyDescent="0.35">
      <c r="C45" s="377"/>
      <c r="D45" s="863">
        <f>+D34</f>
        <v>2010</v>
      </c>
      <c r="E45" s="864"/>
      <c r="F45" s="865"/>
      <c r="G45" s="863">
        <f>+G34</f>
        <v>2011</v>
      </c>
      <c r="H45" s="864"/>
      <c r="I45" s="865"/>
      <c r="J45" s="863">
        <f>+J34</f>
        <v>2012</v>
      </c>
      <c r="K45" s="864"/>
      <c r="L45" s="865"/>
      <c r="M45" s="863">
        <f>+M34</f>
        <v>2013</v>
      </c>
      <c r="N45" s="864"/>
      <c r="O45" s="864"/>
      <c r="P45" s="847">
        <v>2014</v>
      </c>
      <c r="Q45" s="848"/>
      <c r="R45" s="849"/>
      <c r="S45" s="847">
        <v>2015</v>
      </c>
      <c r="T45" s="848"/>
      <c r="U45" s="849"/>
      <c r="V45" s="847">
        <v>2016</v>
      </c>
      <c r="W45" s="848"/>
      <c r="X45" s="849"/>
      <c r="Y45" s="847">
        <v>2017</v>
      </c>
      <c r="Z45" s="848"/>
      <c r="AA45" s="849"/>
      <c r="AB45" s="847">
        <v>2018</v>
      </c>
      <c r="AC45" s="848"/>
      <c r="AD45" s="849"/>
      <c r="AE45" s="847">
        <v>2019</v>
      </c>
      <c r="AF45" s="848"/>
      <c r="AG45" s="869"/>
      <c r="AH45" s="870" t="str">
        <f>+AH4</f>
        <v>Noviembre. 2020</v>
      </c>
      <c r="AI45" s="871"/>
      <c r="AJ45" s="872"/>
      <c r="AK45" s="870" t="str">
        <f>+AK4</f>
        <v>Agosto. 2021</v>
      </c>
      <c r="AL45" s="871"/>
      <c r="AM45" s="872"/>
    </row>
    <row r="46" spans="2:40" ht="15" thickBot="1" x14ac:dyDescent="0.35">
      <c r="C46" s="257" t="s">
        <v>319</v>
      </c>
      <c r="D46" s="527" t="s">
        <v>214</v>
      </c>
      <c r="E46" s="528" t="s">
        <v>259</v>
      </c>
      <c r="F46" s="529" t="s">
        <v>281</v>
      </c>
      <c r="G46" s="527" t="s">
        <v>214</v>
      </c>
      <c r="H46" s="528" t="s">
        <v>259</v>
      </c>
      <c r="I46" s="529" t="s">
        <v>281</v>
      </c>
      <c r="J46" s="527" t="s">
        <v>214</v>
      </c>
      <c r="K46" s="528" t="s">
        <v>259</v>
      </c>
      <c r="L46" s="529" t="s">
        <v>281</v>
      </c>
      <c r="M46" s="527" t="s">
        <v>214</v>
      </c>
      <c r="N46" s="528" t="s">
        <v>259</v>
      </c>
      <c r="O46" s="530" t="s">
        <v>281</v>
      </c>
      <c r="P46" s="531" t="s">
        <v>214</v>
      </c>
      <c r="Q46" s="531" t="s">
        <v>259</v>
      </c>
      <c r="R46" s="531" t="s">
        <v>260</v>
      </c>
      <c r="S46" s="531" t="s">
        <v>214</v>
      </c>
      <c r="T46" s="531" t="s">
        <v>259</v>
      </c>
      <c r="U46" s="531" t="s">
        <v>260</v>
      </c>
      <c r="V46" s="531" t="s">
        <v>214</v>
      </c>
      <c r="W46" s="531" t="s">
        <v>259</v>
      </c>
      <c r="X46" s="531" t="s">
        <v>260</v>
      </c>
      <c r="Y46" s="531" t="s">
        <v>214</v>
      </c>
      <c r="Z46" s="531" t="s">
        <v>259</v>
      </c>
      <c r="AA46" s="531" t="s">
        <v>260</v>
      </c>
      <c r="AB46" s="531" t="s">
        <v>214</v>
      </c>
      <c r="AC46" s="531" t="s">
        <v>259</v>
      </c>
      <c r="AD46" s="531" t="s">
        <v>260</v>
      </c>
      <c r="AE46" s="531" t="s">
        <v>214</v>
      </c>
      <c r="AF46" s="531" t="s">
        <v>259</v>
      </c>
      <c r="AG46" s="531" t="s">
        <v>260</v>
      </c>
      <c r="AH46" s="532" t="s">
        <v>214</v>
      </c>
      <c r="AI46" s="531" t="s">
        <v>259</v>
      </c>
      <c r="AJ46" s="533" t="s">
        <v>260</v>
      </c>
      <c r="AK46" s="532" t="s">
        <v>214</v>
      </c>
      <c r="AL46" s="531" t="s">
        <v>259</v>
      </c>
      <c r="AM46" s="533" t="s">
        <v>260</v>
      </c>
    </row>
    <row r="47" spans="2:40" x14ac:dyDescent="0.3">
      <c r="C47" s="258" t="s">
        <v>234</v>
      </c>
      <c r="D47" s="490">
        <f t="shared" ref="D47:O47" si="62">SUM(D6:D7)</f>
        <v>0</v>
      </c>
      <c r="E47" s="534">
        <f t="shared" si="62"/>
        <v>0</v>
      </c>
      <c r="F47" s="491">
        <f t="shared" si="62"/>
        <v>388</v>
      </c>
      <c r="G47" s="490">
        <f t="shared" si="62"/>
        <v>0</v>
      </c>
      <c r="H47" s="534">
        <f t="shared" si="62"/>
        <v>0</v>
      </c>
      <c r="I47" s="491">
        <f t="shared" si="62"/>
        <v>294</v>
      </c>
      <c r="J47" s="490">
        <f t="shared" si="62"/>
        <v>0</v>
      </c>
      <c r="K47" s="534">
        <f t="shared" si="62"/>
        <v>0</v>
      </c>
      <c r="L47" s="491">
        <f t="shared" si="62"/>
        <v>303</v>
      </c>
      <c r="M47" s="490">
        <f t="shared" si="62"/>
        <v>0</v>
      </c>
      <c r="N47" s="534">
        <f t="shared" si="62"/>
        <v>0</v>
      </c>
      <c r="O47" s="491">
        <f t="shared" si="62"/>
        <v>257</v>
      </c>
      <c r="P47" s="491">
        <f t="shared" ref="P47:AG47" si="63">SUM(P6:P7)</f>
        <v>0</v>
      </c>
      <c r="Q47" s="491">
        <f t="shared" si="63"/>
        <v>0</v>
      </c>
      <c r="R47" s="491">
        <f t="shared" si="63"/>
        <v>265</v>
      </c>
      <c r="S47" s="491">
        <f t="shared" si="63"/>
        <v>0</v>
      </c>
      <c r="T47" s="491">
        <f t="shared" si="63"/>
        <v>0</v>
      </c>
      <c r="U47" s="491">
        <f t="shared" si="63"/>
        <v>258</v>
      </c>
      <c r="V47" s="491">
        <f t="shared" si="63"/>
        <v>0</v>
      </c>
      <c r="W47" s="491">
        <f t="shared" si="63"/>
        <v>0</v>
      </c>
      <c r="X47" s="491">
        <f t="shared" si="63"/>
        <v>318.00000000000011</v>
      </c>
      <c r="Y47" s="491">
        <f t="shared" si="63"/>
        <v>24</v>
      </c>
      <c r="Z47" s="491">
        <f t="shared" si="63"/>
        <v>0</v>
      </c>
      <c r="AA47" s="491">
        <f t="shared" si="63"/>
        <v>320</v>
      </c>
      <c r="AB47" s="491">
        <f t="shared" si="63"/>
        <v>42</v>
      </c>
      <c r="AC47" s="491">
        <f t="shared" si="63"/>
        <v>0</v>
      </c>
      <c r="AD47" s="491">
        <f t="shared" si="63"/>
        <v>402</v>
      </c>
      <c r="AE47" s="491">
        <f t="shared" si="63"/>
        <v>47</v>
      </c>
      <c r="AF47" s="491">
        <f t="shared" si="63"/>
        <v>0</v>
      </c>
      <c r="AG47" s="535">
        <f t="shared" si="63"/>
        <v>418</v>
      </c>
      <c r="AH47" s="536">
        <f t="shared" ref="AH47:AJ47" si="64">SUM(AH6:AH7)</f>
        <v>52</v>
      </c>
      <c r="AI47" s="491">
        <f t="shared" si="64"/>
        <v>0</v>
      </c>
      <c r="AJ47" s="491">
        <f t="shared" si="64"/>
        <v>480</v>
      </c>
      <c r="AK47" s="491">
        <f t="shared" ref="AK47:AM47" si="65">SUM(AK6:AK7)</f>
        <v>59</v>
      </c>
      <c r="AL47" s="491">
        <f t="shared" si="65"/>
        <v>0</v>
      </c>
      <c r="AM47" s="491">
        <f t="shared" si="65"/>
        <v>191</v>
      </c>
    </row>
    <row r="48" spans="2:40" x14ac:dyDescent="0.3">
      <c r="C48" s="257" t="s">
        <v>255</v>
      </c>
      <c r="D48" s="477">
        <f t="shared" ref="D48:O48" si="66">+D8</f>
        <v>670</v>
      </c>
      <c r="E48" s="523">
        <f t="shared" si="66"/>
        <v>1</v>
      </c>
      <c r="F48" s="492">
        <f t="shared" si="66"/>
        <v>165</v>
      </c>
      <c r="G48" s="477">
        <f t="shared" si="66"/>
        <v>685</v>
      </c>
      <c r="H48" s="523">
        <f t="shared" si="66"/>
        <v>32</v>
      </c>
      <c r="I48" s="492">
        <f t="shared" si="66"/>
        <v>76</v>
      </c>
      <c r="J48" s="477">
        <f t="shared" si="66"/>
        <v>828</v>
      </c>
      <c r="K48" s="523">
        <f t="shared" si="66"/>
        <v>0</v>
      </c>
      <c r="L48" s="492">
        <f t="shared" si="66"/>
        <v>182</v>
      </c>
      <c r="M48" s="477">
        <f t="shared" si="66"/>
        <v>753</v>
      </c>
      <c r="N48" s="523">
        <f t="shared" si="66"/>
        <v>0</v>
      </c>
      <c r="O48" s="492">
        <f t="shared" si="66"/>
        <v>92</v>
      </c>
      <c r="P48" s="492">
        <f t="shared" ref="P48:AD48" si="67">+P8</f>
        <v>807</v>
      </c>
      <c r="Q48" s="492">
        <f t="shared" si="67"/>
        <v>0</v>
      </c>
      <c r="R48" s="492">
        <f t="shared" si="67"/>
        <v>158</v>
      </c>
      <c r="S48" s="492">
        <f t="shared" si="67"/>
        <v>689.00000000000011</v>
      </c>
      <c r="T48" s="492">
        <f t="shared" si="67"/>
        <v>0</v>
      </c>
      <c r="U48" s="492">
        <f t="shared" si="67"/>
        <v>181.00000000000006</v>
      </c>
      <c r="V48" s="492">
        <f t="shared" si="67"/>
        <v>640</v>
      </c>
      <c r="W48" s="492">
        <f t="shared" si="67"/>
        <v>0</v>
      </c>
      <c r="X48" s="492">
        <f t="shared" si="67"/>
        <v>176.99999999999997</v>
      </c>
      <c r="Y48" s="492">
        <f t="shared" si="67"/>
        <v>670</v>
      </c>
      <c r="Z48" s="492">
        <f t="shared" si="67"/>
        <v>0</v>
      </c>
      <c r="AA48" s="492">
        <f t="shared" si="67"/>
        <v>179</v>
      </c>
      <c r="AB48" s="492">
        <f t="shared" si="67"/>
        <v>622</v>
      </c>
      <c r="AC48" s="492">
        <f t="shared" si="67"/>
        <v>0</v>
      </c>
      <c r="AD48" s="492">
        <f t="shared" si="67"/>
        <v>230</v>
      </c>
      <c r="AE48" s="492">
        <f>+AE8</f>
        <v>612</v>
      </c>
      <c r="AF48" s="492">
        <f>+AF8</f>
        <v>0</v>
      </c>
      <c r="AG48" s="489">
        <f>+AG8</f>
        <v>225</v>
      </c>
      <c r="AH48" s="478">
        <f t="shared" ref="AH48:AJ48" si="68">+AH8</f>
        <v>636</v>
      </c>
      <c r="AI48" s="492">
        <f t="shared" si="68"/>
        <v>0</v>
      </c>
      <c r="AJ48" s="492">
        <f t="shared" si="68"/>
        <v>278</v>
      </c>
      <c r="AK48" s="492">
        <f t="shared" ref="AK48:AM48" si="69">+AK8</f>
        <v>606</v>
      </c>
      <c r="AL48" s="492">
        <f t="shared" si="69"/>
        <v>0</v>
      </c>
      <c r="AM48" s="492">
        <f t="shared" si="69"/>
        <v>217</v>
      </c>
      <c r="AN48" s="23"/>
    </row>
    <row r="49" spans="3:40" x14ac:dyDescent="0.3">
      <c r="C49" s="257" t="s">
        <v>256</v>
      </c>
      <c r="D49" s="477">
        <f t="shared" ref="D49:O49" si="70">SUM(D9:D13)+D28</f>
        <v>4073</v>
      </c>
      <c r="E49" s="523">
        <f t="shared" si="70"/>
        <v>5</v>
      </c>
      <c r="F49" s="492">
        <f t="shared" si="70"/>
        <v>842</v>
      </c>
      <c r="G49" s="477">
        <f t="shared" si="70"/>
        <v>3968</v>
      </c>
      <c r="H49" s="523">
        <f t="shared" si="70"/>
        <v>121</v>
      </c>
      <c r="I49" s="492">
        <f t="shared" si="70"/>
        <v>740</v>
      </c>
      <c r="J49" s="477">
        <f t="shared" si="70"/>
        <v>4108</v>
      </c>
      <c r="K49" s="523">
        <f t="shared" si="70"/>
        <v>0</v>
      </c>
      <c r="L49" s="492">
        <f t="shared" si="70"/>
        <v>771</v>
      </c>
      <c r="M49" s="477">
        <f t="shared" si="70"/>
        <v>4091</v>
      </c>
      <c r="N49" s="523">
        <f t="shared" si="70"/>
        <v>0</v>
      </c>
      <c r="O49" s="492">
        <f t="shared" si="70"/>
        <v>675</v>
      </c>
      <c r="P49" s="492">
        <f t="shared" ref="P49:AD49" si="71">SUM(P9:P13)+P28</f>
        <v>4061</v>
      </c>
      <c r="Q49" s="492">
        <f t="shared" si="71"/>
        <v>0</v>
      </c>
      <c r="R49" s="492">
        <f t="shared" si="71"/>
        <v>743</v>
      </c>
      <c r="S49" s="492">
        <f t="shared" si="71"/>
        <v>4036.9999999999995</v>
      </c>
      <c r="T49" s="492">
        <f t="shared" si="71"/>
        <v>0</v>
      </c>
      <c r="U49" s="492">
        <f t="shared" si="71"/>
        <v>744</v>
      </c>
      <c r="V49" s="492">
        <f t="shared" si="71"/>
        <v>4080.9999999999986</v>
      </c>
      <c r="W49" s="492">
        <f t="shared" si="71"/>
        <v>85</v>
      </c>
      <c r="X49" s="492">
        <f t="shared" si="71"/>
        <v>809.00000000000011</v>
      </c>
      <c r="Y49" s="492">
        <f t="shared" si="71"/>
        <v>3995</v>
      </c>
      <c r="Z49" s="492">
        <f t="shared" si="71"/>
        <v>27</v>
      </c>
      <c r="AA49" s="492">
        <f t="shared" si="71"/>
        <v>850</v>
      </c>
      <c r="AB49" s="492">
        <f t="shared" si="71"/>
        <v>3821</v>
      </c>
      <c r="AC49" s="492">
        <f t="shared" si="71"/>
        <v>22</v>
      </c>
      <c r="AD49" s="492">
        <f t="shared" si="71"/>
        <v>926</v>
      </c>
      <c r="AE49" s="492">
        <f>SUM(AE9:AE13)+AE28</f>
        <v>3810</v>
      </c>
      <c r="AF49" s="492">
        <f>SUM(AF9:AF13)+AF28</f>
        <v>42</v>
      </c>
      <c r="AG49" s="489">
        <f>SUM(AG9:AG13)+AG28</f>
        <v>911</v>
      </c>
      <c r="AH49" s="478">
        <f t="shared" ref="AH49:AJ49" si="72">SUM(AH9:AH13)+AH28</f>
        <v>3750</v>
      </c>
      <c r="AI49" s="492">
        <f t="shared" si="72"/>
        <v>13</v>
      </c>
      <c r="AJ49" s="492">
        <f t="shared" si="72"/>
        <v>1058</v>
      </c>
      <c r="AK49" s="492">
        <f t="shared" ref="AK49:AM49" si="73">SUM(AK9:AK13)+AK28</f>
        <v>3772</v>
      </c>
      <c r="AL49" s="492">
        <f t="shared" si="73"/>
        <v>15</v>
      </c>
      <c r="AM49" s="492">
        <f t="shared" si="73"/>
        <v>960</v>
      </c>
      <c r="AN49" s="23"/>
    </row>
    <row r="50" spans="3:40" x14ac:dyDescent="0.3">
      <c r="C50" s="257" t="s">
        <v>257</v>
      </c>
      <c r="D50" s="477">
        <f t="shared" ref="D50:O50" si="74">SUM(D14:D17)</f>
        <v>3200</v>
      </c>
      <c r="E50" s="523">
        <f t="shared" si="74"/>
        <v>1</v>
      </c>
      <c r="F50" s="492">
        <f t="shared" si="74"/>
        <v>675</v>
      </c>
      <c r="G50" s="477">
        <f t="shared" si="74"/>
        <v>3069</v>
      </c>
      <c r="H50" s="523">
        <f t="shared" si="74"/>
        <v>170</v>
      </c>
      <c r="I50" s="492">
        <f t="shared" si="74"/>
        <v>640</v>
      </c>
      <c r="J50" s="477">
        <f t="shared" si="74"/>
        <v>3163</v>
      </c>
      <c r="K50" s="523">
        <f t="shared" si="74"/>
        <v>0</v>
      </c>
      <c r="L50" s="492">
        <f t="shared" si="74"/>
        <v>670</v>
      </c>
      <c r="M50" s="477">
        <f t="shared" si="74"/>
        <v>3297</v>
      </c>
      <c r="N50" s="523">
        <f t="shared" si="74"/>
        <v>0</v>
      </c>
      <c r="O50" s="492">
        <f t="shared" si="74"/>
        <v>699</v>
      </c>
      <c r="P50" s="492">
        <f t="shared" ref="P50:AD50" si="75">SUM(P14:P17)</f>
        <v>3200</v>
      </c>
      <c r="Q50" s="492">
        <f t="shared" si="75"/>
        <v>0</v>
      </c>
      <c r="R50" s="492">
        <f t="shared" si="75"/>
        <v>631</v>
      </c>
      <c r="S50" s="492">
        <f t="shared" si="75"/>
        <v>2972.0000000000005</v>
      </c>
      <c r="T50" s="492">
        <f t="shared" si="75"/>
        <v>0</v>
      </c>
      <c r="U50" s="492">
        <f t="shared" si="75"/>
        <v>711.00000000000023</v>
      </c>
      <c r="V50" s="492">
        <f t="shared" si="75"/>
        <v>2432.9999999999995</v>
      </c>
      <c r="W50" s="492">
        <f t="shared" si="75"/>
        <v>535.00000000000011</v>
      </c>
      <c r="X50" s="492">
        <f t="shared" si="75"/>
        <v>677.00000000000011</v>
      </c>
      <c r="Y50" s="492">
        <f t="shared" si="75"/>
        <v>2234</v>
      </c>
      <c r="Z50" s="492">
        <f t="shared" si="75"/>
        <v>674</v>
      </c>
      <c r="AA50" s="492">
        <f t="shared" si="75"/>
        <v>708</v>
      </c>
      <c r="AB50" s="492">
        <f t="shared" si="75"/>
        <v>2215</v>
      </c>
      <c r="AC50" s="492">
        <f t="shared" si="75"/>
        <v>678</v>
      </c>
      <c r="AD50" s="492">
        <f t="shared" si="75"/>
        <v>740</v>
      </c>
      <c r="AE50" s="492">
        <f>SUM(AE14:AE17)</f>
        <v>2852</v>
      </c>
      <c r="AF50" s="492">
        <f>SUM(AF14:AF17)</f>
        <v>60</v>
      </c>
      <c r="AG50" s="489">
        <f>SUM(AG14:AG17)</f>
        <v>678</v>
      </c>
      <c r="AH50" s="478">
        <f t="shared" ref="AH50:AJ50" si="76">SUM(AH14:AH17)</f>
        <v>2946</v>
      </c>
      <c r="AI50" s="492">
        <f t="shared" si="76"/>
        <v>60</v>
      </c>
      <c r="AJ50" s="492">
        <f t="shared" si="76"/>
        <v>716</v>
      </c>
      <c r="AK50" s="492">
        <f t="shared" ref="AK50:AM50" si="77">SUM(AK14:AK17)</f>
        <v>3189</v>
      </c>
      <c r="AL50" s="492">
        <f t="shared" si="77"/>
        <v>12</v>
      </c>
      <c r="AM50" s="492">
        <f t="shared" si="77"/>
        <v>651</v>
      </c>
      <c r="AN50" s="23"/>
    </row>
    <row r="51" spans="3:40" x14ac:dyDescent="0.3">
      <c r="C51" s="257" t="s">
        <v>258</v>
      </c>
      <c r="D51" s="477">
        <f t="shared" ref="D51:O51" si="78">SUM(D18:D21)</f>
        <v>1294</v>
      </c>
      <c r="E51" s="523">
        <f t="shared" si="78"/>
        <v>0</v>
      </c>
      <c r="F51" s="492">
        <f t="shared" si="78"/>
        <v>346</v>
      </c>
      <c r="G51" s="477">
        <f t="shared" si="78"/>
        <v>1207</v>
      </c>
      <c r="H51" s="523">
        <f t="shared" si="78"/>
        <v>13</v>
      </c>
      <c r="I51" s="492">
        <f t="shared" si="78"/>
        <v>322</v>
      </c>
      <c r="J51" s="477">
        <f t="shared" si="78"/>
        <v>1249</v>
      </c>
      <c r="K51" s="523">
        <f t="shared" si="78"/>
        <v>0</v>
      </c>
      <c r="L51" s="492">
        <f t="shared" si="78"/>
        <v>305</v>
      </c>
      <c r="M51" s="477">
        <f t="shared" si="78"/>
        <v>1185</v>
      </c>
      <c r="N51" s="523">
        <f t="shared" si="78"/>
        <v>0</v>
      </c>
      <c r="O51" s="492">
        <f t="shared" si="78"/>
        <v>283</v>
      </c>
      <c r="P51" s="492">
        <f t="shared" ref="P51:AD51" si="79">SUM(P18:P21)</f>
        <v>1095</v>
      </c>
      <c r="Q51" s="492">
        <f t="shared" si="79"/>
        <v>0</v>
      </c>
      <c r="R51" s="492">
        <f t="shared" si="79"/>
        <v>270</v>
      </c>
      <c r="S51" s="492">
        <f t="shared" si="79"/>
        <v>1136.0000000000005</v>
      </c>
      <c r="T51" s="492">
        <f t="shared" si="79"/>
        <v>0</v>
      </c>
      <c r="U51" s="492">
        <f t="shared" si="79"/>
        <v>264.00000000000011</v>
      </c>
      <c r="V51" s="492">
        <f t="shared" si="79"/>
        <v>812</v>
      </c>
      <c r="W51" s="492">
        <f t="shared" si="79"/>
        <v>238</v>
      </c>
      <c r="X51" s="492">
        <f t="shared" si="79"/>
        <v>306.00000000000011</v>
      </c>
      <c r="Y51" s="492">
        <f t="shared" si="79"/>
        <v>770</v>
      </c>
      <c r="Z51" s="492">
        <f t="shared" si="79"/>
        <v>229</v>
      </c>
      <c r="AA51" s="492">
        <f t="shared" si="79"/>
        <v>314</v>
      </c>
      <c r="AB51" s="492">
        <f t="shared" si="79"/>
        <v>759</v>
      </c>
      <c r="AC51" s="492">
        <f t="shared" si="79"/>
        <v>221</v>
      </c>
      <c r="AD51" s="492">
        <f t="shared" si="79"/>
        <v>272</v>
      </c>
      <c r="AE51" s="492">
        <f>SUM(AE18:AE21)</f>
        <v>925</v>
      </c>
      <c r="AF51" s="492">
        <f>SUM(AF18:AF21)</f>
        <v>16</v>
      </c>
      <c r="AG51" s="489">
        <f>SUM(AG18:AG21)</f>
        <v>317</v>
      </c>
      <c r="AH51" s="478">
        <f t="shared" ref="AH51:AJ51" si="80">SUM(AH18:AH21)</f>
        <v>933</v>
      </c>
      <c r="AI51" s="492">
        <f t="shared" si="80"/>
        <v>26</v>
      </c>
      <c r="AJ51" s="492">
        <f t="shared" si="80"/>
        <v>321</v>
      </c>
      <c r="AK51" s="492">
        <f t="shared" ref="AK51:AM51" si="81">SUM(AK18:AK21)</f>
        <v>980</v>
      </c>
      <c r="AL51" s="492">
        <f t="shared" si="81"/>
        <v>56</v>
      </c>
      <c r="AM51" s="492">
        <f t="shared" si="81"/>
        <v>277</v>
      </c>
      <c r="AN51" s="23"/>
    </row>
    <row r="52" spans="3:40" x14ac:dyDescent="0.3">
      <c r="C52" s="310" t="s">
        <v>318</v>
      </c>
      <c r="D52" s="676">
        <f t="shared" ref="D52:O52" si="82">SUM(D22:D27)</f>
        <v>634</v>
      </c>
      <c r="E52" s="677">
        <f t="shared" si="82"/>
        <v>0</v>
      </c>
      <c r="F52" s="678">
        <f t="shared" si="82"/>
        <v>0</v>
      </c>
      <c r="G52" s="676">
        <f t="shared" si="82"/>
        <v>652</v>
      </c>
      <c r="H52" s="677">
        <f t="shared" si="82"/>
        <v>3</v>
      </c>
      <c r="I52" s="678">
        <f t="shared" si="82"/>
        <v>0</v>
      </c>
      <c r="J52" s="676">
        <f t="shared" si="82"/>
        <v>649</v>
      </c>
      <c r="K52" s="677">
        <f t="shared" si="82"/>
        <v>0</v>
      </c>
      <c r="L52" s="678">
        <f t="shared" si="82"/>
        <v>0</v>
      </c>
      <c r="M52" s="676">
        <f t="shared" si="82"/>
        <v>488</v>
      </c>
      <c r="N52" s="677">
        <f t="shared" si="82"/>
        <v>0</v>
      </c>
      <c r="O52" s="678">
        <f t="shared" si="82"/>
        <v>0</v>
      </c>
      <c r="P52" s="678">
        <f t="shared" ref="P52:AD52" si="83">SUM(P22:P27)</f>
        <v>405</v>
      </c>
      <c r="Q52" s="678">
        <f t="shared" si="83"/>
        <v>0</v>
      </c>
      <c r="R52" s="678">
        <f t="shared" si="83"/>
        <v>0</v>
      </c>
      <c r="S52" s="678">
        <f t="shared" si="83"/>
        <v>359.00000000000006</v>
      </c>
      <c r="T52" s="678">
        <f t="shared" si="83"/>
        <v>0</v>
      </c>
      <c r="U52" s="678">
        <f t="shared" si="83"/>
        <v>0</v>
      </c>
      <c r="V52" s="678">
        <f t="shared" si="83"/>
        <v>402.00000000000011</v>
      </c>
      <c r="W52" s="678">
        <f t="shared" si="83"/>
        <v>0</v>
      </c>
      <c r="X52" s="678">
        <f t="shared" si="83"/>
        <v>0</v>
      </c>
      <c r="Y52" s="678">
        <f t="shared" si="83"/>
        <v>283</v>
      </c>
      <c r="Z52" s="678">
        <f t="shared" si="83"/>
        <v>0</v>
      </c>
      <c r="AA52" s="678">
        <f t="shared" si="83"/>
        <v>0</v>
      </c>
      <c r="AB52" s="678">
        <f t="shared" si="83"/>
        <v>339</v>
      </c>
      <c r="AC52" s="678">
        <f t="shared" si="83"/>
        <v>0</v>
      </c>
      <c r="AD52" s="678">
        <f t="shared" si="83"/>
        <v>0</v>
      </c>
      <c r="AE52" s="678">
        <f>SUM(AE22:AE27)</f>
        <v>399</v>
      </c>
      <c r="AF52" s="678">
        <f>SUM(AF22:AF27)</f>
        <v>0</v>
      </c>
      <c r="AG52" s="679">
        <f>SUM(AG22:AG27)</f>
        <v>0</v>
      </c>
      <c r="AH52" s="680">
        <f t="shared" ref="AH52:AJ52" si="84">SUM(AH22:AH27)</f>
        <v>339</v>
      </c>
      <c r="AI52" s="678">
        <f t="shared" si="84"/>
        <v>0</v>
      </c>
      <c r="AJ52" s="678">
        <f t="shared" si="84"/>
        <v>0</v>
      </c>
      <c r="AK52" s="678">
        <f t="shared" ref="AK52:AM52" si="85">SUM(AK22:AK27)</f>
        <v>231</v>
      </c>
      <c r="AL52" s="678">
        <f t="shared" si="85"/>
        <v>0</v>
      </c>
      <c r="AM52" s="678">
        <f t="shared" si="85"/>
        <v>0</v>
      </c>
      <c r="AN52" s="23"/>
    </row>
    <row r="53" spans="3:40" ht="15" thickBot="1" x14ac:dyDescent="0.35">
      <c r="C53" s="259" t="s">
        <v>212</v>
      </c>
      <c r="D53" s="480">
        <f>SUM(D47:D52)</f>
        <v>9871</v>
      </c>
      <c r="E53" s="524">
        <f t="shared" ref="E53:O53" si="86">SUM(E47:E52)</f>
        <v>7</v>
      </c>
      <c r="F53" s="481">
        <f t="shared" si="86"/>
        <v>2416</v>
      </c>
      <c r="G53" s="480">
        <f t="shared" si="86"/>
        <v>9581</v>
      </c>
      <c r="H53" s="524">
        <f t="shared" si="86"/>
        <v>339</v>
      </c>
      <c r="I53" s="481">
        <f t="shared" si="86"/>
        <v>2072</v>
      </c>
      <c r="J53" s="480">
        <f t="shared" si="86"/>
        <v>9997</v>
      </c>
      <c r="K53" s="524">
        <f t="shared" si="86"/>
        <v>0</v>
      </c>
      <c r="L53" s="481">
        <f t="shared" si="86"/>
        <v>2231</v>
      </c>
      <c r="M53" s="480">
        <f t="shared" si="86"/>
        <v>9814</v>
      </c>
      <c r="N53" s="524">
        <f t="shared" si="86"/>
        <v>0</v>
      </c>
      <c r="O53" s="481">
        <f t="shared" si="86"/>
        <v>2006</v>
      </c>
      <c r="P53" s="481">
        <f t="shared" ref="P53:AG53" si="87">SUM(P47:P52)</f>
        <v>9568</v>
      </c>
      <c r="Q53" s="481">
        <f t="shared" si="87"/>
        <v>0</v>
      </c>
      <c r="R53" s="481">
        <f t="shared" si="87"/>
        <v>2067</v>
      </c>
      <c r="S53" s="481">
        <f t="shared" si="87"/>
        <v>9193</v>
      </c>
      <c r="T53" s="481">
        <f t="shared" si="87"/>
        <v>0</v>
      </c>
      <c r="U53" s="481">
        <f t="shared" si="87"/>
        <v>2158.0000000000005</v>
      </c>
      <c r="V53" s="481">
        <f t="shared" si="87"/>
        <v>8367.9999999999982</v>
      </c>
      <c r="W53" s="481">
        <f t="shared" si="87"/>
        <v>858.00000000000011</v>
      </c>
      <c r="X53" s="481">
        <f t="shared" si="87"/>
        <v>2287.0000000000005</v>
      </c>
      <c r="Y53" s="481">
        <f t="shared" si="87"/>
        <v>7976</v>
      </c>
      <c r="Z53" s="481">
        <f t="shared" si="87"/>
        <v>930</v>
      </c>
      <c r="AA53" s="481">
        <f t="shared" si="87"/>
        <v>2371</v>
      </c>
      <c r="AB53" s="481">
        <f t="shared" si="87"/>
        <v>7798</v>
      </c>
      <c r="AC53" s="481">
        <f t="shared" si="87"/>
        <v>921</v>
      </c>
      <c r="AD53" s="481">
        <f t="shared" si="87"/>
        <v>2570</v>
      </c>
      <c r="AE53" s="481">
        <f t="shared" si="87"/>
        <v>8645</v>
      </c>
      <c r="AF53" s="481">
        <f t="shared" si="87"/>
        <v>118</v>
      </c>
      <c r="AG53" s="537">
        <f t="shared" si="87"/>
        <v>2549</v>
      </c>
      <c r="AH53" s="503">
        <f t="shared" ref="AH53:AJ53" si="88">SUM(AH47:AH52)</f>
        <v>8656</v>
      </c>
      <c r="AI53" s="481">
        <f t="shared" si="88"/>
        <v>99</v>
      </c>
      <c r="AJ53" s="481">
        <f t="shared" si="88"/>
        <v>2853</v>
      </c>
      <c r="AK53" s="481">
        <f t="shared" ref="AK53:AM53" si="89">SUM(AK47:AK52)</f>
        <v>8837</v>
      </c>
      <c r="AL53" s="481">
        <f t="shared" si="89"/>
        <v>83</v>
      </c>
      <c r="AM53" s="481">
        <f t="shared" si="89"/>
        <v>2296</v>
      </c>
    </row>
    <row r="54" spans="3:40" x14ac:dyDescent="0.3">
      <c r="C54" s="125" t="s">
        <v>531</v>
      </c>
      <c r="D54" s="467"/>
      <c r="E54" s="467"/>
      <c r="F54" s="467"/>
      <c r="G54" s="467"/>
      <c r="H54" s="467"/>
      <c r="I54" s="467"/>
      <c r="J54" s="467"/>
      <c r="K54" s="467"/>
      <c r="L54" s="467"/>
      <c r="M54" s="538"/>
      <c r="N54" s="538"/>
      <c r="O54" s="467"/>
      <c r="P54" s="467"/>
      <c r="Q54" s="467"/>
      <c r="R54" s="467"/>
      <c r="S54" s="467"/>
      <c r="T54" s="467"/>
      <c r="U54" s="467"/>
      <c r="V54" s="467"/>
      <c r="W54" s="467"/>
      <c r="X54" s="467"/>
      <c r="Y54" s="467"/>
      <c r="Z54" s="467"/>
      <c r="AA54" s="467"/>
      <c r="AB54" s="467"/>
      <c r="AC54" s="467"/>
      <c r="AD54" s="467"/>
      <c r="AE54" s="467"/>
      <c r="AF54" s="467"/>
      <c r="AG54" s="467"/>
      <c r="AH54" s="113"/>
      <c r="AI54" s="113"/>
      <c r="AJ54" s="467"/>
      <c r="AK54" s="113"/>
      <c r="AL54" s="113"/>
      <c r="AM54" s="113"/>
    </row>
    <row r="55" spans="3:40" x14ac:dyDescent="0.3">
      <c r="C55" s="387"/>
      <c r="D55" s="467"/>
      <c r="E55" s="467"/>
      <c r="F55" s="467"/>
      <c r="G55" s="467"/>
      <c r="H55" s="467"/>
      <c r="I55" s="467"/>
      <c r="J55" s="467"/>
      <c r="K55" s="467"/>
      <c r="L55" s="467"/>
      <c r="M55" s="538"/>
      <c r="N55" s="538"/>
      <c r="O55" s="467"/>
      <c r="P55" s="467"/>
      <c r="Q55" s="467"/>
      <c r="R55" s="467"/>
      <c r="S55" s="681"/>
      <c r="T55" s="467"/>
      <c r="U55" s="467"/>
      <c r="V55" s="681"/>
      <c r="W55" s="467"/>
      <c r="X55" s="467"/>
      <c r="Y55" s="681"/>
      <c r="Z55" s="467"/>
      <c r="AA55" s="467"/>
      <c r="AB55" s="681"/>
      <c r="AC55" s="681"/>
      <c r="AD55" s="681"/>
      <c r="AE55" s="681"/>
      <c r="AF55" s="681"/>
      <c r="AG55" s="681"/>
      <c r="AH55" s="113"/>
      <c r="AI55" s="113"/>
      <c r="AJ55" s="681"/>
      <c r="AK55" s="113"/>
      <c r="AL55" s="113"/>
      <c r="AM55" s="113"/>
    </row>
    <row r="56" spans="3:40" ht="15" thickBot="1" x14ac:dyDescent="0.35">
      <c r="C56" s="127" t="str">
        <f>+B5</f>
        <v>SAN_ANDRES</v>
      </c>
      <c r="D56" s="526" t="s">
        <v>515</v>
      </c>
      <c r="E56" s="467"/>
      <c r="F56" s="467"/>
      <c r="G56" s="467"/>
      <c r="H56" s="467"/>
      <c r="I56" s="467"/>
      <c r="J56" s="467"/>
      <c r="K56" s="467"/>
      <c r="L56" s="467"/>
      <c r="M56" s="538"/>
      <c r="N56" s="538"/>
      <c r="O56" s="467"/>
      <c r="P56" s="467"/>
      <c r="Q56" s="467"/>
      <c r="R56" s="467"/>
      <c r="S56" s="467"/>
      <c r="T56" s="467"/>
      <c r="U56" s="467"/>
      <c r="V56" s="467"/>
      <c r="W56" s="467"/>
      <c r="X56" s="467"/>
      <c r="Y56" s="467"/>
      <c r="Z56" s="467"/>
      <c r="AA56" s="467"/>
      <c r="AB56" s="467"/>
      <c r="AC56" s="467"/>
      <c r="AD56" s="467"/>
      <c r="AE56" s="467"/>
      <c r="AF56" s="467"/>
      <c r="AG56" s="467"/>
      <c r="AH56" s="113"/>
      <c r="AI56" s="113"/>
      <c r="AJ56" s="467"/>
      <c r="AK56" s="113"/>
      <c r="AL56" s="113"/>
      <c r="AM56" s="113"/>
    </row>
    <row r="57" spans="3:40" x14ac:dyDescent="0.3">
      <c r="C57" s="260" t="s">
        <v>213</v>
      </c>
      <c r="D57" s="539">
        <v>2010</v>
      </c>
      <c r="E57" s="539">
        <v>2011</v>
      </c>
      <c r="F57" s="539">
        <v>2012</v>
      </c>
      <c r="G57" s="539">
        <v>2013</v>
      </c>
      <c r="H57" s="539">
        <v>2014</v>
      </c>
      <c r="I57" s="539">
        <v>2015</v>
      </c>
      <c r="J57" s="539">
        <v>2016</v>
      </c>
      <c r="K57" s="539">
        <v>2017</v>
      </c>
      <c r="L57" s="801">
        <v>2018</v>
      </c>
      <c r="M57" s="801">
        <v>2019</v>
      </c>
      <c r="N57" s="499">
        <v>2020</v>
      </c>
      <c r="O57" s="801">
        <v>2021</v>
      </c>
      <c r="P57" s="467"/>
      <c r="Q57" s="467"/>
      <c r="R57" s="467"/>
      <c r="S57" s="467"/>
      <c r="T57" s="467"/>
      <c r="U57" s="467"/>
      <c r="V57" s="467"/>
      <c r="W57" s="467"/>
      <c r="X57" s="467"/>
      <c r="Y57" s="467"/>
      <c r="Z57" s="467"/>
      <c r="AA57" s="467"/>
      <c r="AB57" s="681"/>
      <c r="AC57" s="681"/>
      <c r="AD57" s="681"/>
      <c r="AE57" s="467"/>
      <c r="AF57" s="467"/>
      <c r="AG57" s="467"/>
      <c r="AH57" s="113"/>
      <c r="AI57" s="113"/>
      <c r="AJ57" s="467"/>
      <c r="AK57" s="113"/>
      <c r="AL57" s="113"/>
      <c r="AM57" s="113"/>
    </row>
    <row r="58" spans="3:40" x14ac:dyDescent="0.3">
      <c r="C58" s="261" t="s">
        <v>214</v>
      </c>
      <c r="D58" s="523">
        <f>+D53</f>
        <v>9871</v>
      </c>
      <c r="E58" s="523">
        <f>+G53</f>
        <v>9581</v>
      </c>
      <c r="F58" s="523">
        <f>+J53</f>
        <v>9997</v>
      </c>
      <c r="G58" s="523">
        <f>+M29</f>
        <v>9814</v>
      </c>
      <c r="H58" s="523">
        <f>+P53</f>
        <v>9568</v>
      </c>
      <c r="I58" s="523">
        <f>+S53</f>
        <v>9193</v>
      </c>
      <c r="J58" s="523">
        <f>+V53</f>
        <v>8367.9999999999982</v>
      </c>
      <c r="K58" s="523">
        <f>+Y53</f>
        <v>7976</v>
      </c>
      <c r="L58" s="489">
        <f>+AB53</f>
        <v>7798</v>
      </c>
      <c r="M58" s="540">
        <f>+AE53</f>
        <v>8645</v>
      </c>
      <c r="N58" s="686">
        <f>+AH53</f>
        <v>8656</v>
      </c>
      <c r="O58" s="540">
        <f>+AK53</f>
        <v>8837</v>
      </c>
      <c r="P58" s="467"/>
      <c r="Q58" s="467"/>
      <c r="R58" s="467"/>
      <c r="S58" s="467"/>
      <c r="T58" s="467"/>
      <c r="U58" s="467"/>
      <c r="V58" s="467"/>
      <c r="W58" s="467"/>
      <c r="X58" s="467"/>
      <c r="Y58" s="467"/>
      <c r="Z58" s="467"/>
      <c r="AA58" s="467"/>
      <c r="AB58" s="467"/>
      <c r="AC58" s="467"/>
      <c r="AD58" s="467"/>
      <c r="AE58" s="467"/>
      <c r="AF58" s="467"/>
      <c r="AG58" s="467"/>
      <c r="AH58" s="113"/>
      <c r="AI58" s="113"/>
      <c r="AJ58" s="467"/>
      <c r="AK58" s="113"/>
      <c r="AL58" s="113"/>
      <c r="AM58" s="113"/>
    </row>
    <row r="59" spans="3:40" x14ac:dyDescent="0.3">
      <c r="C59" s="261" t="s">
        <v>259</v>
      </c>
      <c r="D59" s="523">
        <f>+E53</f>
        <v>7</v>
      </c>
      <c r="E59" s="523">
        <f>+H53</f>
        <v>339</v>
      </c>
      <c r="F59" s="523">
        <f>+K53</f>
        <v>0</v>
      </c>
      <c r="G59" s="523">
        <f>+N29</f>
        <v>0</v>
      </c>
      <c r="H59" s="523">
        <f>+Q53</f>
        <v>0</v>
      </c>
      <c r="I59" s="523">
        <f>+T53</f>
        <v>0</v>
      </c>
      <c r="J59" s="523">
        <f>+W53</f>
        <v>858.00000000000011</v>
      </c>
      <c r="K59" s="523">
        <f>+Z53</f>
        <v>930</v>
      </c>
      <c r="L59" s="489">
        <f>+AC53</f>
        <v>921</v>
      </c>
      <c r="M59" s="540">
        <f>+AF53</f>
        <v>118</v>
      </c>
      <c r="N59" s="686">
        <f>+AI53</f>
        <v>99</v>
      </c>
      <c r="O59" s="540">
        <f>+AL53</f>
        <v>83</v>
      </c>
      <c r="P59" s="467"/>
      <c r="Q59" s="467"/>
      <c r="R59" s="467"/>
      <c r="S59" s="467"/>
      <c r="T59" s="467"/>
      <c r="U59" s="467"/>
      <c r="V59" s="467"/>
      <c r="W59" s="467"/>
      <c r="X59" s="467"/>
      <c r="Y59" s="467"/>
      <c r="Z59" s="467"/>
      <c r="AA59" s="467"/>
      <c r="AB59" s="467"/>
      <c r="AC59" s="467"/>
      <c r="AD59" s="467"/>
      <c r="AE59" s="467"/>
      <c r="AF59" s="467"/>
      <c r="AG59" s="467"/>
      <c r="AH59" s="467"/>
      <c r="AI59" s="467"/>
      <c r="AJ59" s="467"/>
      <c r="AK59" s="113"/>
      <c r="AL59" s="113"/>
      <c r="AM59" s="113"/>
    </row>
    <row r="60" spans="3:40" x14ac:dyDescent="0.3">
      <c r="C60" s="261" t="s">
        <v>260</v>
      </c>
      <c r="D60" s="523">
        <f>+F53</f>
        <v>2416</v>
      </c>
      <c r="E60" s="523">
        <f>+I53</f>
        <v>2072</v>
      </c>
      <c r="F60" s="523">
        <f>+L53</f>
        <v>2231</v>
      </c>
      <c r="G60" s="523">
        <f>+O29</f>
        <v>2006</v>
      </c>
      <c r="H60" s="523">
        <f>+R53</f>
        <v>2067</v>
      </c>
      <c r="I60" s="523">
        <f>+U53</f>
        <v>2158.0000000000005</v>
      </c>
      <c r="J60" s="523">
        <f>+X53</f>
        <v>2287.0000000000005</v>
      </c>
      <c r="K60" s="523">
        <f>+AA53</f>
        <v>2371</v>
      </c>
      <c r="L60" s="489">
        <f>+AD53</f>
        <v>2570</v>
      </c>
      <c r="M60" s="540">
        <f>+AG53</f>
        <v>2549</v>
      </c>
      <c r="N60" s="686">
        <f>+AJ53</f>
        <v>2853</v>
      </c>
      <c r="O60" s="540">
        <f>+AM53</f>
        <v>2296</v>
      </c>
      <c r="P60" s="467"/>
      <c r="Q60" s="467"/>
      <c r="R60" s="467"/>
      <c r="S60" s="467"/>
      <c r="T60" s="467"/>
      <c r="U60" s="467"/>
      <c r="V60" s="467"/>
      <c r="W60" s="467"/>
      <c r="X60" s="467"/>
      <c r="Y60" s="467"/>
      <c r="Z60" s="467"/>
      <c r="AA60" s="467"/>
      <c r="AB60" s="467"/>
      <c r="AC60" s="467"/>
      <c r="AD60" s="467"/>
      <c r="AE60" s="467"/>
      <c r="AF60" s="467"/>
      <c r="AG60" s="467"/>
      <c r="AH60" s="467"/>
      <c r="AI60" s="467"/>
      <c r="AJ60" s="467"/>
      <c r="AK60" s="113"/>
      <c r="AL60" s="113"/>
      <c r="AM60" s="113"/>
    </row>
    <row r="61" spans="3:40" ht="15" thickBot="1" x14ac:dyDescent="0.35">
      <c r="C61" s="262" t="s">
        <v>212</v>
      </c>
      <c r="D61" s="541">
        <f>SUM(D58:D60)</f>
        <v>12294</v>
      </c>
      <c r="E61" s="541">
        <f t="shared" ref="E61:O61" si="90">SUM(E58:E60)</f>
        <v>11992</v>
      </c>
      <c r="F61" s="541">
        <f t="shared" si="90"/>
        <v>12228</v>
      </c>
      <c r="G61" s="541">
        <f t="shared" si="90"/>
        <v>11820</v>
      </c>
      <c r="H61" s="541">
        <f t="shared" si="90"/>
        <v>11635</v>
      </c>
      <c r="I61" s="541">
        <f t="shared" si="90"/>
        <v>11351</v>
      </c>
      <c r="J61" s="541">
        <f t="shared" si="90"/>
        <v>11512.999999999998</v>
      </c>
      <c r="K61" s="541">
        <f t="shared" si="90"/>
        <v>11277</v>
      </c>
      <c r="L61" s="541">
        <f t="shared" si="90"/>
        <v>11289</v>
      </c>
      <c r="M61" s="542">
        <f t="shared" si="90"/>
        <v>11312</v>
      </c>
      <c r="N61" s="543">
        <f t="shared" si="90"/>
        <v>11608</v>
      </c>
      <c r="O61" s="543">
        <f t="shared" si="90"/>
        <v>11216</v>
      </c>
      <c r="P61" s="544"/>
      <c r="Q61" s="544"/>
      <c r="R61" s="544"/>
      <c r="S61" s="544"/>
      <c r="T61" s="544"/>
      <c r="U61" s="544"/>
      <c r="V61" s="544"/>
      <c r="W61" s="544"/>
      <c r="X61" s="544"/>
      <c r="Y61" s="544"/>
      <c r="Z61" s="544"/>
      <c r="AA61" s="544"/>
      <c r="AB61" s="544"/>
      <c r="AC61" s="544"/>
      <c r="AD61" s="544"/>
      <c r="AE61" s="544"/>
      <c r="AF61" s="544"/>
      <c r="AG61" s="544"/>
      <c r="AH61" s="544"/>
      <c r="AI61" s="544"/>
      <c r="AJ61" s="544"/>
      <c r="AK61" s="113"/>
      <c r="AL61" s="113"/>
      <c r="AM61" s="113"/>
    </row>
    <row r="62" spans="3:40" x14ac:dyDescent="0.3">
      <c r="C62" s="125" t="s">
        <v>569</v>
      </c>
      <c r="D62" s="506"/>
      <c r="E62" s="506"/>
      <c r="F62" s="506"/>
      <c r="G62" s="506"/>
      <c r="H62" s="506"/>
      <c r="I62" s="683"/>
      <c r="J62" s="506"/>
      <c r="K62" s="506"/>
      <c r="L62" s="506"/>
      <c r="M62" s="545"/>
      <c r="N62" s="688"/>
      <c r="O62" s="506"/>
      <c r="P62" s="506"/>
      <c r="Q62" s="506"/>
      <c r="R62" s="506"/>
      <c r="S62" s="506"/>
      <c r="T62" s="506"/>
      <c r="U62" s="506"/>
      <c r="V62" s="506"/>
      <c r="W62" s="506"/>
      <c r="X62" s="506"/>
      <c r="Y62" s="506"/>
      <c r="Z62" s="506"/>
      <c r="AA62" s="506"/>
      <c r="AB62" s="506"/>
      <c r="AC62" s="506"/>
      <c r="AD62" s="506"/>
      <c r="AE62" s="506"/>
      <c r="AF62" s="506"/>
      <c r="AG62" s="506"/>
      <c r="AH62" s="506"/>
      <c r="AI62" s="506"/>
      <c r="AJ62" s="506"/>
      <c r="AK62" s="113"/>
      <c r="AL62" s="113"/>
      <c r="AM62" s="113"/>
    </row>
    <row r="64" spans="3:40" x14ac:dyDescent="0.3">
      <c r="C64" s="263" t="str">
        <f>+B5</f>
        <v>SAN_ANDRES</v>
      </c>
      <c r="M64" s="263" t="str">
        <f>+B5</f>
        <v>SAN_ANDRES</v>
      </c>
    </row>
    <row r="197" spans="1:41" ht="15" thickBot="1" x14ac:dyDescent="0.35">
      <c r="A197" s="31"/>
      <c r="B197" s="100"/>
      <c r="C197" s="101"/>
      <c r="D197" s="27"/>
      <c r="E197" s="27"/>
      <c r="F197" s="27"/>
      <c r="G197" s="27"/>
    </row>
    <row r="198" spans="1:41" x14ac:dyDescent="0.3">
      <c r="A198" s="26"/>
      <c r="B198" s="94"/>
      <c r="D198" s="862">
        <v>2010</v>
      </c>
      <c r="E198" s="860"/>
      <c r="F198" s="860"/>
      <c r="G198" s="860">
        <v>2011</v>
      </c>
      <c r="H198" s="860"/>
      <c r="I198" s="860"/>
      <c r="J198" s="860">
        <v>2012</v>
      </c>
      <c r="K198" s="860"/>
      <c r="L198" s="860"/>
      <c r="M198" s="860">
        <v>2013</v>
      </c>
      <c r="N198" s="860"/>
      <c r="O198" s="860"/>
      <c r="P198" s="859">
        <v>2014</v>
      </c>
      <c r="Q198" s="859"/>
      <c r="R198" s="859"/>
      <c r="S198" s="859">
        <v>2015</v>
      </c>
      <c r="T198" s="859"/>
      <c r="U198" s="859"/>
      <c r="V198" s="860">
        <v>2016</v>
      </c>
      <c r="W198" s="860"/>
      <c r="X198" s="860"/>
      <c r="Y198" s="860">
        <v>2017</v>
      </c>
      <c r="Z198" s="860"/>
      <c r="AA198" s="860"/>
      <c r="AB198" s="860">
        <v>2018</v>
      </c>
      <c r="AC198" s="860"/>
      <c r="AD198" s="861"/>
      <c r="AE198" s="860">
        <v>2019</v>
      </c>
      <c r="AF198" s="860"/>
      <c r="AG198" s="860"/>
      <c r="AH198" s="873" t="str">
        <f>+AH4</f>
        <v>Noviembre. 2020</v>
      </c>
      <c r="AI198" s="874"/>
      <c r="AJ198" s="874"/>
      <c r="AK198" s="875" t="str">
        <f>+AK4</f>
        <v>Agosto. 2021</v>
      </c>
      <c r="AL198" s="875"/>
      <c r="AM198" s="875"/>
    </row>
    <row r="199" spans="1:41" x14ac:dyDescent="0.3">
      <c r="A199" s="4" t="s">
        <v>315</v>
      </c>
      <c r="B199" s="98" t="s">
        <v>0</v>
      </c>
      <c r="C199" s="98" t="s">
        <v>233</v>
      </c>
      <c r="D199" s="359" t="s">
        <v>214</v>
      </c>
      <c r="E199" s="360" t="s">
        <v>259</v>
      </c>
      <c r="F199" s="360" t="s">
        <v>260</v>
      </c>
      <c r="G199" s="360" t="s">
        <v>214</v>
      </c>
      <c r="H199" s="360" t="s">
        <v>259</v>
      </c>
      <c r="I199" s="360" t="s">
        <v>260</v>
      </c>
      <c r="J199" s="360" t="s">
        <v>214</v>
      </c>
      <c r="K199" s="360" t="s">
        <v>259</v>
      </c>
      <c r="L199" s="360" t="s">
        <v>260</v>
      </c>
      <c r="M199" s="360" t="s">
        <v>214</v>
      </c>
      <c r="N199" s="360" t="s">
        <v>259</v>
      </c>
      <c r="O199" s="360" t="s">
        <v>260</v>
      </c>
      <c r="P199" s="360" t="s">
        <v>214</v>
      </c>
      <c r="Q199" s="361" t="s">
        <v>259</v>
      </c>
      <c r="R199" s="361" t="s">
        <v>260</v>
      </c>
      <c r="S199" s="361" t="s">
        <v>214</v>
      </c>
      <c r="T199" s="361" t="s">
        <v>259</v>
      </c>
      <c r="U199" s="361" t="s">
        <v>260</v>
      </c>
      <c r="V199" s="362" t="s">
        <v>214</v>
      </c>
      <c r="W199" s="362" t="s">
        <v>259</v>
      </c>
      <c r="X199" s="362" t="s">
        <v>260</v>
      </c>
      <c r="Y199" s="362" t="s">
        <v>214</v>
      </c>
      <c r="Z199" s="362" t="s">
        <v>259</v>
      </c>
      <c r="AA199" s="362" t="s">
        <v>260</v>
      </c>
      <c r="AB199" s="362" t="s">
        <v>214</v>
      </c>
      <c r="AC199" s="362" t="s">
        <v>259</v>
      </c>
      <c r="AD199" s="363" t="s">
        <v>260</v>
      </c>
      <c r="AE199" s="362" t="s">
        <v>214</v>
      </c>
      <c r="AF199" s="362" t="s">
        <v>259</v>
      </c>
      <c r="AG199" s="363" t="s">
        <v>260</v>
      </c>
      <c r="AH199" s="364" t="s">
        <v>214</v>
      </c>
      <c r="AI199" s="365" t="s">
        <v>259</v>
      </c>
      <c r="AJ199" s="721" t="s">
        <v>260</v>
      </c>
      <c r="AK199" s="365" t="s">
        <v>214</v>
      </c>
      <c r="AL199" s="365" t="s">
        <v>259</v>
      </c>
      <c r="AM199" s="365" t="s">
        <v>260</v>
      </c>
      <c r="AO199" s="4" t="s">
        <v>602</v>
      </c>
    </row>
    <row r="200" spans="1:41" x14ac:dyDescent="0.3">
      <c r="A200" s="26" t="s">
        <v>74</v>
      </c>
      <c r="B200" s="350" t="s">
        <v>74</v>
      </c>
      <c r="C200" s="351" t="s">
        <v>223</v>
      </c>
      <c r="D200" s="352">
        <v>0</v>
      </c>
      <c r="E200" s="353">
        <v>0</v>
      </c>
      <c r="F200" s="353">
        <v>112</v>
      </c>
      <c r="G200" s="354">
        <v>0</v>
      </c>
      <c r="H200" s="354">
        <v>0</v>
      </c>
      <c r="I200" s="354">
        <v>69</v>
      </c>
      <c r="J200" s="355">
        <v>0</v>
      </c>
      <c r="K200" s="355">
        <v>0</v>
      </c>
      <c r="L200" s="355">
        <v>48</v>
      </c>
      <c r="M200" s="355">
        <v>0</v>
      </c>
      <c r="N200" s="355">
        <v>0</v>
      </c>
      <c r="O200" s="355">
        <v>87</v>
      </c>
      <c r="P200" s="355">
        <v>0</v>
      </c>
      <c r="Q200" s="356">
        <v>0</v>
      </c>
      <c r="R200" s="355">
        <v>87</v>
      </c>
      <c r="S200" s="355">
        <v>0</v>
      </c>
      <c r="T200" s="355">
        <v>0</v>
      </c>
      <c r="U200" s="355">
        <v>42</v>
      </c>
      <c r="V200" s="355">
        <v>0</v>
      </c>
      <c r="W200" s="355">
        <v>0</v>
      </c>
      <c r="X200" s="355">
        <v>86</v>
      </c>
      <c r="Y200" s="355">
        <v>0</v>
      </c>
      <c r="Z200" s="355">
        <v>0</v>
      </c>
      <c r="AA200" s="355">
        <v>101</v>
      </c>
      <c r="AB200" s="355">
        <v>0</v>
      </c>
      <c r="AC200" s="355">
        <v>0</v>
      </c>
      <c r="AD200" s="357">
        <v>66</v>
      </c>
      <c r="AE200" s="355">
        <v>0</v>
      </c>
      <c r="AF200" s="355">
        <v>0</v>
      </c>
      <c r="AG200" s="358">
        <v>35</v>
      </c>
      <c r="AH200" s="355">
        <v>0</v>
      </c>
      <c r="AI200" s="355">
        <v>0</v>
      </c>
      <c r="AJ200" s="358">
        <v>1</v>
      </c>
      <c r="AK200" s="4">
        <v>0</v>
      </c>
      <c r="AL200" s="4">
        <v>0</v>
      </c>
      <c r="AM200" s="4">
        <v>24</v>
      </c>
      <c r="AN200" s="4" t="s">
        <v>74</v>
      </c>
      <c r="AO200" s="4">
        <f>+IF(AN200=B200,1,0)</f>
        <v>1</v>
      </c>
    </row>
    <row r="201" spans="1:41" x14ac:dyDescent="0.3">
      <c r="A201" s="26" t="s">
        <v>75</v>
      </c>
      <c r="B201" s="350" t="s">
        <v>74</v>
      </c>
      <c r="C201" s="351" t="s">
        <v>286</v>
      </c>
      <c r="D201" s="352">
        <v>0</v>
      </c>
      <c r="E201" s="353">
        <v>0</v>
      </c>
      <c r="F201" s="353">
        <v>50</v>
      </c>
      <c r="G201" s="354">
        <v>0</v>
      </c>
      <c r="H201" s="354">
        <v>0</v>
      </c>
      <c r="I201" s="354">
        <v>65</v>
      </c>
      <c r="J201" s="355">
        <v>0</v>
      </c>
      <c r="K201" s="355">
        <v>0</v>
      </c>
      <c r="L201" s="355">
        <v>60</v>
      </c>
      <c r="M201" s="355">
        <v>0</v>
      </c>
      <c r="N201" s="355">
        <v>0</v>
      </c>
      <c r="O201" s="355">
        <v>114</v>
      </c>
      <c r="P201" s="355">
        <v>0</v>
      </c>
      <c r="Q201" s="356">
        <v>0</v>
      </c>
      <c r="R201" s="355">
        <v>91</v>
      </c>
      <c r="S201" s="355">
        <v>0</v>
      </c>
      <c r="T201" s="355">
        <v>0</v>
      </c>
      <c r="U201" s="355">
        <v>122</v>
      </c>
      <c r="V201" s="355">
        <v>0</v>
      </c>
      <c r="W201" s="355">
        <v>0</v>
      </c>
      <c r="X201" s="355">
        <v>111</v>
      </c>
      <c r="Y201" s="355">
        <v>0</v>
      </c>
      <c r="Z201" s="355">
        <v>0</v>
      </c>
      <c r="AA201" s="355">
        <v>122</v>
      </c>
      <c r="AB201" s="355">
        <v>1</v>
      </c>
      <c r="AC201" s="355">
        <v>0</v>
      </c>
      <c r="AD201" s="357">
        <v>128</v>
      </c>
      <c r="AE201" s="355">
        <v>6</v>
      </c>
      <c r="AF201" s="355">
        <v>0</v>
      </c>
      <c r="AG201" s="358">
        <v>66</v>
      </c>
      <c r="AH201" s="355">
        <v>6</v>
      </c>
      <c r="AI201" s="355">
        <v>0</v>
      </c>
      <c r="AJ201" s="358">
        <v>65</v>
      </c>
      <c r="AK201" s="4">
        <v>2</v>
      </c>
      <c r="AL201" s="4">
        <v>0</v>
      </c>
      <c r="AM201" s="4">
        <v>65</v>
      </c>
    </row>
    <row r="202" spans="1:41" x14ac:dyDescent="0.3">
      <c r="A202" s="26" t="s">
        <v>76</v>
      </c>
      <c r="B202" s="350" t="s">
        <v>74</v>
      </c>
      <c r="C202" s="351" t="s">
        <v>255</v>
      </c>
      <c r="D202" s="352">
        <v>1554</v>
      </c>
      <c r="E202" s="353">
        <v>129</v>
      </c>
      <c r="F202" s="353">
        <v>55</v>
      </c>
      <c r="G202" s="354">
        <v>1583</v>
      </c>
      <c r="H202" s="354">
        <v>196</v>
      </c>
      <c r="I202" s="354">
        <v>55</v>
      </c>
      <c r="J202" s="355">
        <v>1843</v>
      </c>
      <c r="K202" s="355">
        <v>211</v>
      </c>
      <c r="L202" s="355">
        <v>80</v>
      </c>
      <c r="M202" s="355">
        <v>1571</v>
      </c>
      <c r="N202" s="355">
        <v>232</v>
      </c>
      <c r="O202" s="355">
        <v>77</v>
      </c>
      <c r="P202" s="355">
        <v>1481</v>
      </c>
      <c r="Q202" s="356">
        <v>171</v>
      </c>
      <c r="R202" s="355">
        <v>103</v>
      </c>
      <c r="S202" s="355">
        <v>1304.9999999999993</v>
      </c>
      <c r="T202" s="355">
        <v>171.00000000000003</v>
      </c>
      <c r="U202" s="355">
        <v>99</v>
      </c>
      <c r="V202" s="355">
        <v>1403.0000000000002</v>
      </c>
      <c r="W202" s="355">
        <v>164</v>
      </c>
      <c r="X202" s="355">
        <v>117.99999999999999</v>
      </c>
      <c r="Y202" s="355">
        <v>1568</v>
      </c>
      <c r="Z202" s="355">
        <v>188</v>
      </c>
      <c r="AA202" s="355">
        <v>102</v>
      </c>
      <c r="AB202" s="355">
        <v>1368</v>
      </c>
      <c r="AC202" s="355">
        <v>139</v>
      </c>
      <c r="AD202" s="357">
        <v>131</v>
      </c>
      <c r="AE202" s="355">
        <v>1611</v>
      </c>
      <c r="AF202" s="355">
        <v>201</v>
      </c>
      <c r="AG202" s="358">
        <v>116</v>
      </c>
      <c r="AH202" s="355">
        <v>1541</v>
      </c>
      <c r="AI202" s="355">
        <v>161</v>
      </c>
      <c r="AJ202" s="358">
        <v>43</v>
      </c>
      <c r="AK202" s="4">
        <v>1379</v>
      </c>
      <c r="AL202" s="4">
        <v>192</v>
      </c>
      <c r="AM202" s="4">
        <v>84</v>
      </c>
    </row>
    <row r="203" spans="1:41" x14ac:dyDescent="0.3">
      <c r="A203" s="26" t="s">
        <v>77</v>
      </c>
      <c r="B203" s="350" t="s">
        <v>74</v>
      </c>
      <c r="C203" s="351" t="s">
        <v>224</v>
      </c>
      <c r="D203" s="352">
        <v>1898</v>
      </c>
      <c r="E203" s="353">
        <v>192</v>
      </c>
      <c r="F203" s="353">
        <v>42</v>
      </c>
      <c r="G203" s="354">
        <v>2031</v>
      </c>
      <c r="H203" s="354">
        <v>277</v>
      </c>
      <c r="I203" s="354">
        <v>39</v>
      </c>
      <c r="J203" s="355">
        <v>1939</v>
      </c>
      <c r="K203" s="355">
        <v>301</v>
      </c>
      <c r="L203" s="355">
        <v>59</v>
      </c>
      <c r="M203" s="355">
        <v>2164</v>
      </c>
      <c r="N203" s="355">
        <v>257</v>
      </c>
      <c r="O203" s="355">
        <v>73</v>
      </c>
      <c r="P203" s="355">
        <v>2059</v>
      </c>
      <c r="Q203" s="356">
        <v>282</v>
      </c>
      <c r="R203" s="355">
        <v>73</v>
      </c>
      <c r="S203" s="355">
        <v>1934.0000000000002</v>
      </c>
      <c r="T203" s="355">
        <v>251.00000000000006</v>
      </c>
      <c r="U203" s="355">
        <v>91</v>
      </c>
      <c r="V203" s="355">
        <v>1861.0000000000007</v>
      </c>
      <c r="W203" s="355">
        <v>216.99999999999994</v>
      </c>
      <c r="X203" s="355">
        <v>77</v>
      </c>
      <c r="Y203" s="355">
        <v>1946</v>
      </c>
      <c r="Z203" s="355">
        <v>247</v>
      </c>
      <c r="AA203" s="355">
        <v>77</v>
      </c>
      <c r="AB203" s="355">
        <v>2025</v>
      </c>
      <c r="AC203" s="355">
        <v>239</v>
      </c>
      <c r="AD203" s="357">
        <v>72</v>
      </c>
      <c r="AE203" s="355">
        <v>1909</v>
      </c>
      <c r="AF203" s="355">
        <v>201</v>
      </c>
      <c r="AG203" s="358">
        <v>71</v>
      </c>
      <c r="AH203" s="355">
        <v>1975</v>
      </c>
      <c r="AI203" s="355">
        <v>242</v>
      </c>
      <c r="AJ203" s="358">
        <v>78</v>
      </c>
      <c r="AK203" s="4">
        <v>1785</v>
      </c>
      <c r="AL203" s="4">
        <v>235</v>
      </c>
      <c r="AM203" s="4">
        <v>66</v>
      </c>
    </row>
    <row r="204" spans="1:41" x14ac:dyDescent="0.3">
      <c r="A204" s="26" t="s">
        <v>78</v>
      </c>
      <c r="B204" s="350" t="s">
        <v>74</v>
      </c>
      <c r="C204" s="351" t="s">
        <v>225</v>
      </c>
      <c r="D204" s="352">
        <v>1846</v>
      </c>
      <c r="E204" s="353">
        <v>244</v>
      </c>
      <c r="F204" s="353">
        <v>33</v>
      </c>
      <c r="G204" s="354">
        <v>1931</v>
      </c>
      <c r="H204" s="354">
        <v>262</v>
      </c>
      <c r="I204" s="354">
        <v>50</v>
      </c>
      <c r="J204" s="355">
        <v>1804</v>
      </c>
      <c r="K204" s="355">
        <v>274</v>
      </c>
      <c r="L204" s="355">
        <v>47</v>
      </c>
      <c r="M204" s="355">
        <v>1802</v>
      </c>
      <c r="N204" s="355">
        <v>240</v>
      </c>
      <c r="O204" s="355">
        <v>52</v>
      </c>
      <c r="P204" s="355">
        <v>2034</v>
      </c>
      <c r="Q204" s="356">
        <v>272</v>
      </c>
      <c r="R204" s="355">
        <v>67</v>
      </c>
      <c r="S204" s="355">
        <v>1815.9999999999984</v>
      </c>
      <c r="T204" s="355">
        <v>274</v>
      </c>
      <c r="U204" s="355">
        <v>52</v>
      </c>
      <c r="V204" s="355">
        <v>1820.9999999999998</v>
      </c>
      <c r="W204" s="355">
        <v>227.99999999999997</v>
      </c>
      <c r="X204" s="355">
        <v>86.000000000000014</v>
      </c>
      <c r="Y204" s="355">
        <v>1688</v>
      </c>
      <c r="Z204" s="355">
        <v>233</v>
      </c>
      <c r="AA204" s="355">
        <v>61</v>
      </c>
      <c r="AB204" s="355">
        <v>1735</v>
      </c>
      <c r="AC204" s="355">
        <v>223</v>
      </c>
      <c r="AD204" s="357">
        <v>80</v>
      </c>
      <c r="AE204" s="355">
        <v>1827</v>
      </c>
      <c r="AF204" s="355">
        <v>230</v>
      </c>
      <c r="AG204" s="358">
        <v>68</v>
      </c>
      <c r="AH204" s="355">
        <v>1781</v>
      </c>
      <c r="AI204" s="355">
        <v>203</v>
      </c>
      <c r="AJ204" s="358">
        <v>65</v>
      </c>
      <c r="AK204" s="4">
        <v>1822</v>
      </c>
      <c r="AL204" s="4">
        <v>243</v>
      </c>
      <c r="AM204" s="4">
        <v>73</v>
      </c>
    </row>
    <row r="205" spans="1:41" x14ac:dyDescent="0.3">
      <c r="A205" s="26" t="s">
        <v>79</v>
      </c>
      <c r="B205" s="350" t="s">
        <v>74</v>
      </c>
      <c r="C205" s="351" t="s">
        <v>226</v>
      </c>
      <c r="D205" s="352">
        <v>1880</v>
      </c>
      <c r="E205" s="353">
        <v>234</v>
      </c>
      <c r="F205" s="353">
        <v>49</v>
      </c>
      <c r="G205" s="354">
        <v>1817</v>
      </c>
      <c r="H205" s="354">
        <v>234</v>
      </c>
      <c r="I205" s="354">
        <v>39</v>
      </c>
      <c r="J205" s="355">
        <v>1754</v>
      </c>
      <c r="K205" s="355">
        <v>272</v>
      </c>
      <c r="L205" s="355">
        <v>47</v>
      </c>
      <c r="M205" s="355">
        <v>1751</v>
      </c>
      <c r="N205" s="355">
        <v>236</v>
      </c>
      <c r="O205" s="355">
        <v>36</v>
      </c>
      <c r="P205" s="355">
        <v>1704</v>
      </c>
      <c r="Q205" s="356">
        <v>204</v>
      </c>
      <c r="R205" s="355">
        <v>46</v>
      </c>
      <c r="S205" s="355">
        <v>1871.9999999999995</v>
      </c>
      <c r="T205" s="355">
        <v>234.00000000000009</v>
      </c>
      <c r="U205" s="355">
        <v>65.000000000000028</v>
      </c>
      <c r="V205" s="355">
        <v>1691.0000000000014</v>
      </c>
      <c r="W205" s="355">
        <v>224.99999999999994</v>
      </c>
      <c r="X205" s="355">
        <v>59</v>
      </c>
      <c r="Y205" s="355">
        <v>1761</v>
      </c>
      <c r="Z205" s="355">
        <v>221</v>
      </c>
      <c r="AA205" s="355">
        <v>67</v>
      </c>
      <c r="AB205" s="355">
        <v>1609</v>
      </c>
      <c r="AC205" s="355">
        <v>189</v>
      </c>
      <c r="AD205" s="357">
        <v>60</v>
      </c>
      <c r="AE205" s="355">
        <v>1672</v>
      </c>
      <c r="AF205" s="355">
        <v>193</v>
      </c>
      <c r="AG205" s="358">
        <v>70</v>
      </c>
      <c r="AH205" s="355">
        <v>1749</v>
      </c>
      <c r="AI205" s="355">
        <v>210</v>
      </c>
      <c r="AJ205" s="358">
        <v>65</v>
      </c>
      <c r="AK205" s="4">
        <v>1796</v>
      </c>
      <c r="AL205" s="4">
        <v>205</v>
      </c>
      <c r="AM205" s="4">
        <v>50</v>
      </c>
    </row>
    <row r="206" spans="1:41" x14ac:dyDescent="0.3">
      <c r="A206" s="26" t="s">
        <v>80</v>
      </c>
      <c r="B206" s="350" t="s">
        <v>74</v>
      </c>
      <c r="C206" s="351" t="s">
        <v>227</v>
      </c>
      <c r="D206" s="352">
        <v>1760</v>
      </c>
      <c r="E206" s="353">
        <v>234</v>
      </c>
      <c r="F206" s="353">
        <v>46</v>
      </c>
      <c r="G206" s="354">
        <v>1837</v>
      </c>
      <c r="H206" s="354">
        <v>229</v>
      </c>
      <c r="I206" s="354">
        <v>44</v>
      </c>
      <c r="J206" s="355">
        <v>1691</v>
      </c>
      <c r="K206" s="355">
        <v>182</v>
      </c>
      <c r="L206" s="355">
        <v>36</v>
      </c>
      <c r="M206" s="355">
        <v>1706</v>
      </c>
      <c r="N206" s="355">
        <v>211</v>
      </c>
      <c r="O206" s="355">
        <v>49</v>
      </c>
      <c r="P206" s="355">
        <v>1691</v>
      </c>
      <c r="Q206" s="356">
        <v>215</v>
      </c>
      <c r="R206" s="355">
        <v>34</v>
      </c>
      <c r="S206" s="355">
        <v>1649.9999999999989</v>
      </c>
      <c r="T206" s="355">
        <v>189.00000000000006</v>
      </c>
      <c r="U206" s="355">
        <v>49</v>
      </c>
      <c r="V206" s="355">
        <v>1776.9999999999984</v>
      </c>
      <c r="W206" s="355">
        <v>198.00000000000003</v>
      </c>
      <c r="X206" s="355">
        <v>73</v>
      </c>
      <c r="Y206" s="355">
        <v>1639</v>
      </c>
      <c r="Z206" s="355">
        <v>200</v>
      </c>
      <c r="AA206" s="355">
        <v>39</v>
      </c>
      <c r="AB206" s="355">
        <v>1621</v>
      </c>
      <c r="AC206" s="355">
        <v>200</v>
      </c>
      <c r="AD206" s="357">
        <v>78</v>
      </c>
      <c r="AE206" s="355">
        <v>1525</v>
      </c>
      <c r="AF206" s="355">
        <v>171</v>
      </c>
      <c r="AG206" s="358">
        <v>55</v>
      </c>
      <c r="AH206" s="355">
        <v>1545</v>
      </c>
      <c r="AI206" s="355">
        <v>172</v>
      </c>
      <c r="AJ206" s="358">
        <v>65</v>
      </c>
      <c r="AK206" s="4">
        <v>1665</v>
      </c>
      <c r="AL206" s="4">
        <v>211</v>
      </c>
      <c r="AM206" s="4">
        <v>45</v>
      </c>
    </row>
    <row r="207" spans="1:41" x14ac:dyDescent="0.3">
      <c r="A207" s="26" t="s">
        <v>81</v>
      </c>
      <c r="B207" s="350" t="s">
        <v>74</v>
      </c>
      <c r="C207" s="351" t="s">
        <v>228</v>
      </c>
      <c r="D207" s="352">
        <v>1527</v>
      </c>
      <c r="E207" s="353">
        <v>165</v>
      </c>
      <c r="F207" s="353">
        <v>35</v>
      </c>
      <c r="G207" s="354">
        <v>1633</v>
      </c>
      <c r="H207" s="354">
        <v>172</v>
      </c>
      <c r="I207" s="354">
        <v>46</v>
      </c>
      <c r="J207" s="355">
        <v>1751</v>
      </c>
      <c r="K207" s="355">
        <v>211</v>
      </c>
      <c r="L207" s="355">
        <v>47</v>
      </c>
      <c r="M207" s="355">
        <v>1527</v>
      </c>
      <c r="N207" s="355">
        <v>136</v>
      </c>
      <c r="O207" s="355">
        <v>32</v>
      </c>
      <c r="P207" s="355">
        <v>1676</v>
      </c>
      <c r="Q207" s="356">
        <v>192</v>
      </c>
      <c r="R207" s="355">
        <v>48</v>
      </c>
      <c r="S207" s="355">
        <v>1591.0000000000014</v>
      </c>
      <c r="T207" s="355">
        <v>202.00000000000003</v>
      </c>
      <c r="U207" s="355">
        <v>28</v>
      </c>
      <c r="V207" s="355">
        <v>1588</v>
      </c>
      <c r="W207" s="355">
        <v>175.00000000000006</v>
      </c>
      <c r="X207" s="355">
        <v>51.000000000000014</v>
      </c>
      <c r="Y207" s="355">
        <v>1668</v>
      </c>
      <c r="Z207" s="355">
        <v>187</v>
      </c>
      <c r="AA207" s="355">
        <v>54</v>
      </c>
      <c r="AB207" s="355">
        <v>1543</v>
      </c>
      <c r="AC207" s="355">
        <v>162</v>
      </c>
      <c r="AD207" s="357">
        <v>42</v>
      </c>
      <c r="AE207" s="355">
        <v>1565</v>
      </c>
      <c r="AF207" s="355">
        <v>170</v>
      </c>
      <c r="AG207" s="358">
        <v>68</v>
      </c>
      <c r="AH207" s="355">
        <v>1442</v>
      </c>
      <c r="AI207" s="355">
        <v>159</v>
      </c>
      <c r="AJ207" s="358">
        <v>50</v>
      </c>
      <c r="AK207" s="4">
        <v>1524</v>
      </c>
      <c r="AL207" s="4">
        <v>161</v>
      </c>
      <c r="AM207" s="4">
        <v>53</v>
      </c>
    </row>
    <row r="208" spans="1:41" x14ac:dyDescent="0.3">
      <c r="A208" s="26" t="s">
        <v>82</v>
      </c>
      <c r="B208" s="350" t="s">
        <v>74</v>
      </c>
      <c r="C208" s="351" t="s">
        <v>229</v>
      </c>
      <c r="D208" s="352">
        <v>1458</v>
      </c>
      <c r="E208" s="353">
        <v>0</v>
      </c>
      <c r="F208" s="353">
        <v>34</v>
      </c>
      <c r="G208" s="354">
        <v>1715</v>
      </c>
      <c r="H208" s="354">
        <v>0</v>
      </c>
      <c r="I208" s="354">
        <v>49</v>
      </c>
      <c r="J208" s="355">
        <v>1814</v>
      </c>
      <c r="K208" s="355">
        <v>0</v>
      </c>
      <c r="L208" s="355">
        <v>56</v>
      </c>
      <c r="M208" s="355">
        <v>2021</v>
      </c>
      <c r="N208" s="355">
        <v>0</v>
      </c>
      <c r="O208" s="355">
        <v>60</v>
      </c>
      <c r="P208" s="355">
        <v>1789</v>
      </c>
      <c r="Q208" s="356">
        <v>0</v>
      </c>
      <c r="R208" s="355">
        <v>37</v>
      </c>
      <c r="S208" s="355">
        <v>1933.0000000000007</v>
      </c>
      <c r="T208" s="355">
        <v>0</v>
      </c>
      <c r="U208" s="355">
        <v>47</v>
      </c>
      <c r="V208" s="355">
        <v>1878.0000000000002</v>
      </c>
      <c r="W208" s="355">
        <v>0</v>
      </c>
      <c r="X208" s="355">
        <v>47.999999999999993</v>
      </c>
      <c r="Y208" s="355">
        <v>1859</v>
      </c>
      <c r="Z208" s="355">
        <v>40</v>
      </c>
      <c r="AA208" s="355">
        <v>44</v>
      </c>
      <c r="AB208" s="355">
        <v>2003</v>
      </c>
      <c r="AC208" s="355">
        <v>16</v>
      </c>
      <c r="AD208" s="357">
        <v>69</v>
      </c>
      <c r="AE208" s="355">
        <v>1832</v>
      </c>
      <c r="AF208" s="355">
        <v>20</v>
      </c>
      <c r="AG208" s="358">
        <v>67</v>
      </c>
      <c r="AH208" s="355">
        <v>1945</v>
      </c>
      <c r="AI208" s="355">
        <v>26</v>
      </c>
      <c r="AJ208" s="358">
        <v>69</v>
      </c>
      <c r="AK208" s="4">
        <v>2067</v>
      </c>
      <c r="AL208" s="4">
        <v>15</v>
      </c>
      <c r="AM208" s="4">
        <v>43</v>
      </c>
    </row>
    <row r="209" spans="1:39" x14ac:dyDescent="0.3">
      <c r="A209" s="26" t="s">
        <v>83</v>
      </c>
      <c r="B209" s="350" t="s">
        <v>74</v>
      </c>
      <c r="C209" s="351" t="s">
        <v>287</v>
      </c>
      <c r="D209" s="352">
        <v>1337</v>
      </c>
      <c r="E209" s="353">
        <v>1</v>
      </c>
      <c r="F209" s="353">
        <v>40</v>
      </c>
      <c r="G209" s="354">
        <v>1478</v>
      </c>
      <c r="H209" s="354">
        <v>0</v>
      </c>
      <c r="I209" s="354">
        <v>40</v>
      </c>
      <c r="J209" s="355">
        <v>1506</v>
      </c>
      <c r="K209" s="355">
        <v>0</v>
      </c>
      <c r="L209" s="355">
        <v>51</v>
      </c>
      <c r="M209" s="355">
        <v>1493</v>
      </c>
      <c r="N209" s="355">
        <v>0</v>
      </c>
      <c r="O209" s="355">
        <v>56</v>
      </c>
      <c r="P209" s="355">
        <v>1646</v>
      </c>
      <c r="Q209" s="356">
        <v>0</v>
      </c>
      <c r="R209" s="355">
        <v>47</v>
      </c>
      <c r="S209" s="355">
        <v>1523.9999999999991</v>
      </c>
      <c r="T209" s="355">
        <v>0</v>
      </c>
      <c r="U209" s="355">
        <v>40</v>
      </c>
      <c r="V209" s="355">
        <v>1596.9999999999986</v>
      </c>
      <c r="W209" s="355">
        <v>0</v>
      </c>
      <c r="X209" s="355">
        <v>47</v>
      </c>
      <c r="Y209" s="355">
        <v>1615</v>
      </c>
      <c r="Z209" s="355">
        <v>0</v>
      </c>
      <c r="AA209" s="355">
        <v>37</v>
      </c>
      <c r="AB209" s="355">
        <v>1566</v>
      </c>
      <c r="AC209" s="355">
        <v>33</v>
      </c>
      <c r="AD209" s="357">
        <v>58</v>
      </c>
      <c r="AE209" s="355">
        <v>1724</v>
      </c>
      <c r="AF209" s="355">
        <v>18</v>
      </c>
      <c r="AG209" s="358">
        <v>64</v>
      </c>
      <c r="AH209" s="355">
        <v>1552</v>
      </c>
      <c r="AI209" s="355">
        <v>17</v>
      </c>
      <c r="AJ209" s="358">
        <v>65</v>
      </c>
      <c r="AK209" s="4">
        <v>1649</v>
      </c>
      <c r="AL209" s="4">
        <v>24</v>
      </c>
      <c r="AM209" s="4">
        <v>57</v>
      </c>
    </row>
    <row r="210" spans="1:39" x14ac:dyDescent="0.3">
      <c r="A210" s="26" t="s">
        <v>84</v>
      </c>
      <c r="B210" s="350" t="s">
        <v>74</v>
      </c>
      <c r="C210" s="351" t="s">
        <v>230</v>
      </c>
      <c r="D210" s="352">
        <v>1134</v>
      </c>
      <c r="E210" s="353">
        <v>4</v>
      </c>
      <c r="F210" s="353">
        <v>33</v>
      </c>
      <c r="G210" s="354">
        <v>1213</v>
      </c>
      <c r="H210" s="354">
        <v>0</v>
      </c>
      <c r="I210" s="354">
        <v>33</v>
      </c>
      <c r="J210" s="355">
        <v>1273</v>
      </c>
      <c r="K210" s="355">
        <v>0</v>
      </c>
      <c r="L210" s="355">
        <v>28</v>
      </c>
      <c r="M210" s="355">
        <v>1278</v>
      </c>
      <c r="N210" s="355">
        <v>0</v>
      </c>
      <c r="O210" s="355">
        <v>50</v>
      </c>
      <c r="P210" s="355">
        <v>1222</v>
      </c>
      <c r="Q210" s="356">
        <v>0</v>
      </c>
      <c r="R210" s="355">
        <v>49</v>
      </c>
      <c r="S210" s="355">
        <v>1410.9999999999991</v>
      </c>
      <c r="T210" s="355">
        <v>0</v>
      </c>
      <c r="U210" s="355">
        <v>39.000000000000007</v>
      </c>
      <c r="V210" s="355">
        <v>1333.9999999999986</v>
      </c>
      <c r="W210" s="355">
        <v>0</v>
      </c>
      <c r="X210" s="355">
        <v>41</v>
      </c>
      <c r="Y210" s="355">
        <v>1400</v>
      </c>
      <c r="Z210" s="355">
        <v>0</v>
      </c>
      <c r="AA210" s="355">
        <v>33</v>
      </c>
      <c r="AB210" s="355">
        <v>1365</v>
      </c>
      <c r="AC210" s="355">
        <v>0</v>
      </c>
      <c r="AD210" s="357">
        <v>27</v>
      </c>
      <c r="AE210" s="355">
        <v>1286</v>
      </c>
      <c r="AF210" s="355">
        <v>27</v>
      </c>
      <c r="AG210" s="358">
        <v>59</v>
      </c>
      <c r="AH210" s="355">
        <v>1460</v>
      </c>
      <c r="AI210" s="355">
        <v>17</v>
      </c>
      <c r="AJ210" s="358">
        <v>62</v>
      </c>
      <c r="AK210" s="4">
        <v>1398</v>
      </c>
      <c r="AL210" s="4">
        <v>18</v>
      </c>
      <c r="AM210" s="4">
        <v>52</v>
      </c>
    </row>
    <row r="211" spans="1:39" x14ac:dyDescent="0.3">
      <c r="A211" s="26" t="s">
        <v>85</v>
      </c>
      <c r="B211" s="350" t="s">
        <v>74</v>
      </c>
      <c r="C211" s="351" t="s">
        <v>231</v>
      </c>
      <c r="D211" s="352">
        <v>946</v>
      </c>
      <c r="E211" s="353">
        <v>0</v>
      </c>
      <c r="F211" s="353">
        <v>35</v>
      </c>
      <c r="G211" s="354">
        <v>977</v>
      </c>
      <c r="H211" s="354">
        <v>0</v>
      </c>
      <c r="I211" s="354">
        <v>33</v>
      </c>
      <c r="J211" s="355">
        <v>1030</v>
      </c>
      <c r="K211" s="355">
        <v>0</v>
      </c>
      <c r="L211" s="355">
        <v>39</v>
      </c>
      <c r="M211" s="355">
        <v>1077</v>
      </c>
      <c r="N211" s="355">
        <v>0</v>
      </c>
      <c r="O211" s="355">
        <v>30</v>
      </c>
      <c r="P211" s="355">
        <v>1043</v>
      </c>
      <c r="Q211" s="356">
        <v>0</v>
      </c>
      <c r="R211" s="355">
        <v>45</v>
      </c>
      <c r="S211" s="355">
        <v>1080.9999999999991</v>
      </c>
      <c r="T211" s="355">
        <v>0</v>
      </c>
      <c r="U211" s="355">
        <v>39</v>
      </c>
      <c r="V211" s="355">
        <v>1231.9999999999989</v>
      </c>
      <c r="W211" s="355">
        <v>0</v>
      </c>
      <c r="X211" s="355">
        <v>35</v>
      </c>
      <c r="Y211" s="355">
        <v>1171</v>
      </c>
      <c r="Z211" s="355">
        <v>0</v>
      </c>
      <c r="AA211" s="355">
        <v>30</v>
      </c>
      <c r="AB211" s="355">
        <v>1173</v>
      </c>
      <c r="AC211" s="355">
        <v>0</v>
      </c>
      <c r="AD211" s="357">
        <v>29</v>
      </c>
      <c r="AE211" s="355">
        <v>1163</v>
      </c>
      <c r="AF211" s="355">
        <v>0</v>
      </c>
      <c r="AG211" s="358">
        <v>28</v>
      </c>
      <c r="AH211" s="355">
        <v>1149</v>
      </c>
      <c r="AI211" s="355">
        <v>22</v>
      </c>
      <c r="AJ211" s="358">
        <v>50</v>
      </c>
      <c r="AK211" s="4">
        <v>1256</v>
      </c>
      <c r="AL211" s="4">
        <v>16</v>
      </c>
      <c r="AM211" s="4">
        <v>52</v>
      </c>
    </row>
    <row r="212" spans="1:39" x14ac:dyDescent="0.3">
      <c r="A212" s="26" t="s">
        <v>86</v>
      </c>
      <c r="B212" s="350" t="s">
        <v>74</v>
      </c>
      <c r="C212" s="351" t="s">
        <v>288</v>
      </c>
      <c r="D212" s="352">
        <v>852</v>
      </c>
      <c r="E212" s="353">
        <v>1</v>
      </c>
      <c r="F212" s="353">
        <v>38</v>
      </c>
      <c r="G212" s="354">
        <v>882</v>
      </c>
      <c r="H212" s="354">
        <v>0</v>
      </c>
      <c r="I212" s="354">
        <v>31</v>
      </c>
      <c r="J212" s="355">
        <v>859</v>
      </c>
      <c r="K212" s="355">
        <v>0</v>
      </c>
      <c r="L212" s="355">
        <v>31</v>
      </c>
      <c r="M212" s="355">
        <v>862</v>
      </c>
      <c r="N212" s="355">
        <v>0</v>
      </c>
      <c r="O212" s="355">
        <v>35</v>
      </c>
      <c r="P212" s="355">
        <v>952</v>
      </c>
      <c r="Q212" s="356">
        <v>0</v>
      </c>
      <c r="R212" s="355">
        <v>29</v>
      </c>
      <c r="S212" s="355">
        <v>1002</v>
      </c>
      <c r="T212" s="355">
        <v>0</v>
      </c>
      <c r="U212" s="355">
        <v>38</v>
      </c>
      <c r="V212" s="355">
        <v>977.99999999999989</v>
      </c>
      <c r="W212" s="355">
        <v>0</v>
      </c>
      <c r="X212" s="355">
        <v>29</v>
      </c>
      <c r="Y212" s="355">
        <v>1077</v>
      </c>
      <c r="Z212" s="355">
        <v>0</v>
      </c>
      <c r="AA212" s="355">
        <v>25</v>
      </c>
      <c r="AB212" s="355">
        <v>1022</v>
      </c>
      <c r="AC212" s="355">
        <v>0</v>
      </c>
      <c r="AD212" s="357">
        <v>28</v>
      </c>
      <c r="AE212" s="355">
        <v>1014</v>
      </c>
      <c r="AF212" s="355">
        <v>0</v>
      </c>
      <c r="AG212" s="358">
        <v>27</v>
      </c>
      <c r="AH212" s="355">
        <v>1042</v>
      </c>
      <c r="AI212" s="355">
        <v>0</v>
      </c>
      <c r="AJ212" s="358">
        <v>29</v>
      </c>
      <c r="AK212" s="4">
        <v>1098</v>
      </c>
      <c r="AL212" s="4">
        <v>0</v>
      </c>
      <c r="AM212" s="4">
        <v>32</v>
      </c>
    </row>
    <row r="213" spans="1:39" x14ac:dyDescent="0.3">
      <c r="A213" s="26" t="s">
        <v>87</v>
      </c>
      <c r="B213" s="350" t="s">
        <v>74</v>
      </c>
      <c r="C213" s="351" t="s">
        <v>232</v>
      </c>
      <c r="D213" s="352">
        <v>715</v>
      </c>
      <c r="E213" s="353">
        <v>0</v>
      </c>
      <c r="F213" s="353">
        <v>21</v>
      </c>
      <c r="G213" s="354">
        <v>687</v>
      </c>
      <c r="H213" s="354">
        <v>0</v>
      </c>
      <c r="I213" s="354">
        <v>32</v>
      </c>
      <c r="J213" s="355">
        <v>704</v>
      </c>
      <c r="K213" s="355">
        <v>0</v>
      </c>
      <c r="L213" s="355">
        <v>30</v>
      </c>
      <c r="M213" s="355">
        <v>647</v>
      </c>
      <c r="N213" s="355">
        <v>0</v>
      </c>
      <c r="O213" s="355">
        <v>25</v>
      </c>
      <c r="P213" s="355">
        <v>659</v>
      </c>
      <c r="Q213" s="356">
        <v>0</v>
      </c>
      <c r="R213" s="355">
        <v>30</v>
      </c>
      <c r="S213" s="355">
        <v>732.00000000000034</v>
      </c>
      <c r="T213" s="355">
        <v>0</v>
      </c>
      <c r="U213" s="355">
        <v>27</v>
      </c>
      <c r="V213" s="355">
        <v>783.99999999999966</v>
      </c>
      <c r="W213" s="355">
        <v>0</v>
      </c>
      <c r="X213" s="355">
        <v>40</v>
      </c>
      <c r="Y213" s="355">
        <v>786</v>
      </c>
      <c r="Z213" s="355">
        <v>0</v>
      </c>
      <c r="AA213" s="355">
        <v>23</v>
      </c>
      <c r="AB213" s="355">
        <v>854</v>
      </c>
      <c r="AC213" s="355">
        <v>0</v>
      </c>
      <c r="AD213" s="357">
        <v>21</v>
      </c>
      <c r="AE213" s="355">
        <v>745</v>
      </c>
      <c r="AF213" s="355">
        <v>0</v>
      </c>
      <c r="AG213" s="358">
        <v>27</v>
      </c>
      <c r="AH213" s="355">
        <v>796</v>
      </c>
      <c r="AI213" s="355">
        <v>0</v>
      </c>
      <c r="AJ213" s="358">
        <v>25</v>
      </c>
      <c r="AK213" s="4">
        <v>735</v>
      </c>
      <c r="AL213" s="4">
        <v>0</v>
      </c>
      <c r="AM213" s="4">
        <v>24</v>
      </c>
    </row>
    <row r="214" spans="1:39" x14ac:dyDescent="0.3">
      <c r="A214" s="26" t="s">
        <v>88</v>
      </c>
      <c r="B214" s="350" t="s">
        <v>74</v>
      </c>
      <c r="C214" s="351" t="s">
        <v>325</v>
      </c>
      <c r="D214" s="352">
        <v>54</v>
      </c>
      <c r="E214" s="353">
        <v>1</v>
      </c>
      <c r="F214" s="353">
        <v>0</v>
      </c>
      <c r="G214" s="354">
        <v>28</v>
      </c>
      <c r="H214" s="354">
        <v>0</v>
      </c>
      <c r="I214" s="354">
        <v>0</v>
      </c>
      <c r="J214" s="355">
        <v>56</v>
      </c>
      <c r="K214" s="355">
        <v>0</v>
      </c>
      <c r="L214" s="355">
        <v>0</v>
      </c>
      <c r="M214" s="355">
        <v>76</v>
      </c>
      <c r="N214" s="355">
        <v>0</v>
      </c>
      <c r="O214" s="355">
        <v>0</v>
      </c>
      <c r="P214" s="355">
        <v>60</v>
      </c>
      <c r="Q214" s="356">
        <v>0</v>
      </c>
      <c r="R214" s="355">
        <v>0</v>
      </c>
      <c r="S214" s="355">
        <v>26.000000000000007</v>
      </c>
      <c r="T214" s="355">
        <v>0</v>
      </c>
      <c r="U214" s="355">
        <v>0</v>
      </c>
      <c r="V214" s="355">
        <v>71</v>
      </c>
      <c r="W214" s="355">
        <v>0</v>
      </c>
      <c r="X214" s="355">
        <v>0</v>
      </c>
      <c r="Y214" s="355">
        <v>43</v>
      </c>
      <c r="Z214" s="355">
        <v>0</v>
      </c>
      <c r="AA214" s="355">
        <v>0</v>
      </c>
      <c r="AB214" s="355">
        <v>20</v>
      </c>
      <c r="AC214" s="355">
        <v>0</v>
      </c>
      <c r="AD214" s="357">
        <v>0</v>
      </c>
      <c r="AE214" s="355">
        <v>48</v>
      </c>
      <c r="AF214" s="355">
        <v>0</v>
      </c>
      <c r="AG214" s="358">
        <v>0</v>
      </c>
      <c r="AH214" s="355">
        <v>26</v>
      </c>
      <c r="AI214" s="355">
        <v>0</v>
      </c>
      <c r="AJ214" s="358">
        <v>0</v>
      </c>
      <c r="AK214" s="4">
        <v>53</v>
      </c>
      <c r="AL214" s="4">
        <v>0</v>
      </c>
      <c r="AM214" s="4">
        <v>0</v>
      </c>
    </row>
    <row r="215" spans="1:39" x14ac:dyDescent="0.3">
      <c r="A215" s="26" t="s">
        <v>89</v>
      </c>
      <c r="B215" s="350" t="s">
        <v>74</v>
      </c>
      <c r="C215" s="351" t="s">
        <v>326</v>
      </c>
      <c r="D215" s="352">
        <v>17</v>
      </c>
      <c r="E215" s="353">
        <v>0</v>
      </c>
      <c r="F215" s="353">
        <v>0</v>
      </c>
      <c r="G215" s="354">
        <v>45</v>
      </c>
      <c r="H215" s="354">
        <v>0</v>
      </c>
      <c r="I215" s="354">
        <v>0</v>
      </c>
      <c r="J215" s="355">
        <v>32</v>
      </c>
      <c r="K215" s="355">
        <v>0</v>
      </c>
      <c r="L215" s="355">
        <v>0</v>
      </c>
      <c r="M215" s="355">
        <v>23</v>
      </c>
      <c r="N215" s="355">
        <v>0</v>
      </c>
      <c r="O215" s="355">
        <v>0</v>
      </c>
      <c r="P215" s="355">
        <v>34</v>
      </c>
      <c r="Q215" s="356">
        <v>0</v>
      </c>
      <c r="R215" s="355">
        <v>0</v>
      </c>
      <c r="S215" s="355">
        <v>52.000000000000014</v>
      </c>
      <c r="T215" s="355">
        <v>0</v>
      </c>
      <c r="U215" s="355">
        <v>0</v>
      </c>
      <c r="V215" s="355">
        <v>11.000000000000004</v>
      </c>
      <c r="W215" s="355">
        <v>0</v>
      </c>
      <c r="X215" s="355">
        <v>0</v>
      </c>
      <c r="Y215" s="355">
        <v>27</v>
      </c>
      <c r="Z215" s="355">
        <v>0</v>
      </c>
      <c r="AA215" s="355">
        <v>0</v>
      </c>
      <c r="AB215" s="355">
        <v>16</v>
      </c>
      <c r="AC215" s="355">
        <v>0</v>
      </c>
      <c r="AD215" s="357">
        <v>0</v>
      </c>
      <c r="AE215" s="355">
        <v>38</v>
      </c>
      <c r="AF215" s="355">
        <v>0</v>
      </c>
      <c r="AG215" s="358">
        <v>0</v>
      </c>
      <c r="AH215" s="355">
        <v>22</v>
      </c>
      <c r="AI215" s="355">
        <v>0</v>
      </c>
      <c r="AJ215" s="358">
        <v>0</v>
      </c>
      <c r="AK215" s="4">
        <v>23</v>
      </c>
      <c r="AL215" s="4">
        <v>0</v>
      </c>
      <c r="AM215" s="4">
        <v>0</v>
      </c>
    </row>
    <row r="216" spans="1:39" x14ac:dyDescent="0.3">
      <c r="A216" s="26" t="s">
        <v>90</v>
      </c>
      <c r="B216" s="350" t="s">
        <v>74</v>
      </c>
      <c r="C216" s="351" t="s">
        <v>289</v>
      </c>
      <c r="D216" s="352">
        <v>76</v>
      </c>
      <c r="E216" s="353">
        <v>0</v>
      </c>
      <c r="F216" s="353">
        <v>0</v>
      </c>
      <c r="G216" s="354">
        <v>168</v>
      </c>
      <c r="H216" s="354">
        <v>130</v>
      </c>
      <c r="I216" s="354">
        <v>0</v>
      </c>
      <c r="J216" s="355">
        <v>56</v>
      </c>
      <c r="K216" s="355">
        <v>0</v>
      </c>
      <c r="L216" s="355">
        <v>0</v>
      </c>
      <c r="M216" s="355">
        <v>63</v>
      </c>
      <c r="N216" s="355">
        <v>0</v>
      </c>
      <c r="O216" s="355">
        <v>0</v>
      </c>
      <c r="P216" s="355">
        <v>40</v>
      </c>
      <c r="Q216" s="356">
        <v>0</v>
      </c>
      <c r="R216" s="355">
        <v>0</v>
      </c>
      <c r="S216" s="355">
        <v>97.000000000000028</v>
      </c>
      <c r="T216" s="355">
        <v>0</v>
      </c>
      <c r="U216" s="355">
        <v>0</v>
      </c>
      <c r="V216" s="355">
        <v>66.000000000000014</v>
      </c>
      <c r="W216" s="355">
        <v>0</v>
      </c>
      <c r="X216" s="355">
        <v>0</v>
      </c>
      <c r="Y216" s="355">
        <v>81</v>
      </c>
      <c r="Z216" s="355">
        <v>0</v>
      </c>
      <c r="AA216" s="355">
        <v>0</v>
      </c>
      <c r="AB216" s="355">
        <v>62</v>
      </c>
      <c r="AC216" s="355">
        <v>0</v>
      </c>
      <c r="AD216" s="357">
        <v>0</v>
      </c>
      <c r="AE216" s="355">
        <v>67</v>
      </c>
      <c r="AF216" s="355">
        <v>0</v>
      </c>
      <c r="AG216" s="358">
        <v>0</v>
      </c>
      <c r="AH216" s="355">
        <v>30</v>
      </c>
      <c r="AI216" s="355">
        <v>0</v>
      </c>
      <c r="AJ216" s="358">
        <v>0</v>
      </c>
      <c r="AK216" s="4">
        <v>40</v>
      </c>
      <c r="AL216" s="4">
        <v>0</v>
      </c>
      <c r="AM216" s="4">
        <v>0</v>
      </c>
    </row>
    <row r="217" spans="1:39" x14ac:dyDescent="0.3">
      <c r="A217" s="26" t="s">
        <v>91</v>
      </c>
      <c r="B217" s="350" t="s">
        <v>74</v>
      </c>
      <c r="C217" s="351" t="s">
        <v>290</v>
      </c>
      <c r="D217" s="352">
        <v>110</v>
      </c>
      <c r="E217" s="353">
        <v>0</v>
      </c>
      <c r="F217" s="353">
        <v>0</v>
      </c>
      <c r="G217" s="354">
        <v>84</v>
      </c>
      <c r="H217" s="354">
        <v>0</v>
      </c>
      <c r="I217" s="354">
        <v>0</v>
      </c>
      <c r="J217" s="355">
        <v>77</v>
      </c>
      <c r="K217" s="355">
        <v>0</v>
      </c>
      <c r="L217" s="355">
        <v>0</v>
      </c>
      <c r="M217" s="355">
        <v>108</v>
      </c>
      <c r="N217" s="355">
        <v>0</v>
      </c>
      <c r="O217" s="355">
        <v>0</v>
      </c>
      <c r="P217" s="355">
        <v>106</v>
      </c>
      <c r="Q217" s="356">
        <v>0</v>
      </c>
      <c r="R217" s="355">
        <v>0</v>
      </c>
      <c r="S217" s="355">
        <v>124.00000000000007</v>
      </c>
      <c r="T217" s="355">
        <v>0</v>
      </c>
      <c r="U217" s="355">
        <v>0</v>
      </c>
      <c r="V217" s="355">
        <v>160.99999999999991</v>
      </c>
      <c r="W217" s="355">
        <v>0</v>
      </c>
      <c r="X217" s="355">
        <v>0</v>
      </c>
      <c r="Y217" s="355">
        <v>115</v>
      </c>
      <c r="Z217" s="355">
        <v>0</v>
      </c>
      <c r="AA217" s="355">
        <v>0</v>
      </c>
      <c r="AB217" s="355">
        <v>105</v>
      </c>
      <c r="AC217" s="355">
        <v>0</v>
      </c>
      <c r="AD217" s="357">
        <v>0</v>
      </c>
      <c r="AE217" s="355">
        <v>128</v>
      </c>
      <c r="AF217" s="355">
        <v>0</v>
      </c>
      <c r="AG217" s="358">
        <v>0</v>
      </c>
      <c r="AH217" s="355">
        <v>77</v>
      </c>
      <c r="AI217" s="355">
        <v>0</v>
      </c>
      <c r="AJ217" s="358">
        <v>0</v>
      </c>
      <c r="AK217" s="4">
        <v>56</v>
      </c>
      <c r="AL217" s="4">
        <v>0</v>
      </c>
      <c r="AM217" s="4">
        <v>0</v>
      </c>
    </row>
    <row r="218" spans="1:39" x14ac:dyDescent="0.3">
      <c r="A218" s="26" t="s">
        <v>92</v>
      </c>
      <c r="B218" s="350" t="s">
        <v>74</v>
      </c>
      <c r="C218" s="351" t="s">
        <v>291</v>
      </c>
      <c r="D218" s="352">
        <v>227</v>
      </c>
      <c r="E218" s="353">
        <v>0</v>
      </c>
      <c r="F218" s="353">
        <v>0</v>
      </c>
      <c r="G218" s="354">
        <v>237</v>
      </c>
      <c r="H218" s="354">
        <v>0</v>
      </c>
      <c r="I218" s="354">
        <v>0</v>
      </c>
      <c r="J218" s="355">
        <v>200</v>
      </c>
      <c r="K218" s="355">
        <v>0</v>
      </c>
      <c r="L218" s="355">
        <v>0</v>
      </c>
      <c r="M218" s="355">
        <v>247</v>
      </c>
      <c r="N218" s="355">
        <v>0</v>
      </c>
      <c r="O218" s="355">
        <v>0</v>
      </c>
      <c r="P218" s="355">
        <v>297</v>
      </c>
      <c r="Q218" s="356">
        <v>0</v>
      </c>
      <c r="R218" s="355">
        <v>0</v>
      </c>
      <c r="S218" s="355">
        <v>386.99999999999977</v>
      </c>
      <c r="T218" s="355">
        <v>0</v>
      </c>
      <c r="U218" s="355">
        <v>0</v>
      </c>
      <c r="V218" s="355">
        <v>320.99999999999994</v>
      </c>
      <c r="W218" s="355">
        <v>0</v>
      </c>
      <c r="X218" s="355">
        <v>0</v>
      </c>
      <c r="Y218" s="355">
        <v>265</v>
      </c>
      <c r="Z218" s="355">
        <v>0</v>
      </c>
      <c r="AA218" s="355">
        <v>0</v>
      </c>
      <c r="AB218" s="355">
        <v>355</v>
      </c>
      <c r="AC218" s="355">
        <v>0</v>
      </c>
      <c r="AD218" s="357">
        <v>0</v>
      </c>
      <c r="AE218" s="355">
        <v>378</v>
      </c>
      <c r="AF218" s="355">
        <v>0</v>
      </c>
      <c r="AG218" s="358">
        <v>0</v>
      </c>
      <c r="AH218" s="355">
        <v>414</v>
      </c>
      <c r="AI218" s="355">
        <v>0</v>
      </c>
      <c r="AJ218" s="358">
        <v>0</v>
      </c>
      <c r="AK218" s="4">
        <v>413</v>
      </c>
      <c r="AL218" s="4">
        <v>0</v>
      </c>
      <c r="AM218" s="4">
        <v>0</v>
      </c>
    </row>
    <row r="219" spans="1:39" x14ac:dyDescent="0.3">
      <c r="A219" s="26" t="s">
        <v>93</v>
      </c>
      <c r="B219" s="350" t="s">
        <v>74</v>
      </c>
      <c r="C219" s="351" t="s">
        <v>292</v>
      </c>
      <c r="D219" s="352">
        <v>273</v>
      </c>
      <c r="E219" s="353">
        <v>0</v>
      </c>
      <c r="F219" s="353">
        <v>0</v>
      </c>
      <c r="G219" s="354">
        <v>293</v>
      </c>
      <c r="H219" s="354">
        <v>0</v>
      </c>
      <c r="I219" s="354">
        <v>0</v>
      </c>
      <c r="J219" s="355">
        <v>234</v>
      </c>
      <c r="K219" s="355">
        <v>0</v>
      </c>
      <c r="L219" s="355">
        <v>0</v>
      </c>
      <c r="M219" s="355">
        <v>334</v>
      </c>
      <c r="N219" s="355">
        <v>0</v>
      </c>
      <c r="O219" s="355">
        <v>0</v>
      </c>
      <c r="P219" s="355">
        <v>278</v>
      </c>
      <c r="Q219" s="356">
        <v>0</v>
      </c>
      <c r="R219" s="355">
        <v>0</v>
      </c>
      <c r="S219" s="355">
        <v>293</v>
      </c>
      <c r="T219" s="355">
        <v>0</v>
      </c>
      <c r="U219" s="355">
        <v>0</v>
      </c>
      <c r="V219" s="355">
        <v>382.99999999999989</v>
      </c>
      <c r="W219" s="355">
        <v>0</v>
      </c>
      <c r="X219" s="355">
        <v>0</v>
      </c>
      <c r="Y219" s="355">
        <v>278</v>
      </c>
      <c r="Z219" s="355">
        <v>0</v>
      </c>
      <c r="AA219" s="355">
        <v>0</v>
      </c>
      <c r="AB219" s="355">
        <v>302</v>
      </c>
      <c r="AC219" s="355">
        <v>0</v>
      </c>
      <c r="AD219" s="357">
        <v>0</v>
      </c>
      <c r="AE219" s="355">
        <v>398</v>
      </c>
      <c r="AF219" s="355">
        <v>0</v>
      </c>
      <c r="AG219" s="358">
        <v>0</v>
      </c>
      <c r="AH219" s="355">
        <v>367</v>
      </c>
      <c r="AI219" s="355">
        <v>0</v>
      </c>
      <c r="AJ219" s="358">
        <v>0</v>
      </c>
      <c r="AK219" s="4">
        <v>401</v>
      </c>
      <c r="AL219" s="4">
        <v>0</v>
      </c>
      <c r="AM219" s="4">
        <v>0</v>
      </c>
    </row>
    <row r="220" spans="1:39" x14ac:dyDescent="0.3">
      <c r="A220" s="26" t="s">
        <v>94</v>
      </c>
      <c r="B220" s="350" t="s">
        <v>74</v>
      </c>
      <c r="C220" s="351" t="s">
        <v>293</v>
      </c>
      <c r="D220" s="352">
        <v>208</v>
      </c>
      <c r="E220" s="353">
        <v>0</v>
      </c>
      <c r="F220" s="353">
        <v>0</v>
      </c>
      <c r="G220" s="354">
        <v>198</v>
      </c>
      <c r="H220" s="354">
        <v>0</v>
      </c>
      <c r="I220" s="354">
        <v>0</v>
      </c>
      <c r="J220" s="355">
        <v>178</v>
      </c>
      <c r="K220" s="355">
        <v>0</v>
      </c>
      <c r="L220" s="355">
        <v>0</v>
      </c>
      <c r="M220" s="355">
        <v>236</v>
      </c>
      <c r="N220" s="355">
        <v>0</v>
      </c>
      <c r="O220" s="355">
        <v>0</v>
      </c>
      <c r="P220" s="355">
        <v>273</v>
      </c>
      <c r="Q220" s="356">
        <v>0</v>
      </c>
      <c r="R220" s="355">
        <v>0</v>
      </c>
      <c r="S220" s="355">
        <v>268</v>
      </c>
      <c r="T220" s="355">
        <v>0</v>
      </c>
      <c r="U220" s="355">
        <v>0</v>
      </c>
      <c r="V220" s="355">
        <v>289.00000000000028</v>
      </c>
      <c r="W220" s="355">
        <v>0</v>
      </c>
      <c r="X220" s="355">
        <v>0</v>
      </c>
      <c r="Y220" s="355">
        <v>322</v>
      </c>
      <c r="Z220" s="355">
        <v>0</v>
      </c>
      <c r="AA220" s="355">
        <v>0</v>
      </c>
      <c r="AB220" s="355">
        <v>272</v>
      </c>
      <c r="AC220" s="355">
        <v>0</v>
      </c>
      <c r="AD220" s="357">
        <v>0</v>
      </c>
      <c r="AE220" s="355">
        <v>276</v>
      </c>
      <c r="AF220" s="355">
        <v>0</v>
      </c>
      <c r="AG220" s="358">
        <v>0</v>
      </c>
      <c r="AH220" s="355">
        <v>327</v>
      </c>
      <c r="AI220" s="355">
        <v>0</v>
      </c>
      <c r="AJ220" s="358">
        <v>0</v>
      </c>
      <c r="AK220" s="4">
        <v>366</v>
      </c>
      <c r="AL220" s="4">
        <v>0</v>
      </c>
      <c r="AM220" s="4">
        <v>0</v>
      </c>
    </row>
    <row r="221" spans="1:39" x14ac:dyDescent="0.3">
      <c r="A221" s="26" t="s">
        <v>95</v>
      </c>
      <c r="B221" s="350" t="s">
        <v>74</v>
      </c>
      <c r="C221" s="351" t="s">
        <v>294</v>
      </c>
      <c r="D221" s="352">
        <v>162</v>
      </c>
      <c r="E221" s="353">
        <v>0</v>
      </c>
      <c r="F221" s="353">
        <v>0</v>
      </c>
      <c r="G221" s="354">
        <v>154</v>
      </c>
      <c r="H221" s="354">
        <v>0</v>
      </c>
      <c r="I221" s="354">
        <v>0</v>
      </c>
      <c r="J221" s="355">
        <v>187</v>
      </c>
      <c r="K221" s="355">
        <v>0</v>
      </c>
      <c r="L221" s="355">
        <v>0</v>
      </c>
      <c r="M221" s="355">
        <v>198</v>
      </c>
      <c r="N221" s="355">
        <v>0</v>
      </c>
      <c r="O221" s="355">
        <v>0</v>
      </c>
      <c r="P221" s="355">
        <v>196</v>
      </c>
      <c r="Q221" s="356">
        <v>0</v>
      </c>
      <c r="R221" s="355">
        <v>0</v>
      </c>
      <c r="S221" s="355">
        <v>217</v>
      </c>
      <c r="T221" s="355">
        <v>0</v>
      </c>
      <c r="U221" s="355">
        <v>0</v>
      </c>
      <c r="V221" s="355">
        <v>203</v>
      </c>
      <c r="W221" s="355">
        <v>0</v>
      </c>
      <c r="X221" s="355">
        <v>0</v>
      </c>
      <c r="Y221" s="355">
        <v>230</v>
      </c>
      <c r="Z221" s="355">
        <v>0</v>
      </c>
      <c r="AA221" s="355">
        <v>0</v>
      </c>
      <c r="AB221" s="355">
        <v>215</v>
      </c>
      <c r="AC221" s="355">
        <v>0</v>
      </c>
      <c r="AD221" s="357">
        <v>0</v>
      </c>
      <c r="AE221" s="355">
        <v>236</v>
      </c>
      <c r="AF221" s="355">
        <v>0</v>
      </c>
      <c r="AG221" s="358">
        <v>0</v>
      </c>
      <c r="AH221" s="355">
        <v>265</v>
      </c>
      <c r="AI221" s="355">
        <v>0</v>
      </c>
      <c r="AJ221" s="358">
        <v>0</v>
      </c>
      <c r="AK221" s="4">
        <v>256</v>
      </c>
      <c r="AL221" s="4">
        <v>0</v>
      </c>
      <c r="AM221" s="4">
        <v>0</v>
      </c>
    </row>
    <row r="222" spans="1:39" x14ac:dyDescent="0.3">
      <c r="A222" s="26" t="s">
        <v>96</v>
      </c>
      <c r="B222" s="350" t="s">
        <v>74</v>
      </c>
      <c r="C222" s="351" t="s">
        <v>327</v>
      </c>
      <c r="D222" s="352">
        <v>39</v>
      </c>
      <c r="E222" s="353">
        <v>0</v>
      </c>
      <c r="F222" s="353">
        <v>0</v>
      </c>
      <c r="G222" s="354">
        <v>25</v>
      </c>
      <c r="H222" s="354">
        <v>0</v>
      </c>
      <c r="I222" s="354">
        <v>0</v>
      </c>
      <c r="J222" s="355">
        <v>42</v>
      </c>
      <c r="K222" s="355">
        <v>0</v>
      </c>
      <c r="L222" s="355">
        <v>0</v>
      </c>
      <c r="M222" s="355">
        <v>37</v>
      </c>
      <c r="N222" s="355">
        <v>0</v>
      </c>
      <c r="O222" s="355">
        <v>0</v>
      </c>
      <c r="P222" s="355">
        <v>18</v>
      </c>
      <c r="Q222" s="356">
        <v>0</v>
      </c>
      <c r="R222" s="355">
        <v>0</v>
      </c>
      <c r="S222" s="355">
        <v>21.000000000000007</v>
      </c>
      <c r="T222" s="355">
        <v>0</v>
      </c>
      <c r="U222" s="355">
        <v>0</v>
      </c>
      <c r="V222" s="355">
        <v>21.000000000000007</v>
      </c>
      <c r="W222" s="355">
        <v>0</v>
      </c>
      <c r="X222" s="355">
        <v>0</v>
      </c>
      <c r="Y222" s="355">
        <v>56</v>
      </c>
      <c r="Z222" s="355">
        <v>0</v>
      </c>
      <c r="AA222" s="355">
        <v>0</v>
      </c>
      <c r="AB222" s="355">
        <v>26</v>
      </c>
      <c r="AC222" s="355">
        <v>0</v>
      </c>
      <c r="AD222" s="357">
        <v>0</v>
      </c>
      <c r="AE222" s="355">
        <v>46</v>
      </c>
      <c r="AF222" s="355">
        <v>0</v>
      </c>
      <c r="AG222" s="358">
        <v>0</v>
      </c>
      <c r="AH222" s="355">
        <v>33</v>
      </c>
      <c r="AI222" s="355">
        <v>0</v>
      </c>
      <c r="AJ222" s="358">
        <v>0</v>
      </c>
      <c r="AK222" s="4">
        <v>17</v>
      </c>
      <c r="AL222" s="4">
        <v>0</v>
      </c>
      <c r="AM222" s="4">
        <v>0</v>
      </c>
    </row>
    <row r="223" spans="1:39" x14ac:dyDescent="0.3">
      <c r="A223" s="26" t="s">
        <v>215</v>
      </c>
      <c r="B223" s="350" t="s">
        <v>75</v>
      </c>
      <c r="C223" s="351" t="s">
        <v>223</v>
      </c>
      <c r="D223" s="352">
        <v>0</v>
      </c>
      <c r="E223" s="353">
        <v>0</v>
      </c>
      <c r="F223" s="353">
        <v>1741</v>
      </c>
      <c r="G223" s="354">
        <v>0</v>
      </c>
      <c r="H223" s="354">
        <v>0</v>
      </c>
      <c r="I223" s="354">
        <v>1454</v>
      </c>
      <c r="J223" s="355">
        <v>0</v>
      </c>
      <c r="K223" s="355">
        <v>0</v>
      </c>
      <c r="L223" s="355">
        <v>1479</v>
      </c>
      <c r="M223" s="355">
        <v>0</v>
      </c>
      <c r="N223" s="355">
        <v>0</v>
      </c>
      <c r="O223" s="355">
        <v>1451</v>
      </c>
      <c r="P223" s="355">
        <v>0</v>
      </c>
      <c r="Q223" s="356">
        <v>0</v>
      </c>
      <c r="R223" s="355">
        <v>1379</v>
      </c>
      <c r="S223" s="355">
        <v>0</v>
      </c>
      <c r="T223" s="355">
        <v>0</v>
      </c>
      <c r="U223" s="355">
        <v>1261.9999999999993</v>
      </c>
      <c r="V223" s="355">
        <v>0</v>
      </c>
      <c r="W223" s="355">
        <v>0</v>
      </c>
      <c r="X223" s="355">
        <v>1701.0000000000002</v>
      </c>
      <c r="Y223" s="355">
        <v>0</v>
      </c>
      <c r="Z223" s="355">
        <v>0</v>
      </c>
      <c r="AA223" s="355">
        <v>1597</v>
      </c>
      <c r="AB223" s="355">
        <v>0</v>
      </c>
      <c r="AC223" s="355">
        <v>0</v>
      </c>
      <c r="AD223" s="357">
        <v>1750</v>
      </c>
      <c r="AE223" s="355">
        <v>0</v>
      </c>
      <c r="AF223" s="355">
        <v>0</v>
      </c>
      <c r="AG223" s="358">
        <v>1856</v>
      </c>
      <c r="AH223" s="355">
        <v>0</v>
      </c>
      <c r="AI223" s="355">
        <v>0</v>
      </c>
      <c r="AJ223" s="358">
        <v>1656</v>
      </c>
      <c r="AK223" s="4">
        <v>0</v>
      </c>
      <c r="AL223" s="4">
        <v>0</v>
      </c>
      <c r="AM223" s="4">
        <v>1369</v>
      </c>
    </row>
    <row r="224" spans="1:39" x14ac:dyDescent="0.3">
      <c r="A224" s="26" t="s">
        <v>97</v>
      </c>
      <c r="B224" s="350" t="s">
        <v>75</v>
      </c>
      <c r="C224" s="351" t="s">
        <v>286</v>
      </c>
      <c r="D224" s="352">
        <v>0</v>
      </c>
      <c r="E224" s="353">
        <v>0</v>
      </c>
      <c r="F224" s="353">
        <v>2180</v>
      </c>
      <c r="G224" s="354">
        <v>59</v>
      </c>
      <c r="H224" s="354">
        <v>0</v>
      </c>
      <c r="I224" s="354">
        <v>2206</v>
      </c>
      <c r="J224" s="355">
        <v>75</v>
      </c>
      <c r="K224" s="355">
        <v>0</v>
      </c>
      <c r="L224" s="355">
        <v>1884</v>
      </c>
      <c r="M224" s="355">
        <v>0</v>
      </c>
      <c r="N224" s="355">
        <v>0</v>
      </c>
      <c r="O224" s="355">
        <v>1988</v>
      </c>
      <c r="P224" s="355">
        <v>0</v>
      </c>
      <c r="Q224" s="356">
        <v>0</v>
      </c>
      <c r="R224" s="355">
        <v>1831</v>
      </c>
      <c r="S224" s="355">
        <v>0</v>
      </c>
      <c r="T224" s="355">
        <v>0</v>
      </c>
      <c r="U224" s="355">
        <v>1876.000000000002</v>
      </c>
      <c r="V224" s="355">
        <v>0</v>
      </c>
      <c r="W224" s="355">
        <v>0</v>
      </c>
      <c r="X224" s="355">
        <v>2095.0000000000014</v>
      </c>
      <c r="Y224" s="355">
        <v>0</v>
      </c>
      <c r="Z224" s="355">
        <v>0</v>
      </c>
      <c r="AA224" s="355">
        <v>2139</v>
      </c>
      <c r="AB224" s="355">
        <v>26</v>
      </c>
      <c r="AC224" s="355">
        <v>0</v>
      </c>
      <c r="AD224" s="357">
        <v>2085</v>
      </c>
      <c r="AE224" s="355">
        <v>0</v>
      </c>
      <c r="AF224" s="355">
        <v>0</v>
      </c>
      <c r="AG224" s="358">
        <v>2220</v>
      </c>
      <c r="AH224" s="355">
        <v>0</v>
      </c>
      <c r="AI224" s="355">
        <v>0</v>
      </c>
      <c r="AJ224" s="358">
        <v>2386</v>
      </c>
      <c r="AK224" s="4">
        <v>0</v>
      </c>
      <c r="AL224" s="4">
        <v>0</v>
      </c>
      <c r="AM224" s="4">
        <v>2040</v>
      </c>
    </row>
    <row r="225" spans="1:39" x14ac:dyDescent="0.3">
      <c r="A225" s="26" t="s">
        <v>98</v>
      </c>
      <c r="B225" s="350" t="s">
        <v>75</v>
      </c>
      <c r="C225" s="351" t="s">
        <v>255</v>
      </c>
      <c r="D225" s="352">
        <v>38298</v>
      </c>
      <c r="E225" s="353">
        <v>336</v>
      </c>
      <c r="F225" s="353">
        <v>3097</v>
      </c>
      <c r="G225" s="354">
        <v>39275</v>
      </c>
      <c r="H225" s="354">
        <v>185</v>
      </c>
      <c r="I225" s="354">
        <v>2603</v>
      </c>
      <c r="J225" s="355">
        <v>40936</v>
      </c>
      <c r="K225" s="355">
        <v>1564</v>
      </c>
      <c r="L225" s="355">
        <v>2491</v>
      </c>
      <c r="M225" s="355">
        <v>38079</v>
      </c>
      <c r="N225" s="355">
        <v>1829</v>
      </c>
      <c r="O225" s="355">
        <v>2283</v>
      </c>
      <c r="P225" s="355">
        <v>35781</v>
      </c>
      <c r="Q225" s="356">
        <v>2124</v>
      </c>
      <c r="R225" s="355">
        <v>2354</v>
      </c>
      <c r="S225" s="355">
        <v>33468.000000000109</v>
      </c>
      <c r="T225" s="355">
        <v>1979.0000000000023</v>
      </c>
      <c r="U225" s="355">
        <v>2269.9999999999973</v>
      </c>
      <c r="V225" s="355">
        <v>32308.999999999869</v>
      </c>
      <c r="W225" s="355">
        <v>1966.9999999999977</v>
      </c>
      <c r="X225" s="355">
        <v>2456.999999999995</v>
      </c>
      <c r="Y225" s="355">
        <v>32372</v>
      </c>
      <c r="Z225" s="355">
        <v>1443</v>
      </c>
      <c r="AA225" s="355">
        <v>2623</v>
      </c>
      <c r="AB225" s="355">
        <v>31475</v>
      </c>
      <c r="AC225" s="355">
        <v>1170</v>
      </c>
      <c r="AD225" s="357">
        <v>2567</v>
      </c>
      <c r="AE225" s="355">
        <v>31142</v>
      </c>
      <c r="AF225" s="355">
        <v>1301</v>
      </c>
      <c r="AG225" s="358">
        <v>2540</v>
      </c>
      <c r="AH225" s="355">
        <v>30472</v>
      </c>
      <c r="AI225" s="355">
        <v>1088</v>
      </c>
      <c r="AJ225" s="358">
        <v>2719</v>
      </c>
      <c r="AK225" s="4">
        <v>30182</v>
      </c>
      <c r="AL225" s="4">
        <v>958</v>
      </c>
      <c r="AM225" s="4">
        <v>2596</v>
      </c>
    </row>
    <row r="226" spans="1:39" x14ac:dyDescent="0.3">
      <c r="A226" s="26" t="s">
        <v>99</v>
      </c>
      <c r="B226" s="350" t="s">
        <v>75</v>
      </c>
      <c r="C226" s="351" t="s">
        <v>224</v>
      </c>
      <c r="D226" s="352">
        <v>59891</v>
      </c>
      <c r="E226" s="353">
        <v>766</v>
      </c>
      <c r="F226" s="353">
        <v>3582</v>
      </c>
      <c r="G226" s="354">
        <v>62166</v>
      </c>
      <c r="H226" s="354">
        <v>608</v>
      </c>
      <c r="I226" s="354">
        <v>2982</v>
      </c>
      <c r="J226" s="355">
        <v>58960</v>
      </c>
      <c r="K226" s="355">
        <v>2619</v>
      </c>
      <c r="L226" s="355">
        <v>2378</v>
      </c>
      <c r="M226" s="355">
        <v>59691</v>
      </c>
      <c r="N226" s="355">
        <v>3801</v>
      </c>
      <c r="O226" s="355">
        <v>2077</v>
      </c>
      <c r="P226" s="355">
        <v>54120</v>
      </c>
      <c r="Q226" s="356">
        <v>4250</v>
      </c>
      <c r="R226" s="355">
        <v>1990</v>
      </c>
      <c r="S226" s="355">
        <v>50600.000000000189</v>
      </c>
      <c r="T226" s="355">
        <v>3887.9999999999936</v>
      </c>
      <c r="U226" s="355">
        <v>2089.0000000000009</v>
      </c>
      <c r="V226" s="355">
        <v>47725.999999999825</v>
      </c>
      <c r="W226" s="355">
        <v>3532.0000000000005</v>
      </c>
      <c r="X226" s="355">
        <v>2186.9999999999995</v>
      </c>
      <c r="Y226" s="355">
        <v>44919</v>
      </c>
      <c r="Z226" s="355">
        <v>2799</v>
      </c>
      <c r="AA226" s="355">
        <v>2250</v>
      </c>
      <c r="AB226" s="355">
        <v>44359</v>
      </c>
      <c r="AC226" s="355">
        <v>2316</v>
      </c>
      <c r="AD226" s="357">
        <v>2296</v>
      </c>
      <c r="AE226" s="355">
        <v>43059</v>
      </c>
      <c r="AF226" s="355">
        <v>2097</v>
      </c>
      <c r="AG226" s="358">
        <v>2452</v>
      </c>
      <c r="AH226" s="355">
        <v>41684</v>
      </c>
      <c r="AI226" s="355">
        <v>1847</v>
      </c>
      <c r="AJ226" s="358">
        <v>2378</v>
      </c>
      <c r="AK226" s="4">
        <v>39564</v>
      </c>
      <c r="AL226" s="4">
        <v>1552</v>
      </c>
      <c r="AM226" s="4">
        <v>2360</v>
      </c>
    </row>
    <row r="227" spans="1:39" x14ac:dyDescent="0.3">
      <c r="A227" s="26" t="s">
        <v>100</v>
      </c>
      <c r="B227" s="350" t="s">
        <v>75</v>
      </c>
      <c r="C227" s="351" t="s">
        <v>225</v>
      </c>
      <c r="D227" s="352">
        <v>56635</v>
      </c>
      <c r="E227" s="353">
        <v>732</v>
      </c>
      <c r="F227" s="353">
        <v>3529</v>
      </c>
      <c r="G227" s="354">
        <v>57970</v>
      </c>
      <c r="H227" s="354">
        <v>437</v>
      </c>
      <c r="I227" s="354">
        <v>2983</v>
      </c>
      <c r="J227" s="355">
        <v>54229</v>
      </c>
      <c r="K227" s="355">
        <v>1864</v>
      </c>
      <c r="L227" s="355">
        <v>2489</v>
      </c>
      <c r="M227" s="355">
        <v>52004</v>
      </c>
      <c r="N227" s="355">
        <v>3218</v>
      </c>
      <c r="O227" s="355">
        <v>2000</v>
      </c>
      <c r="P227" s="355">
        <v>52416</v>
      </c>
      <c r="Q227" s="356">
        <v>3579</v>
      </c>
      <c r="R227" s="355">
        <v>2045</v>
      </c>
      <c r="S227" s="355">
        <v>48144.999999999658</v>
      </c>
      <c r="T227" s="355">
        <v>3267.999999999995</v>
      </c>
      <c r="U227" s="355">
        <v>2090.9999999999991</v>
      </c>
      <c r="V227" s="355">
        <v>46035.999999999833</v>
      </c>
      <c r="W227" s="355">
        <v>2946.9999999999973</v>
      </c>
      <c r="X227" s="355">
        <v>2152.0000000000005</v>
      </c>
      <c r="Y227" s="355">
        <v>43687</v>
      </c>
      <c r="Z227" s="355">
        <v>2598</v>
      </c>
      <c r="AA227" s="355">
        <v>2260</v>
      </c>
      <c r="AB227" s="355">
        <v>40923</v>
      </c>
      <c r="AC227" s="355">
        <v>2289</v>
      </c>
      <c r="AD227" s="357">
        <v>2230</v>
      </c>
      <c r="AE227" s="355">
        <v>40362</v>
      </c>
      <c r="AF227" s="355">
        <v>2005</v>
      </c>
      <c r="AG227" s="358">
        <v>2277</v>
      </c>
      <c r="AH227" s="355">
        <v>39155</v>
      </c>
      <c r="AI227" s="355">
        <v>1827</v>
      </c>
      <c r="AJ227" s="358">
        <v>2400</v>
      </c>
      <c r="AK227" s="4">
        <v>39528</v>
      </c>
      <c r="AL227" s="4">
        <v>1771</v>
      </c>
      <c r="AM227" s="4">
        <v>2224</v>
      </c>
    </row>
    <row r="228" spans="1:39" x14ac:dyDescent="0.3">
      <c r="A228" s="26" t="s">
        <v>101</v>
      </c>
      <c r="B228" s="350" t="s">
        <v>75</v>
      </c>
      <c r="C228" s="351" t="s">
        <v>226</v>
      </c>
      <c r="D228" s="352">
        <v>54998</v>
      </c>
      <c r="E228" s="353">
        <v>664</v>
      </c>
      <c r="F228" s="353">
        <v>3192</v>
      </c>
      <c r="G228" s="354">
        <v>54556</v>
      </c>
      <c r="H228" s="354">
        <v>389</v>
      </c>
      <c r="I228" s="354">
        <v>2741</v>
      </c>
      <c r="J228" s="355">
        <v>52406</v>
      </c>
      <c r="K228" s="355">
        <v>1572</v>
      </c>
      <c r="L228" s="355">
        <v>2313</v>
      </c>
      <c r="M228" s="355">
        <v>50518</v>
      </c>
      <c r="N228" s="355">
        <v>2660</v>
      </c>
      <c r="O228" s="355">
        <v>2012</v>
      </c>
      <c r="P228" s="355">
        <v>49077</v>
      </c>
      <c r="Q228" s="356">
        <v>3180</v>
      </c>
      <c r="R228" s="355">
        <v>1993</v>
      </c>
      <c r="S228" s="355">
        <v>49769.000000000175</v>
      </c>
      <c r="T228" s="355">
        <v>2960.9999999999955</v>
      </c>
      <c r="U228" s="355">
        <v>2064.9999999999968</v>
      </c>
      <c r="V228" s="355">
        <v>47179.999999999767</v>
      </c>
      <c r="W228" s="355">
        <v>2710.0000000000018</v>
      </c>
      <c r="X228" s="355">
        <v>2176.0000000000023</v>
      </c>
      <c r="Y228" s="355">
        <v>44665</v>
      </c>
      <c r="Z228" s="355">
        <v>2352</v>
      </c>
      <c r="AA228" s="355">
        <v>2231</v>
      </c>
      <c r="AB228" s="355">
        <v>42033</v>
      </c>
      <c r="AC228" s="355">
        <v>2363</v>
      </c>
      <c r="AD228" s="357">
        <v>2205</v>
      </c>
      <c r="AE228" s="355">
        <v>40202</v>
      </c>
      <c r="AF228" s="355">
        <v>2121</v>
      </c>
      <c r="AG228" s="358">
        <v>2215</v>
      </c>
      <c r="AH228" s="355">
        <v>39741</v>
      </c>
      <c r="AI228" s="355">
        <v>1892</v>
      </c>
      <c r="AJ228" s="358">
        <v>2260</v>
      </c>
      <c r="AK228" s="4">
        <v>39263</v>
      </c>
      <c r="AL228" s="4">
        <v>1794</v>
      </c>
      <c r="AM228" s="4">
        <v>2230</v>
      </c>
    </row>
    <row r="229" spans="1:39" x14ac:dyDescent="0.3">
      <c r="A229" s="26" t="s">
        <v>102</v>
      </c>
      <c r="B229" s="350" t="s">
        <v>75</v>
      </c>
      <c r="C229" s="351" t="s">
        <v>227</v>
      </c>
      <c r="D229" s="352">
        <v>52882</v>
      </c>
      <c r="E229" s="353">
        <v>826</v>
      </c>
      <c r="F229" s="353">
        <v>2904</v>
      </c>
      <c r="G229" s="354">
        <v>52249</v>
      </c>
      <c r="H229" s="354">
        <v>387</v>
      </c>
      <c r="I229" s="354">
        <v>2473</v>
      </c>
      <c r="J229" s="355">
        <v>48745</v>
      </c>
      <c r="K229" s="355">
        <v>1370</v>
      </c>
      <c r="L229" s="355">
        <v>2163</v>
      </c>
      <c r="M229" s="355">
        <v>48606</v>
      </c>
      <c r="N229" s="355">
        <v>2260</v>
      </c>
      <c r="O229" s="355">
        <v>1949</v>
      </c>
      <c r="P229" s="355">
        <v>47226</v>
      </c>
      <c r="Q229" s="356">
        <v>2662</v>
      </c>
      <c r="R229" s="355">
        <v>1954</v>
      </c>
      <c r="S229" s="355">
        <v>46243.999999999942</v>
      </c>
      <c r="T229" s="355">
        <v>2642.0000000000027</v>
      </c>
      <c r="U229" s="355">
        <v>1989.0000000000014</v>
      </c>
      <c r="V229" s="355">
        <v>47443.000000000065</v>
      </c>
      <c r="W229" s="355">
        <v>2392.9999999999982</v>
      </c>
      <c r="X229" s="355">
        <v>2063.0000000000005</v>
      </c>
      <c r="Y229" s="355">
        <v>44863</v>
      </c>
      <c r="Z229" s="355">
        <v>2205</v>
      </c>
      <c r="AA229" s="355">
        <v>2232</v>
      </c>
      <c r="AB229" s="355">
        <v>42323</v>
      </c>
      <c r="AC229" s="355">
        <v>2014</v>
      </c>
      <c r="AD229" s="357">
        <v>2219</v>
      </c>
      <c r="AE229" s="355">
        <v>40616</v>
      </c>
      <c r="AF229" s="355">
        <v>1914</v>
      </c>
      <c r="AG229" s="358">
        <v>2182</v>
      </c>
      <c r="AH229" s="355">
        <v>39020</v>
      </c>
      <c r="AI229" s="355">
        <v>1724</v>
      </c>
      <c r="AJ229" s="358">
        <v>2186</v>
      </c>
      <c r="AK229" s="4">
        <v>39611</v>
      </c>
      <c r="AL229" s="4">
        <v>1705</v>
      </c>
      <c r="AM229" s="4">
        <v>2182</v>
      </c>
    </row>
    <row r="230" spans="1:39" x14ac:dyDescent="0.3">
      <c r="A230" s="26" t="s">
        <v>103</v>
      </c>
      <c r="B230" s="350" t="s">
        <v>75</v>
      </c>
      <c r="C230" s="351" t="s">
        <v>228</v>
      </c>
      <c r="D230" s="352">
        <v>49676</v>
      </c>
      <c r="E230" s="353">
        <v>723</v>
      </c>
      <c r="F230" s="353">
        <v>2719</v>
      </c>
      <c r="G230" s="354">
        <v>50596</v>
      </c>
      <c r="H230" s="354">
        <v>368</v>
      </c>
      <c r="I230" s="354">
        <v>2544</v>
      </c>
      <c r="J230" s="355">
        <v>47584</v>
      </c>
      <c r="K230" s="355">
        <v>1173</v>
      </c>
      <c r="L230" s="355">
        <v>2123</v>
      </c>
      <c r="M230" s="355">
        <v>45191</v>
      </c>
      <c r="N230" s="355">
        <v>1872</v>
      </c>
      <c r="O230" s="355">
        <v>1869</v>
      </c>
      <c r="P230" s="355">
        <v>45480</v>
      </c>
      <c r="Q230" s="356">
        <v>2374</v>
      </c>
      <c r="R230" s="355">
        <v>1883</v>
      </c>
      <c r="S230" s="355">
        <v>44515.000000000095</v>
      </c>
      <c r="T230" s="355">
        <v>2289.0000000000014</v>
      </c>
      <c r="U230" s="355">
        <v>2023.9999999999975</v>
      </c>
      <c r="V230" s="355">
        <v>44298.99999999992</v>
      </c>
      <c r="W230" s="355">
        <v>1957.9999999999968</v>
      </c>
      <c r="X230" s="355">
        <v>2064.0000000000005</v>
      </c>
      <c r="Y230" s="355">
        <v>44924</v>
      </c>
      <c r="Z230" s="355">
        <v>2014</v>
      </c>
      <c r="AA230" s="355">
        <v>2148</v>
      </c>
      <c r="AB230" s="355">
        <v>42635</v>
      </c>
      <c r="AC230" s="355">
        <v>1836</v>
      </c>
      <c r="AD230" s="357">
        <v>2288</v>
      </c>
      <c r="AE230" s="355">
        <v>41098</v>
      </c>
      <c r="AF230" s="355">
        <v>1778</v>
      </c>
      <c r="AG230" s="358">
        <v>2206</v>
      </c>
      <c r="AH230" s="355">
        <v>39358</v>
      </c>
      <c r="AI230" s="355">
        <v>1636</v>
      </c>
      <c r="AJ230" s="358">
        <v>2218</v>
      </c>
      <c r="AK230" s="4">
        <v>38912</v>
      </c>
      <c r="AL230" s="4">
        <v>1712</v>
      </c>
      <c r="AM230" s="4">
        <v>2104</v>
      </c>
    </row>
    <row r="231" spans="1:39" x14ac:dyDescent="0.3">
      <c r="A231" s="26" t="s">
        <v>104</v>
      </c>
      <c r="B231" s="350" t="s">
        <v>75</v>
      </c>
      <c r="C231" s="351" t="s">
        <v>229</v>
      </c>
      <c r="D231" s="352">
        <v>43761</v>
      </c>
      <c r="E231" s="353">
        <v>5356</v>
      </c>
      <c r="F231" s="353">
        <v>2552</v>
      </c>
      <c r="G231" s="354">
        <v>49541</v>
      </c>
      <c r="H231" s="354">
        <v>4272</v>
      </c>
      <c r="I231" s="354">
        <v>2273</v>
      </c>
      <c r="J231" s="355">
        <v>48006</v>
      </c>
      <c r="K231" s="355">
        <v>3817</v>
      </c>
      <c r="L231" s="355">
        <v>3179</v>
      </c>
      <c r="M231" s="355">
        <v>48942</v>
      </c>
      <c r="N231" s="355">
        <v>5990</v>
      </c>
      <c r="O231" s="355">
        <v>2053</v>
      </c>
      <c r="P231" s="355">
        <v>46784</v>
      </c>
      <c r="Q231" s="356">
        <v>5473</v>
      </c>
      <c r="R231" s="355">
        <v>1772</v>
      </c>
      <c r="S231" s="355">
        <v>46991.000000000146</v>
      </c>
      <c r="T231" s="355">
        <v>5443</v>
      </c>
      <c r="U231" s="355">
        <v>2026.0000000000027</v>
      </c>
      <c r="V231" s="355">
        <v>47085.999999999905</v>
      </c>
      <c r="W231" s="355">
        <v>5044.9999999999964</v>
      </c>
      <c r="X231" s="355">
        <v>2050.0000000000009</v>
      </c>
      <c r="Y231" s="355">
        <v>47922</v>
      </c>
      <c r="Z231" s="355">
        <v>3850</v>
      </c>
      <c r="AA231" s="355">
        <v>2096</v>
      </c>
      <c r="AB231" s="355">
        <v>48773</v>
      </c>
      <c r="AC231" s="355">
        <v>3694</v>
      </c>
      <c r="AD231" s="357">
        <v>2195</v>
      </c>
      <c r="AE231" s="355">
        <v>46590</v>
      </c>
      <c r="AF231" s="355">
        <v>3503</v>
      </c>
      <c r="AG231" s="358">
        <v>2274</v>
      </c>
      <c r="AH231" s="355">
        <v>46180</v>
      </c>
      <c r="AI231" s="355">
        <v>3391</v>
      </c>
      <c r="AJ231" s="358">
        <v>2222</v>
      </c>
      <c r="AK231" s="4">
        <v>42832</v>
      </c>
      <c r="AL231" s="4">
        <v>2924</v>
      </c>
      <c r="AM231" s="4">
        <v>2294</v>
      </c>
    </row>
    <row r="232" spans="1:39" x14ac:dyDescent="0.3">
      <c r="A232" s="26" t="s">
        <v>105</v>
      </c>
      <c r="B232" s="350" t="s">
        <v>75</v>
      </c>
      <c r="C232" s="351" t="s">
        <v>287</v>
      </c>
      <c r="D232" s="352">
        <v>38575</v>
      </c>
      <c r="E232" s="353">
        <v>4816</v>
      </c>
      <c r="F232" s="353">
        <v>2164</v>
      </c>
      <c r="G232" s="354">
        <v>40023</v>
      </c>
      <c r="H232" s="354">
        <v>4202</v>
      </c>
      <c r="I232" s="354">
        <v>1940</v>
      </c>
      <c r="J232" s="355">
        <v>39770</v>
      </c>
      <c r="K232" s="355">
        <v>4157</v>
      </c>
      <c r="L232" s="355">
        <v>2151</v>
      </c>
      <c r="M232" s="355">
        <v>40709</v>
      </c>
      <c r="N232" s="355">
        <v>3494</v>
      </c>
      <c r="O232" s="355">
        <v>1866</v>
      </c>
      <c r="P232" s="355">
        <v>39750</v>
      </c>
      <c r="Q232" s="356">
        <v>5485</v>
      </c>
      <c r="R232" s="355">
        <v>1778</v>
      </c>
      <c r="S232" s="355">
        <v>38255.000000000044</v>
      </c>
      <c r="T232" s="355">
        <v>4724.9999999999973</v>
      </c>
      <c r="U232" s="355">
        <v>1855</v>
      </c>
      <c r="V232" s="355">
        <v>39799.999999999971</v>
      </c>
      <c r="W232" s="355">
        <v>4031.0000000000032</v>
      </c>
      <c r="X232" s="355">
        <v>1832.0000000000007</v>
      </c>
      <c r="Y232" s="355">
        <v>39669</v>
      </c>
      <c r="Z232" s="355">
        <v>3677</v>
      </c>
      <c r="AA232" s="355">
        <v>2060</v>
      </c>
      <c r="AB232" s="355">
        <v>40039</v>
      </c>
      <c r="AC232" s="355">
        <v>3318</v>
      </c>
      <c r="AD232" s="357">
        <v>2064</v>
      </c>
      <c r="AE232" s="355">
        <v>40919</v>
      </c>
      <c r="AF232" s="355">
        <v>3151</v>
      </c>
      <c r="AG232" s="358">
        <v>2120</v>
      </c>
      <c r="AH232" s="355">
        <v>40248</v>
      </c>
      <c r="AI232" s="355">
        <v>3067</v>
      </c>
      <c r="AJ232" s="358">
        <v>2240</v>
      </c>
      <c r="AK232" s="4">
        <v>41497</v>
      </c>
      <c r="AL232" s="4">
        <v>3212</v>
      </c>
      <c r="AM232" s="4">
        <v>2323</v>
      </c>
    </row>
    <row r="233" spans="1:39" x14ac:dyDescent="0.3">
      <c r="A233" s="26" t="s">
        <v>106</v>
      </c>
      <c r="B233" s="350" t="s">
        <v>75</v>
      </c>
      <c r="C233" s="351" t="s">
        <v>230</v>
      </c>
      <c r="D233" s="352">
        <v>34528</v>
      </c>
      <c r="E233" s="353">
        <v>3757</v>
      </c>
      <c r="F233" s="353">
        <v>1958</v>
      </c>
      <c r="G233" s="354">
        <v>34938</v>
      </c>
      <c r="H233" s="354">
        <v>3798</v>
      </c>
      <c r="I233" s="354">
        <v>1933</v>
      </c>
      <c r="J233" s="355">
        <v>32624</v>
      </c>
      <c r="K233" s="355">
        <v>3935</v>
      </c>
      <c r="L233" s="355">
        <v>1932</v>
      </c>
      <c r="M233" s="355">
        <v>34263</v>
      </c>
      <c r="N233" s="355">
        <v>3705</v>
      </c>
      <c r="O233" s="355">
        <v>1832</v>
      </c>
      <c r="P233" s="355">
        <v>33905</v>
      </c>
      <c r="Q233" s="356">
        <v>3354</v>
      </c>
      <c r="R233" s="355">
        <v>1741</v>
      </c>
      <c r="S233" s="355">
        <v>33250</v>
      </c>
      <c r="T233" s="355">
        <v>4592.9999999999955</v>
      </c>
      <c r="U233" s="355">
        <v>1856.9999999999977</v>
      </c>
      <c r="V233" s="355">
        <v>32755.00000000008</v>
      </c>
      <c r="W233" s="355">
        <v>3474.9999999999955</v>
      </c>
      <c r="X233" s="355">
        <v>1765.000000000002</v>
      </c>
      <c r="Y233" s="355">
        <v>34053</v>
      </c>
      <c r="Z233" s="355">
        <v>3107</v>
      </c>
      <c r="AA233" s="355">
        <v>1869</v>
      </c>
      <c r="AB233" s="355">
        <v>33465</v>
      </c>
      <c r="AC233" s="355">
        <v>2994</v>
      </c>
      <c r="AD233" s="357">
        <v>2006</v>
      </c>
      <c r="AE233" s="355">
        <v>34887</v>
      </c>
      <c r="AF233" s="355">
        <v>2669</v>
      </c>
      <c r="AG233" s="358">
        <v>1943</v>
      </c>
      <c r="AH233" s="355">
        <v>36222</v>
      </c>
      <c r="AI233" s="355">
        <v>2697</v>
      </c>
      <c r="AJ233" s="358">
        <v>2026</v>
      </c>
      <c r="AK233" s="4">
        <v>36898</v>
      </c>
      <c r="AL233" s="4">
        <v>2780</v>
      </c>
      <c r="AM233" s="4">
        <v>2225</v>
      </c>
    </row>
    <row r="234" spans="1:39" x14ac:dyDescent="0.3">
      <c r="A234" s="26" t="s">
        <v>107</v>
      </c>
      <c r="B234" s="350" t="s">
        <v>75</v>
      </c>
      <c r="C234" s="351" t="s">
        <v>231</v>
      </c>
      <c r="D234" s="352">
        <v>30298</v>
      </c>
      <c r="E234" s="353">
        <v>2990</v>
      </c>
      <c r="F234" s="353">
        <v>1863</v>
      </c>
      <c r="G234" s="354">
        <v>30646</v>
      </c>
      <c r="H234" s="354">
        <v>3240</v>
      </c>
      <c r="I234" s="354">
        <v>1685</v>
      </c>
      <c r="J234" s="355">
        <v>28413</v>
      </c>
      <c r="K234" s="355">
        <v>3305</v>
      </c>
      <c r="L234" s="355">
        <v>1831</v>
      </c>
      <c r="M234" s="355">
        <v>27925</v>
      </c>
      <c r="N234" s="355">
        <v>3158</v>
      </c>
      <c r="O234" s="355">
        <v>1599</v>
      </c>
      <c r="P234" s="355">
        <v>28539</v>
      </c>
      <c r="Q234" s="356">
        <v>3421</v>
      </c>
      <c r="R234" s="355">
        <v>1634</v>
      </c>
      <c r="S234" s="355">
        <v>28169.000000000036</v>
      </c>
      <c r="T234" s="355">
        <v>2965.9999999999995</v>
      </c>
      <c r="U234" s="355">
        <v>1843.9999999999989</v>
      </c>
      <c r="V234" s="355">
        <v>28599.999999999964</v>
      </c>
      <c r="W234" s="355">
        <v>3056.0000000000014</v>
      </c>
      <c r="X234" s="355">
        <v>1637.9999999999982</v>
      </c>
      <c r="Y234" s="355">
        <v>27981</v>
      </c>
      <c r="Z234" s="355">
        <v>2673</v>
      </c>
      <c r="AA234" s="355">
        <v>1776</v>
      </c>
      <c r="AB234" s="355">
        <v>28890</v>
      </c>
      <c r="AC234" s="355">
        <v>2463</v>
      </c>
      <c r="AD234" s="357">
        <v>1844</v>
      </c>
      <c r="AE234" s="355">
        <v>29197</v>
      </c>
      <c r="AF234" s="355">
        <v>2419</v>
      </c>
      <c r="AG234" s="358">
        <v>1904</v>
      </c>
      <c r="AH234" s="355">
        <v>30581</v>
      </c>
      <c r="AI234" s="355">
        <v>2362</v>
      </c>
      <c r="AJ234" s="358">
        <v>1844</v>
      </c>
      <c r="AK234" s="4">
        <v>33017</v>
      </c>
      <c r="AL234" s="4">
        <v>2534</v>
      </c>
      <c r="AM234" s="4">
        <v>2030</v>
      </c>
    </row>
    <row r="235" spans="1:39" x14ac:dyDescent="0.3">
      <c r="A235" s="4" t="s">
        <v>351</v>
      </c>
      <c r="B235" s="350" t="s">
        <v>75</v>
      </c>
      <c r="C235" s="351" t="s">
        <v>288</v>
      </c>
      <c r="D235" s="352">
        <v>25361</v>
      </c>
      <c r="E235" s="353">
        <v>2638</v>
      </c>
      <c r="F235" s="353">
        <v>1543</v>
      </c>
      <c r="G235" s="354">
        <v>26743</v>
      </c>
      <c r="H235" s="354">
        <v>2658</v>
      </c>
      <c r="I235" s="354">
        <v>1457</v>
      </c>
      <c r="J235" s="355">
        <v>24903</v>
      </c>
      <c r="K235" s="355">
        <v>2743</v>
      </c>
      <c r="L235" s="355">
        <v>1589</v>
      </c>
      <c r="M235" s="355">
        <v>24358</v>
      </c>
      <c r="N235" s="355">
        <v>2765</v>
      </c>
      <c r="O235" s="355">
        <v>1560</v>
      </c>
      <c r="P235" s="355">
        <v>23847</v>
      </c>
      <c r="Q235" s="356">
        <v>2742</v>
      </c>
      <c r="R235" s="355">
        <v>1456</v>
      </c>
      <c r="S235" s="355">
        <v>23911.999999999942</v>
      </c>
      <c r="T235" s="355">
        <v>2719.9999999999995</v>
      </c>
      <c r="U235" s="355">
        <v>1521</v>
      </c>
      <c r="V235" s="355">
        <v>24042.000000000036</v>
      </c>
      <c r="W235" s="355">
        <v>2087.0000000000009</v>
      </c>
      <c r="X235" s="355">
        <v>1597.0000000000005</v>
      </c>
      <c r="Y235" s="355">
        <v>24225</v>
      </c>
      <c r="Z235" s="355">
        <v>2318</v>
      </c>
      <c r="AA235" s="355">
        <v>1560</v>
      </c>
      <c r="AB235" s="355">
        <v>23861</v>
      </c>
      <c r="AC235" s="355">
        <v>2030</v>
      </c>
      <c r="AD235" s="357">
        <v>1651</v>
      </c>
      <c r="AE235" s="355">
        <v>24789</v>
      </c>
      <c r="AF235" s="355">
        <v>1876</v>
      </c>
      <c r="AG235" s="358">
        <v>1649</v>
      </c>
      <c r="AH235" s="355">
        <v>25609</v>
      </c>
      <c r="AI235" s="355">
        <v>1905</v>
      </c>
      <c r="AJ235" s="358">
        <v>1809</v>
      </c>
      <c r="AK235" s="4">
        <v>26974</v>
      </c>
      <c r="AL235" s="4">
        <v>2114</v>
      </c>
      <c r="AM235" s="4">
        <v>1801</v>
      </c>
    </row>
    <row r="236" spans="1:39" x14ac:dyDescent="0.3">
      <c r="A236" s="26" t="s">
        <v>108</v>
      </c>
      <c r="B236" s="350" t="s">
        <v>75</v>
      </c>
      <c r="C236" s="351" t="s">
        <v>232</v>
      </c>
      <c r="D236" s="352">
        <v>20923</v>
      </c>
      <c r="E236" s="353">
        <v>1777</v>
      </c>
      <c r="F236" s="353">
        <v>1481</v>
      </c>
      <c r="G236" s="354">
        <v>20351</v>
      </c>
      <c r="H236" s="354">
        <v>2103</v>
      </c>
      <c r="I236" s="354">
        <v>1302</v>
      </c>
      <c r="J236" s="355">
        <v>20695</v>
      </c>
      <c r="K236" s="355">
        <v>3208</v>
      </c>
      <c r="L236" s="355">
        <v>1483</v>
      </c>
      <c r="M236" s="355">
        <v>20450</v>
      </c>
      <c r="N236" s="355">
        <v>2202</v>
      </c>
      <c r="O236" s="355">
        <v>1378</v>
      </c>
      <c r="P236" s="355">
        <v>19790</v>
      </c>
      <c r="Q236" s="356">
        <v>2422</v>
      </c>
      <c r="R236" s="355">
        <v>1402</v>
      </c>
      <c r="S236" s="355">
        <v>19164.999999999989</v>
      </c>
      <c r="T236" s="355">
        <v>2372.9999999999995</v>
      </c>
      <c r="U236" s="355">
        <v>1417.9999999999998</v>
      </c>
      <c r="V236" s="355">
        <v>20192.999999999935</v>
      </c>
      <c r="W236" s="355">
        <v>1818.9999999999975</v>
      </c>
      <c r="X236" s="355">
        <v>1409.0000000000002</v>
      </c>
      <c r="Y236" s="355">
        <v>19945</v>
      </c>
      <c r="Z236" s="355">
        <v>1555</v>
      </c>
      <c r="AA236" s="355">
        <v>1534</v>
      </c>
      <c r="AB236" s="355">
        <v>20011</v>
      </c>
      <c r="AC236" s="355">
        <v>1886</v>
      </c>
      <c r="AD236" s="357">
        <v>1456</v>
      </c>
      <c r="AE236" s="355">
        <v>20418</v>
      </c>
      <c r="AF236" s="355">
        <v>1576</v>
      </c>
      <c r="AG236" s="358">
        <v>1517</v>
      </c>
      <c r="AH236" s="355">
        <v>21409</v>
      </c>
      <c r="AI236" s="355">
        <v>1537</v>
      </c>
      <c r="AJ236" s="358">
        <v>1523</v>
      </c>
      <c r="AK236" s="4">
        <v>22087</v>
      </c>
      <c r="AL236" s="4">
        <v>1709</v>
      </c>
      <c r="AM236" s="4">
        <v>1735</v>
      </c>
    </row>
    <row r="237" spans="1:39" x14ac:dyDescent="0.3">
      <c r="A237" s="26" t="s">
        <v>109</v>
      </c>
      <c r="B237" s="350" t="s">
        <v>75</v>
      </c>
      <c r="C237" s="351" t="s">
        <v>325</v>
      </c>
      <c r="D237" s="352">
        <v>732</v>
      </c>
      <c r="E237" s="353">
        <v>0</v>
      </c>
      <c r="F237" s="353">
        <v>29</v>
      </c>
      <c r="G237" s="354">
        <v>840</v>
      </c>
      <c r="H237" s="354">
        <v>1</v>
      </c>
      <c r="I237" s="354">
        <v>9</v>
      </c>
      <c r="J237" s="355">
        <v>651</v>
      </c>
      <c r="K237" s="355">
        <v>0</v>
      </c>
      <c r="L237" s="355">
        <v>3</v>
      </c>
      <c r="M237" s="355">
        <v>740</v>
      </c>
      <c r="N237" s="355">
        <v>4</v>
      </c>
      <c r="O237" s="355">
        <v>10</v>
      </c>
      <c r="P237" s="355">
        <v>587</v>
      </c>
      <c r="Q237" s="356">
        <v>0</v>
      </c>
      <c r="R237" s="355">
        <v>6</v>
      </c>
      <c r="S237" s="355">
        <v>593.99999999999966</v>
      </c>
      <c r="T237" s="355">
        <v>0</v>
      </c>
      <c r="U237" s="355">
        <v>0</v>
      </c>
      <c r="V237" s="355">
        <v>416</v>
      </c>
      <c r="W237" s="355">
        <v>0</v>
      </c>
      <c r="X237" s="355">
        <v>0</v>
      </c>
      <c r="Y237" s="355">
        <v>383</v>
      </c>
      <c r="Z237" s="355">
        <v>0</v>
      </c>
      <c r="AA237" s="355">
        <v>1</v>
      </c>
      <c r="AB237" s="355">
        <v>411</v>
      </c>
      <c r="AC237" s="355">
        <v>0</v>
      </c>
      <c r="AD237" s="357">
        <v>0</v>
      </c>
      <c r="AE237" s="355">
        <v>441</v>
      </c>
      <c r="AF237" s="355">
        <v>0</v>
      </c>
      <c r="AG237" s="358">
        <v>0</v>
      </c>
      <c r="AH237" s="355">
        <v>461</v>
      </c>
      <c r="AI237" s="355">
        <v>0</v>
      </c>
      <c r="AJ237" s="358">
        <v>0</v>
      </c>
      <c r="AK237" s="4">
        <v>446</v>
      </c>
      <c r="AL237" s="4">
        <v>0</v>
      </c>
      <c r="AM237" s="4">
        <v>0</v>
      </c>
    </row>
    <row r="238" spans="1:39" x14ac:dyDescent="0.3">
      <c r="A238" s="26" t="s">
        <v>110</v>
      </c>
      <c r="B238" s="350" t="s">
        <v>75</v>
      </c>
      <c r="C238" s="351" t="s">
        <v>326</v>
      </c>
      <c r="D238" s="352">
        <v>425</v>
      </c>
      <c r="E238" s="353">
        <v>0</v>
      </c>
      <c r="F238" s="353">
        <v>20</v>
      </c>
      <c r="G238" s="354">
        <v>586</v>
      </c>
      <c r="H238" s="354">
        <v>0</v>
      </c>
      <c r="I238" s="354">
        <v>22</v>
      </c>
      <c r="J238" s="355">
        <v>723</v>
      </c>
      <c r="K238" s="355">
        <v>0</v>
      </c>
      <c r="L238" s="355">
        <v>14</v>
      </c>
      <c r="M238" s="355">
        <v>527</v>
      </c>
      <c r="N238" s="355">
        <v>0</v>
      </c>
      <c r="O238" s="355">
        <v>8</v>
      </c>
      <c r="P238" s="355">
        <v>658</v>
      </c>
      <c r="Q238" s="356">
        <v>0</v>
      </c>
      <c r="R238" s="355">
        <v>0</v>
      </c>
      <c r="S238" s="355">
        <v>518.99999999999977</v>
      </c>
      <c r="T238" s="355">
        <v>1</v>
      </c>
      <c r="U238" s="355">
        <v>0</v>
      </c>
      <c r="V238" s="355">
        <v>419.00000000000028</v>
      </c>
      <c r="W238" s="355">
        <v>0</v>
      </c>
      <c r="X238" s="355">
        <v>0</v>
      </c>
      <c r="Y238" s="355">
        <v>335</v>
      </c>
      <c r="Z238" s="355">
        <v>0</v>
      </c>
      <c r="AA238" s="355">
        <v>0</v>
      </c>
      <c r="AB238" s="355">
        <v>275</v>
      </c>
      <c r="AC238" s="355">
        <v>0</v>
      </c>
      <c r="AD238" s="357">
        <v>0</v>
      </c>
      <c r="AE238" s="355">
        <v>279</v>
      </c>
      <c r="AF238" s="355">
        <v>0</v>
      </c>
      <c r="AG238" s="358">
        <v>0</v>
      </c>
      <c r="AH238" s="355">
        <v>307</v>
      </c>
      <c r="AI238" s="355">
        <v>0</v>
      </c>
      <c r="AJ238" s="358">
        <v>0</v>
      </c>
      <c r="AK238" s="4">
        <v>350</v>
      </c>
      <c r="AL238" s="4">
        <v>0</v>
      </c>
      <c r="AM238" s="4">
        <v>0</v>
      </c>
    </row>
    <row r="239" spans="1:39" x14ac:dyDescent="0.3">
      <c r="A239" s="26" t="s">
        <v>111</v>
      </c>
      <c r="B239" s="350" t="s">
        <v>75</v>
      </c>
      <c r="C239" s="351" t="s">
        <v>289</v>
      </c>
      <c r="D239" s="352">
        <v>3271</v>
      </c>
      <c r="E239" s="353">
        <v>3106</v>
      </c>
      <c r="F239" s="353">
        <v>68</v>
      </c>
      <c r="G239" s="354">
        <v>766</v>
      </c>
      <c r="H239" s="354">
        <v>3245</v>
      </c>
      <c r="I239" s="354">
        <v>0</v>
      </c>
      <c r="J239" s="355">
        <v>3808</v>
      </c>
      <c r="K239" s="355">
        <v>5079</v>
      </c>
      <c r="L239" s="355">
        <v>9</v>
      </c>
      <c r="M239" s="355">
        <v>3487</v>
      </c>
      <c r="N239" s="355">
        <v>2843</v>
      </c>
      <c r="O239" s="355">
        <v>8</v>
      </c>
      <c r="P239" s="355">
        <v>461</v>
      </c>
      <c r="Q239" s="356">
        <v>2004</v>
      </c>
      <c r="R239" s="355">
        <v>8</v>
      </c>
      <c r="S239" s="355">
        <v>10206.999999999996</v>
      </c>
      <c r="T239" s="355">
        <v>27</v>
      </c>
      <c r="U239" s="355">
        <v>4</v>
      </c>
      <c r="V239" s="355">
        <v>9792.9999999999982</v>
      </c>
      <c r="W239" s="355">
        <v>34.000000000000007</v>
      </c>
      <c r="X239" s="355">
        <v>0</v>
      </c>
      <c r="Y239" s="355">
        <v>3228</v>
      </c>
      <c r="Z239" s="355">
        <v>0</v>
      </c>
      <c r="AA239" s="355">
        <v>26</v>
      </c>
      <c r="AB239" s="355">
        <v>10274</v>
      </c>
      <c r="AC239" s="355">
        <v>0</v>
      </c>
      <c r="AD239" s="357">
        <v>0</v>
      </c>
      <c r="AE239" s="355">
        <v>3606</v>
      </c>
      <c r="AF239" s="355">
        <v>0</v>
      </c>
      <c r="AG239" s="358">
        <v>0</v>
      </c>
      <c r="AH239" s="355">
        <v>107</v>
      </c>
      <c r="AI239" s="355">
        <v>0</v>
      </c>
      <c r="AJ239" s="358">
        <v>0</v>
      </c>
      <c r="AK239" s="4">
        <v>193</v>
      </c>
      <c r="AL239" s="4">
        <v>0</v>
      </c>
      <c r="AM239" s="4">
        <v>0</v>
      </c>
    </row>
    <row r="240" spans="1:39" x14ac:dyDescent="0.3">
      <c r="A240" s="26" t="s">
        <v>112</v>
      </c>
      <c r="B240" s="350" t="s">
        <v>75</v>
      </c>
      <c r="C240" s="351" t="s">
        <v>290</v>
      </c>
      <c r="D240" s="352">
        <v>1755</v>
      </c>
      <c r="E240" s="353">
        <v>2551</v>
      </c>
      <c r="F240" s="353">
        <v>1047</v>
      </c>
      <c r="G240" s="354">
        <v>2206</v>
      </c>
      <c r="H240" s="354">
        <v>304</v>
      </c>
      <c r="I240" s="354">
        <v>393</v>
      </c>
      <c r="J240" s="355">
        <v>1864</v>
      </c>
      <c r="K240" s="355">
        <v>331</v>
      </c>
      <c r="L240" s="355">
        <v>128</v>
      </c>
      <c r="M240" s="355">
        <v>2809</v>
      </c>
      <c r="N240" s="355">
        <v>2299</v>
      </c>
      <c r="O240" s="355">
        <v>1168</v>
      </c>
      <c r="P240" s="355">
        <v>1316</v>
      </c>
      <c r="Q240" s="356">
        <v>2039</v>
      </c>
      <c r="R240" s="355">
        <v>32</v>
      </c>
      <c r="S240" s="355">
        <v>1895.9999999999977</v>
      </c>
      <c r="T240" s="355">
        <v>1326.9999999999982</v>
      </c>
      <c r="U240" s="355">
        <v>25</v>
      </c>
      <c r="V240" s="355">
        <v>2536</v>
      </c>
      <c r="W240" s="355">
        <v>2018.0000000000032</v>
      </c>
      <c r="X240" s="355">
        <v>18</v>
      </c>
      <c r="Y240" s="355">
        <v>2468</v>
      </c>
      <c r="Z240" s="355">
        <v>0</v>
      </c>
      <c r="AA240" s="355">
        <v>19</v>
      </c>
      <c r="AB240" s="355">
        <v>2204</v>
      </c>
      <c r="AC240" s="355">
        <v>0</v>
      </c>
      <c r="AD240" s="357">
        <v>485</v>
      </c>
      <c r="AE240" s="355">
        <v>2065</v>
      </c>
      <c r="AF240" s="355">
        <v>0</v>
      </c>
      <c r="AG240" s="358">
        <v>104</v>
      </c>
      <c r="AH240" s="355">
        <v>2072</v>
      </c>
      <c r="AI240" s="355">
        <v>0</v>
      </c>
      <c r="AJ240" s="358">
        <v>24</v>
      </c>
      <c r="AK240" s="4">
        <v>1163</v>
      </c>
      <c r="AL240" s="4">
        <v>0</v>
      </c>
      <c r="AM240" s="4">
        <v>26</v>
      </c>
    </row>
    <row r="241" spans="1:39" x14ac:dyDescent="0.3">
      <c r="A241" s="26" t="s">
        <v>113</v>
      </c>
      <c r="B241" s="350" t="s">
        <v>75</v>
      </c>
      <c r="C241" s="351" t="s">
        <v>291</v>
      </c>
      <c r="D241" s="352">
        <v>5705</v>
      </c>
      <c r="E241" s="353">
        <v>3659</v>
      </c>
      <c r="F241" s="353">
        <v>1356</v>
      </c>
      <c r="G241" s="354">
        <v>6854</v>
      </c>
      <c r="H241" s="354">
        <v>859</v>
      </c>
      <c r="I241" s="354">
        <v>525</v>
      </c>
      <c r="J241" s="355">
        <v>7255</v>
      </c>
      <c r="K241" s="355">
        <v>813</v>
      </c>
      <c r="L241" s="355">
        <v>923</v>
      </c>
      <c r="M241" s="355">
        <v>6724</v>
      </c>
      <c r="N241" s="355">
        <v>2042</v>
      </c>
      <c r="O241" s="355">
        <v>2390</v>
      </c>
      <c r="P241" s="355">
        <v>6508</v>
      </c>
      <c r="Q241" s="356">
        <v>3239</v>
      </c>
      <c r="R241" s="355">
        <v>481</v>
      </c>
      <c r="S241" s="355">
        <v>7794.99999999997</v>
      </c>
      <c r="T241" s="355">
        <v>3209.9999999999986</v>
      </c>
      <c r="U241" s="355">
        <v>502</v>
      </c>
      <c r="V241" s="355">
        <v>8671.9999999999764</v>
      </c>
      <c r="W241" s="355">
        <v>1593.0000000000016</v>
      </c>
      <c r="X241" s="355">
        <v>507.00000000000017</v>
      </c>
      <c r="Y241" s="355">
        <v>10222</v>
      </c>
      <c r="Z241" s="355">
        <v>0</v>
      </c>
      <c r="AA241" s="355">
        <v>382</v>
      </c>
      <c r="AB241" s="355">
        <v>11740</v>
      </c>
      <c r="AC241" s="355">
        <v>0</v>
      </c>
      <c r="AD241" s="357">
        <v>893</v>
      </c>
      <c r="AE241" s="355">
        <v>11475</v>
      </c>
      <c r="AF241" s="355">
        <v>0</v>
      </c>
      <c r="AG241" s="358">
        <v>804</v>
      </c>
      <c r="AH241" s="355">
        <v>10090</v>
      </c>
      <c r="AI241" s="355">
        <v>0</v>
      </c>
      <c r="AJ241" s="358">
        <v>447</v>
      </c>
      <c r="AK241" s="4">
        <v>7913</v>
      </c>
      <c r="AL241" s="4">
        <v>0</v>
      </c>
      <c r="AM241" s="4">
        <v>420</v>
      </c>
    </row>
    <row r="242" spans="1:39" x14ac:dyDescent="0.3">
      <c r="A242" s="26" t="s">
        <v>114</v>
      </c>
      <c r="B242" s="350" t="s">
        <v>75</v>
      </c>
      <c r="C242" s="351" t="s">
        <v>292</v>
      </c>
      <c r="D242" s="352">
        <v>6770</v>
      </c>
      <c r="E242" s="353">
        <v>3136</v>
      </c>
      <c r="F242" s="353">
        <v>829</v>
      </c>
      <c r="G242" s="354">
        <v>8246</v>
      </c>
      <c r="H242" s="354">
        <v>765</v>
      </c>
      <c r="I242" s="354">
        <v>696</v>
      </c>
      <c r="J242" s="355">
        <v>8143</v>
      </c>
      <c r="K242" s="355">
        <v>633</v>
      </c>
      <c r="L242" s="355">
        <v>1291</v>
      </c>
      <c r="M242" s="355">
        <v>7849</v>
      </c>
      <c r="N242" s="355">
        <v>1450</v>
      </c>
      <c r="O242" s="355">
        <v>2294</v>
      </c>
      <c r="P242" s="355">
        <v>7494</v>
      </c>
      <c r="Q242" s="356">
        <v>2958</v>
      </c>
      <c r="R242" s="355">
        <v>899</v>
      </c>
      <c r="S242" s="355">
        <v>8944.0000000000036</v>
      </c>
      <c r="T242" s="355">
        <v>3076.0000000000009</v>
      </c>
      <c r="U242" s="355">
        <v>820.99999999999943</v>
      </c>
      <c r="V242" s="355">
        <v>10076.999999999978</v>
      </c>
      <c r="W242" s="355">
        <v>2398.0000000000027</v>
      </c>
      <c r="X242" s="355">
        <v>883.00000000000102</v>
      </c>
      <c r="Y242" s="355">
        <v>11246</v>
      </c>
      <c r="Z242" s="355">
        <v>0</v>
      </c>
      <c r="AA242" s="355">
        <v>874</v>
      </c>
      <c r="AB242" s="355">
        <v>12322</v>
      </c>
      <c r="AC242" s="355">
        <v>0</v>
      </c>
      <c r="AD242" s="357">
        <v>1205</v>
      </c>
      <c r="AE242" s="355">
        <v>12631</v>
      </c>
      <c r="AF242" s="355">
        <v>0</v>
      </c>
      <c r="AG242" s="358">
        <v>1192</v>
      </c>
      <c r="AH242" s="355">
        <v>12054</v>
      </c>
      <c r="AI242" s="355">
        <v>0</v>
      </c>
      <c r="AJ242" s="358">
        <v>1146</v>
      </c>
      <c r="AK242" s="4">
        <v>10120</v>
      </c>
      <c r="AL242" s="4">
        <v>0</v>
      </c>
      <c r="AM242" s="4">
        <v>716</v>
      </c>
    </row>
    <row r="243" spans="1:39" x14ac:dyDescent="0.3">
      <c r="A243" s="26" t="s">
        <v>115</v>
      </c>
      <c r="B243" s="350" t="s">
        <v>75</v>
      </c>
      <c r="C243" s="351" t="s">
        <v>293</v>
      </c>
      <c r="D243" s="352">
        <v>6720</v>
      </c>
      <c r="E243" s="353">
        <v>2758</v>
      </c>
      <c r="F243" s="353">
        <v>664</v>
      </c>
      <c r="G243" s="354">
        <v>4151</v>
      </c>
      <c r="H243" s="354">
        <v>717</v>
      </c>
      <c r="I243" s="354">
        <v>561</v>
      </c>
      <c r="J243" s="355">
        <v>3209</v>
      </c>
      <c r="K243" s="355">
        <v>165</v>
      </c>
      <c r="L243" s="355">
        <v>1490</v>
      </c>
      <c r="M243" s="355">
        <v>2225</v>
      </c>
      <c r="N243" s="355">
        <v>723</v>
      </c>
      <c r="O243" s="355">
        <v>1487</v>
      </c>
      <c r="P243" s="355">
        <v>2558</v>
      </c>
      <c r="Q243" s="356">
        <v>1246</v>
      </c>
      <c r="R243" s="355">
        <v>533</v>
      </c>
      <c r="S243" s="355">
        <v>3642.0000000000064</v>
      </c>
      <c r="T243" s="355">
        <v>1019.0000000000009</v>
      </c>
      <c r="U243" s="355">
        <v>620.99999999999943</v>
      </c>
      <c r="V243" s="355">
        <v>3672.9999999999995</v>
      </c>
      <c r="W243" s="355">
        <v>929.00000000000011</v>
      </c>
      <c r="X243" s="355">
        <v>680.99999999999943</v>
      </c>
      <c r="Y243" s="355">
        <v>3328</v>
      </c>
      <c r="Z243" s="355">
        <v>0</v>
      </c>
      <c r="AA243" s="355">
        <v>529</v>
      </c>
      <c r="AB243" s="355">
        <v>4137</v>
      </c>
      <c r="AC243" s="355">
        <v>0</v>
      </c>
      <c r="AD243" s="357">
        <v>960</v>
      </c>
      <c r="AE243" s="355">
        <v>3328</v>
      </c>
      <c r="AF243" s="355">
        <v>0</v>
      </c>
      <c r="AG243" s="358">
        <v>439</v>
      </c>
      <c r="AH243" s="355">
        <v>2346</v>
      </c>
      <c r="AI243" s="355">
        <v>0</v>
      </c>
      <c r="AJ243" s="358">
        <v>591</v>
      </c>
      <c r="AK243" s="4">
        <v>5685</v>
      </c>
      <c r="AL243" s="4">
        <v>0</v>
      </c>
      <c r="AM243" s="4">
        <v>762</v>
      </c>
    </row>
    <row r="244" spans="1:39" x14ac:dyDescent="0.3">
      <c r="A244" s="26" t="s">
        <v>116</v>
      </c>
      <c r="B244" s="350" t="s">
        <v>75</v>
      </c>
      <c r="C244" s="351" t="s">
        <v>294</v>
      </c>
      <c r="D244" s="352">
        <v>1434</v>
      </c>
      <c r="E244" s="353">
        <v>194</v>
      </c>
      <c r="F244" s="353">
        <v>482</v>
      </c>
      <c r="G244" s="354">
        <v>5649</v>
      </c>
      <c r="H244" s="354">
        <v>19</v>
      </c>
      <c r="I244" s="354">
        <v>324</v>
      </c>
      <c r="J244" s="355">
        <v>6079</v>
      </c>
      <c r="K244" s="355">
        <v>538</v>
      </c>
      <c r="L244" s="355">
        <v>1107</v>
      </c>
      <c r="M244" s="355">
        <v>6653</v>
      </c>
      <c r="N244" s="355">
        <v>959</v>
      </c>
      <c r="O244" s="355">
        <v>1838</v>
      </c>
      <c r="P244" s="355">
        <v>6372</v>
      </c>
      <c r="Q244" s="356">
        <v>1325</v>
      </c>
      <c r="R244" s="355">
        <v>1470</v>
      </c>
      <c r="S244" s="355">
        <v>6453.9999999999909</v>
      </c>
      <c r="T244" s="355">
        <v>1524.0000000000025</v>
      </c>
      <c r="U244" s="355">
        <v>1259.0000000000005</v>
      </c>
      <c r="V244" s="355">
        <v>7334.0000000000127</v>
      </c>
      <c r="W244" s="355">
        <v>1444.9999999999995</v>
      </c>
      <c r="X244" s="355">
        <v>1178.9999999999998</v>
      </c>
      <c r="Y244" s="355">
        <v>8946</v>
      </c>
      <c r="Z244" s="355">
        <v>0</v>
      </c>
      <c r="AA244" s="355">
        <v>1293</v>
      </c>
      <c r="AB244" s="355">
        <v>9240</v>
      </c>
      <c r="AC244" s="355">
        <v>0</v>
      </c>
      <c r="AD244" s="357">
        <v>1295</v>
      </c>
      <c r="AE244" s="355">
        <v>10518</v>
      </c>
      <c r="AF244" s="355">
        <v>0</v>
      </c>
      <c r="AG244" s="358">
        <v>2116</v>
      </c>
      <c r="AH244" s="355">
        <v>11514</v>
      </c>
      <c r="AI244" s="355">
        <v>0</v>
      </c>
      <c r="AJ244" s="358">
        <v>1417</v>
      </c>
      <c r="AK244" s="4">
        <v>6582</v>
      </c>
      <c r="AL244" s="4">
        <v>0</v>
      </c>
      <c r="AM244" s="4">
        <v>1170</v>
      </c>
    </row>
    <row r="245" spans="1:39" x14ac:dyDescent="0.3">
      <c r="A245" s="26" t="s">
        <v>216</v>
      </c>
      <c r="B245" s="350" t="s">
        <v>75</v>
      </c>
      <c r="C245" s="351" t="s">
        <v>327</v>
      </c>
      <c r="D245" s="352">
        <v>1161</v>
      </c>
      <c r="E245" s="353">
        <v>1</v>
      </c>
      <c r="F245" s="353">
        <v>0</v>
      </c>
      <c r="G245" s="354">
        <v>3376</v>
      </c>
      <c r="H245" s="354">
        <v>59</v>
      </c>
      <c r="I245" s="354">
        <v>0</v>
      </c>
      <c r="J245" s="355">
        <v>2836</v>
      </c>
      <c r="K245" s="355">
        <v>172</v>
      </c>
      <c r="L245" s="355">
        <v>0</v>
      </c>
      <c r="M245" s="355">
        <v>1563</v>
      </c>
      <c r="N245" s="355">
        <v>740</v>
      </c>
      <c r="O245" s="355">
        <v>0</v>
      </c>
      <c r="P245" s="355">
        <v>1227</v>
      </c>
      <c r="Q245" s="356">
        <v>716</v>
      </c>
      <c r="R245" s="355">
        <v>0</v>
      </c>
      <c r="S245" s="355">
        <v>1325.9999999999984</v>
      </c>
      <c r="T245" s="355">
        <v>746.99999999999955</v>
      </c>
      <c r="U245" s="355">
        <v>0</v>
      </c>
      <c r="V245" s="355">
        <v>1534.999999999997</v>
      </c>
      <c r="W245" s="355">
        <v>4</v>
      </c>
      <c r="X245" s="355">
        <v>0</v>
      </c>
      <c r="Y245" s="355">
        <v>1491</v>
      </c>
      <c r="Z245" s="355">
        <v>0</v>
      </c>
      <c r="AA245" s="355">
        <v>0</v>
      </c>
      <c r="AB245" s="355">
        <v>1792</v>
      </c>
      <c r="AC245" s="355">
        <v>0</v>
      </c>
      <c r="AD245" s="357">
        <v>0</v>
      </c>
      <c r="AE245" s="355">
        <v>1663</v>
      </c>
      <c r="AF245" s="355">
        <v>0</v>
      </c>
      <c r="AG245" s="358">
        <v>0</v>
      </c>
      <c r="AH245" s="355">
        <v>1544</v>
      </c>
      <c r="AI245" s="355">
        <v>0</v>
      </c>
      <c r="AJ245" s="358">
        <v>0</v>
      </c>
      <c r="AK245" s="4">
        <v>1238</v>
      </c>
      <c r="AL245" s="4">
        <v>0</v>
      </c>
      <c r="AM245" s="4">
        <v>0</v>
      </c>
    </row>
    <row r="246" spans="1:39" x14ac:dyDescent="0.3">
      <c r="A246" s="26" t="s">
        <v>117</v>
      </c>
      <c r="B246" s="350" t="s">
        <v>76</v>
      </c>
      <c r="C246" s="351" t="s">
        <v>223</v>
      </c>
      <c r="D246" s="352">
        <v>0</v>
      </c>
      <c r="E246" s="353">
        <v>0</v>
      </c>
      <c r="F246" s="353">
        <v>70</v>
      </c>
      <c r="G246" s="354">
        <v>0</v>
      </c>
      <c r="H246" s="354">
        <v>0</v>
      </c>
      <c r="I246" s="354">
        <v>31</v>
      </c>
      <c r="J246" s="355">
        <v>0</v>
      </c>
      <c r="K246" s="355">
        <v>0</v>
      </c>
      <c r="L246" s="355">
        <v>60</v>
      </c>
      <c r="M246" s="355">
        <v>0</v>
      </c>
      <c r="N246" s="355">
        <v>0</v>
      </c>
      <c r="O246" s="355">
        <v>79</v>
      </c>
      <c r="P246" s="355">
        <v>0</v>
      </c>
      <c r="Q246" s="356">
        <v>0</v>
      </c>
      <c r="R246" s="355">
        <v>39</v>
      </c>
      <c r="S246" s="355">
        <v>0</v>
      </c>
      <c r="T246" s="355">
        <v>0</v>
      </c>
      <c r="U246" s="355">
        <v>27</v>
      </c>
      <c r="V246" s="355">
        <v>0</v>
      </c>
      <c r="W246" s="355">
        <v>0</v>
      </c>
      <c r="X246" s="355">
        <v>38</v>
      </c>
      <c r="Y246" s="355">
        <v>0</v>
      </c>
      <c r="Z246" s="355">
        <v>0</v>
      </c>
      <c r="AA246" s="355">
        <v>20</v>
      </c>
      <c r="AB246" s="355">
        <v>0</v>
      </c>
      <c r="AC246" s="355">
        <v>0</v>
      </c>
      <c r="AD246" s="357">
        <v>46</v>
      </c>
      <c r="AE246" s="355">
        <v>0</v>
      </c>
      <c r="AF246" s="355">
        <v>0</v>
      </c>
      <c r="AG246" s="358">
        <v>83</v>
      </c>
      <c r="AH246" s="355">
        <v>0</v>
      </c>
      <c r="AI246" s="355">
        <v>0</v>
      </c>
      <c r="AJ246" s="358">
        <v>84</v>
      </c>
      <c r="AK246" s="4">
        <v>0</v>
      </c>
      <c r="AL246" s="4">
        <v>0</v>
      </c>
      <c r="AM246" s="4">
        <v>162</v>
      </c>
    </row>
    <row r="247" spans="1:39" x14ac:dyDescent="0.3">
      <c r="A247" s="26" t="s">
        <v>118</v>
      </c>
      <c r="B247" s="350" t="s">
        <v>76</v>
      </c>
      <c r="C247" s="351" t="s">
        <v>286</v>
      </c>
      <c r="D247" s="352">
        <v>0</v>
      </c>
      <c r="E247" s="353">
        <v>0</v>
      </c>
      <c r="F247" s="353">
        <v>88</v>
      </c>
      <c r="G247" s="354">
        <v>0</v>
      </c>
      <c r="H247" s="354">
        <v>0</v>
      </c>
      <c r="I247" s="354">
        <v>128</v>
      </c>
      <c r="J247" s="355">
        <v>0</v>
      </c>
      <c r="K247" s="355">
        <v>0</v>
      </c>
      <c r="L247" s="355">
        <v>206</v>
      </c>
      <c r="M247" s="355">
        <v>0</v>
      </c>
      <c r="N247" s="355">
        <v>0</v>
      </c>
      <c r="O247" s="355">
        <v>96</v>
      </c>
      <c r="P247" s="355">
        <v>0</v>
      </c>
      <c r="Q247" s="356">
        <v>0</v>
      </c>
      <c r="R247" s="355">
        <v>85</v>
      </c>
      <c r="S247" s="355">
        <v>0</v>
      </c>
      <c r="T247" s="355">
        <v>0</v>
      </c>
      <c r="U247" s="355">
        <v>73</v>
      </c>
      <c r="V247" s="355">
        <v>0</v>
      </c>
      <c r="W247" s="355">
        <v>0</v>
      </c>
      <c r="X247" s="355">
        <v>63.000000000000007</v>
      </c>
      <c r="Y247" s="355">
        <v>0</v>
      </c>
      <c r="Z247" s="355">
        <v>0</v>
      </c>
      <c r="AA247" s="355">
        <v>63</v>
      </c>
      <c r="AB247" s="355">
        <v>0</v>
      </c>
      <c r="AC247" s="355">
        <v>0</v>
      </c>
      <c r="AD247" s="357">
        <v>111</v>
      </c>
      <c r="AE247" s="355">
        <v>0</v>
      </c>
      <c r="AF247" s="355">
        <v>0</v>
      </c>
      <c r="AG247" s="358">
        <v>113</v>
      </c>
      <c r="AH247" s="355">
        <v>0</v>
      </c>
      <c r="AI247" s="355">
        <v>0</v>
      </c>
      <c r="AJ247" s="358">
        <v>119</v>
      </c>
      <c r="AK247" s="4">
        <v>0</v>
      </c>
      <c r="AL247" s="4">
        <v>0</v>
      </c>
      <c r="AM247" s="4">
        <v>213</v>
      </c>
    </row>
    <row r="248" spans="1:39" x14ac:dyDescent="0.3">
      <c r="A248" s="26" t="s">
        <v>119</v>
      </c>
      <c r="B248" s="350" t="s">
        <v>76</v>
      </c>
      <c r="C248" s="351" t="s">
        <v>255</v>
      </c>
      <c r="D248" s="352">
        <v>1615</v>
      </c>
      <c r="E248" s="353">
        <v>734</v>
      </c>
      <c r="F248" s="353">
        <v>478</v>
      </c>
      <c r="G248" s="354">
        <v>1680</v>
      </c>
      <c r="H248" s="354">
        <v>598</v>
      </c>
      <c r="I248" s="354">
        <v>212</v>
      </c>
      <c r="J248" s="355">
        <v>1932</v>
      </c>
      <c r="K248" s="355">
        <v>617</v>
      </c>
      <c r="L248" s="355">
        <v>289</v>
      </c>
      <c r="M248" s="355">
        <v>1859</v>
      </c>
      <c r="N248" s="355">
        <v>645</v>
      </c>
      <c r="O248" s="355">
        <v>183</v>
      </c>
      <c r="P248" s="355">
        <v>1915</v>
      </c>
      <c r="Q248" s="356">
        <v>469</v>
      </c>
      <c r="R248" s="355">
        <v>161</v>
      </c>
      <c r="S248" s="355">
        <v>2064.0000000000009</v>
      </c>
      <c r="T248" s="355">
        <v>99</v>
      </c>
      <c r="U248" s="355">
        <v>133</v>
      </c>
      <c r="V248" s="355">
        <v>1868.0000000000005</v>
      </c>
      <c r="W248" s="355">
        <v>70</v>
      </c>
      <c r="X248" s="355">
        <v>150</v>
      </c>
      <c r="Y248" s="355">
        <v>2084</v>
      </c>
      <c r="Z248" s="355">
        <v>7</v>
      </c>
      <c r="AA248" s="355">
        <v>172</v>
      </c>
      <c r="AB248" s="355">
        <v>1957</v>
      </c>
      <c r="AC248" s="355">
        <v>0</v>
      </c>
      <c r="AD248" s="357">
        <v>188</v>
      </c>
      <c r="AE248" s="355">
        <v>1979</v>
      </c>
      <c r="AF248" s="355">
        <v>0</v>
      </c>
      <c r="AG248" s="358">
        <v>167</v>
      </c>
      <c r="AH248" s="355">
        <v>2079</v>
      </c>
      <c r="AI248" s="355">
        <v>0</v>
      </c>
      <c r="AJ248" s="358">
        <v>194</v>
      </c>
      <c r="AK248" s="4">
        <v>1891</v>
      </c>
      <c r="AL248" s="4">
        <v>0</v>
      </c>
      <c r="AM248" s="4">
        <v>174</v>
      </c>
    </row>
    <row r="249" spans="1:39" x14ac:dyDescent="0.3">
      <c r="A249" s="26" t="s">
        <v>120</v>
      </c>
      <c r="B249" s="350" t="s">
        <v>76</v>
      </c>
      <c r="C249" s="351" t="s">
        <v>224</v>
      </c>
      <c r="D249" s="352">
        <v>2197</v>
      </c>
      <c r="E249" s="353">
        <v>1140</v>
      </c>
      <c r="F249" s="353">
        <v>266</v>
      </c>
      <c r="G249" s="354">
        <v>2307</v>
      </c>
      <c r="H249" s="354">
        <v>885</v>
      </c>
      <c r="I249" s="354">
        <v>181</v>
      </c>
      <c r="J249" s="355">
        <v>2517</v>
      </c>
      <c r="K249" s="355">
        <v>794</v>
      </c>
      <c r="L249" s="355">
        <v>201</v>
      </c>
      <c r="M249" s="355">
        <v>2431</v>
      </c>
      <c r="N249" s="355">
        <v>843</v>
      </c>
      <c r="O249" s="355">
        <v>193</v>
      </c>
      <c r="P249" s="355">
        <v>2499</v>
      </c>
      <c r="Q249" s="356">
        <v>711</v>
      </c>
      <c r="R249" s="355">
        <v>201</v>
      </c>
      <c r="S249" s="355">
        <v>2806.9999999999968</v>
      </c>
      <c r="T249" s="355">
        <v>103.00000000000001</v>
      </c>
      <c r="U249" s="355">
        <v>184</v>
      </c>
      <c r="V249" s="355">
        <v>2586.0000000000018</v>
      </c>
      <c r="W249" s="355">
        <v>0</v>
      </c>
      <c r="X249" s="355">
        <v>217.99999999999994</v>
      </c>
      <c r="Y249" s="355">
        <v>2394</v>
      </c>
      <c r="Z249" s="355">
        <v>54</v>
      </c>
      <c r="AA249" s="355">
        <v>184</v>
      </c>
      <c r="AB249" s="355">
        <v>2477</v>
      </c>
      <c r="AC249" s="355">
        <v>2</v>
      </c>
      <c r="AD249" s="357">
        <v>190</v>
      </c>
      <c r="AE249" s="355">
        <v>2529</v>
      </c>
      <c r="AF249" s="355">
        <v>0</v>
      </c>
      <c r="AG249" s="358">
        <v>168</v>
      </c>
      <c r="AH249" s="355">
        <v>2342</v>
      </c>
      <c r="AI249" s="355">
        <v>0</v>
      </c>
      <c r="AJ249" s="358">
        <v>149</v>
      </c>
      <c r="AK249" s="4">
        <v>2385</v>
      </c>
      <c r="AL249" s="4">
        <v>0</v>
      </c>
      <c r="AM249" s="4">
        <v>150</v>
      </c>
    </row>
    <row r="250" spans="1:39" x14ac:dyDescent="0.3">
      <c r="A250" s="26" t="s">
        <v>121</v>
      </c>
      <c r="B250" s="350" t="s">
        <v>76</v>
      </c>
      <c r="C250" s="351" t="s">
        <v>225</v>
      </c>
      <c r="D250" s="352">
        <v>2382</v>
      </c>
      <c r="E250" s="353">
        <v>980</v>
      </c>
      <c r="F250" s="353">
        <v>206</v>
      </c>
      <c r="G250" s="354">
        <v>2327</v>
      </c>
      <c r="H250" s="354">
        <v>884</v>
      </c>
      <c r="I250" s="354">
        <v>177</v>
      </c>
      <c r="J250" s="355">
        <v>2388</v>
      </c>
      <c r="K250" s="355">
        <v>737</v>
      </c>
      <c r="L250" s="355">
        <v>168</v>
      </c>
      <c r="M250" s="355">
        <v>2327</v>
      </c>
      <c r="N250" s="355">
        <v>754</v>
      </c>
      <c r="O250" s="355">
        <v>192</v>
      </c>
      <c r="P250" s="355">
        <v>2349</v>
      </c>
      <c r="Q250" s="356">
        <v>782</v>
      </c>
      <c r="R250" s="355">
        <v>187</v>
      </c>
      <c r="S250" s="355">
        <v>2866.9999999999995</v>
      </c>
      <c r="T250" s="355">
        <v>99.000000000000043</v>
      </c>
      <c r="U250" s="355">
        <v>216</v>
      </c>
      <c r="V250" s="355">
        <v>2809.0000000000027</v>
      </c>
      <c r="W250" s="355">
        <v>0</v>
      </c>
      <c r="X250" s="355">
        <v>210.00000000000003</v>
      </c>
      <c r="Y250" s="355">
        <v>2467</v>
      </c>
      <c r="Z250" s="355">
        <v>5</v>
      </c>
      <c r="AA250" s="355">
        <v>205</v>
      </c>
      <c r="AB250" s="355">
        <v>2278</v>
      </c>
      <c r="AC250" s="355">
        <v>0</v>
      </c>
      <c r="AD250" s="357">
        <v>189</v>
      </c>
      <c r="AE250" s="355">
        <v>2354</v>
      </c>
      <c r="AF250" s="355">
        <v>0</v>
      </c>
      <c r="AG250" s="358">
        <v>184</v>
      </c>
      <c r="AH250" s="355">
        <v>2293</v>
      </c>
      <c r="AI250" s="355">
        <v>0</v>
      </c>
      <c r="AJ250" s="358">
        <v>165</v>
      </c>
      <c r="AK250" s="4">
        <v>2230</v>
      </c>
      <c r="AL250" s="4">
        <v>0</v>
      </c>
      <c r="AM250" s="4">
        <v>133</v>
      </c>
    </row>
    <row r="251" spans="1:39" x14ac:dyDescent="0.3">
      <c r="A251" s="26" t="s">
        <v>122</v>
      </c>
      <c r="B251" s="350" t="s">
        <v>76</v>
      </c>
      <c r="C251" s="351" t="s">
        <v>226</v>
      </c>
      <c r="D251" s="352">
        <v>2256</v>
      </c>
      <c r="E251" s="353">
        <v>894</v>
      </c>
      <c r="F251" s="353">
        <v>197</v>
      </c>
      <c r="G251" s="354">
        <v>2219</v>
      </c>
      <c r="H251" s="354">
        <v>833</v>
      </c>
      <c r="I251" s="354">
        <v>150</v>
      </c>
      <c r="J251" s="355">
        <v>2419</v>
      </c>
      <c r="K251" s="355">
        <v>763</v>
      </c>
      <c r="L251" s="355">
        <v>197</v>
      </c>
      <c r="M251" s="355">
        <v>2287</v>
      </c>
      <c r="N251" s="355">
        <v>648</v>
      </c>
      <c r="O251" s="355">
        <v>183</v>
      </c>
      <c r="P251" s="355">
        <v>2293</v>
      </c>
      <c r="Q251" s="356">
        <v>648</v>
      </c>
      <c r="R251" s="355">
        <v>199</v>
      </c>
      <c r="S251" s="355">
        <v>2755.000000000005</v>
      </c>
      <c r="T251" s="355">
        <v>107.00000000000001</v>
      </c>
      <c r="U251" s="355">
        <v>221</v>
      </c>
      <c r="V251" s="355">
        <v>2716</v>
      </c>
      <c r="W251" s="355">
        <v>0</v>
      </c>
      <c r="X251" s="355">
        <v>203.99999999999994</v>
      </c>
      <c r="Y251" s="355">
        <v>2657</v>
      </c>
      <c r="Z251" s="355">
        <v>3</v>
      </c>
      <c r="AA251" s="355">
        <v>198</v>
      </c>
      <c r="AB251" s="355">
        <v>2335</v>
      </c>
      <c r="AC251" s="355">
        <v>0</v>
      </c>
      <c r="AD251" s="357">
        <v>215</v>
      </c>
      <c r="AE251" s="355">
        <v>2242</v>
      </c>
      <c r="AF251" s="355">
        <v>0</v>
      </c>
      <c r="AG251" s="358">
        <v>172</v>
      </c>
      <c r="AH251" s="355">
        <v>2250</v>
      </c>
      <c r="AI251" s="355">
        <v>0</v>
      </c>
      <c r="AJ251" s="358">
        <v>191</v>
      </c>
      <c r="AK251" s="4">
        <v>2248</v>
      </c>
      <c r="AL251" s="4">
        <v>0</v>
      </c>
      <c r="AM251" s="4">
        <v>145</v>
      </c>
    </row>
    <row r="252" spans="1:39" x14ac:dyDescent="0.3">
      <c r="A252" s="26" t="s">
        <v>123</v>
      </c>
      <c r="B252" s="350" t="s">
        <v>76</v>
      </c>
      <c r="C252" s="351" t="s">
        <v>227</v>
      </c>
      <c r="D252" s="352">
        <v>2313</v>
      </c>
      <c r="E252" s="353">
        <v>926</v>
      </c>
      <c r="F252" s="353">
        <v>193</v>
      </c>
      <c r="G252" s="354">
        <v>2146</v>
      </c>
      <c r="H252" s="354">
        <v>715</v>
      </c>
      <c r="I252" s="354">
        <v>139</v>
      </c>
      <c r="J252" s="355">
        <v>2213</v>
      </c>
      <c r="K252" s="355">
        <v>670</v>
      </c>
      <c r="L252" s="355">
        <v>157</v>
      </c>
      <c r="M252" s="355">
        <v>2176</v>
      </c>
      <c r="N252" s="355">
        <v>657</v>
      </c>
      <c r="O252" s="355">
        <v>181</v>
      </c>
      <c r="P252" s="355">
        <v>2262</v>
      </c>
      <c r="Q252" s="356">
        <v>602</v>
      </c>
      <c r="R252" s="355">
        <v>178</v>
      </c>
      <c r="S252" s="355">
        <v>2543.0000000000009</v>
      </c>
      <c r="T252" s="355">
        <v>101.99999999999994</v>
      </c>
      <c r="U252" s="355">
        <v>212</v>
      </c>
      <c r="V252" s="355">
        <v>2634.0000000000036</v>
      </c>
      <c r="W252" s="355">
        <v>0</v>
      </c>
      <c r="X252" s="355">
        <v>200.00000000000003</v>
      </c>
      <c r="Y252" s="355">
        <v>2722</v>
      </c>
      <c r="Z252" s="355">
        <v>3</v>
      </c>
      <c r="AA252" s="355">
        <v>195</v>
      </c>
      <c r="AB252" s="355">
        <v>2605</v>
      </c>
      <c r="AC252" s="355">
        <v>0</v>
      </c>
      <c r="AD252" s="357">
        <v>193</v>
      </c>
      <c r="AE252" s="355">
        <v>2366</v>
      </c>
      <c r="AF252" s="355">
        <v>0</v>
      </c>
      <c r="AG252" s="358">
        <v>217</v>
      </c>
      <c r="AH252" s="355">
        <v>2167</v>
      </c>
      <c r="AI252" s="355">
        <v>0</v>
      </c>
      <c r="AJ252" s="358">
        <v>171</v>
      </c>
      <c r="AK252" s="4">
        <v>2259</v>
      </c>
      <c r="AL252" s="4">
        <v>0</v>
      </c>
      <c r="AM252" s="4">
        <v>184</v>
      </c>
    </row>
    <row r="253" spans="1:39" x14ac:dyDescent="0.3">
      <c r="A253" s="26" t="s">
        <v>124</v>
      </c>
      <c r="B253" s="350" t="s">
        <v>76</v>
      </c>
      <c r="C253" s="351" t="s">
        <v>228</v>
      </c>
      <c r="D253" s="352">
        <v>2137</v>
      </c>
      <c r="E253" s="353">
        <v>874</v>
      </c>
      <c r="F253" s="353">
        <v>111</v>
      </c>
      <c r="G253" s="354">
        <v>2162</v>
      </c>
      <c r="H253" s="354">
        <v>721</v>
      </c>
      <c r="I253" s="354">
        <v>171</v>
      </c>
      <c r="J253" s="355">
        <v>2083</v>
      </c>
      <c r="K253" s="355">
        <v>583</v>
      </c>
      <c r="L253" s="355">
        <v>148</v>
      </c>
      <c r="M253" s="355">
        <v>2120</v>
      </c>
      <c r="N253" s="355">
        <v>582</v>
      </c>
      <c r="O253" s="355">
        <v>177</v>
      </c>
      <c r="P253" s="355">
        <v>2168</v>
      </c>
      <c r="Q253" s="356">
        <v>537</v>
      </c>
      <c r="R253" s="355">
        <v>167</v>
      </c>
      <c r="S253" s="355">
        <v>2524.0000000000018</v>
      </c>
      <c r="T253" s="355">
        <v>124</v>
      </c>
      <c r="U253" s="355">
        <v>198.00000000000006</v>
      </c>
      <c r="V253" s="355">
        <v>2583.0000000000009</v>
      </c>
      <c r="W253" s="355">
        <v>0</v>
      </c>
      <c r="X253" s="355">
        <v>196.00000000000011</v>
      </c>
      <c r="Y253" s="355">
        <v>2649</v>
      </c>
      <c r="Z253" s="355">
        <v>4</v>
      </c>
      <c r="AA253" s="355">
        <v>201</v>
      </c>
      <c r="AB253" s="355">
        <v>2633</v>
      </c>
      <c r="AC253" s="355">
        <v>0</v>
      </c>
      <c r="AD253" s="357">
        <v>205</v>
      </c>
      <c r="AE253" s="355">
        <v>2534</v>
      </c>
      <c r="AF253" s="355">
        <v>0</v>
      </c>
      <c r="AG253" s="358">
        <v>195</v>
      </c>
      <c r="AH253" s="355">
        <v>2339</v>
      </c>
      <c r="AI253" s="355">
        <v>0</v>
      </c>
      <c r="AJ253" s="358">
        <v>198</v>
      </c>
      <c r="AK253" s="4">
        <v>2168</v>
      </c>
      <c r="AL253" s="4">
        <v>0</v>
      </c>
      <c r="AM253" s="4">
        <v>164</v>
      </c>
    </row>
    <row r="254" spans="1:39" x14ac:dyDescent="0.3">
      <c r="A254" s="26" t="s">
        <v>125</v>
      </c>
      <c r="B254" s="350" t="s">
        <v>76</v>
      </c>
      <c r="C254" s="351" t="s">
        <v>229</v>
      </c>
      <c r="D254" s="352">
        <v>1916</v>
      </c>
      <c r="E254" s="353">
        <v>901</v>
      </c>
      <c r="F254" s="353">
        <v>180</v>
      </c>
      <c r="G254" s="354">
        <v>2307</v>
      </c>
      <c r="H254" s="354">
        <v>742</v>
      </c>
      <c r="I254" s="354">
        <v>146</v>
      </c>
      <c r="J254" s="355">
        <v>2504</v>
      </c>
      <c r="K254" s="355">
        <v>613</v>
      </c>
      <c r="L254" s="355">
        <v>176</v>
      </c>
      <c r="M254" s="355">
        <v>2426</v>
      </c>
      <c r="N254" s="355">
        <v>519</v>
      </c>
      <c r="O254" s="355">
        <v>139</v>
      </c>
      <c r="P254" s="355">
        <v>2543</v>
      </c>
      <c r="Q254" s="356">
        <v>527</v>
      </c>
      <c r="R254" s="355">
        <v>160</v>
      </c>
      <c r="S254" s="355">
        <v>3043.0000000000014</v>
      </c>
      <c r="T254" s="355">
        <v>104.00000000000003</v>
      </c>
      <c r="U254" s="355">
        <v>186.00000000000009</v>
      </c>
      <c r="V254" s="355">
        <v>3150.0000000000014</v>
      </c>
      <c r="W254" s="355">
        <v>0</v>
      </c>
      <c r="X254" s="355">
        <v>189.99999999999994</v>
      </c>
      <c r="Y254" s="355">
        <v>3231</v>
      </c>
      <c r="Z254" s="355">
        <v>0</v>
      </c>
      <c r="AA254" s="355">
        <v>203</v>
      </c>
      <c r="AB254" s="355">
        <v>3063</v>
      </c>
      <c r="AC254" s="355">
        <v>0</v>
      </c>
      <c r="AD254" s="357">
        <v>205</v>
      </c>
      <c r="AE254" s="355">
        <v>3209</v>
      </c>
      <c r="AF254" s="355">
        <v>0</v>
      </c>
      <c r="AG254" s="358">
        <v>218</v>
      </c>
      <c r="AH254" s="355">
        <v>2941</v>
      </c>
      <c r="AI254" s="355">
        <v>0</v>
      </c>
      <c r="AJ254" s="358">
        <v>190</v>
      </c>
      <c r="AK254" s="4">
        <v>2563</v>
      </c>
      <c r="AL254" s="4">
        <v>0</v>
      </c>
      <c r="AM254" s="4">
        <v>158</v>
      </c>
    </row>
    <row r="255" spans="1:39" x14ac:dyDescent="0.3">
      <c r="A255" s="26" t="s">
        <v>126</v>
      </c>
      <c r="B255" s="350" t="s">
        <v>76</v>
      </c>
      <c r="C255" s="351" t="s">
        <v>287</v>
      </c>
      <c r="D255" s="352">
        <v>1895</v>
      </c>
      <c r="E255" s="353">
        <v>595</v>
      </c>
      <c r="F255" s="353">
        <v>167</v>
      </c>
      <c r="G255" s="354">
        <v>1816</v>
      </c>
      <c r="H255" s="354">
        <v>668</v>
      </c>
      <c r="I255" s="354">
        <v>164</v>
      </c>
      <c r="J255" s="355">
        <v>2084</v>
      </c>
      <c r="K255" s="355">
        <v>484</v>
      </c>
      <c r="L255" s="355">
        <v>145</v>
      </c>
      <c r="M255" s="355">
        <v>2266</v>
      </c>
      <c r="N255" s="355">
        <v>367</v>
      </c>
      <c r="O255" s="355">
        <v>164</v>
      </c>
      <c r="P255" s="355">
        <v>2220</v>
      </c>
      <c r="Q255" s="356">
        <v>364</v>
      </c>
      <c r="R255" s="355">
        <v>141</v>
      </c>
      <c r="S255" s="355">
        <v>2499.0000000000014</v>
      </c>
      <c r="T255" s="355">
        <v>80</v>
      </c>
      <c r="U255" s="355">
        <v>192.00000000000011</v>
      </c>
      <c r="V255" s="355">
        <v>2584.9999999999959</v>
      </c>
      <c r="W255" s="355">
        <v>0</v>
      </c>
      <c r="X255" s="355">
        <v>160.00000000000003</v>
      </c>
      <c r="Y255" s="355">
        <v>2606</v>
      </c>
      <c r="Z255" s="355">
        <v>0</v>
      </c>
      <c r="AA255" s="355">
        <v>185</v>
      </c>
      <c r="AB255" s="355">
        <v>2990</v>
      </c>
      <c r="AC255" s="355">
        <v>0</v>
      </c>
      <c r="AD255" s="357">
        <v>209</v>
      </c>
      <c r="AE255" s="355">
        <v>2804</v>
      </c>
      <c r="AF255" s="355">
        <v>0</v>
      </c>
      <c r="AG255" s="358">
        <v>196</v>
      </c>
      <c r="AH255" s="355">
        <v>2912</v>
      </c>
      <c r="AI255" s="355">
        <v>0</v>
      </c>
      <c r="AJ255" s="358">
        <v>221</v>
      </c>
      <c r="AK255" s="4">
        <v>2905</v>
      </c>
      <c r="AL255" s="4">
        <v>0</v>
      </c>
      <c r="AM255" s="4">
        <v>166</v>
      </c>
    </row>
    <row r="256" spans="1:39" x14ac:dyDescent="0.3">
      <c r="A256" s="26" t="s">
        <v>127</v>
      </c>
      <c r="B256" s="350" t="s">
        <v>76</v>
      </c>
      <c r="C256" s="351" t="s">
        <v>230</v>
      </c>
      <c r="D256" s="352">
        <v>1751</v>
      </c>
      <c r="E256" s="353">
        <v>425</v>
      </c>
      <c r="F256" s="353">
        <v>120</v>
      </c>
      <c r="G256" s="354">
        <v>1559</v>
      </c>
      <c r="H256" s="354">
        <v>465</v>
      </c>
      <c r="I256" s="354">
        <v>117</v>
      </c>
      <c r="J256" s="355">
        <v>1640</v>
      </c>
      <c r="K256" s="355">
        <v>377</v>
      </c>
      <c r="L256" s="355">
        <v>188</v>
      </c>
      <c r="M256" s="355">
        <v>1873</v>
      </c>
      <c r="N256" s="355">
        <v>227</v>
      </c>
      <c r="O256" s="355">
        <v>134</v>
      </c>
      <c r="P256" s="355">
        <v>1941</v>
      </c>
      <c r="Q256" s="356">
        <v>231</v>
      </c>
      <c r="R256" s="355">
        <v>159</v>
      </c>
      <c r="S256" s="355">
        <v>2015.0000000000027</v>
      </c>
      <c r="T256" s="355">
        <v>47</v>
      </c>
      <c r="U256" s="355">
        <v>158.00000000000006</v>
      </c>
      <c r="V256" s="355">
        <v>2084.9999999999977</v>
      </c>
      <c r="W256" s="355">
        <v>0</v>
      </c>
      <c r="X256" s="355">
        <v>161.00000000000003</v>
      </c>
      <c r="Y256" s="355">
        <v>2183</v>
      </c>
      <c r="Z256" s="355">
        <v>0</v>
      </c>
      <c r="AA256" s="355">
        <v>148</v>
      </c>
      <c r="AB256" s="355">
        <v>2208</v>
      </c>
      <c r="AC256" s="355">
        <v>0</v>
      </c>
      <c r="AD256" s="357">
        <v>185</v>
      </c>
      <c r="AE256" s="355">
        <v>2320</v>
      </c>
      <c r="AF256" s="355">
        <v>0</v>
      </c>
      <c r="AG256" s="358">
        <v>199</v>
      </c>
      <c r="AH256" s="355">
        <v>2370</v>
      </c>
      <c r="AI256" s="355">
        <v>0</v>
      </c>
      <c r="AJ256" s="358">
        <v>194</v>
      </c>
      <c r="AK256" s="4">
        <v>2438</v>
      </c>
      <c r="AL256" s="4">
        <v>0</v>
      </c>
      <c r="AM256" s="4">
        <v>196</v>
      </c>
    </row>
    <row r="257" spans="1:39" x14ac:dyDescent="0.3">
      <c r="A257" s="26" t="s">
        <v>128</v>
      </c>
      <c r="B257" s="350" t="s">
        <v>76</v>
      </c>
      <c r="C257" s="351" t="s">
        <v>231</v>
      </c>
      <c r="D257" s="352">
        <v>1537</v>
      </c>
      <c r="E257" s="353">
        <v>306</v>
      </c>
      <c r="F257" s="353">
        <v>126</v>
      </c>
      <c r="G257" s="354">
        <v>1415</v>
      </c>
      <c r="H257" s="354">
        <v>363</v>
      </c>
      <c r="I257" s="354">
        <v>110</v>
      </c>
      <c r="J257" s="355">
        <v>1378</v>
      </c>
      <c r="K257" s="355">
        <v>327</v>
      </c>
      <c r="L257" s="355">
        <v>112</v>
      </c>
      <c r="M257" s="355">
        <v>1451</v>
      </c>
      <c r="N257" s="355">
        <v>164</v>
      </c>
      <c r="O257" s="355">
        <v>167</v>
      </c>
      <c r="P257" s="355">
        <v>1563</v>
      </c>
      <c r="Q257" s="356">
        <v>155</v>
      </c>
      <c r="R257" s="355">
        <v>118</v>
      </c>
      <c r="S257" s="355">
        <v>1770.0000000000002</v>
      </c>
      <c r="T257" s="355">
        <v>15</v>
      </c>
      <c r="U257" s="355">
        <v>162.00000000000009</v>
      </c>
      <c r="V257" s="355">
        <v>1719.9999999999975</v>
      </c>
      <c r="W257" s="355">
        <v>0</v>
      </c>
      <c r="X257" s="355">
        <v>137.99999999999997</v>
      </c>
      <c r="Y257" s="355">
        <v>1750</v>
      </c>
      <c r="Z257" s="355">
        <v>0</v>
      </c>
      <c r="AA257" s="355">
        <v>157</v>
      </c>
      <c r="AB257" s="355">
        <v>1910</v>
      </c>
      <c r="AC257" s="355">
        <v>0</v>
      </c>
      <c r="AD257" s="357">
        <v>152</v>
      </c>
      <c r="AE257" s="355">
        <v>2052</v>
      </c>
      <c r="AF257" s="355">
        <v>0</v>
      </c>
      <c r="AG257" s="358">
        <v>172</v>
      </c>
      <c r="AH257" s="355">
        <v>2226</v>
      </c>
      <c r="AI257" s="355">
        <v>0</v>
      </c>
      <c r="AJ257" s="358">
        <v>194</v>
      </c>
      <c r="AK257" s="4">
        <v>2485</v>
      </c>
      <c r="AL257" s="4">
        <v>0</v>
      </c>
      <c r="AM257" s="4">
        <v>159</v>
      </c>
    </row>
    <row r="258" spans="1:39" x14ac:dyDescent="0.3">
      <c r="A258" s="26" t="s">
        <v>129</v>
      </c>
      <c r="B258" s="350" t="s">
        <v>76</v>
      </c>
      <c r="C258" s="351" t="s">
        <v>288</v>
      </c>
      <c r="D258" s="352">
        <v>1422</v>
      </c>
      <c r="E258" s="353">
        <v>136</v>
      </c>
      <c r="F258" s="353">
        <v>173</v>
      </c>
      <c r="G258" s="354">
        <v>1342</v>
      </c>
      <c r="H258" s="354">
        <v>180</v>
      </c>
      <c r="I258" s="354">
        <v>120</v>
      </c>
      <c r="J258" s="355">
        <v>1263</v>
      </c>
      <c r="K258" s="355">
        <v>202</v>
      </c>
      <c r="L258" s="355">
        <v>113</v>
      </c>
      <c r="M258" s="355">
        <v>1296</v>
      </c>
      <c r="N258" s="355">
        <v>101</v>
      </c>
      <c r="O258" s="355">
        <v>96</v>
      </c>
      <c r="P258" s="355">
        <v>1269</v>
      </c>
      <c r="Q258" s="356">
        <v>66</v>
      </c>
      <c r="R258" s="355">
        <v>146</v>
      </c>
      <c r="S258" s="355">
        <v>1438</v>
      </c>
      <c r="T258" s="355">
        <v>0</v>
      </c>
      <c r="U258" s="355">
        <v>117.00000000000003</v>
      </c>
      <c r="V258" s="355">
        <v>1510.9999999999984</v>
      </c>
      <c r="W258" s="355">
        <v>0</v>
      </c>
      <c r="X258" s="355">
        <v>153.00000000000003</v>
      </c>
      <c r="Y258" s="355">
        <v>1457</v>
      </c>
      <c r="Z258" s="355">
        <v>0</v>
      </c>
      <c r="AA258" s="355">
        <v>116</v>
      </c>
      <c r="AB258" s="355">
        <v>1495</v>
      </c>
      <c r="AC258" s="355">
        <v>0</v>
      </c>
      <c r="AD258" s="357">
        <v>147</v>
      </c>
      <c r="AE258" s="355">
        <v>1622</v>
      </c>
      <c r="AF258" s="355">
        <v>0</v>
      </c>
      <c r="AG258" s="358">
        <v>134</v>
      </c>
      <c r="AH258" s="355">
        <v>1784</v>
      </c>
      <c r="AI258" s="355">
        <v>0</v>
      </c>
      <c r="AJ258" s="358">
        <v>153</v>
      </c>
      <c r="AK258" s="4">
        <v>1949</v>
      </c>
      <c r="AL258" s="4">
        <v>0</v>
      </c>
      <c r="AM258" s="4">
        <v>178</v>
      </c>
    </row>
    <row r="259" spans="1:39" x14ac:dyDescent="0.3">
      <c r="A259" s="26" t="s">
        <v>217</v>
      </c>
      <c r="B259" s="350" t="s">
        <v>76</v>
      </c>
      <c r="C259" s="351" t="s">
        <v>232</v>
      </c>
      <c r="D259" s="352">
        <v>1058</v>
      </c>
      <c r="E259" s="353">
        <v>65</v>
      </c>
      <c r="F259" s="353">
        <v>140</v>
      </c>
      <c r="G259" s="354">
        <v>1090</v>
      </c>
      <c r="H259" s="354">
        <v>146</v>
      </c>
      <c r="I259" s="354">
        <v>117</v>
      </c>
      <c r="J259" s="355">
        <v>1115</v>
      </c>
      <c r="K259" s="355">
        <v>100</v>
      </c>
      <c r="L259" s="355">
        <v>97</v>
      </c>
      <c r="M259" s="355">
        <v>1038</v>
      </c>
      <c r="N259" s="355">
        <v>65</v>
      </c>
      <c r="O259" s="355">
        <v>91</v>
      </c>
      <c r="P259" s="355">
        <v>1035</v>
      </c>
      <c r="Q259" s="356">
        <v>56</v>
      </c>
      <c r="R259" s="355">
        <v>89</v>
      </c>
      <c r="S259" s="355">
        <v>1054.9999999999993</v>
      </c>
      <c r="T259" s="355">
        <v>0</v>
      </c>
      <c r="U259" s="355">
        <v>162.00000000000006</v>
      </c>
      <c r="V259" s="355">
        <v>1171.0000000000002</v>
      </c>
      <c r="W259" s="355">
        <v>0</v>
      </c>
      <c r="X259" s="355">
        <v>106.99999999999999</v>
      </c>
      <c r="Y259" s="355">
        <v>1278</v>
      </c>
      <c r="Z259" s="355">
        <v>0</v>
      </c>
      <c r="AA259" s="355">
        <v>136</v>
      </c>
      <c r="AB259" s="355">
        <v>1174</v>
      </c>
      <c r="AC259" s="355">
        <v>0</v>
      </c>
      <c r="AD259" s="357">
        <v>107</v>
      </c>
      <c r="AE259" s="355">
        <v>1223</v>
      </c>
      <c r="AF259" s="355">
        <v>0</v>
      </c>
      <c r="AG259" s="358">
        <v>145</v>
      </c>
      <c r="AH259" s="355">
        <v>1387</v>
      </c>
      <c r="AI259" s="355">
        <v>0</v>
      </c>
      <c r="AJ259" s="358">
        <v>130</v>
      </c>
      <c r="AK259" s="4">
        <v>1427</v>
      </c>
      <c r="AL259" s="4">
        <v>0</v>
      </c>
      <c r="AM259" s="4">
        <v>135</v>
      </c>
    </row>
    <row r="260" spans="1:39" x14ac:dyDescent="0.3">
      <c r="A260" s="26" t="s">
        <v>131</v>
      </c>
      <c r="B260" s="350" t="s">
        <v>76</v>
      </c>
      <c r="C260" s="351" t="s">
        <v>325</v>
      </c>
      <c r="D260" s="352">
        <v>0</v>
      </c>
      <c r="E260" s="353">
        <v>0</v>
      </c>
      <c r="F260" s="353">
        <v>0</v>
      </c>
      <c r="G260" s="354">
        <v>0</v>
      </c>
      <c r="H260" s="354">
        <v>0</v>
      </c>
      <c r="I260" s="354">
        <v>0</v>
      </c>
      <c r="J260" s="355">
        <v>0</v>
      </c>
      <c r="K260" s="355">
        <v>0</v>
      </c>
      <c r="L260" s="355">
        <v>0</v>
      </c>
      <c r="M260" s="355">
        <v>0</v>
      </c>
      <c r="N260" s="355">
        <v>0</v>
      </c>
      <c r="O260" s="355">
        <v>0</v>
      </c>
      <c r="P260" s="355">
        <v>0</v>
      </c>
      <c r="Q260" s="356">
        <v>0</v>
      </c>
      <c r="R260" s="355">
        <v>0</v>
      </c>
      <c r="S260" s="355">
        <v>0</v>
      </c>
      <c r="T260" s="355">
        <v>0</v>
      </c>
      <c r="U260" s="355">
        <v>0</v>
      </c>
      <c r="V260" s="355">
        <v>0</v>
      </c>
      <c r="W260" s="355">
        <v>0</v>
      </c>
      <c r="X260" s="355">
        <v>0</v>
      </c>
      <c r="Y260" s="355">
        <v>0</v>
      </c>
      <c r="Z260" s="355">
        <v>0</v>
      </c>
      <c r="AA260" s="355">
        <v>0</v>
      </c>
      <c r="AB260" s="355">
        <v>0</v>
      </c>
      <c r="AC260" s="355">
        <v>0</v>
      </c>
      <c r="AD260" s="357">
        <v>0</v>
      </c>
      <c r="AE260" s="355">
        <v>0</v>
      </c>
      <c r="AF260" s="355">
        <v>0</v>
      </c>
      <c r="AG260" s="358">
        <v>0</v>
      </c>
      <c r="AH260" s="355">
        <v>0</v>
      </c>
      <c r="AI260" s="355">
        <v>0</v>
      </c>
      <c r="AJ260" s="358">
        <v>0</v>
      </c>
      <c r="AK260" s="4">
        <v>0</v>
      </c>
      <c r="AL260" s="4">
        <v>0</v>
      </c>
      <c r="AM260" s="4">
        <v>0</v>
      </c>
    </row>
    <row r="261" spans="1:39" x14ac:dyDescent="0.3">
      <c r="A261" s="26" t="s">
        <v>132</v>
      </c>
      <c r="B261" s="350" t="s">
        <v>76</v>
      </c>
      <c r="C261" s="351" t="s">
        <v>326</v>
      </c>
      <c r="D261" s="352">
        <v>0</v>
      </c>
      <c r="E261" s="353">
        <v>0</v>
      </c>
      <c r="F261" s="353">
        <v>0</v>
      </c>
      <c r="G261" s="354">
        <v>0</v>
      </c>
      <c r="H261" s="354">
        <v>0</v>
      </c>
      <c r="I261" s="354">
        <v>0</v>
      </c>
      <c r="J261" s="355">
        <v>0</v>
      </c>
      <c r="K261" s="355">
        <v>0</v>
      </c>
      <c r="L261" s="355">
        <v>0</v>
      </c>
      <c r="M261" s="355">
        <v>0</v>
      </c>
      <c r="N261" s="355">
        <v>0</v>
      </c>
      <c r="O261" s="355">
        <v>0</v>
      </c>
      <c r="P261" s="355">
        <v>0</v>
      </c>
      <c r="Q261" s="356">
        <v>0</v>
      </c>
      <c r="R261" s="355">
        <v>0</v>
      </c>
      <c r="S261" s="355">
        <v>0</v>
      </c>
      <c r="T261" s="355">
        <v>0</v>
      </c>
      <c r="U261" s="355">
        <v>0</v>
      </c>
      <c r="V261" s="355">
        <v>0</v>
      </c>
      <c r="W261" s="355">
        <v>0</v>
      </c>
      <c r="X261" s="355">
        <v>0</v>
      </c>
      <c r="Y261" s="355">
        <v>0</v>
      </c>
      <c r="Z261" s="355">
        <v>0</v>
      </c>
      <c r="AA261" s="355">
        <v>0</v>
      </c>
      <c r="AB261" s="355">
        <v>0</v>
      </c>
      <c r="AC261" s="355">
        <v>0</v>
      </c>
      <c r="AD261" s="357">
        <v>0</v>
      </c>
      <c r="AE261" s="355">
        <v>0</v>
      </c>
      <c r="AF261" s="355">
        <v>0</v>
      </c>
      <c r="AG261" s="358">
        <v>0</v>
      </c>
      <c r="AH261" s="355">
        <v>0</v>
      </c>
      <c r="AI261" s="355">
        <v>0</v>
      </c>
      <c r="AJ261" s="358">
        <v>0</v>
      </c>
      <c r="AK261" s="4">
        <v>0</v>
      </c>
      <c r="AL261" s="4">
        <v>0</v>
      </c>
      <c r="AM261" s="4">
        <v>0</v>
      </c>
    </row>
    <row r="262" spans="1:39" x14ac:dyDescent="0.3">
      <c r="A262" s="26" t="s">
        <v>133</v>
      </c>
      <c r="B262" s="350" t="s">
        <v>76</v>
      </c>
      <c r="C262" s="351" t="s">
        <v>289</v>
      </c>
      <c r="D262" s="352">
        <v>57</v>
      </c>
      <c r="E262" s="353">
        <v>0</v>
      </c>
      <c r="F262" s="353">
        <v>38</v>
      </c>
      <c r="G262" s="354">
        <v>100</v>
      </c>
      <c r="H262" s="354">
        <v>0</v>
      </c>
      <c r="I262" s="354">
        <v>0</v>
      </c>
      <c r="J262" s="355">
        <v>266</v>
      </c>
      <c r="K262" s="355">
        <v>91</v>
      </c>
      <c r="L262" s="355">
        <v>0</v>
      </c>
      <c r="M262" s="355">
        <v>2</v>
      </c>
      <c r="N262" s="355">
        <v>748</v>
      </c>
      <c r="O262" s="355">
        <v>0</v>
      </c>
      <c r="P262" s="355">
        <v>124</v>
      </c>
      <c r="Q262" s="356">
        <v>0</v>
      </c>
      <c r="R262" s="355">
        <v>0</v>
      </c>
      <c r="S262" s="355">
        <v>1649.000000000002</v>
      </c>
      <c r="T262" s="355">
        <v>0</v>
      </c>
      <c r="U262" s="355">
        <v>0</v>
      </c>
      <c r="V262" s="355">
        <v>940.99999999999977</v>
      </c>
      <c r="W262" s="355">
        <v>0</v>
      </c>
      <c r="X262" s="355">
        <v>0</v>
      </c>
      <c r="Y262" s="355">
        <v>33</v>
      </c>
      <c r="Z262" s="355">
        <v>0</v>
      </c>
      <c r="AA262" s="355">
        <v>0</v>
      </c>
      <c r="AB262" s="355">
        <v>926</v>
      </c>
      <c r="AC262" s="355">
        <v>0</v>
      </c>
      <c r="AD262" s="357">
        <v>0</v>
      </c>
      <c r="AE262" s="355">
        <v>8</v>
      </c>
      <c r="AF262" s="355">
        <v>0</v>
      </c>
      <c r="AG262" s="358">
        <v>0</v>
      </c>
      <c r="AH262" s="355">
        <v>0</v>
      </c>
      <c r="AI262" s="355">
        <v>0</v>
      </c>
      <c r="AJ262" s="358">
        <v>0</v>
      </c>
      <c r="AK262" s="4">
        <v>2</v>
      </c>
      <c r="AL262" s="4">
        <v>0</v>
      </c>
      <c r="AM262" s="4">
        <v>0</v>
      </c>
    </row>
    <row r="263" spans="1:39" x14ac:dyDescent="0.3">
      <c r="A263" s="26" t="s">
        <v>134</v>
      </c>
      <c r="B263" s="350" t="s">
        <v>76</v>
      </c>
      <c r="C263" s="351" t="s">
        <v>290</v>
      </c>
      <c r="D263" s="352">
        <v>38</v>
      </c>
      <c r="E263" s="353">
        <v>353</v>
      </c>
      <c r="F263" s="353">
        <v>101</v>
      </c>
      <c r="G263" s="354">
        <v>191</v>
      </c>
      <c r="H263" s="354">
        <v>194</v>
      </c>
      <c r="I263" s="354">
        <v>26</v>
      </c>
      <c r="J263" s="355">
        <v>363</v>
      </c>
      <c r="K263" s="355">
        <v>0</v>
      </c>
      <c r="L263" s="355">
        <v>1</v>
      </c>
      <c r="M263" s="355">
        <v>90</v>
      </c>
      <c r="N263" s="355">
        <v>796</v>
      </c>
      <c r="O263" s="355">
        <v>0</v>
      </c>
      <c r="P263" s="355">
        <v>325</v>
      </c>
      <c r="Q263" s="356">
        <v>0</v>
      </c>
      <c r="R263" s="355">
        <v>0</v>
      </c>
      <c r="S263" s="355">
        <v>456</v>
      </c>
      <c r="T263" s="355">
        <v>0</v>
      </c>
      <c r="U263" s="355">
        <v>0</v>
      </c>
      <c r="V263" s="355">
        <v>1431.0000000000018</v>
      </c>
      <c r="W263" s="355">
        <v>2121.9999999999973</v>
      </c>
      <c r="X263" s="355">
        <v>0</v>
      </c>
      <c r="Y263" s="355">
        <v>913</v>
      </c>
      <c r="Z263" s="355">
        <v>0</v>
      </c>
      <c r="AA263" s="355">
        <v>1</v>
      </c>
      <c r="AB263" s="355">
        <v>41</v>
      </c>
      <c r="AC263" s="355">
        <v>432</v>
      </c>
      <c r="AD263" s="357">
        <v>0</v>
      </c>
      <c r="AE263" s="355">
        <v>110</v>
      </c>
      <c r="AF263" s="355">
        <v>217</v>
      </c>
      <c r="AG263" s="358">
        <v>0</v>
      </c>
      <c r="AH263" s="355">
        <v>10</v>
      </c>
      <c r="AI263" s="355">
        <v>216</v>
      </c>
      <c r="AJ263" s="358">
        <v>0</v>
      </c>
      <c r="AK263" s="4">
        <v>17</v>
      </c>
      <c r="AL263" s="4">
        <v>176</v>
      </c>
      <c r="AM263" s="4">
        <v>5</v>
      </c>
    </row>
    <row r="264" spans="1:39" x14ac:dyDescent="0.3">
      <c r="A264" s="26" t="s">
        <v>135</v>
      </c>
      <c r="B264" s="350" t="s">
        <v>76</v>
      </c>
      <c r="C264" s="351" t="s">
        <v>291</v>
      </c>
      <c r="D264" s="352">
        <v>479</v>
      </c>
      <c r="E264" s="353">
        <v>656</v>
      </c>
      <c r="F264" s="353">
        <v>170</v>
      </c>
      <c r="G264" s="354">
        <v>783</v>
      </c>
      <c r="H264" s="354">
        <v>325</v>
      </c>
      <c r="I264" s="354">
        <v>94</v>
      </c>
      <c r="J264" s="355">
        <v>1011</v>
      </c>
      <c r="K264" s="355">
        <v>0</v>
      </c>
      <c r="L264" s="355">
        <v>24</v>
      </c>
      <c r="M264" s="355">
        <v>1085</v>
      </c>
      <c r="N264" s="355">
        <v>0</v>
      </c>
      <c r="O264" s="355">
        <v>0</v>
      </c>
      <c r="P264" s="355">
        <v>1026</v>
      </c>
      <c r="Q264" s="356">
        <v>22</v>
      </c>
      <c r="R264" s="355">
        <v>10</v>
      </c>
      <c r="S264" s="355">
        <v>1199.0000000000018</v>
      </c>
      <c r="T264" s="355">
        <v>3</v>
      </c>
      <c r="U264" s="355">
        <v>10</v>
      </c>
      <c r="V264" s="355">
        <v>1329.9999999999993</v>
      </c>
      <c r="W264" s="355">
        <v>596.99999999999989</v>
      </c>
      <c r="X264" s="355">
        <v>1</v>
      </c>
      <c r="Y264" s="355">
        <v>1336</v>
      </c>
      <c r="Z264" s="355">
        <v>0</v>
      </c>
      <c r="AA264" s="355">
        <v>30</v>
      </c>
      <c r="AB264" s="355">
        <v>54</v>
      </c>
      <c r="AC264" s="355">
        <v>1504</v>
      </c>
      <c r="AD264" s="357">
        <v>7</v>
      </c>
      <c r="AE264" s="355">
        <v>133</v>
      </c>
      <c r="AF264" s="355">
        <v>857</v>
      </c>
      <c r="AG264" s="358">
        <v>4</v>
      </c>
      <c r="AH264" s="355">
        <v>24</v>
      </c>
      <c r="AI264" s="355">
        <v>600</v>
      </c>
      <c r="AJ264" s="358">
        <v>6</v>
      </c>
      <c r="AK264" s="4">
        <v>45</v>
      </c>
      <c r="AL264" s="4">
        <v>606</v>
      </c>
      <c r="AM264" s="4">
        <v>14</v>
      </c>
    </row>
    <row r="265" spans="1:39" x14ac:dyDescent="0.3">
      <c r="A265" s="26" t="s">
        <v>136</v>
      </c>
      <c r="B265" s="350" t="s">
        <v>76</v>
      </c>
      <c r="C265" s="351" t="s">
        <v>292</v>
      </c>
      <c r="D265" s="352">
        <v>838</v>
      </c>
      <c r="E265" s="353">
        <v>559</v>
      </c>
      <c r="F265" s="353">
        <v>137</v>
      </c>
      <c r="G265" s="354">
        <v>926</v>
      </c>
      <c r="H265" s="354">
        <v>457</v>
      </c>
      <c r="I265" s="354">
        <v>83</v>
      </c>
      <c r="J265" s="355">
        <v>1188</v>
      </c>
      <c r="K265" s="355">
        <v>0</v>
      </c>
      <c r="L265" s="355">
        <v>14</v>
      </c>
      <c r="M265" s="355">
        <v>1247</v>
      </c>
      <c r="N265" s="355">
        <v>0</v>
      </c>
      <c r="O265" s="355">
        <v>0</v>
      </c>
      <c r="P265" s="355">
        <v>1141</v>
      </c>
      <c r="Q265" s="356">
        <v>46</v>
      </c>
      <c r="R265" s="355">
        <v>10</v>
      </c>
      <c r="S265" s="355">
        <v>1229.0000000000011</v>
      </c>
      <c r="T265" s="355">
        <v>0</v>
      </c>
      <c r="U265" s="355">
        <v>18.000000000000004</v>
      </c>
      <c r="V265" s="355">
        <v>1470.0000000000018</v>
      </c>
      <c r="W265" s="355">
        <v>355.99999999999983</v>
      </c>
      <c r="X265" s="355">
        <v>8.0000000000000018</v>
      </c>
      <c r="Y265" s="355">
        <v>1347</v>
      </c>
      <c r="Z265" s="355">
        <v>0</v>
      </c>
      <c r="AA265" s="355">
        <v>29</v>
      </c>
      <c r="AB265" s="355">
        <v>37</v>
      </c>
      <c r="AC265" s="355">
        <v>1211</v>
      </c>
      <c r="AD265" s="357">
        <v>19</v>
      </c>
      <c r="AE265" s="355">
        <v>203</v>
      </c>
      <c r="AF265" s="355">
        <v>1495</v>
      </c>
      <c r="AG265" s="358">
        <v>10</v>
      </c>
      <c r="AH265" s="355">
        <v>25</v>
      </c>
      <c r="AI265" s="355">
        <v>815</v>
      </c>
      <c r="AJ265" s="358">
        <v>6</v>
      </c>
      <c r="AK265" s="4">
        <v>63</v>
      </c>
      <c r="AL265" s="4">
        <v>837</v>
      </c>
      <c r="AM265" s="4">
        <v>17</v>
      </c>
    </row>
    <row r="266" spans="1:39" x14ac:dyDescent="0.3">
      <c r="A266" s="26" t="s">
        <v>137</v>
      </c>
      <c r="B266" s="350" t="s">
        <v>76</v>
      </c>
      <c r="C266" s="351" t="s">
        <v>293</v>
      </c>
      <c r="D266" s="352">
        <v>739</v>
      </c>
      <c r="E266" s="353">
        <v>588</v>
      </c>
      <c r="F266" s="353">
        <v>122</v>
      </c>
      <c r="G266" s="354">
        <v>190</v>
      </c>
      <c r="H266" s="354">
        <v>273</v>
      </c>
      <c r="I266" s="354">
        <v>41</v>
      </c>
      <c r="J266" s="355">
        <v>202</v>
      </c>
      <c r="K266" s="355">
        <v>0</v>
      </c>
      <c r="L266" s="355">
        <v>13</v>
      </c>
      <c r="M266" s="355">
        <v>104</v>
      </c>
      <c r="N266" s="355">
        <v>0</v>
      </c>
      <c r="O266" s="355">
        <v>0</v>
      </c>
      <c r="P266" s="355">
        <v>159</v>
      </c>
      <c r="Q266" s="356">
        <v>28</v>
      </c>
      <c r="R266" s="355">
        <v>13</v>
      </c>
      <c r="S266" s="355">
        <v>215.00000000000009</v>
      </c>
      <c r="T266" s="355">
        <v>0</v>
      </c>
      <c r="U266" s="355">
        <v>16.000000000000004</v>
      </c>
      <c r="V266" s="355">
        <v>318.00000000000011</v>
      </c>
      <c r="W266" s="355">
        <v>161.00000000000006</v>
      </c>
      <c r="X266" s="355">
        <v>17.000000000000004</v>
      </c>
      <c r="Y266" s="355">
        <v>344</v>
      </c>
      <c r="Z266" s="355">
        <v>0</v>
      </c>
      <c r="AA266" s="355">
        <v>39</v>
      </c>
      <c r="AB266" s="355">
        <v>95</v>
      </c>
      <c r="AC266" s="355">
        <v>78</v>
      </c>
      <c r="AD266" s="357">
        <v>31</v>
      </c>
      <c r="AE266" s="355">
        <v>49</v>
      </c>
      <c r="AF266" s="355">
        <v>263</v>
      </c>
      <c r="AG266" s="358">
        <v>18</v>
      </c>
      <c r="AH266" s="355">
        <v>8</v>
      </c>
      <c r="AI266" s="355">
        <v>166</v>
      </c>
      <c r="AJ266" s="358">
        <v>33</v>
      </c>
      <c r="AK266" s="4">
        <v>199</v>
      </c>
      <c r="AL266" s="4">
        <v>210</v>
      </c>
      <c r="AM266" s="4">
        <v>20</v>
      </c>
    </row>
    <row r="267" spans="1:39" x14ac:dyDescent="0.3">
      <c r="A267" s="26" t="s">
        <v>218</v>
      </c>
      <c r="B267" s="350" t="s">
        <v>76</v>
      </c>
      <c r="C267" s="351" t="s">
        <v>294</v>
      </c>
      <c r="D267" s="352">
        <v>138</v>
      </c>
      <c r="E267" s="353">
        <v>177</v>
      </c>
      <c r="F267" s="353">
        <v>30</v>
      </c>
      <c r="G267" s="354">
        <v>702</v>
      </c>
      <c r="H267" s="354">
        <v>64</v>
      </c>
      <c r="I267" s="354">
        <v>5</v>
      </c>
      <c r="J267" s="355">
        <v>1023</v>
      </c>
      <c r="K267" s="355">
        <v>0</v>
      </c>
      <c r="L267" s="355">
        <v>17</v>
      </c>
      <c r="M267" s="355">
        <v>1237</v>
      </c>
      <c r="N267" s="355">
        <v>0</v>
      </c>
      <c r="O267" s="355">
        <v>0</v>
      </c>
      <c r="P267" s="355">
        <v>1117</v>
      </c>
      <c r="Q267" s="356">
        <v>4</v>
      </c>
      <c r="R267" s="355">
        <v>34</v>
      </c>
      <c r="S267" s="355">
        <v>1073</v>
      </c>
      <c r="T267" s="355">
        <v>24.000000000000004</v>
      </c>
      <c r="U267" s="355">
        <v>30</v>
      </c>
      <c r="V267" s="355">
        <v>1047.0000000000007</v>
      </c>
      <c r="W267" s="355">
        <v>80</v>
      </c>
      <c r="X267" s="355">
        <v>0</v>
      </c>
      <c r="Y267" s="355">
        <v>1120</v>
      </c>
      <c r="Z267" s="355">
        <v>0</v>
      </c>
      <c r="AA267" s="355">
        <v>9</v>
      </c>
      <c r="AB267" s="355">
        <v>132</v>
      </c>
      <c r="AC267" s="355">
        <v>1092</v>
      </c>
      <c r="AD267" s="357">
        <v>91</v>
      </c>
      <c r="AE267" s="355">
        <v>61</v>
      </c>
      <c r="AF267" s="355">
        <v>997</v>
      </c>
      <c r="AG267" s="358">
        <v>90</v>
      </c>
      <c r="AH267" s="355">
        <v>17</v>
      </c>
      <c r="AI267" s="355">
        <v>968</v>
      </c>
      <c r="AJ267" s="358">
        <v>20</v>
      </c>
      <c r="AK267" s="4">
        <v>208</v>
      </c>
      <c r="AL267" s="4">
        <v>399</v>
      </c>
      <c r="AM267" s="4">
        <v>121</v>
      </c>
    </row>
    <row r="268" spans="1:39" x14ac:dyDescent="0.3">
      <c r="A268" s="26" t="s">
        <v>138</v>
      </c>
      <c r="B268" s="350" t="s">
        <v>76</v>
      </c>
      <c r="C268" s="351" t="s">
        <v>327</v>
      </c>
      <c r="D268" s="352">
        <v>27</v>
      </c>
      <c r="E268" s="353">
        <v>0</v>
      </c>
      <c r="F268" s="353">
        <v>0</v>
      </c>
      <c r="G268" s="354">
        <v>37</v>
      </c>
      <c r="H268" s="354">
        <v>0</v>
      </c>
      <c r="I268" s="354">
        <v>0</v>
      </c>
      <c r="J268" s="355">
        <v>67</v>
      </c>
      <c r="K268" s="355">
        <v>0</v>
      </c>
      <c r="L268" s="355">
        <v>0</v>
      </c>
      <c r="M268" s="355">
        <v>202</v>
      </c>
      <c r="N268" s="355">
        <v>0</v>
      </c>
      <c r="O268" s="355">
        <v>0</v>
      </c>
      <c r="P268" s="355">
        <v>228</v>
      </c>
      <c r="Q268" s="356">
        <v>0</v>
      </c>
      <c r="R268" s="355">
        <v>0</v>
      </c>
      <c r="S268" s="355">
        <v>267</v>
      </c>
      <c r="T268" s="355">
        <v>0</v>
      </c>
      <c r="U268" s="355">
        <v>0</v>
      </c>
      <c r="V268" s="355">
        <v>340.0000000000004</v>
      </c>
      <c r="W268" s="355">
        <v>0</v>
      </c>
      <c r="X268" s="355">
        <v>0</v>
      </c>
      <c r="Y268" s="355">
        <v>285</v>
      </c>
      <c r="Z268" s="355">
        <v>0</v>
      </c>
      <c r="AA268" s="355">
        <v>0</v>
      </c>
      <c r="AB268" s="355">
        <v>436</v>
      </c>
      <c r="AC268" s="355">
        <v>0</v>
      </c>
      <c r="AD268" s="357">
        <v>0</v>
      </c>
      <c r="AE268" s="355">
        <v>427</v>
      </c>
      <c r="AF268" s="355">
        <v>0</v>
      </c>
      <c r="AG268" s="358">
        <v>0</v>
      </c>
      <c r="AH268" s="355">
        <v>411</v>
      </c>
      <c r="AI268" s="355">
        <v>0</v>
      </c>
      <c r="AJ268" s="358">
        <v>0</v>
      </c>
      <c r="AK268" s="4">
        <v>343</v>
      </c>
      <c r="AL268" s="4">
        <v>0</v>
      </c>
      <c r="AM268" s="4">
        <v>0</v>
      </c>
    </row>
    <row r="269" spans="1:39" x14ac:dyDescent="0.3">
      <c r="A269" s="26" t="s">
        <v>139</v>
      </c>
      <c r="B269" s="350" t="s">
        <v>77</v>
      </c>
      <c r="C269" s="351" t="s">
        <v>223</v>
      </c>
      <c r="D269" s="352">
        <v>0</v>
      </c>
      <c r="E269" s="353">
        <v>0</v>
      </c>
      <c r="F269" s="353">
        <v>228</v>
      </c>
      <c r="G269" s="354">
        <v>0</v>
      </c>
      <c r="H269" s="354">
        <v>0</v>
      </c>
      <c r="I269" s="354">
        <v>129</v>
      </c>
      <c r="J269" s="355">
        <v>0</v>
      </c>
      <c r="K269" s="355">
        <v>0</v>
      </c>
      <c r="L269" s="355">
        <v>261</v>
      </c>
      <c r="M269" s="355">
        <v>0</v>
      </c>
      <c r="N269" s="355">
        <v>0</v>
      </c>
      <c r="O269" s="355">
        <v>233</v>
      </c>
      <c r="P269" s="355">
        <v>0</v>
      </c>
      <c r="Q269" s="356">
        <v>0</v>
      </c>
      <c r="R269" s="355">
        <v>125</v>
      </c>
      <c r="S269" s="355">
        <v>0</v>
      </c>
      <c r="T269" s="355">
        <v>0</v>
      </c>
      <c r="U269" s="355">
        <v>217</v>
      </c>
      <c r="V269" s="355">
        <v>0</v>
      </c>
      <c r="W269" s="355">
        <v>0</v>
      </c>
      <c r="X269" s="355">
        <v>60</v>
      </c>
      <c r="Y269" s="355">
        <v>0</v>
      </c>
      <c r="Z269" s="355">
        <v>0</v>
      </c>
      <c r="AA269" s="355">
        <v>227</v>
      </c>
      <c r="AB269" s="355">
        <v>0</v>
      </c>
      <c r="AC269" s="355">
        <v>0</v>
      </c>
      <c r="AD269" s="357">
        <v>130</v>
      </c>
      <c r="AE269" s="355">
        <v>0</v>
      </c>
      <c r="AF269" s="355">
        <v>0</v>
      </c>
      <c r="AG269" s="358">
        <v>144</v>
      </c>
      <c r="AH269" s="355">
        <v>0</v>
      </c>
      <c r="AI269" s="355">
        <v>0</v>
      </c>
      <c r="AJ269" s="358">
        <v>150</v>
      </c>
      <c r="AK269" s="4">
        <v>0</v>
      </c>
      <c r="AL269" s="4">
        <v>0</v>
      </c>
      <c r="AM269" s="4">
        <v>60</v>
      </c>
    </row>
    <row r="270" spans="1:39" x14ac:dyDescent="0.3">
      <c r="A270" s="26" t="s">
        <v>140</v>
      </c>
      <c r="B270" s="350" t="s">
        <v>77</v>
      </c>
      <c r="C270" s="351" t="s">
        <v>286</v>
      </c>
      <c r="D270" s="352">
        <v>0</v>
      </c>
      <c r="E270" s="353">
        <v>0</v>
      </c>
      <c r="F270" s="353">
        <v>249</v>
      </c>
      <c r="G270" s="354">
        <v>0</v>
      </c>
      <c r="H270" s="354">
        <v>0</v>
      </c>
      <c r="I270" s="354">
        <v>244</v>
      </c>
      <c r="J270" s="355">
        <v>0</v>
      </c>
      <c r="K270" s="355">
        <v>0</v>
      </c>
      <c r="L270" s="355">
        <v>195</v>
      </c>
      <c r="M270" s="355">
        <v>0</v>
      </c>
      <c r="N270" s="355">
        <v>0</v>
      </c>
      <c r="O270" s="355">
        <v>228</v>
      </c>
      <c r="P270" s="355">
        <v>0</v>
      </c>
      <c r="Q270" s="356">
        <v>0</v>
      </c>
      <c r="R270" s="355">
        <v>292</v>
      </c>
      <c r="S270" s="355">
        <v>0</v>
      </c>
      <c r="T270" s="355">
        <v>0</v>
      </c>
      <c r="U270" s="355">
        <v>270.00000000000011</v>
      </c>
      <c r="V270" s="355">
        <v>0</v>
      </c>
      <c r="W270" s="355">
        <v>0</v>
      </c>
      <c r="X270" s="355">
        <v>239.99999999999994</v>
      </c>
      <c r="Y270" s="355">
        <v>0</v>
      </c>
      <c r="Z270" s="355">
        <v>0</v>
      </c>
      <c r="AA270" s="355">
        <v>251</v>
      </c>
      <c r="AB270" s="355">
        <v>0</v>
      </c>
      <c r="AC270" s="355">
        <v>0</v>
      </c>
      <c r="AD270" s="357">
        <v>325</v>
      </c>
      <c r="AE270" s="355">
        <v>0</v>
      </c>
      <c r="AF270" s="355">
        <v>0</v>
      </c>
      <c r="AG270" s="358">
        <v>269</v>
      </c>
      <c r="AH270" s="355">
        <v>0</v>
      </c>
      <c r="AI270" s="355">
        <v>0</v>
      </c>
      <c r="AJ270" s="358">
        <v>307</v>
      </c>
      <c r="AK270" s="4">
        <v>0</v>
      </c>
      <c r="AL270" s="4">
        <v>0</v>
      </c>
      <c r="AM270" s="4">
        <v>177</v>
      </c>
    </row>
    <row r="271" spans="1:39" x14ac:dyDescent="0.3">
      <c r="A271" s="26" t="s">
        <v>141</v>
      </c>
      <c r="B271" s="350" t="s">
        <v>77</v>
      </c>
      <c r="C271" s="351" t="s">
        <v>255</v>
      </c>
      <c r="D271" s="352">
        <v>4437</v>
      </c>
      <c r="E271" s="353">
        <v>43</v>
      </c>
      <c r="F271" s="353">
        <v>245</v>
      </c>
      <c r="G271" s="354">
        <v>4748</v>
      </c>
      <c r="H271" s="354">
        <v>0</v>
      </c>
      <c r="I271" s="354">
        <v>317</v>
      </c>
      <c r="J271" s="355">
        <v>5767</v>
      </c>
      <c r="K271" s="355">
        <v>0</v>
      </c>
      <c r="L271" s="355">
        <v>214</v>
      </c>
      <c r="M271" s="355">
        <v>5154</v>
      </c>
      <c r="N271" s="355">
        <v>0</v>
      </c>
      <c r="O271" s="355">
        <v>239</v>
      </c>
      <c r="P271" s="355">
        <v>4715</v>
      </c>
      <c r="Q271" s="356">
        <v>0</v>
      </c>
      <c r="R271" s="355">
        <v>290</v>
      </c>
      <c r="S271" s="355">
        <v>4983.0000000000009</v>
      </c>
      <c r="T271" s="355">
        <v>0</v>
      </c>
      <c r="U271" s="355">
        <v>361.00000000000011</v>
      </c>
      <c r="V271" s="355">
        <v>4971.0000000000045</v>
      </c>
      <c r="W271" s="355">
        <v>0</v>
      </c>
      <c r="X271" s="355">
        <v>298</v>
      </c>
      <c r="Y271" s="355">
        <v>5024</v>
      </c>
      <c r="Z271" s="355">
        <v>0</v>
      </c>
      <c r="AA271" s="355">
        <v>335</v>
      </c>
      <c r="AB271" s="355">
        <v>5089</v>
      </c>
      <c r="AC271" s="355">
        <v>0</v>
      </c>
      <c r="AD271" s="357">
        <v>260</v>
      </c>
      <c r="AE271" s="355">
        <v>5158</v>
      </c>
      <c r="AF271" s="355">
        <v>0</v>
      </c>
      <c r="AG271" s="358">
        <v>336</v>
      </c>
      <c r="AH271" s="355">
        <v>5248</v>
      </c>
      <c r="AI271" s="355">
        <v>0</v>
      </c>
      <c r="AJ271" s="358">
        <v>347</v>
      </c>
      <c r="AK271" s="4">
        <v>5510</v>
      </c>
      <c r="AL271" s="4">
        <v>0</v>
      </c>
      <c r="AM271" s="4">
        <v>290</v>
      </c>
    </row>
    <row r="272" spans="1:39" x14ac:dyDescent="0.3">
      <c r="A272" s="26" t="s">
        <v>142</v>
      </c>
      <c r="B272" s="350" t="s">
        <v>77</v>
      </c>
      <c r="C272" s="351" t="s">
        <v>224</v>
      </c>
      <c r="D272" s="352">
        <v>6125</v>
      </c>
      <c r="E272" s="353">
        <v>159</v>
      </c>
      <c r="F272" s="353">
        <v>228</v>
      </c>
      <c r="G272" s="354">
        <v>6303</v>
      </c>
      <c r="H272" s="354">
        <v>0</v>
      </c>
      <c r="I272" s="354">
        <v>219</v>
      </c>
      <c r="J272" s="355">
        <v>6565</v>
      </c>
      <c r="K272" s="355">
        <v>1</v>
      </c>
      <c r="L272" s="355">
        <v>266</v>
      </c>
      <c r="M272" s="355">
        <v>6656</v>
      </c>
      <c r="N272" s="355">
        <v>0</v>
      </c>
      <c r="O272" s="355">
        <v>275</v>
      </c>
      <c r="P272" s="355">
        <v>6441</v>
      </c>
      <c r="Q272" s="356">
        <v>0</v>
      </c>
      <c r="R272" s="355">
        <v>287</v>
      </c>
      <c r="S272" s="355">
        <v>6155</v>
      </c>
      <c r="T272" s="355">
        <v>0</v>
      </c>
      <c r="U272" s="355">
        <v>320.00000000000006</v>
      </c>
      <c r="V272" s="355">
        <v>6188.9999999999782</v>
      </c>
      <c r="W272" s="355">
        <v>0</v>
      </c>
      <c r="X272" s="355">
        <v>297</v>
      </c>
      <c r="Y272" s="355">
        <v>6234</v>
      </c>
      <c r="Z272" s="355">
        <v>0</v>
      </c>
      <c r="AA272" s="355">
        <v>317</v>
      </c>
      <c r="AB272" s="355">
        <v>6506</v>
      </c>
      <c r="AC272" s="355">
        <v>0</v>
      </c>
      <c r="AD272" s="357">
        <v>296</v>
      </c>
      <c r="AE272" s="355">
        <v>6752</v>
      </c>
      <c r="AF272" s="355">
        <v>0</v>
      </c>
      <c r="AG272" s="358">
        <v>244</v>
      </c>
      <c r="AH272" s="355">
        <v>6875</v>
      </c>
      <c r="AI272" s="355">
        <v>0</v>
      </c>
      <c r="AJ272" s="358">
        <v>361</v>
      </c>
      <c r="AK272" s="4">
        <v>6955</v>
      </c>
      <c r="AL272" s="4">
        <v>0</v>
      </c>
      <c r="AM272" s="4">
        <v>301</v>
      </c>
    </row>
    <row r="273" spans="1:39" x14ac:dyDescent="0.3">
      <c r="A273" s="26" t="s">
        <v>143</v>
      </c>
      <c r="B273" s="350" t="s">
        <v>77</v>
      </c>
      <c r="C273" s="351" t="s">
        <v>225</v>
      </c>
      <c r="D273" s="352">
        <v>5947</v>
      </c>
      <c r="E273" s="353">
        <v>116</v>
      </c>
      <c r="F273" s="353">
        <v>191</v>
      </c>
      <c r="G273" s="354">
        <v>5866</v>
      </c>
      <c r="H273" s="354">
        <v>0</v>
      </c>
      <c r="I273" s="354">
        <v>195</v>
      </c>
      <c r="J273" s="355">
        <v>5654</v>
      </c>
      <c r="K273" s="355">
        <v>0</v>
      </c>
      <c r="L273" s="355">
        <v>215</v>
      </c>
      <c r="M273" s="355">
        <v>5581</v>
      </c>
      <c r="N273" s="355">
        <v>0</v>
      </c>
      <c r="O273" s="355">
        <v>247</v>
      </c>
      <c r="P273" s="355">
        <v>5922</v>
      </c>
      <c r="Q273" s="356">
        <v>0</v>
      </c>
      <c r="R273" s="355">
        <v>271</v>
      </c>
      <c r="S273" s="355">
        <v>5712.9999999999973</v>
      </c>
      <c r="T273" s="355">
        <v>0</v>
      </c>
      <c r="U273" s="355">
        <v>291</v>
      </c>
      <c r="V273" s="355">
        <v>5444.0000000000009</v>
      </c>
      <c r="W273" s="355">
        <v>0</v>
      </c>
      <c r="X273" s="355">
        <v>313</v>
      </c>
      <c r="Y273" s="355">
        <v>5585</v>
      </c>
      <c r="Z273" s="355">
        <v>0</v>
      </c>
      <c r="AA273" s="355">
        <v>322</v>
      </c>
      <c r="AB273" s="355">
        <v>5731</v>
      </c>
      <c r="AC273" s="355">
        <v>0</v>
      </c>
      <c r="AD273" s="357">
        <v>305</v>
      </c>
      <c r="AE273" s="355">
        <v>5952</v>
      </c>
      <c r="AF273" s="355">
        <v>0</v>
      </c>
      <c r="AG273" s="358">
        <v>297</v>
      </c>
      <c r="AH273" s="355">
        <v>6075</v>
      </c>
      <c r="AI273" s="355">
        <v>0</v>
      </c>
      <c r="AJ273" s="358">
        <v>299</v>
      </c>
      <c r="AK273" s="4">
        <v>6401</v>
      </c>
      <c r="AL273" s="4">
        <v>0</v>
      </c>
      <c r="AM273" s="4">
        <v>294</v>
      </c>
    </row>
    <row r="274" spans="1:39" x14ac:dyDescent="0.3">
      <c r="A274" s="26" t="s">
        <v>219</v>
      </c>
      <c r="B274" s="350" t="s">
        <v>77</v>
      </c>
      <c r="C274" s="351" t="s">
        <v>226</v>
      </c>
      <c r="D274" s="352">
        <v>5668</v>
      </c>
      <c r="E274" s="353">
        <v>99</v>
      </c>
      <c r="F274" s="353">
        <v>213</v>
      </c>
      <c r="G274" s="354">
        <v>5641</v>
      </c>
      <c r="H274" s="354">
        <v>0</v>
      </c>
      <c r="I274" s="354">
        <v>182</v>
      </c>
      <c r="J274" s="355">
        <v>5435</v>
      </c>
      <c r="K274" s="355">
        <v>0</v>
      </c>
      <c r="L274" s="355">
        <v>207</v>
      </c>
      <c r="M274" s="355">
        <v>5250</v>
      </c>
      <c r="N274" s="355">
        <v>0</v>
      </c>
      <c r="O274" s="355">
        <v>228</v>
      </c>
      <c r="P274" s="355">
        <v>5457</v>
      </c>
      <c r="Q274" s="356">
        <v>0</v>
      </c>
      <c r="R274" s="355">
        <v>265</v>
      </c>
      <c r="S274" s="355">
        <v>5756.0000000000109</v>
      </c>
      <c r="T274" s="355">
        <v>0</v>
      </c>
      <c r="U274" s="355">
        <v>287</v>
      </c>
      <c r="V274" s="355">
        <v>5642.9999999999809</v>
      </c>
      <c r="W274" s="355">
        <v>0</v>
      </c>
      <c r="X274" s="355">
        <v>250.00000000000009</v>
      </c>
      <c r="Y274" s="355">
        <v>5415</v>
      </c>
      <c r="Z274" s="355">
        <v>0</v>
      </c>
      <c r="AA274" s="355">
        <v>296</v>
      </c>
      <c r="AB274" s="355">
        <v>5505</v>
      </c>
      <c r="AC274" s="355">
        <v>0</v>
      </c>
      <c r="AD274" s="357">
        <v>292</v>
      </c>
      <c r="AE274" s="355">
        <v>5742</v>
      </c>
      <c r="AF274" s="355">
        <v>0</v>
      </c>
      <c r="AG274" s="358">
        <v>291</v>
      </c>
      <c r="AH274" s="355">
        <v>5975</v>
      </c>
      <c r="AI274" s="355">
        <v>0</v>
      </c>
      <c r="AJ274" s="358">
        <v>309</v>
      </c>
      <c r="AK274" s="4">
        <v>6283</v>
      </c>
      <c r="AL274" s="4">
        <v>0</v>
      </c>
      <c r="AM274" s="4">
        <v>278</v>
      </c>
    </row>
    <row r="275" spans="1:39" x14ac:dyDescent="0.3">
      <c r="A275" s="26" t="s">
        <v>220</v>
      </c>
      <c r="B275" s="350" t="s">
        <v>77</v>
      </c>
      <c r="C275" s="351" t="s">
        <v>227</v>
      </c>
      <c r="D275" s="352">
        <v>5298</v>
      </c>
      <c r="E275" s="353">
        <v>65</v>
      </c>
      <c r="F275" s="353">
        <v>166</v>
      </c>
      <c r="G275" s="354">
        <v>5392</v>
      </c>
      <c r="H275" s="354">
        <v>0</v>
      </c>
      <c r="I275" s="354">
        <v>193</v>
      </c>
      <c r="J275" s="355">
        <v>5394</v>
      </c>
      <c r="K275" s="355">
        <v>2</v>
      </c>
      <c r="L275" s="355">
        <v>169</v>
      </c>
      <c r="M275" s="355">
        <v>5082</v>
      </c>
      <c r="N275" s="355">
        <v>0</v>
      </c>
      <c r="O275" s="355">
        <v>195</v>
      </c>
      <c r="P275" s="355">
        <v>5135</v>
      </c>
      <c r="Q275" s="356">
        <v>0</v>
      </c>
      <c r="R275" s="355">
        <v>230</v>
      </c>
      <c r="S275" s="355">
        <v>5399.9999999999927</v>
      </c>
      <c r="T275" s="355">
        <v>0</v>
      </c>
      <c r="U275" s="355">
        <v>252.00000000000011</v>
      </c>
      <c r="V275" s="355">
        <v>5711.0000000000073</v>
      </c>
      <c r="W275" s="355">
        <v>0</v>
      </c>
      <c r="X275" s="355">
        <v>247.99999999999989</v>
      </c>
      <c r="Y275" s="355">
        <v>5474</v>
      </c>
      <c r="Z275" s="355">
        <v>0</v>
      </c>
      <c r="AA275" s="355">
        <v>247</v>
      </c>
      <c r="AB275" s="355">
        <v>5416</v>
      </c>
      <c r="AC275" s="355">
        <v>0</v>
      </c>
      <c r="AD275" s="357">
        <v>258</v>
      </c>
      <c r="AE275" s="355">
        <v>5490</v>
      </c>
      <c r="AF275" s="355">
        <v>0</v>
      </c>
      <c r="AG275" s="358">
        <v>292</v>
      </c>
      <c r="AH275" s="355">
        <v>5738</v>
      </c>
      <c r="AI275" s="355">
        <v>0</v>
      </c>
      <c r="AJ275" s="358">
        <v>298</v>
      </c>
      <c r="AK275" s="4">
        <v>5926</v>
      </c>
      <c r="AL275" s="4">
        <v>0</v>
      </c>
      <c r="AM275" s="4">
        <v>260</v>
      </c>
    </row>
    <row r="276" spans="1:39" x14ac:dyDescent="0.3">
      <c r="A276" s="26" t="s">
        <v>146</v>
      </c>
      <c r="B276" s="350" t="s">
        <v>77</v>
      </c>
      <c r="C276" s="351" t="s">
        <v>228</v>
      </c>
      <c r="D276" s="352">
        <v>5089</v>
      </c>
      <c r="E276" s="353">
        <v>64</v>
      </c>
      <c r="F276" s="353">
        <v>166</v>
      </c>
      <c r="G276" s="354">
        <v>5119</v>
      </c>
      <c r="H276" s="354">
        <v>0</v>
      </c>
      <c r="I276" s="354">
        <v>143</v>
      </c>
      <c r="J276" s="355">
        <v>5081</v>
      </c>
      <c r="K276" s="355">
        <v>2</v>
      </c>
      <c r="L276" s="355">
        <v>171</v>
      </c>
      <c r="M276" s="355">
        <v>4923</v>
      </c>
      <c r="N276" s="355">
        <v>0</v>
      </c>
      <c r="O276" s="355">
        <v>172</v>
      </c>
      <c r="P276" s="355">
        <v>4877</v>
      </c>
      <c r="Q276" s="356">
        <v>0</v>
      </c>
      <c r="R276" s="355">
        <v>198</v>
      </c>
      <c r="S276" s="355">
        <v>4869.9999999999991</v>
      </c>
      <c r="T276" s="355">
        <v>0</v>
      </c>
      <c r="U276" s="355">
        <v>221.00000000000003</v>
      </c>
      <c r="V276" s="355">
        <v>5237.9999999999945</v>
      </c>
      <c r="W276" s="355">
        <v>0</v>
      </c>
      <c r="X276" s="355">
        <v>235</v>
      </c>
      <c r="Y276" s="355">
        <v>5582</v>
      </c>
      <c r="Z276" s="355">
        <v>0</v>
      </c>
      <c r="AA276" s="355">
        <v>244</v>
      </c>
      <c r="AB276" s="355">
        <v>5512</v>
      </c>
      <c r="AC276" s="355">
        <v>0</v>
      </c>
      <c r="AD276" s="357">
        <v>204</v>
      </c>
      <c r="AE276" s="355">
        <v>5552</v>
      </c>
      <c r="AF276" s="355">
        <v>0</v>
      </c>
      <c r="AG276" s="358">
        <v>241</v>
      </c>
      <c r="AH276" s="355">
        <v>5516</v>
      </c>
      <c r="AI276" s="355">
        <v>0</v>
      </c>
      <c r="AJ276" s="358">
        <v>293</v>
      </c>
      <c r="AK276" s="4">
        <v>5852</v>
      </c>
      <c r="AL276" s="4">
        <v>0</v>
      </c>
      <c r="AM276" s="4">
        <v>265</v>
      </c>
    </row>
    <row r="277" spans="1:39" x14ac:dyDescent="0.3">
      <c r="A277" s="26" t="s">
        <v>147</v>
      </c>
      <c r="B277" s="350" t="s">
        <v>77</v>
      </c>
      <c r="C277" s="351" t="s">
        <v>229</v>
      </c>
      <c r="D277" s="352">
        <v>5112</v>
      </c>
      <c r="E277" s="353">
        <v>0</v>
      </c>
      <c r="F277" s="353">
        <v>173</v>
      </c>
      <c r="G277" s="354">
        <v>5151</v>
      </c>
      <c r="H277" s="354">
        <v>0</v>
      </c>
      <c r="I277" s="354">
        <v>149</v>
      </c>
      <c r="J277" s="355">
        <v>5050</v>
      </c>
      <c r="K277" s="355">
        <v>0</v>
      </c>
      <c r="L277" s="355">
        <v>152</v>
      </c>
      <c r="M277" s="355">
        <v>5367</v>
      </c>
      <c r="N277" s="355">
        <v>0</v>
      </c>
      <c r="O277" s="355">
        <v>184</v>
      </c>
      <c r="P277" s="355">
        <v>5327</v>
      </c>
      <c r="Q277" s="356">
        <v>0</v>
      </c>
      <c r="R277" s="355">
        <v>159</v>
      </c>
      <c r="S277" s="355">
        <v>5413.99999999999</v>
      </c>
      <c r="T277" s="355">
        <v>0</v>
      </c>
      <c r="U277" s="355">
        <v>184.00000000000003</v>
      </c>
      <c r="V277" s="355">
        <v>5506.9999999999964</v>
      </c>
      <c r="W277" s="355">
        <v>0</v>
      </c>
      <c r="X277" s="355">
        <v>174</v>
      </c>
      <c r="Y277" s="355">
        <v>5808</v>
      </c>
      <c r="Z277" s="355">
        <v>0</v>
      </c>
      <c r="AA277" s="355">
        <v>187</v>
      </c>
      <c r="AB277" s="355">
        <v>6171</v>
      </c>
      <c r="AC277" s="355">
        <v>0</v>
      </c>
      <c r="AD277" s="357">
        <v>189</v>
      </c>
      <c r="AE277" s="355">
        <v>5982</v>
      </c>
      <c r="AF277" s="355">
        <v>0</v>
      </c>
      <c r="AG277" s="358">
        <v>193</v>
      </c>
      <c r="AH277" s="355">
        <v>6129</v>
      </c>
      <c r="AI277" s="355">
        <v>0</v>
      </c>
      <c r="AJ277" s="358">
        <v>239</v>
      </c>
      <c r="AK277" s="4">
        <v>6044</v>
      </c>
      <c r="AL277" s="4">
        <v>0</v>
      </c>
      <c r="AM277" s="4">
        <v>252</v>
      </c>
    </row>
    <row r="278" spans="1:39" x14ac:dyDescent="0.3">
      <c r="A278" s="26" t="s">
        <v>148</v>
      </c>
      <c r="B278" s="350" t="s">
        <v>77</v>
      </c>
      <c r="C278" s="351" t="s">
        <v>287</v>
      </c>
      <c r="D278" s="352">
        <v>4362</v>
      </c>
      <c r="E278" s="353">
        <v>0</v>
      </c>
      <c r="F278" s="353">
        <v>180</v>
      </c>
      <c r="G278" s="354">
        <v>4508</v>
      </c>
      <c r="H278" s="354">
        <v>0</v>
      </c>
      <c r="I278" s="354">
        <v>166</v>
      </c>
      <c r="J278" s="355">
        <v>4292</v>
      </c>
      <c r="K278" s="355">
        <v>0</v>
      </c>
      <c r="L278" s="355">
        <v>152</v>
      </c>
      <c r="M278" s="355">
        <v>4287</v>
      </c>
      <c r="N278" s="355">
        <v>0</v>
      </c>
      <c r="O278" s="355">
        <v>181</v>
      </c>
      <c r="P278" s="355">
        <v>4459</v>
      </c>
      <c r="Q278" s="356">
        <v>0</v>
      </c>
      <c r="R278" s="355">
        <v>181</v>
      </c>
      <c r="S278" s="355">
        <v>4644.9999999999927</v>
      </c>
      <c r="T278" s="355">
        <v>0</v>
      </c>
      <c r="U278" s="355">
        <v>159.00000000000006</v>
      </c>
      <c r="V278" s="355">
        <v>4618.0000000000018</v>
      </c>
      <c r="W278" s="355">
        <v>0</v>
      </c>
      <c r="X278" s="355">
        <v>159.99999999999994</v>
      </c>
      <c r="Y278" s="355">
        <v>4708</v>
      </c>
      <c r="Z278" s="355">
        <v>0</v>
      </c>
      <c r="AA278" s="355">
        <v>168</v>
      </c>
      <c r="AB278" s="355">
        <v>4982</v>
      </c>
      <c r="AC278" s="355">
        <v>0</v>
      </c>
      <c r="AD278" s="357">
        <v>162</v>
      </c>
      <c r="AE278" s="355">
        <v>5446</v>
      </c>
      <c r="AF278" s="355">
        <v>0</v>
      </c>
      <c r="AG278" s="358">
        <v>202</v>
      </c>
      <c r="AH278" s="355">
        <v>5431</v>
      </c>
      <c r="AI278" s="355">
        <v>0</v>
      </c>
      <c r="AJ278" s="358">
        <v>196</v>
      </c>
      <c r="AK278" s="4">
        <v>5680</v>
      </c>
      <c r="AL278" s="4">
        <v>0</v>
      </c>
      <c r="AM278" s="4">
        <v>222</v>
      </c>
    </row>
    <row r="279" spans="1:39" x14ac:dyDescent="0.3">
      <c r="A279" s="26" t="s">
        <v>149</v>
      </c>
      <c r="B279" s="350" t="s">
        <v>77</v>
      </c>
      <c r="C279" s="351" t="s">
        <v>230</v>
      </c>
      <c r="D279" s="352">
        <v>3897</v>
      </c>
      <c r="E279" s="353">
        <v>0</v>
      </c>
      <c r="F279" s="353">
        <v>144</v>
      </c>
      <c r="G279" s="354">
        <v>3708</v>
      </c>
      <c r="H279" s="354">
        <v>0</v>
      </c>
      <c r="I279" s="354">
        <v>171</v>
      </c>
      <c r="J279" s="355">
        <v>3633</v>
      </c>
      <c r="K279" s="355">
        <v>0</v>
      </c>
      <c r="L279" s="355">
        <v>145</v>
      </c>
      <c r="M279" s="355">
        <v>3610</v>
      </c>
      <c r="N279" s="355">
        <v>0</v>
      </c>
      <c r="O279" s="355">
        <v>149</v>
      </c>
      <c r="P279" s="355">
        <v>3665</v>
      </c>
      <c r="Q279" s="356">
        <v>0</v>
      </c>
      <c r="R279" s="355">
        <v>171</v>
      </c>
      <c r="S279" s="355">
        <v>3684.0000000000014</v>
      </c>
      <c r="T279" s="355">
        <v>0</v>
      </c>
      <c r="U279" s="355">
        <v>164.00000000000003</v>
      </c>
      <c r="V279" s="355">
        <v>3882.0000000000014</v>
      </c>
      <c r="W279" s="355">
        <v>0</v>
      </c>
      <c r="X279" s="355">
        <v>146.00000000000003</v>
      </c>
      <c r="Y279" s="355">
        <v>3922</v>
      </c>
      <c r="Z279" s="355">
        <v>0</v>
      </c>
      <c r="AA279" s="355">
        <v>149</v>
      </c>
      <c r="AB279" s="355">
        <v>3956</v>
      </c>
      <c r="AC279" s="355">
        <v>0</v>
      </c>
      <c r="AD279" s="357">
        <v>146</v>
      </c>
      <c r="AE279" s="355">
        <v>4252</v>
      </c>
      <c r="AF279" s="355">
        <v>0</v>
      </c>
      <c r="AG279" s="358">
        <v>171</v>
      </c>
      <c r="AH279" s="355">
        <v>4657</v>
      </c>
      <c r="AI279" s="355">
        <v>0</v>
      </c>
      <c r="AJ279" s="358">
        <v>197</v>
      </c>
      <c r="AK279" s="4">
        <v>4634</v>
      </c>
      <c r="AL279" s="4">
        <v>0</v>
      </c>
      <c r="AM279" s="4">
        <v>186</v>
      </c>
    </row>
    <row r="280" spans="1:39" x14ac:dyDescent="0.3">
      <c r="A280" s="26" t="s">
        <v>150</v>
      </c>
      <c r="B280" s="350" t="s">
        <v>77</v>
      </c>
      <c r="C280" s="351" t="s">
        <v>231</v>
      </c>
      <c r="D280" s="352">
        <v>3365</v>
      </c>
      <c r="E280" s="353">
        <v>0</v>
      </c>
      <c r="F280" s="353">
        <v>136</v>
      </c>
      <c r="G280" s="354">
        <v>3275</v>
      </c>
      <c r="H280" s="354">
        <v>0</v>
      </c>
      <c r="I280" s="354">
        <v>138</v>
      </c>
      <c r="J280" s="355">
        <v>2983</v>
      </c>
      <c r="K280" s="355">
        <v>0</v>
      </c>
      <c r="L280" s="355">
        <v>140</v>
      </c>
      <c r="M280" s="355">
        <v>2895</v>
      </c>
      <c r="N280" s="355">
        <v>0</v>
      </c>
      <c r="O280" s="355">
        <v>139</v>
      </c>
      <c r="P280" s="355">
        <v>3003</v>
      </c>
      <c r="Q280" s="356">
        <v>0</v>
      </c>
      <c r="R280" s="355">
        <v>147</v>
      </c>
      <c r="S280" s="355">
        <v>3156.9999999999995</v>
      </c>
      <c r="T280" s="355">
        <v>0</v>
      </c>
      <c r="U280" s="355">
        <v>140.00000000000003</v>
      </c>
      <c r="V280" s="355">
        <v>3225.0000000000009</v>
      </c>
      <c r="W280" s="355">
        <v>0</v>
      </c>
      <c r="X280" s="355">
        <v>144</v>
      </c>
      <c r="Y280" s="355">
        <v>3359</v>
      </c>
      <c r="Z280" s="355">
        <v>0</v>
      </c>
      <c r="AA280" s="355">
        <v>134</v>
      </c>
      <c r="AB280" s="355">
        <v>3343</v>
      </c>
      <c r="AC280" s="355">
        <v>0</v>
      </c>
      <c r="AD280" s="357">
        <v>142</v>
      </c>
      <c r="AE280" s="355">
        <v>3432</v>
      </c>
      <c r="AF280" s="355">
        <v>0</v>
      </c>
      <c r="AG280" s="358">
        <v>116</v>
      </c>
      <c r="AH280" s="355">
        <v>3826</v>
      </c>
      <c r="AI280" s="355">
        <v>0</v>
      </c>
      <c r="AJ280" s="358">
        <v>171</v>
      </c>
      <c r="AK280" s="4">
        <v>4378</v>
      </c>
      <c r="AL280" s="4">
        <v>0</v>
      </c>
      <c r="AM280" s="4">
        <v>188</v>
      </c>
    </row>
    <row r="281" spans="1:39" x14ac:dyDescent="0.3">
      <c r="A281" s="26" t="s">
        <v>151</v>
      </c>
      <c r="B281" s="350" t="s">
        <v>77</v>
      </c>
      <c r="C281" s="351" t="s">
        <v>288</v>
      </c>
      <c r="D281" s="352">
        <v>2832</v>
      </c>
      <c r="E281" s="353">
        <v>0</v>
      </c>
      <c r="F281" s="353">
        <v>173</v>
      </c>
      <c r="G281" s="354">
        <v>2828</v>
      </c>
      <c r="H281" s="354">
        <v>0</v>
      </c>
      <c r="I281" s="354">
        <v>84</v>
      </c>
      <c r="J281" s="355">
        <v>2622</v>
      </c>
      <c r="K281" s="355">
        <v>0</v>
      </c>
      <c r="L281" s="355">
        <v>110</v>
      </c>
      <c r="M281" s="355">
        <v>2576</v>
      </c>
      <c r="N281" s="355">
        <v>0</v>
      </c>
      <c r="O281" s="355">
        <v>114</v>
      </c>
      <c r="P281" s="355">
        <v>2629</v>
      </c>
      <c r="Q281" s="356">
        <v>0</v>
      </c>
      <c r="R281" s="355">
        <v>110</v>
      </c>
      <c r="S281" s="355">
        <v>2665.9999999999982</v>
      </c>
      <c r="T281" s="355">
        <v>0</v>
      </c>
      <c r="U281" s="355">
        <v>126</v>
      </c>
      <c r="V281" s="355">
        <v>2785.0000000000023</v>
      </c>
      <c r="W281" s="355">
        <v>0</v>
      </c>
      <c r="X281" s="355">
        <v>104.00000000000004</v>
      </c>
      <c r="Y281" s="355">
        <v>2890</v>
      </c>
      <c r="Z281" s="355">
        <v>0</v>
      </c>
      <c r="AA281" s="355">
        <v>129</v>
      </c>
      <c r="AB281" s="355">
        <v>2900</v>
      </c>
      <c r="AC281" s="355">
        <v>0</v>
      </c>
      <c r="AD281" s="357">
        <v>85</v>
      </c>
      <c r="AE281" s="355">
        <v>2924</v>
      </c>
      <c r="AF281" s="355">
        <v>0</v>
      </c>
      <c r="AG281" s="358">
        <v>99</v>
      </c>
      <c r="AH281" s="355">
        <v>3025</v>
      </c>
      <c r="AI281" s="355">
        <v>0</v>
      </c>
      <c r="AJ281" s="358">
        <v>123</v>
      </c>
      <c r="AK281" s="4">
        <v>3269</v>
      </c>
      <c r="AL281" s="4">
        <v>0</v>
      </c>
      <c r="AM281" s="4">
        <v>161</v>
      </c>
    </row>
    <row r="282" spans="1:39" x14ac:dyDescent="0.3">
      <c r="A282" s="26" t="s">
        <v>152</v>
      </c>
      <c r="B282" s="350" t="s">
        <v>77</v>
      </c>
      <c r="C282" s="351" t="s">
        <v>232</v>
      </c>
      <c r="D282" s="352">
        <v>2179</v>
      </c>
      <c r="E282" s="353">
        <v>0</v>
      </c>
      <c r="F282" s="353">
        <v>146</v>
      </c>
      <c r="G282" s="354">
        <v>2229</v>
      </c>
      <c r="H282" s="354">
        <v>0</v>
      </c>
      <c r="I282" s="354">
        <v>140</v>
      </c>
      <c r="J282" s="355">
        <v>2139</v>
      </c>
      <c r="K282" s="355">
        <v>0</v>
      </c>
      <c r="L282" s="355">
        <v>126</v>
      </c>
      <c r="M282" s="355">
        <v>1990</v>
      </c>
      <c r="N282" s="355">
        <v>0</v>
      </c>
      <c r="O282" s="355">
        <v>121</v>
      </c>
      <c r="P282" s="355">
        <v>2000</v>
      </c>
      <c r="Q282" s="356">
        <v>0</v>
      </c>
      <c r="R282" s="355">
        <v>120</v>
      </c>
      <c r="S282" s="355">
        <v>2153.9999999999977</v>
      </c>
      <c r="T282" s="355">
        <v>0</v>
      </c>
      <c r="U282" s="355">
        <v>108</v>
      </c>
      <c r="V282" s="355">
        <v>2176.9999999999964</v>
      </c>
      <c r="W282" s="355">
        <v>0</v>
      </c>
      <c r="X282" s="355">
        <v>117.00000000000003</v>
      </c>
      <c r="Y282" s="355">
        <v>2195</v>
      </c>
      <c r="Z282" s="355">
        <v>0</v>
      </c>
      <c r="AA282" s="355">
        <v>123</v>
      </c>
      <c r="AB282" s="355">
        <v>2345</v>
      </c>
      <c r="AC282" s="355">
        <v>0</v>
      </c>
      <c r="AD282" s="357">
        <v>118</v>
      </c>
      <c r="AE282" s="355">
        <v>2356</v>
      </c>
      <c r="AF282" s="355">
        <v>0</v>
      </c>
      <c r="AG282" s="358">
        <v>108</v>
      </c>
      <c r="AH282" s="355">
        <v>2466</v>
      </c>
      <c r="AI282" s="355">
        <v>0</v>
      </c>
      <c r="AJ282" s="358">
        <v>126</v>
      </c>
      <c r="AK282" s="4">
        <v>2499</v>
      </c>
      <c r="AL282" s="4">
        <v>0</v>
      </c>
      <c r="AM282" s="4">
        <v>129</v>
      </c>
    </row>
    <row r="283" spans="1:39" x14ac:dyDescent="0.3">
      <c r="A283" s="26" t="s">
        <v>153</v>
      </c>
      <c r="B283" s="350" t="s">
        <v>77</v>
      </c>
      <c r="C283" s="351" t="s">
        <v>325</v>
      </c>
      <c r="D283" s="352">
        <v>91</v>
      </c>
      <c r="E283" s="353">
        <v>0</v>
      </c>
      <c r="F283" s="353">
        <v>0</v>
      </c>
      <c r="G283" s="354">
        <v>38</v>
      </c>
      <c r="H283" s="354">
        <v>0</v>
      </c>
      <c r="I283" s="354">
        <v>0</v>
      </c>
      <c r="J283" s="355">
        <v>50</v>
      </c>
      <c r="K283" s="355">
        <v>0</v>
      </c>
      <c r="L283" s="355">
        <v>0</v>
      </c>
      <c r="M283" s="355">
        <v>54</v>
      </c>
      <c r="N283" s="355">
        <v>1</v>
      </c>
      <c r="O283" s="355">
        <v>0</v>
      </c>
      <c r="P283" s="355">
        <v>96</v>
      </c>
      <c r="Q283" s="356">
        <v>0</v>
      </c>
      <c r="R283" s="355">
        <v>0</v>
      </c>
      <c r="S283" s="355">
        <v>89.000000000000043</v>
      </c>
      <c r="T283" s="355">
        <v>0</v>
      </c>
      <c r="U283" s="355">
        <v>0</v>
      </c>
      <c r="V283" s="355">
        <v>118.00000000000001</v>
      </c>
      <c r="W283" s="355">
        <v>0</v>
      </c>
      <c r="X283" s="355">
        <v>0</v>
      </c>
      <c r="Y283" s="355">
        <v>100</v>
      </c>
      <c r="Z283" s="355">
        <v>0</v>
      </c>
      <c r="AA283" s="355">
        <v>0</v>
      </c>
      <c r="AB283" s="355">
        <v>78</v>
      </c>
      <c r="AC283" s="355">
        <v>0</v>
      </c>
      <c r="AD283" s="357">
        <v>0</v>
      </c>
      <c r="AE283" s="355">
        <v>98</v>
      </c>
      <c r="AF283" s="355">
        <v>0</v>
      </c>
      <c r="AG283" s="358">
        <v>0</v>
      </c>
      <c r="AH283" s="355">
        <v>111</v>
      </c>
      <c r="AI283" s="355">
        <v>0</v>
      </c>
      <c r="AJ283" s="358">
        <v>0</v>
      </c>
      <c r="AK283" s="4">
        <v>96</v>
      </c>
      <c r="AL283" s="4">
        <v>0</v>
      </c>
      <c r="AM283" s="4">
        <v>0</v>
      </c>
    </row>
    <row r="284" spans="1:39" x14ac:dyDescent="0.3">
      <c r="A284" s="26" t="s">
        <v>154</v>
      </c>
      <c r="B284" s="350" t="s">
        <v>77</v>
      </c>
      <c r="C284" s="351" t="s">
        <v>326</v>
      </c>
      <c r="D284" s="352">
        <v>11</v>
      </c>
      <c r="E284" s="353">
        <v>0</v>
      </c>
      <c r="F284" s="353">
        <v>0</v>
      </c>
      <c r="G284" s="354">
        <v>74</v>
      </c>
      <c r="H284" s="354">
        <v>0</v>
      </c>
      <c r="I284" s="354">
        <v>0</v>
      </c>
      <c r="J284" s="355">
        <v>56</v>
      </c>
      <c r="K284" s="355">
        <v>0</v>
      </c>
      <c r="L284" s="355">
        <v>0</v>
      </c>
      <c r="M284" s="355">
        <v>36</v>
      </c>
      <c r="N284" s="355">
        <v>0</v>
      </c>
      <c r="O284" s="355">
        <v>0</v>
      </c>
      <c r="P284" s="355">
        <v>27</v>
      </c>
      <c r="Q284" s="356">
        <v>0</v>
      </c>
      <c r="R284" s="355">
        <v>0</v>
      </c>
      <c r="S284" s="355">
        <v>48</v>
      </c>
      <c r="T284" s="355">
        <v>1</v>
      </c>
      <c r="U284" s="355">
        <v>0</v>
      </c>
      <c r="V284" s="355">
        <v>48.999999999999993</v>
      </c>
      <c r="W284" s="355">
        <v>0</v>
      </c>
      <c r="X284" s="355">
        <v>0</v>
      </c>
      <c r="Y284" s="355">
        <v>28</v>
      </c>
      <c r="Z284" s="355">
        <v>0</v>
      </c>
      <c r="AA284" s="355">
        <v>0</v>
      </c>
      <c r="AB284" s="355">
        <v>53</v>
      </c>
      <c r="AC284" s="355">
        <v>0</v>
      </c>
      <c r="AD284" s="357">
        <v>0</v>
      </c>
      <c r="AE284" s="355">
        <v>51</v>
      </c>
      <c r="AF284" s="355">
        <v>0</v>
      </c>
      <c r="AG284" s="358">
        <v>0</v>
      </c>
      <c r="AH284" s="355">
        <v>43</v>
      </c>
      <c r="AI284" s="355">
        <v>0</v>
      </c>
      <c r="AJ284" s="358">
        <v>0</v>
      </c>
      <c r="AK284" s="4">
        <v>48</v>
      </c>
      <c r="AL284" s="4">
        <v>0</v>
      </c>
      <c r="AM284" s="4">
        <v>0</v>
      </c>
    </row>
    <row r="285" spans="1:39" x14ac:dyDescent="0.3">
      <c r="A285" s="26" t="s">
        <v>155</v>
      </c>
      <c r="B285" s="350" t="s">
        <v>77</v>
      </c>
      <c r="C285" s="351" t="s">
        <v>289</v>
      </c>
      <c r="D285" s="352">
        <v>347</v>
      </c>
      <c r="E285" s="353">
        <v>0</v>
      </c>
      <c r="F285" s="353">
        <v>6</v>
      </c>
      <c r="G285" s="354">
        <v>0</v>
      </c>
      <c r="H285" s="354">
        <v>906</v>
      </c>
      <c r="I285" s="354">
        <v>0</v>
      </c>
      <c r="J285" s="355">
        <v>2</v>
      </c>
      <c r="K285" s="355">
        <v>1098</v>
      </c>
      <c r="L285" s="355">
        <v>0</v>
      </c>
      <c r="M285" s="355">
        <v>467</v>
      </c>
      <c r="N285" s="355">
        <v>583</v>
      </c>
      <c r="O285" s="355">
        <v>0</v>
      </c>
      <c r="P285" s="355">
        <v>0</v>
      </c>
      <c r="Q285" s="356">
        <v>580</v>
      </c>
      <c r="R285" s="355">
        <v>0</v>
      </c>
      <c r="S285" s="355">
        <v>0</v>
      </c>
      <c r="T285" s="355">
        <v>0</v>
      </c>
      <c r="U285" s="355">
        <v>0</v>
      </c>
      <c r="V285" s="355">
        <v>1027</v>
      </c>
      <c r="W285" s="355">
        <v>0</v>
      </c>
      <c r="X285" s="355">
        <v>0</v>
      </c>
      <c r="Y285" s="355">
        <v>1076</v>
      </c>
      <c r="Z285" s="355">
        <v>0</v>
      </c>
      <c r="AA285" s="355">
        <v>0</v>
      </c>
      <c r="AB285" s="355">
        <v>1844</v>
      </c>
      <c r="AC285" s="355">
        <v>0</v>
      </c>
      <c r="AD285" s="357">
        <v>0</v>
      </c>
      <c r="AE285" s="355">
        <v>7</v>
      </c>
      <c r="AF285" s="355">
        <v>0</v>
      </c>
      <c r="AG285" s="358">
        <v>0</v>
      </c>
      <c r="AH285" s="355">
        <v>703</v>
      </c>
      <c r="AI285" s="355">
        <v>0</v>
      </c>
      <c r="AJ285" s="358">
        <v>0</v>
      </c>
      <c r="AK285" s="4">
        <v>1109</v>
      </c>
      <c r="AL285" s="4">
        <v>0</v>
      </c>
      <c r="AM285" s="4">
        <v>0</v>
      </c>
    </row>
    <row r="286" spans="1:39" x14ac:dyDescent="0.3">
      <c r="A286" s="26" t="s">
        <v>156</v>
      </c>
      <c r="B286" s="350" t="s">
        <v>77</v>
      </c>
      <c r="C286" s="351" t="s">
        <v>290</v>
      </c>
      <c r="D286" s="352">
        <v>259</v>
      </c>
      <c r="E286" s="353">
        <v>0</v>
      </c>
      <c r="F286" s="353">
        <v>1</v>
      </c>
      <c r="G286" s="354">
        <v>17</v>
      </c>
      <c r="H286" s="354">
        <v>122</v>
      </c>
      <c r="I286" s="354">
        <v>6</v>
      </c>
      <c r="J286" s="355">
        <v>14</v>
      </c>
      <c r="K286" s="355">
        <v>0</v>
      </c>
      <c r="L286" s="355">
        <v>0</v>
      </c>
      <c r="M286" s="355">
        <v>379</v>
      </c>
      <c r="N286" s="355">
        <v>78</v>
      </c>
      <c r="O286" s="355">
        <v>0</v>
      </c>
      <c r="P286" s="355">
        <v>0</v>
      </c>
      <c r="Q286" s="356">
        <v>330</v>
      </c>
      <c r="R286" s="355">
        <v>0</v>
      </c>
      <c r="S286" s="355">
        <v>30.000000000000004</v>
      </c>
      <c r="T286" s="355">
        <v>0</v>
      </c>
      <c r="U286" s="355">
        <v>0</v>
      </c>
      <c r="V286" s="355">
        <v>17</v>
      </c>
      <c r="W286" s="355">
        <v>0</v>
      </c>
      <c r="X286" s="355">
        <v>0</v>
      </c>
      <c r="Y286" s="355">
        <v>97</v>
      </c>
      <c r="Z286" s="355">
        <v>0</v>
      </c>
      <c r="AA286" s="355">
        <v>0</v>
      </c>
      <c r="AB286" s="355">
        <v>824</v>
      </c>
      <c r="AC286" s="355">
        <v>0</v>
      </c>
      <c r="AD286" s="357">
        <v>0</v>
      </c>
      <c r="AE286" s="355">
        <v>170</v>
      </c>
      <c r="AF286" s="355">
        <v>0</v>
      </c>
      <c r="AG286" s="358">
        <v>0</v>
      </c>
      <c r="AH286" s="355">
        <v>90</v>
      </c>
      <c r="AI286" s="355">
        <v>0</v>
      </c>
      <c r="AJ286" s="358">
        <v>0</v>
      </c>
      <c r="AK286" s="4">
        <v>95</v>
      </c>
      <c r="AL286" s="4">
        <v>0</v>
      </c>
      <c r="AM286" s="4">
        <v>0</v>
      </c>
    </row>
    <row r="287" spans="1:39" x14ac:dyDescent="0.3">
      <c r="A287" s="26" t="s">
        <v>157</v>
      </c>
      <c r="B287" s="350" t="s">
        <v>77</v>
      </c>
      <c r="C287" s="351" t="s">
        <v>291</v>
      </c>
      <c r="D287" s="352">
        <v>1170</v>
      </c>
      <c r="E287" s="353">
        <v>120</v>
      </c>
      <c r="F287" s="353">
        <v>37</v>
      </c>
      <c r="G287" s="354">
        <v>951</v>
      </c>
      <c r="H287" s="354">
        <v>123</v>
      </c>
      <c r="I287" s="354">
        <v>67</v>
      </c>
      <c r="J287" s="355">
        <v>989</v>
      </c>
      <c r="K287" s="355">
        <v>96</v>
      </c>
      <c r="L287" s="355">
        <v>50</v>
      </c>
      <c r="M287" s="355">
        <v>911</v>
      </c>
      <c r="N287" s="355">
        <v>0</v>
      </c>
      <c r="O287" s="355">
        <v>34</v>
      </c>
      <c r="P287" s="355">
        <v>1080</v>
      </c>
      <c r="Q287" s="356">
        <v>61</v>
      </c>
      <c r="R287" s="355">
        <v>46</v>
      </c>
      <c r="S287" s="355">
        <v>1359.0000000000007</v>
      </c>
      <c r="T287" s="355">
        <v>1</v>
      </c>
      <c r="U287" s="355">
        <v>82.000000000000028</v>
      </c>
      <c r="V287" s="355">
        <v>1267.0000000000014</v>
      </c>
      <c r="W287" s="355">
        <v>0</v>
      </c>
      <c r="X287" s="355">
        <v>80</v>
      </c>
      <c r="Y287" s="355">
        <v>1409</v>
      </c>
      <c r="Z287" s="355">
        <v>0</v>
      </c>
      <c r="AA287" s="355">
        <v>79</v>
      </c>
      <c r="AB287" s="355">
        <v>1469</v>
      </c>
      <c r="AC287" s="355">
        <v>0</v>
      </c>
      <c r="AD287" s="357">
        <v>101</v>
      </c>
      <c r="AE287" s="355">
        <v>1330</v>
      </c>
      <c r="AF287" s="355">
        <v>0</v>
      </c>
      <c r="AG287" s="358">
        <v>89</v>
      </c>
      <c r="AH287" s="355">
        <v>1132</v>
      </c>
      <c r="AI287" s="355">
        <v>0</v>
      </c>
      <c r="AJ287" s="358">
        <v>55</v>
      </c>
      <c r="AK287" s="4">
        <v>987</v>
      </c>
      <c r="AL287" s="4">
        <v>0</v>
      </c>
      <c r="AM287" s="4">
        <v>39</v>
      </c>
    </row>
    <row r="288" spans="1:39" x14ac:dyDescent="0.3">
      <c r="A288" s="26" t="s">
        <v>158</v>
      </c>
      <c r="B288" s="350" t="s">
        <v>77</v>
      </c>
      <c r="C288" s="351" t="s">
        <v>292</v>
      </c>
      <c r="D288" s="352">
        <v>956</v>
      </c>
      <c r="E288" s="353">
        <v>112</v>
      </c>
      <c r="F288" s="353">
        <v>73</v>
      </c>
      <c r="G288" s="354">
        <v>1369</v>
      </c>
      <c r="H288" s="354">
        <v>170</v>
      </c>
      <c r="I288" s="354">
        <v>101</v>
      </c>
      <c r="J288" s="355">
        <v>1220</v>
      </c>
      <c r="K288" s="355">
        <v>123</v>
      </c>
      <c r="L288" s="355">
        <v>94</v>
      </c>
      <c r="M288" s="355">
        <v>1137</v>
      </c>
      <c r="N288" s="355">
        <v>27</v>
      </c>
      <c r="O288" s="355">
        <v>84</v>
      </c>
      <c r="P288" s="355">
        <v>1108</v>
      </c>
      <c r="Q288" s="356">
        <v>63</v>
      </c>
      <c r="R288" s="355">
        <v>115</v>
      </c>
      <c r="S288" s="355">
        <v>1493.0000000000009</v>
      </c>
      <c r="T288" s="355">
        <v>8</v>
      </c>
      <c r="U288" s="355">
        <v>187</v>
      </c>
      <c r="V288" s="355">
        <v>1443.0000000000007</v>
      </c>
      <c r="W288" s="355">
        <v>0</v>
      </c>
      <c r="X288" s="355">
        <v>180.99999999999991</v>
      </c>
      <c r="Y288" s="355">
        <v>1371</v>
      </c>
      <c r="Z288" s="355">
        <v>0</v>
      </c>
      <c r="AA288" s="355">
        <v>133</v>
      </c>
      <c r="AB288" s="355">
        <v>1569</v>
      </c>
      <c r="AC288" s="355">
        <v>0</v>
      </c>
      <c r="AD288" s="357">
        <v>194</v>
      </c>
      <c r="AE288" s="355">
        <v>1534</v>
      </c>
      <c r="AF288" s="355">
        <v>0</v>
      </c>
      <c r="AG288" s="358">
        <v>242</v>
      </c>
      <c r="AH288" s="355">
        <v>1363</v>
      </c>
      <c r="AI288" s="355">
        <v>0</v>
      </c>
      <c r="AJ288" s="358">
        <v>181</v>
      </c>
      <c r="AK288" s="4">
        <v>1185</v>
      </c>
      <c r="AL288" s="4">
        <v>0</v>
      </c>
      <c r="AM288" s="4">
        <v>168</v>
      </c>
    </row>
    <row r="289" spans="1:39" x14ac:dyDescent="0.3">
      <c r="A289" s="26" t="s">
        <v>159</v>
      </c>
      <c r="B289" s="350" t="s">
        <v>77</v>
      </c>
      <c r="C289" s="351" t="s">
        <v>293</v>
      </c>
      <c r="D289" s="352">
        <v>439</v>
      </c>
      <c r="E289" s="353">
        <v>78</v>
      </c>
      <c r="F289" s="353">
        <v>62</v>
      </c>
      <c r="G289" s="354">
        <v>547</v>
      </c>
      <c r="H289" s="354">
        <v>23</v>
      </c>
      <c r="I289" s="354">
        <v>107</v>
      </c>
      <c r="J289" s="355">
        <v>741</v>
      </c>
      <c r="K289" s="355">
        <v>192</v>
      </c>
      <c r="L289" s="355">
        <v>54</v>
      </c>
      <c r="M289" s="355">
        <v>568</v>
      </c>
      <c r="N289" s="355">
        <v>12</v>
      </c>
      <c r="O289" s="355">
        <v>64</v>
      </c>
      <c r="P289" s="355">
        <v>526</v>
      </c>
      <c r="Q289" s="356">
        <v>85</v>
      </c>
      <c r="R289" s="355">
        <v>83</v>
      </c>
      <c r="S289" s="355">
        <v>506.00000000000045</v>
      </c>
      <c r="T289" s="355">
        <v>0</v>
      </c>
      <c r="U289" s="355">
        <v>137</v>
      </c>
      <c r="V289" s="355">
        <v>661.00000000000011</v>
      </c>
      <c r="W289" s="355">
        <v>0</v>
      </c>
      <c r="X289" s="355">
        <v>150.00000000000006</v>
      </c>
      <c r="Y289" s="355">
        <v>313</v>
      </c>
      <c r="Z289" s="355">
        <v>0</v>
      </c>
      <c r="AA289" s="355">
        <v>107</v>
      </c>
      <c r="AB289" s="355">
        <v>302</v>
      </c>
      <c r="AC289" s="355">
        <v>0</v>
      </c>
      <c r="AD289" s="357">
        <v>97</v>
      </c>
      <c r="AE289" s="355">
        <v>402</v>
      </c>
      <c r="AF289" s="355">
        <v>0</v>
      </c>
      <c r="AG289" s="358">
        <v>123</v>
      </c>
      <c r="AH289" s="355">
        <v>291</v>
      </c>
      <c r="AI289" s="355">
        <v>0</v>
      </c>
      <c r="AJ289" s="358">
        <v>205</v>
      </c>
      <c r="AK289" s="4">
        <v>288</v>
      </c>
      <c r="AL289" s="4">
        <v>0</v>
      </c>
      <c r="AM289" s="4">
        <v>333</v>
      </c>
    </row>
    <row r="290" spans="1:39" x14ac:dyDescent="0.3">
      <c r="A290" s="26" t="s">
        <v>160</v>
      </c>
      <c r="B290" s="350" t="s">
        <v>77</v>
      </c>
      <c r="C290" s="351" t="s">
        <v>294</v>
      </c>
      <c r="D290" s="352">
        <v>541</v>
      </c>
      <c r="E290" s="353">
        <v>59</v>
      </c>
      <c r="F290" s="353">
        <v>45</v>
      </c>
      <c r="G290" s="354">
        <v>528</v>
      </c>
      <c r="H290" s="354">
        <v>249</v>
      </c>
      <c r="I290" s="354">
        <v>143</v>
      </c>
      <c r="J290" s="355">
        <v>516</v>
      </c>
      <c r="K290" s="355">
        <v>104</v>
      </c>
      <c r="L290" s="355">
        <v>82</v>
      </c>
      <c r="M290" s="355">
        <v>629</v>
      </c>
      <c r="N290" s="355">
        <v>0</v>
      </c>
      <c r="O290" s="355">
        <v>130</v>
      </c>
      <c r="P290" s="355">
        <v>576</v>
      </c>
      <c r="Q290" s="356">
        <v>47</v>
      </c>
      <c r="R290" s="355">
        <v>73</v>
      </c>
      <c r="S290" s="355">
        <v>894.00000000000011</v>
      </c>
      <c r="T290" s="355">
        <v>0</v>
      </c>
      <c r="U290" s="355">
        <v>126</v>
      </c>
      <c r="V290" s="355">
        <v>962.99999999999989</v>
      </c>
      <c r="W290" s="355">
        <v>0</v>
      </c>
      <c r="X290" s="355">
        <v>223</v>
      </c>
      <c r="Y290" s="355">
        <v>1194</v>
      </c>
      <c r="Z290" s="355">
        <v>0</v>
      </c>
      <c r="AA290" s="355">
        <v>271</v>
      </c>
      <c r="AB290" s="355">
        <v>1381</v>
      </c>
      <c r="AC290" s="355">
        <v>0</v>
      </c>
      <c r="AD290" s="357">
        <v>418</v>
      </c>
      <c r="AE290" s="355">
        <v>1317</v>
      </c>
      <c r="AF290" s="355">
        <v>0</v>
      </c>
      <c r="AG290" s="358">
        <v>1079</v>
      </c>
      <c r="AH290" s="355">
        <v>1410</v>
      </c>
      <c r="AI290" s="355">
        <v>0</v>
      </c>
      <c r="AJ290" s="358">
        <v>729</v>
      </c>
      <c r="AK290" s="4">
        <v>1132</v>
      </c>
      <c r="AL290" s="4">
        <v>0</v>
      </c>
      <c r="AM290" s="4">
        <v>628</v>
      </c>
    </row>
    <row r="291" spans="1:39" x14ac:dyDescent="0.3">
      <c r="A291" s="26" t="s">
        <v>161</v>
      </c>
      <c r="B291" s="350" t="s">
        <v>77</v>
      </c>
      <c r="C291" s="351" t="s">
        <v>327</v>
      </c>
      <c r="D291" s="352">
        <v>112</v>
      </c>
      <c r="E291" s="353">
        <v>0</v>
      </c>
      <c r="F291" s="353">
        <v>0</v>
      </c>
      <c r="G291" s="354">
        <v>79</v>
      </c>
      <c r="H291" s="354">
        <v>0</v>
      </c>
      <c r="I291" s="354">
        <v>0</v>
      </c>
      <c r="J291" s="355">
        <v>126</v>
      </c>
      <c r="K291" s="355">
        <v>0</v>
      </c>
      <c r="L291" s="355">
        <v>0</v>
      </c>
      <c r="M291" s="355">
        <v>138</v>
      </c>
      <c r="N291" s="355">
        <v>0</v>
      </c>
      <c r="O291" s="355">
        <v>0</v>
      </c>
      <c r="P291" s="355">
        <v>113</v>
      </c>
      <c r="Q291" s="356">
        <v>0</v>
      </c>
      <c r="R291" s="355">
        <v>0</v>
      </c>
      <c r="S291" s="355">
        <v>129</v>
      </c>
      <c r="T291" s="355">
        <v>0</v>
      </c>
      <c r="U291" s="355">
        <v>0</v>
      </c>
      <c r="V291" s="355">
        <v>133.99999999999997</v>
      </c>
      <c r="W291" s="355">
        <v>0</v>
      </c>
      <c r="X291" s="355">
        <v>0</v>
      </c>
      <c r="Y291" s="355">
        <v>95</v>
      </c>
      <c r="Z291" s="355">
        <v>0</v>
      </c>
      <c r="AA291" s="355">
        <v>0</v>
      </c>
      <c r="AB291" s="355">
        <v>162</v>
      </c>
      <c r="AC291" s="355">
        <v>0</v>
      </c>
      <c r="AD291" s="357">
        <v>0</v>
      </c>
      <c r="AE291" s="355">
        <v>184</v>
      </c>
      <c r="AF291" s="355">
        <v>0</v>
      </c>
      <c r="AG291" s="358">
        <v>0</v>
      </c>
      <c r="AH291" s="355">
        <v>330</v>
      </c>
      <c r="AI291" s="355">
        <v>0</v>
      </c>
      <c r="AJ291" s="358">
        <v>0</v>
      </c>
      <c r="AK291" s="4">
        <v>333</v>
      </c>
      <c r="AL291" s="4">
        <v>0</v>
      </c>
      <c r="AM291" s="4">
        <v>0</v>
      </c>
    </row>
    <row r="292" spans="1:39" x14ac:dyDescent="0.3">
      <c r="A292" s="26" t="s">
        <v>162</v>
      </c>
      <c r="B292" s="350" t="s">
        <v>78</v>
      </c>
      <c r="C292" s="351" t="s">
        <v>223</v>
      </c>
      <c r="D292" s="352">
        <v>0</v>
      </c>
      <c r="E292" s="353">
        <v>0</v>
      </c>
      <c r="F292" s="353">
        <v>347</v>
      </c>
      <c r="G292" s="354">
        <v>0</v>
      </c>
      <c r="H292" s="354">
        <v>0</v>
      </c>
      <c r="I292" s="354">
        <v>376</v>
      </c>
      <c r="J292" s="355">
        <v>0</v>
      </c>
      <c r="K292" s="355">
        <v>0</v>
      </c>
      <c r="L292" s="355">
        <v>297</v>
      </c>
      <c r="M292" s="355">
        <v>0</v>
      </c>
      <c r="N292" s="355">
        <v>0</v>
      </c>
      <c r="O292" s="355">
        <v>448</v>
      </c>
      <c r="P292" s="355">
        <v>0</v>
      </c>
      <c r="Q292" s="356">
        <v>0</v>
      </c>
      <c r="R292" s="355">
        <v>446</v>
      </c>
      <c r="S292" s="355">
        <v>0</v>
      </c>
      <c r="T292" s="355">
        <v>0</v>
      </c>
      <c r="U292" s="355">
        <v>548.00000000000023</v>
      </c>
      <c r="V292" s="355">
        <v>0</v>
      </c>
      <c r="W292" s="355">
        <v>0</v>
      </c>
      <c r="X292" s="355">
        <v>644.00000000000045</v>
      </c>
      <c r="Y292" s="355">
        <v>0</v>
      </c>
      <c r="Z292" s="355">
        <v>0</v>
      </c>
      <c r="AA292" s="355">
        <v>605</v>
      </c>
      <c r="AB292" s="355">
        <v>0</v>
      </c>
      <c r="AC292" s="355">
        <v>0</v>
      </c>
      <c r="AD292" s="357">
        <v>638</v>
      </c>
      <c r="AE292" s="355">
        <v>0</v>
      </c>
      <c r="AF292" s="355">
        <v>0</v>
      </c>
      <c r="AG292" s="358">
        <v>623</v>
      </c>
      <c r="AH292" s="355">
        <v>0</v>
      </c>
      <c r="AI292" s="355">
        <v>0</v>
      </c>
      <c r="AJ292" s="358">
        <v>476</v>
      </c>
      <c r="AK292" s="4">
        <v>0</v>
      </c>
      <c r="AL292" s="4">
        <v>0</v>
      </c>
      <c r="AM292" s="4">
        <v>294</v>
      </c>
    </row>
    <row r="293" spans="1:39" x14ac:dyDescent="0.3">
      <c r="A293" s="26" t="s">
        <v>163</v>
      </c>
      <c r="B293" s="350" t="s">
        <v>78</v>
      </c>
      <c r="C293" s="351" t="s">
        <v>286</v>
      </c>
      <c r="D293" s="352">
        <v>0</v>
      </c>
      <c r="E293" s="353">
        <v>0</v>
      </c>
      <c r="F293" s="353">
        <v>482</v>
      </c>
      <c r="G293" s="354">
        <v>0</v>
      </c>
      <c r="H293" s="354">
        <v>0</v>
      </c>
      <c r="I293" s="354">
        <v>460</v>
      </c>
      <c r="J293" s="355">
        <v>0</v>
      </c>
      <c r="K293" s="355">
        <v>0</v>
      </c>
      <c r="L293" s="355">
        <v>500</v>
      </c>
      <c r="M293" s="355">
        <v>0</v>
      </c>
      <c r="N293" s="355">
        <v>0</v>
      </c>
      <c r="O293" s="355">
        <v>610</v>
      </c>
      <c r="P293" s="355">
        <v>0</v>
      </c>
      <c r="Q293" s="356">
        <v>0</v>
      </c>
      <c r="R293" s="355">
        <v>620</v>
      </c>
      <c r="S293" s="355">
        <v>0</v>
      </c>
      <c r="T293" s="355">
        <v>0</v>
      </c>
      <c r="U293" s="355">
        <v>669</v>
      </c>
      <c r="V293" s="355">
        <v>0</v>
      </c>
      <c r="W293" s="355">
        <v>0</v>
      </c>
      <c r="X293" s="355">
        <v>729.00000000000023</v>
      </c>
      <c r="Y293" s="355">
        <v>0</v>
      </c>
      <c r="Z293" s="355">
        <v>0</v>
      </c>
      <c r="AA293" s="355">
        <v>785</v>
      </c>
      <c r="AB293" s="355">
        <v>0</v>
      </c>
      <c r="AC293" s="355">
        <v>0</v>
      </c>
      <c r="AD293" s="357">
        <v>793</v>
      </c>
      <c r="AE293" s="355">
        <v>0</v>
      </c>
      <c r="AF293" s="355">
        <v>0</v>
      </c>
      <c r="AG293" s="358">
        <v>801</v>
      </c>
      <c r="AH293" s="355">
        <v>0</v>
      </c>
      <c r="AI293" s="355">
        <v>0</v>
      </c>
      <c r="AJ293" s="358">
        <v>765</v>
      </c>
      <c r="AK293" s="4">
        <v>0</v>
      </c>
      <c r="AL293" s="4">
        <v>0</v>
      </c>
      <c r="AM293" s="4">
        <v>496</v>
      </c>
    </row>
    <row r="294" spans="1:39" x14ac:dyDescent="0.3">
      <c r="A294" s="26" t="s">
        <v>262</v>
      </c>
      <c r="B294" s="350" t="s">
        <v>78</v>
      </c>
      <c r="C294" s="351" t="s">
        <v>255</v>
      </c>
      <c r="D294" s="352">
        <v>2790</v>
      </c>
      <c r="E294" s="353">
        <v>0</v>
      </c>
      <c r="F294" s="353">
        <v>646</v>
      </c>
      <c r="G294" s="354">
        <v>3147</v>
      </c>
      <c r="H294" s="354">
        <v>0</v>
      </c>
      <c r="I294" s="354">
        <v>608</v>
      </c>
      <c r="J294" s="355">
        <v>3415</v>
      </c>
      <c r="K294" s="355">
        <v>0</v>
      </c>
      <c r="L294" s="355">
        <v>565</v>
      </c>
      <c r="M294" s="355">
        <v>2908</v>
      </c>
      <c r="N294" s="355">
        <v>0</v>
      </c>
      <c r="O294" s="355">
        <v>700</v>
      </c>
      <c r="P294" s="355">
        <v>2628</v>
      </c>
      <c r="Q294" s="356">
        <v>0</v>
      </c>
      <c r="R294" s="355">
        <v>628</v>
      </c>
      <c r="S294" s="355">
        <v>2556.9999999999982</v>
      </c>
      <c r="T294" s="355">
        <v>0</v>
      </c>
      <c r="U294" s="355">
        <v>725.00000000000023</v>
      </c>
      <c r="V294" s="355">
        <v>2388.9999999999991</v>
      </c>
      <c r="W294" s="355">
        <v>0</v>
      </c>
      <c r="X294" s="355">
        <v>827.00000000000034</v>
      </c>
      <c r="Y294" s="355">
        <v>2407</v>
      </c>
      <c r="Z294" s="355">
        <v>0</v>
      </c>
      <c r="AA294" s="355">
        <v>805</v>
      </c>
      <c r="AB294" s="355">
        <v>2472</v>
      </c>
      <c r="AC294" s="355">
        <v>0</v>
      </c>
      <c r="AD294" s="357">
        <v>843</v>
      </c>
      <c r="AE294" s="355">
        <v>2513</v>
      </c>
      <c r="AF294" s="355">
        <v>0</v>
      </c>
      <c r="AG294" s="358">
        <v>870</v>
      </c>
      <c r="AH294" s="355">
        <v>2577</v>
      </c>
      <c r="AI294" s="355">
        <v>0</v>
      </c>
      <c r="AJ294" s="358">
        <v>866</v>
      </c>
      <c r="AK294" s="4">
        <v>2440</v>
      </c>
      <c r="AL294" s="4">
        <v>0</v>
      </c>
      <c r="AM294" s="4">
        <v>773</v>
      </c>
    </row>
    <row r="295" spans="1:39" x14ac:dyDescent="0.3">
      <c r="A295" s="26" t="s">
        <v>164</v>
      </c>
      <c r="B295" s="350" t="s">
        <v>78</v>
      </c>
      <c r="C295" s="351" t="s">
        <v>224</v>
      </c>
      <c r="D295" s="352">
        <v>3837</v>
      </c>
      <c r="E295" s="353">
        <v>3</v>
      </c>
      <c r="F295" s="353">
        <v>566</v>
      </c>
      <c r="G295" s="354">
        <v>3530</v>
      </c>
      <c r="H295" s="354">
        <v>0</v>
      </c>
      <c r="I295" s="354">
        <v>634</v>
      </c>
      <c r="J295" s="355">
        <v>3674</v>
      </c>
      <c r="K295" s="355">
        <v>0</v>
      </c>
      <c r="L295" s="355">
        <v>587</v>
      </c>
      <c r="M295" s="355">
        <v>3699</v>
      </c>
      <c r="N295" s="355">
        <v>0</v>
      </c>
      <c r="O295" s="355">
        <v>598</v>
      </c>
      <c r="P295" s="355">
        <v>3250</v>
      </c>
      <c r="Q295" s="356">
        <v>0</v>
      </c>
      <c r="R295" s="355">
        <v>683</v>
      </c>
      <c r="S295" s="355">
        <v>2896.9999999999968</v>
      </c>
      <c r="T295" s="355">
        <v>0</v>
      </c>
      <c r="U295" s="355">
        <v>695.99999999999955</v>
      </c>
      <c r="V295" s="355">
        <v>2848.9999999999995</v>
      </c>
      <c r="W295" s="355">
        <v>0</v>
      </c>
      <c r="X295" s="355">
        <v>763.99999999999955</v>
      </c>
      <c r="Y295" s="355">
        <v>2799</v>
      </c>
      <c r="Z295" s="355">
        <v>0</v>
      </c>
      <c r="AA295" s="355">
        <v>724</v>
      </c>
      <c r="AB295" s="355">
        <v>2817</v>
      </c>
      <c r="AC295" s="355">
        <v>0</v>
      </c>
      <c r="AD295" s="357">
        <v>711</v>
      </c>
      <c r="AE295" s="355">
        <v>2859</v>
      </c>
      <c r="AF295" s="355">
        <v>0</v>
      </c>
      <c r="AG295" s="358">
        <v>724</v>
      </c>
      <c r="AH295" s="355">
        <v>2948</v>
      </c>
      <c r="AI295" s="355">
        <v>0</v>
      </c>
      <c r="AJ295" s="358">
        <v>734</v>
      </c>
      <c r="AK295" s="4">
        <v>2955</v>
      </c>
      <c r="AL295" s="4">
        <v>0</v>
      </c>
      <c r="AM295" s="4">
        <v>676</v>
      </c>
    </row>
    <row r="296" spans="1:39" x14ac:dyDescent="0.3">
      <c r="A296" s="26" t="s">
        <v>73</v>
      </c>
      <c r="B296" s="350" t="s">
        <v>78</v>
      </c>
      <c r="C296" s="351" t="s">
        <v>225</v>
      </c>
      <c r="D296" s="352">
        <v>3801</v>
      </c>
      <c r="E296" s="353">
        <v>2</v>
      </c>
      <c r="F296" s="353">
        <v>571</v>
      </c>
      <c r="G296" s="354">
        <v>3810</v>
      </c>
      <c r="H296" s="354">
        <v>0</v>
      </c>
      <c r="I296" s="354">
        <v>608</v>
      </c>
      <c r="J296" s="355">
        <v>3495</v>
      </c>
      <c r="K296" s="355">
        <v>0</v>
      </c>
      <c r="L296" s="355">
        <v>625</v>
      </c>
      <c r="M296" s="355">
        <v>3491</v>
      </c>
      <c r="N296" s="355">
        <v>0</v>
      </c>
      <c r="O296" s="355">
        <v>625</v>
      </c>
      <c r="P296" s="355">
        <v>3576</v>
      </c>
      <c r="Q296" s="355">
        <v>0</v>
      </c>
      <c r="R296" s="355">
        <v>620</v>
      </c>
      <c r="S296" s="355">
        <v>3119.0000000000014</v>
      </c>
      <c r="T296" s="355">
        <v>0</v>
      </c>
      <c r="U296" s="355">
        <v>721.00000000000034</v>
      </c>
      <c r="V296" s="355">
        <v>2868.0000000000027</v>
      </c>
      <c r="W296" s="355">
        <v>0</v>
      </c>
      <c r="X296" s="355">
        <v>738.99999999999977</v>
      </c>
      <c r="Y296" s="355">
        <v>2839</v>
      </c>
      <c r="Z296" s="355">
        <v>0</v>
      </c>
      <c r="AA296" s="355">
        <v>711</v>
      </c>
      <c r="AB296" s="355">
        <v>2695</v>
      </c>
      <c r="AC296" s="355">
        <v>0</v>
      </c>
      <c r="AD296" s="357">
        <v>702</v>
      </c>
      <c r="AE296" s="355">
        <v>2740</v>
      </c>
      <c r="AF296" s="355">
        <v>0</v>
      </c>
      <c r="AG296" s="358">
        <v>725</v>
      </c>
      <c r="AH296" s="355">
        <v>2834</v>
      </c>
      <c r="AI296" s="355">
        <v>0</v>
      </c>
      <c r="AJ296" s="358">
        <v>695</v>
      </c>
      <c r="AK296" s="4">
        <v>2919</v>
      </c>
      <c r="AL296" s="4">
        <v>0</v>
      </c>
      <c r="AM296" s="4">
        <v>668</v>
      </c>
    </row>
    <row r="297" spans="1:39" x14ac:dyDescent="0.3">
      <c r="B297" s="350" t="s">
        <v>78</v>
      </c>
      <c r="C297" s="351" t="s">
        <v>226</v>
      </c>
      <c r="D297" s="352">
        <v>3858</v>
      </c>
      <c r="E297" s="353">
        <v>2</v>
      </c>
      <c r="F297" s="353">
        <v>626</v>
      </c>
      <c r="G297" s="354">
        <v>3860</v>
      </c>
      <c r="H297" s="354">
        <v>0</v>
      </c>
      <c r="I297" s="354">
        <v>603</v>
      </c>
      <c r="J297" s="355">
        <v>3665</v>
      </c>
      <c r="K297" s="355">
        <v>0</v>
      </c>
      <c r="L297" s="355">
        <v>629</v>
      </c>
      <c r="M297" s="355">
        <v>3407</v>
      </c>
      <c r="N297" s="355">
        <v>0</v>
      </c>
      <c r="O297" s="355">
        <v>648</v>
      </c>
      <c r="P297" s="355">
        <v>3438</v>
      </c>
      <c r="Q297" s="355">
        <v>0</v>
      </c>
      <c r="R297" s="355">
        <v>652</v>
      </c>
      <c r="S297" s="355">
        <v>3490.0000000000041</v>
      </c>
      <c r="T297" s="355">
        <v>0</v>
      </c>
      <c r="U297" s="355">
        <v>639.00000000000023</v>
      </c>
      <c r="V297" s="355">
        <v>3089.9999999999982</v>
      </c>
      <c r="W297" s="355">
        <v>0</v>
      </c>
      <c r="X297" s="355">
        <v>719.00000000000023</v>
      </c>
      <c r="Y297" s="355">
        <v>2903</v>
      </c>
      <c r="Z297" s="355">
        <v>0</v>
      </c>
      <c r="AA297" s="355">
        <v>699</v>
      </c>
      <c r="AB297" s="355">
        <v>2851</v>
      </c>
      <c r="AC297" s="355">
        <v>0</v>
      </c>
      <c r="AD297" s="357">
        <v>687</v>
      </c>
      <c r="AE297" s="355">
        <v>2778</v>
      </c>
      <c r="AF297" s="355">
        <v>0</v>
      </c>
      <c r="AG297" s="358">
        <v>645</v>
      </c>
      <c r="AH297" s="355">
        <v>2745</v>
      </c>
      <c r="AI297" s="355">
        <v>0</v>
      </c>
      <c r="AJ297" s="358">
        <v>679</v>
      </c>
      <c r="AK297" s="4">
        <v>2802</v>
      </c>
      <c r="AL297" s="4">
        <v>0</v>
      </c>
      <c r="AM297" s="4">
        <v>649</v>
      </c>
    </row>
    <row r="298" spans="1:39" x14ac:dyDescent="0.3">
      <c r="B298" s="350" t="s">
        <v>78</v>
      </c>
      <c r="C298" s="351" t="s">
        <v>227</v>
      </c>
      <c r="D298" s="352">
        <v>4064</v>
      </c>
      <c r="E298" s="353">
        <v>3</v>
      </c>
      <c r="F298" s="353">
        <v>632</v>
      </c>
      <c r="G298" s="354">
        <v>3913</v>
      </c>
      <c r="H298" s="354">
        <v>0</v>
      </c>
      <c r="I298" s="354">
        <v>642</v>
      </c>
      <c r="J298" s="355">
        <v>3690</v>
      </c>
      <c r="K298" s="355">
        <v>0</v>
      </c>
      <c r="L298" s="355">
        <v>602</v>
      </c>
      <c r="M298" s="355">
        <v>3657</v>
      </c>
      <c r="N298" s="355">
        <v>0</v>
      </c>
      <c r="O298" s="355">
        <v>610</v>
      </c>
      <c r="P298" s="355">
        <v>3418</v>
      </c>
      <c r="Q298" s="355">
        <v>0</v>
      </c>
      <c r="R298" s="355">
        <v>632</v>
      </c>
      <c r="S298" s="355">
        <v>3426.9999999999964</v>
      </c>
      <c r="T298" s="355">
        <v>0</v>
      </c>
      <c r="U298" s="355">
        <v>644.00000000000011</v>
      </c>
      <c r="V298" s="355">
        <v>3507.9999999999977</v>
      </c>
      <c r="W298" s="355">
        <v>0</v>
      </c>
      <c r="X298" s="355">
        <v>671.99999999999977</v>
      </c>
      <c r="Y298" s="355">
        <v>3121</v>
      </c>
      <c r="Z298" s="355">
        <v>0</v>
      </c>
      <c r="AA298" s="355">
        <v>663</v>
      </c>
      <c r="AB298" s="355">
        <v>2935</v>
      </c>
      <c r="AC298" s="355">
        <v>0</v>
      </c>
      <c r="AD298" s="357">
        <v>688</v>
      </c>
      <c r="AE298" s="355">
        <v>2810</v>
      </c>
      <c r="AF298" s="355">
        <v>0</v>
      </c>
      <c r="AG298" s="358">
        <v>675</v>
      </c>
      <c r="AH298" s="355">
        <v>2809</v>
      </c>
      <c r="AI298" s="355">
        <v>0</v>
      </c>
      <c r="AJ298" s="358">
        <v>614</v>
      </c>
      <c r="AK298" s="4">
        <v>2750</v>
      </c>
      <c r="AL298" s="4">
        <v>0</v>
      </c>
      <c r="AM298" s="4">
        <v>603</v>
      </c>
    </row>
    <row r="299" spans="1:39" x14ac:dyDescent="0.3">
      <c r="B299" s="350" t="s">
        <v>78</v>
      </c>
      <c r="C299" s="351" t="s">
        <v>228</v>
      </c>
      <c r="D299" s="352">
        <v>4287</v>
      </c>
      <c r="E299" s="353">
        <v>1</v>
      </c>
      <c r="F299" s="353">
        <v>648</v>
      </c>
      <c r="G299" s="354">
        <v>3967</v>
      </c>
      <c r="H299" s="354">
        <v>0</v>
      </c>
      <c r="I299" s="354">
        <v>642</v>
      </c>
      <c r="J299" s="355">
        <v>3822</v>
      </c>
      <c r="K299" s="355">
        <v>0</v>
      </c>
      <c r="L299" s="355">
        <v>645</v>
      </c>
      <c r="M299" s="355">
        <v>3684</v>
      </c>
      <c r="N299" s="355">
        <v>0</v>
      </c>
      <c r="O299" s="355">
        <v>576</v>
      </c>
      <c r="P299" s="355">
        <v>3696</v>
      </c>
      <c r="Q299" s="355">
        <v>0</v>
      </c>
      <c r="R299" s="355">
        <v>591</v>
      </c>
      <c r="S299" s="355">
        <v>3348</v>
      </c>
      <c r="T299" s="355">
        <v>0</v>
      </c>
      <c r="U299" s="355">
        <v>637</v>
      </c>
      <c r="V299" s="355">
        <v>3348.0000000000041</v>
      </c>
      <c r="W299" s="355">
        <v>0</v>
      </c>
      <c r="X299" s="355">
        <v>666.99999999999977</v>
      </c>
      <c r="Y299" s="355">
        <v>3456</v>
      </c>
      <c r="Z299" s="355">
        <v>0</v>
      </c>
      <c r="AA299" s="355">
        <v>613</v>
      </c>
      <c r="AB299" s="355">
        <v>3154</v>
      </c>
      <c r="AC299" s="355">
        <v>0</v>
      </c>
      <c r="AD299" s="357">
        <v>659</v>
      </c>
      <c r="AE299" s="355">
        <v>2926</v>
      </c>
      <c r="AF299" s="355">
        <v>0</v>
      </c>
      <c r="AG299" s="358">
        <v>668</v>
      </c>
      <c r="AH299" s="355">
        <v>2845</v>
      </c>
      <c r="AI299" s="355">
        <v>0</v>
      </c>
      <c r="AJ299" s="358">
        <v>630</v>
      </c>
      <c r="AK299" s="4">
        <v>2811</v>
      </c>
      <c r="AL299" s="4">
        <v>0</v>
      </c>
      <c r="AM299" s="4">
        <v>563</v>
      </c>
    </row>
    <row r="300" spans="1:39" x14ac:dyDescent="0.3">
      <c r="B300" s="350" t="s">
        <v>78</v>
      </c>
      <c r="C300" s="351" t="s">
        <v>229</v>
      </c>
      <c r="D300" s="352">
        <v>4594</v>
      </c>
      <c r="E300" s="353">
        <v>1</v>
      </c>
      <c r="F300" s="353">
        <v>603</v>
      </c>
      <c r="G300" s="354">
        <v>5156</v>
      </c>
      <c r="H300" s="354">
        <v>1</v>
      </c>
      <c r="I300" s="354">
        <v>663</v>
      </c>
      <c r="J300" s="355">
        <v>4761</v>
      </c>
      <c r="K300" s="355">
        <v>0</v>
      </c>
      <c r="L300" s="355">
        <v>590</v>
      </c>
      <c r="M300" s="355">
        <v>4601</v>
      </c>
      <c r="N300" s="355">
        <v>0</v>
      </c>
      <c r="O300" s="355">
        <v>632</v>
      </c>
      <c r="P300" s="355">
        <v>4320</v>
      </c>
      <c r="Q300" s="355">
        <v>1</v>
      </c>
      <c r="R300" s="355">
        <v>585</v>
      </c>
      <c r="S300" s="355">
        <v>4010.0000000000036</v>
      </c>
      <c r="T300" s="355">
        <v>0</v>
      </c>
      <c r="U300" s="355">
        <v>639.99999999999943</v>
      </c>
      <c r="V300" s="355">
        <v>3788.9999999999941</v>
      </c>
      <c r="W300" s="355">
        <v>0</v>
      </c>
      <c r="X300" s="355">
        <v>722.00000000000023</v>
      </c>
      <c r="Y300" s="355">
        <v>3765</v>
      </c>
      <c r="Z300" s="355">
        <v>0</v>
      </c>
      <c r="AA300" s="355">
        <v>637</v>
      </c>
      <c r="AB300" s="355">
        <v>3811</v>
      </c>
      <c r="AC300" s="355">
        <v>0</v>
      </c>
      <c r="AD300" s="357">
        <v>607</v>
      </c>
      <c r="AE300" s="355">
        <v>3445</v>
      </c>
      <c r="AF300" s="355">
        <v>0</v>
      </c>
      <c r="AG300" s="358">
        <v>639</v>
      </c>
      <c r="AH300" s="355">
        <v>3321</v>
      </c>
      <c r="AI300" s="355">
        <v>0</v>
      </c>
      <c r="AJ300" s="358">
        <v>629</v>
      </c>
      <c r="AK300" s="4">
        <v>3161</v>
      </c>
      <c r="AL300" s="4">
        <v>0</v>
      </c>
      <c r="AM300" s="4">
        <v>563</v>
      </c>
    </row>
    <row r="301" spans="1:39" x14ac:dyDescent="0.3">
      <c r="B301" s="350" t="s">
        <v>78</v>
      </c>
      <c r="C301" s="351" t="s">
        <v>287</v>
      </c>
      <c r="D301" s="352">
        <v>4340</v>
      </c>
      <c r="E301" s="353">
        <v>4</v>
      </c>
      <c r="F301" s="353">
        <v>681</v>
      </c>
      <c r="G301" s="354">
        <v>4238</v>
      </c>
      <c r="H301" s="354">
        <v>0</v>
      </c>
      <c r="I301" s="354">
        <v>636</v>
      </c>
      <c r="J301" s="355">
        <v>4531</v>
      </c>
      <c r="K301" s="355">
        <v>0</v>
      </c>
      <c r="L301" s="355">
        <v>665</v>
      </c>
      <c r="M301" s="355">
        <v>4514</v>
      </c>
      <c r="N301" s="355">
        <v>0</v>
      </c>
      <c r="O301" s="355">
        <v>626</v>
      </c>
      <c r="P301" s="355">
        <v>4444</v>
      </c>
      <c r="Q301" s="355">
        <v>0</v>
      </c>
      <c r="R301" s="355">
        <v>609</v>
      </c>
      <c r="S301" s="355">
        <v>4141.9999999999982</v>
      </c>
      <c r="T301" s="355">
        <v>0</v>
      </c>
      <c r="U301" s="355">
        <v>620</v>
      </c>
      <c r="V301" s="355">
        <v>3989.0000000000077</v>
      </c>
      <c r="W301" s="355">
        <v>0</v>
      </c>
      <c r="X301" s="355">
        <v>647.99999999999977</v>
      </c>
      <c r="Y301" s="355">
        <v>3890</v>
      </c>
      <c r="Z301" s="355">
        <v>0</v>
      </c>
      <c r="AA301" s="355">
        <v>637</v>
      </c>
      <c r="AB301" s="355">
        <v>3812</v>
      </c>
      <c r="AC301" s="355">
        <v>0</v>
      </c>
      <c r="AD301" s="357">
        <v>627</v>
      </c>
      <c r="AE301" s="355">
        <v>3928</v>
      </c>
      <c r="AF301" s="355">
        <v>0</v>
      </c>
      <c r="AG301" s="358">
        <v>601</v>
      </c>
      <c r="AH301" s="355">
        <v>3746</v>
      </c>
      <c r="AI301" s="355">
        <v>0</v>
      </c>
      <c r="AJ301" s="358">
        <v>600</v>
      </c>
      <c r="AK301" s="4">
        <v>3487</v>
      </c>
      <c r="AL301" s="4">
        <v>0</v>
      </c>
      <c r="AM301" s="4">
        <v>570</v>
      </c>
    </row>
    <row r="302" spans="1:39" x14ac:dyDescent="0.3">
      <c r="B302" s="350" t="s">
        <v>78</v>
      </c>
      <c r="C302" s="351" t="s">
        <v>230</v>
      </c>
      <c r="D302" s="352">
        <v>4162</v>
      </c>
      <c r="E302" s="353">
        <v>2</v>
      </c>
      <c r="F302" s="353">
        <v>624</v>
      </c>
      <c r="G302" s="354">
        <v>4116</v>
      </c>
      <c r="H302" s="354">
        <v>0</v>
      </c>
      <c r="I302" s="354">
        <v>631</v>
      </c>
      <c r="J302" s="355">
        <v>3724</v>
      </c>
      <c r="K302" s="355">
        <v>0</v>
      </c>
      <c r="L302" s="355">
        <v>627</v>
      </c>
      <c r="M302" s="355">
        <v>4090</v>
      </c>
      <c r="N302" s="355">
        <v>0</v>
      </c>
      <c r="O302" s="355">
        <v>610</v>
      </c>
      <c r="P302" s="355">
        <v>3897</v>
      </c>
      <c r="Q302" s="355">
        <v>0</v>
      </c>
      <c r="R302" s="355">
        <v>642</v>
      </c>
      <c r="S302" s="355">
        <v>3735.0000000000005</v>
      </c>
      <c r="T302" s="355">
        <v>0</v>
      </c>
      <c r="U302" s="355">
        <v>601</v>
      </c>
      <c r="V302" s="355">
        <v>3445.0000000000009</v>
      </c>
      <c r="W302" s="355">
        <v>0</v>
      </c>
      <c r="X302" s="355">
        <v>657.00000000000045</v>
      </c>
      <c r="Y302" s="355">
        <v>3523</v>
      </c>
      <c r="Z302" s="355">
        <v>0</v>
      </c>
      <c r="AA302" s="355">
        <v>571</v>
      </c>
      <c r="AB302" s="355">
        <v>3382</v>
      </c>
      <c r="AC302" s="355">
        <v>0</v>
      </c>
      <c r="AD302" s="357">
        <v>631</v>
      </c>
      <c r="AE302" s="355">
        <v>3264</v>
      </c>
      <c r="AF302" s="355">
        <v>0</v>
      </c>
      <c r="AG302" s="358">
        <v>607</v>
      </c>
      <c r="AH302" s="355">
        <v>3383</v>
      </c>
      <c r="AI302" s="355">
        <v>0</v>
      </c>
      <c r="AJ302" s="358">
        <v>561</v>
      </c>
      <c r="AK302" s="4">
        <v>3196</v>
      </c>
      <c r="AL302" s="4">
        <v>0</v>
      </c>
      <c r="AM302" s="4">
        <v>582</v>
      </c>
    </row>
    <row r="303" spans="1:39" x14ac:dyDescent="0.3">
      <c r="B303" s="350" t="s">
        <v>78</v>
      </c>
      <c r="C303" s="351" t="s">
        <v>231</v>
      </c>
      <c r="D303" s="352">
        <v>3809</v>
      </c>
      <c r="E303" s="353">
        <v>0</v>
      </c>
      <c r="F303" s="353">
        <v>617</v>
      </c>
      <c r="G303" s="354">
        <v>3645</v>
      </c>
      <c r="H303" s="354">
        <v>0</v>
      </c>
      <c r="I303" s="354">
        <v>611</v>
      </c>
      <c r="J303" s="355">
        <v>3531</v>
      </c>
      <c r="K303" s="355">
        <v>0</v>
      </c>
      <c r="L303" s="355">
        <v>611</v>
      </c>
      <c r="M303" s="355">
        <v>3438</v>
      </c>
      <c r="N303" s="355">
        <v>0</v>
      </c>
      <c r="O303" s="355">
        <v>568</v>
      </c>
      <c r="P303" s="355">
        <v>3958</v>
      </c>
      <c r="Q303" s="355">
        <v>1</v>
      </c>
      <c r="R303" s="355">
        <v>590</v>
      </c>
      <c r="S303" s="355">
        <v>3679.0000000000018</v>
      </c>
      <c r="T303" s="355">
        <v>0</v>
      </c>
      <c r="U303" s="355">
        <v>629.00000000000011</v>
      </c>
      <c r="V303" s="355">
        <v>3642.9999999999973</v>
      </c>
      <c r="W303" s="355">
        <v>0</v>
      </c>
      <c r="X303" s="355">
        <v>593.99999999999989</v>
      </c>
      <c r="Y303" s="355">
        <v>3385</v>
      </c>
      <c r="Z303" s="355">
        <v>0</v>
      </c>
      <c r="AA303" s="355">
        <v>564</v>
      </c>
      <c r="AB303" s="355">
        <v>3422</v>
      </c>
      <c r="AC303" s="355">
        <v>0</v>
      </c>
      <c r="AD303" s="357">
        <v>525</v>
      </c>
      <c r="AE303" s="355">
        <v>3372</v>
      </c>
      <c r="AF303" s="355">
        <v>0</v>
      </c>
      <c r="AG303" s="358">
        <v>583</v>
      </c>
      <c r="AH303" s="355">
        <v>3424</v>
      </c>
      <c r="AI303" s="355">
        <v>0</v>
      </c>
      <c r="AJ303" s="358">
        <v>544</v>
      </c>
      <c r="AK303" s="4">
        <v>3615</v>
      </c>
      <c r="AL303" s="4">
        <v>0</v>
      </c>
      <c r="AM303" s="4">
        <v>535</v>
      </c>
    </row>
    <row r="304" spans="1:39" x14ac:dyDescent="0.3">
      <c r="B304" s="350" t="s">
        <v>78</v>
      </c>
      <c r="C304" s="351" t="s">
        <v>288</v>
      </c>
      <c r="D304" s="352">
        <v>3447</v>
      </c>
      <c r="E304" s="353">
        <v>2</v>
      </c>
      <c r="F304" s="353">
        <v>501</v>
      </c>
      <c r="G304" s="354">
        <v>3602</v>
      </c>
      <c r="H304" s="354">
        <v>0</v>
      </c>
      <c r="I304" s="354">
        <v>553</v>
      </c>
      <c r="J304" s="355">
        <v>3281</v>
      </c>
      <c r="K304" s="355">
        <v>0</v>
      </c>
      <c r="L304" s="355">
        <v>447</v>
      </c>
      <c r="M304" s="355">
        <v>3274</v>
      </c>
      <c r="N304" s="355">
        <v>0</v>
      </c>
      <c r="O304" s="355">
        <v>526</v>
      </c>
      <c r="P304" s="355">
        <v>3059</v>
      </c>
      <c r="Q304" s="355">
        <v>0</v>
      </c>
      <c r="R304" s="355">
        <v>518</v>
      </c>
      <c r="S304" s="355">
        <v>3357.0000000000014</v>
      </c>
      <c r="T304" s="355">
        <v>0</v>
      </c>
      <c r="U304" s="355">
        <v>567</v>
      </c>
      <c r="V304" s="355">
        <v>3207.9999999999982</v>
      </c>
      <c r="W304" s="355">
        <v>0</v>
      </c>
      <c r="X304" s="355">
        <v>579</v>
      </c>
      <c r="Y304" s="355">
        <v>3006</v>
      </c>
      <c r="Z304" s="355">
        <v>0</v>
      </c>
      <c r="AA304" s="355">
        <v>450</v>
      </c>
      <c r="AB304" s="355">
        <v>2829</v>
      </c>
      <c r="AC304" s="355">
        <v>0</v>
      </c>
      <c r="AD304" s="357">
        <v>489</v>
      </c>
      <c r="AE304" s="355">
        <v>2847</v>
      </c>
      <c r="AF304" s="355">
        <v>0</v>
      </c>
      <c r="AG304" s="358">
        <v>466</v>
      </c>
      <c r="AH304" s="355">
        <v>2877</v>
      </c>
      <c r="AI304" s="355">
        <v>0</v>
      </c>
      <c r="AJ304" s="358">
        <v>508</v>
      </c>
      <c r="AK304" s="4">
        <v>2805</v>
      </c>
      <c r="AL304" s="4">
        <v>0</v>
      </c>
      <c r="AM304" s="4">
        <v>480</v>
      </c>
    </row>
    <row r="305" spans="2:39" x14ac:dyDescent="0.3">
      <c r="B305" s="350" t="s">
        <v>78</v>
      </c>
      <c r="C305" s="351" t="s">
        <v>232</v>
      </c>
      <c r="D305" s="352">
        <v>2813</v>
      </c>
      <c r="E305" s="353">
        <v>0</v>
      </c>
      <c r="F305" s="353">
        <v>480</v>
      </c>
      <c r="G305" s="354">
        <v>2737</v>
      </c>
      <c r="H305" s="354">
        <v>0</v>
      </c>
      <c r="I305" s="354">
        <v>505</v>
      </c>
      <c r="J305" s="355">
        <v>2859</v>
      </c>
      <c r="K305" s="355">
        <v>0</v>
      </c>
      <c r="L305" s="355">
        <v>504</v>
      </c>
      <c r="M305" s="355">
        <v>2783</v>
      </c>
      <c r="N305" s="355">
        <v>0</v>
      </c>
      <c r="O305" s="355">
        <v>519</v>
      </c>
      <c r="P305" s="355">
        <v>2796</v>
      </c>
      <c r="Q305" s="355">
        <v>0</v>
      </c>
      <c r="R305" s="355">
        <v>481</v>
      </c>
      <c r="S305" s="355">
        <v>2579.0000000000014</v>
      </c>
      <c r="T305" s="355">
        <v>0</v>
      </c>
      <c r="U305" s="355">
        <v>508</v>
      </c>
      <c r="V305" s="355">
        <v>3037.0000000000014</v>
      </c>
      <c r="W305" s="355">
        <v>0</v>
      </c>
      <c r="X305" s="355">
        <v>545.00000000000011</v>
      </c>
      <c r="Y305" s="355">
        <v>2972</v>
      </c>
      <c r="Z305" s="355">
        <v>0</v>
      </c>
      <c r="AA305" s="355">
        <v>483</v>
      </c>
      <c r="AB305" s="355">
        <v>2765</v>
      </c>
      <c r="AC305" s="355">
        <v>0</v>
      </c>
      <c r="AD305" s="357">
        <v>466</v>
      </c>
      <c r="AE305" s="355">
        <v>2597</v>
      </c>
      <c r="AF305" s="355">
        <v>0</v>
      </c>
      <c r="AG305" s="358">
        <v>440</v>
      </c>
      <c r="AH305" s="355">
        <v>2637</v>
      </c>
      <c r="AI305" s="355">
        <v>0</v>
      </c>
      <c r="AJ305" s="358">
        <v>410</v>
      </c>
      <c r="AK305" s="4">
        <v>2774</v>
      </c>
      <c r="AL305" s="4">
        <v>0</v>
      </c>
      <c r="AM305" s="4">
        <v>477</v>
      </c>
    </row>
    <row r="306" spans="2:39" x14ac:dyDescent="0.3">
      <c r="B306" s="350" t="s">
        <v>78</v>
      </c>
      <c r="C306" s="351" t="s">
        <v>325</v>
      </c>
      <c r="D306" s="352">
        <v>73</v>
      </c>
      <c r="E306" s="353">
        <v>0</v>
      </c>
      <c r="F306" s="353">
        <v>0</v>
      </c>
      <c r="G306" s="354">
        <v>110</v>
      </c>
      <c r="H306" s="354">
        <v>0</v>
      </c>
      <c r="I306" s="354">
        <v>0</v>
      </c>
      <c r="J306" s="355">
        <v>89</v>
      </c>
      <c r="K306" s="355">
        <v>0</v>
      </c>
      <c r="L306" s="355">
        <v>0</v>
      </c>
      <c r="M306" s="355">
        <v>109</v>
      </c>
      <c r="N306" s="355">
        <v>0</v>
      </c>
      <c r="O306" s="355">
        <v>0</v>
      </c>
      <c r="P306" s="355">
        <v>202</v>
      </c>
      <c r="Q306" s="355">
        <v>0</v>
      </c>
      <c r="R306" s="355">
        <v>0</v>
      </c>
      <c r="S306" s="355">
        <v>275.00000000000011</v>
      </c>
      <c r="T306" s="355">
        <v>0</v>
      </c>
      <c r="U306" s="355">
        <v>0</v>
      </c>
      <c r="V306" s="355">
        <v>131.00000000000003</v>
      </c>
      <c r="W306" s="355">
        <v>0</v>
      </c>
      <c r="X306" s="355">
        <v>0</v>
      </c>
      <c r="Y306" s="355">
        <v>130</v>
      </c>
      <c r="Z306" s="355">
        <v>0</v>
      </c>
      <c r="AA306" s="355">
        <v>0</v>
      </c>
      <c r="AB306" s="355">
        <v>133</v>
      </c>
      <c r="AC306" s="355">
        <v>0</v>
      </c>
      <c r="AD306" s="357">
        <v>0</v>
      </c>
      <c r="AE306" s="355">
        <v>141</v>
      </c>
      <c r="AF306" s="355">
        <v>0</v>
      </c>
      <c r="AG306" s="358">
        <v>0</v>
      </c>
      <c r="AH306" s="355">
        <v>116</v>
      </c>
      <c r="AI306" s="355">
        <v>0</v>
      </c>
      <c r="AJ306" s="358">
        <v>0</v>
      </c>
      <c r="AK306" s="4">
        <v>60</v>
      </c>
      <c r="AL306" s="4">
        <v>0</v>
      </c>
      <c r="AM306" s="4">
        <v>0</v>
      </c>
    </row>
    <row r="307" spans="2:39" x14ac:dyDescent="0.3">
      <c r="B307" s="350" t="s">
        <v>78</v>
      </c>
      <c r="C307" s="351" t="s">
        <v>326</v>
      </c>
      <c r="D307" s="352">
        <v>51</v>
      </c>
      <c r="E307" s="353">
        <v>0</v>
      </c>
      <c r="F307" s="353">
        <v>0</v>
      </c>
      <c r="G307" s="354">
        <v>73</v>
      </c>
      <c r="H307" s="354">
        <v>0</v>
      </c>
      <c r="I307" s="354">
        <v>0</v>
      </c>
      <c r="J307" s="355">
        <v>111</v>
      </c>
      <c r="K307" s="355">
        <v>0</v>
      </c>
      <c r="L307" s="355">
        <v>0</v>
      </c>
      <c r="M307" s="355">
        <v>103</v>
      </c>
      <c r="N307" s="355">
        <v>0</v>
      </c>
      <c r="O307" s="355">
        <v>0</v>
      </c>
      <c r="P307" s="355">
        <v>68</v>
      </c>
      <c r="Q307" s="355">
        <v>0</v>
      </c>
      <c r="R307" s="355">
        <v>0</v>
      </c>
      <c r="S307" s="355">
        <v>99.000000000000028</v>
      </c>
      <c r="T307" s="355">
        <v>0</v>
      </c>
      <c r="U307" s="355">
        <v>0</v>
      </c>
      <c r="V307" s="355">
        <v>155.00000000000006</v>
      </c>
      <c r="W307" s="355">
        <v>0</v>
      </c>
      <c r="X307" s="355">
        <v>0</v>
      </c>
      <c r="Y307" s="355">
        <v>94</v>
      </c>
      <c r="Z307" s="355">
        <v>0</v>
      </c>
      <c r="AA307" s="355">
        <v>0</v>
      </c>
      <c r="AB307" s="355">
        <v>66</v>
      </c>
      <c r="AC307" s="355">
        <v>0</v>
      </c>
      <c r="AD307" s="357">
        <v>0</v>
      </c>
      <c r="AE307" s="355">
        <v>68</v>
      </c>
      <c r="AF307" s="355">
        <v>0</v>
      </c>
      <c r="AG307" s="358">
        <v>0</v>
      </c>
      <c r="AH307" s="355">
        <v>81</v>
      </c>
      <c r="AI307" s="355">
        <v>0</v>
      </c>
      <c r="AJ307" s="358">
        <v>0</v>
      </c>
      <c r="AK307" s="4">
        <v>94</v>
      </c>
      <c r="AL307" s="4">
        <v>0</v>
      </c>
      <c r="AM307" s="4">
        <v>0</v>
      </c>
    </row>
    <row r="308" spans="2:39" x14ac:dyDescent="0.3">
      <c r="B308" s="350" t="s">
        <v>78</v>
      </c>
      <c r="C308" s="351" t="s">
        <v>289</v>
      </c>
      <c r="D308" s="352">
        <v>314</v>
      </c>
      <c r="E308" s="353">
        <v>0</v>
      </c>
      <c r="F308" s="353">
        <v>0</v>
      </c>
      <c r="G308" s="354">
        <v>361</v>
      </c>
      <c r="H308" s="354">
        <v>0</v>
      </c>
      <c r="I308" s="354">
        <v>2</v>
      </c>
      <c r="J308" s="355">
        <v>267</v>
      </c>
      <c r="K308" s="355">
        <v>0</v>
      </c>
      <c r="L308" s="355">
        <v>0</v>
      </c>
      <c r="M308" s="355">
        <v>339</v>
      </c>
      <c r="N308" s="355">
        <v>259</v>
      </c>
      <c r="O308" s="355">
        <v>0</v>
      </c>
      <c r="P308" s="355">
        <v>137</v>
      </c>
      <c r="Q308" s="355">
        <v>2</v>
      </c>
      <c r="R308" s="355">
        <v>25</v>
      </c>
      <c r="S308" s="355">
        <v>80</v>
      </c>
      <c r="T308" s="355">
        <v>0</v>
      </c>
      <c r="U308" s="355">
        <v>25</v>
      </c>
      <c r="V308" s="355">
        <v>86.000000000000014</v>
      </c>
      <c r="W308" s="355">
        <v>0</v>
      </c>
      <c r="X308" s="355">
        <v>0</v>
      </c>
      <c r="Y308" s="355">
        <v>67</v>
      </c>
      <c r="Z308" s="355">
        <v>0</v>
      </c>
      <c r="AA308" s="355">
        <v>0</v>
      </c>
      <c r="AB308" s="355">
        <v>33</v>
      </c>
      <c r="AC308" s="355">
        <v>0</v>
      </c>
      <c r="AD308" s="357">
        <v>0</v>
      </c>
      <c r="AE308" s="355">
        <v>70</v>
      </c>
      <c r="AF308" s="355">
        <v>0</v>
      </c>
      <c r="AG308" s="358">
        <v>0</v>
      </c>
      <c r="AH308" s="355">
        <v>52</v>
      </c>
      <c r="AI308" s="355">
        <v>0</v>
      </c>
      <c r="AJ308" s="358">
        <v>0</v>
      </c>
      <c r="AK308" s="4">
        <v>39</v>
      </c>
      <c r="AL308" s="4">
        <v>0</v>
      </c>
      <c r="AM308" s="4">
        <v>0</v>
      </c>
    </row>
    <row r="309" spans="2:39" x14ac:dyDescent="0.3">
      <c r="B309" s="350" t="s">
        <v>78</v>
      </c>
      <c r="C309" s="351" t="s">
        <v>290</v>
      </c>
      <c r="D309" s="352">
        <v>515</v>
      </c>
      <c r="E309" s="353">
        <v>0</v>
      </c>
      <c r="F309" s="353">
        <v>0</v>
      </c>
      <c r="G309" s="354">
        <v>661</v>
      </c>
      <c r="H309" s="354">
        <v>0</v>
      </c>
      <c r="I309" s="354">
        <v>18</v>
      </c>
      <c r="J309" s="355">
        <v>503</v>
      </c>
      <c r="K309" s="355">
        <v>0</v>
      </c>
      <c r="L309" s="355">
        <v>2</v>
      </c>
      <c r="M309" s="355">
        <v>381</v>
      </c>
      <c r="N309" s="355">
        <v>181</v>
      </c>
      <c r="O309" s="355">
        <v>3</v>
      </c>
      <c r="P309" s="355">
        <v>305</v>
      </c>
      <c r="Q309" s="355">
        <v>1</v>
      </c>
      <c r="R309" s="355">
        <v>29</v>
      </c>
      <c r="S309" s="355">
        <v>143</v>
      </c>
      <c r="T309" s="355">
        <v>0</v>
      </c>
      <c r="U309" s="355">
        <v>38</v>
      </c>
      <c r="V309" s="355">
        <v>178</v>
      </c>
      <c r="W309" s="355">
        <v>0</v>
      </c>
      <c r="X309" s="355">
        <v>0</v>
      </c>
      <c r="Y309" s="355">
        <v>187</v>
      </c>
      <c r="Z309" s="355">
        <v>0</v>
      </c>
      <c r="AA309" s="355">
        <v>0</v>
      </c>
      <c r="AB309" s="355">
        <v>135</v>
      </c>
      <c r="AC309" s="355">
        <v>0</v>
      </c>
      <c r="AD309" s="357">
        <v>0</v>
      </c>
      <c r="AE309" s="355">
        <v>151</v>
      </c>
      <c r="AF309" s="355">
        <v>0</v>
      </c>
      <c r="AG309" s="358">
        <v>0</v>
      </c>
      <c r="AH309" s="355">
        <v>170</v>
      </c>
      <c r="AI309" s="355">
        <v>0</v>
      </c>
      <c r="AJ309" s="358">
        <v>2</v>
      </c>
      <c r="AK309" s="4">
        <v>91</v>
      </c>
      <c r="AL309" s="4">
        <v>0</v>
      </c>
      <c r="AM309" s="4">
        <v>2</v>
      </c>
    </row>
    <row r="310" spans="2:39" x14ac:dyDescent="0.3">
      <c r="B310" s="350" t="s">
        <v>78</v>
      </c>
      <c r="C310" s="351" t="s">
        <v>291</v>
      </c>
      <c r="D310" s="352">
        <v>1272</v>
      </c>
      <c r="E310" s="353">
        <v>0</v>
      </c>
      <c r="F310" s="353">
        <v>29</v>
      </c>
      <c r="G310" s="354">
        <v>1480</v>
      </c>
      <c r="H310" s="354">
        <v>0</v>
      </c>
      <c r="I310" s="354">
        <v>73</v>
      </c>
      <c r="J310" s="355">
        <v>1515</v>
      </c>
      <c r="K310" s="355">
        <v>0</v>
      </c>
      <c r="L310" s="355">
        <v>36</v>
      </c>
      <c r="M310" s="355">
        <v>1136</v>
      </c>
      <c r="N310" s="355">
        <v>1</v>
      </c>
      <c r="O310" s="355">
        <v>41</v>
      </c>
      <c r="P310" s="355">
        <v>935</v>
      </c>
      <c r="Q310" s="355">
        <v>0</v>
      </c>
      <c r="R310" s="355">
        <v>40</v>
      </c>
      <c r="S310" s="355">
        <v>714.99999999999955</v>
      </c>
      <c r="T310" s="355">
        <v>0</v>
      </c>
      <c r="U310" s="355">
        <v>42.000000000000007</v>
      </c>
      <c r="V310" s="355">
        <v>578.99999999999989</v>
      </c>
      <c r="W310" s="355">
        <v>0</v>
      </c>
      <c r="X310" s="355">
        <v>32</v>
      </c>
      <c r="Y310" s="355">
        <v>555</v>
      </c>
      <c r="Z310" s="355">
        <v>0</v>
      </c>
      <c r="AA310" s="355">
        <v>33</v>
      </c>
      <c r="AB310" s="355">
        <v>477</v>
      </c>
      <c r="AC310" s="355">
        <v>0</v>
      </c>
      <c r="AD310" s="357">
        <v>17</v>
      </c>
      <c r="AE310" s="355">
        <v>397</v>
      </c>
      <c r="AF310" s="355">
        <v>0</v>
      </c>
      <c r="AG310" s="358">
        <v>18</v>
      </c>
      <c r="AH310" s="355">
        <v>374</v>
      </c>
      <c r="AI310" s="355">
        <v>0</v>
      </c>
      <c r="AJ310" s="358">
        <v>14</v>
      </c>
      <c r="AK310" s="4">
        <v>228</v>
      </c>
      <c r="AL310" s="4">
        <v>0</v>
      </c>
      <c r="AM310" s="4">
        <v>11</v>
      </c>
    </row>
    <row r="311" spans="2:39" x14ac:dyDescent="0.3">
      <c r="B311" s="350" t="s">
        <v>78</v>
      </c>
      <c r="C311" s="351" t="s">
        <v>292</v>
      </c>
      <c r="D311" s="352">
        <v>1559</v>
      </c>
      <c r="E311" s="353">
        <v>0</v>
      </c>
      <c r="F311" s="353">
        <v>49</v>
      </c>
      <c r="G311" s="354">
        <v>1651</v>
      </c>
      <c r="H311" s="354">
        <v>0</v>
      </c>
      <c r="I311" s="354">
        <v>124</v>
      </c>
      <c r="J311" s="355">
        <v>1770</v>
      </c>
      <c r="K311" s="355">
        <v>0</v>
      </c>
      <c r="L311" s="355">
        <v>104</v>
      </c>
      <c r="M311" s="355">
        <v>1433</v>
      </c>
      <c r="N311" s="355">
        <v>0</v>
      </c>
      <c r="O311" s="355">
        <v>119</v>
      </c>
      <c r="P311" s="355">
        <v>1172</v>
      </c>
      <c r="Q311" s="355">
        <v>0</v>
      </c>
      <c r="R311" s="355">
        <v>76</v>
      </c>
      <c r="S311" s="355">
        <v>993.00000000000091</v>
      </c>
      <c r="T311" s="355">
        <v>0</v>
      </c>
      <c r="U311" s="355">
        <v>104</v>
      </c>
      <c r="V311" s="355">
        <v>971.00000000000068</v>
      </c>
      <c r="W311" s="355">
        <v>0</v>
      </c>
      <c r="X311" s="355">
        <v>84.000000000000028</v>
      </c>
      <c r="Y311" s="355">
        <v>824</v>
      </c>
      <c r="Z311" s="355">
        <v>0</v>
      </c>
      <c r="AA311" s="355">
        <v>76</v>
      </c>
      <c r="AB311" s="355">
        <v>745</v>
      </c>
      <c r="AC311" s="355">
        <v>0</v>
      </c>
      <c r="AD311" s="357">
        <v>74</v>
      </c>
      <c r="AE311" s="355">
        <v>591</v>
      </c>
      <c r="AF311" s="355">
        <v>0</v>
      </c>
      <c r="AG311" s="358">
        <v>81</v>
      </c>
      <c r="AH311" s="355">
        <v>482</v>
      </c>
      <c r="AI311" s="355">
        <v>0</v>
      </c>
      <c r="AJ311" s="358">
        <v>75</v>
      </c>
      <c r="AK311" s="4">
        <v>314</v>
      </c>
      <c r="AL311" s="4">
        <v>0</v>
      </c>
      <c r="AM311" s="4">
        <v>90</v>
      </c>
    </row>
    <row r="312" spans="2:39" x14ac:dyDescent="0.3">
      <c r="B312" s="350" t="s">
        <v>78</v>
      </c>
      <c r="C312" s="351" t="s">
        <v>293</v>
      </c>
      <c r="D312" s="352">
        <v>499</v>
      </c>
      <c r="E312" s="353">
        <v>2</v>
      </c>
      <c r="F312" s="353">
        <v>10</v>
      </c>
      <c r="G312" s="354">
        <v>611</v>
      </c>
      <c r="H312" s="354">
        <v>0</v>
      </c>
      <c r="I312" s="354">
        <v>185</v>
      </c>
      <c r="J312" s="355">
        <v>550</v>
      </c>
      <c r="K312" s="355">
        <v>0</v>
      </c>
      <c r="L312" s="355">
        <v>141</v>
      </c>
      <c r="M312" s="355">
        <v>353</v>
      </c>
      <c r="N312" s="355">
        <v>0</v>
      </c>
      <c r="O312" s="355">
        <v>113</v>
      </c>
      <c r="P312" s="355">
        <v>409</v>
      </c>
      <c r="Q312" s="355">
        <v>0</v>
      </c>
      <c r="R312" s="355">
        <v>58</v>
      </c>
      <c r="S312" s="355">
        <v>298.00000000000006</v>
      </c>
      <c r="T312" s="355">
        <v>0</v>
      </c>
      <c r="U312" s="355">
        <v>109</v>
      </c>
      <c r="V312" s="355">
        <v>275</v>
      </c>
      <c r="W312" s="355">
        <v>0</v>
      </c>
      <c r="X312" s="355">
        <v>157.99999999999997</v>
      </c>
      <c r="Y312" s="355">
        <v>212</v>
      </c>
      <c r="Z312" s="355">
        <v>0</v>
      </c>
      <c r="AA312" s="355">
        <v>108</v>
      </c>
      <c r="AB312" s="355">
        <v>193</v>
      </c>
      <c r="AC312" s="355">
        <v>0</v>
      </c>
      <c r="AD312" s="357">
        <v>69</v>
      </c>
      <c r="AE312" s="355">
        <v>141</v>
      </c>
      <c r="AF312" s="355">
        <v>0</v>
      </c>
      <c r="AG312" s="358">
        <v>84</v>
      </c>
      <c r="AH312" s="355">
        <v>188</v>
      </c>
      <c r="AI312" s="355">
        <v>0</v>
      </c>
      <c r="AJ312" s="358">
        <v>117</v>
      </c>
      <c r="AK312" s="4">
        <v>88</v>
      </c>
      <c r="AL312" s="4">
        <v>0</v>
      </c>
      <c r="AM312" s="4">
        <v>58</v>
      </c>
    </row>
    <row r="313" spans="2:39" x14ac:dyDescent="0.3">
      <c r="B313" s="350" t="s">
        <v>78</v>
      </c>
      <c r="C313" s="351" t="s">
        <v>294</v>
      </c>
      <c r="D313" s="352">
        <v>1462</v>
      </c>
      <c r="E313" s="353">
        <v>0</v>
      </c>
      <c r="F313" s="353">
        <v>61</v>
      </c>
      <c r="G313" s="354">
        <v>1589</v>
      </c>
      <c r="H313" s="354">
        <v>0</v>
      </c>
      <c r="I313" s="354">
        <v>104</v>
      </c>
      <c r="J313" s="355">
        <v>1181</v>
      </c>
      <c r="K313" s="355">
        <v>0</v>
      </c>
      <c r="L313" s="355">
        <v>71</v>
      </c>
      <c r="M313" s="355">
        <v>1506</v>
      </c>
      <c r="N313" s="355">
        <v>0</v>
      </c>
      <c r="O313" s="355">
        <v>125</v>
      </c>
      <c r="P313" s="355">
        <v>1250</v>
      </c>
      <c r="Q313" s="355">
        <v>0</v>
      </c>
      <c r="R313" s="355">
        <v>117</v>
      </c>
      <c r="S313" s="355">
        <v>1129.9999999999998</v>
      </c>
      <c r="T313" s="355">
        <v>0</v>
      </c>
      <c r="U313" s="355">
        <v>124</v>
      </c>
      <c r="V313" s="355">
        <v>1183.0000000000005</v>
      </c>
      <c r="W313" s="355">
        <v>0</v>
      </c>
      <c r="X313" s="355">
        <v>102.00000000000004</v>
      </c>
      <c r="Y313" s="355">
        <v>976</v>
      </c>
      <c r="Z313" s="355">
        <v>0</v>
      </c>
      <c r="AA313" s="355">
        <v>83</v>
      </c>
      <c r="AB313" s="355">
        <v>842</v>
      </c>
      <c r="AC313" s="355">
        <v>0</v>
      </c>
      <c r="AD313" s="357">
        <v>117</v>
      </c>
      <c r="AE313" s="355">
        <v>691</v>
      </c>
      <c r="AF313" s="355">
        <v>0</v>
      </c>
      <c r="AG313" s="358">
        <v>96</v>
      </c>
      <c r="AH313" s="355">
        <v>511</v>
      </c>
      <c r="AI313" s="355">
        <v>0</v>
      </c>
      <c r="AJ313" s="358">
        <v>200</v>
      </c>
      <c r="AK313" s="4">
        <v>388</v>
      </c>
      <c r="AL313" s="4">
        <v>0</v>
      </c>
      <c r="AM313" s="4">
        <v>198</v>
      </c>
    </row>
    <row r="314" spans="2:39" x14ac:dyDescent="0.3">
      <c r="B314" s="350" t="s">
        <v>78</v>
      </c>
      <c r="C314" s="351" t="s">
        <v>327</v>
      </c>
      <c r="D314" s="352">
        <v>0</v>
      </c>
      <c r="E314" s="353">
        <v>0</v>
      </c>
      <c r="F314" s="353">
        <v>0</v>
      </c>
      <c r="G314" s="354">
        <v>266</v>
      </c>
      <c r="H314" s="354">
        <v>1</v>
      </c>
      <c r="I314" s="354">
        <v>0</v>
      </c>
      <c r="J314" s="355">
        <v>320</v>
      </c>
      <c r="K314" s="355">
        <v>0</v>
      </c>
      <c r="L314" s="355">
        <v>0</v>
      </c>
      <c r="M314" s="355">
        <v>276</v>
      </c>
      <c r="N314" s="355">
        <v>0</v>
      </c>
      <c r="O314" s="355">
        <v>0</v>
      </c>
      <c r="P314" s="355">
        <v>225</v>
      </c>
      <c r="Q314" s="355">
        <v>0</v>
      </c>
      <c r="R314" s="355">
        <v>0</v>
      </c>
      <c r="S314" s="355">
        <v>277.00000000000006</v>
      </c>
      <c r="T314" s="355">
        <v>0</v>
      </c>
      <c r="U314" s="355">
        <v>0</v>
      </c>
      <c r="V314" s="355">
        <v>232.00000000000014</v>
      </c>
      <c r="W314" s="355">
        <v>0</v>
      </c>
      <c r="X314" s="355">
        <v>0</v>
      </c>
      <c r="Y314" s="355">
        <v>259</v>
      </c>
      <c r="Z314" s="355">
        <v>0</v>
      </c>
      <c r="AA314" s="355">
        <v>0</v>
      </c>
      <c r="AB314" s="355">
        <v>99</v>
      </c>
      <c r="AC314" s="355">
        <v>0</v>
      </c>
      <c r="AD314" s="357">
        <v>0</v>
      </c>
      <c r="AE314" s="355">
        <v>250</v>
      </c>
      <c r="AF314" s="355">
        <v>0</v>
      </c>
      <c r="AG314" s="358">
        <v>0</v>
      </c>
      <c r="AH314" s="355">
        <v>249</v>
      </c>
      <c r="AI314" s="355">
        <v>0</v>
      </c>
      <c r="AJ314" s="358">
        <v>0</v>
      </c>
      <c r="AK314" s="4">
        <v>264</v>
      </c>
      <c r="AL314" s="4">
        <v>0</v>
      </c>
      <c r="AM314" s="4">
        <v>0</v>
      </c>
    </row>
    <row r="315" spans="2:39" x14ac:dyDescent="0.3">
      <c r="B315" s="350" t="s">
        <v>79</v>
      </c>
      <c r="C315" s="351" t="s">
        <v>223</v>
      </c>
      <c r="D315" s="352">
        <v>236</v>
      </c>
      <c r="E315" s="353">
        <v>0</v>
      </c>
      <c r="F315" s="353">
        <v>1130</v>
      </c>
      <c r="G315" s="354">
        <v>212</v>
      </c>
      <c r="H315" s="354">
        <v>0</v>
      </c>
      <c r="I315" s="354">
        <v>697</v>
      </c>
      <c r="J315" s="355">
        <v>142</v>
      </c>
      <c r="K315" s="355">
        <v>0</v>
      </c>
      <c r="L315" s="355">
        <v>695</v>
      </c>
      <c r="M315" s="355">
        <v>0</v>
      </c>
      <c r="N315" s="355">
        <v>0</v>
      </c>
      <c r="O315" s="355">
        <v>1071</v>
      </c>
      <c r="P315" s="355">
        <v>0</v>
      </c>
      <c r="Q315" s="355">
        <v>0</v>
      </c>
      <c r="R315" s="355">
        <v>1041</v>
      </c>
      <c r="S315" s="355">
        <v>0</v>
      </c>
      <c r="T315" s="355">
        <v>0</v>
      </c>
      <c r="U315" s="355">
        <v>1031.0000000000007</v>
      </c>
      <c r="V315" s="355">
        <v>0</v>
      </c>
      <c r="W315" s="355">
        <v>0</v>
      </c>
      <c r="X315" s="355">
        <v>1303.9999999999993</v>
      </c>
      <c r="Y315" s="355">
        <v>0</v>
      </c>
      <c r="Z315" s="355">
        <v>0</v>
      </c>
      <c r="AA315" s="355">
        <v>1231</v>
      </c>
      <c r="AB315" s="355">
        <v>0</v>
      </c>
      <c r="AC315" s="355">
        <v>0</v>
      </c>
      <c r="AD315" s="357">
        <v>1242</v>
      </c>
      <c r="AE315" s="355">
        <v>0</v>
      </c>
      <c r="AF315" s="355">
        <v>0</v>
      </c>
      <c r="AG315" s="358">
        <v>1298</v>
      </c>
      <c r="AH315" s="355">
        <v>0</v>
      </c>
      <c r="AI315" s="355">
        <v>0</v>
      </c>
      <c r="AJ315" s="358">
        <v>876</v>
      </c>
      <c r="AK315" s="4">
        <v>0</v>
      </c>
      <c r="AL315" s="4">
        <v>0</v>
      </c>
      <c r="AM315" s="4">
        <v>423</v>
      </c>
    </row>
    <row r="316" spans="2:39" x14ac:dyDescent="0.3">
      <c r="B316" s="350" t="s">
        <v>79</v>
      </c>
      <c r="C316" s="351" t="s">
        <v>286</v>
      </c>
      <c r="D316" s="352">
        <v>190</v>
      </c>
      <c r="E316" s="353">
        <v>0</v>
      </c>
      <c r="F316" s="353">
        <v>1201</v>
      </c>
      <c r="G316" s="354">
        <v>204</v>
      </c>
      <c r="H316" s="354">
        <v>0</v>
      </c>
      <c r="I316" s="354">
        <v>1107</v>
      </c>
      <c r="J316" s="355">
        <v>218</v>
      </c>
      <c r="K316" s="355">
        <v>1</v>
      </c>
      <c r="L316" s="355">
        <v>1085</v>
      </c>
      <c r="M316" s="355">
        <v>0</v>
      </c>
      <c r="N316" s="355">
        <v>0</v>
      </c>
      <c r="O316" s="355">
        <v>1359</v>
      </c>
      <c r="P316" s="355">
        <v>0</v>
      </c>
      <c r="Q316" s="355">
        <v>0</v>
      </c>
      <c r="R316" s="355">
        <v>1505</v>
      </c>
      <c r="S316" s="355">
        <v>0</v>
      </c>
      <c r="T316" s="355">
        <v>0</v>
      </c>
      <c r="U316" s="355">
        <v>1501.9999999999989</v>
      </c>
      <c r="V316" s="355">
        <v>0</v>
      </c>
      <c r="W316" s="355">
        <v>0</v>
      </c>
      <c r="X316" s="355">
        <v>1664.9999999999991</v>
      </c>
      <c r="Y316" s="355">
        <v>0</v>
      </c>
      <c r="Z316" s="355">
        <v>0</v>
      </c>
      <c r="AA316" s="355">
        <v>1710</v>
      </c>
      <c r="AB316" s="355">
        <v>0</v>
      </c>
      <c r="AC316" s="355">
        <v>0</v>
      </c>
      <c r="AD316" s="357">
        <v>1833</v>
      </c>
      <c r="AE316" s="355">
        <v>0</v>
      </c>
      <c r="AF316" s="355">
        <v>0</v>
      </c>
      <c r="AG316" s="358">
        <v>1973</v>
      </c>
      <c r="AH316" s="355">
        <v>0</v>
      </c>
      <c r="AI316" s="355">
        <v>0</v>
      </c>
      <c r="AJ316" s="358">
        <v>1641</v>
      </c>
      <c r="AK316" s="4">
        <v>0</v>
      </c>
      <c r="AL316" s="4">
        <v>0</v>
      </c>
      <c r="AM316" s="4">
        <v>949</v>
      </c>
    </row>
    <row r="317" spans="2:39" x14ac:dyDescent="0.3">
      <c r="B317" s="350" t="s">
        <v>79</v>
      </c>
      <c r="C317" s="351" t="s">
        <v>255</v>
      </c>
      <c r="D317" s="352">
        <v>8106</v>
      </c>
      <c r="E317" s="353">
        <v>367</v>
      </c>
      <c r="F317" s="353">
        <v>1262</v>
      </c>
      <c r="G317" s="354">
        <v>6893</v>
      </c>
      <c r="H317" s="354">
        <v>303</v>
      </c>
      <c r="I317" s="354">
        <v>1263</v>
      </c>
      <c r="J317" s="355">
        <v>7964</v>
      </c>
      <c r="K317" s="355">
        <v>5</v>
      </c>
      <c r="L317" s="355">
        <v>1402</v>
      </c>
      <c r="M317" s="355">
        <v>8180</v>
      </c>
      <c r="N317" s="355">
        <v>32</v>
      </c>
      <c r="O317" s="355">
        <v>1532</v>
      </c>
      <c r="P317" s="355">
        <v>8167</v>
      </c>
      <c r="Q317" s="355">
        <v>134</v>
      </c>
      <c r="R317" s="355">
        <v>1625</v>
      </c>
      <c r="S317" s="355">
        <v>7224.00000000001</v>
      </c>
      <c r="T317" s="355">
        <v>121</v>
      </c>
      <c r="U317" s="355">
        <v>1737.000000000002</v>
      </c>
      <c r="V317" s="355">
        <v>7237.0000000000009</v>
      </c>
      <c r="W317" s="355">
        <v>101</v>
      </c>
      <c r="X317" s="355">
        <v>1823.0000000000007</v>
      </c>
      <c r="Y317" s="355">
        <v>7867</v>
      </c>
      <c r="Z317" s="355">
        <v>94</v>
      </c>
      <c r="AA317" s="355">
        <v>1906</v>
      </c>
      <c r="AB317" s="355">
        <v>7675</v>
      </c>
      <c r="AC317" s="355">
        <v>115</v>
      </c>
      <c r="AD317" s="357">
        <v>1915</v>
      </c>
      <c r="AE317" s="355">
        <v>7964</v>
      </c>
      <c r="AF317" s="355">
        <v>108</v>
      </c>
      <c r="AG317" s="358">
        <v>2073</v>
      </c>
      <c r="AH317" s="355">
        <v>8502</v>
      </c>
      <c r="AI317" s="355">
        <v>122</v>
      </c>
      <c r="AJ317" s="358">
        <v>2031</v>
      </c>
      <c r="AK317" s="4">
        <v>8054</v>
      </c>
      <c r="AL317" s="4">
        <v>115</v>
      </c>
      <c r="AM317" s="4">
        <v>1507</v>
      </c>
    </row>
    <row r="318" spans="2:39" x14ac:dyDescent="0.3">
      <c r="B318" s="350" t="s">
        <v>79</v>
      </c>
      <c r="C318" s="351" t="s">
        <v>224</v>
      </c>
      <c r="D318" s="352">
        <v>9694</v>
      </c>
      <c r="E318" s="353">
        <v>225</v>
      </c>
      <c r="F318" s="353">
        <v>1230</v>
      </c>
      <c r="G318" s="354">
        <v>8981</v>
      </c>
      <c r="H318" s="354">
        <v>206</v>
      </c>
      <c r="I318" s="354">
        <v>1323</v>
      </c>
      <c r="J318" s="355">
        <v>9162</v>
      </c>
      <c r="K318" s="355">
        <v>140</v>
      </c>
      <c r="L318" s="355">
        <v>1293</v>
      </c>
      <c r="M318" s="355">
        <v>9256</v>
      </c>
      <c r="N318" s="355">
        <v>20</v>
      </c>
      <c r="O318" s="355">
        <v>1553</v>
      </c>
      <c r="P318" s="355">
        <v>9380</v>
      </c>
      <c r="Q318" s="355">
        <v>105</v>
      </c>
      <c r="R318" s="355">
        <v>1554</v>
      </c>
      <c r="S318" s="355">
        <v>9235</v>
      </c>
      <c r="T318" s="355">
        <v>124</v>
      </c>
      <c r="U318" s="355">
        <v>1792.0000000000007</v>
      </c>
      <c r="V318" s="355">
        <v>9469.9999999999891</v>
      </c>
      <c r="W318" s="355">
        <v>115</v>
      </c>
      <c r="X318" s="355">
        <v>1933.0000000000002</v>
      </c>
      <c r="Y318" s="355">
        <v>9165</v>
      </c>
      <c r="Z318" s="355">
        <v>115</v>
      </c>
      <c r="AA318" s="355">
        <v>1875</v>
      </c>
      <c r="AB318" s="355">
        <v>9761</v>
      </c>
      <c r="AC318" s="355">
        <v>97</v>
      </c>
      <c r="AD318" s="357">
        <v>1938</v>
      </c>
      <c r="AE318" s="355">
        <v>10071</v>
      </c>
      <c r="AF318" s="355">
        <v>118</v>
      </c>
      <c r="AG318" s="358">
        <v>2038</v>
      </c>
      <c r="AH318" s="355">
        <v>10643</v>
      </c>
      <c r="AI318" s="355">
        <v>123</v>
      </c>
      <c r="AJ318" s="358">
        <v>2029</v>
      </c>
      <c r="AK318" s="4">
        <v>10455</v>
      </c>
      <c r="AL318" s="4">
        <v>118</v>
      </c>
      <c r="AM318" s="4">
        <v>1790</v>
      </c>
    </row>
    <row r="319" spans="2:39" x14ac:dyDescent="0.3">
      <c r="B319" s="350" t="s">
        <v>79</v>
      </c>
      <c r="C319" s="351" t="s">
        <v>225</v>
      </c>
      <c r="D319" s="352">
        <v>9650</v>
      </c>
      <c r="E319" s="353">
        <v>276</v>
      </c>
      <c r="F319" s="353">
        <v>1162</v>
      </c>
      <c r="G319" s="354">
        <v>9661</v>
      </c>
      <c r="H319" s="354">
        <v>135</v>
      </c>
      <c r="I319" s="354">
        <v>1235</v>
      </c>
      <c r="J319" s="355">
        <v>9071</v>
      </c>
      <c r="K319" s="355">
        <v>135</v>
      </c>
      <c r="L319" s="355">
        <v>1319</v>
      </c>
      <c r="M319" s="355">
        <v>8988</v>
      </c>
      <c r="N319" s="355">
        <v>39</v>
      </c>
      <c r="O319" s="355">
        <v>1428</v>
      </c>
      <c r="P319" s="355">
        <v>9071</v>
      </c>
      <c r="Q319" s="355">
        <v>87</v>
      </c>
      <c r="R319" s="355">
        <v>1620</v>
      </c>
      <c r="S319" s="355">
        <v>8663.9999999999982</v>
      </c>
      <c r="T319" s="355">
        <v>127.00000000000001</v>
      </c>
      <c r="U319" s="355">
        <v>1663.9999999999989</v>
      </c>
      <c r="V319" s="355">
        <v>9358.0000000000146</v>
      </c>
      <c r="W319" s="355">
        <v>107</v>
      </c>
      <c r="X319" s="355">
        <v>1826.0000000000005</v>
      </c>
      <c r="Y319" s="355">
        <v>9120</v>
      </c>
      <c r="Z319" s="355">
        <v>119</v>
      </c>
      <c r="AA319" s="355">
        <v>1944</v>
      </c>
      <c r="AB319" s="355">
        <v>9093</v>
      </c>
      <c r="AC319" s="355">
        <v>101</v>
      </c>
      <c r="AD319" s="357">
        <v>1915</v>
      </c>
      <c r="AE319" s="355">
        <v>9622</v>
      </c>
      <c r="AF319" s="355">
        <v>94</v>
      </c>
      <c r="AG319" s="358">
        <v>2069</v>
      </c>
      <c r="AH319" s="355">
        <v>9807</v>
      </c>
      <c r="AI319" s="355">
        <v>124</v>
      </c>
      <c r="AJ319" s="358">
        <v>2017</v>
      </c>
      <c r="AK319" s="4">
        <v>10444</v>
      </c>
      <c r="AL319" s="4">
        <v>117</v>
      </c>
      <c r="AM319" s="4">
        <v>1764</v>
      </c>
    </row>
    <row r="320" spans="2:39" x14ac:dyDescent="0.3">
      <c r="B320" s="350" t="s">
        <v>79</v>
      </c>
      <c r="C320" s="351" t="s">
        <v>226</v>
      </c>
      <c r="D320" s="352">
        <v>9346</v>
      </c>
      <c r="E320" s="353">
        <v>293</v>
      </c>
      <c r="F320" s="353">
        <v>1207</v>
      </c>
      <c r="G320" s="354">
        <v>9601</v>
      </c>
      <c r="H320" s="354">
        <v>107</v>
      </c>
      <c r="I320" s="354">
        <v>1212</v>
      </c>
      <c r="J320" s="355">
        <v>9411</v>
      </c>
      <c r="K320" s="355">
        <v>102</v>
      </c>
      <c r="L320" s="355">
        <v>1277</v>
      </c>
      <c r="M320" s="355">
        <v>9087</v>
      </c>
      <c r="N320" s="355">
        <v>34</v>
      </c>
      <c r="O320" s="355">
        <v>1438</v>
      </c>
      <c r="P320" s="355">
        <v>8789</v>
      </c>
      <c r="Q320" s="355">
        <v>95</v>
      </c>
      <c r="R320" s="355">
        <v>1526</v>
      </c>
      <c r="S320" s="355">
        <v>8358.9999999999927</v>
      </c>
      <c r="T320" s="355">
        <v>102</v>
      </c>
      <c r="U320" s="355">
        <v>1661.9999999999975</v>
      </c>
      <c r="V320" s="355">
        <v>8873</v>
      </c>
      <c r="W320" s="355">
        <v>118.99999999999999</v>
      </c>
      <c r="X320" s="355">
        <v>1737.0000000000002</v>
      </c>
      <c r="Y320" s="355">
        <v>9152</v>
      </c>
      <c r="Z320" s="355">
        <v>117</v>
      </c>
      <c r="AA320" s="355">
        <v>1817</v>
      </c>
      <c r="AB320" s="355">
        <v>8837</v>
      </c>
      <c r="AC320" s="355">
        <v>121</v>
      </c>
      <c r="AD320" s="357">
        <v>1903</v>
      </c>
      <c r="AE320" s="355">
        <v>9100</v>
      </c>
      <c r="AF320" s="355">
        <v>107</v>
      </c>
      <c r="AG320" s="358">
        <v>1942</v>
      </c>
      <c r="AH320" s="355">
        <v>9587</v>
      </c>
      <c r="AI320" s="355">
        <v>108</v>
      </c>
      <c r="AJ320" s="358">
        <v>1983</v>
      </c>
      <c r="AK320" s="4">
        <v>9963</v>
      </c>
      <c r="AL320" s="4">
        <v>117</v>
      </c>
      <c r="AM320" s="4">
        <v>1745</v>
      </c>
    </row>
    <row r="321" spans="2:39" x14ac:dyDescent="0.3">
      <c r="B321" s="350" t="s">
        <v>79</v>
      </c>
      <c r="C321" s="351" t="s">
        <v>227</v>
      </c>
      <c r="D321" s="352">
        <v>9206</v>
      </c>
      <c r="E321" s="353">
        <v>314</v>
      </c>
      <c r="F321" s="353">
        <v>1261</v>
      </c>
      <c r="G321" s="354">
        <v>9351</v>
      </c>
      <c r="H321" s="354">
        <v>120</v>
      </c>
      <c r="I321" s="354">
        <v>1222</v>
      </c>
      <c r="J321" s="355">
        <v>9225</v>
      </c>
      <c r="K321" s="355">
        <v>95</v>
      </c>
      <c r="L321" s="355">
        <v>1173</v>
      </c>
      <c r="M321" s="355">
        <v>9086</v>
      </c>
      <c r="N321" s="355">
        <v>17</v>
      </c>
      <c r="O321" s="355">
        <v>1339</v>
      </c>
      <c r="P321" s="355">
        <v>8745</v>
      </c>
      <c r="Q321" s="355">
        <v>67</v>
      </c>
      <c r="R321" s="355">
        <v>1434</v>
      </c>
      <c r="S321" s="355">
        <v>8181.0000000000027</v>
      </c>
      <c r="T321" s="355">
        <v>124</v>
      </c>
      <c r="U321" s="355">
        <v>1516.0000000000007</v>
      </c>
      <c r="V321" s="355">
        <v>8580.9999999999927</v>
      </c>
      <c r="W321" s="355">
        <v>108.00000000000004</v>
      </c>
      <c r="X321" s="355">
        <v>1578.0000000000002</v>
      </c>
      <c r="Y321" s="355">
        <v>8615</v>
      </c>
      <c r="Z321" s="355">
        <v>116</v>
      </c>
      <c r="AA321" s="355">
        <v>1650</v>
      </c>
      <c r="AB321" s="355">
        <v>9102</v>
      </c>
      <c r="AC321" s="355">
        <v>116</v>
      </c>
      <c r="AD321" s="357">
        <v>1703</v>
      </c>
      <c r="AE321" s="355">
        <v>8894</v>
      </c>
      <c r="AF321" s="355">
        <v>118</v>
      </c>
      <c r="AG321" s="358">
        <v>1929</v>
      </c>
      <c r="AH321" s="355">
        <v>9101</v>
      </c>
      <c r="AI321" s="355">
        <v>104</v>
      </c>
      <c r="AJ321" s="358">
        <v>1912</v>
      </c>
      <c r="AK321" s="4">
        <v>9699</v>
      </c>
      <c r="AL321" s="4">
        <v>107</v>
      </c>
      <c r="AM321" s="4">
        <v>1750</v>
      </c>
    </row>
    <row r="322" spans="2:39" x14ac:dyDescent="0.3">
      <c r="B322" s="350" t="s">
        <v>79</v>
      </c>
      <c r="C322" s="351" t="s">
        <v>228</v>
      </c>
      <c r="D322" s="352">
        <v>8750</v>
      </c>
      <c r="E322" s="353">
        <v>171</v>
      </c>
      <c r="F322" s="353">
        <v>1153</v>
      </c>
      <c r="G322" s="354">
        <v>9133</v>
      </c>
      <c r="H322" s="354">
        <v>132</v>
      </c>
      <c r="I322" s="354">
        <v>1241</v>
      </c>
      <c r="J322" s="355">
        <v>9010</v>
      </c>
      <c r="K322" s="355">
        <v>66</v>
      </c>
      <c r="L322" s="355">
        <v>1249</v>
      </c>
      <c r="M322" s="355">
        <v>8844</v>
      </c>
      <c r="N322" s="355">
        <v>40</v>
      </c>
      <c r="O322" s="355">
        <v>1291</v>
      </c>
      <c r="P322" s="355">
        <v>8730</v>
      </c>
      <c r="Q322" s="355">
        <v>62</v>
      </c>
      <c r="R322" s="355">
        <v>1341</v>
      </c>
      <c r="S322" s="355">
        <v>8033.0000000000136</v>
      </c>
      <c r="T322" s="355">
        <v>88</v>
      </c>
      <c r="U322" s="355">
        <v>1424</v>
      </c>
      <c r="V322" s="355">
        <v>8273.0000000000036</v>
      </c>
      <c r="W322" s="355">
        <v>117</v>
      </c>
      <c r="X322" s="355">
        <v>1428.0000000000002</v>
      </c>
      <c r="Y322" s="355">
        <v>8460</v>
      </c>
      <c r="Z322" s="355">
        <v>111</v>
      </c>
      <c r="AA322" s="355">
        <v>1534</v>
      </c>
      <c r="AB322" s="355">
        <v>8448</v>
      </c>
      <c r="AC322" s="355">
        <v>121</v>
      </c>
      <c r="AD322" s="357">
        <v>1579</v>
      </c>
      <c r="AE322" s="355">
        <v>9061</v>
      </c>
      <c r="AF322" s="355">
        <v>110</v>
      </c>
      <c r="AG322" s="358">
        <v>1698</v>
      </c>
      <c r="AH322" s="355">
        <v>8920</v>
      </c>
      <c r="AI322" s="355">
        <v>122</v>
      </c>
      <c r="AJ322" s="358">
        <v>1914</v>
      </c>
      <c r="AK322" s="4">
        <v>9160</v>
      </c>
      <c r="AL322" s="4">
        <v>97</v>
      </c>
      <c r="AM322" s="4">
        <v>1704</v>
      </c>
    </row>
    <row r="323" spans="2:39" x14ac:dyDescent="0.3">
      <c r="B323" s="350" t="s">
        <v>79</v>
      </c>
      <c r="C323" s="351" t="s">
        <v>229</v>
      </c>
      <c r="D323" s="352">
        <v>9119</v>
      </c>
      <c r="E323" s="353">
        <v>178</v>
      </c>
      <c r="F323" s="353">
        <v>805</v>
      </c>
      <c r="G323" s="354">
        <v>9559</v>
      </c>
      <c r="H323" s="354">
        <v>99</v>
      </c>
      <c r="I323" s="354">
        <v>856</v>
      </c>
      <c r="J323" s="355">
        <v>9749</v>
      </c>
      <c r="K323" s="355">
        <v>77</v>
      </c>
      <c r="L323" s="355">
        <v>826</v>
      </c>
      <c r="M323" s="355">
        <v>9965</v>
      </c>
      <c r="N323" s="355">
        <v>12</v>
      </c>
      <c r="O323" s="355">
        <v>899</v>
      </c>
      <c r="P323" s="355">
        <v>10386</v>
      </c>
      <c r="Q323" s="355">
        <v>92</v>
      </c>
      <c r="R323" s="355">
        <v>863</v>
      </c>
      <c r="S323" s="355">
        <v>9720.0000000000127</v>
      </c>
      <c r="T323" s="355">
        <v>111</v>
      </c>
      <c r="U323" s="355">
        <v>903.00000000000102</v>
      </c>
      <c r="V323" s="355">
        <v>10143.000000000004</v>
      </c>
      <c r="W323" s="355">
        <v>98.000000000000028</v>
      </c>
      <c r="X323" s="355">
        <v>934.99999999999966</v>
      </c>
      <c r="Y323" s="355">
        <v>10195</v>
      </c>
      <c r="Z323" s="355">
        <v>125</v>
      </c>
      <c r="AA323" s="355">
        <v>952</v>
      </c>
      <c r="AB323" s="355">
        <v>10262</v>
      </c>
      <c r="AC323" s="355">
        <v>114</v>
      </c>
      <c r="AD323" s="357">
        <v>997</v>
      </c>
      <c r="AE323" s="355">
        <v>10315</v>
      </c>
      <c r="AF323" s="355">
        <v>124</v>
      </c>
      <c r="AG323" s="358">
        <v>1201</v>
      </c>
      <c r="AH323" s="355">
        <v>11088</v>
      </c>
      <c r="AI323" s="355">
        <v>123</v>
      </c>
      <c r="AJ323" s="358">
        <v>1172</v>
      </c>
      <c r="AK323" s="4">
        <v>10825</v>
      </c>
      <c r="AL323" s="4">
        <v>126</v>
      </c>
      <c r="AM323" s="4">
        <v>1234</v>
      </c>
    </row>
    <row r="324" spans="2:39" x14ac:dyDescent="0.3">
      <c r="B324" s="350" t="s">
        <v>79</v>
      </c>
      <c r="C324" s="351" t="s">
        <v>287</v>
      </c>
      <c r="D324" s="352">
        <v>8268</v>
      </c>
      <c r="E324" s="353">
        <v>83</v>
      </c>
      <c r="F324" s="353">
        <v>862</v>
      </c>
      <c r="G324" s="354">
        <v>8850</v>
      </c>
      <c r="H324" s="354">
        <v>46</v>
      </c>
      <c r="I324" s="354">
        <v>865</v>
      </c>
      <c r="J324" s="355">
        <v>8893</v>
      </c>
      <c r="K324" s="355">
        <v>70</v>
      </c>
      <c r="L324" s="355">
        <v>972</v>
      </c>
      <c r="M324" s="355">
        <v>9154</v>
      </c>
      <c r="N324" s="355">
        <v>14</v>
      </c>
      <c r="O324" s="355">
        <v>913</v>
      </c>
      <c r="P324" s="355">
        <v>9187</v>
      </c>
      <c r="Q324" s="355">
        <v>46</v>
      </c>
      <c r="R324" s="355">
        <v>870</v>
      </c>
      <c r="S324" s="355">
        <v>8973.0000000000091</v>
      </c>
      <c r="T324" s="355">
        <v>103</v>
      </c>
      <c r="U324" s="355">
        <v>879</v>
      </c>
      <c r="V324" s="355">
        <v>9160</v>
      </c>
      <c r="W324" s="355">
        <v>112.00000000000003</v>
      </c>
      <c r="X324" s="355">
        <v>932.99999999999932</v>
      </c>
      <c r="Y324" s="355">
        <v>9348</v>
      </c>
      <c r="Z324" s="355">
        <v>86</v>
      </c>
      <c r="AA324" s="355">
        <v>917</v>
      </c>
      <c r="AB324" s="355">
        <v>9287</v>
      </c>
      <c r="AC324" s="355">
        <v>120</v>
      </c>
      <c r="AD324" s="357">
        <v>943</v>
      </c>
      <c r="AE324" s="355">
        <v>9521</v>
      </c>
      <c r="AF324" s="355">
        <v>97</v>
      </c>
      <c r="AG324" s="358">
        <v>1030</v>
      </c>
      <c r="AH324" s="355">
        <v>9515</v>
      </c>
      <c r="AI324" s="355">
        <v>120</v>
      </c>
      <c r="AJ324" s="358">
        <v>1219</v>
      </c>
      <c r="AK324" s="4">
        <v>10472</v>
      </c>
      <c r="AL324" s="4">
        <v>121</v>
      </c>
      <c r="AM324" s="4">
        <v>1142</v>
      </c>
    </row>
    <row r="325" spans="2:39" x14ac:dyDescent="0.3">
      <c r="B325" s="350" t="s">
        <v>79</v>
      </c>
      <c r="C325" s="351" t="s">
        <v>230</v>
      </c>
      <c r="D325" s="352">
        <v>7720</v>
      </c>
      <c r="E325" s="353">
        <v>124</v>
      </c>
      <c r="F325" s="353">
        <v>920</v>
      </c>
      <c r="G325" s="354">
        <v>8012</v>
      </c>
      <c r="H325" s="354">
        <v>19</v>
      </c>
      <c r="I325" s="354">
        <v>856</v>
      </c>
      <c r="J325" s="355">
        <v>7919</v>
      </c>
      <c r="K325" s="355">
        <v>31</v>
      </c>
      <c r="L325" s="355">
        <v>960</v>
      </c>
      <c r="M325" s="355">
        <v>8254</v>
      </c>
      <c r="N325" s="355">
        <v>11</v>
      </c>
      <c r="O325" s="355">
        <v>966</v>
      </c>
      <c r="P325" s="355">
        <v>8728</v>
      </c>
      <c r="Q325" s="355">
        <v>38</v>
      </c>
      <c r="R325" s="355">
        <v>936</v>
      </c>
      <c r="S325" s="355">
        <v>8075.0000000000009</v>
      </c>
      <c r="T325" s="355">
        <v>71.000000000000014</v>
      </c>
      <c r="U325" s="355">
        <v>903.99999999999989</v>
      </c>
      <c r="V325" s="355">
        <v>8478.9999999999927</v>
      </c>
      <c r="W325" s="355">
        <v>89</v>
      </c>
      <c r="X325" s="355">
        <v>874.99999999999989</v>
      </c>
      <c r="Y325" s="355">
        <v>8553</v>
      </c>
      <c r="Z325" s="355">
        <v>90</v>
      </c>
      <c r="AA325" s="355">
        <v>903</v>
      </c>
      <c r="AB325" s="355">
        <v>8620</v>
      </c>
      <c r="AC325" s="355">
        <v>71</v>
      </c>
      <c r="AD325" s="357">
        <v>882</v>
      </c>
      <c r="AE325" s="355">
        <v>8550</v>
      </c>
      <c r="AF325" s="355">
        <v>103</v>
      </c>
      <c r="AG325" s="358">
        <v>986</v>
      </c>
      <c r="AH325" s="355">
        <v>8963</v>
      </c>
      <c r="AI325" s="355">
        <v>107</v>
      </c>
      <c r="AJ325" s="358">
        <v>1013</v>
      </c>
      <c r="AK325" s="4">
        <v>9091</v>
      </c>
      <c r="AL325" s="4">
        <v>111</v>
      </c>
      <c r="AM325" s="4">
        <v>1143</v>
      </c>
    </row>
    <row r="326" spans="2:39" x14ac:dyDescent="0.3">
      <c r="B326" s="350" t="s">
        <v>79</v>
      </c>
      <c r="C326" s="351" t="s">
        <v>231</v>
      </c>
      <c r="D326" s="352">
        <v>7162</v>
      </c>
      <c r="E326" s="353">
        <v>105</v>
      </c>
      <c r="F326" s="353">
        <v>879</v>
      </c>
      <c r="G326" s="354">
        <v>7297</v>
      </c>
      <c r="H326" s="354">
        <v>23</v>
      </c>
      <c r="I326" s="354">
        <v>938</v>
      </c>
      <c r="J326" s="355">
        <v>6978</v>
      </c>
      <c r="K326" s="355">
        <v>16</v>
      </c>
      <c r="L326" s="355">
        <v>951</v>
      </c>
      <c r="M326" s="355">
        <v>7147</v>
      </c>
      <c r="N326" s="355">
        <v>12</v>
      </c>
      <c r="O326" s="355">
        <v>910</v>
      </c>
      <c r="P326" s="355">
        <v>7533</v>
      </c>
      <c r="Q326" s="355">
        <v>18</v>
      </c>
      <c r="R326" s="355">
        <v>955</v>
      </c>
      <c r="S326" s="355">
        <v>7557.0000000000082</v>
      </c>
      <c r="T326" s="355">
        <v>69</v>
      </c>
      <c r="U326" s="355">
        <v>965.99999999999955</v>
      </c>
      <c r="V326" s="355">
        <v>7508.0000000000064</v>
      </c>
      <c r="W326" s="355">
        <v>64.999999999999972</v>
      </c>
      <c r="X326" s="355">
        <v>893.99999999999977</v>
      </c>
      <c r="Y326" s="355">
        <v>7673</v>
      </c>
      <c r="Z326" s="355">
        <v>74</v>
      </c>
      <c r="AA326" s="355">
        <v>880</v>
      </c>
      <c r="AB326" s="355">
        <v>7790</v>
      </c>
      <c r="AC326" s="355">
        <v>79</v>
      </c>
      <c r="AD326" s="357">
        <v>873</v>
      </c>
      <c r="AE326" s="355">
        <v>7969</v>
      </c>
      <c r="AF326" s="355">
        <v>58</v>
      </c>
      <c r="AG326" s="358">
        <v>909</v>
      </c>
      <c r="AH326" s="355">
        <v>7809</v>
      </c>
      <c r="AI326" s="355">
        <v>85</v>
      </c>
      <c r="AJ326" s="358">
        <v>954</v>
      </c>
      <c r="AK326" s="4">
        <v>8376</v>
      </c>
      <c r="AL326" s="4">
        <v>98</v>
      </c>
      <c r="AM326" s="4">
        <v>972</v>
      </c>
    </row>
    <row r="327" spans="2:39" x14ac:dyDescent="0.3">
      <c r="B327" s="350" t="s">
        <v>79</v>
      </c>
      <c r="C327" s="351" t="s">
        <v>288</v>
      </c>
      <c r="D327" s="352">
        <v>6324</v>
      </c>
      <c r="E327" s="353">
        <v>132</v>
      </c>
      <c r="F327" s="353">
        <v>825</v>
      </c>
      <c r="G327" s="354">
        <v>6919</v>
      </c>
      <c r="H327" s="354">
        <v>11</v>
      </c>
      <c r="I327" s="354">
        <v>909</v>
      </c>
      <c r="J327" s="355">
        <v>6302</v>
      </c>
      <c r="K327" s="355">
        <v>18</v>
      </c>
      <c r="L327" s="355">
        <v>599</v>
      </c>
      <c r="M327" s="355">
        <v>6456</v>
      </c>
      <c r="N327" s="355">
        <v>4</v>
      </c>
      <c r="O327" s="355">
        <v>862</v>
      </c>
      <c r="P327" s="355">
        <v>6627</v>
      </c>
      <c r="Q327" s="355">
        <v>1</v>
      </c>
      <c r="R327" s="355">
        <v>897</v>
      </c>
      <c r="S327" s="355">
        <v>6623.0000000000073</v>
      </c>
      <c r="T327" s="355">
        <v>26.000000000000004</v>
      </c>
      <c r="U327" s="355">
        <v>883.00000000000011</v>
      </c>
      <c r="V327" s="355">
        <v>7237.9999999999982</v>
      </c>
      <c r="W327" s="355">
        <v>58</v>
      </c>
      <c r="X327" s="355">
        <v>893.00000000000011</v>
      </c>
      <c r="Y327" s="355">
        <v>7036</v>
      </c>
      <c r="Z327" s="355">
        <v>60</v>
      </c>
      <c r="AA327" s="355">
        <v>817</v>
      </c>
      <c r="AB327" s="355">
        <v>7153</v>
      </c>
      <c r="AC327" s="355">
        <v>66</v>
      </c>
      <c r="AD327" s="357">
        <v>764</v>
      </c>
      <c r="AE327" s="355">
        <v>7240</v>
      </c>
      <c r="AF327" s="355">
        <v>60</v>
      </c>
      <c r="AG327" s="358">
        <v>891</v>
      </c>
      <c r="AH327" s="355">
        <v>7284</v>
      </c>
      <c r="AI327" s="355">
        <v>56</v>
      </c>
      <c r="AJ327" s="358">
        <v>835</v>
      </c>
      <c r="AK327" s="4">
        <v>7415</v>
      </c>
      <c r="AL327" s="4">
        <v>82</v>
      </c>
      <c r="AM327" s="4">
        <v>911</v>
      </c>
    </row>
    <row r="328" spans="2:39" x14ac:dyDescent="0.3">
      <c r="B328" s="350" t="s">
        <v>79</v>
      </c>
      <c r="C328" s="351" t="s">
        <v>232</v>
      </c>
      <c r="D328" s="352">
        <v>5732</v>
      </c>
      <c r="E328" s="353">
        <v>4</v>
      </c>
      <c r="F328" s="353">
        <v>816</v>
      </c>
      <c r="G328" s="354">
        <v>5729</v>
      </c>
      <c r="H328" s="354">
        <v>10</v>
      </c>
      <c r="I328" s="354">
        <v>899</v>
      </c>
      <c r="J328" s="355">
        <v>5583</v>
      </c>
      <c r="K328" s="355">
        <v>9</v>
      </c>
      <c r="L328" s="355">
        <v>824</v>
      </c>
      <c r="M328" s="355">
        <v>5445</v>
      </c>
      <c r="N328" s="355">
        <v>6</v>
      </c>
      <c r="O328" s="355">
        <v>900</v>
      </c>
      <c r="P328" s="355">
        <v>5634</v>
      </c>
      <c r="Q328" s="355">
        <v>1</v>
      </c>
      <c r="R328" s="355">
        <v>826</v>
      </c>
      <c r="S328" s="355">
        <v>5446.0000000000045</v>
      </c>
      <c r="T328" s="355">
        <v>0</v>
      </c>
      <c r="U328" s="355">
        <v>872.00000000000034</v>
      </c>
      <c r="V328" s="355">
        <v>5855.9999999999891</v>
      </c>
      <c r="W328" s="355">
        <v>19</v>
      </c>
      <c r="X328" s="355">
        <v>862.00000000000057</v>
      </c>
      <c r="Y328" s="355">
        <v>6386</v>
      </c>
      <c r="Z328" s="355">
        <v>50</v>
      </c>
      <c r="AA328" s="355">
        <v>864</v>
      </c>
      <c r="AB328" s="355">
        <v>6080</v>
      </c>
      <c r="AC328" s="355">
        <v>39</v>
      </c>
      <c r="AD328" s="357">
        <v>786</v>
      </c>
      <c r="AE328" s="355">
        <v>6229</v>
      </c>
      <c r="AF328" s="355">
        <v>43</v>
      </c>
      <c r="AG328" s="358">
        <v>866</v>
      </c>
      <c r="AH328" s="355">
        <v>6228</v>
      </c>
      <c r="AI328" s="355">
        <v>52</v>
      </c>
      <c r="AJ328" s="358">
        <v>892</v>
      </c>
      <c r="AK328" s="4">
        <v>6658</v>
      </c>
      <c r="AL328" s="4">
        <v>55</v>
      </c>
      <c r="AM328" s="4">
        <v>836</v>
      </c>
    </row>
    <row r="329" spans="2:39" x14ac:dyDescent="0.3">
      <c r="B329" s="350" t="s">
        <v>79</v>
      </c>
      <c r="C329" s="351" t="s">
        <v>325</v>
      </c>
      <c r="D329" s="352">
        <v>91</v>
      </c>
      <c r="E329" s="353">
        <v>0</v>
      </c>
      <c r="F329" s="353">
        <v>0</v>
      </c>
      <c r="G329" s="354">
        <v>123</v>
      </c>
      <c r="H329" s="354">
        <v>0</v>
      </c>
      <c r="I329" s="354">
        <v>0</v>
      </c>
      <c r="J329" s="355">
        <v>135</v>
      </c>
      <c r="K329" s="355">
        <v>0</v>
      </c>
      <c r="L329" s="355">
        <v>0</v>
      </c>
      <c r="M329" s="355">
        <v>283</v>
      </c>
      <c r="N329" s="355">
        <v>0</v>
      </c>
      <c r="O329" s="355">
        <v>22</v>
      </c>
      <c r="P329" s="355">
        <v>144</v>
      </c>
      <c r="Q329" s="355">
        <v>1</v>
      </c>
      <c r="R329" s="355">
        <v>12</v>
      </c>
      <c r="S329" s="355">
        <v>150</v>
      </c>
      <c r="T329" s="355">
        <v>0</v>
      </c>
      <c r="U329" s="355">
        <v>0</v>
      </c>
      <c r="V329" s="355">
        <v>295.00000000000006</v>
      </c>
      <c r="W329" s="355">
        <v>0</v>
      </c>
      <c r="X329" s="355">
        <v>0</v>
      </c>
      <c r="Y329" s="355">
        <v>352</v>
      </c>
      <c r="Z329" s="355">
        <v>0</v>
      </c>
      <c r="AA329" s="355">
        <v>0</v>
      </c>
      <c r="AB329" s="355">
        <v>283</v>
      </c>
      <c r="AC329" s="355">
        <v>0</v>
      </c>
      <c r="AD329" s="357">
        <v>0</v>
      </c>
      <c r="AE329" s="355">
        <v>272</v>
      </c>
      <c r="AF329" s="355">
        <v>0</v>
      </c>
      <c r="AG329" s="358">
        <v>0</v>
      </c>
      <c r="AH329" s="355">
        <v>230</v>
      </c>
      <c r="AI329" s="355">
        <v>0</v>
      </c>
      <c r="AJ329" s="358">
        <v>0</v>
      </c>
      <c r="AK329" s="4">
        <v>312</v>
      </c>
      <c r="AL329" s="4">
        <v>0</v>
      </c>
      <c r="AM329" s="4">
        <v>0</v>
      </c>
    </row>
    <row r="330" spans="2:39" x14ac:dyDescent="0.3">
      <c r="B330" s="350" t="s">
        <v>79</v>
      </c>
      <c r="C330" s="351" t="s">
        <v>326</v>
      </c>
      <c r="D330" s="352">
        <v>138</v>
      </c>
      <c r="E330" s="353">
        <v>0</v>
      </c>
      <c r="F330" s="353">
        <v>0</v>
      </c>
      <c r="G330" s="354">
        <v>75</v>
      </c>
      <c r="H330" s="354">
        <v>0</v>
      </c>
      <c r="I330" s="354">
        <v>0</v>
      </c>
      <c r="J330" s="355">
        <v>103</v>
      </c>
      <c r="K330" s="355">
        <v>0</v>
      </c>
      <c r="L330" s="355">
        <v>0</v>
      </c>
      <c r="M330" s="355">
        <v>113</v>
      </c>
      <c r="N330" s="355">
        <v>0</v>
      </c>
      <c r="O330" s="355">
        <v>26</v>
      </c>
      <c r="P330" s="355">
        <v>279</v>
      </c>
      <c r="Q330" s="355">
        <v>0</v>
      </c>
      <c r="R330" s="355">
        <v>11</v>
      </c>
      <c r="S330" s="355">
        <v>155</v>
      </c>
      <c r="T330" s="355">
        <v>0</v>
      </c>
      <c r="U330" s="355">
        <v>0</v>
      </c>
      <c r="V330" s="355">
        <v>173.00000000000003</v>
      </c>
      <c r="W330" s="355">
        <v>0</v>
      </c>
      <c r="X330" s="355">
        <v>0</v>
      </c>
      <c r="Y330" s="355">
        <v>173</v>
      </c>
      <c r="Z330" s="355">
        <v>0</v>
      </c>
      <c r="AA330" s="355">
        <v>0</v>
      </c>
      <c r="AB330" s="355">
        <v>269</v>
      </c>
      <c r="AC330" s="355">
        <v>0</v>
      </c>
      <c r="AD330" s="357">
        <v>0</v>
      </c>
      <c r="AE330" s="355">
        <v>140</v>
      </c>
      <c r="AF330" s="355">
        <v>0</v>
      </c>
      <c r="AG330" s="358">
        <v>0</v>
      </c>
      <c r="AH330" s="355">
        <v>135</v>
      </c>
      <c r="AI330" s="355">
        <v>0</v>
      </c>
      <c r="AJ330" s="358">
        <v>0</v>
      </c>
      <c r="AK330" s="4">
        <v>195</v>
      </c>
      <c r="AL330" s="4">
        <v>0</v>
      </c>
      <c r="AM330" s="4">
        <v>0</v>
      </c>
    </row>
    <row r="331" spans="2:39" x14ac:dyDescent="0.3">
      <c r="B331" s="350" t="s">
        <v>79</v>
      </c>
      <c r="C331" s="351" t="s">
        <v>289</v>
      </c>
      <c r="D331" s="352">
        <v>2496</v>
      </c>
      <c r="E331" s="353">
        <v>23</v>
      </c>
      <c r="F331" s="353">
        <v>19</v>
      </c>
      <c r="G331" s="354">
        <v>405</v>
      </c>
      <c r="H331" s="354">
        <v>638</v>
      </c>
      <c r="I331" s="354">
        <v>9</v>
      </c>
      <c r="J331" s="355">
        <v>138</v>
      </c>
      <c r="K331" s="355">
        <v>2664</v>
      </c>
      <c r="L331" s="355">
        <v>14</v>
      </c>
      <c r="M331" s="355">
        <v>646</v>
      </c>
      <c r="N331" s="355">
        <v>2319</v>
      </c>
      <c r="O331" s="355">
        <v>5</v>
      </c>
      <c r="P331" s="355">
        <v>442</v>
      </c>
      <c r="Q331" s="355">
        <v>1463</v>
      </c>
      <c r="R331" s="355">
        <v>9</v>
      </c>
      <c r="S331" s="355">
        <v>1424.999999999998</v>
      </c>
      <c r="T331" s="355">
        <v>0</v>
      </c>
      <c r="U331" s="355">
        <v>24</v>
      </c>
      <c r="V331" s="355">
        <v>2961</v>
      </c>
      <c r="W331" s="355">
        <v>0</v>
      </c>
      <c r="X331" s="355">
        <v>0</v>
      </c>
      <c r="Y331" s="355">
        <v>15</v>
      </c>
      <c r="Z331" s="355">
        <v>0</v>
      </c>
      <c r="AA331" s="355">
        <v>0</v>
      </c>
      <c r="AB331" s="355">
        <v>65</v>
      </c>
      <c r="AC331" s="355">
        <v>0</v>
      </c>
      <c r="AD331" s="357">
        <v>0</v>
      </c>
      <c r="AE331" s="355">
        <v>99</v>
      </c>
      <c r="AF331" s="355">
        <v>0</v>
      </c>
      <c r="AG331" s="358">
        <v>1</v>
      </c>
      <c r="AH331" s="355">
        <v>102</v>
      </c>
      <c r="AI331" s="355">
        <v>0</v>
      </c>
      <c r="AJ331" s="358">
        <v>1</v>
      </c>
      <c r="AK331" s="4">
        <v>77</v>
      </c>
      <c r="AL331" s="4">
        <v>0</v>
      </c>
      <c r="AM331" s="4">
        <v>0</v>
      </c>
    </row>
    <row r="332" spans="2:39" x14ac:dyDescent="0.3">
      <c r="B332" s="350" t="s">
        <v>79</v>
      </c>
      <c r="C332" s="351" t="s">
        <v>290</v>
      </c>
      <c r="D332" s="352">
        <v>1528</v>
      </c>
      <c r="E332" s="353">
        <v>0</v>
      </c>
      <c r="F332" s="353">
        <v>19</v>
      </c>
      <c r="G332" s="354">
        <v>650</v>
      </c>
      <c r="H332" s="354">
        <v>851</v>
      </c>
      <c r="I332" s="354">
        <v>23</v>
      </c>
      <c r="J332" s="355">
        <v>128</v>
      </c>
      <c r="K332" s="355">
        <v>596</v>
      </c>
      <c r="L332" s="355">
        <v>23</v>
      </c>
      <c r="M332" s="355">
        <v>418</v>
      </c>
      <c r="N332" s="355">
        <v>1096</v>
      </c>
      <c r="O332" s="355">
        <v>12</v>
      </c>
      <c r="P332" s="355">
        <v>857</v>
      </c>
      <c r="Q332" s="355">
        <v>922</v>
      </c>
      <c r="R332" s="355">
        <v>8</v>
      </c>
      <c r="S332" s="355">
        <v>192.99999999999989</v>
      </c>
      <c r="T332" s="355">
        <v>0</v>
      </c>
      <c r="U332" s="355">
        <v>29</v>
      </c>
      <c r="V332" s="355">
        <v>121.00000000000006</v>
      </c>
      <c r="W332" s="355">
        <v>0</v>
      </c>
      <c r="X332" s="355">
        <v>24</v>
      </c>
      <c r="Y332" s="355">
        <v>132</v>
      </c>
      <c r="Z332" s="355">
        <v>0</v>
      </c>
      <c r="AA332" s="355">
        <v>0</v>
      </c>
      <c r="AB332" s="355">
        <v>261</v>
      </c>
      <c r="AC332" s="355">
        <v>22</v>
      </c>
      <c r="AD332" s="357">
        <v>0</v>
      </c>
      <c r="AE332" s="355">
        <v>234</v>
      </c>
      <c r="AF332" s="355">
        <v>172</v>
      </c>
      <c r="AG332" s="358">
        <v>0</v>
      </c>
      <c r="AH332" s="355">
        <v>215</v>
      </c>
      <c r="AI332" s="355">
        <v>0</v>
      </c>
      <c r="AJ332" s="358">
        <v>1</v>
      </c>
      <c r="AK332" s="4">
        <v>156</v>
      </c>
      <c r="AL332" s="4">
        <v>0</v>
      </c>
      <c r="AM332" s="4">
        <v>0</v>
      </c>
    </row>
    <row r="333" spans="2:39" x14ac:dyDescent="0.3">
      <c r="B333" s="350" t="s">
        <v>79</v>
      </c>
      <c r="C333" s="351" t="s">
        <v>291</v>
      </c>
      <c r="D333" s="352">
        <v>1159</v>
      </c>
      <c r="E333" s="353">
        <v>0</v>
      </c>
      <c r="F333" s="353">
        <v>45</v>
      </c>
      <c r="G333" s="354">
        <v>562</v>
      </c>
      <c r="H333" s="354">
        <v>680</v>
      </c>
      <c r="I333" s="354">
        <v>21</v>
      </c>
      <c r="J333" s="355">
        <v>364</v>
      </c>
      <c r="K333" s="355">
        <v>863</v>
      </c>
      <c r="L333" s="355">
        <v>27</v>
      </c>
      <c r="M333" s="355">
        <v>402</v>
      </c>
      <c r="N333" s="355">
        <v>303</v>
      </c>
      <c r="O333" s="355">
        <v>27</v>
      </c>
      <c r="P333" s="355">
        <v>613</v>
      </c>
      <c r="Q333" s="355">
        <v>512</v>
      </c>
      <c r="R333" s="355">
        <v>21</v>
      </c>
      <c r="S333" s="355">
        <v>540.99999999999977</v>
      </c>
      <c r="T333" s="355">
        <v>0</v>
      </c>
      <c r="U333" s="355">
        <v>29.000000000000011</v>
      </c>
      <c r="V333" s="355">
        <v>1588.0000000000005</v>
      </c>
      <c r="W333" s="355">
        <v>0</v>
      </c>
      <c r="X333" s="355">
        <v>33.000000000000007</v>
      </c>
      <c r="Y333" s="355">
        <v>601</v>
      </c>
      <c r="Z333" s="355">
        <v>0</v>
      </c>
      <c r="AA333" s="355">
        <v>28</v>
      </c>
      <c r="AB333" s="355">
        <v>629</v>
      </c>
      <c r="AC333" s="355">
        <v>19</v>
      </c>
      <c r="AD333" s="357">
        <v>35</v>
      </c>
      <c r="AE333" s="355">
        <v>675</v>
      </c>
      <c r="AF333" s="355">
        <v>355</v>
      </c>
      <c r="AG333" s="358">
        <v>7</v>
      </c>
      <c r="AH333" s="355">
        <v>616</v>
      </c>
      <c r="AI333" s="355">
        <v>0</v>
      </c>
      <c r="AJ333" s="358">
        <v>40</v>
      </c>
      <c r="AK333" s="4">
        <v>575</v>
      </c>
      <c r="AL333" s="4">
        <v>0</v>
      </c>
      <c r="AM333" s="4">
        <v>20</v>
      </c>
    </row>
    <row r="334" spans="2:39" x14ac:dyDescent="0.3">
      <c r="B334" s="350" t="s">
        <v>79</v>
      </c>
      <c r="C334" s="351" t="s">
        <v>292</v>
      </c>
      <c r="D334" s="352">
        <v>1062</v>
      </c>
      <c r="E334" s="353">
        <v>0</v>
      </c>
      <c r="F334" s="353">
        <v>70</v>
      </c>
      <c r="G334" s="354">
        <v>606</v>
      </c>
      <c r="H334" s="354">
        <v>597</v>
      </c>
      <c r="I334" s="354">
        <v>61</v>
      </c>
      <c r="J334" s="355">
        <v>532</v>
      </c>
      <c r="K334" s="355">
        <v>611</v>
      </c>
      <c r="L334" s="355">
        <v>41</v>
      </c>
      <c r="M334" s="355">
        <v>482</v>
      </c>
      <c r="N334" s="355">
        <v>1127</v>
      </c>
      <c r="O334" s="355">
        <v>60</v>
      </c>
      <c r="P334" s="355">
        <v>807</v>
      </c>
      <c r="Q334" s="355">
        <v>675</v>
      </c>
      <c r="R334" s="355">
        <v>54</v>
      </c>
      <c r="S334" s="355">
        <v>1248.0000000000009</v>
      </c>
      <c r="T334" s="355">
        <v>0</v>
      </c>
      <c r="U334" s="355">
        <v>52</v>
      </c>
      <c r="V334" s="355">
        <v>870.00000000000011</v>
      </c>
      <c r="W334" s="355">
        <v>0</v>
      </c>
      <c r="X334" s="355">
        <v>63.000000000000021</v>
      </c>
      <c r="Y334" s="355">
        <v>1747</v>
      </c>
      <c r="Z334" s="355">
        <v>0</v>
      </c>
      <c r="AA334" s="355">
        <v>35</v>
      </c>
      <c r="AB334" s="355">
        <v>695</v>
      </c>
      <c r="AC334" s="355">
        <v>1</v>
      </c>
      <c r="AD334" s="357">
        <v>61</v>
      </c>
      <c r="AE334" s="355">
        <v>737</v>
      </c>
      <c r="AF334" s="355">
        <v>405</v>
      </c>
      <c r="AG334" s="358">
        <v>34</v>
      </c>
      <c r="AH334" s="355">
        <v>681</v>
      </c>
      <c r="AI334" s="355">
        <v>0</v>
      </c>
      <c r="AJ334" s="358">
        <v>76</v>
      </c>
      <c r="AK334" s="4">
        <v>742</v>
      </c>
      <c r="AL334" s="4">
        <v>0</v>
      </c>
      <c r="AM334" s="4">
        <v>71</v>
      </c>
    </row>
    <row r="335" spans="2:39" x14ac:dyDescent="0.3">
      <c r="B335" s="350" t="s">
        <v>79</v>
      </c>
      <c r="C335" s="351" t="s">
        <v>293</v>
      </c>
      <c r="D335" s="352">
        <v>816</v>
      </c>
      <c r="E335" s="353">
        <v>0</v>
      </c>
      <c r="F335" s="353">
        <v>80</v>
      </c>
      <c r="G335" s="354">
        <v>389</v>
      </c>
      <c r="H335" s="354">
        <v>381</v>
      </c>
      <c r="I335" s="354">
        <v>72</v>
      </c>
      <c r="J335" s="355">
        <v>424</v>
      </c>
      <c r="K335" s="355">
        <v>608</v>
      </c>
      <c r="L335" s="355">
        <v>89</v>
      </c>
      <c r="M335" s="355">
        <v>485</v>
      </c>
      <c r="N335" s="355">
        <v>617</v>
      </c>
      <c r="O335" s="355">
        <v>51</v>
      </c>
      <c r="P335" s="355">
        <v>694</v>
      </c>
      <c r="Q335" s="355">
        <v>421</v>
      </c>
      <c r="R335" s="355">
        <v>27</v>
      </c>
      <c r="S335" s="355">
        <v>1203.9999999999991</v>
      </c>
      <c r="T335" s="355">
        <v>0</v>
      </c>
      <c r="U335" s="355">
        <v>81</v>
      </c>
      <c r="V335" s="355">
        <v>912.00000000000068</v>
      </c>
      <c r="W335" s="355">
        <v>0</v>
      </c>
      <c r="X335" s="355">
        <v>74.000000000000014</v>
      </c>
      <c r="Y335" s="355">
        <v>632</v>
      </c>
      <c r="Z335" s="355">
        <v>0</v>
      </c>
      <c r="AA335" s="355">
        <v>54</v>
      </c>
      <c r="AB335" s="355">
        <v>1255</v>
      </c>
      <c r="AC335" s="355">
        <v>80</v>
      </c>
      <c r="AD335" s="357">
        <v>42</v>
      </c>
      <c r="AE335" s="355">
        <v>553</v>
      </c>
      <c r="AF335" s="355">
        <v>36</v>
      </c>
      <c r="AG335" s="358">
        <v>28</v>
      </c>
      <c r="AH335" s="355">
        <v>503</v>
      </c>
      <c r="AI335" s="355">
        <v>0</v>
      </c>
      <c r="AJ335" s="358">
        <v>86</v>
      </c>
      <c r="AK335" s="4">
        <v>757</v>
      </c>
      <c r="AL335" s="4">
        <v>0</v>
      </c>
      <c r="AM335" s="4">
        <v>149</v>
      </c>
    </row>
    <row r="336" spans="2:39" x14ac:dyDescent="0.3">
      <c r="B336" s="350" t="s">
        <v>79</v>
      </c>
      <c r="C336" s="351" t="s">
        <v>294</v>
      </c>
      <c r="D336" s="352">
        <v>99</v>
      </c>
      <c r="E336" s="353">
        <v>0</v>
      </c>
      <c r="F336" s="353">
        <v>52</v>
      </c>
      <c r="G336" s="354">
        <v>89</v>
      </c>
      <c r="H336" s="354">
        <v>178</v>
      </c>
      <c r="I336" s="354">
        <v>35</v>
      </c>
      <c r="J336" s="355">
        <v>153</v>
      </c>
      <c r="K336" s="355">
        <v>1</v>
      </c>
      <c r="L336" s="355">
        <v>16</v>
      </c>
      <c r="M336" s="355">
        <v>190</v>
      </c>
      <c r="N336" s="355">
        <v>414</v>
      </c>
      <c r="O336" s="355">
        <v>73</v>
      </c>
      <c r="P336" s="355">
        <v>199</v>
      </c>
      <c r="Q336" s="355">
        <v>177</v>
      </c>
      <c r="R336" s="355">
        <v>60</v>
      </c>
      <c r="S336" s="355">
        <v>315.00000000000011</v>
      </c>
      <c r="T336" s="355">
        <v>82.000000000000028</v>
      </c>
      <c r="U336" s="355">
        <v>255.00000000000011</v>
      </c>
      <c r="V336" s="355">
        <v>835</v>
      </c>
      <c r="W336" s="355">
        <v>0</v>
      </c>
      <c r="X336" s="355">
        <v>27.000000000000004</v>
      </c>
      <c r="Y336" s="355">
        <v>479</v>
      </c>
      <c r="Z336" s="355">
        <v>0</v>
      </c>
      <c r="AA336" s="355">
        <v>107</v>
      </c>
      <c r="AB336" s="355">
        <v>416</v>
      </c>
      <c r="AC336" s="355">
        <v>0</v>
      </c>
      <c r="AD336" s="357">
        <v>137</v>
      </c>
      <c r="AE336" s="355">
        <v>606</v>
      </c>
      <c r="AF336" s="355">
        <v>435</v>
      </c>
      <c r="AG336" s="358">
        <v>272</v>
      </c>
      <c r="AH336" s="355">
        <v>584</v>
      </c>
      <c r="AI336" s="355">
        <v>0</v>
      </c>
      <c r="AJ336" s="358">
        <v>158</v>
      </c>
      <c r="AK336" s="4">
        <v>250</v>
      </c>
      <c r="AL336" s="4">
        <v>0</v>
      </c>
      <c r="AM336" s="4">
        <v>206</v>
      </c>
    </row>
    <row r="337" spans="2:39" x14ac:dyDescent="0.3">
      <c r="B337" s="350" t="s">
        <v>79</v>
      </c>
      <c r="C337" s="351" t="s">
        <v>327</v>
      </c>
      <c r="D337" s="352">
        <v>183</v>
      </c>
      <c r="E337" s="353">
        <v>0</v>
      </c>
      <c r="F337" s="353">
        <v>0</v>
      </c>
      <c r="G337" s="354">
        <v>90</v>
      </c>
      <c r="H337" s="354">
        <v>0</v>
      </c>
      <c r="I337" s="354">
        <v>0</v>
      </c>
      <c r="J337" s="355">
        <v>245</v>
      </c>
      <c r="K337" s="355">
        <v>2</v>
      </c>
      <c r="L337" s="355">
        <v>0</v>
      </c>
      <c r="M337" s="355">
        <v>287</v>
      </c>
      <c r="N337" s="355">
        <v>0</v>
      </c>
      <c r="O337" s="355">
        <v>0</v>
      </c>
      <c r="P337" s="355">
        <v>459</v>
      </c>
      <c r="Q337" s="355">
        <v>0</v>
      </c>
      <c r="R337" s="355">
        <v>0</v>
      </c>
      <c r="S337" s="355">
        <v>488</v>
      </c>
      <c r="T337" s="355">
        <v>0</v>
      </c>
      <c r="U337" s="355">
        <v>0</v>
      </c>
      <c r="V337" s="355">
        <v>611.99999999999977</v>
      </c>
      <c r="W337" s="355">
        <v>0</v>
      </c>
      <c r="X337" s="355">
        <v>0</v>
      </c>
      <c r="Y337" s="355">
        <v>867</v>
      </c>
      <c r="Z337" s="355">
        <v>0</v>
      </c>
      <c r="AA337" s="355">
        <v>0</v>
      </c>
      <c r="AB337" s="355">
        <v>817</v>
      </c>
      <c r="AC337" s="355">
        <v>0</v>
      </c>
      <c r="AD337" s="357">
        <v>0</v>
      </c>
      <c r="AE337" s="355">
        <v>771</v>
      </c>
      <c r="AF337" s="355">
        <v>0</v>
      </c>
      <c r="AG337" s="358">
        <v>0</v>
      </c>
      <c r="AH337" s="355">
        <v>852</v>
      </c>
      <c r="AI337" s="355">
        <v>0</v>
      </c>
      <c r="AJ337" s="358">
        <v>0</v>
      </c>
      <c r="AK337" s="4">
        <v>779</v>
      </c>
      <c r="AL337" s="4">
        <v>0</v>
      </c>
      <c r="AM337" s="4">
        <v>0</v>
      </c>
    </row>
    <row r="338" spans="2:39" x14ac:dyDescent="0.3">
      <c r="B338" s="350" t="s">
        <v>80</v>
      </c>
      <c r="C338" s="351" t="s">
        <v>223</v>
      </c>
      <c r="D338" s="352">
        <v>0</v>
      </c>
      <c r="E338" s="353">
        <v>0</v>
      </c>
      <c r="F338" s="353">
        <v>831</v>
      </c>
      <c r="G338" s="354">
        <v>0</v>
      </c>
      <c r="H338" s="354">
        <v>0</v>
      </c>
      <c r="I338" s="354">
        <v>904</v>
      </c>
      <c r="J338" s="355">
        <v>2</v>
      </c>
      <c r="K338" s="355">
        <v>0</v>
      </c>
      <c r="L338" s="355">
        <v>945</v>
      </c>
      <c r="M338" s="355">
        <v>5</v>
      </c>
      <c r="N338" s="355">
        <v>0</v>
      </c>
      <c r="O338" s="355">
        <v>993</v>
      </c>
      <c r="P338" s="355">
        <v>0</v>
      </c>
      <c r="Q338" s="355">
        <v>0</v>
      </c>
      <c r="R338" s="355">
        <v>909</v>
      </c>
      <c r="S338" s="355">
        <v>0</v>
      </c>
      <c r="T338" s="355">
        <v>0</v>
      </c>
      <c r="U338" s="355">
        <v>1034.0000000000005</v>
      </c>
      <c r="V338" s="355">
        <v>0</v>
      </c>
      <c r="W338" s="355">
        <v>0</v>
      </c>
      <c r="X338" s="355">
        <v>974.00000000000068</v>
      </c>
      <c r="Y338" s="355">
        <v>0</v>
      </c>
      <c r="Z338" s="355">
        <v>0</v>
      </c>
      <c r="AA338" s="355">
        <v>828</v>
      </c>
      <c r="AB338" s="355">
        <v>0</v>
      </c>
      <c r="AC338" s="355">
        <v>0</v>
      </c>
      <c r="AD338" s="357">
        <v>810</v>
      </c>
      <c r="AE338" s="355">
        <v>0</v>
      </c>
      <c r="AF338" s="355">
        <v>0</v>
      </c>
      <c r="AG338" s="358">
        <v>835</v>
      </c>
      <c r="AH338" s="355">
        <v>0</v>
      </c>
      <c r="AI338" s="355">
        <v>0</v>
      </c>
      <c r="AJ338" s="358">
        <v>708</v>
      </c>
      <c r="AK338" s="4">
        <v>0</v>
      </c>
      <c r="AL338" s="4">
        <v>0</v>
      </c>
      <c r="AM338" s="4">
        <v>147</v>
      </c>
    </row>
    <row r="339" spans="2:39" x14ac:dyDescent="0.3">
      <c r="B339" s="350" t="s">
        <v>80</v>
      </c>
      <c r="C339" s="351" t="s">
        <v>286</v>
      </c>
      <c r="D339" s="352">
        <v>0</v>
      </c>
      <c r="E339" s="353">
        <v>0</v>
      </c>
      <c r="F339" s="353">
        <v>1100</v>
      </c>
      <c r="G339" s="354">
        <v>0</v>
      </c>
      <c r="H339" s="354">
        <v>0</v>
      </c>
      <c r="I339" s="354">
        <v>1224</v>
      </c>
      <c r="J339" s="355">
        <v>4</v>
      </c>
      <c r="K339" s="355">
        <v>0</v>
      </c>
      <c r="L339" s="355">
        <v>1278</v>
      </c>
      <c r="M339" s="355">
        <v>3</v>
      </c>
      <c r="N339" s="355">
        <v>0</v>
      </c>
      <c r="O339" s="355">
        <v>1218</v>
      </c>
      <c r="P339" s="355">
        <v>0</v>
      </c>
      <c r="Q339" s="355">
        <v>0</v>
      </c>
      <c r="R339" s="355">
        <v>1293</v>
      </c>
      <c r="S339" s="355">
        <v>0</v>
      </c>
      <c r="T339" s="355">
        <v>0</v>
      </c>
      <c r="U339" s="355">
        <v>1325</v>
      </c>
      <c r="V339" s="355">
        <v>0</v>
      </c>
      <c r="W339" s="355">
        <v>0</v>
      </c>
      <c r="X339" s="355">
        <v>1463.0000000000009</v>
      </c>
      <c r="Y339" s="355">
        <v>0</v>
      </c>
      <c r="Z339" s="355">
        <v>0</v>
      </c>
      <c r="AA339" s="355">
        <v>1307</v>
      </c>
      <c r="AB339" s="355">
        <v>0</v>
      </c>
      <c r="AC339" s="355">
        <v>0</v>
      </c>
      <c r="AD339" s="357">
        <v>1259</v>
      </c>
      <c r="AE339" s="355">
        <v>0</v>
      </c>
      <c r="AF339" s="355">
        <v>0</v>
      </c>
      <c r="AG339" s="358">
        <v>1249</v>
      </c>
      <c r="AH339" s="355">
        <v>0</v>
      </c>
      <c r="AI339" s="355">
        <v>0</v>
      </c>
      <c r="AJ339" s="358">
        <v>1182</v>
      </c>
      <c r="AK339" s="4">
        <v>0</v>
      </c>
      <c r="AL339" s="4">
        <v>0</v>
      </c>
      <c r="AM339" s="4">
        <v>578</v>
      </c>
    </row>
    <row r="340" spans="2:39" x14ac:dyDescent="0.3">
      <c r="B340" s="350" t="s">
        <v>80</v>
      </c>
      <c r="C340" s="351" t="s">
        <v>255</v>
      </c>
      <c r="D340" s="352">
        <v>2297</v>
      </c>
      <c r="E340" s="353">
        <v>78</v>
      </c>
      <c r="F340" s="353">
        <v>998</v>
      </c>
      <c r="G340" s="354">
        <v>2475</v>
      </c>
      <c r="H340" s="354">
        <v>100</v>
      </c>
      <c r="I340" s="354">
        <v>1160</v>
      </c>
      <c r="J340" s="355">
        <v>3746</v>
      </c>
      <c r="K340" s="355">
        <v>0</v>
      </c>
      <c r="L340" s="355">
        <v>1180</v>
      </c>
      <c r="M340" s="355">
        <v>3366</v>
      </c>
      <c r="N340" s="355">
        <v>104</v>
      </c>
      <c r="O340" s="355">
        <v>1153</v>
      </c>
      <c r="P340" s="355">
        <v>3224</v>
      </c>
      <c r="Q340" s="355">
        <v>0</v>
      </c>
      <c r="R340" s="355">
        <v>1123</v>
      </c>
      <c r="S340" s="355">
        <v>2948.9999999999977</v>
      </c>
      <c r="T340" s="355">
        <v>52.000000000000007</v>
      </c>
      <c r="U340" s="355">
        <v>1220.9999999999998</v>
      </c>
      <c r="V340" s="355">
        <v>2989.9999999999977</v>
      </c>
      <c r="W340" s="355">
        <v>0</v>
      </c>
      <c r="X340" s="355">
        <v>1304.9999999999993</v>
      </c>
      <c r="Y340" s="355">
        <v>3030</v>
      </c>
      <c r="Z340" s="355">
        <v>147</v>
      </c>
      <c r="AA340" s="355">
        <v>1310</v>
      </c>
      <c r="AB340" s="355">
        <v>2922</v>
      </c>
      <c r="AC340" s="355">
        <v>139</v>
      </c>
      <c r="AD340" s="357">
        <v>1239</v>
      </c>
      <c r="AE340" s="355">
        <v>2993</v>
      </c>
      <c r="AF340" s="355">
        <v>117</v>
      </c>
      <c r="AG340" s="358">
        <v>1310</v>
      </c>
      <c r="AH340" s="355">
        <v>2720</v>
      </c>
      <c r="AI340" s="355">
        <v>116</v>
      </c>
      <c r="AJ340" s="358">
        <v>1161</v>
      </c>
      <c r="AK340" s="4">
        <v>2803</v>
      </c>
      <c r="AL340" s="4">
        <v>136</v>
      </c>
      <c r="AM340" s="4">
        <v>856</v>
      </c>
    </row>
    <row r="341" spans="2:39" x14ac:dyDescent="0.3">
      <c r="B341" s="350" t="s">
        <v>80</v>
      </c>
      <c r="C341" s="351" t="s">
        <v>224</v>
      </c>
      <c r="D341" s="352">
        <v>3274</v>
      </c>
      <c r="E341" s="353">
        <v>112</v>
      </c>
      <c r="F341" s="353">
        <v>845</v>
      </c>
      <c r="G341" s="354">
        <v>3358</v>
      </c>
      <c r="H341" s="354">
        <v>86</v>
      </c>
      <c r="I341" s="354">
        <v>1055</v>
      </c>
      <c r="J341" s="355">
        <v>3520</v>
      </c>
      <c r="K341" s="355">
        <v>0</v>
      </c>
      <c r="L341" s="355">
        <v>1065</v>
      </c>
      <c r="M341" s="355">
        <v>4325</v>
      </c>
      <c r="N341" s="355">
        <v>120</v>
      </c>
      <c r="O341" s="355">
        <v>1055</v>
      </c>
      <c r="P341" s="355">
        <v>4239</v>
      </c>
      <c r="Q341" s="355">
        <v>0</v>
      </c>
      <c r="R341" s="355">
        <v>1113</v>
      </c>
      <c r="S341" s="355">
        <v>3813.9999999999995</v>
      </c>
      <c r="T341" s="355">
        <v>91.000000000000028</v>
      </c>
      <c r="U341" s="355">
        <v>1137.0000000000002</v>
      </c>
      <c r="V341" s="355">
        <v>3679.0000000000055</v>
      </c>
      <c r="W341" s="355">
        <v>0</v>
      </c>
      <c r="X341" s="355">
        <v>1152.9999999999998</v>
      </c>
      <c r="Y341" s="355">
        <v>3528</v>
      </c>
      <c r="Z341" s="355">
        <v>211</v>
      </c>
      <c r="AA341" s="355">
        <v>1091</v>
      </c>
      <c r="AB341" s="355">
        <v>3734</v>
      </c>
      <c r="AC341" s="355">
        <v>177</v>
      </c>
      <c r="AD341" s="357">
        <v>1079</v>
      </c>
      <c r="AE341" s="355">
        <v>3702</v>
      </c>
      <c r="AF341" s="355">
        <v>198</v>
      </c>
      <c r="AG341" s="358">
        <v>1241</v>
      </c>
      <c r="AH341" s="355">
        <v>3766</v>
      </c>
      <c r="AI341" s="355">
        <v>183</v>
      </c>
      <c r="AJ341" s="358">
        <v>1115</v>
      </c>
      <c r="AK341" s="4">
        <v>3412</v>
      </c>
      <c r="AL341" s="4">
        <v>175</v>
      </c>
      <c r="AM341" s="4">
        <v>829</v>
      </c>
    </row>
    <row r="342" spans="2:39" x14ac:dyDescent="0.3">
      <c r="B342" s="350" t="s">
        <v>80</v>
      </c>
      <c r="C342" s="351" t="s">
        <v>225</v>
      </c>
      <c r="D342" s="352">
        <v>3464</v>
      </c>
      <c r="E342" s="353">
        <v>94</v>
      </c>
      <c r="F342" s="353">
        <v>864</v>
      </c>
      <c r="G342" s="354">
        <v>3364</v>
      </c>
      <c r="H342" s="354">
        <v>60</v>
      </c>
      <c r="I342" s="354">
        <v>899</v>
      </c>
      <c r="J342" s="355">
        <v>3234</v>
      </c>
      <c r="K342" s="355">
        <v>0</v>
      </c>
      <c r="L342" s="355">
        <v>1028</v>
      </c>
      <c r="M342" s="355">
        <v>3330</v>
      </c>
      <c r="N342" s="355">
        <v>83</v>
      </c>
      <c r="O342" s="355">
        <v>986</v>
      </c>
      <c r="P342" s="355">
        <v>4018</v>
      </c>
      <c r="Q342" s="355">
        <v>0</v>
      </c>
      <c r="R342" s="355">
        <v>1049</v>
      </c>
      <c r="S342" s="355">
        <v>3680.9999999999995</v>
      </c>
      <c r="T342" s="355">
        <v>63.000000000000014</v>
      </c>
      <c r="U342" s="355">
        <v>1072.9999999999995</v>
      </c>
      <c r="V342" s="355">
        <v>3459.9999999999959</v>
      </c>
      <c r="W342" s="355">
        <v>0</v>
      </c>
      <c r="X342" s="355">
        <v>1096.9999999999995</v>
      </c>
      <c r="Y342" s="355">
        <v>3352</v>
      </c>
      <c r="Z342" s="355">
        <v>217</v>
      </c>
      <c r="AA342" s="355">
        <v>966</v>
      </c>
      <c r="AB342" s="355">
        <v>3435</v>
      </c>
      <c r="AC342" s="355">
        <v>152</v>
      </c>
      <c r="AD342" s="357">
        <v>1015</v>
      </c>
      <c r="AE342" s="355">
        <v>3556</v>
      </c>
      <c r="AF342" s="355">
        <v>185</v>
      </c>
      <c r="AG342" s="358">
        <v>1140</v>
      </c>
      <c r="AH342" s="355">
        <v>3450</v>
      </c>
      <c r="AI342" s="355">
        <v>199</v>
      </c>
      <c r="AJ342" s="358">
        <v>1154</v>
      </c>
      <c r="AK342" s="4">
        <v>3616</v>
      </c>
      <c r="AL342" s="4">
        <v>183</v>
      </c>
      <c r="AM342" s="4">
        <v>921</v>
      </c>
    </row>
    <row r="343" spans="2:39" x14ac:dyDescent="0.3">
      <c r="B343" s="350" t="s">
        <v>80</v>
      </c>
      <c r="C343" s="351" t="s">
        <v>226</v>
      </c>
      <c r="D343" s="352">
        <v>3362</v>
      </c>
      <c r="E343" s="353">
        <v>96</v>
      </c>
      <c r="F343" s="353">
        <v>764</v>
      </c>
      <c r="G343" s="354">
        <v>3501</v>
      </c>
      <c r="H343" s="354">
        <v>64</v>
      </c>
      <c r="I343" s="354">
        <v>854</v>
      </c>
      <c r="J343" s="355">
        <v>3376</v>
      </c>
      <c r="K343" s="355">
        <v>0</v>
      </c>
      <c r="L343" s="355">
        <v>899</v>
      </c>
      <c r="M343" s="355">
        <v>3156</v>
      </c>
      <c r="N343" s="355">
        <v>80</v>
      </c>
      <c r="O343" s="355">
        <v>1014</v>
      </c>
      <c r="P343" s="355">
        <v>3407</v>
      </c>
      <c r="Q343" s="355">
        <v>0</v>
      </c>
      <c r="R343" s="355">
        <v>1013</v>
      </c>
      <c r="S343" s="355">
        <v>3768.9999999999955</v>
      </c>
      <c r="T343" s="355">
        <v>77.000000000000014</v>
      </c>
      <c r="U343" s="355">
        <v>1022</v>
      </c>
      <c r="V343" s="355">
        <v>3633</v>
      </c>
      <c r="W343" s="355">
        <v>0</v>
      </c>
      <c r="X343" s="355">
        <v>982.00000000000011</v>
      </c>
      <c r="Y343" s="355">
        <v>3207</v>
      </c>
      <c r="Z343" s="355">
        <v>222</v>
      </c>
      <c r="AA343" s="355">
        <v>976</v>
      </c>
      <c r="AB343" s="355">
        <v>3449</v>
      </c>
      <c r="AC343" s="355">
        <v>162</v>
      </c>
      <c r="AD343" s="357">
        <v>901</v>
      </c>
      <c r="AE343" s="355">
        <v>3459</v>
      </c>
      <c r="AF343" s="355">
        <v>187</v>
      </c>
      <c r="AG343" s="358">
        <v>1035</v>
      </c>
      <c r="AH343" s="355">
        <v>3593</v>
      </c>
      <c r="AI343" s="355">
        <v>184</v>
      </c>
      <c r="AJ343" s="358">
        <v>1077</v>
      </c>
      <c r="AK343" s="4">
        <v>3523</v>
      </c>
      <c r="AL343" s="4">
        <v>223</v>
      </c>
      <c r="AM343" s="4">
        <v>1020</v>
      </c>
    </row>
    <row r="344" spans="2:39" x14ac:dyDescent="0.3">
      <c r="B344" s="350" t="s">
        <v>80</v>
      </c>
      <c r="C344" s="351" t="s">
        <v>227</v>
      </c>
      <c r="D344" s="352">
        <v>3290</v>
      </c>
      <c r="E344" s="353">
        <v>82</v>
      </c>
      <c r="F344" s="353">
        <v>802</v>
      </c>
      <c r="G344" s="354">
        <v>3317</v>
      </c>
      <c r="H344" s="354">
        <v>50</v>
      </c>
      <c r="I344" s="354">
        <v>763</v>
      </c>
      <c r="J344" s="355">
        <v>3372</v>
      </c>
      <c r="K344" s="355">
        <v>0</v>
      </c>
      <c r="L344" s="355">
        <v>824</v>
      </c>
      <c r="M344" s="355">
        <v>3341</v>
      </c>
      <c r="N344" s="355">
        <v>68</v>
      </c>
      <c r="O344" s="355">
        <v>833</v>
      </c>
      <c r="P344" s="355">
        <v>3264</v>
      </c>
      <c r="Q344" s="355">
        <v>0</v>
      </c>
      <c r="R344" s="355">
        <v>964</v>
      </c>
      <c r="S344" s="355">
        <v>3148.0000000000045</v>
      </c>
      <c r="T344" s="355">
        <v>60.000000000000007</v>
      </c>
      <c r="U344" s="355">
        <v>932.99999999999989</v>
      </c>
      <c r="V344" s="355">
        <v>3650.9999999999964</v>
      </c>
      <c r="W344" s="355">
        <v>0</v>
      </c>
      <c r="X344" s="355">
        <v>943.00000000000023</v>
      </c>
      <c r="Y344" s="355">
        <v>3352</v>
      </c>
      <c r="Z344" s="355">
        <v>192</v>
      </c>
      <c r="AA344" s="355">
        <v>867</v>
      </c>
      <c r="AB344" s="355">
        <v>3235</v>
      </c>
      <c r="AC344" s="355">
        <v>150</v>
      </c>
      <c r="AD344" s="357">
        <v>878</v>
      </c>
      <c r="AE344" s="355">
        <v>3367</v>
      </c>
      <c r="AF344" s="355">
        <v>171</v>
      </c>
      <c r="AG344" s="358">
        <v>911</v>
      </c>
      <c r="AH344" s="355">
        <v>3431</v>
      </c>
      <c r="AI344" s="355">
        <v>160</v>
      </c>
      <c r="AJ344" s="358">
        <v>978</v>
      </c>
      <c r="AK344" s="4">
        <v>3532</v>
      </c>
      <c r="AL344" s="4">
        <v>219</v>
      </c>
      <c r="AM344" s="4">
        <v>913</v>
      </c>
    </row>
    <row r="345" spans="2:39" x14ac:dyDescent="0.3">
      <c r="B345" s="350" t="s">
        <v>80</v>
      </c>
      <c r="C345" s="351" t="s">
        <v>228</v>
      </c>
      <c r="D345" s="352">
        <v>3288</v>
      </c>
      <c r="E345" s="353">
        <v>69</v>
      </c>
      <c r="F345" s="353">
        <v>591</v>
      </c>
      <c r="G345" s="354">
        <v>3375</v>
      </c>
      <c r="H345" s="354">
        <v>41</v>
      </c>
      <c r="I345" s="354">
        <v>707</v>
      </c>
      <c r="J345" s="355">
        <v>3165</v>
      </c>
      <c r="K345" s="355">
        <v>1</v>
      </c>
      <c r="L345" s="355">
        <v>730</v>
      </c>
      <c r="M345" s="355">
        <v>3255</v>
      </c>
      <c r="N345" s="355">
        <v>19</v>
      </c>
      <c r="O345" s="355">
        <v>678</v>
      </c>
      <c r="P345" s="355">
        <v>3265</v>
      </c>
      <c r="Q345" s="355">
        <v>0</v>
      </c>
      <c r="R345" s="355">
        <v>736</v>
      </c>
      <c r="S345" s="355">
        <v>3160.0000000000023</v>
      </c>
      <c r="T345" s="355">
        <v>48.000000000000007</v>
      </c>
      <c r="U345" s="355">
        <v>921.99999999999966</v>
      </c>
      <c r="V345" s="355">
        <v>3165.0000000000032</v>
      </c>
      <c r="W345" s="355">
        <v>0</v>
      </c>
      <c r="X345" s="355">
        <v>856.00000000000034</v>
      </c>
      <c r="Y345" s="355">
        <v>3462</v>
      </c>
      <c r="Z345" s="355">
        <v>216</v>
      </c>
      <c r="AA345" s="355">
        <v>764</v>
      </c>
      <c r="AB345" s="355">
        <v>3421</v>
      </c>
      <c r="AC345" s="355">
        <v>135</v>
      </c>
      <c r="AD345" s="357">
        <v>802</v>
      </c>
      <c r="AE345" s="355">
        <v>3266</v>
      </c>
      <c r="AF345" s="355">
        <v>155</v>
      </c>
      <c r="AG345" s="358">
        <v>865</v>
      </c>
      <c r="AH345" s="355">
        <v>3409</v>
      </c>
      <c r="AI345" s="355">
        <v>158</v>
      </c>
      <c r="AJ345" s="358">
        <v>840</v>
      </c>
      <c r="AK345" s="4">
        <v>3463</v>
      </c>
      <c r="AL345" s="4">
        <v>184</v>
      </c>
      <c r="AM345" s="4">
        <v>889</v>
      </c>
    </row>
    <row r="346" spans="2:39" x14ac:dyDescent="0.3">
      <c r="B346" s="350" t="s">
        <v>80</v>
      </c>
      <c r="C346" s="351" t="s">
        <v>229</v>
      </c>
      <c r="D346" s="352">
        <v>3982</v>
      </c>
      <c r="E346" s="353">
        <v>39</v>
      </c>
      <c r="F346" s="353">
        <v>568</v>
      </c>
      <c r="G346" s="354">
        <v>4483</v>
      </c>
      <c r="H346" s="354">
        <v>58</v>
      </c>
      <c r="I346" s="354">
        <v>601</v>
      </c>
      <c r="J346" s="355">
        <v>4657</v>
      </c>
      <c r="K346" s="355">
        <v>0</v>
      </c>
      <c r="L346" s="355">
        <v>693</v>
      </c>
      <c r="M346" s="355">
        <v>4614</v>
      </c>
      <c r="N346" s="355">
        <v>27</v>
      </c>
      <c r="O346" s="355">
        <v>583</v>
      </c>
      <c r="P346" s="355">
        <v>4602</v>
      </c>
      <c r="Q346" s="355">
        <v>0</v>
      </c>
      <c r="R346" s="355">
        <v>645</v>
      </c>
      <c r="S346" s="355">
        <v>4431.0000000000018</v>
      </c>
      <c r="T346" s="355">
        <v>19</v>
      </c>
      <c r="U346" s="355">
        <v>614.00000000000023</v>
      </c>
      <c r="V346" s="355">
        <v>4210</v>
      </c>
      <c r="W346" s="355">
        <v>0</v>
      </c>
      <c r="X346" s="355">
        <v>654.99999999999977</v>
      </c>
      <c r="Y346" s="355">
        <v>4001</v>
      </c>
      <c r="Z346" s="355">
        <v>308</v>
      </c>
      <c r="AA346" s="355">
        <v>557</v>
      </c>
      <c r="AB346" s="355">
        <v>4604</v>
      </c>
      <c r="AC346" s="355">
        <v>139</v>
      </c>
      <c r="AD346" s="357">
        <v>559</v>
      </c>
      <c r="AE346" s="355">
        <v>4658</v>
      </c>
      <c r="AF346" s="355">
        <v>193</v>
      </c>
      <c r="AG346" s="358">
        <v>572</v>
      </c>
      <c r="AH346" s="355">
        <v>4478</v>
      </c>
      <c r="AI346" s="355">
        <v>199</v>
      </c>
      <c r="AJ346" s="358">
        <v>616</v>
      </c>
      <c r="AK346" s="4">
        <v>4089</v>
      </c>
      <c r="AL346" s="4">
        <v>203</v>
      </c>
      <c r="AM346" s="4">
        <v>540</v>
      </c>
    </row>
    <row r="347" spans="2:39" x14ac:dyDescent="0.3">
      <c r="B347" s="350" t="s">
        <v>80</v>
      </c>
      <c r="C347" s="351" t="s">
        <v>287</v>
      </c>
      <c r="D347" s="352">
        <v>3776</v>
      </c>
      <c r="E347" s="353">
        <v>23</v>
      </c>
      <c r="F347" s="353">
        <v>571</v>
      </c>
      <c r="G347" s="354">
        <v>3473</v>
      </c>
      <c r="H347" s="354">
        <v>35</v>
      </c>
      <c r="I347" s="354">
        <v>584</v>
      </c>
      <c r="J347" s="355">
        <v>3395</v>
      </c>
      <c r="K347" s="355">
        <v>0</v>
      </c>
      <c r="L347" s="355">
        <v>598</v>
      </c>
      <c r="M347" s="355">
        <v>3670</v>
      </c>
      <c r="N347" s="355">
        <v>17</v>
      </c>
      <c r="O347" s="355">
        <v>626</v>
      </c>
      <c r="P347" s="355">
        <v>3695</v>
      </c>
      <c r="Q347" s="355">
        <v>0</v>
      </c>
      <c r="R347" s="355">
        <v>589</v>
      </c>
      <c r="S347" s="355">
        <v>3551.9999999999995</v>
      </c>
      <c r="T347" s="355">
        <v>14</v>
      </c>
      <c r="U347" s="355">
        <v>638.99999999999955</v>
      </c>
      <c r="V347" s="355">
        <v>3511.0000000000086</v>
      </c>
      <c r="W347" s="355">
        <v>0</v>
      </c>
      <c r="X347" s="355">
        <v>561</v>
      </c>
      <c r="Y347" s="355">
        <v>3347</v>
      </c>
      <c r="Z347" s="355">
        <v>183</v>
      </c>
      <c r="AA347" s="355">
        <v>585</v>
      </c>
      <c r="AB347" s="355">
        <v>3475</v>
      </c>
      <c r="AC347" s="355">
        <v>199</v>
      </c>
      <c r="AD347" s="357">
        <v>530</v>
      </c>
      <c r="AE347" s="355">
        <v>3900</v>
      </c>
      <c r="AF347" s="355">
        <v>151</v>
      </c>
      <c r="AG347" s="358">
        <v>562</v>
      </c>
      <c r="AH347" s="355">
        <v>3960</v>
      </c>
      <c r="AI347" s="355">
        <v>186</v>
      </c>
      <c r="AJ347" s="358">
        <v>575</v>
      </c>
      <c r="AK347" s="4">
        <v>4044</v>
      </c>
      <c r="AL347" s="4">
        <v>198</v>
      </c>
      <c r="AM347" s="4">
        <v>585</v>
      </c>
    </row>
    <row r="348" spans="2:39" x14ac:dyDescent="0.3">
      <c r="B348" s="350" t="s">
        <v>80</v>
      </c>
      <c r="C348" s="351" t="s">
        <v>230</v>
      </c>
      <c r="D348" s="352">
        <v>3467</v>
      </c>
      <c r="E348" s="353">
        <v>25</v>
      </c>
      <c r="F348" s="353">
        <v>590</v>
      </c>
      <c r="G348" s="354">
        <v>3278</v>
      </c>
      <c r="H348" s="354">
        <v>18</v>
      </c>
      <c r="I348" s="354">
        <v>555</v>
      </c>
      <c r="J348" s="355">
        <v>2928</v>
      </c>
      <c r="K348" s="355">
        <v>0</v>
      </c>
      <c r="L348" s="355">
        <v>576</v>
      </c>
      <c r="M348" s="355">
        <v>3000</v>
      </c>
      <c r="N348" s="355">
        <v>10</v>
      </c>
      <c r="O348" s="355">
        <v>581</v>
      </c>
      <c r="P348" s="355">
        <v>3203</v>
      </c>
      <c r="Q348" s="355">
        <v>0</v>
      </c>
      <c r="R348" s="355">
        <v>607</v>
      </c>
      <c r="S348" s="355">
        <v>3091.9999999999959</v>
      </c>
      <c r="T348" s="355">
        <v>9</v>
      </c>
      <c r="U348" s="355">
        <v>560.00000000000023</v>
      </c>
      <c r="V348" s="355">
        <v>3163.9999999999991</v>
      </c>
      <c r="W348" s="355">
        <v>0</v>
      </c>
      <c r="X348" s="355">
        <v>599.00000000000034</v>
      </c>
      <c r="Y348" s="355">
        <v>2994</v>
      </c>
      <c r="Z348" s="355">
        <v>153</v>
      </c>
      <c r="AA348" s="355">
        <v>489</v>
      </c>
      <c r="AB348" s="355">
        <v>2992</v>
      </c>
      <c r="AC348" s="355">
        <v>107</v>
      </c>
      <c r="AD348" s="357">
        <v>548</v>
      </c>
      <c r="AE348" s="355">
        <v>3050</v>
      </c>
      <c r="AF348" s="355">
        <v>153</v>
      </c>
      <c r="AG348" s="358">
        <v>501</v>
      </c>
      <c r="AH348" s="355">
        <v>3636</v>
      </c>
      <c r="AI348" s="355">
        <v>137</v>
      </c>
      <c r="AJ348" s="358">
        <v>540</v>
      </c>
      <c r="AK348" s="4">
        <v>3631</v>
      </c>
      <c r="AL348" s="4">
        <v>187</v>
      </c>
      <c r="AM348" s="4">
        <v>530</v>
      </c>
    </row>
    <row r="349" spans="2:39" x14ac:dyDescent="0.3">
      <c r="B349" s="350" t="s">
        <v>80</v>
      </c>
      <c r="C349" s="351" t="s">
        <v>231</v>
      </c>
      <c r="D349" s="352">
        <v>3118</v>
      </c>
      <c r="E349" s="353">
        <v>8</v>
      </c>
      <c r="F349" s="353">
        <v>522</v>
      </c>
      <c r="G349" s="354">
        <v>2902</v>
      </c>
      <c r="H349" s="354">
        <v>26</v>
      </c>
      <c r="I349" s="354">
        <v>568</v>
      </c>
      <c r="J349" s="355">
        <v>2594</v>
      </c>
      <c r="K349" s="355">
        <v>0</v>
      </c>
      <c r="L349" s="355">
        <v>570</v>
      </c>
      <c r="M349" s="355">
        <v>2564</v>
      </c>
      <c r="N349" s="355">
        <v>6</v>
      </c>
      <c r="O349" s="355">
        <v>565</v>
      </c>
      <c r="P349" s="355">
        <v>2540</v>
      </c>
      <c r="Q349" s="355">
        <v>0</v>
      </c>
      <c r="R349" s="355">
        <v>570</v>
      </c>
      <c r="S349" s="355">
        <v>2540.9999999999995</v>
      </c>
      <c r="T349" s="355">
        <v>7</v>
      </c>
      <c r="U349" s="355">
        <v>583</v>
      </c>
      <c r="V349" s="355">
        <v>2480.0000000000014</v>
      </c>
      <c r="W349" s="355">
        <v>0</v>
      </c>
      <c r="X349" s="355">
        <v>520</v>
      </c>
      <c r="Y349" s="355">
        <v>2571</v>
      </c>
      <c r="Z349" s="355">
        <v>117</v>
      </c>
      <c r="AA349" s="355">
        <v>548</v>
      </c>
      <c r="AB349" s="355">
        <v>2822</v>
      </c>
      <c r="AC349" s="355">
        <v>89</v>
      </c>
      <c r="AD349" s="357">
        <v>444</v>
      </c>
      <c r="AE349" s="355">
        <v>2580</v>
      </c>
      <c r="AF349" s="355">
        <v>91</v>
      </c>
      <c r="AG349" s="358">
        <v>494</v>
      </c>
      <c r="AH349" s="355">
        <v>2505</v>
      </c>
      <c r="AI349" s="355">
        <v>135</v>
      </c>
      <c r="AJ349" s="358">
        <v>484</v>
      </c>
      <c r="AK349" s="4">
        <v>3260</v>
      </c>
      <c r="AL349" s="4">
        <v>139</v>
      </c>
      <c r="AM349" s="4">
        <v>512</v>
      </c>
    </row>
    <row r="350" spans="2:39" x14ac:dyDescent="0.3">
      <c r="B350" s="350" t="s">
        <v>80</v>
      </c>
      <c r="C350" s="351" t="s">
        <v>288</v>
      </c>
      <c r="D350" s="352">
        <v>2830</v>
      </c>
      <c r="E350" s="353">
        <v>6</v>
      </c>
      <c r="F350" s="353">
        <v>576</v>
      </c>
      <c r="G350" s="354">
        <v>2644</v>
      </c>
      <c r="H350" s="354">
        <v>6</v>
      </c>
      <c r="I350" s="354">
        <v>530</v>
      </c>
      <c r="J350" s="355">
        <v>2331</v>
      </c>
      <c r="K350" s="355">
        <v>0</v>
      </c>
      <c r="L350" s="355">
        <v>500</v>
      </c>
      <c r="M350" s="355">
        <v>2255</v>
      </c>
      <c r="N350" s="355">
        <v>0</v>
      </c>
      <c r="O350" s="355">
        <v>496</v>
      </c>
      <c r="P350" s="355">
        <v>2294</v>
      </c>
      <c r="Q350" s="355">
        <v>0</v>
      </c>
      <c r="R350" s="355">
        <v>496</v>
      </c>
      <c r="S350" s="355">
        <v>2194.9999999999986</v>
      </c>
      <c r="T350" s="355">
        <v>0</v>
      </c>
      <c r="U350" s="355">
        <v>502.00000000000011</v>
      </c>
      <c r="V350" s="355">
        <v>2277.0000000000036</v>
      </c>
      <c r="W350" s="355">
        <v>0</v>
      </c>
      <c r="X350" s="355">
        <v>534.99999999999989</v>
      </c>
      <c r="Y350" s="355">
        <v>2268</v>
      </c>
      <c r="Z350" s="355">
        <v>49</v>
      </c>
      <c r="AA350" s="355">
        <v>441</v>
      </c>
      <c r="AB350" s="355">
        <v>2329</v>
      </c>
      <c r="AC350" s="355">
        <v>42</v>
      </c>
      <c r="AD350" s="357">
        <v>521</v>
      </c>
      <c r="AE350" s="355">
        <v>2459</v>
      </c>
      <c r="AF350" s="355">
        <v>58</v>
      </c>
      <c r="AG350" s="358">
        <v>423</v>
      </c>
      <c r="AH350" s="355">
        <v>2438</v>
      </c>
      <c r="AI350" s="355">
        <v>66</v>
      </c>
      <c r="AJ350" s="358">
        <v>503</v>
      </c>
      <c r="AK350" s="4">
        <v>2276</v>
      </c>
      <c r="AL350" s="4">
        <v>88</v>
      </c>
      <c r="AM350" s="4">
        <v>462</v>
      </c>
    </row>
    <row r="351" spans="2:39" x14ac:dyDescent="0.3">
      <c r="B351" s="350" t="s">
        <v>80</v>
      </c>
      <c r="C351" s="351" t="s">
        <v>232</v>
      </c>
      <c r="D351" s="352">
        <v>2280</v>
      </c>
      <c r="E351" s="353">
        <v>0</v>
      </c>
      <c r="F351" s="353">
        <v>500</v>
      </c>
      <c r="G351" s="354">
        <v>1871</v>
      </c>
      <c r="H351" s="354">
        <v>3</v>
      </c>
      <c r="I351" s="354">
        <v>485</v>
      </c>
      <c r="J351" s="355">
        <v>1939</v>
      </c>
      <c r="K351" s="355">
        <v>0</v>
      </c>
      <c r="L351" s="355">
        <v>494</v>
      </c>
      <c r="M351" s="355">
        <v>1883</v>
      </c>
      <c r="N351" s="355">
        <v>0</v>
      </c>
      <c r="O351" s="355">
        <v>462</v>
      </c>
      <c r="P351" s="355">
        <v>1743</v>
      </c>
      <c r="Q351" s="355">
        <v>0</v>
      </c>
      <c r="R351" s="355">
        <v>481</v>
      </c>
      <c r="S351" s="355">
        <v>1752.9999999999995</v>
      </c>
      <c r="T351" s="355">
        <v>0</v>
      </c>
      <c r="U351" s="355">
        <v>482.00000000000006</v>
      </c>
      <c r="V351" s="355">
        <v>1697.0000000000018</v>
      </c>
      <c r="W351" s="355">
        <v>0</v>
      </c>
      <c r="X351" s="355">
        <v>485.99999999999989</v>
      </c>
      <c r="Y351" s="355">
        <v>1768</v>
      </c>
      <c r="Z351" s="355">
        <v>38</v>
      </c>
      <c r="AA351" s="355">
        <v>475</v>
      </c>
      <c r="AB351" s="355">
        <v>1875</v>
      </c>
      <c r="AC351" s="355">
        <v>0</v>
      </c>
      <c r="AD351" s="357">
        <v>449</v>
      </c>
      <c r="AE351" s="355">
        <v>1796</v>
      </c>
      <c r="AF351" s="355">
        <v>43</v>
      </c>
      <c r="AG351" s="358">
        <v>448</v>
      </c>
      <c r="AH351" s="355">
        <v>1818</v>
      </c>
      <c r="AI351" s="355">
        <v>66</v>
      </c>
      <c r="AJ351" s="358">
        <v>408</v>
      </c>
      <c r="AK351" s="4">
        <v>2155</v>
      </c>
      <c r="AL351" s="4">
        <v>67</v>
      </c>
      <c r="AM351" s="4">
        <v>482</v>
      </c>
    </row>
    <row r="352" spans="2:39" x14ac:dyDescent="0.3">
      <c r="B352" s="350" t="s">
        <v>80</v>
      </c>
      <c r="C352" s="351" t="s">
        <v>325</v>
      </c>
      <c r="D352" s="352">
        <v>25</v>
      </c>
      <c r="E352" s="353">
        <v>0</v>
      </c>
      <c r="F352" s="353">
        <v>0</v>
      </c>
      <c r="G352" s="354">
        <v>80</v>
      </c>
      <c r="H352" s="354">
        <v>0</v>
      </c>
      <c r="I352" s="354">
        <v>0</v>
      </c>
      <c r="J352" s="355">
        <v>54</v>
      </c>
      <c r="K352" s="355">
        <v>0</v>
      </c>
      <c r="L352" s="355">
        <v>0</v>
      </c>
      <c r="M352" s="355">
        <v>60</v>
      </c>
      <c r="N352" s="355">
        <v>0</v>
      </c>
      <c r="O352" s="355">
        <v>0</v>
      </c>
      <c r="P352" s="355">
        <v>57</v>
      </c>
      <c r="Q352" s="355">
        <v>0</v>
      </c>
      <c r="R352" s="355">
        <v>0</v>
      </c>
      <c r="S352" s="355">
        <v>63</v>
      </c>
      <c r="T352" s="355">
        <v>0</v>
      </c>
      <c r="U352" s="355">
        <v>0</v>
      </c>
      <c r="V352" s="355">
        <v>77</v>
      </c>
      <c r="W352" s="355">
        <v>0</v>
      </c>
      <c r="X352" s="355">
        <v>0</v>
      </c>
      <c r="Y352" s="355">
        <v>123</v>
      </c>
      <c r="Z352" s="355">
        <v>0</v>
      </c>
      <c r="AA352" s="355">
        <v>0</v>
      </c>
      <c r="AB352" s="355">
        <v>147</v>
      </c>
      <c r="AC352" s="355">
        <v>0</v>
      </c>
      <c r="AD352" s="357">
        <v>0</v>
      </c>
      <c r="AE352" s="355">
        <v>102</v>
      </c>
      <c r="AF352" s="355">
        <v>0</v>
      </c>
      <c r="AG352" s="358">
        <v>0</v>
      </c>
      <c r="AH352" s="355">
        <v>101</v>
      </c>
      <c r="AI352" s="355">
        <v>0</v>
      </c>
      <c r="AJ352" s="358">
        <v>0</v>
      </c>
      <c r="AK352" s="4">
        <v>102</v>
      </c>
      <c r="AL352" s="4">
        <v>0</v>
      </c>
      <c r="AM352" s="4">
        <v>0</v>
      </c>
    </row>
    <row r="353" spans="2:39" x14ac:dyDescent="0.3">
      <c r="B353" s="350" t="s">
        <v>80</v>
      </c>
      <c r="C353" s="351" t="s">
        <v>326</v>
      </c>
      <c r="D353" s="352">
        <v>31</v>
      </c>
      <c r="E353" s="353">
        <v>0</v>
      </c>
      <c r="F353" s="353">
        <v>0</v>
      </c>
      <c r="G353" s="354">
        <v>19</v>
      </c>
      <c r="H353" s="354">
        <v>0</v>
      </c>
      <c r="I353" s="354">
        <v>0</v>
      </c>
      <c r="J353" s="355">
        <v>49</v>
      </c>
      <c r="K353" s="355">
        <v>0</v>
      </c>
      <c r="L353" s="355">
        <v>0</v>
      </c>
      <c r="M353" s="355">
        <v>77</v>
      </c>
      <c r="N353" s="355">
        <v>0</v>
      </c>
      <c r="O353" s="355">
        <v>0</v>
      </c>
      <c r="P353" s="355">
        <v>65</v>
      </c>
      <c r="Q353" s="355">
        <v>0</v>
      </c>
      <c r="R353" s="355">
        <v>0</v>
      </c>
      <c r="S353" s="355">
        <v>65</v>
      </c>
      <c r="T353" s="355">
        <v>0</v>
      </c>
      <c r="U353" s="355">
        <v>0</v>
      </c>
      <c r="V353" s="355">
        <v>58.999999999999993</v>
      </c>
      <c r="W353" s="355">
        <v>0</v>
      </c>
      <c r="X353" s="355">
        <v>0</v>
      </c>
      <c r="Y353" s="355">
        <v>47</v>
      </c>
      <c r="Z353" s="355">
        <v>0</v>
      </c>
      <c r="AA353" s="355">
        <v>0</v>
      </c>
      <c r="AB353" s="355">
        <v>43</v>
      </c>
      <c r="AC353" s="355">
        <v>0</v>
      </c>
      <c r="AD353" s="357">
        <v>0</v>
      </c>
      <c r="AE353" s="355">
        <v>90</v>
      </c>
      <c r="AF353" s="355">
        <v>0</v>
      </c>
      <c r="AG353" s="358">
        <v>0</v>
      </c>
      <c r="AH353" s="355">
        <v>54</v>
      </c>
      <c r="AI353" s="355">
        <v>0</v>
      </c>
      <c r="AJ353" s="358">
        <v>0</v>
      </c>
      <c r="AK353" s="4">
        <v>66</v>
      </c>
      <c r="AL353" s="4">
        <v>0</v>
      </c>
      <c r="AM353" s="4">
        <v>0</v>
      </c>
    </row>
    <row r="354" spans="2:39" x14ac:dyDescent="0.3">
      <c r="B354" s="350" t="s">
        <v>80</v>
      </c>
      <c r="C354" s="351" t="s">
        <v>289</v>
      </c>
      <c r="D354" s="352">
        <v>416</v>
      </c>
      <c r="E354" s="353">
        <v>5</v>
      </c>
      <c r="F354" s="353">
        <v>0</v>
      </c>
      <c r="G354" s="354">
        <v>281</v>
      </c>
      <c r="H354" s="354">
        <v>3</v>
      </c>
      <c r="I354" s="354">
        <v>0</v>
      </c>
      <c r="J354" s="355">
        <v>923</v>
      </c>
      <c r="K354" s="355">
        <v>0</v>
      </c>
      <c r="L354" s="355">
        <v>3</v>
      </c>
      <c r="M354" s="355">
        <v>393</v>
      </c>
      <c r="N354" s="355">
        <v>439</v>
      </c>
      <c r="O354" s="355">
        <v>0</v>
      </c>
      <c r="P354" s="355">
        <v>362</v>
      </c>
      <c r="Q354" s="355">
        <v>0</v>
      </c>
      <c r="R354" s="355">
        <v>0</v>
      </c>
      <c r="S354" s="355">
        <v>823.99999999999977</v>
      </c>
      <c r="T354" s="355">
        <v>0</v>
      </c>
      <c r="U354" s="355">
        <v>8</v>
      </c>
      <c r="V354" s="355">
        <v>509.99999999999994</v>
      </c>
      <c r="W354" s="355">
        <v>0</v>
      </c>
      <c r="X354" s="355">
        <v>3</v>
      </c>
      <c r="Y354" s="355">
        <v>129</v>
      </c>
      <c r="Z354" s="355">
        <v>0</v>
      </c>
      <c r="AA354" s="355">
        <v>96</v>
      </c>
      <c r="AB354" s="355">
        <v>565</v>
      </c>
      <c r="AC354" s="355">
        <v>0</v>
      </c>
      <c r="AD354" s="357">
        <v>2</v>
      </c>
      <c r="AE354" s="355">
        <v>61</v>
      </c>
      <c r="AF354" s="355">
        <v>0</v>
      </c>
      <c r="AG354" s="358">
        <v>7</v>
      </c>
      <c r="AH354" s="355">
        <v>35</v>
      </c>
      <c r="AI354" s="355">
        <v>0</v>
      </c>
      <c r="AJ354" s="358">
        <v>16</v>
      </c>
      <c r="AK354" s="4">
        <v>20</v>
      </c>
      <c r="AL354" s="4">
        <v>0</v>
      </c>
      <c r="AM354" s="4">
        <v>0</v>
      </c>
    </row>
    <row r="355" spans="2:39" x14ac:dyDescent="0.3">
      <c r="B355" s="350" t="s">
        <v>80</v>
      </c>
      <c r="C355" s="351" t="s">
        <v>290</v>
      </c>
      <c r="D355" s="352">
        <v>501</v>
      </c>
      <c r="E355" s="353">
        <v>4</v>
      </c>
      <c r="F355" s="353">
        <v>24</v>
      </c>
      <c r="G355" s="354">
        <v>292</v>
      </c>
      <c r="H355" s="354">
        <v>1</v>
      </c>
      <c r="I355" s="354">
        <v>23</v>
      </c>
      <c r="J355" s="355">
        <v>241</v>
      </c>
      <c r="K355" s="355">
        <v>73</v>
      </c>
      <c r="L355" s="355">
        <v>6</v>
      </c>
      <c r="M355" s="355">
        <v>108</v>
      </c>
      <c r="N355" s="355">
        <v>318</v>
      </c>
      <c r="O355" s="355">
        <v>4</v>
      </c>
      <c r="P355" s="355">
        <v>428</v>
      </c>
      <c r="Q355" s="355">
        <v>0</v>
      </c>
      <c r="R355" s="355">
        <v>13</v>
      </c>
      <c r="S355" s="355">
        <v>196.00000000000006</v>
      </c>
      <c r="T355" s="355">
        <v>0</v>
      </c>
      <c r="U355" s="355">
        <v>32.000000000000007</v>
      </c>
      <c r="V355" s="355">
        <v>23.000000000000007</v>
      </c>
      <c r="W355" s="355">
        <v>0</v>
      </c>
      <c r="X355" s="355">
        <v>28.000000000000007</v>
      </c>
      <c r="Y355" s="355">
        <v>30</v>
      </c>
      <c r="Z355" s="355">
        <v>0</v>
      </c>
      <c r="AA355" s="355">
        <v>34</v>
      </c>
      <c r="AB355" s="355">
        <v>218</v>
      </c>
      <c r="AC355" s="355">
        <v>0</v>
      </c>
      <c r="AD355" s="357">
        <v>140</v>
      </c>
      <c r="AE355" s="355">
        <v>135</v>
      </c>
      <c r="AF355" s="355">
        <v>0</v>
      </c>
      <c r="AG355" s="358">
        <v>23</v>
      </c>
      <c r="AH355" s="355">
        <v>9</v>
      </c>
      <c r="AI355" s="355">
        <v>0</v>
      </c>
      <c r="AJ355" s="358">
        <v>7</v>
      </c>
      <c r="AK355" s="4">
        <v>26</v>
      </c>
      <c r="AL355" s="4">
        <v>0</v>
      </c>
      <c r="AM355" s="4">
        <v>0</v>
      </c>
    </row>
    <row r="356" spans="2:39" x14ac:dyDescent="0.3">
      <c r="B356" s="350" t="s">
        <v>80</v>
      </c>
      <c r="C356" s="351" t="s">
        <v>291</v>
      </c>
      <c r="D356" s="352">
        <v>909</v>
      </c>
      <c r="E356" s="353">
        <v>23</v>
      </c>
      <c r="F356" s="353">
        <v>97</v>
      </c>
      <c r="G356" s="354">
        <v>617</v>
      </c>
      <c r="H356" s="354">
        <v>6</v>
      </c>
      <c r="I356" s="354">
        <v>157</v>
      </c>
      <c r="J356" s="355">
        <v>561</v>
      </c>
      <c r="K356" s="355">
        <v>145</v>
      </c>
      <c r="L356" s="355">
        <v>190</v>
      </c>
      <c r="M356" s="355">
        <v>320</v>
      </c>
      <c r="N356" s="355">
        <v>123</v>
      </c>
      <c r="O356" s="355">
        <v>206</v>
      </c>
      <c r="P356" s="355">
        <v>531</v>
      </c>
      <c r="Q356" s="355">
        <v>0</v>
      </c>
      <c r="R356" s="355">
        <v>200</v>
      </c>
      <c r="S356" s="355">
        <v>440.00000000000017</v>
      </c>
      <c r="T356" s="355">
        <v>0</v>
      </c>
      <c r="U356" s="355">
        <v>264</v>
      </c>
      <c r="V356" s="355">
        <v>215.00000000000011</v>
      </c>
      <c r="W356" s="355">
        <v>0</v>
      </c>
      <c r="X356" s="355">
        <v>268.00000000000017</v>
      </c>
      <c r="Y356" s="355">
        <v>240</v>
      </c>
      <c r="Z356" s="355">
        <v>4</v>
      </c>
      <c r="AA356" s="355">
        <v>223</v>
      </c>
      <c r="AB356" s="355">
        <v>475</v>
      </c>
      <c r="AC356" s="355">
        <v>0</v>
      </c>
      <c r="AD356" s="357">
        <v>197</v>
      </c>
      <c r="AE356" s="355">
        <v>581</v>
      </c>
      <c r="AF356" s="355">
        <v>0</v>
      </c>
      <c r="AG356" s="358">
        <v>257</v>
      </c>
      <c r="AH356" s="355">
        <v>296</v>
      </c>
      <c r="AI356" s="355">
        <v>0</v>
      </c>
      <c r="AJ356" s="358">
        <v>234</v>
      </c>
      <c r="AK356" s="4">
        <v>224</v>
      </c>
      <c r="AL356" s="4">
        <v>0</v>
      </c>
      <c r="AM356" s="4">
        <v>135</v>
      </c>
    </row>
    <row r="357" spans="2:39" x14ac:dyDescent="0.3">
      <c r="B357" s="350" t="s">
        <v>80</v>
      </c>
      <c r="C357" s="351" t="s">
        <v>292</v>
      </c>
      <c r="D357" s="352">
        <v>441</v>
      </c>
      <c r="E357" s="353">
        <v>4</v>
      </c>
      <c r="F357" s="353">
        <v>194</v>
      </c>
      <c r="G357" s="354">
        <v>854</v>
      </c>
      <c r="H357" s="354">
        <v>6</v>
      </c>
      <c r="I357" s="354">
        <v>436</v>
      </c>
      <c r="J357" s="355">
        <v>518</v>
      </c>
      <c r="K357" s="355">
        <v>106</v>
      </c>
      <c r="L357" s="355">
        <v>320</v>
      </c>
      <c r="M357" s="355">
        <v>368</v>
      </c>
      <c r="N357" s="355">
        <v>110</v>
      </c>
      <c r="O357" s="355">
        <v>473</v>
      </c>
      <c r="P357" s="355">
        <v>461</v>
      </c>
      <c r="Q357" s="355">
        <v>0</v>
      </c>
      <c r="R357" s="355">
        <v>418</v>
      </c>
      <c r="S357" s="355">
        <v>406.00000000000011</v>
      </c>
      <c r="T357" s="355">
        <v>0</v>
      </c>
      <c r="U357" s="355">
        <v>422</v>
      </c>
      <c r="V357" s="355">
        <v>239.00000000000011</v>
      </c>
      <c r="W357" s="355">
        <v>0</v>
      </c>
      <c r="X357" s="355">
        <v>412.00000000000006</v>
      </c>
      <c r="Y357" s="355">
        <v>259</v>
      </c>
      <c r="Z357" s="355">
        <v>6</v>
      </c>
      <c r="AA357" s="355">
        <v>368</v>
      </c>
      <c r="AB357" s="355">
        <v>417</v>
      </c>
      <c r="AC357" s="355">
        <v>0</v>
      </c>
      <c r="AD357" s="357">
        <v>420</v>
      </c>
      <c r="AE357" s="355">
        <v>518</v>
      </c>
      <c r="AF357" s="355">
        <v>0</v>
      </c>
      <c r="AG357" s="358">
        <v>422</v>
      </c>
      <c r="AH357" s="355">
        <v>396</v>
      </c>
      <c r="AI357" s="355">
        <v>0</v>
      </c>
      <c r="AJ357" s="358">
        <v>458</v>
      </c>
      <c r="AK357" s="4">
        <v>228</v>
      </c>
      <c r="AL357" s="4">
        <v>0</v>
      </c>
      <c r="AM357" s="4">
        <v>347</v>
      </c>
    </row>
    <row r="358" spans="2:39" x14ac:dyDescent="0.3">
      <c r="B358" s="350" t="s">
        <v>80</v>
      </c>
      <c r="C358" s="351" t="s">
        <v>293</v>
      </c>
      <c r="D358" s="352">
        <v>397</v>
      </c>
      <c r="E358" s="353">
        <v>3</v>
      </c>
      <c r="F358" s="353">
        <v>343</v>
      </c>
      <c r="G358" s="354">
        <v>343</v>
      </c>
      <c r="H358" s="354">
        <v>1</v>
      </c>
      <c r="I358" s="354">
        <v>362</v>
      </c>
      <c r="J358" s="355">
        <v>446</v>
      </c>
      <c r="K358" s="355">
        <v>52</v>
      </c>
      <c r="L358" s="355">
        <v>481</v>
      </c>
      <c r="M358" s="355">
        <v>186</v>
      </c>
      <c r="N358" s="355">
        <v>45</v>
      </c>
      <c r="O358" s="355">
        <v>296</v>
      </c>
      <c r="P358" s="355">
        <v>193</v>
      </c>
      <c r="Q358" s="355">
        <v>0</v>
      </c>
      <c r="R358" s="355">
        <v>369</v>
      </c>
      <c r="S358" s="355">
        <v>83</v>
      </c>
      <c r="T358" s="355">
        <v>0</v>
      </c>
      <c r="U358" s="355">
        <v>241.00000000000003</v>
      </c>
      <c r="V358" s="355">
        <v>44</v>
      </c>
      <c r="W358" s="355">
        <v>0</v>
      </c>
      <c r="X358" s="355">
        <v>285.00000000000006</v>
      </c>
      <c r="Y358" s="355">
        <v>6</v>
      </c>
      <c r="Z358" s="355">
        <v>0</v>
      </c>
      <c r="AA358" s="355">
        <v>326</v>
      </c>
      <c r="AB358" s="355">
        <v>63</v>
      </c>
      <c r="AC358" s="355">
        <v>0</v>
      </c>
      <c r="AD358" s="357">
        <v>315</v>
      </c>
      <c r="AE358" s="355">
        <v>133</v>
      </c>
      <c r="AF358" s="355">
        <v>0</v>
      </c>
      <c r="AG358" s="358">
        <v>359</v>
      </c>
      <c r="AH358" s="355">
        <v>138</v>
      </c>
      <c r="AI358" s="355">
        <v>0</v>
      </c>
      <c r="AJ358" s="358">
        <v>279</v>
      </c>
      <c r="AK358" s="4">
        <v>201</v>
      </c>
      <c r="AL358" s="4">
        <v>0</v>
      </c>
      <c r="AM358" s="4">
        <v>387</v>
      </c>
    </row>
    <row r="359" spans="2:39" x14ac:dyDescent="0.3">
      <c r="B359" s="350" t="s">
        <v>80</v>
      </c>
      <c r="C359" s="351" t="s">
        <v>294</v>
      </c>
      <c r="D359" s="352">
        <v>0</v>
      </c>
      <c r="E359" s="353">
        <v>0</v>
      </c>
      <c r="F359" s="353">
        <v>417</v>
      </c>
      <c r="G359" s="354">
        <v>184</v>
      </c>
      <c r="H359" s="354">
        <v>0</v>
      </c>
      <c r="I359" s="354">
        <v>344</v>
      </c>
      <c r="J359" s="355">
        <v>267</v>
      </c>
      <c r="K359" s="355">
        <v>16</v>
      </c>
      <c r="L359" s="355">
        <v>654</v>
      </c>
      <c r="M359" s="355">
        <v>422</v>
      </c>
      <c r="N359" s="355">
        <v>33</v>
      </c>
      <c r="O359" s="355">
        <v>799</v>
      </c>
      <c r="P359" s="355">
        <v>379</v>
      </c>
      <c r="Q359" s="355">
        <v>0</v>
      </c>
      <c r="R359" s="355">
        <v>660</v>
      </c>
      <c r="S359" s="355">
        <v>341.99999999999977</v>
      </c>
      <c r="T359" s="355">
        <v>0</v>
      </c>
      <c r="U359" s="355">
        <v>672.0000000000008</v>
      </c>
      <c r="V359" s="355">
        <v>236.00000000000006</v>
      </c>
      <c r="W359" s="355">
        <v>0</v>
      </c>
      <c r="X359" s="355">
        <v>974.99999999999932</v>
      </c>
      <c r="Y359" s="355">
        <v>240</v>
      </c>
      <c r="Z359" s="355">
        <v>1</v>
      </c>
      <c r="AA359" s="355">
        <v>1208</v>
      </c>
      <c r="AB359" s="355">
        <v>350</v>
      </c>
      <c r="AC359" s="355">
        <v>0</v>
      </c>
      <c r="AD359" s="357">
        <v>1653</v>
      </c>
      <c r="AE359" s="355">
        <v>289</v>
      </c>
      <c r="AF359" s="355">
        <v>0</v>
      </c>
      <c r="AG359" s="358">
        <v>1481</v>
      </c>
      <c r="AH359" s="355">
        <v>249</v>
      </c>
      <c r="AI359" s="355">
        <v>0</v>
      </c>
      <c r="AJ359" s="358">
        <v>1071</v>
      </c>
      <c r="AK359" s="4">
        <v>128</v>
      </c>
      <c r="AL359" s="4">
        <v>0</v>
      </c>
      <c r="AM359" s="4">
        <v>962</v>
      </c>
    </row>
    <row r="360" spans="2:39" x14ac:dyDescent="0.3">
      <c r="B360" s="350" t="s">
        <v>80</v>
      </c>
      <c r="C360" s="351" t="s">
        <v>327</v>
      </c>
      <c r="D360" s="352">
        <v>121</v>
      </c>
      <c r="E360" s="353">
        <v>1</v>
      </c>
      <c r="F360" s="353">
        <v>0</v>
      </c>
      <c r="G360" s="354">
        <v>136</v>
      </c>
      <c r="H360" s="354">
        <v>0</v>
      </c>
      <c r="I360" s="354">
        <v>0</v>
      </c>
      <c r="J360" s="355">
        <v>128</v>
      </c>
      <c r="K360" s="355">
        <v>0</v>
      </c>
      <c r="L360" s="355">
        <v>0</v>
      </c>
      <c r="M360" s="355">
        <v>161</v>
      </c>
      <c r="N360" s="355">
        <v>0</v>
      </c>
      <c r="O360" s="355">
        <v>0</v>
      </c>
      <c r="P360" s="355">
        <v>116</v>
      </c>
      <c r="Q360" s="355">
        <v>0</v>
      </c>
      <c r="R360" s="355">
        <v>0</v>
      </c>
      <c r="S360" s="355">
        <v>152</v>
      </c>
      <c r="T360" s="355">
        <v>0</v>
      </c>
      <c r="U360" s="355">
        <v>0</v>
      </c>
      <c r="V360" s="355">
        <v>142.00000000000003</v>
      </c>
      <c r="W360" s="355">
        <v>0</v>
      </c>
      <c r="X360" s="355">
        <v>0</v>
      </c>
      <c r="Y360" s="355">
        <v>102</v>
      </c>
      <c r="Z360" s="355">
        <v>12</v>
      </c>
      <c r="AA360" s="355">
        <v>0</v>
      </c>
      <c r="AB360" s="355">
        <v>81</v>
      </c>
      <c r="AC360" s="355">
        <v>0</v>
      </c>
      <c r="AD360" s="357">
        <v>0</v>
      </c>
      <c r="AE360" s="355">
        <v>94</v>
      </c>
      <c r="AF360" s="355">
        <v>0</v>
      </c>
      <c r="AG360" s="358">
        <v>0</v>
      </c>
      <c r="AH360" s="355">
        <v>85</v>
      </c>
      <c r="AI360" s="355">
        <v>0</v>
      </c>
      <c r="AJ360" s="358">
        <v>0</v>
      </c>
      <c r="AK360" s="4">
        <v>72</v>
      </c>
      <c r="AL360" s="4">
        <v>0</v>
      </c>
      <c r="AM360" s="4">
        <v>0</v>
      </c>
    </row>
    <row r="361" spans="2:39" x14ac:dyDescent="0.3">
      <c r="B361" s="350" t="s">
        <v>81</v>
      </c>
      <c r="C361" s="351" t="s">
        <v>223</v>
      </c>
      <c r="D361" s="352">
        <v>0</v>
      </c>
      <c r="E361" s="353">
        <v>0</v>
      </c>
      <c r="F361" s="353">
        <v>609</v>
      </c>
      <c r="G361" s="354">
        <v>0</v>
      </c>
      <c r="H361" s="354">
        <v>0</v>
      </c>
      <c r="I361" s="354">
        <v>2274</v>
      </c>
      <c r="J361" s="355">
        <v>0</v>
      </c>
      <c r="K361" s="355">
        <v>0</v>
      </c>
      <c r="L361" s="355">
        <v>673</v>
      </c>
      <c r="M361" s="355">
        <v>0</v>
      </c>
      <c r="N361" s="355">
        <v>0</v>
      </c>
      <c r="O361" s="355">
        <v>463</v>
      </c>
      <c r="P361" s="355">
        <v>0</v>
      </c>
      <c r="Q361" s="355">
        <v>0</v>
      </c>
      <c r="R361" s="355">
        <v>2079</v>
      </c>
      <c r="S361" s="355">
        <v>0</v>
      </c>
      <c r="T361" s="355">
        <v>0</v>
      </c>
      <c r="U361" s="355">
        <v>3350.0000000000018</v>
      </c>
      <c r="V361" s="355">
        <v>0</v>
      </c>
      <c r="W361" s="355">
        <v>0</v>
      </c>
      <c r="X361" s="355">
        <v>3752.0000000000023</v>
      </c>
      <c r="Y361" s="355">
        <v>5</v>
      </c>
      <c r="Z361" s="355">
        <v>0</v>
      </c>
      <c r="AA361" s="355">
        <v>3886</v>
      </c>
      <c r="AB361" s="355">
        <v>2</v>
      </c>
      <c r="AC361" s="355">
        <v>0</v>
      </c>
      <c r="AD361" s="357">
        <v>3613</v>
      </c>
      <c r="AE361" s="355">
        <v>0</v>
      </c>
      <c r="AF361" s="355">
        <v>0</v>
      </c>
      <c r="AG361" s="358">
        <v>3784</v>
      </c>
      <c r="AH361" s="355">
        <v>34</v>
      </c>
      <c r="AI361" s="355">
        <v>0</v>
      </c>
      <c r="AJ361" s="358">
        <v>3104</v>
      </c>
      <c r="AK361" s="4">
        <v>48</v>
      </c>
      <c r="AL361" s="4">
        <v>0</v>
      </c>
      <c r="AM361" s="4">
        <v>1680</v>
      </c>
    </row>
    <row r="362" spans="2:39" x14ac:dyDescent="0.3">
      <c r="B362" s="350" t="s">
        <v>81</v>
      </c>
      <c r="C362" s="351" t="s">
        <v>286</v>
      </c>
      <c r="D362" s="352">
        <v>1546</v>
      </c>
      <c r="E362" s="353">
        <v>6</v>
      </c>
      <c r="F362" s="353">
        <v>1685</v>
      </c>
      <c r="G362" s="354">
        <v>1418</v>
      </c>
      <c r="H362" s="354">
        <v>0</v>
      </c>
      <c r="I362" s="354">
        <v>2249</v>
      </c>
      <c r="J362" s="355">
        <v>143</v>
      </c>
      <c r="K362" s="355">
        <v>0</v>
      </c>
      <c r="L362" s="355">
        <v>602</v>
      </c>
      <c r="M362" s="355">
        <v>4</v>
      </c>
      <c r="N362" s="355">
        <v>0</v>
      </c>
      <c r="O362" s="355">
        <v>536</v>
      </c>
      <c r="P362" s="355">
        <v>0</v>
      </c>
      <c r="Q362" s="355">
        <v>1</v>
      </c>
      <c r="R362" s="355">
        <v>3098</v>
      </c>
      <c r="S362" s="355">
        <v>0</v>
      </c>
      <c r="T362" s="355">
        <v>0</v>
      </c>
      <c r="U362" s="355">
        <v>3615.0000000000009</v>
      </c>
      <c r="V362" s="355">
        <v>0</v>
      </c>
      <c r="W362" s="355">
        <v>0</v>
      </c>
      <c r="X362" s="355">
        <v>4849.0000000000027</v>
      </c>
      <c r="Y362" s="355">
        <v>11</v>
      </c>
      <c r="Z362" s="355">
        <v>0</v>
      </c>
      <c r="AA362" s="355">
        <v>4846</v>
      </c>
      <c r="AB362" s="355">
        <v>4</v>
      </c>
      <c r="AC362" s="355">
        <v>0</v>
      </c>
      <c r="AD362" s="357">
        <v>4737</v>
      </c>
      <c r="AE362" s="355">
        <v>0</v>
      </c>
      <c r="AF362" s="355">
        <v>0</v>
      </c>
      <c r="AG362" s="358">
        <v>4733</v>
      </c>
      <c r="AH362" s="355">
        <v>34</v>
      </c>
      <c r="AI362" s="355">
        <v>0</v>
      </c>
      <c r="AJ362" s="358">
        <v>4488</v>
      </c>
      <c r="AK362" s="4">
        <v>71</v>
      </c>
      <c r="AL362" s="4">
        <v>0</v>
      </c>
      <c r="AM362" s="4">
        <v>3043</v>
      </c>
    </row>
    <row r="363" spans="2:39" x14ac:dyDescent="0.3">
      <c r="B363" s="350" t="s">
        <v>81</v>
      </c>
      <c r="C363" s="351" t="s">
        <v>255</v>
      </c>
      <c r="D363" s="352">
        <v>13596</v>
      </c>
      <c r="E363" s="353">
        <v>1590</v>
      </c>
      <c r="F363" s="353">
        <v>5751</v>
      </c>
      <c r="G363" s="354">
        <v>11557</v>
      </c>
      <c r="H363" s="354">
        <v>1923</v>
      </c>
      <c r="I363" s="354">
        <v>2594</v>
      </c>
      <c r="J363" s="355">
        <v>12373</v>
      </c>
      <c r="K363" s="355">
        <v>1349</v>
      </c>
      <c r="L363" s="355">
        <v>3361</v>
      </c>
      <c r="M363" s="355">
        <v>11499</v>
      </c>
      <c r="N363" s="355">
        <v>2010</v>
      </c>
      <c r="O363" s="355">
        <v>5030</v>
      </c>
      <c r="P363" s="355">
        <v>12308</v>
      </c>
      <c r="Q363" s="355">
        <v>1646</v>
      </c>
      <c r="R363" s="355">
        <v>3224</v>
      </c>
      <c r="S363" s="355">
        <v>11866.999999999987</v>
      </c>
      <c r="T363" s="355">
        <v>1692.9999999999998</v>
      </c>
      <c r="U363" s="355">
        <v>3980</v>
      </c>
      <c r="V363" s="355">
        <v>11712.999999999993</v>
      </c>
      <c r="W363" s="355">
        <v>1329.0000000000009</v>
      </c>
      <c r="X363" s="355">
        <v>4442.9999999999927</v>
      </c>
      <c r="Y363" s="355">
        <v>12632</v>
      </c>
      <c r="Z363" s="355">
        <v>1039</v>
      </c>
      <c r="AA363" s="355">
        <v>4775</v>
      </c>
      <c r="AB363" s="355">
        <v>13050</v>
      </c>
      <c r="AC363" s="355">
        <v>1046</v>
      </c>
      <c r="AD363" s="357">
        <v>4805</v>
      </c>
      <c r="AE363" s="355">
        <v>13783</v>
      </c>
      <c r="AF363" s="355">
        <v>1026</v>
      </c>
      <c r="AG363" s="358">
        <v>4841</v>
      </c>
      <c r="AH363" s="355">
        <v>14183</v>
      </c>
      <c r="AI363" s="355">
        <v>934</v>
      </c>
      <c r="AJ363" s="358">
        <v>4838</v>
      </c>
      <c r="AK363" s="4">
        <v>14029</v>
      </c>
      <c r="AL363" s="4">
        <v>860</v>
      </c>
      <c r="AM363" s="4">
        <v>3779</v>
      </c>
    </row>
    <row r="364" spans="2:39" x14ac:dyDescent="0.3">
      <c r="B364" s="350" t="s">
        <v>81</v>
      </c>
      <c r="C364" s="351" t="s">
        <v>224</v>
      </c>
      <c r="D364" s="352">
        <v>17472</v>
      </c>
      <c r="E364" s="353">
        <v>2079</v>
      </c>
      <c r="F364" s="353">
        <v>7098</v>
      </c>
      <c r="G364" s="354">
        <v>17136</v>
      </c>
      <c r="H364" s="354">
        <v>2327</v>
      </c>
      <c r="I364" s="354">
        <v>5589</v>
      </c>
      <c r="J364" s="355">
        <v>13778</v>
      </c>
      <c r="K364" s="355">
        <v>2073</v>
      </c>
      <c r="L364" s="355">
        <v>3601</v>
      </c>
      <c r="M364" s="355">
        <v>13810</v>
      </c>
      <c r="N364" s="355">
        <v>2039</v>
      </c>
      <c r="O364" s="355">
        <v>4497</v>
      </c>
      <c r="P364" s="355">
        <v>14170</v>
      </c>
      <c r="Q364" s="355">
        <v>1991</v>
      </c>
      <c r="R364" s="355">
        <v>3545</v>
      </c>
      <c r="S364" s="355">
        <v>14108.000000000005</v>
      </c>
      <c r="T364" s="355">
        <v>1941.0000000000009</v>
      </c>
      <c r="U364" s="355">
        <v>4421.9999999999982</v>
      </c>
      <c r="V364" s="355">
        <v>14338.000000000002</v>
      </c>
      <c r="W364" s="355">
        <v>1943.9999999999989</v>
      </c>
      <c r="X364" s="355">
        <v>4701.0000000000018</v>
      </c>
      <c r="Y364" s="355">
        <v>14334</v>
      </c>
      <c r="Z364" s="355">
        <v>1570</v>
      </c>
      <c r="AA364" s="355">
        <v>4625</v>
      </c>
      <c r="AB364" s="355">
        <v>14870</v>
      </c>
      <c r="AC364" s="355">
        <v>1276</v>
      </c>
      <c r="AD364" s="357">
        <v>4751</v>
      </c>
      <c r="AE364" s="355">
        <v>15729</v>
      </c>
      <c r="AF364" s="355">
        <v>1288</v>
      </c>
      <c r="AG364" s="358">
        <v>4861</v>
      </c>
      <c r="AH364" s="355">
        <v>16540</v>
      </c>
      <c r="AI364" s="355">
        <v>1226</v>
      </c>
      <c r="AJ364" s="358">
        <v>4814</v>
      </c>
      <c r="AK364" s="4">
        <v>16585</v>
      </c>
      <c r="AL364" s="4">
        <v>1150</v>
      </c>
      <c r="AM364" s="4">
        <v>4050</v>
      </c>
    </row>
    <row r="365" spans="2:39" x14ac:dyDescent="0.3">
      <c r="B365" s="350" t="s">
        <v>81</v>
      </c>
      <c r="C365" s="351" t="s">
        <v>225</v>
      </c>
      <c r="D365" s="352">
        <v>17573</v>
      </c>
      <c r="E365" s="353">
        <v>2061</v>
      </c>
      <c r="F365" s="353">
        <v>9481</v>
      </c>
      <c r="G365" s="354">
        <v>17845</v>
      </c>
      <c r="H365" s="354">
        <v>2342</v>
      </c>
      <c r="I365" s="354">
        <v>6671</v>
      </c>
      <c r="J365" s="355">
        <v>14766</v>
      </c>
      <c r="K365" s="355">
        <v>2240</v>
      </c>
      <c r="L365" s="355">
        <v>5925</v>
      </c>
      <c r="M365" s="355">
        <v>13387</v>
      </c>
      <c r="N365" s="355">
        <v>2108</v>
      </c>
      <c r="O365" s="355">
        <v>5131</v>
      </c>
      <c r="P365" s="355">
        <v>13435</v>
      </c>
      <c r="Q365" s="355">
        <v>2113</v>
      </c>
      <c r="R365" s="355">
        <v>3403</v>
      </c>
      <c r="S365" s="355">
        <v>13686.000000000031</v>
      </c>
      <c r="T365" s="355">
        <v>1923.9999999999998</v>
      </c>
      <c r="U365" s="355">
        <v>4235.0000000000009</v>
      </c>
      <c r="V365" s="355">
        <v>14019.999999999978</v>
      </c>
      <c r="W365" s="355">
        <v>1857.0000000000002</v>
      </c>
      <c r="X365" s="355">
        <v>4925.0000000000073</v>
      </c>
      <c r="Y365" s="355">
        <v>14251</v>
      </c>
      <c r="Z365" s="355">
        <v>1791</v>
      </c>
      <c r="AA365" s="355">
        <v>4817</v>
      </c>
      <c r="AB365" s="355">
        <v>13996</v>
      </c>
      <c r="AC365" s="355">
        <v>1667</v>
      </c>
      <c r="AD365" s="357">
        <v>4419</v>
      </c>
      <c r="AE365" s="355">
        <v>14844</v>
      </c>
      <c r="AF365" s="355">
        <v>1294</v>
      </c>
      <c r="AG365" s="358">
        <v>4589</v>
      </c>
      <c r="AH365" s="355">
        <v>15307</v>
      </c>
      <c r="AI365" s="355">
        <v>1356</v>
      </c>
      <c r="AJ365" s="358">
        <v>4750</v>
      </c>
      <c r="AK365" s="4">
        <v>16171</v>
      </c>
      <c r="AL365" s="4">
        <v>1204</v>
      </c>
      <c r="AM365" s="4">
        <v>4195</v>
      </c>
    </row>
    <row r="366" spans="2:39" x14ac:dyDescent="0.3">
      <c r="B366" s="350" t="s">
        <v>81</v>
      </c>
      <c r="C366" s="351" t="s">
        <v>226</v>
      </c>
      <c r="D366" s="352">
        <v>15695</v>
      </c>
      <c r="E366" s="353">
        <v>1859</v>
      </c>
      <c r="F366" s="353">
        <v>10308</v>
      </c>
      <c r="G366" s="354">
        <v>18725</v>
      </c>
      <c r="H366" s="354">
        <v>2295</v>
      </c>
      <c r="I366" s="354">
        <v>8185</v>
      </c>
      <c r="J366" s="355">
        <v>14260</v>
      </c>
      <c r="K366" s="355">
        <v>2214</v>
      </c>
      <c r="L366" s="355">
        <v>7127</v>
      </c>
      <c r="M366" s="355">
        <v>13898</v>
      </c>
      <c r="N366" s="355">
        <v>2214</v>
      </c>
      <c r="O366" s="355">
        <v>4824</v>
      </c>
      <c r="P366" s="355">
        <v>13312</v>
      </c>
      <c r="Q366" s="355">
        <v>2071</v>
      </c>
      <c r="R366" s="355">
        <v>4028</v>
      </c>
      <c r="S366" s="355">
        <v>13502.000000000002</v>
      </c>
      <c r="T366" s="355">
        <v>2023</v>
      </c>
      <c r="U366" s="355">
        <v>4147</v>
      </c>
      <c r="V366" s="355">
        <v>13820.000000000007</v>
      </c>
      <c r="W366" s="355">
        <v>1959.0000000000002</v>
      </c>
      <c r="X366" s="355">
        <v>4858.0000000000091</v>
      </c>
      <c r="Y366" s="355">
        <v>14331</v>
      </c>
      <c r="Z366" s="355">
        <v>1691</v>
      </c>
      <c r="AA366" s="355">
        <v>4993</v>
      </c>
      <c r="AB366" s="355">
        <v>14366</v>
      </c>
      <c r="AC366" s="355">
        <v>1839</v>
      </c>
      <c r="AD366" s="357">
        <v>4576</v>
      </c>
      <c r="AE366" s="355">
        <v>14426</v>
      </c>
      <c r="AF366" s="355">
        <v>1512</v>
      </c>
      <c r="AG366" s="358">
        <v>4427</v>
      </c>
      <c r="AH366" s="355">
        <v>14998</v>
      </c>
      <c r="AI366" s="355">
        <v>1335</v>
      </c>
      <c r="AJ366" s="358">
        <v>4547</v>
      </c>
      <c r="AK366" s="4">
        <v>15548</v>
      </c>
      <c r="AL366" s="4">
        <v>1415</v>
      </c>
      <c r="AM366" s="4">
        <v>4189</v>
      </c>
    </row>
    <row r="367" spans="2:39" x14ac:dyDescent="0.3">
      <c r="B367" s="350" t="s">
        <v>81</v>
      </c>
      <c r="C367" s="351" t="s">
        <v>227</v>
      </c>
      <c r="D367" s="352">
        <v>16101</v>
      </c>
      <c r="E367" s="353">
        <v>1827</v>
      </c>
      <c r="F367" s="353">
        <v>8426</v>
      </c>
      <c r="G367" s="354">
        <v>18256</v>
      </c>
      <c r="H367" s="354">
        <v>2093</v>
      </c>
      <c r="I367" s="354">
        <v>8636</v>
      </c>
      <c r="J367" s="355">
        <v>14506</v>
      </c>
      <c r="K367" s="355">
        <v>2143</v>
      </c>
      <c r="L367" s="355">
        <v>8035</v>
      </c>
      <c r="M367" s="355">
        <v>13763</v>
      </c>
      <c r="N367" s="355">
        <v>2034</v>
      </c>
      <c r="O367" s="355">
        <v>4764</v>
      </c>
      <c r="P367" s="355">
        <v>13943</v>
      </c>
      <c r="Q367" s="355">
        <v>2157</v>
      </c>
      <c r="R367" s="355">
        <v>3393</v>
      </c>
      <c r="S367" s="355">
        <v>13357.000000000002</v>
      </c>
      <c r="T367" s="355">
        <v>1974.9999999999984</v>
      </c>
      <c r="U367" s="355">
        <v>3949.9999999999986</v>
      </c>
      <c r="V367" s="355">
        <v>13761.999999999964</v>
      </c>
      <c r="W367" s="355">
        <v>1917.9999999999982</v>
      </c>
      <c r="X367" s="355">
        <v>4360.0000000000009</v>
      </c>
      <c r="Y367" s="355">
        <v>14458</v>
      </c>
      <c r="Z367" s="355">
        <v>1726</v>
      </c>
      <c r="AA367" s="355">
        <v>4634</v>
      </c>
      <c r="AB367" s="355">
        <v>14594</v>
      </c>
      <c r="AC367" s="355">
        <v>1749</v>
      </c>
      <c r="AD367" s="357">
        <v>4504</v>
      </c>
      <c r="AE367" s="355">
        <v>14944</v>
      </c>
      <c r="AF367" s="355">
        <v>1571</v>
      </c>
      <c r="AG367" s="358">
        <v>4337</v>
      </c>
      <c r="AH367" s="355">
        <v>14845</v>
      </c>
      <c r="AI367" s="355">
        <v>1465</v>
      </c>
      <c r="AJ367" s="358">
        <v>4255</v>
      </c>
      <c r="AK367" s="4">
        <v>15389</v>
      </c>
      <c r="AL367" s="4">
        <v>1375</v>
      </c>
      <c r="AM367" s="4">
        <v>4009</v>
      </c>
    </row>
    <row r="368" spans="2:39" x14ac:dyDescent="0.3">
      <c r="B368" s="350" t="s">
        <v>81</v>
      </c>
      <c r="C368" s="351" t="s">
        <v>228</v>
      </c>
      <c r="D368" s="352">
        <v>15853</v>
      </c>
      <c r="E368" s="353">
        <v>1629</v>
      </c>
      <c r="F368" s="353">
        <v>7242</v>
      </c>
      <c r="G368" s="354">
        <v>18444</v>
      </c>
      <c r="H368" s="354">
        <v>2104</v>
      </c>
      <c r="I368" s="354">
        <v>7323</v>
      </c>
      <c r="J368" s="355">
        <v>14057</v>
      </c>
      <c r="K368" s="355">
        <v>2062</v>
      </c>
      <c r="L368" s="355">
        <v>8596</v>
      </c>
      <c r="M368" s="355">
        <v>14263</v>
      </c>
      <c r="N368" s="355">
        <v>2052</v>
      </c>
      <c r="O368" s="355">
        <v>4845</v>
      </c>
      <c r="P368" s="355">
        <v>13954</v>
      </c>
      <c r="Q368" s="355">
        <v>2164</v>
      </c>
      <c r="R368" s="355">
        <v>3790</v>
      </c>
      <c r="S368" s="355">
        <v>13941.999999999993</v>
      </c>
      <c r="T368" s="355">
        <v>2071.9999999999986</v>
      </c>
      <c r="U368" s="355">
        <v>3863.9999999999995</v>
      </c>
      <c r="V368" s="355">
        <v>13695.000000000025</v>
      </c>
      <c r="W368" s="355">
        <v>1935.0000000000005</v>
      </c>
      <c r="X368" s="355">
        <v>4317.9999999999918</v>
      </c>
      <c r="Y368" s="355">
        <v>14110</v>
      </c>
      <c r="Z368" s="355">
        <v>1625</v>
      </c>
      <c r="AA368" s="355">
        <v>4389</v>
      </c>
      <c r="AB368" s="355">
        <v>14796</v>
      </c>
      <c r="AC368" s="355">
        <v>1607</v>
      </c>
      <c r="AD368" s="357">
        <v>4475</v>
      </c>
      <c r="AE368" s="355">
        <v>15228</v>
      </c>
      <c r="AF368" s="355">
        <v>1488</v>
      </c>
      <c r="AG368" s="358">
        <v>4472</v>
      </c>
      <c r="AH368" s="355">
        <v>15352</v>
      </c>
      <c r="AI368" s="355">
        <v>1566</v>
      </c>
      <c r="AJ368" s="358">
        <v>4130</v>
      </c>
      <c r="AK368" s="4">
        <v>15177</v>
      </c>
      <c r="AL368" s="4">
        <v>1552</v>
      </c>
      <c r="AM368" s="4">
        <v>3814</v>
      </c>
    </row>
    <row r="369" spans="2:39" x14ac:dyDescent="0.3">
      <c r="B369" s="350" t="s">
        <v>81</v>
      </c>
      <c r="C369" s="351" t="s">
        <v>229</v>
      </c>
      <c r="D369" s="352">
        <v>17295</v>
      </c>
      <c r="E369" s="353">
        <v>1644</v>
      </c>
      <c r="F369" s="353">
        <v>6261</v>
      </c>
      <c r="G369" s="354">
        <v>18984</v>
      </c>
      <c r="H369" s="354">
        <v>2098</v>
      </c>
      <c r="I369" s="354">
        <v>6193</v>
      </c>
      <c r="J369" s="355">
        <v>17311</v>
      </c>
      <c r="K369" s="355">
        <v>1967</v>
      </c>
      <c r="L369" s="355">
        <v>6804</v>
      </c>
      <c r="M369" s="355">
        <v>16334</v>
      </c>
      <c r="N369" s="355">
        <v>2101</v>
      </c>
      <c r="O369" s="355">
        <v>4859</v>
      </c>
      <c r="P369" s="355">
        <v>16996</v>
      </c>
      <c r="Q369" s="355">
        <v>2126</v>
      </c>
      <c r="R369" s="355">
        <v>2975</v>
      </c>
      <c r="S369" s="355">
        <v>16977.999999999956</v>
      </c>
      <c r="T369" s="355">
        <v>2097</v>
      </c>
      <c r="U369" s="355">
        <v>3602.9999999999968</v>
      </c>
      <c r="V369" s="355">
        <v>17480.999999999978</v>
      </c>
      <c r="W369" s="355">
        <v>2109</v>
      </c>
      <c r="X369" s="355">
        <v>3796.9999999999964</v>
      </c>
      <c r="Y369" s="355">
        <v>17496</v>
      </c>
      <c r="Z369" s="355">
        <v>1911</v>
      </c>
      <c r="AA369" s="355">
        <v>3664</v>
      </c>
      <c r="AB369" s="355">
        <v>17809</v>
      </c>
      <c r="AC369" s="355">
        <v>1937</v>
      </c>
      <c r="AD369" s="357">
        <v>3485</v>
      </c>
      <c r="AE369" s="355">
        <v>18711</v>
      </c>
      <c r="AF369" s="355">
        <v>1576</v>
      </c>
      <c r="AG369" s="358">
        <v>3648</v>
      </c>
      <c r="AH369" s="355">
        <v>19177</v>
      </c>
      <c r="AI369" s="355">
        <v>1626</v>
      </c>
      <c r="AJ369" s="358">
        <v>3690</v>
      </c>
      <c r="AK369" s="4">
        <v>18826</v>
      </c>
      <c r="AL369" s="4">
        <v>1455</v>
      </c>
      <c r="AM369" s="4">
        <v>3270</v>
      </c>
    </row>
    <row r="370" spans="2:39" x14ac:dyDescent="0.3">
      <c r="B370" s="350" t="s">
        <v>81</v>
      </c>
      <c r="C370" s="351" t="s">
        <v>287</v>
      </c>
      <c r="D370" s="352">
        <v>18005</v>
      </c>
      <c r="E370" s="353">
        <v>1416</v>
      </c>
      <c r="F370" s="353">
        <v>6039</v>
      </c>
      <c r="G370" s="354">
        <v>18329</v>
      </c>
      <c r="H370" s="354">
        <v>1877</v>
      </c>
      <c r="I370" s="354">
        <v>5546</v>
      </c>
      <c r="J370" s="355">
        <v>15614</v>
      </c>
      <c r="K370" s="355">
        <v>1839</v>
      </c>
      <c r="L370" s="355">
        <v>5846</v>
      </c>
      <c r="M370" s="355">
        <v>14989</v>
      </c>
      <c r="N370" s="355">
        <v>1899</v>
      </c>
      <c r="O370" s="355">
        <v>4762</v>
      </c>
      <c r="P370" s="355">
        <v>15205</v>
      </c>
      <c r="Q370" s="355">
        <v>1877</v>
      </c>
      <c r="R370" s="355">
        <v>3264</v>
      </c>
      <c r="S370" s="355">
        <v>15062.00000000002</v>
      </c>
      <c r="T370" s="355">
        <v>1927.9999999999977</v>
      </c>
      <c r="U370" s="355">
        <v>3557.0000000000023</v>
      </c>
      <c r="V370" s="355">
        <v>15471.000000000015</v>
      </c>
      <c r="W370" s="355">
        <v>1930.0000000000009</v>
      </c>
      <c r="X370" s="355">
        <v>3780.9999999999968</v>
      </c>
      <c r="Y370" s="355">
        <v>15976</v>
      </c>
      <c r="Z370" s="355">
        <v>1770</v>
      </c>
      <c r="AA370" s="355">
        <v>3730</v>
      </c>
      <c r="AB370" s="355">
        <v>15808</v>
      </c>
      <c r="AC370" s="355">
        <v>1816</v>
      </c>
      <c r="AD370" s="357">
        <v>3613</v>
      </c>
      <c r="AE370" s="355">
        <v>16441</v>
      </c>
      <c r="AF370" s="355">
        <v>1513</v>
      </c>
      <c r="AG370" s="358">
        <v>3520</v>
      </c>
      <c r="AH370" s="355">
        <v>16951</v>
      </c>
      <c r="AI370" s="355">
        <v>1472</v>
      </c>
      <c r="AJ370" s="358">
        <v>3641</v>
      </c>
      <c r="AK370" s="4">
        <v>17731</v>
      </c>
      <c r="AL370" s="4">
        <v>1555</v>
      </c>
      <c r="AM370" s="4">
        <v>3518</v>
      </c>
    </row>
    <row r="371" spans="2:39" x14ac:dyDescent="0.3">
      <c r="B371" s="350" t="s">
        <v>81</v>
      </c>
      <c r="C371" s="351" t="s">
        <v>230</v>
      </c>
      <c r="D371" s="352">
        <v>15331</v>
      </c>
      <c r="E371" s="353">
        <v>1158</v>
      </c>
      <c r="F371" s="353">
        <v>5661</v>
      </c>
      <c r="G371" s="354">
        <v>17900</v>
      </c>
      <c r="H371" s="354">
        <v>1644</v>
      </c>
      <c r="I371" s="354">
        <v>5594</v>
      </c>
      <c r="J371" s="355">
        <v>14203</v>
      </c>
      <c r="K371" s="355">
        <v>1771</v>
      </c>
      <c r="L371" s="355">
        <v>5400</v>
      </c>
      <c r="M371" s="355">
        <v>13445</v>
      </c>
      <c r="N371" s="355">
        <v>1521</v>
      </c>
      <c r="O371" s="355">
        <v>4288</v>
      </c>
      <c r="P371" s="355">
        <v>14237</v>
      </c>
      <c r="Q371" s="355">
        <v>1688</v>
      </c>
      <c r="R371" s="355">
        <v>3234</v>
      </c>
      <c r="S371" s="355">
        <v>14190.000000000031</v>
      </c>
      <c r="T371" s="355">
        <v>1648</v>
      </c>
      <c r="U371" s="355">
        <v>3649.0000000000068</v>
      </c>
      <c r="V371" s="355">
        <v>14090.999999999987</v>
      </c>
      <c r="W371" s="355">
        <v>1745.0000000000007</v>
      </c>
      <c r="X371" s="355">
        <v>3644.9999999999986</v>
      </c>
      <c r="Y371" s="355">
        <v>14570</v>
      </c>
      <c r="Z371" s="355">
        <v>1527</v>
      </c>
      <c r="AA371" s="355">
        <v>3775</v>
      </c>
      <c r="AB371" s="355">
        <v>14879</v>
      </c>
      <c r="AC371" s="355">
        <v>1598</v>
      </c>
      <c r="AD371" s="357">
        <v>3612</v>
      </c>
      <c r="AE371" s="355">
        <v>14980</v>
      </c>
      <c r="AF371" s="355">
        <v>1339</v>
      </c>
      <c r="AG371" s="358">
        <v>3616</v>
      </c>
      <c r="AH371" s="355">
        <v>15316</v>
      </c>
      <c r="AI371" s="355">
        <v>1446</v>
      </c>
      <c r="AJ371" s="358">
        <v>3492</v>
      </c>
      <c r="AK371" s="4">
        <v>16294</v>
      </c>
      <c r="AL371" s="4">
        <v>1434</v>
      </c>
      <c r="AM371" s="4">
        <v>3428</v>
      </c>
    </row>
    <row r="372" spans="2:39" x14ac:dyDescent="0.3">
      <c r="B372" s="350" t="s">
        <v>81</v>
      </c>
      <c r="C372" s="351" t="s">
        <v>231</v>
      </c>
      <c r="D372" s="352">
        <v>15634</v>
      </c>
      <c r="E372" s="353">
        <v>1025</v>
      </c>
      <c r="F372" s="353">
        <v>5545</v>
      </c>
      <c r="G372" s="354">
        <v>15927</v>
      </c>
      <c r="H372" s="354">
        <v>1357</v>
      </c>
      <c r="I372" s="354">
        <v>5427</v>
      </c>
      <c r="J372" s="355">
        <v>12585</v>
      </c>
      <c r="K372" s="355">
        <v>1379</v>
      </c>
      <c r="L372" s="355">
        <v>5317</v>
      </c>
      <c r="M372" s="355">
        <v>11916</v>
      </c>
      <c r="N372" s="355">
        <v>1333</v>
      </c>
      <c r="O372" s="355">
        <v>3951</v>
      </c>
      <c r="P372" s="355">
        <v>12378</v>
      </c>
      <c r="Q372" s="355">
        <v>1379</v>
      </c>
      <c r="R372" s="355">
        <v>3611</v>
      </c>
      <c r="S372" s="355">
        <v>12910.000000000011</v>
      </c>
      <c r="T372" s="355">
        <v>1540.9999999999993</v>
      </c>
      <c r="U372" s="355">
        <v>3702.9999999999982</v>
      </c>
      <c r="V372" s="355">
        <v>13024.999999999978</v>
      </c>
      <c r="W372" s="355">
        <v>1491.0000000000016</v>
      </c>
      <c r="X372" s="355">
        <v>3890.9999999999968</v>
      </c>
      <c r="Y372" s="355">
        <v>13086</v>
      </c>
      <c r="Z372" s="355">
        <v>1434</v>
      </c>
      <c r="AA372" s="355">
        <v>3577</v>
      </c>
      <c r="AB372" s="355">
        <v>13289</v>
      </c>
      <c r="AC372" s="355">
        <v>1446</v>
      </c>
      <c r="AD372" s="357">
        <v>3517</v>
      </c>
      <c r="AE372" s="355">
        <v>13828</v>
      </c>
      <c r="AF372" s="355">
        <v>1159</v>
      </c>
      <c r="AG372" s="358">
        <v>3612</v>
      </c>
      <c r="AH372" s="355">
        <v>13772</v>
      </c>
      <c r="AI372" s="355">
        <v>1172</v>
      </c>
      <c r="AJ372" s="358">
        <v>3550</v>
      </c>
      <c r="AK372" s="4">
        <v>14177</v>
      </c>
      <c r="AL372" s="4">
        <v>1326</v>
      </c>
      <c r="AM372" s="4">
        <v>3356</v>
      </c>
    </row>
    <row r="373" spans="2:39" x14ac:dyDescent="0.3">
      <c r="B373" s="350" t="s">
        <v>81</v>
      </c>
      <c r="C373" s="351" t="s">
        <v>288</v>
      </c>
      <c r="D373" s="352">
        <v>13110</v>
      </c>
      <c r="E373" s="353">
        <v>743</v>
      </c>
      <c r="F373" s="353">
        <v>4324</v>
      </c>
      <c r="G373" s="354">
        <v>15901</v>
      </c>
      <c r="H373" s="354">
        <v>1151</v>
      </c>
      <c r="I373" s="354">
        <v>4893</v>
      </c>
      <c r="J373" s="355">
        <v>11927</v>
      </c>
      <c r="K373" s="355">
        <v>1151</v>
      </c>
      <c r="L373" s="355">
        <v>4938</v>
      </c>
      <c r="M373" s="355">
        <v>10844</v>
      </c>
      <c r="N373" s="355">
        <v>1110</v>
      </c>
      <c r="O373" s="355">
        <v>3491</v>
      </c>
      <c r="P373" s="355">
        <v>11029</v>
      </c>
      <c r="Q373" s="355">
        <v>1251</v>
      </c>
      <c r="R373" s="355">
        <v>3099</v>
      </c>
      <c r="S373" s="355">
        <v>11117.000000000009</v>
      </c>
      <c r="T373" s="355">
        <v>1185.9999999999998</v>
      </c>
      <c r="U373" s="355">
        <v>3467.0000000000009</v>
      </c>
      <c r="V373" s="355">
        <v>11866.999999999982</v>
      </c>
      <c r="W373" s="355">
        <v>1258.0000000000005</v>
      </c>
      <c r="X373" s="355">
        <v>3433.9999999999973</v>
      </c>
      <c r="Y373" s="355">
        <v>11934</v>
      </c>
      <c r="Z373" s="355">
        <v>1186</v>
      </c>
      <c r="AA373" s="355">
        <v>3245</v>
      </c>
      <c r="AB373" s="355">
        <v>11835</v>
      </c>
      <c r="AC373" s="355">
        <v>1211</v>
      </c>
      <c r="AD373" s="357">
        <v>3199</v>
      </c>
      <c r="AE373" s="355">
        <v>12215</v>
      </c>
      <c r="AF373" s="355">
        <v>1047</v>
      </c>
      <c r="AG373" s="358">
        <v>3147</v>
      </c>
      <c r="AH373" s="355">
        <v>12746</v>
      </c>
      <c r="AI373" s="355">
        <v>1102</v>
      </c>
      <c r="AJ373" s="358">
        <v>3290</v>
      </c>
      <c r="AK373" s="4">
        <v>12512</v>
      </c>
      <c r="AL373" s="4">
        <v>1083</v>
      </c>
      <c r="AM373" s="4">
        <v>3370</v>
      </c>
    </row>
    <row r="374" spans="2:39" x14ac:dyDescent="0.3">
      <c r="B374" s="350" t="s">
        <v>81</v>
      </c>
      <c r="C374" s="351" t="s">
        <v>232</v>
      </c>
      <c r="D374" s="352">
        <v>11191</v>
      </c>
      <c r="E374" s="353">
        <v>693</v>
      </c>
      <c r="F374" s="353">
        <v>5528</v>
      </c>
      <c r="G374" s="354">
        <v>13209</v>
      </c>
      <c r="H374" s="354">
        <v>793</v>
      </c>
      <c r="I374" s="354">
        <v>4257</v>
      </c>
      <c r="J374" s="355">
        <v>9990</v>
      </c>
      <c r="K374" s="355">
        <v>901</v>
      </c>
      <c r="L374" s="355">
        <v>4748</v>
      </c>
      <c r="M374" s="355">
        <v>9394</v>
      </c>
      <c r="N374" s="355">
        <v>976</v>
      </c>
      <c r="O374" s="355">
        <v>4070</v>
      </c>
      <c r="P374" s="355">
        <v>9262</v>
      </c>
      <c r="Q374" s="355">
        <v>1071</v>
      </c>
      <c r="R374" s="355">
        <v>3456</v>
      </c>
      <c r="S374" s="355">
        <v>9514</v>
      </c>
      <c r="T374" s="355">
        <v>1053.0000000000002</v>
      </c>
      <c r="U374" s="355">
        <v>3689.0000000000009</v>
      </c>
      <c r="V374" s="355">
        <v>9752.0000000000109</v>
      </c>
      <c r="W374" s="355">
        <v>1010.0000000000006</v>
      </c>
      <c r="X374" s="355">
        <v>4567.0000000000045</v>
      </c>
      <c r="Y374" s="355">
        <v>10378</v>
      </c>
      <c r="Z374" s="355">
        <v>1042</v>
      </c>
      <c r="AA374" s="355">
        <v>4272</v>
      </c>
      <c r="AB374" s="355">
        <v>10435</v>
      </c>
      <c r="AC374" s="355">
        <v>1030</v>
      </c>
      <c r="AD374" s="357">
        <v>3866</v>
      </c>
      <c r="AE374" s="355">
        <v>10474</v>
      </c>
      <c r="AF374" s="355">
        <v>875</v>
      </c>
      <c r="AG374" s="358">
        <v>3887</v>
      </c>
      <c r="AH374" s="355">
        <v>10611</v>
      </c>
      <c r="AI374" s="355">
        <v>929</v>
      </c>
      <c r="AJ374" s="358">
        <v>3574</v>
      </c>
      <c r="AK374" s="4">
        <v>11563</v>
      </c>
      <c r="AL374" s="4">
        <v>1030</v>
      </c>
      <c r="AM374" s="4">
        <v>3450</v>
      </c>
    </row>
    <row r="375" spans="2:39" x14ac:dyDescent="0.3">
      <c r="B375" s="350" t="s">
        <v>81</v>
      </c>
      <c r="C375" s="351" t="s">
        <v>325</v>
      </c>
      <c r="D375" s="352">
        <v>224</v>
      </c>
      <c r="E375" s="353">
        <v>0</v>
      </c>
      <c r="F375" s="353">
        <v>0</v>
      </c>
      <c r="G375" s="354">
        <v>6</v>
      </c>
      <c r="H375" s="354">
        <v>0</v>
      </c>
      <c r="I375" s="354">
        <v>0</v>
      </c>
      <c r="J375" s="355">
        <v>283</v>
      </c>
      <c r="K375" s="355">
        <v>0</v>
      </c>
      <c r="L375" s="355">
        <v>0</v>
      </c>
      <c r="M375" s="355">
        <v>204</v>
      </c>
      <c r="N375" s="355">
        <v>0</v>
      </c>
      <c r="O375" s="355">
        <v>0</v>
      </c>
      <c r="P375" s="355">
        <v>320</v>
      </c>
      <c r="Q375" s="355">
        <v>0</v>
      </c>
      <c r="R375" s="355">
        <v>0</v>
      </c>
      <c r="S375" s="355">
        <v>289.00000000000011</v>
      </c>
      <c r="T375" s="355">
        <v>0</v>
      </c>
      <c r="U375" s="355">
        <v>0</v>
      </c>
      <c r="V375" s="355">
        <v>263.99999999999994</v>
      </c>
      <c r="W375" s="355">
        <v>0</v>
      </c>
      <c r="X375" s="355">
        <v>0</v>
      </c>
      <c r="Y375" s="355">
        <v>371</v>
      </c>
      <c r="Z375" s="355">
        <v>0</v>
      </c>
      <c r="AA375" s="355">
        <v>0</v>
      </c>
      <c r="AB375" s="355">
        <v>267</v>
      </c>
      <c r="AC375" s="355">
        <v>0</v>
      </c>
      <c r="AD375" s="357">
        <v>0</v>
      </c>
      <c r="AE375" s="355">
        <v>175</v>
      </c>
      <c r="AF375" s="355">
        <v>0</v>
      </c>
      <c r="AG375" s="358">
        <v>0</v>
      </c>
      <c r="AH375" s="355">
        <v>364</v>
      </c>
      <c r="AI375" s="355">
        <v>0</v>
      </c>
      <c r="AJ375" s="358">
        <v>0</v>
      </c>
      <c r="AK375" s="4">
        <v>318</v>
      </c>
      <c r="AL375" s="4">
        <v>0</v>
      </c>
      <c r="AM375" s="4">
        <v>0</v>
      </c>
    </row>
    <row r="376" spans="2:39" x14ac:dyDescent="0.3">
      <c r="B376" s="350" t="s">
        <v>81</v>
      </c>
      <c r="C376" s="351" t="s">
        <v>326</v>
      </c>
      <c r="D376" s="352">
        <v>246</v>
      </c>
      <c r="E376" s="353">
        <v>0</v>
      </c>
      <c r="F376" s="353">
        <v>0</v>
      </c>
      <c r="G376" s="354">
        <v>224</v>
      </c>
      <c r="H376" s="354">
        <v>0</v>
      </c>
      <c r="I376" s="354">
        <v>0</v>
      </c>
      <c r="J376" s="355">
        <v>170</v>
      </c>
      <c r="K376" s="355">
        <v>0</v>
      </c>
      <c r="L376" s="355">
        <v>0</v>
      </c>
      <c r="M376" s="355">
        <v>86</v>
      </c>
      <c r="N376" s="355">
        <v>0</v>
      </c>
      <c r="O376" s="355">
        <v>0</v>
      </c>
      <c r="P376" s="355">
        <v>296</v>
      </c>
      <c r="Q376" s="355">
        <v>0</v>
      </c>
      <c r="R376" s="355">
        <v>0</v>
      </c>
      <c r="S376" s="355">
        <v>127.00000000000003</v>
      </c>
      <c r="T376" s="355">
        <v>0</v>
      </c>
      <c r="U376" s="355">
        <v>0</v>
      </c>
      <c r="V376" s="355">
        <v>239.00000000000003</v>
      </c>
      <c r="W376" s="355">
        <v>0</v>
      </c>
      <c r="X376" s="355">
        <v>0</v>
      </c>
      <c r="Y376" s="355">
        <v>204</v>
      </c>
      <c r="Z376" s="355">
        <v>0</v>
      </c>
      <c r="AA376" s="355">
        <v>0</v>
      </c>
      <c r="AB376" s="355">
        <v>226</v>
      </c>
      <c r="AC376" s="355">
        <v>0</v>
      </c>
      <c r="AD376" s="357">
        <v>0</v>
      </c>
      <c r="AE376" s="355">
        <v>266</v>
      </c>
      <c r="AF376" s="355">
        <v>0</v>
      </c>
      <c r="AG376" s="358">
        <v>0</v>
      </c>
      <c r="AH376" s="355">
        <v>255</v>
      </c>
      <c r="AI376" s="355">
        <v>0</v>
      </c>
      <c r="AJ376" s="358">
        <v>0</v>
      </c>
      <c r="AK376" s="4">
        <v>318</v>
      </c>
      <c r="AL376" s="4">
        <v>0</v>
      </c>
      <c r="AM376" s="4">
        <v>0</v>
      </c>
    </row>
    <row r="377" spans="2:39" x14ac:dyDescent="0.3">
      <c r="B377" s="350" t="s">
        <v>81</v>
      </c>
      <c r="C377" s="351" t="s">
        <v>289</v>
      </c>
      <c r="D377" s="352">
        <v>873</v>
      </c>
      <c r="E377" s="353">
        <v>0</v>
      </c>
      <c r="F377" s="353">
        <v>2</v>
      </c>
      <c r="G377" s="354">
        <v>511</v>
      </c>
      <c r="H377" s="354">
        <v>0</v>
      </c>
      <c r="I377" s="354">
        <v>1</v>
      </c>
      <c r="J377" s="355">
        <v>728</v>
      </c>
      <c r="K377" s="355">
        <v>451</v>
      </c>
      <c r="L377" s="355">
        <v>2</v>
      </c>
      <c r="M377" s="355">
        <v>458</v>
      </c>
      <c r="N377" s="355">
        <v>2752</v>
      </c>
      <c r="O377" s="355">
        <v>36</v>
      </c>
      <c r="P377" s="355">
        <v>531</v>
      </c>
      <c r="Q377" s="355">
        <v>175</v>
      </c>
      <c r="R377" s="355">
        <v>4</v>
      </c>
      <c r="S377" s="355">
        <v>263.99999999999983</v>
      </c>
      <c r="T377" s="355">
        <v>496.00000000000091</v>
      </c>
      <c r="U377" s="355">
        <v>108.00000000000003</v>
      </c>
      <c r="V377" s="355">
        <v>1559.0000000000005</v>
      </c>
      <c r="W377" s="355">
        <v>0</v>
      </c>
      <c r="X377" s="355">
        <v>52.999999999999993</v>
      </c>
      <c r="Y377" s="355">
        <v>685</v>
      </c>
      <c r="Z377" s="355">
        <v>23</v>
      </c>
      <c r="AA377" s="355">
        <v>17</v>
      </c>
      <c r="AB377" s="355">
        <v>1</v>
      </c>
      <c r="AC377" s="355">
        <v>0</v>
      </c>
      <c r="AD377" s="357">
        <v>14</v>
      </c>
      <c r="AE377" s="355">
        <v>0</v>
      </c>
      <c r="AF377" s="355">
        <v>0</v>
      </c>
      <c r="AG377" s="358">
        <v>7</v>
      </c>
      <c r="AH377" s="355">
        <v>0</v>
      </c>
      <c r="AI377" s="355">
        <v>0</v>
      </c>
      <c r="AJ377" s="358">
        <v>1</v>
      </c>
      <c r="AK377" s="4">
        <v>0</v>
      </c>
      <c r="AL377" s="4">
        <v>0</v>
      </c>
      <c r="AM377" s="4">
        <v>3</v>
      </c>
    </row>
    <row r="378" spans="2:39" x14ac:dyDescent="0.3">
      <c r="B378" s="350" t="s">
        <v>81</v>
      </c>
      <c r="C378" s="351" t="s">
        <v>290</v>
      </c>
      <c r="D378" s="352">
        <v>1684</v>
      </c>
      <c r="E378" s="353">
        <v>1</v>
      </c>
      <c r="F378" s="353">
        <v>3</v>
      </c>
      <c r="G378" s="354">
        <v>804</v>
      </c>
      <c r="H378" s="354">
        <v>0</v>
      </c>
      <c r="I378" s="354">
        <v>3</v>
      </c>
      <c r="J378" s="355">
        <v>1224</v>
      </c>
      <c r="K378" s="355">
        <v>18</v>
      </c>
      <c r="L378" s="355">
        <v>6</v>
      </c>
      <c r="M378" s="355">
        <v>563</v>
      </c>
      <c r="N378" s="355">
        <v>308</v>
      </c>
      <c r="O378" s="355">
        <v>11</v>
      </c>
      <c r="P378" s="355">
        <v>851</v>
      </c>
      <c r="Q378" s="355">
        <v>235</v>
      </c>
      <c r="R378" s="355">
        <v>13</v>
      </c>
      <c r="S378" s="355">
        <v>580.99999999999966</v>
      </c>
      <c r="T378" s="355">
        <v>11</v>
      </c>
      <c r="U378" s="355">
        <v>68</v>
      </c>
      <c r="V378" s="355">
        <v>1820.0000000000027</v>
      </c>
      <c r="W378" s="355">
        <v>0</v>
      </c>
      <c r="X378" s="355">
        <v>136.99999999999997</v>
      </c>
      <c r="Y378" s="355">
        <v>394</v>
      </c>
      <c r="Z378" s="355">
        <v>2015</v>
      </c>
      <c r="AA378" s="355">
        <v>65</v>
      </c>
      <c r="AB378" s="355">
        <v>934</v>
      </c>
      <c r="AC378" s="355">
        <v>0</v>
      </c>
      <c r="AD378" s="357">
        <v>59</v>
      </c>
      <c r="AE378" s="355">
        <v>197</v>
      </c>
      <c r="AF378" s="355">
        <v>950</v>
      </c>
      <c r="AG378" s="358">
        <v>22</v>
      </c>
      <c r="AH378" s="355">
        <v>585</v>
      </c>
      <c r="AI378" s="355">
        <v>0</v>
      </c>
      <c r="AJ378" s="358">
        <v>9</v>
      </c>
      <c r="AK378" s="4">
        <v>519</v>
      </c>
      <c r="AL378" s="4">
        <v>0</v>
      </c>
      <c r="AM378" s="4">
        <v>1</v>
      </c>
    </row>
    <row r="379" spans="2:39" x14ac:dyDescent="0.3">
      <c r="B379" s="350" t="s">
        <v>81</v>
      </c>
      <c r="C379" s="351" t="s">
        <v>291</v>
      </c>
      <c r="D379" s="352">
        <v>2501</v>
      </c>
      <c r="E379" s="353">
        <v>0</v>
      </c>
      <c r="F379" s="353">
        <v>41</v>
      </c>
      <c r="G379" s="354">
        <v>2309</v>
      </c>
      <c r="H379" s="354">
        <v>0</v>
      </c>
      <c r="I379" s="354">
        <v>119</v>
      </c>
      <c r="J379" s="355">
        <v>3599</v>
      </c>
      <c r="K379" s="355">
        <v>133</v>
      </c>
      <c r="L379" s="355">
        <v>311</v>
      </c>
      <c r="M379" s="355">
        <v>2058</v>
      </c>
      <c r="N379" s="355">
        <v>1</v>
      </c>
      <c r="O379" s="355">
        <v>238</v>
      </c>
      <c r="P379" s="355">
        <v>2592</v>
      </c>
      <c r="Q379" s="355">
        <v>115</v>
      </c>
      <c r="R379" s="355">
        <v>57</v>
      </c>
      <c r="S379" s="355">
        <v>2335.9999999999991</v>
      </c>
      <c r="T379" s="355">
        <v>0</v>
      </c>
      <c r="U379" s="355">
        <v>248.99999999999991</v>
      </c>
      <c r="V379" s="355">
        <v>3404.9999999999968</v>
      </c>
      <c r="W379" s="355">
        <v>0</v>
      </c>
      <c r="X379" s="355">
        <v>460.00000000000006</v>
      </c>
      <c r="Y379" s="355">
        <v>1481</v>
      </c>
      <c r="Z379" s="355">
        <v>1730</v>
      </c>
      <c r="AA379" s="355">
        <v>467</v>
      </c>
      <c r="AB379" s="355">
        <v>1830</v>
      </c>
      <c r="AC379" s="355">
        <v>2210</v>
      </c>
      <c r="AD379" s="357">
        <v>214</v>
      </c>
      <c r="AE379" s="355">
        <v>1405</v>
      </c>
      <c r="AF379" s="355">
        <v>1809</v>
      </c>
      <c r="AG379" s="358">
        <v>184</v>
      </c>
      <c r="AH379" s="355">
        <v>2565</v>
      </c>
      <c r="AI379" s="355">
        <v>0</v>
      </c>
      <c r="AJ379" s="358">
        <v>108</v>
      </c>
      <c r="AK379" s="4">
        <v>2475</v>
      </c>
      <c r="AL379" s="4">
        <v>0</v>
      </c>
      <c r="AM379" s="4">
        <v>112</v>
      </c>
    </row>
    <row r="380" spans="2:39" x14ac:dyDescent="0.3">
      <c r="B380" s="350" t="s">
        <v>81</v>
      </c>
      <c r="C380" s="351" t="s">
        <v>292</v>
      </c>
      <c r="D380" s="352">
        <v>3280</v>
      </c>
      <c r="E380" s="353">
        <v>1</v>
      </c>
      <c r="F380" s="353">
        <v>84</v>
      </c>
      <c r="G380" s="354">
        <v>2719</v>
      </c>
      <c r="H380" s="354">
        <v>0</v>
      </c>
      <c r="I380" s="354">
        <v>169</v>
      </c>
      <c r="J380" s="355">
        <v>3929</v>
      </c>
      <c r="K380" s="355">
        <v>106</v>
      </c>
      <c r="L380" s="355">
        <v>484</v>
      </c>
      <c r="M380" s="355">
        <v>3283</v>
      </c>
      <c r="N380" s="355">
        <v>144</v>
      </c>
      <c r="O380" s="355">
        <v>993</v>
      </c>
      <c r="P380" s="355">
        <v>2847</v>
      </c>
      <c r="Q380" s="355">
        <v>52</v>
      </c>
      <c r="R380" s="355">
        <v>167</v>
      </c>
      <c r="S380" s="355">
        <v>2470.0000000000018</v>
      </c>
      <c r="T380" s="355">
        <v>0</v>
      </c>
      <c r="U380" s="355">
        <v>438.99999999999983</v>
      </c>
      <c r="V380" s="355">
        <v>3536.9999999999973</v>
      </c>
      <c r="W380" s="355">
        <v>0</v>
      </c>
      <c r="X380" s="355">
        <v>715.99999999999943</v>
      </c>
      <c r="Y380" s="355">
        <v>3605</v>
      </c>
      <c r="Z380" s="355">
        <v>14</v>
      </c>
      <c r="AA380" s="355">
        <v>827</v>
      </c>
      <c r="AB380" s="355">
        <v>1978</v>
      </c>
      <c r="AC380" s="355">
        <v>1315</v>
      </c>
      <c r="AD380" s="357">
        <v>649</v>
      </c>
      <c r="AE380" s="355">
        <v>3200</v>
      </c>
      <c r="AF380" s="355">
        <v>1564</v>
      </c>
      <c r="AG380" s="358">
        <v>508</v>
      </c>
      <c r="AH380" s="355">
        <v>3205</v>
      </c>
      <c r="AI380" s="355">
        <v>0</v>
      </c>
      <c r="AJ380" s="358">
        <v>350</v>
      </c>
      <c r="AK380" s="4">
        <v>2883</v>
      </c>
      <c r="AL380" s="4">
        <v>0</v>
      </c>
      <c r="AM380" s="4">
        <v>339</v>
      </c>
    </row>
    <row r="381" spans="2:39" x14ac:dyDescent="0.3">
      <c r="B381" s="350" t="s">
        <v>81</v>
      </c>
      <c r="C381" s="351" t="s">
        <v>293</v>
      </c>
      <c r="D381" s="352">
        <v>3783</v>
      </c>
      <c r="E381" s="353">
        <v>0</v>
      </c>
      <c r="F381" s="353">
        <v>67</v>
      </c>
      <c r="G381" s="354">
        <v>3509</v>
      </c>
      <c r="H381" s="354">
        <v>0</v>
      </c>
      <c r="I381" s="354">
        <v>312</v>
      </c>
      <c r="J381" s="355">
        <v>2156</v>
      </c>
      <c r="K381" s="355">
        <v>75</v>
      </c>
      <c r="L381" s="355">
        <v>45</v>
      </c>
      <c r="M381" s="355">
        <v>615</v>
      </c>
      <c r="N381" s="355">
        <v>0</v>
      </c>
      <c r="O381" s="355">
        <v>151</v>
      </c>
      <c r="P381" s="355">
        <v>2193</v>
      </c>
      <c r="Q381" s="355">
        <v>80</v>
      </c>
      <c r="R381" s="355">
        <v>215</v>
      </c>
      <c r="S381" s="355">
        <v>2163.0000000000027</v>
      </c>
      <c r="T381" s="355">
        <v>0</v>
      </c>
      <c r="U381" s="355">
        <v>599.99999999999977</v>
      </c>
      <c r="V381" s="355">
        <v>2151.0000000000023</v>
      </c>
      <c r="W381" s="355">
        <v>0</v>
      </c>
      <c r="X381" s="355">
        <v>1015.9999999999993</v>
      </c>
      <c r="Y381" s="355">
        <v>1016</v>
      </c>
      <c r="Z381" s="355">
        <v>0</v>
      </c>
      <c r="AA381" s="355">
        <v>1304</v>
      </c>
      <c r="AB381" s="355">
        <v>1117</v>
      </c>
      <c r="AC381" s="355">
        <v>27</v>
      </c>
      <c r="AD381" s="357">
        <v>953</v>
      </c>
      <c r="AE381" s="355">
        <v>1063</v>
      </c>
      <c r="AF381" s="355">
        <v>0</v>
      </c>
      <c r="AG381" s="358">
        <v>665</v>
      </c>
      <c r="AH381" s="355">
        <v>1139</v>
      </c>
      <c r="AI381" s="355">
        <v>0</v>
      </c>
      <c r="AJ381" s="358">
        <v>412</v>
      </c>
      <c r="AK381" s="4">
        <v>3236</v>
      </c>
      <c r="AL381" s="4">
        <v>0</v>
      </c>
      <c r="AM381" s="4">
        <v>550</v>
      </c>
    </row>
    <row r="382" spans="2:39" x14ac:dyDescent="0.3">
      <c r="B382" s="350" t="s">
        <v>81</v>
      </c>
      <c r="C382" s="351" t="s">
        <v>294</v>
      </c>
      <c r="D382" s="352">
        <v>1261</v>
      </c>
      <c r="E382" s="353">
        <v>0</v>
      </c>
      <c r="F382" s="353">
        <v>61</v>
      </c>
      <c r="G382" s="354">
        <v>1183</v>
      </c>
      <c r="H382" s="354">
        <v>0</v>
      </c>
      <c r="I382" s="354">
        <v>141</v>
      </c>
      <c r="J382" s="355">
        <v>1644</v>
      </c>
      <c r="K382" s="355">
        <v>100</v>
      </c>
      <c r="L382" s="355">
        <v>1</v>
      </c>
      <c r="M382" s="355">
        <v>1592</v>
      </c>
      <c r="N382" s="355">
        <v>140</v>
      </c>
      <c r="O382" s="355">
        <v>127</v>
      </c>
      <c r="P382" s="355">
        <v>1102</v>
      </c>
      <c r="Q382" s="355">
        <v>25</v>
      </c>
      <c r="R382" s="355">
        <v>381</v>
      </c>
      <c r="S382" s="355">
        <v>1410.0000000000005</v>
      </c>
      <c r="T382" s="355">
        <v>49.000000000000007</v>
      </c>
      <c r="U382" s="355">
        <v>346</v>
      </c>
      <c r="V382" s="355">
        <v>2652.9999999999986</v>
      </c>
      <c r="W382" s="355">
        <v>0</v>
      </c>
      <c r="X382" s="355">
        <v>941.99999999999977</v>
      </c>
      <c r="Y382" s="355">
        <v>3955</v>
      </c>
      <c r="Z382" s="355">
        <v>0</v>
      </c>
      <c r="AA382" s="355">
        <v>1652</v>
      </c>
      <c r="AB382" s="355">
        <v>3951</v>
      </c>
      <c r="AC382" s="355">
        <v>1</v>
      </c>
      <c r="AD382" s="357">
        <v>1206</v>
      </c>
      <c r="AE382" s="355">
        <v>3962</v>
      </c>
      <c r="AF382" s="355">
        <v>0</v>
      </c>
      <c r="AG382" s="358">
        <v>1131</v>
      </c>
      <c r="AH382" s="355">
        <v>3670</v>
      </c>
      <c r="AI382" s="355">
        <v>0</v>
      </c>
      <c r="AJ382" s="358">
        <v>1360</v>
      </c>
      <c r="AK382" s="4">
        <v>1513</v>
      </c>
      <c r="AL382" s="4">
        <v>0</v>
      </c>
      <c r="AM382" s="4">
        <v>823</v>
      </c>
    </row>
    <row r="383" spans="2:39" x14ac:dyDescent="0.3">
      <c r="B383" s="350" t="s">
        <v>81</v>
      </c>
      <c r="C383" s="351" t="s">
        <v>327</v>
      </c>
      <c r="D383" s="352">
        <v>1882</v>
      </c>
      <c r="E383" s="353">
        <v>138</v>
      </c>
      <c r="F383" s="353">
        <v>0</v>
      </c>
      <c r="G383" s="354">
        <v>2997</v>
      </c>
      <c r="H383" s="354">
        <v>234</v>
      </c>
      <c r="I383" s="354">
        <v>0</v>
      </c>
      <c r="J383" s="355">
        <v>2978</v>
      </c>
      <c r="K383" s="355">
        <v>23</v>
      </c>
      <c r="L383" s="355">
        <v>0</v>
      </c>
      <c r="M383" s="355">
        <v>2883</v>
      </c>
      <c r="N383" s="355">
        <v>144</v>
      </c>
      <c r="O383" s="355">
        <v>0</v>
      </c>
      <c r="P383" s="355">
        <v>3553</v>
      </c>
      <c r="Q383" s="355">
        <v>260</v>
      </c>
      <c r="R383" s="355">
        <v>0</v>
      </c>
      <c r="S383" s="355">
        <v>3811.9999999999914</v>
      </c>
      <c r="T383" s="355">
        <v>228.00000000000009</v>
      </c>
      <c r="U383" s="355">
        <v>2</v>
      </c>
      <c r="V383" s="355">
        <v>4487.9999999999936</v>
      </c>
      <c r="W383" s="355">
        <v>268</v>
      </c>
      <c r="X383" s="355">
        <v>0</v>
      </c>
      <c r="Y383" s="355">
        <v>4404</v>
      </c>
      <c r="Z383" s="355">
        <v>252</v>
      </c>
      <c r="AA383" s="355">
        <v>1</v>
      </c>
      <c r="AB383" s="355">
        <v>4563</v>
      </c>
      <c r="AC383" s="355">
        <v>249</v>
      </c>
      <c r="AD383" s="357">
        <v>34</v>
      </c>
      <c r="AE383" s="355">
        <v>4575</v>
      </c>
      <c r="AF383" s="355">
        <v>75</v>
      </c>
      <c r="AG383" s="358">
        <v>0</v>
      </c>
      <c r="AH383" s="355">
        <v>4597</v>
      </c>
      <c r="AI383" s="355">
        <v>81</v>
      </c>
      <c r="AJ383" s="358">
        <v>0</v>
      </c>
      <c r="AK383" s="4">
        <v>4741</v>
      </c>
      <c r="AL383" s="4">
        <v>79</v>
      </c>
      <c r="AM383" s="4">
        <v>5</v>
      </c>
    </row>
    <row r="384" spans="2:39" x14ac:dyDescent="0.3">
      <c r="B384" s="350" t="s">
        <v>82</v>
      </c>
      <c r="C384" s="351" t="s">
        <v>223</v>
      </c>
      <c r="D384" s="352">
        <v>0</v>
      </c>
      <c r="E384" s="353">
        <v>0</v>
      </c>
      <c r="F384" s="353">
        <v>660</v>
      </c>
      <c r="G384" s="354">
        <v>7</v>
      </c>
      <c r="H384" s="354">
        <v>0</v>
      </c>
      <c r="I384" s="354">
        <v>869</v>
      </c>
      <c r="J384" s="355">
        <v>10</v>
      </c>
      <c r="K384" s="355">
        <v>0</v>
      </c>
      <c r="L384" s="355">
        <v>808</v>
      </c>
      <c r="M384" s="355">
        <v>13</v>
      </c>
      <c r="N384" s="355">
        <v>0</v>
      </c>
      <c r="O384" s="355">
        <v>603</v>
      </c>
      <c r="P384" s="355">
        <v>31</v>
      </c>
      <c r="Q384" s="355">
        <v>0</v>
      </c>
      <c r="R384" s="355">
        <v>577</v>
      </c>
      <c r="S384" s="355">
        <v>0</v>
      </c>
      <c r="T384" s="355">
        <v>0</v>
      </c>
      <c r="U384" s="355">
        <v>807.00000000000023</v>
      </c>
      <c r="V384" s="355">
        <v>0</v>
      </c>
      <c r="W384" s="355">
        <v>0</v>
      </c>
      <c r="X384" s="355">
        <v>953.00000000000023</v>
      </c>
      <c r="Y384" s="355">
        <v>0</v>
      </c>
      <c r="Z384" s="355">
        <v>0</v>
      </c>
      <c r="AA384" s="355">
        <v>907</v>
      </c>
      <c r="AB384" s="355">
        <v>0</v>
      </c>
      <c r="AC384" s="355">
        <v>0</v>
      </c>
      <c r="AD384" s="357">
        <v>1012</v>
      </c>
      <c r="AE384" s="355">
        <v>0</v>
      </c>
      <c r="AF384" s="355">
        <v>0</v>
      </c>
      <c r="AG384" s="358">
        <v>979</v>
      </c>
      <c r="AH384" s="355">
        <v>0</v>
      </c>
      <c r="AI384" s="355">
        <v>0</v>
      </c>
      <c r="AJ384" s="358">
        <v>1036</v>
      </c>
      <c r="AK384" s="4">
        <v>0</v>
      </c>
      <c r="AL384" s="4">
        <v>0</v>
      </c>
      <c r="AM384" s="4">
        <v>659</v>
      </c>
    </row>
    <row r="385" spans="2:39" x14ac:dyDescent="0.3">
      <c r="B385" s="350" t="s">
        <v>82</v>
      </c>
      <c r="C385" s="351" t="s">
        <v>286</v>
      </c>
      <c r="D385" s="352">
        <v>0</v>
      </c>
      <c r="E385" s="353">
        <v>0</v>
      </c>
      <c r="F385" s="353">
        <v>971</v>
      </c>
      <c r="G385" s="354">
        <v>17</v>
      </c>
      <c r="H385" s="354">
        <v>0</v>
      </c>
      <c r="I385" s="354">
        <v>1043</v>
      </c>
      <c r="J385" s="355">
        <v>22</v>
      </c>
      <c r="K385" s="355">
        <v>0</v>
      </c>
      <c r="L385" s="355">
        <v>908</v>
      </c>
      <c r="M385" s="355">
        <v>14</v>
      </c>
      <c r="N385" s="355">
        <v>0</v>
      </c>
      <c r="O385" s="355">
        <v>838</v>
      </c>
      <c r="P385" s="355">
        <v>38</v>
      </c>
      <c r="Q385" s="355">
        <v>0</v>
      </c>
      <c r="R385" s="355">
        <v>864</v>
      </c>
      <c r="S385" s="355">
        <v>0</v>
      </c>
      <c r="T385" s="355">
        <v>0</v>
      </c>
      <c r="U385" s="355">
        <v>994.00000000000057</v>
      </c>
      <c r="V385" s="355">
        <v>0</v>
      </c>
      <c r="W385" s="355">
        <v>0</v>
      </c>
      <c r="X385" s="355">
        <v>1175.9999999999995</v>
      </c>
      <c r="Y385" s="355">
        <v>0</v>
      </c>
      <c r="Z385" s="355">
        <v>0</v>
      </c>
      <c r="AA385" s="355">
        <v>1213</v>
      </c>
      <c r="AB385" s="355">
        <v>0</v>
      </c>
      <c r="AC385" s="355">
        <v>0</v>
      </c>
      <c r="AD385" s="357">
        <v>1199</v>
      </c>
      <c r="AE385" s="355">
        <v>0</v>
      </c>
      <c r="AF385" s="355">
        <v>0</v>
      </c>
      <c r="AG385" s="358">
        <v>1347</v>
      </c>
      <c r="AH385" s="355">
        <v>0</v>
      </c>
      <c r="AI385" s="355">
        <v>0</v>
      </c>
      <c r="AJ385" s="358">
        <v>1362</v>
      </c>
      <c r="AK385" s="4">
        <v>0</v>
      </c>
      <c r="AL385" s="4">
        <v>0</v>
      </c>
      <c r="AM385" s="4">
        <v>1107</v>
      </c>
    </row>
    <row r="386" spans="2:39" x14ac:dyDescent="0.3">
      <c r="B386" s="350" t="s">
        <v>82</v>
      </c>
      <c r="C386" s="351" t="s">
        <v>255</v>
      </c>
      <c r="D386" s="352">
        <v>3461</v>
      </c>
      <c r="E386" s="353">
        <v>971</v>
      </c>
      <c r="F386" s="353">
        <v>1065</v>
      </c>
      <c r="G386" s="354">
        <v>3378</v>
      </c>
      <c r="H386" s="354">
        <v>968</v>
      </c>
      <c r="I386" s="354">
        <v>1020</v>
      </c>
      <c r="J386" s="355">
        <v>3857</v>
      </c>
      <c r="K386" s="355">
        <v>1200</v>
      </c>
      <c r="L386" s="355">
        <v>884</v>
      </c>
      <c r="M386" s="355">
        <v>3809</v>
      </c>
      <c r="N386" s="355">
        <v>834</v>
      </c>
      <c r="O386" s="355">
        <v>986</v>
      </c>
      <c r="P386" s="355">
        <v>3395</v>
      </c>
      <c r="Q386" s="355">
        <v>695</v>
      </c>
      <c r="R386" s="355">
        <v>992</v>
      </c>
      <c r="S386" s="355">
        <v>3339.9999999999964</v>
      </c>
      <c r="T386" s="355">
        <v>525.00000000000011</v>
      </c>
      <c r="U386" s="355">
        <v>1303.0000000000002</v>
      </c>
      <c r="V386" s="355">
        <v>3229.0000000000023</v>
      </c>
      <c r="W386" s="355">
        <v>350.00000000000011</v>
      </c>
      <c r="X386" s="355">
        <v>1276.0000000000014</v>
      </c>
      <c r="Y386" s="355">
        <v>3292</v>
      </c>
      <c r="Z386" s="355">
        <v>313</v>
      </c>
      <c r="AA386" s="355">
        <v>1401</v>
      </c>
      <c r="AB386" s="355">
        <v>3439</v>
      </c>
      <c r="AC386" s="355">
        <v>356</v>
      </c>
      <c r="AD386" s="357">
        <v>1487</v>
      </c>
      <c r="AE386" s="355">
        <v>3502</v>
      </c>
      <c r="AF386" s="355">
        <v>421</v>
      </c>
      <c r="AG386" s="358">
        <v>1493</v>
      </c>
      <c r="AH386" s="355">
        <v>3534</v>
      </c>
      <c r="AI386" s="355">
        <v>700</v>
      </c>
      <c r="AJ386" s="358">
        <v>1691</v>
      </c>
      <c r="AK386" s="4">
        <v>3257</v>
      </c>
      <c r="AL386" s="4">
        <v>846</v>
      </c>
      <c r="AM386" s="4">
        <v>1557</v>
      </c>
    </row>
    <row r="387" spans="2:39" x14ac:dyDescent="0.3">
      <c r="B387" s="350" t="s">
        <v>82</v>
      </c>
      <c r="C387" s="351" t="s">
        <v>224</v>
      </c>
      <c r="D387" s="352">
        <v>4254</v>
      </c>
      <c r="E387" s="353">
        <v>1252</v>
      </c>
      <c r="F387" s="353">
        <v>1049</v>
      </c>
      <c r="G387" s="354">
        <v>4514</v>
      </c>
      <c r="H387" s="354">
        <v>1285</v>
      </c>
      <c r="I387" s="354">
        <v>1056</v>
      </c>
      <c r="J387" s="355">
        <v>4616</v>
      </c>
      <c r="K387" s="355">
        <v>1407</v>
      </c>
      <c r="L387" s="355">
        <v>1105</v>
      </c>
      <c r="M387" s="355">
        <v>5042</v>
      </c>
      <c r="N387" s="355">
        <v>1287</v>
      </c>
      <c r="O387" s="355">
        <v>1107</v>
      </c>
      <c r="P387" s="355">
        <v>4896</v>
      </c>
      <c r="Q387" s="355">
        <v>1140</v>
      </c>
      <c r="R387" s="355">
        <v>1180</v>
      </c>
      <c r="S387" s="355">
        <v>4695.0000000000009</v>
      </c>
      <c r="T387" s="355">
        <v>1041.9999999999993</v>
      </c>
      <c r="U387" s="355">
        <v>1293.9999999999991</v>
      </c>
      <c r="V387" s="355">
        <v>4636.0000000000064</v>
      </c>
      <c r="W387" s="355">
        <v>620.99999999999989</v>
      </c>
      <c r="X387" s="355">
        <v>1364</v>
      </c>
      <c r="Y387" s="355">
        <v>4282</v>
      </c>
      <c r="Z387" s="355">
        <v>599</v>
      </c>
      <c r="AA387" s="355">
        <v>1318</v>
      </c>
      <c r="AB387" s="355">
        <v>4405</v>
      </c>
      <c r="AC387" s="355">
        <v>512</v>
      </c>
      <c r="AD387" s="357">
        <v>1405</v>
      </c>
      <c r="AE387" s="355">
        <v>4724</v>
      </c>
      <c r="AF387" s="355">
        <v>612</v>
      </c>
      <c r="AG387" s="358">
        <v>1451</v>
      </c>
      <c r="AH387" s="355">
        <v>4598</v>
      </c>
      <c r="AI387" s="355">
        <v>734</v>
      </c>
      <c r="AJ387" s="358">
        <v>1515</v>
      </c>
      <c r="AK387" s="4">
        <v>4330</v>
      </c>
      <c r="AL387" s="4">
        <v>1055</v>
      </c>
      <c r="AM387" s="4">
        <v>1391</v>
      </c>
    </row>
    <row r="388" spans="2:39" x14ac:dyDescent="0.3">
      <c r="B388" s="350" t="s">
        <v>82</v>
      </c>
      <c r="C388" s="351" t="s">
        <v>225</v>
      </c>
      <c r="D388" s="352">
        <v>4193</v>
      </c>
      <c r="E388" s="353">
        <v>1315</v>
      </c>
      <c r="F388" s="353">
        <v>1050</v>
      </c>
      <c r="G388" s="354">
        <v>4273</v>
      </c>
      <c r="H388" s="354">
        <v>1312</v>
      </c>
      <c r="I388" s="354">
        <v>1011</v>
      </c>
      <c r="J388" s="355">
        <v>4380</v>
      </c>
      <c r="K388" s="355">
        <v>1233</v>
      </c>
      <c r="L388" s="355">
        <v>1103</v>
      </c>
      <c r="M388" s="355">
        <v>4518</v>
      </c>
      <c r="N388" s="355">
        <v>1372</v>
      </c>
      <c r="O388" s="355">
        <v>1043</v>
      </c>
      <c r="P388" s="355">
        <v>4678</v>
      </c>
      <c r="Q388" s="355">
        <v>1244</v>
      </c>
      <c r="R388" s="355">
        <v>1092</v>
      </c>
      <c r="S388" s="355">
        <v>4779.9999999999945</v>
      </c>
      <c r="T388" s="355">
        <v>948.99999999999966</v>
      </c>
      <c r="U388" s="355">
        <v>1245.0000000000011</v>
      </c>
      <c r="V388" s="355">
        <v>4682.9999999999991</v>
      </c>
      <c r="W388" s="355">
        <v>675.99999999999977</v>
      </c>
      <c r="X388" s="355">
        <v>1352.9999999999998</v>
      </c>
      <c r="Y388" s="355">
        <v>4476</v>
      </c>
      <c r="Z388" s="355">
        <v>570</v>
      </c>
      <c r="AA388" s="355">
        <v>1423</v>
      </c>
      <c r="AB388" s="355">
        <v>4221</v>
      </c>
      <c r="AC388" s="355">
        <v>512</v>
      </c>
      <c r="AD388" s="357">
        <v>1368</v>
      </c>
      <c r="AE388" s="355">
        <v>4224</v>
      </c>
      <c r="AF388" s="355">
        <v>580</v>
      </c>
      <c r="AG388" s="358">
        <v>1389</v>
      </c>
      <c r="AH388" s="355">
        <v>4571</v>
      </c>
      <c r="AI388" s="355">
        <v>644</v>
      </c>
      <c r="AJ388" s="358">
        <v>1558</v>
      </c>
      <c r="AK388" s="4">
        <v>4173</v>
      </c>
      <c r="AL388" s="4">
        <v>890</v>
      </c>
      <c r="AM388" s="4">
        <v>1393</v>
      </c>
    </row>
    <row r="389" spans="2:39" x14ac:dyDescent="0.3">
      <c r="B389" s="350" t="s">
        <v>82</v>
      </c>
      <c r="C389" s="351" t="s">
        <v>226</v>
      </c>
      <c r="D389" s="352">
        <v>4415</v>
      </c>
      <c r="E389" s="353">
        <v>1316</v>
      </c>
      <c r="F389" s="353">
        <v>1035</v>
      </c>
      <c r="G389" s="354">
        <v>4284</v>
      </c>
      <c r="H389" s="354">
        <v>1311</v>
      </c>
      <c r="I389" s="354">
        <v>979</v>
      </c>
      <c r="J389" s="355">
        <v>4306</v>
      </c>
      <c r="K389" s="355">
        <v>1334</v>
      </c>
      <c r="L389" s="355">
        <v>989</v>
      </c>
      <c r="M389" s="355">
        <v>4545</v>
      </c>
      <c r="N389" s="355">
        <v>1227</v>
      </c>
      <c r="O389" s="355">
        <v>1007</v>
      </c>
      <c r="P389" s="355">
        <v>4527</v>
      </c>
      <c r="Q389" s="355">
        <v>1265</v>
      </c>
      <c r="R389" s="355">
        <v>1106</v>
      </c>
      <c r="S389" s="355">
        <v>4986.9999999999964</v>
      </c>
      <c r="T389" s="355">
        <v>1156.0000000000009</v>
      </c>
      <c r="U389" s="355">
        <v>1248.9999999999998</v>
      </c>
      <c r="V389" s="355">
        <v>4993.0000000000009</v>
      </c>
      <c r="W389" s="355">
        <v>694.00000000000034</v>
      </c>
      <c r="X389" s="355">
        <v>1334.9999999999998</v>
      </c>
      <c r="Y389" s="355">
        <v>4816</v>
      </c>
      <c r="Z389" s="355">
        <v>669</v>
      </c>
      <c r="AA389" s="355">
        <v>1364</v>
      </c>
      <c r="AB389" s="355">
        <v>4738</v>
      </c>
      <c r="AC389" s="355">
        <v>592</v>
      </c>
      <c r="AD389" s="357">
        <v>1428</v>
      </c>
      <c r="AE389" s="355">
        <v>4452</v>
      </c>
      <c r="AF389" s="355">
        <v>602</v>
      </c>
      <c r="AG389" s="358">
        <v>1326</v>
      </c>
      <c r="AH389" s="355">
        <v>4512</v>
      </c>
      <c r="AI389" s="355">
        <v>628</v>
      </c>
      <c r="AJ389" s="358">
        <v>1457</v>
      </c>
      <c r="AK389" s="4">
        <v>4475</v>
      </c>
      <c r="AL389" s="4">
        <v>913</v>
      </c>
      <c r="AM389" s="4">
        <v>1368</v>
      </c>
    </row>
    <row r="390" spans="2:39" x14ac:dyDescent="0.3">
      <c r="B390" s="350" t="s">
        <v>82</v>
      </c>
      <c r="C390" s="351" t="s">
        <v>227</v>
      </c>
      <c r="D390" s="352">
        <v>4538</v>
      </c>
      <c r="E390" s="353">
        <v>1329</v>
      </c>
      <c r="F390" s="353">
        <v>1045</v>
      </c>
      <c r="G390" s="354">
        <v>4523</v>
      </c>
      <c r="H390" s="354">
        <v>1303</v>
      </c>
      <c r="I390" s="354">
        <v>1018</v>
      </c>
      <c r="J390" s="355">
        <v>4575</v>
      </c>
      <c r="K390" s="355">
        <v>1194</v>
      </c>
      <c r="L390" s="355">
        <v>953</v>
      </c>
      <c r="M390" s="355">
        <v>4540</v>
      </c>
      <c r="N390" s="355">
        <v>1147</v>
      </c>
      <c r="O390" s="355">
        <v>968</v>
      </c>
      <c r="P390" s="355">
        <v>4695</v>
      </c>
      <c r="Q390" s="355">
        <v>1205</v>
      </c>
      <c r="R390" s="355">
        <v>1056</v>
      </c>
      <c r="S390" s="355">
        <v>4753.9999999999964</v>
      </c>
      <c r="T390" s="355">
        <v>1093.0000000000002</v>
      </c>
      <c r="U390" s="355">
        <v>1279</v>
      </c>
      <c r="V390" s="355">
        <v>5374.0000000000036</v>
      </c>
      <c r="W390" s="355">
        <v>784.99999999999977</v>
      </c>
      <c r="X390" s="355">
        <v>1295</v>
      </c>
      <c r="Y390" s="355">
        <v>5110</v>
      </c>
      <c r="Z390" s="355">
        <v>715</v>
      </c>
      <c r="AA390" s="355">
        <v>1338</v>
      </c>
      <c r="AB390" s="355">
        <v>5007</v>
      </c>
      <c r="AC390" s="355">
        <v>574</v>
      </c>
      <c r="AD390" s="357">
        <v>1394</v>
      </c>
      <c r="AE390" s="355">
        <v>4866</v>
      </c>
      <c r="AF390" s="355">
        <v>613</v>
      </c>
      <c r="AG390" s="358">
        <v>1390</v>
      </c>
      <c r="AH390" s="355">
        <v>4582</v>
      </c>
      <c r="AI390" s="355">
        <v>623</v>
      </c>
      <c r="AJ390" s="358">
        <v>1385</v>
      </c>
      <c r="AK390" s="4">
        <v>4250</v>
      </c>
      <c r="AL390" s="4">
        <v>886</v>
      </c>
      <c r="AM390" s="4">
        <v>1301</v>
      </c>
    </row>
    <row r="391" spans="2:39" x14ac:dyDescent="0.3">
      <c r="B391" s="350" t="s">
        <v>82</v>
      </c>
      <c r="C391" s="351" t="s">
        <v>228</v>
      </c>
      <c r="D391" s="352">
        <v>4424</v>
      </c>
      <c r="E391" s="353">
        <v>1413</v>
      </c>
      <c r="F391" s="353">
        <v>1131</v>
      </c>
      <c r="G391" s="354">
        <v>4395</v>
      </c>
      <c r="H391" s="354">
        <v>1294</v>
      </c>
      <c r="I391" s="354">
        <v>993</v>
      </c>
      <c r="J391" s="355">
        <v>4378</v>
      </c>
      <c r="K391" s="355">
        <v>1249</v>
      </c>
      <c r="L391" s="355">
        <v>990</v>
      </c>
      <c r="M391" s="355">
        <v>4418</v>
      </c>
      <c r="N391" s="355">
        <v>1162</v>
      </c>
      <c r="O391" s="355">
        <v>942</v>
      </c>
      <c r="P391" s="355">
        <v>4197</v>
      </c>
      <c r="Q391" s="355">
        <v>1111</v>
      </c>
      <c r="R391" s="355">
        <v>1006</v>
      </c>
      <c r="S391" s="355">
        <v>4659.9999999999945</v>
      </c>
      <c r="T391" s="355">
        <v>1105.9999999999998</v>
      </c>
      <c r="U391" s="355">
        <v>1202.0000000000002</v>
      </c>
      <c r="V391" s="355">
        <v>4960.9999999999936</v>
      </c>
      <c r="W391" s="355">
        <v>744.00000000000034</v>
      </c>
      <c r="X391" s="355">
        <v>1321.0000000000002</v>
      </c>
      <c r="Y391" s="355">
        <v>5052</v>
      </c>
      <c r="Z391" s="355">
        <v>663</v>
      </c>
      <c r="AA391" s="355">
        <v>1303</v>
      </c>
      <c r="AB391" s="355">
        <v>5064</v>
      </c>
      <c r="AC391" s="355">
        <v>689</v>
      </c>
      <c r="AD391" s="357">
        <v>1332</v>
      </c>
      <c r="AE391" s="355">
        <v>4804</v>
      </c>
      <c r="AF391" s="355">
        <v>727</v>
      </c>
      <c r="AG391" s="358">
        <v>1341</v>
      </c>
      <c r="AH391" s="355">
        <v>4790</v>
      </c>
      <c r="AI391" s="355">
        <v>639</v>
      </c>
      <c r="AJ391" s="358">
        <v>1549</v>
      </c>
      <c r="AK391" s="4">
        <v>4364</v>
      </c>
      <c r="AL391" s="4">
        <v>802</v>
      </c>
      <c r="AM391" s="4">
        <v>1284</v>
      </c>
    </row>
    <row r="392" spans="2:39" x14ac:dyDescent="0.3">
      <c r="B392" s="350" t="s">
        <v>82</v>
      </c>
      <c r="C392" s="351" t="s">
        <v>229</v>
      </c>
      <c r="D392" s="352">
        <v>5020</v>
      </c>
      <c r="E392" s="353">
        <v>1380</v>
      </c>
      <c r="F392" s="353">
        <v>1062</v>
      </c>
      <c r="G392" s="354">
        <v>5241</v>
      </c>
      <c r="H392" s="354">
        <v>1548</v>
      </c>
      <c r="I392" s="354">
        <v>1116</v>
      </c>
      <c r="J392" s="355">
        <v>5111</v>
      </c>
      <c r="K392" s="355">
        <v>1516</v>
      </c>
      <c r="L392" s="355">
        <v>894</v>
      </c>
      <c r="M392" s="355">
        <v>5336</v>
      </c>
      <c r="N392" s="355">
        <v>1254</v>
      </c>
      <c r="O392" s="355">
        <v>1097</v>
      </c>
      <c r="P392" s="355">
        <v>5164</v>
      </c>
      <c r="Q392" s="355">
        <v>1344</v>
      </c>
      <c r="R392" s="355">
        <v>974</v>
      </c>
      <c r="S392" s="355">
        <v>5313.0000000000073</v>
      </c>
      <c r="T392" s="355">
        <v>1310.0000000000002</v>
      </c>
      <c r="U392" s="355">
        <v>1110.9999999999998</v>
      </c>
      <c r="V392" s="355">
        <v>6194.0000000000027</v>
      </c>
      <c r="W392" s="355">
        <v>865.00000000000023</v>
      </c>
      <c r="X392" s="355">
        <v>1402.0000000000002</v>
      </c>
      <c r="Y392" s="355">
        <v>6247</v>
      </c>
      <c r="Z392" s="355">
        <v>912</v>
      </c>
      <c r="AA392" s="355">
        <v>1375</v>
      </c>
      <c r="AB392" s="355">
        <v>6416</v>
      </c>
      <c r="AC392" s="355">
        <v>777</v>
      </c>
      <c r="AD392" s="357">
        <v>1355</v>
      </c>
      <c r="AE392" s="355">
        <v>6202</v>
      </c>
      <c r="AF392" s="355">
        <v>1243</v>
      </c>
      <c r="AG392" s="358">
        <v>1358</v>
      </c>
      <c r="AH392" s="355">
        <v>5989</v>
      </c>
      <c r="AI392" s="355">
        <v>1275</v>
      </c>
      <c r="AJ392" s="358">
        <v>1628</v>
      </c>
      <c r="AK392" s="4">
        <v>5490</v>
      </c>
      <c r="AL392" s="4">
        <v>1512</v>
      </c>
      <c r="AM392" s="4">
        <v>1395</v>
      </c>
    </row>
    <row r="393" spans="2:39" x14ac:dyDescent="0.3">
      <c r="B393" s="350" t="s">
        <v>82</v>
      </c>
      <c r="C393" s="351" t="s">
        <v>287</v>
      </c>
      <c r="D393" s="352">
        <v>4796</v>
      </c>
      <c r="E393" s="353">
        <v>1267</v>
      </c>
      <c r="F393" s="353">
        <v>1003</v>
      </c>
      <c r="G393" s="354">
        <v>4710</v>
      </c>
      <c r="H393" s="354">
        <v>1314</v>
      </c>
      <c r="I393" s="354">
        <v>1064</v>
      </c>
      <c r="J393" s="355">
        <v>4560</v>
      </c>
      <c r="K393" s="355">
        <v>1342</v>
      </c>
      <c r="L393" s="355">
        <v>1060</v>
      </c>
      <c r="M393" s="355">
        <v>4607</v>
      </c>
      <c r="N393" s="355">
        <v>1217</v>
      </c>
      <c r="O393" s="355">
        <v>997</v>
      </c>
      <c r="P393" s="355">
        <v>4449</v>
      </c>
      <c r="Q393" s="355">
        <v>1152</v>
      </c>
      <c r="R393" s="355">
        <v>962</v>
      </c>
      <c r="S393" s="355">
        <v>4510.9999999999945</v>
      </c>
      <c r="T393" s="355">
        <v>1034.9999999999998</v>
      </c>
      <c r="U393" s="355">
        <v>1004.0000000000006</v>
      </c>
      <c r="V393" s="355">
        <v>4679.9999999999991</v>
      </c>
      <c r="W393" s="355">
        <v>694.99999999999989</v>
      </c>
      <c r="X393" s="355">
        <v>1168.9999999999998</v>
      </c>
      <c r="Y393" s="355">
        <v>4956</v>
      </c>
      <c r="Z393" s="355">
        <v>568</v>
      </c>
      <c r="AA393" s="355">
        <v>1342</v>
      </c>
      <c r="AB393" s="355">
        <v>5108</v>
      </c>
      <c r="AC393" s="355">
        <v>681</v>
      </c>
      <c r="AD393" s="357">
        <v>1321</v>
      </c>
      <c r="AE393" s="355">
        <v>5148</v>
      </c>
      <c r="AF393" s="355">
        <v>776</v>
      </c>
      <c r="AG393" s="358">
        <v>1275</v>
      </c>
      <c r="AH393" s="355">
        <v>5064</v>
      </c>
      <c r="AI393" s="355">
        <v>725</v>
      </c>
      <c r="AJ393" s="358">
        <v>1645</v>
      </c>
      <c r="AK393" s="4">
        <v>4803</v>
      </c>
      <c r="AL393" s="4">
        <v>1311</v>
      </c>
      <c r="AM393" s="4">
        <v>1381</v>
      </c>
    </row>
    <row r="394" spans="2:39" x14ac:dyDescent="0.3">
      <c r="B394" s="350" t="s">
        <v>82</v>
      </c>
      <c r="C394" s="351" t="s">
        <v>230</v>
      </c>
      <c r="D394" s="352">
        <v>4458</v>
      </c>
      <c r="E394" s="353">
        <v>992</v>
      </c>
      <c r="F394" s="353">
        <v>1071</v>
      </c>
      <c r="G394" s="354">
        <v>4435</v>
      </c>
      <c r="H394" s="354">
        <v>1105</v>
      </c>
      <c r="I394" s="354">
        <v>962</v>
      </c>
      <c r="J394" s="355">
        <v>4209</v>
      </c>
      <c r="K394" s="355">
        <v>1082</v>
      </c>
      <c r="L394" s="355">
        <v>1028</v>
      </c>
      <c r="M394" s="355">
        <v>4052</v>
      </c>
      <c r="N394" s="355">
        <v>1013</v>
      </c>
      <c r="O394" s="355">
        <v>1053</v>
      </c>
      <c r="P394" s="355">
        <v>4066</v>
      </c>
      <c r="Q394" s="355">
        <v>996</v>
      </c>
      <c r="R394" s="355">
        <v>974</v>
      </c>
      <c r="S394" s="355">
        <v>3941.999999999995</v>
      </c>
      <c r="T394" s="355">
        <v>863.00000000000034</v>
      </c>
      <c r="U394" s="355">
        <v>990.00000000000011</v>
      </c>
      <c r="V394" s="355">
        <v>4259.0000000000009</v>
      </c>
      <c r="W394" s="355">
        <v>528.00000000000011</v>
      </c>
      <c r="X394" s="355">
        <v>1017.0000000000001</v>
      </c>
      <c r="Y394" s="355">
        <v>4227</v>
      </c>
      <c r="Z394" s="355">
        <v>480</v>
      </c>
      <c r="AA394" s="355">
        <v>1102</v>
      </c>
      <c r="AB394" s="355">
        <v>4655</v>
      </c>
      <c r="AC394" s="355">
        <v>443</v>
      </c>
      <c r="AD394" s="357">
        <v>1207</v>
      </c>
      <c r="AE394" s="355">
        <v>4632</v>
      </c>
      <c r="AF394" s="355">
        <v>741</v>
      </c>
      <c r="AG394" s="358">
        <v>1175</v>
      </c>
      <c r="AH394" s="355">
        <v>4793</v>
      </c>
      <c r="AI394" s="355">
        <v>951</v>
      </c>
      <c r="AJ394" s="358">
        <v>1422</v>
      </c>
      <c r="AK394" s="4">
        <v>4556</v>
      </c>
      <c r="AL394" s="4">
        <v>1267</v>
      </c>
      <c r="AM394" s="4">
        <v>1379</v>
      </c>
    </row>
    <row r="395" spans="2:39" x14ac:dyDescent="0.3">
      <c r="B395" s="350" t="s">
        <v>82</v>
      </c>
      <c r="C395" s="351" t="s">
        <v>231</v>
      </c>
      <c r="D395" s="352">
        <v>4376</v>
      </c>
      <c r="E395" s="353">
        <v>889</v>
      </c>
      <c r="F395" s="353">
        <v>994</v>
      </c>
      <c r="G395" s="354">
        <v>3820</v>
      </c>
      <c r="H395" s="354">
        <v>843</v>
      </c>
      <c r="I395" s="354">
        <v>963</v>
      </c>
      <c r="J395" s="355">
        <v>3729</v>
      </c>
      <c r="K395" s="355">
        <v>855</v>
      </c>
      <c r="L395" s="355">
        <v>874</v>
      </c>
      <c r="M395" s="355">
        <v>3563</v>
      </c>
      <c r="N395" s="355">
        <v>856</v>
      </c>
      <c r="O395" s="355">
        <v>908</v>
      </c>
      <c r="P395" s="355">
        <v>3467</v>
      </c>
      <c r="Q395" s="355">
        <v>823</v>
      </c>
      <c r="R395" s="355">
        <v>935</v>
      </c>
      <c r="S395" s="355">
        <v>3585.0000000000018</v>
      </c>
      <c r="T395" s="355">
        <v>717.99999999999977</v>
      </c>
      <c r="U395" s="355">
        <v>949</v>
      </c>
      <c r="V395" s="355">
        <v>3713.9999999999982</v>
      </c>
      <c r="W395" s="355">
        <v>415.99999999999994</v>
      </c>
      <c r="X395" s="355">
        <v>912</v>
      </c>
      <c r="Y395" s="355">
        <v>3594</v>
      </c>
      <c r="Z395" s="355">
        <v>323</v>
      </c>
      <c r="AA395" s="355">
        <v>944</v>
      </c>
      <c r="AB395" s="355">
        <v>3550</v>
      </c>
      <c r="AC395" s="355">
        <v>431</v>
      </c>
      <c r="AD395" s="357">
        <v>1057</v>
      </c>
      <c r="AE395" s="355">
        <v>3921</v>
      </c>
      <c r="AF395" s="355">
        <v>429</v>
      </c>
      <c r="AG395" s="358">
        <v>1089</v>
      </c>
      <c r="AH395" s="355">
        <v>4084</v>
      </c>
      <c r="AI395" s="355">
        <v>615</v>
      </c>
      <c r="AJ395" s="358">
        <v>1249</v>
      </c>
      <c r="AK395" s="4">
        <v>4044</v>
      </c>
      <c r="AL395" s="4">
        <v>796</v>
      </c>
      <c r="AM395" s="4">
        <v>1280</v>
      </c>
    </row>
    <row r="396" spans="2:39" x14ac:dyDescent="0.3">
      <c r="B396" s="350" t="s">
        <v>82</v>
      </c>
      <c r="C396" s="351" t="s">
        <v>288</v>
      </c>
      <c r="D396" s="352">
        <v>3760</v>
      </c>
      <c r="E396" s="353">
        <v>648</v>
      </c>
      <c r="F396" s="353">
        <v>927</v>
      </c>
      <c r="G396" s="354">
        <v>3799</v>
      </c>
      <c r="H396" s="354">
        <v>747</v>
      </c>
      <c r="I396" s="354">
        <v>874</v>
      </c>
      <c r="J396" s="355">
        <v>3234</v>
      </c>
      <c r="K396" s="355">
        <v>736</v>
      </c>
      <c r="L396" s="355">
        <v>820</v>
      </c>
      <c r="M396" s="355">
        <v>3210</v>
      </c>
      <c r="N396" s="355">
        <v>646</v>
      </c>
      <c r="O396" s="355">
        <v>788</v>
      </c>
      <c r="P396" s="355">
        <v>3094</v>
      </c>
      <c r="Q396" s="355">
        <v>601</v>
      </c>
      <c r="R396" s="355">
        <v>761</v>
      </c>
      <c r="S396" s="355">
        <v>3079.0000000000036</v>
      </c>
      <c r="T396" s="355">
        <v>638.99999999999966</v>
      </c>
      <c r="U396" s="355">
        <v>906.00000000000011</v>
      </c>
      <c r="V396" s="355">
        <v>3309.0000000000023</v>
      </c>
      <c r="W396" s="355">
        <v>305.00000000000006</v>
      </c>
      <c r="X396" s="355">
        <v>829.00000000000011</v>
      </c>
      <c r="Y396" s="355">
        <v>3424</v>
      </c>
      <c r="Z396" s="355">
        <v>280</v>
      </c>
      <c r="AA396" s="355">
        <v>829</v>
      </c>
      <c r="AB396" s="355">
        <v>3277</v>
      </c>
      <c r="AC396" s="355">
        <v>268</v>
      </c>
      <c r="AD396" s="357">
        <v>860</v>
      </c>
      <c r="AE396" s="355">
        <v>3238</v>
      </c>
      <c r="AF396" s="355">
        <v>427</v>
      </c>
      <c r="AG396" s="358">
        <v>932</v>
      </c>
      <c r="AH396" s="355">
        <v>3457</v>
      </c>
      <c r="AI396" s="355">
        <v>620</v>
      </c>
      <c r="AJ396" s="358">
        <v>1119</v>
      </c>
      <c r="AK396" s="4">
        <v>3568</v>
      </c>
      <c r="AL396" s="4">
        <v>703</v>
      </c>
      <c r="AM396" s="4">
        <v>1053</v>
      </c>
    </row>
    <row r="397" spans="2:39" x14ac:dyDescent="0.3">
      <c r="B397" s="350" t="s">
        <v>82</v>
      </c>
      <c r="C397" s="351" t="s">
        <v>232</v>
      </c>
      <c r="D397" s="352">
        <v>3035</v>
      </c>
      <c r="E397" s="353">
        <v>520</v>
      </c>
      <c r="F397" s="353">
        <v>868</v>
      </c>
      <c r="G397" s="354">
        <v>2813</v>
      </c>
      <c r="H397" s="354">
        <v>559</v>
      </c>
      <c r="I397" s="354">
        <v>813</v>
      </c>
      <c r="J397" s="355">
        <v>2929</v>
      </c>
      <c r="K397" s="355">
        <v>597</v>
      </c>
      <c r="L397" s="355">
        <v>778</v>
      </c>
      <c r="M397" s="355">
        <v>2682</v>
      </c>
      <c r="N397" s="355">
        <v>537</v>
      </c>
      <c r="O397" s="355">
        <v>839</v>
      </c>
      <c r="P397" s="355">
        <v>2525</v>
      </c>
      <c r="Q397" s="355">
        <v>520</v>
      </c>
      <c r="R397" s="355">
        <v>689</v>
      </c>
      <c r="S397" s="355">
        <v>2548.9999999999995</v>
      </c>
      <c r="T397" s="355">
        <v>441.00000000000028</v>
      </c>
      <c r="U397" s="355">
        <v>783.99999999999977</v>
      </c>
      <c r="V397" s="355">
        <v>2750.9999999999964</v>
      </c>
      <c r="W397" s="355">
        <v>278.00000000000011</v>
      </c>
      <c r="X397" s="355">
        <v>945</v>
      </c>
      <c r="Y397" s="355">
        <v>2814</v>
      </c>
      <c r="Z397" s="355">
        <v>248</v>
      </c>
      <c r="AA397" s="355">
        <v>837</v>
      </c>
      <c r="AB397" s="355">
        <v>2949</v>
      </c>
      <c r="AC397" s="355">
        <v>232</v>
      </c>
      <c r="AD397" s="357">
        <v>760</v>
      </c>
      <c r="AE397" s="355">
        <v>2813</v>
      </c>
      <c r="AF397" s="355">
        <v>272</v>
      </c>
      <c r="AG397" s="358">
        <v>779</v>
      </c>
      <c r="AH397" s="355">
        <v>2847</v>
      </c>
      <c r="AI397" s="355">
        <v>362</v>
      </c>
      <c r="AJ397" s="358">
        <v>1086</v>
      </c>
      <c r="AK397" s="4">
        <v>3015</v>
      </c>
      <c r="AL397" s="4">
        <v>384</v>
      </c>
      <c r="AM397" s="4">
        <v>1110</v>
      </c>
    </row>
    <row r="398" spans="2:39" x14ac:dyDescent="0.3">
      <c r="B398" s="350" t="s">
        <v>82</v>
      </c>
      <c r="C398" s="351" t="s">
        <v>325</v>
      </c>
      <c r="D398" s="352">
        <v>0</v>
      </c>
      <c r="E398" s="353">
        <v>0</v>
      </c>
      <c r="F398" s="353">
        <v>0</v>
      </c>
      <c r="G398" s="354">
        <v>0</v>
      </c>
      <c r="H398" s="354">
        <v>0</v>
      </c>
      <c r="I398" s="354">
        <v>0</v>
      </c>
      <c r="J398" s="355">
        <v>0</v>
      </c>
      <c r="K398" s="355">
        <v>0</v>
      </c>
      <c r="L398" s="355">
        <v>0</v>
      </c>
      <c r="M398" s="355">
        <v>0</v>
      </c>
      <c r="N398" s="355">
        <v>0</v>
      </c>
      <c r="O398" s="355">
        <v>0</v>
      </c>
      <c r="P398" s="355">
        <v>0</v>
      </c>
      <c r="Q398" s="355">
        <v>0</v>
      </c>
      <c r="R398" s="355">
        <v>0</v>
      </c>
      <c r="S398" s="355">
        <v>0</v>
      </c>
      <c r="T398" s="355">
        <v>0</v>
      </c>
      <c r="U398" s="355">
        <v>0</v>
      </c>
      <c r="V398" s="355">
        <v>0</v>
      </c>
      <c r="W398" s="355">
        <v>0</v>
      </c>
      <c r="X398" s="355">
        <v>0</v>
      </c>
      <c r="Y398" s="355">
        <v>0</v>
      </c>
      <c r="Z398" s="355">
        <v>0</v>
      </c>
      <c r="AA398" s="355">
        <v>0</v>
      </c>
      <c r="AB398" s="355">
        <v>0</v>
      </c>
      <c r="AC398" s="355">
        <v>0</v>
      </c>
      <c r="AD398" s="357">
        <v>0</v>
      </c>
      <c r="AE398" s="355">
        <v>0</v>
      </c>
      <c r="AF398" s="355">
        <v>0</v>
      </c>
      <c r="AG398" s="358">
        <v>0</v>
      </c>
      <c r="AH398" s="355">
        <v>0</v>
      </c>
      <c r="AI398" s="355">
        <v>0</v>
      </c>
      <c r="AJ398" s="358">
        <v>0</v>
      </c>
      <c r="AK398" s="4">
        <v>0</v>
      </c>
      <c r="AL398" s="4">
        <v>0</v>
      </c>
      <c r="AM398" s="4">
        <v>0</v>
      </c>
    </row>
    <row r="399" spans="2:39" x14ac:dyDescent="0.3">
      <c r="B399" s="350" t="s">
        <v>82</v>
      </c>
      <c r="C399" s="351" t="s">
        <v>326</v>
      </c>
      <c r="D399" s="352">
        <v>0</v>
      </c>
      <c r="E399" s="353">
        <v>0</v>
      </c>
      <c r="F399" s="353">
        <v>0</v>
      </c>
      <c r="G399" s="354">
        <v>0</v>
      </c>
      <c r="H399" s="354">
        <v>0</v>
      </c>
      <c r="I399" s="354">
        <v>0</v>
      </c>
      <c r="J399" s="355">
        <v>0</v>
      </c>
      <c r="K399" s="355">
        <v>0</v>
      </c>
      <c r="L399" s="355">
        <v>0</v>
      </c>
      <c r="M399" s="355">
        <v>0</v>
      </c>
      <c r="N399" s="355">
        <v>0</v>
      </c>
      <c r="O399" s="355">
        <v>0</v>
      </c>
      <c r="P399" s="355">
        <v>0</v>
      </c>
      <c r="Q399" s="355">
        <v>0</v>
      </c>
      <c r="R399" s="355">
        <v>0</v>
      </c>
      <c r="S399" s="355">
        <v>0</v>
      </c>
      <c r="T399" s="355">
        <v>0</v>
      </c>
      <c r="U399" s="355">
        <v>0</v>
      </c>
      <c r="V399" s="355">
        <v>0</v>
      </c>
      <c r="W399" s="355">
        <v>0</v>
      </c>
      <c r="X399" s="355">
        <v>0</v>
      </c>
      <c r="Y399" s="355">
        <v>0</v>
      </c>
      <c r="Z399" s="355">
        <v>0</v>
      </c>
      <c r="AA399" s="355">
        <v>0</v>
      </c>
      <c r="AB399" s="355">
        <v>0</v>
      </c>
      <c r="AC399" s="355">
        <v>0</v>
      </c>
      <c r="AD399" s="357">
        <v>0</v>
      </c>
      <c r="AE399" s="355">
        <v>0</v>
      </c>
      <c r="AF399" s="355">
        <v>0</v>
      </c>
      <c r="AG399" s="358">
        <v>0</v>
      </c>
      <c r="AH399" s="355">
        <v>0</v>
      </c>
      <c r="AI399" s="355">
        <v>0</v>
      </c>
      <c r="AJ399" s="358">
        <v>0</v>
      </c>
      <c r="AK399" s="4">
        <v>0</v>
      </c>
      <c r="AL399" s="4">
        <v>0</v>
      </c>
      <c r="AM399" s="4">
        <v>0</v>
      </c>
    </row>
    <row r="400" spans="2:39" x14ac:dyDescent="0.3">
      <c r="B400" s="350" t="s">
        <v>82</v>
      </c>
      <c r="C400" s="351" t="s">
        <v>289</v>
      </c>
      <c r="D400" s="352">
        <v>276</v>
      </c>
      <c r="E400" s="353">
        <v>74</v>
      </c>
      <c r="F400" s="353">
        <v>0</v>
      </c>
      <c r="G400" s="354">
        <v>167</v>
      </c>
      <c r="H400" s="354">
        <v>0</v>
      </c>
      <c r="I400" s="354">
        <v>0</v>
      </c>
      <c r="J400" s="355">
        <v>95</v>
      </c>
      <c r="K400" s="355">
        <v>0</v>
      </c>
      <c r="L400" s="355">
        <v>0</v>
      </c>
      <c r="M400" s="355">
        <v>34</v>
      </c>
      <c r="N400" s="355">
        <v>0</v>
      </c>
      <c r="O400" s="355">
        <v>0</v>
      </c>
      <c r="P400" s="355">
        <v>133</v>
      </c>
      <c r="Q400" s="355">
        <v>0</v>
      </c>
      <c r="R400" s="355">
        <v>0</v>
      </c>
      <c r="S400" s="355">
        <v>50</v>
      </c>
      <c r="T400" s="355">
        <v>0</v>
      </c>
      <c r="U400" s="355">
        <v>0</v>
      </c>
      <c r="V400" s="355">
        <v>28.999999999999996</v>
      </c>
      <c r="W400" s="355">
        <v>0</v>
      </c>
      <c r="X400" s="355">
        <v>0</v>
      </c>
      <c r="Y400" s="355">
        <v>3</v>
      </c>
      <c r="Z400" s="355">
        <v>0</v>
      </c>
      <c r="AA400" s="355">
        <v>0</v>
      </c>
      <c r="AB400" s="355">
        <v>9</v>
      </c>
      <c r="AC400" s="355">
        <v>0</v>
      </c>
      <c r="AD400" s="357">
        <v>0</v>
      </c>
      <c r="AE400" s="355">
        <v>0</v>
      </c>
      <c r="AF400" s="355">
        <v>0</v>
      </c>
      <c r="AG400" s="358">
        <v>0</v>
      </c>
      <c r="AH400" s="355">
        <v>94</v>
      </c>
      <c r="AI400" s="355">
        <v>0</v>
      </c>
      <c r="AJ400" s="358">
        <v>0</v>
      </c>
      <c r="AK400" s="4">
        <v>30</v>
      </c>
      <c r="AL400" s="4">
        <v>0</v>
      </c>
      <c r="AM400" s="4">
        <v>0</v>
      </c>
    </row>
    <row r="401" spans="2:39" x14ac:dyDescent="0.3">
      <c r="B401" s="350" t="s">
        <v>82</v>
      </c>
      <c r="C401" s="351" t="s">
        <v>290</v>
      </c>
      <c r="D401" s="352">
        <v>313</v>
      </c>
      <c r="E401" s="353">
        <v>619</v>
      </c>
      <c r="F401" s="353">
        <v>12</v>
      </c>
      <c r="G401" s="354">
        <v>397</v>
      </c>
      <c r="H401" s="354">
        <v>293</v>
      </c>
      <c r="I401" s="354">
        <v>11</v>
      </c>
      <c r="J401" s="355">
        <v>292</v>
      </c>
      <c r="K401" s="355">
        <v>442</v>
      </c>
      <c r="L401" s="355">
        <v>41</v>
      </c>
      <c r="M401" s="355">
        <v>401</v>
      </c>
      <c r="N401" s="355">
        <v>400</v>
      </c>
      <c r="O401" s="355">
        <v>0</v>
      </c>
      <c r="P401" s="355">
        <v>404</v>
      </c>
      <c r="Q401" s="355">
        <v>322</v>
      </c>
      <c r="R401" s="355">
        <v>2</v>
      </c>
      <c r="S401" s="355">
        <v>371</v>
      </c>
      <c r="T401" s="355">
        <v>375.99999999999977</v>
      </c>
      <c r="U401" s="355">
        <v>48</v>
      </c>
      <c r="V401" s="355">
        <v>305.00000000000011</v>
      </c>
      <c r="W401" s="355">
        <v>263.99999999999989</v>
      </c>
      <c r="X401" s="355">
        <v>2</v>
      </c>
      <c r="Y401" s="355">
        <v>203</v>
      </c>
      <c r="Z401" s="355">
        <v>322</v>
      </c>
      <c r="AA401" s="355">
        <v>83</v>
      </c>
      <c r="AB401" s="355">
        <v>183</v>
      </c>
      <c r="AC401" s="355">
        <v>414</v>
      </c>
      <c r="AD401" s="357">
        <v>56</v>
      </c>
      <c r="AE401" s="355">
        <v>165</v>
      </c>
      <c r="AF401" s="355">
        <v>472</v>
      </c>
      <c r="AG401" s="358">
        <v>13</v>
      </c>
      <c r="AH401" s="355">
        <v>110</v>
      </c>
      <c r="AI401" s="355">
        <v>30</v>
      </c>
      <c r="AJ401" s="358">
        <v>225</v>
      </c>
      <c r="AK401" s="4">
        <v>46</v>
      </c>
      <c r="AL401" s="4">
        <v>1</v>
      </c>
      <c r="AM401" s="4">
        <v>82</v>
      </c>
    </row>
    <row r="402" spans="2:39" x14ac:dyDescent="0.3">
      <c r="B402" s="350" t="s">
        <v>82</v>
      </c>
      <c r="C402" s="351" t="s">
        <v>291</v>
      </c>
      <c r="D402" s="352">
        <v>1454</v>
      </c>
      <c r="E402" s="353">
        <v>874</v>
      </c>
      <c r="F402" s="353">
        <v>71</v>
      </c>
      <c r="G402" s="354">
        <v>1483</v>
      </c>
      <c r="H402" s="354">
        <v>730</v>
      </c>
      <c r="I402" s="354">
        <v>92</v>
      </c>
      <c r="J402" s="355">
        <v>1539</v>
      </c>
      <c r="K402" s="355">
        <v>804</v>
      </c>
      <c r="L402" s="355">
        <v>155</v>
      </c>
      <c r="M402" s="355">
        <v>1488</v>
      </c>
      <c r="N402" s="355">
        <v>1046</v>
      </c>
      <c r="O402" s="355">
        <v>123</v>
      </c>
      <c r="P402" s="355">
        <v>1362</v>
      </c>
      <c r="Q402" s="355">
        <v>1234</v>
      </c>
      <c r="R402" s="355">
        <v>113</v>
      </c>
      <c r="S402" s="355">
        <v>1696.9999999999989</v>
      </c>
      <c r="T402" s="355">
        <v>1310.0000000000011</v>
      </c>
      <c r="U402" s="355">
        <v>415.99999999999989</v>
      </c>
      <c r="V402" s="355">
        <v>1681.9999999999991</v>
      </c>
      <c r="W402" s="355">
        <v>1129.0000000000009</v>
      </c>
      <c r="X402" s="355">
        <v>142.00000000000003</v>
      </c>
      <c r="Y402" s="355">
        <v>1253</v>
      </c>
      <c r="Z402" s="355">
        <v>1377</v>
      </c>
      <c r="AA402" s="355">
        <v>187</v>
      </c>
      <c r="AB402" s="355">
        <v>1222</v>
      </c>
      <c r="AC402" s="355">
        <v>1318</v>
      </c>
      <c r="AD402" s="357">
        <v>325</v>
      </c>
      <c r="AE402" s="355">
        <v>1173</v>
      </c>
      <c r="AF402" s="355">
        <v>1276</v>
      </c>
      <c r="AG402" s="358">
        <v>242</v>
      </c>
      <c r="AH402" s="355">
        <v>957</v>
      </c>
      <c r="AI402" s="355">
        <v>82</v>
      </c>
      <c r="AJ402" s="358">
        <v>652</v>
      </c>
      <c r="AK402" s="4">
        <v>296</v>
      </c>
      <c r="AL402" s="4">
        <v>7</v>
      </c>
      <c r="AM402" s="4">
        <v>317</v>
      </c>
    </row>
    <row r="403" spans="2:39" x14ac:dyDescent="0.3">
      <c r="B403" s="350" t="s">
        <v>82</v>
      </c>
      <c r="C403" s="351" t="s">
        <v>292</v>
      </c>
      <c r="D403" s="352">
        <v>1540</v>
      </c>
      <c r="E403" s="353">
        <v>974</v>
      </c>
      <c r="F403" s="353">
        <v>184</v>
      </c>
      <c r="G403" s="354">
        <v>1702</v>
      </c>
      <c r="H403" s="354">
        <v>886</v>
      </c>
      <c r="I403" s="354">
        <v>234</v>
      </c>
      <c r="J403" s="355">
        <v>1641</v>
      </c>
      <c r="K403" s="355">
        <v>917</v>
      </c>
      <c r="L403" s="355">
        <v>311</v>
      </c>
      <c r="M403" s="355">
        <v>1779</v>
      </c>
      <c r="N403" s="355">
        <v>1129</v>
      </c>
      <c r="O403" s="355">
        <v>244</v>
      </c>
      <c r="P403" s="355">
        <v>1447</v>
      </c>
      <c r="Q403" s="355">
        <v>1198</v>
      </c>
      <c r="R403" s="355">
        <v>277</v>
      </c>
      <c r="S403" s="355">
        <v>1685.0000000000005</v>
      </c>
      <c r="T403" s="355">
        <v>1354</v>
      </c>
      <c r="U403" s="355">
        <v>550</v>
      </c>
      <c r="V403" s="355">
        <v>1794</v>
      </c>
      <c r="W403" s="355">
        <v>1186.0000000000011</v>
      </c>
      <c r="X403" s="355">
        <v>319.00000000000011</v>
      </c>
      <c r="Y403" s="355">
        <v>1505</v>
      </c>
      <c r="Z403" s="355">
        <v>1230</v>
      </c>
      <c r="AA403" s="355">
        <v>370</v>
      </c>
      <c r="AB403" s="355">
        <v>1442</v>
      </c>
      <c r="AC403" s="355">
        <v>1232</v>
      </c>
      <c r="AD403" s="357">
        <v>573</v>
      </c>
      <c r="AE403" s="355">
        <v>1364</v>
      </c>
      <c r="AF403" s="355">
        <v>1348</v>
      </c>
      <c r="AG403" s="358">
        <v>539</v>
      </c>
      <c r="AH403" s="355">
        <v>1282</v>
      </c>
      <c r="AI403" s="355">
        <v>103</v>
      </c>
      <c r="AJ403" s="358">
        <v>969</v>
      </c>
      <c r="AK403" s="4">
        <v>1020</v>
      </c>
      <c r="AL403" s="4">
        <v>4</v>
      </c>
      <c r="AM403" s="4">
        <v>538</v>
      </c>
    </row>
    <row r="404" spans="2:39" x14ac:dyDescent="0.3">
      <c r="B404" s="350" t="s">
        <v>82</v>
      </c>
      <c r="C404" s="351" t="s">
        <v>293</v>
      </c>
      <c r="D404" s="352">
        <v>1496</v>
      </c>
      <c r="E404" s="353">
        <v>741</v>
      </c>
      <c r="F404" s="353">
        <v>125</v>
      </c>
      <c r="G404" s="354">
        <v>664</v>
      </c>
      <c r="H404" s="354">
        <v>379</v>
      </c>
      <c r="I404" s="354">
        <v>188</v>
      </c>
      <c r="J404" s="355">
        <v>812</v>
      </c>
      <c r="K404" s="355">
        <v>838</v>
      </c>
      <c r="L404" s="355">
        <v>262</v>
      </c>
      <c r="M404" s="355">
        <v>671</v>
      </c>
      <c r="N404" s="355">
        <v>720</v>
      </c>
      <c r="O404" s="355">
        <v>191</v>
      </c>
      <c r="P404" s="355">
        <v>837</v>
      </c>
      <c r="Q404" s="355">
        <v>739</v>
      </c>
      <c r="R404" s="355">
        <v>175</v>
      </c>
      <c r="S404" s="355">
        <v>472</v>
      </c>
      <c r="T404" s="355">
        <v>282</v>
      </c>
      <c r="U404" s="355">
        <v>319.00000000000028</v>
      </c>
      <c r="V404" s="355">
        <v>416.00000000000017</v>
      </c>
      <c r="W404" s="355">
        <v>762.00000000000011</v>
      </c>
      <c r="X404" s="355">
        <v>243</v>
      </c>
      <c r="Y404" s="355">
        <v>353</v>
      </c>
      <c r="Z404" s="355">
        <v>313</v>
      </c>
      <c r="AA404" s="355">
        <v>267</v>
      </c>
      <c r="AB404" s="355">
        <v>444</v>
      </c>
      <c r="AC404" s="355">
        <v>225</v>
      </c>
      <c r="AD404" s="357">
        <v>481</v>
      </c>
      <c r="AE404" s="355">
        <v>399</v>
      </c>
      <c r="AF404" s="355">
        <v>236</v>
      </c>
      <c r="AG404" s="358">
        <v>490</v>
      </c>
      <c r="AH404" s="355">
        <v>345</v>
      </c>
      <c r="AI404" s="355">
        <v>10</v>
      </c>
      <c r="AJ404" s="358">
        <v>659</v>
      </c>
      <c r="AK404" s="4">
        <v>516</v>
      </c>
      <c r="AL404" s="4">
        <v>0</v>
      </c>
      <c r="AM404" s="4">
        <v>322</v>
      </c>
    </row>
    <row r="405" spans="2:39" x14ac:dyDescent="0.3">
      <c r="B405" s="350" t="s">
        <v>82</v>
      </c>
      <c r="C405" s="351" t="s">
        <v>294</v>
      </c>
      <c r="D405" s="352">
        <v>389</v>
      </c>
      <c r="E405" s="353">
        <v>211</v>
      </c>
      <c r="F405" s="353">
        <v>192</v>
      </c>
      <c r="G405" s="354">
        <v>1252</v>
      </c>
      <c r="H405" s="354">
        <v>653</v>
      </c>
      <c r="I405" s="354">
        <v>162</v>
      </c>
      <c r="J405" s="355">
        <v>875</v>
      </c>
      <c r="K405" s="355">
        <v>602</v>
      </c>
      <c r="L405" s="355">
        <v>217</v>
      </c>
      <c r="M405" s="355">
        <v>1210</v>
      </c>
      <c r="N405" s="355">
        <v>836</v>
      </c>
      <c r="O405" s="355">
        <v>182</v>
      </c>
      <c r="P405" s="355">
        <v>813</v>
      </c>
      <c r="Q405" s="355">
        <v>593</v>
      </c>
      <c r="R405" s="355">
        <v>244</v>
      </c>
      <c r="S405" s="355">
        <v>1266.0000000000007</v>
      </c>
      <c r="T405" s="355">
        <v>1043.9999999999993</v>
      </c>
      <c r="U405" s="355">
        <v>394.99999999999989</v>
      </c>
      <c r="V405" s="355">
        <v>1604.000000000003</v>
      </c>
      <c r="W405" s="355">
        <v>599.99999999999966</v>
      </c>
      <c r="X405" s="355">
        <v>234.00000000000011</v>
      </c>
      <c r="Y405" s="355">
        <v>1316</v>
      </c>
      <c r="Z405" s="355">
        <v>1030</v>
      </c>
      <c r="AA405" s="355">
        <v>245</v>
      </c>
      <c r="AB405" s="355">
        <v>1306</v>
      </c>
      <c r="AC405" s="355">
        <v>906</v>
      </c>
      <c r="AD405" s="357">
        <v>555</v>
      </c>
      <c r="AE405" s="355">
        <v>1308</v>
      </c>
      <c r="AF405" s="355">
        <v>1150</v>
      </c>
      <c r="AG405" s="358">
        <v>1147</v>
      </c>
      <c r="AH405" s="355">
        <v>1190</v>
      </c>
      <c r="AI405" s="355">
        <v>61</v>
      </c>
      <c r="AJ405" s="358">
        <v>1121</v>
      </c>
      <c r="AK405" s="4">
        <v>797</v>
      </c>
      <c r="AL405" s="4">
        <v>0</v>
      </c>
      <c r="AM405" s="4">
        <v>860</v>
      </c>
    </row>
    <row r="406" spans="2:39" x14ac:dyDescent="0.3">
      <c r="B406" s="350" t="s">
        <v>82</v>
      </c>
      <c r="C406" s="351" t="s">
        <v>327</v>
      </c>
      <c r="D406" s="352">
        <v>473</v>
      </c>
      <c r="E406" s="353">
        <v>3</v>
      </c>
      <c r="F406" s="353">
        <v>0</v>
      </c>
      <c r="G406" s="354">
        <v>507</v>
      </c>
      <c r="H406" s="354">
        <v>0</v>
      </c>
      <c r="I406" s="354">
        <v>10</v>
      </c>
      <c r="J406" s="355">
        <v>466</v>
      </c>
      <c r="K406" s="355">
        <v>0</v>
      </c>
      <c r="L406" s="355">
        <v>0</v>
      </c>
      <c r="M406" s="355">
        <v>463</v>
      </c>
      <c r="N406" s="355">
        <v>0</v>
      </c>
      <c r="O406" s="355">
        <v>0</v>
      </c>
      <c r="P406" s="355">
        <v>436</v>
      </c>
      <c r="Q406" s="355">
        <v>67</v>
      </c>
      <c r="R406" s="355">
        <v>0</v>
      </c>
      <c r="S406" s="355">
        <v>528.00000000000011</v>
      </c>
      <c r="T406" s="355">
        <v>0</v>
      </c>
      <c r="U406" s="355">
        <v>0</v>
      </c>
      <c r="V406" s="355">
        <v>533.99999999999989</v>
      </c>
      <c r="W406" s="355">
        <v>0</v>
      </c>
      <c r="X406" s="355">
        <v>0</v>
      </c>
      <c r="Y406" s="355">
        <v>652</v>
      </c>
      <c r="Z406" s="355">
        <v>0</v>
      </c>
      <c r="AA406" s="355">
        <v>0</v>
      </c>
      <c r="AB406" s="355">
        <v>598</v>
      </c>
      <c r="AC406" s="355">
        <v>0</v>
      </c>
      <c r="AD406" s="357">
        <v>0</v>
      </c>
      <c r="AE406" s="355">
        <v>619</v>
      </c>
      <c r="AF406" s="355">
        <v>160</v>
      </c>
      <c r="AG406" s="358">
        <v>1</v>
      </c>
      <c r="AH406" s="355">
        <v>479</v>
      </c>
      <c r="AI406" s="355">
        <v>250</v>
      </c>
      <c r="AJ406" s="358">
        <v>0</v>
      </c>
      <c r="AK406" s="4">
        <v>361</v>
      </c>
      <c r="AL406" s="4">
        <v>221</v>
      </c>
      <c r="AM406" s="4">
        <v>0</v>
      </c>
    </row>
    <row r="407" spans="2:39" x14ac:dyDescent="0.3">
      <c r="B407" s="350" t="s">
        <v>83</v>
      </c>
      <c r="C407" s="351" t="s">
        <v>223</v>
      </c>
      <c r="D407" s="352">
        <v>1212</v>
      </c>
      <c r="E407" s="353">
        <v>0</v>
      </c>
      <c r="F407" s="353">
        <v>19893</v>
      </c>
      <c r="G407" s="354">
        <v>383</v>
      </c>
      <c r="H407" s="354">
        <v>0</v>
      </c>
      <c r="I407" s="354">
        <v>21457</v>
      </c>
      <c r="J407" s="355">
        <v>421</v>
      </c>
      <c r="K407" s="355">
        <v>0</v>
      </c>
      <c r="L407" s="355">
        <v>21771</v>
      </c>
      <c r="M407" s="355">
        <v>2049</v>
      </c>
      <c r="N407" s="355">
        <v>1</v>
      </c>
      <c r="O407" s="355">
        <v>19586</v>
      </c>
      <c r="P407" s="355">
        <v>11017</v>
      </c>
      <c r="Q407" s="355">
        <v>3</v>
      </c>
      <c r="R407" s="355">
        <v>14629</v>
      </c>
      <c r="S407" s="355">
        <v>15573.999999999985</v>
      </c>
      <c r="T407" s="355">
        <v>0</v>
      </c>
      <c r="U407" s="355">
        <v>14861.000000000035</v>
      </c>
      <c r="V407" s="355">
        <v>15961.000000000015</v>
      </c>
      <c r="W407" s="355">
        <v>138</v>
      </c>
      <c r="X407" s="355">
        <v>14580.000000000004</v>
      </c>
      <c r="Y407" s="355">
        <v>11290</v>
      </c>
      <c r="Z407" s="355">
        <v>0</v>
      </c>
      <c r="AA407" s="355">
        <v>14727</v>
      </c>
      <c r="AB407" s="355">
        <v>11193</v>
      </c>
      <c r="AC407" s="355">
        <v>2</v>
      </c>
      <c r="AD407" s="357">
        <v>13782</v>
      </c>
      <c r="AE407" s="355">
        <v>10722</v>
      </c>
      <c r="AF407" s="355">
        <v>0</v>
      </c>
      <c r="AG407" s="358">
        <v>13000</v>
      </c>
      <c r="AH407" s="355">
        <v>10571</v>
      </c>
      <c r="AI407" s="355">
        <v>7</v>
      </c>
      <c r="AJ407" s="358">
        <v>10772</v>
      </c>
      <c r="AK407" s="4">
        <v>12203</v>
      </c>
      <c r="AL407" s="4">
        <v>0</v>
      </c>
      <c r="AM407" s="4">
        <v>5963</v>
      </c>
    </row>
    <row r="408" spans="2:39" x14ac:dyDescent="0.3">
      <c r="B408" s="350" t="s">
        <v>83</v>
      </c>
      <c r="C408" s="351" t="s">
        <v>286</v>
      </c>
      <c r="D408" s="352">
        <v>6401</v>
      </c>
      <c r="E408" s="353">
        <v>0</v>
      </c>
      <c r="F408" s="353">
        <v>27269</v>
      </c>
      <c r="G408" s="354">
        <v>6483</v>
      </c>
      <c r="H408" s="354">
        <v>0</v>
      </c>
      <c r="I408" s="354">
        <v>28308</v>
      </c>
      <c r="J408" s="355">
        <v>5397</v>
      </c>
      <c r="K408" s="355">
        <v>0</v>
      </c>
      <c r="L408" s="355">
        <v>27843</v>
      </c>
      <c r="M408" s="355">
        <v>6985</v>
      </c>
      <c r="N408" s="355">
        <v>6</v>
      </c>
      <c r="O408" s="355">
        <v>27999</v>
      </c>
      <c r="P408" s="355">
        <v>15899</v>
      </c>
      <c r="Q408" s="355">
        <v>33</v>
      </c>
      <c r="R408" s="355">
        <v>25889</v>
      </c>
      <c r="S408" s="355">
        <v>21913.999999999982</v>
      </c>
      <c r="T408" s="355">
        <v>1</v>
      </c>
      <c r="U408" s="355">
        <v>24704.000000000011</v>
      </c>
      <c r="V408" s="355">
        <v>22086.999999999916</v>
      </c>
      <c r="W408" s="355">
        <v>1</v>
      </c>
      <c r="X408" s="355">
        <v>23092.000000000087</v>
      </c>
      <c r="Y408" s="355">
        <v>24898</v>
      </c>
      <c r="Z408" s="355">
        <v>3</v>
      </c>
      <c r="AA408" s="355">
        <v>24710</v>
      </c>
      <c r="AB408" s="355">
        <v>23855</v>
      </c>
      <c r="AC408" s="355">
        <v>0</v>
      </c>
      <c r="AD408" s="357">
        <v>23282</v>
      </c>
      <c r="AE408" s="355">
        <v>26023</v>
      </c>
      <c r="AF408" s="355">
        <v>1</v>
      </c>
      <c r="AG408" s="358">
        <v>22689</v>
      </c>
      <c r="AH408" s="355">
        <v>25865</v>
      </c>
      <c r="AI408" s="355">
        <v>963</v>
      </c>
      <c r="AJ408" s="358">
        <v>20925</v>
      </c>
      <c r="AK408" s="4">
        <v>24626</v>
      </c>
      <c r="AL408" s="4">
        <v>913</v>
      </c>
      <c r="AM408" s="4">
        <v>13822</v>
      </c>
    </row>
    <row r="409" spans="2:39" x14ac:dyDescent="0.3">
      <c r="B409" s="350" t="s">
        <v>83</v>
      </c>
      <c r="C409" s="351" t="s">
        <v>255</v>
      </c>
      <c r="D409" s="352">
        <v>49328</v>
      </c>
      <c r="E409" s="353">
        <v>8541</v>
      </c>
      <c r="F409" s="353">
        <v>37359</v>
      </c>
      <c r="G409" s="354">
        <v>49691</v>
      </c>
      <c r="H409" s="354">
        <v>8833</v>
      </c>
      <c r="I409" s="354">
        <v>38667</v>
      </c>
      <c r="J409" s="355">
        <v>53651</v>
      </c>
      <c r="K409" s="355">
        <v>5195</v>
      </c>
      <c r="L409" s="355">
        <v>38482</v>
      </c>
      <c r="M409" s="355">
        <v>52436</v>
      </c>
      <c r="N409" s="355">
        <v>2906</v>
      </c>
      <c r="O409" s="355">
        <v>38384</v>
      </c>
      <c r="P409" s="355">
        <v>48967</v>
      </c>
      <c r="Q409" s="355">
        <v>3012</v>
      </c>
      <c r="R409" s="355">
        <v>36455</v>
      </c>
      <c r="S409" s="355">
        <v>48490.000000000007</v>
      </c>
      <c r="T409" s="355">
        <v>2480.0000000000018</v>
      </c>
      <c r="U409" s="355">
        <v>37498.999999999993</v>
      </c>
      <c r="V409" s="355">
        <v>46794.000000000175</v>
      </c>
      <c r="W409" s="355">
        <v>2940.9999999999968</v>
      </c>
      <c r="X409" s="355">
        <v>36155.000000000247</v>
      </c>
      <c r="Y409" s="355">
        <v>46934</v>
      </c>
      <c r="Z409" s="355">
        <v>2038</v>
      </c>
      <c r="AA409" s="355">
        <v>36309</v>
      </c>
      <c r="AB409" s="355">
        <v>48036</v>
      </c>
      <c r="AC409" s="355">
        <v>1837</v>
      </c>
      <c r="AD409" s="357">
        <v>35498</v>
      </c>
      <c r="AE409" s="355">
        <v>48402</v>
      </c>
      <c r="AF409" s="355">
        <v>1808</v>
      </c>
      <c r="AG409" s="358">
        <v>34207</v>
      </c>
      <c r="AH409" s="355">
        <v>48292</v>
      </c>
      <c r="AI409" s="355">
        <v>2385</v>
      </c>
      <c r="AJ409" s="358">
        <v>32768</v>
      </c>
      <c r="AK409" s="4">
        <v>48865</v>
      </c>
      <c r="AL409" s="4">
        <v>2437</v>
      </c>
      <c r="AM409" s="4">
        <v>25586</v>
      </c>
    </row>
    <row r="410" spans="2:39" x14ac:dyDescent="0.3">
      <c r="B410" s="350" t="s">
        <v>83</v>
      </c>
      <c r="C410" s="351" t="s">
        <v>224</v>
      </c>
      <c r="D410" s="352">
        <v>59955</v>
      </c>
      <c r="E410" s="353">
        <v>11426</v>
      </c>
      <c r="F410" s="353">
        <v>37918</v>
      </c>
      <c r="G410" s="354">
        <v>59755</v>
      </c>
      <c r="H410" s="354">
        <v>10875</v>
      </c>
      <c r="I410" s="354">
        <v>39532</v>
      </c>
      <c r="J410" s="355">
        <v>59409</v>
      </c>
      <c r="K410" s="355">
        <v>9670</v>
      </c>
      <c r="L410" s="355">
        <v>38597</v>
      </c>
      <c r="M410" s="355">
        <v>60820</v>
      </c>
      <c r="N410" s="355">
        <v>6256</v>
      </c>
      <c r="O410" s="355">
        <v>39613</v>
      </c>
      <c r="P410" s="355">
        <v>58457</v>
      </c>
      <c r="Q410" s="355">
        <v>3770</v>
      </c>
      <c r="R410" s="355">
        <v>39997</v>
      </c>
      <c r="S410" s="355">
        <v>59241.999999999854</v>
      </c>
      <c r="T410" s="355">
        <v>3041.0000000000014</v>
      </c>
      <c r="U410" s="355">
        <v>41533.999999999738</v>
      </c>
      <c r="V410" s="355">
        <v>57145.999999999971</v>
      </c>
      <c r="W410" s="355">
        <v>3077.9999999999977</v>
      </c>
      <c r="X410" s="355">
        <v>40460.99999999992</v>
      </c>
      <c r="Y410" s="355">
        <v>56187</v>
      </c>
      <c r="Z410" s="355">
        <v>3405</v>
      </c>
      <c r="AA410" s="355">
        <v>40960</v>
      </c>
      <c r="AB410" s="355">
        <v>56465</v>
      </c>
      <c r="AC410" s="355">
        <v>2693</v>
      </c>
      <c r="AD410" s="357">
        <v>39590</v>
      </c>
      <c r="AE410" s="355">
        <v>59531</v>
      </c>
      <c r="AF410" s="355">
        <v>2449</v>
      </c>
      <c r="AG410" s="358">
        <v>38611</v>
      </c>
      <c r="AH410" s="355">
        <v>58788</v>
      </c>
      <c r="AI410" s="355">
        <v>3119</v>
      </c>
      <c r="AJ410" s="358">
        <v>36658</v>
      </c>
      <c r="AK410" s="4">
        <v>58812</v>
      </c>
      <c r="AL410" s="4">
        <v>2947</v>
      </c>
      <c r="AM410" s="4">
        <v>31560</v>
      </c>
    </row>
    <row r="411" spans="2:39" x14ac:dyDescent="0.3">
      <c r="B411" s="350" t="s">
        <v>83</v>
      </c>
      <c r="C411" s="351" t="s">
        <v>225</v>
      </c>
      <c r="D411" s="352">
        <v>64118</v>
      </c>
      <c r="E411" s="353">
        <v>13842</v>
      </c>
      <c r="F411" s="353">
        <v>36999</v>
      </c>
      <c r="G411" s="354">
        <v>61129</v>
      </c>
      <c r="H411" s="354">
        <v>12001</v>
      </c>
      <c r="I411" s="354">
        <v>36624</v>
      </c>
      <c r="J411" s="355">
        <v>58818</v>
      </c>
      <c r="K411" s="355">
        <v>10451</v>
      </c>
      <c r="L411" s="355">
        <v>36057</v>
      </c>
      <c r="M411" s="355">
        <v>57531</v>
      </c>
      <c r="N411" s="355">
        <v>8921</v>
      </c>
      <c r="O411" s="355">
        <v>36588</v>
      </c>
      <c r="P411" s="355">
        <v>58484</v>
      </c>
      <c r="Q411" s="355">
        <v>5899</v>
      </c>
      <c r="R411" s="355">
        <v>38864</v>
      </c>
      <c r="S411" s="355">
        <v>61133.000000000364</v>
      </c>
      <c r="T411" s="355">
        <v>3261.9999999999936</v>
      </c>
      <c r="U411" s="355">
        <v>41566.999999999869</v>
      </c>
      <c r="V411" s="355">
        <v>58310.999999999884</v>
      </c>
      <c r="W411" s="355">
        <v>3206.0000000000059</v>
      </c>
      <c r="X411" s="355">
        <v>42551.999999999942</v>
      </c>
      <c r="Y411" s="355">
        <v>56614</v>
      </c>
      <c r="Z411" s="355">
        <v>3148</v>
      </c>
      <c r="AA411" s="355">
        <v>42064</v>
      </c>
      <c r="AB411" s="355">
        <v>55696</v>
      </c>
      <c r="AC411" s="355">
        <v>3177</v>
      </c>
      <c r="AD411" s="357">
        <v>40607</v>
      </c>
      <c r="AE411" s="355">
        <v>57436</v>
      </c>
      <c r="AF411" s="355">
        <v>2528</v>
      </c>
      <c r="AG411" s="358">
        <v>38955</v>
      </c>
      <c r="AH411" s="355">
        <v>58036</v>
      </c>
      <c r="AI411" s="355">
        <v>3507</v>
      </c>
      <c r="AJ411" s="358">
        <v>37347</v>
      </c>
      <c r="AK411" s="4">
        <v>58580</v>
      </c>
      <c r="AL411" s="4">
        <v>3007</v>
      </c>
      <c r="AM411" s="4">
        <v>32667</v>
      </c>
    </row>
    <row r="412" spans="2:39" x14ac:dyDescent="0.3">
      <c r="B412" s="350" t="s">
        <v>83</v>
      </c>
      <c r="C412" s="351" t="s">
        <v>226</v>
      </c>
      <c r="D412" s="352">
        <v>68197</v>
      </c>
      <c r="E412" s="353">
        <v>16384</v>
      </c>
      <c r="F412" s="353">
        <v>36835</v>
      </c>
      <c r="G412" s="354">
        <v>64106</v>
      </c>
      <c r="H412" s="354">
        <v>14110</v>
      </c>
      <c r="I412" s="354">
        <v>36329</v>
      </c>
      <c r="J412" s="355">
        <v>60765</v>
      </c>
      <c r="K412" s="355">
        <v>11519</v>
      </c>
      <c r="L412" s="355">
        <v>37510</v>
      </c>
      <c r="M412" s="355">
        <v>58288</v>
      </c>
      <c r="N412" s="355">
        <v>9495</v>
      </c>
      <c r="O412" s="355">
        <v>35908</v>
      </c>
      <c r="P412" s="355">
        <v>56482</v>
      </c>
      <c r="Q412" s="355">
        <v>7832</v>
      </c>
      <c r="R412" s="355">
        <v>37113</v>
      </c>
      <c r="S412" s="355">
        <v>60412.000000000109</v>
      </c>
      <c r="T412" s="355">
        <v>4921</v>
      </c>
      <c r="U412" s="355">
        <v>40793.000000000007</v>
      </c>
      <c r="V412" s="355">
        <v>60636.999999999622</v>
      </c>
      <c r="W412" s="355">
        <v>3171.9999999999995</v>
      </c>
      <c r="X412" s="355">
        <v>43061.999999999913</v>
      </c>
      <c r="Y412" s="355">
        <v>58391</v>
      </c>
      <c r="Z412" s="355">
        <v>2974</v>
      </c>
      <c r="AA412" s="355">
        <v>43713</v>
      </c>
      <c r="AB412" s="355">
        <v>57455</v>
      </c>
      <c r="AC412" s="355">
        <v>3060</v>
      </c>
      <c r="AD412" s="357">
        <v>41715</v>
      </c>
      <c r="AE412" s="355">
        <v>57852</v>
      </c>
      <c r="AF412" s="355">
        <v>2943</v>
      </c>
      <c r="AG412" s="358">
        <v>39971</v>
      </c>
      <c r="AH412" s="355">
        <v>57624</v>
      </c>
      <c r="AI412" s="355">
        <v>3657</v>
      </c>
      <c r="AJ412" s="358">
        <v>37487</v>
      </c>
      <c r="AK412" s="4">
        <v>59152</v>
      </c>
      <c r="AL412" s="4">
        <v>3330</v>
      </c>
      <c r="AM412" s="4">
        <v>33940</v>
      </c>
    </row>
    <row r="413" spans="2:39" x14ac:dyDescent="0.3">
      <c r="B413" s="350" t="s">
        <v>83</v>
      </c>
      <c r="C413" s="351" t="s">
        <v>227</v>
      </c>
      <c r="D413" s="352">
        <v>69658</v>
      </c>
      <c r="E413" s="353">
        <v>16180</v>
      </c>
      <c r="F413" s="353">
        <v>37400</v>
      </c>
      <c r="G413" s="354">
        <v>67728</v>
      </c>
      <c r="H413" s="354">
        <v>16414</v>
      </c>
      <c r="I413" s="354">
        <v>36746</v>
      </c>
      <c r="J413" s="355">
        <v>62998</v>
      </c>
      <c r="K413" s="355">
        <v>13242</v>
      </c>
      <c r="L413" s="355">
        <v>35383</v>
      </c>
      <c r="M413" s="355">
        <v>59692</v>
      </c>
      <c r="N413" s="355">
        <v>10246</v>
      </c>
      <c r="O413" s="355">
        <v>34721</v>
      </c>
      <c r="P413" s="355">
        <v>56880</v>
      </c>
      <c r="Q413" s="355">
        <v>8410</v>
      </c>
      <c r="R413" s="355">
        <v>35763</v>
      </c>
      <c r="S413" s="355">
        <v>59254.000000000284</v>
      </c>
      <c r="T413" s="355">
        <v>7089.00000000001</v>
      </c>
      <c r="U413" s="355">
        <v>37767.000000000262</v>
      </c>
      <c r="V413" s="355">
        <v>61140.999999999905</v>
      </c>
      <c r="W413" s="355">
        <v>4511.0000000000064</v>
      </c>
      <c r="X413" s="355">
        <v>40533.999999999905</v>
      </c>
      <c r="Y413" s="355">
        <v>61374</v>
      </c>
      <c r="Z413" s="355">
        <v>3230</v>
      </c>
      <c r="AA413" s="355">
        <v>42023</v>
      </c>
      <c r="AB413" s="355">
        <v>60079</v>
      </c>
      <c r="AC413" s="355">
        <v>2917</v>
      </c>
      <c r="AD413" s="357">
        <v>42488</v>
      </c>
      <c r="AE413" s="355">
        <v>59974</v>
      </c>
      <c r="AF413" s="355">
        <v>2896</v>
      </c>
      <c r="AG413" s="358">
        <v>40455</v>
      </c>
      <c r="AH413" s="355">
        <v>58534</v>
      </c>
      <c r="AI413" s="355">
        <v>3894</v>
      </c>
      <c r="AJ413" s="358">
        <v>38394</v>
      </c>
      <c r="AK413" s="4">
        <v>58809</v>
      </c>
      <c r="AL413" s="4">
        <v>3656</v>
      </c>
      <c r="AM413" s="4">
        <v>33869</v>
      </c>
    </row>
    <row r="414" spans="2:39" x14ac:dyDescent="0.3">
      <c r="B414" s="350" t="s">
        <v>83</v>
      </c>
      <c r="C414" s="351" t="s">
        <v>228</v>
      </c>
      <c r="D414" s="352">
        <v>69382</v>
      </c>
      <c r="E414" s="353">
        <v>18835</v>
      </c>
      <c r="F414" s="353">
        <v>37236</v>
      </c>
      <c r="G414" s="354">
        <v>69567</v>
      </c>
      <c r="H414" s="354">
        <v>16125</v>
      </c>
      <c r="I414" s="354">
        <v>37512</v>
      </c>
      <c r="J414" s="355">
        <v>67961</v>
      </c>
      <c r="K414" s="355">
        <v>15278</v>
      </c>
      <c r="L414" s="355">
        <v>36728</v>
      </c>
      <c r="M414" s="355">
        <v>63966</v>
      </c>
      <c r="N414" s="355">
        <v>11591</v>
      </c>
      <c r="O414" s="355">
        <v>33985</v>
      </c>
      <c r="P414" s="355">
        <v>58671</v>
      </c>
      <c r="Q414" s="355">
        <v>8909</v>
      </c>
      <c r="R414" s="355">
        <v>34303</v>
      </c>
      <c r="S414" s="355">
        <v>58823.999999999767</v>
      </c>
      <c r="T414" s="355">
        <v>7014.0000000000164</v>
      </c>
      <c r="U414" s="355">
        <v>37545.999999999825</v>
      </c>
      <c r="V414" s="355">
        <v>59593.000000000109</v>
      </c>
      <c r="W414" s="355">
        <v>5417.0000000000009</v>
      </c>
      <c r="X414" s="355">
        <v>38581.000000000036</v>
      </c>
      <c r="Y414" s="355">
        <v>61103</v>
      </c>
      <c r="Z414" s="355">
        <v>4081</v>
      </c>
      <c r="AA414" s="355">
        <v>40620</v>
      </c>
      <c r="AB414" s="355">
        <v>61451</v>
      </c>
      <c r="AC414" s="355">
        <v>3054</v>
      </c>
      <c r="AD414" s="357">
        <v>41140</v>
      </c>
      <c r="AE414" s="355">
        <v>61725</v>
      </c>
      <c r="AF414" s="355">
        <v>2516</v>
      </c>
      <c r="AG414" s="358">
        <v>41330</v>
      </c>
      <c r="AH414" s="355">
        <v>59877</v>
      </c>
      <c r="AI414" s="355">
        <v>3674</v>
      </c>
      <c r="AJ414" s="358">
        <v>39122</v>
      </c>
      <c r="AK414" s="4">
        <v>59270</v>
      </c>
      <c r="AL414" s="4">
        <v>3866</v>
      </c>
      <c r="AM414" s="4">
        <v>35317</v>
      </c>
    </row>
    <row r="415" spans="2:39" x14ac:dyDescent="0.3">
      <c r="B415" s="350" t="s">
        <v>83</v>
      </c>
      <c r="C415" s="351" t="s">
        <v>229</v>
      </c>
      <c r="D415" s="352">
        <v>77374</v>
      </c>
      <c r="E415" s="353">
        <v>17952</v>
      </c>
      <c r="F415" s="353">
        <v>37895</v>
      </c>
      <c r="G415" s="354">
        <v>81359</v>
      </c>
      <c r="H415" s="354">
        <v>19157</v>
      </c>
      <c r="I415" s="354">
        <v>38750</v>
      </c>
      <c r="J415" s="355">
        <v>80287</v>
      </c>
      <c r="K415" s="355">
        <v>14914</v>
      </c>
      <c r="L415" s="355">
        <v>37357</v>
      </c>
      <c r="M415" s="355">
        <v>78324</v>
      </c>
      <c r="N415" s="355">
        <v>12711</v>
      </c>
      <c r="O415" s="355">
        <v>36336</v>
      </c>
      <c r="P415" s="355">
        <v>70865</v>
      </c>
      <c r="Q415" s="355">
        <v>10046</v>
      </c>
      <c r="R415" s="355">
        <v>35218</v>
      </c>
      <c r="S415" s="355">
        <v>71487.999999999738</v>
      </c>
      <c r="T415" s="355">
        <v>7266.0000000000155</v>
      </c>
      <c r="U415" s="355">
        <v>37539.999999999825</v>
      </c>
      <c r="V415" s="355">
        <v>70235.000000000276</v>
      </c>
      <c r="W415" s="355">
        <v>5853.9999999999955</v>
      </c>
      <c r="X415" s="355">
        <v>37889.999999999964</v>
      </c>
      <c r="Y415" s="355">
        <v>70313</v>
      </c>
      <c r="Z415" s="355">
        <v>5148</v>
      </c>
      <c r="AA415" s="355">
        <v>39375</v>
      </c>
      <c r="AB415" s="355">
        <v>70490</v>
      </c>
      <c r="AC415" s="355">
        <v>3865</v>
      </c>
      <c r="AD415" s="357">
        <v>40129</v>
      </c>
      <c r="AE415" s="355">
        <v>72799</v>
      </c>
      <c r="AF415" s="355">
        <v>2800</v>
      </c>
      <c r="AG415" s="358">
        <v>40272</v>
      </c>
      <c r="AH415" s="355">
        <v>72709</v>
      </c>
      <c r="AI415" s="355">
        <v>3702</v>
      </c>
      <c r="AJ415" s="358">
        <v>39278</v>
      </c>
      <c r="AK415" s="4">
        <v>69016</v>
      </c>
      <c r="AL415" s="4">
        <v>3875</v>
      </c>
      <c r="AM415" s="4">
        <v>34826</v>
      </c>
    </row>
    <row r="416" spans="2:39" x14ac:dyDescent="0.3">
      <c r="B416" s="350" t="s">
        <v>83</v>
      </c>
      <c r="C416" s="351" t="s">
        <v>287</v>
      </c>
      <c r="D416" s="352">
        <v>74841</v>
      </c>
      <c r="E416" s="353">
        <v>17468</v>
      </c>
      <c r="F416" s="353">
        <v>37614</v>
      </c>
      <c r="G416" s="354">
        <v>73110</v>
      </c>
      <c r="H416" s="354">
        <v>17328</v>
      </c>
      <c r="I416" s="354">
        <v>37638</v>
      </c>
      <c r="J416" s="355">
        <v>70963</v>
      </c>
      <c r="K416" s="355">
        <v>16712</v>
      </c>
      <c r="L416" s="355">
        <v>35473</v>
      </c>
      <c r="M416" s="355">
        <v>70737</v>
      </c>
      <c r="N416" s="355">
        <v>12664</v>
      </c>
      <c r="O416" s="355">
        <v>36907</v>
      </c>
      <c r="P416" s="355">
        <v>67203</v>
      </c>
      <c r="Q416" s="355">
        <v>10432</v>
      </c>
      <c r="R416" s="355">
        <v>36160</v>
      </c>
      <c r="S416" s="355">
        <v>66194.999999999942</v>
      </c>
      <c r="T416" s="355">
        <v>7858.0000000000155</v>
      </c>
      <c r="U416" s="355">
        <v>37090.999999999978</v>
      </c>
      <c r="V416" s="355">
        <v>63402.999999999745</v>
      </c>
      <c r="W416" s="355">
        <v>5955.0000000000027</v>
      </c>
      <c r="X416" s="355">
        <v>37696.000000000065</v>
      </c>
      <c r="Y416" s="355">
        <v>62293</v>
      </c>
      <c r="Z416" s="355">
        <v>4943</v>
      </c>
      <c r="AA416" s="355">
        <v>38100</v>
      </c>
      <c r="AB416" s="355">
        <v>62296</v>
      </c>
      <c r="AC416" s="355">
        <v>4531</v>
      </c>
      <c r="AD416" s="357">
        <v>38191</v>
      </c>
      <c r="AE416" s="355">
        <v>65003</v>
      </c>
      <c r="AF416" s="355">
        <v>3402</v>
      </c>
      <c r="AG416" s="358">
        <v>38696</v>
      </c>
      <c r="AH416" s="355">
        <v>66429</v>
      </c>
      <c r="AI416" s="355">
        <v>3644</v>
      </c>
      <c r="AJ416" s="358">
        <v>38314</v>
      </c>
      <c r="AK416" s="4">
        <v>69123</v>
      </c>
      <c r="AL416" s="4">
        <v>3639</v>
      </c>
      <c r="AM416" s="4">
        <v>36794</v>
      </c>
    </row>
    <row r="417" spans="2:39" x14ac:dyDescent="0.3">
      <c r="B417" s="350" t="s">
        <v>83</v>
      </c>
      <c r="C417" s="351" t="s">
        <v>230</v>
      </c>
      <c r="D417" s="352">
        <v>71603</v>
      </c>
      <c r="E417" s="353">
        <v>15597</v>
      </c>
      <c r="F417" s="353">
        <v>36499</v>
      </c>
      <c r="G417" s="354">
        <v>68924</v>
      </c>
      <c r="H417" s="354">
        <v>16068</v>
      </c>
      <c r="I417" s="354">
        <v>37379</v>
      </c>
      <c r="J417" s="355">
        <v>64944</v>
      </c>
      <c r="K417" s="355">
        <v>14986</v>
      </c>
      <c r="L417" s="355">
        <v>34508</v>
      </c>
      <c r="M417" s="355">
        <v>63979</v>
      </c>
      <c r="N417" s="355">
        <v>13509</v>
      </c>
      <c r="O417" s="355">
        <v>35578</v>
      </c>
      <c r="P417" s="355">
        <v>61768</v>
      </c>
      <c r="Q417" s="355">
        <v>10212</v>
      </c>
      <c r="R417" s="355">
        <v>35927</v>
      </c>
      <c r="S417" s="355">
        <v>63499.999999999724</v>
      </c>
      <c r="T417" s="355">
        <v>8251.0000000000036</v>
      </c>
      <c r="U417" s="355">
        <v>36980.000000000015</v>
      </c>
      <c r="V417" s="355">
        <v>60364.000000000298</v>
      </c>
      <c r="W417" s="355">
        <v>6083.0000000000064</v>
      </c>
      <c r="X417" s="355">
        <v>36023.000000000036</v>
      </c>
      <c r="Y417" s="355">
        <v>58264</v>
      </c>
      <c r="Z417" s="355">
        <v>5170</v>
      </c>
      <c r="AA417" s="355">
        <v>36973</v>
      </c>
      <c r="AB417" s="355">
        <v>57527</v>
      </c>
      <c r="AC417" s="355">
        <v>4213</v>
      </c>
      <c r="AD417" s="357">
        <v>36776</v>
      </c>
      <c r="AE417" s="355">
        <v>59279</v>
      </c>
      <c r="AF417" s="355">
        <v>3762</v>
      </c>
      <c r="AG417" s="358">
        <v>36499</v>
      </c>
      <c r="AH417" s="355">
        <v>60239</v>
      </c>
      <c r="AI417" s="355">
        <v>4167</v>
      </c>
      <c r="AJ417" s="358">
        <v>36544</v>
      </c>
      <c r="AK417" s="4">
        <v>64244</v>
      </c>
      <c r="AL417" s="4">
        <v>3637</v>
      </c>
      <c r="AM417" s="4">
        <v>35892</v>
      </c>
    </row>
    <row r="418" spans="2:39" x14ac:dyDescent="0.3">
      <c r="B418" s="350" t="s">
        <v>83</v>
      </c>
      <c r="C418" s="351" t="s">
        <v>231</v>
      </c>
      <c r="D418" s="352">
        <v>68330</v>
      </c>
      <c r="E418" s="353">
        <v>14032</v>
      </c>
      <c r="F418" s="353">
        <v>35450</v>
      </c>
      <c r="G418" s="354">
        <v>63957</v>
      </c>
      <c r="H418" s="354">
        <v>14226</v>
      </c>
      <c r="I418" s="354">
        <v>36113</v>
      </c>
      <c r="J418" s="355">
        <v>60126</v>
      </c>
      <c r="K418" s="355">
        <v>13861</v>
      </c>
      <c r="L418" s="355">
        <v>34037</v>
      </c>
      <c r="M418" s="355">
        <v>58292</v>
      </c>
      <c r="N418" s="355">
        <v>11951</v>
      </c>
      <c r="O418" s="355">
        <v>33933</v>
      </c>
      <c r="P418" s="355">
        <v>55329</v>
      </c>
      <c r="Q418" s="355">
        <v>10712</v>
      </c>
      <c r="R418" s="355">
        <v>34576</v>
      </c>
      <c r="S418" s="355">
        <v>56967.999999999585</v>
      </c>
      <c r="T418" s="355">
        <v>7822.9999999999891</v>
      </c>
      <c r="U418" s="355">
        <v>36396.999999999971</v>
      </c>
      <c r="V418" s="355">
        <v>56015.000000000175</v>
      </c>
      <c r="W418" s="355">
        <v>6329.9999999999827</v>
      </c>
      <c r="X418" s="355">
        <v>36283.000000000138</v>
      </c>
      <c r="Y418" s="355">
        <v>52945</v>
      </c>
      <c r="Z418" s="355">
        <v>4998</v>
      </c>
      <c r="AA418" s="355">
        <v>35300</v>
      </c>
      <c r="AB418" s="355">
        <v>51648</v>
      </c>
      <c r="AC418" s="355">
        <v>4382</v>
      </c>
      <c r="AD418" s="357">
        <v>35154</v>
      </c>
      <c r="AE418" s="355">
        <v>52588</v>
      </c>
      <c r="AF418" s="355">
        <v>3465</v>
      </c>
      <c r="AG418" s="358">
        <v>34817</v>
      </c>
      <c r="AH418" s="355">
        <v>53479</v>
      </c>
      <c r="AI418" s="355">
        <v>4158</v>
      </c>
      <c r="AJ418" s="358">
        <v>34159</v>
      </c>
      <c r="AK418" s="4">
        <v>56511</v>
      </c>
      <c r="AL418" s="4">
        <v>4030</v>
      </c>
      <c r="AM418" s="4">
        <v>34177</v>
      </c>
    </row>
    <row r="419" spans="2:39" x14ac:dyDescent="0.3">
      <c r="B419" s="350" t="s">
        <v>83</v>
      </c>
      <c r="C419" s="351" t="s">
        <v>288</v>
      </c>
      <c r="D419" s="352">
        <v>62908</v>
      </c>
      <c r="E419" s="353">
        <v>12916</v>
      </c>
      <c r="F419" s="353">
        <v>32715</v>
      </c>
      <c r="G419" s="354">
        <v>62223</v>
      </c>
      <c r="H419" s="354">
        <v>12536</v>
      </c>
      <c r="I419" s="354">
        <v>33925</v>
      </c>
      <c r="J419" s="355">
        <v>55777</v>
      </c>
      <c r="K419" s="355">
        <v>11667</v>
      </c>
      <c r="L419" s="355">
        <v>30261</v>
      </c>
      <c r="M419" s="355">
        <v>55229</v>
      </c>
      <c r="N419" s="355">
        <v>10685</v>
      </c>
      <c r="O419" s="355">
        <v>32719</v>
      </c>
      <c r="P419" s="355">
        <v>51917</v>
      </c>
      <c r="Q419" s="355">
        <v>9343</v>
      </c>
      <c r="R419" s="355">
        <v>30477</v>
      </c>
      <c r="S419" s="355">
        <v>53089.000000000102</v>
      </c>
      <c r="T419" s="355">
        <v>8265.0000000000055</v>
      </c>
      <c r="U419" s="355">
        <v>32373.000000000007</v>
      </c>
      <c r="V419" s="355">
        <v>52786.999999999833</v>
      </c>
      <c r="W419" s="355">
        <v>5916.0000000000018</v>
      </c>
      <c r="X419" s="355">
        <v>32071.999999999945</v>
      </c>
      <c r="Y419" s="355">
        <v>51903</v>
      </c>
      <c r="Z419" s="355">
        <v>5314</v>
      </c>
      <c r="AA419" s="355">
        <v>32278</v>
      </c>
      <c r="AB419" s="355">
        <v>49057</v>
      </c>
      <c r="AC419" s="355">
        <v>4352</v>
      </c>
      <c r="AD419" s="357">
        <v>31674</v>
      </c>
      <c r="AE419" s="355">
        <v>49058</v>
      </c>
      <c r="AF419" s="355">
        <v>3713</v>
      </c>
      <c r="AG419" s="358">
        <v>31774</v>
      </c>
      <c r="AH419" s="355">
        <v>50441</v>
      </c>
      <c r="AI419" s="355">
        <v>3750</v>
      </c>
      <c r="AJ419" s="358">
        <v>32317</v>
      </c>
      <c r="AK419" s="4">
        <v>51933</v>
      </c>
      <c r="AL419" s="4">
        <v>4034</v>
      </c>
      <c r="AM419" s="4">
        <v>31948</v>
      </c>
    </row>
    <row r="420" spans="2:39" x14ac:dyDescent="0.3">
      <c r="B420" s="350" t="s">
        <v>83</v>
      </c>
      <c r="C420" s="351" t="s">
        <v>232</v>
      </c>
      <c r="D420" s="352">
        <v>53554</v>
      </c>
      <c r="E420" s="353">
        <v>10284</v>
      </c>
      <c r="F420" s="353">
        <v>30810</v>
      </c>
      <c r="G420" s="354">
        <v>49419</v>
      </c>
      <c r="H420" s="354">
        <v>10980</v>
      </c>
      <c r="I420" s="354">
        <v>32027</v>
      </c>
      <c r="J420" s="355">
        <v>47968</v>
      </c>
      <c r="K420" s="355">
        <v>10548</v>
      </c>
      <c r="L420" s="355">
        <v>27773</v>
      </c>
      <c r="M420" s="355">
        <v>45576</v>
      </c>
      <c r="N420" s="355">
        <v>9062</v>
      </c>
      <c r="O420" s="355">
        <v>38566</v>
      </c>
      <c r="P420" s="355">
        <v>44639</v>
      </c>
      <c r="Q420" s="355">
        <v>8428</v>
      </c>
      <c r="R420" s="355">
        <v>31946</v>
      </c>
      <c r="S420" s="355">
        <v>44438.000000000218</v>
      </c>
      <c r="T420" s="355">
        <v>7236.9999999999909</v>
      </c>
      <c r="U420" s="355">
        <v>31945.999999999953</v>
      </c>
      <c r="V420" s="355">
        <v>44425.000000000196</v>
      </c>
      <c r="W420" s="355">
        <v>6163.0000000000182</v>
      </c>
      <c r="X420" s="355">
        <v>33079.999999999956</v>
      </c>
      <c r="Y420" s="355">
        <v>44022</v>
      </c>
      <c r="Z420" s="355">
        <v>4722</v>
      </c>
      <c r="AA420" s="355">
        <v>32479</v>
      </c>
      <c r="AB420" s="355">
        <v>43964</v>
      </c>
      <c r="AC420" s="355">
        <v>4402</v>
      </c>
      <c r="AD420" s="357">
        <v>32413</v>
      </c>
      <c r="AE420" s="355">
        <v>41702</v>
      </c>
      <c r="AF420" s="355">
        <v>3421</v>
      </c>
      <c r="AG420" s="358">
        <v>31426</v>
      </c>
      <c r="AH420" s="355">
        <v>41687</v>
      </c>
      <c r="AI420" s="355">
        <v>3475</v>
      </c>
      <c r="AJ420" s="358">
        <v>31694</v>
      </c>
      <c r="AK420" s="4">
        <v>43685</v>
      </c>
      <c r="AL420" s="4">
        <v>3504</v>
      </c>
      <c r="AM420" s="4">
        <v>31571</v>
      </c>
    </row>
    <row r="421" spans="2:39" x14ac:dyDescent="0.3">
      <c r="B421" s="350" t="s">
        <v>83</v>
      </c>
      <c r="C421" s="351" t="s">
        <v>325</v>
      </c>
      <c r="D421" s="352">
        <v>57</v>
      </c>
      <c r="E421" s="353">
        <v>1</v>
      </c>
      <c r="F421" s="353">
        <v>425</v>
      </c>
      <c r="G421" s="354">
        <v>34</v>
      </c>
      <c r="H421" s="354">
        <v>0</v>
      </c>
      <c r="I421" s="354">
        <v>368</v>
      </c>
      <c r="J421" s="355">
        <v>11</v>
      </c>
      <c r="K421" s="355">
        <v>0</v>
      </c>
      <c r="L421" s="355">
        <v>129</v>
      </c>
      <c r="M421" s="355">
        <v>31</v>
      </c>
      <c r="N421" s="355">
        <v>0</v>
      </c>
      <c r="O421" s="355">
        <v>4</v>
      </c>
      <c r="P421" s="355">
        <v>89</v>
      </c>
      <c r="Q421" s="355">
        <v>0</v>
      </c>
      <c r="R421" s="355">
        <v>11</v>
      </c>
      <c r="S421" s="355">
        <v>75</v>
      </c>
      <c r="T421" s="355">
        <v>0</v>
      </c>
      <c r="U421" s="355">
        <v>1</v>
      </c>
      <c r="V421" s="355">
        <v>42.000000000000021</v>
      </c>
      <c r="W421" s="355">
        <v>0</v>
      </c>
      <c r="X421" s="355">
        <v>0</v>
      </c>
      <c r="Y421" s="355">
        <v>74</v>
      </c>
      <c r="Z421" s="355">
        <v>0</v>
      </c>
      <c r="AA421" s="355">
        <v>0</v>
      </c>
      <c r="AB421" s="355">
        <v>60</v>
      </c>
      <c r="AC421" s="355">
        <v>0</v>
      </c>
      <c r="AD421" s="357">
        <v>9</v>
      </c>
      <c r="AE421" s="355">
        <v>61</v>
      </c>
      <c r="AF421" s="355">
        <v>0</v>
      </c>
      <c r="AG421" s="358">
        <v>5</v>
      </c>
      <c r="AH421" s="355">
        <v>65</v>
      </c>
      <c r="AI421" s="355">
        <v>0</v>
      </c>
      <c r="AJ421" s="358">
        <v>0</v>
      </c>
      <c r="AK421" s="4">
        <v>48</v>
      </c>
      <c r="AL421" s="4">
        <v>0</v>
      </c>
      <c r="AM421" s="4">
        <v>0</v>
      </c>
    </row>
    <row r="422" spans="2:39" x14ac:dyDescent="0.3">
      <c r="B422" s="350" t="s">
        <v>83</v>
      </c>
      <c r="C422" s="351" t="s">
        <v>326</v>
      </c>
      <c r="D422" s="352">
        <v>69</v>
      </c>
      <c r="E422" s="353">
        <v>0</v>
      </c>
      <c r="F422" s="353">
        <v>52</v>
      </c>
      <c r="G422" s="354">
        <v>87</v>
      </c>
      <c r="H422" s="354">
        <v>0</v>
      </c>
      <c r="I422" s="354">
        <v>13</v>
      </c>
      <c r="J422" s="355">
        <v>53</v>
      </c>
      <c r="K422" s="355">
        <v>0</v>
      </c>
      <c r="L422" s="355">
        <v>18</v>
      </c>
      <c r="M422" s="355">
        <v>58</v>
      </c>
      <c r="N422" s="355">
        <v>0</v>
      </c>
      <c r="O422" s="355">
        <v>10</v>
      </c>
      <c r="P422" s="355">
        <v>48</v>
      </c>
      <c r="Q422" s="355">
        <v>0</v>
      </c>
      <c r="R422" s="355">
        <v>6</v>
      </c>
      <c r="S422" s="355">
        <v>20</v>
      </c>
      <c r="T422" s="355">
        <v>0</v>
      </c>
      <c r="U422" s="355">
        <v>0</v>
      </c>
      <c r="V422" s="355">
        <v>60</v>
      </c>
      <c r="W422" s="355">
        <v>0</v>
      </c>
      <c r="X422" s="355">
        <v>0</v>
      </c>
      <c r="Y422" s="355">
        <v>44</v>
      </c>
      <c r="Z422" s="355">
        <v>0</v>
      </c>
      <c r="AA422" s="355">
        <v>0</v>
      </c>
      <c r="AB422" s="355">
        <v>59</v>
      </c>
      <c r="AC422" s="355">
        <v>0</v>
      </c>
      <c r="AD422" s="357">
        <v>0</v>
      </c>
      <c r="AE422" s="355">
        <v>65</v>
      </c>
      <c r="AF422" s="355">
        <v>0</v>
      </c>
      <c r="AG422" s="358">
        <v>9</v>
      </c>
      <c r="AH422" s="355">
        <v>63</v>
      </c>
      <c r="AI422" s="355">
        <v>0</v>
      </c>
      <c r="AJ422" s="358">
        <v>5</v>
      </c>
      <c r="AK422" s="4">
        <v>55</v>
      </c>
      <c r="AL422" s="4">
        <v>0</v>
      </c>
      <c r="AM422" s="4">
        <v>0</v>
      </c>
    </row>
    <row r="423" spans="2:39" x14ac:dyDescent="0.3">
      <c r="B423" s="350" t="s">
        <v>83</v>
      </c>
      <c r="C423" s="351" t="s">
        <v>289</v>
      </c>
      <c r="D423" s="352">
        <v>936</v>
      </c>
      <c r="E423" s="353">
        <v>0</v>
      </c>
      <c r="F423" s="353">
        <v>264</v>
      </c>
      <c r="G423" s="354">
        <v>1095</v>
      </c>
      <c r="H423" s="354">
        <v>2</v>
      </c>
      <c r="I423" s="354">
        <v>135</v>
      </c>
      <c r="J423" s="355">
        <v>796</v>
      </c>
      <c r="K423" s="355">
        <v>0</v>
      </c>
      <c r="L423" s="355">
        <v>213</v>
      </c>
      <c r="M423" s="355">
        <v>768</v>
      </c>
      <c r="N423" s="355">
        <v>0</v>
      </c>
      <c r="O423" s="355">
        <v>88</v>
      </c>
      <c r="P423" s="355">
        <v>656</v>
      </c>
      <c r="Q423" s="355">
        <v>59</v>
      </c>
      <c r="R423" s="355">
        <v>65</v>
      </c>
      <c r="S423" s="355">
        <v>593.00000000000034</v>
      </c>
      <c r="T423" s="355">
        <v>0</v>
      </c>
      <c r="U423" s="355">
        <v>47</v>
      </c>
      <c r="V423" s="355">
        <v>1444</v>
      </c>
      <c r="W423" s="355">
        <v>0</v>
      </c>
      <c r="X423" s="355">
        <v>165.99999999999994</v>
      </c>
      <c r="Y423" s="355">
        <v>573</v>
      </c>
      <c r="Z423" s="355">
        <v>0</v>
      </c>
      <c r="AA423" s="355">
        <v>83</v>
      </c>
      <c r="AB423" s="355">
        <v>1640</v>
      </c>
      <c r="AC423" s="355">
        <v>0</v>
      </c>
      <c r="AD423" s="357">
        <v>80</v>
      </c>
      <c r="AE423" s="355">
        <v>900</v>
      </c>
      <c r="AF423" s="355">
        <v>0</v>
      </c>
      <c r="AG423" s="358">
        <v>162</v>
      </c>
      <c r="AH423" s="355">
        <v>783</v>
      </c>
      <c r="AI423" s="355">
        <v>0</v>
      </c>
      <c r="AJ423" s="358">
        <v>57</v>
      </c>
      <c r="AK423" s="4">
        <v>603</v>
      </c>
      <c r="AL423" s="4">
        <v>0</v>
      </c>
      <c r="AM423" s="4">
        <v>32</v>
      </c>
    </row>
    <row r="424" spans="2:39" x14ac:dyDescent="0.3">
      <c r="B424" s="350" t="s">
        <v>83</v>
      </c>
      <c r="C424" s="351" t="s">
        <v>290</v>
      </c>
      <c r="D424" s="352">
        <v>2232</v>
      </c>
      <c r="E424" s="353">
        <v>0</v>
      </c>
      <c r="F424" s="353">
        <v>447</v>
      </c>
      <c r="G424" s="354">
        <v>2738</v>
      </c>
      <c r="H424" s="354">
        <v>0</v>
      </c>
      <c r="I424" s="354">
        <v>445</v>
      </c>
      <c r="J424" s="355">
        <v>1723</v>
      </c>
      <c r="K424" s="355">
        <v>0</v>
      </c>
      <c r="L424" s="355">
        <v>505</v>
      </c>
      <c r="M424" s="355">
        <v>1675</v>
      </c>
      <c r="N424" s="355">
        <v>0</v>
      </c>
      <c r="O424" s="355">
        <v>346</v>
      </c>
      <c r="P424" s="355">
        <v>1237</v>
      </c>
      <c r="Q424" s="355">
        <v>2</v>
      </c>
      <c r="R424" s="355">
        <v>265</v>
      </c>
      <c r="S424" s="355">
        <v>1402.0000000000023</v>
      </c>
      <c r="T424" s="355">
        <v>0</v>
      </c>
      <c r="U424" s="355">
        <v>215.99999999999986</v>
      </c>
      <c r="V424" s="355">
        <v>1313.9999999999982</v>
      </c>
      <c r="W424" s="355">
        <v>0</v>
      </c>
      <c r="X424" s="355">
        <v>523.99999999999989</v>
      </c>
      <c r="Y424" s="355">
        <v>1335</v>
      </c>
      <c r="Z424" s="355">
        <v>0</v>
      </c>
      <c r="AA424" s="355">
        <v>331</v>
      </c>
      <c r="AB424" s="355">
        <v>1518</v>
      </c>
      <c r="AC424" s="355">
        <v>0</v>
      </c>
      <c r="AD424" s="357">
        <v>198</v>
      </c>
      <c r="AE424" s="355">
        <v>2007</v>
      </c>
      <c r="AF424" s="355">
        <v>0</v>
      </c>
      <c r="AG424" s="358">
        <v>383</v>
      </c>
      <c r="AH424" s="355">
        <v>1415</v>
      </c>
      <c r="AI424" s="355">
        <v>0</v>
      </c>
      <c r="AJ424" s="358">
        <v>330</v>
      </c>
      <c r="AK424" s="4">
        <v>1457</v>
      </c>
      <c r="AL424" s="4">
        <v>0</v>
      </c>
      <c r="AM424" s="4">
        <v>132</v>
      </c>
    </row>
    <row r="425" spans="2:39" x14ac:dyDescent="0.3">
      <c r="B425" s="350" t="s">
        <v>83</v>
      </c>
      <c r="C425" s="351" t="s">
        <v>291</v>
      </c>
      <c r="D425" s="352">
        <v>7217</v>
      </c>
      <c r="E425" s="353">
        <v>0</v>
      </c>
      <c r="F425" s="353">
        <v>3994</v>
      </c>
      <c r="G425" s="354">
        <v>9324</v>
      </c>
      <c r="H425" s="354">
        <v>4</v>
      </c>
      <c r="I425" s="354">
        <v>3676</v>
      </c>
      <c r="J425" s="355">
        <v>6755</v>
      </c>
      <c r="K425" s="355">
        <v>0</v>
      </c>
      <c r="L425" s="355">
        <v>3933</v>
      </c>
      <c r="M425" s="355">
        <v>7128</v>
      </c>
      <c r="N425" s="355">
        <v>0</v>
      </c>
      <c r="O425" s="355">
        <v>3376</v>
      </c>
      <c r="P425" s="355">
        <v>4924</v>
      </c>
      <c r="Q425" s="355">
        <v>12</v>
      </c>
      <c r="R425" s="355">
        <v>2982</v>
      </c>
      <c r="S425" s="355">
        <v>5344</v>
      </c>
      <c r="T425" s="355">
        <v>64</v>
      </c>
      <c r="U425" s="355">
        <v>3236.9999999999955</v>
      </c>
      <c r="V425" s="355">
        <v>5085.0000000000155</v>
      </c>
      <c r="W425" s="355">
        <v>0</v>
      </c>
      <c r="X425" s="355">
        <v>3811.9999999999923</v>
      </c>
      <c r="Y425" s="355">
        <v>6015</v>
      </c>
      <c r="Z425" s="355">
        <v>0</v>
      </c>
      <c r="AA425" s="355">
        <v>3887</v>
      </c>
      <c r="AB425" s="355">
        <v>6125</v>
      </c>
      <c r="AC425" s="355">
        <v>0</v>
      </c>
      <c r="AD425" s="357">
        <v>3848</v>
      </c>
      <c r="AE425" s="355">
        <v>7069</v>
      </c>
      <c r="AF425" s="355">
        <v>0</v>
      </c>
      <c r="AG425" s="358">
        <v>3741</v>
      </c>
      <c r="AH425" s="355">
        <v>6102</v>
      </c>
      <c r="AI425" s="355">
        <v>0</v>
      </c>
      <c r="AJ425" s="358">
        <v>3079</v>
      </c>
      <c r="AK425" s="4">
        <v>4665</v>
      </c>
      <c r="AL425" s="4">
        <v>0</v>
      </c>
      <c r="AM425" s="4">
        <v>2294</v>
      </c>
    </row>
    <row r="426" spans="2:39" x14ac:dyDescent="0.3">
      <c r="B426" s="350" t="s">
        <v>83</v>
      </c>
      <c r="C426" s="351" t="s">
        <v>292</v>
      </c>
      <c r="D426" s="352">
        <v>9008</v>
      </c>
      <c r="E426" s="353">
        <v>0</v>
      </c>
      <c r="F426" s="353">
        <v>6334</v>
      </c>
      <c r="G426" s="354">
        <v>10986</v>
      </c>
      <c r="H426" s="354">
        <v>14</v>
      </c>
      <c r="I426" s="354">
        <v>6234</v>
      </c>
      <c r="J426" s="355">
        <v>8403</v>
      </c>
      <c r="K426" s="355">
        <v>0</v>
      </c>
      <c r="L426" s="355">
        <v>6182</v>
      </c>
      <c r="M426" s="355">
        <v>8303</v>
      </c>
      <c r="N426" s="355">
        <v>0</v>
      </c>
      <c r="O426" s="355">
        <v>6500</v>
      </c>
      <c r="P426" s="355">
        <v>5714</v>
      </c>
      <c r="Q426" s="355">
        <v>5</v>
      </c>
      <c r="R426" s="355">
        <v>6802</v>
      </c>
      <c r="S426" s="355">
        <v>6238.0000000000118</v>
      </c>
      <c r="T426" s="355">
        <v>67</v>
      </c>
      <c r="U426" s="355">
        <v>6893.9999999999982</v>
      </c>
      <c r="V426" s="355">
        <v>6643</v>
      </c>
      <c r="W426" s="355">
        <v>0</v>
      </c>
      <c r="X426" s="355">
        <v>7764.0000000000036</v>
      </c>
      <c r="Y426" s="355">
        <v>6769</v>
      </c>
      <c r="Z426" s="355">
        <v>0</v>
      </c>
      <c r="AA426" s="355">
        <v>7804</v>
      </c>
      <c r="AB426" s="355">
        <v>7190</v>
      </c>
      <c r="AC426" s="355">
        <v>0</v>
      </c>
      <c r="AD426" s="357">
        <v>7501</v>
      </c>
      <c r="AE426" s="355">
        <v>7855</v>
      </c>
      <c r="AF426" s="355">
        <v>0</v>
      </c>
      <c r="AG426" s="358">
        <v>7693</v>
      </c>
      <c r="AH426" s="355">
        <v>7898</v>
      </c>
      <c r="AI426" s="355">
        <v>0</v>
      </c>
      <c r="AJ426" s="358">
        <v>6855</v>
      </c>
      <c r="AK426" s="4">
        <v>6476</v>
      </c>
      <c r="AL426" s="4">
        <v>0</v>
      </c>
      <c r="AM426" s="4">
        <v>5544</v>
      </c>
    </row>
    <row r="427" spans="2:39" x14ac:dyDescent="0.3">
      <c r="B427" s="350" t="s">
        <v>83</v>
      </c>
      <c r="C427" s="351" t="s">
        <v>293</v>
      </c>
      <c r="D427" s="352">
        <v>8264</v>
      </c>
      <c r="E427" s="353">
        <v>0</v>
      </c>
      <c r="F427" s="353">
        <v>6218</v>
      </c>
      <c r="G427" s="354">
        <v>10348</v>
      </c>
      <c r="H427" s="354">
        <v>14</v>
      </c>
      <c r="I427" s="354">
        <v>6273</v>
      </c>
      <c r="J427" s="355">
        <v>3919</v>
      </c>
      <c r="K427" s="355">
        <v>44</v>
      </c>
      <c r="L427" s="355">
        <v>5603</v>
      </c>
      <c r="M427" s="355">
        <v>5221</v>
      </c>
      <c r="N427" s="355">
        <v>0</v>
      </c>
      <c r="O427" s="355">
        <v>5388</v>
      </c>
      <c r="P427" s="355">
        <v>4472</v>
      </c>
      <c r="Q427" s="355">
        <v>18</v>
      </c>
      <c r="R427" s="355">
        <v>6212</v>
      </c>
      <c r="S427" s="355">
        <v>3364.9999999999991</v>
      </c>
      <c r="T427" s="355">
        <v>61</v>
      </c>
      <c r="U427" s="355">
        <v>7676.99999999999</v>
      </c>
      <c r="V427" s="355">
        <v>3478.0000000000023</v>
      </c>
      <c r="W427" s="355">
        <v>0</v>
      </c>
      <c r="X427" s="355">
        <v>8584.9999999999964</v>
      </c>
      <c r="Y427" s="355">
        <v>2985</v>
      </c>
      <c r="Z427" s="355">
        <v>0</v>
      </c>
      <c r="AA427" s="355">
        <v>7481</v>
      </c>
      <c r="AB427" s="355">
        <v>3198</v>
      </c>
      <c r="AC427" s="355">
        <v>0</v>
      </c>
      <c r="AD427" s="357">
        <v>7196</v>
      </c>
      <c r="AE427" s="355">
        <v>2959</v>
      </c>
      <c r="AF427" s="355">
        <v>0</v>
      </c>
      <c r="AG427" s="358">
        <v>6776</v>
      </c>
      <c r="AH427" s="355">
        <v>4181</v>
      </c>
      <c r="AI427" s="355">
        <v>0</v>
      </c>
      <c r="AJ427" s="358">
        <v>6661</v>
      </c>
      <c r="AK427" s="4">
        <v>4108</v>
      </c>
      <c r="AL427" s="4">
        <v>0</v>
      </c>
      <c r="AM427" s="4">
        <v>6006</v>
      </c>
    </row>
    <row r="428" spans="2:39" x14ac:dyDescent="0.3">
      <c r="B428" s="350" t="s">
        <v>83</v>
      </c>
      <c r="C428" s="351" t="s">
        <v>294</v>
      </c>
      <c r="D428" s="352">
        <v>3293</v>
      </c>
      <c r="E428" s="353">
        <v>0</v>
      </c>
      <c r="F428" s="353">
        <v>5001</v>
      </c>
      <c r="G428" s="354">
        <v>4431</v>
      </c>
      <c r="H428" s="354">
        <v>21</v>
      </c>
      <c r="I428" s="354">
        <v>4972</v>
      </c>
      <c r="J428" s="355">
        <v>3230</v>
      </c>
      <c r="K428" s="355">
        <v>14</v>
      </c>
      <c r="L428" s="355">
        <v>5611</v>
      </c>
      <c r="M428" s="355">
        <v>2578</v>
      </c>
      <c r="N428" s="355">
        <v>0</v>
      </c>
      <c r="O428" s="355">
        <v>15184</v>
      </c>
      <c r="P428" s="355">
        <v>2568</v>
      </c>
      <c r="Q428" s="355">
        <v>13</v>
      </c>
      <c r="R428" s="355">
        <v>10123</v>
      </c>
      <c r="S428" s="355">
        <v>5481.9999999999909</v>
      </c>
      <c r="T428" s="355">
        <v>0</v>
      </c>
      <c r="U428" s="355">
        <v>12514.999999999978</v>
      </c>
      <c r="V428" s="355">
        <v>5902.99999999998</v>
      </c>
      <c r="W428" s="355">
        <v>0</v>
      </c>
      <c r="X428" s="355">
        <v>12548.000000000002</v>
      </c>
      <c r="Y428" s="355">
        <v>6820</v>
      </c>
      <c r="Z428" s="355">
        <v>328</v>
      </c>
      <c r="AA428" s="355">
        <v>16528</v>
      </c>
      <c r="AB428" s="355">
        <v>6675</v>
      </c>
      <c r="AC428" s="355">
        <v>0</v>
      </c>
      <c r="AD428" s="357">
        <v>15894</v>
      </c>
      <c r="AE428" s="355">
        <v>7988</v>
      </c>
      <c r="AF428" s="355">
        <v>0</v>
      </c>
      <c r="AG428" s="358">
        <v>15417</v>
      </c>
      <c r="AH428" s="355">
        <v>6978</v>
      </c>
      <c r="AI428" s="355">
        <v>0</v>
      </c>
      <c r="AJ428" s="358">
        <v>20645</v>
      </c>
      <c r="AK428" s="4">
        <v>6582</v>
      </c>
      <c r="AL428" s="4">
        <v>0</v>
      </c>
      <c r="AM428" s="4">
        <v>16264</v>
      </c>
    </row>
    <row r="429" spans="2:39" x14ac:dyDescent="0.3">
      <c r="B429" s="350" t="s">
        <v>83</v>
      </c>
      <c r="C429" s="351" t="s">
        <v>327</v>
      </c>
      <c r="D429" s="352">
        <v>3705</v>
      </c>
      <c r="E429" s="353">
        <v>600</v>
      </c>
      <c r="F429" s="353">
        <v>11</v>
      </c>
      <c r="G429" s="354">
        <v>4034</v>
      </c>
      <c r="H429" s="354">
        <v>370</v>
      </c>
      <c r="I429" s="354">
        <v>7</v>
      </c>
      <c r="J429" s="355">
        <v>4036</v>
      </c>
      <c r="K429" s="355">
        <v>206</v>
      </c>
      <c r="L429" s="355">
        <v>31</v>
      </c>
      <c r="M429" s="355">
        <v>6095</v>
      </c>
      <c r="N429" s="355">
        <v>115</v>
      </c>
      <c r="O429" s="355">
        <v>3</v>
      </c>
      <c r="P429" s="355">
        <v>5657</v>
      </c>
      <c r="Q429" s="355">
        <v>29</v>
      </c>
      <c r="R429" s="355">
        <v>98</v>
      </c>
      <c r="S429" s="355">
        <v>7190.0000000000027</v>
      </c>
      <c r="T429" s="355">
        <v>30.000000000000007</v>
      </c>
      <c r="U429" s="355">
        <v>127</v>
      </c>
      <c r="V429" s="355">
        <v>7298.0000000000109</v>
      </c>
      <c r="W429" s="355">
        <v>1</v>
      </c>
      <c r="X429" s="355">
        <v>3</v>
      </c>
      <c r="Y429" s="355">
        <v>7320</v>
      </c>
      <c r="Z429" s="355">
        <v>0</v>
      </c>
      <c r="AA429" s="355">
        <v>364</v>
      </c>
      <c r="AB429" s="355">
        <v>7305</v>
      </c>
      <c r="AC429" s="355">
        <v>0</v>
      </c>
      <c r="AD429" s="357">
        <v>111</v>
      </c>
      <c r="AE429" s="355">
        <v>8516</v>
      </c>
      <c r="AF429" s="355">
        <v>0</v>
      </c>
      <c r="AG429" s="358">
        <v>110</v>
      </c>
      <c r="AH429" s="355">
        <v>9103</v>
      </c>
      <c r="AI429" s="355">
        <v>0</v>
      </c>
      <c r="AJ429" s="358">
        <v>101</v>
      </c>
      <c r="AK429" s="4">
        <v>8526</v>
      </c>
      <c r="AL429" s="4">
        <v>0</v>
      </c>
      <c r="AM429" s="4">
        <v>78</v>
      </c>
    </row>
    <row r="430" spans="2:39" x14ac:dyDescent="0.3">
      <c r="B430" s="350" t="s">
        <v>84</v>
      </c>
      <c r="C430" s="351" t="s">
        <v>223</v>
      </c>
      <c r="D430" s="352">
        <v>61</v>
      </c>
      <c r="E430" s="353">
        <v>0</v>
      </c>
      <c r="F430" s="353">
        <v>216</v>
      </c>
      <c r="G430" s="354">
        <v>32</v>
      </c>
      <c r="H430" s="354">
        <v>0</v>
      </c>
      <c r="I430" s="354">
        <v>300</v>
      </c>
      <c r="J430" s="355">
        <v>59</v>
      </c>
      <c r="K430" s="355">
        <v>0</v>
      </c>
      <c r="L430" s="355">
        <v>133</v>
      </c>
      <c r="M430" s="355">
        <v>102</v>
      </c>
      <c r="N430" s="355">
        <v>19</v>
      </c>
      <c r="O430" s="355">
        <v>279</v>
      </c>
      <c r="P430" s="355">
        <v>53</v>
      </c>
      <c r="Q430" s="355">
        <v>0</v>
      </c>
      <c r="R430" s="355">
        <v>340</v>
      </c>
      <c r="S430" s="355">
        <v>3</v>
      </c>
      <c r="T430" s="355">
        <v>0</v>
      </c>
      <c r="U430" s="355">
        <v>480.99999999999983</v>
      </c>
      <c r="V430" s="355">
        <v>0</v>
      </c>
      <c r="W430" s="355">
        <v>0</v>
      </c>
      <c r="X430" s="355">
        <v>699.99999999999966</v>
      </c>
      <c r="Y430" s="355">
        <v>0</v>
      </c>
      <c r="Z430" s="355">
        <v>0</v>
      </c>
      <c r="AA430" s="355">
        <v>715</v>
      </c>
      <c r="AB430" s="355">
        <v>0</v>
      </c>
      <c r="AC430" s="355">
        <v>0</v>
      </c>
      <c r="AD430" s="357">
        <v>747</v>
      </c>
      <c r="AE430" s="355">
        <v>0</v>
      </c>
      <c r="AF430" s="355">
        <v>0</v>
      </c>
      <c r="AG430" s="358">
        <v>767</v>
      </c>
      <c r="AH430" s="355">
        <v>0</v>
      </c>
      <c r="AI430" s="355">
        <v>0</v>
      </c>
      <c r="AJ430" s="358">
        <v>585</v>
      </c>
      <c r="AK430" s="4">
        <v>0</v>
      </c>
      <c r="AL430" s="4">
        <v>0</v>
      </c>
      <c r="AM430" s="4">
        <v>237</v>
      </c>
    </row>
    <row r="431" spans="2:39" x14ac:dyDescent="0.3">
      <c r="B431" s="350" t="s">
        <v>84</v>
      </c>
      <c r="C431" s="351" t="s">
        <v>286</v>
      </c>
      <c r="D431" s="352">
        <v>241</v>
      </c>
      <c r="E431" s="353">
        <v>0</v>
      </c>
      <c r="F431" s="353">
        <v>210</v>
      </c>
      <c r="G431" s="354">
        <v>161</v>
      </c>
      <c r="H431" s="354">
        <v>0</v>
      </c>
      <c r="I431" s="354">
        <v>241</v>
      </c>
      <c r="J431" s="355">
        <v>167</v>
      </c>
      <c r="K431" s="355">
        <v>51</v>
      </c>
      <c r="L431" s="355">
        <v>327</v>
      </c>
      <c r="M431" s="355">
        <v>248</v>
      </c>
      <c r="N431" s="355">
        <v>76</v>
      </c>
      <c r="O431" s="355">
        <v>396</v>
      </c>
      <c r="P431" s="355">
        <v>157</v>
      </c>
      <c r="Q431" s="355">
        <v>0</v>
      </c>
      <c r="R431" s="355">
        <v>474</v>
      </c>
      <c r="S431" s="355">
        <v>5</v>
      </c>
      <c r="T431" s="355">
        <v>0</v>
      </c>
      <c r="U431" s="355">
        <v>597</v>
      </c>
      <c r="V431" s="355">
        <v>0</v>
      </c>
      <c r="W431" s="355">
        <v>0</v>
      </c>
      <c r="X431" s="355">
        <v>709.00000000000023</v>
      </c>
      <c r="Y431" s="355">
        <v>0</v>
      </c>
      <c r="Z431" s="355">
        <v>0</v>
      </c>
      <c r="AA431" s="355">
        <v>1070</v>
      </c>
      <c r="AB431" s="355">
        <v>0</v>
      </c>
      <c r="AC431" s="355">
        <v>0</v>
      </c>
      <c r="AD431" s="357">
        <v>1042</v>
      </c>
      <c r="AE431" s="355">
        <v>0</v>
      </c>
      <c r="AF431" s="355">
        <v>0</v>
      </c>
      <c r="AG431" s="358">
        <v>1118</v>
      </c>
      <c r="AH431" s="355">
        <v>28</v>
      </c>
      <c r="AI431" s="355">
        <v>0</v>
      </c>
      <c r="AJ431" s="358">
        <v>1137</v>
      </c>
      <c r="AK431" s="4">
        <v>0</v>
      </c>
      <c r="AL431" s="4">
        <v>0</v>
      </c>
      <c r="AM431" s="4">
        <v>577</v>
      </c>
    </row>
    <row r="432" spans="2:39" x14ac:dyDescent="0.3">
      <c r="B432" s="350" t="s">
        <v>84</v>
      </c>
      <c r="C432" s="351" t="s">
        <v>255</v>
      </c>
      <c r="D432" s="352">
        <v>18023</v>
      </c>
      <c r="E432" s="353">
        <v>704</v>
      </c>
      <c r="F432" s="353">
        <v>558</v>
      </c>
      <c r="G432" s="354">
        <v>17396</v>
      </c>
      <c r="H432" s="354">
        <v>2065</v>
      </c>
      <c r="I432" s="354">
        <v>389</v>
      </c>
      <c r="J432" s="355">
        <v>20031</v>
      </c>
      <c r="K432" s="355">
        <v>2289</v>
      </c>
      <c r="L432" s="355">
        <v>461</v>
      </c>
      <c r="M432" s="355">
        <v>20510</v>
      </c>
      <c r="N432" s="355">
        <v>2165</v>
      </c>
      <c r="O432" s="355">
        <v>634</v>
      </c>
      <c r="P432" s="355">
        <v>18596</v>
      </c>
      <c r="Q432" s="355">
        <v>2054</v>
      </c>
      <c r="R432" s="355">
        <v>748</v>
      </c>
      <c r="S432" s="355">
        <v>18894.999999999978</v>
      </c>
      <c r="T432" s="355">
        <v>1215.9999999999986</v>
      </c>
      <c r="U432" s="355">
        <v>825</v>
      </c>
      <c r="V432" s="355">
        <v>19733.99999999996</v>
      </c>
      <c r="W432" s="355">
        <v>653.99999999999966</v>
      </c>
      <c r="X432" s="355">
        <v>899.99999999999977</v>
      </c>
      <c r="Y432" s="355">
        <v>21163</v>
      </c>
      <c r="Z432" s="355">
        <v>0</v>
      </c>
      <c r="AA432" s="355">
        <v>1123</v>
      </c>
      <c r="AB432" s="355">
        <v>21130</v>
      </c>
      <c r="AC432" s="355">
        <v>0</v>
      </c>
      <c r="AD432" s="357">
        <v>1369</v>
      </c>
      <c r="AE432" s="355">
        <v>20618</v>
      </c>
      <c r="AF432" s="355">
        <v>0</v>
      </c>
      <c r="AG432" s="358">
        <v>1302</v>
      </c>
      <c r="AH432" s="355">
        <v>19773</v>
      </c>
      <c r="AI432" s="355">
        <v>0</v>
      </c>
      <c r="AJ432" s="358">
        <v>1321</v>
      </c>
      <c r="AK432" s="4">
        <v>17159</v>
      </c>
      <c r="AL432" s="4">
        <v>0</v>
      </c>
      <c r="AM432" s="4">
        <v>1001</v>
      </c>
    </row>
    <row r="433" spans="2:39" x14ac:dyDescent="0.3">
      <c r="B433" s="350" t="s">
        <v>84</v>
      </c>
      <c r="C433" s="351" t="s">
        <v>224</v>
      </c>
      <c r="D433" s="352">
        <v>19748</v>
      </c>
      <c r="E433" s="353">
        <v>977</v>
      </c>
      <c r="F433" s="353">
        <v>533</v>
      </c>
      <c r="G433" s="354">
        <v>19701</v>
      </c>
      <c r="H433" s="354">
        <v>2881</v>
      </c>
      <c r="I433" s="354">
        <v>541</v>
      </c>
      <c r="J433" s="355">
        <v>19297</v>
      </c>
      <c r="K433" s="355">
        <v>2825</v>
      </c>
      <c r="L433" s="355">
        <v>575</v>
      </c>
      <c r="M433" s="355">
        <v>20920</v>
      </c>
      <c r="N433" s="355">
        <v>2345</v>
      </c>
      <c r="O433" s="355">
        <v>702</v>
      </c>
      <c r="P433" s="355">
        <v>19151</v>
      </c>
      <c r="Q433" s="355">
        <v>2082</v>
      </c>
      <c r="R433" s="355">
        <v>787</v>
      </c>
      <c r="S433" s="355">
        <v>19418.000000000065</v>
      </c>
      <c r="T433" s="355">
        <v>1567.0000000000011</v>
      </c>
      <c r="U433" s="355">
        <v>1113.0000000000009</v>
      </c>
      <c r="V433" s="355">
        <v>19846.000000000062</v>
      </c>
      <c r="W433" s="355">
        <v>1426</v>
      </c>
      <c r="X433" s="355">
        <v>1008.0000000000001</v>
      </c>
      <c r="Y433" s="355">
        <v>21244</v>
      </c>
      <c r="Z433" s="355">
        <v>0</v>
      </c>
      <c r="AA433" s="355">
        <v>1273</v>
      </c>
      <c r="AB433" s="355">
        <v>22439</v>
      </c>
      <c r="AC433" s="355">
        <v>0</v>
      </c>
      <c r="AD433" s="357">
        <v>1273</v>
      </c>
      <c r="AE433" s="355">
        <v>22569</v>
      </c>
      <c r="AF433" s="355">
        <v>4</v>
      </c>
      <c r="AG433" s="358">
        <v>1490</v>
      </c>
      <c r="AH433" s="355">
        <v>21893</v>
      </c>
      <c r="AI433" s="355">
        <v>5</v>
      </c>
      <c r="AJ433" s="358">
        <v>1420</v>
      </c>
      <c r="AK433" s="4">
        <v>20238</v>
      </c>
      <c r="AL433" s="4">
        <v>2</v>
      </c>
      <c r="AM433" s="4">
        <v>1215</v>
      </c>
    </row>
    <row r="434" spans="2:39" x14ac:dyDescent="0.3">
      <c r="B434" s="350" t="s">
        <v>84</v>
      </c>
      <c r="C434" s="351" t="s">
        <v>225</v>
      </c>
      <c r="D434" s="352">
        <v>22237</v>
      </c>
      <c r="E434" s="353">
        <v>1062</v>
      </c>
      <c r="F434" s="353">
        <v>508</v>
      </c>
      <c r="G434" s="354">
        <v>19717</v>
      </c>
      <c r="H434" s="354">
        <v>2844</v>
      </c>
      <c r="I434" s="354">
        <v>499</v>
      </c>
      <c r="J434" s="355">
        <v>19337</v>
      </c>
      <c r="K434" s="355">
        <v>3129</v>
      </c>
      <c r="L434" s="355">
        <v>585</v>
      </c>
      <c r="M434" s="355">
        <v>19699</v>
      </c>
      <c r="N434" s="355">
        <v>2052</v>
      </c>
      <c r="O434" s="355">
        <v>665</v>
      </c>
      <c r="P434" s="355">
        <v>18902</v>
      </c>
      <c r="Q434" s="355">
        <v>1759</v>
      </c>
      <c r="R434" s="355">
        <v>812</v>
      </c>
      <c r="S434" s="355">
        <v>19511.999999999865</v>
      </c>
      <c r="T434" s="355">
        <v>1449.0000000000014</v>
      </c>
      <c r="U434" s="355">
        <v>1018.0000000000001</v>
      </c>
      <c r="V434" s="355">
        <v>19603.999999999975</v>
      </c>
      <c r="W434" s="355">
        <v>1352</v>
      </c>
      <c r="X434" s="355">
        <v>1082.9999999999998</v>
      </c>
      <c r="Y434" s="355">
        <v>20752</v>
      </c>
      <c r="Z434" s="355">
        <v>0</v>
      </c>
      <c r="AA434" s="355">
        <v>1134</v>
      </c>
      <c r="AB434" s="355">
        <v>20762</v>
      </c>
      <c r="AC434" s="355">
        <v>0</v>
      </c>
      <c r="AD434" s="357">
        <v>1289</v>
      </c>
      <c r="AE434" s="355">
        <v>21720</v>
      </c>
      <c r="AF434" s="355">
        <v>2</v>
      </c>
      <c r="AG434" s="358">
        <v>1314</v>
      </c>
      <c r="AH434" s="355">
        <v>21557</v>
      </c>
      <c r="AI434" s="355">
        <v>0</v>
      </c>
      <c r="AJ434" s="358">
        <v>1475</v>
      </c>
      <c r="AK434" s="4">
        <v>22124</v>
      </c>
      <c r="AL434" s="4">
        <v>5</v>
      </c>
      <c r="AM434" s="4">
        <v>1191</v>
      </c>
    </row>
    <row r="435" spans="2:39" x14ac:dyDescent="0.3">
      <c r="B435" s="350" t="s">
        <v>84</v>
      </c>
      <c r="C435" s="351" t="s">
        <v>226</v>
      </c>
      <c r="D435" s="352">
        <v>23192</v>
      </c>
      <c r="E435" s="353">
        <v>1073</v>
      </c>
      <c r="F435" s="353">
        <v>507</v>
      </c>
      <c r="G435" s="354">
        <v>20998</v>
      </c>
      <c r="H435" s="354">
        <v>2923</v>
      </c>
      <c r="I435" s="354">
        <v>433</v>
      </c>
      <c r="J435" s="355">
        <v>18913</v>
      </c>
      <c r="K435" s="355">
        <v>3094</v>
      </c>
      <c r="L435" s="355">
        <v>559</v>
      </c>
      <c r="M435" s="355">
        <v>19847</v>
      </c>
      <c r="N435" s="355">
        <v>1986</v>
      </c>
      <c r="O435" s="355">
        <v>743</v>
      </c>
      <c r="P435" s="355">
        <v>18013</v>
      </c>
      <c r="Q435" s="355">
        <v>1592</v>
      </c>
      <c r="R435" s="355">
        <v>725</v>
      </c>
      <c r="S435" s="355">
        <v>19242.000000000069</v>
      </c>
      <c r="T435" s="355">
        <v>1230.0000000000011</v>
      </c>
      <c r="U435" s="355">
        <v>979.00000000000011</v>
      </c>
      <c r="V435" s="355">
        <v>19625.999999999935</v>
      </c>
      <c r="W435" s="355">
        <v>1187.9999999999998</v>
      </c>
      <c r="X435" s="355">
        <v>1073.9999999999995</v>
      </c>
      <c r="Y435" s="355">
        <v>20416</v>
      </c>
      <c r="Z435" s="355">
        <v>0</v>
      </c>
      <c r="AA435" s="355">
        <v>1211</v>
      </c>
      <c r="AB435" s="355">
        <v>20153</v>
      </c>
      <c r="AC435" s="355">
        <v>0</v>
      </c>
      <c r="AD435" s="357">
        <v>1196</v>
      </c>
      <c r="AE435" s="355">
        <v>20622</v>
      </c>
      <c r="AF435" s="355">
        <v>6</v>
      </c>
      <c r="AG435" s="358">
        <v>1332</v>
      </c>
      <c r="AH435" s="355">
        <v>20839</v>
      </c>
      <c r="AI435" s="355">
        <v>8</v>
      </c>
      <c r="AJ435" s="358">
        <v>1327</v>
      </c>
      <c r="AK435" s="4">
        <v>22074</v>
      </c>
      <c r="AL435" s="4">
        <v>0</v>
      </c>
      <c r="AM435" s="4">
        <v>1290</v>
      </c>
    </row>
    <row r="436" spans="2:39" x14ac:dyDescent="0.3">
      <c r="B436" s="350" t="s">
        <v>84</v>
      </c>
      <c r="C436" s="351" t="s">
        <v>227</v>
      </c>
      <c r="D436" s="352">
        <v>23188</v>
      </c>
      <c r="E436" s="353">
        <v>868</v>
      </c>
      <c r="F436" s="353">
        <v>482</v>
      </c>
      <c r="G436" s="354">
        <v>20882</v>
      </c>
      <c r="H436" s="354">
        <v>2795</v>
      </c>
      <c r="I436" s="354">
        <v>431</v>
      </c>
      <c r="J436" s="355">
        <v>18904</v>
      </c>
      <c r="K436" s="355">
        <v>3112</v>
      </c>
      <c r="L436" s="355">
        <v>509</v>
      </c>
      <c r="M436" s="355">
        <v>19044</v>
      </c>
      <c r="N436" s="355">
        <v>1793</v>
      </c>
      <c r="O436" s="355">
        <v>635</v>
      </c>
      <c r="P436" s="355">
        <v>17769</v>
      </c>
      <c r="Q436" s="355">
        <v>1219</v>
      </c>
      <c r="R436" s="355">
        <v>789</v>
      </c>
      <c r="S436" s="355">
        <v>18089.999999999967</v>
      </c>
      <c r="T436" s="355">
        <v>1081.0000000000011</v>
      </c>
      <c r="U436" s="355">
        <v>947.00000000000045</v>
      </c>
      <c r="V436" s="355">
        <v>19207.000000000062</v>
      </c>
      <c r="W436" s="355">
        <v>885.00000000000034</v>
      </c>
      <c r="X436" s="355">
        <v>982.00000000000011</v>
      </c>
      <c r="Y436" s="355">
        <v>19986</v>
      </c>
      <c r="Z436" s="355">
        <v>0</v>
      </c>
      <c r="AA436" s="355">
        <v>1122</v>
      </c>
      <c r="AB436" s="355">
        <v>19819</v>
      </c>
      <c r="AC436" s="355">
        <v>0</v>
      </c>
      <c r="AD436" s="357">
        <v>1271</v>
      </c>
      <c r="AE436" s="355">
        <v>19747</v>
      </c>
      <c r="AF436" s="355">
        <v>12</v>
      </c>
      <c r="AG436" s="358">
        <v>1269</v>
      </c>
      <c r="AH436" s="355">
        <v>19745</v>
      </c>
      <c r="AI436" s="355">
        <v>8</v>
      </c>
      <c r="AJ436" s="358">
        <v>1326</v>
      </c>
      <c r="AK436" s="4">
        <v>21104</v>
      </c>
      <c r="AL436" s="4">
        <v>8</v>
      </c>
      <c r="AM436" s="4">
        <v>1230</v>
      </c>
    </row>
    <row r="437" spans="2:39" x14ac:dyDescent="0.3">
      <c r="B437" s="350" t="s">
        <v>84</v>
      </c>
      <c r="C437" s="351" t="s">
        <v>228</v>
      </c>
      <c r="D437" s="352">
        <v>21078</v>
      </c>
      <c r="E437" s="353">
        <v>891</v>
      </c>
      <c r="F437" s="353">
        <v>515</v>
      </c>
      <c r="G437" s="354">
        <v>20610</v>
      </c>
      <c r="H437" s="354">
        <v>2435</v>
      </c>
      <c r="I437" s="354">
        <v>396</v>
      </c>
      <c r="J437" s="355">
        <v>17903</v>
      </c>
      <c r="K437" s="355">
        <v>2871</v>
      </c>
      <c r="L437" s="355">
        <v>534</v>
      </c>
      <c r="M437" s="355">
        <v>18395</v>
      </c>
      <c r="N437" s="355">
        <v>1790</v>
      </c>
      <c r="O437" s="355">
        <v>631</v>
      </c>
      <c r="P437" s="355">
        <v>17035</v>
      </c>
      <c r="Q437" s="355">
        <v>1117</v>
      </c>
      <c r="R437" s="355">
        <v>663</v>
      </c>
      <c r="S437" s="355">
        <v>17440.999999999971</v>
      </c>
      <c r="T437" s="355">
        <v>793.99999999999943</v>
      </c>
      <c r="U437" s="355">
        <v>834.00000000000011</v>
      </c>
      <c r="V437" s="355">
        <v>17978.999999999993</v>
      </c>
      <c r="W437" s="355">
        <v>615.99999999999955</v>
      </c>
      <c r="X437" s="355">
        <v>874</v>
      </c>
      <c r="Y437" s="355">
        <v>19097</v>
      </c>
      <c r="Z437" s="355">
        <v>0</v>
      </c>
      <c r="AA437" s="355">
        <v>1066</v>
      </c>
      <c r="AB437" s="355">
        <v>19226</v>
      </c>
      <c r="AC437" s="355">
        <v>0</v>
      </c>
      <c r="AD437" s="357">
        <v>1160</v>
      </c>
      <c r="AE437" s="355">
        <v>19252</v>
      </c>
      <c r="AF437" s="355">
        <v>9</v>
      </c>
      <c r="AG437" s="358">
        <v>1278</v>
      </c>
      <c r="AH437" s="355">
        <v>18880</v>
      </c>
      <c r="AI437" s="355">
        <v>8</v>
      </c>
      <c r="AJ437" s="358">
        <v>1232</v>
      </c>
      <c r="AK437" s="4">
        <v>19978</v>
      </c>
      <c r="AL437" s="4">
        <v>11</v>
      </c>
      <c r="AM437" s="4">
        <v>1193</v>
      </c>
    </row>
    <row r="438" spans="2:39" x14ac:dyDescent="0.3">
      <c r="B438" s="350" t="s">
        <v>84</v>
      </c>
      <c r="C438" s="351" t="s">
        <v>229</v>
      </c>
      <c r="D438" s="352">
        <v>20657</v>
      </c>
      <c r="E438" s="353">
        <v>338</v>
      </c>
      <c r="F438" s="353">
        <v>401</v>
      </c>
      <c r="G438" s="354">
        <v>20898</v>
      </c>
      <c r="H438" s="354">
        <v>555</v>
      </c>
      <c r="I438" s="354">
        <v>307</v>
      </c>
      <c r="J438" s="355">
        <v>18959</v>
      </c>
      <c r="K438" s="355">
        <v>1879</v>
      </c>
      <c r="L438" s="355">
        <v>450</v>
      </c>
      <c r="M438" s="355">
        <v>19426</v>
      </c>
      <c r="N438" s="355">
        <v>719</v>
      </c>
      <c r="O438" s="355">
        <v>574</v>
      </c>
      <c r="P438" s="355">
        <v>17587</v>
      </c>
      <c r="Q438" s="355">
        <v>900</v>
      </c>
      <c r="R438" s="355">
        <v>604</v>
      </c>
      <c r="S438" s="355">
        <v>18891.999999999993</v>
      </c>
      <c r="T438" s="355">
        <v>705.00000000000068</v>
      </c>
      <c r="U438" s="355">
        <v>651</v>
      </c>
      <c r="V438" s="355">
        <v>19793.99999999992</v>
      </c>
      <c r="W438" s="355">
        <v>711.99999999999955</v>
      </c>
      <c r="X438" s="355">
        <v>596.00000000000011</v>
      </c>
      <c r="Y438" s="355">
        <v>20543</v>
      </c>
      <c r="Z438" s="355">
        <v>0</v>
      </c>
      <c r="AA438" s="355">
        <v>633</v>
      </c>
      <c r="AB438" s="355">
        <v>21130</v>
      </c>
      <c r="AC438" s="355">
        <v>0</v>
      </c>
      <c r="AD438" s="357">
        <v>753</v>
      </c>
      <c r="AE438" s="355">
        <v>21041</v>
      </c>
      <c r="AF438" s="355">
        <v>36</v>
      </c>
      <c r="AG438" s="358">
        <v>806</v>
      </c>
      <c r="AH438" s="355">
        <v>21178</v>
      </c>
      <c r="AI438" s="355">
        <v>29</v>
      </c>
      <c r="AJ438" s="358">
        <v>881</v>
      </c>
      <c r="AK438" s="4">
        <v>20726</v>
      </c>
      <c r="AL438" s="4">
        <v>24</v>
      </c>
      <c r="AM438" s="4">
        <v>801</v>
      </c>
    </row>
    <row r="439" spans="2:39" x14ac:dyDescent="0.3">
      <c r="B439" s="350" t="s">
        <v>84</v>
      </c>
      <c r="C439" s="351" t="s">
        <v>287</v>
      </c>
      <c r="D439" s="352">
        <v>18696</v>
      </c>
      <c r="E439" s="353">
        <v>344</v>
      </c>
      <c r="F439" s="353">
        <v>417</v>
      </c>
      <c r="G439" s="354">
        <v>18447</v>
      </c>
      <c r="H439" s="354">
        <v>384</v>
      </c>
      <c r="I439" s="354">
        <v>294</v>
      </c>
      <c r="J439" s="355">
        <v>15823</v>
      </c>
      <c r="K439" s="355">
        <v>1388</v>
      </c>
      <c r="L439" s="355">
        <v>417</v>
      </c>
      <c r="M439" s="355">
        <v>17372</v>
      </c>
      <c r="N439" s="355">
        <v>664</v>
      </c>
      <c r="O439" s="355">
        <v>567</v>
      </c>
      <c r="P439" s="355">
        <v>15687</v>
      </c>
      <c r="Q439" s="355">
        <v>565</v>
      </c>
      <c r="R439" s="355">
        <v>541</v>
      </c>
      <c r="S439" s="355">
        <v>16066.000000000031</v>
      </c>
      <c r="T439" s="355">
        <v>539</v>
      </c>
      <c r="U439" s="355">
        <v>608.99999999999977</v>
      </c>
      <c r="V439" s="355">
        <v>17036.999999999982</v>
      </c>
      <c r="W439" s="355">
        <v>466.99999999999972</v>
      </c>
      <c r="X439" s="355">
        <v>536</v>
      </c>
      <c r="Y439" s="355">
        <v>17817</v>
      </c>
      <c r="Z439" s="355">
        <v>0</v>
      </c>
      <c r="AA439" s="355">
        <v>603</v>
      </c>
      <c r="AB439" s="355">
        <v>18032</v>
      </c>
      <c r="AC439" s="355">
        <v>0</v>
      </c>
      <c r="AD439" s="357">
        <v>647</v>
      </c>
      <c r="AE439" s="355">
        <v>18734</v>
      </c>
      <c r="AF439" s="355">
        <v>19</v>
      </c>
      <c r="AG439" s="358">
        <v>806</v>
      </c>
      <c r="AH439" s="355">
        <v>18473</v>
      </c>
      <c r="AI439" s="355">
        <v>28</v>
      </c>
      <c r="AJ439" s="358">
        <v>815</v>
      </c>
      <c r="AK439" s="4">
        <v>19972</v>
      </c>
      <c r="AL439" s="4">
        <v>29</v>
      </c>
      <c r="AM439" s="4">
        <v>812</v>
      </c>
    </row>
    <row r="440" spans="2:39" x14ac:dyDescent="0.3">
      <c r="B440" s="350" t="s">
        <v>84</v>
      </c>
      <c r="C440" s="351" t="s">
        <v>230</v>
      </c>
      <c r="D440" s="352">
        <v>16172</v>
      </c>
      <c r="E440" s="353">
        <v>255</v>
      </c>
      <c r="F440" s="353">
        <v>382</v>
      </c>
      <c r="G440" s="354">
        <v>16158</v>
      </c>
      <c r="H440" s="354">
        <v>278</v>
      </c>
      <c r="I440" s="354">
        <v>339</v>
      </c>
      <c r="J440" s="355">
        <v>13921</v>
      </c>
      <c r="K440" s="355">
        <v>1116</v>
      </c>
      <c r="L440" s="355">
        <v>322</v>
      </c>
      <c r="M440" s="355">
        <v>14726</v>
      </c>
      <c r="N440" s="355">
        <v>399</v>
      </c>
      <c r="O440" s="355">
        <v>513</v>
      </c>
      <c r="P440" s="355">
        <v>14401</v>
      </c>
      <c r="Q440" s="355">
        <v>415</v>
      </c>
      <c r="R440" s="355">
        <v>524</v>
      </c>
      <c r="S440" s="355">
        <v>14398.00000000002</v>
      </c>
      <c r="T440" s="355">
        <v>307.00000000000006</v>
      </c>
      <c r="U440" s="355">
        <v>620</v>
      </c>
      <c r="V440" s="355">
        <v>14522.000000000036</v>
      </c>
      <c r="W440" s="355">
        <v>271.99999999999989</v>
      </c>
      <c r="X440" s="355">
        <v>517</v>
      </c>
      <c r="Y440" s="355">
        <v>15563</v>
      </c>
      <c r="Z440" s="355">
        <v>0</v>
      </c>
      <c r="AA440" s="355">
        <v>550</v>
      </c>
      <c r="AB440" s="355">
        <v>16117</v>
      </c>
      <c r="AC440" s="355">
        <v>0</v>
      </c>
      <c r="AD440" s="357">
        <v>598</v>
      </c>
      <c r="AE440" s="355">
        <v>16036</v>
      </c>
      <c r="AF440" s="355">
        <v>47</v>
      </c>
      <c r="AG440" s="358">
        <v>662</v>
      </c>
      <c r="AH440" s="355">
        <v>16610</v>
      </c>
      <c r="AI440" s="355">
        <v>25</v>
      </c>
      <c r="AJ440" s="358">
        <v>790</v>
      </c>
      <c r="AK440" s="4">
        <v>17685</v>
      </c>
      <c r="AL440" s="4">
        <v>19</v>
      </c>
      <c r="AM440" s="4">
        <v>728</v>
      </c>
    </row>
    <row r="441" spans="2:39" x14ac:dyDescent="0.3">
      <c r="B441" s="350" t="s">
        <v>84</v>
      </c>
      <c r="C441" s="351" t="s">
        <v>231</v>
      </c>
      <c r="D441" s="352">
        <v>13445</v>
      </c>
      <c r="E441" s="353">
        <v>344</v>
      </c>
      <c r="F441" s="353">
        <v>345</v>
      </c>
      <c r="G441" s="354">
        <v>13890</v>
      </c>
      <c r="H441" s="354">
        <v>229</v>
      </c>
      <c r="I441" s="354">
        <v>287</v>
      </c>
      <c r="J441" s="355">
        <v>12252</v>
      </c>
      <c r="K441" s="355">
        <v>803</v>
      </c>
      <c r="L441" s="355">
        <v>383</v>
      </c>
      <c r="M441" s="355">
        <v>12796</v>
      </c>
      <c r="N441" s="355">
        <v>251</v>
      </c>
      <c r="O441" s="355">
        <v>431</v>
      </c>
      <c r="P441" s="355">
        <v>12278</v>
      </c>
      <c r="Q441" s="355">
        <v>341</v>
      </c>
      <c r="R441" s="355">
        <v>468</v>
      </c>
      <c r="S441" s="355">
        <v>12681.999999999991</v>
      </c>
      <c r="T441" s="355">
        <v>223</v>
      </c>
      <c r="U441" s="355">
        <v>610</v>
      </c>
      <c r="V441" s="355">
        <v>12762.00000000002</v>
      </c>
      <c r="W441" s="355">
        <v>149</v>
      </c>
      <c r="X441" s="355">
        <v>516.00000000000034</v>
      </c>
      <c r="Y441" s="355">
        <v>12880</v>
      </c>
      <c r="Z441" s="355">
        <v>0</v>
      </c>
      <c r="AA441" s="355">
        <v>532</v>
      </c>
      <c r="AB441" s="355">
        <v>13699</v>
      </c>
      <c r="AC441" s="355">
        <v>0</v>
      </c>
      <c r="AD441" s="357">
        <v>581</v>
      </c>
      <c r="AE441" s="355">
        <v>14195</v>
      </c>
      <c r="AF441" s="355">
        <v>2</v>
      </c>
      <c r="AG441" s="358">
        <v>625</v>
      </c>
      <c r="AH441" s="355">
        <v>14254</v>
      </c>
      <c r="AI441" s="355">
        <v>30</v>
      </c>
      <c r="AJ441" s="358">
        <v>642</v>
      </c>
      <c r="AK441" s="4">
        <v>15844</v>
      </c>
      <c r="AL441" s="4">
        <v>21</v>
      </c>
      <c r="AM441" s="4">
        <v>744</v>
      </c>
    </row>
    <row r="442" spans="2:39" x14ac:dyDescent="0.3">
      <c r="B442" s="350" t="s">
        <v>84</v>
      </c>
      <c r="C442" s="351" t="s">
        <v>288</v>
      </c>
      <c r="D442" s="352">
        <v>12177</v>
      </c>
      <c r="E442" s="353">
        <v>162</v>
      </c>
      <c r="F442" s="353">
        <v>367</v>
      </c>
      <c r="G442" s="354">
        <v>12029</v>
      </c>
      <c r="H442" s="354">
        <v>93</v>
      </c>
      <c r="I442" s="354">
        <v>222</v>
      </c>
      <c r="J442" s="355">
        <v>10619</v>
      </c>
      <c r="K442" s="355">
        <v>539</v>
      </c>
      <c r="L442" s="355">
        <v>308</v>
      </c>
      <c r="M442" s="355">
        <v>11022</v>
      </c>
      <c r="N442" s="355">
        <v>25</v>
      </c>
      <c r="O442" s="355">
        <v>379</v>
      </c>
      <c r="P442" s="355">
        <v>10331</v>
      </c>
      <c r="Q442" s="355">
        <v>100</v>
      </c>
      <c r="R442" s="355">
        <v>356</v>
      </c>
      <c r="S442" s="355">
        <v>10777.999999999993</v>
      </c>
      <c r="T442" s="355">
        <v>64</v>
      </c>
      <c r="U442" s="355">
        <v>489.99999999999977</v>
      </c>
      <c r="V442" s="355">
        <v>11131.000000000027</v>
      </c>
      <c r="W442" s="355">
        <v>139</v>
      </c>
      <c r="X442" s="355">
        <v>463.99999999999972</v>
      </c>
      <c r="Y442" s="355">
        <v>11233</v>
      </c>
      <c r="Z442" s="355">
        <v>0</v>
      </c>
      <c r="AA442" s="355">
        <v>488</v>
      </c>
      <c r="AB442" s="355">
        <v>11285</v>
      </c>
      <c r="AC442" s="355">
        <v>0</v>
      </c>
      <c r="AD442" s="357">
        <v>472</v>
      </c>
      <c r="AE442" s="355">
        <v>12038</v>
      </c>
      <c r="AF442" s="355">
        <v>14</v>
      </c>
      <c r="AG442" s="358">
        <v>508</v>
      </c>
      <c r="AH442" s="355">
        <v>12418</v>
      </c>
      <c r="AI442" s="355">
        <v>7</v>
      </c>
      <c r="AJ442" s="358">
        <v>578</v>
      </c>
      <c r="AK442" s="4">
        <v>13334</v>
      </c>
      <c r="AL442" s="4">
        <v>15</v>
      </c>
      <c r="AM442" s="4">
        <v>594</v>
      </c>
    </row>
    <row r="443" spans="2:39" x14ac:dyDescent="0.3">
      <c r="B443" s="350" t="s">
        <v>84</v>
      </c>
      <c r="C443" s="351" t="s">
        <v>232</v>
      </c>
      <c r="D443" s="352">
        <v>9184</v>
      </c>
      <c r="E443" s="353">
        <v>134</v>
      </c>
      <c r="F443" s="353">
        <v>286</v>
      </c>
      <c r="G443" s="354">
        <v>9462</v>
      </c>
      <c r="H443" s="354">
        <v>82</v>
      </c>
      <c r="I443" s="354">
        <v>252</v>
      </c>
      <c r="J443" s="355">
        <v>8954</v>
      </c>
      <c r="K443" s="355">
        <v>373</v>
      </c>
      <c r="L443" s="355">
        <v>294</v>
      </c>
      <c r="M443" s="355">
        <v>8844</v>
      </c>
      <c r="N443" s="355">
        <v>12</v>
      </c>
      <c r="O443" s="355">
        <v>354</v>
      </c>
      <c r="P443" s="355">
        <v>8772</v>
      </c>
      <c r="Q443" s="355">
        <v>90</v>
      </c>
      <c r="R443" s="355">
        <v>312</v>
      </c>
      <c r="S443" s="355">
        <v>8631.0000000000073</v>
      </c>
      <c r="T443" s="355">
        <v>93.000000000000014</v>
      </c>
      <c r="U443" s="355">
        <v>368.00000000000006</v>
      </c>
      <c r="V443" s="355">
        <v>8961.0000000000127</v>
      </c>
      <c r="W443" s="355">
        <v>78</v>
      </c>
      <c r="X443" s="355">
        <v>405.99999999999994</v>
      </c>
      <c r="Y443" s="355">
        <v>9298</v>
      </c>
      <c r="Z443" s="355">
        <v>0</v>
      </c>
      <c r="AA443" s="355">
        <v>473</v>
      </c>
      <c r="AB443" s="355">
        <v>9501</v>
      </c>
      <c r="AC443" s="355">
        <v>0</v>
      </c>
      <c r="AD443" s="357">
        <v>440</v>
      </c>
      <c r="AE443" s="355">
        <v>9424</v>
      </c>
      <c r="AF443" s="355">
        <v>0</v>
      </c>
      <c r="AG443" s="358">
        <v>464</v>
      </c>
      <c r="AH443" s="355">
        <v>10189</v>
      </c>
      <c r="AI443" s="355">
        <v>5</v>
      </c>
      <c r="AJ443" s="358">
        <v>495</v>
      </c>
      <c r="AK443" s="4">
        <v>11342</v>
      </c>
      <c r="AL443" s="4">
        <v>10</v>
      </c>
      <c r="AM443" s="4">
        <v>550</v>
      </c>
    </row>
    <row r="444" spans="2:39" x14ac:dyDescent="0.3">
      <c r="B444" s="350" t="s">
        <v>84</v>
      </c>
      <c r="C444" s="351" t="s">
        <v>325</v>
      </c>
      <c r="D444" s="352">
        <v>123</v>
      </c>
      <c r="E444" s="353">
        <v>1</v>
      </c>
      <c r="F444" s="353">
        <v>23</v>
      </c>
      <c r="G444" s="354">
        <v>71</v>
      </c>
      <c r="H444" s="354">
        <v>0</v>
      </c>
      <c r="I444" s="354">
        <v>0</v>
      </c>
      <c r="J444" s="355">
        <v>87</v>
      </c>
      <c r="K444" s="355">
        <v>0</v>
      </c>
      <c r="L444" s="355">
        <v>0</v>
      </c>
      <c r="M444" s="355">
        <v>158</v>
      </c>
      <c r="N444" s="355">
        <v>0</v>
      </c>
      <c r="O444" s="355">
        <v>0</v>
      </c>
      <c r="P444" s="355">
        <v>75</v>
      </c>
      <c r="Q444" s="355">
        <v>0</v>
      </c>
      <c r="R444" s="355">
        <v>0</v>
      </c>
      <c r="S444" s="355">
        <v>58</v>
      </c>
      <c r="T444" s="355">
        <v>0</v>
      </c>
      <c r="U444" s="355">
        <v>0</v>
      </c>
      <c r="V444" s="355">
        <v>40.999999999999993</v>
      </c>
      <c r="W444" s="355">
        <v>0</v>
      </c>
      <c r="X444" s="355">
        <v>0</v>
      </c>
      <c r="Y444" s="355">
        <v>54</v>
      </c>
      <c r="Z444" s="355">
        <v>0</v>
      </c>
      <c r="AA444" s="355">
        <v>0</v>
      </c>
      <c r="AB444" s="355">
        <v>61</v>
      </c>
      <c r="AC444" s="355">
        <v>0</v>
      </c>
      <c r="AD444" s="357">
        <v>0</v>
      </c>
      <c r="AE444" s="355">
        <v>92</v>
      </c>
      <c r="AF444" s="355">
        <v>0</v>
      </c>
      <c r="AG444" s="358">
        <v>0</v>
      </c>
      <c r="AH444" s="355">
        <v>84</v>
      </c>
      <c r="AI444" s="355">
        <v>0</v>
      </c>
      <c r="AJ444" s="358">
        <v>0</v>
      </c>
      <c r="AK444" s="4">
        <v>67</v>
      </c>
      <c r="AL444" s="4">
        <v>0</v>
      </c>
      <c r="AM444" s="4">
        <v>0</v>
      </c>
    </row>
    <row r="445" spans="2:39" x14ac:dyDescent="0.3">
      <c r="B445" s="350" t="s">
        <v>84</v>
      </c>
      <c r="C445" s="351" t="s">
        <v>326</v>
      </c>
      <c r="D445" s="352">
        <v>84</v>
      </c>
      <c r="E445" s="353">
        <v>0</v>
      </c>
      <c r="F445" s="353">
        <v>0</v>
      </c>
      <c r="G445" s="354">
        <v>106</v>
      </c>
      <c r="H445" s="354">
        <v>0</v>
      </c>
      <c r="I445" s="354">
        <v>0</v>
      </c>
      <c r="J445" s="355">
        <v>68</v>
      </c>
      <c r="K445" s="355">
        <v>0</v>
      </c>
      <c r="L445" s="355">
        <v>0</v>
      </c>
      <c r="M445" s="355">
        <v>75</v>
      </c>
      <c r="N445" s="355">
        <v>0</v>
      </c>
      <c r="O445" s="355">
        <v>0</v>
      </c>
      <c r="P445" s="355">
        <v>152</v>
      </c>
      <c r="Q445" s="355">
        <v>0</v>
      </c>
      <c r="R445" s="355">
        <v>0</v>
      </c>
      <c r="S445" s="355">
        <v>74</v>
      </c>
      <c r="T445" s="355">
        <v>0</v>
      </c>
      <c r="U445" s="355">
        <v>0</v>
      </c>
      <c r="V445" s="355">
        <v>50</v>
      </c>
      <c r="W445" s="355">
        <v>0</v>
      </c>
      <c r="X445" s="355">
        <v>0</v>
      </c>
      <c r="Y445" s="355">
        <v>33</v>
      </c>
      <c r="Z445" s="355">
        <v>0</v>
      </c>
      <c r="AA445" s="355">
        <v>0</v>
      </c>
      <c r="AB445" s="355">
        <v>48</v>
      </c>
      <c r="AC445" s="355">
        <v>0</v>
      </c>
      <c r="AD445" s="357">
        <v>0</v>
      </c>
      <c r="AE445" s="355">
        <v>58</v>
      </c>
      <c r="AF445" s="355">
        <v>0</v>
      </c>
      <c r="AG445" s="358">
        <v>0</v>
      </c>
      <c r="AH445" s="355">
        <v>90</v>
      </c>
      <c r="AI445" s="355">
        <v>0</v>
      </c>
      <c r="AJ445" s="358">
        <v>0</v>
      </c>
      <c r="AK445" s="4">
        <v>96</v>
      </c>
      <c r="AL445" s="4">
        <v>0</v>
      </c>
      <c r="AM445" s="4">
        <v>0</v>
      </c>
    </row>
    <row r="446" spans="2:39" x14ac:dyDescent="0.3">
      <c r="B446" s="350" t="s">
        <v>84</v>
      </c>
      <c r="C446" s="351" t="s">
        <v>289</v>
      </c>
      <c r="D446" s="352">
        <v>8332</v>
      </c>
      <c r="E446" s="353">
        <v>28</v>
      </c>
      <c r="F446" s="353">
        <v>0</v>
      </c>
      <c r="G446" s="354">
        <v>5103</v>
      </c>
      <c r="H446" s="354">
        <v>2</v>
      </c>
      <c r="I446" s="354">
        <v>0</v>
      </c>
      <c r="J446" s="355">
        <v>4112</v>
      </c>
      <c r="K446" s="355">
        <v>160</v>
      </c>
      <c r="L446" s="355">
        <v>273</v>
      </c>
      <c r="M446" s="355">
        <v>2548</v>
      </c>
      <c r="N446" s="355">
        <v>1361</v>
      </c>
      <c r="O446" s="355">
        <v>33</v>
      </c>
      <c r="P446" s="355">
        <v>847</v>
      </c>
      <c r="Q446" s="355">
        <v>33</v>
      </c>
      <c r="R446" s="355">
        <v>69</v>
      </c>
      <c r="S446" s="355">
        <v>3476.9999999999955</v>
      </c>
      <c r="T446" s="355">
        <v>25</v>
      </c>
      <c r="U446" s="355">
        <v>45</v>
      </c>
      <c r="V446" s="355">
        <v>3843.0000000000077</v>
      </c>
      <c r="W446" s="355">
        <v>0</v>
      </c>
      <c r="X446" s="355">
        <v>0</v>
      </c>
      <c r="Y446" s="355">
        <v>2398</v>
      </c>
      <c r="Z446" s="355">
        <v>20</v>
      </c>
      <c r="AA446" s="355">
        <v>0</v>
      </c>
      <c r="AB446" s="355">
        <v>2685</v>
      </c>
      <c r="AC446" s="355">
        <v>0</v>
      </c>
      <c r="AD446" s="357">
        <v>2</v>
      </c>
      <c r="AE446" s="355">
        <v>145</v>
      </c>
      <c r="AF446" s="355">
        <v>0</v>
      </c>
      <c r="AG446" s="358">
        <v>1</v>
      </c>
      <c r="AH446" s="355">
        <v>270</v>
      </c>
      <c r="AI446" s="355">
        <v>0</v>
      </c>
      <c r="AJ446" s="358">
        <v>0</v>
      </c>
      <c r="AK446" s="4">
        <v>956</v>
      </c>
      <c r="AL446" s="4">
        <v>0</v>
      </c>
      <c r="AM446" s="4">
        <v>0</v>
      </c>
    </row>
    <row r="447" spans="2:39" x14ac:dyDescent="0.3">
      <c r="B447" s="350" t="s">
        <v>84</v>
      </c>
      <c r="C447" s="351" t="s">
        <v>290</v>
      </c>
      <c r="D447" s="352">
        <v>4516</v>
      </c>
      <c r="E447" s="353">
        <v>140</v>
      </c>
      <c r="F447" s="353">
        <v>0</v>
      </c>
      <c r="G447" s="354">
        <v>3118</v>
      </c>
      <c r="H447" s="354">
        <v>0</v>
      </c>
      <c r="I447" s="354">
        <v>0</v>
      </c>
      <c r="J447" s="355">
        <v>2512</v>
      </c>
      <c r="K447" s="355">
        <v>172</v>
      </c>
      <c r="L447" s="355">
        <v>51</v>
      </c>
      <c r="M447" s="355">
        <v>2409</v>
      </c>
      <c r="N447" s="355">
        <v>19</v>
      </c>
      <c r="O447" s="355">
        <v>66</v>
      </c>
      <c r="P447" s="355">
        <v>1317</v>
      </c>
      <c r="Q447" s="355">
        <v>43</v>
      </c>
      <c r="R447" s="355">
        <v>80</v>
      </c>
      <c r="S447" s="355">
        <v>1649.9999999999993</v>
      </c>
      <c r="T447" s="355">
        <v>0</v>
      </c>
      <c r="U447" s="355">
        <v>38.000000000000007</v>
      </c>
      <c r="V447" s="355">
        <v>1914.0000000000014</v>
      </c>
      <c r="W447" s="355">
        <v>0</v>
      </c>
      <c r="X447" s="355">
        <v>0</v>
      </c>
      <c r="Y447" s="355">
        <v>1929</v>
      </c>
      <c r="Z447" s="355">
        <v>23</v>
      </c>
      <c r="AA447" s="355">
        <v>2</v>
      </c>
      <c r="AB447" s="355">
        <v>6161</v>
      </c>
      <c r="AC447" s="355">
        <v>0</v>
      </c>
      <c r="AD447" s="357">
        <v>8</v>
      </c>
      <c r="AE447" s="355">
        <v>2040</v>
      </c>
      <c r="AF447" s="355">
        <v>0</v>
      </c>
      <c r="AG447" s="358">
        <v>3</v>
      </c>
      <c r="AH447" s="355">
        <v>1264</v>
      </c>
      <c r="AI447" s="355">
        <v>0</v>
      </c>
      <c r="AJ447" s="358">
        <v>2</v>
      </c>
      <c r="AK447" s="4">
        <v>998</v>
      </c>
      <c r="AL447" s="4">
        <v>0</v>
      </c>
      <c r="AM447" s="4">
        <v>45</v>
      </c>
    </row>
    <row r="448" spans="2:39" x14ac:dyDescent="0.3">
      <c r="B448" s="350" t="s">
        <v>84</v>
      </c>
      <c r="C448" s="351" t="s">
        <v>291</v>
      </c>
      <c r="D448" s="352">
        <v>4451</v>
      </c>
      <c r="E448" s="353">
        <v>153</v>
      </c>
      <c r="F448" s="353">
        <v>0</v>
      </c>
      <c r="G448" s="354">
        <v>4627</v>
      </c>
      <c r="H448" s="354">
        <v>43</v>
      </c>
      <c r="I448" s="354">
        <v>0</v>
      </c>
      <c r="J448" s="355">
        <v>4197</v>
      </c>
      <c r="K448" s="355">
        <v>82</v>
      </c>
      <c r="L448" s="355">
        <v>50</v>
      </c>
      <c r="M448" s="355">
        <v>4180</v>
      </c>
      <c r="N448" s="355">
        <v>9</v>
      </c>
      <c r="O448" s="355">
        <v>76</v>
      </c>
      <c r="P448" s="355">
        <v>2724</v>
      </c>
      <c r="Q448" s="355">
        <v>30</v>
      </c>
      <c r="R448" s="355">
        <v>75</v>
      </c>
      <c r="S448" s="355">
        <v>3564.9999999999923</v>
      </c>
      <c r="T448" s="355">
        <v>13</v>
      </c>
      <c r="U448" s="355">
        <v>117.00000000000003</v>
      </c>
      <c r="V448" s="355">
        <v>4008.9999999999914</v>
      </c>
      <c r="W448" s="355">
        <v>0</v>
      </c>
      <c r="X448" s="355">
        <v>54.000000000000007</v>
      </c>
      <c r="Y448" s="355">
        <v>3412</v>
      </c>
      <c r="Z448" s="355">
        <v>68</v>
      </c>
      <c r="AA448" s="355">
        <v>56</v>
      </c>
      <c r="AB448" s="355">
        <v>4154</v>
      </c>
      <c r="AC448" s="355">
        <v>62</v>
      </c>
      <c r="AD448" s="357">
        <v>71</v>
      </c>
      <c r="AE448" s="355">
        <v>3954</v>
      </c>
      <c r="AF448" s="355">
        <v>3178</v>
      </c>
      <c r="AG448" s="358">
        <v>108</v>
      </c>
      <c r="AH448" s="355">
        <v>3694</v>
      </c>
      <c r="AI448" s="355">
        <v>0</v>
      </c>
      <c r="AJ448" s="358">
        <v>170</v>
      </c>
      <c r="AK448" s="4">
        <v>3039</v>
      </c>
      <c r="AL448" s="4">
        <v>0</v>
      </c>
      <c r="AM448" s="4">
        <v>115</v>
      </c>
    </row>
    <row r="449" spans="2:39" x14ac:dyDescent="0.3">
      <c r="B449" s="350" t="s">
        <v>84</v>
      </c>
      <c r="C449" s="351" t="s">
        <v>292</v>
      </c>
      <c r="D449" s="352">
        <v>4684</v>
      </c>
      <c r="E449" s="353">
        <v>170</v>
      </c>
      <c r="F449" s="353">
        <v>0</v>
      </c>
      <c r="G449" s="354">
        <v>4744</v>
      </c>
      <c r="H449" s="354">
        <v>30</v>
      </c>
      <c r="I449" s="354">
        <v>0</v>
      </c>
      <c r="J449" s="355">
        <v>4983</v>
      </c>
      <c r="K449" s="355">
        <v>126</v>
      </c>
      <c r="L449" s="355">
        <v>54</v>
      </c>
      <c r="M449" s="355">
        <v>4649</v>
      </c>
      <c r="N449" s="355">
        <v>16</v>
      </c>
      <c r="O449" s="355">
        <v>41</v>
      </c>
      <c r="P449" s="355">
        <v>3210</v>
      </c>
      <c r="Q449" s="355">
        <v>25</v>
      </c>
      <c r="R449" s="355">
        <v>66</v>
      </c>
      <c r="S449" s="355">
        <v>4306.0000000000018</v>
      </c>
      <c r="T449" s="355">
        <v>30</v>
      </c>
      <c r="U449" s="355">
        <v>137.00000000000003</v>
      </c>
      <c r="V449" s="355">
        <v>4761.0000000000064</v>
      </c>
      <c r="W449" s="355">
        <v>0</v>
      </c>
      <c r="X449" s="355">
        <v>78</v>
      </c>
      <c r="Y449" s="355">
        <v>4149</v>
      </c>
      <c r="Z449" s="355">
        <v>38</v>
      </c>
      <c r="AA449" s="355">
        <v>108</v>
      </c>
      <c r="AB449" s="355">
        <v>4664</v>
      </c>
      <c r="AC449" s="355">
        <v>38</v>
      </c>
      <c r="AD449" s="357">
        <v>114</v>
      </c>
      <c r="AE449" s="355">
        <v>5604</v>
      </c>
      <c r="AF449" s="355">
        <v>0</v>
      </c>
      <c r="AG449" s="358">
        <v>222</v>
      </c>
      <c r="AH449" s="355">
        <v>4611</v>
      </c>
      <c r="AI449" s="355">
        <v>0</v>
      </c>
      <c r="AJ449" s="358">
        <v>208</v>
      </c>
      <c r="AK449" s="4">
        <v>4515</v>
      </c>
      <c r="AL449" s="4">
        <v>0</v>
      </c>
      <c r="AM449" s="4">
        <v>218</v>
      </c>
    </row>
    <row r="450" spans="2:39" x14ac:dyDescent="0.3">
      <c r="B450" s="350" t="s">
        <v>84</v>
      </c>
      <c r="C450" s="351" t="s">
        <v>293</v>
      </c>
      <c r="D450" s="352">
        <v>4276</v>
      </c>
      <c r="E450" s="353">
        <v>119</v>
      </c>
      <c r="F450" s="353">
        <v>0</v>
      </c>
      <c r="G450" s="354">
        <v>4052</v>
      </c>
      <c r="H450" s="354">
        <v>0</v>
      </c>
      <c r="I450" s="354">
        <v>0</v>
      </c>
      <c r="J450" s="355">
        <v>3814</v>
      </c>
      <c r="K450" s="355">
        <v>96</v>
      </c>
      <c r="L450" s="355">
        <v>27</v>
      </c>
      <c r="M450" s="355">
        <v>3796</v>
      </c>
      <c r="N450" s="355">
        <v>92</v>
      </c>
      <c r="O450" s="355">
        <v>48</v>
      </c>
      <c r="P450" s="355">
        <v>3066</v>
      </c>
      <c r="Q450" s="355">
        <v>43</v>
      </c>
      <c r="R450" s="355">
        <v>45</v>
      </c>
      <c r="S450" s="355">
        <v>3519.9999999999968</v>
      </c>
      <c r="T450" s="355">
        <v>0</v>
      </c>
      <c r="U450" s="355">
        <v>94</v>
      </c>
      <c r="V450" s="355">
        <v>3739.0000000000036</v>
      </c>
      <c r="W450" s="355">
        <v>0</v>
      </c>
      <c r="X450" s="355">
        <v>40</v>
      </c>
      <c r="Y450" s="355">
        <v>3526</v>
      </c>
      <c r="Z450" s="355">
        <v>3</v>
      </c>
      <c r="AA450" s="355">
        <v>45</v>
      </c>
      <c r="AB450" s="355">
        <v>3314</v>
      </c>
      <c r="AC450" s="355">
        <v>11</v>
      </c>
      <c r="AD450" s="357">
        <v>28</v>
      </c>
      <c r="AE450" s="355">
        <v>1875</v>
      </c>
      <c r="AF450" s="355">
        <v>0</v>
      </c>
      <c r="AG450" s="358">
        <v>284</v>
      </c>
      <c r="AH450" s="355">
        <v>1886</v>
      </c>
      <c r="AI450" s="355">
        <v>0</v>
      </c>
      <c r="AJ450" s="358">
        <v>348</v>
      </c>
      <c r="AK450" s="4">
        <v>3513</v>
      </c>
      <c r="AL450" s="4">
        <v>0</v>
      </c>
      <c r="AM450" s="4">
        <v>374</v>
      </c>
    </row>
    <row r="451" spans="2:39" x14ac:dyDescent="0.3">
      <c r="B451" s="350" t="s">
        <v>84</v>
      </c>
      <c r="C451" s="351" t="s">
        <v>294</v>
      </c>
      <c r="D451" s="352">
        <v>1791</v>
      </c>
      <c r="E451" s="353">
        <v>44</v>
      </c>
      <c r="F451" s="353">
        <v>0</v>
      </c>
      <c r="G451" s="354">
        <v>2000</v>
      </c>
      <c r="H451" s="354">
        <v>24</v>
      </c>
      <c r="I451" s="354">
        <v>0</v>
      </c>
      <c r="J451" s="355">
        <v>1623</v>
      </c>
      <c r="K451" s="355">
        <v>4</v>
      </c>
      <c r="L451" s="355">
        <v>0</v>
      </c>
      <c r="M451" s="355">
        <v>1990</v>
      </c>
      <c r="N451" s="355">
        <v>2</v>
      </c>
      <c r="O451" s="355">
        <v>0</v>
      </c>
      <c r="P451" s="355">
        <v>1353</v>
      </c>
      <c r="Q451" s="355">
        <v>3</v>
      </c>
      <c r="R451" s="355">
        <v>0</v>
      </c>
      <c r="S451" s="355">
        <v>1769.0000000000032</v>
      </c>
      <c r="T451" s="355">
        <v>35</v>
      </c>
      <c r="U451" s="355">
        <v>84</v>
      </c>
      <c r="V451" s="355">
        <v>2144.9999999999968</v>
      </c>
      <c r="W451" s="355">
        <v>0</v>
      </c>
      <c r="X451" s="355">
        <v>85</v>
      </c>
      <c r="Y451" s="355">
        <v>2102</v>
      </c>
      <c r="Z451" s="355">
        <v>14</v>
      </c>
      <c r="AA451" s="355">
        <v>310</v>
      </c>
      <c r="AB451" s="355">
        <v>2237</v>
      </c>
      <c r="AC451" s="355">
        <v>3</v>
      </c>
      <c r="AD451" s="357">
        <v>577</v>
      </c>
      <c r="AE451" s="355">
        <v>4246</v>
      </c>
      <c r="AF451" s="355">
        <v>0</v>
      </c>
      <c r="AG451" s="358">
        <v>965</v>
      </c>
      <c r="AH451" s="355">
        <v>4159</v>
      </c>
      <c r="AI451" s="355">
        <v>0</v>
      </c>
      <c r="AJ451" s="358">
        <v>1182</v>
      </c>
      <c r="AK451" s="4">
        <v>2766</v>
      </c>
      <c r="AL451" s="4">
        <v>0</v>
      </c>
      <c r="AM451" s="4">
        <v>1679</v>
      </c>
    </row>
    <row r="452" spans="2:39" x14ac:dyDescent="0.3">
      <c r="B452" s="350" t="s">
        <v>84</v>
      </c>
      <c r="C452" s="351" t="s">
        <v>327</v>
      </c>
      <c r="D452" s="352">
        <v>228</v>
      </c>
      <c r="E452" s="353">
        <v>17</v>
      </c>
      <c r="F452" s="353">
        <v>0</v>
      </c>
      <c r="G452" s="354">
        <v>173</v>
      </c>
      <c r="H452" s="354">
        <v>0</v>
      </c>
      <c r="I452" s="354">
        <v>0</v>
      </c>
      <c r="J452" s="355">
        <v>223</v>
      </c>
      <c r="K452" s="355">
        <v>0</v>
      </c>
      <c r="L452" s="355">
        <v>0</v>
      </c>
      <c r="M452" s="355">
        <v>257</v>
      </c>
      <c r="N452" s="355">
        <v>0</v>
      </c>
      <c r="O452" s="355">
        <v>0</v>
      </c>
      <c r="P452" s="355">
        <v>238</v>
      </c>
      <c r="Q452" s="355">
        <v>1</v>
      </c>
      <c r="R452" s="355">
        <v>0</v>
      </c>
      <c r="S452" s="355">
        <v>281.00000000000011</v>
      </c>
      <c r="T452" s="355">
        <v>2</v>
      </c>
      <c r="U452" s="355">
        <v>0</v>
      </c>
      <c r="V452" s="355">
        <v>256.00000000000006</v>
      </c>
      <c r="W452" s="355">
        <v>0</v>
      </c>
      <c r="X452" s="355">
        <v>0</v>
      </c>
      <c r="Y452" s="355">
        <v>212</v>
      </c>
      <c r="Z452" s="355">
        <v>0</v>
      </c>
      <c r="AA452" s="355">
        <v>0</v>
      </c>
      <c r="AB452" s="355">
        <v>195</v>
      </c>
      <c r="AC452" s="355">
        <v>35</v>
      </c>
      <c r="AD452" s="357">
        <v>0</v>
      </c>
      <c r="AE452" s="355">
        <v>233</v>
      </c>
      <c r="AF452" s="355">
        <v>0</v>
      </c>
      <c r="AG452" s="358">
        <v>0</v>
      </c>
      <c r="AH452" s="355">
        <v>218</v>
      </c>
      <c r="AI452" s="355">
        <v>0</v>
      </c>
      <c r="AJ452" s="358">
        <v>0</v>
      </c>
      <c r="AK452" s="4">
        <v>155</v>
      </c>
      <c r="AL452" s="4">
        <v>0</v>
      </c>
      <c r="AM452" s="4">
        <v>0</v>
      </c>
    </row>
    <row r="453" spans="2:39" x14ac:dyDescent="0.3">
      <c r="B453" s="350" t="s">
        <v>85</v>
      </c>
      <c r="C453" s="351" t="s">
        <v>223</v>
      </c>
      <c r="D453" s="352">
        <v>0</v>
      </c>
      <c r="E453" s="353">
        <v>0</v>
      </c>
      <c r="F453" s="353">
        <v>378</v>
      </c>
      <c r="G453" s="354">
        <v>0</v>
      </c>
      <c r="H453" s="354">
        <v>0</v>
      </c>
      <c r="I453" s="354">
        <v>406</v>
      </c>
      <c r="J453" s="355">
        <v>19</v>
      </c>
      <c r="K453" s="355">
        <v>0</v>
      </c>
      <c r="L453" s="355">
        <v>490</v>
      </c>
      <c r="M453" s="355">
        <v>0</v>
      </c>
      <c r="N453" s="355">
        <v>0</v>
      </c>
      <c r="O453" s="355">
        <v>531</v>
      </c>
      <c r="P453" s="355">
        <v>0</v>
      </c>
      <c r="Q453" s="355">
        <v>0</v>
      </c>
      <c r="R453" s="355">
        <v>441</v>
      </c>
      <c r="S453" s="355">
        <v>0</v>
      </c>
      <c r="T453" s="355">
        <v>0</v>
      </c>
      <c r="U453" s="355">
        <v>463.00000000000028</v>
      </c>
      <c r="V453" s="355">
        <v>1</v>
      </c>
      <c r="W453" s="355">
        <v>0</v>
      </c>
      <c r="X453" s="355">
        <v>469.99999999999949</v>
      </c>
      <c r="Y453" s="355">
        <v>0</v>
      </c>
      <c r="Z453" s="355">
        <v>0</v>
      </c>
      <c r="AA453" s="355">
        <v>431</v>
      </c>
      <c r="AB453" s="355">
        <v>0</v>
      </c>
      <c r="AC453" s="355">
        <v>0</v>
      </c>
      <c r="AD453" s="357">
        <v>383</v>
      </c>
      <c r="AE453" s="355">
        <v>0</v>
      </c>
      <c r="AF453" s="355">
        <v>0</v>
      </c>
      <c r="AG453" s="358">
        <v>449</v>
      </c>
      <c r="AH453" s="355">
        <v>0</v>
      </c>
      <c r="AI453" s="355">
        <v>0</v>
      </c>
      <c r="AJ453" s="358">
        <v>379</v>
      </c>
      <c r="AK453" s="4">
        <v>0</v>
      </c>
      <c r="AL453" s="4">
        <v>0</v>
      </c>
      <c r="AM453" s="4">
        <v>105</v>
      </c>
    </row>
    <row r="454" spans="2:39" x14ac:dyDescent="0.3">
      <c r="B454" s="350" t="s">
        <v>85</v>
      </c>
      <c r="C454" s="351" t="s">
        <v>286</v>
      </c>
      <c r="D454" s="352">
        <v>35</v>
      </c>
      <c r="E454" s="353">
        <v>0</v>
      </c>
      <c r="F454" s="353">
        <v>560</v>
      </c>
      <c r="G454" s="354">
        <v>8</v>
      </c>
      <c r="H454" s="354">
        <v>0</v>
      </c>
      <c r="I454" s="354">
        <v>726</v>
      </c>
      <c r="J454" s="355">
        <v>10</v>
      </c>
      <c r="K454" s="355">
        <v>0</v>
      </c>
      <c r="L454" s="355">
        <v>905</v>
      </c>
      <c r="M454" s="355">
        <v>9</v>
      </c>
      <c r="N454" s="355">
        <v>0</v>
      </c>
      <c r="O454" s="355">
        <v>900</v>
      </c>
      <c r="P454" s="355">
        <v>4</v>
      </c>
      <c r="Q454" s="355">
        <v>0</v>
      </c>
      <c r="R454" s="355">
        <v>836</v>
      </c>
      <c r="S454" s="355">
        <v>12.000000000000002</v>
      </c>
      <c r="T454" s="355">
        <v>0</v>
      </c>
      <c r="U454" s="355">
        <v>814.99999999999977</v>
      </c>
      <c r="V454" s="355">
        <v>0</v>
      </c>
      <c r="W454" s="355">
        <v>0</v>
      </c>
      <c r="X454" s="355">
        <v>783.00000000000011</v>
      </c>
      <c r="Y454" s="355">
        <v>7</v>
      </c>
      <c r="Z454" s="355">
        <v>0</v>
      </c>
      <c r="AA454" s="355">
        <v>844</v>
      </c>
      <c r="AB454" s="355">
        <v>3</v>
      </c>
      <c r="AC454" s="355">
        <v>0</v>
      </c>
      <c r="AD454" s="357">
        <v>832</v>
      </c>
      <c r="AE454" s="355">
        <v>4</v>
      </c>
      <c r="AF454" s="355">
        <v>0</v>
      </c>
      <c r="AG454" s="358">
        <v>867</v>
      </c>
      <c r="AH454" s="355">
        <v>12</v>
      </c>
      <c r="AI454" s="355">
        <v>0</v>
      </c>
      <c r="AJ454" s="358">
        <v>943</v>
      </c>
      <c r="AK454" s="4">
        <v>2</v>
      </c>
      <c r="AL454" s="4">
        <v>0</v>
      </c>
      <c r="AM454" s="4">
        <v>503</v>
      </c>
    </row>
    <row r="455" spans="2:39" x14ac:dyDescent="0.3">
      <c r="B455" s="350" t="s">
        <v>85</v>
      </c>
      <c r="C455" s="351" t="s">
        <v>255</v>
      </c>
      <c r="D455" s="352">
        <v>11684</v>
      </c>
      <c r="E455" s="353">
        <v>13</v>
      </c>
      <c r="F455" s="353">
        <v>1124</v>
      </c>
      <c r="G455" s="354">
        <v>11044</v>
      </c>
      <c r="H455" s="354">
        <v>0</v>
      </c>
      <c r="I455" s="354">
        <v>1249</v>
      </c>
      <c r="J455" s="355">
        <v>13614</v>
      </c>
      <c r="K455" s="355">
        <v>1</v>
      </c>
      <c r="L455" s="355">
        <v>1199</v>
      </c>
      <c r="M455" s="355">
        <v>11819</v>
      </c>
      <c r="N455" s="355">
        <v>2</v>
      </c>
      <c r="O455" s="355">
        <v>1146</v>
      </c>
      <c r="P455" s="355">
        <v>11199</v>
      </c>
      <c r="Q455" s="355">
        <v>4</v>
      </c>
      <c r="R455" s="355">
        <v>1100</v>
      </c>
      <c r="S455" s="355">
        <v>10693.99999999998</v>
      </c>
      <c r="T455" s="355">
        <v>0</v>
      </c>
      <c r="U455" s="355">
        <v>1162.9999999999998</v>
      </c>
      <c r="V455" s="355">
        <v>10032.999999999985</v>
      </c>
      <c r="W455" s="355">
        <v>0</v>
      </c>
      <c r="X455" s="355">
        <v>1152.0000000000007</v>
      </c>
      <c r="Y455" s="355">
        <v>9929</v>
      </c>
      <c r="Z455" s="355">
        <v>0</v>
      </c>
      <c r="AA455" s="355">
        <v>1194</v>
      </c>
      <c r="AB455" s="355">
        <v>9861</v>
      </c>
      <c r="AC455" s="355">
        <v>0</v>
      </c>
      <c r="AD455" s="357">
        <v>1225</v>
      </c>
      <c r="AE455" s="355">
        <v>9429</v>
      </c>
      <c r="AF455" s="355">
        <v>0</v>
      </c>
      <c r="AG455" s="358">
        <v>1275</v>
      </c>
      <c r="AH455" s="355">
        <v>9190</v>
      </c>
      <c r="AI455" s="355">
        <v>0</v>
      </c>
      <c r="AJ455" s="358">
        <v>1309</v>
      </c>
      <c r="AK455" s="4">
        <v>9698</v>
      </c>
      <c r="AL455" s="4">
        <v>0</v>
      </c>
      <c r="AM455" s="4">
        <v>1046</v>
      </c>
    </row>
    <row r="456" spans="2:39" x14ac:dyDescent="0.3">
      <c r="B456" s="350" t="s">
        <v>85</v>
      </c>
      <c r="C456" s="351" t="s">
        <v>224</v>
      </c>
      <c r="D456" s="352">
        <v>15335</v>
      </c>
      <c r="E456" s="353">
        <v>32</v>
      </c>
      <c r="F456" s="353">
        <v>918</v>
      </c>
      <c r="G456" s="354">
        <v>14264</v>
      </c>
      <c r="H456" s="354">
        <v>0</v>
      </c>
      <c r="I456" s="354">
        <v>1047</v>
      </c>
      <c r="J456" s="355">
        <v>13704</v>
      </c>
      <c r="K456" s="355">
        <v>4</v>
      </c>
      <c r="L456" s="355">
        <v>1122</v>
      </c>
      <c r="M456" s="355">
        <v>15226</v>
      </c>
      <c r="N456" s="355">
        <v>2</v>
      </c>
      <c r="O456" s="355">
        <v>1123</v>
      </c>
      <c r="P456" s="355">
        <v>13491</v>
      </c>
      <c r="Q456" s="355">
        <v>4</v>
      </c>
      <c r="R456" s="355">
        <v>1081</v>
      </c>
      <c r="S456" s="355">
        <v>12648.999999999978</v>
      </c>
      <c r="T456" s="355">
        <v>0</v>
      </c>
      <c r="U456" s="355">
        <v>1095.0000000000011</v>
      </c>
      <c r="V456" s="355">
        <v>12234.000000000029</v>
      </c>
      <c r="W456" s="355">
        <v>0</v>
      </c>
      <c r="X456" s="355">
        <v>1138.9999999999989</v>
      </c>
      <c r="Y456" s="355">
        <v>11410</v>
      </c>
      <c r="Z456" s="355">
        <v>0</v>
      </c>
      <c r="AA456" s="355">
        <v>1211</v>
      </c>
      <c r="AB456" s="355">
        <v>11348</v>
      </c>
      <c r="AC456" s="355">
        <v>0</v>
      </c>
      <c r="AD456" s="357">
        <v>1218</v>
      </c>
      <c r="AE456" s="355">
        <v>11432</v>
      </c>
      <c r="AF456" s="355">
        <v>0</v>
      </c>
      <c r="AG456" s="358">
        <v>1263</v>
      </c>
      <c r="AH456" s="355">
        <v>10883</v>
      </c>
      <c r="AI456" s="355">
        <v>0</v>
      </c>
      <c r="AJ456" s="358">
        <v>1355</v>
      </c>
      <c r="AK456" s="4">
        <v>10963</v>
      </c>
      <c r="AL456" s="4">
        <v>0</v>
      </c>
      <c r="AM456" s="4">
        <v>1175</v>
      </c>
    </row>
    <row r="457" spans="2:39" x14ac:dyDescent="0.3">
      <c r="B457" s="350" t="s">
        <v>85</v>
      </c>
      <c r="C457" s="351" t="s">
        <v>225</v>
      </c>
      <c r="D457" s="352">
        <v>15920</v>
      </c>
      <c r="E457" s="353">
        <v>41</v>
      </c>
      <c r="F457" s="353">
        <v>854</v>
      </c>
      <c r="G457" s="354">
        <v>14942</v>
      </c>
      <c r="H457" s="354">
        <v>2</v>
      </c>
      <c r="I457" s="354">
        <v>912</v>
      </c>
      <c r="J457" s="355">
        <v>13690</v>
      </c>
      <c r="K457" s="355">
        <v>4</v>
      </c>
      <c r="L457" s="355">
        <v>1062</v>
      </c>
      <c r="M457" s="355">
        <v>12926</v>
      </c>
      <c r="N457" s="355">
        <v>1</v>
      </c>
      <c r="O457" s="355">
        <v>1068</v>
      </c>
      <c r="P457" s="355">
        <v>14230</v>
      </c>
      <c r="Q457" s="355">
        <v>4</v>
      </c>
      <c r="R457" s="355">
        <v>1058</v>
      </c>
      <c r="S457" s="355">
        <v>12726.000000000084</v>
      </c>
      <c r="T457" s="355">
        <v>0</v>
      </c>
      <c r="U457" s="355">
        <v>1056.0000000000009</v>
      </c>
      <c r="V457" s="355">
        <v>12116.999999999998</v>
      </c>
      <c r="W457" s="355">
        <v>0</v>
      </c>
      <c r="X457" s="355">
        <v>1100.9999999999995</v>
      </c>
      <c r="Y457" s="355">
        <v>11739</v>
      </c>
      <c r="Z457" s="355">
        <v>0</v>
      </c>
      <c r="AA457" s="355">
        <v>1117</v>
      </c>
      <c r="AB457" s="355">
        <v>11027</v>
      </c>
      <c r="AC457" s="355">
        <v>0</v>
      </c>
      <c r="AD457" s="357">
        <v>1201</v>
      </c>
      <c r="AE457" s="355">
        <v>11051</v>
      </c>
      <c r="AF457" s="355">
        <v>0</v>
      </c>
      <c r="AG457" s="358">
        <v>1247</v>
      </c>
      <c r="AH457" s="355">
        <v>10972</v>
      </c>
      <c r="AI457" s="355">
        <v>0</v>
      </c>
      <c r="AJ457" s="358">
        <v>1276</v>
      </c>
      <c r="AK457" s="4">
        <v>11027</v>
      </c>
      <c r="AL457" s="4">
        <v>0</v>
      </c>
      <c r="AM457" s="4">
        <v>1166</v>
      </c>
    </row>
    <row r="458" spans="2:39" x14ac:dyDescent="0.3">
      <c r="B458" s="350" t="s">
        <v>85</v>
      </c>
      <c r="C458" s="351" t="s">
        <v>226</v>
      </c>
      <c r="D458" s="352">
        <v>16097</v>
      </c>
      <c r="E458" s="353">
        <v>24</v>
      </c>
      <c r="F458" s="353">
        <v>783</v>
      </c>
      <c r="G458" s="354">
        <v>15832</v>
      </c>
      <c r="H458" s="354">
        <v>2</v>
      </c>
      <c r="I458" s="354">
        <v>882</v>
      </c>
      <c r="J458" s="355">
        <v>14729</v>
      </c>
      <c r="K458" s="355">
        <v>5</v>
      </c>
      <c r="L458" s="355">
        <v>955</v>
      </c>
      <c r="M458" s="355">
        <v>13351</v>
      </c>
      <c r="N458" s="355">
        <v>0</v>
      </c>
      <c r="O458" s="355">
        <v>1047</v>
      </c>
      <c r="P458" s="355">
        <v>12591</v>
      </c>
      <c r="Q458" s="355">
        <v>6</v>
      </c>
      <c r="R458" s="355">
        <v>1061</v>
      </c>
      <c r="S458" s="355">
        <v>13973.000000000042</v>
      </c>
      <c r="T458" s="355">
        <v>0</v>
      </c>
      <c r="U458" s="355">
        <v>1055.9999999999995</v>
      </c>
      <c r="V458" s="355">
        <v>12634.000000000004</v>
      </c>
      <c r="W458" s="355">
        <v>0</v>
      </c>
      <c r="X458" s="355">
        <v>1039.9999999999991</v>
      </c>
      <c r="Y458" s="355">
        <v>12056</v>
      </c>
      <c r="Z458" s="355">
        <v>1</v>
      </c>
      <c r="AA458" s="355">
        <v>1094</v>
      </c>
      <c r="AB458" s="355">
        <v>11675</v>
      </c>
      <c r="AC458" s="355">
        <v>0</v>
      </c>
      <c r="AD458" s="357">
        <v>1102</v>
      </c>
      <c r="AE458" s="355">
        <v>11185</v>
      </c>
      <c r="AF458" s="355">
        <v>0</v>
      </c>
      <c r="AG458" s="358">
        <v>1214</v>
      </c>
      <c r="AH458" s="355">
        <v>11004</v>
      </c>
      <c r="AI458" s="355">
        <v>0</v>
      </c>
      <c r="AJ458" s="358">
        <v>1225</v>
      </c>
      <c r="AK458" s="4">
        <v>11282</v>
      </c>
      <c r="AL458" s="4">
        <v>0</v>
      </c>
      <c r="AM458" s="4">
        <v>1154</v>
      </c>
    </row>
    <row r="459" spans="2:39" x14ac:dyDescent="0.3">
      <c r="B459" s="350" t="s">
        <v>85</v>
      </c>
      <c r="C459" s="351" t="s">
        <v>227</v>
      </c>
      <c r="D459" s="352">
        <v>16691</v>
      </c>
      <c r="E459" s="353">
        <v>35</v>
      </c>
      <c r="F459" s="353">
        <v>704</v>
      </c>
      <c r="G459" s="354">
        <v>15881</v>
      </c>
      <c r="H459" s="354">
        <v>2</v>
      </c>
      <c r="I459" s="354">
        <v>770</v>
      </c>
      <c r="J459" s="355">
        <v>15426</v>
      </c>
      <c r="K459" s="355">
        <v>4</v>
      </c>
      <c r="L459" s="355">
        <v>860</v>
      </c>
      <c r="M459" s="355">
        <v>14231</v>
      </c>
      <c r="N459" s="355">
        <v>0</v>
      </c>
      <c r="O459" s="355">
        <v>890</v>
      </c>
      <c r="P459" s="355">
        <v>13028</v>
      </c>
      <c r="Q459" s="355">
        <v>4</v>
      </c>
      <c r="R459" s="355">
        <v>983</v>
      </c>
      <c r="S459" s="355">
        <v>12373.999999999987</v>
      </c>
      <c r="T459" s="355">
        <v>0</v>
      </c>
      <c r="U459" s="355">
        <v>1028.0000000000009</v>
      </c>
      <c r="V459" s="355">
        <v>13737.999999999909</v>
      </c>
      <c r="W459" s="355">
        <v>0</v>
      </c>
      <c r="X459" s="355">
        <v>1007.0000000000005</v>
      </c>
      <c r="Y459" s="355">
        <v>12578</v>
      </c>
      <c r="Z459" s="355">
        <v>0</v>
      </c>
      <c r="AA459" s="355">
        <v>971</v>
      </c>
      <c r="AB459" s="355">
        <v>12026</v>
      </c>
      <c r="AC459" s="355">
        <v>0</v>
      </c>
      <c r="AD459" s="357">
        <v>1062</v>
      </c>
      <c r="AE459" s="355">
        <v>11903</v>
      </c>
      <c r="AF459" s="355">
        <v>0</v>
      </c>
      <c r="AG459" s="358">
        <v>1080</v>
      </c>
      <c r="AH459" s="355">
        <v>11293</v>
      </c>
      <c r="AI459" s="355">
        <v>0</v>
      </c>
      <c r="AJ459" s="358">
        <v>1179</v>
      </c>
      <c r="AK459" s="4">
        <v>11415</v>
      </c>
      <c r="AL459" s="4">
        <v>0</v>
      </c>
      <c r="AM459" s="4">
        <v>1144</v>
      </c>
    </row>
    <row r="460" spans="2:39" x14ac:dyDescent="0.3">
      <c r="B460" s="350" t="s">
        <v>85</v>
      </c>
      <c r="C460" s="351" t="s">
        <v>228</v>
      </c>
      <c r="D460" s="352">
        <v>16652</v>
      </c>
      <c r="E460" s="353">
        <v>24</v>
      </c>
      <c r="F460" s="353">
        <v>657</v>
      </c>
      <c r="G460" s="354">
        <v>16372</v>
      </c>
      <c r="H460" s="354">
        <v>1</v>
      </c>
      <c r="I460" s="354">
        <v>680</v>
      </c>
      <c r="J460" s="355">
        <v>15353</v>
      </c>
      <c r="K460" s="355">
        <v>2</v>
      </c>
      <c r="L460" s="355">
        <v>742</v>
      </c>
      <c r="M460" s="355">
        <v>14891</v>
      </c>
      <c r="N460" s="355">
        <v>2</v>
      </c>
      <c r="O460" s="355">
        <v>781</v>
      </c>
      <c r="P460" s="355">
        <v>13891</v>
      </c>
      <c r="Q460" s="355">
        <v>5</v>
      </c>
      <c r="R460" s="355">
        <v>777</v>
      </c>
      <c r="S460" s="355">
        <v>12782.999999999971</v>
      </c>
      <c r="T460" s="355">
        <v>0</v>
      </c>
      <c r="U460" s="355">
        <v>907.00000000000034</v>
      </c>
      <c r="V460" s="355">
        <v>12139.000000000009</v>
      </c>
      <c r="W460" s="355">
        <v>0</v>
      </c>
      <c r="X460" s="355">
        <v>952.99999999999955</v>
      </c>
      <c r="Y460" s="355">
        <v>13574</v>
      </c>
      <c r="Z460" s="355">
        <v>0</v>
      </c>
      <c r="AA460" s="355">
        <v>954</v>
      </c>
      <c r="AB460" s="355">
        <v>12567</v>
      </c>
      <c r="AC460" s="355">
        <v>0</v>
      </c>
      <c r="AD460" s="357">
        <v>900</v>
      </c>
      <c r="AE460" s="355">
        <v>12161</v>
      </c>
      <c r="AF460" s="355">
        <v>0</v>
      </c>
      <c r="AG460" s="358">
        <v>1018</v>
      </c>
      <c r="AH460" s="355">
        <v>11879</v>
      </c>
      <c r="AI460" s="355">
        <v>0</v>
      </c>
      <c r="AJ460" s="358">
        <v>1049</v>
      </c>
      <c r="AK460" s="4">
        <v>11696</v>
      </c>
      <c r="AL460" s="4">
        <v>0</v>
      </c>
      <c r="AM460" s="4">
        <v>1083</v>
      </c>
    </row>
    <row r="461" spans="2:39" x14ac:dyDescent="0.3">
      <c r="B461" s="350" t="s">
        <v>85</v>
      </c>
      <c r="C461" s="351" t="s">
        <v>229</v>
      </c>
      <c r="D461" s="352">
        <v>16282</v>
      </c>
      <c r="E461" s="353">
        <v>15</v>
      </c>
      <c r="F461" s="353">
        <v>482</v>
      </c>
      <c r="G461" s="354">
        <v>17620</v>
      </c>
      <c r="H461" s="354">
        <v>1</v>
      </c>
      <c r="I461" s="354">
        <v>515</v>
      </c>
      <c r="J461" s="355">
        <v>17493</v>
      </c>
      <c r="K461" s="355">
        <v>1</v>
      </c>
      <c r="L461" s="355">
        <v>562</v>
      </c>
      <c r="M461" s="355">
        <v>16872</v>
      </c>
      <c r="N461" s="355">
        <v>0</v>
      </c>
      <c r="O461" s="355">
        <v>570</v>
      </c>
      <c r="P461" s="355">
        <v>16261</v>
      </c>
      <c r="Q461" s="355">
        <v>6</v>
      </c>
      <c r="R461" s="355">
        <v>621</v>
      </c>
      <c r="S461" s="355">
        <v>15349.999999999964</v>
      </c>
      <c r="T461" s="355">
        <v>0</v>
      </c>
      <c r="U461" s="355">
        <v>659.99999999999932</v>
      </c>
      <c r="V461" s="355">
        <v>14474.999999999996</v>
      </c>
      <c r="W461" s="355">
        <v>0</v>
      </c>
      <c r="X461" s="355">
        <v>760.99999999999989</v>
      </c>
      <c r="Y461" s="355">
        <v>13947</v>
      </c>
      <c r="Z461" s="355">
        <v>0</v>
      </c>
      <c r="AA461" s="355">
        <v>752</v>
      </c>
      <c r="AB461" s="355">
        <v>15267</v>
      </c>
      <c r="AC461" s="355">
        <v>0</v>
      </c>
      <c r="AD461" s="357">
        <v>811</v>
      </c>
      <c r="AE461" s="355">
        <v>14575</v>
      </c>
      <c r="AF461" s="355">
        <v>0</v>
      </c>
      <c r="AG461" s="358">
        <v>811</v>
      </c>
      <c r="AH461" s="355">
        <v>14269</v>
      </c>
      <c r="AI461" s="355">
        <v>0</v>
      </c>
      <c r="AJ461" s="358">
        <v>881</v>
      </c>
      <c r="AK461" s="4">
        <v>14124</v>
      </c>
      <c r="AL461" s="4">
        <v>0</v>
      </c>
      <c r="AM461" s="4">
        <v>833</v>
      </c>
    </row>
    <row r="462" spans="2:39" x14ac:dyDescent="0.3">
      <c r="B462" s="350" t="s">
        <v>85</v>
      </c>
      <c r="C462" s="351" t="s">
        <v>287</v>
      </c>
      <c r="D462" s="352">
        <v>16009</v>
      </c>
      <c r="E462" s="353">
        <v>8</v>
      </c>
      <c r="F462" s="353">
        <v>523</v>
      </c>
      <c r="G462" s="354">
        <v>14939</v>
      </c>
      <c r="H462" s="354">
        <v>0</v>
      </c>
      <c r="I462" s="354">
        <v>485</v>
      </c>
      <c r="J462" s="355">
        <v>15218</v>
      </c>
      <c r="K462" s="355">
        <v>4</v>
      </c>
      <c r="L462" s="355">
        <v>542</v>
      </c>
      <c r="M462" s="355">
        <v>15259</v>
      </c>
      <c r="N462" s="355">
        <v>0</v>
      </c>
      <c r="O462" s="355">
        <v>590</v>
      </c>
      <c r="P462" s="355">
        <v>14675</v>
      </c>
      <c r="Q462" s="355">
        <v>2</v>
      </c>
      <c r="R462" s="355">
        <v>561</v>
      </c>
      <c r="S462" s="355">
        <v>14562.000000000022</v>
      </c>
      <c r="T462" s="355">
        <v>0</v>
      </c>
      <c r="U462" s="355">
        <v>661.99999999999966</v>
      </c>
      <c r="V462" s="355">
        <v>13704.000000000018</v>
      </c>
      <c r="W462" s="355">
        <v>0</v>
      </c>
      <c r="X462" s="355">
        <v>667</v>
      </c>
      <c r="Y462" s="355">
        <v>13032</v>
      </c>
      <c r="Z462" s="355">
        <v>0</v>
      </c>
      <c r="AA462" s="355">
        <v>749</v>
      </c>
      <c r="AB462" s="355">
        <v>12804</v>
      </c>
      <c r="AC462" s="355">
        <v>0</v>
      </c>
      <c r="AD462" s="357">
        <v>784</v>
      </c>
      <c r="AE462" s="355">
        <v>14058</v>
      </c>
      <c r="AF462" s="355">
        <v>0</v>
      </c>
      <c r="AG462" s="358">
        <v>778</v>
      </c>
      <c r="AH462" s="355">
        <v>13114</v>
      </c>
      <c r="AI462" s="355">
        <v>0</v>
      </c>
      <c r="AJ462" s="358">
        <v>837</v>
      </c>
      <c r="AK462" s="4">
        <v>13560</v>
      </c>
      <c r="AL462" s="4">
        <v>0</v>
      </c>
      <c r="AM462" s="4">
        <v>848</v>
      </c>
    </row>
    <row r="463" spans="2:39" x14ac:dyDescent="0.3">
      <c r="B463" s="350" t="s">
        <v>85</v>
      </c>
      <c r="C463" s="351" t="s">
        <v>230</v>
      </c>
      <c r="D463" s="352">
        <v>14756</v>
      </c>
      <c r="E463" s="353">
        <v>7</v>
      </c>
      <c r="F463" s="353">
        <v>435</v>
      </c>
      <c r="G463" s="354">
        <v>14118</v>
      </c>
      <c r="H463" s="354">
        <v>2</v>
      </c>
      <c r="I463" s="354">
        <v>513</v>
      </c>
      <c r="J463" s="355">
        <v>13296</v>
      </c>
      <c r="K463" s="355">
        <v>2</v>
      </c>
      <c r="L463" s="355">
        <v>502</v>
      </c>
      <c r="M463" s="355">
        <v>13711</v>
      </c>
      <c r="N463" s="355">
        <v>1</v>
      </c>
      <c r="O463" s="355">
        <v>552</v>
      </c>
      <c r="P463" s="355">
        <v>14010</v>
      </c>
      <c r="Q463" s="355">
        <v>7</v>
      </c>
      <c r="R463" s="355">
        <v>566</v>
      </c>
      <c r="S463" s="355">
        <v>13488.000000000005</v>
      </c>
      <c r="T463" s="355">
        <v>0</v>
      </c>
      <c r="U463" s="355">
        <v>592</v>
      </c>
      <c r="V463" s="355">
        <v>13336.999999999985</v>
      </c>
      <c r="W463" s="355">
        <v>0</v>
      </c>
      <c r="X463" s="355">
        <v>627</v>
      </c>
      <c r="Y463" s="355">
        <v>12616</v>
      </c>
      <c r="Z463" s="355">
        <v>0</v>
      </c>
      <c r="AA463" s="355">
        <v>672</v>
      </c>
      <c r="AB463" s="355">
        <v>12011</v>
      </c>
      <c r="AC463" s="355">
        <v>0</v>
      </c>
      <c r="AD463" s="357">
        <v>739</v>
      </c>
      <c r="AE463" s="355">
        <v>11840</v>
      </c>
      <c r="AF463" s="355">
        <v>0</v>
      </c>
      <c r="AG463" s="358">
        <v>776</v>
      </c>
      <c r="AH463" s="355">
        <v>13191</v>
      </c>
      <c r="AI463" s="355">
        <v>0</v>
      </c>
      <c r="AJ463" s="358">
        <v>747</v>
      </c>
      <c r="AK463" s="4">
        <v>12933</v>
      </c>
      <c r="AL463" s="4">
        <v>0</v>
      </c>
      <c r="AM463" s="4">
        <v>788</v>
      </c>
    </row>
    <row r="464" spans="2:39" x14ac:dyDescent="0.3">
      <c r="B464" s="350" t="s">
        <v>85</v>
      </c>
      <c r="C464" s="351" t="s">
        <v>231</v>
      </c>
      <c r="D464" s="352">
        <v>13456</v>
      </c>
      <c r="E464" s="353">
        <v>6</v>
      </c>
      <c r="F464" s="353">
        <v>398</v>
      </c>
      <c r="G464" s="354">
        <v>12698</v>
      </c>
      <c r="H464" s="354">
        <v>38</v>
      </c>
      <c r="I464" s="354">
        <v>455</v>
      </c>
      <c r="J464" s="355">
        <v>12218</v>
      </c>
      <c r="K464" s="355">
        <v>1</v>
      </c>
      <c r="L464" s="355">
        <v>503</v>
      </c>
      <c r="M464" s="355">
        <v>11779</v>
      </c>
      <c r="N464" s="355">
        <v>0</v>
      </c>
      <c r="O464" s="355">
        <v>480</v>
      </c>
      <c r="P464" s="355">
        <v>12232</v>
      </c>
      <c r="Q464" s="355">
        <v>0</v>
      </c>
      <c r="R464" s="355">
        <v>541</v>
      </c>
      <c r="S464" s="355">
        <v>12334.00000000002</v>
      </c>
      <c r="T464" s="355">
        <v>0</v>
      </c>
      <c r="U464" s="355">
        <v>591.00000000000011</v>
      </c>
      <c r="V464" s="355">
        <v>11903.999999999949</v>
      </c>
      <c r="W464" s="355">
        <v>0</v>
      </c>
      <c r="X464" s="355">
        <v>568.00000000000034</v>
      </c>
      <c r="Y464" s="355">
        <v>11913</v>
      </c>
      <c r="Z464" s="355">
        <v>0</v>
      </c>
      <c r="AA464" s="355">
        <v>617</v>
      </c>
      <c r="AB464" s="355">
        <v>11254</v>
      </c>
      <c r="AC464" s="355">
        <v>0</v>
      </c>
      <c r="AD464" s="357">
        <v>636</v>
      </c>
      <c r="AE464" s="355">
        <v>10900</v>
      </c>
      <c r="AF464" s="355">
        <v>0</v>
      </c>
      <c r="AG464" s="358">
        <v>682</v>
      </c>
      <c r="AH464" s="355">
        <v>10633</v>
      </c>
      <c r="AI464" s="355">
        <v>0</v>
      </c>
      <c r="AJ464" s="358">
        <v>752</v>
      </c>
      <c r="AK464" s="4">
        <v>12349</v>
      </c>
      <c r="AL464" s="4">
        <v>0</v>
      </c>
      <c r="AM464" s="4">
        <v>723</v>
      </c>
    </row>
    <row r="465" spans="2:39" x14ac:dyDescent="0.3">
      <c r="B465" s="350" t="s">
        <v>85</v>
      </c>
      <c r="C465" s="351" t="s">
        <v>288</v>
      </c>
      <c r="D465" s="352">
        <v>12425</v>
      </c>
      <c r="E465" s="353">
        <v>3</v>
      </c>
      <c r="F465" s="353">
        <v>386</v>
      </c>
      <c r="G465" s="354">
        <v>12499</v>
      </c>
      <c r="H465" s="354">
        <v>0</v>
      </c>
      <c r="I465" s="354">
        <v>373</v>
      </c>
      <c r="J465" s="355">
        <v>11592</v>
      </c>
      <c r="K465" s="355">
        <v>1</v>
      </c>
      <c r="L465" s="355">
        <v>397</v>
      </c>
      <c r="M465" s="355">
        <v>11399</v>
      </c>
      <c r="N465" s="355">
        <v>0</v>
      </c>
      <c r="O465" s="355">
        <v>498</v>
      </c>
      <c r="P465" s="355">
        <v>11063</v>
      </c>
      <c r="Q465" s="355">
        <v>6</v>
      </c>
      <c r="R465" s="355">
        <v>393</v>
      </c>
      <c r="S465" s="355">
        <v>11310.000000000002</v>
      </c>
      <c r="T465" s="355">
        <v>0</v>
      </c>
      <c r="U465" s="355">
        <v>492.99999999999983</v>
      </c>
      <c r="V465" s="355">
        <v>11512.999999999985</v>
      </c>
      <c r="W465" s="355">
        <v>0</v>
      </c>
      <c r="X465" s="355">
        <v>546.99999999999977</v>
      </c>
      <c r="Y465" s="355">
        <v>11154</v>
      </c>
      <c r="Z465" s="355">
        <v>0</v>
      </c>
      <c r="AA465" s="355">
        <v>510</v>
      </c>
      <c r="AB465" s="355">
        <v>11145</v>
      </c>
      <c r="AC465" s="355">
        <v>0</v>
      </c>
      <c r="AD465" s="357">
        <v>564</v>
      </c>
      <c r="AE465" s="355">
        <v>10779</v>
      </c>
      <c r="AF465" s="355">
        <v>0</v>
      </c>
      <c r="AG465" s="358">
        <v>564</v>
      </c>
      <c r="AH465" s="355">
        <v>10266</v>
      </c>
      <c r="AI465" s="355">
        <v>0</v>
      </c>
      <c r="AJ465" s="358">
        <v>705</v>
      </c>
      <c r="AK465" s="4">
        <v>10303</v>
      </c>
      <c r="AL465" s="4">
        <v>0</v>
      </c>
      <c r="AM465" s="4">
        <v>719</v>
      </c>
    </row>
    <row r="466" spans="2:39" x14ac:dyDescent="0.3">
      <c r="B466" s="350" t="s">
        <v>85</v>
      </c>
      <c r="C466" s="351" t="s">
        <v>232</v>
      </c>
      <c r="D466" s="352">
        <v>10099</v>
      </c>
      <c r="E466" s="353">
        <v>2</v>
      </c>
      <c r="F466" s="353">
        <v>320</v>
      </c>
      <c r="G466" s="354">
        <v>10028</v>
      </c>
      <c r="H466" s="354">
        <v>0</v>
      </c>
      <c r="I466" s="354">
        <v>359</v>
      </c>
      <c r="J466" s="355">
        <v>10251</v>
      </c>
      <c r="K466" s="355">
        <v>0</v>
      </c>
      <c r="L466" s="355">
        <v>381</v>
      </c>
      <c r="M466" s="355">
        <v>9751</v>
      </c>
      <c r="N466" s="355">
        <v>0</v>
      </c>
      <c r="O466" s="355">
        <v>387</v>
      </c>
      <c r="P466" s="355">
        <v>9820</v>
      </c>
      <c r="Q466" s="355">
        <v>1</v>
      </c>
      <c r="R466" s="355">
        <v>471</v>
      </c>
      <c r="S466" s="355">
        <v>9376.9999999999891</v>
      </c>
      <c r="T466" s="355">
        <v>0</v>
      </c>
      <c r="U466" s="355">
        <v>432.00000000000011</v>
      </c>
      <c r="V466" s="355">
        <v>9700.0000000000036</v>
      </c>
      <c r="W466" s="355">
        <v>0</v>
      </c>
      <c r="X466" s="355">
        <v>440.00000000000006</v>
      </c>
      <c r="Y466" s="355">
        <v>9885</v>
      </c>
      <c r="Z466" s="355">
        <v>0</v>
      </c>
      <c r="AA466" s="355">
        <v>532</v>
      </c>
      <c r="AB466" s="355">
        <v>9554</v>
      </c>
      <c r="AC466" s="355">
        <v>0</v>
      </c>
      <c r="AD466" s="357">
        <v>532</v>
      </c>
      <c r="AE466" s="355">
        <v>9646</v>
      </c>
      <c r="AF466" s="355">
        <v>0</v>
      </c>
      <c r="AG466" s="358">
        <v>588</v>
      </c>
      <c r="AH466" s="355">
        <v>9153</v>
      </c>
      <c r="AI466" s="355">
        <v>0</v>
      </c>
      <c r="AJ466" s="358">
        <v>540</v>
      </c>
      <c r="AK466" s="4">
        <v>8904</v>
      </c>
      <c r="AL466" s="4">
        <v>0</v>
      </c>
      <c r="AM466" s="4">
        <v>656</v>
      </c>
    </row>
    <row r="467" spans="2:39" x14ac:dyDescent="0.3">
      <c r="B467" s="350" t="s">
        <v>85</v>
      </c>
      <c r="C467" s="351" t="s">
        <v>325</v>
      </c>
      <c r="D467" s="352">
        <v>225</v>
      </c>
      <c r="E467" s="353">
        <v>0</v>
      </c>
      <c r="F467" s="353">
        <v>0</v>
      </c>
      <c r="G467" s="354">
        <v>211</v>
      </c>
      <c r="H467" s="354">
        <v>0</v>
      </c>
      <c r="I467" s="354">
        <v>0</v>
      </c>
      <c r="J467" s="355">
        <v>211</v>
      </c>
      <c r="K467" s="355">
        <v>0</v>
      </c>
      <c r="L467" s="355">
        <v>0</v>
      </c>
      <c r="M467" s="355">
        <v>198</v>
      </c>
      <c r="N467" s="355">
        <v>0</v>
      </c>
      <c r="O467" s="355">
        <v>0</v>
      </c>
      <c r="P467" s="355">
        <v>142</v>
      </c>
      <c r="Q467" s="355">
        <v>0</v>
      </c>
      <c r="R467" s="355">
        <v>0</v>
      </c>
      <c r="S467" s="355">
        <v>184</v>
      </c>
      <c r="T467" s="355">
        <v>0</v>
      </c>
      <c r="U467" s="355">
        <v>0</v>
      </c>
      <c r="V467" s="355">
        <v>217.00000000000006</v>
      </c>
      <c r="W467" s="355">
        <v>0</v>
      </c>
      <c r="X467" s="355">
        <v>0</v>
      </c>
      <c r="Y467" s="355">
        <v>221</v>
      </c>
      <c r="Z467" s="355">
        <v>0</v>
      </c>
      <c r="AA467" s="355">
        <v>0</v>
      </c>
      <c r="AB467" s="355">
        <v>232</v>
      </c>
      <c r="AC467" s="355">
        <v>0</v>
      </c>
      <c r="AD467" s="357">
        <v>0</v>
      </c>
      <c r="AE467" s="355">
        <v>222</v>
      </c>
      <c r="AF467" s="355">
        <v>0</v>
      </c>
      <c r="AG467" s="358">
        <v>0</v>
      </c>
      <c r="AH467" s="355">
        <v>234</v>
      </c>
      <c r="AI467" s="355">
        <v>0</v>
      </c>
      <c r="AJ467" s="358">
        <v>0</v>
      </c>
      <c r="AK467" s="4">
        <v>248</v>
      </c>
      <c r="AL467" s="4">
        <v>0</v>
      </c>
      <c r="AM467" s="4">
        <v>0</v>
      </c>
    </row>
    <row r="468" spans="2:39" x14ac:dyDescent="0.3">
      <c r="B468" s="350" t="s">
        <v>85</v>
      </c>
      <c r="C468" s="351" t="s">
        <v>326</v>
      </c>
      <c r="D468" s="352">
        <v>173</v>
      </c>
      <c r="E468" s="353">
        <v>0</v>
      </c>
      <c r="F468" s="353">
        <v>0</v>
      </c>
      <c r="G468" s="354">
        <v>192</v>
      </c>
      <c r="H468" s="354">
        <v>0</v>
      </c>
      <c r="I468" s="354">
        <v>0</v>
      </c>
      <c r="J468" s="355">
        <v>186</v>
      </c>
      <c r="K468" s="355">
        <v>0</v>
      </c>
      <c r="L468" s="355">
        <v>0</v>
      </c>
      <c r="M468" s="355">
        <v>182</v>
      </c>
      <c r="N468" s="355">
        <v>0</v>
      </c>
      <c r="O468" s="355">
        <v>0</v>
      </c>
      <c r="P468" s="355">
        <v>149</v>
      </c>
      <c r="Q468" s="355">
        <v>0</v>
      </c>
      <c r="R468" s="355">
        <v>0</v>
      </c>
      <c r="S468" s="355">
        <v>123.00000000000003</v>
      </c>
      <c r="T468" s="355">
        <v>2</v>
      </c>
      <c r="U468" s="355">
        <v>0</v>
      </c>
      <c r="V468" s="355">
        <v>132.00000000000009</v>
      </c>
      <c r="W468" s="355">
        <v>0</v>
      </c>
      <c r="X468" s="355">
        <v>0</v>
      </c>
      <c r="Y468" s="355">
        <v>174</v>
      </c>
      <c r="Z468" s="355">
        <v>0</v>
      </c>
      <c r="AA468" s="355">
        <v>0</v>
      </c>
      <c r="AB468" s="355">
        <v>162</v>
      </c>
      <c r="AC468" s="355">
        <v>0</v>
      </c>
      <c r="AD468" s="357">
        <v>0</v>
      </c>
      <c r="AE468" s="355">
        <v>138</v>
      </c>
      <c r="AF468" s="355">
        <v>0</v>
      </c>
      <c r="AG468" s="358">
        <v>0</v>
      </c>
      <c r="AH468" s="355">
        <v>184</v>
      </c>
      <c r="AI468" s="355">
        <v>0</v>
      </c>
      <c r="AJ468" s="358">
        <v>0</v>
      </c>
      <c r="AK468" s="4">
        <v>194</v>
      </c>
      <c r="AL468" s="4">
        <v>0</v>
      </c>
      <c r="AM468" s="4">
        <v>0</v>
      </c>
    </row>
    <row r="469" spans="2:39" x14ac:dyDescent="0.3">
      <c r="B469" s="350" t="s">
        <v>85</v>
      </c>
      <c r="C469" s="351" t="s">
        <v>289</v>
      </c>
      <c r="D469" s="352">
        <v>1125</v>
      </c>
      <c r="E469" s="353">
        <v>2732</v>
      </c>
      <c r="F469" s="353">
        <v>0</v>
      </c>
      <c r="G469" s="354">
        <v>384</v>
      </c>
      <c r="H469" s="354">
        <v>343</v>
      </c>
      <c r="I469" s="354">
        <v>0</v>
      </c>
      <c r="J469" s="355">
        <v>261</v>
      </c>
      <c r="K469" s="355">
        <v>471</v>
      </c>
      <c r="L469" s="355">
        <v>0</v>
      </c>
      <c r="M469" s="355">
        <v>130</v>
      </c>
      <c r="N469" s="355">
        <v>0</v>
      </c>
      <c r="O469" s="355">
        <v>0</v>
      </c>
      <c r="P469" s="355">
        <v>164</v>
      </c>
      <c r="Q469" s="355">
        <v>0</v>
      </c>
      <c r="R469" s="355">
        <v>0</v>
      </c>
      <c r="S469" s="355">
        <v>101.00000000000004</v>
      </c>
      <c r="T469" s="355">
        <v>0</v>
      </c>
      <c r="U469" s="355">
        <v>0</v>
      </c>
      <c r="V469" s="355">
        <v>4670.9999999999973</v>
      </c>
      <c r="W469" s="355">
        <v>2</v>
      </c>
      <c r="X469" s="355">
        <v>0</v>
      </c>
      <c r="Y469" s="355">
        <v>1139</v>
      </c>
      <c r="Z469" s="355">
        <v>8</v>
      </c>
      <c r="AA469" s="355">
        <v>0</v>
      </c>
      <c r="AB469" s="355">
        <v>1104</v>
      </c>
      <c r="AC469" s="355">
        <v>0</v>
      </c>
      <c r="AD469" s="357">
        <v>0</v>
      </c>
      <c r="AE469" s="355">
        <v>128</v>
      </c>
      <c r="AF469" s="355">
        <v>0</v>
      </c>
      <c r="AG469" s="358">
        <v>0</v>
      </c>
      <c r="AH469" s="355">
        <v>96</v>
      </c>
      <c r="AI469" s="355">
        <v>0</v>
      </c>
      <c r="AJ469" s="358">
        <v>0</v>
      </c>
      <c r="AK469" s="4">
        <v>1091</v>
      </c>
      <c r="AL469" s="4">
        <v>0</v>
      </c>
      <c r="AM469" s="4">
        <v>0</v>
      </c>
    </row>
    <row r="470" spans="2:39" x14ac:dyDescent="0.3">
      <c r="B470" s="350" t="s">
        <v>85</v>
      </c>
      <c r="C470" s="351" t="s">
        <v>290</v>
      </c>
      <c r="D470" s="352">
        <v>3036</v>
      </c>
      <c r="E470" s="353">
        <v>12675</v>
      </c>
      <c r="F470" s="353">
        <v>17</v>
      </c>
      <c r="G470" s="354">
        <v>838</v>
      </c>
      <c r="H470" s="354">
        <v>3275</v>
      </c>
      <c r="I470" s="354">
        <v>10</v>
      </c>
      <c r="J470" s="355">
        <v>440</v>
      </c>
      <c r="K470" s="355">
        <v>575</v>
      </c>
      <c r="L470" s="355">
        <v>0</v>
      </c>
      <c r="M470" s="355">
        <v>283</v>
      </c>
      <c r="N470" s="355">
        <v>199</v>
      </c>
      <c r="O470" s="355">
        <v>0</v>
      </c>
      <c r="P470" s="355">
        <v>417</v>
      </c>
      <c r="Q470" s="355">
        <v>0</v>
      </c>
      <c r="R470" s="355">
        <v>0</v>
      </c>
      <c r="S470" s="355">
        <v>194.00000000000006</v>
      </c>
      <c r="T470" s="355">
        <v>0</v>
      </c>
      <c r="U470" s="355">
        <v>0</v>
      </c>
      <c r="V470" s="355">
        <v>185.9999999999998</v>
      </c>
      <c r="W470" s="355">
        <v>1406.9999999999995</v>
      </c>
      <c r="X470" s="355">
        <v>0</v>
      </c>
      <c r="Y470" s="355">
        <v>142</v>
      </c>
      <c r="Z470" s="355">
        <v>1657</v>
      </c>
      <c r="AA470" s="355">
        <v>1</v>
      </c>
      <c r="AB470" s="355">
        <v>155</v>
      </c>
      <c r="AC470" s="355">
        <v>0</v>
      </c>
      <c r="AD470" s="357">
        <v>2</v>
      </c>
      <c r="AE470" s="355">
        <v>318</v>
      </c>
      <c r="AF470" s="355">
        <v>449</v>
      </c>
      <c r="AG470" s="358">
        <v>7</v>
      </c>
      <c r="AH470" s="355">
        <v>240</v>
      </c>
      <c r="AI470" s="355">
        <v>0</v>
      </c>
      <c r="AJ470" s="358">
        <v>1</v>
      </c>
      <c r="AK470" s="4">
        <v>284</v>
      </c>
      <c r="AL470" s="4">
        <v>0</v>
      </c>
      <c r="AM470" s="4">
        <v>0</v>
      </c>
    </row>
    <row r="471" spans="2:39" x14ac:dyDescent="0.3">
      <c r="B471" s="350" t="s">
        <v>85</v>
      </c>
      <c r="C471" s="351" t="s">
        <v>291</v>
      </c>
      <c r="D471" s="352">
        <v>3573</v>
      </c>
      <c r="E471" s="353">
        <v>12814</v>
      </c>
      <c r="F471" s="353">
        <v>55</v>
      </c>
      <c r="G471" s="354">
        <v>2257</v>
      </c>
      <c r="H471" s="354">
        <v>15300</v>
      </c>
      <c r="I471" s="354">
        <v>50</v>
      </c>
      <c r="J471" s="355">
        <v>1917</v>
      </c>
      <c r="K471" s="355">
        <v>3922</v>
      </c>
      <c r="L471" s="355">
        <v>45</v>
      </c>
      <c r="M471" s="355">
        <v>1130</v>
      </c>
      <c r="N471" s="355">
        <v>2200</v>
      </c>
      <c r="O471" s="355">
        <v>62</v>
      </c>
      <c r="P471" s="355">
        <v>1138</v>
      </c>
      <c r="Q471" s="355">
        <v>1875</v>
      </c>
      <c r="R471" s="355">
        <v>65</v>
      </c>
      <c r="S471" s="355">
        <v>1836.9999999999995</v>
      </c>
      <c r="T471" s="355">
        <v>902.00000000000057</v>
      </c>
      <c r="U471" s="355">
        <v>84.000000000000014</v>
      </c>
      <c r="V471" s="355">
        <v>848.00000000000057</v>
      </c>
      <c r="W471" s="355">
        <v>2372.9999999999986</v>
      </c>
      <c r="X471" s="355">
        <v>73.000000000000028</v>
      </c>
      <c r="Y471" s="355">
        <v>603</v>
      </c>
      <c r="Z471" s="355">
        <v>2444</v>
      </c>
      <c r="AA471" s="355">
        <v>48</v>
      </c>
      <c r="AB471" s="355">
        <v>1111</v>
      </c>
      <c r="AC471" s="355">
        <v>0</v>
      </c>
      <c r="AD471" s="357">
        <v>44</v>
      </c>
      <c r="AE471" s="355">
        <v>1051</v>
      </c>
      <c r="AF471" s="355">
        <v>1597</v>
      </c>
      <c r="AG471" s="358">
        <v>74</v>
      </c>
      <c r="AH471" s="355">
        <v>900</v>
      </c>
      <c r="AI471" s="355">
        <v>0</v>
      </c>
      <c r="AJ471" s="358">
        <v>44</v>
      </c>
      <c r="AK471" s="4">
        <v>1228</v>
      </c>
      <c r="AL471" s="4">
        <v>0</v>
      </c>
      <c r="AM471" s="4">
        <v>49</v>
      </c>
    </row>
    <row r="472" spans="2:39" x14ac:dyDescent="0.3">
      <c r="B472" s="350" t="s">
        <v>85</v>
      </c>
      <c r="C472" s="351" t="s">
        <v>292</v>
      </c>
      <c r="D472" s="352">
        <v>2215</v>
      </c>
      <c r="E472" s="353">
        <v>5105</v>
      </c>
      <c r="F472" s="353">
        <v>115</v>
      </c>
      <c r="G472" s="354">
        <v>1977</v>
      </c>
      <c r="H472" s="354">
        <v>5436</v>
      </c>
      <c r="I472" s="354">
        <v>126</v>
      </c>
      <c r="J472" s="355">
        <v>2352</v>
      </c>
      <c r="K472" s="355">
        <v>8981</v>
      </c>
      <c r="L472" s="355">
        <v>93</v>
      </c>
      <c r="M472" s="355">
        <v>1268</v>
      </c>
      <c r="N472" s="355">
        <v>2578</v>
      </c>
      <c r="O472" s="355">
        <v>131</v>
      </c>
      <c r="P472" s="355">
        <v>1355</v>
      </c>
      <c r="Q472" s="355">
        <v>1956</v>
      </c>
      <c r="R472" s="355">
        <v>143</v>
      </c>
      <c r="S472" s="355">
        <v>2011.9999999999973</v>
      </c>
      <c r="T472" s="355">
        <v>805.00000000000045</v>
      </c>
      <c r="U472" s="355">
        <v>177.00000000000006</v>
      </c>
      <c r="V472" s="355">
        <v>765.00000000000068</v>
      </c>
      <c r="W472" s="355">
        <v>1905.0000000000041</v>
      </c>
      <c r="X472" s="355">
        <v>149.00000000000011</v>
      </c>
      <c r="Y472" s="355">
        <v>568</v>
      </c>
      <c r="Z472" s="355">
        <v>2572</v>
      </c>
      <c r="AA472" s="355">
        <v>135</v>
      </c>
      <c r="AB472" s="355">
        <v>1159</v>
      </c>
      <c r="AC472" s="355">
        <v>0</v>
      </c>
      <c r="AD472" s="357">
        <v>95</v>
      </c>
      <c r="AE472" s="355">
        <v>1048</v>
      </c>
      <c r="AF472" s="355">
        <v>1555</v>
      </c>
      <c r="AG472" s="358">
        <v>146</v>
      </c>
      <c r="AH472" s="355">
        <v>718</v>
      </c>
      <c r="AI472" s="355">
        <v>0</v>
      </c>
      <c r="AJ472" s="358">
        <v>123</v>
      </c>
      <c r="AK472" s="4">
        <v>1402</v>
      </c>
      <c r="AL472" s="4">
        <v>0</v>
      </c>
      <c r="AM472" s="4">
        <v>148</v>
      </c>
    </row>
    <row r="473" spans="2:39" x14ac:dyDescent="0.3">
      <c r="B473" s="350" t="s">
        <v>85</v>
      </c>
      <c r="C473" s="351" t="s">
        <v>293</v>
      </c>
      <c r="D473" s="352">
        <v>1437</v>
      </c>
      <c r="E473" s="353">
        <v>2151</v>
      </c>
      <c r="F473" s="353">
        <v>118</v>
      </c>
      <c r="G473" s="354">
        <v>1055</v>
      </c>
      <c r="H473" s="354">
        <v>936</v>
      </c>
      <c r="I473" s="354">
        <v>155</v>
      </c>
      <c r="J473" s="355">
        <v>1188</v>
      </c>
      <c r="K473" s="355">
        <v>723</v>
      </c>
      <c r="L473" s="355">
        <v>49</v>
      </c>
      <c r="M473" s="355">
        <v>1332</v>
      </c>
      <c r="N473" s="355">
        <v>3833</v>
      </c>
      <c r="O473" s="355">
        <v>88</v>
      </c>
      <c r="P473" s="355">
        <v>673</v>
      </c>
      <c r="Q473" s="355">
        <v>904</v>
      </c>
      <c r="R473" s="355">
        <v>116</v>
      </c>
      <c r="S473" s="355">
        <v>981.99999999999989</v>
      </c>
      <c r="T473" s="355">
        <v>134</v>
      </c>
      <c r="U473" s="355">
        <v>85.000000000000028</v>
      </c>
      <c r="V473" s="355">
        <v>489.99999999999972</v>
      </c>
      <c r="W473" s="355">
        <v>340</v>
      </c>
      <c r="X473" s="355">
        <v>110.00000000000001</v>
      </c>
      <c r="Y473" s="355">
        <v>331</v>
      </c>
      <c r="Z473" s="355">
        <v>465</v>
      </c>
      <c r="AA473" s="355">
        <v>85</v>
      </c>
      <c r="AB473" s="355">
        <v>852</v>
      </c>
      <c r="AC473" s="355">
        <v>0</v>
      </c>
      <c r="AD473" s="357">
        <v>110</v>
      </c>
      <c r="AE473" s="355">
        <v>816</v>
      </c>
      <c r="AF473" s="355">
        <v>1418</v>
      </c>
      <c r="AG473" s="358">
        <v>144</v>
      </c>
      <c r="AH473" s="355">
        <v>481</v>
      </c>
      <c r="AI473" s="355">
        <v>0</v>
      </c>
      <c r="AJ473" s="358">
        <v>111</v>
      </c>
      <c r="AK473" s="4">
        <v>1098</v>
      </c>
      <c r="AL473" s="4">
        <v>0</v>
      </c>
      <c r="AM473" s="4">
        <v>148</v>
      </c>
    </row>
    <row r="474" spans="2:39" x14ac:dyDescent="0.3">
      <c r="B474" s="350" t="s">
        <v>85</v>
      </c>
      <c r="C474" s="351" t="s">
        <v>294</v>
      </c>
      <c r="D474" s="352">
        <v>731</v>
      </c>
      <c r="E474" s="353">
        <v>872</v>
      </c>
      <c r="F474" s="353">
        <v>273</v>
      </c>
      <c r="G474" s="354">
        <v>1228</v>
      </c>
      <c r="H474" s="354">
        <v>3552</v>
      </c>
      <c r="I474" s="354">
        <v>166</v>
      </c>
      <c r="J474" s="355">
        <v>1099</v>
      </c>
      <c r="K474" s="355">
        <v>2866</v>
      </c>
      <c r="L474" s="355">
        <v>151</v>
      </c>
      <c r="M474" s="355">
        <v>489</v>
      </c>
      <c r="N474" s="355">
        <v>1147</v>
      </c>
      <c r="O474" s="355">
        <v>168</v>
      </c>
      <c r="P474" s="355">
        <v>1234</v>
      </c>
      <c r="Q474" s="355">
        <v>2965</v>
      </c>
      <c r="R474" s="355">
        <v>165</v>
      </c>
      <c r="S474" s="355">
        <v>1896.0000000000005</v>
      </c>
      <c r="T474" s="355">
        <v>508.00000000000017</v>
      </c>
      <c r="U474" s="355">
        <v>214</v>
      </c>
      <c r="V474" s="355">
        <v>645.0000000000008</v>
      </c>
      <c r="W474" s="355">
        <v>1689.0000000000011</v>
      </c>
      <c r="X474" s="355">
        <v>223</v>
      </c>
      <c r="Y474" s="355">
        <v>414</v>
      </c>
      <c r="Z474" s="355">
        <v>1814</v>
      </c>
      <c r="AA474" s="355">
        <v>234</v>
      </c>
      <c r="AB474" s="355">
        <v>375</v>
      </c>
      <c r="AC474" s="355">
        <v>0</v>
      </c>
      <c r="AD474" s="357">
        <v>224</v>
      </c>
      <c r="AE474" s="355">
        <v>566</v>
      </c>
      <c r="AF474" s="355">
        <v>214</v>
      </c>
      <c r="AG474" s="358">
        <v>130</v>
      </c>
      <c r="AH474" s="355">
        <v>1708</v>
      </c>
      <c r="AI474" s="355">
        <v>0</v>
      </c>
      <c r="AJ474" s="358">
        <v>273</v>
      </c>
      <c r="AK474" s="4">
        <v>764</v>
      </c>
      <c r="AL474" s="4">
        <v>0</v>
      </c>
      <c r="AM474" s="4">
        <v>287</v>
      </c>
    </row>
    <row r="475" spans="2:39" x14ac:dyDescent="0.3">
      <c r="B475" s="350" t="s">
        <v>85</v>
      </c>
      <c r="C475" s="351" t="s">
        <v>327</v>
      </c>
      <c r="D475" s="352">
        <v>0</v>
      </c>
      <c r="E475" s="353">
        <v>0</v>
      </c>
      <c r="F475" s="353">
        <v>0</v>
      </c>
      <c r="G475" s="354">
        <v>0</v>
      </c>
      <c r="H475" s="354">
        <v>0</v>
      </c>
      <c r="I475" s="354">
        <v>0</v>
      </c>
      <c r="J475" s="355">
        <v>0</v>
      </c>
      <c r="K475" s="355">
        <v>0</v>
      </c>
      <c r="L475" s="355">
        <v>0</v>
      </c>
      <c r="M475" s="355">
        <v>0</v>
      </c>
      <c r="N475" s="355">
        <v>0</v>
      </c>
      <c r="O475" s="355">
        <v>0</v>
      </c>
      <c r="P475" s="355">
        <v>0</v>
      </c>
      <c r="Q475" s="355">
        <v>0</v>
      </c>
      <c r="R475" s="355">
        <v>0</v>
      </c>
      <c r="S475" s="355">
        <v>0</v>
      </c>
      <c r="T475" s="355">
        <v>0</v>
      </c>
      <c r="U475" s="355">
        <v>0</v>
      </c>
      <c r="V475" s="355">
        <v>0</v>
      </c>
      <c r="W475" s="355">
        <v>0</v>
      </c>
      <c r="X475" s="355">
        <v>0</v>
      </c>
      <c r="Y475" s="355">
        <v>0</v>
      </c>
      <c r="Z475" s="355">
        <v>0</v>
      </c>
      <c r="AA475" s="355">
        <v>0</v>
      </c>
      <c r="AB475" s="355">
        <v>0</v>
      </c>
      <c r="AC475" s="355">
        <v>0</v>
      </c>
      <c r="AD475" s="357">
        <v>0</v>
      </c>
      <c r="AE475" s="355">
        <v>0</v>
      </c>
      <c r="AF475" s="355">
        <v>0</v>
      </c>
      <c r="AG475" s="358">
        <v>0</v>
      </c>
      <c r="AH475" s="355">
        <v>0</v>
      </c>
      <c r="AI475" s="355">
        <v>0</v>
      </c>
      <c r="AJ475" s="358">
        <v>0</v>
      </c>
      <c r="AK475" s="4">
        <v>0</v>
      </c>
      <c r="AL475" s="4">
        <v>0</v>
      </c>
      <c r="AM475" s="4">
        <v>0</v>
      </c>
    </row>
    <row r="476" spans="2:39" x14ac:dyDescent="0.3">
      <c r="B476" s="350" t="s">
        <v>86</v>
      </c>
      <c r="C476" s="351" t="s">
        <v>223</v>
      </c>
      <c r="D476" s="352">
        <v>71</v>
      </c>
      <c r="E476" s="353">
        <v>0</v>
      </c>
      <c r="F476" s="353">
        <v>1390</v>
      </c>
      <c r="G476" s="354">
        <v>89</v>
      </c>
      <c r="H476" s="354">
        <v>0</v>
      </c>
      <c r="I476" s="354">
        <v>1565</v>
      </c>
      <c r="J476" s="355">
        <v>55</v>
      </c>
      <c r="K476" s="355">
        <v>0</v>
      </c>
      <c r="L476" s="355">
        <v>1592</v>
      </c>
      <c r="M476" s="355">
        <v>27</v>
      </c>
      <c r="N476" s="355">
        <v>0</v>
      </c>
      <c r="O476" s="355">
        <v>1692</v>
      </c>
      <c r="P476" s="355">
        <v>40</v>
      </c>
      <c r="Q476" s="355">
        <v>1</v>
      </c>
      <c r="R476" s="355">
        <v>1755</v>
      </c>
      <c r="S476" s="355">
        <v>0</v>
      </c>
      <c r="T476" s="355">
        <v>0</v>
      </c>
      <c r="U476" s="355">
        <v>1618.9999999999993</v>
      </c>
      <c r="V476" s="355">
        <v>0</v>
      </c>
      <c r="W476" s="355">
        <v>0</v>
      </c>
      <c r="X476" s="355">
        <v>1761</v>
      </c>
      <c r="Y476" s="355">
        <v>0</v>
      </c>
      <c r="Z476" s="355">
        <v>0</v>
      </c>
      <c r="AA476" s="355">
        <v>1836</v>
      </c>
      <c r="AB476" s="355">
        <v>0</v>
      </c>
      <c r="AC476" s="355">
        <v>0</v>
      </c>
      <c r="AD476" s="357">
        <v>1844</v>
      </c>
      <c r="AE476" s="355">
        <v>0</v>
      </c>
      <c r="AF476" s="355">
        <v>0</v>
      </c>
      <c r="AG476" s="358">
        <v>1784</v>
      </c>
      <c r="AH476" s="355">
        <v>0</v>
      </c>
      <c r="AI476" s="355">
        <v>0</v>
      </c>
      <c r="AJ476" s="358">
        <v>1444</v>
      </c>
      <c r="AK476" s="4">
        <v>0</v>
      </c>
      <c r="AL476" s="4">
        <v>0</v>
      </c>
      <c r="AM476" s="4">
        <v>636</v>
      </c>
    </row>
    <row r="477" spans="2:39" x14ac:dyDescent="0.3">
      <c r="B477" s="350" t="s">
        <v>86</v>
      </c>
      <c r="C477" s="351" t="s">
        <v>286</v>
      </c>
      <c r="D477" s="352">
        <v>131</v>
      </c>
      <c r="E477" s="353">
        <v>0</v>
      </c>
      <c r="F477" s="353">
        <v>1785</v>
      </c>
      <c r="G477" s="354">
        <v>113</v>
      </c>
      <c r="H477" s="354">
        <v>0</v>
      </c>
      <c r="I477" s="354">
        <v>2007</v>
      </c>
      <c r="J477" s="355">
        <v>20</v>
      </c>
      <c r="K477" s="355">
        <v>0</v>
      </c>
      <c r="L477" s="355">
        <v>1996</v>
      </c>
      <c r="M477" s="355">
        <v>60</v>
      </c>
      <c r="N477" s="355">
        <v>0</v>
      </c>
      <c r="O477" s="355">
        <v>2095</v>
      </c>
      <c r="P477" s="355">
        <v>100</v>
      </c>
      <c r="Q477" s="355">
        <v>0</v>
      </c>
      <c r="R477" s="355">
        <v>2151</v>
      </c>
      <c r="S477" s="355">
        <v>81</v>
      </c>
      <c r="T477" s="355">
        <v>0</v>
      </c>
      <c r="U477" s="355">
        <v>2389.0000000000014</v>
      </c>
      <c r="V477" s="355">
        <v>18</v>
      </c>
      <c r="W477" s="355">
        <v>0</v>
      </c>
      <c r="X477" s="355">
        <v>2194.0000000000014</v>
      </c>
      <c r="Y477" s="355">
        <v>0</v>
      </c>
      <c r="Z477" s="355">
        <v>0</v>
      </c>
      <c r="AA477" s="355">
        <v>2387</v>
      </c>
      <c r="AB477" s="355">
        <v>0</v>
      </c>
      <c r="AC477" s="355">
        <v>0</v>
      </c>
      <c r="AD477" s="357">
        <v>2491</v>
      </c>
      <c r="AE477" s="355">
        <v>0</v>
      </c>
      <c r="AF477" s="355">
        <v>0</v>
      </c>
      <c r="AG477" s="358">
        <v>2461</v>
      </c>
      <c r="AH477" s="355">
        <v>0</v>
      </c>
      <c r="AI477" s="355">
        <v>0</v>
      </c>
      <c r="AJ477" s="358">
        <v>2259</v>
      </c>
      <c r="AK477" s="4">
        <v>0</v>
      </c>
      <c r="AL477" s="4">
        <v>0</v>
      </c>
      <c r="AM477" s="4">
        <v>1390</v>
      </c>
    </row>
    <row r="478" spans="2:39" x14ac:dyDescent="0.3">
      <c r="B478" s="350" t="s">
        <v>86</v>
      </c>
      <c r="C478" s="351" t="s">
        <v>255</v>
      </c>
      <c r="D478" s="352">
        <v>5347</v>
      </c>
      <c r="E478" s="353">
        <v>2</v>
      </c>
      <c r="F478" s="353">
        <v>1932</v>
      </c>
      <c r="G478" s="354">
        <v>5278</v>
      </c>
      <c r="H478" s="354">
        <v>0</v>
      </c>
      <c r="I478" s="354">
        <v>2234</v>
      </c>
      <c r="J478" s="355">
        <v>6754</v>
      </c>
      <c r="K478" s="355">
        <v>18</v>
      </c>
      <c r="L478" s="355">
        <v>2142</v>
      </c>
      <c r="M478" s="355">
        <v>5967</v>
      </c>
      <c r="N478" s="355">
        <v>31</v>
      </c>
      <c r="O478" s="355">
        <v>2319</v>
      </c>
      <c r="P478" s="355">
        <v>5325</v>
      </c>
      <c r="Q478" s="355">
        <v>72</v>
      </c>
      <c r="R478" s="355">
        <v>2314</v>
      </c>
      <c r="S478" s="355">
        <v>5011.9999999999936</v>
      </c>
      <c r="T478" s="355">
        <v>59</v>
      </c>
      <c r="U478" s="355">
        <v>2523.9999999999986</v>
      </c>
      <c r="V478" s="355">
        <v>5176.9999999999927</v>
      </c>
      <c r="W478" s="355">
        <v>0</v>
      </c>
      <c r="X478" s="355">
        <v>2558.0000000000009</v>
      </c>
      <c r="Y478" s="355">
        <v>5472</v>
      </c>
      <c r="Z478" s="355">
        <v>0</v>
      </c>
      <c r="AA478" s="355">
        <v>2529</v>
      </c>
      <c r="AB478" s="355">
        <v>5597</v>
      </c>
      <c r="AC478" s="355">
        <v>100</v>
      </c>
      <c r="AD478" s="357">
        <v>2554</v>
      </c>
      <c r="AE478" s="355">
        <v>5740</v>
      </c>
      <c r="AF478" s="355">
        <v>114</v>
      </c>
      <c r="AG478" s="358">
        <v>2633</v>
      </c>
      <c r="AH478" s="355">
        <v>5932</v>
      </c>
      <c r="AI478" s="355">
        <v>120</v>
      </c>
      <c r="AJ478" s="358">
        <v>2462</v>
      </c>
      <c r="AK478" s="4">
        <v>5741</v>
      </c>
      <c r="AL478" s="4">
        <v>117</v>
      </c>
      <c r="AM478" s="4">
        <v>1970</v>
      </c>
    </row>
    <row r="479" spans="2:39" x14ac:dyDescent="0.3">
      <c r="B479" s="350" t="s">
        <v>86</v>
      </c>
      <c r="C479" s="351" t="s">
        <v>224</v>
      </c>
      <c r="D479" s="352">
        <v>6532</v>
      </c>
      <c r="E479" s="353">
        <v>17</v>
      </c>
      <c r="F479" s="353">
        <v>2153</v>
      </c>
      <c r="G479" s="354">
        <v>6691</v>
      </c>
      <c r="H479" s="354">
        <v>79</v>
      </c>
      <c r="I479" s="354">
        <v>2159</v>
      </c>
      <c r="J479" s="355">
        <v>6604</v>
      </c>
      <c r="K479" s="355">
        <v>44</v>
      </c>
      <c r="L479" s="355">
        <v>2337</v>
      </c>
      <c r="M479" s="355">
        <v>7218</v>
      </c>
      <c r="N479" s="355">
        <v>14</v>
      </c>
      <c r="O479" s="355">
        <v>2369</v>
      </c>
      <c r="P479" s="355">
        <v>6553</v>
      </c>
      <c r="Q479" s="355">
        <v>110</v>
      </c>
      <c r="R479" s="355">
        <v>2466</v>
      </c>
      <c r="S479" s="355">
        <v>5996.0000000000073</v>
      </c>
      <c r="T479" s="355">
        <v>86</v>
      </c>
      <c r="U479" s="355">
        <v>2490.0000000000009</v>
      </c>
      <c r="V479" s="355">
        <v>5909.9999999999909</v>
      </c>
      <c r="W479" s="355">
        <v>0</v>
      </c>
      <c r="X479" s="355">
        <v>2587.9999999999982</v>
      </c>
      <c r="Y479" s="355">
        <v>5946</v>
      </c>
      <c r="Z479" s="355">
        <v>0</v>
      </c>
      <c r="AA479" s="355">
        <v>2608</v>
      </c>
      <c r="AB479" s="355">
        <v>6180</v>
      </c>
      <c r="AC479" s="355">
        <v>149</v>
      </c>
      <c r="AD479" s="357">
        <v>2316</v>
      </c>
      <c r="AE479" s="355">
        <v>6399</v>
      </c>
      <c r="AF479" s="355">
        <v>157</v>
      </c>
      <c r="AG479" s="358">
        <v>2490</v>
      </c>
      <c r="AH479" s="355">
        <v>6565</v>
      </c>
      <c r="AI479" s="355">
        <v>159</v>
      </c>
      <c r="AJ479" s="358">
        <v>2326</v>
      </c>
      <c r="AK479" s="4">
        <v>6677</v>
      </c>
      <c r="AL479" s="4">
        <v>160</v>
      </c>
      <c r="AM479" s="4">
        <v>1931</v>
      </c>
    </row>
    <row r="480" spans="2:39" x14ac:dyDescent="0.3">
      <c r="B480" s="350" t="s">
        <v>86</v>
      </c>
      <c r="C480" s="351" t="s">
        <v>225</v>
      </c>
      <c r="D480" s="352">
        <v>6412</v>
      </c>
      <c r="E480" s="353">
        <v>127</v>
      </c>
      <c r="F480" s="353">
        <v>2037</v>
      </c>
      <c r="G480" s="354">
        <v>6365</v>
      </c>
      <c r="H480" s="354">
        <v>94</v>
      </c>
      <c r="I480" s="354">
        <v>2113</v>
      </c>
      <c r="J480" s="355">
        <v>6324</v>
      </c>
      <c r="K480" s="355">
        <v>131</v>
      </c>
      <c r="L480" s="355">
        <v>2098</v>
      </c>
      <c r="M480" s="355">
        <v>6049</v>
      </c>
      <c r="N480" s="355">
        <v>52</v>
      </c>
      <c r="O480" s="355">
        <v>2304</v>
      </c>
      <c r="P480" s="355">
        <v>6608</v>
      </c>
      <c r="Q480" s="355">
        <v>113</v>
      </c>
      <c r="R480" s="355">
        <v>2371</v>
      </c>
      <c r="S480" s="355">
        <v>6179.0000000000173</v>
      </c>
      <c r="T480" s="355">
        <v>154</v>
      </c>
      <c r="U480" s="355">
        <v>2487.0000000000023</v>
      </c>
      <c r="V480" s="355">
        <v>5655.0000000000018</v>
      </c>
      <c r="W480" s="355">
        <v>42</v>
      </c>
      <c r="X480" s="355">
        <v>2563.0000000000041</v>
      </c>
      <c r="Y480" s="355">
        <v>5783</v>
      </c>
      <c r="Z480" s="355">
        <v>43</v>
      </c>
      <c r="AA480" s="355">
        <v>2516</v>
      </c>
      <c r="AB480" s="355">
        <v>5939</v>
      </c>
      <c r="AC480" s="355">
        <v>154</v>
      </c>
      <c r="AD480" s="357">
        <v>2378</v>
      </c>
      <c r="AE480" s="355">
        <v>6101</v>
      </c>
      <c r="AF480" s="355">
        <v>197</v>
      </c>
      <c r="AG480" s="358">
        <v>2322</v>
      </c>
      <c r="AH480" s="355">
        <v>6125</v>
      </c>
      <c r="AI480" s="355">
        <v>202</v>
      </c>
      <c r="AJ480" s="358">
        <v>2339</v>
      </c>
      <c r="AK480" s="4">
        <v>6523</v>
      </c>
      <c r="AL480" s="4">
        <v>163</v>
      </c>
      <c r="AM480" s="4">
        <v>2066</v>
      </c>
    </row>
    <row r="481" spans="2:39" x14ac:dyDescent="0.3">
      <c r="B481" s="350" t="s">
        <v>86</v>
      </c>
      <c r="C481" s="351" t="s">
        <v>226</v>
      </c>
      <c r="D481" s="352">
        <v>6236</v>
      </c>
      <c r="E481" s="353">
        <v>288</v>
      </c>
      <c r="F481" s="353">
        <v>2002</v>
      </c>
      <c r="G481" s="354">
        <v>6438</v>
      </c>
      <c r="H481" s="354">
        <v>310</v>
      </c>
      <c r="I481" s="354">
        <v>1907</v>
      </c>
      <c r="J481" s="355">
        <v>6183</v>
      </c>
      <c r="K481" s="355">
        <v>247</v>
      </c>
      <c r="L481" s="355">
        <v>2118</v>
      </c>
      <c r="M481" s="355">
        <v>6110</v>
      </c>
      <c r="N481" s="355">
        <v>198</v>
      </c>
      <c r="O481" s="355">
        <v>2180</v>
      </c>
      <c r="P481" s="355">
        <v>5961</v>
      </c>
      <c r="Q481" s="355">
        <v>287</v>
      </c>
      <c r="R481" s="355">
        <v>2285</v>
      </c>
      <c r="S481" s="355">
        <v>6438.0000000000018</v>
      </c>
      <c r="T481" s="355">
        <v>308.00000000000011</v>
      </c>
      <c r="U481" s="355">
        <v>2424.0000000000032</v>
      </c>
      <c r="V481" s="355">
        <v>6047.0000000000073</v>
      </c>
      <c r="W481" s="355">
        <v>180.00000000000003</v>
      </c>
      <c r="X481" s="355">
        <v>2657.9999999999991</v>
      </c>
      <c r="Y481" s="355">
        <v>5826</v>
      </c>
      <c r="Z481" s="355">
        <v>121</v>
      </c>
      <c r="AA481" s="355">
        <v>2496</v>
      </c>
      <c r="AB481" s="355">
        <v>5908</v>
      </c>
      <c r="AC481" s="355">
        <v>204</v>
      </c>
      <c r="AD481" s="357">
        <v>2291</v>
      </c>
      <c r="AE481" s="355">
        <v>6109</v>
      </c>
      <c r="AF481" s="355">
        <v>239</v>
      </c>
      <c r="AG481" s="358">
        <v>2261</v>
      </c>
      <c r="AH481" s="355">
        <v>6286</v>
      </c>
      <c r="AI481" s="355">
        <v>243</v>
      </c>
      <c r="AJ481" s="358">
        <v>2177</v>
      </c>
      <c r="AK481" s="4">
        <v>6294</v>
      </c>
      <c r="AL481" s="4">
        <v>228</v>
      </c>
      <c r="AM481" s="4">
        <v>2075</v>
      </c>
    </row>
    <row r="482" spans="2:39" x14ac:dyDescent="0.3">
      <c r="B482" s="350" t="s">
        <v>86</v>
      </c>
      <c r="C482" s="351" t="s">
        <v>227</v>
      </c>
      <c r="D482" s="352">
        <v>6432</v>
      </c>
      <c r="E482" s="353">
        <v>308</v>
      </c>
      <c r="F482" s="353">
        <v>2039</v>
      </c>
      <c r="G482" s="354">
        <v>6552</v>
      </c>
      <c r="H482" s="354">
        <v>295</v>
      </c>
      <c r="I482" s="354">
        <v>1856</v>
      </c>
      <c r="J482" s="355">
        <v>6383</v>
      </c>
      <c r="K482" s="355">
        <v>283</v>
      </c>
      <c r="L482" s="355">
        <v>1978</v>
      </c>
      <c r="M482" s="355">
        <v>6142</v>
      </c>
      <c r="N482" s="355">
        <v>193</v>
      </c>
      <c r="O482" s="355">
        <v>2139</v>
      </c>
      <c r="P482" s="355">
        <v>6023</v>
      </c>
      <c r="Q482" s="355">
        <v>250</v>
      </c>
      <c r="R482" s="355">
        <v>2145</v>
      </c>
      <c r="S482" s="355">
        <v>5878.0000000000045</v>
      </c>
      <c r="T482" s="355">
        <v>289.00000000000006</v>
      </c>
      <c r="U482" s="355">
        <v>2341.9999999999995</v>
      </c>
      <c r="V482" s="355">
        <v>6306.9999999999891</v>
      </c>
      <c r="W482" s="355">
        <v>225</v>
      </c>
      <c r="X482" s="355">
        <v>2465.9999999999982</v>
      </c>
      <c r="Y482" s="355">
        <v>6318</v>
      </c>
      <c r="Z482" s="355">
        <v>205</v>
      </c>
      <c r="AA482" s="355">
        <v>2568</v>
      </c>
      <c r="AB482" s="355">
        <v>6072</v>
      </c>
      <c r="AC482" s="355">
        <v>292</v>
      </c>
      <c r="AD482" s="357">
        <v>2255</v>
      </c>
      <c r="AE482" s="355">
        <v>6084</v>
      </c>
      <c r="AF482" s="355">
        <v>242</v>
      </c>
      <c r="AG482" s="358">
        <v>2227</v>
      </c>
      <c r="AH482" s="355">
        <v>6142</v>
      </c>
      <c r="AI482" s="355">
        <v>318</v>
      </c>
      <c r="AJ482" s="358">
        <v>2139</v>
      </c>
      <c r="AK482" s="4">
        <v>6413</v>
      </c>
      <c r="AL482" s="4">
        <v>316</v>
      </c>
      <c r="AM482" s="4">
        <v>1895</v>
      </c>
    </row>
    <row r="483" spans="2:39" x14ac:dyDescent="0.3">
      <c r="B483" s="350" t="s">
        <v>86</v>
      </c>
      <c r="C483" s="351" t="s">
        <v>228</v>
      </c>
      <c r="D483" s="352">
        <v>6691</v>
      </c>
      <c r="E483" s="353">
        <v>288</v>
      </c>
      <c r="F483" s="353">
        <v>1805</v>
      </c>
      <c r="G483" s="354">
        <v>6732</v>
      </c>
      <c r="H483" s="354">
        <v>315</v>
      </c>
      <c r="I483" s="354">
        <v>1882</v>
      </c>
      <c r="J483" s="355">
        <v>6379</v>
      </c>
      <c r="K483" s="355">
        <v>271</v>
      </c>
      <c r="L483" s="355">
        <v>1875</v>
      </c>
      <c r="M483" s="355">
        <v>6367</v>
      </c>
      <c r="N483" s="355">
        <v>245</v>
      </c>
      <c r="O483" s="355">
        <v>2010</v>
      </c>
      <c r="P483" s="355">
        <v>6227</v>
      </c>
      <c r="Q483" s="355">
        <v>241</v>
      </c>
      <c r="R483" s="355">
        <v>2155</v>
      </c>
      <c r="S483" s="355">
        <v>6082.0000000000055</v>
      </c>
      <c r="T483" s="355">
        <v>247.00000000000003</v>
      </c>
      <c r="U483" s="355">
        <v>2105.9999999999991</v>
      </c>
      <c r="V483" s="355">
        <v>5890.0000000000018</v>
      </c>
      <c r="W483" s="355">
        <v>213.00000000000003</v>
      </c>
      <c r="X483" s="355">
        <v>2366.0000000000014</v>
      </c>
      <c r="Y483" s="355">
        <v>6405</v>
      </c>
      <c r="Z483" s="355">
        <v>239</v>
      </c>
      <c r="AA483" s="355">
        <v>2357</v>
      </c>
      <c r="AB483" s="355">
        <v>6467</v>
      </c>
      <c r="AC483" s="355">
        <v>314</v>
      </c>
      <c r="AD483" s="357">
        <v>2217</v>
      </c>
      <c r="AE483" s="355">
        <v>6353</v>
      </c>
      <c r="AF483" s="355">
        <v>322</v>
      </c>
      <c r="AG483" s="358">
        <v>2133</v>
      </c>
      <c r="AH483" s="355">
        <v>6235</v>
      </c>
      <c r="AI483" s="355">
        <v>248</v>
      </c>
      <c r="AJ483" s="358">
        <v>2078</v>
      </c>
      <c r="AK483" s="4">
        <v>6327</v>
      </c>
      <c r="AL483" s="4">
        <v>317</v>
      </c>
      <c r="AM483" s="4">
        <v>1976</v>
      </c>
    </row>
    <row r="484" spans="2:39" x14ac:dyDescent="0.3">
      <c r="B484" s="350" t="s">
        <v>86</v>
      </c>
      <c r="C484" s="351" t="s">
        <v>229</v>
      </c>
      <c r="D484" s="352">
        <v>7372</v>
      </c>
      <c r="E484" s="353">
        <v>463</v>
      </c>
      <c r="F484" s="353">
        <v>2015</v>
      </c>
      <c r="G484" s="354">
        <v>8051</v>
      </c>
      <c r="H484" s="354">
        <v>306</v>
      </c>
      <c r="I484" s="354">
        <v>1903</v>
      </c>
      <c r="J484" s="355">
        <v>7979</v>
      </c>
      <c r="K484" s="355">
        <v>215</v>
      </c>
      <c r="L484" s="355">
        <v>2165</v>
      </c>
      <c r="M484" s="355">
        <v>7635</v>
      </c>
      <c r="N484" s="355">
        <v>218</v>
      </c>
      <c r="O484" s="355">
        <v>2205</v>
      </c>
      <c r="P484" s="355">
        <v>7441</v>
      </c>
      <c r="Q484" s="355">
        <v>373</v>
      </c>
      <c r="R484" s="355">
        <v>2114</v>
      </c>
      <c r="S484" s="355">
        <v>7330</v>
      </c>
      <c r="T484" s="355">
        <v>307</v>
      </c>
      <c r="U484" s="355">
        <v>2140.9999999999982</v>
      </c>
      <c r="V484" s="355">
        <v>7005.0000000000036</v>
      </c>
      <c r="W484" s="355">
        <v>177.99999999999997</v>
      </c>
      <c r="X484" s="355">
        <v>2351.0000000000005</v>
      </c>
      <c r="Y484" s="355">
        <v>7023</v>
      </c>
      <c r="Z484" s="355">
        <v>218</v>
      </c>
      <c r="AA484" s="355">
        <v>2411</v>
      </c>
      <c r="AB484" s="355">
        <v>7673</v>
      </c>
      <c r="AC484" s="355">
        <v>402</v>
      </c>
      <c r="AD484" s="357">
        <v>2081</v>
      </c>
      <c r="AE484" s="355">
        <v>7640</v>
      </c>
      <c r="AF484" s="355">
        <v>353</v>
      </c>
      <c r="AG484" s="358">
        <v>2105</v>
      </c>
      <c r="AH484" s="355">
        <v>7550</v>
      </c>
      <c r="AI484" s="355">
        <v>372</v>
      </c>
      <c r="AJ484" s="358">
        <v>2003</v>
      </c>
      <c r="AK484" s="4">
        <v>7086</v>
      </c>
      <c r="AL484" s="4">
        <v>367</v>
      </c>
      <c r="AM484" s="4">
        <v>1791</v>
      </c>
    </row>
    <row r="485" spans="2:39" x14ac:dyDescent="0.3">
      <c r="B485" s="350" t="s">
        <v>86</v>
      </c>
      <c r="C485" s="351" t="s">
        <v>287</v>
      </c>
      <c r="D485" s="352">
        <v>7293</v>
      </c>
      <c r="E485" s="353">
        <v>403</v>
      </c>
      <c r="F485" s="353">
        <v>2108</v>
      </c>
      <c r="G485" s="354">
        <v>6919</v>
      </c>
      <c r="H485" s="354">
        <v>254</v>
      </c>
      <c r="I485" s="354">
        <v>1962</v>
      </c>
      <c r="J485" s="355">
        <v>6977</v>
      </c>
      <c r="K485" s="355">
        <v>215</v>
      </c>
      <c r="L485" s="355">
        <v>1998</v>
      </c>
      <c r="M485" s="355">
        <v>6609</v>
      </c>
      <c r="N485" s="355">
        <v>207</v>
      </c>
      <c r="O485" s="355">
        <v>2211</v>
      </c>
      <c r="P485" s="355">
        <v>6451</v>
      </c>
      <c r="Q485" s="355">
        <v>342</v>
      </c>
      <c r="R485" s="355">
        <v>2013</v>
      </c>
      <c r="S485" s="355">
        <v>6240.0000000000036</v>
      </c>
      <c r="T485" s="355">
        <v>359.99999999999989</v>
      </c>
      <c r="U485" s="355">
        <v>2075.9999999999982</v>
      </c>
      <c r="V485" s="355">
        <v>6311.00000000001</v>
      </c>
      <c r="W485" s="355">
        <v>159.00000000000006</v>
      </c>
      <c r="X485" s="355">
        <v>2236.9999999999995</v>
      </c>
      <c r="Y485" s="355">
        <v>6174</v>
      </c>
      <c r="Z485" s="355">
        <v>172</v>
      </c>
      <c r="AA485" s="355">
        <v>2238</v>
      </c>
      <c r="AB485" s="355">
        <v>6367</v>
      </c>
      <c r="AC485" s="355">
        <v>333</v>
      </c>
      <c r="AD485" s="357">
        <v>2144</v>
      </c>
      <c r="AE485" s="355">
        <v>6878</v>
      </c>
      <c r="AF485" s="355">
        <v>393</v>
      </c>
      <c r="AG485" s="358">
        <v>2080</v>
      </c>
      <c r="AH485" s="355">
        <v>6769</v>
      </c>
      <c r="AI485" s="355">
        <v>395</v>
      </c>
      <c r="AJ485" s="358">
        <v>2046</v>
      </c>
      <c r="AK485" s="4">
        <v>6930</v>
      </c>
      <c r="AL485" s="4">
        <v>359</v>
      </c>
      <c r="AM485" s="4">
        <v>1874</v>
      </c>
    </row>
    <row r="486" spans="2:39" x14ac:dyDescent="0.3">
      <c r="B486" s="350" t="s">
        <v>86</v>
      </c>
      <c r="C486" s="351" t="s">
        <v>230</v>
      </c>
      <c r="D486" s="352">
        <v>7066</v>
      </c>
      <c r="E486" s="353">
        <v>426</v>
      </c>
      <c r="F486" s="353">
        <v>2314</v>
      </c>
      <c r="G486" s="354">
        <v>6993</v>
      </c>
      <c r="H486" s="354">
        <v>224</v>
      </c>
      <c r="I486" s="354">
        <v>1986</v>
      </c>
      <c r="J486" s="355">
        <v>6255</v>
      </c>
      <c r="K486" s="355">
        <v>171</v>
      </c>
      <c r="L486" s="355">
        <v>2003</v>
      </c>
      <c r="M486" s="355">
        <v>6108</v>
      </c>
      <c r="N486" s="355">
        <v>200</v>
      </c>
      <c r="O486" s="355">
        <v>2007</v>
      </c>
      <c r="P486" s="355">
        <v>5776</v>
      </c>
      <c r="Q486" s="355">
        <v>286</v>
      </c>
      <c r="R486" s="355">
        <v>2037</v>
      </c>
      <c r="S486" s="355">
        <v>5735.0000000000018</v>
      </c>
      <c r="T486" s="355">
        <v>305.00000000000006</v>
      </c>
      <c r="U486" s="355">
        <v>1969.9999999999986</v>
      </c>
      <c r="V486" s="355">
        <v>5567.9999999999882</v>
      </c>
      <c r="W486" s="355">
        <v>194</v>
      </c>
      <c r="X486" s="355">
        <v>2126.0000000000018</v>
      </c>
      <c r="Y486" s="355">
        <v>5658</v>
      </c>
      <c r="Z486" s="355">
        <v>160</v>
      </c>
      <c r="AA486" s="355">
        <v>2158</v>
      </c>
      <c r="AB486" s="355">
        <v>5775</v>
      </c>
      <c r="AC486" s="355">
        <v>282</v>
      </c>
      <c r="AD486" s="357">
        <v>1956</v>
      </c>
      <c r="AE486" s="355">
        <v>5753</v>
      </c>
      <c r="AF486" s="355">
        <v>275</v>
      </c>
      <c r="AG486" s="358">
        <v>2001</v>
      </c>
      <c r="AH486" s="355">
        <v>6416</v>
      </c>
      <c r="AI486" s="355">
        <v>353</v>
      </c>
      <c r="AJ486" s="358">
        <v>2010</v>
      </c>
      <c r="AK486" s="4">
        <v>6604</v>
      </c>
      <c r="AL486" s="4">
        <v>386</v>
      </c>
      <c r="AM486" s="4">
        <v>1923</v>
      </c>
    </row>
    <row r="487" spans="2:39" x14ac:dyDescent="0.3">
      <c r="B487" s="350" t="s">
        <v>86</v>
      </c>
      <c r="C487" s="351" t="s">
        <v>231</v>
      </c>
      <c r="D487" s="352">
        <v>6500</v>
      </c>
      <c r="E487" s="353">
        <v>346</v>
      </c>
      <c r="F487" s="353">
        <v>2212</v>
      </c>
      <c r="G487" s="354">
        <v>6436</v>
      </c>
      <c r="H487" s="354">
        <v>254</v>
      </c>
      <c r="I487" s="354">
        <v>1906</v>
      </c>
      <c r="J487" s="355">
        <v>6144</v>
      </c>
      <c r="K487" s="355">
        <v>152</v>
      </c>
      <c r="L487" s="355">
        <v>1925</v>
      </c>
      <c r="M487" s="355">
        <v>5436</v>
      </c>
      <c r="N487" s="355">
        <v>147</v>
      </c>
      <c r="O487" s="355">
        <v>2008</v>
      </c>
      <c r="P487" s="355">
        <v>5373</v>
      </c>
      <c r="Q487" s="355">
        <v>266</v>
      </c>
      <c r="R487" s="355">
        <v>1856</v>
      </c>
      <c r="S487" s="355">
        <v>5173.9999999999982</v>
      </c>
      <c r="T487" s="355">
        <v>272.00000000000011</v>
      </c>
      <c r="U487" s="355">
        <v>1931.0000000000007</v>
      </c>
      <c r="V487" s="355">
        <v>5089.0000000000073</v>
      </c>
      <c r="W487" s="355">
        <v>164.99999999999994</v>
      </c>
      <c r="X487" s="355">
        <v>2081.0000000000014</v>
      </c>
      <c r="Y487" s="355">
        <v>5112</v>
      </c>
      <c r="Z487" s="355">
        <v>180</v>
      </c>
      <c r="AA487" s="355">
        <v>2004</v>
      </c>
      <c r="AB487" s="355">
        <v>5211</v>
      </c>
      <c r="AC487" s="355">
        <v>209</v>
      </c>
      <c r="AD487" s="357">
        <v>1815</v>
      </c>
      <c r="AE487" s="355">
        <v>5304</v>
      </c>
      <c r="AF487" s="355">
        <v>230</v>
      </c>
      <c r="AG487" s="358">
        <v>1858</v>
      </c>
      <c r="AH487" s="355">
        <v>5224</v>
      </c>
      <c r="AI487" s="355">
        <v>229</v>
      </c>
      <c r="AJ487" s="358">
        <v>1902</v>
      </c>
      <c r="AK487" s="4">
        <v>5810</v>
      </c>
      <c r="AL487" s="4">
        <v>409</v>
      </c>
      <c r="AM487" s="4">
        <v>1892</v>
      </c>
    </row>
    <row r="488" spans="2:39" x14ac:dyDescent="0.3">
      <c r="B488" s="350" t="s">
        <v>86</v>
      </c>
      <c r="C488" s="351" t="s">
        <v>288</v>
      </c>
      <c r="D488" s="352">
        <v>6069</v>
      </c>
      <c r="E488" s="353">
        <v>293</v>
      </c>
      <c r="F488" s="353">
        <v>1989</v>
      </c>
      <c r="G488" s="354">
        <v>5968</v>
      </c>
      <c r="H488" s="354">
        <v>227</v>
      </c>
      <c r="I488" s="354">
        <v>1752</v>
      </c>
      <c r="J488" s="355">
        <v>5579</v>
      </c>
      <c r="K488" s="355">
        <v>150</v>
      </c>
      <c r="L488" s="355">
        <v>1779</v>
      </c>
      <c r="M488" s="355">
        <v>5552</v>
      </c>
      <c r="N488" s="355">
        <v>137</v>
      </c>
      <c r="O488" s="355">
        <v>1817</v>
      </c>
      <c r="P488" s="355">
        <v>5040</v>
      </c>
      <c r="Q488" s="355">
        <v>214</v>
      </c>
      <c r="R488" s="355">
        <v>1739</v>
      </c>
      <c r="S488" s="355">
        <v>4979.9999999999991</v>
      </c>
      <c r="T488" s="355">
        <v>235</v>
      </c>
      <c r="U488" s="355">
        <v>1629.0000000000014</v>
      </c>
      <c r="V488" s="355">
        <v>4657.0000000000055</v>
      </c>
      <c r="W488" s="355">
        <v>141.99999999999997</v>
      </c>
      <c r="X488" s="355">
        <v>1877.0000000000002</v>
      </c>
      <c r="Y488" s="355">
        <v>4727</v>
      </c>
      <c r="Z488" s="355">
        <v>121</v>
      </c>
      <c r="AA488" s="355">
        <v>1793</v>
      </c>
      <c r="AB488" s="355">
        <v>4792</v>
      </c>
      <c r="AC488" s="355">
        <v>256</v>
      </c>
      <c r="AD488" s="357">
        <v>1684</v>
      </c>
      <c r="AE488" s="355">
        <v>4845</v>
      </c>
      <c r="AF488" s="355">
        <v>190</v>
      </c>
      <c r="AG488" s="358">
        <v>1623</v>
      </c>
      <c r="AH488" s="355">
        <v>5022</v>
      </c>
      <c r="AI488" s="355">
        <v>193</v>
      </c>
      <c r="AJ488" s="358">
        <v>1717</v>
      </c>
      <c r="AK488" s="4">
        <v>4834</v>
      </c>
      <c r="AL488" s="4">
        <v>348</v>
      </c>
      <c r="AM488" s="4">
        <v>1766</v>
      </c>
    </row>
    <row r="489" spans="2:39" x14ac:dyDescent="0.3">
      <c r="B489" s="350" t="s">
        <v>86</v>
      </c>
      <c r="C489" s="351" t="s">
        <v>232</v>
      </c>
      <c r="D489" s="352">
        <v>5111</v>
      </c>
      <c r="E489" s="353">
        <v>282</v>
      </c>
      <c r="F489" s="353">
        <v>1953</v>
      </c>
      <c r="G489" s="354">
        <v>4935</v>
      </c>
      <c r="H489" s="354">
        <v>249</v>
      </c>
      <c r="I489" s="354">
        <v>1523</v>
      </c>
      <c r="J489" s="355">
        <v>4749</v>
      </c>
      <c r="K489" s="355">
        <v>131</v>
      </c>
      <c r="L489" s="355">
        <v>1625</v>
      </c>
      <c r="M489" s="355">
        <v>4481</v>
      </c>
      <c r="N489" s="355">
        <v>107</v>
      </c>
      <c r="O489" s="355">
        <v>1760</v>
      </c>
      <c r="P489" s="355">
        <v>4543</v>
      </c>
      <c r="Q489" s="355">
        <v>163</v>
      </c>
      <c r="R489" s="355">
        <v>1674</v>
      </c>
      <c r="S489" s="355">
        <v>4084.9999999999986</v>
      </c>
      <c r="T489" s="355">
        <v>201</v>
      </c>
      <c r="U489" s="355">
        <v>1671.9999999999986</v>
      </c>
      <c r="V489" s="355">
        <v>4210.0000000000055</v>
      </c>
      <c r="W489" s="355">
        <v>122.00000000000001</v>
      </c>
      <c r="X489" s="355">
        <v>1857.0000000000005</v>
      </c>
      <c r="Y489" s="355">
        <v>3981</v>
      </c>
      <c r="Z489" s="355">
        <v>111</v>
      </c>
      <c r="AA489" s="355">
        <v>1838</v>
      </c>
      <c r="AB489" s="355">
        <v>4022</v>
      </c>
      <c r="AC489" s="355">
        <v>185</v>
      </c>
      <c r="AD489" s="357">
        <v>1570</v>
      </c>
      <c r="AE489" s="355">
        <v>3993</v>
      </c>
      <c r="AF489" s="355">
        <v>212</v>
      </c>
      <c r="AG489" s="358">
        <v>1636</v>
      </c>
      <c r="AH489" s="355">
        <v>4169</v>
      </c>
      <c r="AI489" s="355">
        <v>152</v>
      </c>
      <c r="AJ489" s="358">
        <v>1655</v>
      </c>
      <c r="AK489" s="4">
        <v>4419</v>
      </c>
      <c r="AL489" s="4">
        <v>241</v>
      </c>
      <c r="AM489" s="4">
        <v>1656</v>
      </c>
    </row>
    <row r="490" spans="2:39" x14ac:dyDescent="0.3">
      <c r="B490" s="350" t="s">
        <v>86</v>
      </c>
      <c r="C490" s="351" t="s">
        <v>325</v>
      </c>
      <c r="D490" s="352">
        <v>58</v>
      </c>
      <c r="E490" s="353">
        <v>0</v>
      </c>
      <c r="F490" s="353">
        <v>0</v>
      </c>
      <c r="G490" s="354">
        <v>229</v>
      </c>
      <c r="H490" s="354">
        <v>0</v>
      </c>
      <c r="I490" s="354">
        <v>0</v>
      </c>
      <c r="J490" s="355">
        <v>265</v>
      </c>
      <c r="K490" s="355">
        <v>0</v>
      </c>
      <c r="L490" s="355">
        <v>0</v>
      </c>
      <c r="M490" s="355">
        <v>208</v>
      </c>
      <c r="N490" s="355">
        <v>0</v>
      </c>
      <c r="O490" s="355">
        <v>0</v>
      </c>
      <c r="P490" s="355">
        <v>342</v>
      </c>
      <c r="Q490" s="355">
        <v>0</v>
      </c>
      <c r="R490" s="355">
        <v>0</v>
      </c>
      <c r="S490" s="355">
        <v>226</v>
      </c>
      <c r="T490" s="355">
        <v>0</v>
      </c>
      <c r="U490" s="355">
        <v>0</v>
      </c>
      <c r="V490" s="355">
        <v>244.00000000000006</v>
      </c>
      <c r="W490" s="355">
        <v>0</v>
      </c>
      <c r="X490" s="355">
        <v>0</v>
      </c>
      <c r="Y490" s="355">
        <v>221</v>
      </c>
      <c r="Z490" s="355">
        <v>0</v>
      </c>
      <c r="AA490" s="355">
        <v>0</v>
      </c>
      <c r="AB490" s="355">
        <v>221</v>
      </c>
      <c r="AC490" s="355">
        <v>0</v>
      </c>
      <c r="AD490" s="357">
        <v>0</v>
      </c>
      <c r="AE490" s="355">
        <v>198</v>
      </c>
      <c r="AF490" s="355">
        <v>0</v>
      </c>
      <c r="AG490" s="358">
        <v>0</v>
      </c>
      <c r="AH490" s="355">
        <v>220</v>
      </c>
      <c r="AI490" s="355">
        <v>0</v>
      </c>
      <c r="AJ490" s="358">
        <v>0</v>
      </c>
      <c r="AK490" s="4">
        <v>137</v>
      </c>
      <c r="AL490" s="4">
        <v>0</v>
      </c>
      <c r="AM490" s="4">
        <v>0</v>
      </c>
    </row>
    <row r="491" spans="2:39" x14ac:dyDescent="0.3">
      <c r="B491" s="350" t="s">
        <v>86</v>
      </c>
      <c r="C491" s="351" t="s">
        <v>326</v>
      </c>
      <c r="D491" s="352">
        <v>41</v>
      </c>
      <c r="E491" s="353">
        <v>0</v>
      </c>
      <c r="F491" s="353">
        <v>0</v>
      </c>
      <c r="G491" s="354">
        <v>68</v>
      </c>
      <c r="H491" s="354">
        <v>0</v>
      </c>
      <c r="I491" s="354">
        <v>0</v>
      </c>
      <c r="J491" s="355">
        <v>108</v>
      </c>
      <c r="K491" s="355">
        <v>0</v>
      </c>
      <c r="L491" s="355">
        <v>0</v>
      </c>
      <c r="M491" s="355">
        <v>196</v>
      </c>
      <c r="N491" s="355">
        <v>0</v>
      </c>
      <c r="O491" s="355">
        <v>0</v>
      </c>
      <c r="P491" s="355">
        <v>113</v>
      </c>
      <c r="Q491" s="355">
        <v>0</v>
      </c>
      <c r="R491" s="355">
        <v>0</v>
      </c>
      <c r="S491" s="355">
        <v>217</v>
      </c>
      <c r="T491" s="355">
        <v>0</v>
      </c>
      <c r="U491" s="355">
        <v>0</v>
      </c>
      <c r="V491" s="355">
        <v>257.99999999999989</v>
      </c>
      <c r="W491" s="355">
        <v>0</v>
      </c>
      <c r="X491" s="355">
        <v>0</v>
      </c>
      <c r="Y491" s="355">
        <v>186</v>
      </c>
      <c r="Z491" s="355">
        <v>0</v>
      </c>
      <c r="AA491" s="355">
        <v>0</v>
      </c>
      <c r="AB491" s="355">
        <v>213</v>
      </c>
      <c r="AC491" s="355">
        <v>0</v>
      </c>
      <c r="AD491" s="357">
        <v>0</v>
      </c>
      <c r="AE491" s="355">
        <v>201</v>
      </c>
      <c r="AF491" s="355">
        <v>0</v>
      </c>
      <c r="AG491" s="358">
        <v>0</v>
      </c>
      <c r="AH491" s="355">
        <v>115</v>
      </c>
      <c r="AI491" s="355">
        <v>0</v>
      </c>
      <c r="AJ491" s="358">
        <v>0</v>
      </c>
      <c r="AK491" s="4">
        <v>178</v>
      </c>
      <c r="AL491" s="4">
        <v>0</v>
      </c>
      <c r="AM491" s="4">
        <v>0</v>
      </c>
    </row>
    <row r="492" spans="2:39" x14ac:dyDescent="0.3">
      <c r="B492" s="350" t="s">
        <v>86</v>
      </c>
      <c r="C492" s="351" t="s">
        <v>289</v>
      </c>
      <c r="D492" s="352">
        <v>103</v>
      </c>
      <c r="E492" s="353">
        <v>0</v>
      </c>
      <c r="F492" s="353">
        <v>2</v>
      </c>
      <c r="G492" s="354">
        <v>96</v>
      </c>
      <c r="H492" s="354">
        <v>0</v>
      </c>
      <c r="I492" s="354">
        <v>0</v>
      </c>
      <c r="J492" s="355">
        <v>541</v>
      </c>
      <c r="K492" s="355">
        <v>0</v>
      </c>
      <c r="L492" s="355">
        <v>0</v>
      </c>
      <c r="M492" s="355">
        <v>225</v>
      </c>
      <c r="N492" s="355">
        <v>477</v>
      </c>
      <c r="O492" s="355">
        <v>0</v>
      </c>
      <c r="P492" s="355">
        <v>1472</v>
      </c>
      <c r="Q492" s="355">
        <v>168</v>
      </c>
      <c r="R492" s="355">
        <v>0</v>
      </c>
      <c r="S492" s="355">
        <v>212</v>
      </c>
      <c r="T492" s="355">
        <v>0</v>
      </c>
      <c r="U492" s="355">
        <v>0</v>
      </c>
      <c r="V492" s="355">
        <v>12</v>
      </c>
      <c r="W492" s="355">
        <v>0</v>
      </c>
      <c r="X492" s="355">
        <v>0</v>
      </c>
      <c r="Y492" s="355">
        <v>17</v>
      </c>
      <c r="Z492" s="355">
        <v>0</v>
      </c>
      <c r="AA492" s="355">
        <v>0</v>
      </c>
      <c r="AB492" s="355">
        <v>42</v>
      </c>
      <c r="AC492" s="355">
        <v>0</v>
      </c>
      <c r="AD492" s="357">
        <v>59</v>
      </c>
      <c r="AE492" s="355">
        <v>12</v>
      </c>
      <c r="AF492" s="355">
        <v>0</v>
      </c>
      <c r="AG492" s="358">
        <v>0</v>
      </c>
      <c r="AH492" s="355">
        <v>8</v>
      </c>
      <c r="AI492" s="355">
        <v>0</v>
      </c>
      <c r="AJ492" s="358">
        <v>62</v>
      </c>
      <c r="AK492" s="4">
        <v>21</v>
      </c>
      <c r="AL492" s="4">
        <v>0</v>
      </c>
      <c r="AM492" s="4">
        <v>31</v>
      </c>
    </row>
    <row r="493" spans="2:39" x14ac:dyDescent="0.3">
      <c r="B493" s="350" t="s">
        <v>86</v>
      </c>
      <c r="C493" s="351" t="s">
        <v>290</v>
      </c>
      <c r="D493" s="352">
        <v>142</v>
      </c>
      <c r="E493" s="353">
        <v>0</v>
      </c>
      <c r="F493" s="353">
        <v>4</v>
      </c>
      <c r="G493" s="354">
        <v>139</v>
      </c>
      <c r="H493" s="354">
        <v>0</v>
      </c>
      <c r="I493" s="354">
        <v>15</v>
      </c>
      <c r="J493" s="355">
        <v>188</v>
      </c>
      <c r="K493" s="355">
        <v>0</v>
      </c>
      <c r="L493" s="355">
        <v>3</v>
      </c>
      <c r="M493" s="355">
        <v>323</v>
      </c>
      <c r="N493" s="355">
        <v>42</v>
      </c>
      <c r="O493" s="355">
        <v>1</v>
      </c>
      <c r="P493" s="355">
        <v>408</v>
      </c>
      <c r="Q493" s="355">
        <v>14</v>
      </c>
      <c r="R493" s="355">
        <v>0</v>
      </c>
      <c r="S493" s="355">
        <v>1001.0000000000006</v>
      </c>
      <c r="T493" s="355">
        <v>0</v>
      </c>
      <c r="U493" s="355">
        <v>4</v>
      </c>
      <c r="V493" s="355">
        <v>108</v>
      </c>
      <c r="W493" s="355">
        <v>0</v>
      </c>
      <c r="X493" s="355">
        <v>0</v>
      </c>
      <c r="Y493" s="355">
        <v>95</v>
      </c>
      <c r="Z493" s="355">
        <v>0</v>
      </c>
      <c r="AA493" s="355">
        <v>4</v>
      </c>
      <c r="AB493" s="355">
        <v>129</v>
      </c>
      <c r="AC493" s="355">
        <v>0</v>
      </c>
      <c r="AD493" s="357">
        <v>62</v>
      </c>
      <c r="AE493" s="355">
        <v>108</v>
      </c>
      <c r="AF493" s="355">
        <v>0</v>
      </c>
      <c r="AG493" s="358">
        <v>66</v>
      </c>
      <c r="AH493" s="355">
        <v>86</v>
      </c>
      <c r="AI493" s="355">
        <v>0</v>
      </c>
      <c r="AJ493" s="358">
        <v>50</v>
      </c>
      <c r="AK493" s="4">
        <v>88</v>
      </c>
      <c r="AL493" s="4">
        <v>0</v>
      </c>
      <c r="AM493" s="4">
        <v>75</v>
      </c>
    </row>
    <row r="494" spans="2:39" x14ac:dyDescent="0.3">
      <c r="B494" s="350" t="s">
        <v>86</v>
      </c>
      <c r="C494" s="351" t="s">
        <v>291</v>
      </c>
      <c r="D494" s="352">
        <v>472</v>
      </c>
      <c r="E494" s="353">
        <v>1</v>
      </c>
      <c r="F494" s="353">
        <v>248</v>
      </c>
      <c r="G494" s="354">
        <v>654</v>
      </c>
      <c r="H494" s="354">
        <v>4</v>
      </c>
      <c r="I494" s="354">
        <v>369</v>
      </c>
      <c r="J494" s="355">
        <v>782</v>
      </c>
      <c r="K494" s="355">
        <v>0</v>
      </c>
      <c r="L494" s="355">
        <v>349</v>
      </c>
      <c r="M494" s="355">
        <v>655</v>
      </c>
      <c r="N494" s="355">
        <v>3</v>
      </c>
      <c r="O494" s="355">
        <v>361</v>
      </c>
      <c r="P494" s="355">
        <v>905</v>
      </c>
      <c r="Q494" s="355">
        <v>0</v>
      </c>
      <c r="R494" s="355">
        <v>387</v>
      </c>
      <c r="S494" s="355">
        <v>824.00000000000045</v>
      </c>
      <c r="T494" s="355">
        <v>0</v>
      </c>
      <c r="U494" s="355">
        <v>401</v>
      </c>
      <c r="V494" s="355">
        <v>647.00000000000023</v>
      </c>
      <c r="W494" s="355">
        <v>0</v>
      </c>
      <c r="X494" s="355">
        <v>468.00000000000006</v>
      </c>
      <c r="Y494" s="355">
        <v>671</v>
      </c>
      <c r="Z494" s="355">
        <v>0</v>
      </c>
      <c r="AA494" s="355">
        <v>389</v>
      </c>
      <c r="AB494" s="355">
        <v>750</v>
      </c>
      <c r="AC494" s="355">
        <v>0</v>
      </c>
      <c r="AD494" s="357">
        <v>394</v>
      </c>
      <c r="AE494" s="355">
        <v>786</v>
      </c>
      <c r="AF494" s="355">
        <v>0</v>
      </c>
      <c r="AG494" s="358">
        <v>369</v>
      </c>
      <c r="AH494" s="355">
        <v>686</v>
      </c>
      <c r="AI494" s="355">
        <v>0</v>
      </c>
      <c r="AJ494" s="358">
        <v>384</v>
      </c>
      <c r="AK494" s="4">
        <v>625</v>
      </c>
      <c r="AL494" s="4">
        <v>0</v>
      </c>
      <c r="AM494" s="4">
        <v>237</v>
      </c>
    </row>
    <row r="495" spans="2:39" x14ac:dyDescent="0.3">
      <c r="B495" s="350" t="s">
        <v>86</v>
      </c>
      <c r="C495" s="351" t="s">
        <v>292</v>
      </c>
      <c r="D495" s="352">
        <v>604</v>
      </c>
      <c r="E495" s="353">
        <v>2</v>
      </c>
      <c r="F495" s="353">
        <v>625</v>
      </c>
      <c r="G495" s="354">
        <v>601</v>
      </c>
      <c r="H495" s="354">
        <v>10</v>
      </c>
      <c r="I495" s="354">
        <v>771</v>
      </c>
      <c r="J495" s="355">
        <v>778</v>
      </c>
      <c r="K495" s="355">
        <v>14</v>
      </c>
      <c r="L495" s="355">
        <v>746</v>
      </c>
      <c r="M495" s="355">
        <v>701</v>
      </c>
      <c r="N495" s="355">
        <v>4</v>
      </c>
      <c r="O495" s="355">
        <v>1094</v>
      </c>
      <c r="P495" s="355">
        <v>684</v>
      </c>
      <c r="Q495" s="355">
        <v>0</v>
      </c>
      <c r="R495" s="355">
        <v>689</v>
      </c>
      <c r="S495" s="355">
        <v>850.00000000000011</v>
      </c>
      <c r="T495" s="355">
        <v>0</v>
      </c>
      <c r="U495" s="355">
        <v>894.99999999999829</v>
      </c>
      <c r="V495" s="355">
        <v>621.00000000000011</v>
      </c>
      <c r="W495" s="355">
        <v>0</v>
      </c>
      <c r="X495" s="355">
        <v>890.00000000000068</v>
      </c>
      <c r="Y495" s="355">
        <v>657</v>
      </c>
      <c r="Z495" s="355">
        <v>0</v>
      </c>
      <c r="AA495" s="355">
        <v>932</v>
      </c>
      <c r="AB495" s="355">
        <v>708</v>
      </c>
      <c r="AC495" s="355">
        <v>0</v>
      </c>
      <c r="AD495" s="357">
        <v>763</v>
      </c>
      <c r="AE495" s="355">
        <v>768</v>
      </c>
      <c r="AF495" s="355">
        <v>0</v>
      </c>
      <c r="AG495" s="358">
        <v>674</v>
      </c>
      <c r="AH495" s="355">
        <v>813</v>
      </c>
      <c r="AI495" s="355">
        <v>0</v>
      </c>
      <c r="AJ495" s="358">
        <v>634</v>
      </c>
      <c r="AK495" s="4">
        <v>705</v>
      </c>
      <c r="AL495" s="4">
        <v>0</v>
      </c>
      <c r="AM495" s="4">
        <v>618</v>
      </c>
    </row>
    <row r="496" spans="2:39" x14ac:dyDescent="0.3">
      <c r="B496" s="350" t="s">
        <v>86</v>
      </c>
      <c r="C496" s="351" t="s">
        <v>293</v>
      </c>
      <c r="D496" s="352">
        <v>282</v>
      </c>
      <c r="E496" s="353">
        <v>2</v>
      </c>
      <c r="F496" s="353">
        <v>789</v>
      </c>
      <c r="G496" s="354">
        <v>412</v>
      </c>
      <c r="H496" s="354">
        <v>11</v>
      </c>
      <c r="I496" s="354">
        <v>715</v>
      </c>
      <c r="J496" s="355">
        <v>350</v>
      </c>
      <c r="K496" s="355">
        <v>1</v>
      </c>
      <c r="L496" s="355">
        <v>613</v>
      </c>
      <c r="M496" s="355">
        <v>408</v>
      </c>
      <c r="N496" s="355">
        <v>1</v>
      </c>
      <c r="O496" s="355">
        <v>848</v>
      </c>
      <c r="P496" s="355">
        <v>436</v>
      </c>
      <c r="Q496" s="355">
        <v>0</v>
      </c>
      <c r="R496" s="355">
        <v>542</v>
      </c>
      <c r="S496" s="355">
        <v>314.00000000000006</v>
      </c>
      <c r="T496" s="355">
        <v>0</v>
      </c>
      <c r="U496" s="355">
        <v>735.00000000000011</v>
      </c>
      <c r="V496" s="355">
        <v>178.00000000000003</v>
      </c>
      <c r="W496" s="355">
        <v>0</v>
      </c>
      <c r="X496" s="355">
        <v>775.00000000000045</v>
      </c>
      <c r="Y496" s="355">
        <v>296</v>
      </c>
      <c r="Z496" s="355">
        <v>0</v>
      </c>
      <c r="AA496" s="355">
        <v>970</v>
      </c>
      <c r="AB496" s="355">
        <v>157</v>
      </c>
      <c r="AC496" s="355">
        <v>0</v>
      </c>
      <c r="AD496" s="357">
        <v>722</v>
      </c>
      <c r="AE496" s="355">
        <v>165</v>
      </c>
      <c r="AF496" s="355">
        <v>0</v>
      </c>
      <c r="AG496" s="358">
        <v>529</v>
      </c>
      <c r="AH496" s="355">
        <v>211</v>
      </c>
      <c r="AI496" s="355">
        <v>0</v>
      </c>
      <c r="AJ496" s="358">
        <v>490</v>
      </c>
      <c r="AK496" s="4">
        <v>225</v>
      </c>
      <c r="AL496" s="4">
        <v>0</v>
      </c>
      <c r="AM496" s="4">
        <v>552</v>
      </c>
    </row>
    <row r="497" spans="2:39" x14ac:dyDescent="0.3">
      <c r="B497" s="350" t="s">
        <v>86</v>
      </c>
      <c r="C497" s="351" t="s">
        <v>294</v>
      </c>
      <c r="D497" s="352">
        <v>307</v>
      </c>
      <c r="E497" s="353">
        <v>2</v>
      </c>
      <c r="F497" s="353">
        <v>1105</v>
      </c>
      <c r="G497" s="354">
        <v>322</v>
      </c>
      <c r="H497" s="354">
        <v>10</v>
      </c>
      <c r="I497" s="354">
        <v>907</v>
      </c>
      <c r="J497" s="355">
        <v>227</v>
      </c>
      <c r="K497" s="355">
        <v>155</v>
      </c>
      <c r="L497" s="355">
        <v>802</v>
      </c>
      <c r="M497" s="355">
        <v>365</v>
      </c>
      <c r="N497" s="355">
        <v>0</v>
      </c>
      <c r="O497" s="355">
        <v>2235</v>
      </c>
      <c r="P497" s="355">
        <v>385</v>
      </c>
      <c r="Q497" s="355">
        <v>0</v>
      </c>
      <c r="R497" s="355">
        <v>1520</v>
      </c>
      <c r="S497" s="355">
        <v>485.99999999999983</v>
      </c>
      <c r="T497" s="355">
        <v>0</v>
      </c>
      <c r="U497" s="355">
        <v>2366.0000000000045</v>
      </c>
      <c r="V497" s="355">
        <v>499.00000000000017</v>
      </c>
      <c r="W497" s="355">
        <v>0</v>
      </c>
      <c r="X497" s="355">
        <v>3047.9999999999986</v>
      </c>
      <c r="Y497" s="355">
        <v>490</v>
      </c>
      <c r="Z497" s="355">
        <v>0</v>
      </c>
      <c r="AA497" s="355">
        <v>2455</v>
      </c>
      <c r="AB497" s="355">
        <v>566</v>
      </c>
      <c r="AC497" s="355">
        <v>0</v>
      </c>
      <c r="AD497" s="357">
        <v>4698</v>
      </c>
      <c r="AE497" s="355">
        <v>710</v>
      </c>
      <c r="AF497" s="355">
        <v>0</v>
      </c>
      <c r="AG497" s="358">
        <v>1670</v>
      </c>
      <c r="AH497" s="355">
        <v>708</v>
      </c>
      <c r="AI497" s="355">
        <v>0</v>
      </c>
      <c r="AJ497" s="358">
        <v>1751</v>
      </c>
      <c r="AK497" s="4">
        <v>638</v>
      </c>
      <c r="AL497" s="4">
        <v>0</v>
      </c>
      <c r="AM497" s="4">
        <v>1311</v>
      </c>
    </row>
    <row r="498" spans="2:39" x14ac:dyDescent="0.3">
      <c r="B498" s="350" t="s">
        <v>86</v>
      </c>
      <c r="C498" s="351" t="s">
        <v>327</v>
      </c>
      <c r="D498" s="352">
        <v>54</v>
      </c>
      <c r="E498" s="353">
        <v>0</v>
      </c>
      <c r="F498" s="353">
        <v>0</v>
      </c>
      <c r="G498" s="354">
        <v>99</v>
      </c>
      <c r="H498" s="354">
        <v>0</v>
      </c>
      <c r="I498" s="354">
        <v>0</v>
      </c>
      <c r="J498" s="355">
        <v>107</v>
      </c>
      <c r="K498" s="355">
        <v>0</v>
      </c>
      <c r="L498" s="355">
        <v>0</v>
      </c>
      <c r="M498" s="355">
        <v>72</v>
      </c>
      <c r="N498" s="355">
        <v>0</v>
      </c>
      <c r="O498" s="355">
        <v>0</v>
      </c>
      <c r="P498" s="355">
        <v>78</v>
      </c>
      <c r="Q498" s="355">
        <v>0</v>
      </c>
      <c r="R498" s="355">
        <v>0</v>
      </c>
      <c r="S498" s="355">
        <v>119.00000000000004</v>
      </c>
      <c r="T498" s="355">
        <v>0</v>
      </c>
      <c r="U498" s="355">
        <v>0</v>
      </c>
      <c r="V498" s="355">
        <v>91.000000000000043</v>
      </c>
      <c r="W498" s="355">
        <v>0</v>
      </c>
      <c r="X498" s="355">
        <v>0</v>
      </c>
      <c r="Y498" s="355">
        <v>87</v>
      </c>
      <c r="Z498" s="355">
        <v>0</v>
      </c>
      <c r="AA498" s="355">
        <v>0</v>
      </c>
      <c r="AB498" s="355">
        <v>107</v>
      </c>
      <c r="AC498" s="355">
        <v>0</v>
      </c>
      <c r="AD498" s="357">
        <v>0</v>
      </c>
      <c r="AE498" s="355">
        <v>142</v>
      </c>
      <c r="AF498" s="355">
        <v>0</v>
      </c>
      <c r="AG498" s="358">
        <v>0</v>
      </c>
      <c r="AH498" s="355">
        <v>94</v>
      </c>
      <c r="AI498" s="355">
        <v>0</v>
      </c>
      <c r="AJ498" s="358">
        <v>0</v>
      </c>
      <c r="AK498" s="4">
        <v>131</v>
      </c>
      <c r="AL498" s="4">
        <v>0</v>
      </c>
      <c r="AM498" s="4">
        <v>0</v>
      </c>
    </row>
    <row r="499" spans="2:39" x14ac:dyDescent="0.3">
      <c r="B499" s="350" t="s">
        <v>87</v>
      </c>
      <c r="C499" s="351" t="s">
        <v>223</v>
      </c>
      <c r="D499" s="352">
        <v>19</v>
      </c>
      <c r="E499" s="353">
        <v>3</v>
      </c>
      <c r="F499" s="353">
        <v>90</v>
      </c>
      <c r="G499" s="354">
        <v>0</v>
      </c>
      <c r="H499" s="354">
        <v>0</v>
      </c>
      <c r="I499" s="354">
        <v>90</v>
      </c>
      <c r="J499" s="355">
        <v>31</v>
      </c>
      <c r="K499" s="355">
        <v>0</v>
      </c>
      <c r="L499" s="355">
        <v>0</v>
      </c>
      <c r="M499" s="355">
        <v>14</v>
      </c>
      <c r="N499" s="355">
        <v>0</v>
      </c>
      <c r="O499" s="355">
        <v>16</v>
      </c>
      <c r="P499" s="355">
        <v>42</v>
      </c>
      <c r="Q499" s="355">
        <v>71</v>
      </c>
      <c r="R499" s="355">
        <v>44</v>
      </c>
      <c r="S499" s="355">
        <v>58</v>
      </c>
      <c r="T499" s="355">
        <v>52</v>
      </c>
      <c r="U499" s="355">
        <v>89.000000000000014</v>
      </c>
      <c r="V499" s="355">
        <v>33</v>
      </c>
      <c r="W499" s="355">
        <v>38</v>
      </c>
      <c r="X499" s="355">
        <v>76</v>
      </c>
      <c r="Y499" s="355">
        <v>37</v>
      </c>
      <c r="Z499" s="355">
        <v>0</v>
      </c>
      <c r="AA499" s="355">
        <v>124</v>
      </c>
      <c r="AB499" s="355">
        <v>28</v>
      </c>
      <c r="AC499" s="355">
        <v>0</v>
      </c>
      <c r="AD499" s="357">
        <v>135</v>
      </c>
      <c r="AE499" s="355">
        <v>27</v>
      </c>
      <c r="AF499" s="355">
        <v>0</v>
      </c>
      <c r="AG499" s="358">
        <v>198</v>
      </c>
      <c r="AH499" s="355">
        <v>19</v>
      </c>
      <c r="AI499" s="355">
        <v>0</v>
      </c>
      <c r="AJ499" s="358">
        <v>180</v>
      </c>
      <c r="AK499" s="4">
        <v>11</v>
      </c>
      <c r="AL499" s="4">
        <v>0</v>
      </c>
      <c r="AM499" s="4">
        <v>22</v>
      </c>
    </row>
    <row r="500" spans="2:39" x14ac:dyDescent="0.3">
      <c r="B500" s="350" t="s">
        <v>87</v>
      </c>
      <c r="C500" s="351" t="s">
        <v>286</v>
      </c>
      <c r="D500" s="352">
        <v>15</v>
      </c>
      <c r="E500" s="353">
        <v>77</v>
      </c>
      <c r="F500" s="353">
        <v>264</v>
      </c>
      <c r="G500" s="354">
        <v>0</v>
      </c>
      <c r="H500" s="354">
        <v>2</v>
      </c>
      <c r="I500" s="354">
        <v>264</v>
      </c>
      <c r="J500" s="355">
        <v>35</v>
      </c>
      <c r="K500" s="355">
        <v>69</v>
      </c>
      <c r="L500" s="355">
        <v>109</v>
      </c>
      <c r="M500" s="355">
        <v>47</v>
      </c>
      <c r="N500" s="355">
        <v>122</v>
      </c>
      <c r="O500" s="355">
        <v>47</v>
      </c>
      <c r="P500" s="355">
        <v>70</v>
      </c>
      <c r="Q500" s="355">
        <v>221</v>
      </c>
      <c r="R500" s="355">
        <v>93</v>
      </c>
      <c r="S500" s="355">
        <v>25</v>
      </c>
      <c r="T500" s="355">
        <v>118</v>
      </c>
      <c r="U500" s="355">
        <v>280</v>
      </c>
      <c r="V500" s="355">
        <v>16</v>
      </c>
      <c r="W500" s="355">
        <v>27</v>
      </c>
      <c r="X500" s="355">
        <v>303.99999999999989</v>
      </c>
      <c r="Y500" s="355">
        <v>13</v>
      </c>
      <c r="Z500" s="355">
        <v>15</v>
      </c>
      <c r="AA500" s="355">
        <v>174</v>
      </c>
      <c r="AB500" s="355">
        <v>40</v>
      </c>
      <c r="AC500" s="355">
        <v>0</v>
      </c>
      <c r="AD500" s="357">
        <v>222</v>
      </c>
      <c r="AE500" s="355">
        <v>42</v>
      </c>
      <c r="AF500" s="355">
        <v>44</v>
      </c>
      <c r="AG500" s="358">
        <v>302</v>
      </c>
      <c r="AH500" s="355">
        <v>32</v>
      </c>
      <c r="AI500" s="355">
        <v>0</v>
      </c>
      <c r="AJ500" s="358">
        <v>314</v>
      </c>
      <c r="AK500" s="4">
        <v>35</v>
      </c>
      <c r="AL500" s="4">
        <v>3</v>
      </c>
      <c r="AM500" s="4">
        <v>134</v>
      </c>
    </row>
    <row r="501" spans="2:39" x14ac:dyDescent="0.3">
      <c r="B501" s="350" t="s">
        <v>87</v>
      </c>
      <c r="C501" s="351" t="s">
        <v>255</v>
      </c>
      <c r="D501" s="352">
        <v>3008</v>
      </c>
      <c r="E501" s="353">
        <v>11090</v>
      </c>
      <c r="F501" s="353">
        <v>478</v>
      </c>
      <c r="G501" s="354">
        <v>3070</v>
      </c>
      <c r="H501" s="354">
        <v>151</v>
      </c>
      <c r="I501" s="354">
        <v>481</v>
      </c>
      <c r="J501" s="355">
        <v>3730</v>
      </c>
      <c r="K501" s="355">
        <v>4098</v>
      </c>
      <c r="L501" s="355">
        <v>1157</v>
      </c>
      <c r="M501" s="355">
        <v>3301</v>
      </c>
      <c r="N501" s="355">
        <v>5780</v>
      </c>
      <c r="O501" s="355">
        <v>1251</v>
      </c>
      <c r="P501" s="355">
        <v>3017</v>
      </c>
      <c r="Q501" s="355">
        <v>5880</v>
      </c>
      <c r="R501" s="355">
        <v>1059</v>
      </c>
      <c r="S501" s="355">
        <v>2686.9999999999973</v>
      </c>
      <c r="T501" s="355">
        <v>3699.0000000000014</v>
      </c>
      <c r="U501" s="355">
        <v>2211.9999999999991</v>
      </c>
      <c r="V501" s="355">
        <v>3045.0000000000041</v>
      </c>
      <c r="W501" s="355">
        <v>562</v>
      </c>
      <c r="X501" s="355">
        <v>2587.0000000000009</v>
      </c>
      <c r="Y501" s="355">
        <v>4080</v>
      </c>
      <c r="Z501" s="355">
        <v>641</v>
      </c>
      <c r="AA501" s="355">
        <v>1798</v>
      </c>
      <c r="AB501" s="355">
        <v>4121</v>
      </c>
      <c r="AC501" s="355">
        <v>680</v>
      </c>
      <c r="AD501" s="357">
        <v>1516</v>
      </c>
      <c r="AE501" s="355">
        <v>3796</v>
      </c>
      <c r="AF501" s="355">
        <v>905</v>
      </c>
      <c r="AG501" s="358">
        <v>1299</v>
      </c>
      <c r="AH501" s="355">
        <v>3616</v>
      </c>
      <c r="AI501" s="355">
        <v>942</v>
      </c>
      <c r="AJ501" s="358">
        <v>1307</v>
      </c>
      <c r="AK501" s="4">
        <v>3147</v>
      </c>
      <c r="AL501" s="4">
        <v>892</v>
      </c>
      <c r="AM501" s="4">
        <v>1010</v>
      </c>
    </row>
    <row r="502" spans="2:39" x14ac:dyDescent="0.3">
      <c r="B502" s="350" t="s">
        <v>87</v>
      </c>
      <c r="C502" s="351" t="s">
        <v>224</v>
      </c>
      <c r="D502" s="352">
        <v>4421</v>
      </c>
      <c r="E502" s="353">
        <v>9465</v>
      </c>
      <c r="F502" s="353">
        <v>579</v>
      </c>
      <c r="G502" s="354">
        <v>3669</v>
      </c>
      <c r="H502" s="354">
        <v>4074</v>
      </c>
      <c r="I502" s="354">
        <v>594</v>
      </c>
      <c r="J502" s="355">
        <v>4272</v>
      </c>
      <c r="K502" s="355">
        <v>3407</v>
      </c>
      <c r="L502" s="355">
        <v>825</v>
      </c>
      <c r="M502" s="355">
        <v>4235</v>
      </c>
      <c r="N502" s="355">
        <v>5381</v>
      </c>
      <c r="O502" s="355">
        <v>1119</v>
      </c>
      <c r="P502" s="355">
        <v>3744</v>
      </c>
      <c r="Q502" s="355">
        <v>5765</v>
      </c>
      <c r="R502" s="355">
        <v>1119</v>
      </c>
      <c r="S502" s="355">
        <v>3666.000000000005</v>
      </c>
      <c r="T502" s="355">
        <v>5119.0000000000036</v>
      </c>
      <c r="U502" s="355">
        <v>1632.9999999999995</v>
      </c>
      <c r="V502" s="355">
        <v>4079</v>
      </c>
      <c r="W502" s="355">
        <v>769.99999999999955</v>
      </c>
      <c r="X502" s="355">
        <v>3085.0000000000018</v>
      </c>
      <c r="Y502" s="355">
        <v>5049</v>
      </c>
      <c r="Z502" s="355">
        <v>947</v>
      </c>
      <c r="AA502" s="355">
        <v>2221</v>
      </c>
      <c r="AB502" s="355">
        <v>5595</v>
      </c>
      <c r="AC502" s="355">
        <v>685</v>
      </c>
      <c r="AD502" s="357">
        <v>1607</v>
      </c>
      <c r="AE502" s="355">
        <v>5368</v>
      </c>
      <c r="AF502" s="355">
        <v>871</v>
      </c>
      <c r="AG502" s="358">
        <v>1530</v>
      </c>
      <c r="AH502" s="355">
        <v>5222</v>
      </c>
      <c r="AI502" s="355">
        <v>1009</v>
      </c>
      <c r="AJ502" s="358">
        <v>1473</v>
      </c>
      <c r="AK502" s="4">
        <v>4681</v>
      </c>
      <c r="AL502" s="4">
        <v>1342</v>
      </c>
      <c r="AM502" s="4">
        <v>1018</v>
      </c>
    </row>
    <row r="503" spans="2:39" x14ac:dyDescent="0.3">
      <c r="B503" s="350" t="s">
        <v>87</v>
      </c>
      <c r="C503" s="351" t="s">
        <v>225</v>
      </c>
      <c r="D503" s="352">
        <v>4871</v>
      </c>
      <c r="E503" s="353">
        <v>7978</v>
      </c>
      <c r="F503" s="353">
        <v>506</v>
      </c>
      <c r="G503" s="354">
        <v>3444</v>
      </c>
      <c r="H503" s="354">
        <v>3904</v>
      </c>
      <c r="I503" s="354">
        <v>505</v>
      </c>
      <c r="J503" s="355">
        <v>3819</v>
      </c>
      <c r="K503" s="355">
        <v>3063</v>
      </c>
      <c r="L503" s="355">
        <v>662</v>
      </c>
      <c r="M503" s="355">
        <v>4118</v>
      </c>
      <c r="N503" s="355">
        <v>4380</v>
      </c>
      <c r="O503" s="355">
        <v>969</v>
      </c>
      <c r="P503" s="355">
        <v>3554</v>
      </c>
      <c r="Q503" s="355">
        <v>4988</v>
      </c>
      <c r="R503" s="355">
        <v>965</v>
      </c>
      <c r="S503" s="355">
        <v>3533.9999999999977</v>
      </c>
      <c r="T503" s="355">
        <v>4705.9999999999964</v>
      </c>
      <c r="U503" s="355">
        <v>1423</v>
      </c>
      <c r="V503" s="355">
        <v>3610.9999999999991</v>
      </c>
      <c r="W503" s="355">
        <v>698.99999999999989</v>
      </c>
      <c r="X503" s="355">
        <v>2831.0000000000009</v>
      </c>
      <c r="Y503" s="355">
        <v>4411</v>
      </c>
      <c r="Z503" s="355">
        <v>790</v>
      </c>
      <c r="AA503" s="355">
        <v>2199</v>
      </c>
      <c r="AB503" s="355">
        <v>4623</v>
      </c>
      <c r="AC503" s="355">
        <v>684</v>
      </c>
      <c r="AD503" s="357">
        <v>1848</v>
      </c>
      <c r="AE503" s="355">
        <v>4934</v>
      </c>
      <c r="AF503" s="355">
        <v>829</v>
      </c>
      <c r="AG503" s="358">
        <v>1430</v>
      </c>
      <c r="AH503" s="355">
        <v>4847</v>
      </c>
      <c r="AI503" s="355">
        <v>1003</v>
      </c>
      <c r="AJ503" s="358">
        <v>1308</v>
      </c>
      <c r="AK503" s="4">
        <v>4739</v>
      </c>
      <c r="AL503" s="4">
        <v>1211</v>
      </c>
      <c r="AM503" s="4">
        <v>1085</v>
      </c>
    </row>
    <row r="504" spans="2:39" x14ac:dyDescent="0.3">
      <c r="B504" s="350" t="s">
        <v>87</v>
      </c>
      <c r="C504" s="351" t="s">
        <v>226</v>
      </c>
      <c r="D504" s="352">
        <v>4645</v>
      </c>
      <c r="E504" s="353">
        <v>6802</v>
      </c>
      <c r="F504" s="353">
        <v>422</v>
      </c>
      <c r="G504" s="354">
        <v>3606</v>
      </c>
      <c r="H504" s="354">
        <v>3234</v>
      </c>
      <c r="I504" s="354">
        <v>422</v>
      </c>
      <c r="J504" s="355">
        <v>3604</v>
      </c>
      <c r="K504" s="355">
        <v>2724</v>
      </c>
      <c r="L504" s="355">
        <v>627</v>
      </c>
      <c r="M504" s="355">
        <v>3680</v>
      </c>
      <c r="N504" s="355">
        <v>4198</v>
      </c>
      <c r="O504" s="355">
        <v>832</v>
      </c>
      <c r="P504" s="355">
        <v>3503</v>
      </c>
      <c r="Q504" s="355">
        <v>4572</v>
      </c>
      <c r="R504" s="355">
        <v>898</v>
      </c>
      <c r="S504" s="355">
        <v>3503.0000000000009</v>
      </c>
      <c r="T504" s="355">
        <v>4085.0000000000041</v>
      </c>
      <c r="U504" s="355">
        <v>1289.0000000000014</v>
      </c>
      <c r="V504" s="355">
        <v>3524.999999999995</v>
      </c>
      <c r="W504" s="355">
        <v>738.00000000000011</v>
      </c>
      <c r="X504" s="355">
        <v>2688.9999999999991</v>
      </c>
      <c r="Y504" s="355">
        <v>4272</v>
      </c>
      <c r="Z504" s="355">
        <v>741</v>
      </c>
      <c r="AA504" s="355">
        <v>2117</v>
      </c>
      <c r="AB504" s="355">
        <v>4358</v>
      </c>
      <c r="AC504" s="355">
        <v>590</v>
      </c>
      <c r="AD504" s="357">
        <v>1833</v>
      </c>
      <c r="AE504" s="355">
        <v>4573</v>
      </c>
      <c r="AF504" s="355">
        <v>703</v>
      </c>
      <c r="AG504" s="358">
        <v>1426</v>
      </c>
      <c r="AH504" s="355">
        <v>4793</v>
      </c>
      <c r="AI504" s="355">
        <v>811</v>
      </c>
      <c r="AJ504" s="358">
        <v>1267</v>
      </c>
      <c r="AK504" s="4">
        <v>4620</v>
      </c>
      <c r="AL504" s="4">
        <v>1226</v>
      </c>
      <c r="AM504" s="4">
        <v>991</v>
      </c>
    </row>
    <row r="505" spans="2:39" x14ac:dyDescent="0.3">
      <c r="B505" s="350" t="s">
        <v>87</v>
      </c>
      <c r="C505" s="351" t="s">
        <v>227</v>
      </c>
      <c r="D505" s="352">
        <v>4619</v>
      </c>
      <c r="E505" s="353">
        <v>5714</v>
      </c>
      <c r="F505" s="353">
        <v>391</v>
      </c>
      <c r="G505" s="354">
        <v>3537</v>
      </c>
      <c r="H505" s="354">
        <v>3142</v>
      </c>
      <c r="I505" s="354">
        <v>391</v>
      </c>
      <c r="J505" s="355">
        <v>3525</v>
      </c>
      <c r="K505" s="355">
        <v>2140</v>
      </c>
      <c r="L505" s="355">
        <v>499</v>
      </c>
      <c r="M505" s="355">
        <v>3532</v>
      </c>
      <c r="N505" s="355">
        <v>3441</v>
      </c>
      <c r="O505" s="355">
        <v>749</v>
      </c>
      <c r="P505" s="355">
        <v>3308</v>
      </c>
      <c r="Q505" s="355">
        <v>4230</v>
      </c>
      <c r="R505" s="355">
        <v>747</v>
      </c>
      <c r="S505" s="355">
        <v>3513.0000000000032</v>
      </c>
      <c r="T505" s="355">
        <v>3904.0000000000005</v>
      </c>
      <c r="U505" s="355">
        <v>1280.0000000000014</v>
      </c>
      <c r="V505" s="355">
        <v>3575.0000000000018</v>
      </c>
      <c r="W505" s="355">
        <v>696.00000000000023</v>
      </c>
      <c r="X505" s="355">
        <v>2443.0000000000027</v>
      </c>
      <c r="Y505" s="355">
        <v>4120</v>
      </c>
      <c r="Z505" s="355">
        <v>712</v>
      </c>
      <c r="AA505" s="355">
        <v>1930</v>
      </c>
      <c r="AB505" s="355">
        <v>4125</v>
      </c>
      <c r="AC505" s="355">
        <v>585</v>
      </c>
      <c r="AD505" s="357">
        <v>1672</v>
      </c>
      <c r="AE505" s="355">
        <v>4040</v>
      </c>
      <c r="AF505" s="355">
        <v>618</v>
      </c>
      <c r="AG505" s="358">
        <v>1221</v>
      </c>
      <c r="AH505" s="355">
        <v>4195</v>
      </c>
      <c r="AI505" s="355">
        <v>692</v>
      </c>
      <c r="AJ505" s="358">
        <v>1266</v>
      </c>
      <c r="AK505" s="4">
        <v>4348</v>
      </c>
      <c r="AL505" s="4">
        <v>1103</v>
      </c>
      <c r="AM505" s="4">
        <v>984</v>
      </c>
    </row>
    <row r="506" spans="2:39" x14ac:dyDescent="0.3">
      <c r="B506" s="350" t="s">
        <v>87</v>
      </c>
      <c r="C506" s="351" t="s">
        <v>228</v>
      </c>
      <c r="D506" s="352">
        <v>4572</v>
      </c>
      <c r="E506" s="353">
        <v>5160</v>
      </c>
      <c r="F506" s="353">
        <v>396</v>
      </c>
      <c r="G506" s="354">
        <v>3632</v>
      </c>
      <c r="H506" s="354">
        <v>2719</v>
      </c>
      <c r="I506" s="354">
        <v>395</v>
      </c>
      <c r="J506" s="355">
        <v>3398</v>
      </c>
      <c r="K506" s="355">
        <v>2031</v>
      </c>
      <c r="L506" s="355">
        <v>388</v>
      </c>
      <c r="M506" s="355">
        <v>3420</v>
      </c>
      <c r="N506" s="355">
        <v>3048</v>
      </c>
      <c r="O506" s="355">
        <v>624</v>
      </c>
      <c r="P506" s="355">
        <v>3400</v>
      </c>
      <c r="Q506" s="355">
        <v>3378</v>
      </c>
      <c r="R506" s="355">
        <v>618</v>
      </c>
      <c r="S506" s="355">
        <v>3521.9999999999982</v>
      </c>
      <c r="T506" s="355">
        <v>3296.9999999999991</v>
      </c>
      <c r="U506" s="355">
        <v>1361.9999999999995</v>
      </c>
      <c r="V506" s="355">
        <v>3501.0000000000041</v>
      </c>
      <c r="W506" s="355">
        <v>615.99999999999989</v>
      </c>
      <c r="X506" s="355">
        <v>2364.9999999999973</v>
      </c>
      <c r="Y506" s="355">
        <v>4301</v>
      </c>
      <c r="Z506" s="355">
        <v>532</v>
      </c>
      <c r="AA506" s="355">
        <v>1703</v>
      </c>
      <c r="AB506" s="355">
        <v>4085</v>
      </c>
      <c r="AC506" s="355">
        <v>471</v>
      </c>
      <c r="AD506" s="357">
        <v>1487</v>
      </c>
      <c r="AE506" s="355">
        <v>4062</v>
      </c>
      <c r="AF506" s="355">
        <v>599</v>
      </c>
      <c r="AG506" s="358">
        <v>1212</v>
      </c>
      <c r="AH506" s="355">
        <v>4091</v>
      </c>
      <c r="AI506" s="355">
        <v>587</v>
      </c>
      <c r="AJ506" s="358">
        <v>1062</v>
      </c>
      <c r="AK506" s="4">
        <v>4075</v>
      </c>
      <c r="AL506" s="4">
        <v>970</v>
      </c>
      <c r="AM506" s="4">
        <v>1025</v>
      </c>
    </row>
    <row r="507" spans="2:39" x14ac:dyDescent="0.3">
      <c r="B507" s="350" t="s">
        <v>87</v>
      </c>
      <c r="C507" s="351" t="s">
        <v>229</v>
      </c>
      <c r="D507" s="352">
        <v>5248</v>
      </c>
      <c r="E507" s="353">
        <v>2395</v>
      </c>
      <c r="F507" s="353">
        <v>345</v>
      </c>
      <c r="G507" s="354">
        <v>5051</v>
      </c>
      <c r="H507" s="354">
        <v>1137</v>
      </c>
      <c r="I507" s="354">
        <v>346</v>
      </c>
      <c r="J507" s="355">
        <v>5828</v>
      </c>
      <c r="K507" s="355">
        <v>1444</v>
      </c>
      <c r="L507" s="355">
        <v>197</v>
      </c>
      <c r="M507" s="355">
        <v>5385</v>
      </c>
      <c r="N507" s="355">
        <v>1972</v>
      </c>
      <c r="O507" s="355">
        <v>268</v>
      </c>
      <c r="P507" s="355">
        <v>5356</v>
      </c>
      <c r="Q507" s="355">
        <v>1724</v>
      </c>
      <c r="R507" s="355">
        <v>327</v>
      </c>
      <c r="S507" s="355">
        <v>5491.0000000000009</v>
      </c>
      <c r="T507" s="355">
        <v>1475.0000000000007</v>
      </c>
      <c r="U507" s="355">
        <v>749.00000000000011</v>
      </c>
      <c r="V507" s="355">
        <v>5415.9999999999973</v>
      </c>
      <c r="W507" s="355">
        <v>709.99999999999943</v>
      </c>
      <c r="X507" s="355">
        <v>1362.9999999999982</v>
      </c>
      <c r="Y507" s="355">
        <v>5821</v>
      </c>
      <c r="Z507" s="355">
        <v>655</v>
      </c>
      <c r="AA507" s="355">
        <v>852</v>
      </c>
      <c r="AB507" s="355">
        <v>5708</v>
      </c>
      <c r="AC507" s="355">
        <v>480</v>
      </c>
      <c r="AD507" s="357">
        <v>760</v>
      </c>
      <c r="AE507" s="355">
        <v>5507</v>
      </c>
      <c r="AF507" s="355">
        <v>396</v>
      </c>
      <c r="AG507" s="358">
        <v>808</v>
      </c>
      <c r="AH507" s="355">
        <v>5552</v>
      </c>
      <c r="AI507" s="355">
        <v>489</v>
      </c>
      <c r="AJ507" s="358">
        <v>718</v>
      </c>
      <c r="AK507" s="4">
        <v>5232</v>
      </c>
      <c r="AL507" s="4">
        <v>545</v>
      </c>
      <c r="AM507" s="4">
        <v>693</v>
      </c>
    </row>
    <row r="508" spans="2:39" x14ac:dyDescent="0.3">
      <c r="B508" s="350" t="s">
        <v>87</v>
      </c>
      <c r="C508" s="351" t="s">
        <v>287</v>
      </c>
      <c r="D508" s="352">
        <v>4902</v>
      </c>
      <c r="E508" s="353">
        <v>1838</v>
      </c>
      <c r="F508" s="353">
        <v>356</v>
      </c>
      <c r="G508" s="354">
        <v>4229</v>
      </c>
      <c r="H508" s="354">
        <v>1248</v>
      </c>
      <c r="I508" s="354">
        <v>356</v>
      </c>
      <c r="J508" s="355">
        <v>4752</v>
      </c>
      <c r="K508" s="355">
        <v>1103</v>
      </c>
      <c r="L508" s="355">
        <v>126</v>
      </c>
      <c r="M508" s="355">
        <v>4789</v>
      </c>
      <c r="N508" s="355">
        <v>1615</v>
      </c>
      <c r="O508" s="355">
        <v>223</v>
      </c>
      <c r="P508" s="355">
        <v>4422</v>
      </c>
      <c r="Q508" s="355">
        <v>1469</v>
      </c>
      <c r="R508" s="355">
        <v>268</v>
      </c>
      <c r="S508" s="355">
        <v>4663.0000000000009</v>
      </c>
      <c r="T508" s="355">
        <v>1092.0000000000014</v>
      </c>
      <c r="U508" s="355">
        <v>534</v>
      </c>
      <c r="V508" s="355">
        <v>4682.9999999999927</v>
      </c>
      <c r="W508" s="355">
        <v>495.99999999999994</v>
      </c>
      <c r="X508" s="355">
        <v>1112.9999999999989</v>
      </c>
      <c r="Y508" s="355">
        <v>5306</v>
      </c>
      <c r="Z508" s="355">
        <v>587</v>
      </c>
      <c r="AA508" s="355">
        <v>855</v>
      </c>
      <c r="AB508" s="355">
        <v>5416</v>
      </c>
      <c r="AC508" s="355">
        <v>449</v>
      </c>
      <c r="AD508" s="357">
        <v>807</v>
      </c>
      <c r="AE508" s="355">
        <v>5377</v>
      </c>
      <c r="AF508" s="355">
        <v>432</v>
      </c>
      <c r="AG508" s="358">
        <v>784</v>
      </c>
      <c r="AH508" s="355">
        <v>5245</v>
      </c>
      <c r="AI508" s="355">
        <v>418</v>
      </c>
      <c r="AJ508" s="358">
        <v>662</v>
      </c>
      <c r="AK508" s="4">
        <v>5357</v>
      </c>
      <c r="AL508" s="4">
        <v>541</v>
      </c>
      <c r="AM508" s="4">
        <v>714</v>
      </c>
    </row>
    <row r="509" spans="2:39" x14ac:dyDescent="0.3">
      <c r="B509" s="350" t="s">
        <v>87</v>
      </c>
      <c r="C509" s="351" t="s">
        <v>230</v>
      </c>
      <c r="D509" s="352">
        <v>4385</v>
      </c>
      <c r="E509" s="353">
        <v>1419</v>
      </c>
      <c r="F509" s="353">
        <v>354</v>
      </c>
      <c r="G509" s="354">
        <v>3713</v>
      </c>
      <c r="H509" s="354">
        <v>1055</v>
      </c>
      <c r="I509" s="354">
        <v>354</v>
      </c>
      <c r="J509" s="355">
        <v>3954</v>
      </c>
      <c r="K509" s="355">
        <v>811</v>
      </c>
      <c r="L509" s="355">
        <v>121</v>
      </c>
      <c r="M509" s="355">
        <v>4171</v>
      </c>
      <c r="N509" s="355">
        <v>1404</v>
      </c>
      <c r="O509" s="355">
        <v>182</v>
      </c>
      <c r="P509" s="355">
        <v>3954</v>
      </c>
      <c r="Q509" s="355">
        <v>1115</v>
      </c>
      <c r="R509" s="355">
        <v>270</v>
      </c>
      <c r="S509" s="355">
        <v>4051.0000000000041</v>
      </c>
      <c r="T509" s="355">
        <v>930.00000000000102</v>
      </c>
      <c r="U509" s="355">
        <v>430.99999999999972</v>
      </c>
      <c r="V509" s="355">
        <v>4025.0000000000009</v>
      </c>
      <c r="W509" s="355">
        <v>399.99999999999994</v>
      </c>
      <c r="X509" s="355">
        <v>768</v>
      </c>
      <c r="Y509" s="355">
        <v>4224</v>
      </c>
      <c r="Z509" s="355">
        <v>441</v>
      </c>
      <c r="AA509" s="355">
        <v>693</v>
      </c>
      <c r="AB509" s="355">
        <v>4305</v>
      </c>
      <c r="AC509" s="355">
        <v>339</v>
      </c>
      <c r="AD509" s="357">
        <v>764</v>
      </c>
      <c r="AE509" s="355">
        <v>4558</v>
      </c>
      <c r="AF509" s="355">
        <v>403</v>
      </c>
      <c r="AG509" s="358">
        <v>770</v>
      </c>
      <c r="AH509" s="355">
        <v>4597</v>
      </c>
      <c r="AI509" s="355">
        <v>372</v>
      </c>
      <c r="AJ509" s="358">
        <v>614</v>
      </c>
      <c r="AK509" s="4">
        <v>4625</v>
      </c>
      <c r="AL509" s="4">
        <v>446</v>
      </c>
      <c r="AM509" s="4">
        <v>646</v>
      </c>
    </row>
    <row r="510" spans="2:39" x14ac:dyDescent="0.3">
      <c r="B510" s="350" t="s">
        <v>87</v>
      </c>
      <c r="C510" s="351" t="s">
        <v>231</v>
      </c>
      <c r="D510" s="352">
        <v>3517</v>
      </c>
      <c r="E510" s="353">
        <v>1068</v>
      </c>
      <c r="F510" s="353">
        <v>285</v>
      </c>
      <c r="G510" s="354">
        <v>3341</v>
      </c>
      <c r="H510" s="354">
        <v>827</v>
      </c>
      <c r="I510" s="354">
        <v>286</v>
      </c>
      <c r="J510" s="355">
        <v>3380</v>
      </c>
      <c r="K510" s="355">
        <v>588</v>
      </c>
      <c r="L510" s="355">
        <v>71</v>
      </c>
      <c r="M510" s="355">
        <v>3347</v>
      </c>
      <c r="N510" s="355">
        <v>1028</v>
      </c>
      <c r="O510" s="355">
        <v>165</v>
      </c>
      <c r="P510" s="355">
        <v>3483</v>
      </c>
      <c r="Q510" s="355">
        <v>939</v>
      </c>
      <c r="R510" s="355">
        <v>270</v>
      </c>
      <c r="S510" s="355">
        <v>3567.9999999999964</v>
      </c>
      <c r="T510" s="355">
        <v>657.00000000000011</v>
      </c>
      <c r="U510" s="355">
        <v>450.99999999999983</v>
      </c>
      <c r="V510" s="355">
        <v>3369.0000000000005</v>
      </c>
      <c r="W510" s="355">
        <v>323.00000000000017</v>
      </c>
      <c r="X510" s="355">
        <v>729.99999999999955</v>
      </c>
      <c r="Y510" s="355">
        <v>3765</v>
      </c>
      <c r="Z510" s="355">
        <v>301</v>
      </c>
      <c r="AA510" s="355">
        <v>533</v>
      </c>
      <c r="AB510" s="355">
        <v>3739</v>
      </c>
      <c r="AC510" s="355">
        <v>251</v>
      </c>
      <c r="AD510" s="357">
        <v>646</v>
      </c>
      <c r="AE510" s="355">
        <v>3994</v>
      </c>
      <c r="AF510" s="355">
        <v>339</v>
      </c>
      <c r="AG510" s="358">
        <v>620</v>
      </c>
      <c r="AH510" s="355">
        <v>4424</v>
      </c>
      <c r="AI510" s="355">
        <v>332</v>
      </c>
      <c r="AJ510" s="358">
        <v>526</v>
      </c>
      <c r="AK510" s="4">
        <v>4521</v>
      </c>
      <c r="AL510" s="4">
        <v>383</v>
      </c>
      <c r="AM510" s="4">
        <v>658</v>
      </c>
    </row>
    <row r="511" spans="2:39" x14ac:dyDescent="0.3">
      <c r="B511" s="350" t="s">
        <v>87</v>
      </c>
      <c r="C511" s="351" t="s">
        <v>288</v>
      </c>
      <c r="D511" s="352">
        <v>2976</v>
      </c>
      <c r="E511" s="353">
        <v>844</v>
      </c>
      <c r="F511" s="353">
        <v>240</v>
      </c>
      <c r="G511" s="354">
        <v>2816</v>
      </c>
      <c r="H511" s="354">
        <v>693</v>
      </c>
      <c r="I511" s="354">
        <v>240</v>
      </c>
      <c r="J511" s="355">
        <v>2874</v>
      </c>
      <c r="K511" s="355">
        <v>489</v>
      </c>
      <c r="L511" s="355">
        <v>81</v>
      </c>
      <c r="M511" s="355">
        <v>2975</v>
      </c>
      <c r="N511" s="355">
        <v>806</v>
      </c>
      <c r="O511" s="355">
        <v>121</v>
      </c>
      <c r="P511" s="355">
        <v>2710</v>
      </c>
      <c r="Q511" s="355">
        <v>664</v>
      </c>
      <c r="R511" s="355">
        <v>173</v>
      </c>
      <c r="S511" s="355">
        <v>3076.9999999999964</v>
      </c>
      <c r="T511" s="355">
        <v>434.00000000000045</v>
      </c>
      <c r="U511" s="355">
        <v>447</v>
      </c>
      <c r="V511" s="355">
        <v>3094.0000000000055</v>
      </c>
      <c r="W511" s="355">
        <v>322.99999999999994</v>
      </c>
      <c r="X511" s="355">
        <v>494.00000000000017</v>
      </c>
      <c r="Y511" s="355">
        <v>3072</v>
      </c>
      <c r="Z511" s="355">
        <v>62</v>
      </c>
      <c r="AA511" s="355">
        <v>542</v>
      </c>
      <c r="AB511" s="355">
        <v>3171</v>
      </c>
      <c r="AC511" s="355">
        <v>172</v>
      </c>
      <c r="AD511" s="357">
        <v>376</v>
      </c>
      <c r="AE511" s="355">
        <v>3220</v>
      </c>
      <c r="AF511" s="355">
        <v>191</v>
      </c>
      <c r="AG511" s="358">
        <v>565</v>
      </c>
      <c r="AH511" s="355">
        <v>3556</v>
      </c>
      <c r="AI511" s="355">
        <v>258</v>
      </c>
      <c r="AJ511" s="358">
        <v>465</v>
      </c>
      <c r="AK511" s="4">
        <v>4025</v>
      </c>
      <c r="AL511" s="4">
        <v>344</v>
      </c>
      <c r="AM511" s="4">
        <v>580</v>
      </c>
    </row>
    <row r="512" spans="2:39" x14ac:dyDescent="0.3">
      <c r="B512" s="350" t="s">
        <v>87</v>
      </c>
      <c r="C512" s="351" t="s">
        <v>232</v>
      </c>
      <c r="D512" s="352">
        <v>2428</v>
      </c>
      <c r="E512" s="353">
        <v>683</v>
      </c>
      <c r="F512" s="353">
        <v>202</v>
      </c>
      <c r="G512" s="354">
        <v>2278</v>
      </c>
      <c r="H512" s="354">
        <v>577</v>
      </c>
      <c r="I512" s="354">
        <v>202</v>
      </c>
      <c r="J512" s="355">
        <v>2213</v>
      </c>
      <c r="K512" s="355">
        <v>401</v>
      </c>
      <c r="L512" s="355">
        <v>70</v>
      </c>
      <c r="M512" s="355">
        <v>2294</v>
      </c>
      <c r="N512" s="355">
        <v>796</v>
      </c>
      <c r="O512" s="355">
        <v>170</v>
      </c>
      <c r="P512" s="355">
        <v>2242</v>
      </c>
      <c r="Q512" s="355">
        <v>621</v>
      </c>
      <c r="R512" s="355">
        <v>175</v>
      </c>
      <c r="S512" s="355">
        <v>2202.9999999999991</v>
      </c>
      <c r="T512" s="355">
        <v>304.00000000000006</v>
      </c>
      <c r="U512" s="355">
        <v>477.00000000000034</v>
      </c>
      <c r="V512" s="355">
        <v>2514</v>
      </c>
      <c r="W512" s="355">
        <v>243.0000000000002</v>
      </c>
      <c r="X512" s="355">
        <v>532.00000000000011</v>
      </c>
      <c r="Y512" s="355">
        <v>2635</v>
      </c>
      <c r="Z512" s="355">
        <v>14</v>
      </c>
      <c r="AA512" s="355">
        <v>645</v>
      </c>
      <c r="AB512" s="355">
        <v>2452</v>
      </c>
      <c r="AC512" s="355">
        <v>97</v>
      </c>
      <c r="AD512" s="357">
        <v>483</v>
      </c>
      <c r="AE512" s="355">
        <v>2638</v>
      </c>
      <c r="AF512" s="355">
        <v>179</v>
      </c>
      <c r="AG512" s="358">
        <v>503</v>
      </c>
      <c r="AH512" s="355">
        <v>2714</v>
      </c>
      <c r="AI512" s="355">
        <v>175</v>
      </c>
      <c r="AJ512" s="358">
        <v>554</v>
      </c>
      <c r="AK512" s="4">
        <v>3066</v>
      </c>
      <c r="AL512" s="4">
        <v>302</v>
      </c>
      <c r="AM512" s="4">
        <v>509</v>
      </c>
    </row>
    <row r="513" spans="2:39" x14ac:dyDescent="0.3">
      <c r="B513" s="350" t="s">
        <v>87</v>
      </c>
      <c r="C513" s="351" t="s">
        <v>325</v>
      </c>
      <c r="D513" s="352">
        <v>225</v>
      </c>
      <c r="E513" s="353">
        <v>0</v>
      </c>
      <c r="F513" s="353">
        <v>0</v>
      </c>
      <c r="G513" s="354">
        <v>168</v>
      </c>
      <c r="H513" s="354">
        <v>0</v>
      </c>
      <c r="I513" s="354">
        <v>0</v>
      </c>
      <c r="J513" s="355">
        <v>152</v>
      </c>
      <c r="K513" s="355">
        <v>0</v>
      </c>
      <c r="L513" s="355">
        <v>0</v>
      </c>
      <c r="M513" s="355">
        <v>106</v>
      </c>
      <c r="N513" s="355">
        <v>0</v>
      </c>
      <c r="O513" s="355">
        <v>0</v>
      </c>
      <c r="P513" s="355">
        <v>132</v>
      </c>
      <c r="Q513" s="355">
        <v>0</v>
      </c>
      <c r="R513" s="355">
        <v>0</v>
      </c>
      <c r="S513" s="355">
        <v>146</v>
      </c>
      <c r="T513" s="355">
        <v>0</v>
      </c>
      <c r="U513" s="355">
        <v>0</v>
      </c>
      <c r="V513" s="355">
        <v>112</v>
      </c>
      <c r="W513" s="355">
        <v>0</v>
      </c>
      <c r="X513" s="355">
        <v>0</v>
      </c>
      <c r="Y513" s="355">
        <v>119</v>
      </c>
      <c r="Z513" s="355">
        <v>0</v>
      </c>
      <c r="AA513" s="355">
        <v>0</v>
      </c>
      <c r="AB513" s="355">
        <v>67</v>
      </c>
      <c r="AC513" s="355">
        <v>0</v>
      </c>
      <c r="AD513" s="357">
        <v>0</v>
      </c>
      <c r="AE513" s="355">
        <v>64</v>
      </c>
      <c r="AF513" s="355">
        <v>0</v>
      </c>
      <c r="AG513" s="358">
        <v>0</v>
      </c>
      <c r="AH513" s="355">
        <v>96</v>
      </c>
      <c r="AI513" s="355">
        <v>0</v>
      </c>
      <c r="AJ513" s="358">
        <v>0</v>
      </c>
      <c r="AK513" s="4">
        <v>86</v>
      </c>
      <c r="AL513" s="4">
        <v>0</v>
      </c>
      <c r="AM513" s="4">
        <v>0</v>
      </c>
    </row>
    <row r="514" spans="2:39" x14ac:dyDescent="0.3">
      <c r="B514" s="350" t="s">
        <v>87</v>
      </c>
      <c r="C514" s="351" t="s">
        <v>326</v>
      </c>
      <c r="D514" s="352">
        <v>15</v>
      </c>
      <c r="E514" s="353">
        <v>0</v>
      </c>
      <c r="F514" s="353">
        <v>0</v>
      </c>
      <c r="G514" s="354">
        <v>54</v>
      </c>
      <c r="H514" s="354">
        <v>0</v>
      </c>
      <c r="I514" s="354">
        <v>0</v>
      </c>
      <c r="J514" s="355">
        <v>104</v>
      </c>
      <c r="K514" s="355">
        <v>0</v>
      </c>
      <c r="L514" s="355">
        <v>0</v>
      </c>
      <c r="M514" s="355">
        <v>94</v>
      </c>
      <c r="N514" s="355">
        <v>0</v>
      </c>
      <c r="O514" s="355">
        <v>0</v>
      </c>
      <c r="P514" s="355">
        <v>153</v>
      </c>
      <c r="Q514" s="355">
        <v>0</v>
      </c>
      <c r="R514" s="355">
        <v>0</v>
      </c>
      <c r="S514" s="355">
        <v>54</v>
      </c>
      <c r="T514" s="355">
        <v>0</v>
      </c>
      <c r="U514" s="355">
        <v>0</v>
      </c>
      <c r="V514" s="355">
        <v>74</v>
      </c>
      <c r="W514" s="355">
        <v>0</v>
      </c>
      <c r="X514" s="355">
        <v>0</v>
      </c>
      <c r="Y514" s="355">
        <v>80</v>
      </c>
      <c r="Z514" s="355">
        <v>0</v>
      </c>
      <c r="AA514" s="355">
        <v>0</v>
      </c>
      <c r="AB514" s="355">
        <v>84</v>
      </c>
      <c r="AC514" s="355">
        <v>0</v>
      </c>
      <c r="AD514" s="357">
        <v>0</v>
      </c>
      <c r="AE514" s="355">
        <v>113</v>
      </c>
      <c r="AF514" s="355">
        <v>0</v>
      </c>
      <c r="AG514" s="358">
        <v>0</v>
      </c>
      <c r="AH514" s="355">
        <v>93</v>
      </c>
      <c r="AI514" s="355">
        <v>0</v>
      </c>
      <c r="AJ514" s="358">
        <v>0</v>
      </c>
      <c r="AK514" s="4">
        <v>82</v>
      </c>
      <c r="AL514" s="4">
        <v>0</v>
      </c>
      <c r="AM514" s="4">
        <v>0</v>
      </c>
    </row>
    <row r="515" spans="2:39" x14ac:dyDescent="0.3">
      <c r="B515" s="350" t="s">
        <v>87</v>
      </c>
      <c r="C515" s="351" t="s">
        <v>289</v>
      </c>
      <c r="D515" s="352">
        <v>2461</v>
      </c>
      <c r="E515" s="353">
        <v>2345</v>
      </c>
      <c r="F515" s="353">
        <v>49</v>
      </c>
      <c r="G515" s="354">
        <v>1387</v>
      </c>
      <c r="H515" s="354">
        <v>50</v>
      </c>
      <c r="I515" s="354">
        <v>49</v>
      </c>
      <c r="J515" s="355">
        <v>1495</v>
      </c>
      <c r="K515" s="355">
        <v>1784</v>
      </c>
      <c r="L515" s="355">
        <v>0</v>
      </c>
      <c r="M515" s="355">
        <v>1169</v>
      </c>
      <c r="N515" s="355">
        <v>10</v>
      </c>
      <c r="O515" s="355">
        <v>0</v>
      </c>
      <c r="P515" s="355">
        <v>911</v>
      </c>
      <c r="Q515" s="355">
        <v>12</v>
      </c>
      <c r="R515" s="355">
        <v>0</v>
      </c>
      <c r="S515" s="355">
        <v>1713.9999999999984</v>
      </c>
      <c r="T515" s="355">
        <v>0</v>
      </c>
      <c r="U515" s="355">
        <v>45.000000000000007</v>
      </c>
      <c r="V515" s="355">
        <v>1689.0000000000018</v>
      </c>
      <c r="W515" s="355">
        <v>0</v>
      </c>
      <c r="X515" s="355">
        <v>42</v>
      </c>
      <c r="Y515" s="355">
        <v>1288</v>
      </c>
      <c r="Z515" s="355">
        <v>0</v>
      </c>
      <c r="AA515" s="355">
        <v>2</v>
      </c>
      <c r="AB515" s="355">
        <v>1165</v>
      </c>
      <c r="AC515" s="355">
        <v>0</v>
      </c>
      <c r="AD515" s="357">
        <v>5</v>
      </c>
      <c r="AE515" s="355">
        <v>1299</v>
      </c>
      <c r="AF515" s="355">
        <v>0</v>
      </c>
      <c r="AG515" s="358">
        <v>4</v>
      </c>
      <c r="AH515" s="355">
        <v>443</v>
      </c>
      <c r="AI515" s="355">
        <v>0</v>
      </c>
      <c r="AJ515" s="358">
        <v>7</v>
      </c>
      <c r="AK515" s="4">
        <v>371</v>
      </c>
      <c r="AL515" s="4">
        <v>0</v>
      </c>
      <c r="AM515" s="4">
        <v>2</v>
      </c>
    </row>
    <row r="516" spans="2:39" x14ac:dyDescent="0.3">
      <c r="B516" s="350" t="s">
        <v>87</v>
      </c>
      <c r="C516" s="351" t="s">
        <v>290</v>
      </c>
      <c r="D516" s="352">
        <v>4703</v>
      </c>
      <c r="E516" s="353">
        <v>3382</v>
      </c>
      <c r="F516" s="353">
        <v>60</v>
      </c>
      <c r="G516" s="354">
        <v>2408</v>
      </c>
      <c r="H516" s="354">
        <v>142</v>
      </c>
      <c r="I516" s="354">
        <v>60</v>
      </c>
      <c r="J516" s="355">
        <v>1684</v>
      </c>
      <c r="K516" s="355">
        <v>0</v>
      </c>
      <c r="L516" s="355">
        <v>0</v>
      </c>
      <c r="M516" s="355">
        <v>1990</v>
      </c>
      <c r="N516" s="355">
        <v>37</v>
      </c>
      <c r="O516" s="355">
        <v>0</v>
      </c>
      <c r="P516" s="355">
        <v>913</v>
      </c>
      <c r="Q516" s="355">
        <v>12</v>
      </c>
      <c r="R516" s="355">
        <v>1</v>
      </c>
      <c r="S516" s="355">
        <v>895.9999999999992</v>
      </c>
      <c r="T516" s="355">
        <v>0</v>
      </c>
      <c r="U516" s="355">
        <v>15</v>
      </c>
      <c r="V516" s="355">
        <v>994.99999999999886</v>
      </c>
      <c r="W516" s="355">
        <v>0</v>
      </c>
      <c r="X516" s="355">
        <v>26</v>
      </c>
      <c r="Y516" s="355">
        <v>1111</v>
      </c>
      <c r="Z516" s="355">
        <v>0</v>
      </c>
      <c r="AA516" s="355">
        <v>19</v>
      </c>
      <c r="AB516" s="355">
        <v>1015</v>
      </c>
      <c r="AC516" s="355">
        <v>0</v>
      </c>
      <c r="AD516" s="357">
        <v>7</v>
      </c>
      <c r="AE516" s="355">
        <v>1253</v>
      </c>
      <c r="AF516" s="355">
        <v>0</v>
      </c>
      <c r="AG516" s="358">
        <v>8</v>
      </c>
      <c r="AH516" s="355">
        <v>1042</v>
      </c>
      <c r="AI516" s="355">
        <v>0</v>
      </c>
      <c r="AJ516" s="358">
        <v>2</v>
      </c>
      <c r="AK516" s="4">
        <v>782</v>
      </c>
      <c r="AL516" s="4">
        <v>0</v>
      </c>
      <c r="AM516" s="4">
        <v>7</v>
      </c>
    </row>
    <row r="517" spans="2:39" x14ac:dyDescent="0.3">
      <c r="B517" s="350" t="s">
        <v>87</v>
      </c>
      <c r="C517" s="351" t="s">
        <v>291</v>
      </c>
      <c r="D517" s="352">
        <v>1761</v>
      </c>
      <c r="E517" s="353">
        <v>4429</v>
      </c>
      <c r="F517" s="353">
        <v>74</v>
      </c>
      <c r="G517" s="354">
        <v>2175</v>
      </c>
      <c r="H517" s="354">
        <v>324</v>
      </c>
      <c r="I517" s="354">
        <v>74</v>
      </c>
      <c r="J517" s="355">
        <v>1799</v>
      </c>
      <c r="K517" s="355">
        <v>79</v>
      </c>
      <c r="L517" s="355">
        <v>0</v>
      </c>
      <c r="M517" s="355">
        <v>1575</v>
      </c>
      <c r="N517" s="355">
        <v>35</v>
      </c>
      <c r="O517" s="355">
        <v>0</v>
      </c>
      <c r="P517" s="355">
        <v>1311</v>
      </c>
      <c r="Q517" s="355">
        <v>38</v>
      </c>
      <c r="R517" s="355">
        <v>43</v>
      </c>
      <c r="S517" s="355">
        <v>1499.0000000000023</v>
      </c>
      <c r="T517" s="355">
        <v>0</v>
      </c>
      <c r="U517" s="355">
        <v>52</v>
      </c>
      <c r="V517" s="355">
        <v>1371.0000000000002</v>
      </c>
      <c r="W517" s="355">
        <v>0</v>
      </c>
      <c r="X517" s="355">
        <v>102</v>
      </c>
      <c r="Y517" s="355">
        <v>1506</v>
      </c>
      <c r="Z517" s="355">
        <v>0</v>
      </c>
      <c r="AA517" s="355">
        <v>56</v>
      </c>
      <c r="AB517" s="355">
        <v>1315</v>
      </c>
      <c r="AC517" s="355">
        <v>0</v>
      </c>
      <c r="AD517" s="357">
        <v>32</v>
      </c>
      <c r="AE517" s="355">
        <v>1506</v>
      </c>
      <c r="AF517" s="355">
        <v>0</v>
      </c>
      <c r="AG517" s="358">
        <v>23</v>
      </c>
      <c r="AH517" s="355">
        <v>1421</v>
      </c>
      <c r="AI517" s="355">
        <v>0</v>
      </c>
      <c r="AJ517" s="358">
        <v>38</v>
      </c>
      <c r="AK517" s="4">
        <v>1331</v>
      </c>
      <c r="AL517" s="4">
        <v>0</v>
      </c>
      <c r="AM517" s="4">
        <v>11</v>
      </c>
    </row>
    <row r="518" spans="2:39" x14ac:dyDescent="0.3">
      <c r="B518" s="350" t="s">
        <v>87</v>
      </c>
      <c r="C518" s="351" t="s">
        <v>292</v>
      </c>
      <c r="D518" s="352">
        <v>1498</v>
      </c>
      <c r="E518" s="353">
        <v>3942</v>
      </c>
      <c r="F518" s="353">
        <v>60</v>
      </c>
      <c r="G518" s="354">
        <v>1598</v>
      </c>
      <c r="H518" s="354">
        <v>622</v>
      </c>
      <c r="I518" s="354">
        <v>60</v>
      </c>
      <c r="J518" s="355">
        <v>1728</v>
      </c>
      <c r="K518" s="355">
        <v>138</v>
      </c>
      <c r="L518" s="355">
        <v>0</v>
      </c>
      <c r="M518" s="355">
        <v>1755</v>
      </c>
      <c r="N518" s="355">
        <v>83</v>
      </c>
      <c r="O518" s="355">
        <v>0</v>
      </c>
      <c r="P518" s="355">
        <v>1633</v>
      </c>
      <c r="Q518" s="355">
        <v>83</v>
      </c>
      <c r="R518" s="355">
        <v>32</v>
      </c>
      <c r="S518" s="355">
        <v>1668.0000000000016</v>
      </c>
      <c r="T518" s="355">
        <v>0</v>
      </c>
      <c r="U518" s="355">
        <v>89</v>
      </c>
      <c r="V518" s="355">
        <v>1823.9999999999991</v>
      </c>
      <c r="W518" s="355">
        <v>0</v>
      </c>
      <c r="X518" s="355">
        <v>91.999999999999986</v>
      </c>
      <c r="Y518" s="355">
        <v>1828</v>
      </c>
      <c r="Z518" s="355">
        <v>0</v>
      </c>
      <c r="AA518" s="355">
        <v>116</v>
      </c>
      <c r="AB518" s="355">
        <v>1618</v>
      </c>
      <c r="AC518" s="355">
        <v>0</v>
      </c>
      <c r="AD518" s="357">
        <v>62</v>
      </c>
      <c r="AE518" s="355">
        <v>1790</v>
      </c>
      <c r="AF518" s="355">
        <v>0</v>
      </c>
      <c r="AG518" s="358">
        <v>54</v>
      </c>
      <c r="AH518" s="355">
        <v>1675</v>
      </c>
      <c r="AI518" s="355">
        <v>0</v>
      </c>
      <c r="AJ518" s="358">
        <v>93</v>
      </c>
      <c r="AK518" s="4">
        <v>1390</v>
      </c>
      <c r="AL518" s="4">
        <v>0</v>
      </c>
      <c r="AM518" s="4">
        <v>87</v>
      </c>
    </row>
    <row r="519" spans="2:39" x14ac:dyDescent="0.3">
      <c r="B519" s="350" t="s">
        <v>87</v>
      </c>
      <c r="C519" s="351" t="s">
        <v>293</v>
      </c>
      <c r="D519" s="352">
        <v>928</v>
      </c>
      <c r="E519" s="353">
        <v>2258</v>
      </c>
      <c r="F519" s="353">
        <v>10</v>
      </c>
      <c r="G519" s="354">
        <v>1049</v>
      </c>
      <c r="H519" s="354">
        <v>515</v>
      </c>
      <c r="I519" s="354">
        <v>10</v>
      </c>
      <c r="J519" s="355">
        <v>1297</v>
      </c>
      <c r="K519" s="355">
        <v>25</v>
      </c>
      <c r="L519" s="355">
        <v>0</v>
      </c>
      <c r="M519" s="355">
        <v>1273</v>
      </c>
      <c r="N519" s="355">
        <v>96</v>
      </c>
      <c r="O519" s="355">
        <v>0</v>
      </c>
      <c r="P519" s="355">
        <v>1445</v>
      </c>
      <c r="Q519" s="355">
        <v>68</v>
      </c>
      <c r="R519" s="355">
        <v>48</v>
      </c>
      <c r="S519" s="355">
        <v>1375.0000000000005</v>
      </c>
      <c r="T519" s="355">
        <v>0</v>
      </c>
      <c r="U519" s="355">
        <v>38.000000000000007</v>
      </c>
      <c r="V519" s="355">
        <v>1438.0000000000005</v>
      </c>
      <c r="W519" s="355">
        <v>0</v>
      </c>
      <c r="X519" s="355">
        <v>45.999999999999993</v>
      </c>
      <c r="Y519" s="355">
        <v>1620</v>
      </c>
      <c r="Z519" s="355">
        <v>0</v>
      </c>
      <c r="AA519" s="355">
        <v>90</v>
      </c>
      <c r="AB519" s="355">
        <v>1205</v>
      </c>
      <c r="AC519" s="355">
        <v>0</v>
      </c>
      <c r="AD519" s="357">
        <v>111</v>
      </c>
      <c r="AE519" s="355">
        <v>1168</v>
      </c>
      <c r="AF519" s="355">
        <v>0</v>
      </c>
      <c r="AG519" s="358">
        <v>100</v>
      </c>
      <c r="AH519" s="355">
        <v>1114</v>
      </c>
      <c r="AI519" s="355">
        <v>0</v>
      </c>
      <c r="AJ519" s="358">
        <v>152</v>
      </c>
      <c r="AK519" s="4">
        <v>1470</v>
      </c>
      <c r="AL519" s="4">
        <v>0</v>
      </c>
      <c r="AM519" s="4">
        <v>176</v>
      </c>
    </row>
    <row r="520" spans="2:39" x14ac:dyDescent="0.3">
      <c r="B520" s="350" t="s">
        <v>87</v>
      </c>
      <c r="C520" s="351" t="s">
        <v>294</v>
      </c>
      <c r="D520" s="352">
        <v>184</v>
      </c>
      <c r="E520" s="353">
        <v>1018</v>
      </c>
      <c r="F520" s="353">
        <v>1</v>
      </c>
      <c r="G520" s="354">
        <v>528</v>
      </c>
      <c r="H520" s="354">
        <v>190</v>
      </c>
      <c r="I520" s="354">
        <v>1</v>
      </c>
      <c r="J520" s="355">
        <v>435</v>
      </c>
      <c r="K520" s="355">
        <v>119</v>
      </c>
      <c r="L520" s="355">
        <v>0</v>
      </c>
      <c r="M520" s="355">
        <v>603</v>
      </c>
      <c r="N520" s="355">
        <v>92</v>
      </c>
      <c r="O520" s="355">
        <v>13</v>
      </c>
      <c r="P520" s="355">
        <v>489</v>
      </c>
      <c r="Q520" s="355">
        <v>14</v>
      </c>
      <c r="R520" s="355">
        <v>88</v>
      </c>
      <c r="S520" s="355">
        <v>703.99999999999932</v>
      </c>
      <c r="T520" s="355">
        <v>0</v>
      </c>
      <c r="U520" s="355">
        <v>41.000000000000007</v>
      </c>
      <c r="V520" s="355">
        <v>765</v>
      </c>
      <c r="W520" s="355">
        <v>0</v>
      </c>
      <c r="X520" s="355">
        <v>56.999999999999993</v>
      </c>
      <c r="Y520" s="355">
        <v>772</v>
      </c>
      <c r="Z520" s="355">
        <v>0</v>
      </c>
      <c r="AA520" s="355">
        <v>20</v>
      </c>
      <c r="AB520" s="355">
        <v>973</v>
      </c>
      <c r="AC520" s="355">
        <v>0</v>
      </c>
      <c r="AD520" s="357">
        <v>25</v>
      </c>
      <c r="AE520" s="355">
        <v>1069</v>
      </c>
      <c r="AF520" s="355">
        <v>0</v>
      </c>
      <c r="AG520" s="358">
        <v>164</v>
      </c>
      <c r="AH520" s="355">
        <v>1133</v>
      </c>
      <c r="AI520" s="355">
        <v>0</v>
      </c>
      <c r="AJ520" s="358">
        <v>185</v>
      </c>
      <c r="AK520" s="4">
        <v>867</v>
      </c>
      <c r="AL520" s="4">
        <v>0</v>
      </c>
      <c r="AM520" s="4">
        <v>165</v>
      </c>
    </row>
    <row r="521" spans="2:39" x14ac:dyDescent="0.3">
      <c r="B521" s="350" t="s">
        <v>87</v>
      </c>
      <c r="C521" s="351" t="s">
        <v>327</v>
      </c>
      <c r="D521" s="352">
        <v>284</v>
      </c>
      <c r="E521" s="353">
        <v>18</v>
      </c>
      <c r="F521" s="353">
        <v>0</v>
      </c>
      <c r="G521" s="354">
        <v>318</v>
      </c>
      <c r="H521" s="354">
        <v>5</v>
      </c>
      <c r="I521" s="354">
        <v>0</v>
      </c>
      <c r="J521" s="355">
        <v>358</v>
      </c>
      <c r="K521" s="355">
        <v>0</v>
      </c>
      <c r="L521" s="355">
        <v>0</v>
      </c>
      <c r="M521" s="355">
        <v>399</v>
      </c>
      <c r="N521" s="355">
        <v>0</v>
      </c>
      <c r="O521" s="355">
        <v>0</v>
      </c>
      <c r="P521" s="355">
        <v>425</v>
      </c>
      <c r="Q521" s="355">
        <v>1</v>
      </c>
      <c r="R521" s="355">
        <v>0</v>
      </c>
      <c r="S521" s="355">
        <v>228.99999999999986</v>
      </c>
      <c r="T521" s="355">
        <v>0</v>
      </c>
      <c r="U521" s="355">
        <v>0</v>
      </c>
      <c r="V521" s="355">
        <v>343.99999999999983</v>
      </c>
      <c r="W521" s="355">
        <v>0</v>
      </c>
      <c r="X521" s="355">
        <v>0</v>
      </c>
      <c r="Y521" s="355">
        <v>367</v>
      </c>
      <c r="Z521" s="355">
        <v>0</v>
      </c>
      <c r="AA521" s="355">
        <v>0</v>
      </c>
      <c r="AB521" s="355">
        <v>518</v>
      </c>
      <c r="AC521" s="355">
        <v>0</v>
      </c>
      <c r="AD521" s="357">
        <v>0</v>
      </c>
      <c r="AE521" s="355">
        <v>563</v>
      </c>
      <c r="AF521" s="355">
        <v>0</v>
      </c>
      <c r="AG521" s="358">
        <v>0</v>
      </c>
      <c r="AH521" s="355">
        <v>742</v>
      </c>
      <c r="AI521" s="355">
        <v>0</v>
      </c>
      <c r="AJ521" s="358">
        <v>0</v>
      </c>
      <c r="AK521" s="4">
        <v>689</v>
      </c>
      <c r="AL521" s="4">
        <v>0</v>
      </c>
      <c r="AM521" s="4">
        <v>0</v>
      </c>
    </row>
    <row r="522" spans="2:39" x14ac:dyDescent="0.3">
      <c r="B522" s="350" t="s">
        <v>88</v>
      </c>
      <c r="C522" s="351" t="s">
        <v>223</v>
      </c>
      <c r="D522" s="352">
        <v>0</v>
      </c>
      <c r="E522" s="353">
        <v>0</v>
      </c>
      <c r="F522" s="353">
        <v>591</v>
      </c>
      <c r="G522" s="354">
        <v>0</v>
      </c>
      <c r="H522" s="354">
        <v>0</v>
      </c>
      <c r="I522" s="354">
        <v>583</v>
      </c>
      <c r="J522" s="355">
        <v>0</v>
      </c>
      <c r="K522" s="355">
        <v>0</v>
      </c>
      <c r="L522" s="355">
        <v>296</v>
      </c>
      <c r="M522" s="355">
        <v>0</v>
      </c>
      <c r="N522" s="355">
        <v>0</v>
      </c>
      <c r="O522" s="355">
        <v>297</v>
      </c>
      <c r="P522" s="355">
        <v>0</v>
      </c>
      <c r="Q522" s="355">
        <v>0</v>
      </c>
      <c r="R522" s="355">
        <v>290</v>
      </c>
      <c r="S522" s="355">
        <v>0</v>
      </c>
      <c r="T522" s="355">
        <v>0</v>
      </c>
      <c r="U522" s="355">
        <v>395.99999999999977</v>
      </c>
      <c r="V522" s="355">
        <v>0</v>
      </c>
      <c r="W522" s="355">
        <v>0</v>
      </c>
      <c r="X522" s="355">
        <v>395.99999999999989</v>
      </c>
      <c r="Y522" s="355">
        <v>0</v>
      </c>
      <c r="Z522" s="355">
        <v>0</v>
      </c>
      <c r="AA522" s="355">
        <v>345</v>
      </c>
      <c r="AB522" s="355">
        <v>0</v>
      </c>
      <c r="AC522" s="355">
        <v>0</v>
      </c>
      <c r="AD522" s="357">
        <v>355</v>
      </c>
      <c r="AE522" s="355">
        <v>0</v>
      </c>
      <c r="AF522" s="355">
        <v>0</v>
      </c>
      <c r="AG522" s="358">
        <v>349</v>
      </c>
      <c r="AH522" s="355">
        <v>0</v>
      </c>
      <c r="AI522" s="355">
        <v>0</v>
      </c>
      <c r="AJ522" s="358">
        <v>338</v>
      </c>
      <c r="AK522" s="4">
        <v>0</v>
      </c>
      <c r="AL522" s="4">
        <v>0</v>
      </c>
      <c r="AM522" s="4">
        <v>224</v>
      </c>
    </row>
    <row r="523" spans="2:39" x14ac:dyDescent="0.3">
      <c r="B523" s="350" t="s">
        <v>88</v>
      </c>
      <c r="C523" s="351" t="s">
        <v>286</v>
      </c>
      <c r="D523" s="352">
        <v>0</v>
      </c>
      <c r="E523" s="353">
        <v>0</v>
      </c>
      <c r="F523" s="353">
        <v>583</v>
      </c>
      <c r="G523" s="354">
        <v>0</v>
      </c>
      <c r="H523" s="354">
        <v>0</v>
      </c>
      <c r="I523" s="354">
        <v>691</v>
      </c>
      <c r="J523" s="355">
        <v>1</v>
      </c>
      <c r="K523" s="355">
        <v>0</v>
      </c>
      <c r="L523" s="355">
        <v>394</v>
      </c>
      <c r="M523" s="355">
        <v>0</v>
      </c>
      <c r="N523" s="355">
        <v>0</v>
      </c>
      <c r="O523" s="355">
        <v>398</v>
      </c>
      <c r="P523" s="355">
        <v>0</v>
      </c>
      <c r="Q523" s="355">
        <v>0</v>
      </c>
      <c r="R523" s="355">
        <v>410</v>
      </c>
      <c r="S523" s="355">
        <v>0</v>
      </c>
      <c r="T523" s="355">
        <v>0</v>
      </c>
      <c r="U523" s="355">
        <v>471</v>
      </c>
      <c r="V523" s="355">
        <v>0</v>
      </c>
      <c r="W523" s="355">
        <v>0</v>
      </c>
      <c r="X523" s="355">
        <v>547.00000000000023</v>
      </c>
      <c r="Y523" s="355">
        <v>0</v>
      </c>
      <c r="Z523" s="355">
        <v>0</v>
      </c>
      <c r="AA523" s="355">
        <v>474</v>
      </c>
      <c r="AB523" s="355">
        <v>0</v>
      </c>
      <c r="AC523" s="355">
        <v>0</v>
      </c>
      <c r="AD523" s="357">
        <v>468</v>
      </c>
      <c r="AE523" s="355">
        <v>0</v>
      </c>
      <c r="AF523" s="355">
        <v>0</v>
      </c>
      <c r="AG523" s="358">
        <v>484</v>
      </c>
      <c r="AH523" s="355">
        <v>0</v>
      </c>
      <c r="AI523" s="355">
        <v>0</v>
      </c>
      <c r="AJ523" s="358">
        <v>456</v>
      </c>
      <c r="AK523" s="4">
        <v>0</v>
      </c>
      <c r="AL523" s="4">
        <v>0</v>
      </c>
      <c r="AM523" s="4">
        <v>390</v>
      </c>
    </row>
    <row r="524" spans="2:39" x14ac:dyDescent="0.3">
      <c r="B524" s="350" t="s">
        <v>88</v>
      </c>
      <c r="C524" s="351" t="s">
        <v>255</v>
      </c>
      <c r="D524" s="352">
        <v>1251</v>
      </c>
      <c r="E524" s="353">
        <v>0</v>
      </c>
      <c r="F524" s="353">
        <v>489</v>
      </c>
      <c r="G524" s="354">
        <v>1415</v>
      </c>
      <c r="H524" s="354">
        <v>0</v>
      </c>
      <c r="I524" s="354">
        <v>481</v>
      </c>
      <c r="J524" s="355">
        <v>1269</v>
      </c>
      <c r="K524" s="355">
        <v>0</v>
      </c>
      <c r="L524" s="355">
        <v>490</v>
      </c>
      <c r="M524" s="355">
        <v>1243</v>
      </c>
      <c r="N524" s="355">
        <v>0</v>
      </c>
      <c r="O524" s="355">
        <v>474</v>
      </c>
      <c r="P524" s="355">
        <v>1156</v>
      </c>
      <c r="Q524" s="355">
        <v>0</v>
      </c>
      <c r="R524" s="355">
        <v>485</v>
      </c>
      <c r="S524" s="355">
        <v>1132.0000000000011</v>
      </c>
      <c r="T524" s="355">
        <v>0</v>
      </c>
      <c r="U524" s="355">
        <v>539.00000000000057</v>
      </c>
      <c r="V524" s="355">
        <v>1045.0000000000005</v>
      </c>
      <c r="W524" s="355">
        <v>0</v>
      </c>
      <c r="X524" s="355">
        <v>535</v>
      </c>
      <c r="Y524" s="355">
        <v>1137</v>
      </c>
      <c r="Z524" s="355">
        <v>0</v>
      </c>
      <c r="AA524" s="355">
        <v>512</v>
      </c>
      <c r="AB524" s="355">
        <v>1080</v>
      </c>
      <c r="AC524" s="355">
        <v>0</v>
      </c>
      <c r="AD524" s="357">
        <v>539</v>
      </c>
      <c r="AE524" s="355">
        <v>1090</v>
      </c>
      <c r="AF524" s="355">
        <v>0</v>
      </c>
      <c r="AG524" s="358">
        <v>568</v>
      </c>
      <c r="AH524" s="355">
        <v>1029</v>
      </c>
      <c r="AI524" s="355">
        <v>0</v>
      </c>
      <c r="AJ524" s="358">
        <v>536</v>
      </c>
      <c r="AK524" s="4">
        <v>963</v>
      </c>
      <c r="AL524" s="4">
        <v>0</v>
      </c>
      <c r="AM524" s="4">
        <v>472</v>
      </c>
    </row>
    <row r="525" spans="2:39" x14ac:dyDescent="0.3">
      <c r="B525" s="350" t="s">
        <v>88</v>
      </c>
      <c r="C525" s="351" t="s">
        <v>224</v>
      </c>
      <c r="D525" s="352">
        <v>1642</v>
      </c>
      <c r="E525" s="353">
        <v>3</v>
      </c>
      <c r="F525" s="353">
        <v>482</v>
      </c>
      <c r="G525" s="354">
        <v>1708</v>
      </c>
      <c r="H525" s="354">
        <v>0</v>
      </c>
      <c r="I525" s="354">
        <v>494</v>
      </c>
      <c r="J525" s="355">
        <v>1764</v>
      </c>
      <c r="K525" s="355">
        <v>0</v>
      </c>
      <c r="L525" s="355">
        <v>506</v>
      </c>
      <c r="M525" s="355">
        <v>1542</v>
      </c>
      <c r="N525" s="355">
        <v>0</v>
      </c>
      <c r="O525" s="355">
        <v>430</v>
      </c>
      <c r="P525" s="355">
        <v>1544</v>
      </c>
      <c r="Q525" s="355">
        <v>0</v>
      </c>
      <c r="R525" s="355">
        <v>446</v>
      </c>
      <c r="S525" s="355">
        <v>1465.9999999999995</v>
      </c>
      <c r="T525" s="355">
        <v>0</v>
      </c>
      <c r="U525" s="355">
        <v>487.00000000000006</v>
      </c>
      <c r="V525" s="355">
        <v>1349.9999999999998</v>
      </c>
      <c r="W525" s="355">
        <v>0</v>
      </c>
      <c r="X525" s="355">
        <v>507.00000000000028</v>
      </c>
      <c r="Y525" s="355">
        <v>1284</v>
      </c>
      <c r="Z525" s="355">
        <v>0</v>
      </c>
      <c r="AA525" s="355">
        <v>484</v>
      </c>
      <c r="AB525" s="355">
        <v>1305</v>
      </c>
      <c r="AC525" s="355">
        <v>0</v>
      </c>
      <c r="AD525" s="357">
        <v>520</v>
      </c>
      <c r="AE525" s="355">
        <v>1218</v>
      </c>
      <c r="AF525" s="355">
        <v>0</v>
      </c>
      <c r="AG525" s="358">
        <v>540</v>
      </c>
      <c r="AH525" s="355">
        <v>1171</v>
      </c>
      <c r="AI525" s="355">
        <v>0</v>
      </c>
      <c r="AJ525" s="358">
        <v>555</v>
      </c>
      <c r="AK525" s="4">
        <v>1179</v>
      </c>
      <c r="AL525" s="4">
        <v>0</v>
      </c>
      <c r="AM525" s="4">
        <v>531</v>
      </c>
    </row>
    <row r="526" spans="2:39" x14ac:dyDescent="0.3">
      <c r="B526" s="350" t="s">
        <v>88</v>
      </c>
      <c r="C526" s="351" t="s">
        <v>225</v>
      </c>
      <c r="D526" s="352">
        <v>1537</v>
      </c>
      <c r="E526" s="353">
        <v>2</v>
      </c>
      <c r="F526" s="353">
        <v>459</v>
      </c>
      <c r="G526" s="354">
        <v>1594</v>
      </c>
      <c r="H526" s="354">
        <v>0</v>
      </c>
      <c r="I526" s="354">
        <v>460</v>
      </c>
      <c r="J526" s="355">
        <v>1647</v>
      </c>
      <c r="K526" s="355">
        <v>0</v>
      </c>
      <c r="L526" s="355">
        <v>505</v>
      </c>
      <c r="M526" s="355">
        <v>1624</v>
      </c>
      <c r="N526" s="355">
        <v>0</v>
      </c>
      <c r="O526" s="355">
        <v>517</v>
      </c>
      <c r="P526" s="355">
        <v>1456</v>
      </c>
      <c r="Q526" s="355">
        <v>0</v>
      </c>
      <c r="R526" s="355">
        <v>420</v>
      </c>
      <c r="S526" s="355">
        <v>1401.0000000000002</v>
      </c>
      <c r="T526" s="355">
        <v>0</v>
      </c>
      <c r="U526" s="355">
        <v>445.00000000000023</v>
      </c>
      <c r="V526" s="355">
        <v>1328.9999999999986</v>
      </c>
      <c r="W526" s="355">
        <v>0</v>
      </c>
      <c r="X526" s="355">
        <v>492.99999999999994</v>
      </c>
      <c r="Y526" s="355">
        <v>1276</v>
      </c>
      <c r="Z526" s="355">
        <v>0</v>
      </c>
      <c r="AA526" s="355">
        <v>473</v>
      </c>
      <c r="AB526" s="355">
        <v>1205</v>
      </c>
      <c r="AC526" s="355">
        <v>0</v>
      </c>
      <c r="AD526" s="357">
        <v>483</v>
      </c>
      <c r="AE526" s="355">
        <v>1231</v>
      </c>
      <c r="AF526" s="355">
        <v>0</v>
      </c>
      <c r="AG526" s="358">
        <v>589</v>
      </c>
      <c r="AH526" s="355">
        <v>1182</v>
      </c>
      <c r="AI526" s="355">
        <v>0</v>
      </c>
      <c r="AJ526" s="358">
        <v>519</v>
      </c>
      <c r="AK526" s="4">
        <v>1159</v>
      </c>
      <c r="AL526" s="4">
        <v>0</v>
      </c>
      <c r="AM526" s="4">
        <v>526</v>
      </c>
    </row>
    <row r="527" spans="2:39" x14ac:dyDescent="0.3">
      <c r="B527" s="350" t="s">
        <v>88</v>
      </c>
      <c r="C527" s="351" t="s">
        <v>226</v>
      </c>
      <c r="D527" s="352">
        <v>1586</v>
      </c>
      <c r="E527" s="353">
        <v>0</v>
      </c>
      <c r="F527" s="353">
        <v>441</v>
      </c>
      <c r="G527" s="354">
        <v>1534</v>
      </c>
      <c r="H527" s="354">
        <v>0</v>
      </c>
      <c r="I527" s="354">
        <v>500</v>
      </c>
      <c r="J527" s="355">
        <v>1543</v>
      </c>
      <c r="K527" s="355">
        <v>0</v>
      </c>
      <c r="L527" s="355">
        <v>517</v>
      </c>
      <c r="M527" s="355">
        <v>1608</v>
      </c>
      <c r="N527" s="355">
        <v>0</v>
      </c>
      <c r="O527" s="355">
        <v>454</v>
      </c>
      <c r="P527" s="355">
        <v>1621</v>
      </c>
      <c r="Q527" s="355">
        <v>0</v>
      </c>
      <c r="R527" s="355">
        <v>494</v>
      </c>
      <c r="S527" s="355">
        <v>1454.0000000000007</v>
      </c>
      <c r="T527" s="355">
        <v>0</v>
      </c>
      <c r="U527" s="355">
        <v>485</v>
      </c>
      <c r="V527" s="355">
        <v>1418.9999999999977</v>
      </c>
      <c r="W527" s="355">
        <v>0</v>
      </c>
      <c r="X527" s="355">
        <v>466.99999999999989</v>
      </c>
      <c r="Y527" s="355">
        <v>1330</v>
      </c>
      <c r="Z527" s="355">
        <v>0</v>
      </c>
      <c r="AA527" s="355">
        <v>440</v>
      </c>
      <c r="AB527" s="355">
        <v>1293</v>
      </c>
      <c r="AC527" s="355">
        <v>0</v>
      </c>
      <c r="AD527" s="357">
        <v>480</v>
      </c>
      <c r="AE527" s="355">
        <v>1203</v>
      </c>
      <c r="AF527" s="355">
        <v>0</v>
      </c>
      <c r="AG527" s="358">
        <v>490</v>
      </c>
      <c r="AH527" s="355">
        <v>1192</v>
      </c>
      <c r="AI527" s="355">
        <v>0</v>
      </c>
      <c r="AJ527" s="358">
        <v>558</v>
      </c>
      <c r="AK527" s="4">
        <v>1156</v>
      </c>
      <c r="AL527" s="4">
        <v>0</v>
      </c>
      <c r="AM527" s="4">
        <v>513</v>
      </c>
    </row>
    <row r="528" spans="2:39" x14ac:dyDescent="0.3">
      <c r="B528" s="350" t="s">
        <v>88</v>
      </c>
      <c r="C528" s="351" t="s">
        <v>227</v>
      </c>
      <c r="D528" s="352">
        <v>1556</v>
      </c>
      <c r="E528" s="353">
        <v>1</v>
      </c>
      <c r="F528" s="353">
        <v>414</v>
      </c>
      <c r="G528" s="354">
        <v>1591</v>
      </c>
      <c r="H528" s="354">
        <v>0</v>
      </c>
      <c r="I528" s="354">
        <v>420</v>
      </c>
      <c r="J528" s="355">
        <v>1528</v>
      </c>
      <c r="K528" s="355">
        <v>0</v>
      </c>
      <c r="L528" s="355">
        <v>517</v>
      </c>
      <c r="M528" s="355">
        <v>1524</v>
      </c>
      <c r="N528" s="355">
        <v>0</v>
      </c>
      <c r="O528" s="355">
        <v>464</v>
      </c>
      <c r="P528" s="355">
        <v>1589</v>
      </c>
      <c r="Q528" s="355">
        <v>0</v>
      </c>
      <c r="R528" s="355">
        <v>413</v>
      </c>
      <c r="S528" s="355">
        <v>1622.0000000000009</v>
      </c>
      <c r="T528" s="355">
        <v>0</v>
      </c>
      <c r="U528" s="355">
        <v>436.00000000000017</v>
      </c>
      <c r="V528" s="355">
        <v>1348</v>
      </c>
      <c r="W528" s="355">
        <v>0</v>
      </c>
      <c r="X528" s="355">
        <v>457</v>
      </c>
      <c r="Y528" s="355">
        <v>1344</v>
      </c>
      <c r="Z528" s="355">
        <v>0</v>
      </c>
      <c r="AA528" s="355">
        <v>459</v>
      </c>
      <c r="AB528" s="355">
        <v>1298</v>
      </c>
      <c r="AC528" s="355">
        <v>0</v>
      </c>
      <c r="AD528" s="357">
        <v>454</v>
      </c>
      <c r="AE528" s="355">
        <v>1312</v>
      </c>
      <c r="AF528" s="355">
        <v>0</v>
      </c>
      <c r="AG528" s="358">
        <v>459</v>
      </c>
      <c r="AH528" s="355">
        <v>1181</v>
      </c>
      <c r="AI528" s="355">
        <v>0</v>
      </c>
      <c r="AJ528" s="358">
        <v>463</v>
      </c>
      <c r="AK528" s="4">
        <v>1219</v>
      </c>
      <c r="AL528" s="4">
        <v>0</v>
      </c>
      <c r="AM528" s="4">
        <v>522</v>
      </c>
    </row>
    <row r="529" spans="2:39" x14ac:dyDescent="0.3">
      <c r="B529" s="350" t="s">
        <v>88</v>
      </c>
      <c r="C529" s="351" t="s">
        <v>228</v>
      </c>
      <c r="D529" s="352">
        <v>1599</v>
      </c>
      <c r="E529" s="353">
        <v>0</v>
      </c>
      <c r="F529" s="353">
        <v>380</v>
      </c>
      <c r="G529" s="354">
        <v>1568</v>
      </c>
      <c r="H529" s="354">
        <v>0</v>
      </c>
      <c r="I529" s="354">
        <v>420</v>
      </c>
      <c r="J529" s="355">
        <v>1547</v>
      </c>
      <c r="K529" s="355">
        <v>0</v>
      </c>
      <c r="L529" s="355">
        <v>439</v>
      </c>
      <c r="M529" s="355">
        <v>1516</v>
      </c>
      <c r="N529" s="355">
        <v>0</v>
      </c>
      <c r="O529" s="355">
        <v>435</v>
      </c>
      <c r="P529" s="355">
        <v>1549</v>
      </c>
      <c r="Q529" s="355">
        <v>0</v>
      </c>
      <c r="R529" s="355">
        <v>399</v>
      </c>
      <c r="S529" s="355">
        <v>1648.9999999999986</v>
      </c>
      <c r="T529" s="355">
        <v>0</v>
      </c>
      <c r="U529" s="355">
        <v>397</v>
      </c>
      <c r="V529" s="355">
        <v>1578.0000000000009</v>
      </c>
      <c r="W529" s="355">
        <v>0</v>
      </c>
      <c r="X529" s="355">
        <v>414</v>
      </c>
      <c r="Y529" s="355">
        <v>1320</v>
      </c>
      <c r="Z529" s="355">
        <v>0</v>
      </c>
      <c r="AA529" s="355">
        <v>431</v>
      </c>
      <c r="AB529" s="355">
        <v>1348</v>
      </c>
      <c r="AC529" s="355">
        <v>0</v>
      </c>
      <c r="AD529" s="357">
        <v>423</v>
      </c>
      <c r="AE529" s="355">
        <v>1301</v>
      </c>
      <c r="AF529" s="355">
        <v>0</v>
      </c>
      <c r="AG529" s="358">
        <v>426</v>
      </c>
      <c r="AH529" s="355">
        <v>1296</v>
      </c>
      <c r="AI529" s="355">
        <v>0</v>
      </c>
      <c r="AJ529" s="358">
        <v>445</v>
      </c>
      <c r="AK529" s="4">
        <v>1219</v>
      </c>
      <c r="AL529" s="4">
        <v>0</v>
      </c>
      <c r="AM529" s="4">
        <v>431</v>
      </c>
    </row>
    <row r="530" spans="2:39" x14ac:dyDescent="0.3">
      <c r="B530" s="350" t="s">
        <v>88</v>
      </c>
      <c r="C530" s="351" t="s">
        <v>229</v>
      </c>
      <c r="D530" s="352">
        <v>1842</v>
      </c>
      <c r="E530" s="353">
        <v>1</v>
      </c>
      <c r="F530" s="353">
        <v>343</v>
      </c>
      <c r="G530" s="354">
        <v>1862</v>
      </c>
      <c r="H530" s="354">
        <v>1</v>
      </c>
      <c r="I530" s="354">
        <v>373</v>
      </c>
      <c r="J530" s="355">
        <v>1969</v>
      </c>
      <c r="K530" s="355">
        <v>0</v>
      </c>
      <c r="L530" s="355">
        <v>402</v>
      </c>
      <c r="M530" s="355">
        <v>1903</v>
      </c>
      <c r="N530" s="355">
        <v>0</v>
      </c>
      <c r="O530" s="355">
        <v>338</v>
      </c>
      <c r="P530" s="355">
        <v>1921</v>
      </c>
      <c r="Q530" s="355">
        <v>0</v>
      </c>
      <c r="R530" s="355">
        <v>353</v>
      </c>
      <c r="S530" s="355">
        <v>1922.9999999999986</v>
      </c>
      <c r="T530" s="355">
        <v>0</v>
      </c>
      <c r="U530" s="355">
        <v>406.00000000000006</v>
      </c>
      <c r="V530" s="355">
        <v>2014.0000000000002</v>
      </c>
      <c r="W530" s="355">
        <v>0</v>
      </c>
      <c r="X530" s="355">
        <v>401.00000000000017</v>
      </c>
      <c r="Y530" s="355">
        <v>1943</v>
      </c>
      <c r="Z530" s="355">
        <v>0</v>
      </c>
      <c r="AA530" s="355">
        <v>386</v>
      </c>
      <c r="AB530" s="355">
        <v>1733</v>
      </c>
      <c r="AC530" s="355">
        <v>0</v>
      </c>
      <c r="AD530" s="357">
        <v>424</v>
      </c>
      <c r="AE530" s="355">
        <v>1702</v>
      </c>
      <c r="AF530" s="355">
        <v>0</v>
      </c>
      <c r="AG530" s="358">
        <v>440</v>
      </c>
      <c r="AH530" s="355">
        <v>1646</v>
      </c>
      <c r="AI530" s="355">
        <v>0</v>
      </c>
      <c r="AJ530" s="358">
        <v>357</v>
      </c>
      <c r="AK530" s="4">
        <v>1562</v>
      </c>
      <c r="AL530" s="4">
        <v>0</v>
      </c>
      <c r="AM530" s="4">
        <v>363</v>
      </c>
    </row>
    <row r="531" spans="2:39" x14ac:dyDescent="0.3">
      <c r="B531" s="350" t="s">
        <v>88</v>
      </c>
      <c r="C531" s="351" t="s">
        <v>287</v>
      </c>
      <c r="D531" s="352">
        <v>1724</v>
      </c>
      <c r="E531" s="353">
        <v>2</v>
      </c>
      <c r="F531" s="353">
        <v>400</v>
      </c>
      <c r="G531" s="354">
        <v>1728</v>
      </c>
      <c r="H531" s="354">
        <v>0</v>
      </c>
      <c r="I531" s="354">
        <v>385</v>
      </c>
      <c r="J531" s="355">
        <v>1625</v>
      </c>
      <c r="K531" s="355">
        <v>0</v>
      </c>
      <c r="L531" s="355">
        <v>387</v>
      </c>
      <c r="M531" s="355">
        <v>1670</v>
      </c>
      <c r="N531" s="355">
        <v>0</v>
      </c>
      <c r="O531" s="355">
        <v>363</v>
      </c>
      <c r="P531" s="355">
        <v>1711</v>
      </c>
      <c r="Q531" s="355">
        <v>0</v>
      </c>
      <c r="R531" s="355">
        <v>361</v>
      </c>
      <c r="S531" s="355">
        <v>1633.9999999999995</v>
      </c>
      <c r="T531" s="355">
        <v>0</v>
      </c>
      <c r="U531" s="355">
        <v>386.00000000000023</v>
      </c>
      <c r="V531" s="355">
        <v>1545.9999999999998</v>
      </c>
      <c r="W531" s="355">
        <v>0</v>
      </c>
      <c r="X531" s="355">
        <v>421.00000000000017</v>
      </c>
      <c r="Y531" s="355">
        <v>1612</v>
      </c>
      <c r="Z531" s="355">
        <v>0</v>
      </c>
      <c r="AA531" s="355">
        <v>414</v>
      </c>
      <c r="AB531" s="355">
        <v>1512</v>
      </c>
      <c r="AC531" s="355">
        <v>0</v>
      </c>
      <c r="AD531" s="357">
        <v>421</v>
      </c>
      <c r="AE531" s="355">
        <v>1405</v>
      </c>
      <c r="AF531" s="355">
        <v>0</v>
      </c>
      <c r="AG531" s="358">
        <v>463</v>
      </c>
      <c r="AH531" s="355">
        <v>1450</v>
      </c>
      <c r="AI531" s="355">
        <v>0</v>
      </c>
      <c r="AJ531" s="358">
        <v>417</v>
      </c>
      <c r="AK531" s="4">
        <v>1559</v>
      </c>
      <c r="AL531" s="4">
        <v>0</v>
      </c>
      <c r="AM531" s="4">
        <v>363</v>
      </c>
    </row>
    <row r="532" spans="2:39" x14ac:dyDescent="0.3">
      <c r="B532" s="350" t="s">
        <v>88</v>
      </c>
      <c r="C532" s="351" t="s">
        <v>230</v>
      </c>
      <c r="D532" s="352">
        <v>1601</v>
      </c>
      <c r="E532" s="353">
        <v>1</v>
      </c>
      <c r="F532" s="353">
        <v>353</v>
      </c>
      <c r="G532" s="354">
        <v>1548</v>
      </c>
      <c r="H532" s="354">
        <v>0</v>
      </c>
      <c r="I532" s="354">
        <v>378</v>
      </c>
      <c r="J532" s="355">
        <v>1467</v>
      </c>
      <c r="K532" s="355">
        <v>0</v>
      </c>
      <c r="L532" s="355">
        <v>395</v>
      </c>
      <c r="M532" s="355">
        <v>1445</v>
      </c>
      <c r="N532" s="355">
        <v>0</v>
      </c>
      <c r="O532" s="355">
        <v>359</v>
      </c>
      <c r="P532" s="355">
        <v>1444</v>
      </c>
      <c r="Q532" s="355">
        <v>0</v>
      </c>
      <c r="R532" s="355">
        <v>362</v>
      </c>
      <c r="S532" s="355">
        <v>1420.0000000000005</v>
      </c>
      <c r="T532" s="355">
        <v>0</v>
      </c>
      <c r="U532" s="355">
        <v>351</v>
      </c>
      <c r="V532" s="355">
        <v>1264.0000000000005</v>
      </c>
      <c r="W532" s="355">
        <v>0</v>
      </c>
      <c r="X532" s="355">
        <v>379.00000000000011</v>
      </c>
      <c r="Y532" s="355">
        <v>1315</v>
      </c>
      <c r="Z532" s="355">
        <v>0</v>
      </c>
      <c r="AA532" s="355">
        <v>398</v>
      </c>
      <c r="AB532" s="355">
        <v>1396</v>
      </c>
      <c r="AC532" s="355">
        <v>0</v>
      </c>
      <c r="AD532" s="357">
        <v>407</v>
      </c>
      <c r="AE532" s="355">
        <v>1329</v>
      </c>
      <c r="AF532" s="355">
        <v>0</v>
      </c>
      <c r="AG532" s="358">
        <v>436</v>
      </c>
      <c r="AH532" s="355">
        <v>1315</v>
      </c>
      <c r="AI532" s="355">
        <v>0</v>
      </c>
      <c r="AJ532" s="358">
        <v>440</v>
      </c>
      <c r="AK532" s="4">
        <v>1295</v>
      </c>
      <c r="AL532" s="4">
        <v>0</v>
      </c>
      <c r="AM532" s="4">
        <v>406</v>
      </c>
    </row>
    <row r="533" spans="2:39" x14ac:dyDescent="0.3">
      <c r="B533" s="350" t="s">
        <v>88</v>
      </c>
      <c r="C533" s="351" t="s">
        <v>231</v>
      </c>
      <c r="D533" s="352">
        <v>1411</v>
      </c>
      <c r="E533" s="353">
        <v>0</v>
      </c>
      <c r="F533" s="353">
        <v>367</v>
      </c>
      <c r="G533" s="354">
        <v>1335</v>
      </c>
      <c r="H533" s="354">
        <v>0</v>
      </c>
      <c r="I533" s="354">
        <v>403</v>
      </c>
      <c r="J533" s="355">
        <v>1287</v>
      </c>
      <c r="K533" s="355">
        <v>0</v>
      </c>
      <c r="L533" s="355">
        <v>373</v>
      </c>
      <c r="M533" s="355">
        <v>1179</v>
      </c>
      <c r="N533" s="355">
        <v>0</v>
      </c>
      <c r="O533" s="355">
        <v>361</v>
      </c>
      <c r="P533" s="355">
        <v>1218</v>
      </c>
      <c r="Q533" s="355">
        <v>0</v>
      </c>
      <c r="R533" s="355">
        <v>338</v>
      </c>
      <c r="S533" s="355">
        <v>1184.0000000000005</v>
      </c>
      <c r="T533" s="355">
        <v>0</v>
      </c>
      <c r="U533" s="355">
        <v>366.00000000000011</v>
      </c>
      <c r="V533" s="355">
        <v>1136.9999999999998</v>
      </c>
      <c r="W533" s="355">
        <v>0</v>
      </c>
      <c r="X533" s="355">
        <v>338.00000000000011</v>
      </c>
      <c r="Y533" s="355">
        <v>1087</v>
      </c>
      <c r="Z533" s="355">
        <v>0</v>
      </c>
      <c r="AA533" s="355">
        <v>350</v>
      </c>
      <c r="AB533" s="355">
        <v>1101</v>
      </c>
      <c r="AC533" s="355">
        <v>0</v>
      </c>
      <c r="AD533" s="357">
        <v>402</v>
      </c>
      <c r="AE533" s="355">
        <v>1187</v>
      </c>
      <c r="AF533" s="355">
        <v>0</v>
      </c>
      <c r="AG533" s="358">
        <v>371</v>
      </c>
      <c r="AH533" s="355">
        <v>1174</v>
      </c>
      <c r="AI533" s="355">
        <v>0</v>
      </c>
      <c r="AJ533" s="358">
        <v>403</v>
      </c>
      <c r="AK533" s="4">
        <v>1176</v>
      </c>
      <c r="AL533" s="4">
        <v>0</v>
      </c>
      <c r="AM533" s="4">
        <v>407</v>
      </c>
    </row>
    <row r="534" spans="2:39" x14ac:dyDescent="0.3">
      <c r="B534" s="350" t="s">
        <v>88</v>
      </c>
      <c r="C534" s="351" t="s">
        <v>288</v>
      </c>
      <c r="D534" s="352">
        <v>1248</v>
      </c>
      <c r="E534" s="353">
        <v>0</v>
      </c>
      <c r="F534" s="353">
        <v>346</v>
      </c>
      <c r="G534" s="354">
        <v>1243</v>
      </c>
      <c r="H534" s="354">
        <v>0</v>
      </c>
      <c r="I534" s="354">
        <v>300</v>
      </c>
      <c r="J534" s="355">
        <v>1165</v>
      </c>
      <c r="K534" s="355">
        <v>0</v>
      </c>
      <c r="L534" s="355">
        <v>374</v>
      </c>
      <c r="M534" s="355">
        <v>1155</v>
      </c>
      <c r="N534" s="355">
        <v>0</v>
      </c>
      <c r="O534" s="355">
        <v>277</v>
      </c>
      <c r="P534" s="355">
        <v>1067</v>
      </c>
      <c r="Q534" s="355">
        <v>0</v>
      </c>
      <c r="R534" s="355">
        <v>304</v>
      </c>
      <c r="S534" s="355">
        <v>1047</v>
      </c>
      <c r="T534" s="355">
        <v>0</v>
      </c>
      <c r="U534" s="355">
        <v>316</v>
      </c>
      <c r="V534" s="355">
        <v>1096</v>
      </c>
      <c r="W534" s="355">
        <v>0</v>
      </c>
      <c r="X534" s="355">
        <v>334.99999999999994</v>
      </c>
      <c r="Y534" s="355">
        <v>1026</v>
      </c>
      <c r="Z534" s="355">
        <v>0</v>
      </c>
      <c r="AA534" s="355">
        <v>329</v>
      </c>
      <c r="AB534" s="355">
        <v>1015</v>
      </c>
      <c r="AC534" s="355">
        <v>0</v>
      </c>
      <c r="AD534" s="357">
        <v>318</v>
      </c>
      <c r="AE534" s="355">
        <v>1005</v>
      </c>
      <c r="AF534" s="355">
        <v>0</v>
      </c>
      <c r="AG534" s="358">
        <v>383</v>
      </c>
      <c r="AH534" s="355">
        <v>1073</v>
      </c>
      <c r="AI534" s="355">
        <v>0</v>
      </c>
      <c r="AJ534" s="358">
        <v>331</v>
      </c>
      <c r="AK534" s="4">
        <v>1132</v>
      </c>
      <c r="AL534" s="4">
        <v>0</v>
      </c>
      <c r="AM534" s="4">
        <v>382</v>
      </c>
    </row>
    <row r="535" spans="2:39" x14ac:dyDescent="0.3">
      <c r="B535" s="350" t="s">
        <v>88</v>
      </c>
      <c r="C535" s="351" t="s">
        <v>232</v>
      </c>
      <c r="D535" s="352">
        <v>1133</v>
      </c>
      <c r="E535" s="353">
        <v>1</v>
      </c>
      <c r="F535" s="353">
        <v>315</v>
      </c>
      <c r="G535" s="354">
        <v>1027</v>
      </c>
      <c r="H535" s="354">
        <v>0</v>
      </c>
      <c r="I535" s="354">
        <v>313</v>
      </c>
      <c r="J535" s="355">
        <v>1025</v>
      </c>
      <c r="K535" s="355">
        <v>0</v>
      </c>
      <c r="L535" s="355">
        <v>530</v>
      </c>
      <c r="M535" s="355">
        <v>955</v>
      </c>
      <c r="N535" s="355">
        <v>0</v>
      </c>
      <c r="O535" s="355">
        <v>594</v>
      </c>
      <c r="P535" s="355">
        <v>992</v>
      </c>
      <c r="Q535" s="355">
        <v>0</v>
      </c>
      <c r="R535" s="355">
        <v>562</v>
      </c>
      <c r="S535" s="355">
        <v>878.00000000000011</v>
      </c>
      <c r="T535" s="355">
        <v>0</v>
      </c>
      <c r="U535" s="355">
        <v>287</v>
      </c>
      <c r="V535" s="355">
        <v>854.99999999999989</v>
      </c>
      <c r="W535" s="355">
        <v>0</v>
      </c>
      <c r="X535" s="355">
        <v>307</v>
      </c>
      <c r="Y535" s="355">
        <v>902</v>
      </c>
      <c r="Z535" s="355">
        <v>0</v>
      </c>
      <c r="AA535" s="355">
        <v>336</v>
      </c>
      <c r="AB535" s="355">
        <v>837</v>
      </c>
      <c r="AC535" s="355">
        <v>0</v>
      </c>
      <c r="AD535" s="357">
        <v>319</v>
      </c>
      <c r="AE535" s="355">
        <v>788</v>
      </c>
      <c r="AF535" s="355">
        <v>0</v>
      </c>
      <c r="AG535" s="358">
        <v>316</v>
      </c>
      <c r="AH535" s="355">
        <v>858</v>
      </c>
      <c r="AI535" s="355">
        <v>0</v>
      </c>
      <c r="AJ535" s="358">
        <v>371</v>
      </c>
      <c r="AK535" s="4">
        <v>985</v>
      </c>
      <c r="AL535" s="4">
        <v>0</v>
      </c>
      <c r="AM535" s="4">
        <v>335</v>
      </c>
    </row>
    <row r="536" spans="2:39" x14ac:dyDescent="0.3">
      <c r="B536" s="350" t="s">
        <v>88</v>
      </c>
      <c r="C536" s="351" t="s">
        <v>325</v>
      </c>
      <c r="D536" s="352">
        <v>0</v>
      </c>
      <c r="E536" s="353">
        <v>0</v>
      </c>
      <c r="F536" s="353">
        <v>0</v>
      </c>
      <c r="G536" s="354">
        <v>0</v>
      </c>
      <c r="H536" s="354">
        <v>0</v>
      </c>
      <c r="I536" s="354">
        <v>0</v>
      </c>
      <c r="J536" s="355">
        <v>0</v>
      </c>
      <c r="K536" s="355">
        <v>0</v>
      </c>
      <c r="L536" s="355">
        <v>0</v>
      </c>
      <c r="M536" s="355">
        <v>0</v>
      </c>
      <c r="N536" s="355">
        <v>0</v>
      </c>
      <c r="O536" s="355">
        <v>0</v>
      </c>
      <c r="P536" s="355">
        <v>0</v>
      </c>
      <c r="Q536" s="355">
        <v>0</v>
      </c>
      <c r="R536" s="355">
        <v>0</v>
      </c>
      <c r="S536" s="355">
        <v>0</v>
      </c>
      <c r="T536" s="355">
        <v>0</v>
      </c>
      <c r="U536" s="355">
        <v>0</v>
      </c>
      <c r="V536" s="355">
        <v>0</v>
      </c>
      <c r="W536" s="355">
        <v>0</v>
      </c>
      <c r="X536" s="355">
        <v>0</v>
      </c>
      <c r="Y536" s="355">
        <v>0</v>
      </c>
      <c r="Z536" s="355">
        <v>0</v>
      </c>
      <c r="AA536" s="355">
        <v>0</v>
      </c>
      <c r="AB536" s="355">
        <v>0</v>
      </c>
      <c r="AC536" s="355">
        <v>0</v>
      </c>
      <c r="AD536" s="357">
        <v>0</v>
      </c>
      <c r="AE536" s="355">
        <v>0</v>
      </c>
      <c r="AF536" s="355">
        <v>0</v>
      </c>
      <c r="AG536" s="358">
        <v>0</v>
      </c>
      <c r="AH536" s="355">
        <v>0</v>
      </c>
      <c r="AI536" s="355">
        <v>0</v>
      </c>
      <c r="AJ536" s="358">
        <v>0</v>
      </c>
      <c r="AK536" s="4">
        <v>0</v>
      </c>
      <c r="AL536" s="4">
        <v>0</v>
      </c>
      <c r="AM536" s="4">
        <v>0</v>
      </c>
    </row>
    <row r="537" spans="2:39" x14ac:dyDescent="0.3">
      <c r="B537" s="350" t="s">
        <v>88</v>
      </c>
      <c r="C537" s="351" t="s">
        <v>326</v>
      </c>
      <c r="D537" s="352">
        <v>0</v>
      </c>
      <c r="E537" s="353">
        <v>0</v>
      </c>
      <c r="F537" s="353">
        <v>0</v>
      </c>
      <c r="G537" s="354">
        <v>0</v>
      </c>
      <c r="H537" s="354">
        <v>0</v>
      </c>
      <c r="I537" s="354">
        <v>0</v>
      </c>
      <c r="J537" s="355">
        <v>0</v>
      </c>
      <c r="K537" s="355">
        <v>0</v>
      </c>
      <c r="L537" s="355">
        <v>0</v>
      </c>
      <c r="M537" s="355">
        <v>0</v>
      </c>
      <c r="N537" s="355">
        <v>0</v>
      </c>
      <c r="O537" s="355">
        <v>0</v>
      </c>
      <c r="P537" s="355">
        <v>0</v>
      </c>
      <c r="Q537" s="355">
        <v>0</v>
      </c>
      <c r="R537" s="355">
        <v>0</v>
      </c>
      <c r="S537" s="355">
        <v>0</v>
      </c>
      <c r="T537" s="355">
        <v>0</v>
      </c>
      <c r="U537" s="355">
        <v>0</v>
      </c>
      <c r="V537" s="355">
        <v>0</v>
      </c>
      <c r="W537" s="355">
        <v>0</v>
      </c>
      <c r="X537" s="355">
        <v>0</v>
      </c>
      <c r="Y537" s="355">
        <v>0</v>
      </c>
      <c r="Z537" s="355">
        <v>0</v>
      </c>
      <c r="AA537" s="355">
        <v>0</v>
      </c>
      <c r="AB537" s="355">
        <v>0</v>
      </c>
      <c r="AC537" s="355">
        <v>0</v>
      </c>
      <c r="AD537" s="357">
        <v>0</v>
      </c>
      <c r="AE537" s="355">
        <v>0</v>
      </c>
      <c r="AF537" s="355">
        <v>0</v>
      </c>
      <c r="AG537" s="358">
        <v>0</v>
      </c>
      <c r="AH537" s="355">
        <v>0</v>
      </c>
      <c r="AI537" s="355">
        <v>0</v>
      </c>
      <c r="AJ537" s="358">
        <v>0</v>
      </c>
      <c r="AK537" s="4">
        <v>0</v>
      </c>
      <c r="AL537" s="4">
        <v>0</v>
      </c>
      <c r="AM537" s="4">
        <v>0</v>
      </c>
    </row>
    <row r="538" spans="2:39" x14ac:dyDescent="0.3">
      <c r="B538" s="350" t="s">
        <v>88</v>
      </c>
      <c r="C538" s="351" t="s">
        <v>289</v>
      </c>
      <c r="D538" s="352">
        <v>409</v>
      </c>
      <c r="E538" s="353">
        <v>0</v>
      </c>
      <c r="F538" s="353">
        <v>2</v>
      </c>
      <c r="G538" s="354">
        <v>78</v>
      </c>
      <c r="H538" s="354">
        <v>0</v>
      </c>
      <c r="I538" s="354">
        <v>7</v>
      </c>
      <c r="J538" s="355">
        <v>89</v>
      </c>
      <c r="K538" s="355">
        <v>0</v>
      </c>
      <c r="L538" s="355">
        <v>35</v>
      </c>
      <c r="M538" s="355">
        <v>67</v>
      </c>
      <c r="N538" s="355">
        <v>576</v>
      </c>
      <c r="O538" s="355">
        <v>2</v>
      </c>
      <c r="P538" s="355">
        <v>78</v>
      </c>
      <c r="Q538" s="355">
        <v>0</v>
      </c>
      <c r="R538" s="355">
        <v>3</v>
      </c>
      <c r="S538" s="355">
        <v>59.000000000000007</v>
      </c>
      <c r="T538" s="355">
        <v>0</v>
      </c>
      <c r="U538" s="355">
        <v>16</v>
      </c>
      <c r="V538" s="355">
        <v>302</v>
      </c>
      <c r="W538" s="355">
        <v>0</v>
      </c>
      <c r="X538" s="355">
        <v>2</v>
      </c>
      <c r="Y538" s="355">
        <v>687</v>
      </c>
      <c r="Z538" s="355">
        <v>0</v>
      </c>
      <c r="AA538" s="355">
        <v>4</v>
      </c>
      <c r="AB538" s="355">
        <v>40</v>
      </c>
      <c r="AC538" s="355">
        <v>0</v>
      </c>
      <c r="AD538" s="357">
        <v>2</v>
      </c>
      <c r="AE538" s="355">
        <v>50</v>
      </c>
      <c r="AF538" s="355">
        <v>0</v>
      </c>
      <c r="AG538" s="358">
        <v>4</v>
      </c>
      <c r="AH538" s="355">
        <v>27</v>
      </c>
      <c r="AI538" s="355">
        <v>0</v>
      </c>
      <c r="AJ538" s="358">
        <v>5</v>
      </c>
      <c r="AK538" s="4">
        <v>49</v>
      </c>
      <c r="AL538" s="4">
        <v>0</v>
      </c>
      <c r="AM538" s="4">
        <v>9</v>
      </c>
    </row>
    <row r="539" spans="2:39" x14ac:dyDescent="0.3">
      <c r="B539" s="350" t="s">
        <v>88</v>
      </c>
      <c r="C539" s="351" t="s">
        <v>290</v>
      </c>
      <c r="D539" s="352">
        <v>140</v>
      </c>
      <c r="E539" s="353">
        <v>0</v>
      </c>
      <c r="F539" s="353">
        <v>3</v>
      </c>
      <c r="G539" s="354">
        <v>79</v>
      </c>
      <c r="H539" s="354">
        <v>0</v>
      </c>
      <c r="I539" s="354">
        <v>32</v>
      </c>
      <c r="J539" s="355">
        <v>126</v>
      </c>
      <c r="K539" s="355">
        <v>0</v>
      </c>
      <c r="L539" s="355">
        <v>56</v>
      </c>
      <c r="M539" s="355">
        <v>123</v>
      </c>
      <c r="N539" s="355">
        <v>0</v>
      </c>
      <c r="O539" s="355">
        <v>20</v>
      </c>
      <c r="P539" s="355">
        <v>149</v>
      </c>
      <c r="Q539" s="355">
        <v>0</v>
      </c>
      <c r="R539" s="355">
        <v>1</v>
      </c>
      <c r="S539" s="355">
        <v>84.000000000000014</v>
      </c>
      <c r="T539" s="355">
        <v>0</v>
      </c>
      <c r="U539" s="355">
        <v>1</v>
      </c>
      <c r="V539" s="355">
        <v>113</v>
      </c>
      <c r="W539" s="355">
        <v>0</v>
      </c>
      <c r="X539" s="355">
        <v>9</v>
      </c>
      <c r="Y539" s="355">
        <v>142</v>
      </c>
      <c r="Z539" s="355">
        <v>0</v>
      </c>
      <c r="AA539" s="355">
        <v>4</v>
      </c>
      <c r="AB539" s="355">
        <v>257</v>
      </c>
      <c r="AC539" s="355">
        <v>0</v>
      </c>
      <c r="AD539" s="357">
        <v>1</v>
      </c>
      <c r="AE539" s="355">
        <v>138</v>
      </c>
      <c r="AF539" s="355">
        <v>0</v>
      </c>
      <c r="AG539" s="358">
        <v>5</v>
      </c>
      <c r="AH539" s="355">
        <v>69</v>
      </c>
      <c r="AI539" s="355">
        <v>0</v>
      </c>
      <c r="AJ539" s="358">
        <v>12</v>
      </c>
      <c r="AK539" s="4">
        <v>71</v>
      </c>
      <c r="AL539" s="4">
        <v>0</v>
      </c>
      <c r="AM539" s="4">
        <v>3</v>
      </c>
    </row>
    <row r="540" spans="2:39" x14ac:dyDescent="0.3">
      <c r="B540" s="350" t="s">
        <v>88</v>
      </c>
      <c r="C540" s="351" t="s">
        <v>291</v>
      </c>
      <c r="D540" s="352">
        <v>246</v>
      </c>
      <c r="E540" s="353">
        <v>0</v>
      </c>
      <c r="F540" s="353">
        <v>154</v>
      </c>
      <c r="G540" s="354">
        <v>342</v>
      </c>
      <c r="H540" s="354">
        <v>0</v>
      </c>
      <c r="I540" s="354">
        <v>161</v>
      </c>
      <c r="J540" s="355">
        <v>493</v>
      </c>
      <c r="K540" s="355">
        <v>0</v>
      </c>
      <c r="L540" s="355">
        <v>216</v>
      </c>
      <c r="M540" s="355">
        <v>574</v>
      </c>
      <c r="N540" s="355">
        <v>0</v>
      </c>
      <c r="O540" s="355">
        <v>203</v>
      </c>
      <c r="P540" s="355">
        <v>472</v>
      </c>
      <c r="Q540" s="355">
        <v>0</v>
      </c>
      <c r="R540" s="355">
        <v>108</v>
      </c>
      <c r="S540" s="355">
        <v>451.99999999999949</v>
      </c>
      <c r="T540" s="355">
        <v>0</v>
      </c>
      <c r="U540" s="355">
        <v>212</v>
      </c>
      <c r="V540" s="355">
        <v>496.00000000000006</v>
      </c>
      <c r="W540" s="355">
        <v>0</v>
      </c>
      <c r="X540" s="355">
        <v>168</v>
      </c>
      <c r="Y540" s="355">
        <v>420</v>
      </c>
      <c r="Z540" s="355">
        <v>0</v>
      </c>
      <c r="AA540" s="355">
        <v>158</v>
      </c>
      <c r="AB540" s="355">
        <v>512</v>
      </c>
      <c r="AC540" s="355">
        <v>0</v>
      </c>
      <c r="AD540" s="357">
        <v>165</v>
      </c>
      <c r="AE540" s="355">
        <v>479</v>
      </c>
      <c r="AF540" s="355">
        <v>0</v>
      </c>
      <c r="AG540" s="358">
        <v>156</v>
      </c>
      <c r="AH540" s="355">
        <v>319</v>
      </c>
      <c r="AI540" s="355">
        <v>0</v>
      </c>
      <c r="AJ540" s="358">
        <v>75</v>
      </c>
      <c r="AK540" s="4">
        <v>282</v>
      </c>
      <c r="AL540" s="4">
        <v>0</v>
      </c>
      <c r="AM540" s="4">
        <v>91</v>
      </c>
    </row>
    <row r="541" spans="2:39" x14ac:dyDescent="0.3">
      <c r="B541" s="350" t="s">
        <v>88</v>
      </c>
      <c r="C541" s="351" t="s">
        <v>292</v>
      </c>
      <c r="D541" s="352">
        <v>314</v>
      </c>
      <c r="E541" s="353">
        <v>0</v>
      </c>
      <c r="F541" s="353">
        <v>364</v>
      </c>
      <c r="G541" s="354">
        <v>329</v>
      </c>
      <c r="H541" s="354">
        <v>0</v>
      </c>
      <c r="I541" s="354">
        <v>392</v>
      </c>
      <c r="J541" s="355">
        <v>539</v>
      </c>
      <c r="K541" s="355">
        <v>0</v>
      </c>
      <c r="L541" s="355">
        <v>253</v>
      </c>
      <c r="M541" s="355">
        <v>539</v>
      </c>
      <c r="N541" s="355">
        <v>0</v>
      </c>
      <c r="O541" s="355">
        <v>280</v>
      </c>
      <c r="P541" s="355">
        <v>612</v>
      </c>
      <c r="Q541" s="355">
        <v>0</v>
      </c>
      <c r="R541" s="355">
        <v>266</v>
      </c>
      <c r="S541" s="355">
        <v>491</v>
      </c>
      <c r="T541" s="355">
        <v>0</v>
      </c>
      <c r="U541" s="355">
        <v>369.99999999999977</v>
      </c>
      <c r="V541" s="355">
        <v>406.00000000000028</v>
      </c>
      <c r="W541" s="355">
        <v>0</v>
      </c>
      <c r="X541" s="355">
        <v>304.99999999999983</v>
      </c>
      <c r="Y541" s="355">
        <v>421</v>
      </c>
      <c r="Z541" s="355">
        <v>0</v>
      </c>
      <c r="AA541" s="355">
        <v>267</v>
      </c>
      <c r="AB541" s="355">
        <v>481</v>
      </c>
      <c r="AC541" s="355">
        <v>0</v>
      </c>
      <c r="AD541" s="357">
        <v>319</v>
      </c>
      <c r="AE541" s="355">
        <v>479</v>
      </c>
      <c r="AF541" s="355">
        <v>0</v>
      </c>
      <c r="AG541" s="358">
        <v>284</v>
      </c>
      <c r="AH541" s="355">
        <v>339</v>
      </c>
      <c r="AI541" s="355">
        <v>0</v>
      </c>
      <c r="AJ541" s="358">
        <v>169</v>
      </c>
      <c r="AK541" s="4">
        <v>318</v>
      </c>
      <c r="AL541" s="4">
        <v>0</v>
      </c>
      <c r="AM541" s="4">
        <v>154</v>
      </c>
    </row>
    <row r="542" spans="2:39" x14ac:dyDescent="0.3">
      <c r="B542" s="350" t="s">
        <v>88</v>
      </c>
      <c r="C542" s="351" t="s">
        <v>293</v>
      </c>
      <c r="D542" s="352">
        <v>191</v>
      </c>
      <c r="E542" s="353">
        <v>0</v>
      </c>
      <c r="F542" s="353">
        <v>241</v>
      </c>
      <c r="G542" s="354">
        <v>149</v>
      </c>
      <c r="H542" s="354">
        <v>0</v>
      </c>
      <c r="I542" s="354">
        <v>278</v>
      </c>
      <c r="J542" s="355">
        <v>182</v>
      </c>
      <c r="K542" s="355">
        <v>0</v>
      </c>
      <c r="L542" s="355">
        <v>194</v>
      </c>
      <c r="M542" s="355">
        <v>169</v>
      </c>
      <c r="N542" s="355">
        <v>0</v>
      </c>
      <c r="O542" s="355">
        <v>184</v>
      </c>
      <c r="P542" s="355">
        <v>137</v>
      </c>
      <c r="Q542" s="355">
        <v>0</v>
      </c>
      <c r="R542" s="355">
        <v>143</v>
      </c>
      <c r="S542" s="355">
        <v>238</v>
      </c>
      <c r="T542" s="355">
        <v>0</v>
      </c>
      <c r="U542" s="355">
        <v>208</v>
      </c>
      <c r="V542" s="355">
        <v>222.00000000000006</v>
      </c>
      <c r="W542" s="355">
        <v>0</v>
      </c>
      <c r="X542" s="355">
        <v>250</v>
      </c>
      <c r="Y542" s="355">
        <v>222</v>
      </c>
      <c r="Z542" s="355">
        <v>0</v>
      </c>
      <c r="AA542" s="355">
        <v>244</v>
      </c>
      <c r="AB542" s="355">
        <v>249</v>
      </c>
      <c r="AC542" s="355">
        <v>0</v>
      </c>
      <c r="AD542" s="357">
        <v>205</v>
      </c>
      <c r="AE542" s="355">
        <v>184</v>
      </c>
      <c r="AF542" s="355">
        <v>0</v>
      </c>
      <c r="AG542" s="358">
        <v>208</v>
      </c>
      <c r="AH542" s="355">
        <v>138</v>
      </c>
      <c r="AI542" s="355">
        <v>0</v>
      </c>
      <c r="AJ542" s="358">
        <v>195</v>
      </c>
      <c r="AK542" s="4">
        <v>271</v>
      </c>
      <c r="AL542" s="4">
        <v>0</v>
      </c>
      <c r="AM542" s="4">
        <v>131</v>
      </c>
    </row>
    <row r="543" spans="2:39" x14ac:dyDescent="0.3">
      <c r="B543" s="350" t="s">
        <v>88</v>
      </c>
      <c r="C543" s="351" t="s">
        <v>294</v>
      </c>
      <c r="D543" s="352">
        <v>169</v>
      </c>
      <c r="E543" s="353">
        <v>0</v>
      </c>
      <c r="F543" s="353">
        <v>240</v>
      </c>
      <c r="G543" s="354">
        <v>283</v>
      </c>
      <c r="H543" s="354">
        <v>0</v>
      </c>
      <c r="I543" s="354">
        <v>212</v>
      </c>
      <c r="J543" s="355">
        <v>487</v>
      </c>
      <c r="K543" s="355">
        <v>0</v>
      </c>
      <c r="L543" s="355">
        <v>138</v>
      </c>
      <c r="M543" s="355">
        <v>424</v>
      </c>
      <c r="N543" s="355">
        <v>0</v>
      </c>
      <c r="O543" s="355">
        <v>317</v>
      </c>
      <c r="P543" s="355">
        <v>370</v>
      </c>
      <c r="Q543" s="355">
        <v>0</v>
      </c>
      <c r="R543" s="355">
        <v>320</v>
      </c>
      <c r="S543" s="355">
        <v>429.99999999999989</v>
      </c>
      <c r="T543" s="355">
        <v>0</v>
      </c>
      <c r="U543" s="355">
        <v>330</v>
      </c>
      <c r="V543" s="355">
        <v>421.99999999999983</v>
      </c>
      <c r="W543" s="355">
        <v>0</v>
      </c>
      <c r="X543" s="355">
        <v>417.00000000000034</v>
      </c>
      <c r="Y543" s="355">
        <v>303</v>
      </c>
      <c r="Z543" s="355">
        <v>0</v>
      </c>
      <c r="AA543" s="355">
        <v>316</v>
      </c>
      <c r="AB543" s="355">
        <v>408</v>
      </c>
      <c r="AC543" s="355">
        <v>0</v>
      </c>
      <c r="AD543" s="357">
        <v>355</v>
      </c>
      <c r="AE543" s="355">
        <v>374</v>
      </c>
      <c r="AF543" s="355">
        <v>0</v>
      </c>
      <c r="AG543" s="358">
        <v>411</v>
      </c>
      <c r="AH543" s="355">
        <v>306</v>
      </c>
      <c r="AI543" s="355">
        <v>0</v>
      </c>
      <c r="AJ543" s="358">
        <v>192</v>
      </c>
      <c r="AK543" s="4">
        <v>126</v>
      </c>
      <c r="AL543" s="4">
        <v>0</v>
      </c>
      <c r="AM543" s="4">
        <v>171</v>
      </c>
    </row>
    <row r="544" spans="2:39" x14ac:dyDescent="0.3">
      <c r="B544" s="350" t="s">
        <v>88</v>
      </c>
      <c r="C544" s="351" t="s">
        <v>327</v>
      </c>
      <c r="D544" s="352">
        <v>86</v>
      </c>
      <c r="E544" s="353">
        <v>0</v>
      </c>
      <c r="F544" s="353">
        <v>0</v>
      </c>
      <c r="G544" s="354">
        <v>64</v>
      </c>
      <c r="H544" s="354">
        <v>0</v>
      </c>
      <c r="I544" s="354">
        <v>0</v>
      </c>
      <c r="J544" s="355">
        <v>56</v>
      </c>
      <c r="K544" s="355">
        <v>0</v>
      </c>
      <c r="L544" s="355">
        <v>0</v>
      </c>
      <c r="M544" s="355">
        <v>52</v>
      </c>
      <c r="N544" s="355">
        <v>0</v>
      </c>
      <c r="O544" s="355">
        <v>0</v>
      </c>
      <c r="P544" s="355">
        <v>54</v>
      </c>
      <c r="Q544" s="355">
        <v>0</v>
      </c>
      <c r="R544" s="355">
        <v>0</v>
      </c>
      <c r="S544" s="355">
        <v>69.000000000000014</v>
      </c>
      <c r="T544" s="355">
        <v>0</v>
      </c>
      <c r="U544" s="355">
        <v>0</v>
      </c>
      <c r="V544" s="355">
        <v>60.999999999999993</v>
      </c>
      <c r="W544" s="355">
        <v>0</v>
      </c>
      <c r="X544" s="355">
        <v>0</v>
      </c>
      <c r="Y544" s="355">
        <v>45</v>
      </c>
      <c r="Z544" s="355">
        <v>0</v>
      </c>
      <c r="AA544" s="355">
        <v>0</v>
      </c>
      <c r="AB544" s="355">
        <v>59</v>
      </c>
      <c r="AC544" s="355">
        <v>0</v>
      </c>
      <c r="AD544" s="357">
        <v>0</v>
      </c>
      <c r="AE544" s="355">
        <v>52</v>
      </c>
      <c r="AF544" s="355">
        <v>0</v>
      </c>
      <c r="AG544" s="358">
        <v>0</v>
      </c>
      <c r="AH544" s="355">
        <v>57</v>
      </c>
      <c r="AI544" s="355">
        <v>0</v>
      </c>
      <c r="AJ544" s="358">
        <v>0</v>
      </c>
      <c r="AK544" s="4">
        <v>45</v>
      </c>
      <c r="AL544" s="4">
        <v>0</v>
      </c>
      <c r="AM544" s="4">
        <v>0</v>
      </c>
    </row>
    <row r="545" spans="2:39" x14ac:dyDescent="0.3">
      <c r="B545" s="350" t="s">
        <v>89</v>
      </c>
      <c r="C545" s="351" t="s">
        <v>223</v>
      </c>
      <c r="D545" s="352">
        <v>0</v>
      </c>
      <c r="E545" s="353">
        <v>0</v>
      </c>
      <c r="F545" s="353">
        <v>353</v>
      </c>
      <c r="G545" s="354">
        <v>0</v>
      </c>
      <c r="H545" s="354">
        <v>0</v>
      </c>
      <c r="I545" s="354">
        <v>252</v>
      </c>
      <c r="J545" s="355">
        <v>0</v>
      </c>
      <c r="K545" s="355">
        <v>0</v>
      </c>
      <c r="L545" s="355">
        <v>238</v>
      </c>
      <c r="M545" s="355">
        <v>0</v>
      </c>
      <c r="N545" s="355">
        <v>0</v>
      </c>
      <c r="O545" s="355">
        <v>265</v>
      </c>
      <c r="P545" s="355">
        <v>0</v>
      </c>
      <c r="Q545" s="355">
        <v>0</v>
      </c>
      <c r="R545" s="355">
        <v>215</v>
      </c>
      <c r="S545" s="355">
        <v>0</v>
      </c>
      <c r="T545" s="355">
        <v>0</v>
      </c>
      <c r="U545" s="355">
        <v>170.00000000000003</v>
      </c>
      <c r="V545" s="355">
        <v>0</v>
      </c>
      <c r="W545" s="355">
        <v>0</v>
      </c>
      <c r="X545" s="355">
        <v>201.99999999999997</v>
      </c>
      <c r="Y545" s="355">
        <v>0</v>
      </c>
      <c r="Z545" s="355">
        <v>0</v>
      </c>
      <c r="AA545" s="355">
        <v>342</v>
      </c>
      <c r="AB545" s="355">
        <v>0</v>
      </c>
      <c r="AC545" s="355">
        <v>0</v>
      </c>
      <c r="AD545" s="357">
        <v>374</v>
      </c>
      <c r="AE545" s="355">
        <v>0</v>
      </c>
      <c r="AF545" s="355">
        <v>0</v>
      </c>
      <c r="AG545" s="358">
        <v>392</v>
      </c>
      <c r="AH545" s="355">
        <v>0</v>
      </c>
      <c r="AI545" s="355">
        <v>0</v>
      </c>
      <c r="AJ545" s="358">
        <v>188</v>
      </c>
      <c r="AK545" s="4">
        <v>0</v>
      </c>
      <c r="AL545" s="4">
        <v>0</v>
      </c>
      <c r="AM545" s="4">
        <v>245</v>
      </c>
    </row>
    <row r="546" spans="2:39" x14ac:dyDescent="0.3">
      <c r="B546" s="350" t="s">
        <v>89</v>
      </c>
      <c r="C546" s="351" t="s">
        <v>286</v>
      </c>
      <c r="D546" s="352">
        <v>0</v>
      </c>
      <c r="E546" s="353">
        <v>0</v>
      </c>
      <c r="F546" s="353">
        <v>456</v>
      </c>
      <c r="G546" s="354">
        <v>0</v>
      </c>
      <c r="H546" s="354">
        <v>0</v>
      </c>
      <c r="I546" s="354">
        <v>396</v>
      </c>
      <c r="J546" s="355">
        <v>0</v>
      </c>
      <c r="K546" s="355">
        <v>0</v>
      </c>
      <c r="L546" s="355">
        <v>356</v>
      </c>
      <c r="M546" s="355">
        <v>0</v>
      </c>
      <c r="N546" s="355">
        <v>0</v>
      </c>
      <c r="O546" s="355">
        <v>329</v>
      </c>
      <c r="P546" s="355">
        <v>0</v>
      </c>
      <c r="Q546" s="355">
        <v>0</v>
      </c>
      <c r="R546" s="355">
        <v>344</v>
      </c>
      <c r="S546" s="355">
        <v>0</v>
      </c>
      <c r="T546" s="355">
        <v>0</v>
      </c>
      <c r="U546" s="355">
        <v>336</v>
      </c>
      <c r="V546" s="355">
        <v>0</v>
      </c>
      <c r="W546" s="355">
        <v>0</v>
      </c>
      <c r="X546" s="355">
        <v>373.00000000000011</v>
      </c>
      <c r="Y546" s="355">
        <v>0</v>
      </c>
      <c r="Z546" s="355">
        <v>0</v>
      </c>
      <c r="AA546" s="355">
        <v>349</v>
      </c>
      <c r="AB546" s="355">
        <v>0</v>
      </c>
      <c r="AC546" s="355">
        <v>0</v>
      </c>
      <c r="AD546" s="357">
        <v>468</v>
      </c>
      <c r="AE546" s="355">
        <v>0</v>
      </c>
      <c r="AF546" s="355">
        <v>0</v>
      </c>
      <c r="AG546" s="358">
        <v>545</v>
      </c>
      <c r="AH546" s="355">
        <v>0</v>
      </c>
      <c r="AI546" s="355">
        <v>0</v>
      </c>
      <c r="AJ546" s="358">
        <v>498</v>
      </c>
      <c r="AK546" s="4">
        <v>66</v>
      </c>
      <c r="AL546" s="4">
        <v>0</v>
      </c>
      <c r="AM546" s="4">
        <v>442</v>
      </c>
    </row>
    <row r="547" spans="2:39" x14ac:dyDescent="0.3">
      <c r="B547" s="350" t="s">
        <v>89</v>
      </c>
      <c r="C547" s="351" t="s">
        <v>255</v>
      </c>
      <c r="D547" s="352">
        <v>8271</v>
      </c>
      <c r="E547" s="353">
        <v>2</v>
      </c>
      <c r="F547" s="353">
        <v>477</v>
      </c>
      <c r="G547" s="354">
        <v>8019</v>
      </c>
      <c r="H547" s="354">
        <v>1</v>
      </c>
      <c r="I547" s="354">
        <v>350</v>
      </c>
      <c r="J547" s="355">
        <v>8629</v>
      </c>
      <c r="K547" s="355">
        <v>3</v>
      </c>
      <c r="L547" s="355">
        <v>371</v>
      </c>
      <c r="M547" s="355">
        <v>7762</v>
      </c>
      <c r="N547" s="355">
        <v>0</v>
      </c>
      <c r="O547" s="355">
        <v>312</v>
      </c>
      <c r="P547" s="355">
        <v>7093</v>
      </c>
      <c r="Q547" s="355">
        <v>0</v>
      </c>
      <c r="R547" s="355">
        <v>395</v>
      </c>
      <c r="S547" s="355">
        <v>6530.9999999999964</v>
      </c>
      <c r="T547" s="355">
        <v>0</v>
      </c>
      <c r="U547" s="355">
        <v>455</v>
      </c>
      <c r="V547" s="355">
        <v>6400.0000000000091</v>
      </c>
      <c r="W547" s="355">
        <v>0</v>
      </c>
      <c r="X547" s="355">
        <v>400.99999999999994</v>
      </c>
      <c r="Y547" s="355">
        <v>6021</v>
      </c>
      <c r="Z547" s="355">
        <v>0</v>
      </c>
      <c r="AA547" s="355">
        <v>481</v>
      </c>
      <c r="AB547" s="355">
        <v>6216</v>
      </c>
      <c r="AC547" s="355">
        <v>0</v>
      </c>
      <c r="AD547" s="357">
        <v>499</v>
      </c>
      <c r="AE547" s="355">
        <v>6096</v>
      </c>
      <c r="AF547" s="355">
        <v>0</v>
      </c>
      <c r="AG547" s="358">
        <v>592</v>
      </c>
      <c r="AH547" s="355">
        <v>5955</v>
      </c>
      <c r="AI547" s="355">
        <v>0</v>
      </c>
      <c r="AJ547" s="358">
        <v>675</v>
      </c>
      <c r="AK547" s="4">
        <v>6032</v>
      </c>
      <c r="AL547" s="4">
        <v>0</v>
      </c>
      <c r="AM547" s="4">
        <v>540</v>
      </c>
    </row>
    <row r="548" spans="2:39" x14ac:dyDescent="0.3">
      <c r="B548" s="350" t="s">
        <v>89</v>
      </c>
      <c r="C548" s="351" t="s">
        <v>224</v>
      </c>
      <c r="D548" s="352">
        <v>11926</v>
      </c>
      <c r="E548" s="353">
        <v>7</v>
      </c>
      <c r="F548" s="353">
        <v>420</v>
      </c>
      <c r="G548" s="354">
        <v>11700</v>
      </c>
      <c r="H548" s="354">
        <v>1</v>
      </c>
      <c r="I548" s="354">
        <v>336</v>
      </c>
      <c r="J548" s="355">
        <v>10917</v>
      </c>
      <c r="K548" s="355">
        <v>3</v>
      </c>
      <c r="L548" s="355">
        <v>321</v>
      </c>
      <c r="M548" s="355">
        <v>10854</v>
      </c>
      <c r="N548" s="355">
        <v>0</v>
      </c>
      <c r="O548" s="355">
        <v>312</v>
      </c>
      <c r="P548" s="355">
        <v>9995</v>
      </c>
      <c r="Q548" s="355">
        <v>2</v>
      </c>
      <c r="R548" s="355">
        <v>356</v>
      </c>
      <c r="S548" s="355">
        <v>9013.9999999999636</v>
      </c>
      <c r="T548" s="355">
        <v>0</v>
      </c>
      <c r="U548" s="355">
        <v>442.99999999999977</v>
      </c>
      <c r="V548" s="355">
        <v>8573.0000000000055</v>
      </c>
      <c r="W548" s="355">
        <v>0</v>
      </c>
      <c r="X548" s="355">
        <v>454.00000000000006</v>
      </c>
      <c r="Y548" s="355">
        <v>8041</v>
      </c>
      <c r="Z548" s="355">
        <v>0</v>
      </c>
      <c r="AA548" s="355">
        <v>424</v>
      </c>
      <c r="AB548" s="355">
        <v>7617</v>
      </c>
      <c r="AC548" s="355">
        <v>0</v>
      </c>
      <c r="AD548" s="357">
        <v>523</v>
      </c>
      <c r="AE548" s="355">
        <v>7676</v>
      </c>
      <c r="AF548" s="355">
        <v>0</v>
      </c>
      <c r="AG548" s="358">
        <v>530</v>
      </c>
      <c r="AH548" s="355">
        <v>7468</v>
      </c>
      <c r="AI548" s="355">
        <v>0</v>
      </c>
      <c r="AJ548" s="358">
        <v>556</v>
      </c>
      <c r="AK548" s="4">
        <v>7479</v>
      </c>
      <c r="AL548" s="4">
        <v>0</v>
      </c>
      <c r="AM548" s="4">
        <v>594</v>
      </c>
    </row>
    <row r="549" spans="2:39" x14ac:dyDescent="0.3">
      <c r="B549" s="350" t="s">
        <v>89</v>
      </c>
      <c r="C549" s="351" t="s">
        <v>225</v>
      </c>
      <c r="D549" s="352">
        <v>11045</v>
      </c>
      <c r="E549" s="353">
        <v>4</v>
      </c>
      <c r="F549" s="353">
        <v>297</v>
      </c>
      <c r="G549" s="354">
        <v>10974</v>
      </c>
      <c r="H549" s="354">
        <v>0</v>
      </c>
      <c r="I549" s="354">
        <v>335</v>
      </c>
      <c r="J549" s="355">
        <v>10299</v>
      </c>
      <c r="K549" s="355">
        <v>3</v>
      </c>
      <c r="L549" s="355">
        <v>329</v>
      </c>
      <c r="M549" s="355">
        <v>9536</v>
      </c>
      <c r="N549" s="355">
        <v>0</v>
      </c>
      <c r="O549" s="355">
        <v>355</v>
      </c>
      <c r="P549" s="355">
        <v>9506</v>
      </c>
      <c r="Q549" s="355">
        <v>1</v>
      </c>
      <c r="R549" s="355">
        <v>357</v>
      </c>
      <c r="S549" s="355">
        <v>9051.99999999996</v>
      </c>
      <c r="T549" s="355">
        <v>0</v>
      </c>
      <c r="U549" s="355">
        <v>445.00000000000006</v>
      </c>
      <c r="V549" s="355">
        <v>8191.0000000000091</v>
      </c>
      <c r="W549" s="355">
        <v>0</v>
      </c>
      <c r="X549" s="355">
        <v>443.00000000000011</v>
      </c>
      <c r="Y549" s="355">
        <v>7756</v>
      </c>
      <c r="Z549" s="355">
        <v>0</v>
      </c>
      <c r="AA549" s="355">
        <v>461</v>
      </c>
      <c r="AB549" s="355">
        <v>7420</v>
      </c>
      <c r="AC549" s="355">
        <v>0</v>
      </c>
      <c r="AD549" s="357">
        <v>476</v>
      </c>
      <c r="AE549" s="355">
        <v>7027</v>
      </c>
      <c r="AF549" s="355">
        <v>0</v>
      </c>
      <c r="AG549" s="358">
        <v>510</v>
      </c>
      <c r="AH549" s="355">
        <v>7106</v>
      </c>
      <c r="AI549" s="355">
        <v>0</v>
      </c>
      <c r="AJ549" s="358">
        <v>506</v>
      </c>
      <c r="AK549" s="4">
        <v>7226</v>
      </c>
      <c r="AL549" s="4">
        <v>0</v>
      </c>
      <c r="AM549" s="4">
        <v>540</v>
      </c>
    </row>
    <row r="550" spans="2:39" x14ac:dyDescent="0.3">
      <c r="B550" s="350" t="s">
        <v>89</v>
      </c>
      <c r="C550" s="351" t="s">
        <v>226</v>
      </c>
      <c r="D550" s="352">
        <v>10751</v>
      </c>
      <c r="E550" s="353">
        <v>4</v>
      </c>
      <c r="F550" s="353">
        <v>299</v>
      </c>
      <c r="G550" s="354">
        <v>10925</v>
      </c>
      <c r="H550" s="354">
        <v>0</v>
      </c>
      <c r="I550" s="354">
        <v>279</v>
      </c>
      <c r="J550" s="355">
        <v>10401</v>
      </c>
      <c r="K550" s="355">
        <v>2</v>
      </c>
      <c r="L550" s="355">
        <v>326</v>
      </c>
      <c r="M550" s="355">
        <v>9987</v>
      </c>
      <c r="N550" s="355">
        <v>0</v>
      </c>
      <c r="O550" s="355">
        <v>346</v>
      </c>
      <c r="P550" s="355">
        <v>9308</v>
      </c>
      <c r="Q550" s="355">
        <v>1</v>
      </c>
      <c r="R550" s="355">
        <v>399</v>
      </c>
      <c r="S550" s="355">
        <v>9132.0000000000236</v>
      </c>
      <c r="T550" s="355">
        <v>0</v>
      </c>
      <c r="U550" s="355">
        <v>423.00000000000011</v>
      </c>
      <c r="V550" s="355">
        <v>8794.0000000000018</v>
      </c>
      <c r="W550" s="355">
        <v>0</v>
      </c>
      <c r="X550" s="355">
        <v>478.99999999999977</v>
      </c>
      <c r="Y550" s="355">
        <v>8093</v>
      </c>
      <c r="Z550" s="355">
        <v>0</v>
      </c>
      <c r="AA550" s="355">
        <v>474</v>
      </c>
      <c r="AB550" s="355">
        <v>7675</v>
      </c>
      <c r="AC550" s="355">
        <v>0</v>
      </c>
      <c r="AD550" s="357">
        <v>464</v>
      </c>
      <c r="AE550" s="355">
        <v>7478</v>
      </c>
      <c r="AF550" s="355">
        <v>0</v>
      </c>
      <c r="AG550" s="358">
        <v>471</v>
      </c>
      <c r="AH550" s="355">
        <v>7016</v>
      </c>
      <c r="AI550" s="355">
        <v>0</v>
      </c>
      <c r="AJ550" s="358">
        <v>519</v>
      </c>
      <c r="AK550" s="4">
        <v>7158</v>
      </c>
      <c r="AL550" s="4">
        <v>0</v>
      </c>
      <c r="AM550" s="4">
        <v>501</v>
      </c>
    </row>
    <row r="551" spans="2:39" x14ac:dyDescent="0.3">
      <c r="B551" s="350" t="s">
        <v>89</v>
      </c>
      <c r="C551" s="351" t="s">
        <v>227</v>
      </c>
      <c r="D551" s="352">
        <v>10643</v>
      </c>
      <c r="E551" s="353">
        <v>3</v>
      </c>
      <c r="F551" s="353">
        <v>324</v>
      </c>
      <c r="G551" s="354">
        <v>10439</v>
      </c>
      <c r="H551" s="354">
        <v>0</v>
      </c>
      <c r="I551" s="354">
        <v>260</v>
      </c>
      <c r="J551" s="355">
        <v>10182</v>
      </c>
      <c r="K551" s="355">
        <v>4</v>
      </c>
      <c r="L551" s="355">
        <v>279</v>
      </c>
      <c r="M551" s="355">
        <v>9824</v>
      </c>
      <c r="N551" s="355">
        <v>0</v>
      </c>
      <c r="O551" s="355">
        <v>333</v>
      </c>
      <c r="P551" s="355">
        <v>9464</v>
      </c>
      <c r="Q551" s="355">
        <v>0</v>
      </c>
      <c r="R551" s="355">
        <v>356</v>
      </c>
      <c r="S551" s="355">
        <v>8744.0000000000018</v>
      </c>
      <c r="T551" s="355">
        <v>0</v>
      </c>
      <c r="U551" s="355">
        <v>389.00000000000006</v>
      </c>
      <c r="V551" s="355">
        <v>8813.9999999999709</v>
      </c>
      <c r="W551" s="355">
        <v>0</v>
      </c>
      <c r="X551" s="355">
        <v>401.99999999999983</v>
      </c>
      <c r="Y551" s="355">
        <v>8355</v>
      </c>
      <c r="Z551" s="355">
        <v>0</v>
      </c>
      <c r="AA551" s="355">
        <v>473</v>
      </c>
      <c r="AB551" s="355">
        <v>7909</v>
      </c>
      <c r="AC551" s="355">
        <v>0</v>
      </c>
      <c r="AD551" s="357">
        <v>457</v>
      </c>
      <c r="AE551" s="355">
        <v>7520</v>
      </c>
      <c r="AF551" s="355">
        <v>0</v>
      </c>
      <c r="AG551" s="358">
        <v>456</v>
      </c>
      <c r="AH551" s="355">
        <v>7370</v>
      </c>
      <c r="AI551" s="355">
        <v>0</v>
      </c>
      <c r="AJ551" s="358">
        <v>447</v>
      </c>
      <c r="AK551" s="4">
        <v>7178</v>
      </c>
      <c r="AL551" s="4">
        <v>0</v>
      </c>
      <c r="AM551" s="4">
        <v>483</v>
      </c>
    </row>
    <row r="552" spans="2:39" x14ac:dyDescent="0.3">
      <c r="B552" s="350" t="s">
        <v>89</v>
      </c>
      <c r="C552" s="351" t="s">
        <v>228</v>
      </c>
      <c r="D552" s="352">
        <v>10240</v>
      </c>
      <c r="E552" s="353">
        <v>7</v>
      </c>
      <c r="F552" s="353">
        <v>295</v>
      </c>
      <c r="G552" s="354">
        <v>10425</v>
      </c>
      <c r="H552" s="354">
        <v>0</v>
      </c>
      <c r="I552" s="354">
        <v>234</v>
      </c>
      <c r="J552" s="355">
        <v>9759</v>
      </c>
      <c r="K552" s="355">
        <v>3</v>
      </c>
      <c r="L552" s="355">
        <v>266</v>
      </c>
      <c r="M552" s="355">
        <v>9647</v>
      </c>
      <c r="N552" s="355">
        <v>0</v>
      </c>
      <c r="O552" s="355">
        <v>245</v>
      </c>
      <c r="P552" s="355">
        <v>9322</v>
      </c>
      <c r="Q552" s="355">
        <v>2</v>
      </c>
      <c r="R552" s="355">
        <v>277</v>
      </c>
      <c r="S552" s="355">
        <v>9031.9999999999891</v>
      </c>
      <c r="T552" s="355">
        <v>0</v>
      </c>
      <c r="U552" s="355">
        <v>385</v>
      </c>
      <c r="V552" s="355">
        <v>8499.0000000000109</v>
      </c>
      <c r="W552" s="355">
        <v>0</v>
      </c>
      <c r="X552" s="355">
        <v>379.00000000000011</v>
      </c>
      <c r="Y552" s="355">
        <v>8594</v>
      </c>
      <c r="Z552" s="355">
        <v>0</v>
      </c>
      <c r="AA552" s="355">
        <v>384</v>
      </c>
      <c r="AB552" s="355">
        <v>8091</v>
      </c>
      <c r="AC552" s="355">
        <v>0</v>
      </c>
      <c r="AD552" s="357">
        <v>455</v>
      </c>
      <c r="AE552" s="355">
        <v>7751</v>
      </c>
      <c r="AF552" s="355">
        <v>0</v>
      </c>
      <c r="AG552" s="358">
        <v>448</v>
      </c>
      <c r="AH552" s="355">
        <v>7366</v>
      </c>
      <c r="AI552" s="355">
        <v>0</v>
      </c>
      <c r="AJ552" s="358">
        <v>429</v>
      </c>
      <c r="AK552" s="4">
        <v>7504</v>
      </c>
      <c r="AL552" s="4">
        <v>0</v>
      </c>
      <c r="AM552" s="4">
        <v>435</v>
      </c>
    </row>
    <row r="553" spans="2:39" x14ac:dyDescent="0.3">
      <c r="B553" s="350" t="s">
        <v>89</v>
      </c>
      <c r="C553" s="351" t="s">
        <v>229</v>
      </c>
      <c r="D553" s="352">
        <v>10639</v>
      </c>
      <c r="E553" s="353">
        <v>3</v>
      </c>
      <c r="F553" s="353">
        <v>245</v>
      </c>
      <c r="G553" s="354">
        <v>11266</v>
      </c>
      <c r="H553" s="354">
        <v>0</v>
      </c>
      <c r="I553" s="354">
        <v>236</v>
      </c>
      <c r="J553" s="355">
        <v>10882</v>
      </c>
      <c r="K553" s="355">
        <v>5</v>
      </c>
      <c r="L553" s="355">
        <v>243</v>
      </c>
      <c r="M553" s="355">
        <v>10560</v>
      </c>
      <c r="N553" s="355">
        <v>0</v>
      </c>
      <c r="O553" s="355">
        <v>263</v>
      </c>
      <c r="P553" s="355">
        <v>10455</v>
      </c>
      <c r="Q553" s="355">
        <v>34</v>
      </c>
      <c r="R553" s="355">
        <v>236</v>
      </c>
      <c r="S553" s="355">
        <v>10248.000000000016</v>
      </c>
      <c r="T553" s="355">
        <v>0</v>
      </c>
      <c r="U553" s="355">
        <v>311.00000000000011</v>
      </c>
      <c r="V553" s="355">
        <v>10213.000000000002</v>
      </c>
      <c r="W553" s="355">
        <v>0</v>
      </c>
      <c r="X553" s="355">
        <v>346.00000000000006</v>
      </c>
      <c r="Y553" s="355">
        <v>9672</v>
      </c>
      <c r="Z553" s="355">
        <v>0</v>
      </c>
      <c r="AA553" s="355">
        <v>393</v>
      </c>
      <c r="AB553" s="355">
        <v>9594</v>
      </c>
      <c r="AC553" s="355">
        <v>0</v>
      </c>
      <c r="AD553" s="357">
        <v>359</v>
      </c>
      <c r="AE553" s="355">
        <v>9161</v>
      </c>
      <c r="AF553" s="355">
        <v>0</v>
      </c>
      <c r="AG553" s="358">
        <v>403</v>
      </c>
      <c r="AH553" s="355">
        <v>8872</v>
      </c>
      <c r="AI553" s="355">
        <v>0</v>
      </c>
      <c r="AJ553" s="358">
        <v>355</v>
      </c>
      <c r="AK553" s="4">
        <v>8366</v>
      </c>
      <c r="AL553" s="4">
        <v>0</v>
      </c>
      <c r="AM553" s="4">
        <v>371</v>
      </c>
    </row>
    <row r="554" spans="2:39" x14ac:dyDescent="0.3">
      <c r="B554" s="350" t="s">
        <v>89</v>
      </c>
      <c r="C554" s="351" t="s">
        <v>287</v>
      </c>
      <c r="D554" s="352">
        <v>9871</v>
      </c>
      <c r="E554" s="353">
        <v>24</v>
      </c>
      <c r="F554" s="353">
        <v>252</v>
      </c>
      <c r="G554" s="354">
        <v>9787</v>
      </c>
      <c r="H554" s="354">
        <v>0</v>
      </c>
      <c r="I554" s="354">
        <v>210</v>
      </c>
      <c r="J554" s="355">
        <v>9427</v>
      </c>
      <c r="K554" s="355">
        <v>4</v>
      </c>
      <c r="L554" s="355">
        <v>265</v>
      </c>
      <c r="M554" s="355">
        <v>9507</v>
      </c>
      <c r="N554" s="355">
        <v>0</v>
      </c>
      <c r="O554" s="355">
        <v>250</v>
      </c>
      <c r="P554" s="355">
        <v>9278</v>
      </c>
      <c r="Q554" s="355">
        <v>13</v>
      </c>
      <c r="R554" s="355">
        <v>293</v>
      </c>
      <c r="S554" s="355">
        <v>9156.0000000000055</v>
      </c>
      <c r="T554" s="355">
        <v>0</v>
      </c>
      <c r="U554" s="355">
        <v>269.00000000000006</v>
      </c>
      <c r="V554" s="355">
        <v>8995.0000000000127</v>
      </c>
      <c r="W554" s="355">
        <v>0</v>
      </c>
      <c r="X554" s="355">
        <v>331</v>
      </c>
      <c r="Y554" s="355">
        <v>8935</v>
      </c>
      <c r="Z554" s="355">
        <v>0</v>
      </c>
      <c r="AA554" s="355">
        <v>377</v>
      </c>
      <c r="AB554" s="355">
        <v>8579</v>
      </c>
      <c r="AC554" s="355">
        <v>0</v>
      </c>
      <c r="AD554" s="357">
        <v>385</v>
      </c>
      <c r="AE554" s="355">
        <v>8649</v>
      </c>
      <c r="AF554" s="355">
        <v>0</v>
      </c>
      <c r="AG554" s="358">
        <v>363</v>
      </c>
      <c r="AH554" s="355">
        <v>8520</v>
      </c>
      <c r="AI554" s="355">
        <v>0</v>
      </c>
      <c r="AJ554" s="358">
        <v>379</v>
      </c>
      <c r="AK554" s="4">
        <v>8560</v>
      </c>
      <c r="AL554" s="4">
        <v>0</v>
      </c>
      <c r="AM554" s="4">
        <v>351</v>
      </c>
    </row>
    <row r="555" spans="2:39" x14ac:dyDescent="0.3">
      <c r="B555" s="350" t="s">
        <v>89</v>
      </c>
      <c r="C555" s="351" t="s">
        <v>230</v>
      </c>
      <c r="D555" s="352">
        <v>8958</v>
      </c>
      <c r="E555" s="353">
        <v>19</v>
      </c>
      <c r="F555" s="353">
        <v>246</v>
      </c>
      <c r="G555" s="354">
        <v>8989</v>
      </c>
      <c r="H555" s="354">
        <v>0</v>
      </c>
      <c r="I555" s="354">
        <v>205</v>
      </c>
      <c r="J555" s="355">
        <v>8152</v>
      </c>
      <c r="K555" s="355">
        <v>6</v>
      </c>
      <c r="L555" s="355">
        <v>240</v>
      </c>
      <c r="M555" s="355">
        <v>8356</v>
      </c>
      <c r="N555" s="355">
        <v>1</v>
      </c>
      <c r="O555" s="355">
        <v>267</v>
      </c>
      <c r="P555" s="355">
        <v>8457</v>
      </c>
      <c r="Q555" s="355">
        <v>4</v>
      </c>
      <c r="R555" s="355">
        <v>246</v>
      </c>
      <c r="S555" s="355">
        <v>8093.9999999999982</v>
      </c>
      <c r="T555" s="355">
        <v>0</v>
      </c>
      <c r="U555" s="355">
        <v>283</v>
      </c>
      <c r="V555" s="355">
        <v>8065.0000000000127</v>
      </c>
      <c r="W555" s="355">
        <v>0</v>
      </c>
      <c r="X555" s="355">
        <v>279.00000000000006</v>
      </c>
      <c r="Y555" s="355">
        <v>7955</v>
      </c>
      <c r="Z555" s="355">
        <v>0</v>
      </c>
      <c r="AA555" s="355">
        <v>358</v>
      </c>
      <c r="AB555" s="355">
        <v>8037</v>
      </c>
      <c r="AC555" s="355">
        <v>0</v>
      </c>
      <c r="AD555" s="357">
        <v>338</v>
      </c>
      <c r="AE555" s="355">
        <v>7795</v>
      </c>
      <c r="AF555" s="355">
        <v>0</v>
      </c>
      <c r="AG555" s="358">
        <v>383</v>
      </c>
      <c r="AH555" s="355">
        <v>7852</v>
      </c>
      <c r="AI555" s="355">
        <v>0</v>
      </c>
      <c r="AJ555" s="358">
        <v>338</v>
      </c>
      <c r="AK555" s="4">
        <v>8159</v>
      </c>
      <c r="AL555" s="4">
        <v>0</v>
      </c>
      <c r="AM555" s="4">
        <v>361</v>
      </c>
    </row>
    <row r="556" spans="2:39" x14ac:dyDescent="0.3">
      <c r="B556" s="350" t="s">
        <v>89</v>
      </c>
      <c r="C556" s="351" t="s">
        <v>231</v>
      </c>
      <c r="D556" s="352">
        <v>8007</v>
      </c>
      <c r="E556" s="353">
        <v>4</v>
      </c>
      <c r="F556" s="353">
        <v>241</v>
      </c>
      <c r="G556" s="354">
        <v>8019</v>
      </c>
      <c r="H556" s="354">
        <v>0</v>
      </c>
      <c r="I556" s="354">
        <v>209</v>
      </c>
      <c r="J556" s="355">
        <v>7548</v>
      </c>
      <c r="K556" s="355">
        <v>1</v>
      </c>
      <c r="L556" s="355">
        <v>208</v>
      </c>
      <c r="M556" s="355">
        <v>7137</v>
      </c>
      <c r="N556" s="355">
        <v>0</v>
      </c>
      <c r="O556" s="355">
        <v>235</v>
      </c>
      <c r="P556" s="355">
        <v>7394</v>
      </c>
      <c r="Q556" s="355">
        <v>10</v>
      </c>
      <c r="R556" s="355">
        <v>273</v>
      </c>
      <c r="S556" s="355">
        <v>7244.9999999999945</v>
      </c>
      <c r="T556" s="355">
        <v>0</v>
      </c>
      <c r="U556" s="355">
        <v>241.00000000000009</v>
      </c>
      <c r="V556" s="355">
        <v>6973.0000000000146</v>
      </c>
      <c r="W556" s="355">
        <v>0</v>
      </c>
      <c r="X556" s="355">
        <v>285</v>
      </c>
      <c r="Y556" s="355">
        <v>6892</v>
      </c>
      <c r="Z556" s="355">
        <v>0</v>
      </c>
      <c r="AA556" s="355">
        <v>278</v>
      </c>
      <c r="AB556" s="355">
        <v>6976</v>
      </c>
      <c r="AC556" s="355">
        <v>0</v>
      </c>
      <c r="AD556" s="357">
        <v>309</v>
      </c>
      <c r="AE556" s="355">
        <v>7141</v>
      </c>
      <c r="AF556" s="355">
        <v>0</v>
      </c>
      <c r="AG556" s="358">
        <v>304</v>
      </c>
      <c r="AH556" s="355">
        <v>6988</v>
      </c>
      <c r="AI556" s="355">
        <v>0</v>
      </c>
      <c r="AJ556" s="358">
        <v>340</v>
      </c>
      <c r="AK556" s="4">
        <v>7414</v>
      </c>
      <c r="AL556" s="4">
        <v>0</v>
      </c>
      <c r="AM556" s="4">
        <v>307</v>
      </c>
    </row>
    <row r="557" spans="2:39" x14ac:dyDescent="0.3">
      <c r="B557" s="350" t="s">
        <v>89</v>
      </c>
      <c r="C557" s="351" t="s">
        <v>288</v>
      </c>
      <c r="D557" s="352">
        <v>7219</v>
      </c>
      <c r="E557" s="353">
        <v>1</v>
      </c>
      <c r="F557" s="353">
        <v>275</v>
      </c>
      <c r="G557" s="354">
        <v>7224</v>
      </c>
      <c r="H557" s="354">
        <v>0</v>
      </c>
      <c r="I557" s="354">
        <v>187</v>
      </c>
      <c r="J557" s="355">
        <v>6722</v>
      </c>
      <c r="K557" s="355">
        <v>7</v>
      </c>
      <c r="L557" s="355">
        <v>146</v>
      </c>
      <c r="M557" s="355">
        <v>6650</v>
      </c>
      <c r="N557" s="355">
        <v>0</v>
      </c>
      <c r="O557" s="355">
        <v>212</v>
      </c>
      <c r="P557" s="355">
        <v>6331</v>
      </c>
      <c r="Q557" s="355">
        <v>4</v>
      </c>
      <c r="R557" s="355">
        <v>202</v>
      </c>
      <c r="S557" s="355">
        <v>6495.0000000000045</v>
      </c>
      <c r="T557" s="355">
        <v>0</v>
      </c>
      <c r="U557" s="355">
        <v>218.00000000000003</v>
      </c>
      <c r="V557" s="355">
        <v>6212.9999999999991</v>
      </c>
      <c r="W557" s="355">
        <v>0</v>
      </c>
      <c r="X557" s="355">
        <v>207.99999999999997</v>
      </c>
      <c r="Y557" s="355">
        <v>6103</v>
      </c>
      <c r="Z557" s="355">
        <v>0</v>
      </c>
      <c r="AA557" s="355">
        <v>250</v>
      </c>
      <c r="AB557" s="355">
        <v>6172</v>
      </c>
      <c r="AC557" s="355">
        <v>0</v>
      </c>
      <c r="AD557" s="357">
        <v>246</v>
      </c>
      <c r="AE557" s="355">
        <v>6198</v>
      </c>
      <c r="AF557" s="355">
        <v>0</v>
      </c>
      <c r="AG557" s="358">
        <v>257</v>
      </c>
      <c r="AH557" s="355">
        <v>6390</v>
      </c>
      <c r="AI557" s="355">
        <v>0</v>
      </c>
      <c r="AJ557" s="358">
        <v>289</v>
      </c>
      <c r="AK557" s="4">
        <v>6560</v>
      </c>
      <c r="AL557" s="4">
        <v>0</v>
      </c>
      <c r="AM557" s="4">
        <v>333</v>
      </c>
    </row>
    <row r="558" spans="2:39" x14ac:dyDescent="0.3">
      <c r="B558" s="350" t="s">
        <v>89</v>
      </c>
      <c r="C558" s="351" t="s">
        <v>232</v>
      </c>
      <c r="D558" s="352">
        <v>5881</v>
      </c>
      <c r="E558" s="353">
        <v>1</v>
      </c>
      <c r="F558" s="353">
        <v>273</v>
      </c>
      <c r="G558" s="354">
        <v>6116</v>
      </c>
      <c r="H558" s="354">
        <v>0</v>
      </c>
      <c r="I558" s="354">
        <v>222</v>
      </c>
      <c r="J558" s="355">
        <v>5857</v>
      </c>
      <c r="K558" s="355">
        <v>0</v>
      </c>
      <c r="L558" s="355">
        <v>205</v>
      </c>
      <c r="M558" s="355">
        <v>5661</v>
      </c>
      <c r="N558" s="355">
        <v>0</v>
      </c>
      <c r="O558" s="355">
        <v>229</v>
      </c>
      <c r="P558" s="355">
        <v>5669</v>
      </c>
      <c r="Q558" s="355">
        <v>3</v>
      </c>
      <c r="R558" s="355">
        <v>215</v>
      </c>
      <c r="S558" s="355">
        <v>5365.0000000000036</v>
      </c>
      <c r="T558" s="355">
        <v>0</v>
      </c>
      <c r="U558" s="355">
        <v>219.00000000000003</v>
      </c>
      <c r="V558" s="355">
        <v>5517.0000000000109</v>
      </c>
      <c r="W558" s="355">
        <v>0</v>
      </c>
      <c r="X558" s="355">
        <v>301</v>
      </c>
      <c r="Y558" s="355">
        <v>5345</v>
      </c>
      <c r="Z558" s="355">
        <v>0</v>
      </c>
      <c r="AA558" s="355">
        <v>293</v>
      </c>
      <c r="AB558" s="355">
        <v>5253</v>
      </c>
      <c r="AC558" s="355">
        <v>0</v>
      </c>
      <c r="AD558" s="357">
        <v>243</v>
      </c>
      <c r="AE558" s="355">
        <v>5338</v>
      </c>
      <c r="AF558" s="355">
        <v>0</v>
      </c>
      <c r="AG558" s="358">
        <v>245</v>
      </c>
      <c r="AH558" s="355">
        <v>5429</v>
      </c>
      <c r="AI558" s="355">
        <v>0</v>
      </c>
      <c r="AJ558" s="358">
        <v>266</v>
      </c>
      <c r="AK558" s="4">
        <v>5705</v>
      </c>
      <c r="AL558" s="4">
        <v>0</v>
      </c>
      <c r="AM558" s="4">
        <v>277</v>
      </c>
    </row>
    <row r="559" spans="2:39" x14ac:dyDescent="0.3">
      <c r="B559" s="350" t="s">
        <v>89</v>
      </c>
      <c r="C559" s="351" t="s">
        <v>325</v>
      </c>
      <c r="D559" s="352">
        <v>202</v>
      </c>
      <c r="E559" s="353">
        <v>0</v>
      </c>
      <c r="F559" s="353">
        <v>0</v>
      </c>
      <c r="G559" s="354">
        <v>236</v>
      </c>
      <c r="H559" s="354">
        <v>0</v>
      </c>
      <c r="I559" s="354">
        <v>24</v>
      </c>
      <c r="J559" s="355">
        <v>235</v>
      </c>
      <c r="K559" s="355">
        <v>0</v>
      </c>
      <c r="L559" s="355">
        <v>0</v>
      </c>
      <c r="M559" s="355">
        <v>270</v>
      </c>
      <c r="N559" s="355">
        <v>0</v>
      </c>
      <c r="O559" s="355">
        <v>42</v>
      </c>
      <c r="P559" s="355">
        <v>267</v>
      </c>
      <c r="Q559" s="355">
        <v>0</v>
      </c>
      <c r="R559" s="355">
        <v>42</v>
      </c>
      <c r="S559" s="355">
        <v>286.00000000000006</v>
      </c>
      <c r="T559" s="355">
        <v>0</v>
      </c>
      <c r="U559" s="355">
        <v>37</v>
      </c>
      <c r="V559" s="355">
        <v>281.00000000000006</v>
      </c>
      <c r="W559" s="355">
        <v>0</v>
      </c>
      <c r="X559" s="355">
        <v>0</v>
      </c>
      <c r="Y559" s="355">
        <v>258</v>
      </c>
      <c r="Z559" s="355">
        <v>0</v>
      </c>
      <c r="AA559" s="355">
        <v>0</v>
      </c>
      <c r="AB559" s="355">
        <v>226</v>
      </c>
      <c r="AC559" s="355">
        <v>0</v>
      </c>
      <c r="AD559" s="357">
        <v>0</v>
      </c>
      <c r="AE559" s="355">
        <v>192</v>
      </c>
      <c r="AF559" s="355">
        <v>0</v>
      </c>
      <c r="AG559" s="358">
        <v>0</v>
      </c>
      <c r="AH559" s="355">
        <v>219</v>
      </c>
      <c r="AI559" s="355">
        <v>0</v>
      </c>
      <c r="AJ559" s="358">
        <v>0</v>
      </c>
      <c r="AK559" s="4">
        <v>176</v>
      </c>
      <c r="AL559" s="4">
        <v>0</v>
      </c>
      <c r="AM559" s="4">
        <v>0</v>
      </c>
    </row>
    <row r="560" spans="2:39" x14ac:dyDescent="0.3">
      <c r="B560" s="350" t="s">
        <v>89</v>
      </c>
      <c r="C560" s="351" t="s">
        <v>326</v>
      </c>
      <c r="D560" s="352">
        <v>151</v>
      </c>
      <c r="E560" s="353">
        <v>0</v>
      </c>
      <c r="F560" s="353">
        <v>0</v>
      </c>
      <c r="G560" s="354">
        <v>154</v>
      </c>
      <c r="H560" s="354">
        <v>0</v>
      </c>
      <c r="I560" s="354">
        <v>0</v>
      </c>
      <c r="J560" s="355">
        <v>160</v>
      </c>
      <c r="K560" s="355">
        <v>0</v>
      </c>
      <c r="L560" s="355">
        <v>0</v>
      </c>
      <c r="M560" s="355">
        <v>211</v>
      </c>
      <c r="N560" s="355">
        <v>0</v>
      </c>
      <c r="O560" s="355">
        <v>0</v>
      </c>
      <c r="P560" s="355">
        <v>204</v>
      </c>
      <c r="Q560" s="355">
        <v>0</v>
      </c>
      <c r="R560" s="355">
        <v>0</v>
      </c>
      <c r="S560" s="355">
        <v>230</v>
      </c>
      <c r="T560" s="355">
        <v>0</v>
      </c>
      <c r="U560" s="355">
        <v>0</v>
      </c>
      <c r="V560" s="355">
        <v>217.00000000000011</v>
      </c>
      <c r="W560" s="355">
        <v>0</v>
      </c>
      <c r="X560" s="355">
        <v>0</v>
      </c>
      <c r="Y560" s="355">
        <v>179</v>
      </c>
      <c r="Z560" s="355">
        <v>0</v>
      </c>
      <c r="AA560" s="355">
        <v>0</v>
      </c>
      <c r="AB560" s="355">
        <v>168</v>
      </c>
      <c r="AC560" s="355">
        <v>0</v>
      </c>
      <c r="AD560" s="357">
        <v>0</v>
      </c>
      <c r="AE560" s="355">
        <v>146</v>
      </c>
      <c r="AF560" s="355">
        <v>0</v>
      </c>
      <c r="AG560" s="358">
        <v>0</v>
      </c>
      <c r="AH560" s="355">
        <v>121</v>
      </c>
      <c r="AI560" s="355">
        <v>0</v>
      </c>
      <c r="AJ560" s="358">
        <v>0</v>
      </c>
      <c r="AK560" s="4">
        <v>182</v>
      </c>
      <c r="AL560" s="4">
        <v>0</v>
      </c>
      <c r="AM560" s="4">
        <v>0</v>
      </c>
    </row>
    <row r="561" spans="2:39" x14ac:dyDescent="0.3">
      <c r="B561" s="350" t="s">
        <v>89</v>
      </c>
      <c r="C561" s="351" t="s">
        <v>289</v>
      </c>
      <c r="D561" s="352">
        <v>2292</v>
      </c>
      <c r="E561" s="353">
        <v>0</v>
      </c>
      <c r="F561" s="353">
        <v>2</v>
      </c>
      <c r="G561" s="354">
        <v>1433</v>
      </c>
      <c r="H561" s="354">
        <v>2</v>
      </c>
      <c r="I561" s="354">
        <v>1</v>
      </c>
      <c r="J561" s="355">
        <v>1698</v>
      </c>
      <c r="K561" s="355">
        <v>0</v>
      </c>
      <c r="L561" s="355">
        <v>1</v>
      </c>
      <c r="M561" s="355">
        <v>1362</v>
      </c>
      <c r="N561" s="355">
        <v>0</v>
      </c>
      <c r="O561" s="355">
        <v>0</v>
      </c>
      <c r="P561" s="355">
        <v>425</v>
      </c>
      <c r="Q561" s="355">
        <v>0</v>
      </c>
      <c r="R561" s="355">
        <v>0</v>
      </c>
      <c r="S561" s="355">
        <v>1242.999999999998</v>
      </c>
      <c r="T561" s="355">
        <v>0</v>
      </c>
      <c r="U561" s="355">
        <v>14</v>
      </c>
      <c r="V561" s="355">
        <v>1776.9999999999982</v>
      </c>
      <c r="W561" s="355">
        <v>0</v>
      </c>
      <c r="X561" s="355">
        <v>34.000000000000007</v>
      </c>
      <c r="Y561" s="355">
        <v>1508</v>
      </c>
      <c r="Z561" s="355">
        <v>0</v>
      </c>
      <c r="AA561" s="355">
        <v>0</v>
      </c>
      <c r="AB561" s="355">
        <v>1653</v>
      </c>
      <c r="AC561" s="355">
        <v>0</v>
      </c>
      <c r="AD561" s="357">
        <v>0</v>
      </c>
      <c r="AE561" s="355">
        <v>172</v>
      </c>
      <c r="AF561" s="355">
        <v>0</v>
      </c>
      <c r="AG561" s="358">
        <v>0</v>
      </c>
      <c r="AH561" s="355">
        <v>91</v>
      </c>
      <c r="AI561" s="355">
        <v>0</v>
      </c>
      <c r="AJ561" s="358">
        <v>0</v>
      </c>
      <c r="AK561" s="4">
        <v>359</v>
      </c>
      <c r="AL561" s="4">
        <v>0</v>
      </c>
      <c r="AM561" s="4">
        <v>0</v>
      </c>
    </row>
    <row r="562" spans="2:39" x14ac:dyDescent="0.3">
      <c r="B562" s="350" t="s">
        <v>89</v>
      </c>
      <c r="C562" s="351" t="s">
        <v>290</v>
      </c>
      <c r="D562" s="352">
        <v>1105</v>
      </c>
      <c r="E562" s="353">
        <v>0</v>
      </c>
      <c r="F562" s="353">
        <v>0</v>
      </c>
      <c r="G562" s="354">
        <v>993</v>
      </c>
      <c r="H562" s="354">
        <v>0</v>
      </c>
      <c r="I562" s="354">
        <v>4</v>
      </c>
      <c r="J562" s="355">
        <v>990</v>
      </c>
      <c r="K562" s="355">
        <v>0</v>
      </c>
      <c r="L562" s="355">
        <v>0</v>
      </c>
      <c r="M562" s="355">
        <v>1521</v>
      </c>
      <c r="N562" s="355">
        <v>0</v>
      </c>
      <c r="O562" s="355">
        <v>0</v>
      </c>
      <c r="P562" s="355">
        <v>742</v>
      </c>
      <c r="Q562" s="355">
        <v>0</v>
      </c>
      <c r="R562" s="355">
        <v>0</v>
      </c>
      <c r="S562" s="355">
        <v>596</v>
      </c>
      <c r="T562" s="355">
        <v>0</v>
      </c>
      <c r="U562" s="355">
        <v>51.000000000000014</v>
      </c>
      <c r="V562" s="355">
        <v>547.99999999999955</v>
      </c>
      <c r="W562" s="355">
        <v>0</v>
      </c>
      <c r="X562" s="355">
        <v>74</v>
      </c>
      <c r="Y562" s="355">
        <v>510</v>
      </c>
      <c r="Z562" s="355">
        <v>0</v>
      </c>
      <c r="AA562" s="355">
        <v>0</v>
      </c>
      <c r="AB562" s="355">
        <v>593</v>
      </c>
      <c r="AC562" s="355">
        <v>0</v>
      </c>
      <c r="AD562" s="357">
        <v>0</v>
      </c>
      <c r="AE562" s="355">
        <v>484</v>
      </c>
      <c r="AF562" s="355">
        <v>0</v>
      </c>
      <c r="AG562" s="358">
        <v>0</v>
      </c>
      <c r="AH562" s="355">
        <v>358</v>
      </c>
      <c r="AI562" s="355">
        <v>0</v>
      </c>
      <c r="AJ562" s="358">
        <v>0</v>
      </c>
      <c r="AK562" s="4">
        <v>290</v>
      </c>
      <c r="AL562" s="4">
        <v>0</v>
      </c>
      <c r="AM562" s="4">
        <v>0</v>
      </c>
    </row>
    <row r="563" spans="2:39" x14ac:dyDescent="0.3">
      <c r="B563" s="350" t="s">
        <v>89</v>
      </c>
      <c r="C563" s="351" t="s">
        <v>291</v>
      </c>
      <c r="D563" s="352">
        <v>2565</v>
      </c>
      <c r="E563" s="353">
        <v>0</v>
      </c>
      <c r="F563" s="353">
        <v>76</v>
      </c>
      <c r="G563" s="354">
        <v>2206</v>
      </c>
      <c r="H563" s="354">
        <v>0</v>
      </c>
      <c r="I563" s="354">
        <v>45</v>
      </c>
      <c r="J563" s="355">
        <v>2549</v>
      </c>
      <c r="K563" s="355">
        <v>0</v>
      </c>
      <c r="L563" s="355">
        <v>59</v>
      </c>
      <c r="M563" s="355">
        <v>2365</v>
      </c>
      <c r="N563" s="355">
        <v>0</v>
      </c>
      <c r="O563" s="355">
        <v>47</v>
      </c>
      <c r="P563" s="355">
        <v>2019</v>
      </c>
      <c r="Q563" s="355">
        <v>22</v>
      </c>
      <c r="R563" s="355">
        <v>48</v>
      </c>
      <c r="S563" s="355">
        <v>1945.0000000000002</v>
      </c>
      <c r="T563" s="355">
        <v>15</v>
      </c>
      <c r="U563" s="355">
        <v>83</v>
      </c>
      <c r="V563" s="355">
        <v>1822.9999999999991</v>
      </c>
      <c r="W563" s="355">
        <v>0</v>
      </c>
      <c r="X563" s="355">
        <v>135</v>
      </c>
      <c r="Y563" s="355">
        <v>1965</v>
      </c>
      <c r="Z563" s="355">
        <v>0</v>
      </c>
      <c r="AA563" s="355">
        <v>45</v>
      </c>
      <c r="AB563" s="355">
        <v>1974</v>
      </c>
      <c r="AC563" s="355">
        <v>0</v>
      </c>
      <c r="AD563" s="357">
        <v>69</v>
      </c>
      <c r="AE563" s="355">
        <v>1599</v>
      </c>
      <c r="AF563" s="355">
        <v>0</v>
      </c>
      <c r="AG563" s="358">
        <v>38</v>
      </c>
      <c r="AH563" s="355">
        <v>1459</v>
      </c>
      <c r="AI563" s="355">
        <v>0</v>
      </c>
      <c r="AJ563" s="358">
        <v>45</v>
      </c>
      <c r="AK563" s="4">
        <v>1126</v>
      </c>
      <c r="AL563" s="4">
        <v>0</v>
      </c>
      <c r="AM563" s="4">
        <v>11</v>
      </c>
    </row>
    <row r="564" spans="2:39" x14ac:dyDescent="0.3">
      <c r="B564" s="350" t="s">
        <v>89</v>
      </c>
      <c r="C564" s="351" t="s">
        <v>292</v>
      </c>
      <c r="D564" s="352">
        <v>2509</v>
      </c>
      <c r="E564" s="353">
        <v>0</v>
      </c>
      <c r="F564" s="353">
        <v>122</v>
      </c>
      <c r="G564" s="354">
        <v>2528</v>
      </c>
      <c r="H564" s="354">
        <v>3</v>
      </c>
      <c r="I564" s="354">
        <v>92</v>
      </c>
      <c r="J564" s="355">
        <v>2591</v>
      </c>
      <c r="K564" s="355">
        <v>10</v>
      </c>
      <c r="L564" s="355">
        <v>145</v>
      </c>
      <c r="M564" s="355">
        <v>2570</v>
      </c>
      <c r="N564" s="355">
        <v>0</v>
      </c>
      <c r="O564" s="355">
        <v>103</v>
      </c>
      <c r="P564" s="355">
        <v>2202</v>
      </c>
      <c r="Q564" s="355">
        <v>23</v>
      </c>
      <c r="R564" s="355">
        <v>98</v>
      </c>
      <c r="S564" s="355">
        <v>2183.9999999999995</v>
      </c>
      <c r="T564" s="355">
        <v>17.000000000000004</v>
      </c>
      <c r="U564" s="355">
        <v>200</v>
      </c>
      <c r="V564" s="355">
        <v>2049.0000000000009</v>
      </c>
      <c r="W564" s="355">
        <v>0</v>
      </c>
      <c r="X564" s="355">
        <v>153.99999999999997</v>
      </c>
      <c r="Y564" s="355">
        <v>2108</v>
      </c>
      <c r="Z564" s="355">
        <v>0</v>
      </c>
      <c r="AA564" s="355">
        <v>74</v>
      </c>
      <c r="AB564" s="355">
        <v>2094</v>
      </c>
      <c r="AC564" s="355">
        <v>0</v>
      </c>
      <c r="AD564" s="357">
        <v>99</v>
      </c>
      <c r="AE564" s="355">
        <v>2053</v>
      </c>
      <c r="AF564" s="355">
        <v>0</v>
      </c>
      <c r="AG564" s="358">
        <v>104</v>
      </c>
      <c r="AH564" s="355">
        <v>1901</v>
      </c>
      <c r="AI564" s="355">
        <v>0</v>
      </c>
      <c r="AJ564" s="358">
        <v>89</v>
      </c>
      <c r="AK564" s="4">
        <v>1626</v>
      </c>
      <c r="AL564" s="4">
        <v>0</v>
      </c>
      <c r="AM564" s="4">
        <v>70</v>
      </c>
    </row>
    <row r="565" spans="2:39" x14ac:dyDescent="0.3">
      <c r="B565" s="350" t="s">
        <v>89</v>
      </c>
      <c r="C565" s="351" t="s">
        <v>293</v>
      </c>
      <c r="D565" s="352">
        <v>1542</v>
      </c>
      <c r="E565" s="353">
        <v>0</v>
      </c>
      <c r="F565" s="353">
        <v>175</v>
      </c>
      <c r="G565" s="354">
        <v>1636</v>
      </c>
      <c r="H565" s="354">
        <v>0</v>
      </c>
      <c r="I565" s="354">
        <v>79</v>
      </c>
      <c r="J565" s="355">
        <v>1459</v>
      </c>
      <c r="K565" s="355">
        <v>26</v>
      </c>
      <c r="L565" s="355">
        <v>68</v>
      </c>
      <c r="M565" s="355">
        <v>1238</v>
      </c>
      <c r="N565" s="355">
        <v>0</v>
      </c>
      <c r="O565" s="355">
        <v>93</v>
      </c>
      <c r="P565" s="355">
        <v>1649</v>
      </c>
      <c r="Q565" s="355">
        <v>47</v>
      </c>
      <c r="R565" s="355">
        <v>75</v>
      </c>
      <c r="S565" s="355">
        <v>1381.0000000000009</v>
      </c>
      <c r="T565" s="355">
        <v>0</v>
      </c>
      <c r="U565" s="355">
        <v>124.00000000000003</v>
      </c>
      <c r="V565" s="355">
        <v>1263.9999999999986</v>
      </c>
      <c r="W565" s="355">
        <v>0</v>
      </c>
      <c r="X565" s="355">
        <v>79.000000000000014</v>
      </c>
      <c r="Y565" s="355">
        <v>1391</v>
      </c>
      <c r="Z565" s="355">
        <v>0</v>
      </c>
      <c r="AA565" s="355">
        <v>61</v>
      </c>
      <c r="AB565" s="355">
        <v>1400</v>
      </c>
      <c r="AC565" s="355">
        <v>0</v>
      </c>
      <c r="AD565" s="357">
        <v>72</v>
      </c>
      <c r="AE565" s="355">
        <v>1044</v>
      </c>
      <c r="AF565" s="355">
        <v>0</v>
      </c>
      <c r="AG565" s="358">
        <v>60</v>
      </c>
      <c r="AH565" s="355">
        <v>1336</v>
      </c>
      <c r="AI565" s="355">
        <v>0</v>
      </c>
      <c r="AJ565" s="358">
        <v>76</v>
      </c>
      <c r="AK565" s="4">
        <v>1390</v>
      </c>
      <c r="AL565" s="4">
        <v>0</v>
      </c>
      <c r="AM565" s="4">
        <v>97</v>
      </c>
    </row>
    <row r="566" spans="2:39" x14ac:dyDescent="0.3">
      <c r="B566" s="350" t="s">
        <v>89</v>
      </c>
      <c r="C566" s="351" t="s">
        <v>294</v>
      </c>
      <c r="D566" s="352">
        <v>673</v>
      </c>
      <c r="E566" s="353">
        <v>0</v>
      </c>
      <c r="F566" s="353">
        <v>111</v>
      </c>
      <c r="G566" s="354">
        <v>1347</v>
      </c>
      <c r="H566" s="354">
        <v>0</v>
      </c>
      <c r="I566" s="354">
        <v>129</v>
      </c>
      <c r="J566" s="355">
        <v>1373</v>
      </c>
      <c r="K566" s="355">
        <v>4</v>
      </c>
      <c r="L566" s="355">
        <v>65</v>
      </c>
      <c r="M566" s="355">
        <v>1720</v>
      </c>
      <c r="N566" s="355">
        <v>0</v>
      </c>
      <c r="O566" s="355">
        <v>222</v>
      </c>
      <c r="P566" s="355">
        <v>1037</v>
      </c>
      <c r="Q566" s="355">
        <v>0</v>
      </c>
      <c r="R566" s="355">
        <v>268</v>
      </c>
      <c r="S566" s="355">
        <v>1437.9999999999998</v>
      </c>
      <c r="T566" s="355">
        <v>44</v>
      </c>
      <c r="U566" s="355">
        <v>234.00000000000009</v>
      </c>
      <c r="V566" s="355">
        <v>1231.0000000000014</v>
      </c>
      <c r="W566" s="355">
        <v>0</v>
      </c>
      <c r="X566" s="355">
        <v>288</v>
      </c>
      <c r="Y566" s="355">
        <v>1178</v>
      </c>
      <c r="Z566" s="355">
        <v>0</v>
      </c>
      <c r="AA566" s="355">
        <v>124</v>
      </c>
      <c r="AB566" s="355">
        <v>1073</v>
      </c>
      <c r="AC566" s="355">
        <v>0</v>
      </c>
      <c r="AD566" s="357">
        <v>142</v>
      </c>
      <c r="AE566" s="355">
        <v>1493</v>
      </c>
      <c r="AF566" s="355">
        <v>0</v>
      </c>
      <c r="AG566" s="358">
        <v>201</v>
      </c>
      <c r="AH566" s="355">
        <v>1176</v>
      </c>
      <c r="AI566" s="355">
        <v>0</v>
      </c>
      <c r="AJ566" s="358">
        <v>256</v>
      </c>
      <c r="AK566" s="4">
        <v>990</v>
      </c>
      <c r="AL566" s="4">
        <v>0</v>
      </c>
      <c r="AM566" s="4">
        <v>148</v>
      </c>
    </row>
    <row r="567" spans="2:39" x14ac:dyDescent="0.3">
      <c r="B567" s="350" t="s">
        <v>89</v>
      </c>
      <c r="C567" s="351" t="s">
        <v>327</v>
      </c>
      <c r="D567" s="352">
        <v>89</v>
      </c>
      <c r="E567" s="353">
        <v>0</v>
      </c>
      <c r="F567" s="353">
        <v>0</v>
      </c>
      <c r="G567" s="354">
        <v>46</v>
      </c>
      <c r="H567" s="354">
        <v>0</v>
      </c>
      <c r="I567" s="354">
        <v>0</v>
      </c>
      <c r="J567" s="355">
        <v>99</v>
      </c>
      <c r="K567" s="355">
        <v>0</v>
      </c>
      <c r="L567" s="355">
        <v>0</v>
      </c>
      <c r="M567" s="355">
        <v>58</v>
      </c>
      <c r="N567" s="355">
        <v>0</v>
      </c>
      <c r="O567" s="355">
        <v>0</v>
      </c>
      <c r="P567" s="355">
        <v>102</v>
      </c>
      <c r="Q567" s="355">
        <v>0</v>
      </c>
      <c r="R567" s="355">
        <v>0</v>
      </c>
      <c r="S567" s="355">
        <v>126</v>
      </c>
      <c r="T567" s="355">
        <v>0</v>
      </c>
      <c r="U567" s="355">
        <v>0</v>
      </c>
      <c r="V567" s="355">
        <v>57.000000000000007</v>
      </c>
      <c r="W567" s="355">
        <v>0</v>
      </c>
      <c r="X567" s="355">
        <v>0</v>
      </c>
      <c r="Y567" s="355">
        <v>56</v>
      </c>
      <c r="Z567" s="355">
        <v>0</v>
      </c>
      <c r="AA567" s="355">
        <v>0</v>
      </c>
      <c r="AB567" s="355">
        <v>43</v>
      </c>
      <c r="AC567" s="355">
        <v>0</v>
      </c>
      <c r="AD567" s="357">
        <v>0</v>
      </c>
      <c r="AE567" s="355">
        <v>14</v>
      </c>
      <c r="AF567" s="355">
        <v>0</v>
      </c>
      <c r="AG567" s="358">
        <v>0</v>
      </c>
      <c r="AH567" s="355">
        <v>51</v>
      </c>
      <c r="AI567" s="355">
        <v>0</v>
      </c>
      <c r="AJ567" s="358">
        <v>0</v>
      </c>
      <c r="AK567" s="4">
        <v>14</v>
      </c>
      <c r="AL567" s="4">
        <v>0</v>
      </c>
      <c r="AM567" s="4">
        <v>0</v>
      </c>
    </row>
    <row r="568" spans="2:39" x14ac:dyDescent="0.3">
      <c r="B568" s="350" t="s">
        <v>90</v>
      </c>
      <c r="C568" s="351" t="s">
        <v>223</v>
      </c>
      <c r="D568" s="352">
        <v>0</v>
      </c>
      <c r="E568" s="353">
        <v>40</v>
      </c>
      <c r="F568" s="353">
        <v>4258</v>
      </c>
      <c r="G568" s="354">
        <v>0</v>
      </c>
      <c r="H568" s="354">
        <v>32</v>
      </c>
      <c r="I568" s="354">
        <v>4265</v>
      </c>
      <c r="J568" s="355">
        <v>81</v>
      </c>
      <c r="K568" s="355">
        <v>2</v>
      </c>
      <c r="L568" s="355">
        <v>4471</v>
      </c>
      <c r="M568" s="355">
        <v>0</v>
      </c>
      <c r="N568" s="355">
        <v>10</v>
      </c>
      <c r="O568" s="355">
        <v>4295</v>
      </c>
      <c r="P568" s="355">
        <v>0</v>
      </c>
      <c r="Q568" s="355">
        <v>1</v>
      </c>
      <c r="R568" s="355">
        <v>3740</v>
      </c>
      <c r="S568" s="355">
        <v>0</v>
      </c>
      <c r="T568" s="355">
        <v>0</v>
      </c>
      <c r="U568" s="355">
        <v>3395.0000000000009</v>
      </c>
      <c r="V568" s="355">
        <v>0</v>
      </c>
      <c r="W568" s="355">
        <v>0</v>
      </c>
      <c r="X568" s="355">
        <v>3840.9999999999977</v>
      </c>
      <c r="Y568" s="355">
        <v>2</v>
      </c>
      <c r="Z568" s="355">
        <v>0</v>
      </c>
      <c r="AA568" s="355">
        <v>4005</v>
      </c>
      <c r="AB568" s="355">
        <v>8</v>
      </c>
      <c r="AC568" s="355">
        <v>0</v>
      </c>
      <c r="AD568" s="357">
        <v>3783</v>
      </c>
      <c r="AE568" s="355">
        <v>5</v>
      </c>
      <c r="AF568" s="355">
        <v>0</v>
      </c>
      <c r="AG568" s="358">
        <v>3898</v>
      </c>
      <c r="AH568" s="355">
        <v>0</v>
      </c>
      <c r="AI568" s="355">
        <v>0</v>
      </c>
      <c r="AJ568" s="358">
        <v>3396</v>
      </c>
      <c r="AK568" s="4">
        <v>0</v>
      </c>
      <c r="AL568" s="4">
        <v>0</v>
      </c>
      <c r="AM568" s="4">
        <v>1856</v>
      </c>
    </row>
    <row r="569" spans="2:39" x14ac:dyDescent="0.3">
      <c r="B569" s="350" t="s">
        <v>90</v>
      </c>
      <c r="C569" s="351" t="s">
        <v>286</v>
      </c>
      <c r="D569" s="352">
        <v>47</v>
      </c>
      <c r="E569" s="353">
        <v>118</v>
      </c>
      <c r="F569" s="353">
        <v>7138</v>
      </c>
      <c r="G569" s="354">
        <v>0</v>
      </c>
      <c r="H569" s="354">
        <v>38</v>
      </c>
      <c r="I569" s="354">
        <v>7912</v>
      </c>
      <c r="J569" s="355">
        <v>64</v>
      </c>
      <c r="K569" s="355">
        <v>0</v>
      </c>
      <c r="L569" s="355">
        <v>6595</v>
      </c>
      <c r="M569" s="355">
        <v>41</v>
      </c>
      <c r="N569" s="355">
        <v>55</v>
      </c>
      <c r="O569" s="355">
        <v>6736</v>
      </c>
      <c r="P569" s="355">
        <v>40</v>
      </c>
      <c r="Q569" s="355">
        <v>16</v>
      </c>
      <c r="R569" s="355">
        <v>5846</v>
      </c>
      <c r="S569" s="355">
        <v>40</v>
      </c>
      <c r="T569" s="355">
        <v>0</v>
      </c>
      <c r="U569" s="355">
        <v>5568.0000000000009</v>
      </c>
      <c r="V569" s="355">
        <v>41</v>
      </c>
      <c r="W569" s="355">
        <v>0</v>
      </c>
      <c r="X569" s="355">
        <v>5851.0000000000073</v>
      </c>
      <c r="Y569" s="355">
        <v>12</v>
      </c>
      <c r="Z569" s="355">
        <v>0</v>
      </c>
      <c r="AA569" s="355">
        <v>6054</v>
      </c>
      <c r="AB569" s="355">
        <v>279</v>
      </c>
      <c r="AC569" s="355">
        <v>0</v>
      </c>
      <c r="AD569" s="357">
        <v>6304</v>
      </c>
      <c r="AE569" s="355">
        <v>678</v>
      </c>
      <c r="AF569" s="355">
        <v>0</v>
      </c>
      <c r="AG569" s="358">
        <v>6280</v>
      </c>
      <c r="AH569" s="355">
        <v>816</v>
      </c>
      <c r="AI569" s="355">
        <v>0</v>
      </c>
      <c r="AJ569" s="358">
        <v>6029</v>
      </c>
      <c r="AK569" s="4">
        <v>714</v>
      </c>
      <c r="AL569" s="4">
        <v>0</v>
      </c>
      <c r="AM569" s="4">
        <v>3826</v>
      </c>
    </row>
    <row r="570" spans="2:39" x14ac:dyDescent="0.3">
      <c r="B570" s="350" t="s">
        <v>90</v>
      </c>
      <c r="C570" s="351" t="s">
        <v>255</v>
      </c>
      <c r="D570" s="352">
        <v>11985</v>
      </c>
      <c r="E570" s="353">
        <v>6244</v>
      </c>
      <c r="F570" s="353">
        <v>10935</v>
      </c>
      <c r="G570" s="354">
        <v>12764</v>
      </c>
      <c r="H570" s="354">
        <v>8250</v>
      </c>
      <c r="I570" s="354">
        <v>12438</v>
      </c>
      <c r="J570" s="355">
        <v>12644</v>
      </c>
      <c r="K570" s="355">
        <v>8792</v>
      </c>
      <c r="L570" s="355">
        <v>15518</v>
      </c>
      <c r="M570" s="355">
        <v>11728</v>
      </c>
      <c r="N570" s="355">
        <v>7693</v>
      </c>
      <c r="O570" s="355">
        <v>11062</v>
      </c>
      <c r="P570" s="355">
        <v>11343</v>
      </c>
      <c r="Q570" s="355">
        <v>8881</v>
      </c>
      <c r="R570" s="355">
        <v>8202</v>
      </c>
      <c r="S570" s="355">
        <v>9915</v>
      </c>
      <c r="T570" s="355">
        <v>4740.0000000000009</v>
      </c>
      <c r="U570" s="355">
        <v>12556.999999999969</v>
      </c>
      <c r="V570" s="355">
        <v>10608.999999999965</v>
      </c>
      <c r="W570" s="355">
        <v>3278.9999999999986</v>
      </c>
      <c r="X570" s="355">
        <v>10671.000000000004</v>
      </c>
      <c r="Y570" s="355">
        <v>10575</v>
      </c>
      <c r="Z570" s="355">
        <v>3570</v>
      </c>
      <c r="AA570" s="355">
        <v>10537</v>
      </c>
      <c r="AB570" s="355">
        <v>10438</v>
      </c>
      <c r="AC570" s="355">
        <v>5042</v>
      </c>
      <c r="AD570" s="357">
        <v>9298</v>
      </c>
      <c r="AE570" s="355">
        <v>10130</v>
      </c>
      <c r="AF570" s="355">
        <v>3565</v>
      </c>
      <c r="AG570" s="358">
        <v>10767</v>
      </c>
      <c r="AH570" s="355">
        <v>11701</v>
      </c>
      <c r="AI570" s="355">
        <v>571</v>
      </c>
      <c r="AJ570" s="358">
        <v>12625</v>
      </c>
      <c r="AK570" s="4">
        <v>10923</v>
      </c>
      <c r="AL570" s="4">
        <v>2610</v>
      </c>
      <c r="AM570" s="4">
        <v>8970</v>
      </c>
    </row>
    <row r="571" spans="2:39" x14ac:dyDescent="0.3">
      <c r="B571" s="350" t="s">
        <v>90</v>
      </c>
      <c r="C571" s="351" t="s">
        <v>224</v>
      </c>
      <c r="D571" s="352">
        <v>14392</v>
      </c>
      <c r="E571" s="353">
        <v>9847</v>
      </c>
      <c r="F571" s="353">
        <v>11671</v>
      </c>
      <c r="G571" s="354">
        <v>16149</v>
      </c>
      <c r="H571" s="354">
        <v>10585</v>
      </c>
      <c r="I571" s="354">
        <v>12875</v>
      </c>
      <c r="J571" s="355">
        <v>16195</v>
      </c>
      <c r="K571" s="355">
        <v>11190</v>
      </c>
      <c r="L571" s="355">
        <v>12652</v>
      </c>
      <c r="M571" s="355">
        <v>15086</v>
      </c>
      <c r="N571" s="355">
        <v>10607</v>
      </c>
      <c r="O571" s="355">
        <v>10706</v>
      </c>
      <c r="P571" s="355">
        <v>14126</v>
      </c>
      <c r="Q571" s="355">
        <v>9991</v>
      </c>
      <c r="R571" s="355">
        <v>8746</v>
      </c>
      <c r="S571" s="355">
        <v>12793.000000000005</v>
      </c>
      <c r="T571" s="355">
        <v>10745.999999999996</v>
      </c>
      <c r="U571" s="355">
        <v>10247.999999999989</v>
      </c>
      <c r="V571" s="355">
        <v>12970.999999999991</v>
      </c>
      <c r="W571" s="355">
        <v>5394.0000000000055</v>
      </c>
      <c r="X571" s="355">
        <v>11491.000000000009</v>
      </c>
      <c r="Y571" s="355">
        <v>12892</v>
      </c>
      <c r="Z571" s="355">
        <v>5901</v>
      </c>
      <c r="AA571" s="355">
        <v>10057</v>
      </c>
      <c r="AB571" s="355">
        <v>13280</v>
      </c>
      <c r="AC571" s="355">
        <v>5046</v>
      </c>
      <c r="AD571" s="357">
        <v>10502</v>
      </c>
      <c r="AE571" s="355">
        <v>13753</v>
      </c>
      <c r="AF571" s="355">
        <v>5378</v>
      </c>
      <c r="AG571" s="358">
        <v>10646</v>
      </c>
      <c r="AH571" s="355">
        <v>13457</v>
      </c>
      <c r="AI571" s="355">
        <v>4123</v>
      </c>
      <c r="AJ571" s="358">
        <v>9995</v>
      </c>
      <c r="AK571" s="4">
        <v>13752</v>
      </c>
      <c r="AL571" s="4">
        <v>4037</v>
      </c>
      <c r="AM571" s="4">
        <v>7982</v>
      </c>
    </row>
    <row r="572" spans="2:39" x14ac:dyDescent="0.3">
      <c r="B572" s="350" t="s">
        <v>90</v>
      </c>
      <c r="C572" s="351" t="s">
        <v>225</v>
      </c>
      <c r="D572" s="352">
        <v>14095</v>
      </c>
      <c r="E572" s="353">
        <v>9578</v>
      </c>
      <c r="F572" s="353">
        <v>10784</v>
      </c>
      <c r="G572" s="354">
        <v>14811</v>
      </c>
      <c r="H572" s="354">
        <v>9875</v>
      </c>
      <c r="I572" s="354">
        <v>11899</v>
      </c>
      <c r="J572" s="355">
        <v>15547</v>
      </c>
      <c r="K572" s="355">
        <v>10308</v>
      </c>
      <c r="L572" s="355">
        <v>10987</v>
      </c>
      <c r="M572" s="355">
        <v>15176</v>
      </c>
      <c r="N572" s="355">
        <v>10710</v>
      </c>
      <c r="O572" s="355">
        <v>9951</v>
      </c>
      <c r="P572" s="355">
        <v>14215</v>
      </c>
      <c r="Q572" s="355">
        <v>10526</v>
      </c>
      <c r="R572" s="355">
        <v>8585</v>
      </c>
      <c r="S572" s="355">
        <v>12595.999999999993</v>
      </c>
      <c r="T572" s="355">
        <v>9538.0000000000091</v>
      </c>
      <c r="U572" s="355">
        <v>9544.9999999999927</v>
      </c>
      <c r="V572" s="355">
        <v>12943.000000000025</v>
      </c>
      <c r="W572" s="355">
        <v>6961.0000000000091</v>
      </c>
      <c r="X572" s="355">
        <v>10693.99999999998</v>
      </c>
      <c r="Y572" s="355">
        <v>12489</v>
      </c>
      <c r="Z572" s="355">
        <v>6266</v>
      </c>
      <c r="AA572" s="355">
        <v>9927</v>
      </c>
      <c r="AB572" s="355">
        <v>12597</v>
      </c>
      <c r="AC572" s="355">
        <v>5514</v>
      </c>
      <c r="AD572" s="357">
        <v>9683</v>
      </c>
      <c r="AE572" s="355">
        <v>13036</v>
      </c>
      <c r="AF572" s="355">
        <v>4885</v>
      </c>
      <c r="AG572" s="358">
        <v>10303</v>
      </c>
      <c r="AH572" s="355">
        <v>13575</v>
      </c>
      <c r="AI572" s="355">
        <v>6623</v>
      </c>
      <c r="AJ572" s="358">
        <v>10021</v>
      </c>
      <c r="AK572" s="4">
        <v>13861</v>
      </c>
      <c r="AL572" s="4">
        <v>5837</v>
      </c>
      <c r="AM572" s="4">
        <v>9166</v>
      </c>
    </row>
    <row r="573" spans="2:39" x14ac:dyDescent="0.3">
      <c r="B573" s="350" t="s">
        <v>90</v>
      </c>
      <c r="C573" s="351" t="s">
        <v>226</v>
      </c>
      <c r="D573" s="352">
        <v>14484</v>
      </c>
      <c r="E573" s="353">
        <v>9905</v>
      </c>
      <c r="F573" s="353">
        <v>10600</v>
      </c>
      <c r="G573" s="354">
        <v>15127</v>
      </c>
      <c r="H573" s="354">
        <v>9650</v>
      </c>
      <c r="I573" s="354">
        <v>11464</v>
      </c>
      <c r="J573" s="355">
        <v>15277</v>
      </c>
      <c r="K573" s="355">
        <v>9662</v>
      </c>
      <c r="L573" s="355">
        <v>10467</v>
      </c>
      <c r="M573" s="355">
        <v>15364</v>
      </c>
      <c r="N573" s="355">
        <v>9891</v>
      </c>
      <c r="O573" s="355">
        <v>9667</v>
      </c>
      <c r="P573" s="355">
        <v>15021</v>
      </c>
      <c r="Q573" s="355">
        <v>10730</v>
      </c>
      <c r="R573" s="355">
        <v>8780</v>
      </c>
      <c r="S573" s="355">
        <v>13551.000000000022</v>
      </c>
      <c r="T573" s="355">
        <v>10092.000000000029</v>
      </c>
      <c r="U573" s="355">
        <v>9731.9999999999982</v>
      </c>
      <c r="V573" s="355">
        <v>13532.000000000004</v>
      </c>
      <c r="W573" s="355">
        <v>6618.9999999999964</v>
      </c>
      <c r="X573" s="355">
        <v>10522.999999999998</v>
      </c>
      <c r="Y573" s="355">
        <v>13299</v>
      </c>
      <c r="Z573" s="355">
        <v>6904</v>
      </c>
      <c r="AA573" s="355">
        <v>9934</v>
      </c>
      <c r="AB573" s="355">
        <v>12801</v>
      </c>
      <c r="AC573" s="355">
        <v>5792</v>
      </c>
      <c r="AD573" s="357">
        <v>9886</v>
      </c>
      <c r="AE573" s="355">
        <v>13234</v>
      </c>
      <c r="AF573" s="355">
        <v>4969</v>
      </c>
      <c r="AG573" s="358">
        <v>9895</v>
      </c>
      <c r="AH573" s="355">
        <v>13445</v>
      </c>
      <c r="AI573" s="355">
        <v>5121</v>
      </c>
      <c r="AJ573" s="358">
        <v>9843</v>
      </c>
      <c r="AK573" s="4">
        <v>13836</v>
      </c>
      <c r="AL573" s="4">
        <v>5417</v>
      </c>
      <c r="AM573" s="4">
        <v>9050</v>
      </c>
    </row>
    <row r="574" spans="2:39" x14ac:dyDescent="0.3">
      <c r="B574" s="350" t="s">
        <v>90</v>
      </c>
      <c r="C574" s="351" t="s">
        <v>227</v>
      </c>
      <c r="D574" s="352">
        <v>15131</v>
      </c>
      <c r="E574" s="353">
        <v>9952</v>
      </c>
      <c r="F574" s="353">
        <v>10547</v>
      </c>
      <c r="G574" s="354">
        <v>15165</v>
      </c>
      <c r="H574" s="354">
        <v>9596</v>
      </c>
      <c r="I574" s="354">
        <v>11087</v>
      </c>
      <c r="J574" s="355">
        <v>15131</v>
      </c>
      <c r="K574" s="355">
        <v>9226</v>
      </c>
      <c r="L574" s="355">
        <v>9890</v>
      </c>
      <c r="M574" s="355">
        <v>14993</v>
      </c>
      <c r="N574" s="355">
        <v>9027</v>
      </c>
      <c r="O574" s="355">
        <v>9275</v>
      </c>
      <c r="P574" s="355">
        <v>15126</v>
      </c>
      <c r="Q574" s="355">
        <v>9864</v>
      </c>
      <c r="R574" s="355">
        <v>8432</v>
      </c>
      <c r="S574" s="355">
        <v>14273.999999999996</v>
      </c>
      <c r="T574" s="355">
        <v>10234.999999999995</v>
      </c>
      <c r="U574" s="355">
        <v>9339.0000000000127</v>
      </c>
      <c r="V574" s="355">
        <v>14465</v>
      </c>
      <c r="W574" s="355">
        <v>6972.0000000000091</v>
      </c>
      <c r="X574" s="355">
        <v>10341.999999999962</v>
      </c>
      <c r="Y574" s="355">
        <v>13767</v>
      </c>
      <c r="Z574" s="355">
        <v>6675</v>
      </c>
      <c r="AA574" s="355">
        <v>9800</v>
      </c>
      <c r="AB574" s="355">
        <v>13630</v>
      </c>
      <c r="AC574" s="355">
        <v>6324</v>
      </c>
      <c r="AD574" s="357">
        <v>9662</v>
      </c>
      <c r="AE574" s="355">
        <v>13375</v>
      </c>
      <c r="AF574" s="355">
        <v>5379</v>
      </c>
      <c r="AG574" s="358">
        <v>9831</v>
      </c>
      <c r="AH574" s="355">
        <v>13319</v>
      </c>
      <c r="AI574" s="355">
        <v>5149</v>
      </c>
      <c r="AJ574" s="358">
        <v>9334</v>
      </c>
      <c r="AK574" s="4">
        <v>13804</v>
      </c>
      <c r="AL574" s="4">
        <v>4888</v>
      </c>
      <c r="AM574" s="4">
        <v>9008</v>
      </c>
    </row>
    <row r="575" spans="2:39" x14ac:dyDescent="0.3">
      <c r="B575" s="350" t="s">
        <v>90</v>
      </c>
      <c r="C575" s="351" t="s">
        <v>228</v>
      </c>
      <c r="D575" s="352">
        <v>15436</v>
      </c>
      <c r="E575" s="353">
        <v>9498</v>
      </c>
      <c r="F575" s="353">
        <v>10046</v>
      </c>
      <c r="G575" s="354">
        <v>15803</v>
      </c>
      <c r="H575" s="354">
        <v>9736</v>
      </c>
      <c r="I575" s="354">
        <v>11373</v>
      </c>
      <c r="J575" s="355">
        <v>15420</v>
      </c>
      <c r="K575" s="355">
        <v>9299</v>
      </c>
      <c r="L575" s="355">
        <v>10011</v>
      </c>
      <c r="M575" s="355">
        <v>15141</v>
      </c>
      <c r="N575" s="355">
        <v>8600</v>
      </c>
      <c r="O575" s="355">
        <v>8817</v>
      </c>
      <c r="P575" s="355">
        <v>15014</v>
      </c>
      <c r="Q575" s="355">
        <v>8966</v>
      </c>
      <c r="R575" s="355">
        <v>7845</v>
      </c>
      <c r="S575" s="355">
        <v>14351.00000000002</v>
      </c>
      <c r="T575" s="355">
        <v>9369.0000000000091</v>
      </c>
      <c r="U575" s="355">
        <v>8896.9999999999909</v>
      </c>
      <c r="V575" s="355">
        <v>15117.000000000005</v>
      </c>
      <c r="W575" s="355">
        <v>6867.9999999999982</v>
      </c>
      <c r="X575" s="355">
        <v>10198.999999999991</v>
      </c>
      <c r="Y575" s="355">
        <v>14644</v>
      </c>
      <c r="Z575" s="355">
        <v>6617</v>
      </c>
      <c r="AA575" s="355">
        <v>9772</v>
      </c>
      <c r="AB575" s="355">
        <v>14253</v>
      </c>
      <c r="AC575" s="355">
        <v>6079</v>
      </c>
      <c r="AD575" s="357">
        <v>9340</v>
      </c>
      <c r="AE575" s="355">
        <v>14078</v>
      </c>
      <c r="AF575" s="355">
        <v>5520</v>
      </c>
      <c r="AG575" s="358">
        <v>9875</v>
      </c>
      <c r="AH575" s="355">
        <v>13571</v>
      </c>
      <c r="AI575" s="355">
        <v>5326</v>
      </c>
      <c r="AJ575" s="358">
        <v>9471</v>
      </c>
      <c r="AK575" s="4">
        <v>13757</v>
      </c>
      <c r="AL575" s="4">
        <v>4862</v>
      </c>
      <c r="AM575" s="4">
        <v>8898</v>
      </c>
    </row>
    <row r="576" spans="2:39" x14ac:dyDescent="0.3">
      <c r="B576" s="350" t="s">
        <v>90</v>
      </c>
      <c r="C576" s="351" t="s">
        <v>229</v>
      </c>
      <c r="D576" s="352">
        <v>16815</v>
      </c>
      <c r="E576" s="353">
        <v>10267</v>
      </c>
      <c r="F576" s="353">
        <v>10458</v>
      </c>
      <c r="G576" s="354">
        <v>18554</v>
      </c>
      <c r="H576" s="354">
        <v>9970</v>
      </c>
      <c r="I576" s="354">
        <v>11310</v>
      </c>
      <c r="J576" s="355">
        <v>18688</v>
      </c>
      <c r="K576" s="355">
        <v>10060</v>
      </c>
      <c r="L576" s="355">
        <v>11689</v>
      </c>
      <c r="M576" s="355">
        <v>18232</v>
      </c>
      <c r="N576" s="355">
        <v>9520</v>
      </c>
      <c r="O576" s="355">
        <v>10161</v>
      </c>
      <c r="P576" s="355">
        <v>18132</v>
      </c>
      <c r="Q576" s="355">
        <v>9495</v>
      </c>
      <c r="R576" s="355">
        <v>8471</v>
      </c>
      <c r="S576" s="355">
        <v>17022.999999999949</v>
      </c>
      <c r="T576" s="355">
        <v>9656.0000000000127</v>
      </c>
      <c r="U576" s="355">
        <v>10150.000000000011</v>
      </c>
      <c r="V576" s="355">
        <v>18412.999999999964</v>
      </c>
      <c r="W576" s="355">
        <v>7025.9999999999955</v>
      </c>
      <c r="X576" s="355">
        <v>10795.999999999989</v>
      </c>
      <c r="Y576" s="355">
        <v>18796</v>
      </c>
      <c r="Z576" s="355">
        <v>7707</v>
      </c>
      <c r="AA576" s="355">
        <v>9954</v>
      </c>
      <c r="AB576" s="355">
        <v>18476</v>
      </c>
      <c r="AC576" s="355">
        <v>6881</v>
      </c>
      <c r="AD576" s="357">
        <v>10168</v>
      </c>
      <c r="AE576" s="355">
        <v>18106</v>
      </c>
      <c r="AF576" s="355">
        <v>6358</v>
      </c>
      <c r="AG576" s="358">
        <v>9979</v>
      </c>
      <c r="AH576" s="355">
        <v>17618</v>
      </c>
      <c r="AI576" s="355">
        <v>6210</v>
      </c>
      <c r="AJ576" s="358">
        <v>9792</v>
      </c>
      <c r="AK576" s="4">
        <v>16631</v>
      </c>
      <c r="AL576" s="4">
        <v>5284</v>
      </c>
      <c r="AM576" s="4">
        <v>8697</v>
      </c>
    </row>
    <row r="577" spans="2:39" x14ac:dyDescent="0.3">
      <c r="B577" s="350" t="s">
        <v>90</v>
      </c>
      <c r="C577" s="351" t="s">
        <v>287</v>
      </c>
      <c r="D577" s="352">
        <v>16106</v>
      </c>
      <c r="E577" s="353">
        <v>9644</v>
      </c>
      <c r="F577" s="353">
        <v>10291</v>
      </c>
      <c r="G577" s="354">
        <v>16598</v>
      </c>
      <c r="H577" s="354">
        <v>9498</v>
      </c>
      <c r="I577" s="354">
        <v>10792</v>
      </c>
      <c r="J577" s="355">
        <v>16554</v>
      </c>
      <c r="K577" s="355">
        <v>9036</v>
      </c>
      <c r="L577" s="355">
        <v>10614</v>
      </c>
      <c r="M577" s="355">
        <v>16600</v>
      </c>
      <c r="N577" s="355">
        <v>9213</v>
      </c>
      <c r="O577" s="355">
        <v>9985</v>
      </c>
      <c r="P577" s="355">
        <v>16129</v>
      </c>
      <c r="Q577" s="355">
        <v>9099</v>
      </c>
      <c r="R577" s="355">
        <v>8564</v>
      </c>
      <c r="S577" s="355">
        <v>14922.999999999956</v>
      </c>
      <c r="T577" s="355">
        <v>8787</v>
      </c>
      <c r="U577" s="355">
        <v>9330.0000000000055</v>
      </c>
      <c r="V577" s="355">
        <v>15820.999999999924</v>
      </c>
      <c r="W577" s="355">
        <v>6279.0000000000036</v>
      </c>
      <c r="X577" s="355">
        <v>10082</v>
      </c>
      <c r="Y577" s="355">
        <v>16118</v>
      </c>
      <c r="Z577" s="355">
        <v>6903</v>
      </c>
      <c r="AA577" s="355">
        <v>9722</v>
      </c>
      <c r="AB577" s="355">
        <v>16300</v>
      </c>
      <c r="AC577" s="355">
        <v>6891</v>
      </c>
      <c r="AD577" s="357">
        <v>9693</v>
      </c>
      <c r="AE577" s="355">
        <v>16050</v>
      </c>
      <c r="AF577" s="355">
        <v>6547</v>
      </c>
      <c r="AG577" s="358">
        <v>9950</v>
      </c>
      <c r="AH577" s="355">
        <v>16319</v>
      </c>
      <c r="AI577" s="355">
        <v>7459</v>
      </c>
      <c r="AJ577" s="358">
        <v>9833</v>
      </c>
      <c r="AK577" s="4">
        <v>16893</v>
      </c>
      <c r="AL577" s="4">
        <v>7094</v>
      </c>
      <c r="AM577" s="4">
        <v>9418</v>
      </c>
    </row>
    <row r="578" spans="2:39" x14ac:dyDescent="0.3">
      <c r="B578" s="350" t="s">
        <v>90</v>
      </c>
      <c r="C578" s="351" t="s">
        <v>230</v>
      </c>
      <c r="D578" s="352">
        <v>15350</v>
      </c>
      <c r="E578" s="353">
        <v>9183</v>
      </c>
      <c r="F578" s="353">
        <v>10046</v>
      </c>
      <c r="G578" s="354">
        <v>15508</v>
      </c>
      <c r="H578" s="354">
        <v>8425</v>
      </c>
      <c r="I578" s="354">
        <v>10631</v>
      </c>
      <c r="J578" s="355">
        <v>14897</v>
      </c>
      <c r="K578" s="355">
        <v>8186</v>
      </c>
      <c r="L578" s="355">
        <v>9505</v>
      </c>
      <c r="M578" s="355">
        <v>15159</v>
      </c>
      <c r="N578" s="355">
        <v>8045</v>
      </c>
      <c r="O578" s="355">
        <v>9453</v>
      </c>
      <c r="P578" s="355">
        <v>15218</v>
      </c>
      <c r="Q578" s="355">
        <v>8451</v>
      </c>
      <c r="R578" s="355">
        <v>8451</v>
      </c>
      <c r="S578" s="355">
        <v>13777.000000000013</v>
      </c>
      <c r="T578" s="355">
        <v>7934.9999999999927</v>
      </c>
      <c r="U578" s="355">
        <v>8957.0000000000036</v>
      </c>
      <c r="V578" s="355">
        <v>14272.999999999978</v>
      </c>
      <c r="W578" s="355">
        <v>5555.9999999999982</v>
      </c>
      <c r="X578" s="355">
        <v>9347.9999999999727</v>
      </c>
      <c r="Y578" s="355">
        <v>14164</v>
      </c>
      <c r="Z578" s="355">
        <v>5805</v>
      </c>
      <c r="AA578" s="355">
        <v>8994</v>
      </c>
      <c r="AB578" s="355">
        <v>14987</v>
      </c>
      <c r="AC578" s="355">
        <v>5934</v>
      </c>
      <c r="AD578" s="357">
        <v>9172</v>
      </c>
      <c r="AE578" s="355">
        <v>15193</v>
      </c>
      <c r="AF578" s="355">
        <v>6154</v>
      </c>
      <c r="AG578" s="358">
        <v>9305</v>
      </c>
      <c r="AH578" s="355">
        <v>14552</v>
      </c>
      <c r="AI578" s="355">
        <v>5014</v>
      </c>
      <c r="AJ578" s="358">
        <v>9235</v>
      </c>
      <c r="AK578" s="4">
        <v>14887</v>
      </c>
      <c r="AL578" s="4">
        <v>4802</v>
      </c>
      <c r="AM578" s="4">
        <v>8949</v>
      </c>
    </row>
    <row r="579" spans="2:39" x14ac:dyDescent="0.3">
      <c r="B579" s="350" t="s">
        <v>90</v>
      </c>
      <c r="C579" s="351" t="s">
        <v>231</v>
      </c>
      <c r="D579" s="352">
        <v>14312</v>
      </c>
      <c r="E579" s="353">
        <v>7946</v>
      </c>
      <c r="F579" s="353">
        <v>9153</v>
      </c>
      <c r="G579" s="354">
        <v>14232</v>
      </c>
      <c r="H579" s="354">
        <v>7806</v>
      </c>
      <c r="I579" s="354">
        <v>10089</v>
      </c>
      <c r="J579" s="355">
        <v>14032</v>
      </c>
      <c r="K579" s="355">
        <v>7194</v>
      </c>
      <c r="L579" s="355">
        <v>8968</v>
      </c>
      <c r="M579" s="355">
        <v>13361</v>
      </c>
      <c r="N579" s="355">
        <v>7137</v>
      </c>
      <c r="O579" s="355">
        <v>8568</v>
      </c>
      <c r="P579" s="355">
        <v>13703</v>
      </c>
      <c r="Q579" s="355">
        <v>7061</v>
      </c>
      <c r="R579" s="355">
        <v>8110</v>
      </c>
      <c r="S579" s="355">
        <v>12751.999999999987</v>
      </c>
      <c r="T579" s="355">
        <v>7344.9999999999909</v>
      </c>
      <c r="U579" s="355">
        <v>8628.9999999999873</v>
      </c>
      <c r="V579" s="355">
        <v>12941.000000000025</v>
      </c>
      <c r="W579" s="355">
        <v>5042.9999999999982</v>
      </c>
      <c r="X579" s="355">
        <v>8816.0000000000164</v>
      </c>
      <c r="Y579" s="355">
        <v>12799</v>
      </c>
      <c r="Z579" s="355">
        <v>4869</v>
      </c>
      <c r="AA579" s="355">
        <v>8390</v>
      </c>
      <c r="AB579" s="355">
        <v>12746</v>
      </c>
      <c r="AC579" s="355">
        <v>4779</v>
      </c>
      <c r="AD579" s="357">
        <v>8426</v>
      </c>
      <c r="AE579" s="355">
        <v>13627</v>
      </c>
      <c r="AF579" s="355">
        <v>5085</v>
      </c>
      <c r="AG579" s="358">
        <v>8527</v>
      </c>
      <c r="AH579" s="355">
        <v>14215</v>
      </c>
      <c r="AI579" s="355">
        <v>5494</v>
      </c>
      <c r="AJ579" s="358">
        <v>8763</v>
      </c>
      <c r="AK579" s="4">
        <v>14284</v>
      </c>
      <c r="AL579" s="4">
        <v>5748</v>
      </c>
      <c r="AM579" s="4">
        <v>8800</v>
      </c>
    </row>
    <row r="580" spans="2:39" x14ac:dyDescent="0.3">
      <c r="B580" s="350" t="s">
        <v>90</v>
      </c>
      <c r="C580" s="351" t="s">
        <v>288</v>
      </c>
      <c r="D580" s="352">
        <v>12919</v>
      </c>
      <c r="E580" s="353">
        <v>6645</v>
      </c>
      <c r="F580" s="353">
        <v>8441</v>
      </c>
      <c r="G580" s="354">
        <v>13548</v>
      </c>
      <c r="H580" s="354">
        <v>6618</v>
      </c>
      <c r="I580" s="354">
        <v>8861</v>
      </c>
      <c r="J580" s="355">
        <v>12764</v>
      </c>
      <c r="K580" s="355">
        <v>6386</v>
      </c>
      <c r="L580" s="355">
        <v>8081</v>
      </c>
      <c r="M580" s="355">
        <v>12778</v>
      </c>
      <c r="N580" s="355">
        <v>5976</v>
      </c>
      <c r="O580" s="355">
        <v>8286</v>
      </c>
      <c r="P580" s="355">
        <v>12388</v>
      </c>
      <c r="Q580" s="355">
        <v>6061</v>
      </c>
      <c r="R580" s="355">
        <v>7147</v>
      </c>
      <c r="S580" s="355">
        <v>11818.000000000015</v>
      </c>
      <c r="T580" s="355">
        <v>5997.9999999999964</v>
      </c>
      <c r="U580" s="355">
        <v>7508.0000000000127</v>
      </c>
      <c r="V580" s="355">
        <v>12028</v>
      </c>
      <c r="W580" s="355">
        <v>4843.9999999999982</v>
      </c>
      <c r="X580" s="355">
        <v>7981.9999999999809</v>
      </c>
      <c r="Y580" s="355">
        <v>11544</v>
      </c>
      <c r="Z580" s="355">
        <v>4641</v>
      </c>
      <c r="AA580" s="355">
        <v>7451</v>
      </c>
      <c r="AB580" s="355">
        <v>11760</v>
      </c>
      <c r="AC580" s="355">
        <v>4093</v>
      </c>
      <c r="AD580" s="357">
        <v>7300</v>
      </c>
      <c r="AE580" s="355">
        <v>11738</v>
      </c>
      <c r="AF580" s="355">
        <v>4193</v>
      </c>
      <c r="AG580" s="358">
        <v>7870</v>
      </c>
      <c r="AH580" s="355">
        <v>12552</v>
      </c>
      <c r="AI580" s="355">
        <v>4407</v>
      </c>
      <c r="AJ580" s="358">
        <v>7869</v>
      </c>
      <c r="AK580" s="4">
        <v>13106</v>
      </c>
      <c r="AL580" s="4">
        <v>4869</v>
      </c>
      <c r="AM580" s="4">
        <v>8313</v>
      </c>
    </row>
    <row r="581" spans="2:39" x14ac:dyDescent="0.3">
      <c r="B581" s="350" t="s">
        <v>90</v>
      </c>
      <c r="C581" s="351" t="s">
        <v>232</v>
      </c>
      <c r="D581" s="352">
        <v>10788</v>
      </c>
      <c r="E581" s="353">
        <v>5126</v>
      </c>
      <c r="F581" s="353">
        <v>7824</v>
      </c>
      <c r="G581" s="354">
        <v>10461</v>
      </c>
      <c r="H581" s="354">
        <v>5754</v>
      </c>
      <c r="I581" s="354">
        <v>8368</v>
      </c>
      <c r="J581" s="355">
        <v>10689</v>
      </c>
      <c r="K581" s="355">
        <v>5585</v>
      </c>
      <c r="L581" s="355">
        <v>7326</v>
      </c>
      <c r="M581" s="355">
        <v>10387</v>
      </c>
      <c r="N581" s="355">
        <v>5247</v>
      </c>
      <c r="O581" s="355">
        <v>7990</v>
      </c>
      <c r="P581" s="355">
        <v>10355</v>
      </c>
      <c r="Q581" s="355">
        <v>4992</v>
      </c>
      <c r="R581" s="355">
        <v>7303</v>
      </c>
      <c r="S581" s="355">
        <v>9728.0000000000055</v>
      </c>
      <c r="T581" s="355">
        <v>5255.0000000000027</v>
      </c>
      <c r="U581" s="355">
        <v>7027.0000000000036</v>
      </c>
      <c r="V581" s="355">
        <v>10090.999999999989</v>
      </c>
      <c r="W581" s="355">
        <v>3867.0000000000018</v>
      </c>
      <c r="X581" s="355">
        <v>7721.9999999999709</v>
      </c>
      <c r="Y581" s="355">
        <v>10031</v>
      </c>
      <c r="Z581" s="355">
        <v>3920</v>
      </c>
      <c r="AA581" s="355">
        <v>7595</v>
      </c>
      <c r="AB581" s="355">
        <v>9930</v>
      </c>
      <c r="AC581" s="355">
        <v>3467</v>
      </c>
      <c r="AD581" s="357">
        <v>7171</v>
      </c>
      <c r="AE581" s="355">
        <v>9775</v>
      </c>
      <c r="AF581" s="355">
        <v>3127</v>
      </c>
      <c r="AG581" s="358">
        <v>7340</v>
      </c>
      <c r="AH581" s="355">
        <v>9884</v>
      </c>
      <c r="AI581" s="355">
        <v>3388</v>
      </c>
      <c r="AJ581" s="358">
        <v>7505</v>
      </c>
      <c r="AK581" s="4">
        <v>10792</v>
      </c>
      <c r="AL581" s="4">
        <v>3912</v>
      </c>
      <c r="AM581" s="4">
        <v>7844</v>
      </c>
    </row>
    <row r="582" spans="2:39" x14ac:dyDescent="0.3">
      <c r="B582" s="350" t="s">
        <v>90</v>
      </c>
      <c r="C582" s="351" t="s">
        <v>325</v>
      </c>
      <c r="D582" s="352">
        <v>279</v>
      </c>
      <c r="E582" s="353">
        <v>0</v>
      </c>
      <c r="F582" s="353">
        <v>0</v>
      </c>
      <c r="G582" s="354">
        <v>287</v>
      </c>
      <c r="H582" s="354">
        <v>0</v>
      </c>
      <c r="I582" s="354">
        <v>0</v>
      </c>
      <c r="J582" s="355">
        <v>394</v>
      </c>
      <c r="K582" s="355">
        <v>0</v>
      </c>
      <c r="L582" s="355">
        <v>0</v>
      </c>
      <c r="M582" s="355">
        <v>252</v>
      </c>
      <c r="N582" s="355">
        <v>0</v>
      </c>
      <c r="O582" s="355">
        <v>0</v>
      </c>
      <c r="P582" s="355">
        <v>295</v>
      </c>
      <c r="Q582" s="355">
        <v>0</v>
      </c>
      <c r="R582" s="355">
        <v>0</v>
      </c>
      <c r="S582" s="355">
        <v>312</v>
      </c>
      <c r="T582" s="355">
        <v>0</v>
      </c>
      <c r="U582" s="355">
        <v>0</v>
      </c>
      <c r="V582" s="355">
        <v>299.00000000000017</v>
      </c>
      <c r="W582" s="355">
        <v>0</v>
      </c>
      <c r="X582" s="355">
        <v>0</v>
      </c>
      <c r="Y582" s="355">
        <v>318</v>
      </c>
      <c r="Z582" s="355">
        <v>0</v>
      </c>
      <c r="AA582" s="355">
        <v>0</v>
      </c>
      <c r="AB582" s="355">
        <v>243</v>
      </c>
      <c r="AC582" s="355">
        <v>0</v>
      </c>
      <c r="AD582" s="357">
        <v>0</v>
      </c>
      <c r="AE582" s="355">
        <v>211</v>
      </c>
      <c r="AF582" s="355">
        <v>0</v>
      </c>
      <c r="AG582" s="358">
        <v>0</v>
      </c>
      <c r="AH582" s="355">
        <v>231</v>
      </c>
      <c r="AI582" s="355">
        <v>0</v>
      </c>
      <c r="AJ582" s="358">
        <v>0</v>
      </c>
      <c r="AK582" s="4">
        <v>258</v>
      </c>
      <c r="AL582" s="4">
        <v>0</v>
      </c>
      <c r="AM582" s="4">
        <v>0</v>
      </c>
    </row>
    <row r="583" spans="2:39" x14ac:dyDescent="0.3">
      <c r="B583" s="350" t="s">
        <v>90</v>
      </c>
      <c r="C583" s="351" t="s">
        <v>326</v>
      </c>
      <c r="D583" s="352">
        <v>219</v>
      </c>
      <c r="E583" s="353">
        <v>0</v>
      </c>
      <c r="F583" s="353">
        <v>0</v>
      </c>
      <c r="G583" s="354">
        <v>292</v>
      </c>
      <c r="H583" s="354">
        <v>0</v>
      </c>
      <c r="I583" s="354">
        <v>0</v>
      </c>
      <c r="J583" s="355">
        <v>255</v>
      </c>
      <c r="K583" s="355">
        <v>0</v>
      </c>
      <c r="L583" s="355">
        <v>0</v>
      </c>
      <c r="M583" s="355">
        <v>285</v>
      </c>
      <c r="N583" s="355">
        <v>0</v>
      </c>
      <c r="O583" s="355">
        <v>0</v>
      </c>
      <c r="P583" s="355">
        <v>213</v>
      </c>
      <c r="Q583" s="355">
        <v>0</v>
      </c>
      <c r="R583" s="355">
        <v>0</v>
      </c>
      <c r="S583" s="355">
        <v>224.00000000000009</v>
      </c>
      <c r="T583" s="355">
        <v>0</v>
      </c>
      <c r="U583" s="355">
        <v>0</v>
      </c>
      <c r="V583" s="355">
        <v>286</v>
      </c>
      <c r="W583" s="355">
        <v>0</v>
      </c>
      <c r="X583" s="355">
        <v>0</v>
      </c>
      <c r="Y583" s="355">
        <v>303</v>
      </c>
      <c r="Z583" s="355">
        <v>0</v>
      </c>
      <c r="AA583" s="355">
        <v>0</v>
      </c>
      <c r="AB583" s="355">
        <v>206</v>
      </c>
      <c r="AC583" s="355">
        <v>0</v>
      </c>
      <c r="AD583" s="357">
        <v>0</v>
      </c>
      <c r="AE583" s="355">
        <v>185</v>
      </c>
      <c r="AF583" s="355">
        <v>0</v>
      </c>
      <c r="AG583" s="358">
        <v>0</v>
      </c>
      <c r="AH583" s="355">
        <v>201</v>
      </c>
      <c r="AI583" s="355">
        <v>0</v>
      </c>
      <c r="AJ583" s="358">
        <v>0</v>
      </c>
      <c r="AK583" s="4">
        <v>171</v>
      </c>
      <c r="AL583" s="4">
        <v>0</v>
      </c>
      <c r="AM583" s="4">
        <v>0</v>
      </c>
    </row>
    <row r="584" spans="2:39" x14ac:dyDescent="0.3">
      <c r="B584" s="350" t="s">
        <v>90</v>
      </c>
      <c r="C584" s="351" t="s">
        <v>289</v>
      </c>
      <c r="D584" s="352">
        <v>1481</v>
      </c>
      <c r="E584" s="353">
        <v>41</v>
      </c>
      <c r="F584" s="353">
        <v>333</v>
      </c>
      <c r="G584" s="354">
        <v>1773</v>
      </c>
      <c r="H584" s="354">
        <v>16</v>
      </c>
      <c r="I584" s="354">
        <v>330</v>
      </c>
      <c r="J584" s="355">
        <v>1720</v>
      </c>
      <c r="K584" s="355">
        <v>0</v>
      </c>
      <c r="L584" s="355">
        <v>132</v>
      </c>
      <c r="M584" s="355">
        <v>2097</v>
      </c>
      <c r="N584" s="355">
        <v>0</v>
      </c>
      <c r="O584" s="355">
        <v>87</v>
      </c>
      <c r="P584" s="355">
        <v>951</v>
      </c>
      <c r="Q584" s="355">
        <v>0</v>
      </c>
      <c r="R584" s="355">
        <v>74</v>
      </c>
      <c r="S584" s="355">
        <v>929.00000000000136</v>
      </c>
      <c r="T584" s="355">
        <v>0</v>
      </c>
      <c r="U584" s="355">
        <v>74.000000000000028</v>
      </c>
      <c r="V584" s="355">
        <v>2198.0000000000014</v>
      </c>
      <c r="W584" s="355">
        <v>0</v>
      </c>
      <c r="X584" s="355">
        <v>169.99999999999991</v>
      </c>
      <c r="Y584" s="355">
        <v>813</v>
      </c>
      <c r="Z584" s="355">
        <v>0</v>
      </c>
      <c r="AA584" s="355">
        <v>39</v>
      </c>
      <c r="AB584" s="355">
        <v>785</v>
      </c>
      <c r="AC584" s="355">
        <v>0</v>
      </c>
      <c r="AD584" s="357">
        <v>77</v>
      </c>
      <c r="AE584" s="355">
        <v>660</v>
      </c>
      <c r="AF584" s="355">
        <v>0</v>
      </c>
      <c r="AG584" s="358">
        <v>60</v>
      </c>
      <c r="AH584" s="355">
        <v>476</v>
      </c>
      <c r="AI584" s="355">
        <v>0</v>
      </c>
      <c r="AJ584" s="358">
        <v>70</v>
      </c>
      <c r="AK584" s="4">
        <v>91</v>
      </c>
      <c r="AL584" s="4">
        <v>0</v>
      </c>
      <c r="AM584" s="4">
        <v>26</v>
      </c>
    </row>
    <row r="585" spans="2:39" x14ac:dyDescent="0.3">
      <c r="B585" s="350" t="s">
        <v>90</v>
      </c>
      <c r="C585" s="351" t="s">
        <v>290</v>
      </c>
      <c r="D585" s="352">
        <v>2196</v>
      </c>
      <c r="E585" s="353">
        <v>77</v>
      </c>
      <c r="F585" s="353">
        <v>352</v>
      </c>
      <c r="G585" s="354">
        <v>2259</v>
      </c>
      <c r="H585" s="354">
        <v>78</v>
      </c>
      <c r="I585" s="354">
        <v>415</v>
      </c>
      <c r="J585" s="355">
        <v>2471</v>
      </c>
      <c r="K585" s="355">
        <v>13</v>
      </c>
      <c r="L585" s="355">
        <v>256</v>
      </c>
      <c r="M585" s="355">
        <v>2213</v>
      </c>
      <c r="N585" s="355">
        <v>0</v>
      </c>
      <c r="O585" s="355">
        <v>203</v>
      </c>
      <c r="P585" s="355">
        <v>1789</v>
      </c>
      <c r="Q585" s="355">
        <v>0</v>
      </c>
      <c r="R585" s="355">
        <v>107</v>
      </c>
      <c r="S585" s="355">
        <v>1407.0000000000023</v>
      </c>
      <c r="T585" s="355">
        <v>0</v>
      </c>
      <c r="U585" s="355">
        <v>140</v>
      </c>
      <c r="V585" s="355">
        <v>1460.9999999999989</v>
      </c>
      <c r="W585" s="355">
        <v>0</v>
      </c>
      <c r="X585" s="355">
        <v>167.00000000000003</v>
      </c>
      <c r="Y585" s="355">
        <v>1443</v>
      </c>
      <c r="Z585" s="355">
        <v>0</v>
      </c>
      <c r="AA585" s="355">
        <v>151</v>
      </c>
      <c r="AB585" s="355">
        <v>1224</v>
      </c>
      <c r="AC585" s="355">
        <v>0</v>
      </c>
      <c r="AD585" s="357">
        <v>162</v>
      </c>
      <c r="AE585" s="355">
        <v>1074</v>
      </c>
      <c r="AF585" s="355">
        <v>0</v>
      </c>
      <c r="AG585" s="358">
        <v>137</v>
      </c>
      <c r="AH585" s="355">
        <v>925</v>
      </c>
      <c r="AI585" s="355">
        <v>0</v>
      </c>
      <c r="AJ585" s="358">
        <v>107</v>
      </c>
      <c r="AK585" s="4">
        <v>823</v>
      </c>
      <c r="AL585" s="4">
        <v>0</v>
      </c>
      <c r="AM585" s="4">
        <v>62</v>
      </c>
    </row>
    <row r="586" spans="2:39" x14ac:dyDescent="0.3">
      <c r="B586" s="350" t="s">
        <v>90</v>
      </c>
      <c r="C586" s="351" t="s">
        <v>291</v>
      </c>
      <c r="D586" s="352">
        <v>2737</v>
      </c>
      <c r="E586" s="353">
        <v>347</v>
      </c>
      <c r="F586" s="353">
        <v>1563</v>
      </c>
      <c r="G586" s="354">
        <v>3522</v>
      </c>
      <c r="H586" s="354">
        <v>422</v>
      </c>
      <c r="I586" s="354">
        <v>1796</v>
      </c>
      <c r="J586" s="355">
        <v>4424</v>
      </c>
      <c r="K586" s="355">
        <v>133</v>
      </c>
      <c r="L586" s="355">
        <v>1552</v>
      </c>
      <c r="M586" s="355">
        <v>4224</v>
      </c>
      <c r="N586" s="355">
        <v>56</v>
      </c>
      <c r="O586" s="355">
        <v>1203</v>
      </c>
      <c r="P586" s="355">
        <v>3871</v>
      </c>
      <c r="Q586" s="355">
        <v>20</v>
      </c>
      <c r="R586" s="355">
        <v>1133</v>
      </c>
      <c r="S586" s="355">
        <v>3158.9999999999986</v>
      </c>
      <c r="T586" s="355">
        <v>0</v>
      </c>
      <c r="U586" s="355">
        <v>1106</v>
      </c>
      <c r="V586" s="355">
        <v>3703.0000000000082</v>
      </c>
      <c r="W586" s="355">
        <v>0</v>
      </c>
      <c r="X586" s="355">
        <v>1365.0000000000011</v>
      </c>
      <c r="Y586" s="355">
        <v>3497</v>
      </c>
      <c r="Z586" s="355">
        <v>0</v>
      </c>
      <c r="AA586" s="355">
        <v>1146</v>
      </c>
      <c r="AB586" s="355">
        <v>3273</v>
      </c>
      <c r="AC586" s="355">
        <v>0</v>
      </c>
      <c r="AD586" s="357">
        <v>1226</v>
      </c>
      <c r="AE586" s="355">
        <v>3027</v>
      </c>
      <c r="AF586" s="355">
        <v>0</v>
      </c>
      <c r="AG586" s="358">
        <v>1304</v>
      </c>
      <c r="AH586" s="355">
        <v>2479</v>
      </c>
      <c r="AI586" s="355">
        <v>0</v>
      </c>
      <c r="AJ586" s="358">
        <v>1123</v>
      </c>
      <c r="AK586" s="4">
        <v>2113</v>
      </c>
      <c r="AL586" s="4">
        <v>0</v>
      </c>
      <c r="AM586" s="4">
        <v>775</v>
      </c>
    </row>
    <row r="587" spans="2:39" x14ac:dyDescent="0.3">
      <c r="B587" s="350" t="s">
        <v>90</v>
      </c>
      <c r="C587" s="351" t="s">
        <v>292</v>
      </c>
      <c r="D587" s="352">
        <v>3054</v>
      </c>
      <c r="E587" s="353">
        <v>502</v>
      </c>
      <c r="F587" s="353">
        <v>2336</v>
      </c>
      <c r="G587" s="354">
        <v>3578</v>
      </c>
      <c r="H587" s="354">
        <v>699</v>
      </c>
      <c r="I587" s="354">
        <v>2747</v>
      </c>
      <c r="J587" s="355">
        <v>4360</v>
      </c>
      <c r="K587" s="355">
        <v>323</v>
      </c>
      <c r="L587" s="355">
        <v>2413</v>
      </c>
      <c r="M587" s="355">
        <v>4802</v>
      </c>
      <c r="N587" s="355">
        <v>133</v>
      </c>
      <c r="O587" s="355">
        <v>2322</v>
      </c>
      <c r="P587" s="355">
        <v>4459</v>
      </c>
      <c r="Q587" s="355">
        <v>37</v>
      </c>
      <c r="R587" s="355">
        <v>1949</v>
      </c>
      <c r="S587" s="355">
        <v>3690.9999999999973</v>
      </c>
      <c r="T587" s="355">
        <v>1</v>
      </c>
      <c r="U587" s="355">
        <v>1892.9999999999986</v>
      </c>
      <c r="V587" s="355">
        <v>4225.0000000000009</v>
      </c>
      <c r="W587" s="355">
        <v>0</v>
      </c>
      <c r="X587" s="355">
        <v>2344.9999999999995</v>
      </c>
      <c r="Y587" s="355">
        <v>3790</v>
      </c>
      <c r="Z587" s="355">
        <v>0</v>
      </c>
      <c r="AA587" s="355">
        <v>2322</v>
      </c>
      <c r="AB587" s="355">
        <v>3673</v>
      </c>
      <c r="AC587" s="355">
        <v>0</v>
      </c>
      <c r="AD587" s="357">
        <v>2258</v>
      </c>
      <c r="AE587" s="355">
        <v>3488</v>
      </c>
      <c r="AF587" s="355">
        <v>0</v>
      </c>
      <c r="AG587" s="358">
        <v>2505</v>
      </c>
      <c r="AH587" s="355">
        <v>3057</v>
      </c>
      <c r="AI587" s="355">
        <v>0</v>
      </c>
      <c r="AJ587" s="358">
        <v>2258</v>
      </c>
      <c r="AK587" s="4">
        <v>2582</v>
      </c>
      <c r="AL587" s="4">
        <v>0</v>
      </c>
      <c r="AM587" s="4">
        <v>1778</v>
      </c>
    </row>
    <row r="588" spans="2:39" x14ac:dyDescent="0.3">
      <c r="B588" s="350" t="s">
        <v>90</v>
      </c>
      <c r="C588" s="351" t="s">
        <v>293</v>
      </c>
      <c r="D588" s="352">
        <v>2389</v>
      </c>
      <c r="E588" s="353">
        <v>535</v>
      </c>
      <c r="F588" s="353">
        <v>1925</v>
      </c>
      <c r="G588" s="354">
        <v>3129</v>
      </c>
      <c r="H588" s="354">
        <v>616</v>
      </c>
      <c r="I588" s="354">
        <v>2363</v>
      </c>
      <c r="J588" s="355">
        <v>3037</v>
      </c>
      <c r="K588" s="355">
        <v>351</v>
      </c>
      <c r="L588" s="355">
        <v>1515</v>
      </c>
      <c r="M588" s="355">
        <v>3145</v>
      </c>
      <c r="N588" s="355">
        <v>284</v>
      </c>
      <c r="O588" s="355">
        <v>1688</v>
      </c>
      <c r="P588" s="355">
        <v>3427</v>
      </c>
      <c r="Q588" s="355">
        <v>6</v>
      </c>
      <c r="R588" s="355">
        <v>1869</v>
      </c>
      <c r="S588" s="355">
        <v>2320.0000000000009</v>
      </c>
      <c r="T588" s="355">
        <v>0</v>
      </c>
      <c r="U588" s="355">
        <v>1759</v>
      </c>
      <c r="V588" s="355">
        <v>2134</v>
      </c>
      <c r="W588" s="355">
        <v>0</v>
      </c>
      <c r="X588" s="355">
        <v>1728.9999999999995</v>
      </c>
      <c r="Y588" s="355">
        <v>1608</v>
      </c>
      <c r="Z588" s="355">
        <v>0</v>
      </c>
      <c r="AA588" s="355">
        <v>2071</v>
      </c>
      <c r="AB588" s="355">
        <v>1474</v>
      </c>
      <c r="AC588" s="355">
        <v>0</v>
      </c>
      <c r="AD588" s="357">
        <v>2384</v>
      </c>
      <c r="AE588" s="355">
        <v>1236</v>
      </c>
      <c r="AF588" s="355">
        <v>0</v>
      </c>
      <c r="AG588" s="358">
        <v>2375</v>
      </c>
      <c r="AH588" s="355">
        <v>1211</v>
      </c>
      <c r="AI588" s="355">
        <v>0</v>
      </c>
      <c r="AJ588" s="358">
        <v>2044</v>
      </c>
      <c r="AK588" s="4">
        <v>1799</v>
      </c>
      <c r="AL588" s="4">
        <v>0</v>
      </c>
      <c r="AM588" s="4">
        <v>1979</v>
      </c>
    </row>
    <row r="589" spans="2:39" x14ac:dyDescent="0.3">
      <c r="B589" s="350" t="s">
        <v>90</v>
      </c>
      <c r="C589" s="351" t="s">
        <v>294</v>
      </c>
      <c r="D589" s="352">
        <v>1017</v>
      </c>
      <c r="E589" s="353">
        <v>159</v>
      </c>
      <c r="F589" s="353">
        <v>2206</v>
      </c>
      <c r="G589" s="354">
        <v>1414</v>
      </c>
      <c r="H589" s="354">
        <v>262</v>
      </c>
      <c r="I589" s="354">
        <v>2378</v>
      </c>
      <c r="J589" s="355">
        <v>1982</v>
      </c>
      <c r="K589" s="355">
        <v>199</v>
      </c>
      <c r="L589" s="355">
        <v>1896</v>
      </c>
      <c r="M589" s="355">
        <v>1865</v>
      </c>
      <c r="N589" s="355">
        <v>196</v>
      </c>
      <c r="O589" s="355">
        <v>3142</v>
      </c>
      <c r="P589" s="355">
        <v>1761</v>
      </c>
      <c r="Q589" s="355">
        <v>10</v>
      </c>
      <c r="R589" s="355">
        <v>2592</v>
      </c>
      <c r="S589" s="355">
        <v>1796.9999999999984</v>
      </c>
      <c r="T589" s="355">
        <v>0</v>
      </c>
      <c r="U589" s="355">
        <v>3443.9999999999977</v>
      </c>
      <c r="V589" s="355">
        <v>2837.9999999999982</v>
      </c>
      <c r="W589" s="355">
        <v>0</v>
      </c>
      <c r="X589" s="355">
        <v>3763.9999999999936</v>
      </c>
      <c r="Y589" s="355">
        <v>2832</v>
      </c>
      <c r="Z589" s="355">
        <v>0</v>
      </c>
      <c r="AA589" s="355">
        <v>3743</v>
      </c>
      <c r="AB589" s="355">
        <v>2741</v>
      </c>
      <c r="AC589" s="355">
        <v>0</v>
      </c>
      <c r="AD589" s="357">
        <v>3970</v>
      </c>
      <c r="AE589" s="355">
        <v>2904</v>
      </c>
      <c r="AF589" s="355">
        <v>0</v>
      </c>
      <c r="AG589" s="358">
        <v>6049</v>
      </c>
      <c r="AH589" s="355">
        <v>2355</v>
      </c>
      <c r="AI589" s="355">
        <v>0</v>
      </c>
      <c r="AJ589" s="358">
        <v>5787</v>
      </c>
      <c r="AK589" s="4">
        <v>1427</v>
      </c>
      <c r="AL589" s="4">
        <v>0</v>
      </c>
      <c r="AM589" s="4">
        <v>5100</v>
      </c>
    </row>
    <row r="590" spans="2:39" x14ac:dyDescent="0.3">
      <c r="B590" s="350" t="s">
        <v>90</v>
      </c>
      <c r="C590" s="351" t="s">
        <v>327</v>
      </c>
      <c r="D590" s="352">
        <v>862</v>
      </c>
      <c r="E590" s="353">
        <v>219</v>
      </c>
      <c r="F590" s="353">
        <v>36</v>
      </c>
      <c r="G590" s="354">
        <v>1140</v>
      </c>
      <c r="H590" s="354">
        <v>253</v>
      </c>
      <c r="I590" s="354">
        <v>126</v>
      </c>
      <c r="J590" s="355">
        <v>1466</v>
      </c>
      <c r="K590" s="355">
        <v>320</v>
      </c>
      <c r="L590" s="355">
        <v>137</v>
      </c>
      <c r="M590" s="355">
        <v>1382</v>
      </c>
      <c r="N590" s="355">
        <v>414</v>
      </c>
      <c r="O590" s="355">
        <v>160</v>
      </c>
      <c r="P590" s="355">
        <v>1607</v>
      </c>
      <c r="Q590" s="355">
        <v>443</v>
      </c>
      <c r="R590" s="355">
        <v>69</v>
      </c>
      <c r="S590" s="355">
        <v>1770</v>
      </c>
      <c r="T590" s="355">
        <v>482</v>
      </c>
      <c r="U590" s="355">
        <v>205</v>
      </c>
      <c r="V590" s="355">
        <v>1878.9999999999998</v>
      </c>
      <c r="W590" s="355">
        <v>0</v>
      </c>
      <c r="X590" s="355">
        <v>176.99999999999997</v>
      </c>
      <c r="Y590" s="355">
        <v>1993</v>
      </c>
      <c r="Z590" s="355">
        <v>0</v>
      </c>
      <c r="AA590" s="355">
        <v>76</v>
      </c>
      <c r="AB590" s="355">
        <v>2080</v>
      </c>
      <c r="AC590" s="355">
        <v>0</v>
      </c>
      <c r="AD590" s="357">
        <v>28</v>
      </c>
      <c r="AE590" s="355">
        <v>2297</v>
      </c>
      <c r="AF590" s="355">
        <v>0</v>
      </c>
      <c r="AG590" s="358">
        <v>60</v>
      </c>
      <c r="AH590" s="355">
        <v>2077</v>
      </c>
      <c r="AI590" s="355">
        <v>0</v>
      </c>
      <c r="AJ590" s="358">
        <v>11</v>
      </c>
      <c r="AK590" s="4">
        <v>1716</v>
      </c>
      <c r="AL590" s="4">
        <v>0</v>
      </c>
      <c r="AM590" s="4">
        <v>0</v>
      </c>
    </row>
    <row r="591" spans="2:39" x14ac:dyDescent="0.3">
      <c r="B591" s="350" t="s">
        <v>91</v>
      </c>
      <c r="C591" s="351" t="s">
        <v>223</v>
      </c>
      <c r="D591" s="352">
        <v>0</v>
      </c>
      <c r="E591" s="353">
        <v>0</v>
      </c>
      <c r="F591" s="353">
        <v>25</v>
      </c>
      <c r="G591" s="354">
        <v>0</v>
      </c>
      <c r="H591" s="354">
        <v>1</v>
      </c>
      <c r="I591" s="354">
        <v>36</v>
      </c>
      <c r="J591" s="355">
        <v>0</v>
      </c>
      <c r="K591" s="355">
        <v>0</v>
      </c>
      <c r="L591" s="355">
        <v>34</v>
      </c>
      <c r="M591" s="355">
        <v>0</v>
      </c>
      <c r="N591" s="355">
        <v>0</v>
      </c>
      <c r="O591" s="355">
        <v>41</v>
      </c>
      <c r="P591" s="355">
        <v>0</v>
      </c>
      <c r="Q591" s="355">
        <v>0</v>
      </c>
      <c r="R591" s="355">
        <v>13</v>
      </c>
      <c r="S591" s="355">
        <v>0</v>
      </c>
      <c r="T591" s="355">
        <v>0</v>
      </c>
      <c r="U591" s="355">
        <v>42</v>
      </c>
      <c r="V591" s="355">
        <v>0</v>
      </c>
      <c r="W591" s="355">
        <v>0</v>
      </c>
      <c r="X591" s="355">
        <v>18.999999999999996</v>
      </c>
      <c r="Y591" s="355">
        <v>0</v>
      </c>
      <c r="Z591" s="355">
        <v>0</v>
      </c>
      <c r="AA591" s="355">
        <v>51</v>
      </c>
      <c r="AB591" s="355">
        <v>0</v>
      </c>
      <c r="AC591" s="355">
        <v>0</v>
      </c>
      <c r="AD591" s="357">
        <v>41</v>
      </c>
      <c r="AE591" s="355">
        <v>0</v>
      </c>
      <c r="AF591" s="355">
        <v>0</v>
      </c>
      <c r="AG591" s="358">
        <v>25</v>
      </c>
      <c r="AH591" s="355">
        <v>0</v>
      </c>
      <c r="AI591" s="355">
        <v>0</v>
      </c>
      <c r="AJ591" s="358">
        <v>39</v>
      </c>
      <c r="AK591" s="4">
        <v>0</v>
      </c>
      <c r="AL591" s="4">
        <v>0</v>
      </c>
      <c r="AM591" s="4">
        <v>40</v>
      </c>
    </row>
    <row r="592" spans="2:39" x14ac:dyDescent="0.3">
      <c r="B592" s="350" t="s">
        <v>91</v>
      </c>
      <c r="C592" s="351" t="s">
        <v>286</v>
      </c>
      <c r="D592" s="352">
        <v>0</v>
      </c>
      <c r="E592" s="353">
        <v>0</v>
      </c>
      <c r="F592" s="353">
        <v>25</v>
      </c>
      <c r="G592" s="354">
        <v>0</v>
      </c>
      <c r="H592" s="354">
        <v>0</v>
      </c>
      <c r="I592" s="354">
        <v>35</v>
      </c>
      <c r="J592" s="355">
        <v>0</v>
      </c>
      <c r="K592" s="355">
        <v>0</v>
      </c>
      <c r="L592" s="355">
        <v>37</v>
      </c>
      <c r="M592" s="355">
        <v>0</v>
      </c>
      <c r="N592" s="355">
        <v>0</v>
      </c>
      <c r="O592" s="355">
        <v>37</v>
      </c>
      <c r="P592" s="355">
        <v>0</v>
      </c>
      <c r="Q592" s="355">
        <v>0</v>
      </c>
      <c r="R592" s="355">
        <v>54</v>
      </c>
      <c r="S592" s="355">
        <v>0</v>
      </c>
      <c r="T592" s="355">
        <v>0</v>
      </c>
      <c r="U592" s="355">
        <v>38</v>
      </c>
      <c r="V592" s="355">
        <v>0</v>
      </c>
      <c r="W592" s="355">
        <v>0</v>
      </c>
      <c r="X592" s="355">
        <v>47</v>
      </c>
      <c r="Y592" s="355">
        <v>0</v>
      </c>
      <c r="Z592" s="355">
        <v>0</v>
      </c>
      <c r="AA592" s="355">
        <v>39</v>
      </c>
      <c r="AB592" s="355">
        <v>0</v>
      </c>
      <c r="AC592" s="355">
        <v>0</v>
      </c>
      <c r="AD592" s="357">
        <v>35</v>
      </c>
      <c r="AE592" s="355">
        <v>0</v>
      </c>
      <c r="AF592" s="355">
        <v>0</v>
      </c>
      <c r="AG592" s="358">
        <v>69</v>
      </c>
      <c r="AH592" s="355">
        <v>0</v>
      </c>
      <c r="AI592" s="355">
        <v>0</v>
      </c>
      <c r="AJ592" s="358">
        <v>62</v>
      </c>
      <c r="AK592" s="4">
        <v>0</v>
      </c>
      <c r="AL592" s="4">
        <v>0</v>
      </c>
      <c r="AM592" s="4">
        <v>59</v>
      </c>
    </row>
    <row r="593" spans="2:39" x14ac:dyDescent="0.3">
      <c r="B593" s="350" t="s">
        <v>91</v>
      </c>
      <c r="C593" s="351" t="s">
        <v>255</v>
      </c>
      <c r="D593" s="352">
        <v>4760</v>
      </c>
      <c r="E593" s="353">
        <v>1039</v>
      </c>
      <c r="F593" s="353">
        <v>92</v>
      </c>
      <c r="G593" s="354">
        <v>4914</v>
      </c>
      <c r="H593" s="354">
        <v>1149</v>
      </c>
      <c r="I593" s="354">
        <v>44</v>
      </c>
      <c r="J593" s="355">
        <v>5010</v>
      </c>
      <c r="K593" s="355">
        <v>1059</v>
      </c>
      <c r="L593" s="355">
        <v>32</v>
      </c>
      <c r="M593" s="355">
        <v>5231</v>
      </c>
      <c r="N593" s="355">
        <v>905</v>
      </c>
      <c r="O593" s="355">
        <v>42</v>
      </c>
      <c r="P593" s="355">
        <v>4436</v>
      </c>
      <c r="Q593" s="355">
        <v>937</v>
      </c>
      <c r="R593" s="355">
        <v>35</v>
      </c>
      <c r="S593" s="355">
        <v>4514.9999999999955</v>
      </c>
      <c r="T593" s="355">
        <v>44.000000000000014</v>
      </c>
      <c r="U593" s="355">
        <v>68</v>
      </c>
      <c r="V593" s="355">
        <v>4995.0000000000027</v>
      </c>
      <c r="W593" s="355">
        <v>27.000000000000004</v>
      </c>
      <c r="X593" s="355">
        <v>53</v>
      </c>
      <c r="Y593" s="355">
        <v>4885</v>
      </c>
      <c r="Z593" s="355">
        <v>24</v>
      </c>
      <c r="AA593" s="355">
        <v>99</v>
      </c>
      <c r="AB593" s="355">
        <v>4781</v>
      </c>
      <c r="AC593" s="355">
        <v>23</v>
      </c>
      <c r="AD593" s="357">
        <v>79</v>
      </c>
      <c r="AE593" s="355">
        <v>4440</v>
      </c>
      <c r="AF593" s="355">
        <v>0</v>
      </c>
      <c r="AG593" s="358">
        <v>64</v>
      </c>
      <c r="AH593" s="355">
        <v>4346</v>
      </c>
      <c r="AI593" s="355">
        <v>0</v>
      </c>
      <c r="AJ593" s="358">
        <v>71</v>
      </c>
      <c r="AK593" s="4">
        <v>3926</v>
      </c>
      <c r="AL593" s="4">
        <v>0</v>
      </c>
      <c r="AM593" s="4">
        <v>80</v>
      </c>
    </row>
    <row r="594" spans="2:39" x14ac:dyDescent="0.3">
      <c r="B594" s="350" t="s">
        <v>91</v>
      </c>
      <c r="C594" s="351" t="s">
        <v>224</v>
      </c>
      <c r="D594" s="352">
        <v>7102</v>
      </c>
      <c r="E594" s="353">
        <v>2111</v>
      </c>
      <c r="F594" s="353">
        <v>65</v>
      </c>
      <c r="G594" s="354">
        <v>7854</v>
      </c>
      <c r="H594" s="354">
        <v>1749</v>
      </c>
      <c r="I594" s="354">
        <v>49</v>
      </c>
      <c r="J594" s="355">
        <v>7232</v>
      </c>
      <c r="K594" s="355">
        <v>1677</v>
      </c>
      <c r="L594" s="355">
        <v>50</v>
      </c>
      <c r="M594" s="355">
        <v>7449</v>
      </c>
      <c r="N594" s="355">
        <v>1400</v>
      </c>
      <c r="O594" s="355">
        <v>26</v>
      </c>
      <c r="P594" s="355">
        <v>7061</v>
      </c>
      <c r="Q594" s="355">
        <v>1759</v>
      </c>
      <c r="R594" s="355">
        <v>43</v>
      </c>
      <c r="S594" s="355">
        <v>6795.0000000000091</v>
      </c>
      <c r="T594" s="355">
        <v>89.000000000000028</v>
      </c>
      <c r="U594" s="355">
        <v>32</v>
      </c>
      <c r="V594" s="355">
        <v>7522.9999999999864</v>
      </c>
      <c r="W594" s="355">
        <v>34.000000000000007</v>
      </c>
      <c r="X594" s="355">
        <v>65.999999999999986</v>
      </c>
      <c r="Y594" s="355">
        <v>7010</v>
      </c>
      <c r="Z594" s="355">
        <v>62</v>
      </c>
      <c r="AA594" s="355">
        <v>51</v>
      </c>
      <c r="AB594" s="355">
        <v>7085</v>
      </c>
      <c r="AC594" s="355">
        <v>40</v>
      </c>
      <c r="AD594" s="357">
        <v>85</v>
      </c>
      <c r="AE594" s="355">
        <v>6625</v>
      </c>
      <c r="AF594" s="355">
        <v>0</v>
      </c>
      <c r="AG594" s="358">
        <v>68</v>
      </c>
      <c r="AH594" s="355">
        <v>6217</v>
      </c>
      <c r="AI594" s="355">
        <v>0</v>
      </c>
      <c r="AJ594" s="358">
        <v>57</v>
      </c>
      <c r="AK594" s="4">
        <v>6099</v>
      </c>
      <c r="AL594" s="4">
        <v>0</v>
      </c>
      <c r="AM594" s="4">
        <v>89</v>
      </c>
    </row>
    <row r="595" spans="2:39" x14ac:dyDescent="0.3">
      <c r="B595" s="350" t="s">
        <v>91</v>
      </c>
      <c r="C595" s="351" t="s">
        <v>225</v>
      </c>
      <c r="D595" s="352">
        <v>7260</v>
      </c>
      <c r="E595" s="353">
        <v>2193</v>
      </c>
      <c r="F595" s="353">
        <v>82</v>
      </c>
      <c r="G595" s="354">
        <v>7352</v>
      </c>
      <c r="H595" s="354">
        <v>1781</v>
      </c>
      <c r="I595" s="354">
        <v>36</v>
      </c>
      <c r="J595" s="355">
        <v>6639</v>
      </c>
      <c r="K595" s="355">
        <v>1572</v>
      </c>
      <c r="L595" s="355">
        <v>50</v>
      </c>
      <c r="M595" s="355">
        <v>6351</v>
      </c>
      <c r="N595" s="355">
        <v>1196</v>
      </c>
      <c r="O595" s="355">
        <v>40</v>
      </c>
      <c r="P595" s="355">
        <v>6127</v>
      </c>
      <c r="Q595" s="355">
        <v>1233</v>
      </c>
      <c r="R595" s="355">
        <v>47</v>
      </c>
      <c r="S595" s="355">
        <v>6487.9999999999955</v>
      </c>
      <c r="T595" s="355">
        <v>132.00000000000003</v>
      </c>
      <c r="U595" s="355">
        <v>42</v>
      </c>
      <c r="V595" s="355">
        <v>6629.0000000000091</v>
      </c>
      <c r="W595" s="355">
        <v>54.000000000000007</v>
      </c>
      <c r="X595" s="355">
        <v>57.999999999999993</v>
      </c>
      <c r="Y595" s="355">
        <v>6436</v>
      </c>
      <c r="Z595" s="355">
        <v>45</v>
      </c>
      <c r="AA595" s="355">
        <v>57</v>
      </c>
      <c r="AB595" s="355">
        <v>6029</v>
      </c>
      <c r="AC595" s="355">
        <v>65</v>
      </c>
      <c r="AD595" s="357">
        <v>45</v>
      </c>
      <c r="AE595" s="355">
        <v>6075</v>
      </c>
      <c r="AF595" s="355">
        <v>0</v>
      </c>
      <c r="AG595" s="358">
        <v>72</v>
      </c>
      <c r="AH595" s="355">
        <v>5682</v>
      </c>
      <c r="AI595" s="355">
        <v>0</v>
      </c>
      <c r="AJ595" s="358">
        <v>59</v>
      </c>
      <c r="AK595" s="4">
        <v>5480</v>
      </c>
      <c r="AL595" s="4">
        <v>0</v>
      </c>
      <c r="AM595" s="4">
        <v>61</v>
      </c>
    </row>
    <row r="596" spans="2:39" x14ac:dyDescent="0.3">
      <c r="B596" s="350" t="s">
        <v>91</v>
      </c>
      <c r="C596" s="351" t="s">
        <v>226</v>
      </c>
      <c r="D596" s="352">
        <v>6877</v>
      </c>
      <c r="E596" s="353">
        <v>1906</v>
      </c>
      <c r="F596" s="353">
        <v>35</v>
      </c>
      <c r="G596" s="354">
        <v>7326</v>
      </c>
      <c r="H596" s="354">
        <v>1659</v>
      </c>
      <c r="I596" s="354">
        <v>40</v>
      </c>
      <c r="J596" s="355">
        <v>6418</v>
      </c>
      <c r="K596" s="355">
        <v>1510</v>
      </c>
      <c r="L596" s="355">
        <v>44</v>
      </c>
      <c r="M596" s="355">
        <v>6119</v>
      </c>
      <c r="N596" s="355">
        <v>1169</v>
      </c>
      <c r="O596" s="355">
        <v>37</v>
      </c>
      <c r="P596" s="355">
        <v>5545</v>
      </c>
      <c r="Q596" s="355">
        <v>1036</v>
      </c>
      <c r="R596" s="355">
        <v>45</v>
      </c>
      <c r="S596" s="355">
        <v>5959.9999999999945</v>
      </c>
      <c r="T596" s="355">
        <v>84</v>
      </c>
      <c r="U596" s="355">
        <v>45</v>
      </c>
      <c r="V596" s="355">
        <v>6353.9999999999891</v>
      </c>
      <c r="W596" s="355">
        <v>78.999999999999972</v>
      </c>
      <c r="X596" s="355">
        <v>50</v>
      </c>
      <c r="Y596" s="355">
        <v>6019</v>
      </c>
      <c r="Z596" s="355">
        <v>62</v>
      </c>
      <c r="AA596" s="355">
        <v>55</v>
      </c>
      <c r="AB596" s="355">
        <v>5876</v>
      </c>
      <c r="AC596" s="355">
        <v>45</v>
      </c>
      <c r="AD596" s="357">
        <v>51</v>
      </c>
      <c r="AE596" s="355">
        <v>5642</v>
      </c>
      <c r="AF596" s="355">
        <v>0</v>
      </c>
      <c r="AG596" s="358">
        <v>59</v>
      </c>
      <c r="AH596" s="355">
        <v>5692</v>
      </c>
      <c r="AI596" s="355">
        <v>0</v>
      </c>
      <c r="AJ596" s="358">
        <v>65</v>
      </c>
      <c r="AK596" s="4">
        <v>5517</v>
      </c>
      <c r="AL596" s="4">
        <v>0</v>
      </c>
      <c r="AM596" s="4">
        <v>54</v>
      </c>
    </row>
    <row r="597" spans="2:39" x14ac:dyDescent="0.3">
      <c r="B597" s="350" t="s">
        <v>91</v>
      </c>
      <c r="C597" s="351" t="s">
        <v>227</v>
      </c>
      <c r="D597" s="352">
        <v>6433</v>
      </c>
      <c r="E597" s="353">
        <v>1655</v>
      </c>
      <c r="F597" s="353">
        <v>39</v>
      </c>
      <c r="G597" s="354">
        <v>6950</v>
      </c>
      <c r="H597" s="354">
        <v>1464</v>
      </c>
      <c r="I597" s="354">
        <v>20</v>
      </c>
      <c r="J597" s="355">
        <v>6555</v>
      </c>
      <c r="K597" s="355">
        <v>1301</v>
      </c>
      <c r="L597" s="355">
        <v>30</v>
      </c>
      <c r="M597" s="355">
        <v>6050</v>
      </c>
      <c r="N597" s="355">
        <v>1007</v>
      </c>
      <c r="O597" s="355">
        <v>42</v>
      </c>
      <c r="P597" s="355">
        <v>5625</v>
      </c>
      <c r="Q597" s="355">
        <v>1017</v>
      </c>
      <c r="R597" s="355">
        <v>43</v>
      </c>
      <c r="S597" s="355">
        <v>5328.9999999999945</v>
      </c>
      <c r="T597" s="355">
        <v>52.000000000000007</v>
      </c>
      <c r="U597" s="355">
        <v>43.000000000000007</v>
      </c>
      <c r="V597" s="355">
        <v>5952</v>
      </c>
      <c r="W597" s="355">
        <v>58</v>
      </c>
      <c r="X597" s="355">
        <v>39</v>
      </c>
      <c r="Y597" s="355">
        <v>5925</v>
      </c>
      <c r="Z597" s="355">
        <v>73</v>
      </c>
      <c r="AA597" s="355">
        <v>41</v>
      </c>
      <c r="AB597" s="355">
        <v>5518</v>
      </c>
      <c r="AC597" s="355">
        <v>61</v>
      </c>
      <c r="AD597" s="357">
        <v>47</v>
      </c>
      <c r="AE597" s="355">
        <v>5498</v>
      </c>
      <c r="AF597" s="355">
        <v>0</v>
      </c>
      <c r="AG597" s="358">
        <v>52</v>
      </c>
      <c r="AH597" s="355">
        <v>5213</v>
      </c>
      <c r="AI597" s="355">
        <v>0</v>
      </c>
      <c r="AJ597" s="358">
        <v>53</v>
      </c>
      <c r="AK597" s="4">
        <v>5301</v>
      </c>
      <c r="AL597" s="4">
        <v>0</v>
      </c>
      <c r="AM597" s="4">
        <v>68</v>
      </c>
    </row>
    <row r="598" spans="2:39" x14ac:dyDescent="0.3">
      <c r="B598" s="350" t="s">
        <v>91</v>
      </c>
      <c r="C598" s="351" t="s">
        <v>228</v>
      </c>
      <c r="D598" s="352">
        <v>5683</v>
      </c>
      <c r="E598" s="353">
        <v>1287</v>
      </c>
      <c r="F598" s="353">
        <v>38</v>
      </c>
      <c r="G598" s="354">
        <v>6687</v>
      </c>
      <c r="H598" s="354">
        <v>1407</v>
      </c>
      <c r="I598" s="354">
        <v>26</v>
      </c>
      <c r="J598" s="355">
        <v>6104</v>
      </c>
      <c r="K598" s="355">
        <v>1300</v>
      </c>
      <c r="L598" s="355">
        <v>24</v>
      </c>
      <c r="M598" s="355">
        <v>6018</v>
      </c>
      <c r="N598" s="355">
        <v>887</v>
      </c>
      <c r="O598" s="355">
        <v>27</v>
      </c>
      <c r="P598" s="355">
        <v>5399</v>
      </c>
      <c r="Q598" s="355">
        <v>912</v>
      </c>
      <c r="R598" s="355">
        <v>40</v>
      </c>
      <c r="S598" s="355">
        <v>5347.0000000000045</v>
      </c>
      <c r="T598" s="355">
        <v>58</v>
      </c>
      <c r="U598" s="355">
        <v>45</v>
      </c>
      <c r="V598" s="355">
        <v>5534.0000000000164</v>
      </c>
      <c r="W598" s="355">
        <v>37.000000000000007</v>
      </c>
      <c r="X598" s="355">
        <v>43</v>
      </c>
      <c r="Y598" s="355">
        <v>5550</v>
      </c>
      <c r="Z598" s="355">
        <v>55</v>
      </c>
      <c r="AA598" s="355">
        <v>35</v>
      </c>
      <c r="AB598" s="355">
        <v>5566</v>
      </c>
      <c r="AC598" s="355">
        <v>52</v>
      </c>
      <c r="AD598" s="357">
        <v>35</v>
      </c>
      <c r="AE598" s="355">
        <v>5376</v>
      </c>
      <c r="AF598" s="355">
        <v>0</v>
      </c>
      <c r="AG598" s="358">
        <v>50</v>
      </c>
      <c r="AH598" s="355">
        <v>5341</v>
      </c>
      <c r="AI598" s="355">
        <v>0</v>
      </c>
      <c r="AJ598" s="358">
        <v>43</v>
      </c>
      <c r="AK598" s="4">
        <v>5100</v>
      </c>
      <c r="AL598" s="4">
        <v>0</v>
      </c>
      <c r="AM598" s="4">
        <v>51</v>
      </c>
    </row>
    <row r="599" spans="2:39" x14ac:dyDescent="0.3">
      <c r="B599" s="350" t="s">
        <v>91</v>
      </c>
      <c r="C599" s="351" t="s">
        <v>229</v>
      </c>
      <c r="D599" s="352">
        <v>5052</v>
      </c>
      <c r="E599" s="353">
        <v>460</v>
      </c>
      <c r="F599" s="353">
        <v>23</v>
      </c>
      <c r="G599" s="354">
        <v>6345</v>
      </c>
      <c r="H599" s="354">
        <v>314</v>
      </c>
      <c r="I599" s="354">
        <v>19</v>
      </c>
      <c r="J599" s="355">
        <v>6037</v>
      </c>
      <c r="K599" s="355">
        <v>298</v>
      </c>
      <c r="L599" s="355">
        <v>16</v>
      </c>
      <c r="M599" s="355">
        <v>6081</v>
      </c>
      <c r="N599" s="355">
        <v>332</v>
      </c>
      <c r="O599" s="355">
        <v>14</v>
      </c>
      <c r="P599" s="355">
        <v>5703</v>
      </c>
      <c r="Q599" s="355">
        <v>461</v>
      </c>
      <c r="R599" s="355">
        <v>23</v>
      </c>
      <c r="S599" s="355">
        <v>5268.0000000000027</v>
      </c>
      <c r="T599" s="355">
        <v>63.000000000000014</v>
      </c>
      <c r="U599" s="355">
        <v>26</v>
      </c>
      <c r="V599" s="355">
        <v>5637.0000000000009</v>
      </c>
      <c r="W599" s="355">
        <v>38.000000000000014</v>
      </c>
      <c r="X599" s="355">
        <v>32</v>
      </c>
      <c r="Y599" s="355">
        <v>5637</v>
      </c>
      <c r="Z599" s="355">
        <v>55</v>
      </c>
      <c r="AA599" s="355">
        <v>23</v>
      </c>
      <c r="AB599" s="355">
        <v>5722</v>
      </c>
      <c r="AC599" s="355">
        <v>48</v>
      </c>
      <c r="AD599" s="357">
        <v>22</v>
      </c>
      <c r="AE599" s="355">
        <v>5741</v>
      </c>
      <c r="AF599" s="355">
        <v>0</v>
      </c>
      <c r="AG599" s="358">
        <v>20</v>
      </c>
      <c r="AH599" s="355">
        <v>5494</v>
      </c>
      <c r="AI599" s="355">
        <v>0</v>
      </c>
      <c r="AJ599" s="358">
        <v>29</v>
      </c>
      <c r="AK599" s="4">
        <v>5513</v>
      </c>
      <c r="AL599" s="4">
        <v>0</v>
      </c>
      <c r="AM599" s="4">
        <v>27</v>
      </c>
    </row>
    <row r="600" spans="2:39" x14ac:dyDescent="0.3">
      <c r="B600" s="350" t="s">
        <v>91</v>
      </c>
      <c r="C600" s="351" t="s">
        <v>287</v>
      </c>
      <c r="D600" s="352">
        <v>4742</v>
      </c>
      <c r="E600" s="353">
        <v>269</v>
      </c>
      <c r="F600" s="353">
        <v>15</v>
      </c>
      <c r="G600" s="354">
        <v>5201</v>
      </c>
      <c r="H600" s="354">
        <v>225</v>
      </c>
      <c r="I600" s="354">
        <v>9</v>
      </c>
      <c r="J600" s="355">
        <v>4931</v>
      </c>
      <c r="K600" s="355">
        <v>265</v>
      </c>
      <c r="L600" s="355">
        <v>18</v>
      </c>
      <c r="M600" s="355">
        <v>4772</v>
      </c>
      <c r="N600" s="355">
        <v>236</v>
      </c>
      <c r="O600" s="355">
        <v>13</v>
      </c>
      <c r="P600" s="355">
        <v>4821</v>
      </c>
      <c r="Q600" s="355">
        <v>342</v>
      </c>
      <c r="R600" s="355">
        <v>18</v>
      </c>
      <c r="S600" s="355">
        <v>4389.9999999999973</v>
      </c>
      <c r="T600" s="355">
        <v>28.000000000000004</v>
      </c>
      <c r="U600" s="355">
        <v>26</v>
      </c>
      <c r="V600" s="355">
        <v>4673.0000000000009</v>
      </c>
      <c r="W600" s="355">
        <v>29.000000000000014</v>
      </c>
      <c r="X600" s="355">
        <v>29</v>
      </c>
      <c r="Y600" s="355">
        <v>4772</v>
      </c>
      <c r="Z600" s="355">
        <v>32</v>
      </c>
      <c r="AA600" s="355">
        <v>20</v>
      </c>
      <c r="AB600" s="355">
        <v>4688</v>
      </c>
      <c r="AC600" s="355">
        <v>41</v>
      </c>
      <c r="AD600" s="357">
        <v>15</v>
      </c>
      <c r="AE600" s="355">
        <v>4793</v>
      </c>
      <c r="AF600" s="355">
        <v>0</v>
      </c>
      <c r="AG600" s="358">
        <v>18</v>
      </c>
      <c r="AH600" s="355">
        <v>4713</v>
      </c>
      <c r="AI600" s="355">
        <v>0</v>
      </c>
      <c r="AJ600" s="358">
        <v>17</v>
      </c>
      <c r="AK600" s="4">
        <v>4836</v>
      </c>
      <c r="AL600" s="4">
        <v>0</v>
      </c>
      <c r="AM600" s="4">
        <v>28</v>
      </c>
    </row>
    <row r="601" spans="2:39" x14ac:dyDescent="0.3">
      <c r="B601" s="350" t="s">
        <v>91</v>
      </c>
      <c r="C601" s="351" t="s">
        <v>230</v>
      </c>
      <c r="D601" s="352">
        <v>3593</v>
      </c>
      <c r="E601" s="353">
        <v>207</v>
      </c>
      <c r="F601" s="353">
        <v>5</v>
      </c>
      <c r="G601" s="354">
        <v>4406</v>
      </c>
      <c r="H601" s="354">
        <v>134</v>
      </c>
      <c r="I601" s="354">
        <v>12</v>
      </c>
      <c r="J601" s="355">
        <v>4028</v>
      </c>
      <c r="K601" s="355">
        <v>196</v>
      </c>
      <c r="L601" s="355">
        <v>8</v>
      </c>
      <c r="M601" s="355">
        <v>3903</v>
      </c>
      <c r="N601" s="355">
        <v>201</v>
      </c>
      <c r="O601" s="355">
        <v>12</v>
      </c>
      <c r="P601" s="355">
        <v>3858</v>
      </c>
      <c r="Q601" s="355">
        <v>236</v>
      </c>
      <c r="R601" s="355">
        <v>13</v>
      </c>
      <c r="S601" s="355">
        <v>3758.9999999999982</v>
      </c>
      <c r="T601" s="355">
        <v>39</v>
      </c>
      <c r="U601" s="355">
        <v>14</v>
      </c>
      <c r="V601" s="355">
        <v>3956.9999999999977</v>
      </c>
      <c r="W601" s="355">
        <v>21</v>
      </c>
      <c r="X601" s="355">
        <v>21</v>
      </c>
      <c r="Y601" s="355">
        <v>3834</v>
      </c>
      <c r="Z601" s="355">
        <v>22</v>
      </c>
      <c r="AA601" s="355">
        <v>24</v>
      </c>
      <c r="AB601" s="355">
        <v>3902</v>
      </c>
      <c r="AC601" s="355">
        <v>10</v>
      </c>
      <c r="AD601" s="357">
        <v>17</v>
      </c>
      <c r="AE601" s="355">
        <v>3929</v>
      </c>
      <c r="AF601" s="355">
        <v>0</v>
      </c>
      <c r="AG601" s="358">
        <v>14</v>
      </c>
      <c r="AH601" s="355">
        <v>4113</v>
      </c>
      <c r="AI601" s="355">
        <v>0</v>
      </c>
      <c r="AJ601" s="358">
        <v>16</v>
      </c>
      <c r="AK601" s="4">
        <v>4071</v>
      </c>
      <c r="AL601" s="4">
        <v>0</v>
      </c>
      <c r="AM601" s="4">
        <v>17</v>
      </c>
    </row>
    <row r="602" spans="2:39" x14ac:dyDescent="0.3">
      <c r="B602" s="350" t="s">
        <v>91</v>
      </c>
      <c r="C602" s="351" t="s">
        <v>231</v>
      </c>
      <c r="D602" s="352">
        <v>2868</v>
      </c>
      <c r="E602" s="353">
        <v>117</v>
      </c>
      <c r="F602" s="353">
        <v>6</v>
      </c>
      <c r="G602" s="354">
        <v>3159</v>
      </c>
      <c r="H602" s="354">
        <v>114</v>
      </c>
      <c r="I602" s="354">
        <v>3</v>
      </c>
      <c r="J602" s="355">
        <v>3259</v>
      </c>
      <c r="K602" s="355">
        <v>159</v>
      </c>
      <c r="L602" s="355">
        <v>9</v>
      </c>
      <c r="M602" s="355">
        <v>3030</v>
      </c>
      <c r="N602" s="355">
        <v>176</v>
      </c>
      <c r="O602" s="355">
        <v>7</v>
      </c>
      <c r="P602" s="355">
        <v>3084</v>
      </c>
      <c r="Q602" s="355">
        <v>156</v>
      </c>
      <c r="R602" s="355">
        <v>20</v>
      </c>
      <c r="S602" s="355">
        <v>2954.0000000000005</v>
      </c>
      <c r="T602" s="355">
        <v>21.000000000000007</v>
      </c>
      <c r="U602" s="355">
        <v>14</v>
      </c>
      <c r="V602" s="355">
        <v>3112.0000000000005</v>
      </c>
      <c r="W602" s="355">
        <v>15</v>
      </c>
      <c r="X602" s="355">
        <v>7</v>
      </c>
      <c r="Y602" s="355">
        <v>3244</v>
      </c>
      <c r="Z602" s="355">
        <v>10</v>
      </c>
      <c r="AA602" s="355">
        <v>18</v>
      </c>
      <c r="AB602" s="355">
        <v>3205</v>
      </c>
      <c r="AC602" s="355">
        <v>12</v>
      </c>
      <c r="AD602" s="357">
        <v>28</v>
      </c>
      <c r="AE602" s="355">
        <v>3179</v>
      </c>
      <c r="AF602" s="355">
        <v>0</v>
      </c>
      <c r="AG602" s="358">
        <v>16</v>
      </c>
      <c r="AH602" s="355">
        <v>3330</v>
      </c>
      <c r="AI602" s="355">
        <v>0</v>
      </c>
      <c r="AJ602" s="358">
        <v>9</v>
      </c>
      <c r="AK602" s="4">
        <v>3504</v>
      </c>
      <c r="AL602" s="4">
        <v>0</v>
      </c>
      <c r="AM602" s="4">
        <v>13</v>
      </c>
    </row>
    <row r="603" spans="2:39" x14ac:dyDescent="0.3">
      <c r="B603" s="350" t="s">
        <v>91</v>
      </c>
      <c r="C603" s="351" t="s">
        <v>288</v>
      </c>
      <c r="D603" s="352">
        <v>2079</v>
      </c>
      <c r="E603" s="353">
        <v>27</v>
      </c>
      <c r="F603" s="353">
        <v>4</v>
      </c>
      <c r="G603" s="354">
        <v>2397</v>
      </c>
      <c r="H603" s="354">
        <v>8</v>
      </c>
      <c r="I603" s="354">
        <v>0</v>
      </c>
      <c r="J603" s="355">
        <v>2194</v>
      </c>
      <c r="K603" s="355">
        <v>20</v>
      </c>
      <c r="L603" s="355">
        <v>0</v>
      </c>
      <c r="M603" s="355">
        <v>2201</v>
      </c>
      <c r="N603" s="355">
        <v>27</v>
      </c>
      <c r="O603" s="355">
        <v>0</v>
      </c>
      <c r="P603" s="355">
        <v>2275</v>
      </c>
      <c r="Q603" s="355">
        <v>51</v>
      </c>
      <c r="R603" s="355">
        <v>17</v>
      </c>
      <c r="S603" s="355">
        <v>2086.9999999999977</v>
      </c>
      <c r="T603" s="355">
        <v>2</v>
      </c>
      <c r="U603" s="355">
        <v>6</v>
      </c>
      <c r="V603" s="355">
        <v>2339.0000000000005</v>
      </c>
      <c r="W603" s="355">
        <v>7</v>
      </c>
      <c r="X603" s="355">
        <v>14</v>
      </c>
      <c r="Y603" s="355">
        <v>2406</v>
      </c>
      <c r="Z603" s="355">
        <v>10</v>
      </c>
      <c r="AA603" s="355">
        <v>5</v>
      </c>
      <c r="AB603" s="355">
        <v>2396</v>
      </c>
      <c r="AC603" s="355">
        <v>8</v>
      </c>
      <c r="AD603" s="357">
        <v>15</v>
      </c>
      <c r="AE603" s="355">
        <v>2350</v>
      </c>
      <c r="AF603" s="355">
        <v>0</v>
      </c>
      <c r="AG603" s="358">
        <v>22</v>
      </c>
      <c r="AH603" s="355">
        <v>2503</v>
      </c>
      <c r="AI603" s="355">
        <v>0</v>
      </c>
      <c r="AJ603" s="358">
        <v>11</v>
      </c>
      <c r="AK603" s="4">
        <v>2616</v>
      </c>
      <c r="AL603" s="4">
        <v>0</v>
      </c>
      <c r="AM603" s="4">
        <v>8</v>
      </c>
    </row>
    <row r="604" spans="2:39" x14ac:dyDescent="0.3">
      <c r="B604" s="350" t="s">
        <v>91</v>
      </c>
      <c r="C604" s="351" t="s">
        <v>232</v>
      </c>
      <c r="D604" s="352">
        <v>1697</v>
      </c>
      <c r="E604" s="353">
        <v>13</v>
      </c>
      <c r="F604" s="353">
        <v>8</v>
      </c>
      <c r="G604" s="354">
        <v>1697</v>
      </c>
      <c r="H604" s="354">
        <v>7</v>
      </c>
      <c r="I604" s="354">
        <v>0</v>
      </c>
      <c r="J604" s="355">
        <v>1744</v>
      </c>
      <c r="K604" s="355">
        <v>7</v>
      </c>
      <c r="L604" s="355">
        <v>0</v>
      </c>
      <c r="M604" s="355">
        <v>1630</v>
      </c>
      <c r="N604" s="355">
        <v>7</v>
      </c>
      <c r="O604" s="355">
        <v>0</v>
      </c>
      <c r="P604" s="355">
        <v>1740</v>
      </c>
      <c r="Q604" s="355">
        <v>14</v>
      </c>
      <c r="R604" s="355">
        <v>1</v>
      </c>
      <c r="S604" s="355">
        <v>1680.9999999999986</v>
      </c>
      <c r="T604" s="355">
        <v>13</v>
      </c>
      <c r="U604" s="355">
        <v>15</v>
      </c>
      <c r="V604" s="355">
        <v>1744.9999999999995</v>
      </c>
      <c r="W604" s="355">
        <v>0</v>
      </c>
      <c r="X604" s="355">
        <v>17</v>
      </c>
      <c r="Y604" s="355">
        <v>1878</v>
      </c>
      <c r="Z604" s="355">
        <v>6</v>
      </c>
      <c r="AA604" s="355">
        <v>10</v>
      </c>
      <c r="AB604" s="355">
        <v>1890</v>
      </c>
      <c r="AC604" s="355">
        <v>6</v>
      </c>
      <c r="AD604" s="357">
        <v>14</v>
      </c>
      <c r="AE604" s="355">
        <v>1910</v>
      </c>
      <c r="AF604" s="355">
        <v>0</v>
      </c>
      <c r="AG604" s="358">
        <v>15</v>
      </c>
      <c r="AH604" s="355">
        <v>1872</v>
      </c>
      <c r="AI604" s="355">
        <v>0</v>
      </c>
      <c r="AJ604" s="358">
        <v>21</v>
      </c>
      <c r="AK604" s="4">
        <v>1982</v>
      </c>
      <c r="AL604" s="4">
        <v>0</v>
      </c>
      <c r="AM604" s="4">
        <v>11</v>
      </c>
    </row>
    <row r="605" spans="2:39" x14ac:dyDescent="0.3">
      <c r="B605" s="350" t="s">
        <v>91</v>
      </c>
      <c r="C605" s="351" t="s">
        <v>325</v>
      </c>
      <c r="D605" s="352">
        <v>0</v>
      </c>
      <c r="E605" s="353">
        <v>0</v>
      </c>
      <c r="F605" s="353">
        <v>0</v>
      </c>
      <c r="G605" s="354">
        <v>0</v>
      </c>
      <c r="H605" s="354">
        <v>0</v>
      </c>
      <c r="I605" s="354">
        <v>0</v>
      </c>
      <c r="J605" s="355">
        <v>0</v>
      </c>
      <c r="K605" s="355">
        <v>0</v>
      </c>
      <c r="L605" s="355">
        <v>0</v>
      </c>
      <c r="M605" s="355">
        <v>0</v>
      </c>
      <c r="N605" s="355">
        <v>0</v>
      </c>
      <c r="O605" s="355">
        <v>0</v>
      </c>
      <c r="P605" s="355">
        <v>0</v>
      </c>
      <c r="Q605" s="355">
        <v>0</v>
      </c>
      <c r="R605" s="355">
        <v>0</v>
      </c>
      <c r="S605" s="355">
        <v>0</v>
      </c>
      <c r="T605" s="355">
        <v>0</v>
      </c>
      <c r="U605" s="355">
        <v>0</v>
      </c>
      <c r="V605" s="355">
        <v>0</v>
      </c>
      <c r="W605" s="355">
        <v>0</v>
      </c>
      <c r="X605" s="355">
        <v>0</v>
      </c>
      <c r="Y605" s="355">
        <v>0</v>
      </c>
      <c r="Z605" s="355">
        <v>0</v>
      </c>
      <c r="AA605" s="355">
        <v>0</v>
      </c>
      <c r="AB605" s="355">
        <v>0</v>
      </c>
      <c r="AC605" s="355">
        <v>0</v>
      </c>
      <c r="AD605" s="357">
        <v>0</v>
      </c>
      <c r="AE605" s="355">
        <v>0</v>
      </c>
      <c r="AF605" s="355">
        <v>0</v>
      </c>
      <c r="AG605" s="358">
        <v>0</v>
      </c>
      <c r="AH605" s="355">
        <v>0</v>
      </c>
      <c r="AI605" s="355">
        <v>0</v>
      </c>
      <c r="AJ605" s="358">
        <v>0</v>
      </c>
      <c r="AK605" s="4">
        <v>0</v>
      </c>
      <c r="AL605" s="4">
        <v>0</v>
      </c>
      <c r="AM605" s="4">
        <v>0</v>
      </c>
    </row>
    <row r="606" spans="2:39" x14ac:dyDescent="0.3">
      <c r="B606" s="350" t="s">
        <v>91</v>
      </c>
      <c r="C606" s="351" t="s">
        <v>326</v>
      </c>
      <c r="D606" s="352">
        <v>0</v>
      </c>
      <c r="E606" s="353">
        <v>0</v>
      </c>
      <c r="F606" s="353">
        <v>0</v>
      </c>
      <c r="G606" s="354">
        <v>0</v>
      </c>
      <c r="H606" s="354">
        <v>0</v>
      </c>
      <c r="I606" s="354">
        <v>0</v>
      </c>
      <c r="J606" s="355">
        <v>0</v>
      </c>
      <c r="K606" s="355">
        <v>0</v>
      </c>
      <c r="L606" s="355">
        <v>0</v>
      </c>
      <c r="M606" s="355">
        <v>0</v>
      </c>
      <c r="N606" s="355">
        <v>0</v>
      </c>
      <c r="O606" s="355">
        <v>0</v>
      </c>
      <c r="P606" s="355">
        <v>0</v>
      </c>
      <c r="Q606" s="355">
        <v>0</v>
      </c>
      <c r="R606" s="355">
        <v>0</v>
      </c>
      <c r="S606" s="355">
        <v>0</v>
      </c>
      <c r="T606" s="355">
        <v>0</v>
      </c>
      <c r="U606" s="355">
        <v>0</v>
      </c>
      <c r="V606" s="355">
        <v>0</v>
      </c>
      <c r="W606" s="355">
        <v>0</v>
      </c>
      <c r="X606" s="355">
        <v>0</v>
      </c>
      <c r="Y606" s="355">
        <v>0</v>
      </c>
      <c r="Z606" s="355">
        <v>0</v>
      </c>
      <c r="AA606" s="355">
        <v>0</v>
      </c>
      <c r="AB606" s="355">
        <v>0</v>
      </c>
      <c r="AC606" s="355">
        <v>0</v>
      </c>
      <c r="AD606" s="357">
        <v>0</v>
      </c>
      <c r="AE606" s="355">
        <v>0</v>
      </c>
      <c r="AF606" s="355">
        <v>0</v>
      </c>
      <c r="AG606" s="358">
        <v>0</v>
      </c>
      <c r="AH606" s="355">
        <v>0</v>
      </c>
      <c r="AI606" s="355">
        <v>0</v>
      </c>
      <c r="AJ606" s="358">
        <v>0</v>
      </c>
      <c r="AK606" s="4">
        <v>0</v>
      </c>
      <c r="AL606" s="4">
        <v>0</v>
      </c>
      <c r="AM606" s="4">
        <v>0</v>
      </c>
    </row>
    <row r="607" spans="2:39" x14ac:dyDescent="0.3">
      <c r="B607" s="350" t="s">
        <v>91</v>
      </c>
      <c r="C607" s="351" t="s">
        <v>289</v>
      </c>
      <c r="D607" s="352">
        <v>1892</v>
      </c>
      <c r="E607" s="353">
        <v>265</v>
      </c>
      <c r="F607" s="353">
        <v>2</v>
      </c>
      <c r="G607" s="354">
        <v>830</v>
      </c>
      <c r="H607" s="354">
        <v>0</v>
      </c>
      <c r="I607" s="354">
        <v>9</v>
      </c>
      <c r="J607" s="355">
        <v>929</v>
      </c>
      <c r="K607" s="355">
        <v>130</v>
      </c>
      <c r="L607" s="355">
        <v>6</v>
      </c>
      <c r="M607" s="355">
        <v>60</v>
      </c>
      <c r="N607" s="355">
        <v>1930</v>
      </c>
      <c r="O607" s="355">
        <v>0</v>
      </c>
      <c r="P607" s="355">
        <v>101</v>
      </c>
      <c r="Q607" s="355">
        <v>600</v>
      </c>
      <c r="R607" s="355">
        <v>0</v>
      </c>
      <c r="S607" s="355">
        <v>1644.0000000000018</v>
      </c>
      <c r="T607" s="355">
        <v>0</v>
      </c>
      <c r="U607" s="355">
        <v>0</v>
      </c>
      <c r="V607" s="355">
        <v>1586</v>
      </c>
      <c r="W607" s="355">
        <v>0</v>
      </c>
      <c r="X607" s="355">
        <v>0</v>
      </c>
      <c r="Y607" s="355">
        <v>1570</v>
      </c>
      <c r="Z607" s="355">
        <v>0</v>
      </c>
      <c r="AA607" s="355">
        <v>0</v>
      </c>
      <c r="AB607" s="355">
        <v>1054</v>
      </c>
      <c r="AC607" s="355">
        <v>0</v>
      </c>
      <c r="AD607" s="357">
        <v>0</v>
      </c>
      <c r="AE607" s="355">
        <v>0</v>
      </c>
      <c r="AF607" s="355">
        <v>0</v>
      </c>
      <c r="AG607" s="358">
        <v>0</v>
      </c>
      <c r="AH607" s="355">
        <v>150</v>
      </c>
      <c r="AI607" s="355">
        <v>0</v>
      </c>
      <c r="AJ607" s="358">
        <v>0</v>
      </c>
      <c r="AK607" s="4">
        <v>0</v>
      </c>
      <c r="AL607" s="4">
        <v>0</v>
      </c>
      <c r="AM607" s="4">
        <v>0</v>
      </c>
    </row>
    <row r="608" spans="2:39" x14ac:dyDescent="0.3">
      <c r="B608" s="350" t="s">
        <v>91</v>
      </c>
      <c r="C608" s="351" t="s">
        <v>290</v>
      </c>
      <c r="D608" s="352">
        <v>2191</v>
      </c>
      <c r="E608" s="353">
        <v>503</v>
      </c>
      <c r="F608" s="353">
        <v>100</v>
      </c>
      <c r="G608" s="354">
        <v>3179</v>
      </c>
      <c r="H608" s="354">
        <v>2</v>
      </c>
      <c r="I608" s="354">
        <v>25</v>
      </c>
      <c r="J608" s="355">
        <v>557</v>
      </c>
      <c r="K608" s="355">
        <v>0</v>
      </c>
      <c r="L608" s="355">
        <v>14</v>
      </c>
      <c r="M608" s="355">
        <v>589</v>
      </c>
      <c r="N608" s="355">
        <v>0</v>
      </c>
      <c r="O608" s="355">
        <v>4</v>
      </c>
      <c r="P608" s="355">
        <v>681</v>
      </c>
      <c r="Q608" s="355">
        <v>85</v>
      </c>
      <c r="R608" s="355">
        <v>0</v>
      </c>
      <c r="S608" s="355">
        <v>115</v>
      </c>
      <c r="T608" s="355">
        <v>0</v>
      </c>
      <c r="U608" s="355">
        <v>9</v>
      </c>
      <c r="V608" s="355">
        <v>110.00000000000004</v>
      </c>
      <c r="W608" s="355">
        <v>0</v>
      </c>
      <c r="X608" s="355">
        <v>2</v>
      </c>
      <c r="Y608" s="355">
        <v>158</v>
      </c>
      <c r="Z608" s="355">
        <v>0</v>
      </c>
      <c r="AA608" s="355">
        <v>0</v>
      </c>
      <c r="AB608" s="355">
        <v>119</v>
      </c>
      <c r="AC608" s="355">
        <v>0</v>
      </c>
      <c r="AD608" s="357">
        <v>0</v>
      </c>
      <c r="AE608" s="355">
        <v>153</v>
      </c>
      <c r="AF608" s="355">
        <v>0</v>
      </c>
      <c r="AG608" s="358">
        <v>0</v>
      </c>
      <c r="AH608" s="355">
        <v>63</v>
      </c>
      <c r="AI608" s="355">
        <v>0</v>
      </c>
      <c r="AJ608" s="358">
        <v>0</v>
      </c>
      <c r="AK608" s="4">
        <v>25</v>
      </c>
      <c r="AL608" s="4">
        <v>0</v>
      </c>
      <c r="AM608" s="4">
        <v>0</v>
      </c>
    </row>
    <row r="609" spans="2:39" x14ac:dyDescent="0.3">
      <c r="B609" s="350" t="s">
        <v>91</v>
      </c>
      <c r="C609" s="351" t="s">
        <v>291</v>
      </c>
      <c r="D609" s="352">
        <v>952</v>
      </c>
      <c r="E609" s="353">
        <v>1491</v>
      </c>
      <c r="F609" s="353">
        <v>344</v>
      </c>
      <c r="G609" s="354">
        <v>4175</v>
      </c>
      <c r="H609" s="354">
        <v>3</v>
      </c>
      <c r="I609" s="354">
        <v>242</v>
      </c>
      <c r="J609" s="355">
        <v>2099</v>
      </c>
      <c r="K609" s="355">
        <v>0</v>
      </c>
      <c r="L609" s="355">
        <v>102</v>
      </c>
      <c r="M609" s="355">
        <v>1218</v>
      </c>
      <c r="N609" s="355">
        <v>0</v>
      </c>
      <c r="O609" s="355">
        <v>38</v>
      </c>
      <c r="P609" s="355">
        <v>1283</v>
      </c>
      <c r="Q609" s="355">
        <v>0</v>
      </c>
      <c r="R609" s="355">
        <v>65</v>
      </c>
      <c r="S609" s="355">
        <v>1008.9999999999995</v>
      </c>
      <c r="T609" s="355">
        <v>0</v>
      </c>
      <c r="U609" s="355">
        <v>68</v>
      </c>
      <c r="V609" s="355">
        <v>1051.0000000000005</v>
      </c>
      <c r="W609" s="355">
        <v>0</v>
      </c>
      <c r="X609" s="355">
        <v>45.000000000000014</v>
      </c>
      <c r="Y609" s="355">
        <v>1064</v>
      </c>
      <c r="Z609" s="355">
        <v>0</v>
      </c>
      <c r="AA609" s="355">
        <v>34</v>
      </c>
      <c r="AB609" s="355">
        <v>1081</v>
      </c>
      <c r="AC609" s="355">
        <v>0</v>
      </c>
      <c r="AD609" s="357">
        <v>48</v>
      </c>
      <c r="AE609" s="355">
        <v>1034</v>
      </c>
      <c r="AF609" s="355">
        <v>0</v>
      </c>
      <c r="AG609" s="358">
        <v>41</v>
      </c>
      <c r="AH609" s="355">
        <v>717</v>
      </c>
      <c r="AI609" s="355">
        <v>0</v>
      </c>
      <c r="AJ609" s="358">
        <v>36</v>
      </c>
      <c r="AK609" s="4">
        <v>461</v>
      </c>
      <c r="AL609" s="4">
        <v>0</v>
      </c>
      <c r="AM609" s="4">
        <v>33</v>
      </c>
    </row>
    <row r="610" spans="2:39" x14ac:dyDescent="0.3">
      <c r="B610" s="350" t="s">
        <v>91</v>
      </c>
      <c r="C610" s="351" t="s">
        <v>292</v>
      </c>
      <c r="D610" s="352">
        <v>1208</v>
      </c>
      <c r="E610" s="353">
        <v>1060</v>
      </c>
      <c r="F610" s="353">
        <v>320</v>
      </c>
      <c r="G610" s="354">
        <v>1303</v>
      </c>
      <c r="H610" s="354">
        <v>2</v>
      </c>
      <c r="I610" s="354">
        <v>333</v>
      </c>
      <c r="J610" s="355">
        <v>2355</v>
      </c>
      <c r="K610" s="355">
        <v>0</v>
      </c>
      <c r="L610" s="355">
        <v>159</v>
      </c>
      <c r="M610" s="355">
        <v>1663</v>
      </c>
      <c r="N610" s="355">
        <v>0</v>
      </c>
      <c r="O610" s="355">
        <v>99</v>
      </c>
      <c r="P610" s="355">
        <v>1423</v>
      </c>
      <c r="Q610" s="355">
        <v>0</v>
      </c>
      <c r="R610" s="355">
        <v>86</v>
      </c>
      <c r="S610" s="355">
        <v>1148.9999999999986</v>
      </c>
      <c r="T610" s="355">
        <v>0</v>
      </c>
      <c r="U610" s="355">
        <v>78</v>
      </c>
      <c r="V610" s="355">
        <v>1287.9999999999991</v>
      </c>
      <c r="W610" s="355">
        <v>0</v>
      </c>
      <c r="X610" s="355">
        <v>98</v>
      </c>
      <c r="Y610" s="355">
        <v>1109</v>
      </c>
      <c r="Z610" s="355">
        <v>0</v>
      </c>
      <c r="AA610" s="355">
        <v>64</v>
      </c>
      <c r="AB610" s="355">
        <v>1008</v>
      </c>
      <c r="AC610" s="355">
        <v>0</v>
      </c>
      <c r="AD610" s="357">
        <v>87</v>
      </c>
      <c r="AE610" s="355">
        <v>971</v>
      </c>
      <c r="AF610" s="355">
        <v>0</v>
      </c>
      <c r="AG610" s="358">
        <v>90</v>
      </c>
      <c r="AH610" s="355">
        <v>847</v>
      </c>
      <c r="AI610" s="355">
        <v>0</v>
      </c>
      <c r="AJ610" s="358">
        <v>82</v>
      </c>
      <c r="AK610" s="4">
        <v>639</v>
      </c>
      <c r="AL610" s="4">
        <v>0</v>
      </c>
      <c r="AM610" s="4">
        <v>73</v>
      </c>
    </row>
    <row r="611" spans="2:39" x14ac:dyDescent="0.3">
      <c r="B611" s="350" t="s">
        <v>91</v>
      </c>
      <c r="C611" s="351" t="s">
        <v>293</v>
      </c>
      <c r="D611" s="352">
        <v>441</v>
      </c>
      <c r="E611" s="353">
        <v>896</v>
      </c>
      <c r="F611" s="353">
        <v>143</v>
      </c>
      <c r="G611" s="354">
        <v>323</v>
      </c>
      <c r="H611" s="354">
        <v>3</v>
      </c>
      <c r="I611" s="354">
        <v>203</v>
      </c>
      <c r="J611" s="355">
        <v>648</v>
      </c>
      <c r="K611" s="355">
        <v>0</v>
      </c>
      <c r="L611" s="355">
        <v>148</v>
      </c>
      <c r="M611" s="355">
        <v>865</v>
      </c>
      <c r="N611" s="355">
        <v>0</v>
      </c>
      <c r="O611" s="355">
        <v>75</v>
      </c>
      <c r="P611" s="355">
        <v>821</v>
      </c>
      <c r="Q611" s="355">
        <v>0</v>
      </c>
      <c r="R611" s="355">
        <v>101</v>
      </c>
      <c r="S611" s="355">
        <v>355.00000000000034</v>
      </c>
      <c r="T611" s="355">
        <v>0</v>
      </c>
      <c r="U611" s="355">
        <v>132.00000000000003</v>
      </c>
      <c r="V611" s="355">
        <v>449.00000000000006</v>
      </c>
      <c r="W611" s="355">
        <v>0</v>
      </c>
      <c r="X611" s="355">
        <v>98.999999999999986</v>
      </c>
      <c r="Y611" s="355">
        <v>363</v>
      </c>
      <c r="Z611" s="355">
        <v>0</v>
      </c>
      <c r="AA611" s="355">
        <v>13</v>
      </c>
      <c r="AB611" s="355">
        <v>449</v>
      </c>
      <c r="AC611" s="355">
        <v>0</v>
      </c>
      <c r="AD611" s="357">
        <v>7</v>
      </c>
      <c r="AE611" s="355">
        <v>304</v>
      </c>
      <c r="AF611" s="355">
        <v>0</v>
      </c>
      <c r="AG611" s="358">
        <v>7</v>
      </c>
      <c r="AH611" s="355">
        <v>244</v>
      </c>
      <c r="AI611" s="355">
        <v>0</v>
      </c>
      <c r="AJ611" s="358">
        <v>3</v>
      </c>
      <c r="AK611" s="4">
        <v>471</v>
      </c>
      <c r="AL611" s="4">
        <v>0</v>
      </c>
      <c r="AM611" s="4">
        <v>16</v>
      </c>
    </row>
    <row r="612" spans="2:39" x14ac:dyDescent="0.3">
      <c r="B612" s="350" t="s">
        <v>91</v>
      </c>
      <c r="C612" s="351" t="s">
        <v>294</v>
      </c>
      <c r="D612" s="352">
        <v>842</v>
      </c>
      <c r="E612" s="353">
        <v>438</v>
      </c>
      <c r="F612" s="353">
        <v>195</v>
      </c>
      <c r="G612" s="354">
        <v>1267</v>
      </c>
      <c r="H612" s="354">
        <v>0</v>
      </c>
      <c r="I612" s="354">
        <v>202</v>
      </c>
      <c r="J612" s="355">
        <v>809</v>
      </c>
      <c r="K612" s="355">
        <v>0</v>
      </c>
      <c r="L612" s="355">
        <v>250</v>
      </c>
      <c r="M612" s="355">
        <v>1069</v>
      </c>
      <c r="N612" s="355">
        <v>0</v>
      </c>
      <c r="O612" s="355">
        <v>34</v>
      </c>
      <c r="P612" s="355">
        <v>998</v>
      </c>
      <c r="Q612" s="355">
        <v>0</v>
      </c>
      <c r="R612" s="355">
        <v>19</v>
      </c>
      <c r="S612" s="355">
        <v>934.00000000000034</v>
      </c>
      <c r="T612" s="355">
        <v>0</v>
      </c>
      <c r="U612" s="355">
        <v>44.000000000000007</v>
      </c>
      <c r="V612" s="355">
        <v>1122.9999999999984</v>
      </c>
      <c r="W612" s="355">
        <v>0</v>
      </c>
      <c r="X612" s="355">
        <v>30.000000000000007</v>
      </c>
      <c r="Y612" s="355">
        <v>1049</v>
      </c>
      <c r="Z612" s="355">
        <v>0</v>
      </c>
      <c r="AA612" s="355">
        <v>106</v>
      </c>
      <c r="AB612" s="355">
        <v>890</v>
      </c>
      <c r="AC612" s="355">
        <v>0</v>
      </c>
      <c r="AD612" s="357">
        <v>105</v>
      </c>
      <c r="AE612" s="355">
        <v>816</v>
      </c>
      <c r="AF612" s="355">
        <v>0</v>
      </c>
      <c r="AG612" s="358">
        <v>147</v>
      </c>
      <c r="AH612" s="355">
        <v>705</v>
      </c>
      <c r="AI612" s="355">
        <v>0</v>
      </c>
      <c r="AJ612" s="358">
        <v>143</v>
      </c>
      <c r="AK612" s="4">
        <v>219</v>
      </c>
      <c r="AL612" s="4">
        <v>0</v>
      </c>
      <c r="AM612" s="4">
        <v>133</v>
      </c>
    </row>
    <row r="613" spans="2:39" x14ac:dyDescent="0.3">
      <c r="B613" s="350" t="s">
        <v>91</v>
      </c>
      <c r="C613" s="351" t="s">
        <v>327</v>
      </c>
      <c r="D613" s="352">
        <v>159</v>
      </c>
      <c r="E613" s="353">
        <v>0</v>
      </c>
      <c r="F613" s="353">
        <v>0</v>
      </c>
      <c r="G613" s="354">
        <v>149</v>
      </c>
      <c r="H613" s="354">
        <v>0</v>
      </c>
      <c r="I613" s="354">
        <v>0</v>
      </c>
      <c r="J613" s="355">
        <v>152</v>
      </c>
      <c r="K613" s="355">
        <v>0</v>
      </c>
      <c r="L613" s="355">
        <v>0</v>
      </c>
      <c r="M613" s="355">
        <v>160</v>
      </c>
      <c r="N613" s="355">
        <v>0</v>
      </c>
      <c r="O613" s="355">
        <v>0</v>
      </c>
      <c r="P613" s="355">
        <v>153</v>
      </c>
      <c r="Q613" s="355">
        <v>0</v>
      </c>
      <c r="R613" s="355">
        <v>0</v>
      </c>
      <c r="S613" s="355">
        <v>177.99999999999991</v>
      </c>
      <c r="T613" s="355">
        <v>0</v>
      </c>
      <c r="U613" s="355">
        <v>0</v>
      </c>
      <c r="V613" s="355">
        <v>152.00000000000003</v>
      </c>
      <c r="W613" s="355">
        <v>0</v>
      </c>
      <c r="X613" s="355">
        <v>0</v>
      </c>
      <c r="Y613" s="355">
        <v>161</v>
      </c>
      <c r="Z613" s="355">
        <v>0</v>
      </c>
      <c r="AA613" s="355">
        <v>0</v>
      </c>
      <c r="AB613" s="355">
        <v>239</v>
      </c>
      <c r="AC613" s="355">
        <v>0</v>
      </c>
      <c r="AD613" s="357">
        <v>0</v>
      </c>
      <c r="AE613" s="355">
        <v>257</v>
      </c>
      <c r="AF613" s="355">
        <v>0</v>
      </c>
      <c r="AG613" s="358">
        <v>0</v>
      </c>
      <c r="AH613" s="355">
        <v>191</v>
      </c>
      <c r="AI613" s="355">
        <v>0</v>
      </c>
      <c r="AJ613" s="358">
        <v>0</v>
      </c>
      <c r="AK613" s="4">
        <v>149</v>
      </c>
      <c r="AL613" s="4">
        <v>0</v>
      </c>
      <c r="AM613" s="4">
        <v>0</v>
      </c>
    </row>
    <row r="614" spans="2:39" x14ac:dyDescent="0.3">
      <c r="B614" s="350" t="s">
        <v>92</v>
      </c>
      <c r="C614" s="351" t="s">
        <v>223</v>
      </c>
      <c r="D614" s="352">
        <v>19</v>
      </c>
      <c r="E614" s="353">
        <v>4</v>
      </c>
      <c r="F614" s="353">
        <v>3691</v>
      </c>
      <c r="G614" s="354">
        <v>23</v>
      </c>
      <c r="H614" s="354">
        <v>3</v>
      </c>
      <c r="I614" s="354">
        <v>3345</v>
      </c>
      <c r="J614" s="355">
        <v>13</v>
      </c>
      <c r="K614" s="355">
        <v>0</v>
      </c>
      <c r="L614" s="355">
        <v>3151</v>
      </c>
      <c r="M614" s="355">
        <v>15</v>
      </c>
      <c r="N614" s="355">
        <v>3</v>
      </c>
      <c r="O614" s="355">
        <v>2900</v>
      </c>
      <c r="P614" s="355">
        <v>10</v>
      </c>
      <c r="Q614" s="355">
        <v>0</v>
      </c>
      <c r="R614" s="355">
        <v>2291</v>
      </c>
      <c r="S614" s="355">
        <v>0</v>
      </c>
      <c r="T614" s="355">
        <v>0</v>
      </c>
      <c r="U614" s="355">
        <v>2719.9999999999977</v>
      </c>
      <c r="V614" s="355">
        <v>11</v>
      </c>
      <c r="W614" s="355">
        <v>0</v>
      </c>
      <c r="X614" s="355">
        <v>2384.9999999999995</v>
      </c>
      <c r="Y614" s="355">
        <v>26</v>
      </c>
      <c r="Z614" s="355">
        <v>0</v>
      </c>
      <c r="AA614" s="355">
        <v>2190</v>
      </c>
      <c r="AB614" s="355">
        <v>31</v>
      </c>
      <c r="AC614" s="355">
        <v>0</v>
      </c>
      <c r="AD614" s="357">
        <v>2808</v>
      </c>
      <c r="AE614" s="355">
        <v>28</v>
      </c>
      <c r="AF614" s="355">
        <v>0</v>
      </c>
      <c r="AG614" s="358">
        <v>2763</v>
      </c>
      <c r="AH614" s="355">
        <v>24</v>
      </c>
      <c r="AI614" s="355">
        <v>0</v>
      </c>
      <c r="AJ614" s="358">
        <v>2171</v>
      </c>
      <c r="AK614" s="4">
        <v>5</v>
      </c>
      <c r="AL614" s="4">
        <v>0</v>
      </c>
      <c r="AM614" s="4">
        <v>812</v>
      </c>
    </row>
    <row r="615" spans="2:39" x14ac:dyDescent="0.3">
      <c r="B615" s="350" t="s">
        <v>92</v>
      </c>
      <c r="C615" s="351" t="s">
        <v>286</v>
      </c>
      <c r="D615" s="352">
        <v>17</v>
      </c>
      <c r="E615" s="353">
        <v>166</v>
      </c>
      <c r="F615" s="353">
        <v>4751</v>
      </c>
      <c r="G615" s="354">
        <v>25</v>
      </c>
      <c r="H615" s="354">
        <v>18</v>
      </c>
      <c r="I615" s="354">
        <v>4783</v>
      </c>
      <c r="J615" s="355">
        <v>34</v>
      </c>
      <c r="K615" s="355">
        <v>13</v>
      </c>
      <c r="L615" s="355">
        <v>4329</v>
      </c>
      <c r="M615" s="355">
        <v>22</v>
      </c>
      <c r="N615" s="355">
        <v>6</v>
      </c>
      <c r="O615" s="355">
        <v>3902</v>
      </c>
      <c r="P615" s="355">
        <v>19</v>
      </c>
      <c r="Q615" s="355">
        <v>0</v>
      </c>
      <c r="R615" s="355">
        <v>3783</v>
      </c>
      <c r="S615" s="355">
        <v>9</v>
      </c>
      <c r="T615" s="355">
        <v>0</v>
      </c>
      <c r="U615" s="355">
        <v>3694.0000000000005</v>
      </c>
      <c r="V615" s="355">
        <v>20</v>
      </c>
      <c r="W615" s="355">
        <v>2</v>
      </c>
      <c r="X615" s="355">
        <v>3703.0000000000059</v>
      </c>
      <c r="Y615" s="355">
        <v>28</v>
      </c>
      <c r="Z615" s="355">
        <v>0</v>
      </c>
      <c r="AA615" s="355">
        <v>3460</v>
      </c>
      <c r="AB615" s="355">
        <v>51</v>
      </c>
      <c r="AC615" s="355">
        <v>0</v>
      </c>
      <c r="AD615" s="357">
        <v>3944</v>
      </c>
      <c r="AE615" s="355">
        <v>48</v>
      </c>
      <c r="AF615" s="355">
        <v>1</v>
      </c>
      <c r="AG615" s="358">
        <v>3989</v>
      </c>
      <c r="AH615" s="355">
        <v>46</v>
      </c>
      <c r="AI615" s="355">
        <v>0</v>
      </c>
      <c r="AJ615" s="358">
        <v>3608</v>
      </c>
      <c r="AK615" s="4">
        <v>39</v>
      </c>
      <c r="AL615" s="4">
        <v>0</v>
      </c>
      <c r="AM615" s="4">
        <v>2050</v>
      </c>
    </row>
    <row r="616" spans="2:39" x14ac:dyDescent="0.3">
      <c r="B616" s="350" t="s">
        <v>92</v>
      </c>
      <c r="C616" s="351" t="s">
        <v>255</v>
      </c>
      <c r="D616" s="352">
        <v>9715</v>
      </c>
      <c r="E616" s="353">
        <v>3105</v>
      </c>
      <c r="F616" s="353">
        <v>5270</v>
      </c>
      <c r="G616" s="354">
        <v>9616</v>
      </c>
      <c r="H616" s="354">
        <v>2499</v>
      </c>
      <c r="I616" s="354">
        <v>5380</v>
      </c>
      <c r="J616" s="355">
        <v>9599</v>
      </c>
      <c r="K616" s="355">
        <v>3087</v>
      </c>
      <c r="L616" s="355">
        <v>5096</v>
      </c>
      <c r="M616" s="355">
        <v>9622</v>
      </c>
      <c r="N616" s="355">
        <v>3736</v>
      </c>
      <c r="O616" s="355">
        <v>4911</v>
      </c>
      <c r="P616" s="355">
        <v>9736</v>
      </c>
      <c r="Q616" s="355">
        <v>3274</v>
      </c>
      <c r="R616" s="355">
        <v>4903</v>
      </c>
      <c r="S616" s="355">
        <v>8984.0000000000164</v>
      </c>
      <c r="T616" s="355">
        <v>2763.0000000000018</v>
      </c>
      <c r="U616" s="355">
        <v>4994.0000000000018</v>
      </c>
      <c r="V616" s="355">
        <v>8927.0000000000109</v>
      </c>
      <c r="W616" s="355">
        <v>2792.0000000000055</v>
      </c>
      <c r="X616" s="355">
        <v>4523.0000000000009</v>
      </c>
      <c r="Y616" s="355">
        <v>9554</v>
      </c>
      <c r="Z616" s="355">
        <v>2938</v>
      </c>
      <c r="AA616" s="355">
        <v>4896</v>
      </c>
      <c r="AB616" s="355">
        <v>9834</v>
      </c>
      <c r="AC616" s="355">
        <v>3018</v>
      </c>
      <c r="AD616" s="357">
        <v>4858</v>
      </c>
      <c r="AE616" s="355">
        <v>10055</v>
      </c>
      <c r="AF616" s="355">
        <v>3022</v>
      </c>
      <c r="AG616" s="358">
        <v>5209</v>
      </c>
      <c r="AH616" s="355">
        <v>10283</v>
      </c>
      <c r="AI616" s="355">
        <v>2535</v>
      </c>
      <c r="AJ616" s="358">
        <v>5063</v>
      </c>
      <c r="AK616" s="4">
        <v>10091</v>
      </c>
      <c r="AL616" s="4">
        <v>2466</v>
      </c>
      <c r="AM616" s="4">
        <v>3629</v>
      </c>
    </row>
    <row r="617" spans="2:39" x14ac:dyDescent="0.3">
      <c r="B617" s="350" t="s">
        <v>92</v>
      </c>
      <c r="C617" s="351" t="s">
        <v>224</v>
      </c>
      <c r="D617" s="352">
        <v>11160</v>
      </c>
      <c r="E617" s="353">
        <v>3834</v>
      </c>
      <c r="F617" s="353">
        <v>4920</v>
      </c>
      <c r="G617" s="354">
        <v>11510</v>
      </c>
      <c r="H617" s="354">
        <v>3844</v>
      </c>
      <c r="I617" s="354">
        <v>4926</v>
      </c>
      <c r="J617" s="355">
        <v>10396</v>
      </c>
      <c r="K617" s="355">
        <v>4155</v>
      </c>
      <c r="L617" s="355">
        <v>4968</v>
      </c>
      <c r="M617" s="355">
        <v>10957</v>
      </c>
      <c r="N617" s="355">
        <v>3952</v>
      </c>
      <c r="O617" s="355">
        <v>5014</v>
      </c>
      <c r="P617" s="355">
        <v>11222</v>
      </c>
      <c r="Q617" s="355">
        <v>4188</v>
      </c>
      <c r="R617" s="355">
        <v>4822</v>
      </c>
      <c r="S617" s="355">
        <v>11007</v>
      </c>
      <c r="T617" s="355">
        <v>4108.0000000000027</v>
      </c>
      <c r="U617" s="355">
        <v>4874.0000000000036</v>
      </c>
      <c r="V617" s="355">
        <v>10552.000000000002</v>
      </c>
      <c r="W617" s="355">
        <v>3671.0000000000009</v>
      </c>
      <c r="X617" s="355">
        <v>4949.9999999999955</v>
      </c>
      <c r="Y617" s="355">
        <v>10423</v>
      </c>
      <c r="Z617" s="355">
        <v>3635</v>
      </c>
      <c r="AA617" s="355">
        <v>4721</v>
      </c>
      <c r="AB617" s="355">
        <v>11137</v>
      </c>
      <c r="AC617" s="355">
        <v>4536</v>
      </c>
      <c r="AD617" s="357">
        <v>5158</v>
      </c>
      <c r="AE617" s="355">
        <v>11399</v>
      </c>
      <c r="AF617" s="355">
        <v>4003</v>
      </c>
      <c r="AG617" s="358">
        <v>5196</v>
      </c>
      <c r="AH617" s="355">
        <v>11990</v>
      </c>
      <c r="AI617" s="355">
        <v>3467</v>
      </c>
      <c r="AJ617" s="358">
        <v>5456</v>
      </c>
      <c r="AK617" s="4">
        <v>11779</v>
      </c>
      <c r="AL617" s="4">
        <v>3557</v>
      </c>
      <c r="AM617" s="4">
        <v>4274</v>
      </c>
    </row>
    <row r="618" spans="2:39" x14ac:dyDescent="0.3">
      <c r="B618" s="350" t="s">
        <v>92</v>
      </c>
      <c r="C618" s="351" t="s">
        <v>225</v>
      </c>
      <c r="D618" s="352">
        <v>11331</v>
      </c>
      <c r="E618" s="353">
        <v>3881</v>
      </c>
      <c r="F618" s="353">
        <v>4747</v>
      </c>
      <c r="G618" s="354">
        <v>11282</v>
      </c>
      <c r="H618" s="354">
        <v>3972</v>
      </c>
      <c r="I618" s="354">
        <v>4745</v>
      </c>
      <c r="J618" s="355">
        <v>10512</v>
      </c>
      <c r="K618" s="355">
        <v>4428</v>
      </c>
      <c r="L618" s="355">
        <v>4738</v>
      </c>
      <c r="M618" s="355">
        <v>10252</v>
      </c>
      <c r="N618" s="355">
        <v>4112</v>
      </c>
      <c r="O618" s="355">
        <v>4685</v>
      </c>
      <c r="P618" s="355">
        <v>10510</v>
      </c>
      <c r="Q618" s="355">
        <v>4003</v>
      </c>
      <c r="R618" s="355">
        <v>4858</v>
      </c>
      <c r="S618" s="355">
        <v>10736.999999999982</v>
      </c>
      <c r="T618" s="355">
        <v>4195.9999999999982</v>
      </c>
      <c r="U618" s="355">
        <v>4764.0000000000036</v>
      </c>
      <c r="V618" s="355">
        <v>10537.999999999996</v>
      </c>
      <c r="W618" s="355">
        <v>4218.9999999999991</v>
      </c>
      <c r="X618" s="355">
        <v>4953.9999999999982</v>
      </c>
      <c r="Y618" s="355">
        <v>10640</v>
      </c>
      <c r="Z618" s="355">
        <v>4015</v>
      </c>
      <c r="AA618" s="355">
        <v>4945</v>
      </c>
      <c r="AB618" s="355">
        <v>10616</v>
      </c>
      <c r="AC618" s="355">
        <v>4234</v>
      </c>
      <c r="AD618" s="357">
        <v>4802</v>
      </c>
      <c r="AE618" s="355">
        <v>11204</v>
      </c>
      <c r="AF618" s="355">
        <v>4427</v>
      </c>
      <c r="AG618" s="358">
        <v>5417</v>
      </c>
      <c r="AH618" s="355">
        <v>11622</v>
      </c>
      <c r="AI618" s="355">
        <v>3836</v>
      </c>
      <c r="AJ618" s="358">
        <v>5316</v>
      </c>
      <c r="AK618" s="4">
        <v>12174</v>
      </c>
      <c r="AL618" s="4">
        <v>3902</v>
      </c>
      <c r="AM618" s="4">
        <v>4535</v>
      </c>
    </row>
    <row r="619" spans="2:39" x14ac:dyDescent="0.3">
      <c r="B619" s="350" t="s">
        <v>92</v>
      </c>
      <c r="C619" s="351" t="s">
        <v>226</v>
      </c>
      <c r="D619" s="352">
        <v>11585</v>
      </c>
      <c r="E619" s="353">
        <v>4085</v>
      </c>
      <c r="F619" s="353">
        <v>4555</v>
      </c>
      <c r="G619" s="354">
        <v>11361</v>
      </c>
      <c r="H619" s="354">
        <v>3952</v>
      </c>
      <c r="I619" s="354">
        <v>4438</v>
      </c>
      <c r="J619" s="355">
        <v>10465</v>
      </c>
      <c r="K619" s="355">
        <v>4587</v>
      </c>
      <c r="L619" s="355">
        <v>4566</v>
      </c>
      <c r="M619" s="355">
        <v>10708</v>
      </c>
      <c r="N619" s="355">
        <v>4283</v>
      </c>
      <c r="O619" s="355">
        <v>4588</v>
      </c>
      <c r="P619" s="355">
        <v>10201</v>
      </c>
      <c r="Q619" s="355">
        <v>4135</v>
      </c>
      <c r="R619" s="355">
        <v>4710</v>
      </c>
      <c r="S619" s="355">
        <v>10435.999999999991</v>
      </c>
      <c r="T619" s="355">
        <v>4131.0000000000027</v>
      </c>
      <c r="U619" s="355">
        <v>4921</v>
      </c>
      <c r="V619" s="355">
        <v>10465.00000000002</v>
      </c>
      <c r="W619" s="355">
        <v>4149.9999999999945</v>
      </c>
      <c r="X619" s="355">
        <v>4893.0000000000027</v>
      </c>
      <c r="Y619" s="355">
        <v>10752</v>
      </c>
      <c r="Z619" s="355">
        <v>4214</v>
      </c>
      <c r="AA619" s="355">
        <v>4963</v>
      </c>
      <c r="AB619" s="355">
        <v>10818</v>
      </c>
      <c r="AC619" s="355">
        <v>4346</v>
      </c>
      <c r="AD619" s="357">
        <v>4863</v>
      </c>
      <c r="AE619" s="355">
        <v>10751</v>
      </c>
      <c r="AF619" s="355">
        <v>4132</v>
      </c>
      <c r="AG619" s="358">
        <v>5089</v>
      </c>
      <c r="AH619" s="355">
        <v>11600</v>
      </c>
      <c r="AI619" s="355">
        <v>4080</v>
      </c>
      <c r="AJ619" s="358">
        <v>5331</v>
      </c>
      <c r="AK619" s="4">
        <v>12039</v>
      </c>
      <c r="AL619" s="4">
        <v>4191</v>
      </c>
      <c r="AM619" s="4">
        <v>4590</v>
      </c>
    </row>
    <row r="620" spans="2:39" x14ac:dyDescent="0.3">
      <c r="B620" s="350" t="s">
        <v>92</v>
      </c>
      <c r="C620" s="351" t="s">
        <v>227</v>
      </c>
      <c r="D620" s="352">
        <v>11885</v>
      </c>
      <c r="E620" s="353">
        <v>3991</v>
      </c>
      <c r="F620" s="353">
        <v>4444</v>
      </c>
      <c r="G620" s="354">
        <v>11567</v>
      </c>
      <c r="H620" s="354">
        <v>4061</v>
      </c>
      <c r="I620" s="354">
        <v>4090</v>
      </c>
      <c r="J620" s="355">
        <v>10544</v>
      </c>
      <c r="K620" s="355">
        <v>4402</v>
      </c>
      <c r="L620" s="355">
        <v>4195</v>
      </c>
      <c r="M620" s="355">
        <v>10530</v>
      </c>
      <c r="N620" s="355">
        <v>4280</v>
      </c>
      <c r="O620" s="355">
        <v>4457</v>
      </c>
      <c r="P620" s="355">
        <v>10481</v>
      </c>
      <c r="Q620" s="355">
        <v>4151</v>
      </c>
      <c r="R620" s="355">
        <v>4471</v>
      </c>
      <c r="S620" s="355">
        <v>10181.999999999985</v>
      </c>
      <c r="T620" s="355">
        <v>4065.9999999999941</v>
      </c>
      <c r="U620" s="355">
        <v>4465.0000000000055</v>
      </c>
      <c r="V620" s="355">
        <v>10174.000000000002</v>
      </c>
      <c r="W620" s="355">
        <v>4071.9999999999982</v>
      </c>
      <c r="X620" s="355">
        <v>4649.9999999999973</v>
      </c>
      <c r="Y620" s="355">
        <v>10775</v>
      </c>
      <c r="Z620" s="355">
        <v>4451</v>
      </c>
      <c r="AA620" s="355">
        <v>4534</v>
      </c>
      <c r="AB620" s="355">
        <v>11016</v>
      </c>
      <c r="AC620" s="355">
        <v>4677</v>
      </c>
      <c r="AD620" s="357">
        <v>4640</v>
      </c>
      <c r="AE620" s="355">
        <v>11051</v>
      </c>
      <c r="AF620" s="355">
        <v>4415</v>
      </c>
      <c r="AG620" s="358">
        <v>4887</v>
      </c>
      <c r="AH620" s="355">
        <v>11165</v>
      </c>
      <c r="AI620" s="355">
        <v>3796</v>
      </c>
      <c r="AJ620" s="358">
        <v>4940</v>
      </c>
      <c r="AK620" s="4">
        <v>11776</v>
      </c>
      <c r="AL620" s="4">
        <v>4363</v>
      </c>
      <c r="AM620" s="4">
        <v>4564</v>
      </c>
    </row>
    <row r="621" spans="2:39" x14ac:dyDescent="0.3">
      <c r="B621" s="350" t="s">
        <v>92</v>
      </c>
      <c r="C621" s="351" t="s">
        <v>228</v>
      </c>
      <c r="D621" s="352">
        <v>11396</v>
      </c>
      <c r="E621" s="353">
        <v>3898</v>
      </c>
      <c r="F621" s="353">
        <v>4214</v>
      </c>
      <c r="G621" s="354">
        <v>11904</v>
      </c>
      <c r="H621" s="354">
        <v>3894</v>
      </c>
      <c r="I621" s="354">
        <v>4160</v>
      </c>
      <c r="J621" s="355">
        <v>10640</v>
      </c>
      <c r="K621" s="355">
        <v>4419</v>
      </c>
      <c r="L621" s="355">
        <v>4111</v>
      </c>
      <c r="M621" s="355">
        <v>10663</v>
      </c>
      <c r="N621" s="355">
        <v>4106</v>
      </c>
      <c r="O621" s="355">
        <v>4241</v>
      </c>
      <c r="P621" s="355">
        <v>10368</v>
      </c>
      <c r="Q621" s="355">
        <v>4206</v>
      </c>
      <c r="R621" s="355">
        <v>4451</v>
      </c>
      <c r="S621" s="355">
        <v>10373.000000000038</v>
      </c>
      <c r="T621" s="355">
        <v>4136.0000000000018</v>
      </c>
      <c r="U621" s="355">
        <v>4354</v>
      </c>
      <c r="V621" s="355">
        <v>10047.999999999996</v>
      </c>
      <c r="W621" s="355">
        <v>3868.9999999999964</v>
      </c>
      <c r="X621" s="355">
        <v>4509.9999999999991</v>
      </c>
      <c r="Y621" s="355">
        <v>10208</v>
      </c>
      <c r="Z621" s="355">
        <v>4137</v>
      </c>
      <c r="AA621" s="355">
        <v>4603</v>
      </c>
      <c r="AB621" s="355">
        <v>10877</v>
      </c>
      <c r="AC621" s="355">
        <v>4463</v>
      </c>
      <c r="AD621" s="357">
        <v>4557</v>
      </c>
      <c r="AE621" s="355">
        <v>11123</v>
      </c>
      <c r="AF621" s="355">
        <v>4393</v>
      </c>
      <c r="AG621" s="358">
        <v>4773</v>
      </c>
      <c r="AH621" s="355">
        <v>11548</v>
      </c>
      <c r="AI621" s="355">
        <v>3946</v>
      </c>
      <c r="AJ621" s="358">
        <v>4836</v>
      </c>
      <c r="AK621" s="4">
        <v>11487</v>
      </c>
      <c r="AL621" s="4">
        <v>4071</v>
      </c>
      <c r="AM621" s="4">
        <v>4380</v>
      </c>
    </row>
    <row r="622" spans="2:39" x14ac:dyDescent="0.3">
      <c r="B622" s="350" t="s">
        <v>92</v>
      </c>
      <c r="C622" s="351" t="s">
        <v>229</v>
      </c>
      <c r="D622" s="352">
        <v>12294</v>
      </c>
      <c r="E622" s="353">
        <v>3397</v>
      </c>
      <c r="F622" s="353">
        <v>3867</v>
      </c>
      <c r="G622" s="354">
        <v>12788</v>
      </c>
      <c r="H622" s="354">
        <v>3728</v>
      </c>
      <c r="I622" s="354">
        <v>3831</v>
      </c>
      <c r="J622" s="355">
        <v>12322</v>
      </c>
      <c r="K622" s="355">
        <v>4205</v>
      </c>
      <c r="L622" s="355">
        <v>3886</v>
      </c>
      <c r="M622" s="355">
        <v>12591</v>
      </c>
      <c r="N622" s="355">
        <v>3899</v>
      </c>
      <c r="O622" s="355">
        <v>3837</v>
      </c>
      <c r="P622" s="355">
        <v>12379</v>
      </c>
      <c r="Q622" s="355">
        <v>3878</v>
      </c>
      <c r="R622" s="355">
        <v>3966</v>
      </c>
      <c r="S622" s="355">
        <v>11894.999999999995</v>
      </c>
      <c r="T622" s="355">
        <v>4097.9999999999964</v>
      </c>
      <c r="U622" s="355">
        <v>4023.999999999995</v>
      </c>
      <c r="V622" s="355">
        <v>11719.000000000005</v>
      </c>
      <c r="W622" s="355">
        <v>3994.0000000000032</v>
      </c>
      <c r="X622" s="355">
        <v>3894.0000000000036</v>
      </c>
      <c r="Y622" s="355">
        <v>11793</v>
      </c>
      <c r="Z622" s="355">
        <v>4253</v>
      </c>
      <c r="AA622" s="355">
        <v>4021</v>
      </c>
      <c r="AB622" s="355">
        <v>12102</v>
      </c>
      <c r="AC622" s="355">
        <v>4314</v>
      </c>
      <c r="AD622" s="357">
        <v>4265</v>
      </c>
      <c r="AE622" s="355">
        <v>12627</v>
      </c>
      <c r="AF622" s="355">
        <v>4361</v>
      </c>
      <c r="AG622" s="358">
        <v>4279</v>
      </c>
      <c r="AH622" s="355">
        <v>13493</v>
      </c>
      <c r="AI622" s="355">
        <v>3982</v>
      </c>
      <c r="AJ622" s="358">
        <v>4289</v>
      </c>
      <c r="AK622" s="4">
        <v>13009</v>
      </c>
      <c r="AL622" s="4">
        <v>4096</v>
      </c>
      <c r="AM622" s="4">
        <v>3730</v>
      </c>
    </row>
    <row r="623" spans="2:39" x14ac:dyDescent="0.3">
      <c r="B623" s="350" t="s">
        <v>92</v>
      </c>
      <c r="C623" s="351" t="s">
        <v>287</v>
      </c>
      <c r="D623" s="352">
        <v>11797</v>
      </c>
      <c r="E623" s="353">
        <v>3186</v>
      </c>
      <c r="F623" s="353">
        <v>3623</v>
      </c>
      <c r="G623" s="354">
        <v>11675</v>
      </c>
      <c r="H623" s="354">
        <v>3229</v>
      </c>
      <c r="I623" s="354">
        <v>3567</v>
      </c>
      <c r="J623" s="355">
        <v>11138</v>
      </c>
      <c r="K623" s="355">
        <v>4302</v>
      </c>
      <c r="L623" s="355">
        <v>3821</v>
      </c>
      <c r="M623" s="355">
        <v>11843</v>
      </c>
      <c r="N623" s="355">
        <v>3901</v>
      </c>
      <c r="O623" s="355">
        <v>3814</v>
      </c>
      <c r="P623" s="355">
        <v>11577</v>
      </c>
      <c r="Q623" s="355">
        <v>4047</v>
      </c>
      <c r="R623" s="355">
        <v>3908</v>
      </c>
      <c r="S623" s="355">
        <v>11380.999999999998</v>
      </c>
      <c r="T623" s="355">
        <v>3907.9999999999977</v>
      </c>
      <c r="U623" s="355">
        <v>3996.0000000000009</v>
      </c>
      <c r="V623" s="355">
        <v>11389.999999999989</v>
      </c>
      <c r="W623" s="355">
        <v>3682.0000000000027</v>
      </c>
      <c r="X623" s="355">
        <v>3968.9999999999964</v>
      </c>
      <c r="Y623" s="355">
        <v>11002</v>
      </c>
      <c r="Z623" s="355">
        <v>4070</v>
      </c>
      <c r="AA623" s="355">
        <v>3925</v>
      </c>
      <c r="AB623" s="355">
        <v>11207</v>
      </c>
      <c r="AC623" s="355">
        <v>4105</v>
      </c>
      <c r="AD623" s="357">
        <v>4162</v>
      </c>
      <c r="AE623" s="355">
        <v>11525</v>
      </c>
      <c r="AF623" s="355">
        <v>4151</v>
      </c>
      <c r="AG623" s="358">
        <v>4127</v>
      </c>
      <c r="AH623" s="355">
        <v>12361</v>
      </c>
      <c r="AI623" s="355">
        <v>3816</v>
      </c>
      <c r="AJ623" s="358">
        <v>4219</v>
      </c>
      <c r="AK623" s="4">
        <v>13067</v>
      </c>
      <c r="AL623" s="4">
        <v>4190</v>
      </c>
      <c r="AM623" s="4">
        <v>3760</v>
      </c>
    </row>
    <row r="624" spans="2:39" x14ac:dyDescent="0.3">
      <c r="B624" s="350" t="s">
        <v>92</v>
      </c>
      <c r="C624" s="351" t="s">
        <v>230</v>
      </c>
      <c r="D624" s="352">
        <v>11298</v>
      </c>
      <c r="E624" s="353">
        <v>2967</v>
      </c>
      <c r="F624" s="353">
        <v>3502</v>
      </c>
      <c r="G624" s="354">
        <v>11031</v>
      </c>
      <c r="H624" s="354">
        <v>2930</v>
      </c>
      <c r="I624" s="354">
        <v>3505</v>
      </c>
      <c r="J624" s="355">
        <v>10030</v>
      </c>
      <c r="K624" s="355">
        <v>3342</v>
      </c>
      <c r="L624" s="355">
        <v>3450</v>
      </c>
      <c r="M624" s="355">
        <v>10676</v>
      </c>
      <c r="N624" s="355">
        <v>3343</v>
      </c>
      <c r="O624" s="355">
        <v>3566</v>
      </c>
      <c r="P624" s="355">
        <v>10872</v>
      </c>
      <c r="Q624" s="355">
        <v>3320</v>
      </c>
      <c r="R624" s="355">
        <v>3835</v>
      </c>
      <c r="S624" s="355">
        <v>10765.000000000025</v>
      </c>
      <c r="T624" s="355">
        <v>3071.9999999999964</v>
      </c>
      <c r="U624" s="355">
        <v>3763.0000000000009</v>
      </c>
      <c r="V624" s="355">
        <v>10257.000000000013</v>
      </c>
      <c r="W624" s="355">
        <v>3108.0000000000023</v>
      </c>
      <c r="X624" s="355">
        <v>3799.9999999999955</v>
      </c>
      <c r="Y624" s="355">
        <v>10500</v>
      </c>
      <c r="Z624" s="355">
        <v>3659</v>
      </c>
      <c r="AA624" s="355">
        <v>3851</v>
      </c>
      <c r="AB624" s="355">
        <v>10425</v>
      </c>
      <c r="AC624" s="355">
        <v>3686</v>
      </c>
      <c r="AD624" s="357">
        <v>3863</v>
      </c>
      <c r="AE624" s="355">
        <v>10622</v>
      </c>
      <c r="AF624" s="355">
        <v>3743</v>
      </c>
      <c r="AG624" s="358">
        <v>3888</v>
      </c>
      <c r="AH624" s="355">
        <v>11257</v>
      </c>
      <c r="AI624" s="355">
        <v>3498</v>
      </c>
      <c r="AJ624" s="358">
        <v>3972</v>
      </c>
      <c r="AK624" s="4">
        <v>11847</v>
      </c>
      <c r="AL624" s="4">
        <v>3910</v>
      </c>
      <c r="AM624" s="4">
        <v>3783</v>
      </c>
    </row>
    <row r="625" spans="2:39" x14ac:dyDescent="0.3">
      <c r="B625" s="350" t="s">
        <v>92</v>
      </c>
      <c r="C625" s="351" t="s">
        <v>231</v>
      </c>
      <c r="D625" s="352">
        <v>10750</v>
      </c>
      <c r="E625" s="353">
        <v>2615</v>
      </c>
      <c r="F625" s="353">
        <v>3528</v>
      </c>
      <c r="G625" s="354">
        <v>10305</v>
      </c>
      <c r="H625" s="354">
        <v>2663</v>
      </c>
      <c r="I625" s="354">
        <v>3386</v>
      </c>
      <c r="J625" s="355">
        <v>9332</v>
      </c>
      <c r="K625" s="355">
        <v>3027</v>
      </c>
      <c r="L625" s="355">
        <v>3359</v>
      </c>
      <c r="M625" s="355">
        <v>9418</v>
      </c>
      <c r="N625" s="355">
        <v>2887</v>
      </c>
      <c r="O625" s="355">
        <v>3497</v>
      </c>
      <c r="P625" s="355">
        <v>9918</v>
      </c>
      <c r="Q625" s="355">
        <v>3118</v>
      </c>
      <c r="R625" s="355">
        <v>3553</v>
      </c>
      <c r="S625" s="355">
        <v>9976.0000000000073</v>
      </c>
      <c r="T625" s="355">
        <v>3097.0000000000059</v>
      </c>
      <c r="U625" s="355">
        <v>3631.9999999999982</v>
      </c>
      <c r="V625" s="355">
        <v>10007</v>
      </c>
      <c r="W625" s="355">
        <v>2677.0000000000009</v>
      </c>
      <c r="X625" s="355">
        <v>3667.9999999999977</v>
      </c>
      <c r="Y625" s="355">
        <v>9438</v>
      </c>
      <c r="Z625" s="355">
        <v>3010</v>
      </c>
      <c r="AA625" s="355">
        <v>3662</v>
      </c>
      <c r="AB625" s="355">
        <v>9708</v>
      </c>
      <c r="AC625" s="355">
        <v>3056</v>
      </c>
      <c r="AD625" s="357">
        <v>3750</v>
      </c>
      <c r="AE625" s="355">
        <v>9626</v>
      </c>
      <c r="AF625" s="355">
        <v>3201</v>
      </c>
      <c r="AG625" s="358">
        <v>3588</v>
      </c>
      <c r="AH625" s="355">
        <v>10210</v>
      </c>
      <c r="AI625" s="355">
        <v>3016</v>
      </c>
      <c r="AJ625" s="358">
        <v>3703</v>
      </c>
      <c r="AK625" s="4">
        <v>10805</v>
      </c>
      <c r="AL625" s="4">
        <v>3531</v>
      </c>
      <c r="AM625" s="4">
        <v>3630</v>
      </c>
    </row>
    <row r="626" spans="2:39" x14ac:dyDescent="0.3">
      <c r="B626" s="350" t="s">
        <v>92</v>
      </c>
      <c r="C626" s="351" t="s">
        <v>288</v>
      </c>
      <c r="D626" s="352">
        <v>9698</v>
      </c>
      <c r="E626" s="353">
        <v>2158</v>
      </c>
      <c r="F626" s="353">
        <v>3192</v>
      </c>
      <c r="G626" s="354">
        <v>9490</v>
      </c>
      <c r="H626" s="354">
        <v>2135</v>
      </c>
      <c r="I626" s="354">
        <v>2802</v>
      </c>
      <c r="J626" s="355">
        <v>8389</v>
      </c>
      <c r="K626" s="355">
        <v>2534</v>
      </c>
      <c r="L626" s="355">
        <v>2942</v>
      </c>
      <c r="M626" s="355">
        <v>8584</v>
      </c>
      <c r="N626" s="355">
        <v>2282</v>
      </c>
      <c r="O626" s="355">
        <v>2941</v>
      </c>
      <c r="P626" s="355">
        <v>8427</v>
      </c>
      <c r="Q626" s="355">
        <v>2275</v>
      </c>
      <c r="R626" s="355">
        <v>3078</v>
      </c>
      <c r="S626" s="355">
        <v>8778.9999999999891</v>
      </c>
      <c r="T626" s="355">
        <v>2360.0000000000032</v>
      </c>
      <c r="U626" s="355">
        <v>3138.0000000000018</v>
      </c>
      <c r="V626" s="355">
        <v>8648.0000000000018</v>
      </c>
      <c r="W626" s="355">
        <v>2373.9999999999977</v>
      </c>
      <c r="X626" s="355">
        <v>3269.0000000000005</v>
      </c>
      <c r="Y626" s="355">
        <v>8706</v>
      </c>
      <c r="Z626" s="355">
        <v>2129</v>
      </c>
      <c r="AA626" s="355">
        <v>3486</v>
      </c>
      <c r="AB626" s="355">
        <v>8642</v>
      </c>
      <c r="AC626" s="355">
        <v>2507</v>
      </c>
      <c r="AD626" s="357">
        <v>3267</v>
      </c>
      <c r="AE626" s="355">
        <v>8799</v>
      </c>
      <c r="AF626" s="355">
        <v>2538</v>
      </c>
      <c r="AG626" s="358">
        <v>3339</v>
      </c>
      <c r="AH626" s="355">
        <v>9054</v>
      </c>
      <c r="AI626" s="355">
        <v>2410</v>
      </c>
      <c r="AJ626" s="358">
        <v>3342</v>
      </c>
      <c r="AK626" s="4">
        <v>9520</v>
      </c>
      <c r="AL626" s="4">
        <v>2788</v>
      </c>
      <c r="AM626" s="4">
        <v>3370</v>
      </c>
    </row>
    <row r="627" spans="2:39" x14ac:dyDescent="0.3">
      <c r="B627" s="350" t="s">
        <v>92</v>
      </c>
      <c r="C627" s="351" t="s">
        <v>232</v>
      </c>
      <c r="D627" s="352">
        <v>7916</v>
      </c>
      <c r="E627" s="353">
        <v>1810</v>
      </c>
      <c r="F627" s="353">
        <v>3080</v>
      </c>
      <c r="G627" s="354">
        <v>7794</v>
      </c>
      <c r="H627" s="354">
        <v>1887</v>
      </c>
      <c r="I627" s="354">
        <v>2954</v>
      </c>
      <c r="J627" s="355">
        <v>7010</v>
      </c>
      <c r="K627" s="355">
        <v>1988</v>
      </c>
      <c r="L627" s="355">
        <v>3014</v>
      </c>
      <c r="M627" s="355">
        <v>7119</v>
      </c>
      <c r="N627" s="355">
        <v>1994</v>
      </c>
      <c r="O627" s="355">
        <v>3013</v>
      </c>
      <c r="P627" s="355">
        <v>6904</v>
      </c>
      <c r="Q627" s="355">
        <v>1906</v>
      </c>
      <c r="R627" s="355">
        <v>2914</v>
      </c>
      <c r="S627" s="355">
        <v>6759</v>
      </c>
      <c r="T627" s="355">
        <v>1822.9999999999975</v>
      </c>
      <c r="U627" s="355">
        <v>3084.999999999995</v>
      </c>
      <c r="V627" s="355">
        <v>7137</v>
      </c>
      <c r="W627" s="355">
        <v>1894.0000000000014</v>
      </c>
      <c r="X627" s="355">
        <v>3107.9999999999977</v>
      </c>
      <c r="Y627" s="355">
        <v>7231</v>
      </c>
      <c r="Z627" s="355">
        <v>1958</v>
      </c>
      <c r="AA627" s="355">
        <v>3427</v>
      </c>
      <c r="AB627" s="355">
        <v>7126</v>
      </c>
      <c r="AC627" s="355">
        <v>1929</v>
      </c>
      <c r="AD627" s="357">
        <v>3102</v>
      </c>
      <c r="AE627" s="355">
        <v>7097</v>
      </c>
      <c r="AF627" s="355">
        <v>2025</v>
      </c>
      <c r="AG627" s="358">
        <v>3071</v>
      </c>
      <c r="AH627" s="355">
        <v>7553</v>
      </c>
      <c r="AI627" s="355">
        <v>1866</v>
      </c>
      <c r="AJ627" s="358">
        <v>3254</v>
      </c>
      <c r="AK627" s="4">
        <v>8341</v>
      </c>
      <c r="AL627" s="4">
        <v>2362</v>
      </c>
      <c r="AM627" s="4">
        <v>3148</v>
      </c>
    </row>
    <row r="628" spans="2:39" x14ac:dyDescent="0.3">
      <c r="B628" s="350" t="s">
        <v>92</v>
      </c>
      <c r="C628" s="351" t="s">
        <v>325</v>
      </c>
      <c r="D628" s="352">
        <v>129</v>
      </c>
      <c r="E628" s="353">
        <v>0</v>
      </c>
      <c r="F628" s="353">
        <v>0</v>
      </c>
      <c r="G628" s="354">
        <v>77</v>
      </c>
      <c r="H628" s="354">
        <v>0</v>
      </c>
      <c r="I628" s="354">
        <v>0</v>
      </c>
      <c r="J628" s="355">
        <v>93</v>
      </c>
      <c r="K628" s="355">
        <v>0</v>
      </c>
      <c r="L628" s="355">
        <v>0</v>
      </c>
      <c r="M628" s="355">
        <v>0</v>
      </c>
      <c r="N628" s="355">
        <v>0</v>
      </c>
      <c r="O628" s="355">
        <v>0</v>
      </c>
      <c r="P628" s="355">
        <v>82</v>
      </c>
      <c r="Q628" s="355">
        <v>0</v>
      </c>
      <c r="R628" s="355">
        <v>0</v>
      </c>
      <c r="S628" s="355">
        <v>61.000000000000007</v>
      </c>
      <c r="T628" s="355">
        <v>0</v>
      </c>
      <c r="U628" s="355">
        <v>0</v>
      </c>
      <c r="V628" s="355">
        <v>58</v>
      </c>
      <c r="W628" s="355">
        <v>0</v>
      </c>
      <c r="X628" s="355">
        <v>0</v>
      </c>
      <c r="Y628" s="355">
        <v>143</v>
      </c>
      <c r="Z628" s="355">
        <v>0</v>
      </c>
      <c r="AA628" s="355">
        <v>0</v>
      </c>
      <c r="AB628" s="355">
        <v>70</v>
      </c>
      <c r="AC628" s="355">
        <v>0</v>
      </c>
      <c r="AD628" s="357">
        <v>0</v>
      </c>
      <c r="AE628" s="355">
        <v>55</v>
      </c>
      <c r="AF628" s="355">
        <v>0</v>
      </c>
      <c r="AG628" s="358">
        <v>0</v>
      </c>
      <c r="AH628" s="355">
        <v>72</v>
      </c>
      <c r="AI628" s="355">
        <v>0</v>
      </c>
      <c r="AJ628" s="358">
        <v>0</v>
      </c>
      <c r="AK628" s="4">
        <v>151</v>
      </c>
      <c r="AL628" s="4">
        <v>0</v>
      </c>
      <c r="AM628" s="4">
        <v>0</v>
      </c>
    </row>
    <row r="629" spans="2:39" x14ac:dyDescent="0.3">
      <c r="B629" s="350" t="s">
        <v>92</v>
      </c>
      <c r="C629" s="351" t="s">
        <v>326</v>
      </c>
      <c r="D629" s="352">
        <v>89</v>
      </c>
      <c r="E629" s="353">
        <v>0</v>
      </c>
      <c r="F629" s="353">
        <v>0</v>
      </c>
      <c r="G629" s="354">
        <v>70</v>
      </c>
      <c r="H629" s="354">
        <v>0</v>
      </c>
      <c r="I629" s="354">
        <v>0</v>
      </c>
      <c r="J629" s="355">
        <v>66</v>
      </c>
      <c r="K629" s="355">
        <v>0</v>
      </c>
      <c r="L629" s="355">
        <v>0</v>
      </c>
      <c r="M629" s="355">
        <v>93</v>
      </c>
      <c r="N629" s="355">
        <v>0</v>
      </c>
      <c r="O629" s="355">
        <v>0</v>
      </c>
      <c r="P629" s="355">
        <v>33</v>
      </c>
      <c r="Q629" s="355">
        <v>0</v>
      </c>
      <c r="R629" s="355">
        <v>0</v>
      </c>
      <c r="S629" s="355">
        <v>75</v>
      </c>
      <c r="T629" s="355">
        <v>0</v>
      </c>
      <c r="U629" s="355">
        <v>0</v>
      </c>
      <c r="V629" s="355">
        <v>61.000000000000007</v>
      </c>
      <c r="W629" s="355">
        <v>0</v>
      </c>
      <c r="X629" s="355">
        <v>0</v>
      </c>
      <c r="Y629" s="355">
        <v>53</v>
      </c>
      <c r="Z629" s="355">
        <v>0</v>
      </c>
      <c r="AA629" s="355">
        <v>0</v>
      </c>
      <c r="AB629" s="355">
        <v>139</v>
      </c>
      <c r="AC629" s="355">
        <v>0</v>
      </c>
      <c r="AD629" s="357">
        <v>0</v>
      </c>
      <c r="AE629" s="355">
        <v>66</v>
      </c>
      <c r="AF629" s="355">
        <v>0</v>
      </c>
      <c r="AG629" s="358">
        <v>0</v>
      </c>
      <c r="AH629" s="355">
        <v>67</v>
      </c>
      <c r="AI629" s="355">
        <v>0</v>
      </c>
      <c r="AJ629" s="358">
        <v>0</v>
      </c>
      <c r="AK629" s="4">
        <v>114</v>
      </c>
      <c r="AL629" s="4">
        <v>0</v>
      </c>
      <c r="AM629" s="4">
        <v>0</v>
      </c>
    </row>
    <row r="630" spans="2:39" x14ac:dyDescent="0.3">
      <c r="B630" s="350" t="s">
        <v>92</v>
      </c>
      <c r="C630" s="351" t="s">
        <v>289</v>
      </c>
      <c r="D630" s="352">
        <v>11465</v>
      </c>
      <c r="E630" s="353">
        <v>2</v>
      </c>
      <c r="F630" s="353">
        <v>0</v>
      </c>
      <c r="G630" s="354">
        <v>3350</v>
      </c>
      <c r="H630" s="354">
        <v>1</v>
      </c>
      <c r="I630" s="354">
        <v>0</v>
      </c>
      <c r="J630" s="355">
        <v>2</v>
      </c>
      <c r="K630" s="355">
        <v>0</v>
      </c>
      <c r="L630" s="355">
        <v>0</v>
      </c>
      <c r="M630" s="355">
        <v>0</v>
      </c>
      <c r="N630" s="355">
        <v>0</v>
      </c>
      <c r="O630" s="355">
        <v>0</v>
      </c>
      <c r="P630" s="355">
        <v>0</v>
      </c>
      <c r="Q630" s="355">
        <v>0</v>
      </c>
      <c r="R630" s="355">
        <v>0</v>
      </c>
      <c r="S630" s="355">
        <v>0</v>
      </c>
      <c r="T630" s="355">
        <v>0</v>
      </c>
      <c r="U630" s="355">
        <v>0</v>
      </c>
      <c r="V630" s="355">
        <v>1221.9999999999998</v>
      </c>
      <c r="W630" s="355">
        <v>0</v>
      </c>
      <c r="X630" s="355">
        <v>0</v>
      </c>
      <c r="Y630" s="355">
        <v>0</v>
      </c>
      <c r="Z630" s="355">
        <v>0</v>
      </c>
      <c r="AA630" s="355">
        <v>0</v>
      </c>
      <c r="AB630" s="355">
        <v>59</v>
      </c>
      <c r="AC630" s="355">
        <v>0</v>
      </c>
      <c r="AD630" s="357">
        <v>1</v>
      </c>
      <c r="AE630" s="355">
        <v>134</v>
      </c>
      <c r="AF630" s="355">
        <v>0</v>
      </c>
      <c r="AG630" s="358">
        <v>0</v>
      </c>
      <c r="AH630" s="355">
        <v>0</v>
      </c>
      <c r="AI630" s="355">
        <v>0</v>
      </c>
      <c r="AJ630" s="358">
        <v>0</v>
      </c>
      <c r="AK630" s="4">
        <v>371</v>
      </c>
      <c r="AL630" s="4">
        <v>0</v>
      </c>
      <c r="AM630" s="4">
        <v>0</v>
      </c>
    </row>
    <row r="631" spans="2:39" x14ac:dyDescent="0.3">
      <c r="B631" s="350" t="s">
        <v>92</v>
      </c>
      <c r="C631" s="351" t="s">
        <v>290</v>
      </c>
      <c r="D631" s="352">
        <v>10638</v>
      </c>
      <c r="E631" s="353">
        <v>20</v>
      </c>
      <c r="F631" s="353">
        <v>1</v>
      </c>
      <c r="G631" s="354">
        <v>9200</v>
      </c>
      <c r="H631" s="354">
        <v>0</v>
      </c>
      <c r="I631" s="354">
        <v>0</v>
      </c>
      <c r="J631" s="355">
        <v>451</v>
      </c>
      <c r="K631" s="355">
        <v>814</v>
      </c>
      <c r="L631" s="355">
        <v>0</v>
      </c>
      <c r="M631" s="355">
        <v>348</v>
      </c>
      <c r="N631" s="355">
        <v>366</v>
      </c>
      <c r="O631" s="355">
        <v>0</v>
      </c>
      <c r="P631" s="355">
        <v>425</v>
      </c>
      <c r="Q631" s="355">
        <v>278</v>
      </c>
      <c r="R631" s="355">
        <v>0</v>
      </c>
      <c r="S631" s="355">
        <v>385.00000000000034</v>
      </c>
      <c r="T631" s="355">
        <v>225.00000000000003</v>
      </c>
      <c r="U631" s="355">
        <v>0</v>
      </c>
      <c r="V631" s="355">
        <v>467.99999999999994</v>
      </c>
      <c r="W631" s="355">
        <v>0</v>
      </c>
      <c r="X631" s="355">
        <v>6</v>
      </c>
      <c r="Y631" s="355">
        <v>481</v>
      </c>
      <c r="Z631" s="355">
        <v>54</v>
      </c>
      <c r="AA631" s="355">
        <v>8</v>
      </c>
      <c r="AB631" s="355">
        <v>605</v>
      </c>
      <c r="AC631" s="355">
        <v>0</v>
      </c>
      <c r="AD631" s="357">
        <v>14</v>
      </c>
      <c r="AE631" s="355">
        <v>662</v>
      </c>
      <c r="AF631" s="355">
        <v>0</v>
      </c>
      <c r="AG631" s="358">
        <v>7</v>
      </c>
      <c r="AH631" s="355">
        <v>458</v>
      </c>
      <c r="AI631" s="355">
        <v>0</v>
      </c>
      <c r="AJ631" s="358">
        <v>11</v>
      </c>
      <c r="AK631" s="4">
        <v>416</v>
      </c>
      <c r="AL631" s="4">
        <v>0</v>
      </c>
      <c r="AM631" s="4">
        <v>7</v>
      </c>
    </row>
    <row r="632" spans="2:39" x14ac:dyDescent="0.3">
      <c r="B632" s="350" t="s">
        <v>92</v>
      </c>
      <c r="C632" s="351" t="s">
        <v>291</v>
      </c>
      <c r="D632" s="352">
        <v>7514</v>
      </c>
      <c r="E632" s="353">
        <v>23</v>
      </c>
      <c r="F632" s="353">
        <v>126</v>
      </c>
      <c r="G632" s="354">
        <v>8282</v>
      </c>
      <c r="H632" s="354">
        <v>4</v>
      </c>
      <c r="I632" s="354">
        <v>114</v>
      </c>
      <c r="J632" s="355">
        <v>2076</v>
      </c>
      <c r="K632" s="355">
        <v>676</v>
      </c>
      <c r="L632" s="355">
        <v>159</v>
      </c>
      <c r="M632" s="355">
        <v>1451</v>
      </c>
      <c r="N632" s="355">
        <v>891</v>
      </c>
      <c r="O632" s="355">
        <v>126</v>
      </c>
      <c r="P632" s="355">
        <v>1518</v>
      </c>
      <c r="Q632" s="355">
        <v>622</v>
      </c>
      <c r="R632" s="355">
        <v>84</v>
      </c>
      <c r="S632" s="355">
        <v>1202.0000000000005</v>
      </c>
      <c r="T632" s="355">
        <v>469.99999999999966</v>
      </c>
      <c r="U632" s="355">
        <v>130</v>
      </c>
      <c r="V632" s="355">
        <v>1472.9999999999986</v>
      </c>
      <c r="W632" s="355">
        <v>0</v>
      </c>
      <c r="X632" s="355">
        <v>162.00000000000009</v>
      </c>
      <c r="Y632" s="355">
        <v>1537</v>
      </c>
      <c r="Z632" s="355">
        <v>205</v>
      </c>
      <c r="AA632" s="355">
        <v>184</v>
      </c>
      <c r="AB632" s="355">
        <v>1802</v>
      </c>
      <c r="AC632" s="355">
        <v>0</v>
      </c>
      <c r="AD632" s="357">
        <v>235</v>
      </c>
      <c r="AE632" s="355">
        <v>2366</v>
      </c>
      <c r="AF632" s="355">
        <v>0</v>
      </c>
      <c r="AG632" s="358">
        <v>285</v>
      </c>
      <c r="AH632" s="355">
        <v>1520</v>
      </c>
      <c r="AI632" s="355">
        <v>0</v>
      </c>
      <c r="AJ632" s="358">
        <v>368</v>
      </c>
      <c r="AK632" s="4">
        <v>1366</v>
      </c>
      <c r="AL632" s="4">
        <v>0</v>
      </c>
      <c r="AM632" s="4">
        <v>282</v>
      </c>
    </row>
    <row r="633" spans="2:39" x14ac:dyDescent="0.3">
      <c r="B633" s="350" t="s">
        <v>92</v>
      </c>
      <c r="C633" s="351" t="s">
        <v>292</v>
      </c>
      <c r="D633" s="352">
        <v>4853</v>
      </c>
      <c r="E633" s="353">
        <v>4</v>
      </c>
      <c r="F633" s="353">
        <v>348</v>
      </c>
      <c r="G633" s="354">
        <v>6867</v>
      </c>
      <c r="H633" s="354">
        <v>6</v>
      </c>
      <c r="I633" s="354">
        <v>279</v>
      </c>
      <c r="J633" s="355">
        <v>3265</v>
      </c>
      <c r="K633" s="355">
        <v>1306</v>
      </c>
      <c r="L633" s="355">
        <v>379</v>
      </c>
      <c r="M633" s="355">
        <v>2284</v>
      </c>
      <c r="N633" s="355">
        <v>1147</v>
      </c>
      <c r="O633" s="355">
        <v>332</v>
      </c>
      <c r="P633" s="355">
        <v>1864</v>
      </c>
      <c r="Q633" s="355">
        <v>897</v>
      </c>
      <c r="R633" s="355">
        <v>269</v>
      </c>
      <c r="S633" s="355">
        <v>1939</v>
      </c>
      <c r="T633" s="355">
        <v>661</v>
      </c>
      <c r="U633" s="355">
        <v>323</v>
      </c>
      <c r="V633" s="355">
        <v>2057.9999999999995</v>
      </c>
      <c r="W633" s="355">
        <v>0</v>
      </c>
      <c r="X633" s="355">
        <v>393</v>
      </c>
      <c r="Y633" s="355">
        <v>2137</v>
      </c>
      <c r="Z633" s="355">
        <v>281</v>
      </c>
      <c r="AA633" s="355">
        <v>335</v>
      </c>
      <c r="AB633" s="355">
        <v>2511</v>
      </c>
      <c r="AC633" s="355">
        <v>0</v>
      </c>
      <c r="AD633" s="357">
        <v>516</v>
      </c>
      <c r="AE633" s="355">
        <v>2809</v>
      </c>
      <c r="AF633" s="355">
        <v>0</v>
      </c>
      <c r="AG633" s="358">
        <v>549</v>
      </c>
      <c r="AH633" s="355">
        <v>2203</v>
      </c>
      <c r="AI633" s="355">
        <v>0</v>
      </c>
      <c r="AJ633" s="358">
        <v>742</v>
      </c>
      <c r="AK633" s="4">
        <v>1967</v>
      </c>
      <c r="AL633" s="4">
        <v>0</v>
      </c>
      <c r="AM633" s="4">
        <v>569</v>
      </c>
    </row>
    <row r="634" spans="2:39" x14ac:dyDescent="0.3">
      <c r="B634" s="350" t="s">
        <v>92</v>
      </c>
      <c r="C634" s="351" t="s">
        <v>293</v>
      </c>
      <c r="D634" s="352">
        <v>541</v>
      </c>
      <c r="E634" s="353">
        <v>0</v>
      </c>
      <c r="F634" s="353">
        <v>277</v>
      </c>
      <c r="G634" s="354">
        <v>1397</v>
      </c>
      <c r="H634" s="354">
        <v>12</v>
      </c>
      <c r="I634" s="354">
        <v>502</v>
      </c>
      <c r="J634" s="355">
        <v>1030</v>
      </c>
      <c r="K634" s="355">
        <v>1112</v>
      </c>
      <c r="L634" s="355">
        <v>532</v>
      </c>
      <c r="M634" s="355">
        <v>968</v>
      </c>
      <c r="N634" s="355">
        <v>682</v>
      </c>
      <c r="O634" s="355">
        <v>252</v>
      </c>
      <c r="P634" s="355">
        <v>937</v>
      </c>
      <c r="Q634" s="355">
        <v>382</v>
      </c>
      <c r="R634" s="355">
        <v>281</v>
      </c>
      <c r="S634" s="355">
        <v>296</v>
      </c>
      <c r="T634" s="355">
        <v>107.00000000000001</v>
      </c>
      <c r="U634" s="355">
        <v>224</v>
      </c>
      <c r="V634" s="355">
        <v>228.00000000000003</v>
      </c>
      <c r="W634" s="355">
        <v>1</v>
      </c>
      <c r="X634" s="355">
        <v>299.00000000000011</v>
      </c>
      <c r="Y634" s="355">
        <v>353</v>
      </c>
      <c r="Z634" s="355">
        <v>37</v>
      </c>
      <c r="AA634" s="355">
        <v>333</v>
      </c>
      <c r="AB634" s="355">
        <v>338</v>
      </c>
      <c r="AC634" s="355">
        <v>0</v>
      </c>
      <c r="AD634" s="357">
        <v>371</v>
      </c>
      <c r="AE634" s="355">
        <v>569</v>
      </c>
      <c r="AF634" s="355">
        <v>0</v>
      </c>
      <c r="AG634" s="358">
        <v>237</v>
      </c>
      <c r="AH634" s="355">
        <v>308</v>
      </c>
      <c r="AI634" s="355">
        <v>0</v>
      </c>
      <c r="AJ634" s="358">
        <v>453</v>
      </c>
      <c r="AK634" s="4">
        <v>324</v>
      </c>
      <c r="AL634" s="4">
        <v>0</v>
      </c>
      <c r="AM634" s="4">
        <v>533</v>
      </c>
    </row>
    <row r="635" spans="2:39" x14ac:dyDescent="0.3">
      <c r="B635" s="350" t="s">
        <v>92</v>
      </c>
      <c r="C635" s="351" t="s">
        <v>294</v>
      </c>
      <c r="D635" s="352">
        <v>5636</v>
      </c>
      <c r="E635" s="353">
        <v>4</v>
      </c>
      <c r="F635" s="353">
        <v>472</v>
      </c>
      <c r="G635" s="354">
        <v>4443</v>
      </c>
      <c r="H635" s="354">
        <v>3</v>
      </c>
      <c r="I635" s="354">
        <v>286</v>
      </c>
      <c r="J635" s="355">
        <v>3817</v>
      </c>
      <c r="K635" s="355">
        <v>542</v>
      </c>
      <c r="L635" s="355">
        <v>299</v>
      </c>
      <c r="M635" s="355">
        <v>3175</v>
      </c>
      <c r="N635" s="355">
        <v>1119</v>
      </c>
      <c r="O635" s="355">
        <v>535</v>
      </c>
      <c r="P635" s="355">
        <v>2377</v>
      </c>
      <c r="Q635" s="355">
        <v>938</v>
      </c>
      <c r="R635" s="355">
        <v>142</v>
      </c>
      <c r="S635" s="355">
        <v>2487.9999999999982</v>
      </c>
      <c r="T635" s="355">
        <v>979.99999999999943</v>
      </c>
      <c r="U635" s="355">
        <v>308</v>
      </c>
      <c r="V635" s="355">
        <v>3123.9999999999991</v>
      </c>
      <c r="W635" s="355">
        <v>0</v>
      </c>
      <c r="X635" s="355">
        <v>472.00000000000045</v>
      </c>
      <c r="Y635" s="355">
        <v>2615</v>
      </c>
      <c r="Z635" s="355">
        <v>368</v>
      </c>
      <c r="AA635" s="355">
        <v>545</v>
      </c>
      <c r="AB635" s="355">
        <v>3102</v>
      </c>
      <c r="AC635" s="355">
        <v>0</v>
      </c>
      <c r="AD635" s="357">
        <v>964</v>
      </c>
      <c r="AE635" s="355">
        <v>3167</v>
      </c>
      <c r="AF635" s="355">
        <v>0</v>
      </c>
      <c r="AG635" s="358">
        <v>979</v>
      </c>
      <c r="AH635" s="355">
        <v>2769</v>
      </c>
      <c r="AI635" s="355">
        <v>0</v>
      </c>
      <c r="AJ635" s="358">
        <v>1266</v>
      </c>
      <c r="AK635" s="4">
        <v>2738</v>
      </c>
      <c r="AL635" s="4">
        <v>0</v>
      </c>
      <c r="AM635" s="4">
        <v>638</v>
      </c>
    </row>
    <row r="636" spans="2:39" x14ac:dyDescent="0.3">
      <c r="B636" s="350" t="s">
        <v>92</v>
      </c>
      <c r="C636" s="351" t="s">
        <v>327</v>
      </c>
      <c r="D636" s="352">
        <v>1122</v>
      </c>
      <c r="E636" s="353">
        <v>27</v>
      </c>
      <c r="F636" s="353">
        <v>0</v>
      </c>
      <c r="G636" s="354">
        <v>2236</v>
      </c>
      <c r="H636" s="354">
        <v>19</v>
      </c>
      <c r="I636" s="354">
        <v>0</v>
      </c>
      <c r="J636" s="355">
        <v>642</v>
      </c>
      <c r="K636" s="355">
        <v>1514</v>
      </c>
      <c r="L636" s="355">
        <v>0</v>
      </c>
      <c r="M636" s="355">
        <v>358</v>
      </c>
      <c r="N636" s="355">
        <v>1759</v>
      </c>
      <c r="O636" s="355">
        <v>1</v>
      </c>
      <c r="P636" s="355">
        <v>539</v>
      </c>
      <c r="Q636" s="355">
        <v>1637</v>
      </c>
      <c r="R636" s="355">
        <v>0</v>
      </c>
      <c r="S636" s="355">
        <v>355</v>
      </c>
      <c r="T636" s="355">
        <v>1425.9999999999998</v>
      </c>
      <c r="U636" s="355">
        <v>0</v>
      </c>
      <c r="V636" s="355">
        <v>1392.9999999999998</v>
      </c>
      <c r="W636" s="355">
        <v>27.000000000000004</v>
      </c>
      <c r="X636" s="355">
        <v>2</v>
      </c>
      <c r="Y636" s="355">
        <v>208</v>
      </c>
      <c r="Z636" s="355">
        <v>0</v>
      </c>
      <c r="AA636" s="355">
        <v>0</v>
      </c>
      <c r="AB636" s="355">
        <v>171</v>
      </c>
      <c r="AC636" s="355">
        <v>100</v>
      </c>
      <c r="AD636" s="357">
        <v>0</v>
      </c>
      <c r="AE636" s="355">
        <v>159</v>
      </c>
      <c r="AF636" s="355">
        <v>34</v>
      </c>
      <c r="AG636" s="358">
        <v>67</v>
      </c>
      <c r="AH636" s="355">
        <v>272</v>
      </c>
      <c r="AI636" s="355">
        <v>0</v>
      </c>
      <c r="AJ636" s="358">
        <v>0</v>
      </c>
      <c r="AK636" s="4">
        <v>916</v>
      </c>
      <c r="AL636" s="4">
        <v>0</v>
      </c>
      <c r="AM636" s="4">
        <v>0</v>
      </c>
    </row>
    <row r="637" spans="2:39" x14ac:dyDescent="0.3">
      <c r="B637" s="350" t="s">
        <v>93</v>
      </c>
      <c r="C637" s="351" t="s">
        <v>223</v>
      </c>
      <c r="D637" s="352">
        <v>0</v>
      </c>
      <c r="E637" s="353">
        <v>0</v>
      </c>
      <c r="F637" s="353">
        <v>327</v>
      </c>
      <c r="G637" s="354">
        <v>0</v>
      </c>
      <c r="H637" s="354">
        <v>0</v>
      </c>
      <c r="I637" s="354">
        <v>289</v>
      </c>
      <c r="J637" s="355">
        <v>4</v>
      </c>
      <c r="K637" s="355">
        <v>0</v>
      </c>
      <c r="L637" s="355">
        <v>245</v>
      </c>
      <c r="M637" s="355">
        <v>0</v>
      </c>
      <c r="N637" s="355">
        <v>0</v>
      </c>
      <c r="O637" s="355">
        <v>245</v>
      </c>
      <c r="P637" s="355">
        <v>0</v>
      </c>
      <c r="Q637" s="355">
        <v>0</v>
      </c>
      <c r="R637" s="355">
        <v>264</v>
      </c>
      <c r="S637" s="355">
        <v>0</v>
      </c>
      <c r="T637" s="355">
        <v>0</v>
      </c>
      <c r="U637" s="355">
        <v>247.00000000000006</v>
      </c>
      <c r="V637" s="355">
        <v>0</v>
      </c>
      <c r="W637" s="355">
        <v>0</v>
      </c>
      <c r="X637" s="355">
        <v>217</v>
      </c>
      <c r="Y637" s="355">
        <v>0</v>
      </c>
      <c r="Z637" s="355">
        <v>0</v>
      </c>
      <c r="AA637" s="355">
        <v>274</v>
      </c>
      <c r="AB637" s="355">
        <v>0</v>
      </c>
      <c r="AC637" s="355">
        <v>0</v>
      </c>
      <c r="AD637" s="357">
        <v>279</v>
      </c>
      <c r="AE637" s="355">
        <v>0</v>
      </c>
      <c r="AF637" s="355">
        <v>0</v>
      </c>
      <c r="AG637" s="358">
        <v>231</v>
      </c>
      <c r="AH637" s="355">
        <v>0</v>
      </c>
      <c r="AI637" s="355">
        <v>0</v>
      </c>
      <c r="AJ637" s="358">
        <v>221</v>
      </c>
      <c r="AK637" s="4">
        <v>0</v>
      </c>
      <c r="AL637" s="4">
        <v>0</v>
      </c>
      <c r="AM637" s="4">
        <v>156</v>
      </c>
    </row>
    <row r="638" spans="2:39" x14ac:dyDescent="0.3">
      <c r="B638" s="350" t="s">
        <v>93</v>
      </c>
      <c r="C638" s="351" t="s">
        <v>286</v>
      </c>
      <c r="D638" s="352">
        <v>0</v>
      </c>
      <c r="E638" s="353">
        <v>0</v>
      </c>
      <c r="F638" s="353">
        <v>347</v>
      </c>
      <c r="G638" s="354">
        <v>0</v>
      </c>
      <c r="H638" s="354">
        <v>0</v>
      </c>
      <c r="I638" s="354">
        <v>323</v>
      </c>
      <c r="J638" s="355">
        <v>1</v>
      </c>
      <c r="K638" s="355">
        <v>0</v>
      </c>
      <c r="L638" s="355">
        <v>362</v>
      </c>
      <c r="M638" s="355">
        <v>0</v>
      </c>
      <c r="N638" s="355">
        <v>0</v>
      </c>
      <c r="O638" s="355">
        <v>346</v>
      </c>
      <c r="P638" s="355">
        <v>0</v>
      </c>
      <c r="Q638" s="355">
        <v>0</v>
      </c>
      <c r="R638" s="355">
        <v>326</v>
      </c>
      <c r="S638" s="355">
        <v>0</v>
      </c>
      <c r="T638" s="355">
        <v>0</v>
      </c>
      <c r="U638" s="355">
        <v>312.00000000000017</v>
      </c>
      <c r="V638" s="355">
        <v>0</v>
      </c>
      <c r="W638" s="355">
        <v>0</v>
      </c>
      <c r="X638" s="355">
        <v>307.00000000000011</v>
      </c>
      <c r="Y638" s="355">
        <v>0</v>
      </c>
      <c r="Z638" s="355">
        <v>0</v>
      </c>
      <c r="AA638" s="355">
        <v>307</v>
      </c>
      <c r="AB638" s="355">
        <v>0</v>
      </c>
      <c r="AC638" s="355">
        <v>0</v>
      </c>
      <c r="AD638" s="357">
        <v>345</v>
      </c>
      <c r="AE638" s="355">
        <v>0</v>
      </c>
      <c r="AF638" s="355">
        <v>0</v>
      </c>
      <c r="AG638" s="358">
        <v>345</v>
      </c>
      <c r="AH638" s="355">
        <v>0</v>
      </c>
      <c r="AI638" s="355">
        <v>0</v>
      </c>
      <c r="AJ638" s="358">
        <v>285</v>
      </c>
      <c r="AK638" s="4">
        <v>0</v>
      </c>
      <c r="AL638" s="4">
        <v>0</v>
      </c>
      <c r="AM638" s="4">
        <v>210</v>
      </c>
    </row>
    <row r="639" spans="2:39" x14ac:dyDescent="0.3">
      <c r="B639" s="350" t="s">
        <v>93</v>
      </c>
      <c r="C639" s="351" t="s">
        <v>255</v>
      </c>
      <c r="D639" s="352">
        <v>1644</v>
      </c>
      <c r="E639" s="353">
        <v>2</v>
      </c>
      <c r="F639" s="353">
        <v>225</v>
      </c>
      <c r="G639" s="354">
        <v>1612</v>
      </c>
      <c r="H639" s="354">
        <v>0</v>
      </c>
      <c r="I639" s="354">
        <v>299</v>
      </c>
      <c r="J639" s="355">
        <v>1555</v>
      </c>
      <c r="K639" s="355">
        <v>0</v>
      </c>
      <c r="L639" s="355">
        <v>352</v>
      </c>
      <c r="M639" s="355">
        <v>1502</v>
      </c>
      <c r="N639" s="355">
        <v>0</v>
      </c>
      <c r="O639" s="355">
        <v>258</v>
      </c>
      <c r="P639" s="355">
        <v>1321</v>
      </c>
      <c r="Q639" s="355">
        <v>0</v>
      </c>
      <c r="R639" s="355">
        <v>282</v>
      </c>
      <c r="S639" s="355">
        <v>1223.0000000000005</v>
      </c>
      <c r="T639" s="355">
        <v>0</v>
      </c>
      <c r="U639" s="355">
        <v>256.00000000000006</v>
      </c>
      <c r="V639" s="355">
        <v>1263.9999999999995</v>
      </c>
      <c r="W639" s="355">
        <v>0</v>
      </c>
      <c r="X639" s="355">
        <v>252.00000000000003</v>
      </c>
      <c r="Y639" s="355">
        <v>1245</v>
      </c>
      <c r="Z639" s="355">
        <v>0</v>
      </c>
      <c r="AA639" s="355">
        <v>249</v>
      </c>
      <c r="AB639" s="355">
        <v>1233</v>
      </c>
      <c r="AC639" s="355">
        <v>0</v>
      </c>
      <c r="AD639" s="357">
        <v>263</v>
      </c>
      <c r="AE639" s="355">
        <v>1210</v>
      </c>
      <c r="AF639" s="355">
        <v>0</v>
      </c>
      <c r="AG639" s="358">
        <v>289</v>
      </c>
      <c r="AH639" s="355">
        <v>1145</v>
      </c>
      <c r="AI639" s="355">
        <v>0</v>
      </c>
      <c r="AJ639" s="358">
        <v>261</v>
      </c>
      <c r="AK639" s="4">
        <v>1139</v>
      </c>
      <c r="AL639" s="4">
        <v>0</v>
      </c>
      <c r="AM639" s="4">
        <v>227</v>
      </c>
    </row>
    <row r="640" spans="2:39" x14ac:dyDescent="0.3">
      <c r="B640" s="350" t="s">
        <v>93</v>
      </c>
      <c r="C640" s="351" t="s">
        <v>224</v>
      </c>
      <c r="D640" s="352">
        <v>2049</v>
      </c>
      <c r="E640" s="353">
        <v>59</v>
      </c>
      <c r="F640" s="353">
        <v>207</v>
      </c>
      <c r="G640" s="354">
        <v>2174</v>
      </c>
      <c r="H640" s="354">
        <v>3</v>
      </c>
      <c r="I640" s="354">
        <v>199</v>
      </c>
      <c r="J640" s="355">
        <v>2051</v>
      </c>
      <c r="K640" s="355">
        <v>0</v>
      </c>
      <c r="L640" s="355">
        <v>236</v>
      </c>
      <c r="M640" s="355">
        <v>1926</v>
      </c>
      <c r="N640" s="355">
        <v>0</v>
      </c>
      <c r="O640" s="355">
        <v>203</v>
      </c>
      <c r="P640" s="355">
        <v>1869</v>
      </c>
      <c r="Q640" s="355">
        <v>0</v>
      </c>
      <c r="R640" s="355">
        <v>179</v>
      </c>
      <c r="S640" s="355">
        <v>1635.9999999999998</v>
      </c>
      <c r="T640" s="355">
        <v>0</v>
      </c>
      <c r="U640" s="355">
        <v>203</v>
      </c>
      <c r="V640" s="355">
        <v>1574.9999999999982</v>
      </c>
      <c r="W640" s="355">
        <v>0</v>
      </c>
      <c r="X640" s="355">
        <v>200.99999999999997</v>
      </c>
      <c r="Y640" s="355">
        <v>1568</v>
      </c>
      <c r="Z640" s="355">
        <v>0</v>
      </c>
      <c r="AA640" s="355">
        <v>198</v>
      </c>
      <c r="AB640" s="355">
        <v>1548</v>
      </c>
      <c r="AC640" s="355">
        <v>0</v>
      </c>
      <c r="AD640" s="357">
        <v>192</v>
      </c>
      <c r="AE640" s="355">
        <v>1543</v>
      </c>
      <c r="AF640" s="355">
        <v>0</v>
      </c>
      <c r="AG640" s="358">
        <v>198</v>
      </c>
      <c r="AH640" s="355">
        <v>1556</v>
      </c>
      <c r="AI640" s="355">
        <v>0</v>
      </c>
      <c r="AJ640" s="358">
        <v>230</v>
      </c>
      <c r="AK640" s="4">
        <v>1390</v>
      </c>
      <c r="AL640" s="4">
        <v>0</v>
      </c>
      <c r="AM640" s="4">
        <v>175</v>
      </c>
    </row>
    <row r="641" spans="2:39" x14ac:dyDescent="0.3">
      <c r="B641" s="350" t="s">
        <v>93</v>
      </c>
      <c r="C641" s="351" t="s">
        <v>225</v>
      </c>
      <c r="D641" s="352">
        <v>1872</v>
      </c>
      <c r="E641" s="353">
        <v>94</v>
      </c>
      <c r="F641" s="353">
        <v>188</v>
      </c>
      <c r="G641" s="354">
        <v>1948</v>
      </c>
      <c r="H641" s="354">
        <v>5</v>
      </c>
      <c r="I641" s="354">
        <v>203</v>
      </c>
      <c r="J641" s="355">
        <v>1962</v>
      </c>
      <c r="K641" s="355">
        <v>0</v>
      </c>
      <c r="L641" s="355">
        <v>221</v>
      </c>
      <c r="M641" s="355">
        <v>1882</v>
      </c>
      <c r="N641" s="355">
        <v>1</v>
      </c>
      <c r="O641" s="355">
        <v>214</v>
      </c>
      <c r="P641" s="355">
        <v>1799</v>
      </c>
      <c r="Q641" s="355">
        <v>0</v>
      </c>
      <c r="R641" s="355">
        <v>213</v>
      </c>
      <c r="S641" s="355">
        <v>1712.0000000000002</v>
      </c>
      <c r="T641" s="355">
        <v>0</v>
      </c>
      <c r="U641" s="355">
        <v>176.00000000000003</v>
      </c>
      <c r="V641" s="355">
        <v>1562.0000000000007</v>
      </c>
      <c r="W641" s="355">
        <v>0</v>
      </c>
      <c r="X641" s="355">
        <v>186.00000000000006</v>
      </c>
      <c r="Y641" s="355">
        <v>1449</v>
      </c>
      <c r="Z641" s="355">
        <v>0</v>
      </c>
      <c r="AA641" s="355">
        <v>196</v>
      </c>
      <c r="AB641" s="355">
        <v>1486</v>
      </c>
      <c r="AC641" s="355">
        <v>0</v>
      </c>
      <c r="AD641" s="357">
        <v>186</v>
      </c>
      <c r="AE641" s="355">
        <v>1462</v>
      </c>
      <c r="AF641" s="355">
        <v>0</v>
      </c>
      <c r="AG641" s="358">
        <v>193</v>
      </c>
      <c r="AH641" s="355">
        <v>1486</v>
      </c>
      <c r="AI641" s="355">
        <v>0</v>
      </c>
      <c r="AJ641" s="358">
        <v>199</v>
      </c>
      <c r="AK641" s="4">
        <v>1517</v>
      </c>
      <c r="AL641" s="4">
        <v>0</v>
      </c>
      <c r="AM641" s="4">
        <v>195</v>
      </c>
    </row>
    <row r="642" spans="2:39" x14ac:dyDescent="0.3">
      <c r="B642" s="350" t="s">
        <v>93</v>
      </c>
      <c r="C642" s="351" t="s">
        <v>226</v>
      </c>
      <c r="D642" s="352">
        <v>1818</v>
      </c>
      <c r="E642" s="353">
        <v>52</v>
      </c>
      <c r="F642" s="353">
        <v>244</v>
      </c>
      <c r="G642" s="354">
        <v>1930</v>
      </c>
      <c r="H642" s="354">
        <v>5</v>
      </c>
      <c r="I642" s="354">
        <v>200</v>
      </c>
      <c r="J642" s="355">
        <v>1911</v>
      </c>
      <c r="K642" s="355">
        <v>0</v>
      </c>
      <c r="L642" s="355">
        <v>216</v>
      </c>
      <c r="M642" s="355">
        <v>1905</v>
      </c>
      <c r="N642" s="355">
        <v>0</v>
      </c>
      <c r="O642" s="355">
        <v>202</v>
      </c>
      <c r="P642" s="355">
        <v>1865</v>
      </c>
      <c r="Q642" s="355">
        <v>0</v>
      </c>
      <c r="R642" s="355">
        <v>221</v>
      </c>
      <c r="S642" s="355">
        <v>1758.9999999999993</v>
      </c>
      <c r="T642" s="355">
        <v>0</v>
      </c>
      <c r="U642" s="355">
        <v>210.00000000000003</v>
      </c>
      <c r="V642" s="355">
        <v>1697.0000000000023</v>
      </c>
      <c r="W642" s="355">
        <v>0</v>
      </c>
      <c r="X642" s="355">
        <v>185.99999999999997</v>
      </c>
      <c r="Y642" s="355">
        <v>1581</v>
      </c>
      <c r="Z642" s="355">
        <v>0</v>
      </c>
      <c r="AA642" s="355">
        <v>183</v>
      </c>
      <c r="AB642" s="355">
        <v>1453</v>
      </c>
      <c r="AC642" s="355">
        <v>0</v>
      </c>
      <c r="AD642" s="357">
        <v>209</v>
      </c>
      <c r="AE642" s="355">
        <v>1482</v>
      </c>
      <c r="AF642" s="355">
        <v>0</v>
      </c>
      <c r="AG642" s="358">
        <v>182</v>
      </c>
      <c r="AH642" s="355">
        <v>1436</v>
      </c>
      <c r="AI642" s="355">
        <v>0</v>
      </c>
      <c r="AJ642" s="358">
        <v>210</v>
      </c>
      <c r="AK642" s="4">
        <v>1492</v>
      </c>
      <c r="AL642" s="4">
        <v>0</v>
      </c>
      <c r="AM642" s="4">
        <v>195</v>
      </c>
    </row>
    <row r="643" spans="2:39" x14ac:dyDescent="0.3">
      <c r="B643" s="350" t="s">
        <v>93</v>
      </c>
      <c r="C643" s="351" t="s">
        <v>227</v>
      </c>
      <c r="D643" s="352">
        <v>1927</v>
      </c>
      <c r="E643" s="353">
        <v>38</v>
      </c>
      <c r="F643" s="353">
        <v>199</v>
      </c>
      <c r="G643" s="354">
        <v>1776</v>
      </c>
      <c r="H643" s="354">
        <v>1</v>
      </c>
      <c r="I643" s="354">
        <v>220</v>
      </c>
      <c r="J643" s="355">
        <v>1823</v>
      </c>
      <c r="K643" s="355">
        <v>0</v>
      </c>
      <c r="L643" s="355">
        <v>212</v>
      </c>
      <c r="M643" s="355">
        <v>1826</v>
      </c>
      <c r="N643" s="355">
        <v>0</v>
      </c>
      <c r="O643" s="355">
        <v>194</v>
      </c>
      <c r="P643" s="355">
        <v>1827</v>
      </c>
      <c r="Q643" s="355">
        <v>0</v>
      </c>
      <c r="R643" s="355">
        <v>206</v>
      </c>
      <c r="S643" s="355">
        <v>1835.999999999997</v>
      </c>
      <c r="T643" s="355">
        <v>0</v>
      </c>
      <c r="U643" s="355">
        <v>211</v>
      </c>
      <c r="V643" s="355">
        <v>1748.0000000000011</v>
      </c>
      <c r="W643" s="355">
        <v>0</v>
      </c>
      <c r="X643" s="355">
        <v>206.00000000000003</v>
      </c>
      <c r="Y643" s="355">
        <v>1698</v>
      </c>
      <c r="Z643" s="355">
        <v>0</v>
      </c>
      <c r="AA643" s="355">
        <v>179</v>
      </c>
      <c r="AB643" s="355">
        <v>1564</v>
      </c>
      <c r="AC643" s="355">
        <v>0</v>
      </c>
      <c r="AD643" s="357">
        <v>184</v>
      </c>
      <c r="AE643" s="355">
        <v>1452</v>
      </c>
      <c r="AF643" s="355">
        <v>0</v>
      </c>
      <c r="AG643" s="358">
        <v>214</v>
      </c>
      <c r="AH643" s="355">
        <v>1495</v>
      </c>
      <c r="AI643" s="355">
        <v>0</v>
      </c>
      <c r="AJ643" s="358">
        <v>174</v>
      </c>
      <c r="AK643" s="4">
        <v>1456</v>
      </c>
      <c r="AL643" s="4">
        <v>0</v>
      </c>
      <c r="AM643" s="4">
        <v>197</v>
      </c>
    </row>
    <row r="644" spans="2:39" x14ac:dyDescent="0.3">
      <c r="B644" s="350" t="s">
        <v>93</v>
      </c>
      <c r="C644" s="351" t="s">
        <v>228</v>
      </c>
      <c r="D644" s="352">
        <v>1845</v>
      </c>
      <c r="E644" s="353">
        <v>67</v>
      </c>
      <c r="F644" s="353">
        <v>185</v>
      </c>
      <c r="G644" s="354">
        <v>1917</v>
      </c>
      <c r="H644" s="354">
        <v>1</v>
      </c>
      <c r="I644" s="354">
        <v>200</v>
      </c>
      <c r="J644" s="355">
        <v>1795</v>
      </c>
      <c r="K644" s="355">
        <v>0</v>
      </c>
      <c r="L644" s="355">
        <v>222</v>
      </c>
      <c r="M644" s="355">
        <v>1791</v>
      </c>
      <c r="N644" s="355">
        <v>2</v>
      </c>
      <c r="O644" s="355">
        <v>204</v>
      </c>
      <c r="P644" s="355">
        <v>1850</v>
      </c>
      <c r="Q644" s="355">
        <v>0</v>
      </c>
      <c r="R644" s="355">
        <v>180</v>
      </c>
      <c r="S644" s="355">
        <v>1797.0000000000027</v>
      </c>
      <c r="T644" s="355">
        <v>0</v>
      </c>
      <c r="U644" s="355">
        <v>208</v>
      </c>
      <c r="V644" s="355">
        <v>1776.9999999999984</v>
      </c>
      <c r="W644" s="355">
        <v>0</v>
      </c>
      <c r="X644" s="355">
        <v>212</v>
      </c>
      <c r="Y644" s="355">
        <v>1728</v>
      </c>
      <c r="Z644" s="355">
        <v>0</v>
      </c>
      <c r="AA644" s="355">
        <v>211</v>
      </c>
      <c r="AB644" s="355">
        <v>1659</v>
      </c>
      <c r="AC644" s="355">
        <v>0</v>
      </c>
      <c r="AD644" s="357">
        <v>197</v>
      </c>
      <c r="AE644" s="355">
        <v>1520</v>
      </c>
      <c r="AF644" s="355">
        <v>0</v>
      </c>
      <c r="AG644" s="358">
        <v>193</v>
      </c>
      <c r="AH644" s="355">
        <v>1457</v>
      </c>
      <c r="AI644" s="355">
        <v>0</v>
      </c>
      <c r="AJ644" s="358">
        <v>206</v>
      </c>
      <c r="AK644" s="4">
        <v>1505</v>
      </c>
      <c r="AL644" s="4">
        <v>0</v>
      </c>
      <c r="AM644" s="4">
        <v>168</v>
      </c>
    </row>
    <row r="645" spans="2:39" x14ac:dyDescent="0.3">
      <c r="B645" s="350" t="s">
        <v>93</v>
      </c>
      <c r="C645" s="351" t="s">
        <v>229</v>
      </c>
      <c r="D645" s="352">
        <v>1965</v>
      </c>
      <c r="E645" s="353">
        <v>5</v>
      </c>
      <c r="F645" s="353">
        <v>232</v>
      </c>
      <c r="G645" s="354">
        <v>2151</v>
      </c>
      <c r="H645" s="354">
        <v>0</v>
      </c>
      <c r="I645" s="354">
        <v>221</v>
      </c>
      <c r="J645" s="355">
        <v>2200</v>
      </c>
      <c r="K645" s="355">
        <v>0</v>
      </c>
      <c r="L645" s="355">
        <v>220</v>
      </c>
      <c r="M645" s="355">
        <v>2072</v>
      </c>
      <c r="N645" s="355">
        <v>0</v>
      </c>
      <c r="O645" s="355">
        <v>247</v>
      </c>
      <c r="P645" s="355">
        <v>2067</v>
      </c>
      <c r="Q645" s="355">
        <v>0</v>
      </c>
      <c r="R645" s="355">
        <v>222</v>
      </c>
      <c r="S645" s="355">
        <v>2110.9999999999986</v>
      </c>
      <c r="T645" s="355">
        <v>0</v>
      </c>
      <c r="U645" s="355">
        <v>223</v>
      </c>
      <c r="V645" s="355">
        <v>2089.9999999999986</v>
      </c>
      <c r="W645" s="355">
        <v>0</v>
      </c>
      <c r="X645" s="355">
        <v>260.00000000000006</v>
      </c>
      <c r="Y645" s="355">
        <v>2028</v>
      </c>
      <c r="Z645" s="355">
        <v>0</v>
      </c>
      <c r="AA645" s="355">
        <v>258</v>
      </c>
      <c r="AB645" s="355">
        <v>2031</v>
      </c>
      <c r="AC645" s="355">
        <v>0</v>
      </c>
      <c r="AD645" s="357">
        <v>252</v>
      </c>
      <c r="AE645" s="355">
        <v>1924</v>
      </c>
      <c r="AF645" s="355">
        <v>0</v>
      </c>
      <c r="AG645" s="358">
        <v>250</v>
      </c>
      <c r="AH645" s="355">
        <v>1954</v>
      </c>
      <c r="AI645" s="355">
        <v>0</v>
      </c>
      <c r="AJ645" s="358">
        <v>208</v>
      </c>
      <c r="AK645" s="4">
        <v>1660</v>
      </c>
      <c r="AL645" s="4">
        <v>0</v>
      </c>
      <c r="AM645" s="4">
        <v>222</v>
      </c>
    </row>
    <row r="646" spans="2:39" x14ac:dyDescent="0.3">
      <c r="B646" s="350" t="s">
        <v>93</v>
      </c>
      <c r="C646" s="351" t="s">
        <v>287</v>
      </c>
      <c r="D646" s="352">
        <v>1946</v>
      </c>
      <c r="E646" s="353">
        <v>2</v>
      </c>
      <c r="F646" s="353">
        <v>229</v>
      </c>
      <c r="G646" s="354">
        <v>1830</v>
      </c>
      <c r="H646" s="354">
        <v>1</v>
      </c>
      <c r="I646" s="354">
        <v>221</v>
      </c>
      <c r="J646" s="355">
        <v>1901</v>
      </c>
      <c r="K646" s="355">
        <v>0</v>
      </c>
      <c r="L646" s="355">
        <v>232</v>
      </c>
      <c r="M646" s="355">
        <v>1863</v>
      </c>
      <c r="N646" s="355">
        <v>0</v>
      </c>
      <c r="O646" s="355">
        <v>211</v>
      </c>
      <c r="P646" s="355">
        <v>1804</v>
      </c>
      <c r="Q646" s="355">
        <v>0</v>
      </c>
      <c r="R646" s="355">
        <v>245</v>
      </c>
      <c r="S646" s="355">
        <v>1687.9999999999995</v>
      </c>
      <c r="T646" s="355">
        <v>0</v>
      </c>
      <c r="U646" s="355">
        <v>217.00000000000003</v>
      </c>
      <c r="V646" s="355">
        <v>1731.9999999999977</v>
      </c>
      <c r="W646" s="355">
        <v>0</v>
      </c>
      <c r="X646" s="355">
        <v>209.99999999999994</v>
      </c>
      <c r="Y646" s="355">
        <v>1759</v>
      </c>
      <c r="Z646" s="355">
        <v>0</v>
      </c>
      <c r="AA646" s="355">
        <v>252</v>
      </c>
      <c r="AB646" s="355">
        <v>1876</v>
      </c>
      <c r="AC646" s="355">
        <v>0</v>
      </c>
      <c r="AD646" s="357">
        <v>264</v>
      </c>
      <c r="AE646" s="355">
        <v>1770</v>
      </c>
      <c r="AF646" s="355">
        <v>0</v>
      </c>
      <c r="AG646" s="358">
        <v>244</v>
      </c>
      <c r="AH646" s="355">
        <v>1825</v>
      </c>
      <c r="AI646" s="355">
        <v>0</v>
      </c>
      <c r="AJ646" s="358">
        <v>226</v>
      </c>
      <c r="AK646" s="4">
        <v>1862</v>
      </c>
      <c r="AL646" s="4">
        <v>0</v>
      </c>
      <c r="AM646" s="4">
        <v>201</v>
      </c>
    </row>
    <row r="647" spans="2:39" x14ac:dyDescent="0.3">
      <c r="B647" s="350" t="s">
        <v>93</v>
      </c>
      <c r="C647" s="351" t="s">
        <v>230</v>
      </c>
      <c r="D647" s="352">
        <v>1822</v>
      </c>
      <c r="E647" s="353">
        <v>6</v>
      </c>
      <c r="F647" s="353">
        <v>241</v>
      </c>
      <c r="G647" s="354">
        <v>1737</v>
      </c>
      <c r="H647" s="354">
        <v>0</v>
      </c>
      <c r="I647" s="354">
        <v>231</v>
      </c>
      <c r="J647" s="355">
        <v>1578</v>
      </c>
      <c r="K647" s="355">
        <v>0</v>
      </c>
      <c r="L647" s="355">
        <v>214</v>
      </c>
      <c r="M647" s="355">
        <v>1644</v>
      </c>
      <c r="N647" s="355">
        <v>0</v>
      </c>
      <c r="O647" s="355">
        <v>217</v>
      </c>
      <c r="P647" s="355">
        <v>1733</v>
      </c>
      <c r="Q647" s="355">
        <v>0</v>
      </c>
      <c r="R647" s="355">
        <v>189</v>
      </c>
      <c r="S647" s="355">
        <v>1583.0000000000002</v>
      </c>
      <c r="T647" s="355">
        <v>0</v>
      </c>
      <c r="U647" s="355">
        <v>237</v>
      </c>
      <c r="V647" s="355">
        <v>1455.9999999999998</v>
      </c>
      <c r="W647" s="355">
        <v>0</v>
      </c>
      <c r="X647" s="355">
        <v>206.00000000000003</v>
      </c>
      <c r="Y647" s="355">
        <v>1490</v>
      </c>
      <c r="Z647" s="355">
        <v>0</v>
      </c>
      <c r="AA647" s="355">
        <v>217</v>
      </c>
      <c r="AB647" s="355">
        <v>1571</v>
      </c>
      <c r="AC647" s="355">
        <v>0</v>
      </c>
      <c r="AD647" s="357">
        <v>232</v>
      </c>
      <c r="AE647" s="355">
        <v>1648</v>
      </c>
      <c r="AF647" s="355">
        <v>0</v>
      </c>
      <c r="AG647" s="358">
        <v>250</v>
      </c>
      <c r="AH647" s="355">
        <v>1562</v>
      </c>
      <c r="AI647" s="355">
        <v>0</v>
      </c>
      <c r="AJ647" s="358">
        <v>225</v>
      </c>
      <c r="AK647" s="4">
        <v>1783</v>
      </c>
      <c r="AL647" s="4">
        <v>0</v>
      </c>
      <c r="AM647" s="4">
        <v>226</v>
      </c>
    </row>
    <row r="648" spans="2:39" x14ac:dyDescent="0.3">
      <c r="B648" s="350" t="s">
        <v>93</v>
      </c>
      <c r="C648" s="351" t="s">
        <v>231</v>
      </c>
      <c r="D648" s="352">
        <v>1697</v>
      </c>
      <c r="E648" s="353">
        <v>4</v>
      </c>
      <c r="F648" s="353">
        <v>280</v>
      </c>
      <c r="G648" s="354">
        <v>1613</v>
      </c>
      <c r="H648" s="354">
        <v>0</v>
      </c>
      <c r="I648" s="354">
        <v>217</v>
      </c>
      <c r="J648" s="355">
        <v>1462</v>
      </c>
      <c r="K648" s="355">
        <v>0</v>
      </c>
      <c r="L648" s="355">
        <v>219</v>
      </c>
      <c r="M648" s="355">
        <v>1326</v>
      </c>
      <c r="N648" s="355">
        <v>0</v>
      </c>
      <c r="O648" s="355">
        <v>184</v>
      </c>
      <c r="P648" s="355">
        <v>1458</v>
      </c>
      <c r="Q648" s="355">
        <v>0</v>
      </c>
      <c r="R648" s="355">
        <v>187</v>
      </c>
      <c r="S648" s="355">
        <v>1511.9999999999993</v>
      </c>
      <c r="T648" s="355">
        <v>0</v>
      </c>
      <c r="U648" s="355">
        <v>199.00000000000003</v>
      </c>
      <c r="V648" s="355">
        <v>1414.9999999999986</v>
      </c>
      <c r="W648" s="355">
        <v>0</v>
      </c>
      <c r="X648" s="355">
        <v>220.00000000000006</v>
      </c>
      <c r="Y648" s="355">
        <v>1283</v>
      </c>
      <c r="Z648" s="355">
        <v>0</v>
      </c>
      <c r="AA648" s="355">
        <v>210</v>
      </c>
      <c r="AB648" s="355">
        <v>1378</v>
      </c>
      <c r="AC648" s="355">
        <v>0</v>
      </c>
      <c r="AD648" s="357">
        <v>212</v>
      </c>
      <c r="AE648" s="355">
        <v>1398</v>
      </c>
      <c r="AF648" s="355">
        <v>0</v>
      </c>
      <c r="AG648" s="358">
        <v>225</v>
      </c>
      <c r="AH648" s="355">
        <v>1521</v>
      </c>
      <c r="AI648" s="355">
        <v>0</v>
      </c>
      <c r="AJ648" s="358">
        <v>225</v>
      </c>
      <c r="AK648" s="4">
        <v>1473</v>
      </c>
      <c r="AL648" s="4">
        <v>0</v>
      </c>
      <c r="AM648" s="4">
        <v>226</v>
      </c>
    </row>
    <row r="649" spans="2:39" x14ac:dyDescent="0.3">
      <c r="B649" s="350" t="s">
        <v>93</v>
      </c>
      <c r="C649" s="351" t="s">
        <v>288</v>
      </c>
      <c r="D649" s="352">
        <v>1385</v>
      </c>
      <c r="E649" s="353">
        <v>2</v>
      </c>
      <c r="F649" s="353">
        <v>264</v>
      </c>
      <c r="G649" s="354">
        <v>1370</v>
      </c>
      <c r="H649" s="354">
        <v>0</v>
      </c>
      <c r="I649" s="354">
        <v>247</v>
      </c>
      <c r="J649" s="355">
        <v>1354</v>
      </c>
      <c r="K649" s="355">
        <v>0</v>
      </c>
      <c r="L649" s="355">
        <v>208</v>
      </c>
      <c r="M649" s="355">
        <v>1278</v>
      </c>
      <c r="N649" s="355">
        <v>0</v>
      </c>
      <c r="O649" s="355">
        <v>179</v>
      </c>
      <c r="P649" s="355">
        <v>1166</v>
      </c>
      <c r="Q649" s="355">
        <v>0</v>
      </c>
      <c r="R649" s="355">
        <v>166</v>
      </c>
      <c r="S649" s="355">
        <v>1238.0000000000002</v>
      </c>
      <c r="T649" s="355">
        <v>0</v>
      </c>
      <c r="U649" s="355">
        <v>180</v>
      </c>
      <c r="V649" s="355">
        <v>1343.9999999999995</v>
      </c>
      <c r="W649" s="355">
        <v>0</v>
      </c>
      <c r="X649" s="355">
        <v>182.99999999999997</v>
      </c>
      <c r="Y649" s="355">
        <v>1291</v>
      </c>
      <c r="Z649" s="355">
        <v>0</v>
      </c>
      <c r="AA649" s="355">
        <v>223</v>
      </c>
      <c r="AB649" s="355">
        <v>1218</v>
      </c>
      <c r="AC649" s="355">
        <v>0</v>
      </c>
      <c r="AD649" s="357">
        <v>201</v>
      </c>
      <c r="AE649" s="355">
        <v>1220</v>
      </c>
      <c r="AF649" s="355">
        <v>0</v>
      </c>
      <c r="AG649" s="358">
        <v>188</v>
      </c>
      <c r="AH649" s="355">
        <v>1334</v>
      </c>
      <c r="AI649" s="355">
        <v>0</v>
      </c>
      <c r="AJ649" s="358">
        <v>196</v>
      </c>
      <c r="AK649" s="4">
        <v>1480</v>
      </c>
      <c r="AL649" s="4">
        <v>0</v>
      </c>
      <c r="AM649" s="4">
        <v>210</v>
      </c>
    </row>
    <row r="650" spans="2:39" x14ac:dyDescent="0.3">
      <c r="B650" s="350" t="s">
        <v>93</v>
      </c>
      <c r="C650" s="351" t="s">
        <v>232</v>
      </c>
      <c r="D650" s="352">
        <v>1131</v>
      </c>
      <c r="E650" s="353">
        <v>4</v>
      </c>
      <c r="F650" s="353">
        <v>273</v>
      </c>
      <c r="G650" s="354">
        <v>1128</v>
      </c>
      <c r="H650" s="354">
        <v>0</v>
      </c>
      <c r="I650" s="354">
        <v>258</v>
      </c>
      <c r="J650" s="355">
        <v>1123</v>
      </c>
      <c r="K650" s="355">
        <v>0</v>
      </c>
      <c r="L650" s="355">
        <v>229</v>
      </c>
      <c r="M650" s="355">
        <v>1116</v>
      </c>
      <c r="N650" s="355">
        <v>0</v>
      </c>
      <c r="O650" s="355">
        <v>229</v>
      </c>
      <c r="P650" s="355">
        <v>1119</v>
      </c>
      <c r="Q650" s="355">
        <v>0</v>
      </c>
      <c r="R650" s="355">
        <v>173</v>
      </c>
      <c r="S650" s="355">
        <v>1005.9999999999999</v>
      </c>
      <c r="T650" s="355">
        <v>0</v>
      </c>
      <c r="U650" s="355">
        <v>158</v>
      </c>
      <c r="V650" s="355">
        <v>1081.9999999999993</v>
      </c>
      <c r="W650" s="355">
        <v>0</v>
      </c>
      <c r="X650" s="355">
        <v>176.00000000000006</v>
      </c>
      <c r="Y650" s="355">
        <v>1141</v>
      </c>
      <c r="Z650" s="355">
        <v>0</v>
      </c>
      <c r="AA650" s="355">
        <v>176</v>
      </c>
      <c r="AB650" s="355">
        <v>1119</v>
      </c>
      <c r="AC650" s="355">
        <v>0</v>
      </c>
      <c r="AD650" s="357">
        <v>208</v>
      </c>
      <c r="AE650" s="355">
        <v>1041</v>
      </c>
      <c r="AF650" s="355">
        <v>0</v>
      </c>
      <c r="AG650" s="358">
        <v>195</v>
      </c>
      <c r="AH650" s="355">
        <v>1065</v>
      </c>
      <c r="AI650" s="355">
        <v>0</v>
      </c>
      <c r="AJ650" s="358">
        <v>171</v>
      </c>
      <c r="AK650" s="4">
        <v>1248</v>
      </c>
      <c r="AL650" s="4">
        <v>0</v>
      </c>
      <c r="AM650" s="4">
        <v>187</v>
      </c>
    </row>
    <row r="651" spans="2:39" x14ac:dyDescent="0.3">
      <c r="B651" s="350" t="s">
        <v>93</v>
      </c>
      <c r="C651" s="351" t="s">
        <v>325</v>
      </c>
      <c r="D651" s="352">
        <v>0</v>
      </c>
      <c r="E651" s="353">
        <v>0</v>
      </c>
      <c r="F651" s="353">
        <v>0</v>
      </c>
      <c r="G651" s="354">
        <v>0</v>
      </c>
      <c r="H651" s="354">
        <v>0</v>
      </c>
      <c r="I651" s="354">
        <v>0</v>
      </c>
      <c r="J651" s="355">
        <v>0</v>
      </c>
      <c r="K651" s="355">
        <v>0</v>
      </c>
      <c r="L651" s="355">
        <v>0</v>
      </c>
      <c r="M651" s="355">
        <v>0</v>
      </c>
      <c r="N651" s="355">
        <v>0</v>
      </c>
      <c r="O651" s="355">
        <v>0</v>
      </c>
      <c r="P651" s="355">
        <v>0</v>
      </c>
      <c r="Q651" s="355">
        <v>0</v>
      </c>
      <c r="R651" s="355">
        <v>0</v>
      </c>
      <c r="S651" s="355">
        <v>0</v>
      </c>
      <c r="T651" s="355">
        <v>0</v>
      </c>
      <c r="U651" s="355">
        <v>0</v>
      </c>
      <c r="V651" s="355">
        <v>0</v>
      </c>
      <c r="W651" s="355">
        <v>0</v>
      </c>
      <c r="X651" s="355">
        <v>0</v>
      </c>
      <c r="Y651" s="355">
        <v>0</v>
      </c>
      <c r="Z651" s="355">
        <v>0</v>
      </c>
      <c r="AA651" s="355">
        <v>0</v>
      </c>
      <c r="AB651" s="355">
        <v>0</v>
      </c>
      <c r="AC651" s="355">
        <v>0</v>
      </c>
      <c r="AD651" s="357">
        <v>0</v>
      </c>
      <c r="AE651" s="355">
        <v>0</v>
      </c>
      <c r="AF651" s="355">
        <v>0</v>
      </c>
      <c r="AG651" s="358">
        <v>0</v>
      </c>
      <c r="AH651" s="355">
        <v>0</v>
      </c>
      <c r="AI651" s="355">
        <v>0</v>
      </c>
      <c r="AJ651" s="358">
        <v>0</v>
      </c>
      <c r="AK651" s="4">
        <v>0</v>
      </c>
      <c r="AL651" s="4">
        <v>0</v>
      </c>
      <c r="AM651" s="4">
        <v>0</v>
      </c>
    </row>
    <row r="652" spans="2:39" x14ac:dyDescent="0.3">
      <c r="B652" s="350" t="s">
        <v>93</v>
      </c>
      <c r="C652" s="351" t="s">
        <v>326</v>
      </c>
      <c r="D652" s="352">
        <v>0</v>
      </c>
      <c r="E652" s="353">
        <v>0</v>
      </c>
      <c r="F652" s="353">
        <v>0</v>
      </c>
      <c r="G652" s="354">
        <v>0</v>
      </c>
      <c r="H652" s="354">
        <v>0</v>
      </c>
      <c r="I652" s="354">
        <v>0</v>
      </c>
      <c r="J652" s="355">
        <v>0</v>
      </c>
      <c r="K652" s="355">
        <v>0</v>
      </c>
      <c r="L652" s="355">
        <v>0</v>
      </c>
      <c r="M652" s="355">
        <v>0</v>
      </c>
      <c r="N652" s="355">
        <v>0</v>
      </c>
      <c r="O652" s="355">
        <v>0</v>
      </c>
      <c r="P652" s="355">
        <v>0</v>
      </c>
      <c r="Q652" s="355">
        <v>0</v>
      </c>
      <c r="R652" s="355">
        <v>0</v>
      </c>
      <c r="S652" s="355">
        <v>0</v>
      </c>
      <c r="T652" s="355">
        <v>0</v>
      </c>
      <c r="U652" s="355">
        <v>0</v>
      </c>
      <c r="V652" s="355">
        <v>0</v>
      </c>
      <c r="W652" s="355">
        <v>0</v>
      </c>
      <c r="X652" s="355">
        <v>0</v>
      </c>
      <c r="Y652" s="355">
        <v>0</v>
      </c>
      <c r="Z652" s="355">
        <v>0</v>
      </c>
      <c r="AA652" s="355">
        <v>0</v>
      </c>
      <c r="AB652" s="355">
        <v>0</v>
      </c>
      <c r="AC652" s="355">
        <v>0</v>
      </c>
      <c r="AD652" s="357">
        <v>0</v>
      </c>
      <c r="AE652" s="355">
        <v>0</v>
      </c>
      <c r="AF652" s="355">
        <v>0</v>
      </c>
      <c r="AG652" s="358">
        <v>0</v>
      </c>
      <c r="AH652" s="355">
        <v>0</v>
      </c>
      <c r="AI652" s="355">
        <v>0</v>
      </c>
      <c r="AJ652" s="358">
        <v>0</v>
      </c>
      <c r="AK652" s="4">
        <v>0</v>
      </c>
      <c r="AL652" s="4">
        <v>0</v>
      </c>
      <c r="AM652" s="4">
        <v>0</v>
      </c>
    </row>
    <row r="653" spans="2:39" x14ac:dyDescent="0.3">
      <c r="B653" s="350" t="s">
        <v>93</v>
      </c>
      <c r="C653" s="351" t="s">
        <v>289</v>
      </c>
      <c r="D653" s="352">
        <v>202</v>
      </c>
      <c r="E653" s="353">
        <v>1</v>
      </c>
      <c r="F653" s="353">
        <v>0</v>
      </c>
      <c r="G653" s="354">
        <v>126</v>
      </c>
      <c r="H653" s="354">
        <v>1</v>
      </c>
      <c r="I653" s="354">
        <v>5</v>
      </c>
      <c r="J653" s="355">
        <v>148</v>
      </c>
      <c r="K653" s="355">
        <v>0</v>
      </c>
      <c r="L653" s="355">
        <v>4</v>
      </c>
      <c r="M653" s="355">
        <v>85</v>
      </c>
      <c r="N653" s="355">
        <v>777</v>
      </c>
      <c r="O653" s="355">
        <v>0</v>
      </c>
      <c r="P653" s="355">
        <v>25</v>
      </c>
      <c r="Q653" s="355">
        <v>4</v>
      </c>
      <c r="R653" s="355">
        <v>0</v>
      </c>
      <c r="S653" s="355">
        <v>0</v>
      </c>
      <c r="T653" s="355">
        <v>0</v>
      </c>
      <c r="U653" s="355">
        <v>0</v>
      </c>
      <c r="V653" s="355">
        <v>38</v>
      </c>
      <c r="W653" s="355">
        <v>0</v>
      </c>
      <c r="X653" s="355">
        <v>0</v>
      </c>
      <c r="Y653" s="355">
        <v>40</v>
      </c>
      <c r="Z653" s="355">
        <v>0</v>
      </c>
      <c r="AA653" s="355">
        <v>0</v>
      </c>
      <c r="AB653" s="355">
        <v>0</v>
      </c>
      <c r="AC653" s="355">
        <v>0</v>
      </c>
      <c r="AD653" s="357">
        <v>2</v>
      </c>
      <c r="AE653" s="355">
        <v>0</v>
      </c>
      <c r="AF653" s="355">
        <v>0</v>
      </c>
      <c r="AG653" s="358">
        <v>0</v>
      </c>
      <c r="AH653" s="355">
        <v>0</v>
      </c>
      <c r="AI653" s="355">
        <v>0</v>
      </c>
      <c r="AJ653" s="358">
        <v>0</v>
      </c>
      <c r="AK653" s="4">
        <v>0</v>
      </c>
      <c r="AL653" s="4">
        <v>0</v>
      </c>
      <c r="AM653" s="4">
        <v>0</v>
      </c>
    </row>
    <row r="654" spans="2:39" x14ac:dyDescent="0.3">
      <c r="B654" s="350" t="s">
        <v>93</v>
      </c>
      <c r="C654" s="351" t="s">
        <v>290</v>
      </c>
      <c r="D654" s="352">
        <v>297</v>
      </c>
      <c r="E654" s="353">
        <v>0</v>
      </c>
      <c r="F654" s="353">
        <v>13</v>
      </c>
      <c r="G654" s="354">
        <v>223</v>
      </c>
      <c r="H654" s="354">
        <v>0</v>
      </c>
      <c r="I654" s="354">
        <v>2</v>
      </c>
      <c r="J654" s="355">
        <v>218</v>
      </c>
      <c r="K654" s="355">
        <v>0</v>
      </c>
      <c r="L654" s="355">
        <v>2</v>
      </c>
      <c r="M654" s="355">
        <v>116</v>
      </c>
      <c r="N654" s="355">
        <v>0</v>
      </c>
      <c r="O654" s="355">
        <v>2</v>
      </c>
      <c r="P654" s="355">
        <v>109</v>
      </c>
      <c r="Q654" s="355">
        <v>0</v>
      </c>
      <c r="R654" s="355">
        <v>0</v>
      </c>
      <c r="S654" s="355">
        <v>168.00000000000003</v>
      </c>
      <c r="T654" s="355">
        <v>0</v>
      </c>
      <c r="U654" s="355">
        <v>0</v>
      </c>
      <c r="V654" s="355">
        <v>133.00000000000003</v>
      </c>
      <c r="W654" s="355">
        <v>0</v>
      </c>
      <c r="X654" s="355">
        <v>0</v>
      </c>
      <c r="Y654" s="355">
        <v>88</v>
      </c>
      <c r="Z654" s="355">
        <v>0</v>
      </c>
      <c r="AA654" s="355">
        <v>0</v>
      </c>
      <c r="AB654" s="355">
        <v>86</v>
      </c>
      <c r="AC654" s="355">
        <v>0</v>
      </c>
      <c r="AD654" s="357">
        <v>6</v>
      </c>
      <c r="AE654" s="355">
        <v>92</v>
      </c>
      <c r="AF654" s="355">
        <v>0</v>
      </c>
      <c r="AG654" s="358">
        <v>5</v>
      </c>
      <c r="AH654" s="355">
        <v>166</v>
      </c>
      <c r="AI654" s="355">
        <v>0</v>
      </c>
      <c r="AJ654" s="358">
        <v>0</v>
      </c>
      <c r="AK654" s="4">
        <v>74</v>
      </c>
      <c r="AL654" s="4">
        <v>0</v>
      </c>
      <c r="AM654" s="4">
        <v>3</v>
      </c>
    </row>
    <row r="655" spans="2:39" x14ac:dyDescent="0.3">
      <c r="B655" s="350" t="s">
        <v>93</v>
      </c>
      <c r="C655" s="351" t="s">
        <v>291</v>
      </c>
      <c r="D655" s="352">
        <v>566</v>
      </c>
      <c r="E655" s="353">
        <v>4</v>
      </c>
      <c r="F655" s="353">
        <v>124</v>
      </c>
      <c r="G655" s="354">
        <v>506</v>
      </c>
      <c r="H655" s="354">
        <v>2</v>
      </c>
      <c r="I655" s="354">
        <v>80</v>
      </c>
      <c r="J655" s="355">
        <v>583</v>
      </c>
      <c r="K655" s="355">
        <v>36</v>
      </c>
      <c r="L655" s="355">
        <v>104</v>
      </c>
      <c r="M655" s="355">
        <v>486</v>
      </c>
      <c r="N655" s="355">
        <v>0</v>
      </c>
      <c r="O655" s="355">
        <v>67</v>
      </c>
      <c r="P655" s="355">
        <v>474</v>
      </c>
      <c r="Q655" s="355">
        <v>29</v>
      </c>
      <c r="R655" s="355">
        <v>65</v>
      </c>
      <c r="S655" s="355">
        <v>295.00000000000017</v>
      </c>
      <c r="T655" s="355">
        <v>0</v>
      </c>
      <c r="U655" s="355">
        <v>72.000000000000028</v>
      </c>
      <c r="V655" s="355">
        <v>205.99999999999994</v>
      </c>
      <c r="W655" s="355">
        <v>0</v>
      </c>
      <c r="X655" s="355">
        <v>88.999999999999957</v>
      </c>
      <c r="Y655" s="355">
        <v>292</v>
      </c>
      <c r="Z655" s="355">
        <v>0</v>
      </c>
      <c r="AA655" s="355">
        <v>69</v>
      </c>
      <c r="AB655" s="355">
        <v>301</v>
      </c>
      <c r="AC655" s="355">
        <v>0</v>
      </c>
      <c r="AD655" s="357">
        <v>87</v>
      </c>
      <c r="AE655" s="355">
        <v>281</v>
      </c>
      <c r="AF655" s="355">
        <v>0</v>
      </c>
      <c r="AG655" s="358">
        <v>62</v>
      </c>
      <c r="AH655" s="355">
        <v>402</v>
      </c>
      <c r="AI655" s="355">
        <v>0</v>
      </c>
      <c r="AJ655" s="358">
        <v>53</v>
      </c>
      <c r="AK655" s="4">
        <v>301</v>
      </c>
      <c r="AL655" s="4">
        <v>0</v>
      </c>
      <c r="AM655" s="4">
        <v>29</v>
      </c>
    </row>
    <row r="656" spans="2:39" x14ac:dyDescent="0.3">
      <c r="B656" s="350" t="s">
        <v>93</v>
      </c>
      <c r="C656" s="351" t="s">
        <v>292</v>
      </c>
      <c r="D656" s="352">
        <v>777</v>
      </c>
      <c r="E656" s="353">
        <v>4</v>
      </c>
      <c r="F656" s="353">
        <v>163</v>
      </c>
      <c r="G656" s="354">
        <v>607</v>
      </c>
      <c r="H656" s="354">
        <v>3</v>
      </c>
      <c r="I656" s="354">
        <v>145</v>
      </c>
      <c r="J656" s="355">
        <v>564</v>
      </c>
      <c r="K656" s="355">
        <v>21</v>
      </c>
      <c r="L656" s="355">
        <v>128</v>
      </c>
      <c r="M656" s="355">
        <v>595</v>
      </c>
      <c r="N656" s="355">
        <v>29</v>
      </c>
      <c r="O656" s="355">
        <v>97</v>
      </c>
      <c r="P656" s="355">
        <v>526</v>
      </c>
      <c r="Q656" s="355">
        <v>1</v>
      </c>
      <c r="R656" s="355">
        <v>100</v>
      </c>
      <c r="S656" s="355">
        <v>390</v>
      </c>
      <c r="T656" s="355">
        <v>0</v>
      </c>
      <c r="U656" s="355">
        <v>103</v>
      </c>
      <c r="V656" s="355">
        <v>260.00000000000023</v>
      </c>
      <c r="W656" s="355">
        <v>0</v>
      </c>
      <c r="X656" s="355">
        <v>128</v>
      </c>
      <c r="Y656" s="355">
        <v>312</v>
      </c>
      <c r="Z656" s="355">
        <v>0</v>
      </c>
      <c r="AA656" s="355">
        <v>103</v>
      </c>
      <c r="AB656" s="355">
        <v>335</v>
      </c>
      <c r="AC656" s="355">
        <v>0</v>
      </c>
      <c r="AD656" s="357">
        <v>105</v>
      </c>
      <c r="AE656" s="355">
        <v>323</v>
      </c>
      <c r="AF656" s="355">
        <v>0</v>
      </c>
      <c r="AG656" s="358">
        <v>123</v>
      </c>
      <c r="AH656" s="355">
        <v>377</v>
      </c>
      <c r="AI656" s="355">
        <v>0</v>
      </c>
      <c r="AJ656" s="358">
        <v>79</v>
      </c>
      <c r="AK656" s="4">
        <v>319</v>
      </c>
      <c r="AL656" s="4">
        <v>0</v>
      </c>
      <c r="AM656" s="4">
        <v>67</v>
      </c>
    </row>
    <row r="657" spans="2:39" x14ac:dyDescent="0.3">
      <c r="B657" s="350" t="s">
        <v>93</v>
      </c>
      <c r="C657" s="351" t="s">
        <v>293</v>
      </c>
      <c r="D657" s="352">
        <v>29</v>
      </c>
      <c r="E657" s="353">
        <v>1</v>
      </c>
      <c r="F657" s="353">
        <v>145</v>
      </c>
      <c r="G657" s="354">
        <v>68</v>
      </c>
      <c r="H657" s="354">
        <v>0</v>
      </c>
      <c r="I657" s="354">
        <v>165</v>
      </c>
      <c r="J657" s="355">
        <v>86</v>
      </c>
      <c r="K657" s="355">
        <v>11</v>
      </c>
      <c r="L657" s="355">
        <v>106</v>
      </c>
      <c r="M657" s="355">
        <v>134</v>
      </c>
      <c r="N657" s="355">
        <v>1</v>
      </c>
      <c r="O657" s="355">
        <v>111</v>
      </c>
      <c r="P657" s="355">
        <v>84</v>
      </c>
      <c r="Q657" s="355">
        <v>20</v>
      </c>
      <c r="R657" s="355">
        <v>47</v>
      </c>
      <c r="S657" s="355">
        <v>55</v>
      </c>
      <c r="T657" s="355">
        <v>0</v>
      </c>
      <c r="U657" s="355">
        <v>43.000000000000021</v>
      </c>
      <c r="V657" s="355">
        <v>58.000000000000007</v>
      </c>
      <c r="W657" s="355">
        <v>0</v>
      </c>
      <c r="X657" s="355">
        <v>44</v>
      </c>
      <c r="Y657" s="355">
        <v>52</v>
      </c>
      <c r="Z657" s="355">
        <v>0</v>
      </c>
      <c r="AA657" s="355">
        <v>54</v>
      </c>
      <c r="AB657" s="355">
        <v>52</v>
      </c>
      <c r="AC657" s="355">
        <v>0</v>
      </c>
      <c r="AD657" s="357">
        <v>44</v>
      </c>
      <c r="AE657" s="355">
        <v>23</v>
      </c>
      <c r="AF657" s="355">
        <v>0</v>
      </c>
      <c r="AG657" s="358">
        <v>43</v>
      </c>
      <c r="AH657" s="355">
        <v>118</v>
      </c>
      <c r="AI657" s="355">
        <v>0</v>
      </c>
      <c r="AJ657" s="358">
        <v>38</v>
      </c>
      <c r="AK657" s="4">
        <v>194</v>
      </c>
      <c r="AL657" s="4">
        <v>0</v>
      </c>
      <c r="AM657" s="4">
        <v>31</v>
      </c>
    </row>
    <row r="658" spans="2:39" x14ac:dyDescent="0.3">
      <c r="B658" s="350" t="s">
        <v>93</v>
      </c>
      <c r="C658" s="351" t="s">
        <v>294</v>
      </c>
      <c r="D658" s="352">
        <v>654</v>
      </c>
      <c r="E658" s="353">
        <v>0</v>
      </c>
      <c r="F658" s="353">
        <v>116</v>
      </c>
      <c r="G658" s="354">
        <v>620</v>
      </c>
      <c r="H658" s="354">
        <v>0</v>
      </c>
      <c r="I658" s="354">
        <v>172</v>
      </c>
      <c r="J658" s="355">
        <v>505</v>
      </c>
      <c r="K658" s="355">
        <v>0</v>
      </c>
      <c r="L658" s="355">
        <v>109</v>
      </c>
      <c r="M658" s="355">
        <v>440</v>
      </c>
      <c r="N658" s="355">
        <v>39</v>
      </c>
      <c r="O658" s="355">
        <v>116</v>
      </c>
      <c r="P658" s="355">
        <v>482</v>
      </c>
      <c r="Q658" s="355">
        <v>0</v>
      </c>
      <c r="R658" s="355">
        <v>137</v>
      </c>
      <c r="S658" s="355">
        <v>399</v>
      </c>
      <c r="T658" s="355">
        <v>19.000000000000007</v>
      </c>
      <c r="U658" s="355">
        <v>145</v>
      </c>
      <c r="V658" s="355">
        <v>342</v>
      </c>
      <c r="W658" s="355">
        <v>0</v>
      </c>
      <c r="X658" s="355">
        <v>156.99999999999994</v>
      </c>
      <c r="Y658" s="355">
        <v>269</v>
      </c>
      <c r="Z658" s="355">
        <v>0</v>
      </c>
      <c r="AA658" s="355">
        <v>132</v>
      </c>
      <c r="AB658" s="355">
        <v>318</v>
      </c>
      <c r="AC658" s="355">
        <v>0</v>
      </c>
      <c r="AD658" s="357">
        <v>132</v>
      </c>
      <c r="AE658" s="355">
        <v>352</v>
      </c>
      <c r="AF658" s="355">
        <v>0</v>
      </c>
      <c r="AG658" s="358">
        <v>131</v>
      </c>
      <c r="AH658" s="355">
        <v>275</v>
      </c>
      <c r="AI658" s="355">
        <v>0</v>
      </c>
      <c r="AJ658" s="358">
        <v>146</v>
      </c>
      <c r="AK658" s="4">
        <v>125</v>
      </c>
      <c r="AL658" s="4">
        <v>0</v>
      </c>
      <c r="AM658" s="4">
        <v>84</v>
      </c>
    </row>
    <row r="659" spans="2:39" x14ac:dyDescent="0.3">
      <c r="B659" s="350" t="s">
        <v>93</v>
      </c>
      <c r="C659" s="351" t="s">
        <v>327</v>
      </c>
      <c r="D659" s="352">
        <v>113</v>
      </c>
      <c r="E659" s="353">
        <v>0</v>
      </c>
      <c r="F659" s="353">
        <v>0</v>
      </c>
      <c r="G659" s="354">
        <v>176</v>
      </c>
      <c r="H659" s="354">
        <v>1</v>
      </c>
      <c r="I659" s="354">
        <v>0</v>
      </c>
      <c r="J659" s="355">
        <v>106</v>
      </c>
      <c r="K659" s="355">
        <v>0</v>
      </c>
      <c r="L659" s="355">
        <v>0</v>
      </c>
      <c r="M659" s="355">
        <v>71</v>
      </c>
      <c r="N659" s="355">
        <v>0</v>
      </c>
      <c r="O659" s="355">
        <v>0</v>
      </c>
      <c r="P659" s="355">
        <v>75</v>
      </c>
      <c r="Q659" s="355">
        <v>0</v>
      </c>
      <c r="R659" s="355">
        <v>0</v>
      </c>
      <c r="S659" s="355">
        <v>48.000000000000021</v>
      </c>
      <c r="T659" s="355">
        <v>0</v>
      </c>
      <c r="U659" s="355">
        <v>0</v>
      </c>
      <c r="V659" s="355">
        <v>76.000000000000028</v>
      </c>
      <c r="W659" s="355">
        <v>0</v>
      </c>
      <c r="X659" s="355">
        <v>0</v>
      </c>
      <c r="Y659" s="355">
        <v>72</v>
      </c>
      <c r="Z659" s="355">
        <v>0</v>
      </c>
      <c r="AA659" s="355">
        <v>0</v>
      </c>
      <c r="AB659" s="355">
        <v>75</v>
      </c>
      <c r="AC659" s="355">
        <v>0</v>
      </c>
      <c r="AD659" s="357">
        <v>0</v>
      </c>
      <c r="AE659" s="355">
        <v>76</v>
      </c>
      <c r="AF659" s="355">
        <v>0</v>
      </c>
      <c r="AG659" s="358">
        <v>0</v>
      </c>
      <c r="AH659" s="355">
        <v>72</v>
      </c>
      <c r="AI659" s="355">
        <v>0</v>
      </c>
      <c r="AJ659" s="358">
        <v>0</v>
      </c>
      <c r="AK659" s="4">
        <v>76</v>
      </c>
      <c r="AL659" s="4">
        <v>0</v>
      </c>
      <c r="AM659" s="4">
        <v>0</v>
      </c>
    </row>
    <row r="660" spans="2:39" x14ac:dyDescent="0.3">
      <c r="B660" s="350" t="s">
        <v>94</v>
      </c>
      <c r="C660" s="351" t="s">
        <v>223</v>
      </c>
      <c r="D660" s="352">
        <v>0</v>
      </c>
      <c r="E660" s="353">
        <v>0</v>
      </c>
      <c r="F660" s="353">
        <v>153</v>
      </c>
      <c r="G660" s="354">
        <v>0</v>
      </c>
      <c r="H660" s="354">
        <v>0</v>
      </c>
      <c r="I660" s="354">
        <v>181</v>
      </c>
      <c r="J660" s="355">
        <v>36</v>
      </c>
      <c r="K660" s="355">
        <v>0</v>
      </c>
      <c r="L660" s="355">
        <v>250</v>
      </c>
      <c r="M660" s="355">
        <v>0</v>
      </c>
      <c r="N660" s="355">
        <v>0</v>
      </c>
      <c r="O660" s="355">
        <v>217</v>
      </c>
      <c r="P660" s="355">
        <v>0</v>
      </c>
      <c r="Q660" s="355">
        <v>0</v>
      </c>
      <c r="R660" s="355">
        <v>184</v>
      </c>
      <c r="S660" s="355">
        <v>0</v>
      </c>
      <c r="T660" s="355">
        <v>0</v>
      </c>
      <c r="U660" s="355">
        <v>228.00000000000003</v>
      </c>
      <c r="V660" s="355">
        <v>0</v>
      </c>
      <c r="W660" s="355">
        <v>0</v>
      </c>
      <c r="X660" s="355">
        <v>238</v>
      </c>
      <c r="Y660" s="355">
        <v>0</v>
      </c>
      <c r="Z660" s="355">
        <v>0</v>
      </c>
      <c r="AA660" s="355">
        <v>263</v>
      </c>
      <c r="AB660" s="355">
        <v>0</v>
      </c>
      <c r="AC660" s="355">
        <v>0</v>
      </c>
      <c r="AD660" s="357">
        <v>204</v>
      </c>
      <c r="AE660" s="355">
        <v>0</v>
      </c>
      <c r="AF660" s="355">
        <v>0</v>
      </c>
      <c r="AG660" s="358">
        <v>235</v>
      </c>
      <c r="AH660" s="355">
        <v>0</v>
      </c>
      <c r="AI660" s="355">
        <v>0</v>
      </c>
      <c r="AJ660" s="358">
        <v>143</v>
      </c>
      <c r="AK660" s="4">
        <v>0</v>
      </c>
      <c r="AL660" s="4">
        <v>0</v>
      </c>
      <c r="AM660" s="4">
        <v>12</v>
      </c>
    </row>
    <row r="661" spans="2:39" x14ac:dyDescent="0.3">
      <c r="B661" s="350" t="s">
        <v>94</v>
      </c>
      <c r="C661" s="351" t="s">
        <v>286</v>
      </c>
      <c r="D661" s="352">
        <v>0</v>
      </c>
      <c r="E661" s="353">
        <v>0</v>
      </c>
      <c r="F661" s="353">
        <v>189</v>
      </c>
      <c r="G661" s="354">
        <v>0</v>
      </c>
      <c r="H661" s="354">
        <v>0</v>
      </c>
      <c r="I661" s="354">
        <v>236</v>
      </c>
      <c r="J661" s="355">
        <v>16</v>
      </c>
      <c r="K661" s="355">
        <v>0</v>
      </c>
      <c r="L661" s="355">
        <v>313</v>
      </c>
      <c r="M661" s="355">
        <v>0</v>
      </c>
      <c r="N661" s="355">
        <v>0</v>
      </c>
      <c r="O661" s="355">
        <v>336</v>
      </c>
      <c r="P661" s="355">
        <v>0</v>
      </c>
      <c r="Q661" s="355">
        <v>0</v>
      </c>
      <c r="R661" s="355">
        <v>324</v>
      </c>
      <c r="S661" s="355">
        <v>0</v>
      </c>
      <c r="T661" s="355">
        <v>0</v>
      </c>
      <c r="U661" s="355">
        <v>293</v>
      </c>
      <c r="V661" s="355">
        <v>0</v>
      </c>
      <c r="W661" s="355">
        <v>0</v>
      </c>
      <c r="X661" s="355">
        <v>358.00000000000023</v>
      </c>
      <c r="Y661" s="355">
        <v>0</v>
      </c>
      <c r="Z661" s="355">
        <v>0</v>
      </c>
      <c r="AA661" s="355">
        <v>368</v>
      </c>
      <c r="AB661" s="355">
        <v>27</v>
      </c>
      <c r="AC661" s="355">
        <v>0</v>
      </c>
      <c r="AD661" s="357">
        <v>315</v>
      </c>
      <c r="AE661" s="355">
        <v>26</v>
      </c>
      <c r="AF661" s="355">
        <v>0</v>
      </c>
      <c r="AG661" s="358">
        <v>324</v>
      </c>
      <c r="AH661" s="355">
        <v>26</v>
      </c>
      <c r="AI661" s="355">
        <v>0</v>
      </c>
      <c r="AJ661" s="358">
        <v>327</v>
      </c>
      <c r="AK661" s="4">
        <v>24</v>
      </c>
      <c r="AL661" s="4">
        <v>0</v>
      </c>
      <c r="AM661" s="4">
        <v>55</v>
      </c>
    </row>
    <row r="662" spans="2:39" x14ac:dyDescent="0.3">
      <c r="B662" s="350" t="s">
        <v>94</v>
      </c>
      <c r="C662" s="351" t="s">
        <v>255</v>
      </c>
      <c r="D662" s="352">
        <v>3647</v>
      </c>
      <c r="E662" s="353">
        <v>57</v>
      </c>
      <c r="F662" s="353">
        <v>159</v>
      </c>
      <c r="G662" s="354">
        <v>3857</v>
      </c>
      <c r="H662" s="354">
        <v>110</v>
      </c>
      <c r="I662" s="354">
        <v>170</v>
      </c>
      <c r="J662" s="355">
        <v>4529</v>
      </c>
      <c r="K662" s="355">
        <v>52</v>
      </c>
      <c r="L662" s="355">
        <v>232</v>
      </c>
      <c r="M662" s="355">
        <v>4439</v>
      </c>
      <c r="N662" s="355">
        <v>80</v>
      </c>
      <c r="O662" s="355">
        <v>236</v>
      </c>
      <c r="P662" s="355">
        <v>4084</v>
      </c>
      <c r="Q662" s="355">
        <v>28</v>
      </c>
      <c r="R662" s="355">
        <v>245</v>
      </c>
      <c r="S662" s="355">
        <v>4087.0000000000059</v>
      </c>
      <c r="T662" s="355">
        <v>24</v>
      </c>
      <c r="U662" s="355">
        <v>299</v>
      </c>
      <c r="V662" s="355">
        <v>3924.99999999999</v>
      </c>
      <c r="W662" s="355">
        <v>6</v>
      </c>
      <c r="X662" s="355">
        <v>258.00000000000006</v>
      </c>
      <c r="Y662" s="355">
        <v>4205</v>
      </c>
      <c r="Z662" s="355">
        <v>0</v>
      </c>
      <c r="AA662" s="355">
        <v>263</v>
      </c>
      <c r="AB662" s="355">
        <v>4095</v>
      </c>
      <c r="AC662" s="355">
        <v>0</v>
      </c>
      <c r="AD662" s="357">
        <v>300</v>
      </c>
      <c r="AE662" s="355">
        <v>4069</v>
      </c>
      <c r="AF662" s="355">
        <v>0</v>
      </c>
      <c r="AG662" s="358">
        <v>303</v>
      </c>
      <c r="AH662" s="355">
        <v>4107</v>
      </c>
      <c r="AI662" s="355">
        <v>0</v>
      </c>
      <c r="AJ662" s="358">
        <v>318</v>
      </c>
      <c r="AK662" s="4">
        <v>4058</v>
      </c>
      <c r="AL662" s="4">
        <v>0</v>
      </c>
      <c r="AM662" s="4">
        <v>169</v>
      </c>
    </row>
    <row r="663" spans="2:39" x14ac:dyDescent="0.3">
      <c r="B663" s="350" t="s">
        <v>94</v>
      </c>
      <c r="C663" s="351" t="s">
        <v>224</v>
      </c>
      <c r="D663" s="352">
        <v>5373</v>
      </c>
      <c r="E663" s="353">
        <v>122</v>
      </c>
      <c r="F663" s="353">
        <v>89</v>
      </c>
      <c r="G663" s="354">
        <v>5505</v>
      </c>
      <c r="H663" s="354">
        <v>143</v>
      </c>
      <c r="I663" s="354">
        <v>114</v>
      </c>
      <c r="J663" s="355">
        <v>5655</v>
      </c>
      <c r="K663" s="355">
        <v>124</v>
      </c>
      <c r="L663" s="355">
        <v>140</v>
      </c>
      <c r="M663" s="355">
        <v>5898</v>
      </c>
      <c r="N663" s="355">
        <v>103</v>
      </c>
      <c r="O663" s="355">
        <v>172</v>
      </c>
      <c r="P663" s="355">
        <v>5908</v>
      </c>
      <c r="Q663" s="355">
        <v>37</v>
      </c>
      <c r="R663" s="355">
        <v>159</v>
      </c>
      <c r="S663" s="355">
        <v>5437.0000000000136</v>
      </c>
      <c r="T663" s="355">
        <v>26</v>
      </c>
      <c r="U663" s="355">
        <v>193</v>
      </c>
      <c r="V663" s="355">
        <v>5213.9999999999973</v>
      </c>
      <c r="W663" s="355">
        <v>16</v>
      </c>
      <c r="X663" s="355">
        <v>248.00000000000011</v>
      </c>
      <c r="Y663" s="355">
        <v>5212</v>
      </c>
      <c r="Z663" s="355">
        <v>0</v>
      </c>
      <c r="AA663" s="355">
        <v>231</v>
      </c>
      <c r="AB663" s="355">
        <v>5329</v>
      </c>
      <c r="AC663" s="355">
        <v>0</v>
      </c>
      <c r="AD663" s="357">
        <v>193</v>
      </c>
      <c r="AE663" s="355">
        <v>5236</v>
      </c>
      <c r="AF663" s="355">
        <v>0</v>
      </c>
      <c r="AG663" s="358">
        <v>227</v>
      </c>
      <c r="AH663" s="355">
        <v>5168</v>
      </c>
      <c r="AI663" s="355">
        <v>0</v>
      </c>
      <c r="AJ663" s="358">
        <v>241</v>
      </c>
      <c r="AK663" s="4">
        <v>5290</v>
      </c>
      <c r="AL663" s="4">
        <v>0</v>
      </c>
      <c r="AM663" s="4">
        <v>157</v>
      </c>
    </row>
    <row r="664" spans="2:39" x14ac:dyDescent="0.3">
      <c r="B664" s="350" t="s">
        <v>94</v>
      </c>
      <c r="C664" s="351" t="s">
        <v>225</v>
      </c>
      <c r="D664" s="352">
        <v>5420</v>
      </c>
      <c r="E664" s="353">
        <v>165</v>
      </c>
      <c r="F664" s="353">
        <v>78</v>
      </c>
      <c r="G664" s="354">
        <v>5382</v>
      </c>
      <c r="H664" s="354">
        <v>121</v>
      </c>
      <c r="I664" s="354">
        <v>71</v>
      </c>
      <c r="J664" s="355">
        <v>5323</v>
      </c>
      <c r="K664" s="355">
        <v>111</v>
      </c>
      <c r="L664" s="355">
        <v>144</v>
      </c>
      <c r="M664" s="355">
        <v>5313</v>
      </c>
      <c r="N664" s="355">
        <v>67</v>
      </c>
      <c r="O664" s="355">
        <v>123</v>
      </c>
      <c r="P664" s="355">
        <v>5581</v>
      </c>
      <c r="Q664" s="355">
        <v>37</v>
      </c>
      <c r="R664" s="355">
        <v>145</v>
      </c>
      <c r="S664" s="355">
        <v>5484.0000000000173</v>
      </c>
      <c r="T664" s="355">
        <v>36.000000000000007</v>
      </c>
      <c r="U664" s="355">
        <v>165.00000000000003</v>
      </c>
      <c r="V664" s="355">
        <v>4994.0000000000045</v>
      </c>
      <c r="W664" s="355">
        <v>10</v>
      </c>
      <c r="X664" s="355">
        <v>188</v>
      </c>
      <c r="Y664" s="355">
        <v>4770</v>
      </c>
      <c r="Z664" s="355">
        <v>0</v>
      </c>
      <c r="AA664" s="355">
        <v>207</v>
      </c>
      <c r="AB664" s="355">
        <v>4702</v>
      </c>
      <c r="AC664" s="355">
        <v>0</v>
      </c>
      <c r="AD664" s="357">
        <v>198</v>
      </c>
      <c r="AE664" s="355">
        <v>4900</v>
      </c>
      <c r="AF664" s="355">
        <v>0</v>
      </c>
      <c r="AG664" s="358">
        <v>179</v>
      </c>
      <c r="AH664" s="355">
        <v>4885</v>
      </c>
      <c r="AI664" s="355">
        <v>0</v>
      </c>
      <c r="AJ664" s="358">
        <v>213</v>
      </c>
      <c r="AK664" s="4">
        <v>4967</v>
      </c>
      <c r="AL664" s="4">
        <v>0</v>
      </c>
      <c r="AM664" s="4">
        <v>163</v>
      </c>
    </row>
    <row r="665" spans="2:39" x14ac:dyDescent="0.3">
      <c r="B665" s="350" t="s">
        <v>94</v>
      </c>
      <c r="C665" s="351" t="s">
        <v>226</v>
      </c>
      <c r="D665" s="352">
        <v>5499</v>
      </c>
      <c r="E665" s="353">
        <v>108</v>
      </c>
      <c r="F665" s="353">
        <v>46</v>
      </c>
      <c r="G665" s="354">
        <v>5375</v>
      </c>
      <c r="H665" s="354">
        <v>132</v>
      </c>
      <c r="I665" s="354">
        <v>77</v>
      </c>
      <c r="J665" s="355">
        <v>5458</v>
      </c>
      <c r="K665" s="355">
        <v>82</v>
      </c>
      <c r="L665" s="355">
        <v>102</v>
      </c>
      <c r="M665" s="355">
        <v>5321</v>
      </c>
      <c r="N665" s="355">
        <v>99</v>
      </c>
      <c r="O665" s="355">
        <v>130</v>
      </c>
      <c r="P665" s="355">
        <v>5286</v>
      </c>
      <c r="Q665" s="355">
        <v>36</v>
      </c>
      <c r="R665" s="355">
        <v>104</v>
      </c>
      <c r="S665" s="355">
        <v>5484.0000000000045</v>
      </c>
      <c r="T665" s="355">
        <v>37</v>
      </c>
      <c r="U665" s="355">
        <v>132</v>
      </c>
      <c r="V665" s="355">
        <v>5390.0000000000027</v>
      </c>
      <c r="W665" s="355">
        <v>36.000000000000007</v>
      </c>
      <c r="X665" s="355">
        <v>167.00000000000006</v>
      </c>
      <c r="Y665" s="355">
        <v>4908</v>
      </c>
      <c r="Z665" s="355">
        <v>0</v>
      </c>
      <c r="AA665" s="355">
        <v>166</v>
      </c>
      <c r="AB665" s="355">
        <v>4731</v>
      </c>
      <c r="AC665" s="355">
        <v>0</v>
      </c>
      <c r="AD665" s="357">
        <v>189</v>
      </c>
      <c r="AE665" s="355">
        <v>4682</v>
      </c>
      <c r="AF665" s="355">
        <v>0</v>
      </c>
      <c r="AG665" s="358">
        <v>171</v>
      </c>
      <c r="AH665" s="355">
        <v>4936</v>
      </c>
      <c r="AI665" s="355">
        <v>0</v>
      </c>
      <c r="AJ665" s="358">
        <v>172</v>
      </c>
      <c r="AK665" s="4">
        <v>5032</v>
      </c>
      <c r="AL665" s="4">
        <v>0</v>
      </c>
      <c r="AM665" s="4">
        <v>168</v>
      </c>
    </row>
    <row r="666" spans="2:39" x14ac:dyDescent="0.3">
      <c r="B666" s="350" t="s">
        <v>94</v>
      </c>
      <c r="C666" s="351" t="s">
        <v>227</v>
      </c>
      <c r="D666" s="352">
        <v>5514</v>
      </c>
      <c r="E666" s="353">
        <v>103</v>
      </c>
      <c r="F666" s="353">
        <v>44</v>
      </c>
      <c r="G666" s="354">
        <v>5436</v>
      </c>
      <c r="H666" s="354">
        <v>76</v>
      </c>
      <c r="I666" s="354">
        <v>47</v>
      </c>
      <c r="J666" s="355">
        <v>5357</v>
      </c>
      <c r="K666" s="355">
        <v>81</v>
      </c>
      <c r="L666" s="355">
        <v>72</v>
      </c>
      <c r="M666" s="355">
        <v>5204</v>
      </c>
      <c r="N666" s="355">
        <v>62</v>
      </c>
      <c r="O666" s="355">
        <v>82</v>
      </c>
      <c r="P666" s="355">
        <v>5276</v>
      </c>
      <c r="Q666" s="355">
        <v>32</v>
      </c>
      <c r="R666" s="355">
        <v>93</v>
      </c>
      <c r="S666" s="355">
        <v>5146.9999999999982</v>
      </c>
      <c r="T666" s="355">
        <v>21</v>
      </c>
      <c r="U666" s="355">
        <v>105.00000000000003</v>
      </c>
      <c r="V666" s="355">
        <v>5182.9999999999873</v>
      </c>
      <c r="W666" s="355">
        <v>65.000000000000014</v>
      </c>
      <c r="X666" s="355">
        <v>103.99999999999999</v>
      </c>
      <c r="Y666" s="355">
        <v>5192</v>
      </c>
      <c r="Z666" s="355">
        <v>0</v>
      </c>
      <c r="AA666" s="355">
        <v>151</v>
      </c>
      <c r="AB666" s="355">
        <v>4781</v>
      </c>
      <c r="AC666" s="355">
        <v>0</v>
      </c>
      <c r="AD666" s="357">
        <v>150</v>
      </c>
      <c r="AE666" s="355">
        <v>4719</v>
      </c>
      <c r="AF666" s="355">
        <v>0</v>
      </c>
      <c r="AG666" s="358">
        <v>163</v>
      </c>
      <c r="AH666" s="355">
        <v>4702</v>
      </c>
      <c r="AI666" s="355">
        <v>0</v>
      </c>
      <c r="AJ666" s="358">
        <v>144</v>
      </c>
      <c r="AK666" s="4">
        <v>4981</v>
      </c>
      <c r="AL666" s="4">
        <v>0</v>
      </c>
      <c r="AM666" s="4">
        <v>134</v>
      </c>
    </row>
    <row r="667" spans="2:39" x14ac:dyDescent="0.3">
      <c r="B667" s="350" t="s">
        <v>94</v>
      </c>
      <c r="C667" s="351" t="s">
        <v>228</v>
      </c>
      <c r="D667" s="352">
        <v>5501</v>
      </c>
      <c r="E667" s="353">
        <v>72</v>
      </c>
      <c r="F667" s="353">
        <v>13</v>
      </c>
      <c r="G667" s="354">
        <v>5431</v>
      </c>
      <c r="H667" s="354">
        <v>108</v>
      </c>
      <c r="I667" s="354">
        <v>41</v>
      </c>
      <c r="J667" s="355">
        <v>5206</v>
      </c>
      <c r="K667" s="355">
        <v>63</v>
      </c>
      <c r="L667" s="355">
        <v>52</v>
      </c>
      <c r="M667" s="355">
        <v>5106</v>
      </c>
      <c r="N667" s="355">
        <v>79</v>
      </c>
      <c r="O667" s="355">
        <v>61</v>
      </c>
      <c r="P667" s="355">
        <v>4984</v>
      </c>
      <c r="Q667" s="355">
        <v>26</v>
      </c>
      <c r="R667" s="355">
        <v>62</v>
      </c>
      <c r="S667" s="355">
        <v>5119.9999999999827</v>
      </c>
      <c r="T667" s="355">
        <v>22</v>
      </c>
      <c r="U667" s="355">
        <v>78</v>
      </c>
      <c r="V667" s="355">
        <v>5014.0000000000018</v>
      </c>
      <c r="W667" s="355">
        <v>18</v>
      </c>
      <c r="X667" s="355">
        <v>87.000000000000028</v>
      </c>
      <c r="Y667" s="355">
        <v>5059</v>
      </c>
      <c r="Z667" s="355">
        <v>0</v>
      </c>
      <c r="AA667" s="355">
        <v>88</v>
      </c>
      <c r="AB667" s="355">
        <v>5102</v>
      </c>
      <c r="AC667" s="355">
        <v>0</v>
      </c>
      <c r="AD667" s="357">
        <v>114</v>
      </c>
      <c r="AE667" s="355">
        <v>4793</v>
      </c>
      <c r="AF667" s="355">
        <v>0</v>
      </c>
      <c r="AG667" s="358">
        <v>128</v>
      </c>
      <c r="AH667" s="355">
        <v>4688</v>
      </c>
      <c r="AI667" s="355">
        <v>0</v>
      </c>
      <c r="AJ667" s="358">
        <v>134</v>
      </c>
      <c r="AK667" s="4">
        <v>4766</v>
      </c>
      <c r="AL667" s="4">
        <v>0</v>
      </c>
      <c r="AM667" s="4">
        <v>109</v>
      </c>
    </row>
    <row r="668" spans="2:39" x14ac:dyDescent="0.3">
      <c r="B668" s="350" t="s">
        <v>94</v>
      </c>
      <c r="C668" s="351" t="s">
        <v>229</v>
      </c>
      <c r="D668" s="352">
        <v>5365</v>
      </c>
      <c r="E668" s="353">
        <v>42</v>
      </c>
      <c r="F668" s="353">
        <v>15</v>
      </c>
      <c r="G668" s="354">
        <v>5900</v>
      </c>
      <c r="H668" s="354">
        <v>60</v>
      </c>
      <c r="I668" s="354">
        <v>7</v>
      </c>
      <c r="J668" s="355">
        <v>5882</v>
      </c>
      <c r="K668" s="355">
        <v>27</v>
      </c>
      <c r="L668" s="355">
        <v>18</v>
      </c>
      <c r="M668" s="355">
        <v>5712</v>
      </c>
      <c r="N668" s="355">
        <v>12</v>
      </c>
      <c r="O668" s="355">
        <v>21</v>
      </c>
      <c r="P668" s="355">
        <v>5539</v>
      </c>
      <c r="Q668" s="355">
        <v>0</v>
      </c>
      <c r="R668" s="355">
        <v>18</v>
      </c>
      <c r="S668" s="355">
        <v>5443.9999999999873</v>
      </c>
      <c r="T668" s="355">
        <v>17.000000000000007</v>
      </c>
      <c r="U668" s="355">
        <v>26</v>
      </c>
      <c r="V668" s="355">
        <v>5571.0000000000082</v>
      </c>
      <c r="W668" s="355">
        <v>19</v>
      </c>
      <c r="X668" s="355">
        <v>28</v>
      </c>
      <c r="Y668" s="355">
        <v>5405</v>
      </c>
      <c r="Z668" s="355">
        <v>0</v>
      </c>
      <c r="AA668" s="355">
        <v>17</v>
      </c>
      <c r="AB668" s="355">
        <v>5369</v>
      </c>
      <c r="AC668" s="355">
        <v>0</v>
      </c>
      <c r="AD668" s="357">
        <v>21</v>
      </c>
      <c r="AE668" s="355">
        <v>5422</v>
      </c>
      <c r="AF668" s="355">
        <v>0</v>
      </c>
      <c r="AG668" s="358">
        <v>34</v>
      </c>
      <c r="AH668" s="355">
        <v>5350</v>
      </c>
      <c r="AI668" s="355">
        <v>0</v>
      </c>
      <c r="AJ668" s="358">
        <v>36</v>
      </c>
      <c r="AK668" s="4">
        <v>5269</v>
      </c>
      <c r="AL668" s="4">
        <v>0</v>
      </c>
      <c r="AM668" s="4">
        <v>40</v>
      </c>
    </row>
    <row r="669" spans="2:39" x14ac:dyDescent="0.3">
      <c r="B669" s="350" t="s">
        <v>94</v>
      </c>
      <c r="C669" s="351" t="s">
        <v>287</v>
      </c>
      <c r="D669" s="352">
        <v>5067</v>
      </c>
      <c r="E669" s="353">
        <v>27</v>
      </c>
      <c r="F669" s="353">
        <v>9</v>
      </c>
      <c r="G669" s="354">
        <v>5010</v>
      </c>
      <c r="H669" s="354">
        <v>32</v>
      </c>
      <c r="I669" s="354">
        <v>13</v>
      </c>
      <c r="J669" s="355">
        <v>4937</v>
      </c>
      <c r="K669" s="355">
        <v>28</v>
      </c>
      <c r="L669" s="355">
        <v>12</v>
      </c>
      <c r="M669" s="355">
        <v>4886</v>
      </c>
      <c r="N669" s="355">
        <v>11</v>
      </c>
      <c r="O669" s="355">
        <v>24</v>
      </c>
      <c r="P669" s="355">
        <v>4778</v>
      </c>
      <c r="Q669" s="355">
        <v>0</v>
      </c>
      <c r="R669" s="355">
        <v>14</v>
      </c>
      <c r="S669" s="355">
        <v>4753.9999999999973</v>
      </c>
      <c r="T669" s="355">
        <v>8</v>
      </c>
      <c r="U669" s="355">
        <v>21</v>
      </c>
      <c r="V669" s="355">
        <v>4642.9999999999945</v>
      </c>
      <c r="W669" s="355">
        <v>8</v>
      </c>
      <c r="X669" s="355">
        <v>26</v>
      </c>
      <c r="Y669" s="355">
        <v>4776</v>
      </c>
      <c r="Z669" s="355">
        <v>0</v>
      </c>
      <c r="AA669" s="355">
        <v>31</v>
      </c>
      <c r="AB669" s="355">
        <v>4811</v>
      </c>
      <c r="AC669" s="355">
        <v>0</v>
      </c>
      <c r="AD669" s="357">
        <v>18</v>
      </c>
      <c r="AE669" s="355">
        <v>4896</v>
      </c>
      <c r="AF669" s="355">
        <v>0</v>
      </c>
      <c r="AG669" s="358">
        <v>31</v>
      </c>
      <c r="AH669" s="355">
        <v>4999</v>
      </c>
      <c r="AI669" s="355">
        <v>0</v>
      </c>
      <c r="AJ669" s="358">
        <v>30</v>
      </c>
      <c r="AK669" s="4">
        <v>4997</v>
      </c>
      <c r="AL669" s="4">
        <v>0</v>
      </c>
      <c r="AM669" s="4">
        <v>32</v>
      </c>
    </row>
    <row r="670" spans="2:39" x14ac:dyDescent="0.3">
      <c r="B670" s="350" t="s">
        <v>94</v>
      </c>
      <c r="C670" s="351" t="s">
        <v>230</v>
      </c>
      <c r="D670" s="352">
        <v>4500</v>
      </c>
      <c r="E670" s="353">
        <v>25</v>
      </c>
      <c r="F670" s="353">
        <v>6</v>
      </c>
      <c r="G670" s="354">
        <v>4523</v>
      </c>
      <c r="H670" s="354">
        <v>17</v>
      </c>
      <c r="I670" s="354">
        <v>10</v>
      </c>
      <c r="J670" s="355">
        <v>4435</v>
      </c>
      <c r="K670" s="355">
        <v>0</v>
      </c>
      <c r="L670" s="355">
        <v>8</v>
      </c>
      <c r="M670" s="355">
        <v>4201</v>
      </c>
      <c r="N670" s="355">
        <v>15</v>
      </c>
      <c r="O670" s="355">
        <v>10</v>
      </c>
      <c r="P670" s="355">
        <v>4176</v>
      </c>
      <c r="Q670" s="355">
        <v>0</v>
      </c>
      <c r="R670" s="355">
        <v>17</v>
      </c>
      <c r="S670" s="355">
        <v>4163.9999999999964</v>
      </c>
      <c r="T670" s="355">
        <v>11</v>
      </c>
      <c r="U670" s="355">
        <v>18</v>
      </c>
      <c r="V670" s="355">
        <v>4135.9999999999973</v>
      </c>
      <c r="W670" s="355">
        <v>0</v>
      </c>
      <c r="X670" s="355">
        <v>30</v>
      </c>
      <c r="Y670" s="355">
        <v>4060</v>
      </c>
      <c r="Z670" s="355">
        <v>0</v>
      </c>
      <c r="AA670" s="355">
        <v>20</v>
      </c>
      <c r="AB670" s="355">
        <v>4185</v>
      </c>
      <c r="AC670" s="355">
        <v>0</v>
      </c>
      <c r="AD670" s="357">
        <v>37</v>
      </c>
      <c r="AE670" s="355">
        <v>4203</v>
      </c>
      <c r="AF670" s="355">
        <v>0</v>
      </c>
      <c r="AG670" s="358">
        <v>21</v>
      </c>
      <c r="AH670" s="355">
        <v>4540</v>
      </c>
      <c r="AI670" s="355">
        <v>0</v>
      </c>
      <c r="AJ670" s="358">
        <v>33</v>
      </c>
      <c r="AK670" s="4">
        <v>4793</v>
      </c>
      <c r="AL670" s="4">
        <v>0</v>
      </c>
      <c r="AM670" s="4">
        <v>28</v>
      </c>
    </row>
    <row r="671" spans="2:39" x14ac:dyDescent="0.3">
      <c r="B671" s="350" t="s">
        <v>94</v>
      </c>
      <c r="C671" s="351" t="s">
        <v>231</v>
      </c>
      <c r="D671" s="352">
        <v>3686</v>
      </c>
      <c r="E671" s="353">
        <v>31</v>
      </c>
      <c r="F671" s="353">
        <v>8</v>
      </c>
      <c r="G671" s="354">
        <v>3948</v>
      </c>
      <c r="H671" s="354">
        <v>6</v>
      </c>
      <c r="I671" s="354">
        <v>5</v>
      </c>
      <c r="J671" s="355">
        <v>3699</v>
      </c>
      <c r="K671" s="355">
        <v>0</v>
      </c>
      <c r="L671" s="355">
        <v>10</v>
      </c>
      <c r="M671" s="355">
        <v>3618</v>
      </c>
      <c r="N671" s="355">
        <v>10</v>
      </c>
      <c r="O671" s="355">
        <v>4</v>
      </c>
      <c r="P671" s="355">
        <v>3573</v>
      </c>
      <c r="Q671" s="355">
        <v>0</v>
      </c>
      <c r="R671" s="355">
        <v>9</v>
      </c>
      <c r="S671" s="355">
        <v>3663.9999999999968</v>
      </c>
      <c r="T671" s="355">
        <v>5</v>
      </c>
      <c r="U671" s="355">
        <v>9</v>
      </c>
      <c r="V671" s="355">
        <v>3608.9999999999968</v>
      </c>
      <c r="W671" s="355">
        <v>5</v>
      </c>
      <c r="X671" s="355">
        <v>17</v>
      </c>
      <c r="Y671" s="355">
        <v>3577</v>
      </c>
      <c r="Z671" s="355">
        <v>0</v>
      </c>
      <c r="AA671" s="355">
        <v>28</v>
      </c>
      <c r="AB671" s="355">
        <v>3524</v>
      </c>
      <c r="AC671" s="355">
        <v>0</v>
      </c>
      <c r="AD671" s="357">
        <v>18</v>
      </c>
      <c r="AE671" s="355">
        <v>3668</v>
      </c>
      <c r="AF671" s="355">
        <v>0</v>
      </c>
      <c r="AG671" s="358">
        <v>27</v>
      </c>
      <c r="AH671" s="355">
        <v>3702</v>
      </c>
      <c r="AI671" s="355">
        <v>0</v>
      </c>
      <c r="AJ671" s="358">
        <v>33</v>
      </c>
      <c r="AK671" s="4">
        <v>4141</v>
      </c>
      <c r="AL671" s="4">
        <v>0</v>
      </c>
      <c r="AM671" s="4">
        <v>26</v>
      </c>
    </row>
    <row r="672" spans="2:39" x14ac:dyDescent="0.3">
      <c r="B672" s="350" t="s">
        <v>94</v>
      </c>
      <c r="C672" s="351" t="s">
        <v>288</v>
      </c>
      <c r="D672" s="352">
        <v>3074</v>
      </c>
      <c r="E672" s="353">
        <v>11</v>
      </c>
      <c r="F672" s="353">
        <v>0</v>
      </c>
      <c r="G672" s="354">
        <v>3336</v>
      </c>
      <c r="H672" s="354">
        <v>3</v>
      </c>
      <c r="I672" s="354">
        <v>0</v>
      </c>
      <c r="J672" s="355">
        <v>3261</v>
      </c>
      <c r="K672" s="355">
        <v>0</v>
      </c>
      <c r="L672" s="355">
        <v>0</v>
      </c>
      <c r="M672" s="355">
        <v>3174</v>
      </c>
      <c r="N672" s="355">
        <v>0</v>
      </c>
      <c r="O672" s="355">
        <v>10</v>
      </c>
      <c r="P672" s="355">
        <v>3121</v>
      </c>
      <c r="Q672" s="355">
        <v>0</v>
      </c>
      <c r="R672" s="355">
        <v>4</v>
      </c>
      <c r="S672" s="355">
        <v>3153.9999999999959</v>
      </c>
      <c r="T672" s="355">
        <v>0</v>
      </c>
      <c r="U672" s="355">
        <v>12</v>
      </c>
      <c r="V672" s="355">
        <v>3158.0000000000009</v>
      </c>
      <c r="W672" s="355">
        <v>13</v>
      </c>
      <c r="X672" s="355">
        <v>1</v>
      </c>
      <c r="Y672" s="355">
        <v>3163</v>
      </c>
      <c r="Z672" s="355">
        <v>0</v>
      </c>
      <c r="AA672" s="355">
        <v>14</v>
      </c>
      <c r="AB672" s="355">
        <v>3187</v>
      </c>
      <c r="AC672" s="355">
        <v>0</v>
      </c>
      <c r="AD672" s="357">
        <v>27</v>
      </c>
      <c r="AE672" s="355">
        <v>3096</v>
      </c>
      <c r="AF672" s="355">
        <v>0</v>
      </c>
      <c r="AG672" s="358">
        <v>17</v>
      </c>
      <c r="AH672" s="355">
        <v>3351</v>
      </c>
      <c r="AI672" s="355">
        <v>0</v>
      </c>
      <c r="AJ672" s="358">
        <v>32</v>
      </c>
      <c r="AK672" s="4">
        <v>3417</v>
      </c>
      <c r="AL672" s="4">
        <v>0</v>
      </c>
      <c r="AM672" s="4">
        <v>26</v>
      </c>
    </row>
    <row r="673" spans="2:39" x14ac:dyDescent="0.3">
      <c r="B673" s="350" t="s">
        <v>94</v>
      </c>
      <c r="C673" s="351" t="s">
        <v>232</v>
      </c>
      <c r="D673" s="352">
        <v>2419</v>
      </c>
      <c r="E673" s="353">
        <v>0</v>
      </c>
      <c r="F673" s="353">
        <v>0</v>
      </c>
      <c r="G673" s="354">
        <v>2650</v>
      </c>
      <c r="H673" s="354">
        <v>2</v>
      </c>
      <c r="I673" s="354">
        <v>0</v>
      </c>
      <c r="J673" s="355">
        <v>2619</v>
      </c>
      <c r="K673" s="355">
        <v>0</v>
      </c>
      <c r="L673" s="355">
        <v>0</v>
      </c>
      <c r="M673" s="355">
        <v>2553</v>
      </c>
      <c r="N673" s="355">
        <v>0</v>
      </c>
      <c r="O673" s="355">
        <v>0</v>
      </c>
      <c r="P673" s="355">
        <v>2557</v>
      </c>
      <c r="Q673" s="355">
        <v>0</v>
      </c>
      <c r="R673" s="355">
        <v>10</v>
      </c>
      <c r="S673" s="355">
        <v>2552.9999999999968</v>
      </c>
      <c r="T673" s="355">
        <v>0</v>
      </c>
      <c r="U673" s="355">
        <v>5</v>
      </c>
      <c r="V673" s="355">
        <v>2592.0000000000005</v>
      </c>
      <c r="W673" s="355">
        <v>7</v>
      </c>
      <c r="X673" s="355">
        <v>15</v>
      </c>
      <c r="Y673" s="355">
        <v>2593</v>
      </c>
      <c r="Z673" s="355">
        <v>0</v>
      </c>
      <c r="AA673" s="355">
        <v>10</v>
      </c>
      <c r="AB673" s="355">
        <v>2611</v>
      </c>
      <c r="AC673" s="355">
        <v>0</v>
      </c>
      <c r="AD673" s="357">
        <v>14</v>
      </c>
      <c r="AE673" s="355">
        <v>2629</v>
      </c>
      <c r="AF673" s="355">
        <v>0</v>
      </c>
      <c r="AG673" s="358">
        <v>29</v>
      </c>
      <c r="AH673" s="355">
        <v>2652</v>
      </c>
      <c r="AI673" s="355">
        <v>0</v>
      </c>
      <c r="AJ673" s="358">
        <v>19</v>
      </c>
      <c r="AK673" s="4">
        <v>2881</v>
      </c>
      <c r="AL673" s="4">
        <v>0</v>
      </c>
      <c r="AM673" s="4">
        <v>31</v>
      </c>
    </row>
    <row r="674" spans="2:39" x14ac:dyDescent="0.3">
      <c r="B674" s="350" t="s">
        <v>94</v>
      </c>
      <c r="C674" s="351" t="s">
        <v>325</v>
      </c>
      <c r="D674" s="352">
        <v>16</v>
      </c>
      <c r="E674" s="353">
        <v>0</v>
      </c>
      <c r="F674" s="353">
        <v>0</v>
      </c>
      <c r="G674" s="354">
        <v>17</v>
      </c>
      <c r="H674" s="354">
        <v>0</v>
      </c>
      <c r="I674" s="354">
        <v>0</v>
      </c>
      <c r="J674" s="355">
        <v>7</v>
      </c>
      <c r="K674" s="355">
        <v>0</v>
      </c>
      <c r="L674" s="355">
        <v>0</v>
      </c>
      <c r="M674" s="355">
        <v>14</v>
      </c>
      <c r="N674" s="355">
        <v>0</v>
      </c>
      <c r="O674" s="355">
        <v>0</v>
      </c>
      <c r="P674" s="355">
        <v>21</v>
      </c>
      <c r="Q674" s="355">
        <v>0</v>
      </c>
      <c r="R674" s="355">
        <v>0</v>
      </c>
      <c r="S674" s="355">
        <v>7</v>
      </c>
      <c r="T674" s="355">
        <v>0</v>
      </c>
      <c r="U674" s="355">
        <v>0</v>
      </c>
      <c r="V674" s="355">
        <v>19.000000000000004</v>
      </c>
      <c r="W674" s="355">
        <v>0</v>
      </c>
      <c r="X674" s="355">
        <v>0</v>
      </c>
      <c r="Y674" s="355">
        <v>20</v>
      </c>
      <c r="Z674" s="355">
        <v>0</v>
      </c>
      <c r="AA674" s="355">
        <v>0</v>
      </c>
      <c r="AB674" s="355">
        <v>18</v>
      </c>
      <c r="AC674" s="355">
        <v>0</v>
      </c>
      <c r="AD674" s="357">
        <v>0</v>
      </c>
      <c r="AE674" s="355">
        <v>74</v>
      </c>
      <c r="AF674" s="355">
        <v>0</v>
      </c>
      <c r="AG674" s="358">
        <v>0</v>
      </c>
      <c r="AH674" s="355">
        <v>49</v>
      </c>
      <c r="AI674" s="355">
        <v>0</v>
      </c>
      <c r="AJ674" s="358">
        <v>0</v>
      </c>
      <c r="AK674" s="4">
        <v>30</v>
      </c>
      <c r="AL674" s="4">
        <v>0</v>
      </c>
      <c r="AM674" s="4">
        <v>0</v>
      </c>
    </row>
    <row r="675" spans="2:39" x14ac:dyDescent="0.3">
      <c r="B675" s="350" t="s">
        <v>94</v>
      </c>
      <c r="C675" s="351" t="s">
        <v>326</v>
      </c>
      <c r="D675" s="352">
        <v>13</v>
      </c>
      <c r="E675" s="353">
        <v>0</v>
      </c>
      <c r="F675" s="353">
        <v>0</v>
      </c>
      <c r="G675" s="354">
        <v>10</v>
      </c>
      <c r="H675" s="354">
        <v>0</v>
      </c>
      <c r="I675" s="354">
        <v>0</v>
      </c>
      <c r="J675" s="355">
        <v>18</v>
      </c>
      <c r="K675" s="355">
        <v>0</v>
      </c>
      <c r="L675" s="355">
        <v>0</v>
      </c>
      <c r="M675" s="355">
        <v>11</v>
      </c>
      <c r="N675" s="355">
        <v>0</v>
      </c>
      <c r="O675" s="355">
        <v>0</v>
      </c>
      <c r="P675" s="355">
        <v>13</v>
      </c>
      <c r="Q675" s="355">
        <v>0</v>
      </c>
      <c r="R675" s="355">
        <v>0</v>
      </c>
      <c r="S675" s="355">
        <v>12</v>
      </c>
      <c r="T675" s="355">
        <v>0</v>
      </c>
      <c r="U675" s="355">
        <v>0</v>
      </c>
      <c r="V675" s="355">
        <v>11</v>
      </c>
      <c r="W675" s="355">
        <v>0</v>
      </c>
      <c r="X675" s="355">
        <v>0</v>
      </c>
      <c r="Y675" s="355">
        <v>15</v>
      </c>
      <c r="Z675" s="355">
        <v>0</v>
      </c>
      <c r="AA675" s="355">
        <v>0</v>
      </c>
      <c r="AB675" s="355">
        <v>15</v>
      </c>
      <c r="AC675" s="355">
        <v>0</v>
      </c>
      <c r="AD675" s="357">
        <v>0</v>
      </c>
      <c r="AE675" s="355">
        <v>19</v>
      </c>
      <c r="AF675" s="355">
        <v>0</v>
      </c>
      <c r="AG675" s="358">
        <v>0</v>
      </c>
      <c r="AH675" s="355">
        <v>64</v>
      </c>
      <c r="AI675" s="355">
        <v>0</v>
      </c>
      <c r="AJ675" s="358">
        <v>0</v>
      </c>
      <c r="AK675" s="4">
        <v>46</v>
      </c>
      <c r="AL675" s="4">
        <v>0</v>
      </c>
      <c r="AM675" s="4">
        <v>0</v>
      </c>
    </row>
    <row r="676" spans="2:39" x14ac:dyDescent="0.3">
      <c r="B676" s="350" t="s">
        <v>94</v>
      </c>
      <c r="C676" s="351" t="s">
        <v>289</v>
      </c>
      <c r="D676" s="352">
        <v>73</v>
      </c>
      <c r="E676" s="353">
        <v>0</v>
      </c>
      <c r="F676" s="353">
        <v>0</v>
      </c>
      <c r="G676" s="354">
        <v>62</v>
      </c>
      <c r="H676" s="354">
        <v>0</v>
      </c>
      <c r="I676" s="354">
        <v>0</v>
      </c>
      <c r="J676" s="355">
        <v>103</v>
      </c>
      <c r="K676" s="355">
        <v>0</v>
      </c>
      <c r="L676" s="355">
        <v>0</v>
      </c>
      <c r="M676" s="355">
        <v>317</v>
      </c>
      <c r="N676" s="355">
        <v>0</v>
      </c>
      <c r="O676" s="355">
        <v>0</v>
      </c>
      <c r="P676" s="355">
        <v>480</v>
      </c>
      <c r="Q676" s="355">
        <v>0</v>
      </c>
      <c r="R676" s="355">
        <v>0</v>
      </c>
      <c r="S676" s="355">
        <v>46</v>
      </c>
      <c r="T676" s="355">
        <v>0</v>
      </c>
      <c r="U676" s="355">
        <v>0</v>
      </c>
      <c r="V676" s="355">
        <v>71.000000000000014</v>
      </c>
      <c r="W676" s="355">
        <v>0</v>
      </c>
      <c r="X676" s="355">
        <v>0</v>
      </c>
      <c r="Y676" s="355">
        <v>1897</v>
      </c>
      <c r="Z676" s="355">
        <v>0</v>
      </c>
      <c r="AA676" s="355">
        <v>0</v>
      </c>
      <c r="AB676" s="355">
        <v>47</v>
      </c>
      <c r="AC676" s="355">
        <v>0</v>
      </c>
      <c r="AD676" s="357">
        <v>0</v>
      </c>
      <c r="AE676" s="355">
        <v>47</v>
      </c>
      <c r="AF676" s="355">
        <v>0</v>
      </c>
      <c r="AG676" s="358">
        <v>0</v>
      </c>
      <c r="AH676" s="355">
        <v>39</v>
      </c>
      <c r="AI676" s="355">
        <v>0</v>
      </c>
      <c r="AJ676" s="358">
        <v>0</v>
      </c>
      <c r="AK676" s="4">
        <v>1052</v>
      </c>
      <c r="AL676" s="4">
        <v>0</v>
      </c>
      <c r="AM676" s="4">
        <v>0</v>
      </c>
    </row>
    <row r="677" spans="2:39" x14ac:dyDescent="0.3">
      <c r="B677" s="350" t="s">
        <v>94</v>
      </c>
      <c r="C677" s="351" t="s">
        <v>290</v>
      </c>
      <c r="D677" s="352">
        <v>160</v>
      </c>
      <c r="E677" s="353">
        <v>1</v>
      </c>
      <c r="F677" s="353">
        <v>0</v>
      </c>
      <c r="G677" s="354">
        <v>176</v>
      </c>
      <c r="H677" s="354">
        <v>0</v>
      </c>
      <c r="I677" s="354">
        <v>0</v>
      </c>
      <c r="J677" s="355">
        <v>191</v>
      </c>
      <c r="K677" s="355">
        <v>2</v>
      </c>
      <c r="L677" s="355">
        <v>0</v>
      </c>
      <c r="M677" s="355">
        <v>396</v>
      </c>
      <c r="N677" s="355">
        <v>0</v>
      </c>
      <c r="O677" s="355">
        <v>0</v>
      </c>
      <c r="P677" s="355">
        <v>660</v>
      </c>
      <c r="Q677" s="355">
        <v>0</v>
      </c>
      <c r="R677" s="355">
        <v>0</v>
      </c>
      <c r="S677" s="355">
        <v>111.00000000000001</v>
      </c>
      <c r="T677" s="355">
        <v>0</v>
      </c>
      <c r="U677" s="355">
        <v>0</v>
      </c>
      <c r="V677" s="355">
        <v>99.000000000000043</v>
      </c>
      <c r="W677" s="355">
        <v>0</v>
      </c>
      <c r="X677" s="355">
        <v>0</v>
      </c>
      <c r="Y677" s="355">
        <v>117</v>
      </c>
      <c r="Z677" s="355">
        <v>0</v>
      </c>
      <c r="AA677" s="355">
        <v>0</v>
      </c>
      <c r="AB677" s="355">
        <v>155</v>
      </c>
      <c r="AC677" s="355">
        <v>0</v>
      </c>
      <c r="AD677" s="357">
        <v>0</v>
      </c>
      <c r="AE677" s="355">
        <v>150</v>
      </c>
      <c r="AF677" s="355">
        <v>0</v>
      </c>
      <c r="AG677" s="358">
        <v>0</v>
      </c>
      <c r="AH677" s="355">
        <v>74</v>
      </c>
      <c r="AI677" s="355">
        <v>0</v>
      </c>
      <c r="AJ677" s="358">
        <v>0</v>
      </c>
      <c r="AK677" s="4">
        <v>42</v>
      </c>
      <c r="AL677" s="4">
        <v>0</v>
      </c>
      <c r="AM677" s="4">
        <v>0</v>
      </c>
    </row>
    <row r="678" spans="2:39" x14ac:dyDescent="0.3">
      <c r="B678" s="350" t="s">
        <v>94</v>
      </c>
      <c r="C678" s="351" t="s">
        <v>291</v>
      </c>
      <c r="D678" s="352">
        <v>989</v>
      </c>
      <c r="E678" s="353">
        <v>1</v>
      </c>
      <c r="F678" s="353">
        <v>14</v>
      </c>
      <c r="G678" s="354">
        <v>877</v>
      </c>
      <c r="H678" s="354">
        <v>1238</v>
      </c>
      <c r="I678" s="354">
        <v>52</v>
      </c>
      <c r="J678" s="355">
        <v>916</v>
      </c>
      <c r="K678" s="355">
        <v>4</v>
      </c>
      <c r="L678" s="355">
        <v>36</v>
      </c>
      <c r="M678" s="355">
        <v>1124</v>
      </c>
      <c r="N678" s="355">
        <v>0</v>
      </c>
      <c r="O678" s="355">
        <v>32</v>
      </c>
      <c r="P678" s="355">
        <v>1062</v>
      </c>
      <c r="Q678" s="355">
        <v>0</v>
      </c>
      <c r="R678" s="355">
        <v>28</v>
      </c>
      <c r="S678" s="355">
        <v>935.00000000000057</v>
      </c>
      <c r="T678" s="355">
        <v>0</v>
      </c>
      <c r="U678" s="355">
        <v>20</v>
      </c>
      <c r="V678" s="355">
        <v>1046.0000000000002</v>
      </c>
      <c r="W678" s="355">
        <v>0</v>
      </c>
      <c r="X678" s="355">
        <v>34</v>
      </c>
      <c r="Y678" s="355">
        <v>1076</v>
      </c>
      <c r="Z678" s="355">
        <v>0</v>
      </c>
      <c r="AA678" s="355">
        <v>35</v>
      </c>
      <c r="AB678" s="355">
        <v>952</v>
      </c>
      <c r="AC678" s="355">
        <v>0</v>
      </c>
      <c r="AD678" s="357">
        <v>33</v>
      </c>
      <c r="AE678" s="355">
        <v>923</v>
      </c>
      <c r="AF678" s="355">
        <v>0</v>
      </c>
      <c r="AG678" s="358">
        <v>31</v>
      </c>
      <c r="AH678" s="355">
        <v>756</v>
      </c>
      <c r="AI678" s="355">
        <v>0</v>
      </c>
      <c r="AJ678" s="358">
        <v>17</v>
      </c>
      <c r="AK678" s="4">
        <v>689</v>
      </c>
      <c r="AL678" s="4">
        <v>0</v>
      </c>
      <c r="AM678" s="4">
        <v>25</v>
      </c>
    </row>
    <row r="679" spans="2:39" x14ac:dyDescent="0.3">
      <c r="B679" s="350" t="s">
        <v>94</v>
      </c>
      <c r="C679" s="351" t="s">
        <v>292</v>
      </c>
      <c r="D679" s="352">
        <v>749</v>
      </c>
      <c r="E679" s="353">
        <v>0</v>
      </c>
      <c r="F679" s="353">
        <v>69</v>
      </c>
      <c r="G679" s="354">
        <v>1019</v>
      </c>
      <c r="H679" s="354">
        <v>0</v>
      </c>
      <c r="I679" s="354">
        <v>54</v>
      </c>
      <c r="J679" s="355">
        <v>1459</v>
      </c>
      <c r="K679" s="355">
        <v>17</v>
      </c>
      <c r="L679" s="355">
        <v>64</v>
      </c>
      <c r="M679" s="355">
        <v>1205</v>
      </c>
      <c r="N679" s="355">
        <v>0</v>
      </c>
      <c r="O679" s="355">
        <v>56</v>
      </c>
      <c r="P679" s="355">
        <v>1131</v>
      </c>
      <c r="Q679" s="355">
        <v>0</v>
      </c>
      <c r="R679" s="355">
        <v>46</v>
      </c>
      <c r="S679" s="355">
        <v>1083.0000000000002</v>
      </c>
      <c r="T679" s="355">
        <v>0</v>
      </c>
      <c r="U679" s="355">
        <v>38.000000000000014</v>
      </c>
      <c r="V679" s="355">
        <v>1099.0000000000002</v>
      </c>
      <c r="W679" s="355">
        <v>0</v>
      </c>
      <c r="X679" s="355">
        <v>48.999999999999986</v>
      </c>
      <c r="Y679" s="355">
        <v>1186</v>
      </c>
      <c r="Z679" s="355">
        <v>0</v>
      </c>
      <c r="AA679" s="355">
        <v>55</v>
      </c>
      <c r="AB679" s="355">
        <v>1017</v>
      </c>
      <c r="AC679" s="355">
        <v>0</v>
      </c>
      <c r="AD679" s="357">
        <v>52</v>
      </c>
      <c r="AE679" s="355">
        <v>1032</v>
      </c>
      <c r="AF679" s="355">
        <v>0</v>
      </c>
      <c r="AG679" s="358">
        <v>74</v>
      </c>
      <c r="AH679" s="355">
        <v>932</v>
      </c>
      <c r="AI679" s="355">
        <v>0</v>
      </c>
      <c r="AJ679" s="358">
        <v>61</v>
      </c>
      <c r="AK679" s="4">
        <v>831</v>
      </c>
      <c r="AL679" s="4">
        <v>0</v>
      </c>
      <c r="AM679" s="4">
        <v>78</v>
      </c>
    </row>
    <row r="680" spans="2:39" x14ac:dyDescent="0.3">
      <c r="B680" s="350" t="s">
        <v>94</v>
      </c>
      <c r="C680" s="351" t="s">
        <v>293</v>
      </c>
      <c r="D680" s="352">
        <v>534</v>
      </c>
      <c r="E680" s="353">
        <v>1</v>
      </c>
      <c r="F680" s="353">
        <v>35</v>
      </c>
      <c r="G680" s="354">
        <v>509</v>
      </c>
      <c r="H680" s="354">
        <v>0</v>
      </c>
      <c r="I680" s="354">
        <v>49</v>
      </c>
      <c r="J680" s="355">
        <v>873</v>
      </c>
      <c r="K680" s="355">
        <v>1</v>
      </c>
      <c r="L680" s="355">
        <v>46</v>
      </c>
      <c r="M680" s="355">
        <v>711</v>
      </c>
      <c r="N680" s="355">
        <v>0</v>
      </c>
      <c r="O680" s="355">
        <v>35</v>
      </c>
      <c r="P680" s="355">
        <v>758</v>
      </c>
      <c r="Q680" s="355">
        <v>8</v>
      </c>
      <c r="R680" s="355">
        <v>38</v>
      </c>
      <c r="S680" s="355">
        <v>520</v>
      </c>
      <c r="T680" s="355">
        <v>0</v>
      </c>
      <c r="U680" s="355">
        <v>28</v>
      </c>
      <c r="V680" s="355">
        <v>509.00000000000017</v>
      </c>
      <c r="W680" s="355">
        <v>0</v>
      </c>
      <c r="X680" s="355">
        <v>34.000000000000007</v>
      </c>
      <c r="Y680" s="355">
        <v>647</v>
      </c>
      <c r="Z680" s="355">
        <v>0</v>
      </c>
      <c r="AA680" s="355">
        <v>34</v>
      </c>
      <c r="AB680" s="355">
        <v>485</v>
      </c>
      <c r="AC680" s="355">
        <v>0</v>
      </c>
      <c r="AD680" s="357">
        <v>32</v>
      </c>
      <c r="AE680" s="355">
        <v>425</v>
      </c>
      <c r="AF680" s="355">
        <v>0</v>
      </c>
      <c r="AG680" s="358">
        <v>45</v>
      </c>
      <c r="AH680" s="355">
        <v>333</v>
      </c>
      <c r="AI680" s="355">
        <v>0</v>
      </c>
      <c r="AJ680" s="358">
        <v>47</v>
      </c>
      <c r="AK680" s="4">
        <v>431</v>
      </c>
      <c r="AL680" s="4">
        <v>0</v>
      </c>
      <c r="AM680" s="4">
        <v>44</v>
      </c>
    </row>
    <row r="681" spans="2:39" x14ac:dyDescent="0.3">
      <c r="B681" s="350" t="s">
        <v>94</v>
      </c>
      <c r="C681" s="351" t="s">
        <v>294</v>
      </c>
      <c r="D681" s="352">
        <v>406</v>
      </c>
      <c r="E681" s="353">
        <v>0</v>
      </c>
      <c r="F681" s="353">
        <v>100</v>
      </c>
      <c r="G681" s="354">
        <v>541</v>
      </c>
      <c r="H681" s="354">
        <v>1</v>
      </c>
      <c r="I681" s="354">
        <v>136</v>
      </c>
      <c r="J681" s="355">
        <v>618</v>
      </c>
      <c r="K681" s="355">
        <v>0</v>
      </c>
      <c r="L681" s="355">
        <v>155</v>
      </c>
      <c r="M681" s="355">
        <v>802</v>
      </c>
      <c r="N681" s="355">
        <v>0</v>
      </c>
      <c r="O681" s="355">
        <v>96</v>
      </c>
      <c r="P681" s="355">
        <v>666</v>
      </c>
      <c r="Q681" s="355">
        <v>0</v>
      </c>
      <c r="R681" s="355">
        <v>85</v>
      </c>
      <c r="S681" s="355">
        <v>748.00000000000023</v>
      </c>
      <c r="T681" s="355">
        <v>0</v>
      </c>
      <c r="U681" s="355">
        <v>90</v>
      </c>
      <c r="V681" s="355">
        <v>786.99999999999989</v>
      </c>
      <c r="W681" s="355">
        <v>0</v>
      </c>
      <c r="X681" s="355">
        <v>103.00000000000001</v>
      </c>
      <c r="Y681" s="355">
        <v>631</v>
      </c>
      <c r="Z681" s="355">
        <v>0</v>
      </c>
      <c r="AA681" s="355">
        <v>108</v>
      </c>
      <c r="AB681" s="355">
        <v>677</v>
      </c>
      <c r="AC681" s="355">
        <v>0</v>
      </c>
      <c r="AD681" s="357">
        <v>95</v>
      </c>
      <c r="AE681" s="355">
        <v>722</v>
      </c>
      <c r="AF681" s="355">
        <v>0</v>
      </c>
      <c r="AG681" s="358">
        <v>98</v>
      </c>
      <c r="AH681" s="355">
        <v>772</v>
      </c>
      <c r="AI681" s="355">
        <v>0</v>
      </c>
      <c r="AJ681" s="358">
        <v>62</v>
      </c>
      <c r="AK681" s="4">
        <v>687</v>
      </c>
      <c r="AL681" s="4">
        <v>0</v>
      </c>
      <c r="AM681" s="4">
        <v>82</v>
      </c>
    </row>
    <row r="682" spans="2:39" x14ac:dyDescent="0.3">
      <c r="B682" s="350" t="s">
        <v>94</v>
      </c>
      <c r="C682" s="351" t="s">
        <v>327</v>
      </c>
      <c r="D682" s="352">
        <v>20</v>
      </c>
      <c r="E682" s="353">
        <v>0</v>
      </c>
      <c r="F682" s="353">
        <v>0</v>
      </c>
      <c r="G682" s="354">
        <v>18</v>
      </c>
      <c r="H682" s="354">
        <v>0</v>
      </c>
      <c r="I682" s="354">
        <v>0</v>
      </c>
      <c r="J682" s="355">
        <v>23</v>
      </c>
      <c r="K682" s="355">
        <v>0</v>
      </c>
      <c r="L682" s="355">
        <v>0</v>
      </c>
      <c r="M682" s="355">
        <v>25</v>
      </c>
      <c r="N682" s="355">
        <v>0</v>
      </c>
      <c r="O682" s="355">
        <v>0</v>
      </c>
      <c r="P682" s="355">
        <v>5</v>
      </c>
      <c r="Q682" s="355">
        <v>0</v>
      </c>
      <c r="R682" s="355">
        <v>0</v>
      </c>
      <c r="S682" s="355">
        <v>18</v>
      </c>
      <c r="T682" s="355">
        <v>0</v>
      </c>
      <c r="U682" s="355">
        <v>0</v>
      </c>
      <c r="V682" s="355">
        <v>19.000000000000004</v>
      </c>
      <c r="W682" s="355">
        <v>0</v>
      </c>
      <c r="X682" s="355">
        <v>0</v>
      </c>
      <c r="Y682" s="355">
        <v>32</v>
      </c>
      <c r="Z682" s="355">
        <v>0</v>
      </c>
      <c r="AA682" s="355">
        <v>0</v>
      </c>
      <c r="AB682" s="355">
        <v>6</v>
      </c>
      <c r="AC682" s="355">
        <v>0</v>
      </c>
      <c r="AD682" s="357">
        <v>0</v>
      </c>
      <c r="AE682" s="355">
        <v>73</v>
      </c>
      <c r="AF682" s="355">
        <v>0</v>
      </c>
      <c r="AG682" s="358">
        <v>0</v>
      </c>
      <c r="AH682" s="355">
        <v>62</v>
      </c>
      <c r="AI682" s="355">
        <v>0</v>
      </c>
      <c r="AJ682" s="358">
        <v>0</v>
      </c>
      <c r="AK682" s="4">
        <v>64</v>
      </c>
      <c r="AL682" s="4">
        <v>0</v>
      </c>
      <c r="AM682" s="4">
        <v>0</v>
      </c>
    </row>
    <row r="683" spans="2:39" x14ac:dyDescent="0.3">
      <c r="B683" s="350" t="s">
        <v>95</v>
      </c>
      <c r="C683" s="351" t="s">
        <v>223</v>
      </c>
      <c r="D683" s="352">
        <v>0</v>
      </c>
      <c r="E683" s="353">
        <v>0</v>
      </c>
      <c r="F683" s="353">
        <v>69</v>
      </c>
      <c r="G683" s="354">
        <v>7</v>
      </c>
      <c r="H683" s="354">
        <v>6</v>
      </c>
      <c r="I683" s="354">
        <v>115</v>
      </c>
      <c r="J683" s="355">
        <v>69</v>
      </c>
      <c r="K683" s="355">
        <v>0</v>
      </c>
      <c r="L683" s="355">
        <v>110</v>
      </c>
      <c r="M683" s="355">
        <v>0</v>
      </c>
      <c r="N683" s="355">
        <v>0</v>
      </c>
      <c r="O683" s="355">
        <v>105</v>
      </c>
      <c r="P683" s="355">
        <v>0</v>
      </c>
      <c r="Q683" s="355">
        <v>0</v>
      </c>
      <c r="R683" s="355">
        <v>100</v>
      </c>
      <c r="S683" s="355">
        <v>0</v>
      </c>
      <c r="T683" s="355">
        <v>0</v>
      </c>
      <c r="U683" s="355">
        <v>117.00000000000003</v>
      </c>
      <c r="V683" s="355">
        <v>0</v>
      </c>
      <c r="W683" s="355">
        <v>0</v>
      </c>
      <c r="X683" s="355">
        <v>119.99999999999999</v>
      </c>
      <c r="Y683" s="355">
        <v>0</v>
      </c>
      <c r="Z683" s="355">
        <v>0</v>
      </c>
      <c r="AA683" s="355">
        <v>144</v>
      </c>
      <c r="AB683" s="355">
        <v>0</v>
      </c>
      <c r="AC683" s="355">
        <v>0</v>
      </c>
      <c r="AD683" s="357">
        <v>114</v>
      </c>
      <c r="AE683" s="355">
        <v>0</v>
      </c>
      <c r="AF683" s="355">
        <v>0</v>
      </c>
      <c r="AG683" s="358">
        <v>103</v>
      </c>
      <c r="AH683" s="355">
        <v>0</v>
      </c>
      <c r="AI683" s="355">
        <v>0</v>
      </c>
      <c r="AJ683" s="358">
        <v>90</v>
      </c>
      <c r="AK683" s="4">
        <v>0</v>
      </c>
      <c r="AL683" s="4">
        <v>0</v>
      </c>
      <c r="AM683" s="4">
        <v>22</v>
      </c>
    </row>
    <row r="684" spans="2:39" x14ac:dyDescent="0.3">
      <c r="B684" s="350" t="s">
        <v>95</v>
      </c>
      <c r="C684" s="351" t="s">
        <v>286</v>
      </c>
      <c r="D684" s="352">
        <v>0</v>
      </c>
      <c r="E684" s="353">
        <v>0</v>
      </c>
      <c r="F684" s="353">
        <v>186</v>
      </c>
      <c r="G684" s="354">
        <v>0</v>
      </c>
      <c r="H684" s="354">
        <v>0</v>
      </c>
      <c r="I684" s="354">
        <v>171</v>
      </c>
      <c r="J684" s="355">
        <v>25</v>
      </c>
      <c r="K684" s="355">
        <v>0</v>
      </c>
      <c r="L684" s="355">
        <v>179</v>
      </c>
      <c r="M684" s="355">
        <v>0</v>
      </c>
      <c r="N684" s="355">
        <v>0</v>
      </c>
      <c r="O684" s="355">
        <v>255</v>
      </c>
      <c r="P684" s="355">
        <v>0</v>
      </c>
      <c r="Q684" s="355">
        <v>0</v>
      </c>
      <c r="R684" s="355">
        <v>206</v>
      </c>
      <c r="S684" s="355">
        <v>0</v>
      </c>
      <c r="T684" s="355">
        <v>0</v>
      </c>
      <c r="U684" s="355">
        <v>176.00000000000006</v>
      </c>
      <c r="V684" s="355">
        <v>0</v>
      </c>
      <c r="W684" s="355">
        <v>0</v>
      </c>
      <c r="X684" s="355">
        <v>215.00000000000003</v>
      </c>
      <c r="Y684" s="355">
        <v>0</v>
      </c>
      <c r="Z684" s="355">
        <v>0</v>
      </c>
      <c r="AA684" s="355">
        <v>261</v>
      </c>
      <c r="AB684" s="355">
        <v>0</v>
      </c>
      <c r="AC684" s="355">
        <v>0</v>
      </c>
      <c r="AD684" s="357">
        <v>272</v>
      </c>
      <c r="AE684" s="355">
        <v>0</v>
      </c>
      <c r="AF684" s="355">
        <v>0</v>
      </c>
      <c r="AG684" s="358">
        <v>247</v>
      </c>
      <c r="AH684" s="355">
        <v>0</v>
      </c>
      <c r="AI684" s="355">
        <v>0</v>
      </c>
      <c r="AJ684" s="358">
        <v>236</v>
      </c>
      <c r="AK684" s="4">
        <v>0</v>
      </c>
      <c r="AL684" s="4">
        <v>0</v>
      </c>
      <c r="AM684" s="4">
        <v>160</v>
      </c>
    </row>
    <row r="685" spans="2:39" x14ac:dyDescent="0.3">
      <c r="B685" s="350" t="s">
        <v>95</v>
      </c>
      <c r="C685" s="351" t="s">
        <v>255</v>
      </c>
      <c r="D685" s="352">
        <v>14775</v>
      </c>
      <c r="E685" s="353">
        <v>1296</v>
      </c>
      <c r="F685" s="353">
        <v>332</v>
      </c>
      <c r="G685" s="354">
        <v>14862</v>
      </c>
      <c r="H685" s="354">
        <v>2169</v>
      </c>
      <c r="I685" s="354">
        <v>454</v>
      </c>
      <c r="J685" s="355">
        <v>15981</v>
      </c>
      <c r="K685" s="355">
        <v>2943</v>
      </c>
      <c r="L685" s="355">
        <v>571</v>
      </c>
      <c r="M685" s="355">
        <v>14652</v>
      </c>
      <c r="N685" s="355">
        <v>3136</v>
      </c>
      <c r="O685" s="355">
        <v>341</v>
      </c>
      <c r="P685" s="355">
        <v>14453</v>
      </c>
      <c r="Q685" s="355">
        <v>2734</v>
      </c>
      <c r="R685" s="355">
        <v>430</v>
      </c>
      <c r="S685" s="355">
        <v>13915.999999999996</v>
      </c>
      <c r="T685" s="355">
        <v>2540.0000000000023</v>
      </c>
      <c r="U685" s="355">
        <v>439.99999999999943</v>
      </c>
      <c r="V685" s="355">
        <v>14007.999999999998</v>
      </c>
      <c r="W685" s="355">
        <v>2955.9999999999982</v>
      </c>
      <c r="X685" s="355">
        <v>630.99999999999977</v>
      </c>
      <c r="Y685" s="355">
        <v>14220</v>
      </c>
      <c r="Z685" s="355">
        <v>2783</v>
      </c>
      <c r="AA685" s="355">
        <v>649</v>
      </c>
      <c r="AB685" s="355">
        <v>14488</v>
      </c>
      <c r="AC685" s="355">
        <v>2872</v>
      </c>
      <c r="AD685" s="357">
        <v>708</v>
      </c>
      <c r="AE685" s="355">
        <v>13421</v>
      </c>
      <c r="AF685" s="355">
        <v>3307</v>
      </c>
      <c r="AG685" s="358">
        <v>673</v>
      </c>
      <c r="AH685" s="355">
        <v>12689</v>
      </c>
      <c r="AI685" s="355">
        <v>3593</v>
      </c>
      <c r="AJ685" s="358">
        <v>700</v>
      </c>
      <c r="AK685" s="4">
        <v>11819</v>
      </c>
      <c r="AL685" s="4">
        <v>4104</v>
      </c>
      <c r="AM685" s="4">
        <v>563</v>
      </c>
    </row>
    <row r="686" spans="2:39" x14ac:dyDescent="0.3">
      <c r="B686" s="350" t="s">
        <v>95</v>
      </c>
      <c r="C686" s="351" t="s">
        <v>224</v>
      </c>
      <c r="D686" s="352">
        <v>21353</v>
      </c>
      <c r="E686" s="353">
        <v>6046</v>
      </c>
      <c r="F686" s="353">
        <v>479</v>
      </c>
      <c r="G686" s="354">
        <v>22126</v>
      </c>
      <c r="H686" s="354">
        <v>4346</v>
      </c>
      <c r="I686" s="354">
        <v>427</v>
      </c>
      <c r="J686" s="355">
        <v>22402</v>
      </c>
      <c r="K686" s="355">
        <v>4628</v>
      </c>
      <c r="L686" s="355">
        <v>490</v>
      </c>
      <c r="M686" s="355">
        <v>23383</v>
      </c>
      <c r="N686" s="355">
        <v>4211</v>
      </c>
      <c r="O686" s="355">
        <v>449</v>
      </c>
      <c r="P686" s="355">
        <v>20555</v>
      </c>
      <c r="Q686" s="355">
        <v>4254</v>
      </c>
      <c r="R686" s="355">
        <v>483</v>
      </c>
      <c r="S686" s="355">
        <v>18957.999999999989</v>
      </c>
      <c r="T686" s="355">
        <v>4054.0000000000005</v>
      </c>
      <c r="U686" s="355">
        <v>537</v>
      </c>
      <c r="V686" s="355">
        <v>19133.999999999942</v>
      </c>
      <c r="W686" s="355">
        <v>3677.9999999999977</v>
      </c>
      <c r="X686" s="355">
        <v>560.00000000000011</v>
      </c>
      <c r="Y686" s="355">
        <v>18848</v>
      </c>
      <c r="Z686" s="355">
        <v>3311</v>
      </c>
      <c r="AA686" s="355">
        <v>677</v>
      </c>
      <c r="AB686" s="355">
        <v>18506</v>
      </c>
      <c r="AC686" s="355">
        <v>3358</v>
      </c>
      <c r="AD686" s="357">
        <v>661</v>
      </c>
      <c r="AE686" s="355">
        <v>18901</v>
      </c>
      <c r="AF686" s="355">
        <v>3178</v>
      </c>
      <c r="AG686" s="358">
        <v>654</v>
      </c>
      <c r="AH686" s="355">
        <v>17607</v>
      </c>
      <c r="AI686" s="355">
        <v>3372</v>
      </c>
      <c r="AJ686" s="358">
        <v>747</v>
      </c>
      <c r="AK686" s="4">
        <v>16960</v>
      </c>
      <c r="AL686" s="4">
        <v>3143</v>
      </c>
      <c r="AM686" s="4">
        <v>619</v>
      </c>
    </row>
    <row r="687" spans="2:39" x14ac:dyDescent="0.3">
      <c r="B687" s="350" t="s">
        <v>95</v>
      </c>
      <c r="C687" s="351" t="s">
        <v>225</v>
      </c>
      <c r="D687" s="352">
        <v>20769</v>
      </c>
      <c r="E687" s="353">
        <v>5769</v>
      </c>
      <c r="F687" s="353">
        <v>520</v>
      </c>
      <c r="G687" s="354">
        <v>21800</v>
      </c>
      <c r="H687" s="354">
        <v>4164</v>
      </c>
      <c r="I687" s="354">
        <v>471</v>
      </c>
      <c r="J687" s="355">
        <v>20528</v>
      </c>
      <c r="K687" s="355">
        <v>3773</v>
      </c>
      <c r="L687" s="355">
        <v>425</v>
      </c>
      <c r="M687" s="355">
        <v>20206</v>
      </c>
      <c r="N687" s="355">
        <v>3908</v>
      </c>
      <c r="O687" s="355">
        <v>470</v>
      </c>
      <c r="P687" s="355">
        <v>21002</v>
      </c>
      <c r="Q687" s="355">
        <v>4022</v>
      </c>
      <c r="R687" s="355">
        <v>454</v>
      </c>
      <c r="S687" s="355">
        <v>18696.000000000011</v>
      </c>
      <c r="T687" s="355">
        <v>3496.0000000000041</v>
      </c>
      <c r="U687" s="355">
        <v>494.99999999999972</v>
      </c>
      <c r="V687" s="355">
        <v>17987.000000000004</v>
      </c>
      <c r="W687" s="355">
        <v>3557.0000000000023</v>
      </c>
      <c r="X687" s="355">
        <v>550</v>
      </c>
      <c r="Y687" s="355">
        <v>17730</v>
      </c>
      <c r="Z687" s="355">
        <v>2856</v>
      </c>
      <c r="AA687" s="355">
        <v>653</v>
      </c>
      <c r="AB687" s="355">
        <v>17343</v>
      </c>
      <c r="AC687" s="355">
        <v>2875</v>
      </c>
      <c r="AD687" s="357">
        <v>666</v>
      </c>
      <c r="AE687" s="355">
        <v>17383</v>
      </c>
      <c r="AF687" s="355">
        <v>2574</v>
      </c>
      <c r="AG687" s="358">
        <v>634</v>
      </c>
      <c r="AH687" s="355">
        <v>17430</v>
      </c>
      <c r="AI687" s="355">
        <v>2843</v>
      </c>
      <c r="AJ687" s="358">
        <v>718</v>
      </c>
      <c r="AK687" s="4">
        <v>17232</v>
      </c>
      <c r="AL687" s="4">
        <v>2630</v>
      </c>
      <c r="AM687" s="4">
        <v>674</v>
      </c>
    </row>
    <row r="688" spans="2:39" x14ac:dyDescent="0.3">
      <c r="B688" s="350" t="s">
        <v>95</v>
      </c>
      <c r="C688" s="351" t="s">
        <v>226</v>
      </c>
      <c r="D688" s="352">
        <v>21320</v>
      </c>
      <c r="E688" s="353">
        <v>5375</v>
      </c>
      <c r="F688" s="353">
        <v>464</v>
      </c>
      <c r="G688" s="354">
        <v>21358</v>
      </c>
      <c r="H688" s="354">
        <v>3748</v>
      </c>
      <c r="I688" s="354">
        <v>488</v>
      </c>
      <c r="J688" s="355">
        <v>19945</v>
      </c>
      <c r="K688" s="355">
        <v>3682</v>
      </c>
      <c r="L688" s="355">
        <v>432</v>
      </c>
      <c r="M688" s="355">
        <v>19361</v>
      </c>
      <c r="N688" s="355">
        <v>3667</v>
      </c>
      <c r="O688" s="355">
        <v>437</v>
      </c>
      <c r="P688" s="355">
        <v>19401</v>
      </c>
      <c r="Q688" s="355">
        <v>3712</v>
      </c>
      <c r="R688" s="355">
        <v>490</v>
      </c>
      <c r="S688" s="355">
        <v>19795.999999999876</v>
      </c>
      <c r="T688" s="355">
        <v>3300.0000000000045</v>
      </c>
      <c r="U688" s="355">
        <v>478.00000000000034</v>
      </c>
      <c r="V688" s="355">
        <v>18491.999999999985</v>
      </c>
      <c r="W688" s="355">
        <v>2850.9999999999964</v>
      </c>
      <c r="X688" s="355">
        <v>536.99999999999977</v>
      </c>
      <c r="Y688" s="355">
        <v>17755</v>
      </c>
      <c r="Z688" s="355">
        <v>2763</v>
      </c>
      <c r="AA688" s="355">
        <v>615</v>
      </c>
      <c r="AB688" s="355">
        <v>17384</v>
      </c>
      <c r="AC688" s="355">
        <v>2325</v>
      </c>
      <c r="AD688" s="357">
        <v>621</v>
      </c>
      <c r="AE688" s="355">
        <v>17334</v>
      </c>
      <c r="AF688" s="355">
        <v>2461</v>
      </c>
      <c r="AG688" s="358">
        <v>638</v>
      </c>
      <c r="AH688" s="355">
        <v>17162</v>
      </c>
      <c r="AI688" s="355">
        <v>2390</v>
      </c>
      <c r="AJ688" s="358">
        <v>652</v>
      </c>
      <c r="AK688" s="4">
        <v>17493</v>
      </c>
      <c r="AL688" s="4">
        <v>2714</v>
      </c>
      <c r="AM688" s="4">
        <v>656</v>
      </c>
    </row>
    <row r="689" spans="2:39" x14ac:dyDescent="0.3">
      <c r="B689" s="350" t="s">
        <v>95</v>
      </c>
      <c r="C689" s="351" t="s">
        <v>227</v>
      </c>
      <c r="D689" s="352">
        <v>20873</v>
      </c>
      <c r="E689" s="353">
        <v>4893</v>
      </c>
      <c r="F689" s="353">
        <v>419</v>
      </c>
      <c r="G689" s="354">
        <v>21067</v>
      </c>
      <c r="H689" s="354">
        <v>3925</v>
      </c>
      <c r="I689" s="354">
        <v>409</v>
      </c>
      <c r="J689" s="355">
        <v>19561</v>
      </c>
      <c r="K689" s="355">
        <v>3256</v>
      </c>
      <c r="L689" s="355">
        <v>437</v>
      </c>
      <c r="M689" s="355">
        <v>19172</v>
      </c>
      <c r="N689" s="355">
        <v>3278</v>
      </c>
      <c r="O689" s="355">
        <v>413</v>
      </c>
      <c r="P689" s="355">
        <v>19053</v>
      </c>
      <c r="Q689" s="355">
        <v>3191</v>
      </c>
      <c r="R689" s="355">
        <v>435</v>
      </c>
      <c r="S689" s="355">
        <v>18360.000000000011</v>
      </c>
      <c r="T689" s="355">
        <v>3211.9999999999973</v>
      </c>
      <c r="U689" s="355">
        <v>462.00000000000006</v>
      </c>
      <c r="V689" s="355">
        <v>18858.000000000033</v>
      </c>
      <c r="W689" s="355">
        <v>3036.0000000000005</v>
      </c>
      <c r="X689" s="355">
        <v>453</v>
      </c>
      <c r="Y689" s="355">
        <v>18064</v>
      </c>
      <c r="Z689" s="355">
        <v>2391</v>
      </c>
      <c r="AA689" s="355">
        <v>568</v>
      </c>
      <c r="AB689" s="355">
        <v>17544</v>
      </c>
      <c r="AC689" s="355">
        <v>2196</v>
      </c>
      <c r="AD689" s="357">
        <v>591</v>
      </c>
      <c r="AE689" s="355">
        <v>16724</v>
      </c>
      <c r="AF689" s="355">
        <v>2290</v>
      </c>
      <c r="AG689" s="358">
        <v>556</v>
      </c>
      <c r="AH689" s="355">
        <v>16863</v>
      </c>
      <c r="AI689" s="355">
        <v>2402</v>
      </c>
      <c r="AJ689" s="358">
        <v>642</v>
      </c>
      <c r="AK689" s="4">
        <v>17097</v>
      </c>
      <c r="AL689" s="4">
        <v>2393</v>
      </c>
      <c r="AM689" s="4">
        <v>629</v>
      </c>
    </row>
    <row r="690" spans="2:39" x14ac:dyDescent="0.3">
      <c r="B690" s="350" t="s">
        <v>95</v>
      </c>
      <c r="C690" s="351" t="s">
        <v>228</v>
      </c>
      <c r="D690" s="352">
        <v>20337</v>
      </c>
      <c r="E690" s="353">
        <v>4252</v>
      </c>
      <c r="F690" s="353">
        <v>448</v>
      </c>
      <c r="G690" s="354">
        <v>20029</v>
      </c>
      <c r="H690" s="354">
        <v>4365</v>
      </c>
      <c r="I690" s="354">
        <v>398</v>
      </c>
      <c r="J690" s="355">
        <v>18641</v>
      </c>
      <c r="K690" s="355">
        <v>3142</v>
      </c>
      <c r="L690" s="355">
        <v>396</v>
      </c>
      <c r="M690" s="355">
        <v>18675</v>
      </c>
      <c r="N690" s="355">
        <v>3100</v>
      </c>
      <c r="O690" s="355">
        <v>415</v>
      </c>
      <c r="P690" s="355">
        <v>18697</v>
      </c>
      <c r="Q690" s="355">
        <v>3108</v>
      </c>
      <c r="R690" s="355">
        <v>426</v>
      </c>
      <c r="S690" s="355">
        <v>18187.999999999945</v>
      </c>
      <c r="T690" s="355">
        <v>2627.999999999995</v>
      </c>
      <c r="U690" s="355">
        <v>418</v>
      </c>
      <c r="V690" s="355">
        <v>17975.999999999938</v>
      </c>
      <c r="W690" s="355">
        <v>2885.0000000000055</v>
      </c>
      <c r="X690" s="355">
        <v>466.00000000000023</v>
      </c>
      <c r="Y690" s="355">
        <v>18267</v>
      </c>
      <c r="Z690" s="355">
        <v>2459</v>
      </c>
      <c r="AA690" s="355">
        <v>477</v>
      </c>
      <c r="AB690" s="355">
        <v>17488</v>
      </c>
      <c r="AC690" s="355">
        <v>2133</v>
      </c>
      <c r="AD690" s="357">
        <v>558</v>
      </c>
      <c r="AE690" s="355">
        <v>16720</v>
      </c>
      <c r="AF690" s="355">
        <v>2263</v>
      </c>
      <c r="AG690" s="358">
        <v>558</v>
      </c>
      <c r="AH690" s="355">
        <v>16321</v>
      </c>
      <c r="AI690" s="355">
        <v>2317</v>
      </c>
      <c r="AJ690" s="358">
        <v>566</v>
      </c>
      <c r="AK690" s="4">
        <v>17185</v>
      </c>
      <c r="AL690" s="4">
        <v>2486</v>
      </c>
      <c r="AM690" s="4">
        <v>604</v>
      </c>
    </row>
    <row r="691" spans="2:39" x14ac:dyDescent="0.3">
      <c r="B691" s="350" t="s">
        <v>95</v>
      </c>
      <c r="C691" s="351" t="s">
        <v>229</v>
      </c>
      <c r="D691" s="352">
        <v>19564</v>
      </c>
      <c r="E691" s="353">
        <v>2091</v>
      </c>
      <c r="F691" s="353">
        <v>755</v>
      </c>
      <c r="G691" s="354">
        <v>16757</v>
      </c>
      <c r="H691" s="354">
        <v>6145</v>
      </c>
      <c r="I691" s="354">
        <v>565</v>
      </c>
      <c r="J691" s="355">
        <v>17191</v>
      </c>
      <c r="K691" s="355">
        <v>4155</v>
      </c>
      <c r="L691" s="355">
        <v>388</v>
      </c>
      <c r="M691" s="355">
        <v>18418</v>
      </c>
      <c r="N691" s="355">
        <v>3577</v>
      </c>
      <c r="O691" s="355">
        <v>406</v>
      </c>
      <c r="P691" s="355">
        <v>20104</v>
      </c>
      <c r="Q691" s="355">
        <v>1837</v>
      </c>
      <c r="R691" s="355">
        <v>443</v>
      </c>
      <c r="S691" s="355">
        <v>18498.999999999996</v>
      </c>
      <c r="T691" s="355">
        <v>2374.0000000000009</v>
      </c>
      <c r="U691" s="355">
        <v>490.00000000000023</v>
      </c>
      <c r="V691" s="355">
        <v>18606.000000000051</v>
      </c>
      <c r="W691" s="355">
        <v>2370.9999999999982</v>
      </c>
      <c r="X691" s="355">
        <v>482.00000000000023</v>
      </c>
      <c r="Y691" s="355">
        <v>18581</v>
      </c>
      <c r="Z691" s="355">
        <v>2288</v>
      </c>
      <c r="AA691" s="355">
        <v>509</v>
      </c>
      <c r="AB691" s="355">
        <v>18217</v>
      </c>
      <c r="AC691" s="355">
        <v>2948</v>
      </c>
      <c r="AD691" s="357">
        <v>554</v>
      </c>
      <c r="AE691" s="355">
        <v>17405</v>
      </c>
      <c r="AF691" s="355">
        <v>3031</v>
      </c>
      <c r="AG691" s="358">
        <v>589</v>
      </c>
      <c r="AH691" s="355">
        <v>17352</v>
      </c>
      <c r="AI691" s="355">
        <v>2687</v>
      </c>
      <c r="AJ691" s="358">
        <v>596</v>
      </c>
      <c r="AK691" s="4">
        <v>16511</v>
      </c>
      <c r="AL691" s="4">
        <v>3087</v>
      </c>
      <c r="AM691" s="4">
        <v>509</v>
      </c>
    </row>
    <row r="692" spans="2:39" x14ac:dyDescent="0.3">
      <c r="B692" s="350" t="s">
        <v>95</v>
      </c>
      <c r="C692" s="351" t="s">
        <v>287</v>
      </c>
      <c r="D692" s="352">
        <v>17330</v>
      </c>
      <c r="E692" s="353">
        <v>2964</v>
      </c>
      <c r="F692" s="353">
        <v>726</v>
      </c>
      <c r="G692" s="354">
        <v>15988</v>
      </c>
      <c r="H692" s="354">
        <v>4350</v>
      </c>
      <c r="I692" s="354">
        <v>519</v>
      </c>
      <c r="J692" s="355">
        <v>15908</v>
      </c>
      <c r="K692" s="355">
        <v>2624</v>
      </c>
      <c r="L692" s="355">
        <v>386</v>
      </c>
      <c r="M692" s="355">
        <v>16026</v>
      </c>
      <c r="N692" s="355">
        <v>2518</v>
      </c>
      <c r="O692" s="355">
        <v>388</v>
      </c>
      <c r="P692" s="355">
        <v>17073</v>
      </c>
      <c r="Q692" s="355">
        <v>2147</v>
      </c>
      <c r="R692" s="355">
        <v>426</v>
      </c>
      <c r="S692" s="355">
        <v>16113.000000000053</v>
      </c>
      <c r="T692" s="355">
        <v>2306.9999999999968</v>
      </c>
      <c r="U692" s="355">
        <v>473.00000000000028</v>
      </c>
      <c r="V692" s="355">
        <v>16617.000000000047</v>
      </c>
      <c r="W692" s="355">
        <v>2256.9999999999977</v>
      </c>
      <c r="X692" s="355">
        <v>502.00000000000028</v>
      </c>
      <c r="Y692" s="355">
        <v>16073</v>
      </c>
      <c r="Z692" s="355">
        <v>2183</v>
      </c>
      <c r="AA692" s="355">
        <v>490</v>
      </c>
      <c r="AB692" s="355">
        <v>15890</v>
      </c>
      <c r="AC692" s="355">
        <v>2136</v>
      </c>
      <c r="AD692" s="357">
        <v>538</v>
      </c>
      <c r="AE692" s="355">
        <v>16327</v>
      </c>
      <c r="AF692" s="355">
        <v>2434</v>
      </c>
      <c r="AG692" s="358">
        <v>542</v>
      </c>
      <c r="AH692" s="355">
        <v>16021</v>
      </c>
      <c r="AI692" s="355">
        <v>2572</v>
      </c>
      <c r="AJ692" s="358">
        <v>606</v>
      </c>
      <c r="AK692" s="4">
        <v>15828</v>
      </c>
      <c r="AL692" s="4">
        <v>3029</v>
      </c>
      <c r="AM692" s="4">
        <v>550</v>
      </c>
    </row>
    <row r="693" spans="2:39" x14ac:dyDescent="0.3">
      <c r="B693" s="350" t="s">
        <v>95</v>
      </c>
      <c r="C693" s="351" t="s">
        <v>230</v>
      </c>
      <c r="D693" s="352">
        <v>15401</v>
      </c>
      <c r="E693" s="353">
        <v>1714</v>
      </c>
      <c r="F693" s="353">
        <v>715</v>
      </c>
      <c r="G693" s="354">
        <v>14535</v>
      </c>
      <c r="H693" s="354">
        <v>3951</v>
      </c>
      <c r="I693" s="354">
        <v>604</v>
      </c>
      <c r="J693" s="355">
        <v>14235</v>
      </c>
      <c r="K693" s="355">
        <v>1846</v>
      </c>
      <c r="L693" s="355">
        <v>365</v>
      </c>
      <c r="M693" s="355">
        <v>14316</v>
      </c>
      <c r="N693" s="355">
        <v>2018</v>
      </c>
      <c r="O693" s="355">
        <v>362</v>
      </c>
      <c r="P693" s="355">
        <v>14446</v>
      </c>
      <c r="Q693" s="355">
        <v>2135</v>
      </c>
      <c r="R693" s="355">
        <v>380</v>
      </c>
      <c r="S693" s="355">
        <v>13878.000000000027</v>
      </c>
      <c r="T693" s="355">
        <v>1849.0000000000002</v>
      </c>
      <c r="U693" s="355">
        <v>436.00000000000017</v>
      </c>
      <c r="V693" s="355">
        <v>14245.999999999995</v>
      </c>
      <c r="W693" s="355">
        <v>2031.9999999999982</v>
      </c>
      <c r="X693" s="355">
        <v>434.00000000000006</v>
      </c>
      <c r="Y693" s="355">
        <v>14094</v>
      </c>
      <c r="Z693" s="355">
        <v>2401</v>
      </c>
      <c r="AA693" s="355">
        <v>498</v>
      </c>
      <c r="AB693" s="355">
        <v>13802</v>
      </c>
      <c r="AC693" s="355">
        <v>2245</v>
      </c>
      <c r="AD693" s="357">
        <v>485</v>
      </c>
      <c r="AE693" s="355">
        <v>13922</v>
      </c>
      <c r="AF693" s="355">
        <v>2205</v>
      </c>
      <c r="AG693" s="358">
        <v>515</v>
      </c>
      <c r="AH693" s="355">
        <v>14552</v>
      </c>
      <c r="AI693" s="355">
        <v>2357</v>
      </c>
      <c r="AJ693" s="358">
        <v>532</v>
      </c>
      <c r="AK693" s="4">
        <v>14554</v>
      </c>
      <c r="AL693" s="4">
        <v>3086</v>
      </c>
      <c r="AM693" s="4">
        <v>556</v>
      </c>
    </row>
    <row r="694" spans="2:39" x14ac:dyDescent="0.3">
      <c r="B694" s="350" t="s">
        <v>95</v>
      </c>
      <c r="C694" s="351" t="s">
        <v>231</v>
      </c>
      <c r="D694" s="352">
        <v>13441</v>
      </c>
      <c r="E694" s="353">
        <v>1641</v>
      </c>
      <c r="F694" s="353">
        <v>687</v>
      </c>
      <c r="G694" s="354">
        <v>13306</v>
      </c>
      <c r="H694" s="354">
        <v>2012</v>
      </c>
      <c r="I694" s="354">
        <v>529</v>
      </c>
      <c r="J694" s="355">
        <v>12420</v>
      </c>
      <c r="K694" s="355">
        <v>1129</v>
      </c>
      <c r="L694" s="355">
        <v>393</v>
      </c>
      <c r="M694" s="355">
        <v>12568</v>
      </c>
      <c r="N694" s="355">
        <v>1594</v>
      </c>
      <c r="O694" s="355">
        <v>371</v>
      </c>
      <c r="P694" s="355">
        <v>12227</v>
      </c>
      <c r="Q694" s="355">
        <v>2167</v>
      </c>
      <c r="R694" s="355">
        <v>370</v>
      </c>
      <c r="S694" s="355">
        <v>11659.00000000002</v>
      </c>
      <c r="T694" s="355">
        <v>1868.0000000000005</v>
      </c>
      <c r="U694" s="355">
        <v>385.00000000000034</v>
      </c>
      <c r="V694" s="355">
        <v>11926.999999999978</v>
      </c>
      <c r="W694" s="355">
        <v>1904.0000000000002</v>
      </c>
      <c r="X694" s="355">
        <v>387.99999999999983</v>
      </c>
      <c r="Y694" s="355">
        <v>11909</v>
      </c>
      <c r="Z694" s="355">
        <v>1952</v>
      </c>
      <c r="AA694" s="355">
        <v>429</v>
      </c>
      <c r="AB694" s="355">
        <v>12196</v>
      </c>
      <c r="AC694" s="355">
        <v>1968</v>
      </c>
      <c r="AD694" s="357">
        <v>480</v>
      </c>
      <c r="AE694" s="355">
        <v>12484</v>
      </c>
      <c r="AF694" s="355">
        <v>1881</v>
      </c>
      <c r="AG694" s="358">
        <v>482</v>
      </c>
      <c r="AH694" s="355">
        <v>12526</v>
      </c>
      <c r="AI694" s="355">
        <v>1897</v>
      </c>
      <c r="AJ694" s="358">
        <v>447</v>
      </c>
      <c r="AK694" s="4">
        <v>13108</v>
      </c>
      <c r="AL694" s="4">
        <v>2569</v>
      </c>
      <c r="AM694" s="4">
        <v>515</v>
      </c>
    </row>
    <row r="695" spans="2:39" x14ac:dyDescent="0.3">
      <c r="B695" s="350" t="s">
        <v>95</v>
      </c>
      <c r="C695" s="351" t="s">
        <v>288</v>
      </c>
      <c r="D695" s="352">
        <v>10358</v>
      </c>
      <c r="E695" s="353">
        <v>1457</v>
      </c>
      <c r="F695" s="353">
        <v>465</v>
      </c>
      <c r="G695" s="354">
        <v>11386</v>
      </c>
      <c r="H695" s="354">
        <v>1566</v>
      </c>
      <c r="I695" s="354">
        <v>402</v>
      </c>
      <c r="J695" s="355">
        <v>10954</v>
      </c>
      <c r="K695" s="355">
        <v>591</v>
      </c>
      <c r="L695" s="355">
        <v>317</v>
      </c>
      <c r="M695" s="355">
        <v>10731</v>
      </c>
      <c r="N695" s="355">
        <v>959</v>
      </c>
      <c r="O695" s="355">
        <v>347</v>
      </c>
      <c r="P695" s="355">
        <v>10582</v>
      </c>
      <c r="Q695" s="355">
        <v>1754</v>
      </c>
      <c r="R695" s="355">
        <v>343</v>
      </c>
      <c r="S695" s="355">
        <v>10342.000000000044</v>
      </c>
      <c r="T695" s="355">
        <v>1517.0000000000007</v>
      </c>
      <c r="U695" s="355">
        <v>266.00000000000017</v>
      </c>
      <c r="V695" s="355">
        <v>10429.000000000053</v>
      </c>
      <c r="W695" s="355">
        <v>1515.9999999999995</v>
      </c>
      <c r="X695" s="355">
        <v>322.00000000000017</v>
      </c>
      <c r="Y695" s="355">
        <v>10186</v>
      </c>
      <c r="Z695" s="355">
        <v>1874</v>
      </c>
      <c r="AA695" s="355">
        <v>360</v>
      </c>
      <c r="AB695" s="355">
        <v>10396</v>
      </c>
      <c r="AC695" s="355">
        <v>1677</v>
      </c>
      <c r="AD695" s="357">
        <v>334</v>
      </c>
      <c r="AE695" s="355">
        <v>10553</v>
      </c>
      <c r="AF695" s="355">
        <v>1804</v>
      </c>
      <c r="AG695" s="358">
        <v>422</v>
      </c>
      <c r="AH695" s="355">
        <v>10954</v>
      </c>
      <c r="AI695" s="355">
        <v>1941</v>
      </c>
      <c r="AJ695" s="358">
        <v>371</v>
      </c>
      <c r="AK695" s="4">
        <v>11200</v>
      </c>
      <c r="AL695" s="4">
        <v>2364</v>
      </c>
      <c r="AM695" s="4">
        <v>396</v>
      </c>
    </row>
    <row r="696" spans="2:39" x14ac:dyDescent="0.3">
      <c r="B696" s="350" t="s">
        <v>95</v>
      </c>
      <c r="C696" s="351" t="s">
        <v>232</v>
      </c>
      <c r="D696" s="352">
        <v>8167</v>
      </c>
      <c r="E696" s="353">
        <v>1021</v>
      </c>
      <c r="F696" s="353">
        <v>485</v>
      </c>
      <c r="G696" s="354">
        <v>8656</v>
      </c>
      <c r="H696" s="354">
        <v>1306</v>
      </c>
      <c r="I696" s="354">
        <v>338</v>
      </c>
      <c r="J696" s="355">
        <v>8934</v>
      </c>
      <c r="K696" s="355">
        <v>510</v>
      </c>
      <c r="L696" s="355">
        <v>303</v>
      </c>
      <c r="M696" s="355">
        <v>9106</v>
      </c>
      <c r="N696" s="355">
        <v>589</v>
      </c>
      <c r="O696" s="355">
        <v>378</v>
      </c>
      <c r="P696" s="355">
        <v>8417</v>
      </c>
      <c r="Q696" s="355">
        <v>1456</v>
      </c>
      <c r="R696" s="355">
        <v>356</v>
      </c>
      <c r="S696" s="355">
        <v>8785.9999999999582</v>
      </c>
      <c r="T696" s="355">
        <v>1106</v>
      </c>
      <c r="U696" s="355">
        <v>314.99999999999989</v>
      </c>
      <c r="V696" s="355">
        <v>8920.9999999999927</v>
      </c>
      <c r="W696" s="355">
        <v>1323.0000000000011</v>
      </c>
      <c r="X696" s="355">
        <v>295.00000000000017</v>
      </c>
      <c r="Y696" s="355">
        <v>8799</v>
      </c>
      <c r="Z696" s="355">
        <v>1179</v>
      </c>
      <c r="AA696" s="355">
        <v>309</v>
      </c>
      <c r="AB696" s="355">
        <v>8701</v>
      </c>
      <c r="AC696" s="355">
        <v>1384</v>
      </c>
      <c r="AD696" s="357">
        <v>334</v>
      </c>
      <c r="AE696" s="355">
        <v>8993</v>
      </c>
      <c r="AF696" s="355">
        <v>1277</v>
      </c>
      <c r="AG696" s="358">
        <v>411</v>
      </c>
      <c r="AH696" s="355">
        <v>9050</v>
      </c>
      <c r="AI696" s="355">
        <v>1606</v>
      </c>
      <c r="AJ696" s="358">
        <v>379</v>
      </c>
      <c r="AK696" s="4">
        <v>9556</v>
      </c>
      <c r="AL696" s="4">
        <v>1703</v>
      </c>
      <c r="AM696" s="4">
        <v>370</v>
      </c>
    </row>
    <row r="697" spans="2:39" x14ac:dyDescent="0.3">
      <c r="B697" s="350" t="s">
        <v>95</v>
      </c>
      <c r="C697" s="351" t="s">
        <v>325</v>
      </c>
      <c r="D697" s="352">
        <v>126</v>
      </c>
      <c r="E697" s="353">
        <v>0</v>
      </c>
      <c r="F697" s="353">
        <v>0</v>
      </c>
      <c r="G697" s="354">
        <v>252</v>
      </c>
      <c r="H697" s="354">
        <v>0</v>
      </c>
      <c r="I697" s="354">
        <v>0</v>
      </c>
      <c r="J697" s="355">
        <v>274</v>
      </c>
      <c r="K697" s="355">
        <v>0</v>
      </c>
      <c r="L697" s="355">
        <v>0</v>
      </c>
      <c r="M697" s="355">
        <v>238</v>
      </c>
      <c r="N697" s="355">
        <v>0</v>
      </c>
      <c r="O697" s="355">
        <v>0</v>
      </c>
      <c r="P697" s="355">
        <v>227</v>
      </c>
      <c r="Q697" s="355">
        <v>0</v>
      </c>
      <c r="R697" s="355">
        <v>0</v>
      </c>
      <c r="S697" s="355">
        <v>133</v>
      </c>
      <c r="T697" s="355">
        <v>0</v>
      </c>
      <c r="U697" s="355">
        <v>0</v>
      </c>
      <c r="V697" s="355">
        <v>188.00000000000014</v>
      </c>
      <c r="W697" s="355">
        <v>0</v>
      </c>
      <c r="X697" s="355">
        <v>0</v>
      </c>
      <c r="Y697" s="355">
        <v>182</v>
      </c>
      <c r="Z697" s="355">
        <v>0</v>
      </c>
      <c r="AA697" s="355">
        <v>0</v>
      </c>
      <c r="AB697" s="355">
        <v>143</v>
      </c>
      <c r="AC697" s="355">
        <v>0</v>
      </c>
      <c r="AD697" s="357">
        <v>0</v>
      </c>
      <c r="AE697" s="355">
        <v>120</v>
      </c>
      <c r="AF697" s="355">
        <v>0</v>
      </c>
      <c r="AG697" s="358">
        <v>0</v>
      </c>
      <c r="AH697" s="355">
        <v>148</v>
      </c>
      <c r="AI697" s="355">
        <v>0</v>
      </c>
      <c r="AJ697" s="358">
        <v>0</v>
      </c>
      <c r="AK697" s="4">
        <v>178</v>
      </c>
      <c r="AL697" s="4">
        <v>0</v>
      </c>
      <c r="AM697" s="4">
        <v>0</v>
      </c>
    </row>
    <row r="698" spans="2:39" x14ac:dyDescent="0.3">
      <c r="B698" s="350" t="s">
        <v>95</v>
      </c>
      <c r="C698" s="351" t="s">
        <v>326</v>
      </c>
      <c r="D698" s="352">
        <v>114</v>
      </c>
      <c r="E698" s="353">
        <v>0</v>
      </c>
      <c r="F698" s="353">
        <v>0</v>
      </c>
      <c r="G698" s="354">
        <v>157</v>
      </c>
      <c r="H698" s="354">
        <v>0</v>
      </c>
      <c r="I698" s="354">
        <v>0</v>
      </c>
      <c r="J698" s="355">
        <v>186</v>
      </c>
      <c r="K698" s="355">
        <v>0</v>
      </c>
      <c r="L698" s="355">
        <v>0</v>
      </c>
      <c r="M698" s="355">
        <v>112</v>
      </c>
      <c r="N698" s="355">
        <v>0</v>
      </c>
      <c r="O698" s="355">
        <v>0</v>
      </c>
      <c r="P698" s="355">
        <v>213</v>
      </c>
      <c r="Q698" s="355">
        <v>0</v>
      </c>
      <c r="R698" s="355">
        <v>0</v>
      </c>
      <c r="S698" s="355">
        <v>153.00000000000009</v>
      </c>
      <c r="T698" s="355">
        <v>0</v>
      </c>
      <c r="U698" s="355">
        <v>0</v>
      </c>
      <c r="V698" s="355">
        <v>103.99999999999999</v>
      </c>
      <c r="W698" s="355">
        <v>0</v>
      </c>
      <c r="X698" s="355">
        <v>0</v>
      </c>
      <c r="Y698" s="355">
        <v>107</v>
      </c>
      <c r="Z698" s="355">
        <v>0</v>
      </c>
      <c r="AA698" s="355">
        <v>0</v>
      </c>
      <c r="AB698" s="355">
        <v>151</v>
      </c>
      <c r="AC698" s="355">
        <v>0</v>
      </c>
      <c r="AD698" s="357">
        <v>0</v>
      </c>
      <c r="AE698" s="355">
        <v>78</v>
      </c>
      <c r="AF698" s="355">
        <v>0</v>
      </c>
      <c r="AG698" s="358">
        <v>0</v>
      </c>
      <c r="AH698" s="355">
        <v>64</v>
      </c>
      <c r="AI698" s="355">
        <v>0</v>
      </c>
      <c r="AJ698" s="358">
        <v>0</v>
      </c>
      <c r="AK698" s="4">
        <v>83</v>
      </c>
      <c r="AL698" s="4">
        <v>0</v>
      </c>
      <c r="AM698" s="4">
        <v>0</v>
      </c>
    </row>
    <row r="699" spans="2:39" x14ac:dyDescent="0.3">
      <c r="B699" s="350" t="s">
        <v>95</v>
      </c>
      <c r="C699" s="351" t="s">
        <v>289</v>
      </c>
      <c r="D699" s="352">
        <v>3901</v>
      </c>
      <c r="E699" s="353">
        <v>4452</v>
      </c>
      <c r="F699" s="353">
        <v>146</v>
      </c>
      <c r="G699" s="354">
        <v>1916</v>
      </c>
      <c r="H699" s="354">
        <v>320</v>
      </c>
      <c r="I699" s="354">
        <v>0</v>
      </c>
      <c r="J699" s="355">
        <v>1426</v>
      </c>
      <c r="K699" s="355">
        <v>2541</v>
      </c>
      <c r="L699" s="355">
        <v>52</v>
      </c>
      <c r="M699" s="355">
        <v>658</v>
      </c>
      <c r="N699" s="355">
        <v>2928</v>
      </c>
      <c r="O699" s="355">
        <v>89</v>
      </c>
      <c r="P699" s="355">
        <v>105</v>
      </c>
      <c r="Q699" s="355">
        <v>0</v>
      </c>
      <c r="R699" s="355">
        <v>0</v>
      </c>
      <c r="S699" s="355">
        <v>617</v>
      </c>
      <c r="T699" s="355">
        <v>0</v>
      </c>
      <c r="U699" s="355">
        <v>3</v>
      </c>
      <c r="V699" s="355">
        <v>1132.0000000000002</v>
      </c>
      <c r="W699" s="355">
        <v>0</v>
      </c>
      <c r="X699" s="355">
        <v>48.999999999999993</v>
      </c>
      <c r="Y699" s="355">
        <v>1163</v>
      </c>
      <c r="Z699" s="355">
        <v>0</v>
      </c>
      <c r="AA699" s="355">
        <v>27</v>
      </c>
      <c r="AB699" s="355">
        <v>1286</v>
      </c>
      <c r="AC699" s="355">
        <v>13</v>
      </c>
      <c r="AD699" s="357">
        <v>29</v>
      </c>
      <c r="AE699" s="355">
        <v>607</v>
      </c>
      <c r="AF699" s="355">
        <v>5</v>
      </c>
      <c r="AG699" s="358">
        <v>12</v>
      </c>
      <c r="AH699" s="355">
        <v>79</v>
      </c>
      <c r="AI699" s="355">
        <v>0</v>
      </c>
      <c r="AJ699" s="358">
        <v>6</v>
      </c>
      <c r="AK699" s="4">
        <v>1003</v>
      </c>
      <c r="AL699" s="4">
        <v>0</v>
      </c>
      <c r="AM699" s="4">
        <v>7</v>
      </c>
    </row>
    <row r="700" spans="2:39" x14ac:dyDescent="0.3">
      <c r="B700" s="350" t="s">
        <v>95</v>
      </c>
      <c r="C700" s="351" t="s">
        <v>290</v>
      </c>
      <c r="D700" s="352">
        <v>4982</v>
      </c>
      <c r="E700" s="353">
        <v>5832</v>
      </c>
      <c r="F700" s="353">
        <v>4</v>
      </c>
      <c r="G700" s="354">
        <v>546</v>
      </c>
      <c r="H700" s="354">
        <v>55</v>
      </c>
      <c r="I700" s="354">
        <v>0</v>
      </c>
      <c r="J700" s="355">
        <v>2536</v>
      </c>
      <c r="K700" s="355">
        <v>6431</v>
      </c>
      <c r="L700" s="355">
        <v>59</v>
      </c>
      <c r="M700" s="355">
        <v>583</v>
      </c>
      <c r="N700" s="355">
        <v>9045</v>
      </c>
      <c r="O700" s="355">
        <v>97</v>
      </c>
      <c r="P700" s="355">
        <v>3392</v>
      </c>
      <c r="Q700" s="355">
        <v>3836</v>
      </c>
      <c r="R700" s="355">
        <v>2</v>
      </c>
      <c r="S700" s="355">
        <v>1531</v>
      </c>
      <c r="T700" s="355">
        <v>4322.9999999999964</v>
      </c>
      <c r="U700" s="355">
        <v>14</v>
      </c>
      <c r="V700" s="355">
        <v>1560.9999999999973</v>
      </c>
      <c r="W700" s="355">
        <v>2678.0000000000014</v>
      </c>
      <c r="X700" s="355">
        <v>35.000000000000007</v>
      </c>
      <c r="Y700" s="355">
        <v>945</v>
      </c>
      <c r="Z700" s="355">
        <v>2555</v>
      </c>
      <c r="AA700" s="355">
        <v>32</v>
      </c>
      <c r="AB700" s="355">
        <v>1247</v>
      </c>
      <c r="AC700" s="355">
        <v>1225</v>
      </c>
      <c r="AD700" s="357">
        <v>38</v>
      </c>
      <c r="AE700" s="355">
        <v>1499</v>
      </c>
      <c r="AF700" s="355">
        <v>441</v>
      </c>
      <c r="AG700" s="358">
        <v>21</v>
      </c>
      <c r="AH700" s="355">
        <v>429</v>
      </c>
      <c r="AI700" s="355">
        <v>0</v>
      </c>
      <c r="AJ700" s="358">
        <v>8</v>
      </c>
      <c r="AK700" s="4">
        <v>429</v>
      </c>
      <c r="AL700" s="4">
        <v>0</v>
      </c>
      <c r="AM700" s="4">
        <v>9</v>
      </c>
    </row>
    <row r="701" spans="2:39" x14ac:dyDescent="0.3">
      <c r="B701" s="350" t="s">
        <v>95</v>
      </c>
      <c r="C701" s="351" t="s">
        <v>291</v>
      </c>
      <c r="D701" s="352">
        <v>2950</v>
      </c>
      <c r="E701" s="353">
        <v>6617</v>
      </c>
      <c r="F701" s="353">
        <v>336</v>
      </c>
      <c r="G701" s="354">
        <v>1063</v>
      </c>
      <c r="H701" s="354">
        <v>130</v>
      </c>
      <c r="I701" s="354">
        <v>440</v>
      </c>
      <c r="J701" s="355">
        <v>1777</v>
      </c>
      <c r="K701" s="355">
        <v>6269</v>
      </c>
      <c r="L701" s="355">
        <v>628</v>
      </c>
      <c r="M701" s="355">
        <v>1537</v>
      </c>
      <c r="N701" s="355">
        <v>6870</v>
      </c>
      <c r="O701" s="355">
        <v>547</v>
      </c>
      <c r="P701" s="355">
        <v>4228</v>
      </c>
      <c r="Q701" s="355">
        <v>9231</v>
      </c>
      <c r="R701" s="355">
        <v>492</v>
      </c>
      <c r="S701" s="355">
        <v>2047.9999999999957</v>
      </c>
      <c r="T701" s="355">
        <v>5157.9999999999791</v>
      </c>
      <c r="U701" s="355">
        <v>496.99999999999972</v>
      </c>
      <c r="V701" s="355">
        <v>2032.0000000000016</v>
      </c>
      <c r="W701" s="355">
        <v>2781.9999999999982</v>
      </c>
      <c r="X701" s="355">
        <v>472</v>
      </c>
      <c r="Y701" s="355">
        <v>1413</v>
      </c>
      <c r="Z701" s="355">
        <v>4715</v>
      </c>
      <c r="AA701" s="355">
        <v>311</v>
      </c>
      <c r="AB701" s="355">
        <v>1941</v>
      </c>
      <c r="AC701" s="355">
        <v>3725</v>
      </c>
      <c r="AD701" s="357">
        <v>447</v>
      </c>
      <c r="AE701" s="355">
        <v>3159</v>
      </c>
      <c r="AF701" s="355">
        <v>1435</v>
      </c>
      <c r="AG701" s="358">
        <v>489</v>
      </c>
      <c r="AH701" s="355">
        <v>921</v>
      </c>
      <c r="AI701" s="355">
        <v>0</v>
      </c>
      <c r="AJ701" s="358">
        <v>416</v>
      </c>
      <c r="AK701" s="4">
        <v>860</v>
      </c>
      <c r="AL701" s="4">
        <v>0</v>
      </c>
      <c r="AM701" s="4">
        <v>321</v>
      </c>
    </row>
    <row r="702" spans="2:39" x14ac:dyDescent="0.3">
      <c r="B702" s="350" t="s">
        <v>95</v>
      </c>
      <c r="C702" s="351" t="s">
        <v>292</v>
      </c>
      <c r="D702" s="352">
        <v>2139</v>
      </c>
      <c r="E702" s="353">
        <v>3265</v>
      </c>
      <c r="F702" s="353">
        <v>712</v>
      </c>
      <c r="G702" s="354">
        <v>1339</v>
      </c>
      <c r="H702" s="354">
        <v>199</v>
      </c>
      <c r="I702" s="354">
        <v>675</v>
      </c>
      <c r="J702" s="355">
        <v>2024</v>
      </c>
      <c r="K702" s="355">
        <v>4524</v>
      </c>
      <c r="L702" s="355">
        <v>901</v>
      </c>
      <c r="M702" s="355">
        <v>1693</v>
      </c>
      <c r="N702" s="355">
        <v>4447</v>
      </c>
      <c r="O702" s="355">
        <v>806</v>
      </c>
      <c r="P702" s="355">
        <v>2788</v>
      </c>
      <c r="Q702" s="355">
        <v>3304</v>
      </c>
      <c r="R702" s="355">
        <v>833</v>
      </c>
      <c r="S702" s="355">
        <v>1588.0000000000009</v>
      </c>
      <c r="T702" s="355">
        <v>2881</v>
      </c>
      <c r="U702" s="355">
        <v>990.99999999999966</v>
      </c>
      <c r="V702" s="355">
        <v>1842.9999999999934</v>
      </c>
      <c r="W702" s="355">
        <v>3685.9999999999955</v>
      </c>
      <c r="X702" s="355">
        <v>891.99999999999966</v>
      </c>
      <c r="Y702" s="355">
        <v>1442</v>
      </c>
      <c r="Z702" s="355">
        <v>2711</v>
      </c>
      <c r="AA702" s="355">
        <v>654</v>
      </c>
      <c r="AB702" s="355">
        <v>2164</v>
      </c>
      <c r="AC702" s="355">
        <v>3801</v>
      </c>
      <c r="AD702" s="357">
        <v>619</v>
      </c>
      <c r="AE702" s="355">
        <v>3132</v>
      </c>
      <c r="AF702" s="355">
        <v>2607</v>
      </c>
      <c r="AG702" s="358">
        <v>840</v>
      </c>
      <c r="AH702" s="355">
        <v>816</v>
      </c>
      <c r="AI702" s="355">
        <v>0</v>
      </c>
      <c r="AJ702" s="358">
        <v>829</v>
      </c>
      <c r="AK702" s="4">
        <v>879</v>
      </c>
      <c r="AL702" s="4">
        <v>2</v>
      </c>
      <c r="AM702" s="4">
        <v>745</v>
      </c>
    </row>
    <row r="703" spans="2:39" x14ac:dyDescent="0.3">
      <c r="B703" s="350" t="s">
        <v>95</v>
      </c>
      <c r="C703" s="351" t="s">
        <v>293</v>
      </c>
      <c r="D703" s="352">
        <v>938</v>
      </c>
      <c r="E703" s="353">
        <v>560</v>
      </c>
      <c r="F703" s="353">
        <v>656</v>
      </c>
      <c r="G703" s="354">
        <v>896</v>
      </c>
      <c r="H703" s="354">
        <v>140</v>
      </c>
      <c r="I703" s="354">
        <v>485</v>
      </c>
      <c r="J703" s="355">
        <v>987</v>
      </c>
      <c r="K703" s="355">
        <v>2579</v>
      </c>
      <c r="L703" s="355">
        <v>596</v>
      </c>
      <c r="M703" s="355">
        <v>1066</v>
      </c>
      <c r="N703" s="355">
        <v>3689</v>
      </c>
      <c r="O703" s="355">
        <v>481</v>
      </c>
      <c r="P703" s="355">
        <v>1797</v>
      </c>
      <c r="Q703" s="355">
        <v>3173</v>
      </c>
      <c r="R703" s="355">
        <v>772</v>
      </c>
      <c r="S703" s="355">
        <v>1289.0000000000007</v>
      </c>
      <c r="T703" s="355">
        <v>1814.9999999999984</v>
      </c>
      <c r="U703" s="355">
        <v>819.00000000000023</v>
      </c>
      <c r="V703" s="355">
        <v>1036</v>
      </c>
      <c r="W703" s="355">
        <v>1696.9999999999993</v>
      </c>
      <c r="X703" s="355">
        <v>644.00000000000034</v>
      </c>
      <c r="Y703" s="355">
        <v>1215</v>
      </c>
      <c r="Z703" s="355">
        <v>2898</v>
      </c>
      <c r="AA703" s="355">
        <v>450</v>
      </c>
      <c r="AB703" s="355">
        <v>1205</v>
      </c>
      <c r="AC703" s="355">
        <v>2155</v>
      </c>
      <c r="AD703" s="357">
        <v>555</v>
      </c>
      <c r="AE703" s="355">
        <v>2527</v>
      </c>
      <c r="AF703" s="355">
        <v>2762</v>
      </c>
      <c r="AG703" s="358">
        <v>484</v>
      </c>
      <c r="AH703" s="355">
        <v>870</v>
      </c>
      <c r="AI703" s="355">
        <v>0</v>
      </c>
      <c r="AJ703" s="358">
        <v>614</v>
      </c>
      <c r="AK703" s="4">
        <v>789</v>
      </c>
      <c r="AL703" s="4">
        <v>0</v>
      </c>
      <c r="AM703" s="4">
        <v>652</v>
      </c>
    </row>
    <row r="704" spans="2:39" x14ac:dyDescent="0.3">
      <c r="B704" s="350" t="s">
        <v>95</v>
      </c>
      <c r="C704" s="351" t="s">
        <v>294</v>
      </c>
      <c r="D704" s="352">
        <v>675</v>
      </c>
      <c r="E704" s="353">
        <v>117</v>
      </c>
      <c r="F704" s="353">
        <v>589</v>
      </c>
      <c r="G704" s="354">
        <v>946</v>
      </c>
      <c r="H704" s="354">
        <v>46</v>
      </c>
      <c r="I704" s="354">
        <v>509</v>
      </c>
      <c r="J704" s="355">
        <v>891</v>
      </c>
      <c r="K704" s="355">
        <v>410</v>
      </c>
      <c r="L704" s="355">
        <v>713</v>
      </c>
      <c r="M704" s="355">
        <v>1020</v>
      </c>
      <c r="N704" s="355">
        <v>2335</v>
      </c>
      <c r="O704" s="355">
        <v>1279</v>
      </c>
      <c r="P704" s="355">
        <v>1472</v>
      </c>
      <c r="Q704" s="355">
        <v>2616</v>
      </c>
      <c r="R704" s="355">
        <v>1275</v>
      </c>
      <c r="S704" s="355">
        <v>801.00000000000034</v>
      </c>
      <c r="T704" s="355">
        <v>1974.9999999999986</v>
      </c>
      <c r="U704" s="355">
        <v>1775.9999999999977</v>
      </c>
      <c r="V704" s="355">
        <v>691.00000000000091</v>
      </c>
      <c r="W704" s="355">
        <v>1406.9999999999998</v>
      </c>
      <c r="X704" s="355">
        <v>1304.9999999999995</v>
      </c>
      <c r="Y704" s="355">
        <v>945</v>
      </c>
      <c r="Z704" s="355">
        <v>1282</v>
      </c>
      <c r="AA704" s="355">
        <v>704</v>
      </c>
      <c r="AB704" s="355">
        <v>1006</v>
      </c>
      <c r="AC704" s="355">
        <v>2700</v>
      </c>
      <c r="AD704" s="357">
        <v>1028</v>
      </c>
      <c r="AE704" s="355">
        <v>1766</v>
      </c>
      <c r="AF704" s="355">
        <v>1729</v>
      </c>
      <c r="AG704" s="358">
        <v>1064</v>
      </c>
      <c r="AH704" s="355">
        <v>541</v>
      </c>
      <c r="AI704" s="355">
        <v>0</v>
      </c>
      <c r="AJ704" s="358">
        <v>1269</v>
      </c>
      <c r="AK704" s="4">
        <v>609</v>
      </c>
      <c r="AL704" s="4">
        <v>1</v>
      </c>
      <c r="AM704" s="4">
        <v>988</v>
      </c>
    </row>
    <row r="705" spans="2:39" x14ac:dyDescent="0.3">
      <c r="B705" s="350" t="s">
        <v>95</v>
      </c>
      <c r="C705" s="351" t="s">
        <v>327</v>
      </c>
      <c r="D705" s="352">
        <v>45</v>
      </c>
      <c r="E705" s="353">
        <v>1</v>
      </c>
      <c r="F705" s="353">
        <v>0</v>
      </c>
      <c r="G705" s="354">
        <v>30</v>
      </c>
      <c r="H705" s="354">
        <v>0</v>
      </c>
      <c r="I705" s="354">
        <v>0</v>
      </c>
      <c r="J705" s="355">
        <v>28</v>
      </c>
      <c r="K705" s="355">
        <v>0</v>
      </c>
      <c r="L705" s="355">
        <v>0</v>
      </c>
      <c r="M705" s="355">
        <v>116</v>
      </c>
      <c r="N705" s="355">
        <v>0</v>
      </c>
      <c r="O705" s="355">
        <v>0</v>
      </c>
      <c r="P705" s="355">
        <v>20</v>
      </c>
      <c r="Q705" s="355">
        <v>0</v>
      </c>
      <c r="R705" s="355">
        <v>0</v>
      </c>
      <c r="S705" s="355">
        <v>24</v>
      </c>
      <c r="T705" s="355">
        <v>0</v>
      </c>
      <c r="U705" s="355">
        <v>0</v>
      </c>
      <c r="V705" s="355">
        <v>22</v>
      </c>
      <c r="W705" s="355">
        <v>0</v>
      </c>
      <c r="X705" s="355">
        <v>0</v>
      </c>
      <c r="Y705" s="355">
        <v>20</v>
      </c>
      <c r="Z705" s="355">
        <v>0</v>
      </c>
      <c r="AA705" s="355">
        <v>0</v>
      </c>
      <c r="AB705" s="355">
        <v>0</v>
      </c>
      <c r="AC705" s="355">
        <v>0</v>
      </c>
      <c r="AD705" s="357">
        <v>0</v>
      </c>
      <c r="AE705" s="355">
        <v>0</v>
      </c>
      <c r="AF705" s="355">
        <v>0</v>
      </c>
      <c r="AG705" s="358">
        <v>0</v>
      </c>
      <c r="AH705" s="355">
        <v>0</v>
      </c>
      <c r="AI705" s="355">
        <v>0</v>
      </c>
      <c r="AJ705" s="358">
        <v>0</v>
      </c>
      <c r="AK705" s="4">
        <v>0</v>
      </c>
      <c r="AL705" s="4">
        <v>0</v>
      </c>
      <c r="AM705" s="4">
        <v>0</v>
      </c>
    </row>
    <row r="706" spans="2:39" x14ac:dyDescent="0.3">
      <c r="B706" s="350" t="s">
        <v>96</v>
      </c>
      <c r="C706" s="351" t="s">
        <v>223</v>
      </c>
      <c r="D706" s="352">
        <v>15</v>
      </c>
      <c r="E706" s="353">
        <v>1</v>
      </c>
      <c r="F706" s="353">
        <v>654</v>
      </c>
      <c r="G706" s="354">
        <v>21</v>
      </c>
      <c r="H706" s="354">
        <v>7</v>
      </c>
      <c r="I706" s="354">
        <v>526</v>
      </c>
      <c r="J706" s="355">
        <v>0</v>
      </c>
      <c r="K706" s="355">
        <v>0</v>
      </c>
      <c r="L706" s="355">
        <v>863</v>
      </c>
      <c r="M706" s="355">
        <v>0</v>
      </c>
      <c r="N706" s="355">
        <v>0</v>
      </c>
      <c r="O706" s="355">
        <v>747</v>
      </c>
      <c r="P706" s="355">
        <v>0</v>
      </c>
      <c r="Q706" s="355">
        <v>0</v>
      </c>
      <c r="R706" s="355">
        <v>680</v>
      </c>
      <c r="S706" s="355">
        <v>0</v>
      </c>
      <c r="T706" s="355">
        <v>0</v>
      </c>
      <c r="U706" s="355">
        <v>750.00000000000011</v>
      </c>
      <c r="V706" s="355">
        <v>0</v>
      </c>
      <c r="W706" s="355">
        <v>0</v>
      </c>
      <c r="X706" s="355">
        <v>793.00000000000045</v>
      </c>
      <c r="Y706" s="355">
        <v>0</v>
      </c>
      <c r="Z706" s="355">
        <v>0</v>
      </c>
      <c r="AA706" s="355">
        <v>811</v>
      </c>
      <c r="AB706" s="355">
        <v>0</v>
      </c>
      <c r="AC706" s="355">
        <v>0</v>
      </c>
      <c r="AD706" s="357">
        <v>740</v>
      </c>
      <c r="AE706" s="355">
        <v>0</v>
      </c>
      <c r="AF706" s="355">
        <v>0</v>
      </c>
      <c r="AG706" s="358">
        <v>784</v>
      </c>
      <c r="AH706" s="355">
        <v>0</v>
      </c>
      <c r="AI706" s="355">
        <v>0</v>
      </c>
      <c r="AJ706" s="358">
        <v>711</v>
      </c>
      <c r="AK706" s="4">
        <v>0</v>
      </c>
      <c r="AL706" s="4">
        <v>0</v>
      </c>
      <c r="AM706" s="4">
        <v>364</v>
      </c>
    </row>
    <row r="707" spans="2:39" x14ac:dyDescent="0.3">
      <c r="B707" s="350" t="s">
        <v>96</v>
      </c>
      <c r="C707" s="351" t="s">
        <v>286</v>
      </c>
      <c r="D707" s="352">
        <v>162</v>
      </c>
      <c r="E707" s="353">
        <v>6</v>
      </c>
      <c r="F707" s="353">
        <v>538</v>
      </c>
      <c r="G707" s="354">
        <v>93</v>
      </c>
      <c r="H707" s="354">
        <v>0</v>
      </c>
      <c r="I707" s="354">
        <v>709</v>
      </c>
      <c r="J707" s="355">
        <v>0</v>
      </c>
      <c r="K707" s="355">
        <v>1</v>
      </c>
      <c r="L707" s="355">
        <v>762</v>
      </c>
      <c r="M707" s="355">
        <v>0</v>
      </c>
      <c r="N707" s="355">
        <v>0</v>
      </c>
      <c r="O707" s="355">
        <v>993</v>
      </c>
      <c r="P707" s="355">
        <v>0</v>
      </c>
      <c r="Q707" s="355">
        <v>0</v>
      </c>
      <c r="R707" s="355">
        <v>934</v>
      </c>
      <c r="S707" s="355">
        <v>0</v>
      </c>
      <c r="T707" s="355">
        <v>0</v>
      </c>
      <c r="U707" s="355">
        <v>1057.0000000000002</v>
      </c>
      <c r="V707" s="355">
        <v>0</v>
      </c>
      <c r="W707" s="355">
        <v>0</v>
      </c>
      <c r="X707" s="355">
        <v>1064</v>
      </c>
      <c r="Y707" s="355">
        <v>0</v>
      </c>
      <c r="Z707" s="355">
        <v>0</v>
      </c>
      <c r="AA707" s="355">
        <v>1134</v>
      </c>
      <c r="AB707" s="355">
        <v>0</v>
      </c>
      <c r="AC707" s="355">
        <v>0</v>
      </c>
      <c r="AD707" s="357">
        <v>1312</v>
      </c>
      <c r="AE707" s="355">
        <v>0</v>
      </c>
      <c r="AF707" s="355">
        <v>0</v>
      </c>
      <c r="AG707" s="358">
        <v>1419</v>
      </c>
      <c r="AH707" s="355">
        <v>0</v>
      </c>
      <c r="AI707" s="355">
        <v>0</v>
      </c>
      <c r="AJ707" s="358">
        <v>1333</v>
      </c>
      <c r="AK707" s="4">
        <v>0</v>
      </c>
      <c r="AL707" s="4">
        <v>0</v>
      </c>
      <c r="AM707" s="4">
        <v>812</v>
      </c>
    </row>
    <row r="708" spans="2:39" x14ac:dyDescent="0.3">
      <c r="B708" s="350" t="s">
        <v>96</v>
      </c>
      <c r="C708" s="351" t="s">
        <v>255</v>
      </c>
      <c r="D708" s="352">
        <v>11674</v>
      </c>
      <c r="E708" s="353">
        <v>1849</v>
      </c>
      <c r="F708" s="353">
        <v>1172</v>
      </c>
      <c r="G708" s="354">
        <v>12617</v>
      </c>
      <c r="H708" s="354">
        <v>1783</v>
      </c>
      <c r="I708" s="354">
        <v>1141</v>
      </c>
      <c r="J708" s="355">
        <v>16362</v>
      </c>
      <c r="K708" s="355">
        <v>1788</v>
      </c>
      <c r="L708" s="355">
        <v>952</v>
      </c>
      <c r="M708" s="355">
        <v>15055</v>
      </c>
      <c r="N708" s="355">
        <v>1516</v>
      </c>
      <c r="O708" s="355">
        <v>980</v>
      </c>
      <c r="P708" s="355">
        <v>14163</v>
      </c>
      <c r="Q708" s="355">
        <v>1513</v>
      </c>
      <c r="R708" s="355">
        <v>1267</v>
      </c>
      <c r="S708" s="355">
        <v>13373.000000000007</v>
      </c>
      <c r="T708" s="355">
        <v>1276.0000000000002</v>
      </c>
      <c r="U708" s="355">
        <v>1356.0000000000005</v>
      </c>
      <c r="V708" s="355">
        <v>13785.000000000049</v>
      </c>
      <c r="W708" s="355">
        <v>916.99999999999977</v>
      </c>
      <c r="X708" s="355">
        <v>1396.0000000000002</v>
      </c>
      <c r="Y708" s="355">
        <v>14087</v>
      </c>
      <c r="Z708" s="355">
        <v>883</v>
      </c>
      <c r="AA708" s="355">
        <v>1590</v>
      </c>
      <c r="AB708" s="355">
        <v>13949</v>
      </c>
      <c r="AC708" s="355">
        <v>741</v>
      </c>
      <c r="AD708" s="357">
        <v>1619</v>
      </c>
      <c r="AE708" s="355">
        <v>13587</v>
      </c>
      <c r="AF708" s="355">
        <v>606</v>
      </c>
      <c r="AG708" s="358">
        <v>1743</v>
      </c>
      <c r="AH708" s="355">
        <v>13077</v>
      </c>
      <c r="AI708" s="355">
        <v>735</v>
      </c>
      <c r="AJ708" s="358">
        <v>1656</v>
      </c>
      <c r="AK708" s="4">
        <v>12505</v>
      </c>
      <c r="AL708" s="4">
        <v>557</v>
      </c>
      <c r="AM708" s="4">
        <v>1284</v>
      </c>
    </row>
    <row r="709" spans="2:39" x14ac:dyDescent="0.3">
      <c r="B709" s="350" t="s">
        <v>96</v>
      </c>
      <c r="C709" s="351" t="s">
        <v>224</v>
      </c>
      <c r="D709" s="352">
        <v>14544</v>
      </c>
      <c r="E709" s="353">
        <v>2456</v>
      </c>
      <c r="F709" s="353">
        <v>994</v>
      </c>
      <c r="G709" s="354">
        <v>15834</v>
      </c>
      <c r="H709" s="354">
        <v>2437</v>
      </c>
      <c r="I709" s="354">
        <v>855</v>
      </c>
      <c r="J709" s="355">
        <v>15939</v>
      </c>
      <c r="K709" s="355">
        <v>1803</v>
      </c>
      <c r="L709" s="355">
        <v>1048</v>
      </c>
      <c r="M709" s="355">
        <v>17951</v>
      </c>
      <c r="N709" s="355">
        <v>1506</v>
      </c>
      <c r="O709" s="355">
        <v>1095</v>
      </c>
      <c r="P709" s="355">
        <v>17152</v>
      </c>
      <c r="Q709" s="355">
        <v>1684</v>
      </c>
      <c r="R709" s="355">
        <v>1185</v>
      </c>
      <c r="S709" s="355">
        <v>15934.999999999938</v>
      </c>
      <c r="T709" s="355">
        <v>1326.0000000000007</v>
      </c>
      <c r="U709" s="355">
        <v>1267.9999999999993</v>
      </c>
      <c r="V709" s="355">
        <v>16751.000000000022</v>
      </c>
      <c r="W709" s="355">
        <v>1055.0000000000009</v>
      </c>
      <c r="X709" s="355">
        <v>1346.0000000000002</v>
      </c>
      <c r="Y709" s="355">
        <v>16147</v>
      </c>
      <c r="Z709" s="355">
        <v>1040</v>
      </c>
      <c r="AA709" s="355">
        <v>1364</v>
      </c>
      <c r="AB709" s="355">
        <v>16580</v>
      </c>
      <c r="AC709" s="355">
        <v>1127</v>
      </c>
      <c r="AD709" s="357">
        <v>1505</v>
      </c>
      <c r="AE709" s="355">
        <v>16868</v>
      </c>
      <c r="AF709" s="355">
        <v>975</v>
      </c>
      <c r="AG709" s="358">
        <v>1641</v>
      </c>
      <c r="AH709" s="355">
        <v>16590</v>
      </c>
      <c r="AI709" s="355">
        <v>900</v>
      </c>
      <c r="AJ709" s="358">
        <v>1675</v>
      </c>
      <c r="AK709" s="4">
        <v>15504</v>
      </c>
      <c r="AL709" s="4">
        <v>891</v>
      </c>
      <c r="AM709" s="4">
        <v>1313</v>
      </c>
    </row>
    <row r="710" spans="2:39" x14ac:dyDescent="0.3">
      <c r="B710" s="350" t="s">
        <v>96</v>
      </c>
      <c r="C710" s="351" t="s">
        <v>225</v>
      </c>
      <c r="D710" s="352">
        <v>14539</v>
      </c>
      <c r="E710" s="353">
        <v>2632</v>
      </c>
      <c r="F710" s="353">
        <v>915</v>
      </c>
      <c r="G710" s="354">
        <v>15049</v>
      </c>
      <c r="H710" s="354">
        <v>2490</v>
      </c>
      <c r="I710" s="354">
        <v>837</v>
      </c>
      <c r="J710" s="355">
        <v>15155</v>
      </c>
      <c r="K710" s="355">
        <v>1559</v>
      </c>
      <c r="L710" s="355">
        <v>931</v>
      </c>
      <c r="M710" s="355">
        <v>14985</v>
      </c>
      <c r="N710" s="355">
        <v>1304</v>
      </c>
      <c r="O710" s="355">
        <v>1054</v>
      </c>
      <c r="P710" s="355">
        <v>16117</v>
      </c>
      <c r="Q710" s="355">
        <v>1456</v>
      </c>
      <c r="R710" s="355">
        <v>1086</v>
      </c>
      <c r="S710" s="355">
        <v>14940.999999999991</v>
      </c>
      <c r="T710" s="355">
        <v>1239.9999999999995</v>
      </c>
      <c r="U710" s="355">
        <v>1208.0000000000002</v>
      </c>
      <c r="V710" s="355">
        <v>15264.000000000027</v>
      </c>
      <c r="W710" s="355">
        <v>1015.000000000001</v>
      </c>
      <c r="X710" s="355">
        <v>1252</v>
      </c>
      <c r="Y710" s="355">
        <v>15248</v>
      </c>
      <c r="Z710" s="355">
        <v>986</v>
      </c>
      <c r="AA710" s="355">
        <v>1298</v>
      </c>
      <c r="AB710" s="355">
        <v>14886</v>
      </c>
      <c r="AC710" s="355">
        <v>1150</v>
      </c>
      <c r="AD710" s="357">
        <v>1381</v>
      </c>
      <c r="AE710" s="355">
        <v>15412</v>
      </c>
      <c r="AF710" s="355">
        <v>1045</v>
      </c>
      <c r="AG710" s="358">
        <v>1491</v>
      </c>
      <c r="AH710" s="355">
        <v>15567</v>
      </c>
      <c r="AI710" s="355">
        <v>979</v>
      </c>
      <c r="AJ710" s="358">
        <v>1517</v>
      </c>
      <c r="AK710" s="4">
        <v>15980</v>
      </c>
      <c r="AL710" s="4">
        <v>918</v>
      </c>
      <c r="AM710" s="4">
        <v>1343</v>
      </c>
    </row>
    <row r="711" spans="2:39" x14ac:dyDescent="0.3">
      <c r="B711" s="350" t="s">
        <v>96</v>
      </c>
      <c r="C711" s="351" t="s">
        <v>226</v>
      </c>
      <c r="D711" s="352">
        <v>14360</v>
      </c>
      <c r="E711" s="353">
        <v>2171</v>
      </c>
      <c r="F711" s="353">
        <v>839</v>
      </c>
      <c r="G711" s="354">
        <v>14756</v>
      </c>
      <c r="H711" s="354">
        <v>2164</v>
      </c>
      <c r="I711" s="354">
        <v>724</v>
      </c>
      <c r="J711" s="355">
        <v>14709</v>
      </c>
      <c r="K711" s="355">
        <v>1386</v>
      </c>
      <c r="L711" s="355">
        <v>864</v>
      </c>
      <c r="M711" s="355">
        <v>14791</v>
      </c>
      <c r="N711" s="355">
        <v>1243</v>
      </c>
      <c r="O711" s="355">
        <v>911</v>
      </c>
      <c r="P711" s="355">
        <v>14276</v>
      </c>
      <c r="Q711" s="355">
        <v>1157</v>
      </c>
      <c r="R711" s="355">
        <v>1048</v>
      </c>
      <c r="S711" s="355">
        <v>14907.000000000071</v>
      </c>
      <c r="T711" s="355">
        <v>1044.9999999999998</v>
      </c>
      <c r="U711" s="355">
        <v>1138.0000000000005</v>
      </c>
      <c r="V711" s="355">
        <v>15051.000000000058</v>
      </c>
      <c r="W711" s="355">
        <v>893.00000000000045</v>
      </c>
      <c r="X711" s="355">
        <v>1172.9999999999995</v>
      </c>
      <c r="Y711" s="355">
        <v>14690</v>
      </c>
      <c r="Z711" s="355">
        <v>886</v>
      </c>
      <c r="AA711" s="355">
        <v>1257</v>
      </c>
      <c r="AB711" s="355">
        <v>14686</v>
      </c>
      <c r="AC711" s="355">
        <v>983</v>
      </c>
      <c r="AD711" s="357">
        <v>1295</v>
      </c>
      <c r="AE711" s="355">
        <v>14657</v>
      </c>
      <c r="AF711" s="355">
        <v>1084</v>
      </c>
      <c r="AG711" s="358">
        <v>1323</v>
      </c>
      <c r="AH711" s="355">
        <v>15042</v>
      </c>
      <c r="AI711" s="355">
        <v>987</v>
      </c>
      <c r="AJ711" s="358">
        <v>1427</v>
      </c>
      <c r="AK711" s="4">
        <v>15541</v>
      </c>
      <c r="AL711" s="4">
        <v>985</v>
      </c>
      <c r="AM711" s="4">
        <v>1319</v>
      </c>
    </row>
    <row r="712" spans="2:39" x14ac:dyDescent="0.3">
      <c r="B712" s="350" t="s">
        <v>96</v>
      </c>
      <c r="C712" s="351" t="s">
        <v>227</v>
      </c>
      <c r="D712" s="352">
        <v>13592</v>
      </c>
      <c r="E712" s="353">
        <v>1853</v>
      </c>
      <c r="F712" s="353">
        <v>674</v>
      </c>
      <c r="G712" s="354">
        <v>13855</v>
      </c>
      <c r="H712" s="354">
        <v>1715</v>
      </c>
      <c r="I712" s="354">
        <v>644</v>
      </c>
      <c r="J712" s="355">
        <v>13736</v>
      </c>
      <c r="K712" s="355">
        <v>1149</v>
      </c>
      <c r="L712" s="355">
        <v>790</v>
      </c>
      <c r="M712" s="355">
        <v>13987</v>
      </c>
      <c r="N712" s="355">
        <v>1004</v>
      </c>
      <c r="O712" s="355">
        <v>798</v>
      </c>
      <c r="P712" s="355">
        <v>14021</v>
      </c>
      <c r="Q712" s="355">
        <v>1043</v>
      </c>
      <c r="R712" s="355">
        <v>811</v>
      </c>
      <c r="S712" s="355">
        <v>13337.999999999953</v>
      </c>
      <c r="T712" s="355">
        <v>883.00000000000011</v>
      </c>
      <c r="U712" s="355">
        <v>994</v>
      </c>
      <c r="V712" s="355">
        <v>14988.999999999982</v>
      </c>
      <c r="W712" s="355">
        <v>758.00000000000023</v>
      </c>
      <c r="X712" s="355">
        <v>1051</v>
      </c>
      <c r="Y712" s="355">
        <v>14593</v>
      </c>
      <c r="Z712" s="355">
        <v>773</v>
      </c>
      <c r="AA712" s="355">
        <v>1066</v>
      </c>
      <c r="AB712" s="355">
        <v>14420</v>
      </c>
      <c r="AC712" s="355">
        <v>827</v>
      </c>
      <c r="AD712" s="357">
        <v>1206</v>
      </c>
      <c r="AE712" s="355">
        <v>14540</v>
      </c>
      <c r="AF712" s="355">
        <v>922</v>
      </c>
      <c r="AG712" s="358">
        <v>1187</v>
      </c>
      <c r="AH712" s="355">
        <v>14449</v>
      </c>
      <c r="AI712" s="355">
        <v>1037</v>
      </c>
      <c r="AJ712" s="358">
        <v>1213</v>
      </c>
      <c r="AK712" s="4">
        <v>15112</v>
      </c>
      <c r="AL712" s="4">
        <v>977</v>
      </c>
      <c r="AM712" s="4">
        <v>1191</v>
      </c>
    </row>
    <row r="713" spans="2:39" x14ac:dyDescent="0.3">
      <c r="B713" s="350" t="s">
        <v>96</v>
      </c>
      <c r="C713" s="351" t="s">
        <v>228</v>
      </c>
      <c r="D713" s="352">
        <v>12853</v>
      </c>
      <c r="E713" s="353">
        <v>1836</v>
      </c>
      <c r="F713" s="353">
        <v>568</v>
      </c>
      <c r="G713" s="354">
        <v>13517</v>
      </c>
      <c r="H713" s="354">
        <v>1795</v>
      </c>
      <c r="I713" s="354">
        <v>525</v>
      </c>
      <c r="J713" s="355">
        <v>13049</v>
      </c>
      <c r="K713" s="355">
        <v>1130</v>
      </c>
      <c r="L713" s="355">
        <v>712</v>
      </c>
      <c r="M713" s="355">
        <v>13468</v>
      </c>
      <c r="N713" s="355">
        <v>858</v>
      </c>
      <c r="O713" s="355">
        <v>738</v>
      </c>
      <c r="P713" s="355">
        <v>13184</v>
      </c>
      <c r="Q713" s="355">
        <v>898</v>
      </c>
      <c r="R713" s="355">
        <v>754</v>
      </c>
      <c r="S713" s="355">
        <v>12882.999999999991</v>
      </c>
      <c r="T713" s="355">
        <v>727.0000000000008</v>
      </c>
      <c r="U713" s="355">
        <v>820.00000000000057</v>
      </c>
      <c r="V713" s="355">
        <v>13199.000000000075</v>
      </c>
      <c r="W713" s="355">
        <v>643.9999999999992</v>
      </c>
      <c r="X713" s="355">
        <v>959.99999999999966</v>
      </c>
      <c r="Y713" s="355">
        <v>14335</v>
      </c>
      <c r="Z713" s="355">
        <v>711</v>
      </c>
      <c r="AA713" s="355">
        <v>985</v>
      </c>
      <c r="AB713" s="355">
        <v>14061</v>
      </c>
      <c r="AC713" s="355">
        <v>773</v>
      </c>
      <c r="AD713" s="357">
        <v>998</v>
      </c>
      <c r="AE713" s="355">
        <v>14155</v>
      </c>
      <c r="AF713" s="355">
        <v>751</v>
      </c>
      <c r="AG713" s="358">
        <v>1112</v>
      </c>
      <c r="AH713" s="355">
        <v>14009</v>
      </c>
      <c r="AI713" s="355">
        <v>857</v>
      </c>
      <c r="AJ713" s="358">
        <v>1086</v>
      </c>
      <c r="AK713" s="4">
        <v>14597</v>
      </c>
      <c r="AL713" s="4">
        <v>995</v>
      </c>
      <c r="AM713" s="4">
        <v>1050</v>
      </c>
    </row>
    <row r="714" spans="2:39" x14ac:dyDescent="0.3">
      <c r="B714" s="350" t="s">
        <v>96</v>
      </c>
      <c r="C714" s="351" t="s">
        <v>229</v>
      </c>
      <c r="D714" s="352">
        <v>12664</v>
      </c>
      <c r="E714" s="353">
        <v>538</v>
      </c>
      <c r="F714" s="353">
        <v>265</v>
      </c>
      <c r="G714" s="354">
        <v>14502</v>
      </c>
      <c r="H714" s="354">
        <v>500</v>
      </c>
      <c r="I714" s="354">
        <v>227</v>
      </c>
      <c r="J714" s="355">
        <v>14766</v>
      </c>
      <c r="K714" s="355">
        <v>601</v>
      </c>
      <c r="L714" s="355">
        <v>310</v>
      </c>
      <c r="M714" s="355">
        <v>14716</v>
      </c>
      <c r="N714" s="355">
        <v>573</v>
      </c>
      <c r="O714" s="355">
        <v>308</v>
      </c>
      <c r="P714" s="355">
        <v>15092</v>
      </c>
      <c r="Q714" s="355">
        <v>591</v>
      </c>
      <c r="R714" s="355">
        <v>273</v>
      </c>
      <c r="S714" s="355">
        <v>14693.000000000011</v>
      </c>
      <c r="T714" s="355">
        <v>556.99999999999955</v>
      </c>
      <c r="U714" s="355">
        <v>394</v>
      </c>
      <c r="V714" s="355">
        <v>15170.00000000002</v>
      </c>
      <c r="W714" s="355">
        <v>447.99999999999983</v>
      </c>
      <c r="X714" s="355">
        <v>308.99999999999989</v>
      </c>
      <c r="Y714" s="355">
        <v>14916</v>
      </c>
      <c r="Z714" s="355">
        <v>481</v>
      </c>
      <c r="AA714" s="355">
        <v>399</v>
      </c>
      <c r="AB714" s="355">
        <v>16277</v>
      </c>
      <c r="AC714" s="355">
        <v>638</v>
      </c>
      <c r="AD714" s="357">
        <v>399</v>
      </c>
      <c r="AE714" s="355">
        <v>16302</v>
      </c>
      <c r="AF714" s="355">
        <v>646</v>
      </c>
      <c r="AG714" s="358">
        <v>466</v>
      </c>
      <c r="AH714" s="355">
        <v>16586</v>
      </c>
      <c r="AI714" s="355">
        <v>691</v>
      </c>
      <c r="AJ714" s="358">
        <v>520</v>
      </c>
      <c r="AK714" s="4">
        <v>16121</v>
      </c>
      <c r="AL714" s="4">
        <v>696</v>
      </c>
      <c r="AM714" s="4">
        <v>516</v>
      </c>
    </row>
    <row r="715" spans="2:39" x14ac:dyDescent="0.3">
      <c r="B715" s="350" t="s">
        <v>96</v>
      </c>
      <c r="C715" s="351" t="s">
        <v>287</v>
      </c>
      <c r="D715" s="352">
        <v>11394</v>
      </c>
      <c r="E715" s="353">
        <v>367</v>
      </c>
      <c r="F715" s="353">
        <v>202</v>
      </c>
      <c r="G715" s="354">
        <v>12058</v>
      </c>
      <c r="H715" s="354">
        <v>405</v>
      </c>
      <c r="I715" s="354">
        <v>204</v>
      </c>
      <c r="J715" s="355">
        <v>11927</v>
      </c>
      <c r="K715" s="355">
        <v>405</v>
      </c>
      <c r="L715" s="355">
        <v>265</v>
      </c>
      <c r="M715" s="355">
        <v>12494</v>
      </c>
      <c r="N715" s="355">
        <v>461</v>
      </c>
      <c r="O715" s="355">
        <v>287</v>
      </c>
      <c r="P715" s="355">
        <v>12503</v>
      </c>
      <c r="Q715" s="355">
        <v>508</v>
      </c>
      <c r="R715" s="355">
        <v>335</v>
      </c>
      <c r="S715" s="355">
        <v>12217.999999999969</v>
      </c>
      <c r="T715" s="355">
        <v>421.99999999999972</v>
      </c>
      <c r="U715" s="355">
        <v>338.00000000000011</v>
      </c>
      <c r="V715" s="355">
        <v>12673.99999999998</v>
      </c>
      <c r="W715" s="355">
        <v>349.00000000000006</v>
      </c>
      <c r="X715" s="355">
        <v>352.00000000000011</v>
      </c>
      <c r="Y715" s="355">
        <v>12829</v>
      </c>
      <c r="Z715" s="355">
        <v>380</v>
      </c>
      <c r="AA715" s="355">
        <v>338</v>
      </c>
      <c r="AB715" s="355">
        <v>12665</v>
      </c>
      <c r="AC715" s="355">
        <v>466</v>
      </c>
      <c r="AD715" s="357">
        <v>358</v>
      </c>
      <c r="AE715" s="355">
        <v>13958</v>
      </c>
      <c r="AF715" s="355">
        <v>528</v>
      </c>
      <c r="AG715" s="358">
        <v>396</v>
      </c>
      <c r="AH715" s="355">
        <v>14099</v>
      </c>
      <c r="AI715" s="355">
        <v>484</v>
      </c>
      <c r="AJ715" s="358">
        <v>419</v>
      </c>
      <c r="AK715" s="4">
        <v>15286</v>
      </c>
      <c r="AL715" s="4">
        <v>621</v>
      </c>
      <c r="AM715" s="4">
        <v>473</v>
      </c>
    </row>
    <row r="716" spans="2:39" x14ac:dyDescent="0.3">
      <c r="B716" s="350" t="s">
        <v>96</v>
      </c>
      <c r="C716" s="351" t="s">
        <v>230</v>
      </c>
      <c r="D716" s="352">
        <v>9864</v>
      </c>
      <c r="E716" s="353">
        <v>155</v>
      </c>
      <c r="F716" s="353">
        <v>199</v>
      </c>
      <c r="G716" s="354">
        <v>10325</v>
      </c>
      <c r="H716" s="354">
        <v>209</v>
      </c>
      <c r="I716" s="354">
        <v>209</v>
      </c>
      <c r="J716" s="355">
        <v>9985</v>
      </c>
      <c r="K716" s="355">
        <v>265</v>
      </c>
      <c r="L716" s="355">
        <v>243</v>
      </c>
      <c r="M716" s="355">
        <v>10436</v>
      </c>
      <c r="N716" s="355">
        <v>282</v>
      </c>
      <c r="O716" s="355">
        <v>242</v>
      </c>
      <c r="P716" s="355">
        <v>10700</v>
      </c>
      <c r="Q716" s="355">
        <v>365</v>
      </c>
      <c r="R716" s="355">
        <v>281</v>
      </c>
      <c r="S716" s="355">
        <v>10515.999999999985</v>
      </c>
      <c r="T716" s="355">
        <v>318.99999999999989</v>
      </c>
      <c r="U716" s="355">
        <v>321.00000000000011</v>
      </c>
      <c r="V716" s="355">
        <v>10773.999999999967</v>
      </c>
      <c r="W716" s="355">
        <v>274.99999999999994</v>
      </c>
      <c r="X716" s="355">
        <v>299.00000000000011</v>
      </c>
      <c r="Y716" s="355">
        <v>11137</v>
      </c>
      <c r="Z716" s="355">
        <v>283</v>
      </c>
      <c r="AA716" s="355">
        <v>317</v>
      </c>
      <c r="AB716" s="355">
        <v>11229</v>
      </c>
      <c r="AC716" s="355">
        <v>364</v>
      </c>
      <c r="AD716" s="357">
        <v>284</v>
      </c>
      <c r="AE716" s="355">
        <v>11368</v>
      </c>
      <c r="AF716" s="355">
        <v>370</v>
      </c>
      <c r="AG716" s="358">
        <v>337</v>
      </c>
      <c r="AH716" s="355">
        <v>12415</v>
      </c>
      <c r="AI716" s="355">
        <v>403</v>
      </c>
      <c r="AJ716" s="358">
        <v>366</v>
      </c>
      <c r="AK716" s="4">
        <v>13049</v>
      </c>
      <c r="AL716" s="4">
        <v>463</v>
      </c>
      <c r="AM716" s="4">
        <v>364</v>
      </c>
    </row>
    <row r="717" spans="2:39" x14ac:dyDescent="0.3">
      <c r="B717" s="350" t="s">
        <v>96</v>
      </c>
      <c r="C717" s="351" t="s">
        <v>231</v>
      </c>
      <c r="D717" s="352">
        <v>8727</v>
      </c>
      <c r="E717" s="353">
        <v>135</v>
      </c>
      <c r="F717" s="353">
        <v>209</v>
      </c>
      <c r="G717" s="354">
        <v>8706</v>
      </c>
      <c r="H717" s="354">
        <v>100</v>
      </c>
      <c r="I717" s="354">
        <v>171</v>
      </c>
      <c r="J717" s="355">
        <v>8395</v>
      </c>
      <c r="K717" s="355">
        <v>135</v>
      </c>
      <c r="L717" s="355">
        <v>210</v>
      </c>
      <c r="M717" s="355">
        <v>8611</v>
      </c>
      <c r="N717" s="355">
        <v>211</v>
      </c>
      <c r="O717" s="355">
        <v>200</v>
      </c>
      <c r="P717" s="355">
        <v>9056</v>
      </c>
      <c r="Q717" s="355">
        <v>202</v>
      </c>
      <c r="R717" s="355">
        <v>226</v>
      </c>
      <c r="S717" s="355">
        <v>8910.0000000000055</v>
      </c>
      <c r="T717" s="355">
        <v>216.00000000000011</v>
      </c>
      <c r="U717" s="355">
        <v>255.99999999999991</v>
      </c>
      <c r="V717" s="355">
        <v>9131.9999999999873</v>
      </c>
      <c r="W717" s="355">
        <v>191.99999999999991</v>
      </c>
      <c r="X717" s="355">
        <v>266.00000000000017</v>
      </c>
      <c r="Y717" s="355">
        <v>9309</v>
      </c>
      <c r="Z717" s="355">
        <v>210</v>
      </c>
      <c r="AA717" s="355">
        <v>264</v>
      </c>
      <c r="AB717" s="355">
        <v>9649</v>
      </c>
      <c r="AC717" s="355">
        <v>264</v>
      </c>
      <c r="AD717" s="357">
        <v>280</v>
      </c>
      <c r="AE717" s="355">
        <v>9689</v>
      </c>
      <c r="AF717" s="355">
        <v>267</v>
      </c>
      <c r="AG717" s="358">
        <v>253</v>
      </c>
      <c r="AH717" s="355">
        <v>9993</v>
      </c>
      <c r="AI717" s="355">
        <v>263</v>
      </c>
      <c r="AJ717" s="358">
        <v>310</v>
      </c>
      <c r="AK717" s="4">
        <v>11385</v>
      </c>
      <c r="AL717" s="4">
        <v>364</v>
      </c>
      <c r="AM717" s="4">
        <v>336</v>
      </c>
    </row>
    <row r="718" spans="2:39" x14ac:dyDescent="0.3">
      <c r="B718" s="350" t="s">
        <v>96</v>
      </c>
      <c r="C718" s="351" t="s">
        <v>288</v>
      </c>
      <c r="D718" s="352">
        <v>7033</v>
      </c>
      <c r="E718" s="353">
        <v>24</v>
      </c>
      <c r="F718" s="353">
        <v>162</v>
      </c>
      <c r="G718" s="354">
        <v>7486</v>
      </c>
      <c r="H718" s="354">
        <v>17</v>
      </c>
      <c r="I718" s="354">
        <v>136</v>
      </c>
      <c r="J718" s="355">
        <v>7016</v>
      </c>
      <c r="K718" s="355">
        <v>33</v>
      </c>
      <c r="L718" s="355">
        <v>138</v>
      </c>
      <c r="M718" s="355">
        <v>7167</v>
      </c>
      <c r="N718" s="355">
        <v>24</v>
      </c>
      <c r="O718" s="355">
        <v>155</v>
      </c>
      <c r="P718" s="355">
        <v>7314</v>
      </c>
      <c r="Q718" s="355">
        <v>70</v>
      </c>
      <c r="R718" s="355">
        <v>185</v>
      </c>
      <c r="S718" s="355">
        <v>7419.9999999999918</v>
      </c>
      <c r="T718" s="355">
        <v>32.000000000000007</v>
      </c>
      <c r="U718" s="355">
        <v>198</v>
      </c>
      <c r="V718" s="355">
        <v>7805.0000000000018</v>
      </c>
      <c r="W718" s="355">
        <v>50.000000000000007</v>
      </c>
      <c r="X718" s="355">
        <v>185.00000000000006</v>
      </c>
      <c r="Y718" s="355">
        <v>7967</v>
      </c>
      <c r="Z718" s="355">
        <v>75</v>
      </c>
      <c r="AA718" s="355">
        <v>227</v>
      </c>
      <c r="AB718" s="355">
        <v>8107</v>
      </c>
      <c r="AC718" s="355">
        <v>95</v>
      </c>
      <c r="AD718" s="357">
        <v>168</v>
      </c>
      <c r="AE718" s="355">
        <v>8486</v>
      </c>
      <c r="AF718" s="355">
        <v>75</v>
      </c>
      <c r="AG718" s="358">
        <v>221</v>
      </c>
      <c r="AH718" s="355">
        <v>8483</v>
      </c>
      <c r="AI718" s="355">
        <v>113</v>
      </c>
      <c r="AJ718" s="358">
        <v>246</v>
      </c>
      <c r="AK718" s="4">
        <v>9019</v>
      </c>
      <c r="AL718" s="4">
        <v>116</v>
      </c>
      <c r="AM718" s="4">
        <v>272</v>
      </c>
    </row>
    <row r="719" spans="2:39" x14ac:dyDescent="0.3">
      <c r="B719" s="350" t="s">
        <v>96</v>
      </c>
      <c r="C719" s="351" t="s">
        <v>232</v>
      </c>
      <c r="D719" s="352">
        <v>5478</v>
      </c>
      <c r="E719" s="353">
        <v>5</v>
      </c>
      <c r="F719" s="353">
        <v>147</v>
      </c>
      <c r="G719" s="354">
        <v>5935</v>
      </c>
      <c r="H719" s="354">
        <v>5</v>
      </c>
      <c r="I719" s="354">
        <v>129</v>
      </c>
      <c r="J719" s="355">
        <v>5891</v>
      </c>
      <c r="K719" s="355">
        <v>19</v>
      </c>
      <c r="L719" s="355">
        <v>180</v>
      </c>
      <c r="M719" s="355">
        <v>5835</v>
      </c>
      <c r="N719" s="355">
        <v>22</v>
      </c>
      <c r="O719" s="355">
        <v>148</v>
      </c>
      <c r="P719" s="355">
        <v>6015</v>
      </c>
      <c r="Q719" s="355">
        <v>26</v>
      </c>
      <c r="R719" s="355">
        <v>159</v>
      </c>
      <c r="S719" s="355">
        <v>5889.9999999999991</v>
      </c>
      <c r="T719" s="355">
        <v>26</v>
      </c>
      <c r="U719" s="355">
        <v>163.00000000000003</v>
      </c>
      <c r="V719" s="355">
        <v>6265.0000000000064</v>
      </c>
      <c r="W719" s="355">
        <v>24</v>
      </c>
      <c r="X719" s="355">
        <v>176.00000000000003</v>
      </c>
      <c r="Y719" s="355">
        <v>6616</v>
      </c>
      <c r="Z719" s="355">
        <v>46</v>
      </c>
      <c r="AA719" s="355">
        <v>195</v>
      </c>
      <c r="AB719" s="355">
        <v>6587</v>
      </c>
      <c r="AC719" s="355">
        <v>58</v>
      </c>
      <c r="AD719" s="357">
        <v>200</v>
      </c>
      <c r="AE719" s="355">
        <v>6642</v>
      </c>
      <c r="AF719" s="355">
        <v>66</v>
      </c>
      <c r="AG719" s="358">
        <v>182</v>
      </c>
      <c r="AH719" s="355">
        <v>6925</v>
      </c>
      <c r="AI719" s="355">
        <v>79</v>
      </c>
      <c r="AJ719" s="358">
        <v>222</v>
      </c>
      <c r="AK719" s="4">
        <v>7249</v>
      </c>
      <c r="AL719" s="4">
        <v>115</v>
      </c>
      <c r="AM719" s="4">
        <v>226</v>
      </c>
    </row>
    <row r="720" spans="2:39" x14ac:dyDescent="0.3">
      <c r="B720" s="350" t="s">
        <v>96</v>
      </c>
      <c r="C720" s="351" t="s">
        <v>325</v>
      </c>
      <c r="D720" s="352">
        <v>82</v>
      </c>
      <c r="E720" s="353">
        <v>0</v>
      </c>
      <c r="F720" s="353">
        <v>0</v>
      </c>
      <c r="G720" s="354">
        <v>53</v>
      </c>
      <c r="H720" s="354">
        <v>0</v>
      </c>
      <c r="I720" s="354">
        <v>0</v>
      </c>
      <c r="J720" s="355">
        <v>80</v>
      </c>
      <c r="K720" s="355">
        <v>0</v>
      </c>
      <c r="L720" s="355">
        <v>0</v>
      </c>
      <c r="M720" s="355">
        <v>218</v>
      </c>
      <c r="N720" s="355">
        <v>0</v>
      </c>
      <c r="O720" s="355">
        <v>0</v>
      </c>
      <c r="P720" s="355">
        <v>125</v>
      </c>
      <c r="Q720" s="355">
        <v>0</v>
      </c>
      <c r="R720" s="355">
        <v>0</v>
      </c>
      <c r="S720" s="355">
        <v>105.00000000000003</v>
      </c>
      <c r="T720" s="355">
        <v>0</v>
      </c>
      <c r="U720" s="355">
        <v>0</v>
      </c>
      <c r="V720" s="355">
        <v>103.00000000000006</v>
      </c>
      <c r="W720" s="355">
        <v>0</v>
      </c>
      <c r="X720" s="355">
        <v>0</v>
      </c>
      <c r="Y720" s="355">
        <v>82</v>
      </c>
      <c r="Z720" s="355">
        <v>0</v>
      </c>
      <c r="AA720" s="355">
        <v>0</v>
      </c>
      <c r="AB720" s="355">
        <v>64</v>
      </c>
      <c r="AC720" s="355">
        <v>0</v>
      </c>
      <c r="AD720" s="357">
        <v>0</v>
      </c>
      <c r="AE720" s="355">
        <v>50</v>
      </c>
      <c r="AF720" s="355">
        <v>0</v>
      </c>
      <c r="AG720" s="358">
        <v>0</v>
      </c>
      <c r="AH720" s="355">
        <v>73</v>
      </c>
      <c r="AI720" s="355">
        <v>0</v>
      </c>
      <c r="AJ720" s="358">
        <v>0</v>
      </c>
      <c r="AK720" s="4">
        <v>90</v>
      </c>
      <c r="AL720" s="4">
        <v>0</v>
      </c>
      <c r="AM720" s="4">
        <v>0</v>
      </c>
    </row>
    <row r="721" spans="2:39" x14ac:dyDescent="0.3">
      <c r="B721" s="350" t="s">
        <v>96</v>
      </c>
      <c r="C721" s="351" t="s">
        <v>326</v>
      </c>
      <c r="D721" s="352">
        <v>45</v>
      </c>
      <c r="E721" s="353">
        <v>0</v>
      </c>
      <c r="F721" s="353">
        <v>0</v>
      </c>
      <c r="G721" s="354">
        <v>63</v>
      </c>
      <c r="H721" s="354">
        <v>0</v>
      </c>
      <c r="I721" s="354">
        <v>0</v>
      </c>
      <c r="J721" s="355">
        <v>40</v>
      </c>
      <c r="K721" s="355">
        <v>0</v>
      </c>
      <c r="L721" s="355">
        <v>0</v>
      </c>
      <c r="M721" s="355">
        <v>49</v>
      </c>
      <c r="N721" s="355">
        <v>0</v>
      </c>
      <c r="O721" s="355">
        <v>0</v>
      </c>
      <c r="P721" s="355">
        <v>84</v>
      </c>
      <c r="Q721" s="355">
        <v>0</v>
      </c>
      <c r="R721" s="355">
        <v>0</v>
      </c>
      <c r="S721" s="355">
        <v>92</v>
      </c>
      <c r="T721" s="355">
        <v>0</v>
      </c>
      <c r="U721" s="355">
        <v>0</v>
      </c>
      <c r="V721" s="355">
        <v>90.000000000000014</v>
      </c>
      <c r="W721" s="355">
        <v>0</v>
      </c>
      <c r="X721" s="355">
        <v>0</v>
      </c>
      <c r="Y721" s="355">
        <v>63</v>
      </c>
      <c r="Z721" s="355">
        <v>0</v>
      </c>
      <c r="AA721" s="355">
        <v>0</v>
      </c>
      <c r="AB721" s="355">
        <v>66</v>
      </c>
      <c r="AC721" s="355">
        <v>0</v>
      </c>
      <c r="AD721" s="357">
        <v>0</v>
      </c>
      <c r="AE721" s="355">
        <v>34</v>
      </c>
      <c r="AF721" s="355">
        <v>0</v>
      </c>
      <c r="AG721" s="358">
        <v>0</v>
      </c>
      <c r="AH721" s="355">
        <v>43</v>
      </c>
      <c r="AI721" s="355">
        <v>0</v>
      </c>
      <c r="AJ721" s="358">
        <v>0</v>
      </c>
      <c r="AK721" s="4">
        <v>51</v>
      </c>
      <c r="AL721" s="4">
        <v>0</v>
      </c>
      <c r="AM721" s="4">
        <v>0</v>
      </c>
    </row>
    <row r="722" spans="2:39" x14ac:dyDescent="0.3">
      <c r="B722" s="350" t="s">
        <v>96</v>
      </c>
      <c r="C722" s="351" t="s">
        <v>289</v>
      </c>
      <c r="D722" s="352">
        <v>5608</v>
      </c>
      <c r="E722" s="353">
        <v>1</v>
      </c>
      <c r="F722" s="353">
        <v>6</v>
      </c>
      <c r="G722" s="354">
        <v>2938</v>
      </c>
      <c r="H722" s="354">
        <v>1</v>
      </c>
      <c r="I722" s="354">
        <v>0</v>
      </c>
      <c r="J722" s="355">
        <v>49</v>
      </c>
      <c r="K722" s="355">
        <v>1947</v>
      </c>
      <c r="L722" s="355">
        <v>13</v>
      </c>
      <c r="M722" s="355">
        <v>23</v>
      </c>
      <c r="N722" s="355">
        <v>2721</v>
      </c>
      <c r="O722" s="355">
        <v>3</v>
      </c>
      <c r="P722" s="355">
        <v>482</v>
      </c>
      <c r="Q722" s="355">
        <v>3835</v>
      </c>
      <c r="R722" s="355">
        <v>3</v>
      </c>
      <c r="S722" s="355">
        <v>3418.9999999999973</v>
      </c>
      <c r="T722" s="355">
        <v>2318.0000000000027</v>
      </c>
      <c r="U722" s="355">
        <v>6</v>
      </c>
      <c r="V722" s="355">
        <v>44.000000000000021</v>
      </c>
      <c r="W722" s="355">
        <v>15.000000000000004</v>
      </c>
      <c r="X722" s="355">
        <v>5</v>
      </c>
      <c r="Y722" s="355">
        <v>1832</v>
      </c>
      <c r="Z722" s="355">
        <v>0</v>
      </c>
      <c r="AA722" s="355">
        <v>0</v>
      </c>
      <c r="AB722" s="355">
        <v>2406</v>
      </c>
      <c r="AC722" s="355">
        <v>0</v>
      </c>
      <c r="AD722" s="357">
        <v>23</v>
      </c>
      <c r="AE722" s="355">
        <v>412</v>
      </c>
      <c r="AF722" s="355">
        <v>0</v>
      </c>
      <c r="AG722" s="358">
        <v>0</v>
      </c>
      <c r="AH722" s="355">
        <v>4</v>
      </c>
      <c r="AI722" s="355">
        <v>0</v>
      </c>
      <c r="AJ722" s="358">
        <v>0</v>
      </c>
      <c r="AK722" s="4">
        <v>416</v>
      </c>
      <c r="AL722" s="4">
        <v>0</v>
      </c>
      <c r="AM722" s="4">
        <v>0</v>
      </c>
    </row>
    <row r="723" spans="2:39" x14ac:dyDescent="0.3">
      <c r="B723" s="350" t="s">
        <v>96</v>
      </c>
      <c r="C723" s="351" t="s">
        <v>290</v>
      </c>
      <c r="D723" s="352">
        <v>8439</v>
      </c>
      <c r="E723" s="353">
        <v>6</v>
      </c>
      <c r="F723" s="353">
        <v>17</v>
      </c>
      <c r="G723" s="354">
        <v>3520</v>
      </c>
      <c r="H723" s="354">
        <v>2</v>
      </c>
      <c r="I723" s="354">
        <v>11</v>
      </c>
      <c r="J723" s="355">
        <v>105</v>
      </c>
      <c r="K723" s="355">
        <v>4442</v>
      </c>
      <c r="L723" s="355">
        <v>11</v>
      </c>
      <c r="M723" s="355">
        <v>203</v>
      </c>
      <c r="N723" s="355">
        <v>31</v>
      </c>
      <c r="O723" s="355">
        <v>14</v>
      </c>
      <c r="P723" s="355">
        <v>671</v>
      </c>
      <c r="Q723" s="355">
        <v>1487</v>
      </c>
      <c r="R723" s="355">
        <v>13</v>
      </c>
      <c r="S723" s="355">
        <v>1213.0000000000018</v>
      </c>
      <c r="T723" s="355">
        <v>784.99999999999955</v>
      </c>
      <c r="U723" s="355">
        <v>5</v>
      </c>
      <c r="V723" s="355">
        <v>412.99999999999989</v>
      </c>
      <c r="W723" s="355">
        <v>2105.9999999999973</v>
      </c>
      <c r="X723" s="355">
        <v>4</v>
      </c>
      <c r="Y723" s="355">
        <v>350</v>
      </c>
      <c r="Z723" s="355">
        <v>0</v>
      </c>
      <c r="AA723" s="355">
        <v>10</v>
      </c>
      <c r="AB723" s="355">
        <v>421</v>
      </c>
      <c r="AC723" s="355">
        <v>0</v>
      </c>
      <c r="AD723" s="357">
        <v>2</v>
      </c>
      <c r="AE723" s="355">
        <v>481</v>
      </c>
      <c r="AF723" s="355">
        <v>1348</v>
      </c>
      <c r="AG723" s="358">
        <v>41</v>
      </c>
      <c r="AH723" s="355">
        <v>303</v>
      </c>
      <c r="AI723" s="355">
        <v>0</v>
      </c>
      <c r="AJ723" s="358">
        <v>1</v>
      </c>
      <c r="AK723" s="4">
        <v>349</v>
      </c>
      <c r="AL723" s="4">
        <v>0</v>
      </c>
      <c r="AM723" s="4">
        <v>0</v>
      </c>
    </row>
    <row r="724" spans="2:39" x14ac:dyDescent="0.3">
      <c r="B724" s="350" t="s">
        <v>96</v>
      </c>
      <c r="C724" s="351" t="s">
        <v>291</v>
      </c>
      <c r="D724" s="352">
        <v>7303</v>
      </c>
      <c r="E724" s="353">
        <v>57</v>
      </c>
      <c r="F724" s="353">
        <v>213</v>
      </c>
      <c r="G724" s="354">
        <v>5555</v>
      </c>
      <c r="H724" s="354">
        <v>2</v>
      </c>
      <c r="I724" s="354">
        <v>195</v>
      </c>
      <c r="J724" s="355">
        <v>765</v>
      </c>
      <c r="K724" s="355">
        <v>2452</v>
      </c>
      <c r="L724" s="355">
        <v>309</v>
      </c>
      <c r="M724" s="355">
        <v>914</v>
      </c>
      <c r="N724" s="355">
        <v>4049</v>
      </c>
      <c r="O724" s="355">
        <v>320</v>
      </c>
      <c r="P724" s="355">
        <v>1408</v>
      </c>
      <c r="Q724" s="355">
        <v>1208</v>
      </c>
      <c r="R724" s="355">
        <v>373</v>
      </c>
      <c r="S724" s="355">
        <v>1661.9999999999995</v>
      </c>
      <c r="T724" s="355">
        <v>819.0000000000008</v>
      </c>
      <c r="U724" s="355">
        <v>370.00000000000017</v>
      </c>
      <c r="V724" s="355">
        <v>1427.0000000000009</v>
      </c>
      <c r="W724" s="355">
        <v>1239.9999999999995</v>
      </c>
      <c r="X724" s="355">
        <v>358.99999999999983</v>
      </c>
      <c r="Y724" s="355">
        <v>1615</v>
      </c>
      <c r="Z724" s="355">
        <v>0</v>
      </c>
      <c r="AA724" s="355">
        <v>282</v>
      </c>
      <c r="AB724" s="355">
        <v>1644</v>
      </c>
      <c r="AC724" s="355">
        <v>0</v>
      </c>
      <c r="AD724" s="357">
        <v>388</v>
      </c>
      <c r="AE724" s="355">
        <v>1620</v>
      </c>
      <c r="AF724" s="355">
        <v>1494</v>
      </c>
      <c r="AG724" s="358">
        <v>417</v>
      </c>
      <c r="AH724" s="355">
        <v>1651</v>
      </c>
      <c r="AI724" s="355">
        <v>0</v>
      </c>
      <c r="AJ724" s="358">
        <v>318</v>
      </c>
      <c r="AK724" s="4">
        <v>1036</v>
      </c>
      <c r="AL724" s="4">
        <v>0</v>
      </c>
      <c r="AM724" s="4">
        <v>290</v>
      </c>
    </row>
    <row r="725" spans="2:39" x14ac:dyDescent="0.3">
      <c r="B725" s="350" t="s">
        <v>96</v>
      </c>
      <c r="C725" s="351" t="s">
        <v>292</v>
      </c>
      <c r="D725" s="352">
        <v>3626</v>
      </c>
      <c r="E725" s="353">
        <v>13</v>
      </c>
      <c r="F725" s="353">
        <v>597</v>
      </c>
      <c r="G725" s="354">
        <v>5641</v>
      </c>
      <c r="H725" s="354">
        <v>3</v>
      </c>
      <c r="I725" s="354">
        <v>407</v>
      </c>
      <c r="J725" s="355">
        <v>930</v>
      </c>
      <c r="K725" s="355">
        <v>1744</v>
      </c>
      <c r="L725" s="355">
        <v>567</v>
      </c>
      <c r="M725" s="355">
        <v>1164</v>
      </c>
      <c r="N725" s="355">
        <v>2084</v>
      </c>
      <c r="O725" s="355">
        <v>453</v>
      </c>
      <c r="P725" s="355">
        <v>1622</v>
      </c>
      <c r="Q725" s="355">
        <v>1970</v>
      </c>
      <c r="R725" s="355">
        <v>589</v>
      </c>
      <c r="S725" s="355">
        <v>2075.0000000000005</v>
      </c>
      <c r="T725" s="355">
        <v>595.99999999999943</v>
      </c>
      <c r="U725" s="355">
        <v>560.00000000000011</v>
      </c>
      <c r="V725" s="355">
        <v>1607.9999999999973</v>
      </c>
      <c r="W725" s="355">
        <v>911.00000000000011</v>
      </c>
      <c r="X725" s="355">
        <v>592.00000000000011</v>
      </c>
      <c r="Y725" s="355">
        <v>1717</v>
      </c>
      <c r="Z725" s="355">
        <v>0</v>
      </c>
      <c r="AA725" s="355">
        <v>514</v>
      </c>
      <c r="AB725" s="355">
        <v>1812</v>
      </c>
      <c r="AC725" s="355">
        <v>0</v>
      </c>
      <c r="AD725" s="357">
        <v>549</v>
      </c>
      <c r="AE725" s="355">
        <v>1764</v>
      </c>
      <c r="AF725" s="355">
        <v>643</v>
      </c>
      <c r="AG725" s="358">
        <v>669</v>
      </c>
      <c r="AH725" s="355">
        <v>1453</v>
      </c>
      <c r="AI725" s="355">
        <v>0</v>
      </c>
      <c r="AJ725" s="358">
        <v>512</v>
      </c>
      <c r="AK725" s="4">
        <v>1418</v>
      </c>
      <c r="AL725" s="4">
        <v>0</v>
      </c>
      <c r="AM725" s="4">
        <v>542</v>
      </c>
    </row>
    <row r="726" spans="2:39" x14ac:dyDescent="0.3">
      <c r="B726" s="350" t="s">
        <v>96</v>
      </c>
      <c r="C726" s="351" t="s">
        <v>293</v>
      </c>
      <c r="D726" s="352">
        <v>2969</v>
      </c>
      <c r="E726" s="353">
        <v>11</v>
      </c>
      <c r="F726" s="353">
        <v>562</v>
      </c>
      <c r="G726" s="354">
        <v>1898</v>
      </c>
      <c r="H726" s="354">
        <v>0</v>
      </c>
      <c r="I726" s="354">
        <v>410</v>
      </c>
      <c r="J726" s="355">
        <v>549</v>
      </c>
      <c r="K726" s="355">
        <v>1319</v>
      </c>
      <c r="L726" s="355">
        <v>495</v>
      </c>
      <c r="M726" s="355">
        <v>472</v>
      </c>
      <c r="N726" s="355">
        <v>1272</v>
      </c>
      <c r="O726" s="355">
        <v>466</v>
      </c>
      <c r="P726" s="355">
        <v>896</v>
      </c>
      <c r="Q726" s="355">
        <v>1002</v>
      </c>
      <c r="R726" s="355">
        <v>374</v>
      </c>
      <c r="S726" s="355">
        <v>1457.0000000000002</v>
      </c>
      <c r="T726" s="355">
        <v>946.00000000000091</v>
      </c>
      <c r="U726" s="355">
        <v>449.00000000000006</v>
      </c>
      <c r="V726" s="355">
        <v>769.9999999999992</v>
      </c>
      <c r="W726" s="355">
        <v>1006.0000000000007</v>
      </c>
      <c r="X726" s="355">
        <v>395.00000000000023</v>
      </c>
      <c r="Y726" s="355">
        <v>739</v>
      </c>
      <c r="Z726" s="355">
        <v>0</v>
      </c>
      <c r="AA726" s="355">
        <v>323</v>
      </c>
      <c r="AB726" s="355">
        <v>742</v>
      </c>
      <c r="AC726" s="355">
        <v>0</v>
      </c>
      <c r="AD726" s="357">
        <v>270</v>
      </c>
      <c r="AE726" s="355">
        <v>510</v>
      </c>
      <c r="AF726" s="355">
        <v>449</v>
      </c>
      <c r="AG726" s="358">
        <v>249</v>
      </c>
      <c r="AH726" s="355">
        <v>414</v>
      </c>
      <c r="AI726" s="355">
        <v>0</v>
      </c>
      <c r="AJ726" s="358">
        <v>264</v>
      </c>
      <c r="AK726" s="4">
        <v>1232</v>
      </c>
      <c r="AL726" s="4">
        <v>0</v>
      </c>
      <c r="AM726" s="4">
        <v>288</v>
      </c>
    </row>
    <row r="727" spans="2:39" x14ac:dyDescent="0.3">
      <c r="B727" s="350" t="s">
        <v>96</v>
      </c>
      <c r="C727" s="351" t="s">
        <v>294</v>
      </c>
      <c r="D727" s="352">
        <v>762</v>
      </c>
      <c r="E727" s="353">
        <v>3</v>
      </c>
      <c r="F727" s="353">
        <v>542</v>
      </c>
      <c r="G727" s="354">
        <v>1484</v>
      </c>
      <c r="H727" s="354">
        <v>0</v>
      </c>
      <c r="I727" s="354">
        <v>624</v>
      </c>
      <c r="J727" s="355">
        <v>886</v>
      </c>
      <c r="K727" s="355">
        <v>830</v>
      </c>
      <c r="L727" s="355">
        <v>440</v>
      </c>
      <c r="M727" s="355">
        <v>1187</v>
      </c>
      <c r="N727" s="355">
        <v>1189</v>
      </c>
      <c r="O727" s="355">
        <v>719</v>
      </c>
      <c r="P727" s="355">
        <v>1499</v>
      </c>
      <c r="Q727" s="355">
        <v>666</v>
      </c>
      <c r="R727" s="355">
        <v>491</v>
      </c>
      <c r="S727" s="355">
        <v>1558.0000000000014</v>
      </c>
      <c r="T727" s="355">
        <v>552.00000000000068</v>
      </c>
      <c r="U727" s="355">
        <v>760.00000000000011</v>
      </c>
      <c r="V727" s="355">
        <v>1205.9999999999995</v>
      </c>
      <c r="W727" s="355">
        <v>1603.0000000000014</v>
      </c>
      <c r="X727" s="355">
        <v>774.99999999999989</v>
      </c>
      <c r="Y727" s="355">
        <v>1356</v>
      </c>
      <c r="Z727" s="355">
        <v>0</v>
      </c>
      <c r="AA727" s="355">
        <v>773</v>
      </c>
      <c r="AB727" s="355">
        <v>1470</v>
      </c>
      <c r="AC727" s="355">
        <v>0</v>
      </c>
      <c r="AD727" s="357">
        <v>828</v>
      </c>
      <c r="AE727" s="355">
        <v>1731</v>
      </c>
      <c r="AF727" s="355">
        <v>343</v>
      </c>
      <c r="AG727" s="358">
        <v>911</v>
      </c>
      <c r="AH727" s="355">
        <v>1383</v>
      </c>
      <c r="AI727" s="355">
        <v>0</v>
      </c>
      <c r="AJ727" s="358">
        <v>896</v>
      </c>
      <c r="AK727" s="4">
        <v>361</v>
      </c>
      <c r="AL727" s="4">
        <v>0</v>
      </c>
      <c r="AM727" s="4">
        <v>795</v>
      </c>
    </row>
    <row r="728" spans="2:39" x14ac:dyDescent="0.3">
      <c r="B728" s="350" t="s">
        <v>96</v>
      </c>
      <c r="C728" s="351" t="s">
        <v>327</v>
      </c>
      <c r="D728" s="352">
        <v>268</v>
      </c>
      <c r="E728" s="353">
        <v>12</v>
      </c>
      <c r="F728" s="353">
        <v>0</v>
      </c>
      <c r="G728" s="354">
        <v>365</v>
      </c>
      <c r="H728" s="354">
        <v>4</v>
      </c>
      <c r="I728" s="354">
        <v>0</v>
      </c>
      <c r="J728" s="355">
        <v>256</v>
      </c>
      <c r="K728" s="355">
        <v>1</v>
      </c>
      <c r="L728" s="355">
        <v>0</v>
      </c>
      <c r="M728" s="355">
        <v>252</v>
      </c>
      <c r="N728" s="355">
        <v>0</v>
      </c>
      <c r="O728" s="355">
        <v>0</v>
      </c>
      <c r="P728" s="355">
        <v>243</v>
      </c>
      <c r="Q728" s="355">
        <v>0</v>
      </c>
      <c r="R728" s="355">
        <v>0</v>
      </c>
      <c r="S728" s="355">
        <v>185</v>
      </c>
      <c r="T728" s="355">
        <v>0</v>
      </c>
      <c r="U728" s="355">
        <v>0</v>
      </c>
      <c r="V728" s="355">
        <v>151.99999999999994</v>
      </c>
      <c r="W728" s="355">
        <v>0</v>
      </c>
      <c r="X728" s="355">
        <v>0</v>
      </c>
      <c r="Y728" s="355">
        <v>154</v>
      </c>
      <c r="Z728" s="355">
        <v>0</v>
      </c>
      <c r="AA728" s="355">
        <v>0</v>
      </c>
      <c r="AB728" s="355">
        <v>185</v>
      </c>
      <c r="AC728" s="355">
        <v>0</v>
      </c>
      <c r="AD728" s="357">
        <v>0</v>
      </c>
      <c r="AE728" s="355">
        <v>97</v>
      </c>
      <c r="AF728" s="355">
        <v>0</v>
      </c>
      <c r="AG728" s="358">
        <v>0</v>
      </c>
      <c r="AH728" s="355">
        <v>105</v>
      </c>
      <c r="AI728" s="355">
        <v>0</v>
      </c>
      <c r="AJ728" s="358">
        <v>0</v>
      </c>
      <c r="AK728" s="4">
        <v>97</v>
      </c>
      <c r="AL728" s="4">
        <v>0</v>
      </c>
      <c r="AM728" s="4">
        <v>0</v>
      </c>
    </row>
    <row r="729" spans="2:39" x14ac:dyDescent="0.3">
      <c r="B729" s="350" t="s">
        <v>215</v>
      </c>
      <c r="C729" s="351" t="s">
        <v>223</v>
      </c>
      <c r="D729" s="352">
        <v>0</v>
      </c>
      <c r="E729" s="353">
        <v>0</v>
      </c>
      <c r="F729" s="353">
        <v>442</v>
      </c>
      <c r="G729" s="354">
        <v>0</v>
      </c>
      <c r="H729" s="354">
        <v>0</v>
      </c>
      <c r="I729" s="354">
        <v>472</v>
      </c>
      <c r="J729" s="355">
        <v>0</v>
      </c>
      <c r="K729" s="355">
        <v>0</v>
      </c>
      <c r="L729" s="355">
        <v>462</v>
      </c>
      <c r="M729" s="355">
        <v>4</v>
      </c>
      <c r="N729" s="355">
        <v>0</v>
      </c>
      <c r="O729" s="355">
        <v>530</v>
      </c>
      <c r="P729" s="355">
        <v>0</v>
      </c>
      <c r="Q729" s="355">
        <v>0</v>
      </c>
      <c r="R729" s="355">
        <v>485</v>
      </c>
      <c r="S729" s="355">
        <v>0</v>
      </c>
      <c r="T729" s="355">
        <v>0</v>
      </c>
      <c r="U729" s="355">
        <v>709.99999999999977</v>
      </c>
      <c r="V729" s="355">
        <v>0</v>
      </c>
      <c r="W729" s="355">
        <v>0</v>
      </c>
      <c r="X729" s="355">
        <v>608.99999999999966</v>
      </c>
      <c r="Y729" s="355">
        <v>0</v>
      </c>
      <c r="Z729" s="355">
        <v>0</v>
      </c>
      <c r="AA729" s="355">
        <v>546</v>
      </c>
      <c r="AB729" s="355">
        <v>0</v>
      </c>
      <c r="AC729" s="355">
        <v>0</v>
      </c>
      <c r="AD729" s="357">
        <v>573</v>
      </c>
      <c r="AE729" s="355">
        <v>0</v>
      </c>
      <c r="AF729" s="355">
        <v>0</v>
      </c>
      <c r="AG729" s="358">
        <v>623</v>
      </c>
      <c r="AH729" s="355">
        <v>0</v>
      </c>
      <c r="AI729" s="355">
        <v>0</v>
      </c>
      <c r="AJ729" s="358">
        <v>434</v>
      </c>
      <c r="AK729" s="4">
        <v>0</v>
      </c>
      <c r="AL729" s="4">
        <v>0</v>
      </c>
      <c r="AM729" s="4">
        <v>332</v>
      </c>
    </row>
    <row r="730" spans="2:39" x14ac:dyDescent="0.3">
      <c r="B730" s="350" t="s">
        <v>215</v>
      </c>
      <c r="C730" s="351" t="s">
        <v>286</v>
      </c>
      <c r="D730" s="352">
        <v>0</v>
      </c>
      <c r="E730" s="353">
        <v>0</v>
      </c>
      <c r="F730" s="353">
        <v>625</v>
      </c>
      <c r="G730" s="354">
        <v>0</v>
      </c>
      <c r="H730" s="354">
        <v>0</v>
      </c>
      <c r="I730" s="354">
        <v>553</v>
      </c>
      <c r="J730" s="355">
        <v>0</v>
      </c>
      <c r="K730" s="355">
        <v>0</v>
      </c>
      <c r="L730" s="355">
        <v>662</v>
      </c>
      <c r="M730" s="355">
        <v>8</v>
      </c>
      <c r="N730" s="355">
        <v>0</v>
      </c>
      <c r="O730" s="355">
        <v>679</v>
      </c>
      <c r="P730" s="355">
        <v>0</v>
      </c>
      <c r="Q730" s="355">
        <v>0</v>
      </c>
      <c r="R730" s="355">
        <v>672</v>
      </c>
      <c r="S730" s="355">
        <v>0</v>
      </c>
      <c r="T730" s="355">
        <v>0</v>
      </c>
      <c r="U730" s="355">
        <v>833.00000000000011</v>
      </c>
      <c r="V730" s="355">
        <v>0</v>
      </c>
      <c r="W730" s="355">
        <v>0</v>
      </c>
      <c r="X730" s="355">
        <v>812.99999999999966</v>
      </c>
      <c r="Y730" s="355">
        <v>0</v>
      </c>
      <c r="Z730" s="355">
        <v>0</v>
      </c>
      <c r="AA730" s="355">
        <v>839</v>
      </c>
      <c r="AB730" s="355">
        <v>0</v>
      </c>
      <c r="AC730" s="355">
        <v>0</v>
      </c>
      <c r="AD730" s="357">
        <v>712</v>
      </c>
      <c r="AE730" s="355">
        <v>0</v>
      </c>
      <c r="AF730" s="355">
        <v>0</v>
      </c>
      <c r="AG730" s="358">
        <v>845</v>
      </c>
      <c r="AH730" s="355">
        <v>0</v>
      </c>
      <c r="AI730" s="355">
        <v>0</v>
      </c>
      <c r="AJ730" s="358">
        <v>798</v>
      </c>
      <c r="AK730" s="4">
        <v>0</v>
      </c>
      <c r="AL730" s="4">
        <v>0</v>
      </c>
      <c r="AM730" s="4">
        <v>602</v>
      </c>
    </row>
    <row r="731" spans="2:39" x14ac:dyDescent="0.3">
      <c r="B731" s="350" t="s">
        <v>215</v>
      </c>
      <c r="C731" s="351" t="s">
        <v>255</v>
      </c>
      <c r="D731" s="352">
        <v>796</v>
      </c>
      <c r="E731" s="353">
        <v>4</v>
      </c>
      <c r="F731" s="353">
        <v>787</v>
      </c>
      <c r="G731" s="354">
        <v>815</v>
      </c>
      <c r="H731" s="354">
        <v>0</v>
      </c>
      <c r="I731" s="354">
        <v>771</v>
      </c>
      <c r="J731" s="355">
        <v>1164</v>
      </c>
      <c r="K731" s="355">
        <v>0</v>
      </c>
      <c r="L731" s="355">
        <v>807</v>
      </c>
      <c r="M731" s="355">
        <v>866</v>
      </c>
      <c r="N731" s="355">
        <v>0</v>
      </c>
      <c r="O731" s="355">
        <v>810</v>
      </c>
      <c r="P731" s="355">
        <v>872</v>
      </c>
      <c r="Q731" s="355">
        <v>0</v>
      </c>
      <c r="R731" s="355">
        <v>716</v>
      </c>
      <c r="S731" s="355">
        <v>894</v>
      </c>
      <c r="T731" s="355">
        <v>0</v>
      </c>
      <c r="U731" s="355">
        <v>994.99999999999932</v>
      </c>
      <c r="V731" s="355">
        <v>947.99999999999943</v>
      </c>
      <c r="W731" s="355">
        <v>0</v>
      </c>
      <c r="X731" s="355">
        <v>968.00000000000045</v>
      </c>
      <c r="Y731" s="355">
        <v>939</v>
      </c>
      <c r="Z731" s="355">
        <v>0</v>
      </c>
      <c r="AA731" s="355">
        <v>972</v>
      </c>
      <c r="AB731" s="355">
        <v>1013</v>
      </c>
      <c r="AC731" s="355">
        <v>0</v>
      </c>
      <c r="AD731" s="357">
        <v>969</v>
      </c>
      <c r="AE731" s="355">
        <v>1043</v>
      </c>
      <c r="AF731" s="355">
        <v>0</v>
      </c>
      <c r="AG731" s="358">
        <v>977</v>
      </c>
      <c r="AH731" s="355">
        <v>1091</v>
      </c>
      <c r="AI731" s="355">
        <v>0</v>
      </c>
      <c r="AJ731" s="358">
        <v>976</v>
      </c>
      <c r="AK731" s="4">
        <v>1063</v>
      </c>
      <c r="AL731" s="4">
        <v>0</v>
      </c>
      <c r="AM731" s="4">
        <v>952</v>
      </c>
    </row>
    <row r="732" spans="2:39" x14ac:dyDescent="0.3">
      <c r="B732" s="350" t="s">
        <v>215</v>
      </c>
      <c r="C732" s="351" t="s">
        <v>224</v>
      </c>
      <c r="D732" s="352">
        <v>973</v>
      </c>
      <c r="E732" s="353">
        <v>4</v>
      </c>
      <c r="F732" s="353">
        <v>675</v>
      </c>
      <c r="G732" s="354">
        <v>978</v>
      </c>
      <c r="H732" s="354">
        <v>0</v>
      </c>
      <c r="I732" s="354">
        <v>763</v>
      </c>
      <c r="J732" s="355">
        <v>1060</v>
      </c>
      <c r="K732" s="355">
        <v>0</v>
      </c>
      <c r="L732" s="355">
        <v>807</v>
      </c>
      <c r="M732" s="355">
        <v>1279</v>
      </c>
      <c r="N732" s="355">
        <v>0</v>
      </c>
      <c r="O732" s="355">
        <v>857</v>
      </c>
      <c r="P732" s="355">
        <v>1111</v>
      </c>
      <c r="Q732" s="355">
        <v>0</v>
      </c>
      <c r="R732" s="355">
        <v>875</v>
      </c>
      <c r="S732" s="355">
        <v>1006.9999999999993</v>
      </c>
      <c r="T732" s="355">
        <v>0</v>
      </c>
      <c r="U732" s="355">
        <v>1005.0000000000002</v>
      </c>
      <c r="V732" s="355">
        <v>1029.9999999999998</v>
      </c>
      <c r="W732" s="355">
        <v>0</v>
      </c>
      <c r="X732" s="355">
        <v>1116.0000000000007</v>
      </c>
      <c r="Y732" s="355">
        <v>1101</v>
      </c>
      <c r="Z732" s="355">
        <v>0</v>
      </c>
      <c r="AA732" s="355">
        <v>1108</v>
      </c>
      <c r="AB732" s="355">
        <v>1083</v>
      </c>
      <c r="AC732" s="355">
        <v>0</v>
      </c>
      <c r="AD732" s="357">
        <v>1108</v>
      </c>
      <c r="AE732" s="355">
        <v>1187</v>
      </c>
      <c r="AF732" s="355">
        <v>0</v>
      </c>
      <c r="AG732" s="358">
        <v>1084</v>
      </c>
      <c r="AH732" s="355">
        <v>1261</v>
      </c>
      <c r="AI732" s="355">
        <v>0</v>
      </c>
      <c r="AJ732" s="358">
        <v>1002</v>
      </c>
      <c r="AK732" s="4">
        <v>1253</v>
      </c>
      <c r="AL732" s="4">
        <v>0</v>
      </c>
      <c r="AM732" s="4">
        <v>1029</v>
      </c>
    </row>
    <row r="733" spans="2:39" x14ac:dyDescent="0.3">
      <c r="B733" s="350" t="s">
        <v>215</v>
      </c>
      <c r="C733" s="351" t="s">
        <v>225</v>
      </c>
      <c r="D733" s="352">
        <v>1090</v>
      </c>
      <c r="E733" s="353">
        <v>0</v>
      </c>
      <c r="F733" s="353">
        <v>949</v>
      </c>
      <c r="G733" s="354">
        <v>1027</v>
      </c>
      <c r="H733" s="354">
        <v>0</v>
      </c>
      <c r="I733" s="354">
        <v>748</v>
      </c>
      <c r="J733" s="355">
        <v>987</v>
      </c>
      <c r="K733" s="355">
        <v>0</v>
      </c>
      <c r="L733" s="355">
        <v>848</v>
      </c>
      <c r="M733" s="355">
        <v>1034</v>
      </c>
      <c r="N733" s="355">
        <v>0</v>
      </c>
      <c r="O733" s="355">
        <v>841</v>
      </c>
      <c r="P733" s="355">
        <v>1266</v>
      </c>
      <c r="Q733" s="355">
        <v>0</v>
      </c>
      <c r="R733" s="355">
        <v>885</v>
      </c>
      <c r="S733" s="355">
        <v>1056.0000000000007</v>
      </c>
      <c r="T733" s="355">
        <v>0</v>
      </c>
      <c r="U733" s="355">
        <v>1111.0000000000002</v>
      </c>
      <c r="V733" s="355">
        <v>1060.9999999999998</v>
      </c>
      <c r="W733" s="355">
        <v>0</v>
      </c>
      <c r="X733" s="355">
        <v>1084.0000000000011</v>
      </c>
      <c r="Y733" s="355">
        <v>1049</v>
      </c>
      <c r="Z733" s="355">
        <v>0</v>
      </c>
      <c r="AA733" s="355">
        <v>1206</v>
      </c>
      <c r="AB733" s="355">
        <v>1099</v>
      </c>
      <c r="AC733" s="355">
        <v>0</v>
      </c>
      <c r="AD733" s="357">
        <v>1219</v>
      </c>
      <c r="AE733" s="355">
        <v>1131</v>
      </c>
      <c r="AF733" s="355">
        <v>0</v>
      </c>
      <c r="AG733" s="358">
        <v>1141</v>
      </c>
      <c r="AH733" s="355">
        <v>1213</v>
      </c>
      <c r="AI733" s="355">
        <v>0</v>
      </c>
      <c r="AJ733" s="358">
        <v>1053</v>
      </c>
      <c r="AK733" s="4">
        <v>1234</v>
      </c>
      <c r="AL733" s="4">
        <v>0</v>
      </c>
      <c r="AM733" s="4">
        <v>971</v>
      </c>
    </row>
    <row r="734" spans="2:39" x14ac:dyDescent="0.3">
      <c r="B734" s="350" t="s">
        <v>215</v>
      </c>
      <c r="C734" s="351" t="s">
        <v>226</v>
      </c>
      <c r="D734" s="352">
        <v>1053</v>
      </c>
      <c r="E734" s="353">
        <v>3</v>
      </c>
      <c r="F734" s="353">
        <v>752</v>
      </c>
      <c r="G734" s="354">
        <v>1079</v>
      </c>
      <c r="H734" s="354">
        <v>0</v>
      </c>
      <c r="I734" s="354">
        <v>834</v>
      </c>
      <c r="J734" s="355">
        <v>1079</v>
      </c>
      <c r="K734" s="355">
        <v>0</v>
      </c>
      <c r="L734" s="355">
        <v>886</v>
      </c>
      <c r="M734" s="355">
        <v>988</v>
      </c>
      <c r="N734" s="355">
        <v>0</v>
      </c>
      <c r="O734" s="355">
        <v>939</v>
      </c>
      <c r="P734" s="355">
        <v>1125</v>
      </c>
      <c r="Q734" s="355">
        <v>0</v>
      </c>
      <c r="R734" s="355">
        <v>932</v>
      </c>
      <c r="S734" s="355">
        <v>1294.0000000000011</v>
      </c>
      <c r="T734" s="355">
        <v>0</v>
      </c>
      <c r="U734" s="355">
        <v>1198.0000000000005</v>
      </c>
      <c r="V734" s="355">
        <v>1117.0000000000005</v>
      </c>
      <c r="W734" s="355">
        <v>0</v>
      </c>
      <c r="X734" s="355">
        <v>1174.0000000000007</v>
      </c>
      <c r="Y734" s="355">
        <v>1102</v>
      </c>
      <c r="Z734" s="355">
        <v>0</v>
      </c>
      <c r="AA734" s="355">
        <v>1190</v>
      </c>
      <c r="AB734" s="355">
        <v>1133</v>
      </c>
      <c r="AC734" s="355">
        <v>0</v>
      </c>
      <c r="AD734" s="357">
        <v>1208</v>
      </c>
      <c r="AE734" s="355">
        <v>1167</v>
      </c>
      <c r="AF734" s="355">
        <v>0</v>
      </c>
      <c r="AG734" s="358">
        <v>1210</v>
      </c>
      <c r="AH734" s="355">
        <v>1227</v>
      </c>
      <c r="AI734" s="355">
        <v>0</v>
      </c>
      <c r="AJ734" s="358">
        <v>1080</v>
      </c>
      <c r="AK734" s="4">
        <v>1193</v>
      </c>
      <c r="AL734" s="4">
        <v>0</v>
      </c>
      <c r="AM734" s="4">
        <v>1007</v>
      </c>
    </row>
    <row r="735" spans="2:39" x14ac:dyDescent="0.3">
      <c r="B735" s="350" t="s">
        <v>215</v>
      </c>
      <c r="C735" s="351" t="s">
        <v>227</v>
      </c>
      <c r="D735" s="352">
        <v>1025</v>
      </c>
      <c r="E735" s="353">
        <v>1</v>
      </c>
      <c r="F735" s="353">
        <v>748</v>
      </c>
      <c r="G735" s="354">
        <v>1066</v>
      </c>
      <c r="H735" s="354">
        <v>1</v>
      </c>
      <c r="I735" s="354">
        <v>876</v>
      </c>
      <c r="J735" s="355">
        <v>1130</v>
      </c>
      <c r="K735" s="355">
        <v>0</v>
      </c>
      <c r="L735" s="355">
        <v>897</v>
      </c>
      <c r="M735" s="355">
        <v>1104</v>
      </c>
      <c r="N735" s="355">
        <v>0</v>
      </c>
      <c r="O735" s="355">
        <v>943</v>
      </c>
      <c r="P735" s="355">
        <v>1016</v>
      </c>
      <c r="Q735" s="355">
        <v>0</v>
      </c>
      <c r="R735" s="355">
        <v>979</v>
      </c>
      <c r="S735" s="355">
        <v>1107.0000000000011</v>
      </c>
      <c r="T735" s="355">
        <v>0</v>
      </c>
      <c r="U735" s="355">
        <v>1113.9999999999995</v>
      </c>
      <c r="V735" s="355">
        <v>1328.0000000000002</v>
      </c>
      <c r="W735" s="355">
        <v>0</v>
      </c>
      <c r="X735" s="355">
        <v>1200</v>
      </c>
      <c r="Y735" s="355">
        <v>1137</v>
      </c>
      <c r="Z735" s="355">
        <v>0</v>
      </c>
      <c r="AA735" s="355">
        <v>1201</v>
      </c>
      <c r="AB735" s="355">
        <v>1127</v>
      </c>
      <c r="AC735" s="355">
        <v>0</v>
      </c>
      <c r="AD735" s="357">
        <v>1188</v>
      </c>
      <c r="AE735" s="355">
        <v>1172</v>
      </c>
      <c r="AF735" s="355">
        <v>0</v>
      </c>
      <c r="AG735" s="358">
        <v>1186</v>
      </c>
      <c r="AH735" s="355">
        <v>1255</v>
      </c>
      <c r="AI735" s="355">
        <v>0</v>
      </c>
      <c r="AJ735" s="358">
        <v>1192</v>
      </c>
      <c r="AK735" s="4">
        <v>1263</v>
      </c>
      <c r="AL735" s="4">
        <v>0</v>
      </c>
      <c r="AM735" s="4">
        <v>1064</v>
      </c>
    </row>
    <row r="736" spans="2:39" x14ac:dyDescent="0.3">
      <c r="B736" s="350" t="s">
        <v>215</v>
      </c>
      <c r="C736" s="351" t="s">
        <v>228</v>
      </c>
      <c r="D736" s="352">
        <v>1090</v>
      </c>
      <c r="E736" s="353">
        <v>2</v>
      </c>
      <c r="F736" s="353">
        <v>771</v>
      </c>
      <c r="G736" s="354">
        <v>1099</v>
      </c>
      <c r="H736" s="354">
        <v>0</v>
      </c>
      <c r="I736" s="354">
        <v>860</v>
      </c>
      <c r="J736" s="355">
        <v>1099</v>
      </c>
      <c r="K736" s="355">
        <v>0</v>
      </c>
      <c r="L736" s="355">
        <v>974</v>
      </c>
      <c r="M736" s="355">
        <v>1136</v>
      </c>
      <c r="N736" s="355">
        <v>1</v>
      </c>
      <c r="O736" s="355">
        <v>907</v>
      </c>
      <c r="P736" s="355">
        <v>1174</v>
      </c>
      <c r="Q736" s="355">
        <v>0</v>
      </c>
      <c r="R736" s="355">
        <v>982</v>
      </c>
      <c r="S736" s="355">
        <v>1049.0000000000007</v>
      </c>
      <c r="T736" s="355">
        <v>0</v>
      </c>
      <c r="U736" s="355">
        <v>1225.9999999999998</v>
      </c>
      <c r="V736" s="355">
        <v>1156.9999999999995</v>
      </c>
      <c r="W736" s="355">
        <v>0</v>
      </c>
      <c r="X736" s="355">
        <v>1158.0000000000007</v>
      </c>
      <c r="Y736" s="355">
        <v>1374</v>
      </c>
      <c r="Z736" s="355">
        <v>0</v>
      </c>
      <c r="AA736" s="355">
        <v>1150</v>
      </c>
      <c r="AB736" s="355">
        <v>1163</v>
      </c>
      <c r="AC736" s="355">
        <v>0</v>
      </c>
      <c r="AD736" s="357">
        <v>1162</v>
      </c>
      <c r="AE736" s="355">
        <v>1253</v>
      </c>
      <c r="AF736" s="355">
        <v>0</v>
      </c>
      <c r="AG736" s="358">
        <v>1173</v>
      </c>
      <c r="AH736" s="355">
        <v>1269</v>
      </c>
      <c r="AI736" s="355">
        <v>0</v>
      </c>
      <c r="AJ736" s="358">
        <v>1155</v>
      </c>
      <c r="AK736" s="4">
        <v>1272</v>
      </c>
      <c r="AL736" s="4">
        <v>0</v>
      </c>
      <c r="AM736" s="4">
        <v>1139</v>
      </c>
    </row>
    <row r="737" spans="2:39" x14ac:dyDescent="0.3">
      <c r="B737" s="350" t="s">
        <v>215</v>
      </c>
      <c r="C737" s="351" t="s">
        <v>229</v>
      </c>
      <c r="D737" s="352">
        <v>1291</v>
      </c>
      <c r="E737" s="353">
        <v>7</v>
      </c>
      <c r="F737" s="353">
        <v>828</v>
      </c>
      <c r="G737" s="354">
        <v>1325</v>
      </c>
      <c r="H737" s="354">
        <v>0</v>
      </c>
      <c r="I737" s="354">
        <v>935</v>
      </c>
      <c r="J737" s="355">
        <v>1400</v>
      </c>
      <c r="K737" s="355">
        <v>0</v>
      </c>
      <c r="L737" s="355">
        <v>927</v>
      </c>
      <c r="M737" s="355">
        <v>1454</v>
      </c>
      <c r="N737" s="355">
        <v>0</v>
      </c>
      <c r="O737" s="355">
        <v>982</v>
      </c>
      <c r="P737" s="355">
        <v>1463</v>
      </c>
      <c r="Q737" s="355">
        <v>0</v>
      </c>
      <c r="R737" s="355">
        <v>1093</v>
      </c>
      <c r="S737" s="355">
        <v>1458.0000000000011</v>
      </c>
      <c r="T737" s="355">
        <v>0</v>
      </c>
      <c r="U737" s="355">
        <v>1194.9999999999993</v>
      </c>
      <c r="V737" s="355">
        <v>1353.9999999999998</v>
      </c>
      <c r="W737" s="355">
        <v>0</v>
      </c>
      <c r="X737" s="355">
        <v>1281.9999999999998</v>
      </c>
      <c r="Y737" s="355">
        <v>1427</v>
      </c>
      <c r="Z737" s="355">
        <v>0</v>
      </c>
      <c r="AA737" s="355">
        <v>1216</v>
      </c>
      <c r="AB737" s="355">
        <v>1637</v>
      </c>
      <c r="AC737" s="355">
        <v>0</v>
      </c>
      <c r="AD737" s="357">
        <v>1182</v>
      </c>
      <c r="AE737" s="355">
        <v>1551</v>
      </c>
      <c r="AF737" s="355">
        <v>0</v>
      </c>
      <c r="AG737" s="358">
        <v>1166</v>
      </c>
      <c r="AH737" s="355">
        <v>1569</v>
      </c>
      <c r="AI737" s="355">
        <v>0</v>
      </c>
      <c r="AJ737" s="358">
        <v>1167</v>
      </c>
      <c r="AK737" s="4">
        <v>1510</v>
      </c>
      <c r="AL737" s="4">
        <v>0</v>
      </c>
      <c r="AM737" s="4">
        <v>1145</v>
      </c>
    </row>
    <row r="738" spans="2:39" x14ac:dyDescent="0.3">
      <c r="B738" s="350" t="s">
        <v>215</v>
      </c>
      <c r="C738" s="351" t="s">
        <v>287</v>
      </c>
      <c r="D738" s="352">
        <v>1451</v>
      </c>
      <c r="E738" s="353">
        <v>3</v>
      </c>
      <c r="F738" s="353">
        <v>884</v>
      </c>
      <c r="G738" s="354">
        <v>1312</v>
      </c>
      <c r="H738" s="354">
        <v>0</v>
      </c>
      <c r="I738" s="354">
        <v>1002</v>
      </c>
      <c r="J738" s="355">
        <v>1318</v>
      </c>
      <c r="K738" s="355">
        <v>0</v>
      </c>
      <c r="L738" s="355">
        <v>970</v>
      </c>
      <c r="M738" s="355">
        <v>1209</v>
      </c>
      <c r="N738" s="355">
        <v>0</v>
      </c>
      <c r="O738" s="355">
        <v>887</v>
      </c>
      <c r="P738" s="355">
        <v>1310</v>
      </c>
      <c r="Q738" s="355">
        <v>1</v>
      </c>
      <c r="R738" s="355">
        <v>1140</v>
      </c>
      <c r="S738" s="355">
        <v>1227.0000000000016</v>
      </c>
      <c r="T738" s="355">
        <v>0</v>
      </c>
      <c r="U738" s="355">
        <v>1240.0000000000005</v>
      </c>
      <c r="V738" s="355">
        <v>1281</v>
      </c>
      <c r="W738" s="355">
        <v>0</v>
      </c>
      <c r="X738" s="355">
        <v>1269.9999999999991</v>
      </c>
      <c r="Y738" s="355">
        <v>1288</v>
      </c>
      <c r="Z738" s="355">
        <v>0</v>
      </c>
      <c r="AA738" s="355">
        <v>1314</v>
      </c>
      <c r="AB738" s="355">
        <v>1340</v>
      </c>
      <c r="AC738" s="355">
        <v>0</v>
      </c>
      <c r="AD738" s="357">
        <v>1180</v>
      </c>
      <c r="AE738" s="355">
        <v>1496</v>
      </c>
      <c r="AF738" s="355">
        <v>0</v>
      </c>
      <c r="AG738" s="358">
        <v>1141</v>
      </c>
      <c r="AH738" s="355">
        <v>1558</v>
      </c>
      <c r="AI738" s="355">
        <v>0</v>
      </c>
      <c r="AJ738" s="358">
        <v>1110</v>
      </c>
      <c r="AK738" s="4">
        <v>1545</v>
      </c>
      <c r="AL738" s="4">
        <v>0</v>
      </c>
      <c r="AM738" s="4">
        <v>1132</v>
      </c>
    </row>
    <row r="739" spans="2:39" x14ac:dyDescent="0.3">
      <c r="B739" s="350" t="s">
        <v>215</v>
      </c>
      <c r="C739" s="351" t="s">
        <v>230</v>
      </c>
      <c r="D739" s="352">
        <v>1313</v>
      </c>
      <c r="E739" s="353">
        <v>3</v>
      </c>
      <c r="F739" s="353">
        <v>840</v>
      </c>
      <c r="G739" s="354">
        <v>1354</v>
      </c>
      <c r="H739" s="354">
        <v>0</v>
      </c>
      <c r="I739" s="354">
        <v>1059</v>
      </c>
      <c r="J739" s="355">
        <v>1256</v>
      </c>
      <c r="K739" s="355">
        <v>0</v>
      </c>
      <c r="L739" s="355">
        <v>1118</v>
      </c>
      <c r="M739" s="355">
        <v>1182</v>
      </c>
      <c r="N739" s="355">
        <v>0</v>
      </c>
      <c r="O739" s="355">
        <v>934</v>
      </c>
      <c r="P739" s="355">
        <v>1172</v>
      </c>
      <c r="Q739" s="355">
        <v>0</v>
      </c>
      <c r="R739" s="355">
        <v>1038</v>
      </c>
      <c r="S739" s="355">
        <v>1175</v>
      </c>
      <c r="T739" s="355">
        <v>0</v>
      </c>
      <c r="U739" s="355">
        <v>1217.0000000000002</v>
      </c>
      <c r="V739" s="355">
        <v>1221.9999999999991</v>
      </c>
      <c r="W739" s="355">
        <v>0</v>
      </c>
      <c r="X739" s="355">
        <v>1262</v>
      </c>
      <c r="Y739" s="355">
        <v>1222</v>
      </c>
      <c r="Z739" s="355">
        <v>0</v>
      </c>
      <c r="AA739" s="355">
        <v>1288</v>
      </c>
      <c r="AB739" s="355">
        <v>1200</v>
      </c>
      <c r="AC739" s="355">
        <v>0</v>
      </c>
      <c r="AD739" s="357">
        <v>1267</v>
      </c>
      <c r="AE739" s="355">
        <v>1340</v>
      </c>
      <c r="AF739" s="355">
        <v>0</v>
      </c>
      <c r="AG739" s="358">
        <v>1151</v>
      </c>
      <c r="AH739" s="355">
        <v>1367</v>
      </c>
      <c r="AI739" s="355">
        <v>0</v>
      </c>
      <c r="AJ739" s="358">
        <v>1136</v>
      </c>
      <c r="AK739" s="4">
        <v>1445</v>
      </c>
      <c r="AL739" s="4">
        <v>0</v>
      </c>
      <c r="AM739" s="4">
        <v>1105</v>
      </c>
    </row>
    <row r="740" spans="2:39" x14ac:dyDescent="0.3">
      <c r="B740" s="350" t="s">
        <v>215</v>
      </c>
      <c r="C740" s="351" t="s">
        <v>231</v>
      </c>
      <c r="D740" s="352">
        <v>1237</v>
      </c>
      <c r="E740" s="353">
        <v>2</v>
      </c>
      <c r="F740" s="353">
        <v>802</v>
      </c>
      <c r="G740" s="354">
        <v>1159</v>
      </c>
      <c r="H740" s="354">
        <v>0</v>
      </c>
      <c r="I740" s="354">
        <v>1042</v>
      </c>
      <c r="J740" s="355">
        <v>1152</v>
      </c>
      <c r="K740" s="355">
        <v>0</v>
      </c>
      <c r="L740" s="355">
        <v>1184</v>
      </c>
      <c r="M740" s="355">
        <v>1138</v>
      </c>
      <c r="N740" s="355">
        <v>0</v>
      </c>
      <c r="O740" s="355">
        <v>1101</v>
      </c>
      <c r="P740" s="355">
        <v>1070</v>
      </c>
      <c r="Q740" s="355">
        <v>0</v>
      </c>
      <c r="R740" s="355">
        <v>1155</v>
      </c>
      <c r="S740" s="355">
        <v>994.99999999999989</v>
      </c>
      <c r="T740" s="355">
        <v>0</v>
      </c>
      <c r="U740" s="355">
        <v>1162.9999999999995</v>
      </c>
      <c r="V740" s="355">
        <v>1029.9999999999995</v>
      </c>
      <c r="W740" s="355">
        <v>0</v>
      </c>
      <c r="X740" s="355">
        <v>1258.9999999999998</v>
      </c>
      <c r="Y740" s="355">
        <v>1050</v>
      </c>
      <c r="Z740" s="355">
        <v>0</v>
      </c>
      <c r="AA740" s="355">
        <v>1271</v>
      </c>
      <c r="AB740" s="355">
        <v>1142</v>
      </c>
      <c r="AC740" s="355">
        <v>0</v>
      </c>
      <c r="AD740" s="357">
        <v>1231</v>
      </c>
      <c r="AE740" s="355">
        <v>1077</v>
      </c>
      <c r="AF740" s="355">
        <v>0</v>
      </c>
      <c r="AG740" s="358">
        <v>1233</v>
      </c>
      <c r="AH740" s="355">
        <v>1226</v>
      </c>
      <c r="AI740" s="355">
        <v>0</v>
      </c>
      <c r="AJ740" s="358">
        <v>1094</v>
      </c>
      <c r="AK740" s="4">
        <v>1282</v>
      </c>
      <c r="AL740" s="4">
        <v>0</v>
      </c>
      <c r="AM740" s="4">
        <v>1100</v>
      </c>
    </row>
    <row r="741" spans="2:39" x14ac:dyDescent="0.3">
      <c r="B741" s="350" t="s">
        <v>215</v>
      </c>
      <c r="C741" s="351" t="s">
        <v>288</v>
      </c>
      <c r="D741" s="352">
        <v>1016</v>
      </c>
      <c r="E741" s="353">
        <v>0</v>
      </c>
      <c r="F741" s="353">
        <v>660</v>
      </c>
      <c r="G741" s="354">
        <v>1066</v>
      </c>
      <c r="H741" s="354">
        <v>0</v>
      </c>
      <c r="I741" s="354">
        <v>895</v>
      </c>
      <c r="J741" s="355">
        <v>1092</v>
      </c>
      <c r="K741" s="355">
        <v>0</v>
      </c>
      <c r="L741" s="355">
        <v>914</v>
      </c>
      <c r="M741" s="355">
        <v>1032</v>
      </c>
      <c r="N741" s="355">
        <v>0</v>
      </c>
      <c r="O741" s="355">
        <v>904</v>
      </c>
      <c r="P741" s="355">
        <v>978</v>
      </c>
      <c r="Q741" s="355">
        <v>0</v>
      </c>
      <c r="R741" s="355">
        <v>1131</v>
      </c>
      <c r="S741" s="355">
        <v>946.00000000000023</v>
      </c>
      <c r="T741" s="355">
        <v>0</v>
      </c>
      <c r="U741" s="355">
        <v>1217.9999999999998</v>
      </c>
      <c r="V741" s="355">
        <v>928.00000000000011</v>
      </c>
      <c r="W741" s="355">
        <v>0</v>
      </c>
      <c r="X741" s="355">
        <v>1064</v>
      </c>
      <c r="Y741" s="355">
        <v>970</v>
      </c>
      <c r="Z741" s="355">
        <v>0</v>
      </c>
      <c r="AA741" s="355">
        <v>1148</v>
      </c>
      <c r="AB741" s="355">
        <v>946</v>
      </c>
      <c r="AC741" s="355">
        <v>0</v>
      </c>
      <c r="AD741" s="357">
        <v>1166</v>
      </c>
      <c r="AE741" s="355">
        <v>1017</v>
      </c>
      <c r="AF741" s="355">
        <v>0</v>
      </c>
      <c r="AG741" s="358">
        <v>1081</v>
      </c>
      <c r="AH741" s="355">
        <v>1036</v>
      </c>
      <c r="AI741" s="355">
        <v>0</v>
      </c>
      <c r="AJ741" s="358">
        <v>1182</v>
      </c>
      <c r="AK741" s="4">
        <v>1115</v>
      </c>
      <c r="AL741" s="4">
        <v>0</v>
      </c>
      <c r="AM741" s="4">
        <v>1076</v>
      </c>
    </row>
    <row r="742" spans="2:39" x14ac:dyDescent="0.3">
      <c r="B742" s="350" t="s">
        <v>215</v>
      </c>
      <c r="C742" s="351" t="s">
        <v>232</v>
      </c>
      <c r="D742" s="352">
        <v>826</v>
      </c>
      <c r="E742" s="353">
        <v>0</v>
      </c>
      <c r="F742" s="353">
        <v>676</v>
      </c>
      <c r="G742" s="354">
        <v>773</v>
      </c>
      <c r="H742" s="354">
        <v>0</v>
      </c>
      <c r="I742" s="354">
        <v>864</v>
      </c>
      <c r="J742" s="355">
        <v>878</v>
      </c>
      <c r="K742" s="355">
        <v>0</v>
      </c>
      <c r="L742" s="355">
        <v>980</v>
      </c>
      <c r="M742" s="355">
        <v>870</v>
      </c>
      <c r="N742" s="355">
        <v>0</v>
      </c>
      <c r="O742" s="355">
        <v>990</v>
      </c>
      <c r="P742" s="355">
        <v>865</v>
      </c>
      <c r="Q742" s="355">
        <v>0</v>
      </c>
      <c r="R742" s="355">
        <v>1203</v>
      </c>
      <c r="S742" s="355">
        <v>732.00000000000011</v>
      </c>
      <c r="T742" s="355">
        <v>0</v>
      </c>
      <c r="U742" s="355">
        <v>1260</v>
      </c>
      <c r="V742" s="355">
        <v>809.99999999999943</v>
      </c>
      <c r="W742" s="355">
        <v>0</v>
      </c>
      <c r="X742" s="355">
        <v>1180</v>
      </c>
      <c r="Y742" s="355">
        <v>799</v>
      </c>
      <c r="Z742" s="355">
        <v>0</v>
      </c>
      <c r="AA742" s="355">
        <v>1084</v>
      </c>
      <c r="AB742" s="355">
        <v>854</v>
      </c>
      <c r="AC742" s="355">
        <v>0</v>
      </c>
      <c r="AD742" s="357">
        <v>1150</v>
      </c>
      <c r="AE742" s="355">
        <v>840</v>
      </c>
      <c r="AF742" s="355">
        <v>0</v>
      </c>
      <c r="AG742" s="358">
        <v>1125</v>
      </c>
      <c r="AH742" s="355">
        <v>881</v>
      </c>
      <c r="AI742" s="355">
        <v>0</v>
      </c>
      <c r="AJ742" s="358">
        <v>1110</v>
      </c>
      <c r="AK742" s="4">
        <v>918</v>
      </c>
      <c r="AL742" s="4">
        <v>0</v>
      </c>
      <c r="AM742" s="4">
        <v>1161</v>
      </c>
    </row>
    <row r="743" spans="2:39" x14ac:dyDescent="0.3">
      <c r="B743" s="350" t="s">
        <v>215</v>
      </c>
      <c r="C743" s="351" t="s">
        <v>325</v>
      </c>
      <c r="D743" s="352">
        <v>0</v>
      </c>
      <c r="E743" s="353">
        <v>0</v>
      </c>
      <c r="F743" s="353">
        <v>0</v>
      </c>
      <c r="G743" s="354">
        <v>0</v>
      </c>
      <c r="H743" s="354">
        <v>0</v>
      </c>
      <c r="I743" s="354">
        <v>0</v>
      </c>
      <c r="J743" s="355">
        <v>0</v>
      </c>
      <c r="K743" s="355">
        <v>0</v>
      </c>
      <c r="L743" s="355">
        <v>0</v>
      </c>
      <c r="M743" s="355">
        <v>0</v>
      </c>
      <c r="N743" s="355">
        <v>0</v>
      </c>
      <c r="O743" s="355">
        <v>0</v>
      </c>
      <c r="P743" s="355">
        <v>0</v>
      </c>
      <c r="Q743" s="355">
        <v>0</v>
      </c>
      <c r="R743" s="355">
        <v>0</v>
      </c>
      <c r="S743" s="355">
        <v>0</v>
      </c>
      <c r="T743" s="355">
        <v>0</v>
      </c>
      <c r="U743" s="355">
        <v>0</v>
      </c>
      <c r="V743" s="355">
        <v>0</v>
      </c>
      <c r="W743" s="355">
        <v>0</v>
      </c>
      <c r="X743" s="355">
        <v>0</v>
      </c>
      <c r="Y743" s="355">
        <v>0</v>
      </c>
      <c r="Z743" s="355">
        <v>0</v>
      </c>
      <c r="AA743" s="355">
        <v>0</v>
      </c>
      <c r="AB743" s="355">
        <v>0</v>
      </c>
      <c r="AC743" s="355">
        <v>0</v>
      </c>
      <c r="AD743" s="357">
        <v>0</v>
      </c>
      <c r="AE743" s="355">
        <v>0</v>
      </c>
      <c r="AF743" s="355">
        <v>0</v>
      </c>
      <c r="AG743" s="358">
        <v>0</v>
      </c>
      <c r="AH743" s="355">
        <v>0</v>
      </c>
      <c r="AI743" s="355">
        <v>0</v>
      </c>
      <c r="AJ743" s="358">
        <v>0</v>
      </c>
      <c r="AK743" s="4">
        <v>0</v>
      </c>
      <c r="AL743" s="4">
        <v>0</v>
      </c>
      <c r="AM743" s="4">
        <v>0</v>
      </c>
    </row>
    <row r="744" spans="2:39" x14ac:dyDescent="0.3">
      <c r="B744" s="350" t="s">
        <v>215</v>
      </c>
      <c r="C744" s="351" t="s">
        <v>326</v>
      </c>
      <c r="D744" s="352">
        <v>0</v>
      </c>
      <c r="E744" s="353">
        <v>0</v>
      </c>
      <c r="F744" s="353">
        <v>0</v>
      </c>
      <c r="G744" s="354">
        <v>0</v>
      </c>
      <c r="H744" s="354">
        <v>0</v>
      </c>
      <c r="I744" s="354">
        <v>0</v>
      </c>
      <c r="J744" s="355">
        <v>0</v>
      </c>
      <c r="K744" s="355">
        <v>0</v>
      </c>
      <c r="L744" s="355">
        <v>0</v>
      </c>
      <c r="M744" s="355">
        <v>0</v>
      </c>
      <c r="N744" s="355">
        <v>0</v>
      </c>
      <c r="O744" s="355">
        <v>0</v>
      </c>
      <c r="P744" s="355">
        <v>0</v>
      </c>
      <c r="Q744" s="355">
        <v>0</v>
      </c>
      <c r="R744" s="355">
        <v>0</v>
      </c>
      <c r="S744" s="355">
        <v>0</v>
      </c>
      <c r="T744" s="355">
        <v>0</v>
      </c>
      <c r="U744" s="355">
        <v>0</v>
      </c>
      <c r="V744" s="355">
        <v>0</v>
      </c>
      <c r="W744" s="355">
        <v>0</v>
      </c>
      <c r="X744" s="355">
        <v>0</v>
      </c>
      <c r="Y744" s="355">
        <v>0</v>
      </c>
      <c r="Z744" s="355">
        <v>0</v>
      </c>
      <c r="AA744" s="355">
        <v>0</v>
      </c>
      <c r="AB744" s="355">
        <v>0</v>
      </c>
      <c r="AC744" s="355">
        <v>0</v>
      </c>
      <c r="AD744" s="357">
        <v>0</v>
      </c>
      <c r="AE744" s="355">
        <v>0</v>
      </c>
      <c r="AF744" s="355">
        <v>0</v>
      </c>
      <c r="AG744" s="358">
        <v>0</v>
      </c>
      <c r="AH744" s="355">
        <v>0</v>
      </c>
      <c r="AI744" s="355">
        <v>0</v>
      </c>
      <c r="AJ744" s="358">
        <v>0</v>
      </c>
      <c r="AK744" s="4">
        <v>0</v>
      </c>
      <c r="AL744" s="4">
        <v>0</v>
      </c>
      <c r="AM744" s="4">
        <v>0</v>
      </c>
    </row>
    <row r="745" spans="2:39" x14ac:dyDescent="0.3">
      <c r="B745" s="350" t="s">
        <v>215</v>
      </c>
      <c r="C745" s="351" t="s">
        <v>289</v>
      </c>
      <c r="D745" s="352">
        <v>94</v>
      </c>
      <c r="E745" s="353">
        <v>0</v>
      </c>
      <c r="F745" s="353">
        <v>0</v>
      </c>
      <c r="G745" s="354">
        <v>60</v>
      </c>
      <c r="H745" s="354">
        <v>0</v>
      </c>
      <c r="I745" s="354">
        <v>11</v>
      </c>
      <c r="J745" s="355">
        <v>55</v>
      </c>
      <c r="K745" s="355">
        <v>0</v>
      </c>
      <c r="L745" s="355">
        <v>0</v>
      </c>
      <c r="M745" s="355">
        <v>81</v>
      </c>
      <c r="N745" s="355">
        <v>0</v>
      </c>
      <c r="O745" s="355">
        <v>2</v>
      </c>
      <c r="P745" s="355">
        <v>28</v>
      </c>
      <c r="Q745" s="355">
        <v>0</v>
      </c>
      <c r="R745" s="355">
        <v>31</v>
      </c>
      <c r="S745" s="355">
        <v>34.000000000000007</v>
      </c>
      <c r="T745" s="355">
        <v>0</v>
      </c>
      <c r="U745" s="355">
        <v>45.000000000000007</v>
      </c>
      <c r="V745" s="355">
        <v>36.000000000000014</v>
      </c>
      <c r="W745" s="355">
        <v>0</v>
      </c>
      <c r="X745" s="355">
        <v>0</v>
      </c>
      <c r="Y745" s="355">
        <v>32</v>
      </c>
      <c r="Z745" s="355">
        <v>0</v>
      </c>
      <c r="AA745" s="355">
        <v>0</v>
      </c>
      <c r="AB745" s="355">
        <v>4</v>
      </c>
      <c r="AC745" s="355">
        <v>0</v>
      </c>
      <c r="AD745" s="357">
        <v>3</v>
      </c>
      <c r="AE745" s="355">
        <v>6</v>
      </c>
      <c r="AF745" s="355">
        <v>0</v>
      </c>
      <c r="AG745" s="358">
        <v>10</v>
      </c>
      <c r="AH745" s="355">
        <v>3</v>
      </c>
      <c r="AI745" s="355">
        <v>0</v>
      </c>
      <c r="AJ745" s="358">
        <v>0</v>
      </c>
      <c r="AK745" s="4">
        <v>1</v>
      </c>
      <c r="AL745" s="4">
        <v>0</v>
      </c>
      <c r="AM745" s="4">
        <v>0</v>
      </c>
    </row>
    <row r="746" spans="2:39" x14ac:dyDescent="0.3">
      <c r="B746" s="350" t="s">
        <v>215</v>
      </c>
      <c r="C746" s="351" t="s">
        <v>290</v>
      </c>
      <c r="D746" s="352">
        <v>98</v>
      </c>
      <c r="E746" s="353">
        <v>0</v>
      </c>
      <c r="F746" s="353">
        <v>0</v>
      </c>
      <c r="G746" s="354">
        <v>103</v>
      </c>
      <c r="H746" s="354">
        <v>0</v>
      </c>
      <c r="I746" s="354">
        <v>13</v>
      </c>
      <c r="J746" s="355">
        <v>61</v>
      </c>
      <c r="K746" s="355">
        <v>0</v>
      </c>
      <c r="L746" s="355">
        <v>11</v>
      </c>
      <c r="M746" s="355">
        <v>46</v>
      </c>
      <c r="N746" s="355">
        <v>0</v>
      </c>
      <c r="O746" s="355">
        <v>1</v>
      </c>
      <c r="P746" s="355">
        <v>70</v>
      </c>
      <c r="Q746" s="355">
        <v>0</v>
      </c>
      <c r="R746" s="355">
        <v>0</v>
      </c>
      <c r="S746" s="355">
        <v>56.000000000000014</v>
      </c>
      <c r="T746" s="355">
        <v>0</v>
      </c>
      <c r="U746" s="355">
        <v>17</v>
      </c>
      <c r="V746" s="355">
        <v>90.999999999999972</v>
      </c>
      <c r="W746" s="355">
        <v>0</v>
      </c>
      <c r="X746" s="355">
        <v>4</v>
      </c>
      <c r="Y746" s="355">
        <v>79</v>
      </c>
      <c r="Z746" s="355">
        <v>0</v>
      </c>
      <c r="AA746" s="355">
        <v>0</v>
      </c>
      <c r="AB746" s="355">
        <v>83</v>
      </c>
      <c r="AC746" s="355">
        <v>0</v>
      </c>
      <c r="AD746" s="357">
        <v>7</v>
      </c>
      <c r="AE746" s="355">
        <v>64</v>
      </c>
      <c r="AF746" s="355">
        <v>0</v>
      </c>
      <c r="AG746" s="358">
        <v>9</v>
      </c>
      <c r="AH746" s="355">
        <v>37</v>
      </c>
      <c r="AI746" s="355">
        <v>0</v>
      </c>
      <c r="AJ746" s="358">
        <v>2</v>
      </c>
      <c r="AK746" s="4">
        <v>47</v>
      </c>
      <c r="AL746" s="4">
        <v>0</v>
      </c>
      <c r="AM746" s="4">
        <v>0</v>
      </c>
    </row>
    <row r="747" spans="2:39" x14ac:dyDescent="0.3">
      <c r="B747" s="350" t="s">
        <v>215</v>
      </c>
      <c r="C747" s="351" t="s">
        <v>291</v>
      </c>
      <c r="D747" s="352">
        <v>213</v>
      </c>
      <c r="E747" s="353">
        <v>0</v>
      </c>
      <c r="F747" s="353">
        <v>20</v>
      </c>
      <c r="G747" s="354">
        <v>119</v>
      </c>
      <c r="H747" s="354">
        <v>0</v>
      </c>
      <c r="I747" s="354">
        <v>66</v>
      </c>
      <c r="J747" s="355">
        <v>147</v>
      </c>
      <c r="K747" s="355">
        <v>0</v>
      </c>
      <c r="L747" s="355">
        <v>108</v>
      </c>
      <c r="M747" s="355">
        <v>169</v>
      </c>
      <c r="N747" s="355">
        <v>0</v>
      </c>
      <c r="O747" s="355">
        <v>81</v>
      </c>
      <c r="P747" s="355">
        <v>144</v>
      </c>
      <c r="Q747" s="355">
        <v>0</v>
      </c>
      <c r="R747" s="355">
        <v>88</v>
      </c>
      <c r="S747" s="355">
        <v>155.00000000000006</v>
      </c>
      <c r="T747" s="355">
        <v>0</v>
      </c>
      <c r="U747" s="355">
        <v>65</v>
      </c>
      <c r="V747" s="355">
        <v>225.99999999999994</v>
      </c>
      <c r="W747" s="355">
        <v>0</v>
      </c>
      <c r="X747" s="355">
        <v>119.99999999999994</v>
      </c>
      <c r="Y747" s="355">
        <v>242</v>
      </c>
      <c r="Z747" s="355">
        <v>0</v>
      </c>
      <c r="AA747" s="355">
        <v>46</v>
      </c>
      <c r="AB747" s="355">
        <v>249</v>
      </c>
      <c r="AC747" s="355">
        <v>0</v>
      </c>
      <c r="AD747" s="357">
        <v>75</v>
      </c>
      <c r="AE747" s="355">
        <v>202</v>
      </c>
      <c r="AF747" s="355">
        <v>0</v>
      </c>
      <c r="AG747" s="358">
        <v>106</v>
      </c>
      <c r="AH747" s="355">
        <v>144</v>
      </c>
      <c r="AI747" s="355">
        <v>0</v>
      </c>
      <c r="AJ747" s="358">
        <v>85</v>
      </c>
      <c r="AK747" s="4">
        <v>138</v>
      </c>
      <c r="AL747" s="4">
        <v>0</v>
      </c>
      <c r="AM747" s="4">
        <v>17</v>
      </c>
    </row>
    <row r="748" spans="2:39" x14ac:dyDescent="0.3">
      <c r="B748" s="350" t="s">
        <v>215</v>
      </c>
      <c r="C748" s="351" t="s">
        <v>292</v>
      </c>
      <c r="D748" s="352">
        <v>141</v>
      </c>
      <c r="E748" s="353">
        <v>0</v>
      </c>
      <c r="F748" s="353">
        <v>65</v>
      </c>
      <c r="G748" s="354">
        <v>208</v>
      </c>
      <c r="H748" s="354">
        <v>0</v>
      </c>
      <c r="I748" s="354">
        <v>81</v>
      </c>
      <c r="J748" s="355">
        <v>87</v>
      </c>
      <c r="K748" s="355">
        <v>0</v>
      </c>
      <c r="L748" s="355">
        <v>186</v>
      </c>
      <c r="M748" s="355">
        <v>117</v>
      </c>
      <c r="N748" s="355">
        <v>0</v>
      </c>
      <c r="O748" s="355">
        <v>208</v>
      </c>
      <c r="P748" s="355">
        <v>147</v>
      </c>
      <c r="Q748" s="355">
        <v>0</v>
      </c>
      <c r="R748" s="355">
        <v>164</v>
      </c>
      <c r="S748" s="355">
        <v>139</v>
      </c>
      <c r="T748" s="355">
        <v>0</v>
      </c>
      <c r="U748" s="355">
        <v>250</v>
      </c>
      <c r="V748" s="355">
        <v>218</v>
      </c>
      <c r="W748" s="355">
        <v>0</v>
      </c>
      <c r="X748" s="355">
        <v>340.99999999999977</v>
      </c>
      <c r="Y748" s="355">
        <v>248</v>
      </c>
      <c r="Z748" s="355">
        <v>0</v>
      </c>
      <c r="AA748" s="355">
        <v>192</v>
      </c>
      <c r="AB748" s="355">
        <v>262</v>
      </c>
      <c r="AC748" s="355">
        <v>0</v>
      </c>
      <c r="AD748" s="357">
        <v>271</v>
      </c>
      <c r="AE748" s="355">
        <v>271</v>
      </c>
      <c r="AF748" s="355">
        <v>0</v>
      </c>
      <c r="AG748" s="358">
        <v>214</v>
      </c>
      <c r="AH748" s="355">
        <v>230</v>
      </c>
      <c r="AI748" s="355">
        <v>0</v>
      </c>
      <c r="AJ748" s="358">
        <v>245</v>
      </c>
      <c r="AK748" s="4">
        <v>159</v>
      </c>
      <c r="AL748" s="4">
        <v>0</v>
      </c>
      <c r="AM748" s="4">
        <v>122</v>
      </c>
    </row>
    <row r="749" spans="2:39" x14ac:dyDescent="0.3">
      <c r="B749" s="350" t="s">
        <v>215</v>
      </c>
      <c r="C749" s="351" t="s">
        <v>293</v>
      </c>
      <c r="D749" s="352">
        <v>103</v>
      </c>
      <c r="E749" s="353">
        <v>0</v>
      </c>
      <c r="F749" s="353">
        <v>42</v>
      </c>
      <c r="G749" s="354">
        <v>169</v>
      </c>
      <c r="H749" s="354">
        <v>0</v>
      </c>
      <c r="I749" s="354">
        <v>126</v>
      </c>
      <c r="J749" s="355">
        <v>117</v>
      </c>
      <c r="K749" s="355">
        <v>0</v>
      </c>
      <c r="L749" s="355">
        <v>88</v>
      </c>
      <c r="M749" s="355">
        <v>48</v>
      </c>
      <c r="N749" s="355">
        <v>0</v>
      </c>
      <c r="O749" s="355">
        <v>79</v>
      </c>
      <c r="P749" s="355">
        <v>58</v>
      </c>
      <c r="Q749" s="355">
        <v>0</v>
      </c>
      <c r="R749" s="355">
        <v>147</v>
      </c>
      <c r="S749" s="355">
        <v>27.000000000000007</v>
      </c>
      <c r="T749" s="355">
        <v>0</v>
      </c>
      <c r="U749" s="355">
        <v>181</v>
      </c>
      <c r="V749" s="355">
        <v>109</v>
      </c>
      <c r="W749" s="355">
        <v>0</v>
      </c>
      <c r="X749" s="355">
        <v>337.99999999999989</v>
      </c>
      <c r="Y749" s="355">
        <v>71</v>
      </c>
      <c r="Z749" s="355">
        <v>0</v>
      </c>
      <c r="AA749" s="355">
        <v>327</v>
      </c>
      <c r="AB749" s="355">
        <v>62</v>
      </c>
      <c r="AC749" s="355">
        <v>0</v>
      </c>
      <c r="AD749" s="357">
        <v>310</v>
      </c>
      <c r="AE749" s="355">
        <v>108</v>
      </c>
      <c r="AF749" s="355">
        <v>0</v>
      </c>
      <c r="AG749" s="358">
        <v>247</v>
      </c>
      <c r="AH749" s="355">
        <v>66</v>
      </c>
      <c r="AI749" s="355">
        <v>0</v>
      </c>
      <c r="AJ749" s="358">
        <v>240</v>
      </c>
      <c r="AK749" s="4">
        <v>72</v>
      </c>
      <c r="AL749" s="4">
        <v>0</v>
      </c>
      <c r="AM749" s="4">
        <v>167</v>
      </c>
    </row>
    <row r="750" spans="2:39" x14ac:dyDescent="0.3">
      <c r="B750" s="350" t="s">
        <v>215</v>
      </c>
      <c r="C750" s="351" t="s">
        <v>294</v>
      </c>
      <c r="D750" s="352">
        <v>31</v>
      </c>
      <c r="E750" s="353">
        <v>0</v>
      </c>
      <c r="F750" s="353">
        <v>79</v>
      </c>
      <c r="G750" s="354">
        <v>170</v>
      </c>
      <c r="H750" s="354">
        <v>0</v>
      </c>
      <c r="I750" s="354">
        <v>63</v>
      </c>
      <c r="J750" s="355">
        <v>37</v>
      </c>
      <c r="K750" s="355">
        <v>0</v>
      </c>
      <c r="L750" s="355">
        <v>34</v>
      </c>
      <c r="M750" s="355">
        <v>58</v>
      </c>
      <c r="N750" s="355">
        <v>0</v>
      </c>
      <c r="O750" s="355">
        <v>82</v>
      </c>
      <c r="P750" s="355">
        <v>75</v>
      </c>
      <c r="Q750" s="355">
        <v>0</v>
      </c>
      <c r="R750" s="355">
        <v>151</v>
      </c>
      <c r="S750" s="355">
        <v>103.00000000000004</v>
      </c>
      <c r="T750" s="355">
        <v>0</v>
      </c>
      <c r="U750" s="355">
        <v>435.00000000000028</v>
      </c>
      <c r="V750" s="355">
        <v>66.000000000000014</v>
      </c>
      <c r="W750" s="355">
        <v>0</v>
      </c>
      <c r="X750" s="355">
        <v>463.99999999999989</v>
      </c>
      <c r="Y750" s="355">
        <v>189</v>
      </c>
      <c r="Z750" s="355">
        <v>0</v>
      </c>
      <c r="AA750" s="355">
        <v>381</v>
      </c>
      <c r="AB750" s="355">
        <v>136</v>
      </c>
      <c r="AC750" s="355">
        <v>0</v>
      </c>
      <c r="AD750" s="357">
        <v>518</v>
      </c>
      <c r="AE750" s="355">
        <v>162</v>
      </c>
      <c r="AF750" s="355">
        <v>0</v>
      </c>
      <c r="AG750" s="358">
        <v>312</v>
      </c>
      <c r="AH750" s="355">
        <v>146</v>
      </c>
      <c r="AI750" s="355">
        <v>0</v>
      </c>
      <c r="AJ750" s="358">
        <v>459</v>
      </c>
      <c r="AK750" s="4">
        <v>141</v>
      </c>
      <c r="AL750" s="4">
        <v>0</v>
      </c>
      <c r="AM750" s="4">
        <v>272</v>
      </c>
    </row>
    <row r="751" spans="2:39" x14ac:dyDescent="0.3">
      <c r="B751" s="350" t="s">
        <v>215</v>
      </c>
      <c r="C751" s="351" t="s">
        <v>327</v>
      </c>
      <c r="D751" s="352">
        <v>0</v>
      </c>
      <c r="E751" s="353">
        <v>0</v>
      </c>
      <c r="F751" s="353">
        <v>0</v>
      </c>
      <c r="G751" s="354">
        <v>66</v>
      </c>
      <c r="H751" s="354">
        <v>1</v>
      </c>
      <c r="I751" s="354">
        <v>0</v>
      </c>
      <c r="J751" s="355">
        <v>78</v>
      </c>
      <c r="K751" s="355">
        <v>1</v>
      </c>
      <c r="L751" s="355">
        <v>0</v>
      </c>
      <c r="M751" s="355">
        <v>98</v>
      </c>
      <c r="N751" s="355">
        <v>0</v>
      </c>
      <c r="O751" s="355">
        <v>0</v>
      </c>
      <c r="P751" s="355">
        <v>73</v>
      </c>
      <c r="Q751" s="355">
        <v>0</v>
      </c>
      <c r="R751" s="355">
        <v>0</v>
      </c>
      <c r="S751" s="355">
        <v>106</v>
      </c>
      <c r="T751" s="355">
        <v>0</v>
      </c>
      <c r="U751" s="355">
        <v>0</v>
      </c>
      <c r="V751" s="355">
        <v>95</v>
      </c>
      <c r="W751" s="355">
        <v>0</v>
      </c>
      <c r="X751" s="355">
        <v>0</v>
      </c>
      <c r="Y751" s="355">
        <v>95</v>
      </c>
      <c r="Z751" s="355">
        <v>0</v>
      </c>
      <c r="AA751" s="355">
        <v>0</v>
      </c>
      <c r="AB751" s="355">
        <v>98</v>
      </c>
      <c r="AC751" s="355">
        <v>0</v>
      </c>
      <c r="AD751" s="357">
        <v>0</v>
      </c>
      <c r="AE751" s="355">
        <v>0</v>
      </c>
      <c r="AF751" s="355">
        <v>0</v>
      </c>
      <c r="AG751" s="358">
        <v>0</v>
      </c>
      <c r="AH751" s="355">
        <v>0</v>
      </c>
      <c r="AI751" s="355">
        <v>0</v>
      </c>
      <c r="AJ751" s="358">
        <v>0</v>
      </c>
      <c r="AK751" s="4">
        <v>0</v>
      </c>
      <c r="AL751" s="4">
        <v>0</v>
      </c>
      <c r="AM751" s="4">
        <v>0</v>
      </c>
    </row>
    <row r="752" spans="2:39" x14ac:dyDescent="0.3">
      <c r="B752" s="350" t="s">
        <v>97</v>
      </c>
      <c r="C752" s="351" t="s">
        <v>223</v>
      </c>
      <c r="D752" s="352">
        <v>0</v>
      </c>
      <c r="E752" s="353">
        <v>0</v>
      </c>
      <c r="F752" s="353">
        <v>0</v>
      </c>
      <c r="G752" s="354">
        <v>0</v>
      </c>
      <c r="H752" s="354">
        <v>0</v>
      </c>
      <c r="I752" s="354">
        <v>0</v>
      </c>
      <c r="J752" s="355">
        <v>25</v>
      </c>
      <c r="K752" s="355">
        <v>0</v>
      </c>
      <c r="L752" s="355">
        <v>0</v>
      </c>
      <c r="M752" s="355">
        <v>0</v>
      </c>
      <c r="N752" s="355">
        <v>0</v>
      </c>
      <c r="O752" s="355">
        <v>14</v>
      </c>
      <c r="P752" s="355">
        <v>0</v>
      </c>
      <c r="Q752" s="355">
        <v>0</v>
      </c>
      <c r="R752" s="355">
        <v>3</v>
      </c>
      <c r="S752" s="355">
        <v>0</v>
      </c>
      <c r="T752" s="355">
        <v>0</v>
      </c>
      <c r="U752" s="355">
        <v>43.000000000000007</v>
      </c>
      <c r="V752" s="355">
        <v>0</v>
      </c>
      <c r="W752" s="355">
        <v>0</v>
      </c>
      <c r="X752" s="355">
        <v>31.000000000000007</v>
      </c>
      <c r="Y752" s="355">
        <v>0</v>
      </c>
      <c r="Z752" s="355">
        <v>0</v>
      </c>
      <c r="AA752" s="355">
        <v>37</v>
      </c>
      <c r="AB752" s="355">
        <v>0</v>
      </c>
      <c r="AC752" s="355">
        <v>0</v>
      </c>
      <c r="AD752" s="357">
        <v>30</v>
      </c>
      <c r="AE752" s="355">
        <v>0</v>
      </c>
      <c r="AF752" s="355">
        <v>0</v>
      </c>
      <c r="AG752" s="358">
        <v>5</v>
      </c>
      <c r="AH752" s="355">
        <v>0</v>
      </c>
      <c r="AI752" s="355">
        <v>0</v>
      </c>
      <c r="AJ752" s="358">
        <v>5</v>
      </c>
      <c r="AK752" s="4">
        <v>0</v>
      </c>
      <c r="AL752" s="4">
        <v>0</v>
      </c>
      <c r="AM752" s="4">
        <v>7</v>
      </c>
    </row>
    <row r="753" spans="2:39" x14ac:dyDescent="0.3">
      <c r="B753" s="350" t="s">
        <v>97</v>
      </c>
      <c r="C753" s="351" t="s">
        <v>286</v>
      </c>
      <c r="D753" s="352">
        <v>0</v>
      </c>
      <c r="E753" s="353">
        <v>0</v>
      </c>
      <c r="F753" s="353">
        <v>0</v>
      </c>
      <c r="G753" s="354">
        <v>0</v>
      </c>
      <c r="H753" s="354">
        <v>0</v>
      </c>
      <c r="I753" s="354">
        <v>0</v>
      </c>
      <c r="J753" s="355">
        <v>10</v>
      </c>
      <c r="K753" s="355">
        <v>0</v>
      </c>
      <c r="L753" s="355">
        <v>0</v>
      </c>
      <c r="M753" s="355">
        <v>0</v>
      </c>
      <c r="N753" s="355">
        <v>0</v>
      </c>
      <c r="O753" s="355">
        <v>13</v>
      </c>
      <c r="P753" s="355">
        <v>0</v>
      </c>
      <c r="Q753" s="355">
        <v>0</v>
      </c>
      <c r="R753" s="355">
        <v>14</v>
      </c>
      <c r="S753" s="355">
        <v>0</v>
      </c>
      <c r="T753" s="355">
        <v>0</v>
      </c>
      <c r="U753" s="355">
        <v>50</v>
      </c>
      <c r="V753" s="355">
        <v>0</v>
      </c>
      <c r="W753" s="355">
        <v>0</v>
      </c>
      <c r="X753" s="355">
        <v>51.000000000000007</v>
      </c>
      <c r="Y753" s="355">
        <v>0</v>
      </c>
      <c r="Z753" s="355">
        <v>0</v>
      </c>
      <c r="AA753" s="355">
        <v>48</v>
      </c>
      <c r="AB753" s="355">
        <v>0</v>
      </c>
      <c r="AC753" s="355">
        <v>0</v>
      </c>
      <c r="AD753" s="357">
        <v>63</v>
      </c>
      <c r="AE753" s="355">
        <v>0</v>
      </c>
      <c r="AF753" s="355">
        <v>0</v>
      </c>
      <c r="AG753" s="358">
        <v>45</v>
      </c>
      <c r="AH753" s="355">
        <v>0</v>
      </c>
      <c r="AI753" s="355">
        <v>0</v>
      </c>
      <c r="AJ753" s="358">
        <v>37</v>
      </c>
      <c r="AK753" s="4">
        <v>0</v>
      </c>
      <c r="AL753" s="4">
        <v>0</v>
      </c>
      <c r="AM753" s="4">
        <v>41</v>
      </c>
    </row>
    <row r="754" spans="2:39" x14ac:dyDescent="0.3">
      <c r="B754" s="350" t="s">
        <v>97</v>
      </c>
      <c r="C754" s="351" t="s">
        <v>255</v>
      </c>
      <c r="D754" s="352">
        <v>5562</v>
      </c>
      <c r="E754" s="353">
        <v>3014</v>
      </c>
      <c r="F754" s="353">
        <v>0</v>
      </c>
      <c r="G754" s="354">
        <v>6468</v>
      </c>
      <c r="H754" s="354">
        <v>979</v>
      </c>
      <c r="I754" s="354">
        <v>0</v>
      </c>
      <c r="J754" s="355">
        <v>8985</v>
      </c>
      <c r="K754" s="355">
        <v>333</v>
      </c>
      <c r="L754" s="355">
        <v>0</v>
      </c>
      <c r="M754" s="355">
        <v>8017</v>
      </c>
      <c r="N754" s="355">
        <v>1086</v>
      </c>
      <c r="O754" s="355">
        <v>24</v>
      </c>
      <c r="P754" s="355">
        <v>6677</v>
      </c>
      <c r="Q754" s="355">
        <v>1894</v>
      </c>
      <c r="R754" s="355">
        <v>16</v>
      </c>
      <c r="S754" s="355">
        <v>7741.0000000000391</v>
      </c>
      <c r="T754" s="355">
        <v>967.99999999999943</v>
      </c>
      <c r="U754" s="355">
        <v>46</v>
      </c>
      <c r="V754" s="355">
        <v>6936.9999999999955</v>
      </c>
      <c r="W754" s="355">
        <v>1298.9999999999998</v>
      </c>
      <c r="X754" s="355">
        <v>54</v>
      </c>
      <c r="Y754" s="355">
        <v>6746</v>
      </c>
      <c r="Z754" s="355">
        <v>1894</v>
      </c>
      <c r="AA754" s="355">
        <v>46</v>
      </c>
      <c r="AB754" s="355">
        <v>6892</v>
      </c>
      <c r="AC754" s="355">
        <v>1810</v>
      </c>
      <c r="AD754" s="357">
        <v>55</v>
      </c>
      <c r="AE754" s="355">
        <v>5955</v>
      </c>
      <c r="AF754" s="355">
        <v>1879</v>
      </c>
      <c r="AG754" s="358">
        <v>46</v>
      </c>
      <c r="AH754" s="355">
        <v>5909</v>
      </c>
      <c r="AI754" s="355">
        <v>1854</v>
      </c>
      <c r="AJ754" s="358">
        <v>30</v>
      </c>
      <c r="AK754" s="4">
        <v>5560</v>
      </c>
      <c r="AL754" s="4">
        <v>1681</v>
      </c>
      <c r="AM754" s="4">
        <v>44</v>
      </c>
    </row>
    <row r="755" spans="2:39" x14ac:dyDescent="0.3">
      <c r="B755" s="350" t="s">
        <v>97</v>
      </c>
      <c r="C755" s="351" t="s">
        <v>224</v>
      </c>
      <c r="D755" s="352">
        <v>8417</v>
      </c>
      <c r="E755" s="353">
        <v>5567</v>
      </c>
      <c r="F755" s="353">
        <v>0</v>
      </c>
      <c r="G755" s="354">
        <v>11323</v>
      </c>
      <c r="H755" s="354">
        <v>2966</v>
      </c>
      <c r="I755" s="354">
        <v>0</v>
      </c>
      <c r="J755" s="355">
        <v>11979</v>
      </c>
      <c r="K755" s="355">
        <v>707</v>
      </c>
      <c r="L755" s="355">
        <v>0</v>
      </c>
      <c r="M755" s="355">
        <v>12925</v>
      </c>
      <c r="N755" s="355">
        <v>2005</v>
      </c>
      <c r="O755" s="355">
        <v>20</v>
      </c>
      <c r="P755" s="355">
        <v>10860</v>
      </c>
      <c r="Q755" s="355">
        <v>3135</v>
      </c>
      <c r="R755" s="355">
        <v>35</v>
      </c>
      <c r="S755" s="355">
        <v>11438.99999999998</v>
      </c>
      <c r="T755" s="355">
        <v>2488.0000000000014</v>
      </c>
      <c r="U755" s="355">
        <v>28</v>
      </c>
      <c r="V755" s="355">
        <v>9935.9999999999964</v>
      </c>
      <c r="W755" s="355">
        <v>3695.9999999999959</v>
      </c>
      <c r="X755" s="355">
        <v>22</v>
      </c>
      <c r="Y755" s="355">
        <v>9048</v>
      </c>
      <c r="Z755" s="355">
        <v>3552</v>
      </c>
      <c r="AA755" s="355">
        <v>23</v>
      </c>
      <c r="AB755" s="355">
        <v>9441</v>
      </c>
      <c r="AC755" s="355">
        <v>3178</v>
      </c>
      <c r="AD755" s="357">
        <v>19</v>
      </c>
      <c r="AE755" s="355">
        <v>9145</v>
      </c>
      <c r="AF755" s="355">
        <v>3140</v>
      </c>
      <c r="AG755" s="358">
        <v>22</v>
      </c>
      <c r="AH755" s="355">
        <v>8664</v>
      </c>
      <c r="AI755" s="355">
        <v>2566</v>
      </c>
      <c r="AJ755" s="358">
        <v>24</v>
      </c>
      <c r="AK755" s="4">
        <v>7769</v>
      </c>
      <c r="AL755" s="4">
        <v>2397</v>
      </c>
      <c r="AM755" s="4">
        <v>12</v>
      </c>
    </row>
    <row r="756" spans="2:39" x14ac:dyDescent="0.3">
      <c r="B756" s="350" t="s">
        <v>97</v>
      </c>
      <c r="C756" s="351" t="s">
        <v>225</v>
      </c>
      <c r="D756" s="352">
        <v>8975</v>
      </c>
      <c r="E756" s="353">
        <v>4499</v>
      </c>
      <c r="F756" s="353">
        <v>0</v>
      </c>
      <c r="G756" s="354">
        <v>10672</v>
      </c>
      <c r="H756" s="354">
        <v>3763</v>
      </c>
      <c r="I756" s="354">
        <v>0</v>
      </c>
      <c r="J756" s="355">
        <v>11008</v>
      </c>
      <c r="K756" s="355">
        <v>1779</v>
      </c>
      <c r="L756" s="355">
        <v>0</v>
      </c>
      <c r="M756" s="355">
        <v>10189</v>
      </c>
      <c r="N756" s="355">
        <v>2025</v>
      </c>
      <c r="O756" s="355">
        <v>25</v>
      </c>
      <c r="P756" s="355">
        <v>9034</v>
      </c>
      <c r="Q756" s="355">
        <v>3469</v>
      </c>
      <c r="R756" s="355">
        <v>29</v>
      </c>
      <c r="S756" s="355">
        <v>9997.0000000000055</v>
      </c>
      <c r="T756" s="355">
        <v>2376.9999999999982</v>
      </c>
      <c r="U756" s="355">
        <v>23.000000000000004</v>
      </c>
      <c r="V756" s="355">
        <v>8677.99999999998</v>
      </c>
      <c r="W756" s="355">
        <v>3309.0000000000009</v>
      </c>
      <c r="X756" s="355">
        <v>23</v>
      </c>
      <c r="Y756" s="355">
        <v>8255</v>
      </c>
      <c r="Z756" s="355">
        <v>3629</v>
      </c>
      <c r="AA756" s="355">
        <v>18</v>
      </c>
      <c r="AB756" s="355">
        <v>7912</v>
      </c>
      <c r="AC756" s="355">
        <v>3262</v>
      </c>
      <c r="AD756" s="357">
        <v>16</v>
      </c>
      <c r="AE756" s="355">
        <v>8420</v>
      </c>
      <c r="AF756" s="355">
        <v>2808</v>
      </c>
      <c r="AG756" s="358">
        <v>20</v>
      </c>
      <c r="AH756" s="355">
        <v>8429</v>
      </c>
      <c r="AI756" s="355">
        <v>2738</v>
      </c>
      <c r="AJ756" s="358">
        <v>27</v>
      </c>
      <c r="AK756" s="4">
        <v>8607</v>
      </c>
      <c r="AL756" s="4">
        <v>2489</v>
      </c>
      <c r="AM756" s="4">
        <v>21</v>
      </c>
    </row>
    <row r="757" spans="2:39" x14ac:dyDescent="0.3">
      <c r="B757" s="350" t="s">
        <v>97</v>
      </c>
      <c r="C757" s="351" t="s">
        <v>226</v>
      </c>
      <c r="D757" s="352">
        <v>9172</v>
      </c>
      <c r="E757" s="353">
        <v>4301</v>
      </c>
      <c r="F757" s="353">
        <v>0</v>
      </c>
      <c r="G757" s="354">
        <v>9626</v>
      </c>
      <c r="H757" s="354">
        <v>3196</v>
      </c>
      <c r="I757" s="354">
        <v>0</v>
      </c>
      <c r="J757" s="355">
        <v>9079</v>
      </c>
      <c r="K757" s="355">
        <v>3069</v>
      </c>
      <c r="L757" s="355">
        <v>0</v>
      </c>
      <c r="M757" s="355">
        <v>9434</v>
      </c>
      <c r="N757" s="355">
        <v>1677</v>
      </c>
      <c r="O757" s="355">
        <v>16</v>
      </c>
      <c r="P757" s="355">
        <v>7856</v>
      </c>
      <c r="Q757" s="355">
        <v>3343</v>
      </c>
      <c r="R757" s="355">
        <v>30</v>
      </c>
      <c r="S757" s="355">
        <v>8837.9999999999873</v>
      </c>
      <c r="T757" s="355">
        <v>2103</v>
      </c>
      <c r="U757" s="355">
        <v>27</v>
      </c>
      <c r="V757" s="355">
        <v>8458.0000000000055</v>
      </c>
      <c r="W757" s="355">
        <v>2543.9999999999973</v>
      </c>
      <c r="X757" s="355">
        <v>27</v>
      </c>
      <c r="Y757" s="355">
        <v>7989</v>
      </c>
      <c r="Z757" s="355">
        <v>2833</v>
      </c>
      <c r="AA757" s="355">
        <v>23</v>
      </c>
      <c r="AB757" s="355">
        <v>7859</v>
      </c>
      <c r="AC757" s="355">
        <v>3018</v>
      </c>
      <c r="AD757" s="357">
        <v>16</v>
      </c>
      <c r="AE757" s="355">
        <v>7866</v>
      </c>
      <c r="AF757" s="355">
        <v>2520</v>
      </c>
      <c r="AG757" s="358">
        <v>15</v>
      </c>
      <c r="AH757" s="355">
        <v>8212</v>
      </c>
      <c r="AI757" s="355">
        <v>2514</v>
      </c>
      <c r="AJ757" s="358">
        <v>15</v>
      </c>
      <c r="AK757" s="4">
        <v>8667</v>
      </c>
      <c r="AL757" s="4">
        <v>2606</v>
      </c>
      <c r="AM757" s="4">
        <v>25</v>
      </c>
    </row>
    <row r="758" spans="2:39" x14ac:dyDescent="0.3">
      <c r="B758" s="350" t="s">
        <v>97</v>
      </c>
      <c r="C758" s="351" t="s">
        <v>227</v>
      </c>
      <c r="D758" s="352">
        <v>7206</v>
      </c>
      <c r="E758" s="353">
        <v>2120</v>
      </c>
      <c r="F758" s="353">
        <v>0</v>
      </c>
      <c r="G758" s="354">
        <v>8865</v>
      </c>
      <c r="H758" s="354">
        <v>2830</v>
      </c>
      <c r="I758" s="354">
        <v>0</v>
      </c>
      <c r="J758" s="355">
        <v>8061</v>
      </c>
      <c r="K758" s="355">
        <v>2503</v>
      </c>
      <c r="L758" s="355">
        <v>0</v>
      </c>
      <c r="M758" s="355">
        <v>8110</v>
      </c>
      <c r="N758" s="355">
        <v>1473</v>
      </c>
      <c r="O758" s="355">
        <v>14</v>
      </c>
      <c r="P758" s="355">
        <v>6995</v>
      </c>
      <c r="Q758" s="355">
        <v>2621</v>
      </c>
      <c r="R758" s="355">
        <v>20</v>
      </c>
      <c r="S758" s="355">
        <v>7412.0000000000273</v>
      </c>
      <c r="T758" s="355">
        <v>1660.9999999999995</v>
      </c>
      <c r="U758" s="355">
        <v>27</v>
      </c>
      <c r="V758" s="355">
        <v>7907.0000000000118</v>
      </c>
      <c r="W758" s="355">
        <v>1711.9999999999989</v>
      </c>
      <c r="X758" s="355">
        <v>24</v>
      </c>
      <c r="Y758" s="355">
        <v>7526</v>
      </c>
      <c r="Z758" s="355">
        <v>2138</v>
      </c>
      <c r="AA758" s="355">
        <v>29</v>
      </c>
      <c r="AB758" s="355">
        <v>7492</v>
      </c>
      <c r="AC758" s="355">
        <v>2184</v>
      </c>
      <c r="AD758" s="357">
        <v>19</v>
      </c>
      <c r="AE758" s="355">
        <v>7575</v>
      </c>
      <c r="AF758" s="355">
        <v>2411</v>
      </c>
      <c r="AG758" s="358">
        <v>18</v>
      </c>
      <c r="AH758" s="355">
        <v>7366</v>
      </c>
      <c r="AI758" s="355">
        <v>2350</v>
      </c>
      <c r="AJ758" s="358">
        <v>16</v>
      </c>
      <c r="AK758" s="4">
        <v>8463</v>
      </c>
      <c r="AL758" s="4">
        <v>2142</v>
      </c>
      <c r="AM758" s="4">
        <v>16</v>
      </c>
    </row>
    <row r="759" spans="2:39" x14ac:dyDescent="0.3">
      <c r="B759" s="350" t="s">
        <v>97</v>
      </c>
      <c r="C759" s="351" t="s">
        <v>228</v>
      </c>
      <c r="D759" s="352">
        <v>5762</v>
      </c>
      <c r="E759" s="353">
        <v>1530</v>
      </c>
      <c r="F759" s="353">
        <v>0</v>
      </c>
      <c r="G759" s="354">
        <v>7209</v>
      </c>
      <c r="H759" s="354">
        <v>1643</v>
      </c>
      <c r="I759" s="354">
        <v>0</v>
      </c>
      <c r="J759" s="355">
        <v>6995</v>
      </c>
      <c r="K759" s="355">
        <v>2105</v>
      </c>
      <c r="L759" s="355">
        <v>0</v>
      </c>
      <c r="M759" s="355">
        <v>7334</v>
      </c>
      <c r="N759" s="355">
        <v>1061</v>
      </c>
      <c r="O759" s="355">
        <v>12</v>
      </c>
      <c r="P759" s="355">
        <v>6513</v>
      </c>
      <c r="Q759" s="355">
        <v>2063</v>
      </c>
      <c r="R759" s="355">
        <v>14</v>
      </c>
      <c r="S759" s="355">
        <v>7027.9999999999936</v>
      </c>
      <c r="T759" s="355">
        <v>1291.0000000000016</v>
      </c>
      <c r="U759" s="355">
        <v>16.000000000000004</v>
      </c>
      <c r="V759" s="355">
        <v>7031.0000000000045</v>
      </c>
      <c r="W759" s="355">
        <v>997.99999999999966</v>
      </c>
      <c r="X759" s="355">
        <v>24</v>
      </c>
      <c r="Y759" s="355">
        <v>7116</v>
      </c>
      <c r="Z759" s="355">
        <v>1265</v>
      </c>
      <c r="AA759" s="355">
        <v>21</v>
      </c>
      <c r="AB759" s="355">
        <v>7229</v>
      </c>
      <c r="AC759" s="355">
        <v>1521</v>
      </c>
      <c r="AD759" s="357">
        <v>24</v>
      </c>
      <c r="AE759" s="355">
        <v>7253</v>
      </c>
      <c r="AF759" s="355">
        <v>1752</v>
      </c>
      <c r="AG759" s="358">
        <v>17</v>
      </c>
      <c r="AH759" s="355">
        <v>7452</v>
      </c>
      <c r="AI759" s="355">
        <v>1993</v>
      </c>
      <c r="AJ759" s="358">
        <v>19</v>
      </c>
      <c r="AK759" s="4">
        <v>7776</v>
      </c>
      <c r="AL759" s="4">
        <v>2122</v>
      </c>
      <c r="AM759" s="4">
        <v>19</v>
      </c>
    </row>
    <row r="760" spans="2:39" x14ac:dyDescent="0.3">
      <c r="B760" s="350" t="s">
        <v>97</v>
      </c>
      <c r="C760" s="351" t="s">
        <v>229</v>
      </c>
      <c r="D760" s="352">
        <v>5196</v>
      </c>
      <c r="E760" s="353">
        <v>572</v>
      </c>
      <c r="F760" s="353">
        <v>0</v>
      </c>
      <c r="G760" s="354">
        <v>6333</v>
      </c>
      <c r="H760" s="354">
        <v>802</v>
      </c>
      <c r="I760" s="354">
        <v>0</v>
      </c>
      <c r="J760" s="355">
        <v>6293</v>
      </c>
      <c r="K760" s="355">
        <v>895</v>
      </c>
      <c r="L760" s="355">
        <v>0</v>
      </c>
      <c r="M760" s="355">
        <v>7353</v>
      </c>
      <c r="N760" s="355">
        <v>286</v>
      </c>
      <c r="O760" s="355">
        <v>6</v>
      </c>
      <c r="P760" s="355">
        <v>6607</v>
      </c>
      <c r="Q760" s="355">
        <v>1318</v>
      </c>
      <c r="R760" s="355">
        <v>14</v>
      </c>
      <c r="S760" s="355">
        <v>7148.9999999999964</v>
      </c>
      <c r="T760" s="355">
        <v>948.00000000000034</v>
      </c>
      <c r="U760" s="355">
        <v>16</v>
      </c>
      <c r="V760" s="355">
        <v>6905.0000000000191</v>
      </c>
      <c r="W760" s="355">
        <v>1433.0000000000011</v>
      </c>
      <c r="X760" s="355">
        <v>19</v>
      </c>
      <c r="Y760" s="355">
        <v>6557</v>
      </c>
      <c r="Z760" s="355">
        <v>1223</v>
      </c>
      <c r="AA760" s="355">
        <v>20</v>
      </c>
      <c r="AB760" s="355">
        <v>6860</v>
      </c>
      <c r="AC760" s="355">
        <v>1549</v>
      </c>
      <c r="AD760" s="357">
        <v>18</v>
      </c>
      <c r="AE760" s="355">
        <v>6650</v>
      </c>
      <c r="AF760" s="355">
        <v>2257</v>
      </c>
      <c r="AG760" s="358">
        <v>25</v>
      </c>
      <c r="AH760" s="355">
        <v>6588</v>
      </c>
      <c r="AI760" s="355">
        <v>2583</v>
      </c>
      <c r="AJ760" s="358">
        <v>20</v>
      </c>
      <c r="AK760" s="4">
        <v>7002</v>
      </c>
      <c r="AL760" s="4">
        <v>3111</v>
      </c>
      <c r="AM760" s="4">
        <v>21</v>
      </c>
    </row>
    <row r="761" spans="2:39" x14ac:dyDescent="0.3">
      <c r="B761" s="350" t="s">
        <v>97</v>
      </c>
      <c r="C761" s="351" t="s">
        <v>287</v>
      </c>
      <c r="D761" s="352">
        <v>4644</v>
      </c>
      <c r="E761" s="353">
        <v>374</v>
      </c>
      <c r="F761" s="353">
        <v>0</v>
      </c>
      <c r="G761" s="354">
        <v>5021</v>
      </c>
      <c r="H761" s="354">
        <v>386</v>
      </c>
      <c r="I761" s="354">
        <v>0</v>
      </c>
      <c r="J761" s="355">
        <v>4843</v>
      </c>
      <c r="K761" s="355">
        <v>632</v>
      </c>
      <c r="L761" s="355">
        <v>0</v>
      </c>
      <c r="M761" s="355">
        <v>5437</v>
      </c>
      <c r="N761" s="355">
        <v>184</v>
      </c>
      <c r="O761" s="355">
        <v>0</v>
      </c>
      <c r="P761" s="355">
        <v>5195</v>
      </c>
      <c r="Q761" s="355">
        <v>954</v>
      </c>
      <c r="R761" s="355">
        <v>0</v>
      </c>
      <c r="S761" s="355">
        <v>5508.9999999999955</v>
      </c>
      <c r="T761" s="355">
        <v>890.99999999999955</v>
      </c>
      <c r="U761" s="355">
        <v>9</v>
      </c>
      <c r="V761" s="355">
        <v>5510.0000000000018</v>
      </c>
      <c r="W761" s="355">
        <v>894</v>
      </c>
      <c r="X761" s="355">
        <v>11</v>
      </c>
      <c r="Y761" s="355">
        <v>5644</v>
      </c>
      <c r="Z761" s="355">
        <v>739</v>
      </c>
      <c r="AA761" s="355">
        <v>18</v>
      </c>
      <c r="AB761" s="355">
        <v>5495</v>
      </c>
      <c r="AC761" s="355">
        <v>1142</v>
      </c>
      <c r="AD761" s="357">
        <v>15</v>
      </c>
      <c r="AE761" s="355">
        <v>5647</v>
      </c>
      <c r="AF761" s="355">
        <v>1551</v>
      </c>
      <c r="AG761" s="358">
        <v>19</v>
      </c>
      <c r="AH761" s="355">
        <v>5817</v>
      </c>
      <c r="AI761" s="355">
        <v>2013</v>
      </c>
      <c r="AJ761" s="358">
        <v>22</v>
      </c>
      <c r="AK761" s="4">
        <v>6468</v>
      </c>
      <c r="AL761" s="4">
        <v>2225</v>
      </c>
      <c r="AM761" s="4">
        <v>19</v>
      </c>
    </row>
    <row r="762" spans="2:39" x14ac:dyDescent="0.3">
      <c r="B762" s="350" t="s">
        <v>97</v>
      </c>
      <c r="C762" s="351" t="s">
        <v>230</v>
      </c>
      <c r="D762" s="352">
        <v>3991</v>
      </c>
      <c r="E762" s="353">
        <v>304</v>
      </c>
      <c r="F762" s="353">
        <v>0</v>
      </c>
      <c r="G762" s="354">
        <v>4314</v>
      </c>
      <c r="H762" s="354">
        <v>288</v>
      </c>
      <c r="I762" s="354">
        <v>0</v>
      </c>
      <c r="J762" s="355">
        <v>3931</v>
      </c>
      <c r="K762" s="355">
        <v>280</v>
      </c>
      <c r="L762" s="355">
        <v>0</v>
      </c>
      <c r="M762" s="355">
        <v>4393</v>
      </c>
      <c r="N762" s="355">
        <v>88</v>
      </c>
      <c r="O762" s="355">
        <v>0</v>
      </c>
      <c r="P762" s="355">
        <v>4134</v>
      </c>
      <c r="Q762" s="355">
        <v>494</v>
      </c>
      <c r="R762" s="355">
        <v>0</v>
      </c>
      <c r="S762" s="355">
        <v>4609.9999999999964</v>
      </c>
      <c r="T762" s="355">
        <v>552.00000000000034</v>
      </c>
      <c r="U762" s="355">
        <v>0</v>
      </c>
      <c r="V762" s="355">
        <v>4786.9999999999973</v>
      </c>
      <c r="W762" s="355">
        <v>667.00000000000057</v>
      </c>
      <c r="X762" s="355">
        <v>10</v>
      </c>
      <c r="Y762" s="355">
        <v>4749</v>
      </c>
      <c r="Z762" s="355">
        <v>385</v>
      </c>
      <c r="AA762" s="355">
        <v>10</v>
      </c>
      <c r="AB762" s="355">
        <v>4829</v>
      </c>
      <c r="AC762" s="355">
        <v>751</v>
      </c>
      <c r="AD762" s="357">
        <v>14</v>
      </c>
      <c r="AE762" s="355">
        <v>4734</v>
      </c>
      <c r="AF762" s="355">
        <v>1011</v>
      </c>
      <c r="AG762" s="358">
        <v>15</v>
      </c>
      <c r="AH762" s="355">
        <v>4953</v>
      </c>
      <c r="AI762" s="355">
        <v>1500</v>
      </c>
      <c r="AJ762" s="358">
        <v>19</v>
      </c>
      <c r="AK762" s="4">
        <v>5805</v>
      </c>
      <c r="AL762" s="4">
        <v>1683</v>
      </c>
      <c r="AM762" s="4">
        <v>20</v>
      </c>
    </row>
    <row r="763" spans="2:39" x14ac:dyDescent="0.3">
      <c r="B763" s="350" t="s">
        <v>97</v>
      </c>
      <c r="C763" s="351" t="s">
        <v>231</v>
      </c>
      <c r="D763" s="352">
        <v>3259</v>
      </c>
      <c r="E763" s="353">
        <v>175</v>
      </c>
      <c r="F763" s="353">
        <v>0</v>
      </c>
      <c r="G763" s="354">
        <v>3684</v>
      </c>
      <c r="H763" s="354">
        <v>245</v>
      </c>
      <c r="I763" s="354">
        <v>0</v>
      </c>
      <c r="J763" s="355">
        <v>3288</v>
      </c>
      <c r="K763" s="355">
        <v>221</v>
      </c>
      <c r="L763" s="355">
        <v>0</v>
      </c>
      <c r="M763" s="355">
        <v>3438</v>
      </c>
      <c r="N763" s="355">
        <v>99</v>
      </c>
      <c r="O763" s="355">
        <v>0</v>
      </c>
      <c r="P763" s="355">
        <v>3389</v>
      </c>
      <c r="Q763" s="355">
        <v>306</v>
      </c>
      <c r="R763" s="355">
        <v>0</v>
      </c>
      <c r="S763" s="355">
        <v>3719.0000000000055</v>
      </c>
      <c r="T763" s="355">
        <v>195</v>
      </c>
      <c r="U763" s="355">
        <v>0</v>
      </c>
      <c r="V763" s="355">
        <v>4099.0000000000055</v>
      </c>
      <c r="W763" s="355">
        <v>291</v>
      </c>
      <c r="X763" s="355">
        <v>0</v>
      </c>
      <c r="Y763" s="355">
        <v>4194</v>
      </c>
      <c r="Z763" s="355">
        <v>276</v>
      </c>
      <c r="AA763" s="355">
        <v>9</v>
      </c>
      <c r="AB763" s="355">
        <v>3978</v>
      </c>
      <c r="AC763" s="355">
        <v>511</v>
      </c>
      <c r="AD763" s="357">
        <v>7</v>
      </c>
      <c r="AE763" s="355">
        <v>4108</v>
      </c>
      <c r="AF763" s="355">
        <v>706</v>
      </c>
      <c r="AG763" s="358">
        <v>14</v>
      </c>
      <c r="AH763" s="355">
        <v>4236</v>
      </c>
      <c r="AI763" s="355">
        <v>1026</v>
      </c>
      <c r="AJ763" s="358">
        <v>13</v>
      </c>
      <c r="AK763" s="4">
        <v>4852</v>
      </c>
      <c r="AL763" s="4">
        <v>1252</v>
      </c>
      <c r="AM763" s="4">
        <v>22</v>
      </c>
    </row>
    <row r="764" spans="2:39" x14ac:dyDescent="0.3">
      <c r="B764" s="350" t="s">
        <v>97</v>
      </c>
      <c r="C764" s="351" t="s">
        <v>288</v>
      </c>
      <c r="D764" s="352">
        <v>2821</v>
      </c>
      <c r="E764" s="353">
        <v>88</v>
      </c>
      <c r="F764" s="353">
        <v>0</v>
      </c>
      <c r="G764" s="354">
        <v>2838</v>
      </c>
      <c r="H764" s="354">
        <v>114</v>
      </c>
      <c r="I764" s="354">
        <v>0</v>
      </c>
      <c r="J764" s="355">
        <v>2865</v>
      </c>
      <c r="K764" s="355">
        <v>119</v>
      </c>
      <c r="L764" s="355">
        <v>0</v>
      </c>
      <c r="M764" s="355">
        <v>2885</v>
      </c>
      <c r="N764" s="355">
        <v>43</v>
      </c>
      <c r="O764" s="355">
        <v>0</v>
      </c>
      <c r="P764" s="355">
        <v>2737</v>
      </c>
      <c r="Q764" s="355">
        <v>191</v>
      </c>
      <c r="R764" s="355">
        <v>0</v>
      </c>
      <c r="S764" s="355">
        <v>3000.0000000000014</v>
      </c>
      <c r="T764" s="355">
        <v>148</v>
      </c>
      <c r="U764" s="355">
        <v>0</v>
      </c>
      <c r="V764" s="355">
        <v>2946</v>
      </c>
      <c r="W764" s="355">
        <v>307</v>
      </c>
      <c r="X764" s="355">
        <v>0</v>
      </c>
      <c r="Y764" s="355">
        <v>3202</v>
      </c>
      <c r="Z764" s="355">
        <v>373</v>
      </c>
      <c r="AA764" s="355">
        <v>0</v>
      </c>
      <c r="AB764" s="355">
        <v>3428</v>
      </c>
      <c r="AC764" s="355">
        <v>564</v>
      </c>
      <c r="AD764" s="357">
        <v>6</v>
      </c>
      <c r="AE764" s="355">
        <v>3257</v>
      </c>
      <c r="AF764" s="355">
        <v>613</v>
      </c>
      <c r="AG764" s="358">
        <v>0</v>
      </c>
      <c r="AH764" s="355">
        <v>3507</v>
      </c>
      <c r="AI764" s="355">
        <v>838</v>
      </c>
      <c r="AJ764" s="358">
        <v>15</v>
      </c>
      <c r="AK764" s="4">
        <v>4044</v>
      </c>
      <c r="AL764" s="4">
        <v>892</v>
      </c>
      <c r="AM764" s="4">
        <v>9</v>
      </c>
    </row>
    <row r="765" spans="2:39" x14ac:dyDescent="0.3">
      <c r="B765" s="350" t="s">
        <v>97</v>
      </c>
      <c r="C765" s="351" t="s">
        <v>232</v>
      </c>
      <c r="D765" s="352">
        <v>2696</v>
      </c>
      <c r="E765" s="353">
        <v>67</v>
      </c>
      <c r="F765" s="353">
        <v>0</v>
      </c>
      <c r="G765" s="354">
        <v>2510</v>
      </c>
      <c r="H765" s="354">
        <v>60</v>
      </c>
      <c r="I765" s="354">
        <v>0</v>
      </c>
      <c r="J765" s="355">
        <v>2406</v>
      </c>
      <c r="K765" s="355">
        <v>93</v>
      </c>
      <c r="L765" s="355">
        <v>0</v>
      </c>
      <c r="M765" s="355">
        <v>2502</v>
      </c>
      <c r="N765" s="355">
        <v>27</v>
      </c>
      <c r="O765" s="355">
        <v>0</v>
      </c>
      <c r="P765" s="355">
        <v>2364</v>
      </c>
      <c r="Q765" s="355">
        <v>111</v>
      </c>
      <c r="R765" s="355">
        <v>0</v>
      </c>
      <c r="S765" s="355">
        <v>2486.9999999999977</v>
      </c>
      <c r="T765" s="355">
        <v>120.00000000000003</v>
      </c>
      <c r="U765" s="355">
        <v>0</v>
      </c>
      <c r="V765" s="355">
        <v>2547.9999999999995</v>
      </c>
      <c r="W765" s="355">
        <v>136.00000000000009</v>
      </c>
      <c r="X765" s="355">
        <v>0</v>
      </c>
      <c r="Y765" s="355">
        <v>2717</v>
      </c>
      <c r="Z765" s="355">
        <v>164</v>
      </c>
      <c r="AA765" s="355">
        <v>0</v>
      </c>
      <c r="AB765" s="355">
        <v>2795</v>
      </c>
      <c r="AC765" s="355">
        <v>379</v>
      </c>
      <c r="AD765" s="357">
        <v>0</v>
      </c>
      <c r="AE765" s="355">
        <v>2756</v>
      </c>
      <c r="AF765" s="355">
        <v>665</v>
      </c>
      <c r="AG765" s="358">
        <v>0</v>
      </c>
      <c r="AH765" s="355">
        <v>2900</v>
      </c>
      <c r="AI765" s="355">
        <v>585</v>
      </c>
      <c r="AJ765" s="358">
        <v>0</v>
      </c>
      <c r="AK765" s="4">
        <v>3285</v>
      </c>
      <c r="AL765" s="4">
        <v>777</v>
      </c>
      <c r="AM765" s="4">
        <v>11</v>
      </c>
    </row>
    <row r="766" spans="2:39" x14ac:dyDescent="0.3">
      <c r="B766" s="350" t="s">
        <v>97</v>
      </c>
      <c r="C766" s="351" t="s">
        <v>325</v>
      </c>
      <c r="D766" s="352">
        <v>408</v>
      </c>
      <c r="E766" s="353">
        <v>0</v>
      </c>
      <c r="F766" s="353">
        <v>0</v>
      </c>
      <c r="G766" s="354">
        <v>321</v>
      </c>
      <c r="H766" s="354">
        <v>0</v>
      </c>
      <c r="I766" s="354">
        <v>0</v>
      </c>
      <c r="J766" s="355">
        <v>278</v>
      </c>
      <c r="K766" s="355">
        <v>0</v>
      </c>
      <c r="L766" s="355">
        <v>0</v>
      </c>
      <c r="M766" s="355">
        <v>218</v>
      </c>
      <c r="N766" s="355">
        <v>0</v>
      </c>
      <c r="O766" s="355">
        <v>0</v>
      </c>
      <c r="P766" s="355">
        <v>196</v>
      </c>
      <c r="Q766" s="355">
        <v>0</v>
      </c>
      <c r="R766" s="355">
        <v>0</v>
      </c>
      <c r="S766" s="355">
        <v>161.00000000000011</v>
      </c>
      <c r="T766" s="355">
        <v>0</v>
      </c>
      <c r="U766" s="355">
        <v>0</v>
      </c>
      <c r="V766" s="355">
        <v>135.99999999999997</v>
      </c>
      <c r="W766" s="355">
        <v>0</v>
      </c>
      <c r="X766" s="355">
        <v>0</v>
      </c>
      <c r="Y766" s="355">
        <v>151</v>
      </c>
      <c r="Z766" s="355">
        <v>0</v>
      </c>
      <c r="AA766" s="355">
        <v>0</v>
      </c>
      <c r="AB766" s="355">
        <v>224</v>
      </c>
      <c r="AC766" s="355">
        <v>0</v>
      </c>
      <c r="AD766" s="357">
        <v>0</v>
      </c>
      <c r="AE766" s="355">
        <v>214</v>
      </c>
      <c r="AF766" s="355">
        <v>0</v>
      </c>
      <c r="AG766" s="358">
        <v>0</v>
      </c>
      <c r="AH766" s="355">
        <v>137</v>
      </c>
      <c r="AI766" s="355">
        <v>0</v>
      </c>
      <c r="AJ766" s="358">
        <v>0</v>
      </c>
      <c r="AK766" s="4">
        <v>111</v>
      </c>
      <c r="AL766" s="4">
        <v>0</v>
      </c>
      <c r="AM766" s="4">
        <v>0</v>
      </c>
    </row>
    <row r="767" spans="2:39" x14ac:dyDescent="0.3">
      <c r="B767" s="350" t="s">
        <v>97</v>
      </c>
      <c r="C767" s="351" t="s">
        <v>326</v>
      </c>
      <c r="D767" s="352">
        <v>316</v>
      </c>
      <c r="E767" s="353">
        <v>0</v>
      </c>
      <c r="F767" s="353">
        <v>0</v>
      </c>
      <c r="G767" s="354">
        <v>383</v>
      </c>
      <c r="H767" s="354">
        <v>0</v>
      </c>
      <c r="I767" s="354">
        <v>0</v>
      </c>
      <c r="J767" s="355">
        <v>414</v>
      </c>
      <c r="K767" s="355">
        <v>0</v>
      </c>
      <c r="L767" s="355">
        <v>0</v>
      </c>
      <c r="M767" s="355">
        <v>255</v>
      </c>
      <c r="N767" s="355">
        <v>0</v>
      </c>
      <c r="O767" s="355">
        <v>0</v>
      </c>
      <c r="P767" s="355">
        <v>205</v>
      </c>
      <c r="Q767" s="355">
        <v>0</v>
      </c>
      <c r="R767" s="355">
        <v>0</v>
      </c>
      <c r="S767" s="355">
        <v>123</v>
      </c>
      <c r="T767" s="355">
        <v>0</v>
      </c>
      <c r="U767" s="355">
        <v>0</v>
      </c>
      <c r="V767" s="355">
        <v>97</v>
      </c>
      <c r="W767" s="355">
        <v>0</v>
      </c>
      <c r="X767" s="355">
        <v>0</v>
      </c>
      <c r="Y767" s="355">
        <v>101</v>
      </c>
      <c r="Z767" s="355">
        <v>0</v>
      </c>
      <c r="AA767" s="355">
        <v>0</v>
      </c>
      <c r="AB767" s="355">
        <v>96</v>
      </c>
      <c r="AC767" s="355">
        <v>0</v>
      </c>
      <c r="AD767" s="357">
        <v>0</v>
      </c>
      <c r="AE767" s="355">
        <v>90</v>
      </c>
      <c r="AF767" s="355">
        <v>0</v>
      </c>
      <c r="AG767" s="358">
        <v>0</v>
      </c>
      <c r="AH767" s="355">
        <v>187</v>
      </c>
      <c r="AI767" s="355">
        <v>0</v>
      </c>
      <c r="AJ767" s="358">
        <v>0</v>
      </c>
      <c r="AK767" s="4">
        <v>119</v>
      </c>
      <c r="AL767" s="4">
        <v>0</v>
      </c>
      <c r="AM767" s="4">
        <v>0</v>
      </c>
    </row>
    <row r="768" spans="2:39" x14ac:dyDescent="0.3">
      <c r="B768" s="350" t="s">
        <v>97</v>
      </c>
      <c r="C768" s="351" t="s">
        <v>289</v>
      </c>
      <c r="D768" s="352">
        <v>91</v>
      </c>
      <c r="E768" s="353">
        <v>4873</v>
      </c>
      <c r="F768" s="353">
        <v>0</v>
      </c>
      <c r="G768" s="354">
        <v>2646</v>
      </c>
      <c r="H768" s="354">
        <v>1432</v>
      </c>
      <c r="I768" s="354">
        <v>0</v>
      </c>
      <c r="J768" s="355">
        <v>120</v>
      </c>
      <c r="K768" s="355">
        <v>1699</v>
      </c>
      <c r="L768" s="355">
        <v>0</v>
      </c>
      <c r="M768" s="355">
        <v>37</v>
      </c>
      <c r="N768" s="355">
        <v>388</v>
      </c>
      <c r="O768" s="355">
        <v>0</v>
      </c>
      <c r="P768" s="355">
        <v>116</v>
      </c>
      <c r="Q768" s="355">
        <v>470</v>
      </c>
      <c r="R768" s="355">
        <v>50</v>
      </c>
      <c r="S768" s="355">
        <v>3666.9999999999955</v>
      </c>
      <c r="T768" s="355">
        <v>201</v>
      </c>
      <c r="U768" s="355">
        <v>0</v>
      </c>
      <c r="V768" s="355">
        <v>2118.9999999999986</v>
      </c>
      <c r="W768" s="355">
        <v>0</v>
      </c>
      <c r="X768" s="355">
        <v>0</v>
      </c>
      <c r="Y768" s="355">
        <v>590</v>
      </c>
      <c r="Z768" s="355">
        <v>0</v>
      </c>
      <c r="AA768" s="355">
        <v>0</v>
      </c>
      <c r="AB768" s="355">
        <v>1002</v>
      </c>
      <c r="AC768" s="355">
        <v>0</v>
      </c>
      <c r="AD768" s="357">
        <v>0</v>
      </c>
      <c r="AE768" s="355">
        <v>698</v>
      </c>
      <c r="AF768" s="355">
        <v>0</v>
      </c>
      <c r="AG768" s="358">
        <v>0</v>
      </c>
      <c r="AH768" s="355">
        <v>0</v>
      </c>
      <c r="AI768" s="355">
        <v>0</v>
      </c>
      <c r="AJ768" s="358">
        <v>0</v>
      </c>
      <c r="AK768" s="4">
        <v>28</v>
      </c>
      <c r="AL768" s="4">
        <v>0</v>
      </c>
      <c r="AM768" s="4">
        <v>0</v>
      </c>
    </row>
    <row r="769" spans="2:39" x14ac:dyDescent="0.3">
      <c r="B769" s="350" t="s">
        <v>97</v>
      </c>
      <c r="C769" s="351" t="s">
        <v>290</v>
      </c>
      <c r="D769" s="352">
        <v>1178</v>
      </c>
      <c r="E769" s="353">
        <v>36</v>
      </c>
      <c r="F769" s="353">
        <v>0</v>
      </c>
      <c r="G769" s="354">
        <v>2463</v>
      </c>
      <c r="H769" s="354">
        <v>3748</v>
      </c>
      <c r="I769" s="354">
        <v>0</v>
      </c>
      <c r="J769" s="355">
        <v>117</v>
      </c>
      <c r="K769" s="355">
        <v>2814</v>
      </c>
      <c r="L769" s="355">
        <v>0</v>
      </c>
      <c r="M769" s="355">
        <v>61</v>
      </c>
      <c r="N769" s="355">
        <v>2312</v>
      </c>
      <c r="O769" s="355">
        <v>51</v>
      </c>
      <c r="P769" s="355">
        <v>181</v>
      </c>
      <c r="Q769" s="355">
        <v>2138</v>
      </c>
      <c r="R769" s="355">
        <v>57</v>
      </c>
      <c r="S769" s="355">
        <v>1378.9999999999993</v>
      </c>
      <c r="T769" s="355">
        <v>351</v>
      </c>
      <c r="U769" s="355">
        <v>42</v>
      </c>
      <c r="V769" s="355">
        <v>2206.9999999999982</v>
      </c>
      <c r="W769" s="355">
        <v>0</v>
      </c>
      <c r="X769" s="355">
        <v>0</v>
      </c>
      <c r="Y769" s="355">
        <v>1989</v>
      </c>
      <c r="Z769" s="355">
        <v>1</v>
      </c>
      <c r="AA769" s="355">
        <v>0</v>
      </c>
      <c r="AB769" s="355">
        <v>1487</v>
      </c>
      <c r="AC769" s="355">
        <v>0</v>
      </c>
      <c r="AD769" s="357">
        <v>0</v>
      </c>
      <c r="AE769" s="355">
        <v>1808</v>
      </c>
      <c r="AF769" s="355">
        <v>2053</v>
      </c>
      <c r="AG769" s="358">
        <v>0</v>
      </c>
      <c r="AH769" s="355">
        <v>7</v>
      </c>
      <c r="AI769" s="355">
        <v>0</v>
      </c>
      <c r="AJ769" s="358">
        <v>0</v>
      </c>
      <c r="AK769" s="4">
        <v>256</v>
      </c>
      <c r="AL769" s="4">
        <v>703</v>
      </c>
      <c r="AM769" s="4">
        <v>0</v>
      </c>
    </row>
    <row r="770" spans="2:39" x14ac:dyDescent="0.3">
      <c r="B770" s="350" t="s">
        <v>97</v>
      </c>
      <c r="C770" s="351" t="s">
        <v>291</v>
      </c>
      <c r="D770" s="352">
        <v>1630</v>
      </c>
      <c r="E770" s="353">
        <v>24</v>
      </c>
      <c r="F770" s="353">
        <v>0</v>
      </c>
      <c r="G770" s="354">
        <v>1862</v>
      </c>
      <c r="H770" s="354">
        <v>1072</v>
      </c>
      <c r="I770" s="354">
        <v>0</v>
      </c>
      <c r="J770" s="355">
        <v>75</v>
      </c>
      <c r="K770" s="355">
        <v>3600</v>
      </c>
      <c r="L770" s="355">
        <v>0</v>
      </c>
      <c r="M770" s="355">
        <v>157</v>
      </c>
      <c r="N770" s="355">
        <v>2708</v>
      </c>
      <c r="O770" s="355">
        <v>9</v>
      </c>
      <c r="P770" s="355">
        <v>236</v>
      </c>
      <c r="Q770" s="355">
        <v>3460</v>
      </c>
      <c r="R770" s="355">
        <v>64</v>
      </c>
      <c r="S770" s="355">
        <v>2459.0000000000032</v>
      </c>
      <c r="T770" s="355">
        <v>310.00000000000006</v>
      </c>
      <c r="U770" s="355">
        <v>95</v>
      </c>
      <c r="V770" s="355">
        <v>1365.0000000000025</v>
      </c>
      <c r="W770" s="355">
        <v>0</v>
      </c>
      <c r="X770" s="355">
        <v>85</v>
      </c>
      <c r="Y770" s="355">
        <v>2851</v>
      </c>
      <c r="Z770" s="355">
        <v>3</v>
      </c>
      <c r="AA770" s="355">
        <v>55</v>
      </c>
      <c r="AB770" s="355">
        <v>2085</v>
      </c>
      <c r="AC770" s="355">
        <v>0</v>
      </c>
      <c r="AD770" s="357">
        <v>0</v>
      </c>
      <c r="AE770" s="355">
        <v>2319</v>
      </c>
      <c r="AF770" s="355">
        <v>810</v>
      </c>
      <c r="AG770" s="358">
        <v>0</v>
      </c>
      <c r="AH770" s="355">
        <v>146</v>
      </c>
      <c r="AI770" s="355">
        <v>0</v>
      </c>
      <c r="AJ770" s="358">
        <v>0</v>
      </c>
      <c r="AK770" s="4">
        <v>361</v>
      </c>
      <c r="AL770" s="4">
        <v>1356</v>
      </c>
      <c r="AM770" s="4">
        <v>0</v>
      </c>
    </row>
    <row r="771" spans="2:39" x14ac:dyDescent="0.3">
      <c r="B771" s="350" t="s">
        <v>97</v>
      </c>
      <c r="C771" s="351" t="s">
        <v>292</v>
      </c>
      <c r="D771" s="352">
        <v>1300</v>
      </c>
      <c r="E771" s="353">
        <v>3</v>
      </c>
      <c r="F771" s="353">
        <v>0</v>
      </c>
      <c r="G771" s="354">
        <v>1263</v>
      </c>
      <c r="H771" s="354">
        <v>700</v>
      </c>
      <c r="I771" s="354">
        <v>0</v>
      </c>
      <c r="J771" s="355">
        <v>41</v>
      </c>
      <c r="K771" s="355">
        <v>1906</v>
      </c>
      <c r="L771" s="355">
        <v>0</v>
      </c>
      <c r="M771" s="355">
        <v>148</v>
      </c>
      <c r="N771" s="355">
        <v>2693</v>
      </c>
      <c r="O771" s="355">
        <v>87</v>
      </c>
      <c r="P771" s="355">
        <v>179</v>
      </c>
      <c r="Q771" s="355">
        <v>2958</v>
      </c>
      <c r="R771" s="355">
        <v>64</v>
      </c>
      <c r="S771" s="355">
        <v>2640.9999999999986</v>
      </c>
      <c r="T771" s="355">
        <v>195</v>
      </c>
      <c r="U771" s="355">
        <v>72.000000000000028</v>
      </c>
      <c r="V771" s="355">
        <v>1450.9999999999995</v>
      </c>
      <c r="W771" s="355">
        <v>0</v>
      </c>
      <c r="X771" s="355">
        <v>81.000000000000028</v>
      </c>
      <c r="Y771" s="355">
        <v>2308</v>
      </c>
      <c r="Z771" s="355">
        <v>3</v>
      </c>
      <c r="AA771" s="355">
        <v>83</v>
      </c>
      <c r="AB771" s="355">
        <v>2302</v>
      </c>
      <c r="AC771" s="355">
        <v>0</v>
      </c>
      <c r="AD771" s="357">
        <v>58</v>
      </c>
      <c r="AE771" s="355">
        <v>2537</v>
      </c>
      <c r="AF771" s="355">
        <v>616</v>
      </c>
      <c r="AG771" s="358">
        <v>0</v>
      </c>
      <c r="AH771" s="355">
        <v>16</v>
      </c>
      <c r="AI771" s="355">
        <v>0</v>
      </c>
      <c r="AJ771" s="358">
        <v>0</v>
      </c>
      <c r="AK771" s="4">
        <v>214</v>
      </c>
      <c r="AL771" s="4">
        <v>837</v>
      </c>
      <c r="AM771" s="4">
        <v>0</v>
      </c>
    </row>
    <row r="772" spans="2:39" x14ac:dyDescent="0.3">
      <c r="B772" s="350" t="s">
        <v>97</v>
      </c>
      <c r="C772" s="351" t="s">
        <v>293</v>
      </c>
      <c r="D772" s="352">
        <v>878</v>
      </c>
      <c r="E772" s="353">
        <v>9</v>
      </c>
      <c r="F772" s="353">
        <v>0</v>
      </c>
      <c r="G772" s="354">
        <v>521</v>
      </c>
      <c r="H772" s="354">
        <v>403</v>
      </c>
      <c r="I772" s="354">
        <v>0</v>
      </c>
      <c r="J772" s="355">
        <v>14</v>
      </c>
      <c r="K772" s="355">
        <v>947</v>
      </c>
      <c r="L772" s="355">
        <v>0</v>
      </c>
      <c r="M772" s="355">
        <v>116</v>
      </c>
      <c r="N772" s="355">
        <v>1498</v>
      </c>
      <c r="O772" s="355">
        <v>56</v>
      </c>
      <c r="P772" s="355">
        <v>76</v>
      </c>
      <c r="Q772" s="355">
        <v>2185</v>
      </c>
      <c r="R772" s="355">
        <v>68</v>
      </c>
      <c r="S772" s="355">
        <v>2166.0000000000023</v>
      </c>
      <c r="T772" s="355">
        <v>171</v>
      </c>
      <c r="U772" s="355">
        <v>46.000000000000007</v>
      </c>
      <c r="V772" s="355">
        <v>1249</v>
      </c>
      <c r="W772" s="355">
        <v>0</v>
      </c>
      <c r="X772" s="355">
        <v>32</v>
      </c>
      <c r="Y772" s="355">
        <v>1690</v>
      </c>
      <c r="Z772" s="355">
        <v>0</v>
      </c>
      <c r="AA772" s="355">
        <v>43</v>
      </c>
      <c r="AB772" s="355">
        <v>1734</v>
      </c>
      <c r="AC772" s="355">
        <v>0</v>
      </c>
      <c r="AD772" s="357">
        <v>73</v>
      </c>
      <c r="AE772" s="355">
        <v>1903</v>
      </c>
      <c r="AF772" s="355">
        <v>369</v>
      </c>
      <c r="AG772" s="358">
        <v>0</v>
      </c>
      <c r="AH772" s="355">
        <v>14</v>
      </c>
      <c r="AI772" s="355">
        <v>0</v>
      </c>
      <c r="AJ772" s="358">
        <v>0</v>
      </c>
      <c r="AK772" s="4">
        <v>197</v>
      </c>
      <c r="AL772" s="4">
        <v>307</v>
      </c>
      <c r="AM772" s="4">
        <v>0</v>
      </c>
    </row>
    <row r="773" spans="2:39" x14ac:dyDescent="0.3">
      <c r="B773" s="350" t="s">
        <v>97</v>
      </c>
      <c r="C773" s="351" t="s">
        <v>294</v>
      </c>
      <c r="D773" s="352">
        <v>342</v>
      </c>
      <c r="E773" s="353">
        <v>3</v>
      </c>
      <c r="F773" s="353">
        <v>0</v>
      </c>
      <c r="G773" s="354">
        <v>576</v>
      </c>
      <c r="H773" s="354">
        <v>447</v>
      </c>
      <c r="I773" s="354">
        <v>0</v>
      </c>
      <c r="J773" s="355">
        <v>19</v>
      </c>
      <c r="K773" s="355">
        <v>787</v>
      </c>
      <c r="L773" s="355">
        <v>0</v>
      </c>
      <c r="M773" s="355">
        <v>108</v>
      </c>
      <c r="N773" s="355">
        <v>906</v>
      </c>
      <c r="O773" s="355">
        <v>0</v>
      </c>
      <c r="P773" s="355">
        <v>61</v>
      </c>
      <c r="Q773" s="355">
        <v>1576</v>
      </c>
      <c r="R773" s="355">
        <v>54</v>
      </c>
      <c r="S773" s="355">
        <v>975.99999999999955</v>
      </c>
      <c r="T773" s="355">
        <v>47.000000000000007</v>
      </c>
      <c r="U773" s="355">
        <v>52</v>
      </c>
      <c r="V773" s="355">
        <v>1080.0000000000007</v>
      </c>
      <c r="W773" s="355">
        <v>0</v>
      </c>
      <c r="X773" s="355">
        <v>52.000000000000007</v>
      </c>
      <c r="Y773" s="355">
        <v>1279</v>
      </c>
      <c r="Z773" s="355">
        <v>0</v>
      </c>
      <c r="AA773" s="355">
        <v>47</v>
      </c>
      <c r="AB773" s="355">
        <v>1562</v>
      </c>
      <c r="AC773" s="355">
        <v>0</v>
      </c>
      <c r="AD773" s="357">
        <v>0</v>
      </c>
      <c r="AE773" s="355">
        <v>2241</v>
      </c>
      <c r="AF773" s="355">
        <v>94</v>
      </c>
      <c r="AG773" s="358">
        <v>0</v>
      </c>
      <c r="AH773" s="355">
        <v>37</v>
      </c>
      <c r="AI773" s="355">
        <v>0</v>
      </c>
      <c r="AJ773" s="358">
        <v>0</v>
      </c>
      <c r="AK773" s="4">
        <v>144</v>
      </c>
      <c r="AL773" s="4">
        <v>204</v>
      </c>
      <c r="AM773" s="4">
        <v>0</v>
      </c>
    </row>
    <row r="774" spans="2:39" x14ac:dyDescent="0.3">
      <c r="B774" s="350" t="s">
        <v>97</v>
      </c>
      <c r="C774" s="351" t="s">
        <v>327</v>
      </c>
      <c r="D774" s="352">
        <v>388</v>
      </c>
      <c r="E774" s="353">
        <v>5</v>
      </c>
      <c r="F774" s="353">
        <v>0</v>
      </c>
      <c r="G774" s="354">
        <v>502</v>
      </c>
      <c r="H774" s="354">
        <v>1</v>
      </c>
      <c r="I774" s="354">
        <v>0</v>
      </c>
      <c r="J774" s="355">
        <v>503</v>
      </c>
      <c r="K774" s="355">
        <v>0</v>
      </c>
      <c r="L774" s="355">
        <v>0</v>
      </c>
      <c r="M774" s="355">
        <v>628</v>
      </c>
      <c r="N774" s="355">
        <v>0</v>
      </c>
      <c r="O774" s="355">
        <v>0</v>
      </c>
      <c r="P774" s="355">
        <v>549</v>
      </c>
      <c r="Q774" s="355">
        <v>1</v>
      </c>
      <c r="R774" s="355">
        <v>0</v>
      </c>
      <c r="S774" s="355">
        <v>476</v>
      </c>
      <c r="T774" s="355">
        <v>0</v>
      </c>
      <c r="U774" s="355">
        <v>0</v>
      </c>
      <c r="V774" s="355">
        <v>434.99999999999983</v>
      </c>
      <c r="W774" s="355">
        <v>0</v>
      </c>
      <c r="X774" s="355">
        <v>0</v>
      </c>
      <c r="Y774" s="355">
        <v>335</v>
      </c>
      <c r="Z774" s="355">
        <v>0</v>
      </c>
      <c r="AA774" s="355">
        <v>0</v>
      </c>
      <c r="AB774" s="355">
        <v>350</v>
      </c>
      <c r="AC774" s="355">
        <v>0</v>
      </c>
      <c r="AD774" s="357">
        <v>0</v>
      </c>
      <c r="AE774" s="355">
        <v>349</v>
      </c>
      <c r="AF774" s="355">
        <v>0</v>
      </c>
      <c r="AG774" s="358">
        <v>0</v>
      </c>
      <c r="AH774" s="355">
        <v>305</v>
      </c>
      <c r="AI774" s="355">
        <v>0</v>
      </c>
      <c r="AJ774" s="358">
        <v>0</v>
      </c>
      <c r="AK774" s="4">
        <v>274</v>
      </c>
      <c r="AL774" s="4">
        <v>0</v>
      </c>
      <c r="AM774" s="4">
        <v>0</v>
      </c>
    </row>
    <row r="775" spans="2:39" x14ac:dyDescent="0.3">
      <c r="B775" s="350" t="s">
        <v>98</v>
      </c>
      <c r="C775" s="351" t="s">
        <v>223</v>
      </c>
      <c r="D775" s="352">
        <v>9</v>
      </c>
      <c r="E775" s="353">
        <v>0</v>
      </c>
      <c r="F775" s="353">
        <v>83</v>
      </c>
      <c r="G775" s="354">
        <v>0</v>
      </c>
      <c r="H775" s="354">
        <v>0</v>
      </c>
      <c r="I775" s="354">
        <v>233</v>
      </c>
      <c r="J775" s="355">
        <v>0</v>
      </c>
      <c r="K775" s="355">
        <v>0</v>
      </c>
      <c r="L775" s="355">
        <v>315</v>
      </c>
      <c r="M775" s="355">
        <v>113</v>
      </c>
      <c r="N775" s="355">
        <v>0</v>
      </c>
      <c r="O775" s="355">
        <v>275</v>
      </c>
      <c r="P775" s="355">
        <v>220</v>
      </c>
      <c r="Q775" s="355">
        <v>0</v>
      </c>
      <c r="R775" s="355">
        <v>292</v>
      </c>
      <c r="S775" s="355">
        <v>49</v>
      </c>
      <c r="T775" s="355">
        <v>0</v>
      </c>
      <c r="U775" s="355">
        <v>325</v>
      </c>
      <c r="V775" s="355">
        <v>0</v>
      </c>
      <c r="W775" s="355">
        <v>0</v>
      </c>
      <c r="X775" s="355">
        <v>256.00000000000011</v>
      </c>
      <c r="Y775" s="355">
        <v>0</v>
      </c>
      <c r="Z775" s="355">
        <v>0</v>
      </c>
      <c r="AA775" s="355">
        <v>296</v>
      </c>
      <c r="AB775" s="355">
        <v>0</v>
      </c>
      <c r="AC775" s="355">
        <v>0</v>
      </c>
      <c r="AD775" s="357">
        <v>321</v>
      </c>
      <c r="AE775" s="355">
        <v>0</v>
      </c>
      <c r="AF775" s="355">
        <v>0</v>
      </c>
      <c r="AG775" s="358">
        <v>262</v>
      </c>
      <c r="AH775" s="355">
        <v>0</v>
      </c>
      <c r="AI775" s="355">
        <v>0</v>
      </c>
      <c r="AJ775" s="358">
        <v>287</v>
      </c>
      <c r="AK775" s="4">
        <v>0</v>
      </c>
      <c r="AL775" s="4">
        <v>0</v>
      </c>
      <c r="AM775" s="4">
        <v>169</v>
      </c>
    </row>
    <row r="776" spans="2:39" x14ac:dyDescent="0.3">
      <c r="B776" s="350" t="s">
        <v>98</v>
      </c>
      <c r="C776" s="351" t="s">
        <v>286</v>
      </c>
      <c r="D776" s="352">
        <v>0</v>
      </c>
      <c r="E776" s="353">
        <v>0</v>
      </c>
      <c r="F776" s="353">
        <v>219</v>
      </c>
      <c r="G776" s="354">
        <v>0</v>
      </c>
      <c r="H776" s="354">
        <v>0</v>
      </c>
      <c r="I776" s="354">
        <v>273</v>
      </c>
      <c r="J776" s="355">
        <v>0</v>
      </c>
      <c r="K776" s="355">
        <v>0</v>
      </c>
      <c r="L776" s="355">
        <v>317</v>
      </c>
      <c r="M776" s="355">
        <v>98</v>
      </c>
      <c r="N776" s="355">
        <v>0</v>
      </c>
      <c r="O776" s="355">
        <v>331</v>
      </c>
      <c r="P776" s="355">
        <v>50</v>
      </c>
      <c r="Q776" s="355">
        <v>0</v>
      </c>
      <c r="R776" s="355">
        <v>310</v>
      </c>
      <c r="S776" s="355">
        <v>0</v>
      </c>
      <c r="T776" s="355">
        <v>0</v>
      </c>
      <c r="U776" s="355">
        <v>355</v>
      </c>
      <c r="V776" s="355">
        <v>0</v>
      </c>
      <c r="W776" s="355">
        <v>0</v>
      </c>
      <c r="X776" s="355">
        <v>402</v>
      </c>
      <c r="Y776" s="355">
        <v>0</v>
      </c>
      <c r="Z776" s="355">
        <v>0</v>
      </c>
      <c r="AA776" s="355">
        <v>318</v>
      </c>
      <c r="AB776" s="355">
        <v>0</v>
      </c>
      <c r="AC776" s="355">
        <v>0</v>
      </c>
      <c r="AD776" s="357">
        <v>470</v>
      </c>
      <c r="AE776" s="355">
        <v>0</v>
      </c>
      <c r="AF776" s="355">
        <v>0</v>
      </c>
      <c r="AG776" s="358">
        <v>482</v>
      </c>
      <c r="AH776" s="355">
        <v>0</v>
      </c>
      <c r="AI776" s="355">
        <v>0</v>
      </c>
      <c r="AJ776" s="358">
        <v>487</v>
      </c>
      <c r="AK776" s="4">
        <v>0</v>
      </c>
      <c r="AL776" s="4">
        <v>0</v>
      </c>
      <c r="AM776" s="4">
        <v>351</v>
      </c>
    </row>
    <row r="777" spans="2:39" x14ac:dyDescent="0.3">
      <c r="B777" s="350" t="s">
        <v>98</v>
      </c>
      <c r="C777" s="351" t="s">
        <v>255</v>
      </c>
      <c r="D777" s="352">
        <v>1839</v>
      </c>
      <c r="E777" s="353">
        <v>1</v>
      </c>
      <c r="F777" s="353">
        <v>327</v>
      </c>
      <c r="G777" s="354">
        <v>2356</v>
      </c>
      <c r="H777" s="354">
        <v>0</v>
      </c>
      <c r="I777" s="354">
        <v>358</v>
      </c>
      <c r="J777" s="355">
        <v>2016</v>
      </c>
      <c r="K777" s="355">
        <v>0</v>
      </c>
      <c r="L777" s="355">
        <v>392</v>
      </c>
      <c r="M777" s="355">
        <v>2222</v>
      </c>
      <c r="N777" s="355">
        <v>132</v>
      </c>
      <c r="O777" s="355">
        <v>508</v>
      </c>
      <c r="P777" s="355">
        <v>2029</v>
      </c>
      <c r="Q777" s="355">
        <v>21</v>
      </c>
      <c r="R777" s="355">
        <v>472</v>
      </c>
      <c r="S777" s="355">
        <v>2249.0000000000018</v>
      </c>
      <c r="T777" s="355">
        <v>222</v>
      </c>
      <c r="U777" s="355">
        <v>476.00000000000006</v>
      </c>
      <c r="V777" s="355">
        <v>2347.9999999999991</v>
      </c>
      <c r="W777" s="355">
        <v>276.99999999999983</v>
      </c>
      <c r="X777" s="355">
        <v>585.99999999999989</v>
      </c>
      <c r="Y777" s="355">
        <v>2246</v>
      </c>
      <c r="Z777" s="355">
        <v>118</v>
      </c>
      <c r="AA777" s="355">
        <v>543</v>
      </c>
      <c r="AB777" s="355">
        <v>2211</v>
      </c>
      <c r="AC777" s="355">
        <v>106</v>
      </c>
      <c r="AD777" s="357">
        <v>694</v>
      </c>
      <c r="AE777" s="355">
        <v>2055</v>
      </c>
      <c r="AF777" s="355">
        <v>81</v>
      </c>
      <c r="AG777" s="358">
        <v>725</v>
      </c>
      <c r="AH777" s="355">
        <v>2030</v>
      </c>
      <c r="AI777" s="355">
        <v>70</v>
      </c>
      <c r="AJ777" s="358">
        <v>679</v>
      </c>
      <c r="AK777" s="4">
        <v>2113</v>
      </c>
      <c r="AL777" s="4">
        <v>86</v>
      </c>
      <c r="AM777" s="4">
        <v>453</v>
      </c>
    </row>
    <row r="778" spans="2:39" x14ac:dyDescent="0.3">
      <c r="B778" s="350" t="s">
        <v>98</v>
      </c>
      <c r="C778" s="351" t="s">
        <v>224</v>
      </c>
      <c r="D778" s="352">
        <v>2417</v>
      </c>
      <c r="E778" s="353">
        <v>17</v>
      </c>
      <c r="F778" s="353">
        <v>408</v>
      </c>
      <c r="G778" s="354">
        <v>2385</v>
      </c>
      <c r="H778" s="354">
        <v>0</v>
      </c>
      <c r="I778" s="354">
        <v>399</v>
      </c>
      <c r="J778" s="355">
        <v>2275</v>
      </c>
      <c r="K778" s="355">
        <v>0</v>
      </c>
      <c r="L778" s="355">
        <v>489</v>
      </c>
      <c r="M778" s="355">
        <v>2046</v>
      </c>
      <c r="N778" s="355">
        <v>87</v>
      </c>
      <c r="O778" s="355">
        <v>510</v>
      </c>
      <c r="P778" s="355">
        <v>1764</v>
      </c>
      <c r="Q778" s="355">
        <v>10</v>
      </c>
      <c r="R778" s="355">
        <v>547</v>
      </c>
      <c r="S778" s="355">
        <v>1778.0000000000007</v>
      </c>
      <c r="T778" s="355">
        <v>164</v>
      </c>
      <c r="U778" s="355">
        <v>553.00000000000011</v>
      </c>
      <c r="V778" s="355">
        <v>1954.9999999999973</v>
      </c>
      <c r="W778" s="355">
        <v>135.00000000000006</v>
      </c>
      <c r="X778" s="355">
        <v>587.00000000000011</v>
      </c>
      <c r="Y778" s="355">
        <v>2062</v>
      </c>
      <c r="Z778" s="355">
        <v>98</v>
      </c>
      <c r="AA778" s="355">
        <v>651</v>
      </c>
      <c r="AB778" s="355">
        <v>1975</v>
      </c>
      <c r="AC778" s="355">
        <v>128</v>
      </c>
      <c r="AD778" s="357">
        <v>719</v>
      </c>
      <c r="AE778" s="355">
        <v>2022</v>
      </c>
      <c r="AF778" s="355">
        <v>112</v>
      </c>
      <c r="AG778" s="358">
        <v>703</v>
      </c>
      <c r="AH778" s="355">
        <v>2155</v>
      </c>
      <c r="AI778" s="355">
        <v>63</v>
      </c>
      <c r="AJ778" s="358">
        <v>711</v>
      </c>
      <c r="AK778" s="4">
        <v>2223</v>
      </c>
      <c r="AL778" s="4">
        <v>74</v>
      </c>
      <c r="AM778" s="4">
        <v>572</v>
      </c>
    </row>
    <row r="779" spans="2:39" x14ac:dyDescent="0.3">
      <c r="B779" s="350" t="s">
        <v>98</v>
      </c>
      <c r="C779" s="351" t="s">
        <v>225</v>
      </c>
      <c r="D779" s="352">
        <v>2489</v>
      </c>
      <c r="E779" s="353">
        <v>0</v>
      </c>
      <c r="F779" s="353">
        <v>378</v>
      </c>
      <c r="G779" s="354">
        <v>2660</v>
      </c>
      <c r="H779" s="354">
        <v>0</v>
      </c>
      <c r="I779" s="354">
        <v>443</v>
      </c>
      <c r="J779" s="355">
        <v>2338</v>
      </c>
      <c r="K779" s="355">
        <v>0</v>
      </c>
      <c r="L779" s="355">
        <v>522</v>
      </c>
      <c r="M779" s="355">
        <v>1997</v>
      </c>
      <c r="N779" s="355">
        <v>119</v>
      </c>
      <c r="O779" s="355">
        <v>581</v>
      </c>
      <c r="P779" s="355">
        <v>1805</v>
      </c>
      <c r="Q779" s="355">
        <v>12</v>
      </c>
      <c r="R779" s="355">
        <v>590</v>
      </c>
      <c r="S779" s="355">
        <v>1728.9999999999957</v>
      </c>
      <c r="T779" s="355">
        <v>116</v>
      </c>
      <c r="U779" s="355">
        <v>587.00000000000011</v>
      </c>
      <c r="V779" s="355">
        <v>1949.0000000000007</v>
      </c>
      <c r="W779" s="355">
        <v>120</v>
      </c>
      <c r="X779" s="355">
        <v>640</v>
      </c>
      <c r="Y779" s="355">
        <v>1966</v>
      </c>
      <c r="Z779" s="355">
        <v>75</v>
      </c>
      <c r="AA779" s="355">
        <v>610</v>
      </c>
      <c r="AB779" s="355">
        <v>2019</v>
      </c>
      <c r="AC779" s="355">
        <v>91</v>
      </c>
      <c r="AD779" s="357">
        <v>724</v>
      </c>
      <c r="AE779" s="355">
        <v>1955</v>
      </c>
      <c r="AF779" s="355">
        <v>88</v>
      </c>
      <c r="AG779" s="358">
        <v>716</v>
      </c>
      <c r="AH779" s="355">
        <v>2056</v>
      </c>
      <c r="AI779" s="355">
        <v>86</v>
      </c>
      <c r="AJ779" s="358">
        <v>685</v>
      </c>
      <c r="AK779" s="4">
        <v>2278</v>
      </c>
      <c r="AL779" s="4">
        <v>54</v>
      </c>
      <c r="AM779" s="4">
        <v>547</v>
      </c>
    </row>
    <row r="780" spans="2:39" x14ac:dyDescent="0.3">
      <c r="B780" s="350" t="s">
        <v>98</v>
      </c>
      <c r="C780" s="351" t="s">
        <v>226</v>
      </c>
      <c r="D780" s="352">
        <v>2742</v>
      </c>
      <c r="E780" s="353">
        <v>2</v>
      </c>
      <c r="F780" s="353">
        <v>413</v>
      </c>
      <c r="G780" s="354">
        <v>2558</v>
      </c>
      <c r="H780" s="354">
        <v>1</v>
      </c>
      <c r="I780" s="354">
        <v>413</v>
      </c>
      <c r="J780" s="355">
        <v>2281</v>
      </c>
      <c r="K780" s="355">
        <v>0</v>
      </c>
      <c r="L780" s="355">
        <v>519</v>
      </c>
      <c r="M780" s="355">
        <v>2186</v>
      </c>
      <c r="N780" s="355">
        <v>50</v>
      </c>
      <c r="O780" s="355">
        <v>588</v>
      </c>
      <c r="P780" s="355">
        <v>1743</v>
      </c>
      <c r="Q780" s="355">
        <v>6</v>
      </c>
      <c r="R780" s="355">
        <v>623</v>
      </c>
      <c r="S780" s="355">
        <v>1792.0000000000052</v>
      </c>
      <c r="T780" s="355">
        <v>130</v>
      </c>
      <c r="U780" s="355">
        <v>612</v>
      </c>
      <c r="V780" s="355">
        <v>1884.0000000000007</v>
      </c>
      <c r="W780" s="355">
        <v>102.00000000000003</v>
      </c>
      <c r="X780" s="355">
        <v>627.00000000000011</v>
      </c>
      <c r="Y780" s="355">
        <v>1852</v>
      </c>
      <c r="Z780" s="355">
        <v>66</v>
      </c>
      <c r="AA780" s="355">
        <v>669</v>
      </c>
      <c r="AB780" s="355">
        <v>1879</v>
      </c>
      <c r="AC780" s="355">
        <v>73</v>
      </c>
      <c r="AD780" s="357">
        <v>677</v>
      </c>
      <c r="AE780" s="355">
        <v>2025</v>
      </c>
      <c r="AF780" s="355">
        <v>75</v>
      </c>
      <c r="AG780" s="358">
        <v>691</v>
      </c>
      <c r="AH780" s="355">
        <v>2001</v>
      </c>
      <c r="AI780" s="355">
        <v>75</v>
      </c>
      <c r="AJ780" s="358">
        <v>655</v>
      </c>
      <c r="AK780" s="4">
        <v>2202</v>
      </c>
      <c r="AL780" s="4">
        <v>82</v>
      </c>
      <c r="AM780" s="4">
        <v>540</v>
      </c>
    </row>
    <row r="781" spans="2:39" x14ac:dyDescent="0.3">
      <c r="B781" s="350" t="s">
        <v>98</v>
      </c>
      <c r="C781" s="351" t="s">
        <v>227</v>
      </c>
      <c r="D781" s="352">
        <v>2323</v>
      </c>
      <c r="E781" s="353">
        <v>0</v>
      </c>
      <c r="F781" s="353">
        <v>389</v>
      </c>
      <c r="G781" s="354">
        <v>2772</v>
      </c>
      <c r="H781" s="354">
        <v>0</v>
      </c>
      <c r="I781" s="354">
        <v>394</v>
      </c>
      <c r="J781" s="355">
        <v>2281</v>
      </c>
      <c r="K781" s="355">
        <v>0</v>
      </c>
      <c r="L781" s="355">
        <v>503</v>
      </c>
      <c r="M781" s="355">
        <v>2033</v>
      </c>
      <c r="N781" s="355">
        <v>38</v>
      </c>
      <c r="O781" s="355">
        <v>502</v>
      </c>
      <c r="P781" s="355">
        <v>1845</v>
      </c>
      <c r="Q781" s="355">
        <v>4</v>
      </c>
      <c r="R781" s="355">
        <v>584</v>
      </c>
      <c r="S781" s="355">
        <v>1766</v>
      </c>
      <c r="T781" s="355">
        <v>87</v>
      </c>
      <c r="U781" s="355">
        <v>565.00000000000023</v>
      </c>
      <c r="V781" s="355">
        <v>1824.9999999999984</v>
      </c>
      <c r="W781" s="355">
        <v>107.99999999999999</v>
      </c>
      <c r="X781" s="355">
        <v>554.00000000000011</v>
      </c>
      <c r="Y781" s="355">
        <v>1880</v>
      </c>
      <c r="Z781" s="355">
        <v>61</v>
      </c>
      <c r="AA781" s="355">
        <v>583</v>
      </c>
      <c r="AB781" s="355">
        <v>1766</v>
      </c>
      <c r="AC781" s="355">
        <v>61</v>
      </c>
      <c r="AD781" s="357">
        <v>663</v>
      </c>
      <c r="AE781" s="355">
        <v>1883</v>
      </c>
      <c r="AF781" s="355">
        <v>72</v>
      </c>
      <c r="AG781" s="358">
        <v>611</v>
      </c>
      <c r="AH781" s="355">
        <v>1995</v>
      </c>
      <c r="AI781" s="355">
        <v>62</v>
      </c>
      <c r="AJ781" s="358">
        <v>611</v>
      </c>
      <c r="AK781" s="4">
        <v>2079</v>
      </c>
      <c r="AL781" s="4">
        <v>63</v>
      </c>
      <c r="AM781" s="4">
        <v>522</v>
      </c>
    </row>
    <row r="782" spans="2:39" x14ac:dyDescent="0.3">
      <c r="B782" s="350" t="s">
        <v>98</v>
      </c>
      <c r="C782" s="351" t="s">
        <v>228</v>
      </c>
      <c r="D782" s="352">
        <v>2242</v>
      </c>
      <c r="E782" s="353">
        <v>0</v>
      </c>
      <c r="F782" s="353">
        <v>317</v>
      </c>
      <c r="G782" s="354">
        <v>2362</v>
      </c>
      <c r="H782" s="354">
        <v>0</v>
      </c>
      <c r="I782" s="354">
        <v>392</v>
      </c>
      <c r="J782" s="355">
        <v>2401</v>
      </c>
      <c r="K782" s="355">
        <v>0</v>
      </c>
      <c r="L782" s="355">
        <v>423</v>
      </c>
      <c r="M782" s="355">
        <v>2019</v>
      </c>
      <c r="N782" s="355">
        <v>29</v>
      </c>
      <c r="O782" s="355">
        <v>443</v>
      </c>
      <c r="P782" s="355">
        <v>1881</v>
      </c>
      <c r="Q782" s="355">
        <v>15</v>
      </c>
      <c r="R782" s="355">
        <v>508</v>
      </c>
      <c r="S782" s="355">
        <v>1848.0000000000005</v>
      </c>
      <c r="T782" s="355">
        <v>44.000000000000021</v>
      </c>
      <c r="U782" s="355">
        <v>503.99999999999977</v>
      </c>
      <c r="V782" s="355">
        <v>1895.9999999999975</v>
      </c>
      <c r="W782" s="355">
        <v>71</v>
      </c>
      <c r="X782" s="355">
        <v>520.00000000000011</v>
      </c>
      <c r="Y782" s="355">
        <v>1865</v>
      </c>
      <c r="Z782" s="355">
        <v>71</v>
      </c>
      <c r="AA782" s="355">
        <v>501</v>
      </c>
      <c r="AB782" s="355">
        <v>1846</v>
      </c>
      <c r="AC782" s="355">
        <v>92</v>
      </c>
      <c r="AD782" s="357">
        <v>580</v>
      </c>
      <c r="AE782" s="355">
        <v>1900</v>
      </c>
      <c r="AF782" s="355">
        <v>67</v>
      </c>
      <c r="AG782" s="358">
        <v>585</v>
      </c>
      <c r="AH782" s="355">
        <v>1870</v>
      </c>
      <c r="AI782" s="355">
        <v>58</v>
      </c>
      <c r="AJ782" s="358">
        <v>523</v>
      </c>
      <c r="AK782" s="4">
        <v>2154</v>
      </c>
      <c r="AL782" s="4">
        <v>71</v>
      </c>
      <c r="AM782" s="4">
        <v>479</v>
      </c>
    </row>
    <row r="783" spans="2:39" x14ac:dyDescent="0.3">
      <c r="B783" s="350" t="s">
        <v>98</v>
      </c>
      <c r="C783" s="351" t="s">
        <v>229</v>
      </c>
      <c r="D783" s="352">
        <v>2213</v>
      </c>
      <c r="E783" s="353">
        <v>3</v>
      </c>
      <c r="F783" s="353">
        <v>197</v>
      </c>
      <c r="G783" s="354">
        <v>2557</v>
      </c>
      <c r="H783" s="354">
        <v>0</v>
      </c>
      <c r="I783" s="354">
        <v>173</v>
      </c>
      <c r="J783" s="355">
        <v>2510</v>
      </c>
      <c r="K783" s="355">
        <v>0</v>
      </c>
      <c r="L783" s="355">
        <v>230</v>
      </c>
      <c r="M783" s="355">
        <v>2621</v>
      </c>
      <c r="N783" s="355">
        <v>10</v>
      </c>
      <c r="O783" s="355">
        <v>234</v>
      </c>
      <c r="P783" s="355">
        <v>2469</v>
      </c>
      <c r="Q783" s="355">
        <v>21</v>
      </c>
      <c r="R783" s="355">
        <v>268</v>
      </c>
      <c r="S783" s="355">
        <v>2608.9999999999955</v>
      </c>
      <c r="T783" s="355">
        <v>54</v>
      </c>
      <c r="U783" s="355">
        <v>239</v>
      </c>
      <c r="V783" s="355">
        <v>2642.0000000000014</v>
      </c>
      <c r="W783" s="355">
        <v>16.000000000000004</v>
      </c>
      <c r="X783" s="355">
        <v>237.00000000000003</v>
      </c>
      <c r="Y783" s="355">
        <v>2516</v>
      </c>
      <c r="Z783" s="355">
        <v>22</v>
      </c>
      <c r="AA783" s="355">
        <v>281</v>
      </c>
      <c r="AB783" s="355">
        <v>2465</v>
      </c>
      <c r="AC783" s="355">
        <v>28</v>
      </c>
      <c r="AD783" s="357">
        <v>272</v>
      </c>
      <c r="AE783" s="355">
        <v>2658</v>
      </c>
      <c r="AF783" s="355">
        <v>30</v>
      </c>
      <c r="AG783" s="358">
        <v>294</v>
      </c>
      <c r="AH783" s="355">
        <v>2683</v>
      </c>
      <c r="AI783" s="355">
        <v>48</v>
      </c>
      <c r="AJ783" s="358">
        <v>261</v>
      </c>
      <c r="AK783" s="4">
        <v>2756</v>
      </c>
      <c r="AL783" s="4">
        <v>38</v>
      </c>
      <c r="AM783" s="4">
        <v>202</v>
      </c>
    </row>
    <row r="784" spans="2:39" x14ac:dyDescent="0.3">
      <c r="B784" s="350" t="s">
        <v>98</v>
      </c>
      <c r="C784" s="351" t="s">
        <v>287</v>
      </c>
      <c r="D784" s="352">
        <v>2115</v>
      </c>
      <c r="E784" s="353">
        <v>1</v>
      </c>
      <c r="F784" s="353">
        <v>168</v>
      </c>
      <c r="G784" s="354">
        <v>2237</v>
      </c>
      <c r="H784" s="354">
        <v>0</v>
      </c>
      <c r="I784" s="354">
        <v>149</v>
      </c>
      <c r="J784" s="355">
        <v>2171</v>
      </c>
      <c r="K784" s="355">
        <v>0</v>
      </c>
      <c r="L784" s="355">
        <v>223</v>
      </c>
      <c r="M784" s="355">
        <v>2124</v>
      </c>
      <c r="N784" s="355">
        <v>1</v>
      </c>
      <c r="O784" s="355">
        <v>249</v>
      </c>
      <c r="P784" s="355">
        <v>2122</v>
      </c>
      <c r="Q784" s="355">
        <v>30</v>
      </c>
      <c r="R784" s="355">
        <v>250</v>
      </c>
      <c r="S784" s="355">
        <v>2128.9999999999977</v>
      </c>
      <c r="T784" s="355">
        <v>59</v>
      </c>
      <c r="U784" s="355">
        <v>232.00000000000006</v>
      </c>
      <c r="V784" s="355">
        <v>2307.0000000000005</v>
      </c>
      <c r="W784" s="355">
        <v>17</v>
      </c>
      <c r="X784" s="355">
        <v>287.00000000000006</v>
      </c>
      <c r="Y784" s="355">
        <v>2266</v>
      </c>
      <c r="Z784" s="355">
        <v>17</v>
      </c>
      <c r="AA784" s="355">
        <v>238</v>
      </c>
      <c r="AB784" s="355">
        <v>2165</v>
      </c>
      <c r="AC784" s="355">
        <v>19</v>
      </c>
      <c r="AD784" s="357">
        <v>284</v>
      </c>
      <c r="AE784" s="355">
        <v>2120</v>
      </c>
      <c r="AF784" s="355">
        <v>34</v>
      </c>
      <c r="AG784" s="358">
        <v>271</v>
      </c>
      <c r="AH784" s="355">
        <v>2289</v>
      </c>
      <c r="AI784" s="355">
        <v>32</v>
      </c>
      <c r="AJ784" s="358">
        <v>284</v>
      </c>
      <c r="AK784" s="4">
        <v>2373</v>
      </c>
      <c r="AL784" s="4">
        <v>42</v>
      </c>
      <c r="AM784" s="4">
        <v>230</v>
      </c>
    </row>
    <row r="785" spans="2:39" x14ac:dyDescent="0.3">
      <c r="B785" s="350" t="s">
        <v>98</v>
      </c>
      <c r="C785" s="351" t="s">
        <v>230</v>
      </c>
      <c r="D785" s="352">
        <v>1887</v>
      </c>
      <c r="E785" s="353">
        <v>0</v>
      </c>
      <c r="F785" s="353">
        <v>188</v>
      </c>
      <c r="G785" s="354">
        <v>1781</v>
      </c>
      <c r="H785" s="354">
        <v>0</v>
      </c>
      <c r="I785" s="354">
        <v>161</v>
      </c>
      <c r="J785" s="355">
        <v>1728</v>
      </c>
      <c r="K785" s="355">
        <v>0</v>
      </c>
      <c r="L785" s="355">
        <v>174</v>
      </c>
      <c r="M785" s="355">
        <v>1865</v>
      </c>
      <c r="N785" s="355">
        <v>0</v>
      </c>
      <c r="O785" s="355">
        <v>233</v>
      </c>
      <c r="P785" s="355">
        <v>1864</v>
      </c>
      <c r="Q785" s="355">
        <v>7</v>
      </c>
      <c r="R785" s="355">
        <v>257</v>
      </c>
      <c r="S785" s="355">
        <v>1844.0000000000014</v>
      </c>
      <c r="T785" s="355">
        <v>18</v>
      </c>
      <c r="U785" s="355">
        <v>234.00000000000003</v>
      </c>
      <c r="V785" s="355">
        <v>1851.9999999999984</v>
      </c>
      <c r="W785" s="355">
        <v>1</v>
      </c>
      <c r="X785" s="355">
        <v>240.99999999999994</v>
      </c>
      <c r="Y785" s="355">
        <v>1945</v>
      </c>
      <c r="Z785" s="355">
        <v>13</v>
      </c>
      <c r="AA785" s="355">
        <v>267</v>
      </c>
      <c r="AB785" s="355">
        <v>1950</v>
      </c>
      <c r="AC785" s="355">
        <v>16</v>
      </c>
      <c r="AD785" s="357">
        <v>228</v>
      </c>
      <c r="AE785" s="355">
        <v>1832</v>
      </c>
      <c r="AF785" s="355">
        <v>21</v>
      </c>
      <c r="AG785" s="358">
        <v>288</v>
      </c>
      <c r="AH785" s="355">
        <v>1830</v>
      </c>
      <c r="AI785" s="355">
        <v>39</v>
      </c>
      <c r="AJ785" s="358">
        <v>270</v>
      </c>
      <c r="AK785" s="4">
        <v>2042</v>
      </c>
      <c r="AL785" s="4">
        <v>31</v>
      </c>
      <c r="AM785" s="4">
        <v>245</v>
      </c>
    </row>
    <row r="786" spans="2:39" x14ac:dyDescent="0.3">
      <c r="B786" s="350" t="s">
        <v>98</v>
      </c>
      <c r="C786" s="351" t="s">
        <v>231</v>
      </c>
      <c r="D786" s="352">
        <v>1673</v>
      </c>
      <c r="E786" s="353">
        <v>1</v>
      </c>
      <c r="F786" s="353">
        <v>143</v>
      </c>
      <c r="G786" s="354">
        <v>1570</v>
      </c>
      <c r="H786" s="354">
        <v>0</v>
      </c>
      <c r="I786" s="354">
        <v>178</v>
      </c>
      <c r="J786" s="355">
        <v>1483</v>
      </c>
      <c r="K786" s="355">
        <v>0</v>
      </c>
      <c r="L786" s="355">
        <v>176</v>
      </c>
      <c r="M786" s="355">
        <v>1506</v>
      </c>
      <c r="N786" s="355">
        <v>1</v>
      </c>
      <c r="O786" s="355">
        <v>160</v>
      </c>
      <c r="P786" s="355">
        <v>1577</v>
      </c>
      <c r="Q786" s="355">
        <v>4</v>
      </c>
      <c r="R786" s="355">
        <v>222</v>
      </c>
      <c r="S786" s="355">
        <v>1672.9999999999991</v>
      </c>
      <c r="T786" s="355">
        <v>15</v>
      </c>
      <c r="U786" s="355">
        <v>235.00000000000003</v>
      </c>
      <c r="V786" s="355">
        <v>1688.0000000000016</v>
      </c>
      <c r="W786" s="355">
        <v>16</v>
      </c>
      <c r="X786" s="355">
        <v>225.99999999999991</v>
      </c>
      <c r="Y786" s="355">
        <v>1599</v>
      </c>
      <c r="Z786" s="355">
        <v>14</v>
      </c>
      <c r="AA786" s="355">
        <v>239</v>
      </c>
      <c r="AB786" s="355">
        <v>1678</v>
      </c>
      <c r="AC786" s="355">
        <v>11</v>
      </c>
      <c r="AD786" s="357">
        <v>242</v>
      </c>
      <c r="AE786" s="355">
        <v>1718</v>
      </c>
      <c r="AF786" s="355">
        <v>20</v>
      </c>
      <c r="AG786" s="358">
        <v>224</v>
      </c>
      <c r="AH786" s="355">
        <v>1669</v>
      </c>
      <c r="AI786" s="355">
        <v>25</v>
      </c>
      <c r="AJ786" s="358">
        <v>257</v>
      </c>
      <c r="AK786" s="4">
        <v>1708</v>
      </c>
      <c r="AL786" s="4">
        <v>37</v>
      </c>
      <c r="AM786" s="4">
        <v>238</v>
      </c>
    </row>
    <row r="787" spans="2:39" x14ac:dyDescent="0.3">
      <c r="B787" s="350" t="s">
        <v>98</v>
      </c>
      <c r="C787" s="351" t="s">
        <v>288</v>
      </c>
      <c r="D787" s="352">
        <v>1609</v>
      </c>
      <c r="E787" s="353">
        <v>1</v>
      </c>
      <c r="F787" s="353">
        <v>131</v>
      </c>
      <c r="G787" s="354">
        <v>1458</v>
      </c>
      <c r="H787" s="354">
        <v>0</v>
      </c>
      <c r="I787" s="354">
        <v>115</v>
      </c>
      <c r="J787" s="355">
        <v>1250</v>
      </c>
      <c r="K787" s="355">
        <v>0</v>
      </c>
      <c r="L787" s="355">
        <v>89</v>
      </c>
      <c r="M787" s="355">
        <v>1259</v>
      </c>
      <c r="N787" s="355">
        <v>0</v>
      </c>
      <c r="O787" s="355">
        <v>127</v>
      </c>
      <c r="P787" s="355">
        <v>1338</v>
      </c>
      <c r="Q787" s="355">
        <v>0</v>
      </c>
      <c r="R787" s="355">
        <v>149</v>
      </c>
      <c r="S787" s="355">
        <v>1368.9999999999995</v>
      </c>
      <c r="T787" s="355">
        <v>9</v>
      </c>
      <c r="U787" s="355">
        <v>150.00000000000006</v>
      </c>
      <c r="V787" s="355">
        <v>1465.0000000000009</v>
      </c>
      <c r="W787" s="355">
        <v>7</v>
      </c>
      <c r="X787" s="355">
        <v>188.00000000000006</v>
      </c>
      <c r="Y787" s="355">
        <v>1491</v>
      </c>
      <c r="Z787" s="355">
        <v>11</v>
      </c>
      <c r="AA787" s="355">
        <v>179</v>
      </c>
      <c r="AB787" s="355">
        <v>1398</v>
      </c>
      <c r="AC787" s="355">
        <v>16</v>
      </c>
      <c r="AD787" s="357">
        <v>212</v>
      </c>
      <c r="AE787" s="355">
        <v>1446</v>
      </c>
      <c r="AF787" s="355">
        <v>7</v>
      </c>
      <c r="AG787" s="358">
        <v>218</v>
      </c>
      <c r="AH787" s="355">
        <v>1535</v>
      </c>
      <c r="AI787" s="355">
        <v>12</v>
      </c>
      <c r="AJ787" s="358">
        <v>208</v>
      </c>
      <c r="AK787" s="4">
        <v>1503</v>
      </c>
      <c r="AL787" s="4">
        <v>12</v>
      </c>
      <c r="AM787" s="4">
        <v>221</v>
      </c>
    </row>
    <row r="788" spans="2:39" x14ac:dyDescent="0.3">
      <c r="B788" s="350" t="s">
        <v>98</v>
      </c>
      <c r="C788" s="351" t="s">
        <v>232</v>
      </c>
      <c r="D788" s="352">
        <v>1267</v>
      </c>
      <c r="E788" s="353">
        <v>1</v>
      </c>
      <c r="F788" s="353">
        <v>94</v>
      </c>
      <c r="G788" s="354">
        <v>1305</v>
      </c>
      <c r="H788" s="354">
        <v>0</v>
      </c>
      <c r="I788" s="354">
        <v>126</v>
      </c>
      <c r="J788" s="355">
        <v>1207</v>
      </c>
      <c r="K788" s="355">
        <v>0</v>
      </c>
      <c r="L788" s="355">
        <v>127</v>
      </c>
      <c r="M788" s="355">
        <v>1094</v>
      </c>
      <c r="N788" s="355">
        <v>0</v>
      </c>
      <c r="O788" s="355">
        <v>168</v>
      </c>
      <c r="P788" s="355">
        <v>1094</v>
      </c>
      <c r="Q788" s="355">
        <v>0</v>
      </c>
      <c r="R788" s="355">
        <v>163</v>
      </c>
      <c r="S788" s="355">
        <v>1106</v>
      </c>
      <c r="T788" s="355">
        <v>10</v>
      </c>
      <c r="U788" s="355">
        <v>130.00000000000006</v>
      </c>
      <c r="V788" s="355">
        <v>1171.0000000000009</v>
      </c>
      <c r="W788" s="355">
        <v>5</v>
      </c>
      <c r="X788" s="355">
        <v>187</v>
      </c>
      <c r="Y788" s="355">
        <v>1203</v>
      </c>
      <c r="Z788" s="355">
        <v>7</v>
      </c>
      <c r="AA788" s="355">
        <v>205</v>
      </c>
      <c r="AB788" s="355">
        <v>1214</v>
      </c>
      <c r="AC788" s="355">
        <v>10</v>
      </c>
      <c r="AD788" s="357">
        <v>182</v>
      </c>
      <c r="AE788" s="355">
        <v>1097</v>
      </c>
      <c r="AF788" s="355">
        <v>17</v>
      </c>
      <c r="AG788" s="358">
        <v>208</v>
      </c>
      <c r="AH788" s="355">
        <v>1210</v>
      </c>
      <c r="AI788" s="355">
        <v>7</v>
      </c>
      <c r="AJ788" s="358">
        <v>225</v>
      </c>
      <c r="AK788" s="4">
        <v>1290</v>
      </c>
      <c r="AL788" s="4">
        <v>10</v>
      </c>
      <c r="AM788" s="4">
        <v>186</v>
      </c>
    </row>
    <row r="789" spans="2:39" x14ac:dyDescent="0.3">
      <c r="B789" s="350" t="s">
        <v>98</v>
      </c>
      <c r="C789" s="351" t="s">
        <v>325</v>
      </c>
      <c r="D789" s="352">
        <v>0</v>
      </c>
      <c r="E789" s="353">
        <v>0</v>
      </c>
      <c r="F789" s="353">
        <v>0</v>
      </c>
      <c r="G789" s="354">
        <v>0</v>
      </c>
      <c r="H789" s="354">
        <v>0</v>
      </c>
      <c r="I789" s="354">
        <v>0</v>
      </c>
      <c r="J789" s="355">
        <v>0</v>
      </c>
      <c r="K789" s="355">
        <v>0</v>
      </c>
      <c r="L789" s="355">
        <v>0</v>
      </c>
      <c r="M789" s="355">
        <v>0</v>
      </c>
      <c r="N789" s="355">
        <v>0</v>
      </c>
      <c r="O789" s="355">
        <v>0</v>
      </c>
      <c r="P789" s="355">
        <v>0</v>
      </c>
      <c r="Q789" s="355">
        <v>0</v>
      </c>
      <c r="R789" s="355">
        <v>0</v>
      </c>
      <c r="S789" s="355">
        <v>0</v>
      </c>
      <c r="T789" s="355">
        <v>0</v>
      </c>
      <c r="U789" s="355">
        <v>0</v>
      </c>
      <c r="V789" s="355">
        <v>0</v>
      </c>
      <c r="W789" s="355">
        <v>0</v>
      </c>
      <c r="X789" s="355">
        <v>0</v>
      </c>
      <c r="Y789" s="355">
        <v>0</v>
      </c>
      <c r="Z789" s="355">
        <v>0</v>
      </c>
      <c r="AA789" s="355">
        <v>0</v>
      </c>
      <c r="AB789" s="355">
        <v>0</v>
      </c>
      <c r="AC789" s="355">
        <v>0</v>
      </c>
      <c r="AD789" s="357">
        <v>0</v>
      </c>
      <c r="AE789" s="355">
        <v>0</v>
      </c>
      <c r="AF789" s="355">
        <v>0</v>
      </c>
      <c r="AG789" s="358">
        <v>0</v>
      </c>
      <c r="AH789" s="355">
        <v>0</v>
      </c>
      <c r="AI789" s="355">
        <v>0</v>
      </c>
      <c r="AJ789" s="358">
        <v>0</v>
      </c>
      <c r="AK789" s="4">
        <v>0</v>
      </c>
      <c r="AL789" s="4">
        <v>0</v>
      </c>
      <c r="AM789" s="4">
        <v>0</v>
      </c>
    </row>
    <row r="790" spans="2:39" x14ac:dyDescent="0.3">
      <c r="B790" s="350" t="s">
        <v>98</v>
      </c>
      <c r="C790" s="351" t="s">
        <v>326</v>
      </c>
      <c r="D790" s="352">
        <v>0</v>
      </c>
      <c r="E790" s="353">
        <v>0</v>
      </c>
      <c r="F790" s="353">
        <v>0</v>
      </c>
      <c r="G790" s="354">
        <v>0</v>
      </c>
      <c r="H790" s="354">
        <v>0</v>
      </c>
      <c r="I790" s="354">
        <v>0</v>
      </c>
      <c r="J790" s="355">
        <v>0</v>
      </c>
      <c r="K790" s="355">
        <v>0</v>
      </c>
      <c r="L790" s="355">
        <v>0</v>
      </c>
      <c r="M790" s="355">
        <v>0</v>
      </c>
      <c r="N790" s="355">
        <v>0</v>
      </c>
      <c r="O790" s="355">
        <v>0</v>
      </c>
      <c r="P790" s="355">
        <v>0</v>
      </c>
      <c r="Q790" s="355">
        <v>0</v>
      </c>
      <c r="R790" s="355">
        <v>0</v>
      </c>
      <c r="S790" s="355">
        <v>0</v>
      </c>
      <c r="T790" s="355">
        <v>0</v>
      </c>
      <c r="U790" s="355">
        <v>0</v>
      </c>
      <c r="V790" s="355">
        <v>0</v>
      </c>
      <c r="W790" s="355">
        <v>0</v>
      </c>
      <c r="X790" s="355">
        <v>0</v>
      </c>
      <c r="Y790" s="355">
        <v>0</v>
      </c>
      <c r="Z790" s="355">
        <v>0</v>
      </c>
      <c r="AA790" s="355">
        <v>0</v>
      </c>
      <c r="AB790" s="355">
        <v>0</v>
      </c>
      <c r="AC790" s="355">
        <v>0</v>
      </c>
      <c r="AD790" s="357">
        <v>0</v>
      </c>
      <c r="AE790" s="355">
        <v>0</v>
      </c>
      <c r="AF790" s="355">
        <v>0</v>
      </c>
      <c r="AG790" s="358">
        <v>0</v>
      </c>
      <c r="AH790" s="355">
        <v>0</v>
      </c>
      <c r="AI790" s="355">
        <v>0</v>
      </c>
      <c r="AJ790" s="358">
        <v>0</v>
      </c>
      <c r="AK790" s="4">
        <v>0</v>
      </c>
      <c r="AL790" s="4">
        <v>0</v>
      </c>
      <c r="AM790" s="4">
        <v>0</v>
      </c>
    </row>
    <row r="791" spans="2:39" x14ac:dyDescent="0.3">
      <c r="B791" s="350" t="s">
        <v>98</v>
      </c>
      <c r="C791" s="351" t="s">
        <v>289</v>
      </c>
      <c r="D791" s="352">
        <v>561</v>
      </c>
      <c r="E791" s="353">
        <v>0</v>
      </c>
      <c r="F791" s="353">
        <v>0</v>
      </c>
      <c r="G791" s="354">
        <v>15</v>
      </c>
      <c r="H791" s="354">
        <v>0</v>
      </c>
      <c r="I791" s="354">
        <v>0</v>
      </c>
      <c r="J791" s="355">
        <v>224</v>
      </c>
      <c r="K791" s="355">
        <v>561</v>
      </c>
      <c r="L791" s="355">
        <v>0</v>
      </c>
      <c r="M791" s="355">
        <v>115</v>
      </c>
      <c r="N791" s="355">
        <v>1566</v>
      </c>
      <c r="O791" s="355">
        <v>0</v>
      </c>
      <c r="P791" s="355">
        <v>0</v>
      </c>
      <c r="Q791" s="355">
        <v>0</v>
      </c>
      <c r="R791" s="355">
        <v>0</v>
      </c>
      <c r="S791" s="355">
        <v>0</v>
      </c>
      <c r="T791" s="355">
        <v>0</v>
      </c>
      <c r="U791" s="355">
        <v>0</v>
      </c>
      <c r="V791" s="355">
        <v>20</v>
      </c>
      <c r="W791" s="355">
        <v>0</v>
      </c>
      <c r="X791" s="355">
        <v>0</v>
      </c>
      <c r="Y791" s="355">
        <v>492</v>
      </c>
      <c r="Z791" s="355">
        <v>0</v>
      </c>
      <c r="AA791" s="355">
        <v>0</v>
      </c>
      <c r="AB791" s="355">
        <v>1002</v>
      </c>
      <c r="AC791" s="355">
        <v>0</v>
      </c>
      <c r="AD791" s="357">
        <v>0</v>
      </c>
      <c r="AE791" s="355">
        <v>0</v>
      </c>
      <c r="AF791" s="355">
        <v>0</v>
      </c>
      <c r="AG791" s="358">
        <v>0</v>
      </c>
      <c r="AH791" s="355">
        <v>0</v>
      </c>
      <c r="AI791" s="355">
        <v>0</v>
      </c>
      <c r="AJ791" s="358">
        <v>0</v>
      </c>
      <c r="AK791" s="4">
        <v>0</v>
      </c>
      <c r="AL791" s="4">
        <v>0</v>
      </c>
      <c r="AM791" s="4">
        <v>0</v>
      </c>
    </row>
    <row r="792" spans="2:39" x14ac:dyDescent="0.3">
      <c r="B792" s="350" t="s">
        <v>98</v>
      </c>
      <c r="C792" s="351" t="s">
        <v>290</v>
      </c>
      <c r="D792" s="352">
        <v>89</v>
      </c>
      <c r="E792" s="353">
        <v>0</v>
      </c>
      <c r="F792" s="353">
        <v>0</v>
      </c>
      <c r="G792" s="354">
        <v>26</v>
      </c>
      <c r="H792" s="354">
        <v>0</v>
      </c>
      <c r="I792" s="354">
        <v>0</v>
      </c>
      <c r="J792" s="355">
        <v>34</v>
      </c>
      <c r="K792" s="355">
        <v>20</v>
      </c>
      <c r="L792" s="355">
        <v>13</v>
      </c>
      <c r="M792" s="355">
        <v>28</v>
      </c>
      <c r="N792" s="355">
        <v>594</v>
      </c>
      <c r="O792" s="355">
        <v>0</v>
      </c>
      <c r="P792" s="355">
        <v>0</v>
      </c>
      <c r="Q792" s="355">
        <v>0</v>
      </c>
      <c r="R792" s="355">
        <v>40</v>
      </c>
      <c r="S792" s="355">
        <v>0</v>
      </c>
      <c r="T792" s="355">
        <v>0</v>
      </c>
      <c r="U792" s="355">
        <v>0</v>
      </c>
      <c r="V792" s="355">
        <v>29.000000000000007</v>
      </c>
      <c r="W792" s="355">
        <v>0</v>
      </c>
      <c r="X792" s="355">
        <v>0</v>
      </c>
      <c r="Y792" s="355">
        <v>26</v>
      </c>
      <c r="Z792" s="355">
        <v>0</v>
      </c>
      <c r="AA792" s="355">
        <v>0</v>
      </c>
      <c r="AB792" s="355">
        <v>43</v>
      </c>
      <c r="AC792" s="355">
        <v>0</v>
      </c>
      <c r="AD792" s="357">
        <v>0</v>
      </c>
      <c r="AE792" s="355">
        <v>37</v>
      </c>
      <c r="AF792" s="355">
        <v>0</v>
      </c>
      <c r="AG792" s="358">
        <v>0</v>
      </c>
      <c r="AH792" s="355">
        <v>8</v>
      </c>
      <c r="AI792" s="355">
        <v>0</v>
      </c>
      <c r="AJ792" s="358">
        <v>0</v>
      </c>
      <c r="AK792" s="4">
        <v>14</v>
      </c>
      <c r="AL792" s="4">
        <v>0</v>
      </c>
      <c r="AM792" s="4">
        <v>0</v>
      </c>
    </row>
    <row r="793" spans="2:39" x14ac:dyDescent="0.3">
      <c r="B793" s="350" t="s">
        <v>98</v>
      </c>
      <c r="C793" s="351" t="s">
        <v>291</v>
      </c>
      <c r="D793" s="352">
        <v>211</v>
      </c>
      <c r="E793" s="353">
        <v>0</v>
      </c>
      <c r="F793" s="353">
        <v>0</v>
      </c>
      <c r="G793" s="354">
        <v>223</v>
      </c>
      <c r="H793" s="354">
        <v>0</v>
      </c>
      <c r="I793" s="354">
        <v>6</v>
      </c>
      <c r="J793" s="355">
        <v>140</v>
      </c>
      <c r="K793" s="355">
        <v>0</v>
      </c>
      <c r="L793" s="355">
        <v>53</v>
      </c>
      <c r="M793" s="355">
        <v>138</v>
      </c>
      <c r="N793" s="355">
        <v>0</v>
      </c>
      <c r="O793" s="355">
        <v>19</v>
      </c>
      <c r="P793" s="355">
        <v>213</v>
      </c>
      <c r="Q793" s="355">
        <v>0</v>
      </c>
      <c r="R793" s="355">
        <v>0</v>
      </c>
      <c r="S793" s="355">
        <v>192.00000000000009</v>
      </c>
      <c r="T793" s="355">
        <v>0</v>
      </c>
      <c r="U793" s="355">
        <v>0</v>
      </c>
      <c r="V793" s="355">
        <v>237.99999999999994</v>
      </c>
      <c r="W793" s="355">
        <v>0</v>
      </c>
      <c r="X793" s="355">
        <v>8</v>
      </c>
      <c r="Y793" s="355">
        <v>222</v>
      </c>
      <c r="Z793" s="355">
        <v>0</v>
      </c>
      <c r="AA793" s="355">
        <v>1</v>
      </c>
      <c r="AB793" s="355">
        <v>200</v>
      </c>
      <c r="AC793" s="355">
        <v>0</v>
      </c>
      <c r="AD793" s="357">
        <v>22</v>
      </c>
      <c r="AE793" s="355">
        <v>208</v>
      </c>
      <c r="AF793" s="355">
        <v>0</v>
      </c>
      <c r="AG793" s="358">
        <v>24</v>
      </c>
      <c r="AH793" s="355">
        <v>168</v>
      </c>
      <c r="AI793" s="355">
        <v>0</v>
      </c>
      <c r="AJ793" s="358">
        <v>23</v>
      </c>
      <c r="AK793" s="4">
        <v>110</v>
      </c>
      <c r="AL793" s="4">
        <v>0</v>
      </c>
      <c r="AM793" s="4">
        <v>32</v>
      </c>
    </row>
    <row r="794" spans="2:39" x14ac:dyDescent="0.3">
      <c r="B794" s="350" t="s">
        <v>98</v>
      </c>
      <c r="C794" s="351" t="s">
        <v>292</v>
      </c>
      <c r="D794" s="352">
        <v>385</v>
      </c>
      <c r="E794" s="353">
        <v>0</v>
      </c>
      <c r="F794" s="353">
        <v>0</v>
      </c>
      <c r="G794" s="354">
        <v>349</v>
      </c>
      <c r="H794" s="354">
        <v>0</v>
      </c>
      <c r="I794" s="354">
        <v>12</v>
      </c>
      <c r="J794" s="355">
        <v>202</v>
      </c>
      <c r="K794" s="355">
        <v>0</v>
      </c>
      <c r="L794" s="355">
        <v>140</v>
      </c>
      <c r="M794" s="355">
        <v>148</v>
      </c>
      <c r="N794" s="355">
        <v>0</v>
      </c>
      <c r="O794" s="355">
        <v>74</v>
      </c>
      <c r="P794" s="355">
        <v>231</v>
      </c>
      <c r="Q794" s="355">
        <v>0</v>
      </c>
      <c r="R794" s="355">
        <v>32</v>
      </c>
      <c r="S794" s="355">
        <v>219.00000000000011</v>
      </c>
      <c r="T794" s="355">
        <v>0</v>
      </c>
      <c r="U794" s="355">
        <v>110</v>
      </c>
      <c r="V794" s="355">
        <v>270.00000000000017</v>
      </c>
      <c r="W794" s="355">
        <v>0</v>
      </c>
      <c r="X794" s="355">
        <v>110</v>
      </c>
      <c r="Y794" s="355">
        <v>256</v>
      </c>
      <c r="Z794" s="355">
        <v>0</v>
      </c>
      <c r="AA794" s="355">
        <v>69</v>
      </c>
      <c r="AB794" s="355">
        <v>268</v>
      </c>
      <c r="AC794" s="355">
        <v>0</v>
      </c>
      <c r="AD794" s="357">
        <v>52</v>
      </c>
      <c r="AE794" s="355">
        <v>277</v>
      </c>
      <c r="AF794" s="355">
        <v>0</v>
      </c>
      <c r="AG794" s="358">
        <v>43</v>
      </c>
      <c r="AH794" s="355">
        <v>263</v>
      </c>
      <c r="AI794" s="355">
        <v>0</v>
      </c>
      <c r="AJ794" s="358">
        <v>56</v>
      </c>
      <c r="AK794" s="4">
        <v>156</v>
      </c>
      <c r="AL794" s="4">
        <v>0</v>
      </c>
      <c r="AM794" s="4">
        <v>59</v>
      </c>
    </row>
    <row r="795" spans="2:39" x14ac:dyDescent="0.3">
      <c r="B795" s="350" t="s">
        <v>98</v>
      </c>
      <c r="C795" s="351" t="s">
        <v>293</v>
      </c>
      <c r="D795" s="352">
        <v>316</v>
      </c>
      <c r="E795" s="353">
        <v>0</v>
      </c>
      <c r="F795" s="353">
        <v>0</v>
      </c>
      <c r="G795" s="354">
        <v>397</v>
      </c>
      <c r="H795" s="354">
        <v>0</v>
      </c>
      <c r="I795" s="354">
        <v>38</v>
      </c>
      <c r="J795" s="355">
        <v>248</v>
      </c>
      <c r="K795" s="355">
        <v>0</v>
      </c>
      <c r="L795" s="355">
        <v>0</v>
      </c>
      <c r="M795" s="355">
        <v>222</v>
      </c>
      <c r="N795" s="355">
        <v>0</v>
      </c>
      <c r="O795" s="355">
        <v>92</v>
      </c>
      <c r="P795" s="355">
        <v>173</v>
      </c>
      <c r="Q795" s="355">
        <v>0</v>
      </c>
      <c r="R795" s="355">
        <v>57</v>
      </c>
      <c r="S795" s="355">
        <v>203</v>
      </c>
      <c r="T795" s="355">
        <v>0</v>
      </c>
      <c r="U795" s="355">
        <v>5</v>
      </c>
      <c r="V795" s="355">
        <v>186.00000000000006</v>
      </c>
      <c r="W795" s="355">
        <v>0</v>
      </c>
      <c r="X795" s="355">
        <v>100</v>
      </c>
      <c r="Y795" s="355">
        <v>276</v>
      </c>
      <c r="Z795" s="355">
        <v>0</v>
      </c>
      <c r="AA795" s="355">
        <v>120</v>
      </c>
      <c r="AB795" s="355">
        <v>141</v>
      </c>
      <c r="AC795" s="355">
        <v>0</v>
      </c>
      <c r="AD795" s="357">
        <v>120</v>
      </c>
      <c r="AE795" s="355">
        <v>95</v>
      </c>
      <c r="AF795" s="355">
        <v>0</v>
      </c>
      <c r="AG795" s="358">
        <v>82</v>
      </c>
      <c r="AH795" s="355">
        <v>102</v>
      </c>
      <c r="AI795" s="355">
        <v>0</v>
      </c>
      <c r="AJ795" s="358">
        <v>76</v>
      </c>
      <c r="AK795" s="4">
        <v>264</v>
      </c>
      <c r="AL795" s="4">
        <v>0</v>
      </c>
      <c r="AM795" s="4">
        <v>72</v>
      </c>
    </row>
    <row r="796" spans="2:39" x14ac:dyDescent="0.3">
      <c r="B796" s="350" t="s">
        <v>98</v>
      </c>
      <c r="C796" s="351" t="s">
        <v>294</v>
      </c>
      <c r="D796" s="352">
        <v>0</v>
      </c>
      <c r="E796" s="353">
        <v>0</v>
      </c>
      <c r="F796" s="353">
        <v>0</v>
      </c>
      <c r="G796" s="354">
        <v>47</v>
      </c>
      <c r="H796" s="354">
        <v>0</v>
      </c>
      <c r="I796" s="354">
        <v>0</v>
      </c>
      <c r="J796" s="355">
        <v>83</v>
      </c>
      <c r="K796" s="355">
        <v>0</v>
      </c>
      <c r="L796" s="355">
        <v>0</v>
      </c>
      <c r="M796" s="355">
        <v>74</v>
      </c>
      <c r="N796" s="355">
        <v>0</v>
      </c>
      <c r="O796" s="355">
        <v>0</v>
      </c>
      <c r="P796" s="355">
        <v>37</v>
      </c>
      <c r="Q796" s="355">
        <v>0</v>
      </c>
      <c r="R796" s="355">
        <v>0</v>
      </c>
      <c r="S796" s="355">
        <v>124</v>
      </c>
      <c r="T796" s="355">
        <v>0</v>
      </c>
      <c r="U796" s="355">
        <v>0</v>
      </c>
      <c r="V796" s="355">
        <v>197</v>
      </c>
      <c r="W796" s="355">
        <v>0</v>
      </c>
      <c r="X796" s="355">
        <v>13</v>
      </c>
      <c r="Y796" s="355">
        <v>102</v>
      </c>
      <c r="Z796" s="355">
        <v>0</v>
      </c>
      <c r="AA796" s="355">
        <v>36</v>
      </c>
      <c r="AB796" s="355">
        <v>242</v>
      </c>
      <c r="AC796" s="355">
        <v>0</v>
      </c>
      <c r="AD796" s="357">
        <v>66</v>
      </c>
      <c r="AE796" s="355">
        <v>352</v>
      </c>
      <c r="AF796" s="355">
        <v>0</v>
      </c>
      <c r="AG796" s="358">
        <v>69</v>
      </c>
      <c r="AH796" s="355">
        <v>300</v>
      </c>
      <c r="AI796" s="355">
        <v>0</v>
      </c>
      <c r="AJ796" s="358">
        <v>148</v>
      </c>
      <c r="AK796" s="4">
        <v>161</v>
      </c>
      <c r="AL796" s="4">
        <v>0</v>
      </c>
      <c r="AM796" s="4">
        <v>96</v>
      </c>
    </row>
    <row r="797" spans="2:39" x14ac:dyDescent="0.3">
      <c r="B797" s="350" t="s">
        <v>98</v>
      </c>
      <c r="C797" s="351" t="s">
        <v>327</v>
      </c>
      <c r="D797" s="352">
        <v>0</v>
      </c>
      <c r="E797" s="353">
        <v>0</v>
      </c>
      <c r="F797" s="353">
        <v>0</v>
      </c>
      <c r="G797" s="354">
        <v>30</v>
      </c>
      <c r="H797" s="354">
        <v>0</v>
      </c>
      <c r="I797" s="354">
        <v>0</v>
      </c>
      <c r="J797" s="355">
        <v>0</v>
      </c>
      <c r="K797" s="355">
        <v>0</v>
      </c>
      <c r="L797" s="355">
        <v>0</v>
      </c>
      <c r="M797" s="355">
        <v>133</v>
      </c>
      <c r="N797" s="355">
        <v>0</v>
      </c>
      <c r="O797" s="355">
        <v>0</v>
      </c>
      <c r="P797" s="355">
        <v>97</v>
      </c>
      <c r="Q797" s="355">
        <v>0</v>
      </c>
      <c r="R797" s="355">
        <v>0</v>
      </c>
      <c r="S797" s="355">
        <v>96</v>
      </c>
      <c r="T797" s="355">
        <v>0</v>
      </c>
      <c r="U797" s="355">
        <v>0</v>
      </c>
      <c r="V797" s="355">
        <v>128.99999999999997</v>
      </c>
      <c r="W797" s="355">
        <v>0</v>
      </c>
      <c r="X797" s="355">
        <v>0</v>
      </c>
      <c r="Y797" s="355">
        <v>103</v>
      </c>
      <c r="Z797" s="355">
        <v>0</v>
      </c>
      <c r="AA797" s="355">
        <v>0</v>
      </c>
      <c r="AB797" s="355">
        <v>130</v>
      </c>
      <c r="AC797" s="355">
        <v>0</v>
      </c>
      <c r="AD797" s="357">
        <v>0</v>
      </c>
      <c r="AE797" s="355">
        <v>154</v>
      </c>
      <c r="AF797" s="355">
        <v>0</v>
      </c>
      <c r="AG797" s="358">
        <v>0</v>
      </c>
      <c r="AH797" s="355">
        <v>174</v>
      </c>
      <c r="AI797" s="355">
        <v>0</v>
      </c>
      <c r="AJ797" s="358">
        <v>0</v>
      </c>
      <c r="AK797" s="4">
        <v>178</v>
      </c>
      <c r="AL797" s="4">
        <v>0</v>
      </c>
      <c r="AM797" s="4">
        <v>0</v>
      </c>
    </row>
    <row r="798" spans="2:39" x14ac:dyDescent="0.3">
      <c r="B798" s="350" t="s">
        <v>99</v>
      </c>
      <c r="C798" s="351" t="s">
        <v>223</v>
      </c>
      <c r="D798" s="352">
        <v>0</v>
      </c>
      <c r="E798" s="353">
        <v>0</v>
      </c>
      <c r="F798" s="353">
        <v>429</v>
      </c>
      <c r="G798" s="354">
        <v>0</v>
      </c>
      <c r="H798" s="354">
        <v>0</v>
      </c>
      <c r="I798" s="354">
        <v>556</v>
      </c>
      <c r="J798" s="355">
        <v>54</v>
      </c>
      <c r="K798" s="355">
        <v>0</v>
      </c>
      <c r="L798" s="355">
        <v>538</v>
      </c>
      <c r="M798" s="355">
        <v>0</v>
      </c>
      <c r="N798" s="355">
        <v>0</v>
      </c>
      <c r="O798" s="355">
        <v>557</v>
      </c>
      <c r="P798" s="355">
        <v>0</v>
      </c>
      <c r="Q798" s="355">
        <v>0</v>
      </c>
      <c r="R798" s="355">
        <v>434</v>
      </c>
      <c r="S798" s="355">
        <v>0</v>
      </c>
      <c r="T798" s="355">
        <v>0</v>
      </c>
      <c r="U798" s="355">
        <v>336</v>
      </c>
      <c r="V798" s="355">
        <v>0</v>
      </c>
      <c r="W798" s="355">
        <v>0</v>
      </c>
      <c r="X798" s="355">
        <v>606.00000000000011</v>
      </c>
      <c r="Y798" s="355">
        <v>0</v>
      </c>
      <c r="Z798" s="355">
        <v>0</v>
      </c>
      <c r="AA798" s="355">
        <v>720</v>
      </c>
      <c r="AB798" s="355">
        <v>0</v>
      </c>
      <c r="AC798" s="355">
        <v>0</v>
      </c>
      <c r="AD798" s="357">
        <v>701</v>
      </c>
      <c r="AE798" s="355">
        <v>0</v>
      </c>
      <c r="AF798" s="355">
        <v>0</v>
      </c>
      <c r="AG798" s="358">
        <v>685</v>
      </c>
      <c r="AH798" s="355">
        <v>0</v>
      </c>
      <c r="AI798" s="355">
        <v>0</v>
      </c>
      <c r="AJ798" s="358">
        <v>478</v>
      </c>
      <c r="AK798" s="4">
        <v>0</v>
      </c>
      <c r="AL798" s="4">
        <v>0</v>
      </c>
      <c r="AM798" s="4">
        <v>270</v>
      </c>
    </row>
    <row r="799" spans="2:39" x14ac:dyDescent="0.3">
      <c r="B799" s="350" t="s">
        <v>99</v>
      </c>
      <c r="C799" s="351" t="s">
        <v>286</v>
      </c>
      <c r="D799" s="352">
        <v>37</v>
      </c>
      <c r="E799" s="353">
        <v>0</v>
      </c>
      <c r="F799" s="353">
        <v>841</v>
      </c>
      <c r="G799" s="354">
        <v>0</v>
      </c>
      <c r="H799" s="354">
        <v>0</v>
      </c>
      <c r="I799" s="354">
        <v>605</v>
      </c>
      <c r="J799" s="355">
        <v>84</v>
      </c>
      <c r="K799" s="355">
        <v>0</v>
      </c>
      <c r="L799" s="355">
        <v>835</v>
      </c>
      <c r="M799" s="355">
        <v>54</v>
      </c>
      <c r="N799" s="355">
        <v>21</v>
      </c>
      <c r="O799" s="355">
        <v>724</v>
      </c>
      <c r="P799" s="355">
        <v>40</v>
      </c>
      <c r="Q799" s="355">
        <v>0</v>
      </c>
      <c r="R799" s="355">
        <v>719</v>
      </c>
      <c r="S799" s="355">
        <v>17</v>
      </c>
      <c r="T799" s="355">
        <v>0</v>
      </c>
      <c r="U799" s="355">
        <v>662.00000000000011</v>
      </c>
      <c r="V799" s="355">
        <v>39.000000000000007</v>
      </c>
      <c r="W799" s="355">
        <v>0</v>
      </c>
      <c r="X799" s="355">
        <v>840.99999999999989</v>
      </c>
      <c r="Y799" s="355">
        <v>13</v>
      </c>
      <c r="Z799" s="355">
        <v>0</v>
      </c>
      <c r="AA799" s="355">
        <v>1050</v>
      </c>
      <c r="AB799" s="355">
        <v>0</v>
      </c>
      <c r="AC799" s="355">
        <v>0</v>
      </c>
      <c r="AD799" s="357">
        <v>1105</v>
      </c>
      <c r="AE799" s="355">
        <v>0</v>
      </c>
      <c r="AF799" s="355">
        <v>0</v>
      </c>
      <c r="AG799" s="358">
        <v>1236</v>
      </c>
      <c r="AH799" s="355">
        <v>0</v>
      </c>
      <c r="AI799" s="355">
        <v>0</v>
      </c>
      <c r="AJ799" s="358">
        <v>1107</v>
      </c>
      <c r="AK799" s="4">
        <v>0</v>
      </c>
      <c r="AL799" s="4">
        <v>0</v>
      </c>
      <c r="AM799" s="4">
        <v>608</v>
      </c>
    </row>
    <row r="800" spans="2:39" x14ac:dyDescent="0.3">
      <c r="B800" s="350" t="s">
        <v>99</v>
      </c>
      <c r="C800" s="351" t="s">
        <v>255</v>
      </c>
      <c r="D800" s="352">
        <v>19038</v>
      </c>
      <c r="E800" s="353">
        <v>1657</v>
      </c>
      <c r="F800" s="353">
        <v>943</v>
      </c>
      <c r="G800" s="354">
        <v>20995</v>
      </c>
      <c r="H800" s="354">
        <v>2006</v>
      </c>
      <c r="I800" s="354">
        <v>1097</v>
      </c>
      <c r="J800" s="355">
        <v>22590</v>
      </c>
      <c r="K800" s="355">
        <v>2128</v>
      </c>
      <c r="L800" s="355">
        <v>982</v>
      </c>
      <c r="M800" s="355">
        <v>21587</v>
      </c>
      <c r="N800" s="355">
        <v>2841</v>
      </c>
      <c r="O800" s="355">
        <v>988</v>
      </c>
      <c r="P800" s="355">
        <v>20420</v>
      </c>
      <c r="Q800" s="355">
        <v>2403</v>
      </c>
      <c r="R800" s="355">
        <v>939</v>
      </c>
      <c r="S800" s="355">
        <v>19317.999999999971</v>
      </c>
      <c r="T800" s="355">
        <v>1395.0000000000007</v>
      </c>
      <c r="U800" s="355">
        <v>887.00000000000011</v>
      </c>
      <c r="V800" s="355">
        <v>18672.000000000073</v>
      </c>
      <c r="W800" s="355">
        <v>1966.0000000000002</v>
      </c>
      <c r="X800" s="355">
        <v>1072.9999999999995</v>
      </c>
      <c r="Y800" s="355">
        <v>20124</v>
      </c>
      <c r="Z800" s="355">
        <v>1211</v>
      </c>
      <c r="AA800" s="355">
        <v>1215</v>
      </c>
      <c r="AB800" s="355">
        <v>18766</v>
      </c>
      <c r="AC800" s="355">
        <v>1182</v>
      </c>
      <c r="AD800" s="357">
        <v>1269</v>
      </c>
      <c r="AE800" s="355">
        <v>18069</v>
      </c>
      <c r="AF800" s="355">
        <v>1228</v>
      </c>
      <c r="AG800" s="358">
        <v>1267</v>
      </c>
      <c r="AH800" s="355">
        <v>17817</v>
      </c>
      <c r="AI800" s="355">
        <v>873</v>
      </c>
      <c r="AJ800" s="358">
        <v>1321</v>
      </c>
      <c r="AK800" s="4">
        <v>15976</v>
      </c>
      <c r="AL800" s="4">
        <v>777</v>
      </c>
      <c r="AM800" s="4">
        <v>909</v>
      </c>
    </row>
    <row r="801" spans="2:39" x14ac:dyDescent="0.3">
      <c r="B801" s="350" t="s">
        <v>99</v>
      </c>
      <c r="C801" s="351" t="s">
        <v>224</v>
      </c>
      <c r="D801" s="352">
        <v>22993</v>
      </c>
      <c r="E801" s="353">
        <v>2509</v>
      </c>
      <c r="F801" s="353">
        <v>1155</v>
      </c>
      <c r="G801" s="354">
        <v>23404</v>
      </c>
      <c r="H801" s="354">
        <v>2612</v>
      </c>
      <c r="I801" s="354">
        <v>961</v>
      </c>
      <c r="J801" s="355">
        <v>24326</v>
      </c>
      <c r="K801" s="355">
        <v>2602</v>
      </c>
      <c r="L801" s="355">
        <v>1160</v>
      </c>
      <c r="M801" s="355">
        <v>24575</v>
      </c>
      <c r="N801" s="355">
        <v>3115</v>
      </c>
      <c r="O801" s="355">
        <v>1087</v>
      </c>
      <c r="P801" s="355">
        <v>23395</v>
      </c>
      <c r="Q801" s="355">
        <v>3049</v>
      </c>
      <c r="R801" s="355">
        <v>1078</v>
      </c>
      <c r="S801" s="355">
        <v>21548.000000000036</v>
      </c>
      <c r="T801" s="355">
        <v>2323.0000000000005</v>
      </c>
      <c r="U801" s="355">
        <v>976.99999999999932</v>
      </c>
      <c r="V801" s="355">
        <v>20626.000000000051</v>
      </c>
      <c r="W801" s="355">
        <v>2522.9999999999986</v>
      </c>
      <c r="X801" s="355">
        <v>1232.0000000000002</v>
      </c>
      <c r="Y801" s="355">
        <v>20833</v>
      </c>
      <c r="Z801" s="355">
        <v>1558</v>
      </c>
      <c r="AA801" s="355">
        <v>1175</v>
      </c>
      <c r="AB801" s="355">
        <v>21190</v>
      </c>
      <c r="AC801" s="355">
        <v>1580</v>
      </c>
      <c r="AD801" s="357">
        <v>1295</v>
      </c>
      <c r="AE801" s="355">
        <v>20358</v>
      </c>
      <c r="AF801" s="355">
        <v>1323</v>
      </c>
      <c r="AG801" s="358">
        <v>1269</v>
      </c>
      <c r="AH801" s="355">
        <v>19544</v>
      </c>
      <c r="AI801" s="355">
        <v>1107</v>
      </c>
      <c r="AJ801" s="358">
        <v>1265</v>
      </c>
      <c r="AK801" s="4">
        <v>18153</v>
      </c>
      <c r="AL801" s="4">
        <v>884</v>
      </c>
      <c r="AM801" s="4">
        <v>992</v>
      </c>
    </row>
    <row r="802" spans="2:39" x14ac:dyDescent="0.3">
      <c r="B802" s="350" t="s">
        <v>99</v>
      </c>
      <c r="C802" s="351" t="s">
        <v>225</v>
      </c>
      <c r="D802" s="352">
        <v>23166</v>
      </c>
      <c r="E802" s="353">
        <v>2502</v>
      </c>
      <c r="F802" s="353">
        <v>968</v>
      </c>
      <c r="G802" s="354">
        <v>22772</v>
      </c>
      <c r="H802" s="354">
        <v>2543</v>
      </c>
      <c r="I802" s="354">
        <v>1067</v>
      </c>
      <c r="J802" s="355">
        <v>22951</v>
      </c>
      <c r="K802" s="355">
        <v>2221</v>
      </c>
      <c r="L802" s="355">
        <v>998</v>
      </c>
      <c r="M802" s="355">
        <v>23320</v>
      </c>
      <c r="N802" s="355">
        <v>2738</v>
      </c>
      <c r="O802" s="355">
        <v>978</v>
      </c>
      <c r="P802" s="355">
        <v>23585</v>
      </c>
      <c r="Q802" s="355">
        <v>2699</v>
      </c>
      <c r="R802" s="355">
        <v>1076</v>
      </c>
      <c r="S802" s="355">
        <v>21923.999999999996</v>
      </c>
      <c r="T802" s="355">
        <v>1920.0000000000005</v>
      </c>
      <c r="U802" s="355">
        <v>1031</v>
      </c>
      <c r="V802" s="355">
        <v>20979.00000000004</v>
      </c>
      <c r="W802" s="355">
        <v>2217.0000000000009</v>
      </c>
      <c r="X802" s="355">
        <v>1207.0000000000005</v>
      </c>
      <c r="Y802" s="355">
        <v>20708</v>
      </c>
      <c r="Z802" s="355">
        <v>1324</v>
      </c>
      <c r="AA802" s="355">
        <v>1177</v>
      </c>
      <c r="AB802" s="355">
        <v>19826</v>
      </c>
      <c r="AC802" s="355">
        <v>1468</v>
      </c>
      <c r="AD802" s="357">
        <v>1267</v>
      </c>
      <c r="AE802" s="355">
        <v>20259</v>
      </c>
      <c r="AF802" s="355">
        <v>1381</v>
      </c>
      <c r="AG802" s="358">
        <v>1206</v>
      </c>
      <c r="AH802" s="355">
        <v>19650</v>
      </c>
      <c r="AI802" s="355">
        <v>1200</v>
      </c>
      <c r="AJ802" s="358">
        <v>1226</v>
      </c>
      <c r="AK802" s="4">
        <v>19673</v>
      </c>
      <c r="AL802" s="4">
        <v>1093</v>
      </c>
      <c r="AM802" s="4">
        <v>1078</v>
      </c>
    </row>
    <row r="803" spans="2:39" x14ac:dyDescent="0.3">
      <c r="B803" s="350" t="s">
        <v>99</v>
      </c>
      <c r="C803" s="351" t="s">
        <v>226</v>
      </c>
      <c r="D803" s="352">
        <v>23347</v>
      </c>
      <c r="E803" s="353">
        <v>2036</v>
      </c>
      <c r="F803" s="353">
        <v>893</v>
      </c>
      <c r="G803" s="354">
        <v>22585</v>
      </c>
      <c r="H803" s="354">
        <v>2451</v>
      </c>
      <c r="I803" s="354">
        <v>907</v>
      </c>
      <c r="J803" s="355">
        <v>22261</v>
      </c>
      <c r="K803" s="355">
        <v>1847</v>
      </c>
      <c r="L803" s="355">
        <v>1074</v>
      </c>
      <c r="M803" s="355">
        <v>21862</v>
      </c>
      <c r="N803" s="355">
        <v>2186</v>
      </c>
      <c r="O803" s="355">
        <v>925</v>
      </c>
      <c r="P803" s="355">
        <v>22380</v>
      </c>
      <c r="Q803" s="355">
        <v>2343</v>
      </c>
      <c r="R803" s="355">
        <v>1009</v>
      </c>
      <c r="S803" s="355">
        <v>22127.000000000135</v>
      </c>
      <c r="T803" s="355">
        <v>1482.0000000000011</v>
      </c>
      <c r="U803" s="355">
        <v>1071.9999999999995</v>
      </c>
      <c r="V803" s="355">
        <v>21172.000000000109</v>
      </c>
      <c r="W803" s="355">
        <v>2124.0000000000018</v>
      </c>
      <c r="X803" s="355">
        <v>1231.0000000000005</v>
      </c>
      <c r="Y803" s="355">
        <v>20808</v>
      </c>
      <c r="Z803" s="355">
        <v>1220</v>
      </c>
      <c r="AA803" s="355">
        <v>1107</v>
      </c>
      <c r="AB803" s="355">
        <v>19833</v>
      </c>
      <c r="AC803" s="355">
        <v>1206</v>
      </c>
      <c r="AD803" s="357">
        <v>1169</v>
      </c>
      <c r="AE803" s="355">
        <v>19387</v>
      </c>
      <c r="AF803" s="355">
        <v>1194</v>
      </c>
      <c r="AG803" s="358">
        <v>1149</v>
      </c>
      <c r="AH803" s="355">
        <v>19774</v>
      </c>
      <c r="AI803" s="355">
        <v>1172</v>
      </c>
      <c r="AJ803" s="358">
        <v>1175</v>
      </c>
      <c r="AK803" s="4">
        <v>19875</v>
      </c>
      <c r="AL803" s="4">
        <v>1182</v>
      </c>
      <c r="AM803" s="4">
        <v>1061</v>
      </c>
    </row>
    <row r="804" spans="2:39" x14ac:dyDescent="0.3">
      <c r="B804" s="350" t="s">
        <v>99</v>
      </c>
      <c r="C804" s="351" t="s">
        <v>227</v>
      </c>
      <c r="D804" s="352">
        <v>23548</v>
      </c>
      <c r="E804" s="353">
        <v>1607</v>
      </c>
      <c r="F804" s="353">
        <v>888</v>
      </c>
      <c r="G804" s="354">
        <v>22369</v>
      </c>
      <c r="H804" s="354">
        <v>1881</v>
      </c>
      <c r="I804" s="354">
        <v>843</v>
      </c>
      <c r="J804" s="355">
        <v>22100</v>
      </c>
      <c r="K804" s="355">
        <v>1701</v>
      </c>
      <c r="L804" s="355">
        <v>865</v>
      </c>
      <c r="M804" s="355">
        <v>21812</v>
      </c>
      <c r="N804" s="355">
        <v>1790</v>
      </c>
      <c r="O804" s="355">
        <v>903</v>
      </c>
      <c r="P804" s="355">
        <v>21612</v>
      </c>
      <c r="Q804" s="355">
        <v>1707</v>
      </c>
      <c r="R804" s="355">
        <v>903</v>
      </c>
      <c r="S804" s="355">
        <v>20944.999999999953</v>
      </c>
      <c r="T804" s="355">
        <v>1103</v>
      </c>
      <c r="U804" s="355">
        <v>918.00000000000023</v>
      </c>
      <c r="V804" s="355">
        <v>21538.999999999989</v>
      </c>
      <c r="W804" s="355">
        <v>1702.9999999999989</v>
      </c>
      <c r="X804" s="355">
        <v>1195</v>
      </c>
      <c r="Y804" s="355">
        <v>21225</v>
      </c>
      <c r="Z804" s="355">
        <v>1048</v>
      </c>
      <c r="AA804" s="355">
        <v>1104</v>
      </c>
      <c r="AB804" s="355">
        <v>20291</v>
      </c>
      <c r="AC804" s="355">
        <v>1107</v>
      </c>
      <c r="AD804" s="357">
        <v>1103</v>
      </c>
      <c r="AE804" s="355">
        <v>19617</v>
      </c>
      <c r="AF804" s="355">
        <v>1037</v>
      </c>
      <c r="AG804" s="358">
        <v>1082</v>
      </c>
      <c r="AH804" s="355">
        <v>19224</v>
      </c>
      <c r="AI804" s="355">
        <v>1036</v>
      </c>
      <c r="AJ804" s="358">
        <v>1072</v>
      </c>
      <c r="AK804" s="4">
        <v>20004</v>
      </c>
      <c r="AL804" s="4">
        <v>1102</v>
      </c>
      <c r="AM804" s="4">
        <v>1018</v>
      </c>
    </row>
    <row r="805" spans="2:39" x14ac:dyDescent="0.3">
      <c r="B805" s="350" t="s">
        <v>99</v>
      </c>
      <c r="C805" s="351" t="s">
        <v>228</v>
      </c>
      <c r="D805" s="352">
        <v>21846</v>
      </c>
      <c r="E805" s="353">
        <v>1109</v>
      </c>
      <c r="F805" s="353">
        <v>691</v>
      </c>
      <c r="G805" s="354">
        <v>22749</v>
      </c>
      <c r="H805" s="354">
        <v>1520</v>
      </c>
      <c r="I805" s="354">
        <v>846</v>
      </c>
      <c r="J805" s="355">
        <v>21293</v>
      </c>
      <c r="K805" s="355">
        <v>1092</v>
      </c>
      <c r="L805" s="355">
        <v>795</v>
      </c>
      <c r="M805" s="355">
        <v>21192</v>
      </c>
      <c r="N805" s="355">
        <v>1633</v>
      </c>
      <c r="O805" s="355">
        <v>684</v>
      </c>
      <c r="P805" s="355">
        <v>21336</v>
      </c>
      <c r="Q805" s="355">
        <v>1415</v>
      </c>
      <c r="R805" s="355">
        <v>884</v>
      </c>
      <c r="S805" s="355">
        <v>20183.99999999996</v>
      </c>
      <c r="T805" s="355">
        <v>960.00000000000057</v>
      </c>
      <c r="U805" s="355">
        <v>834.00000000000023</v>
      </c>
      <c r="V805" s="355">
        <v>20804.00000000004</v>
      </c>
      <c r="W805" s="355">
        <v>1145</v>
      </c>
      <c r="X805" s="355">
        <v>991.00000000000102</v>
      </c>
      <c r="Y805" s="355">
        <v>21239</v>
      </c>
      <c r="Z805" s="355">
        <v>955</v>
      </c>
      <c r="AA805" s="355">
        <v>1017</v>
      </c>
      <c r="AB805" s="355">
        <v>20529</v>
      </c>
      <c r="AC805" s="355">
        <v>933</v>
      </c>
      <c r="AD805" s="357">
        <v>1081</v>
      </c>
      <c r="AE805" s="355">
        <v>20003</v>
      </c>
      <c r="AF805" s="355">
        <v>893</v>
      </c>
      <c r="AG805" s="358">
        <v>1018</v>
      </c>
      <c r="AH805" s="355">
        <v>19343</v>
      </c>
      <c r="AI805" s="355">
        <v>932</v>
      </c>
      <c r="AJ805" s="358">
        <v>1004</v>
      </c>
      <c r="AK805" s="4">
        <v>19532</v>
      </c>
      <c r="AL805" s="4">
        <v>1003</v>
      </c>
      <c r="AM805" s="4">
        <v>914</v>
      </c>
    </row>
    <row r="806" spans="2:39" x14ac:dyDescent="0.3">
      <c r="B806" s="350" t="s">
        <v>99</v>
      </c>
      <c r="C806" s="351" t="s">
        <v>229</v>
      </c>
      <c r="D806" s="352">
        <v>20752</v>
      </c>
      <c r="E806" s="353">
        <v>1066</v>
      </c>
      <c r="F806" s="353">
        <v>493</v>
      </c>
      <c r="G806" s="354">
        <v>21544</v>
      </c>
      <c r="H806" s="354">
        <v>1736</v>
      </c>
      <c r="I806" s="354">
        <v>532</v>
      </c>
      <c r="J806" s="355">
        <v>22903</v>
      </c>
      <c r="K806" s="355">
        <v>1487</v>
      </c>
      <c r="L806" s="355">
        <v>636</v>
      </c>
      <c r="M806" s="355">
        <v>21831</v>
      </c>
      <c r="N806" s="355">
        <v>2034</v>
      </c>
      <c r="O806" s="355">
        <v>626</v>
      </c>
      <c r="P806" s="355">
        <v>22667</v>
      </c>
      <c r="Q806" s="355">
        <v>1284</v>
      </c>
      <c r="R806" s="355">
        <v>674</v>
      </c>
      <c r="S806" s="355">
        <v>21311.000000000073</v>
      </c>
      <c r="T806" s="355">
        <v>1289.0000000000002</v>
      </c>
      <c r="U806" s="355">
        <v>693.00000000000034</v>
      </c>
      <c r="V806" s="355">
        <v>21924.999999999975</v>
      </c>
      <c r="W806" s="355">
        <v>1705.9999999999998</v>
      </c>
      <c r="X806" s="355">
        <v>813.99999999999966</v>
      </c>
      <c r="Y806" s="355">
        <v>23076</v>
      </c>
      <c r="Z806" s="355">
        <v>392</v>
      </c>
      <c r="AA806" s="355">
        <v>770</v>
      </c>
      <c r="AB806" s="355">
        <v>23478</v>
      </c>
      <c r="AC806" s="355">
        <v>434</v>
      </c>
      <c r="AD806" s="357">
        <v>896</v>
      </c>
      <c r="AE806" s="355">
        <v>23347</v>
      </c>
      <c r="AF806" s="355">
        <v>522</v>
      </c>
      <c r="AG806" s="358">
        <v>788</v>
      </c>
      <c r="AH806" s="355">
        <v>22915</v>
      </c>
      <c r="AI806" s="355">
        <v>433</v>
      </c>
      <c r="AJ806" s="358">
        <v>887</v>
      </c>
      <c r="AK806" s="4">
        <v>20994</v>
      </c>
      <c r="AL806" s="4">
        <v>551</v>
      </c>
      <c r="AM806" s="4">
        <v>722</v>
      </c>
    </row>
    <row r="807" spans="2:39" x14ac:dyDescent="0.3">
      <c r="B807" s="350" t="s">
        <v>99</v>
      </c>
      <c r="C807" s="351" t="s">
        <v>287</v>
      </c>
      <c r="D807" s="352">
        <v>18306</v>
      </c>
      <c r="E807" s="353">
        <v>886</v>
      </c>
      <c r="F807" s="353">
        <v>434</v>
      </c>
      <c r="G807" s="354">
        <v>19325</v>
      </c>
      <c r="H807" s="354">
        <v>573</v>
      </c>
      <c r="I807" s="354">
        <v>511</v>
      </c>
      <c r="J807" s="355">
        <v>18698</v>
      </c>
      <c r="K807" s="355">
        <v>1016</v>
      </c>
      <c r="L807" s="355">
        <v>570</v>
      </c>
      <c r="M807" s="355">
        <v>20666</v>
      </c>
      <c r="N807" s="355">
        <v>516</v>
      </c>
      <c r="O807" s="355">
        <v>630</v>
      </c>
      <c r="P807" s="355">
        <v>19000</v>
      </c>
      <c r="Q807" s="355">
        <v>1500</v>
      </c>
      <c r="R807" s="355">
        <v>621</v>
      </c>
      <c r="S807" s="355">
        <v>18092.000000000036</v>
      </c>
      <c r="T807" s="355">
        <v>1171.9999999999998</v>
      </c>
      <c r="U807" s="355">
        <v>639</v>
      </c>
      <c r="V807" s="355">
        <v>19176.999999999949</v>
      </c>
      <c r="W807" s="355">
        <v>1160.9999999999991</v>
      </c>
      <c r="X807" s="355">
        <v>713.99999999999989</v>
      </c>
      <c r="Y807" s="355">
        <v>20008</v>
      </c>
      <c r="Z807" s="355">
        <v>227</v>
      </c>
      <c r="AA807" s="355">
        <v>766</v>
      </c>
      <c r="AB807" s="355">
        <v>20411</v>
      </c>
      <c r="AC807" s="355">
        <v>344</v>
      </c>
      <c r="AD807" s="357">
        <v>782</v>
      </c>
      <c r="AE807" s="355">
        <v>20740</v>
      </c>
      <c r="AF807" s="355">
        <v>381</v>
      </c>
      <c r="AG807" s="358">
        <v>846</v>
      </c>
      <c r="AH807" s="355">
        <v>20865</v>
      </c>
      <c r="AI807" s="355">
        <v>490</v>
      </c>
      <c r="AJ807" s="358">
        <v>776</v>
      </c>
      <c r="AK807" s="4">
        <v>22025</v>
      </c>
      <c r="AL807" s="4">
        <v>445</v>
      </c>
      <c r="AM807" s="4">
        <v>830</v>
      </c>
    </row>
    <row r="808" spans="2:39" x14ac:dyDescent="0.3">
      <c r="B808" s="350" t="s">
        <v>99</v>
      </c>
      <c r="C808" s="351" t="s">
        <v>230</v>
      </c>
      <c r="D808" s="352">
        <v>16868</v>
      </c>
      <c r="E808" s="353">
        <v>517</v>
      </c>
      <c r="F808" s="353">
        <v>395</v>
      </c>
      <c r="G808" s="354">
        <v>16811</v>
      </c>
      <c r="H808" s="354">
        <v>374</v>
      </c>
      <c r="I808" s="354">
        <v>490</v>
      </c>
      <c r="J808" s="355">
        <v>16983</v>
      </c>
      <c r="K808" s="355">
        <v>206</v>
      </c>
      <c r="L808" s="355">
        <v>509</v>
      </c>
      <c r="M808" s="355">
        <v>17059</v>
      </c>
      <c r="N808" s="355">
        <v>396</v>
      </c>
      <c r="O808" s="355">
        <v>565</v>
      </c>
      <c r="P808" s="355">
        <v>18217</v>
      </c>
      <c r="Q808" s="355">
        <v>408</v>
      </c>
      <c r="R808" s="355">
        <v>668</v>
      </c>
      <c r="S808" s="355">
        <v>15713.99999999994</v>
      </c>
      <c r="T808" s="355">
        <v>1067</v>
      </c>
      <c r="U808" s="355">
        <v>593.00000000000023</v>
      </c>
      <c r="V808" s="355">
        <v>16578.000000000011</v>
      </c>
      <c r="W808" s="355">
        <v>1028.0000000000002</v>
      </c>
      <c r="X808" s="355">
        <v>643.00000000000011</v>
      </c>
      <c r="Y808" s="355">
        <v>17652</v>
      </c>
      <c r="Z808" s="355">
        <v>169</v>
      </c>
      <c r="AA808" s="355">
        <v>671</v>
      </c>
      <c r="AB808" s="355">
        <v>17672</v>
      </c>
      <c r="AC808" s="355">
        <v>239</v>
      </c>
      <c r="AD808" s="357">
        <v>736</v>
      </c>
      <c r="AE808" s="355">
        <v>18498</v>
      </c>
      <c r="AF808" s="355">
        <v>307</v>
      </c>
      <c r="AG808" s="358">
        <v>745</v>
      </c>
      <c r="AH808" s="355">
        <v>19022</v>
      </c>
      <c r="AI808" s="355">
        <v>371</v>
      </c>
      <c r="AJ808" s="358">
        <v>809</v>
      </c>
      <c r="AK808" s="4">
        <v>20119</v>
      </c>
      <c r="AL808" s="4">
        <v>409</v>
      </c>
      <c r="AM808" s="4">
        <v>694</v>
      </c>
    </row>
    <row r="809" spans="2:39" x14ac:dyDescent="0.3">
      <c r="B809" s="350" t="s">
        <v>99</v>
      </c>
      <c r="C809" s="351" t="s">
        <v>231</v>
      </c>
      <c r="D809" s="352">
        <v>15293</v>
      </c>
      <c r="E809" s="353">
        <v>103</v>
      </c>
      <c r="F809" s="353">
        <v>396</v>
      </c>
      <c r="G809" s="354">
        <v>15262</v>
      </c>
      <c r="H809" s="354">
        <v>203</v>
      </c>
      <c r="I809" s="354">
        <v>461</v>
      </c>
      <c r="J809" s="355">
        <v>14280</v>
      </c>
      <c r="K809" s="355">
        <v>126</v>
      </c>
      <c r="L809" s="355">
        <v>506</v>
      </c>
      <c r="M809" s="355">
        <v>14422</v>
      </c>
      <c r="N809" s="355">
        <v>528</v>
      </c>
      <c r="O809" s="355">
        <v>500</v>
      </c>
      <c r="P809" s="355">
        <v>15149</v>
      </c>
      <c r="Q809" s="355">
        <v>346</v>
      </c>
      <c r="R809" s="355">
        <v>551</v>
      </c>
      <c r="S809" s="355">
        <v>14675.999999999996</v>
      </c>
      <c r="T809" s="355">
        <v>400.00000000000011</v>
      </c>
      <c r="U809" s="355">
        <v>644.99999999999977</v>
      </c>
      <c r="V809" s="355">
        <v>14724.000000000004</v>
      </c>
      <c r="W809" s="355">
        <v>576.00000000000011</v>
      </c>
      <c r="X809" s="355">
        <v>589.00000000000011</v>
      </c>
      <c r="Y809" s="355">
        <v>15152</v>
      </c>
      <c r="Z809" s="355">
        <v>91</v>
      </c>
      <c r="AA809" s="355">
        <v>613</v>
      </c>
      <c r="AB809" s="355">
        <v>15421</v>
      </c>
      <c r="AC809" s="355">
        <v>133</v>
      </c>
      <c r="AD809" s="357">
        <v>645</v>
      </c>
      <c r="AE809" s="355">
        <v>15914</v>
      </c>
      <c r="AF809" s="355">
        <v>179</v>
      </c>
      <c r="AG809" s="358">
        <v>651</v>
      </c>
      <c r="AH809" s="355">
        <v>16716</v>
      </c>
      <c r="AI809" s="355">
        <v>275</v>
      </c>
      <c r="AJ809" s="358">
        <v>720</v>
      </c>
      <c r="AK809" s="4">
        <v>18300</v>
      </c>
      <c r="AL809" s="4">
        <v>339</v>
      </c>
      <c r="AM809" s="4">
        <v>749</v>
      </c>
    </row>
    <row r="810" spans="2:39" x14ac:dyDescent="0.3">
      <c r="B810" s="350" t="s">
        <v>99</v>
      </c>
      <c r="C810" s="351" t="s">
        <v>288</v>
      </c>
      <c r="D810" s="352">
        <v>11874</v>
      </c>
      <c r="E810" s="353">
        <v>87</v>
      </c>
      <c r="F810" s="353">
        <v>398</v>
      </c>
      <c r="G810" s="354">
        <v>13205</v>
      </c>
      <c r="H810" s="354">
        <v>115</v>
      </c>
      <c r="I810" s="354">
        <v>412</v>
      </c>
      <c r="J810" s="355">
        <v>12554</v>
      </c>
      <c r="K810" s="355">
        <v>77</v>
      </c>
      <c r="L810" s="355">
        <v>449</v>
      </c>
      <c r="M810" s="355">
        <v>12256</v>
      </c>
      <c r="N810" s="355">
        <v>136</v>
      </c>
      <c r="O810" s="355">
        <v>440</v>
      </c>
      <c r="P810" s="355">
        <v>13085</v>
      </c>
      <c r="Q810" s="355">
        <v>88</v>
      </c>
      <c r="R810" s="355">
        <v>403</v>
      </c>
      <c r="S810" s="355">
        <v>12245.999999999993</v>
      </c>
      <c r="T810" s="355">
        <v>132.00000000000003</v>
      </c>
      <c r="U810" s="355">
        <v>463</v>
      </c>
      <c r="V810" s="355">
        <v>13225.999999999962</v>
      </c>
      <c r="W810" s="355">
        <v>242</v>
      </c>
      <c r="X810" s="355">
        <v>519</v>
      </c>
      <c r="Y810" s="355">
        <v>13352</v>
      </c>
      <c r="Z810" s="355">
        <v>44</v>
      </c>
      <c r="AA810" s="355">
        <v>519</v>
      </c>
      <c r="AB810" s="355">
        <v>13546</v>
      </c>
      <c r="AC810" s="355">
        <v>24</v>
      </c>
      <c r="AD810" s="357">
        <v>573</v>
      </c>
      <c r="AE810" s="355">
        <v>13883</v>
      </c>
      <c r="AF810" s="355">
        <v>45</v>
      </c>
      <c r="AG810" s="358">
        <v>529</v>
      </c>
      <c r="AH810" s="355">
        <v>14451</v>
      </c>
      <c r="AI810" s="355">
        <v>144</v>
      </c>
      <c r="AJ810" s="358">
        <v>641</v>
      </c>
      <c r="AK810" s="4">
        <v>15803</v>
      </c>
      <c r="AL810" s="4">
        <v>219</v>
      </c>
      <c r="AM810" s="4">
        <v>650</v>
      </c>
    </row>
    <row r="811" spans="2:39" x14ac:dyDescent="0.3">
      <c r="B811" s="350" t="s">
        <v>99</v>
      </c>
      <c r="C811" s="351" t="s">
        <v>232</v>
      </c>
      <c r="D811" s="352">
        <v>9316</v>
      </c>
      <c r="E811" s="353">
        <v>64</v>
      </c>
      <c r="F811" s="353">
        <v>395</v>
      </c>
      <c r="G811" s="354">
        <v>10201</v>
      </c>
      <c r="H811" s="354">
        <v>69</v>
      </c>
      <c r="I811" s="354">
        <v>429</v>
      </c>
      <c r="J811" s="355">
        <v>10576</v>
      </c>
      <c r="K811" s="355">
        <v>48</v>
      </c>
      <c r="L811" s="355">
        <v>417</v>
      </c>
      <c r="M811" s="355">
        <v>10130</v>
      </c>
      <c r="N811" s="355">
        <v>18</v>
      </c>
      <c r="O811" s="355">
        <v>415</v>
      </c>
      <c r="P811" s="355">
        <v>9996</v>
      </c>
      <c r="Q811" s="355">
        <v>102</v>
      </c>
      <c r="R811" s="355">
        <v>421</v>
      </c>
      <c r="S811" s="355">
        <v>9957.9999999999636</v>
      </c>
      <c r="T811" s="355">
        <v>196.00000000000006</v>
      </c>
      <c r="U811" s="355">
        <v>419</v>
      </c>
      <c r="V811" s="355">
        <v>10357.00000000002</v>
      </c>
      <c r="W811" s="355">
        <v>73</v>
      </c>
      <c r="X811" s="355">
        <v>468.00000000000023</v>
      </c>
      <c r="Y811" s="355">
        <v>10976</v>
      </c>
      <c r="Z811" s="355">
        <v>18</v>
      </c>
      <c r="AA811" s="355">
        <v>527</v>
      </c>
      <c r="AB811" s="355">
        <v>10696</v>
      </c>
      <c r="AC811" s="355">
        <v>16</v>
      </c>
      <c r="AD811" s="357">
        <v>481</v>
      </c>
      <c r="AE811" s="355">
        <v>11208</v>
      </c>
      <c r="AF811" s="355">
        <v>20</v>
      </c>
      <c r="AG811" s="358">
        <v>577</v>
      </c>
      <c r="AH811" s="355">
        <v>11605</v>
      </c>
      <c r="AI811" s="355">
        <v>76</v>
      </c>
      <c r="AJ811" s="358">
        <v>582</v>
      </c>
      <c r="AK811" s="4">
        <v>12993</v>
      </c>
      <c r="AL811" s="4">
        <v>87</v>
      </c>
      <c r="AM811" s="4">
        <v>597</v>
      </c>
    </row>
    <row r="812" spans="2:39" x14ac:dyDescent="0.3">
      <c r="B812" s="350" t="s">
        <v>99</v>
      </c>
      <c r="C812" s="351" t="s">
        <v>325</v>
      </c>
      <c r="D812" s="352">
        <v>0</v>
      </c>
      <c r="E812" s="353">
        <v>0</v>
      </c>
      <c r="F812" s="353">
        <v>0</v>
      </c>
      <c r="G812" s="354">
        <v>0</v>
      </c>
      <c r="H812" s="354">
        <v>0</v>
      </c>
      <c r="I812" s="354">
        <v>0</v>
      </c>
      <c r="J812" s="355">
        <v>0</v>
      </c>
      <c r="K812" s="355">
        <v>0</v>
      </c>
      <c r="L812" s="355">
        <v>0</v>
      </c>
      <c r="M812" s="355">
        <v>0</v>
      </c>
      <c r="N812" s="355">
        <v>0</v>
      </c>
      <c r="O812" s="355">
        <v>0</v>
      </c>
      <c r="P812" s="355">
        <v>0</v>
      </c>
      <c r="Q812" s="355">
        <v>0</v>
      </c>
      <c r="R812" s="355">
        <v>0</v>
      </c>
      <c r="S812" s="355">
        <v>0</v>
      </c>
      <c r="T812" s="355">
        <v>0</v>
      </c>
      <c r="U812" s="355">
        <v>0</v>
      </c>
      <c r="V812" s="355">
        <v>0</v>
      </c>
      <c r="W812" s="355">
        <v>0</v>
      </c>
      <c r="X812" s="355">
        <v>0</v>
      </c>
      <c r="Y812" s="355">
        <v>0</v>
      </c>
      <c r="Z812" s="355">
        <v>0</v>
      </c>
      <c r="AA812" s="355">
        <v>0</v>
      </c>
      <c r="AB812" s="355">
        <v>0</v>
      </c>
      <c r="AC812" s="355">
        <v>0</v>
      </c>
      <c r="AD812" s="357">
        <v>0</v>
      </c>
      <c r="AE812" s="355">
        <v>0</v>
      </c>
      <c r="AF812" s="355">
        <v>0</v>
      </c>
      <c r="AG812" s="358">
        <v>0</v>
      </c>
      <c r="AH812" s="355">
        <v>0</v>
      </c>
      <c r="AI812" s="355">
        <v>0</v>
      </c>
      <c r="AJ812" s="358">
        <v>0</v>
      </c>
      <c r="AK812" s="4">
        <v>0</v>
      </c>
      <c r="AL812" s="4">
        <v>0</v>
      </c>
      <c r="AM812" s="4">
        <v>0</v>
      </c>
    </row>
    <row r="813" spans="2:39" x14ac:dyDescent="0.3">
      <c r="B813" s="350" t="s">
        <v>99</v>
      </c>
      <c r="C813" s="351" t="s">
        <v>326</v>
      </c>
      <c r="D813" s="352">
        <v>0</v>
      </c>
      <c r="E813" s="353">
        <v>0</v>
      </c>
      <c r="F813" s="353">
        <v>0</v>
      </c>
      <c r="G813" s="354">
        <v>0</v>
      </c>
      <c r="H813" s="354">
        <v>0</v>
      </c>
      <c r="I813" s="354">
        <v>0</v>
      </c>
      <c r="J813" s="355">
        <v>0</v>
      </c>
      <c r="K813" s="355">
        <v>0</v>
      </c>
      <c r="L813" s="355">
        <v>0</v>
      </c>
      <c r="M813" s="355">
        <v>0</v>
      </c>
      <c r="N813" s="355">
        <v>0</v>
      </c>
      <c r="O813" s="355">
        <v>0</v>
      </c>
      <c r="P813" s="355">
        <v>0</v>
      </c>
      <c r="Q813" s="355">
        <v>0</v>
      </c>
      <c r="R813" s="355">
        <v>0</v>
      </c>
      <c r="S813" s="355">
        <v>0</v>
      </c>
      <c r="T813" s="355">
        <v>0</v>
      </c>
      <c r="U813" s="355">
        <v>0</v>
      </c>
      <c r="V813" s="355">
        <v>0</v>
      </c>
      <c r="W813" s="355">
        <v>0</v>
      </c>
      <c r="X813" s="355">
        <v>0</v>
      </c>
      <c r="Y813" s="355">
        <v>0</v>
      </c>
      <c r="Z813" s="355">
        <v>0</v>
      </c>
      <c r="AA813" s="355">
        <v>0</v>
      </c>
      <c r="AB813" s="355">
        <v>0</v>
      </c>
      <c r="AC813" s="355">
        <v>0</v>
      </c>
      <c r="AD813" s="357">
        <v>0</v>
      </c>
      <c r="AE813" s="355">
        <v>0</v>
      </c>
      <c r="AF813" s="355">
        <v>0</v>
      </c>
      <c r="AG813" s="358">
        <v>0</v>
      </c>
      <c r="AH813" s="355">
        <v>0</v>
      </c>
      <c r="AI813" s="355">
        <v>0</v>
      </c>
      <c r="AJ813" s="358">
        <v>0</v>
      </c>
      <c r="AK813" s="4">
        <v>0</v>
      </c>
      <c r="AL813" s="4">
        <v>0</v>
      </c>
      <c r="AM813" s="4">
        <v>0</v>
      </c>
    </row>
    <row r="814" spans="2:39" x14ac:dyDescent="0.3">
      <c r="B814" s="350" t="s">
        <v>99</v>
      </c>
      <c r="C814" s="351" t="s">
        <v>289</v>
      </c>
      <c r="D814" s="352">
        <v>8338</v>
      </c>
      <c r="E814" s="353">
        <v>1</v>
      </c>
      <c r="F814" s="353">
        <v>0</v>
      </c>
      <c r="G814" s="354">
        <v>2639</v>
      </c>
      <c r="H814" s="354">
        <v>1092</v>
      </c>
      <c r="I814" s="354">
        <v>1</v>
      </c>
      <c r="J814" s="355">
        <v>327</v>
      </c>
      <c r="K814" s="355">
        <v>3900</v>
      </c>
      <c r="L814" s="355">
        <v>9</v>
      </c>
      <c r="M814" s="355">
        <v>5865</v>
      </c>
      <c r="N814" s="355">
        <v>351</v>
      </c>
      <c r="O814" s="355">
        <v>0</v>
      </c>
      <c r="P814" s="355">
        <v>983</v>
      </c>
      <c r="Q814" s="355">
        <v>1632</v>
      </c>
      <c r="R814" s="355">
        <v>6</v>
      </c>
      <c r="S814" s="355">
        <v>2625.9999999999964</v>
      </c>
      <c r="T814" s="355">
        <v>0</v>
      </c>
      <c r="U814" s="355">
        <v>2</v>
      </c>
      <c r="V814" s="355">
        <v>3961</v>
      </c>
      <c r="W814" s="355">
        <v>0</v>
      </c>
      <c r="X814" s="355">
        <v>1</v>
      </c>
      <c r="Y814" s="355">
        <v>2698</v>
      </c>
      <c r="Z814" s="355">
        <v>0</v>
      </c>
      <c r="AA814" s="355">
        <v>7</v>
      </c>
      <c r="AB814" s="355">
        <v>2779</v>
      </c>
      <c r="AC814" s="355">
        <v>0</v>
      </c>
      <c r="AD814" s="357">
        <v>2</v>
      </c>
      <c r="AE814" s="355">
        <v>10</v>
      </c>
      <c r="AF814" s="355">
        <v>0</v>
      </c>
      <c r="AG814" s="358">
        <v>14</v>
      </c>
      <c r="AH814" s="355">
        <v>0</v>
      </c>
      <c r="AI814" s="355">
        <v>0</v>
      </c>
      <c r="AJ814" s="358">
        <v>4</v>
      </c>
      <c r="AK814" s="4">
        <v>1009</v>
      </c>
      <c r="AL814" s="4">
        <v>0</v>
      </c>
      <c r="AM814" s="4">
        <v>8</v>
      </c>
    </row>
    <row r="815" spans="2:39" x14ac:dyDescent="0.3">
      <c r="B815" s="350" t="s">
        <v>99</v>
      </c>
      <c r="C815" s="351" t="s">
        <v>290</v>
      </c>
      <c r="D815" s="352">
        <v>6638</v>
      </c>
      <c r="E815" s="353">
        <v>0</v>
      </c>
      <c r="F815" s="353">
        <v>9</v>
      </c>
      <c r="G815" s="354">
        <v>3475</v>
      </c>
      <c r="H815" s="354">
        <v>255</v>
      </c>
      <c r="I815" s="354">
        <v>25</v>
      </c>
      <c r="J815" s="355">
        <v>64</v>
      </c>
      <c r="K815" s="355">
        <v>44</v>
      </c>
      <c r="L815" s="355">
        <v>13</v>
      </c>
      <c r="M815" s="355">
        <v>51</v>
      </c>
      <c r="N815" s="355">
        <v>14</v>
      </c>
      <c r="O815" s="355">
        <v>16</v>
      </c>
      <c r="P815" s="355">
        <v>18</v>
      </c>
      <c r="Q815" s="355">
        <v>28</v>
      </c>
      <c r="R815" s="355">
        <v>29</v>
      </c>
      <c r="S815" s="355">
        <v>819.9999999999992</v>
      </c>
      <c r="T815" s="355">
        <v>930.99999999999966</v>
      </c>
      <c r="U815" s="355">
        <v>39.000000000000014</v>
      </c>
      <c r="V815" s="355">
        <v>33.999999999999993</v>
      </c>
      <c r="W815" s="355">
        <v>0</v>
      </c>
      <c r="X815" s="355">
        <v>3</v>
      </c>
      <c r="Y815" s="355">
        <v>28</v>
      </c>
      <c r="Z815" s="355">
        <v>0</v>
      </c>
      <c r="AA815" s="355">
        <v>24</v>
      </c>
      <c r="AB815" s="355">
        <v>34</v>
      </c>
      <c r="AC815" s="355">
        <v>0</v>
      </c>
      <c r="AD815" s="357">
        <v>28</v>
      </c>
      <c r="AE815" s="355">
        <v>358</v>
      </c>
      <c r="AF815" s="355">
        <v>4218</v>
      </c>
      <c r="AG815" s="358">
        <v>60</v>
      </c>
      <c r="AH815" s="355">
        <v>15</v>
      </c>
      <c r="AI815" s="355">
        <v>0</v>
      </c>
      <c r="AJ815" s="358">
        <v>9</v>
      </c>
      <c r="AK815" s="4">
        <v>21</v>
      </c>
      <c r="AL815" s="4">
        <v>0</v>
      </c>
      <c r="AM815" s="4">
        <v>10</v>
      </c>
    </row>
    <row r="816" spans="2:39" x14ac:dyDescent="0.3">
      <c r="B816" s="350" t="s">
        <v>99</v>
      </c>
      <c r="C816" s="351" t="s">
        <v>291</v>
      </c>
      <c r="D816" s="352">
        <v>5188</v>
      </c>
      <c r="E816" s="353">
        <v>1</v>
      </c>
      <c r="F816" s="353">
        <v>135</v>
      </c>
      <c r="G816" s="354">
        <v>3797</v>
      </c>
      <c r="H816" s="354">
        <v>423</v>
      </c>
      <c r="I816" s="354">
        <v>70</v>
      </c>
      <c r="J816" s="355">
        <v>3519</v>
      </c>
      <c r="K816" s="355">
        <v>2255</v>
      </c>
      <c r="L816" s="355">
        <v>303</v>
      </c>
      <c r="M816" s="355">
        <v>1243</v>
      </c>
      <c r="N816" s="355">
        <v>295</v>
      </c>
      <c r="O816" s="355">
        <v>294</v>
      </c>
      <c r="P816" s="355">
        <v>919</v>
      </c>
      <c r="Q816" s="355">
        <v>5725</v>
      </c>
      <c r="R816" s="355">
        <v>372</v>
      </c>
      <c r="S816" s="355">
        <v>678</v>
      </c>
      <c r="T816" s="355">
        <v>1198.9999999999986</v>
      </c>
      <c r="U816" s="355">
        <v>280.00000000000006</v>
      </c>
      <c r="V816" s="355">
        <v>723.99999999999943</v>
      </c>
      <c r="W816" s="355">
        <v>0</v>
      </c>
      <c r="X816" s="355">
        <v>377.00000000000017</v>
      </c>
      <c r="Y816" s="355">
        <v>971</v>
      </c>
      <c r="Z816" s="355">
        <v>0</v>
      </c>
      <c r="AA816" s="355">
        <v>542</v>
      </c>
      <c r="AB816" s="355">
        <v>882</v>
      </c>
      <c r="AC816" s="355">
        <v>0</v>
      </c>
      <c r="AD816" s="357">
        <v>441</v>
      </c>
      <c r="AE816" s="355">
        <v>1071</v>
      </c>
      <c r="AF816" s="355">
        <v>1227</v>
      </c>
      <c r="AG816" s="358">
        <v>627</v>
      </c>
      <c r="AH816" s="355">
        <v>782</v>
      </c>
      <c r="AI816" s="355">
        <v>0</v>
      </c>
      <c r="AJ816" s="358">
        <v>296</v>
      </c>
      <c r="AK816" s="4">
        <v>378</v>
      </c>
      <c r="AL816" s="4">
        <v>0</v>
      </c>
      <c r="AM816" s="4">
        <v>190</v>
      </c>
    </row>
    <row r="817" spans="2:39" x14ac:dyDescent="0.3">
      <c r="B817" s="350" t="s">
        <v>99</v>
      </c>
      <c r="C817" s="351" t="s">
        <v>292</v>
      </c>
      <c r="D817" s="352">
        <v>3229</v>
      </c>
      <c r="E817" s="353">
        <v>0</v>
      </c>
      <c r="F817" s="353">
        <v>210</v>
      </c>
      <c r="G817" s="354">
        <v>3703</v>
      </c>
      <c r="H817" s="354">
        <v>307</v>
      </c>
      <c r="I817" s="354">
        <v>188</v>
      </c>
      <c r="J817" s="355">
        <v>2466</v>
      </c>
      <c r="K817" s="355">
        <v>1462</v>
      </c>
      <c r="L817" s="355">
        <v>405</v>
      </c>
      <c r="M817" s="355">
        <v>1480</v>
      </c>
      <c r="N817" s="355">
        <v>3790</v>
      </c>
      <c r="O817" s="355">
        <v>453</v>
      </c>
      <c r="P817" s="355">
        <v>1096</v>
      </c>
      <c r="Q817" s="355">
        <v>3008</v>
      </c>
      <c r="R817" s="355">
        <v>616</v>
      </c>
      <c r="S817" s="355">
        <v>1878.9999999999993</v>
      </c>
      <c r="T817" s="355">
        <v>2062</v>
      </c>
      <c r="U817" s="355">
        <v>602.00000000000011</v>
      </c>
      <c r="V817" s="355">
        <v>926</v>
      </c>
      <c r="W817" s="355">
        <v>0</v>
      </c>
      <c r="X817" s="355">
        <v>784.00000000000011</v>
      </c>
      <c r="Y817" s="355">
        <v>1303</v>
      </c>
      <c r="Z817" s="355">
        <v>0</v>
      </c>
      <c r="AA817" s="355">
        <v>980</v>
      </c>
      <c r="AB817" s="355">
        <v>1259</v>
      </c>
      <c r="AC817" s="355">
        <v>0</v>
      </c>
      <c r="AD817" s="357">
        <v>1074</v>
      </c>
      <c r="AE817" s="355">
        <v>1316</v>
      </c>
      <c r="AF817" s="355">
        <v>962</v>
      </c>
      <c r="AG817" s="358">
        <v>1035</v>
      </c>
      <c r="AH817" s="355">
        <v>976</v>
      </c>
      <c r="AI817" s="355">
        <v>0</v>
      </c>
      <c r="AJ817" s="358">
        <v>786</v>
      </c>
      <c r="AK817" s="4">
        <v>830</v>
      </c>
      <c r="AL817" s="4">
        <v>0</v>
      </c>
      <c r="AM817" s="4">
        <v>638</v>
      </c>
    </row>
    <row r="818" spans="2:39" x14ac:dyDescent="0.3">
      <c r="B818" s="350" t="s">
        <v>99</v>
      </c>
      <c r="C818" s="351" t="s">
        <v>293</v>
      </c>
      <c r="D818" s="352">
        <v>3170</v>
      </c>
      <c r="E818" s="353">
        <v>0</v>
      </c>
      <c r="F818" s="353">
        <v>233</v>
      </c>
      <c r="G818" s="354">
        <v>2711</v>
      </c>
      <c r="H818" s="354">
        <v>245</v>
      </c>
      <c r="I818" s="354">
        <v>214</v>
      </c>
      <c r="J818" s="355">
        <v>1602</v>
      </c>
      <c r="K818" s="355">
        <v>596</v>
      </c>
      <c r="L818" s="355">
        <v>521</v>
      </c>
      <c r="M818" s="355">
        <v>1062</v>
      </c>
      <c r="N818" s="355">
        <v>1865</v>
      </c>
      <c r="O818" s="355">
        <v>427</v>
      </c>
      <c r="P818" s="355">
        <v>1117</v>
      </c>
      <c r="Q818" s="355">
        <v>3489</v>
      </c>
      <c r="R818" s="355">
        <v>507</v>
      </c>
      <c r="S818" s="355">
        <v>841.00000000000023</v>
      </c>
      <c r="T818" s="355">
        <v>1216.9999999999993</v>
      </c>
      <c r="U818" s="355">
        <v>619</v>
      </c>
      <c r="V818" s="355">
        <v>847.99999999999989</v>
      </c>
      <c r="W818" s="355">
        <v>0</v>
      </c>
      <c r="X818" s="355">
        <v>693.99999999999966</v>
      </c>
      <c r="Y818" s="355">
        <v>935</v>
      </c>
      <c r="Z818" s="355">
        <v>0</v>
      </c>
      <c r="AA818" s="355">
        <v>739</v>
      </c>
      <c r="AB818" s="355">
        <v>766</v>
      </c>
      <c r="AC818" s="355">
        <v>0</v>
      </c>
      <c r="AD818" s="357">
        <v>968</v>
      </c>
      <c r="AE818" s="355">
        <v>622</v>
      </c>
      <c r="AF818" s="355">
        <v>603</v>
      </c>
      <c r="AG818" s="358">
        <v>1188</v>
      </c>
      <c r="AH818" s="355">
        <v>750</v>
      </c>
      <c r="AI818" s="355">
        <v>0</v>
      </c>
      <c r="AJ818" s="358">
        <v>952</v>
      </c>
      <c r="AK818" s="4">
        <v>746</v>
      </c>
      <c r="AL818" s="4">
        <v>0</v>
      </c>
      <c r="AM818" s="4">
        <v>975</v>
      </c>
    </row>
    <row r="819" spans="2:39" x14ac:dyDescent="0.3">
      <c r="B819" s="350" t="s">
        <v>99</v>
      </c>
      <c r="C819" s="351" t="s">
        <v>294</v>
      </c>
      <c r="D819" s="352">
        <v>1093</v>
      </c>
      <c r="E819" s="353">
        <v>0</v>
      </c>
      <c r="F819" s="353">
        <v>98</v>
      </c>
      <c r="G819" s="354">
        <v>947</v>
      </c>
      <c r="H819" s="354">
        <v>125</v>
      </c>
      <c r="I819" s="354">
        <v>111</v>
      </c>
      <c r="J819" s="355">
        <v>876</v>
      </c>
      <c r="K819" s="355">
        <v>377</v>
      </c>
      <c r="L819" s="355">
        <v>461</v>
      </c>
      <c r="M819" s="355">
        <v>754</v>
      </c>
      <c r="N819" s="355">
        <v>1100</v>
      </c>
      <c r="O819" s="355">
        <v>281</v>
      </c>
      <c r="P819" s="355">
        <v>732</v>
      </c>
      <c r="Q819" s="355">
        <v>1434</v>
      </c>
      <c r="R819" s="355">
        <v>765</v>
      </c>
      <c r="S819" s="355">
        <v>1172.0000000000002</v>
      </c>
      <c r="T819" s="355">
        <v>914.00000000000068</v>
      </c>
      <c r="U819" s="355">
        <v>648.99999999999977</v>
      </c>
      <c r="V819" s="355">
        <v>601</v>
      </c>
      <c r="W819" s="355">
        <v>0</v>
      </c>
      <c r="X819" s="355">
        <v>969.00000000000023</v>
      </c>
      <c r="Y819" s="355">
        <v>835</v>
      </c>
      <c r="Z819" s="355">
        <v>0</v>
      </c>
      <c r="AA819" s="355">
        <v>1110</v>
      </c>
      <c r="AB819" s="355">
        <v>875</v>
      </c>
      <c r="AC819" s="355">
        <v>0</v>
      </c>
      <c r="AD819" s="357">
        <v>1396</v>
      </c>
      <c r="AE819" s="355">
        <v>916</v>
      </c>
      <c r="AF819" s="355">
        <v>344</v>
      </c>
      <c r="AG819" s="358">
        <v>1310</v>
      </c>
      <c r="AH819" s="355">
        <v>657</v>
      </c>
      <c r="AI819" s="355">
        <v>0</v>
      </c>
      <c r="AJ819" s="358">
        <v>2077</v>
      </c>
      <c r="AK819" s="4">
        <v>823</v>
      </c>
      <c r="AL819" s="4">
        <v>0</v>
      </c>
      <c r="AM819" s="4">
        <v>1532</v>
      </c>
    </row>
    <row r="820" spans="2:39" x14ac:dyDescent="0.3">
      <c r="B820" s="350" t="s">
        <v>99</v>
      </c>
      <c r="C820" s="351" t="s">
        <v>327</v>
      </c>
      <c r="D820" s="352">
        <v>296</v>
      </c>
      <c r="E820" s="353">
        <v>0</v>
      </c>
      <c r="F820" s="353">
        <v>0</v>
      </c>
      <c r="G820" s="354">
        <v>184</v>
      </c>
      <c r="H820" s="354">
        <v>0</v>
      </c>
      <c r="I820" s="354">
        <v>0</v>
      </c>
      <c r="J820" s="355">
        <v>362</v>
      </c>
      <c r="K820" s="355">
        <v>5</v>
      </c>
      <c r="L820" s="355">
        <v>0</v>
      </c>
      <c r="M820" s="355">
        <v>288</v>
      </c>
      <c r="N820" s="355">
        <v>0</v>
      </c>
      <c r="O820" s="355">
        <v>0</v>
      </c>
      <c r="P820" s="355">
        <v>263</v>
      </c>
      <c r="Q820" s="355">
        <v>0</v>
      </c>
      <c r="R820" s="355">
        <v>0</v>
      </c>
      <c r="S820" s="355">
        <v>335.99999999999989</v>
      </c>
      <c r="T820" s="355">
        <v>0</v>
      </c>
      <c r="U820" s="355">
        <v>0</v>
      </c>
      <c r="V820" s="355">
        <v>324.00000000000017</v>
      </c>
      <c r="W820" s="355">
        <v>0</v>
      </c>
      <c r="X820" s="355">
        <v>0</v>
      </c>
      <c r="Y820" s="355">
        <v>335</v>
      </c>
      <c r="Z820" s="355">
        <v>0</v>
      </c>
      <c r="AA820" s="355">
        <v>0</v>
      </c>
      <c r="AB820" s="355">
        <v>305</v>
      </c>
      <c r="AC820" s="355">
        <v>0</v>
      </c>
      <c r="AD820" s="357">
        <v>0</v>
      </c>
      <c r="AE820" s="355">
        <v>305</v>
      </c>
      <c r="AF820" s="355">
        <v>0</v>
      </c>
      <c r="AG820" s="358">
        <v>0</v>
      </c>
      <c r="AH820" s="355">
        <v>331</v>
      </c>
      <c r="AI820" s="355">
        <v>0</v>
      </c>
      <c r="AJ820" s="358">
        <v>0</v>
      </c>
      <c r="AK820" s="4">
        <v>227</v>
      </c>
      <c r="AL820" s="4">
        <v>0</v>
      </c>
      <c r="AM820" s="4">
        <v>0</v>
      </c>
    </row>
    <row r="821" spans="2:39" x14ac:dyDescent="0.3">
      <c r="B821" s="350" t="s">
        <v>100</v>
      </c>
      <c r="C821" s="351" t="s">
        <v>223</v>
      </c>
      <c r="D821" s="352">
        <v>29</v>
      </c>
      <c r="E821" s="353">
        <v>11</v>
      </c>
      <c r="F821" s="353">
        <v>1533</v>
      </c>
      <c r="G821" s="354">
        <v>0</v>
      </c>
      <c r="H821" s="354">
        <v>1</v>
      </c>
      <c r="I821" s="354">
        <v>1686</v>
      </c>
      <c r="J821" s="355">
        <v>0</v>
      </c>
      <c r="K821" s="355">
        <v>0</v>
      </c>
      <c r="L821" s="355">
        <v>1528</v>
      </c>
      <c r="M821" s="355">
        <v>0</v>
      </c>
      <c r="N821" s="355">
        <v>0</v>
      </c>
      <c r="O821" s="355">
        <v>1448</v>
      </c>
      <c r="P821" s="355">
        <v>0</v>
      </c>
      <c r="Q821" s="355">
        <v>0</v>
      </c>
      <c r="R821" s="355">
        <v>1571</v>
      </c>
      <c r="S821" s="355">
        <v>0</v>
      </c>
      <c r="T821" s="355">
        <v>0</v>
      </c>
      <c r="U821" s="355">
        <v>1581.0000000000002</v>
      </c>
      <c r="V821" s="355">
        <v>0</v>
      </c>
      <c r="W821" s="355">
        <v>0</v>
      </c>
      <c r="X821" s="355">
        <v>1566</v>
      </c>
      <c r="Y821" s="355">
        <v>0</v>
      </c>
      <c r="Z821" s="355">
        <v>0</v>
      </c>
      <c r="AA821" s="355">
        <v>1710</v>
      </c>
      <c r="AB821" s="355">
        <v>0</v>
      </c>
      <c r="AC821" s="355">
        <v>0</v>
      </c>
      <c r="AD821" s="357">
        <v>1482</v>
      </c>
      <c r="AE821" s="355">
        <v>0</v>
      </c>
      <c r="AF821" s="355">
        <v>0</v>
      </c>
      <c r="AG821" s="358">
        <v>1657</v>
      </c>
      <c r="AH821" s="355">
        <v>0</v>
      </c>
      <c r="AI821" s="355">
        <v>0</v>
      </c>
      <c r="AJ821" s="358">
        <v>1723</v>
      </c>
      <c r="AK821" s="4">
        <v>0</v>
      </c>
      <c r="AL821" s="4">
        <v>0</v>
      </c>
      <c r="AM821" s="4">
        <v>414</v>
      </c>
    </row>
    <row r="822" spans="2:39" x14ac:dyDescent="0.3">
      <c r="B822" s="350" t="s">
        <v>100</v>
      </c>
      <c r="C822" s="351" t="s">
        <v>286</v>
      </c>
      <c r="D822" s="352">
        <v>43</v>
      </c>
      <c r="E822" s="353">
        <v>3</v>
      </c>
      <c r="F822" s="353">
        <v>2454</v>
      </c>
      <c r="G822" s="354">
        <v>28</v>
      </c>
      <c r="H822" s="354">
        <v>1</v>
      </c>
      <c r="I822" s="354">
        <v>2467</v>
      </c>
      <c r="J822" s="355">
        <v>0</v>
      </c>
      <c r="K822" s="355">
        <v>0</v>
      </c>
      <c r="L822" s="355">
        <v>2425</v>
      </c>
      <c r="M822" s="355">
        <v>0</v>
      </c>
      <c r="N822" s="355">
        <v>0</v>
      </c>
      <c r="O822" s="355">
        <v>2284</v>
      </c>
      <c r="P822" s="355">
        <v>0</v>
      </c>
      <c r="Q822" s="355">
        <v>0</v>
      </c>
      <c r="R822" s="355">
        <v>2374</v>
      </c>
      <c r="S822" s="355">
        <v>20</v>
      </c>
      <c r="T822" s="355">
        <v>0</v>
      </c>
      <c r="U822" s="355">
        <v>2168.9999999999991</v>
      </c>
      <c r="V822" s="355">
        <v>17</v>
      </c>
      <c r="W822" s="355">
        <v>0</v>
      </c>
      <c r="X822" s="355">
        <v>2488.0000000000009</v>
      </c>
      <c r="Y822" s="355">
        <v>21</v>
      </c>
      <c r="Z822" s="355">
        <v>0</v>
      </c>
      <c r="AA822" s="355">
        <v>2460</v>
      </c>
      <c r="AB822" s="355">
        <v>22</v>
      </c>
      <c r="AC822" s="355">
        <v>0</v>
      </c>
      <c r="AD822" s="357">
        <v>2435</v>
      </c>
      <c r="AE822" s="355">
        <v>13</v>
      </c>
      <c r="AF822" s="355">
        <v>0</v>
      </c>
      <c r="AG822" s="358">
        <v>2524</v>
      </c>
      <c r="AH822" s="355">
        <v>19</v>
      </c>
      <c r="AI822" s="355">
        <v>0</v>
      </c>
      <c r="AJ822" s="358">
        <v>2878</v>
      </c>
      <c r="AK822" s="4">
        <v>0</v>
      </c>
      <c r="AL822" s="4">
        <v>0</v>
      </c>
      <c r="AM822" s="4">
        <v>1434</v>
      </c>
    </row>
    <row r="823" spans="2:39" x14ac:dyDescent="0.3">
      <c r="B823" s="350" t="s">
        <v>100</v>
      </c>
      <c r="C823" s="351" t="s">
        <v>255</v>
      </c>
      <c r="D823" s="352">
        <v>7303</v>
      </c>
      <c r="E823" s="353">
        <v>175</v>
      </c>
      <c r="F823" s="353">
        <v>3152</v>
      </c>
      <c r="G823" s="354">
        <v>7847</v>
      </c>
      <c r="H823" s="354">
        <v>163</v>
      </c>
      <c r="I823" s="354">
        <v>2882</v>
      </c>
      <c r="J823" s="355">
        <v>9653</v>
      </c>
      <c r="K823" s="355">
        <v>646</v>
      </c>
      <c r="L823" s="355">
        <v>3176</v>
      </c>
      <c r="M823" s="355">
        <v>9083</v>
      </c>
      <c r="N823" s="355">
        <v>447</v>
      </c>
      <c r="O823" s="355">
        <v>2721</v>
      </c>
      <c r="P823" s="355">
        <v>8724</v>
      </c>
      <c r="Q823" s="355">
        <v>354</v>
      </c>
      <c r="R823" s="355">
        <v>2895</v>
      </c>
      <c r="S823" s="355">
        <v>8433.0000000000036</v>
      </c>
      <c r="T823" s="355">
        <v>364.00000000000011</v>
      </c>
      <c r="U823" s="355">
        <v>2639.0000000000009</v>
      </c>
      <c r="V823" s="355">
        <v>7803.9999999999882</v>
      </c>
      <c r="W823" s="355">
        <v>555.00000000000034</v>
      </c>
      <c r="X823" s="355">
        <v>2566.0000000000014</v>
      </c>
      <c r="Y823" s="355">
        <v>7721</v>
      </c>
      <c r="Z823" s="355">
        <v>591</v>
      </c>
      <c r="AA823" s="355">
        <v>2673</v>
      </c>
      <c r="AB823" s="355">
        <v>8596</v>
      </c>
      <c r="AC823" s="355">
        <v>576</v>
      </c>
      <c r="AD823" s="357">
        <v>2583</v>
      </c>
      <c r="AE823" s="355">
        <v>8459</v>
      </c>
      <c r="AF823" s="355">
        <v>918</v>
      </c>
      <c r="AG823" s="358">
        <v>2633</v>
      </c>
      <c r="AH823" s="355">
        <v>8660</v>
      </c>
      <c r="AI823" s="355">
        <v>985</v>
      </c>
      <c r="AJ823" s="358">
        <v>2859</v>
      </c>
      <c r="AK823" s="4">
        <v>8582</v>
      </c>
      <c r="AL823" s="4">
        <v>773</v>
      </c>
      <c r="AM823" s="4">
        <v>2245</v>
      </c>
    </row>
    <row r="824" spans="2:39" x14ac:dyDescent="0.3">
      <c r="B824" s="350" t="s">
        <v>100</v>
      </c>
      <c r="C824" s="351" t="s">
        <v>224</v>
      </c>
      <c r="D824" s="352">
        <v>9641</v>
      </c>
      <c r="E824" s="353">
        <v>420</v>
      </c>
      <c r="F824" s="353">
        <v>3101</v>
      </c>
      <c r="G824" s="354">
        <v>10524</v>
      </c>
      <c r="H824" s="354">
        <v>215</v>
      </c>
      <c r="I824" s="354">
        <v>2979</v>
      </c>
      <c r="J824" s="355">
        <v>10362</v>
      </c>
      <c r="K824" s="355">
        <v>605</v>
      </c>
      <c r="L824" s="355">
        <v>2911</v>
      </c>
      <c r="M824" s="355">
        <v>11559</v>
      </c>
      <c r="N824" s="355">
        <v>755</v>
      </c>
      <c r="O824" s="355">
        <v>2638</v>
      </c>
      <c r="P824" s="355">
        <v>10893</v>
      </c>
      <c r="Q824" s="355">
        <v>436</v>
      </c>
      <c r="R824" s="355">
        <v>2714</v>
      </c>
      <c r="S824" s="355">
        <v>10731.999999999978</v>
      </c>
      <c r="T824" s="355">
        <v>399</v>
      </c>
      <c r="U824" s="355">
        <v>2600.0000000000009</v>
      </c>
      <c r="V824" s="355">
        <v>9679.9999999999945</v>
      </c>
      <c r="W824" s="355">
        <v>815</v>
      </c>
      <c r="X824" s="355">
        <v>2592.9999999999986</v>
      </c>
      <c r="Y824" s="355">
        <v>9439</v>
      </c>
      <c r="Z824" s="355">
        <v>404</v>
      </c>
      <c r="AA824" s="355">
        <v>2390</v>
      </c>
      <c r="AB824" s="355">
        <v>9388</v>
      </c>
      <c r="AC824" s="355">
        <v>866</v>
      </c>
      <c r="AD824" s="357">
        <v>2498</v>
      </c>
      <c r="AE824" s="355">
        <v>9972</v>
      </c>
      <c r="AF824" s="355">
        <v>1300</v>
      </c>
      <c r="AG824" s="358">
        <v>2442</v>
      </c>
      <c r="AH824" s="355">
        <v>10143</v>
      </c>
      <c r="AI824" s="355">
        <v>1103</v>
      </c>
      <c r="AJ824" s="358">
        <v>2461</v>
      </c>
      <c r="AK824" s="4">
        <v>10414</v>
      </c>
      <c r="AL824" s="4">
        <v>1058</v>
      </c>
      <c r="AM824" s="4">
        <v>2190</v>
      </c>
    </row>
    <row r="825" spans="2:39" x14ac:dyDescent="0.3">
      <c r="B825" s="350" t="s">
        <v>100</v>
      </c>
      <c r="C825" s="351" t="s">
        <v>225</v>
      </c>
      <c r="D825" s="352">
        <v>9698</v>
      </c>
      <c r="E825" s="353">
        <v>838</v>
      </c>
      <c r="F825" s="353">
        <v>3162</v>
      </c>
      <c r="G825" s="354">
        <v>10044</v>
      </c>
      <c r="H825" s="354">
        <v>278</v>
      </c>
      <c r="I825" s="354">
        <v>3068</v>
      </c>
      <c r="J825" s="355">
        <v>9491</v>
      </c>
      <c r="K825" s="355">
        <v>645</v>
      </c>
      <c r="L825" s="355">
        <v>2756</v>
      </c>
      <c r="M825" s="355">
        <v>9709</v>
      </c>
      <c r="N825" s="355">
        <v>630</v>
      </c>
      <c r="O825" s="355">
        <v>2375</v>
      </c>
      <c r="P825" s="355">
        <v>10762</v>
      </c>
      <c r="Q825" s="355">
        <v>452</v>
      </c>
      <c r="R825" s="355">
        <v>2692</v>
      </c>
      <c r="S825" s="355">
        <v>10187.999999999985</v>
      </c>
      <c r="T825" s="355">
        <v>440.00000000000006</v>
      </c>
      <c r="U825" s="355">
        <v>2480.0000000000023</v>
      </c>
      <c r="V825" s="355">
        <v>9267.0000000000091</v>
      </c>
      <c r="W825" s="355">
        <v>809.99999999999989</v>
      </c>
      <c r="X825" s="355">
        <v>2488</v>
      </c>
      <c r="Y825" s="355">
        <v>9404</v>
      </c>
      <c r="Z825" s="355">
        <v>538</v>
      </c>
      <c r="AA825" s="355">
        <v>2382</v>
      </c>
      <c r="AB825" s="355">
        <v>8941</v>
      </c>
      <c r="AC825" s="355">
        <v>846</v>
      </c>
      <c r="AD825" s="357">
        <v>2235</v>
      </c>
      <c r="AE825" s="355">
        <v>9035</v>
      </c>
      <c r="AF825" s="355">
        <v>1109</v>
      </c>
      <c r="AG825" s="358">
        <v>2422</v>
      </c>
      <c r="AH825" s="355">
        <v>9592</v>
      </c>
      <c r="AI825" s="355">
        <v>1023</v>
      </c>
      <c r="AJ825" s="358">
        <v>2351</v>
      </c>
      <c r="AK825" s="4">
        <v>9908</v>
      </c>
      <c r="AL825" s="4">
        <v>1036</v>
      </c>
      <c r="AM825" s="4">
        <v>2049</v>
      </c>
    </row>
    <row r="826" spans="2:39" x14ac:dyDescent="0.3">
      <c r="B826" s="350" t="s">
        <v>100</v>
      </c>
      <c r="C826" s="351" t="s">
        <v>226</v>
      </c>
      <c r="D826" s="352">
        <v>9681</v>
      </c>
      <c r="E826" s="353">
        <v>857</v>
      </c>
      <c r="F826" s="353">
        <v>2504</v>
      </c>
      <c r="G826" s="354">
        <v>10299</v>
      </c>
      <c r="H826" s="354">
        <v>326</v>
      </c>
      <c r="I826" s="354">
        <v>2857</v>
      </c>
      <c r="J826" s="355">
        <v>9488</v>
      </c>
      <c r="K826" s="355">
        <v>649</v>
      </c>
      <c r="L826" s="355">
        <v>2743</v>
      </c>
      <c r="M826" s="355">
        <v>9532</v>
      </c>
      <c r="N826" s="355">
        <v>502</v>
      </c>
      <c r="O826" s="355">
        <v>2243</v>
      </c>
      <c r="P826" s="355">
        <v>9714</v>
      </c>
      <c r="Q826" s="355">
        <v>363</v>
      </c>
      <c r="R826" s="355">
        <v>2529</v>
      </c>
      <c r="S826" s="355">
        <v>10939.000000000009</v>
      </c>
      <c r="T826" s="355">
        <v>447</v>
      </c>
      <c r="U826" s="355">
        <v>2483.0000000000027</v>
      </c>
      <c r="V826" s="355">
        <v>9825.0000000000127</v>
      </c>
      <c r="W826" s="355">
        <v>806.99999999999932</v>
      </c>
      <c r="X826" s="355">
        <v>2420.0000000000032</v>
      </c>
      <c r="Y826" s="355">
        <v>9578</v>
      </c>
      <c r="Z826" s="355">
        <v>552</v>
      </c>
      <c r="AA826" s="355">
        <v>2283</v>
      </c>
      <c r="AB826" s="355">
        <v>9586</v>
      </c>
      <c r="AC826" s="355">
        <v>653</v>
      </c>
      <c r="AD826" s="357">
        <v>2297</v>
      </c>
      <c r="AE826" s="355">
        <v>9227</v>
      </c>
      <c r="AF826" s="355">
        <v>1078</v>
      </c>
      <c r="AG826" s="358">
        <v>2204</v>
      </c>
      <c r="AH826" s="355">
        <v>9150</v>
      </c>
      <c r="AI826" s="355">
        <v>1019</v>
      </c>
      <c r="AJ826" s="358">
        <v>2325</v>
      </c>
      <c r="AK826" s="4">
        <v>9809</v>
      </c>
      <c r="AL826" s="4">
        <v>1024</v>
      </c>
      <c r="AM826" s="4">
        <v>2000</v>
      </c>
    </row>
    <row r="827" spans="2:39" x14ac:dyDescent="0.3">
      <c r="B827" s="350" t="s">
        <v>100</v>
      </c>
      <c r="C827" s="351" t="s">
        <v>227</v>
      </c>
      <c r="D827" s="352">
        <v>10291</v>
      </c>
      <c r="E827" s="353">
        <v>741</v>
      </c>
      <c r="F827" s="353">
        <v>2336</v>
      </c>
      <c r="G827" s="354">
        <v>10428</v>
      </c>
      <c r="H827" s="354">
        <v>278</v>
      </c>
      <c r="I827" s="354">
        <v>2539</v>
      </c>
      <c r="J827" s="355">
        <v>9480</v>
      </c>
      <c r="K827" s="355">
        <v>645</v>
      </c>
      <c r="L827" s="355">
        <v>2651</v>
      </c>
      <c r="M827" s="355">
        <v>9596</v>
      </c>
      <c r="N827" s="355">
        <v>497</v>
      </c>
      <c r="O827" s="355">
        <v>2147</v>
      </c>
      <c r="P827" s="355">
        <v>9609</v>
      </c>
      <c r="Q827" s="355">
        <v>323</v>
      </c>
      <c r="R827" s="355">
        <v>2189</v>
      </c>
      <c r="S827" s="355">
        <v>9715.0000000000055</v>
      </c>
      <c r="T827" s="355">
        <v>362.00000000000006</v>
      </c>
      <c r="U827" s="355">
        <v>2247.9999999999986</v>
      </c>
      <c r="V827" s="355">
        <v>10450</v>
      </c>
      <c r="W827" s="355">
        <v>703.99999999999966</v>
      </c>
      <c r="X827" s="355">
        <v>2259.0000000000014</v>
      </c>
      <c r="Y827" s="355">
        <v>10001</v>
      </c>
      <c r="Z827" s="355">
        <v>611</v>
      </c>
      <c r="AA827" s="355">
        <v>2161</v>
      </c>
      <c r="AB827" s="355">
        <v>9944</v>
      </c>
      <c r="AC827" s="355">
        <v>552</v>
      </c>
      <c r="AD827" s="357">
        <v>2127</v>
      </c>
      <c r="AE827" s="355">
        <v>9509</v>
      </c>
      <c r="AF827" s="355">
        <v>1122</v>
      </c>
      <c r="AG827" s="358">
        <v>2207</v>
      </c>
      <c r="AH827" s="355">
        <v>9466</v>
      </c>
      <c r="AI827" s="355">
        <v>977</v>
      </c>
      <c r="AJ827" s="358">
        <v>2096</v>
      </c>
      <c r="AK827" s="4">
        <v>9564</v>
      </c>
      <c r="AL827" s="4">
        <v>947</v>
      </c>
      <c r="AM827" s="4">
        <v>2031</v>
      </c>
    </row>
    <row r="828" spans="2:39" x14ac:dyDescent="0.3">
      <c r="B828" s="350" t="s">
        <v>100</v>
      </c>
      <c r="C828" s="351" t="s">
        <v>228</v>
      </c>
      <c r="D828" s="352">
        <v>9933</v>
      </c>
      <c r="E828" s="353">
        <v>590</v>
      </c>
      <c r="F828" s="353">
        <v>2204</v>
      </c>
      <c r="G828" s="354">
        <v>10882</v>
      </c>
      <c r="H828" s="354">
        <v>240</v>
      </c>
      <c r="I828" s="354">
        <v>2408</v>
      </c>
      <c r="J828" s="355">
        <v>9638</v>
      </c>
      <c r="K828" s="355">
        <v>613</v>
      </c>
      <c r="L828" s="355">
        <v>2338</v>
      </c>
      <c r="M828" s="355">
        <v>9504</v>
      </c>
      <c r="N828" s="355">
        <v>488</v>
      </c>
      <c r="O828" s="355">
        <v>2058</v>
      </c>
      <c r="P828" s="355">
        <v>9577</v>
      </c>
      <c r="Q828" s="355">
        <v>345</v>
      </c>
      <c r="R828" s="355">
        <v>2030</v>
      </c>
      <c r="S828" s="355">
        <v>9446.0000000000073</v>
      </c>
      <c r="T828" s="355">
        <v>356.00000000000006</v>
      </c>
      <c r="U828" s="355">
        <v>1969.0000000000011</v>
      </c>
      <c r="V828" s="355">
        <v>9526.0000000000182</v>
      </c>
      <c r="W828" s="355">
        <v>364.00000000000006</v>
      </c>
      <c r="X828" s="355">
        <v>2086.0000000000023</v>
      </c>
      <c r="Y828" s="355">
        <v>10390</v>
      </c>
      <c r="Z828" s="355">
        <v>670</v>
      </c>
      <c r="AA828" s="355">
        <v>2009</v>
      </c>
      <c r="AB828" s="355">
        <v>10256</v>
      </c>
      <c r="AC828" s="355">
        <v>572</v>
      </c>
      <c r="AD828" s="357">
        <v>2061</v>
      </c>
      <c r="AE828" s="355">
        <v>9934</v>
      </c>
      <c r="AF828" s="355">
        <v>1011</v>
      </c>
      <c r="AG828" s="358">
        <v>2135</v>
      </c>
      <c r="AH828" s="355">
        <v>9943</v>
      </c>
      <c r="AI828" s="355">
        <v>1013</v>
      </c>
      <c r="AJ828" s="358">
        <v>2106</v>
      </c>
      <c r="AK828" s="4">
        <v>9726</v>
      </c>
      <c r="AL828" s="4">
        <v>902</v>
      </c>
      <c r="AM828" s="4">
        <v>1903</v>
      </c>
    </row>
    <row r="829" spans="2:39" x14ac:dyDescent="0.3">
      <c r="B829" s="350" t="s">
        <v>100</v>
      </c>
      <c r="C829" s="351" t="s">
        <v>229</v>
      </c>
      <c r="D829" s="352">
        <v>11328</v>
      </c>
      <c r="E829" s="353">
        <v>634</v>
      </c>
      <c r="F829" s="353">
        <v>2049</v>
      </c>
      <c r="G829" s="354">
        <v>11972</v>
      </c>
      <c r="H829" s="354">
        <v>151</v>
      </c>
      <c r="I829" s="354">
        <v>2117</v>
      </c>
      <c r="J829" s="355">
        <v>11982</v>
      </c>
      <c r="K829" s="355">
        <v>418</v>
      </c>
      <c r="L829" s="355">
        <v>2096</v>
      </c>
      <c r="M829" s="355">
        <v>11620</v>
      </c>
      <c r="N829" s="355">
        <v>422</v>
      </c>
      <c r="O829" s="355">
        <v>1812</v>
      </c>
      <c r="P829" s="355">
        <v>10665</v>
      </c>
      <c r="Q829" s="355">
        <v>822</v>
      </c>
      <c r="R829" s="355">
        <v>1769</v>
      </c>
      <c r="S829" s="355">
        <v>11073.999999999989</v>
      </c>
      <c r="T829" s="355">
        <v>374</v>
      </c>
      <c r="U829" s="355">
        <v>1696.0000000000007</v>
      </c>
      <c r="V829" s="355">
        <v>10790.999999999991</v>
      </c>
      <c r="W829" s="355">
        <v>379</v>
      </c>
      <c r="X829" s="355">
        <v>1702.9999999999991</v>
      </c>
      <c r="Y829" s="355">
        <v>11106</v>
      </c>
      <c r="Z829" s="355">
        <v>368</v>
      </c>
      <c r="AA829" s="355">
        <v>1665</v>
      </c>
      <c r="AB829" s="355">
        <v>11840</v>
      </c>
      <c r="AC829" s="355">
        <v>1009</v>
      </c>
      <c r="AD829" s="357">
        <v>1720</v>
      </c>
      <c r="AE829" s="355">
        <v>12004</v>
      </c>
      <c r="AF829" s="355">
        <v>972</v>
      </c>
      <c r="AG829" s="358">
        <v>1829</v>
      </c>
      <c r="AH829" s="355">
        <v>11690</v>
      </c>
      <c r="AI829" s="355">
        <v>920</v>
      </c>
      <c r="AJ829" s="358">
        <v>1872</v>
      </c>
      <c r="AK829" s="4">
        <v>11331</v>
      </c>
      <c r="AL829" s="4">
        <v>1083</v>
      </c>
      <c r="AM829" s="4">
        <v>1634</v>
      </c>
    </row>
    <row r="830" spans="2:39" x14ac:dyDescent="0.3">
      <c r="B830" s="350" t="s">
        <v>100</v>
      </c>
      <c r="C830" s="351" t="s">
        <v>287</v>
      </c>
      <c r="D830" s="352">
        <v>10683</v>
      </c>
      <c r="E830" s="353">
        <v>602</v>
      </c>
      <c r="F830" s="353">
        <v>1962</v>
      </c>
      <c r="G830" s="354">
        <v>11128</v>
      </c>
      <c r="H830" s="354">
        <v>153</v>
      </c>
      <c r="I830" s="354">
        <v>2144</v>
      </c>
      <c r="J830" s="355">
        <v>10030</v>
      </c>
      <c r="K830" s="355">
        <v>405</v>
      </c>
      <c r="L830" s="355">
        <v>1967</v>
      </c>
      <c r="M830" s="355">
        <v>10544</v>
      </c>
      <c r="N830" s="355">
        <v>326</v>
      </c>
      <c r="O830" s="355">
        <v>1780</v>
      </c>
      <c r="P830" s="355">
        <v>9798</v>
      </c>
      <c r="Q830" s="355">
        <v>712</v>
      </c>
      <c r="R830" s="355">
        <v>1757</v>
      </c>
      <c r="S830" s="355">
        <v>10231.000000000005</v>
      </c>
      <c r="T830" s="355">
        <v>365.00000000000006</v>
      </c>
      <c r="U830" s="355">
        <v>1701.0000000000005</v>
      </c>
      <c r="V830" s="355">
        <v>9663.00000000002</v>
      </c>
      <c r="W830" s="355">
        <v>347.99999999999989</v>
      </c>
      <c r="X830" s="355">
        <v>1644.9999999999989</v>
      </c>
      <c r="Y830" s="355">
        <v>9726</v>
      </c>
      <c r="Z830" s="355">
        <v>355</v>
      </c>
      <c r="AA830" s="355">
        <v>1650</v>
      </c>
      <c r="AB830" s="355">
        <v>9661</v>
      </c>
      <c r="AC830" s="355">
        <v>757</v>
      </c>
      <c r="AD830" s="357">
        <v>1690</v>
      </c>
      <c r="AE830" s="355">
        <v>11142</v>
      </c>
      <c r="AF830" s="355">
        <v>812</v>
      </c>
      <c r="AG830" s="358">
        <v>1763</v>
      </c>
      <c r="AH830" s="355">
        <v>11334</v>
      </c>
      <c r="AI830" s="355">
        <v>482</v>
      </c>
      <c r="AJ830" s="358">
        <v>1890</v>
      </c>
      <c r="AK830" s="4">
        <v>10972</v>
      </c>
      <c r="AL830" s="4">
        <v>1132</v>
      </c>
      <c r="AM830" s="4">
        <v>1740</v>
      </c>
    </row>
    <row r="831" spans="2:39" x14ac:dyDescent="0.3">
      <c r="B831" s="350" t="s">
        <v>100</v>
      </c>
      <c r="C831" s="351" t="s">
        <v>230</v>
      </c>
      <c r="D831" s="352">
        <v>9409</v>
      </c>
      <c r="E831" s="353">
        <v>535</v>
      </c>
      <c r="F831" s="353">
        <v>1909</v>
      </c>
      <c r="G831" s="354">
        <v>10006</v>
      </c>
      <c r="H831" s="354">
        <v>181</v>
      </c>
      <c r="I831" s="354">
        <v>1983</v>
      </c>
      <c r="J831" s="355">
        <v>8717</v>
      </c>
      <c r="K831" s="355">
        <v>506</v>
      </c>
      <c r="L831" s="355">
        <v>1995</v>
      </c>
      <c r="M831" s="355">
        <v>8806</v>
      </c>
      <c r="N831" s="355">
        <v>267</v>
      </c>
      <c r="O831" s="355">
        <v>1613</v>
      </c>
      <c r="P831" s="355">
        <v>8885</v>
      </c>
      <c r="Q831" s="355">
        <v>600</v>
      </c>
      <c r="R831" s="355">
        <v>1755</v>
      </c>
      <c r="S831" s="355">
        <v>8879.9999999999891</v>
      </c>
      <c r="T831" s="355">
        <v>358.99999999999983</v>
      </c>
      <c r="U831" s="355">
        <v>1652.9999999999986</v>
      </c>
      <c r="V831" s="355">
        <v>8885.99999999998</v>
      </c>
      <c r="W831" s="355">
        <v>369.00000000000028</v>
      </c>
      <c r="X831" s="355">
        <v>1624.0000000000002</v>
      </c>
      <c r="Y831" s="355">
        <v>8607</v>
      </c>
      <c r="Z831" s="355">
        <v>339</v>
      </c>
      <c r="AA831" s="355">
        <v>1624</v>
      </c>
      <c r="AB831" s="355">
        <v>8647</v>
      </c>
      <c r="AC831" s="355">
        <v>517</v>
      </c>
      <c r="AD831" s="357">
        <v>1648</v>
      </c>
      <c r="AE831" s="355">
        <v>8925</v>
      </c>
      <c r="AF831" s="355">
        <v>601</v>
      </c>
      <c r="AG831" s="358">
        <v>1706</v>
      </c>
      <c r="AH831" s="355">
        <v>10096</v>
      </c>
      <c r="AI831" s="355">
        <v>494</v>
      </c>
      <c r="AJ831" s="358">
        <v>1751</v>
      </c>
      <c r="AK831" s="4">
        <v>10191</v>
      </c>
      <c r="AL831" s="4">
        <v>890</v>
      </c>
      <c r="AM831" s="4">
        <v>1737</v>
      </c>
    </row>
    <row r="832" spans="2:39" x14ac:dyDescent="0.3">
      <c r="B832" s="350" t="s">
        <v>100</v>
      </c>
      <c r="C832" s="351" t="s">
        <v>231</v>
      </c>
      <c r="D832" s="352">
        <v>8585</v>
      </c>
      <c r="E832" s="353">
        <v>466</v>
      </c>
      <c r="F832" s="353">
        <v>1805</v>
      </c>
      <c r="G832" s="354">
        <v>8878</v>
      </c>
      <c r="H832" s="354">
        <v>128</v>
      </c>
      <c r="I832" s="354">
        <v>1915</v>
      </c>
      <c r="J832" s="355">
        <v>7961</v>
      </c>
      <c r="K832" s="355">
        <v>419</v>
      </c>
      <c r="L832" s="355">
        <v>1901</v>
      </c>
      <c r="M832" s="355">
        <v>8021</v>
      </c>
      <c r="N832" s="355">
        <v>214</v>
      </c>
      <c r="O832" s="355">
        <v>1738</v>
      </c>
      <c r="P832" s="355">
        <v>7524</v>
      </c>
      <c r="Q832" s="355">
        <v>488</v>
      </c>
      <c r="R832" s="355">
        <v>1609</v>
      </c>
      <c r="S832" s="355">
        <v>8057.9999999999936</v>
      </c>
      <c r="T832" s="355">
        <v>281.00000000000006</v>
      </c>
      <c r="U832" s="355">
        <v>1665.0000000000011</v>
      </c>
      <c r="V832" s="355">
        <v>7686.0000000000064</v>
      </c>
      <c r="W832" s="355">
        <v>310.00000000000011</v>
      </c>
      <c r="X832" s="355">
        <v>1598.0000000000007</v>
      </c>
      <c r="Y832" s="355">
        <v>7668</v>
      </c>
      <c r="Z832" s="355">
        <v>303</v>
      </c>
      <c r="AA832" s="355">
        <v>1595</v>
      </c>
      <c r="AB832" s="355">
        <v>7700</v>
      </c>
      <c r="AC832" s="355">
        <v>401</v>
      </c>
      <c r="AD832" s="357">
        <v>1593</v>
      </c>
      <c r="AE832" s="355">
        <v>7872</v>
      </c>
      <c r="AF832" s="355">
        <v>417</v>
      </c>
      <c r="AG832" s="358">
        <v>1617</v>
      </c>
      <c r="AH832" s="355">
        <v>8486</v>
      </c>
      <c r="AI832" s="355">
        <v>394</v>
      </c>
      <c r="AJ832" s="358">
        <v>1727</v>
      </c>
      <c r="AK832" s="4">
        <v>9034</v>
      </c>
      <c r="AL832" s="4">
        <v>923</v>
      </c>
      <c r="AM832" s="4">
        <v>1657</v>
      </c>
    </row>
    <row r="833" spans="2:39" x14ac:dyDescent="0.3">
      <c r="B833" s="350" t="s">
        <v>100</v>
      </c>
      <c r="C833" s="351" t="s">
        <v>288</v>
      </c>
      <c r="D833" s="352">
        <v>7567</v>
      </c>
      <c r="E833" s="353">
        <v>416</v>
      </c>
      <c r="F833" s="353">
        <v>1884</v>
      </c>
      <c r="G833" s="354">
        <v>8027</v>
      </c>
      <c r="H833" s="354">
        <v>117</v>
      </c>
      <c r="I833" s="354">
        <v>1671</v>
      </c>
      <c r="J833" s="355">
        <v>7290</v>
      </c>
      <c r="K833" s="355">
        <v>201</v>
      </c>
      <c r="L833" s="355">
        <v>1655</v>
      </c>
      <c r="M833" s="355">
        <v>7200</v>
      </c>
      <c r="N833" s="355">
        <v>195</v>
      </c>
      <c r="O833" s="355">
        <v>1431</v>
      </c>
      <c r="P833" s="355">
        <v>6731</v>
      </c>
      <c r="Q833" s="355">
        <v>397</v>
      </c>
      <c r="R833" s="355">
        <v>1452</v>
      </c>
      <c r="S833" s="355">
        <v>6803.0000000000009</v>
      </c>
      <c r="T833" s="355">
        <v>225.00000000000009</v>
      </c>
      <c r="U833" s="355">
        <v>1407.0000000000002</v>
      </c>
      <c r="V833" s="355">
        <v>7097.9999999999854</v>
      </c>
      <c r="W833" s="355">
        <v>260.99999999999994</v>
      </c>
      <c r="X833" s="355">
        <v>1623.9999999999991</v>
      </c>
      <c r="Y833" s="355">
        <v>6847</v>
      </c>
      <c r="Z833" s="355">
        <v>253</v>
      </c>
      <c r="AA833" s="355">
        <v>1552</v>
      </c>
      <c r="AB833" s="355">
        <v>6750</v>
      </c>
      <c r="AC833" s="355">
        <v>322</v>
      </c>
      <c r="AD833" s="357">
        <v>1466</v>
      </c>
      <c r="AE833" s="355">
        <v>7008</v>
      </c>
      <c r="AF833" s="355">
        <v>343</v>
      </c>
      <c r="AG833" s="358">
        <v>1480</v>
      </c>
      <c r="AH833" s="355">
        <v>6718</v>
      </c>
      <c r="AI833" s="355">
        <v>552</v>
      </c>
      <c r="AJ833" s="358">
        <v>1580</v>
      </c>
      <c r="AK833" s="4">
        <v>7207</v>
      </c>
      <c r="AL833" s="4">
        <v>803</v>
      </c>
      <c r="AM833" s="4">
        <v>1687</v>
      </c>
    </row>
    <row r="834" spans="2:39" x14ac:dyDescent="0.3">
      <c r="B834" s="350" t="s">
        <v>100</v>
      </c>
      <c r="C834" s="351" t="s">
        <v>232</v>
      </c>
      <c r="D834" s="352">
        <v>6314</v>
      </c>
      <c r="E834" s="353">
        <v>233</v>
      </c>
      <c r="F834" s="353">
        <v>1806</v>
      </c>
      <c r="G834" s="354">
        <v>6465</v>
      </c>
      <c r="H834" s="354">
        <v>96</v>
      </c>
      <c r="I834" s="354">
        <v>1884</v>
      </c>
      <c r="J834" s="355">
        <v>5820</v>
      </c>
      <c r="K834" s="355">
        <v>153</v>
      </c>
      <c r="L834" s="355">
        <v>1635</v>
      </c>
      <c r="M834" s="355">
        <v>6115</v>
      </c>
      <c r="N834" s="355">
        <v>92</v>
      </c>
      <c r="O834" s="355">
        <v>1648</v>
      </c>
      <c r="P834" s="355">
        <v>5578</v>
      </c>
      <c r="Q834" s="355">
        <v>330</v>
      </c>
      <c r="R834" s="355">
        <v>1588</v>
      </c>
      <c r="S834" s="355">
        <v>5753.9999999999936</v>
      </c>
      <c r="T834" s="355">
        <v>172.00000000000006</v>
      </c>
      <c r="U834" s="355">
        <v>1620.9999999999995</v>
      </c>
      <c r="V834" s="355">
        <v>5318.9999999999991</v>
      </c>
      <c r="W834" s="355">
        <v>192.99999999999994</v>
      </c>
      <c r="X834" s="355">
        <v>1541.0000000000007</v>
      </c>
      <c r="Y834" s="355">
        <v>5801</v>
      </c>
      <c r="Z834" s="355">
        <v>238</v>
      </c>
      <c r="AA834" s="355">
        <v>1773</v>
      </c>
      <c r="AB834" s="355">
        <v>5384</v>
      </c>
      <c r="AC834" s="355">
        <v>221</v>
      </c>
      <c r="AD834" s="357">
        <v>1621</v>
      </c>
      <c r="AE834" s="355">
        <v>5383</v>
      </c>
      <c r="AF834" s="355">
        <v>272</v>
      </c>
      <c r="AG834" s="358">
        <v>1729</v>
      </c>
      <c r="AH834" s="355">
        <v>5356</v>
      </c>
      <c r="AI834" s="355">
        <v>345</v>
      </c>
      <c r="AJ834" s="358">
        <v>1797</v>
      </c>
      <c r="AK834" s="4">
        <v>5965</v>
      </c>
      <c r="AL834" s="4">
        <v>617</v>
      </c>
      <c r="AM834" s="4">
        <v>1706</v>
      </c>
    </row>
    <row r="835" spans="2:39" x14ac:dyDescent="0.3">
      <c r="B835" s="350" t="s">
        <v>100</v>
      </c>
      <c r="C835" s="351" t="s">
        <v>325</v>
      </c>
      <c r="D835" s="352">
        <v>35</v>
      </c>
      <c r="E835" s="353">
        <v>0</v>
      </c>
      <c r="F835" s="353">
        <v>0</v>
      </c>
      <c r="G835" s="354">
        <v>28</v>
      </c>
      <c r="H835" s="354">
        <v>0</v>
      </c>
      <c r="I835" s="354">
        <v>0</v>
      </c>
      <c r="J835" s="355">
        <v>41</v>
      </c>
      <c r="K835" s="355">
        <v>0</v>
      </c>
      <c r="L835" s="355">
        <v>0</v>
      </c>
      <c r="M835" s="355">
        <v>34</v>
      </c>
      <c r="N835" s="355">
        <v>0</v>
      </c>
      <c r="O835" s="355">
        <v>0</v>
      </c>
      <c r="P835" s="355">
        <v>32</v>
      </c>
      <c r="Q835" s="355">
        <v>0</v>
      </c>
      <c r="R835" s="355">
        <v>0</v>
      </c>
      <c r="S835" s="355">
        <v>20</v>
      </c>
      <c r="T835" s="355">
        <v>0</v>
      </c>
      <c r="U835" s="355">
        <v>0</v>
      </c>
      <c r="V835" s="355">
        <v>36</v>
      </c>
      <c r="W835" s="355">
        <v>0</v>
      </c>
      <c r="X835" s="355">
        <v>0</v>
      </c>
      <c r="Y835" s="355">
        <v>28</v>
      </c>
      <c r="Z835" s="355">
        <v>0</v>
      </c>
      <c r="AA835" s="355">
        <v>0</v>
      </c>
      <c r="AB835" s="355">
        <v>23</v>
      </c>
      <c r="AC835" s="355">
        <v>0</v>
      </c>
      <c r="AD835" s="357">
        <v>0</v>
      </c>
      <c r="AE835" s="355">
        <v>32</v>
      </c>
      <c r="AF835" s="355">
        <v>0</v>
      </c>
      <c r="AG835" s="358">
        <v>0</v>
      </c>
      <c r="AH835" s="355">
        <v>31</v>
      </c>
      <c r="AI835" s="355">
        <v>0</v>
      </c>
      <c r="AJ835" s="358">
        <v>0</v>
      </c>
      <c r="AK835" s="4">
        <v>31</v>
      </c>
      <c r="AL835" s="4">
        <v>0</v>
      </c>
      <c r="AM835" s="4">
        <v>0</v>
      </c>
    </row>
    <row r="836" spans="2:39" x14ac:dyDescent="0.3">
      <c r="B836" s="350" t="s">
        <v>100</v>
      </c>
      <c r="C836" s="351" t="s">
        <v>326</v>
      </c>
      <c r="D836" s="352">
        <v>26</v>
      </c>
      <c r="E836" s="353">
        <v>0</v>
      </c>
      <c r="F836" s="353">
        <v>0</v>
      </c>
      <c r="G836" s="354">
        <v>35</v>
      </c>
      <c r="H836" s="354">
        <v>0</v>
      </c>
      <c r="I836" s="354">
        <v>0</v>
      </c>
      <c r="J836" s="355">
        <v>28</v>
      </c>
      <c r="K836" s="355">
        <v>0</v>
      </c>
      <c r="L836" s="355">
        <v>0</v>
      </c>
      <c r="M836" s="355">
        <v>42</v>
      </c>
      <c r="N836" s="355">
        <v>0</v>
      </c>
      <c r="O836" s="355">
        <v>0</v>
      </c>
      <c r="P836" s="355">
        <v>29</v>
      </c>
      <c r="Q836" s="355">
        <v>0</v>
      </c>
      <c r="R836" s="355">
        <v>0</v>
      </c>
      <c r="S836" s="355">
        <v>30</v>
      </c>
      <c r="T836" s="355">
        <v>0</v>
      </c>
      <c r="U836" s="355">
        <v>0</v>
      </c>
      <c r="V836" s="355">
        <v>26</v>
      </c>
      <c r="W836" s="355">
        <v>0</v>
      </c>
      <c r="X836" s="355">
        <v>0</v>
      </c>
      <c r="Y836" s="355">
        <v>28</v>
      </c>
      <c r="Z836" s="355">
        <v>0</v>
      </c>
      <c r="AA836" s="355">
        <v>0</v>
      </c>
      <c r="AB836" s="355">
        <v>29</v>
      </c>
      <c r="AC836" s="355">
        <v>0</v>
      </c>
      <c r="AD836" s="357">
        <v>0</v>
      </c>
      <c r="AE836" s="355">
        <v>22</v>
      </c>
      <c r="AF836" s="355">
        <v>0</v>
      </c>
      <c r="AG836" s="358">
        <v>0</v>
      </c>
      <c r="AH836" s="355">
        <v>25</v>
      </c>
      <c r="AI836" s="355">
        <v>0</v>
      </c>
      <c r="AJ836" s="358">
        <v>0</v>
      </c>
      <c r="AK836" s="4">
        <v>29</v>
      </c>
      <c r="AL836" s="4">
        <v>0</v>
      </c>
      <c r="AM836" s="4">
        <v>0</v>
      </c>
    </row>
    <row r="837" spans="2:39" x14ac:dyDescent="0.3">
      <c r="B837" s="350" t="s">
        <v>100</v>
      </c>
      <c r="C837" s="351" t="s">
        <v>289</v>
      </c>
      <c r="D837" s="352">
        <v>7</v>
      </c>
      <c r="E837" s="353">
        <v>2893</v>
      </c>
      <c r="F837" s="353">
        <v>13</v>
      </c>
      <c r="G837" s="354">
        <v>27</v>
      </c>
      <c r="H837" s="354">
        <v>0</v>
      </c>
      <c r="I837" s="354">
        <v>16</v>
      </c>
      <c r="J837" s="355">
        <v>160</v>
      </c>
      <c r="K837" s="355">
        <v>871</v>
      </c>
      <c r="L837" s="355">
        <v>18</v>
      </c>
      <c r="M837" s="355">
        <v>0</v>
      </c>
      <c r="N837" s="355">
        <v>1959</v>
      </c>
      <c r="O837" s="355">
        <v>10</v>
      </c>
      <c r="P837" s="355">
        <v>23</v>
      </c>
      <c r="Q837" s="355">
        <v>0</v>
      </c>
      <c r="R837" s="355">
        <v>47</v>
      </c>
      <c r="S837" s="355">
        <v>236</v>
      </c>
      <c r="T837" s="355">
        <v>1185.0000000000005</v>
      </c>
      <c r="U837" s="355">
        <v>26.000000000000004</v>
      </c>
      <c r="V837" s="355">
        <v>0</v>
      </c>
      <c r="W837" s="355">
        <v>0</v>
      </c>
      <c r="X837" s="355">
        <v>2</v>
      </c>
      <c r="Y837" s="355">
        <v>0</v>
      </c>
      <c r="Z837" s="355">
        <v>0</v>
      </c>
      <c r="AA837" s="355">
        <v>19</v>
      </c>
      <c r="AB837" s="355">
        <v>35</v>
      </c>
      <c r="AC837" s="355">
        <v>0</v>
      </c>
      <c r="AD837" s="357">
        <v>6</v>
      </c>
      <c r="AE837" s="355">
        <v>0</v>
      </c>
      <c r="AF837" s="355">
        <v>0</v>
      </c>
      <c r="AG837" s="358">
        <v>11</v>
      </c>
      <c r="AH837" s="355">
        <v>0</v>
      </c>
      <c r="AI837" s="355">
        <v>0</v>
      </c>
      <c r="AJ837" s="358">
        <v>9</v>
      </c>
      <c r="AK837" s="4">
        <v>0</v>
      </c>
      <c r="AL837" s="4">
        <v>0</v>
      </c>
      <c r="AM837" s="4">
        <v>0</v>
      </c>
    </row>
    <row r="838" spans="2:39" x14ac:dyDescent="0.3">
      <c r="B838" s="350" t="s">
        <v>100</v>
      </c>
      <c r="C838" s="351" t="s">
        <v>290</v>
      </c>
      <c r="D838" s="352">
        <v>0</v>
      </c>
      <c r="E838" s="353">
        <v>507</v>
      </c>
      <c r="F838" s="353">
        <v>179</v>
      </c>
      <c r="G838" s="354">
        <v>47</v>
      </c>
      <c r="H838" s="354">
        <v>54</v>
      </c>
      <c r="I838" s="354">
        <v>158</v>
      </c>
      <c r="J838" s="355">
        <v>27</v>
      </c>
      <c r="K838" s="355">
        <v>1</v>
      </c>
      <c r="L838" s="355">
        <v>128</v>
      </c>
      <c r="M838" s="355">
        <v>0</v>
      </c>
      <c r="N838" s="355">
        <v>512</v>
      </c>
      <c r="O838" s="355">
        <v>42</v>
      </c>
      <c r="P838" s="355">
        <v>0</v>
      </c>
      <c r="Q838" s="355">
        <v>0</v>
      </c>
      <c r="R838" s="355">
        <v>100</v>
      </c>
      <c r="S838" s="355">
        <v>1412.0000000000016</v>
      </c>
      <c r="T838" s="355">
        <v>0</v>
      </c>
      <c r="U838" s="355">
        <v>126.00000000000001</v>
      </c>
      <c r="V838" s="355">
        <v>165.99999999999989</v>
      </c>
      <c r="W838" s="355">
        <v>536.00000000000023</v>
      </c>
      <c r="X838" s="355">
        <v>28.000000000000004</v>
      </c>
      <c r="Y838" s="355">
        <v>312</v>
      </c>
      <c r="Z838" s="355">
        <v>927</v>
      </c>
      <c r="AA838" s="355">
        <v>60</v>
      </c>
      <c r="AB838" s="355">
        <v>115</v>
      </c>
      <c r="AC838" s="355">
        <v>659</v>
      </c>
      <c r="AD838" s="357">
        <v>30</v>
      </c>
      <c r="AE838" s="355">
        <v>140</v>
      </c>
      <c r="AF838" s="355">
        <v>717</v>
      </c>
      <c r="AG838" s="358">
        <v>50</v>
      </c>
      <c r="AH838" s="355">
        <v>50</v>
      </c>
      <c r="AI838" s="355">
        <v>0</v>
      </c>
      <c r="AJ838" s="358">
        <v>85</v>
      </c>
      <c r="AK838" s="4">
        <v>28</v>
      </c>
      <c r="AL838" s="4">
        <v>0</v>
      </c>
      <c r="AM838" s="4">
        <v>56</v>
      </c>
    </row>
    <row r="839" spans="2:39" x14ac:dyDescent="0.3">
      <c r="B839" s="350" t="s">
        <v>100</v>
      </c>
      <c r="C839" s="351" t="s">
        <v>291</v>
      </c>
      <c r="D839" s="352">
        <v>19</v>
      </c>
      <c r="E839" s="353">
        <v>2792</v>
      </c>
      <c r="F839" s="353">
        <v>875</v>
      </c>
      <c r="G839" s="354">
        <v>62</v>
      </c>
      <c r="H839" s="354">
        <v>5</v>
      </c>
      <c r="I839" s="354">
        <v>936</v>
      </c>
      <c r="J839" s="355">
        <v>12</v>
      </c>
      <c r="K839" s="355">
        <v>0</v>
      </c>
      <c r="L839" s="355">
        <v>903</v>
      </c>
      <c r="M839" s="355">
        <v>0</v>
      </c>
      <c r="N839" s="355">
        <v>710</v>
      </c>
      <c r="O839" s="355">
        <v>1194</v>
      </c>
      <c r="P839" s="355">
        <v>131</v>
      </c>
      <c r="Q839" s="355">
        <v>123</v>
      </c>
      <c r="R839" s="355">
        <v>1043</v>
      </c>
      <c r="S839" s="355">
        <v>3116.999999999995</v>
      </c>
      <c r="T839" s="355">
        <v>33.000000000000007</v>
      </c>
      <c r="U839" s="355">
        <v>1021.9999999999998</v>
      </c>
      <c r="V839" s="355">
        <v>529.00000000000045</v>
      </c>
      <c r="W839" s="355">
        <v>1647.0000000000009</v>
      </c>
      <c r="X839" s="355">
        <v>804.99999999999977</v>
      </c>
      <c r="Y839" s="355">
        <v>1288</v>
      </c>
      <c r="Z839" s="355">
        <v>3340</v>
      </c>
      <c r="AA839" s="355">
        <v>640</v>
      </c>
      <c r="AB839" s="355">
        <v>111</v>
      </c>
      <c r="AC839" s="355">
        <v>3248</v>
      </c>
      <c r="AD839" s="357">
        <v>549</v>
      </c>
      <c r="AE839" s="355">
        <v>403</v>
      </c>
      <c r="AF839" s="355">
        <v>2383</v>
      </c>
      <c r="AG839" s="358">
        <v>564</v>
      </c>
      <c r="AH839" s="355">
        <v>8</v>
      </c>
      <c r="AI839" s="355">
        <v>0</v>
      </c>
      <c r="AJ839" s="358">
        <v>734</v>
      </c>
      <c r="AK839" s="4">
        <v>32</v>
      </c>
      <c r="AL839" s="4">
        <v>0</v>
      </c>
      <c r="AM839" s="4">
        <v>871</v>
      </c>
    </row>
    <row r="840" spans="2:39" x14ac:dyDescent="0.3">
      <c r="B840" s="350" t="s">
        <v>100</v>
      </c>
      <c r="C840" s="351" t="s">
        <v>292</v>
      </c>
      <c r="D840" s="352">
        <v>104</v>
      </c>
      <c r="E840" s="353">
        <v>3095</v>
      </c>
      <c r="F840" s="353">
        <v>1484</v>
      </c>
      <c r="G840" s="354">
        <v>27</v>
      </c>
      <c r="H840" s="354">
        <v>4</v>
      </c>
      <c r="I840" s="354">
        <v>1561</v>
      </c>
      <c r="J840" s="355">
        <v>57</v>
      </c>
      <c r="K840" s="355">
        <v>0</v>
      </c>
      <c r="L840" s="355">
        <v>1278</v>
      </c>
      <c r="M840" s="355">
        <v>2</v>
      </c>
      <c r="N840" s="355">
        <v>286</v>
      </c>
      <c r="O840" s="355">
        <v>2137</v>
      </c>
      <c r="P840" s="355">
        <v>264</v>
      </c>
      <c r="Q840" s="355">
        <v>354</v>
      </c>
      <c r="R840" s="355">
        <v>2046</v>
      </c>
      <c r="S840" s="355">
        <v>1830.0000000000009</v>
      </c>
      <c r="T840" s="355">
        <v>0</v>
      </c>
      <c r="U840" s="355">
        <v>1608.0000000000005</v>
      </c>
      <c r="V840" s="355">
        <v>555.99999999999989</v>
      </c>
      <c r="W840" s="355">
        <v>1615.0000000000002</v>
      </c>
      <c r="X840" s="355">
        <v>1389.0000000000005</v>
      </c>
      <c r="Y840" s="355">
        <v>1350</v>
      </c>
      <c r="Z840" s="355">
        <v>2468</v>
      </c>
      <c r="AA840" s="355">
        <v>1414</v>
      </c>
      <c r="AB840" s="355">
        <v>151</v>
      </c>
      <c r="AC840" s="355">
        <v>4448</v>
      </c>
      <c r="AD840" s="357">
        <v>1301</v>
      </c>
      <c r="AE840" s="355">
        <v>767</v>
      </c>
      <c r="AF840" s="355">
        <v>2961</v>
      </c>
      <c r="AG840" s="358">
        <v>1183</v>
      </c>
      <c r="AH840" s="355">
        <v>56</v>
      </c>
      <c r="AI840" s="355">
        <v>0</v>
      </c>
      <c r="AJ840" s="358">
        <v>1479</v>
      </c>
      <c r="AK840" s="4">
        <v>27</v>
      </c>
      <c r="AL840" s="4">
        <v>0</v>
      </c>
      <c r="AM840" s="4">
        <v>1905</v>
      </c>
    </row>
    <row r="841" spans="2:39" x14ac:dyDescent="0.3">
      <c r="B841" s="350" t="s">
        <v>100</v>
      </c>
      <c r="C841" s="351" t="s">
        <v>293</v>
      </c>
      <c r="D841" s="352">
        <v>29</v>
      </c>
      <c r="E841" s="353">
        <v>1889</v>
      </c>
      <c r="F841" s="353">
        <v>1370</v>
      </c>
      <c r="G841" s="354">
        <v>28</v>
      </c>
      <c r="H841" s="354">
        <v>2</v>
      </c>
      <c r="I841" s="354">
        <v>1751</v>
      </c>
      <c r="J841" s="355">
        <v>40</v>
      </c>
      <c r="K841" s="355">
        <v>1</v>
      </c>
      <c r="L841" s="355">
        <v>812</v>
      </c>
      <c r="M841" s="355">
        <v>0</v>
      </c>
      <c r="N841" s="355">
        <v>98</v>
      </c>
      <c r="O841" s="355">
        <v>1737</v>
      </c>
      <c r="P841" s="355">
        <v>76</v>
      </c>
      <c r="Q841" s="355">
        <v>65</v>
      </c>
      <c r="R841" s="355">
        <v>2470</v>
      </c>
      <c r="S841" s="355">
        <v>1572</v>
      </c>
      <c r="T841" s="355">
        <v>0</v>
      </c>
      <c r="U841" s="355">
        <v>1613</v>
      </c>
      <c r="V841" s="355">
        <v>113.00000000000007</v>
      </c>
      <c r="W841" s="355">
        <v>85.999999999999972</v>
      </c>
      <c r="X841" s="355">
        <v>1331</v>
      </c>
      <c r="Y841" s="355">
        <v>291</v>
      </c>
      <c r="Z841" s="355">
        <v>469</v>
      </c>
      <c r="AA841" s="355">
        <v>1553</v>
      </c>
      <c r="AB841" s="355">
        <v>83</v>
      </c>
      <c r="AC841" s="355">
        <v>857</v>
      </c>
      <c r="AD841" s="357">
        <v>1602</v>
      </c>
      <c r="AE841" s="355">
        <v>215</v>
      </c>
      <c r="AF841" s="355">
        <v>813</v>
      </c>
      <c r="AG841" s="358">
        <v>1748</v>
      </c>
      <c r="AH841" s="355">
        <v>65</v>
      </c>
      <c r="AI841" s="355">
        <v>0</v>
      </c>
      <c r="AJ841" s="358">
        <v>1457</v>
      </c>
      <c r="AK841" s="4">
        <v>39</v>
      </c>
      <c r="AL841" s="4">
        <v>0</v>
      </c>
      <c r="AM841" s="4">
        <v>3140</v>
      </c>
    </row>
    <row r="842" spans="2:39" x14ac:dyDescent="0.3">
      <c r="B842" s="350" t="s">
        <v>100</v>
      </c>
      <c r="C842" s="351" t="s">
        <v>294</v>
      </c>
      <c r="D842" s="352">
        <v>18</v>
      </c>
      <c r="E842" s="353">
        <v>1692</v>
      </c>
      <c r="F842" s="353">
        <v>951</v>
      </c>
      <c r="G842" s="354">
        <v>0</v>
      </c>
      <c r="H842" s="354">
        <v>53</v>
      </c>
      <c r="I842" s="354">
        <v>934</v>
      </c>
      <c r="J842" s="355">
        <v>37</v>
      </c>
      <c r="K842" s="355">
        <v>1</v>
      </c>
      <c r="L842" s="355">
        <v>661</v>
      </c>
      <c r="M842" s="355">
        <v>0</v>
      </c>
      <c r="N842" s="355">
        <v>2</v>
      </c>
      <c r="O842" s="355">
        <v>1942</v>
      </c>
      <c r="P842" s="355">
        <v>14</v>
      </c>
      <c r="Q842" s="355">
        <v>37</v>
      </c>
      <c r="R842" s="355">
        <v>2098</v>
      </c>
      <c r="S842" s="355">
        <v>286.00000000000011</v>
      </c>
      <c r="T842" s="355">
        <v>0</v>
      </c>
      <c r="U842" s="355">
        <v>2489.0000000000027</v>
      </c>
      <c r="V842" s="355">
        <v>381.99999999999989</v>
      </c>
      <c r="W842" s="355">
        <v>1614.9999999999991</v>
      </c>
      <c r="X842" s="355">
        <v>2136.9999999999995</v>
      </c>
      <c r="Y842" s="355">
        <v>1560</v>
      </c>
      <c r="Z842" s="355">
        <v>2533</v>
      </c>
      <c r="AA842" s="355">
        <v>1690</v>
      </c>
      <c r="AB842" s="355">
        <v>408</v>
      </c>
      <c r="AC842" s="355">
        <v>4204</v>
      </c>
      <c r="AD842" s="357">
        <v>1334</v>
      </c>
      <c r="AE842" s="355">
        <v>1761</v>
      </c>
      <c r="AF842" s="355">
        <v>4323</v>
      </c>
      <c r="AG842" s="358">
        <v>2101</v>
      </c>
      <c r="AH842" s="355">
        <v>33</v>
      </c>
      <c r="AI842" s="355">
        <v>0</v>
      </c>
      <c r="AJ842" s="358">
        <v>5765</v>
      </c>
      <c r="AK842" s="4">
        <v>48</v>
      </c>
      <c r="AL842" s="4">
        <v>0</v>
      </c>
      <c r="AM842" s="4">
        <v>5916</v>
      </c>
    </row>
    <row r="843" spans="2:39" x14ac:dyDescent="0.3">
      <c r="B843" s="350" t="s">
        <v>100</v>
      </c>
      <c r="C843" s="351" t="s">
        <v>327</v>
      </c>
      <c r="D843" s="352">
        <v>189</v>
      </c>
      <c r="E843" s="353">
        <v>0</v>
      </c>
      <c r="F843" s="353">
        <v>0</v>
      </c>
      <c r="G843" s="354">
        <v>127</v>
      </c>
      <c r="H843" s="354">
        <v>0</v>
      </c>
      <c r="I843" s="354">
        <v>0</v>
      </c>
      <c r="J843" s="355">
        <v>111</v>
      </c>
      <c r="K843" s="355">
        <v>0</v>
      </c>
      <c r="L843" s="355">
        <v>0</v>
      </c>
      <c r="M843" s="355">
        <v>163</v>
      </c>
      <c r="N843" s="355">
        <v>1</v>
      </c>
      <c r="O843" s="355">
        <v>0</v>
      </c>
      <c r="P843" s="355">
        <v>161</v>
      </c>
      <c r="Q843" s="355">
        <v>0</v>
      </c>
      <c r="R843" s="355">
        <v>0</v>
      </c>
      <c r="S843" s="355">
        <v>196</v>
      </c>
      <c r="T843" s="355">
        <v>0</v>
      </c>
      <c r="U843" s="355">
        <v>0</v>
      </c>
      <c r="V843" s="355">
        <v>171.00000000000006</v>
      </c>
      <c r="W843" s="355">
        <v>0</v>
      </c>
      <c r="X843" s="355">
        <v>0</v>
      </c>
      <c r="Y843" s="355">
        <v>179</v>
      </c>
      <c r="Z843" s="355">
        <v>0</v>
      </c>
      <c r="AA843" s="355">
        <v>0</v>
      </c>
      <c r="AB843" s="355">
        <v>164</v>
      </c>
      <c r="AC843" s="355">
        <v>0</v>
      </c>
      <c r="AD843" s="357">
        <v>0</v>
      </c>
      <c r="AE843" s="355">
        <v>549</v>
      </c>
      <c r="AF843" s="355">
        <v>0</v>
      </c>
      <c r="AG843" s="358">
        <v>0</v>
      </c>
      <c r="AH843" s="355">
        <v>535</v>
      </c>
      <c r="AI843" s="355">
        <v>0</v>
      </c>
      <c r="AJ843" s="358">
        <v>0</v>
      </c>
      <c r="AK843" s="4">
        <v>535</v>
      </c>
      <c r="AL843" s="4">
        <v>58</v>
      </c>
      <c r="AM843" s="4">
        <v>0</v>
      </c>
    </row>
    <row r="844" spans="2:39" x14ac:dyDescent="0.3">
      <c r="B844" s="350" t="s">
        <v>101</v>
      </c>
      <c r="C844" s="351" t="s">
        <v>223</v>
      </c>
      <c r="D844" s="352">
        <v>0</v>
      </c>
      <c r="E844" s="353">
        <v>0</v>
      </c>
      <c r="F844" s="353">
        <v>1563</v>
      </c>
      <c r="G844" s="354">
        <v>0</v>
      </c>
      <c r="H844" s="354">
        <v>0</v>
      </c>
      <c r="I844" s="354">
        <v>1788</v>
      </c>
      <c r="J844" s="355">
        <v>30</v>
      </c>
      <c r="K844" s="355">
        <v>0</v>
      </c>
      <c r="L844" s="355">
        <v>1883</v>
      </c>
      <c r="M844" s="355">
        <v>0</v>
      </c>
      <c r="N844" s="355">
        <v>0</v>
      </c>
      <c r="O844" s="355">
        <v>2003</v>
      </c>
      <c r="P844" s="355">
        <v>0</v>
      </c>
      <c r="Q844" s="355">
        <v>0</v>
      </c>
      <c r="R844" s="355">
        <v>1899</v>
      </c>
      <c r="S844" s="355">
        <v>0</v>
      </c>
      <c r="T844" s="355">
        <v>0</v>
      </c>
      <c r="U844" s="355">
        <v>2291.9999999999991</v>
      </c>
      <c r="V844" s="355">
        <v>0</v>
      </c>
      <c r="W844" s="355">
        <v>0</v>
      </c>
      <c r="X844" s="355">
        <v>2121.0000000000009</v>
      </c>
      <c r="Y844" s="355">
        <v>52</v>
      </c>
      <c r="Z844" s="355">
        <v>0</v>
      </c>
      <c r="AA844" s="355">
        <v>2246</v>
      </c>
      <c r="AB844" s="355">
        <v>44</v>
      </c>
      <c r="AC844" s="355">
        <v>0</v>
      </c>
      <c r="AD844" s="357">
        <v>2073</v>
      </c>
      <c r="AE844" s="355">
        <v>0</v>
      </c>
      <c r="AF844" s="355">
        <v>0</v>
      </c>
      <c r="AG844" s="358">
        <v>2260</v>
      </c>
      <c r="AH844" s="355">
        <v>0</v>
      </c>
      <c r="AI844" s="355">
        <v>0</v>
      </c>
      <c r="AJ844" s="358">
        <v>1722</v>
      </c>
      <c r="AK844" s="4">
        <v>0</v>
      </c>
      <c r="AL844" s="4">
        <v>0</v>
      </c>
      <c r="AM844" s="4">
        <v>793</v>
      </c>
    </row>
    <row r="845" spans="2:39" x14ac:dyDescent="0.3">
      <c r="B845" s="350" t="s">
        <v>101</v>
      </c>
      <c r="C845" s="351" t="s">
        <v>286</v>
      </c>
      <c r="D845" s="352">
        <v>171</v>
      </c>
      <c r="E845" s="353">
        <v>0</v>
      </c>
      <c r="F845" s="353">
        <v>2699</v>
      </c>
      <c r="G845" s="354">
        <v>156</v>
      </c>
      <c r="H845" s="354">
        <v>18</v>
      </c>
      <c r="I845" s="354">
        <v>3371</v>
      </c>
      <c r="J845" s="355">
        <v>210</v>
      </c>
      <c r="K845" s="355">
        <v>0</v>
      </c>
      <c r="L845" s="355">
        <v>3354</v>
      </c>
      <c r="M845" s="355">
        <v>94</v>
      </c>
      <c r="N845" s="355">
        <v>0</v>
      </c>
      <c r="O845" s="355">
        <v>3480</v>
      </c>
      <c r="P845" s="355">
        <v>88</v>
      </c>
      <c r="Q845" s="355">
        <v>0</v>
      </c>
      <c r="R845" s="355">
        <v>3333</v>
      </c>
      <c r="S845" s="355">
        <v>0</v>
      </c>
      <c r="T845" s="355">
        <v>0</v>
      </c>
      <c r="U845" s="355">
        <v>3779.0000000000032</v>
      </c>
      <c r="V845" s="355">
        <v>0</v>
      </c>
      <c r="W845" s="355">
        <v>0</v>
      </c>
      <c r="X845" s="355">
        <v>3898.0000000000064</v>
      </c>
      <c r="Y845" s="355">
        <v>64</v>
      </c>
      <c r="Z845" s="355">
        <v>0</v>
      </c>
      <c r="AA845" s="355">
        <v>3940</v>
      </c>
      <c r="AB845" s="355">
        <v>61</v>
      </c>
      <c r="AC845" s="355">
        <v>0</v>
      </c>
      <c r="AD845" s="357">
        <v>3991</v>
      </c>
      <c r="AE845" s="355">
        <v>0</v>
      </c>
      <c r="AF845" s="355">
        <v>0</v>
      </c>
      <c r="AG845" s="358">
        <v>3867</v>
      </c>
      <c r="AH845" s="355">
        <v>0</v>
      </c>
      <c r="AI845" s="355">
        <v>0</v>
      </c>
      <c r="AJ845" s="358">
        <v>3906</v>
      </c>
      <c r="AK845" s="4">
        <v>0</v>
      </c>
      <c r="AL845" s="4">
        <v>0</v>
      </c>
      <c r="AM845" s="4">
        <v>2274</v>
      </c>
    </row>
    <row r="846" spans="2:39" x14ac:dyDescent="0.3">
      <c r="B846" s="350" t="s">
        <v>101</v>
      </c>
      <c r="C846" s="351" t="s">
        <v>255</v>
      </c>
      <c r="D846" s="352">
        <v>17946</v>
      </c>
      <c r="E846" s="353">
        <v>30</v>
      </c>
      <c r="F846" s="353">
        <v>3616</v>
      </c>
      <c r="G846" s="354">
        <v>18414</v>
      </c>
      <c r="H846" s="354">
        <v>58</v>
      </c>
      <c r="I846" s="354">
        <v>5051</v>
      </c>
      <c r="J846" s="355">
        <v>19184</v>
      </c>
      <c r="K846" s="355">
        <v>160</v>
      </c>
      <c r="L846" s="355">
        <v>4861</v>
      </c>
      <c r="M846" s="355">
        <v>19373</v>
      </c>
      <c r="N846" s="355">
        <v>43</v>
      </c>
      <c r="O846" s="355">
        <v>4660</v>
      </c>
      <c r="P846" s="355">
        <v>19779</v>
      </c>
      <c r="Q846" s="355">
        <v>32</v>
      </c>
      <c r="R846" s="355">
        <v>4609</v>
      </c>
      <c r="S846" s="355">
        <v>17658.000000000011</v>
      </c>
      <c r="T846" s="355">
        <v>24</v>
      </c>
      <c r="U846" s="355">
        <v>4984.9999999999991</v>
      </c>
      <c r="V846" s="355">
        <v>16892.999999999935</v>
      </c>
      <c r="W846" s="355">
        <v>23</v>
      </c>
      <c r="X846" s="355">
        <v>5237.0000000000036</v>
      </c>
      <c r="Y846" s="355">
        <v>16510</v>
      </c>
      <c r="Z846" s="355">
        <v>24</v>
      </c>
      <c r="AA846" s="355">
        <v>5264</v>
      </c>
      <c r="AB846" s="355">
        <v>16437</v>
      </c>
      <c r="AC846" s="355">
        <v>18</v>
      </c>
      <c r="AD846" s="357">
        <v>5445</v>
      </c>
      <c r="AE846" s="355">
        <v>15585</v>
      </c>
      <c r="AF846" s="355">
        <v>15</v>
      </c>
      <c r="AG846" s="358">
        <v>5052</v>
      </c>
      <c r="AH846" s="355">
        <v>15667</v>
      </c>
      <c r="AI846" s="355">
        <v>0</v>
      </c>
      <c r="AJ846" s="358">
        <v>5165</v>
      </c>
      <c r="AK846" s="4">
        <v>16209</v>
      </c>
      <c r="AL846" s="4">
        <v>0</v>
      </c>
      <c r="AM846" s="4">
        <v>4218</v>
      </c>
    </row>
    <row r="847" spans="2:39" x14ac:dyDescent="0.3">
      <c r="B847" s="350" t="s">
        <v>101</v>
      </c>
      <c r="C847" s="351" t="s">
        <v>224</v>
      </c>
      <c r="D847" s="352">
        <v>23230</v>
      </c>
      <c r="E847" s="353">
        <v>63</v>
      </c>
      <c r="F847" s="353">
        <v>4131</v>
      </c>
      <c r="G847" s="354">
        <v>22402</v>
      </c>
      <c r="H847" s="354">
        <v>114</v>
      </c>
      <c r="I847" s="354">
        <v>4617</v>
      </c>
      <c r="J847" s="355">
        <v>22717</v>
      </c>
      <c r="K847" s="355">
        <v>162</v>
      </c>
      <c r="L847" s="355">
        <v>4740</v>
      </c>
      <c r="M847" s="355">
        <v>22557</v>
      </c>
      <c r="N847" s="355">
        <v>116</v>
      </c>
      <c r="O847" s="355">
        <v>4798</v>
      </c>
      <c r="P847" s="355">
        <v>22492</v>
      </c>
      <c r="Q847" s="355">
        <v>98</v>
      </c>
      <c r="R847" s="355">
        <v>5111</v>
      </c>
      <c r="S847" s="355">
        <v>21817.000000000007</v>
      </c>
      <c r="T847" s="355">
        <v>87</v>
      </c>
      <c r="U847" s="355">
        <v>5612.9999999999964</v>
      </c>
      <c r="V847" s="355">
        <v>20468.000000000142</v>
      </c>
      <c r="W847" s="355">
        <v>25</v>
      </c>
      <c r="X847" s="355">
        <v>5928.9999999999936</v>
      </c>
      <c r="Y847" s="355">
        <v>19500</v>
      </c>
      <c r="Z847" s="355">
        <v>23</v>
      </c>
      <c r="AA847" s="355">
        <v>5928</v>
      </c>
      <c r="AB847" s="355">
        <v>19252</v>
      </c>
      <c r="AC847" s="355">
        <v>22</v>
      </c>
      <c r="AD847" s="357">
        <v>5847</v>
      </c>
      <c r="AE847" s="355">
        <v>18745</v>
      </c>
      <c r="AF847" s="355">
        <v>16</v>
      </c>
      <c r="AG847" s="358">
        <v>5523</v>
      </c>
      <c r="AH847" s="355">
        <v>18314</v>
      </c>
      <c r="AI847" s="355">
        <v>0</v>
      </c>
      <c r="AJ847" s="358">
        <v>5716</v>
      </c>
      <c r="AK847" s="4">
        <v>19070</v>
      </c>
      <c r="AL847" s="4">
        <v>0</v>
      </c>
      <c r="AM847" s="4">
        <v>5217</v>
      </c>
    </row>
    <row r="848" spans="2:39" x14ac:dyDescent="0.3">
      <c r="B848" s="350" t="s">
        <v>101</v>
      </c>
      <c r="C848" s="351" t="s">
        <v>225</v>
      </c>
      <c r="D848" s="352">
        <v>22205</v>
      </c>
      <c r="E848" s="353">
        <v>94</v>
      </c>
      <c r="F848" s="353">
        <v>3751</v>
      </c>
      <c r="G848" s="354">
        <v>22082</v>
      </c>
      <c r="H848" s="354">
        <v>94</v>
      </c>
      <c r="I848" s="354">
        <v>5193</v>
      </c>
      <c r="J848" s="355">
        <v>20975</v>
      </c>
      <c r="K848" s="355">
        <v>107</v>
      </c>
      <c r="L848" s="355">
        <v>4772</v>
      </c>
      <c r="M848" s="355">
        <v>21143</v>
      </c>
      <c r="N848" s="355">
        <v>99</v>
      </c>
      <c r="O848" s="355">
        <v>4660</v>
      </c>
      <c r="P848" s="355">
        <v>21066</v>
      </c>
      <c r="Q848" s="355">
        <v>120</v>
      </c>
      <c r="R848" s="355">
        <v>5097</v>
      </c>
      <c r="S848" s="355">
        <v>20778.000000000011</v>
      </c>
      <c r="T848" s="355">
        <v>62</v>
      </c>
      <c r="U848" s="355">
        <v>5592.0000000000036</v>
      </c>
      <c r="V848" s="355">
        <v>20547.000000000011</v>
      </c>
      <c r="W848" s="355">
        <v>27</v>
      </c>
      <c r="X848" s="355">
        <v>5912.9999999999973</v>
      </c>
      <c r="Y848" s="355">
        <v>19387</v>
      </c>
      <c r="Z848" s="355">
        <v>25</v>
      </c>
      <c r="AA848" s="355">
        <v>6245</v>
      </c>
      <c r="AB848" s="355">
        <v>18600</v>
      </c>
      <c r="AC848" s="355">
        <v>24</v>
      </c>
      <c r="AD848" s="357">
        <v>6165</v>
      </c>
      <c r="AE848" s="355">
        <v>17692</v>
      </c>
      <c r="AF848" s="355">
        <v>19</v>
      </c>
      <c r="AG848" s="358">
        <v>5503</v>
      </c>
      <c r="AH848" s="355">
        <v>17743</v>
      </c>
      <c r="AI848" s="355">
        <v>0</v>
      </c>
      <c r="AJ848" s="358">
        <v>5534</v>
      </c>
      <c r="AK848" s="4">
        <v>17856</v>
      </c>
      <c r="AL848" s="4">
        <v>0</v>
      </c>
      <c r="AM848" s="4">
        <v>5374</v>
      </c>
    </row>
    <row r="849" spans="2:39" x14ac:dyDescent="0.3">
      <c r="B849" s="350" t="s">
        <v>101</v>
      </c>
      <c r="C849" s="351" t="s">
        <v>226</v>
      </c>
      <c r="D849" s="352">
        <v>22825</v>
      </c>
      <c r="E849" s="353">
        <v>162</v>
      </c>
      <c r="F849" s="353">
        <v>3619</v>
      </c>
      <c r="G849" s="354">
        <v>22412</v>
      </c>
      <c r="H849" s="354">
        <v>158</v>
      </c>
      <c r="I849" s="354">
        <v>4423</v>
      </c>
      <c r="J849" s="355">
        <v>21984</v>
      </c>
      <c r="K849" s="355">
        <v>125</v>
      </c>
      <c r="L849" s="355">
        <v>4932</v>
      </c>
      <c r="M849" s="355">
        <v>20911</v>
      </c>
      <c r="N849" s="355">
        <v>100</v>
      </c>
      <c r="O849" s="355">
        <v>4752</v>
      </c>
      <c r="P849" s="355">
        <v>21068</v>
      </c>
      <c r="Q849" s="355">
        <v>100</v>
      </c>
      <c r="R849" s="355">
        <v>4903</v>
      </c>
      <c r="S849" s="355">
        <v>21100.000000000044</v>
      </c>
      <c r="T849" s="355">
        <v>126</v>
      </c>
      <c r="U849" s="355">
        <v>5709.9999999999991</v>
      </c>
      <c r="V849" s="355">
        <v>20868.999999999931</v>
      </c>
      <c r="W849" s="355">
        <v>24.999999999999996</v>
      </c>
      <c r="X849" s="355">
        <v>6069.9999999999973</v>
      </c>
      <c r="Y849" s="355">
        <v>20700</v>
      </c>
      <c r="Z849" s="355">
        <v>23</v>
      </c>
      <c r="AA849" s="355">
        <v>6262</v>
      </c>
      <c r="AB849" s="355">
        <v>19642</v>
      </c>
      <c r="AC849" s="355">
        <v>22</v>
      </c>
      <c r="AD849" s="357">
        <v>6304</v>
      </c>
      <c r="AE849" s="355">
        <v>18351</v>
      </c>
      <c r="AF849" s="355">
        <v>20</v>
      </c>
      <c r="AG849" s="358">
        <v>5552</v>
      </c>
      <c r="AH849" s="355">
        <v>18180</v>
      </c>
      <c r="AI849" s="355">
        <v>0</v>
      </c>
      <c r="AJ849" s="358">
        <v>5524</v>
      </c>
      <c r="AK849" s="4">
        <v>18377</v>
      </c>
      <c r="AL849" s="4">
        <v>0</v>
      </c>
      <c r="AM849" s="4">
        <v>5275</v>
      </c>
    </row>
    <row r="850" spans="2:39" x14ac:dyDescent="0.3">
      <c r="B850" s="350" t="s">
        <v>101</v>
      </c>
      <c r="C850" s="351" t="s">
        <v>227</v>
      </c>
      <c r="D850" s="352">
        <v>23511</v>
      </c>
      <c r="E850" s="353">
        <v>106</v>
      </c>
      <c r="F850" s="353">
        <v>3487</v>
      </c>
      <c r="G850" s="354">
        <v>22822</v>
      </c>
      <c r="H850" s="354">
        <v>165</v>
      </c>
      <c r="I850" s="354">
        <v>4387</v>
      </c>
      <c r="J850" s="355">
        <v>22055</v>
      </c>
      <c r="K850" s="355">
        <v>178</v>
      </c>
      <c r="L850" s="355">
        <v>4508</v>
      </c>
      <c r="M850" s="355">
        <v>21865</v>
      </c>
      <c r="N850" s="355">
        <v>106</v>
      </c>
      <c r="O850" s="355">
        <v>4931</v>
      </c>
      <c r="P850" s="355">
        <v>20612</v>
      </c>
      <c r="Q850" s="355">
        <v>116</v>
      </c>
      <c r="R850" s="355">
        <v>4850</v>
      </c>
      <c r="S850" s="355">
        <v>20713.00000000004</v>
      </c>
      <c r="T850" s="355">
        <v>106.00000000000001</v>
      </c>
      <c r="U850" s="355">
        <v>5156.9999999999973</v>
      </c>
      <c r="V850" s="355">
        <v>21019.000000000015</v>
      </c>
      <c r="W850" s="355">
        <v>29</v>
      </c>
      <c r="X850" s="355">
        <v>5695.0000000000036</v>
      </c>
      <c r="Y850" s="355">
        <v>20857</v>
      </c>
      <c r="Z850" s="355">
        <v>27</v>
      </c>
      <c r="AA850" s="355">
        <v>6039</v>
      </c>
      <c r="AB850" s="355">
        <v>20815</v>
      </c>
      <c r="AC850" s="355">
        <v>23</v>
      </c>
      <c r="AD850" s="357">
        <v>6218</v>
      </c>
      <c r="AE850" s="355">
        <v>19282</v>
      </c>
      <c r="AF850" s="355">
        <v>16</v>
      </c>
      <c r="AG850" s="358">
        <v>5624</v>
      </c>
      <c r="AH850" s="355">
        <v>18666</v>
      </c>
      <c r="AI850" s="355">
        <v>0</v>
      </c>
      <c r="AJ850" s="358">
        <v>5526</v>
      </c>
      <c r="AK850" s="4">
        <v>18945</v>
      </c>
      <c r="AL850" s="4">
        <v>0</v>
      </c>
      <c r="AM850" s="4">
        <v>5359</v>
      </c>
    </row>
    <row r="851" spans="2:39" x14ac:dyDescent="0.3">
      <c r="B851" s="350" t="s">
        <v>101</v>
      </c>
      <c r="C851" s="351" t="s">
        <v>228</v>
      </c>
      <c r="D851" s="352">
        <v>23755</v>
      </c>
      <c r="E851" s="353">
        <v>104</v>
      </c>
      <c r="F851" s="353">
        <v>3404</v>
      </c>
      <c r="G851" s="354">
        <v>23325</v>
      </c>
      <c r="H851" s="354">
        <v>184</v>
      </c>
      <c r="I851" s="354">
        <v>4322</v>
      </c>
      <c r="J851" s="355">
        <v>22220</v>
      </c>
      <c r="K851" s="355">
        <v>186</v>
      </c>
      <c r="L851" s="355">
        <v>4281</v>
      </c>
      <c r="M851" s="355">
        <v>21622</v>
      </c>
      <c r="N851" s="355">
        <v>180</v>
      </c>
      <c r="O851" s="355">
        <v>4428</v>
      </c>
      <c r="P851" s="355">
        <v>21258</v>
      </c>
      <c r="Q851" s="355">
        <v>106</v>
      </c>
      <c r="R851" s="355">
        <v>4579</v>
      </c>
      <c r="S851" s="355">
        <v>20258.000000000007</v>
      </c>
      <c r="T851" s="355">
        <v>106.00000000000001</v>
      </c>
      <c r="U851" s="355">
        <v>5261.0000000000027</v>
      </c>
      <c r="V851" s="355">
        <v>20510.999999999956</v>
      </c>
      <c r="W851" s="355">
        <v>19.000000000000004</v>
      </c>
      <c r="X851" s="355">
        <v>5383.9999999999955</v>
      </c>
      <c r="Y851" s="355">
        <v>20750</v>
      </c>
      <c r="Z851" s="355">
        <v>32</v>
      </c>
      <c r="AA851" s="355">
        <v>5832</v>
      </c>
      <c r="AB851" s="355">
        <v>20865</v>
      </c>
      <c r="AC851" s="355">
        <v>25</v>
      </c>
      <c r="AD851" s="357">
        <v>6070</v>
      </c>
      <c r="AE851" s="355">
        <v>20106</v>
      </c>
      <c r="AF851" s="355">
        <v>17</v>
      </c>
      <c r="AG851" s="358">
        <v>5496</v>
      </c>
      <c r="AH851" s="355">
        <v>19410</v>
      </c>
      <c r="AI851" s="355">
        <v>0</v>
      </c>
      <c r="AJ851" s="358">
        <v>5639</v>
      </c>
      <c r="AK851" s="4">
        <v>19253</v>
      </c>
      <c r="AL851" s="4">
        <v>0</v>
      </c>
      <c r="AM851" s="4">
        <v>5371</v>
      </c>
    </row>
    <row r="852" spans="2:39" x14ac:dyDescent="0.3">
      <c r="B852" s="350" t="s">
        <v>101</v>
      </c>
      <c r="C852" s="351" t="s">
        <v>229</v>
      </c>
      <c r="D852" s="352">
        <v>26109</v>
      </c>
      <c r="E852" s="353">
        <v>253</v>
      </c>
      <c r="F852" s="353">
        <v>3633</v>
      </c>
      <c r="G852" s="354">
        <v>27085</v>
      </c>
      <c r="H852" s="354">
        <v>292</v>
      </c>
      <c r="I852" s="354">
        <v>4161</v>
      </c>
      <c r="J852" s="355">
        <v>26982</v>
      </c>
      <c r="K852" s="355">
        <v>245</v>
      </c>
      <c r="L852" s="355">
        <v>4166</v>
      </c>
      <c r="M852" s="355">
        <v>26190</v>
      </c>
      <c r="N852" s="355">
        <v>221</v>
      </c>
      <c r="O852" s="355">
        <v>4321</v>
      </c>
      <c r="P852" s="355">
        <v>25376</v>
      </c>
      <c r="Q852" s="355">
        <v>245</v>
      </c>
      <c r="R852" s="355">
        <v>4688</v>
      </c>
      <c r="S852" s="355">
        <v>24550.000000000004</v>
      </c>
      <c r="T852" s="355">
        <v>171</v>
      </c>
      <c r="U852" s="355">
        <v>5157.0000000000045</v>
      </c>
      <c r="V852" s="355">
        <v>24293.999999999989</v>
      </c>
      <c r="W852" s="355">
        <v>14</v>
      </c>
      <c r="X852" s="355">
        <v>5463.0000000000018</v>
      </c>
      <c r="Y852" s="355">
        <v>24319</v>
      </c>
      <c r="Z852" s="355">
        <v>18</v>
      </c>
      <c r="AA852" s="355">
        <v>5500</v>
      </c>
      <c r="AB852" s="355">
        <v>24758</v>
      </c>
      <c r="AC852" s="355">
        <v>29</v>
      </c>
      <c r="AD852" s="357">
        <v>5802</v>
      </c>
      <c r="AE852" s="355">
        <v>24299</v>
      </c>
      <c r="AF852" s="355">
        <v>0</v>
      </c>
      <c r="AG852" s="358">
        <v>5277</v>
      </c>
      <c r="AH852" s="355">
        <v>24348</v>
      </c>
      <c r="AI852" s="355">
        <v>0</v>
      </c>
      <c r="AJ852" s="358">
        <v>5398</v>
      </c>
      <c r="AK852" s="4">
        <v>23693</v>
      </c>
      <c r="AL852" s="4">
        <v>0</v>
      </c>
      <c r="AM852" s="4">
        <v>5224</v>
      </c>
    </row>
    <row r="853" spans="2:39" x14ac:dyDescent="0.3">
      <c r="B853" s="350" t="s">
        <v>101</v>
      </c>
      <c r="C853" s="351" t="s">
        <v>287</v>
      </c>
      <c r="D853" s="352">
        <v>23376</v>
      </c>
      <c r="E853" s="353">
        <v>202</v>
      </c>
      <c r="F853" s="353">
        <v>3407</v>
      </c>
      <c r="G853" s="354">
        <v>23547</v>
      </c>
      <c r="H853" s="354">
        <v>226</v>
      </c>
      <c r="I853" s="354">
        <v>4376</v>
      </c>
      <c r="J853" s="355">
        <v>22907</v>
      </c>
      <c r="K853" s="355">
        <v>196</v>
      </c>
      <c r="L853" s="355">
        <v>4087</v>
      </c>
      <c r="M853" s="355">
        <v>23061</v>
      </c>
      <c r="N853" s="355">
        <v>228</v>
      </c>
      <c r="O853" s="355">
        <v>4273</v>
      </c>
      <c r="P853" s="355">
        <v>22504</v>
      </c>
      <c r="Q853" s="355">
        <v>228</v>
      </c>
      <c r="R853" s="355">
        <v>4406</v>
      </c>
      <c r="S853" s="355">
        <v>21818.999999999978</v>
      </c>
      <c r="T853" s="355">
        <v>252.00000000000003</v>
      </c>
      <c r="U853" s="355">
        <v>4846.9999999999973</v>
      </c>
      <c r="V853" s="355">
        <v>21255</v>
      </c>
      <c r="W853" s="355">
        <v>85.999999999999986</v>
      </c>
      <c r="X853" s="355">
        <v>5147.9999999999991</v>
      </c>
      <c r="Y853" s="355">
        <v>20846</v>
      </c>
      <c r="Z853" s="355">
        <v>12</v>
      </c>
      <c r="AA853" s="355">
        <v>5374</v>
      </c>
      <c r="AB853" s="355">
        <v>21323</v>
      </c>
      <c r="AC853" s="355">
        <v>18</v>
      </c>
      <c r="AD853" s="357">
        <v>5373</v>
      </c>
      <c r="AE853" s="355">
        <v>20835</v>
      </c>
      <c r="AF853" s="355">
        <v>0</v>
      </c>
      <c r="AG853" s="358">
        <v>5009</v>
      </c>
      <c r="AH853" s="355">
        <v>21636</v>
      </c>
      <c r="AI853" s="355">
        <v>0</v>
      </c>
      <c r="AJ853" s="358">
        <v>5112</v>
      </c>
      <c r="AK853" s="4">
        <v>22373</v>
      </c>
      <c r="AL853" s="4">
        <v>0</v>
      </c>
      <c r="AM853" s="4">
        <v>5256</v>
      </c>
    </row>
    <row r="854" spans="2:39" x14ac:dyDescent="0.3">
      <c r="B854" s="350" t="s">
        <v>101</v>
      </c>
      <c r="C854" s="351" t="s">
        <v>230</v>
      </c>
      <c r="D854" s="352">
        <v>21155</v>
      </c>
      <c r="E854" s="353">
        <v>199</v>
      </c>
      <c r="F854" s="353">
        <v>3304</v>
      </c>
      <c r="G854" s="354">
        <v>21318</v>
      </c>
      <c r="H854" s="354">
        <v>187</v>
      </c>
      <c r="I854" s="354">
        <v>4095</v>
      </c>
      <c r="J854" s="355">
        <v>20536</v>
      </c>
      <c r="K854" s="355">
        <v>172</v>
      </c>
      <c r="L854" s="355">
        <v>4200</v>
      </c>
      <c r="M854" s="355">
        <v>20372</v>
      </c>
      <c r="N854" s="355">
        <v>180</v>
      </c>
      <c r="O854" s="355">
        <v>3995</v>
      </c>
      <c r="P854" s="355">
        <v>20485</v>
      </c>
      <c r="Q854" s="355">
        <v>201</v>
      </c>
      <c r="R854" s="355">
        <v>4335</v>
      </c>
      <c r="S854" s="355">
        <v>19357.000000000036</v>
      </c>
      <c r="T854" s="355">
        <v>239</v>
      </c>
      <c r="U854" s="355">
        <v>4453.0000000000027</v>
      </c>
      <c r="V854" s="355">
        <v>19305.00000000004</v>
      </c>
      <c r="W854" s="355">
        <v>102.00000000000003</v>
      </c>
      <c r="X854" s="355">
        <v>4805.0000000000036</v>
      </c>
      <c r="Y854" s="355">
        <v>18929</v>
      </c>
      <c r="Z854" s="355">
        <v>91</v>
      </c>
      <c r="AA854" s="355">
        <v>5010</v>
      </c>
      <c r="AB854" s="355">
        <v>18829</v>
      </c>
      <c r="AC854" s="355">
        <v>9</v>
      </c>
      <c r="AD854" s="357">
        <v>5256</v>
      </c>
      <c r="AE854" s="355">
        <v>18327</v>
      </c>
      <c r="AF854" s="355">
        <v>0</v>
      </c>
      <c r="AG854" s="358">
        <v>4565</v>
      </c>
      <c r="AH854" s="355">
        <v>18982</v>
      </c>
      <c r="AI854" s="355">
        <v>0</v>
      </c>
      <c r="AJ854" s="358">
        <v>4842</v>
      </c>
      <c r="AK854" s="4">
        <v>20287</v>
      </c>
      <c r="AL854" s="4">
        <v>0</v>
      </c>
      <c r="AM854" s="4">
        <v>4955</v>
      </c>
    </row>
    <row r="855" spans="2:39" x14ac:dyDescent="0.3">
      <c r="B855" s="350" t="s">
        <v>101</v>
      </c>
      <c r="C855" s="351" t="s">
        <v>231</v>
      </c>
      <c r="D855" s="352">
        <v>19153</v>
      </c>
      <c r="E855" s="353">
        <v>189</v>
      </c>
      <c r="F855" s="353">
        <v>3125</v>
      </c>
      <c r="G855" s="354">
        <v>18844</v>
      </c>
      <c r="H855" s="354">
        <v>185</v>
      </c>
      <c r="I855" s="354">
        <v>3824</v>
      </c>
      <c r="J855" s="355">
        <v>17623</v>
      </c>
      <c r="K855" s="355">
        <v>180</v>
      </c>
      <c r="L855" s="355">
        <v>3828</v>
      </c>
      <c r="M855" s="355">
        <v>17872</v>
      </c>
      <c r="N855" s="355">
        <v>230</v>
      </c>
      <c r="O855" s="355">
        <v>3999</v>
      </c>
      <c r="P855" s="355">
        <v>17821</v>
      </c>
      <c r="Q855" s="355">
        <v>206</v>
      </c>
      <c r="R855" s="355">
        <v>3895</v>
      </c>
      <c r="S855" s="355">
        <v>17719.000000000015</v>
      </c>
      <c r="T855" s="355">
        <v>199</v>
      </c>
      <c r="U855" s="355">
        <v>4403.0000000000027</v>
      </c>
      <c r="V855" s="355">
        <v>16977.999999999982</v>
      </c>
      <c r="W855" s="355">
        <v>89</v>
      </c>
      <c r="X855" s="355">
        <v>4477.9999999999927</v>
      </c>
      <c r="Y855" s="355">
        <v>16548</v>
      </c>
      <c r="Z855" s="355">
        <v>93</v>
      </c>
      <c r="AA855" s="355">
        <v>4609</v>
      </c>
      <c r="AB855" s="355">
        <v>16562</v>
      </c>
      <c r="AC855" s="355">
        <v>75</v>
      </c>
      <c r="AD855" s="357">
        <v>4717</v>
      </c>
      <c r="AE855" s="355">
        <v>15887</v>
      </c>
      <c r="AF855" s="355">
        <v>0</v>
      </c>
      <c r="AG855" s="358">
        <v>4358</v>
      </c>
      <c r="AH855" s="355">
        <v>16196</v>
      </c>
      <c r="AI855" s="355">
        <v>0</v>
      </c>
      <c r="AJ855" s="358">
        <v>4344</v>
      </c>
      <c r="AK855" s="4">
        <v>17432</v>
      </c>
      <c r="AL855" s="4">
        <v>0</v>
      </c>
      <c r="AM855" s="4">
        <v>4656</v>
      </c>
    </row>
    <row r="856" spans="2:39" x14ac:dyDescent="0.3">
      <c r="B856" s="350" t="s">
        <v>101</v>
      </c>
      <c r="C856" s="351" t="s">
        <v>288</v>
      </c>
      <c r="D856" s="352">
        <v>17042</v>
      </c>
      <c r="E856" s="353">
        <v>174</v>
      </c>
      <c r="F856" s="353">
        <v>2853</v>
      </c>
      <c r="G856" s="354">
        <v>17492</v>
      </c>
      <c r="H856" s="354">
        <v>155</v>
      </c>
      <c r="I856" s="354">
        <v>3102</v>
      </c>
      <c r="J856" s="355">
        <v>16382</v>
      </c>
      <c r="K856" s="355">
        <v>146</v>
      </c>
      <c r="L856" s="355">
        <v>2911</v>
      </c>
      <c r="M856" s="355">
        <v>16032</v>
      </c>
      <c r="N856" s="355">
        <v>213</v>
      </c>
      <c r="O856" s="355">
        <v>3127</v>
      </c>
      <c r="P856" s="355">
        <v>16500</v>
      </c>
      <c r="Q856" s="355">
        <v>187</v>
      </c>
      <c r="R856" s="355">
        <v>3187</v>
      </c>
      <c r="S856" s="355">
        <v>15999.999999999996</v>
      </c>
      <c r="T856" s="355">
        <v>183</v>
      </c>
      <c r="U856" s="355">
        <v>3276.9999999999964</v>
      </c>
      <c r="V856" s="355">
        <v>15966.000000000005</v>
      </c>
      <c r="W856" s="355">
        <v>74</v>
      </c>
      <c r="X856" s="355">
        <v>3643.9999999999941</v>
      </c>
      <c r="Y856" s="355">
        <v>15504</v>
      </c>
      <c r="Z856" s="355">
        <v>77</v>
      </c>
      <c r="AA856" s="355">
        <v>3768</v>
      </c>
      <c r="AB856" s="355">
        <v>15168</v>
      </c>
      <c r="AC856" s="355">
        <v>67</v>
      </c>
      <c r="AD856" s="357">
        <v>3816</v>
      </c>
      <c r="AE856" s="355">
        <v>14646</v>
      </c>
      <c r="AF856" s="355">
        <v>62</v>
      </c>
      <c r="AG856" s="358">
        <v>3479</v>
      </c>
      <c r="AH856" s="355">
        <v>14663</v>
      </c>
      <c r="AI856" s="355">
        <v>0</v>
      </c>
      <c r="AJ856" s="358">
        <v>4032</v>
      </c>
      <c r="AK856" s="4">
        <v>14920</v>
      </c>
      <c r="AL856" s="4">
        <v>0</v>
      </c>
      <c r="AM856" s="4">
        <v>4088</v>
      </c>
    </row>
    <row r="857" spans="2:39" x14ac:dyDescent="0.3">
      <c r="B857" s="350" t="s">
        <v>101</v>
      </c>
      <c r="C857" s="351" t="s">
        <v>232</v>
      </c>
      <c r="D857" s="352">
        <v>14053</v>
      </c>
      <c r="E857" s="353">
        <v>76</v>
      </c>
      <c r="F857" s="353">
        <v>2546</v>
      </c>
      <c r="G857" s="354">
        <v>13841</v>
      </c>
      <c r="H857" s="354">
        <v>138</v>
      </c>
      <c r="I857" s="354">
        <v>3120</v>
      </c>
      <c r="J857" s="355">
        <v>13669</v>
      </c>
      <c r="K857" s="355">
        <v>135</v>
      </c>
      <c r="L857" s="355">
        <v>2953</v>
      </c>
      <c r="M857" s="355">
        <v>13278</v>
      </c>
      <c r="N857" s="355">
        <v>177</v>
      </c>
      <c r="O857" s="355">
        <v>3345</v>
      </c>
      <c r="P857" s="355">
        <v>12937</v>
      </c>
      <c r="Q857" s="355">
        <v>178</v>
      </c>
      <c r="R857" s="355">
        <v>3243</v>
      </c>
      <c r="S857" s="355">
        <v>13424.000000000011</v>
      </c>
      <c r="T857" s="355">
        <v>141</v>
      </c>
      <c r="U857" s="355">
        <v>3724.0000000000027</v>
      </c>
      <c r="V857" s="355">
        <v>13157.999999999964</v>
      </c>
      <c r="W857" s="355">
        <v>59.000000000000007</v>
      </c>
      <c r="X857" s="355">
        <v>3651.9999999999986</v>
      </c>
      <c r="Y857" s="355">
        <v>13220</v>
      </c>
      <c r="Z857" s="355">
        <v>70</v>
      </c>
      <c r="AA857" s="355">
        <v>3826</v>
      </c>
      <c r="AB857" s="355">
        <v>12967</v>
      </c>
      <c r="AC857" s="355">
        <v>67</v>
      </c>
      <c r="AD857" s="357">
        <v>3751</v>
      </c>
      <c r="AE857" s="355">
        <v>12144</v>
      </c>
      <c r="AF857" s="355">
        <v>64</v>
      </c>
      <c r="AG857" s="358">
        <v>3401</v>
      </c>
      <c r="AH857" s="355">
        <v>12444</v>
      </c>
      <c r="AI857" s="355">
        <v>0</v>
      </c>
      <c r="AJ857" s="358">
        <v>3665</v>
      </c>
      <c r="AK857" s="4">
        <v>12219</v>
      </c>
      <c r="AL857" s="4">
        <v>0</v>
      </c>
      <c r="AM857" s="4">
        <v>3948</v>
      </c>
    </row>
    <row r="858" spans="2:39" x14ac:dyDescent="0.3">
      <c r="B858" s="350" t="s">
        <v>101</v>
      </c>
      <c r="C858" s="351" t="s">
        <v>325</v>
      </c>
      <c r="D858" s="352">
        <v>252</v>
      </c>
      <c r="E858" s="353">
        <v>0</v>
      </c>
      <c r="F858" s="353">
        <v>0</v>
      </c>
      <c r="G858" s="354">
        <v>282</v>
      </c>
      <c r="H858" s="354">
        <v>0</v>
      </c>
      <c r="I858" s="354">
        <v>0</v>
      </c>
      <c r="J858" s="355">
        <v>263</v>
      </c>
      <c r="K858" s="355">
        <v>0</v>
      </c>
      <c r="L858" s="355">
        <v>0</v>
      </c>
      <c r="M858" s="355">
        <v>283</v>
      </c>
      <c r="N858" s="355">
        <v>0</v>
      </c>
      <c r="O858" s="355">
        <v>0</v>
      </c>
      <c r="P858" s="355">
        <v>289</v>
      </c>
      <c r="Q858" s="355">
        <v>0</v>
      </c>
      <c r="R858" s="355">
        <v>0</v>
      </c>
      <c r="S858" s="355">
        <v>302</v>
      </c>
      <c r="T858" s="355">
        <v>0</v>
      </c>
      <c r="U858" s="355">
        <v>0</v>
      </c>
      <c r="V858" s="355">
        <v>249.99999999999994</v>
      </c>
      <c r="W858" s="355">
        <v>0</v>
      </c>
      <c r="X858" s="355">
        <v>0</v>
      </c>
      <c r="Y858" s="355">
        <v>251</v>
      </c>
      <c r="Z858" s="355">
        <v>0</v>
      </c>
      <c r="AA858" s="355">
        <v>0</v>
      </c>
      <c r="AB858" s="355">
        <v>372</v>
      </c>
      <c r="AC858" s="355">
        <v>0</v>
      </c>
      <c r="AD858" s="357">
        <v>0</v>
      </c>
      <c r="AE858" s="355">
        <v>295</v>
      </c>
      <c r="AF858" s="355">
        <v>0</v>
      </c>
      <c r="AG858" s="358">
        <v>0</v>
      </c>
      <c r="AH858" s="355">
        <v>347</v>
      </c>
      <c r="AI858" s="355">
        <v>0</v>
      </c>
      <c r="AJ858" s="358">
        <v>0</v>
      </c>
      <c r="AK858" s="4">
        <v>286</v>
      </c>
      <c r="AL858" s="4">
        <v>0</v>
      </c>
      <c r="AM858" s="4">
        <v>0</v>
      </c>
    </row>
    <row r="859" spans="2:39" x14ac:dyDescent="0.3">
      <c r="B859" s="350" t="s">
        <v>101</v>
      </c>
      <c r="C859" s="351" t="s">
        <v>326</v>
      </c>
      <c r="D859" s="352">
        <v>229</v>
      </c>
      <c r="E859" s="353">
        <v>0</v>
      </c>
      <c r="F859" s="353">
        <v>0</v>
      </c>
      <c r="G859" s="354">
        <v>201</v>
      </c>
      <c r="H859" s="354">
        <v>0</v>
      </c>
      <c r="I859" s="354">
        <v>0</v>
      </c>
      <c r="J859" s="355">
        <v>208</v>
      </c>
      <c r="K859" s="355">
        <v>0</v>
      </c>
      <c r="L859" s="355">
        <v>0</v>
      </c>
      <c r="M859" s="355">
        <v>224</v>
      </c>
      <c r="N859" s="355">
        <v>0</v>
      </c>
      <c r="O859" s="355">
        <v>0</v>
      </c>
      <c r="P859" s="355">
        <v>244</v>
      </c>
      <c r="Q859" s="355">
        <v>0</v>
      </c>
      <c r="R859" s="355">
        <v>0</v>
      </c>
      <c r="S859" s="355">
        <v>266.99999999999989</v>
      </c>
      <c r="T859" s="355">
        <v>0</v>
      </c>
      <c r="U859" s="355">
        <v>0</v>
      </c>
      <c r="V859" s="355">
        <v>291.99999999999989</v>
      </c>
      <c r="W859" s="355">
        <v>0</v>
      </c>
      <c r="X859" s="355">
        <v>0</v>
      </c>
      <c r="Y859" s="355">
        <v>304</v>
      </c>
      <c r="Z859" s="355">
        <v>0</v>
      </c>
      <c r="AA859" s="355">
        <v>0</v>
      </c>
      <c r="AB859" s="355">
        <v>311</v>
      </c>
      <c r="AC859" s="355">
        <v>0</v>
      </c>
      <c r="AD859" s="357">
        <v>0</v>
      </c>
      <c r="AE859" s="355">
        <v>356</v>
      </c>
      <c r="AF859" s="355">
        <v>0</v>
      </c>
      <c r="AG859" s="358">
        <v>0</v>
      </c>
      <c r="AH859" s="355">
        <v>328</v>
      </c>
      <c r="AI859" s="355">
        <v>0</v>
      </c>
      <c r="AJ859" s="358">
        <v>0</v>
      </c>
      <c r="AK859" s="4">
        <v>288</v>
      </c>
      <c r="AL859" s="4">
        <v>0</v>
      </c>
      <c r="AM859" s="4">
        <v>0</v>
      </c>
    </row>
    <row r="860" spans="2:39" x14ac:dyDescent="0.3">
      <c r="B860" s="350" t="s">
        <v>101</v>
      </c>
      <c r="C860" s="351" t="s">
        <v>289</v>
      </c>
      <c r="D860" s="352">
        <v>1650</v>
      </c>
      <c r="E860" s="353">
        <v>89</v>
      </c>
      <c r="F860" s="353">
        <v>17</v>
      </c>
      <c r="G860" s="354">
        <v>4545</v>
      </c>
      <c r="H860" s="354">
        <v>3</v>
      </c>
      <c r="I860" s="354">
        <v>194</v>
      </c>
      <c r="J860" s="355">
        <v>1218</v>
      </c>
      <c r="K860" s="355">
        <v>1</v>
      </c>
      <c r="L860" s="355">
        <v>161</v>
      </c>
      <c r="M860" s="355">
        <v>1728</v>
      </c>
      <c r="N860" s="355">
        <v>722</v>
      </c>
      <c r="O860" s="355">
        <v>53</v>
      </c>
      <c r="P860" s="355">
        <v>693</v>
      </c>
      <c r="Q860" s="355">
        <v>262</v>
      </c>
      <c r="R860" s="355">
        <v>29</v>
      </c>
      <c r="S860" s="355">
        <v>1437.0000000000043</v>
      </c>
      <c r="T860" s="355">
        <v>352.00000000000011</v>
      </c>
      <c r="U860" s="355">
        <v>53.000000000000021</v>
      </c>
      <c r="V860" s="355">
        <v>2324.9999999999977</v>
      </c>
      <c r="W860" s="355">
        <v>0</v>
      </c>
      <c r="X860" s="355">
        <v>34</v>
      </c>
      <c r="Y860" s="355">
        <v>268</v>
      </c>
      <c r="Z860" s="355">
        <v>0</v>
      </c>
      <c r="AA860" s="355">
        <v>64</v>
      </c>
      <c r="AB860" s="355">
        <v>1260</v>
      </c>
      <c r="AC860" s="355">
        <v>0</v>
      </c>
      <c r="AD860" s="357">
        <v>161</v>
      </c>
      <c r="AE860" s="355">
        <v>416</v>
      </c>
      <c r="AF860" s="355">
        <v>0</v>
      </c>
      <c r="AG860" s="358">
        <v>82</v>
      </c>
      <c r="AH860" s="355">
        <v>266</v>
      </c>
      <c r="AI860" s="355">
        <v>0</v>
      </c>
      <c r="AJ860" s="358">
        <v>61</v>
      </c>
      <c r="AK860" s="4">
        <v>1215</v>
      </c>
      <c r="AL860" s="4">
        <v>0</v>
      </c>
      <c r="AM860" s="4">
        <v>25</v>
      </c>
    </row>
    <row r="861" spans="2:39" x14ac:dyDescent="0.3">
      <c r="B861" s="350" t="s">
        <v>101</v>
      </c>
      <c r="C861" s="351" t="s">
        <v>290</v>
      </c>
      <c r="D861" s="352">
        <v>1448</v>
      </c>
      <c r="E861" s="353">
        <v>21</v>
      </c>
      <c r="F861" s="353">
        <v>54</v>
      </c>
      <c r="G861" s="354">
        <v>1554</v>
      </c>
      <c r="H861" s="354">
        <v>14</v>
      </c>
      <c r="I861" s="354">
        <v>246</v>
      </c>
      <c r="J861" s="355">
        <v>1350</v>
      </c>
      <c r="K861" s="355">
        <v>7</v>
      </c>
      <c r="L861" s="355">
        <v>158</v>
      </c>
      <c r="M861" s="355">
        <v>1231</v>
      </c>
      <c r="N861" s="355">
        <v>0</v>
      </c>
      <c r="O861" s="355">
        <v>89</v>
      </c>
      <c r="P861" s="355">
        <v>1617</v>
      </c>
      <c r="Q861" s="355">
        <v>524</v>
      </c>
      <c r="R861" s="355">
        <v>61</v>
      </c>
      <c r="S861" s="355">
        <v>1025.9999999999995</v>
      </c>
      <c r="T861" s="355">
        <v>226.0000000000002</v>
      </c>
      <c r="U861" s="355">
        <v>48</v>
      </c>
      <c r="V861" s="355">
        <v>935.00000000000011</v>
      </c>
      <c r="W861" s="355">
        <v>0</v>
      </c>
      <c r="X861" s="355">
        <v>45</v>
      </c>
      <c r="Y861" s="355">
        <v>1721</v>
      </c>
      <c r="Z861" s="355">
        <v>0</v>
      </c>
      <c r="AA861" s="355">
        <v>111</v>
      </c>
      <c r="AB861" s="355">
        <v>833</v>
      </c>
      <c r="AC861" s="355">
        <v>0</v>
      </c>
      <c r="AD861" s="357">
        <v>201</v>
      </c>
      <c r="AE861" s="355">
        <v>1015</v>
      </c>
      <c r="AF861" s="355">
        <v>0</v>
      </c>
      <c r="AG861" s="358">
        <v>261</v>
      </c>
      <c r="AH861" s="355">
        <v>660</v>
      </c>
      <c r="AI861" s="355">
        <v>0</v>
      </c>
      <c r="AJ861" s="358">
        <v>186</v>
      </c>
      <c r="AK861" s="4">
        <v>617</v>
      </c>
      <c r="AL861" s="4">
        <v>0</v>
      </c>
      <c r="AM861" s="4">
        <v>119</v>
      </c>
    </row>
    <row r="862" spans="2:39" x14ac:dyDescent="0.3">
      <c r="B862" s="350" t="s">
        <v>101</v>
      </c>
      <c r="C862" s="351" t="s">
        <v>291</v>
      </c>
      <c r="D862" s="352">
        <v>4923</v>
      </c>
      <c r="E862" s="353">
        <v>70</v>
      </c>
      <c r="F862" s="353">
        <v>253</v>
      </c>
      <c r="G862" s="354">
        <v>4790</v>
      </c>
      <c r="H862" s="354">
        <v>54</v>
      </c>
      <c r="I862" s="354">
        <v>860</v>
      </c>
      <c r="J862" s="355">
        <v>4953</v>
      </c>
      <c r="K862" s="355">
        <v>142</v>
      </c>
      <c r="L862" s="355">
        <v>809</v>
      </c>
      <c r="M862" s="355">
        <v>5192</v>
      </c>
      <c r="N862" s="355">
        <v>1</v>
      </c>
      <c r="O862" s="355">
        <v>595</v>
      </c>
      <c r="P862" s="355">
        <v>4727</v>
      </c>
      <c r="Q862" s="355">
        <v>151</v>
      </c>
      <c r="R862" s="355">
        <v>636</v>
      </c>
      <c r="S862" s="355">
        <v>4872.9999999999882</v>
      </c>
      <c r="T862" s="355">
        <v>25</v>
      </c>
      <c r="U862" s="355">
        <v>672.99999999999943</v>
      </c>
      <c r="V862" s="355">
        <v>4818.9999999999964</v>
      </c>
      <c r="W862" s="355">
        <v>0</v>
      </c>
      <c r="X862" s="355">
        <v>538.99999999999966</v>
      </c>
      <c r="Y862" s="355">
        <v>4767</v>
      </c>
      <c r="Z862" s="355">
        <v>0</v>
      </c>
      <c r="AA862" s="355">
        <v>733</v>
      </c>
      <c r="AB862" s="355">
        <v>4826</v>
      </c>
      <c r="AC862" s="355">
        <v>0</v>
      </c>
      <c r="AD862" s="357">
        <v>721</v>
      </c>
      <c r="AE862" s="355">
        <v>4176</v>
      </c>
      <c r="AF862" s="355">
        <v>0</v>
      </c>
      <c r="AG862" s="358">
        <v>871</v>
      </c>
      <c r="AH862" s="355">
        <v>4130</v>
      </c>
      <c r="AI862" s="355">
        <v>0</v>
      </c>
      <c r="AJ862" s="358">
        <v>672</v>
      </c>
      <c r="AK862" s="4">
        <v>3617</v>
      </c>
      <c r="AL862" s="4">
        <v>0</v>
      </c>
      <c r="AM862" s="4">
        <v>529</v>
      </c>
    </row>
    <row r="863" spans="2:39" x14ac:dyDescent="0.3">
      <c r="B863" s="350" t="s">
        <v>101</v>
      </c>
      <c r="C863" s="351" t="s">
        <v>292</v>
      </c>
      <c r="D863" s="352">
        <v>4542</v>
      </c>
      <c r="E863" s="353">
        <v>37</v>
      </c>
      <c r="F863" s="353">
        <v>432</v>
      </c>
      <c r="G863" s="354">
        <v>5301</v>
      </c>
      <c r="H863" s="354">
        <v>120</v>
      </c>
      <c r="I863" s="354">
        <v>1015</v>
      </c>
      <c r="J863" s="355">
        <v>5100</v>
      </c>
      <c r="K863" s="355">
        <v>55</v>
      </c>
      <c r="L863" s="355">
        <v>1311</v>
      </c>
      <c r="M863" s="355">
        <v>5366</v>
      </c>
      <c r="N863" s="355">
        <v>10</v>
      </c>
      <c r="O863" s="355">
        <v>990</v>
      </c>
      <c r="P863" s="355">
        <v>5153</v>
      </c>
      <c r="Q863" s="355">
        <v>65</v>
      </c>
      <c r="R863" s="355">
        <v>1081</v>
      </c>
      <c r="S863" s="355">
        <v>5052.9999999999945</v>
      </c>
      <c r="T863" s="355">
        <v>8</v>
      </c>
      <c r="U863" s="355">
        <v>1283.0000000000005</v>
      </c>
      <c r="V863" s="355">
        <v>5264.0000000000146</v>
      </c>
      <c r="W863" s="355">
        <v>0</v>
      </c>
      <c r="X863" s="355">
        <v>1127</v>
      </c>
      <c r="Y863" s="355">
        <v>4872</v>
      </c>
      <c r="Z863" s="355">
        <v>0</v>
      </c>
      <c r="AA863" s="355">
        <v>1222</v>
      </c>
      <c r="AB863" s="355">
        <v>5055</v>
      </c>
      <c r="AC863" s="355">
        <v>0</v>
      </c>
      <c r="AD863" s="357">
        <v>1200</v>
      </c>
      <c r="AE863" s="355">
        <v>4487</v>
      </c>
      <c r="AF863" s="355">
        <v>0</v>
      </c>
      <c r="AG863" s="358">
        <v>1106</v>
      </c>
      <c r="AH863" s="355">
        <v>4366</v>
      </c>
      <c r="AI863" s="355">
        <v>0</v>
      </c>
      <c r="AJ863" s="358">
        <v>1123</v>
      </c>
      <c r="AK863" s="4">
        <v>4298</v>
      </c>
      <c r="AL863" s="4">
        <v>0</v>
      </c>
      <c r="AM863" s="4">
        <v>864</v>
      </c>
    </row>
    <row r="864" spans="2:39" x14ac:dyDescent="0.3">
      <c r="B864" s="350" t="s">
        <v>101</v>
      </c>
      <c r="C864" s="351" t="s">
        <v>293</v>
      </c>
      <c r="D864" s="352">
        <v>2809</v>
      </c>
      <c r="E864" s="353">
        <v>9</v>
      </c>
      <c r="F864" s="353">
        <v>384</v>
      </c>
      <c r="G864" s="354">
        <v>2666</v>
      </c>
      <c r="H864" s="354">
        <v>62</v>
      </c>
      <c r="I864" s="354">
        <v>631</v>
      </c>
      <c r="J864" s="355">
        <v>2468</v>
      </c>
      <c r="K864" s="355">
        <v>11</v>
      </c>
      <c r="L864" s="355">
        <v>666</v>
      </c>
      <c r="M864" s="355">
        <v>1873</v>
      </c>
      <c r="N864" s="355">
        <v>1</v>
      </c>
      <c r="O864" s="355">
        <v>500</v>
      </c>
      <c r="P864" s="355">
        <v>2197</v>
      </c>
      <c r="Q864" s="355">
        <v>11</v>
      </c>
      <c r="R864" s="355">
        <v>571</v>
      </c>
      <c r="S864" s="355">
        <v>2274.9999999999955</v>
      </c>
      <c r="T864" s="355">
        <v>1</v>
      </c>
      <c r="U864" s="355">
        <v>916.99999999999966</v>
      </c>
      <c r="V864" s="355">
        <v>2294.9999999999995</v>
      </c>
      <c r="W864" s="355">
        <v>0</v>
      </c>
      <c r="X864" s="355">
        <v>1101</v>
      </c>
      <c r="Y864" s="355">
        <v>2417</v>
      </c>
      <c r="Z864" s="355">
        <v>0</v>
      </c>
      <c r="AA864" s="355">
        <v>993</v>
      </c>
      <c r="AB864" s="355">
        <v>2176</v>
      </c>
      <c r="AC864" s="355">
        <v>0</v>
      </c>
      <c r="AD864" s="357">
        <v>921</v>
      </c>
      <c r="AE864" s="355">
        <v>2299</v>
      </c>
      <c r="AF864" s="355">
        <v>0</v>
      </c>
      <c r="AG864" s="358">
        <v>690</v>
      </c>
      <c r="AH864" s="355">
        <v>2219</v>
      </c>
      <c r="AI864" s="355">
        <v>0</v>
      </c>
      <c r="AJ864" s="358">
        <v>710</v>
      </c>
      <c r="AK864" s="4">
        <v>2836</v>
      </c>
      <c r="AL864" s="4">
        <v>0</v>
      </c>
      <c r="AM864" s="4">
        <v>740</v>
      </c>
    </row>
    <row r="865" spans="2:39" x14ac:dyDescent="0.3">
      <c r="B865" s="350" t="s">
        <v>101</v>
      </c>
      <c r="C865" s="351" t="s">
        <v>294</v>
      </c>
      <c r="D865" s="352">
        <v>1976</v>
      </c>
      <c r="E865" s="353">
        <v>4</v>
      </c>
      <c r="F865" s="353">
        <v>248</v>
      </c>
      <c r="G865" s="354">
        <v>3011</v>
      </c>
      <c r="H865" s="354">
        <v>29</v>
      </c>
      <c r="I865" s="354">
        <v>721</v>
      </c>
      <c r="J865" s="355">
        <v>3022</v>
      </c>
      <c r="K865" s="355">
        <v>26</v>
      </c>
      <c r="L865" s="355">
        <v>691</v>
      </c>
      <c r="M865" s="355">
        <v>4046</v>
      </c>
      <c r="N865" s="355">
        <v>0</v>
      </c>
      <c r="O865" s="355">
        <v>1014</v>
      </c>
      <c r="P865" s="355">
        <v>3556</v>
      </c>
      <c r="Q865" s="355">
        <v>28</v>
      </c>
      <c r="R865" s="355">
        <v>1342</v>
      </c>
      <c r="S865" s="355">
        <v>3092.0000000000045</v>
      </c>
      <c r="T865" s="355">
        <v>0</v>
      </c>
      <c r="U865" s="355">
        <v>1495.9999999999995</v>
      </c>
      <c r="V865" s="355">
        <v>3083.9999999999977</v>
      </c>
      <c r="W865" s="355">
        <v>0</v>
      </c>
      <c r="X865" s="355">
        <v>1180.9999999999991</v>
      </c>
      <c r="Y865" s="355">
        <v>3188</v>
      </c>
      <c r="Z865" s="355">
        <v>0</v>
      </c>
      <c r="AA865" s="355">
        <v>1396</v>
      </c>
      <c r="AB865" s="355">
        <v>3404</v>
      </c>
      <c r="AC865" s="355">
        <v>0</v>
      </c>
      <c r="AD865" s="357">
        <v>1602</v>
      </c>
      <c r="AE865" s="355">
        <v>3271</v>
      </c>
      <c r="AF865" s="355">
        <v>0</v>
      </c>
      <c r="AG865" s="358">
        <v>1215</v>
      </c>
      <c r="AH865" s="355">
        <v>3258</v>
      </c>
      <c r="AI865" s="355">
        <v>0</v>
      </c>
      <c r="AJ865" s="358">
        <v>1824</v>
      </c>
      <c r="AK865" s="4">
        <v>2511</v>
      </c>
      <c r="AL865" s="4">
        <v>0</v>
      </c>
      <c r="AM865" s="4">
        <v>1029</v>
      </c>
    </row>
    <row r="866" spans="2:39" x14ac:dyDescent="0.3">
      <c r="B866" s="350" t="s">
        <v>101</v>
      </c>
      <c r="C866" s="351" t="s">
        <v>327</v>
      </c>
      <c r="D866" s="352">
        <v>104</v>
      </c>
      <c r="E866" s="353">
        <v>0</v>
      </c>
      <c r="F866" s="353">
        <v>0</v>
      </c>
      <c r="G866" s="354">
        <v>40</v>
      </c>
      <c r="H866" s="354">
        <v>0</v>
      </c>
      <c r="I866" s="354">
        <v>25</v>
      </c>
      <c r="J866" s="355">
        <v>13</v>
      </c>
      <c r="K866" s="355">
        <v>18</v>
      </c>
      <c r="L866" s="355">
        <v>25</v>
      </c>
      <c r="M866" s="355">
        <v>44</v>
      </c>
      <c r="N866" s="355">
        <v>0</v>
      </c>
      <c r="O866" s="355">
        <v>0</v>
      </c>
      <c r="P866" s="355">
        <v>89</v>
      </c>
      <c r="Q866" s="355">
        <v>0</v>
      </c>
      <c r="R866" s="355">
        <v>0</v>
      </c>
      <c r="S866" s="355">
        <v>84.000000000000014</v>
      </c>
      <c r="T866" s="355">
        <v>0</v>
      </c>
      <c r="U866" s="355">
        <v>0</v>
      </c>
      <c r="V866" s="355">
        <v>58</v>
      </c>
      <c r="W866" s="355">
        <v>0</v>
      </c>
      <c r="X866" s="355">
        <v>0</v>
      </c>
      <c r="Y866" s="355">
        <v>84</v>
      </c>
      <c r="Z866" s="355">
        <v>0</v>
      </c>
      <c r="AA866" s="355">
        <v>0</v>
      </c>
      <c r="AB866" s="355">
        <v>68</v>
      </c>
      <c r="AC866" s="355">
        <v>0</v>
      </c>
      <c r="AD866" s="357">
        <v>0</v>
      </c>
      <c r="AE866" s="355">
        <v>69</v>
      </c>
      <c r="AF866" s="355">
        <v>0</v>
      </c>
      <c r="AG866" s="358">
        <v>0</v>
      </c>
      <c r="AH866" s="355">
        <v>33</v>
      </c>
      <c r="AI866" s="355">
        <v>0</v>
      </c>
      <c r="AJ866" s="358">
        <v>0</v>
      </c>
      <c r="AK866" s="4">
        <v>40</v>
      </c>
      <c r="AL866" s="4">
        <v>0</v>
      </c>
      <c r="AM866" s="4">
        <v>0</v>
      </c>
    </row>
    <row r="867" spans="2:39" x14ac:dyDescent="0.3">
      <c r="B867" s="350" t="s">
        <v>102</v>
      </c>
      <c r="C867" s="351" t="s">
        <v>223</v>
      </c>
      <c r="D867" s="352">
        <v>0</v>
      </c>
      <c r="E867" s="353">
        <v>0</v>
      </c>
      <c r="F867" s="353">
        <v>507</v>
      </c>
      <c r="G867" s="354">
        <v>0</v>
      </c>
      <c r="H867" s="354">
        <v>0</v>
      </c>
      <c r="I867" s="354">
        <v>485</v>
      </c>
      <c r="J867" s="355">
        <v>0</v>
      </c>
      <c r="K867" s="355">
        <v>0</v>
      </c>
      <c r="L867" s="355">
        <v>356</v>
      </c>
      <c r="M867" s="355">
        <v>0</v>
      </c>
      <c r="N867" s="355">
        <v>0</v>
      </c>
      <c r="O867" s="355">
        <v>396</v>
      </c>
      <c r="P867" s="355">
        <v>0</v>
      </c>
      <c r="Q867" s="355">
        <v>0</v>
      </c>
      <c r="R867" s="355">
        <v>425</v>
      </c>
      <c r="S867" s="355">
        <v>0</v>
      </c>
      <c r="T867" s="355">
        <v>0</v>
      </c>
      <c r="U867" s="355">
        <v>466</v>
      </c>
      <c r="V867" s="355">
        <v>0</v>
      </c>
      <c r="W867" s="355">
        <v>0</v>
      </c>
      <c r="X867" s="355">
        <v>441</v>
      </c>
      <c r="Y867" s="355">
        <v>0</v>
      </c>
      <c r="Z867" s="355">
        <v>0</v>
      </c>
      <c r="AA867" s="355">
        <v>543</v>
      </c>
      <c r="AB867" s="355">
        <v>0</v>
      </c>
      <c r="AC867" s="355">
        <v>0</v>
      </c>
      <c r="AD867" s="357">
        <v>668</v>
      </c>
      <c r="AE867" s="355">
        <v>0</v>
      </c>
      <c r="AF867" s="355">
        <v>0</v>
      </c>
      <c r="AG867" s="358">
        <v>598</v>
      </c>
      <c r="AH867" s="355">
        <v>0</v>
      </c>
      <c r="AI867" s="355">
        <v>0</v>
      </c>
      <c r="AJ867" s="358">
        <v>503</v>
      </c>
      <c r="AK867" s="4">
        <v>0</v>
      </c>
      <c r="AL867" s="4">
        <v>0</v>
      </c>
      <c r="AM867" s="4">
        <v>251</v>
      </c>
    </row>
    <row r="868" spans="2:39" x14ac:dyDescent="0.3">
      <c r="B868" s="350" t="s">
        <v>102</v>
      </c>
      <c r="C868" s="351" t="s">
        <v>286</v>
      </c>
      <c r="D868" s="352">
        <v>0</v>
      </c>
      <c r="E868" s="353">
        <v>0</v>
      </c>
      <c r="F868" s="353">
        <v>655</v>
      </c>
      <c r="G868" s="354">
        <v>0</v>
      </c>
      <c r="H868" s="354">
        <v>0</v>
      </c>
      <c r="I868" s="354">
        <v>637</v>
      </c>
      <c r="J868" s="355">
        <v>0</v>
      </c>
      <c r="K868" s="355">
        <v>0</v>
      </c>
      <c r="L868" s="355">
        <v>576</v>
      </c>
      <c r="M868" s="355">
        <v>0</v>
      </c>
      <c r="N868" s="355">
        <v>0</v>
      </c>
      <c r="O868" s="355">
        <v>548</v>
      </c>
      <c r="P868" s="355">
        <v>0</v>
      </c>
      <c r="Q868" s="355">
        <v>0</v>
      </c>
      <c r="R868" s="355">
        <v>505</v>
      </c>
      <c r="S868" s="355">
        <v>0</v>
      </c>
      <c r="T868" s="355">
        <v>0</v>
      </c>
      <c r="U868" s="355">
        <v>595</v>
      </c>
      <c r="V868" s="355">
        <v>0</v>
      </c>
      <c r="W868" s="355">
        <v>0</v>
      </c>
      <c r="X868" s="355">
        <v>666.99999999999955</v>
      </c>
      <c r="Y868" s="355">
        <v>0</v>
      </c>
      <c r="Z868" s="355">
        <v>0</v>
      </c>
      <c r="AA868" s="355">
        <v>705</v>
      </c>
      <c r="AB868" s="355">
        <v>0</v>
      </c>
      <c r="AC868" s="355">
        <v>0</v>
      </c>
      <c r="AD868" s="357">
        <v>814</v>
      </c>
      <c r="AE868" s="355">
        <v>0</v>
      </c>
      <c r="AF868" s="355">
        <v>0</v>
      </c>
      <c r="AG868" s="358">
        <v>829</v>
      </c>
      <c r="AH868" s="355">
        <v>0</v>
      </c>
      <c r="AI868" s="355">
        <v>0</v>
      </c>
      <c r="AJ868" s="358">
        <v>833</v>
      </c>
      <c r="AK868" s="4">
        <v>0</v>
      </c>
      <c r="AL868" s="4">
        <v>0</v>
      </c>
      <c r="AM868" s="4">
        <v>546</v>
      </c>
    </row>
    <row r="869" spans="2:39" x14ac:dyDescent="0.3">
      <c r="B869" s="350" t="s">
        <v>102</v>
      </c>
      <c r="C869" s="351" t="s">
        <v>255</v>
      </c>
      <c r="D869" s="352">
        <v>1925</v>
      </c>
      <c r="E869" s="353">
        <v>168</v>
      </c>
      <c r="F869" s="353">
        <v>616</v>
      </c>
      <c r="G869" s="354">
        <v>1869</v>
      </c>
      <c r="H869" s="354">
        <v>200</v>
      </c>
      <c r="I869" s="354">
        <v>613</v>
      </c>
      <c r="J869" s="355">
        <v>2278</v>
      </c>
      <c r="K869" s="355">
        <v>244</v>
      </c>
      <c r="L869" s="355">
        <v>626</v>
      </c>
      <c r="M869" s="355">
        <v>2093</v>
      </c>
      <c r="N869" s="355">
        <v>301</v>
      </c>
      <c r="O869" s="355">
        <v>444</v>
      </c>
      <c r="P869" s="355">
        <v>1956</v>
      </c>
      <c r="Q869" s="355">
        <v>174</v>
      </c>
      <c r="R869" s="355">
        <v>322</v>
      </c>
      <c r="S869" s="355">
        <v>1830.9999999999993</v>
      </c>
      <c r="T869" s="355">
        <v>174.00000000000003</v>
      </c>
      <c r="U869" s="355">
        <v>455.00000000000034</v>
      </c>
      <c r="V869" s="355">
        <v>1724.9999999999998</v>
      </c>
      <c r="W869" s="355">
        <v>110.99999999999997</v>
      </c>
      <c r="X869" s="355">
        <v>522.99999999999989</v>
      </c>
      <c r="Y869" s="355">
        <v>1732</v>
      </c>
      <c r="Z869" s="355">
        <v>88</v>
      </c>
      <c r="AA869" s="355">
        <v>514</v>
      </c>
      <c r="AB869" s="355">
        <v>1814</v>
      </c>
      <c r="AC869" s="355">
        <v>29</v>
      </c>
      <c r="AD869" s="357">
        <v>572</v>
      </c>
      <c r="AE869" s="355">
        <v>1724</v>
      </c>
      <c r="AF869" s="355">
        <v>31</v>
      </c>
      <c r="AG869" s="358">
        <v>609</v>
      </c>
      <c r="AH869" s="355">
        <v>1787</v>
      </c>
      <c r="AI869" s="355">
        <v>31</v>
      </c>
      <c r="AJ869" s="358">
        <v>626</v>
      </c>
      <c r="AK869" s="4">
        <v>1648</v>
      </c>
      <c r="AL869" s="4">
        <v>59</v>
      </c>
      <c r="AM869" s="4">
        <v>615</v>
      </c>
    </row>
    <row r="870" spans="2:39" x14ac:dyDescent="0.3">
      <c r="B870" s="350" t="s">
        <v>102</v>
      </c>
      <c r="C870" s="351" t="s">
        <v>224</v>
      </c>
      <c r="D870" s="352">
        <v>2648</v>
      </c>
      <c r="E870" s="353">
        <v>231</v>
      </c>
      <c r="F870" s="353">
        <v>370</v>
      </c>
      <c r="G870" s="354">
        <v>2622</v>
      </c>
      <c r="H870" s="354">
        <v>238</v>
      </c>
      <c r="I870" s="354">
        <v>335</v>
      </c>
      <c r="J870" s="355">
        <v>2638</v>
      </c>
      <c r="K870" s="355">
        <v>254</v>
      </c>
      <c r="L870" s="355">
        <v>367</v>
      </c>
      <c r="M870" s="355">
        <v>2832</v>
      </c>
      <c r="N870" s="355">
        <v>281</v>
      </c>
      <c r="O870" s="355">
        <v>363</v>
      </c>
      <c r="P870" s="355">
        <v>2607</v>
      </c>
      <c r="Q870" s="355">
        <v>275</v>
      </c>
      <c r="R870" s="355">
        <v>324</v>
      </c>
      <c r="S870" s="355">
        <v>2427</v>
      </c>
      <c r="T870" s="355">
        <v>234</v>
      </c>
      <c r="U870" s="355">
        <v>350.00000000000023</v>
      </c>
      <c r="V870" s="355">
        <v>2372.0000000000009</v>
      </c>
      <c r="W870" s="355">
        <v>114</v>
      </c>
      <c r="X870" s="355">
        <v>391.00000000000017</v>
      </c>
      <c r="Y870" s="355">
        <v>2190</v>
      </c>
      <c r="Z870" s="355">
        <v>145</v>
      </c>
      <c r="AA870" s="355">
        <v>359</v>
      </c>
      <c r="AB870" s="355">
        <v>2274</v>
      </c>
      <c r="AC870" s="355">
        <v>42</v>
      </c>
      <c r="AD870" s="357">
        <v>423</v>
      </c>
      <c r="AE870" s="355">
        <v>2374</v>
      </c>
      <c r="AF870" s="355">
        <v>41</v>
      </c>
      <c r="AG870" s="358">
        <v>420</v>
      </c>
      <c r="AH870" s="355">
        <v>2344</v>
      </c>
      <c r="AI870" s="355">
        <v>0</v>
      </c>
      <c r="AJ870" s="358">
        <v>379</v>
      </c>
      <c r="AK870" s="4">
        <v>2296</v>
      </c>
      <c r="AL870" s="4">
        <v>38</v>
      </c>
      <c r="AM870" s="4">
        <v>352</v>
      </c>
    </row>
    <row r="871" spans="2:39" x14ac:dyDescent="0.3">
      <c r="B871" s="350" t="s">
        <v>102</v>
      </c>
      <c r="C871" s="351" t="s">
        <v>225</v>
      </c>
      <c r="D871" s="352">
        <v>2495</v>
      </c>
      <c r="E871" s="353">
        <v>332</v>
      </c>
      <c r="F871" s="353">
        <v>341</v>
      </c>
      <c r="G871" s="354">
        <v>2678</v>
      </c>
      <c r="H871" s="354">
        <v>215</v>
      </c>
      <c r="I871" s="354">
        <v>350</v>
      </c>
      <c r="J871" s="355">
        <v>2526</v>
      </c>
      <c r="K871" s="355">
        <v>247</v>
      </c>
      <c r="L871" s="355">
        <v>340</v>
      </c>
      <c r="M871" s="355">
        <v>2528</v>
      </c>
      <c r="N871" s="355">
        <v>252</v>
      </c>
      <c r="O871" s="355">
        <v>337</v>
      </c>
      <c r="P871" s="355">
        <v>2683</v>
      </c>
      <c r="Q871" s="355">
        <v>160</v>
      </c>
      <c r="R871" s="355">
        <v>333</v>
      </c>
      <c r="S871" s="355">
        <v>2601.9999999999991</v>
      </c>
      <c r="T871" s="355">
        <v>78</v>
      </c>
      <c r="U871" s="355">
        <v>381.00000000000017</v>
      </c>
      <c r="V871" s="355">
        <v>2435.9999999999991</v>
      </c>
      <c r="W871" s="355">
        <v>35</v>
      </c>
      <c r="X871" s="355">
        <v>348</v>
      </c>
      <c r="Y871" s="355">
        <v>2278</v>
      </c>
      <c r="Z871" s="355">
        <v>43</v>
      </c>
      <c r="AA871" s="355">
        <v>391</v>
      </c>
      <c r="AB871" s="355">
        <v>2205</v>
      </c>
      <c r="AC871" s="355">
        <v>37</v>
      </c>
      <c r="AD871" s="357">
        <v>372</v>
      </c>
      <c r="AE871" s="355">
        <v>2189</v>
      </c>
      <c r="AF871" s="355">
        <v>44</v>
      </c>
      <c r="AG871" s="358">
        <v>438</v>
      </c>
      <c r="AH871" s="355">
        <v>2304</v>
      </c>
      <c r="AI871" s="355">
        <v>0</v>
      </c>
      <c r="AJ871" s="358">
        <v>396</v>
      </c>
      <c r="AK871" s="4">
        <v>2218</v>
      </c>
      <c r="AL871" s="4">
        <v>0</v>
      </c>
      <c r="AM871" s="4">
        <v>357</v>
      </c>
    </row>
    <row r="872" spans="2:39" x14ac:dyDescent="0.3">
      <c r="B872" s="350" t="s">
        <v>102</v>
      </c>
      <c r="C872" s="351" t="s">
        <v>226</v>
      </c>
      <c r="D872" s="352">
        <v>2746</v>
      </c>
      <c r="E872" s="353">
        <v>249</v>
      </c>
      <c r="F872" s="353">
        <v>378</v>
      </c>
      <c r="G872" s="354">
        <v>2599</v>
      </c>
      <c r="H872" s="354">
        <v>192</v>
      </c>
      <c r="I872" s="354">
        <v>325</v>
      </c>
      <c r="J872" s="355">
        <v>2632</v>
      </c>
      <c r="K872" s="355">
        <v>264</v>
      </c>
      <c r="L872" s="355">
        <v>336</v>
      </c>
      <c r="M872" s="355">
        <v>2536</v>
      </c>
      <c r="N872" s="355">
        <v>206</v>
      </c>
      <c r="O872" s="355">
        <v>346</v>
      </c>
      <c r="P872" s="355">
        <v>2542</v>
      </c>
      <c r="Q872" s="355">
        <v>169</v>
      </c>
      <c r="R872" s="355">
        <v>309</v>
      </c>
      <c r="S872" s="355">
        <v>2591.9999999999982</v>
      </c>
      <c r="T872" s="355">
        <v>210</v>
      </c>
      <c r="U872" s="355">
        <v>359.99999999999989</v>
      </c>
      <c r="V872" s="355">
        <v>2573.0000000000018</v>
      </c>
      <c r="W872" s="355">
        <v>78</v>
      </c>
      <c r="X872" s="355">
        <v>400.99999999999994</v>
      </c>
      <c r="Y872" s="355">
        <v>2354</v>
      </c>
      <c r="Z872" s="355">
        <v>116</v>
      </c>
      <c r="AA872" s="355">
        <v>348</v>
      </c>
      <c r="AB872" s="355">
        <v>2307</v>
      </c>
      <c r="AC872" s="355">
        <v>40</v>
      </c>
      <c r="AD872" s="357">
        <v>406</v>
      </c>
      <c r="AE872" s="355">
        <v>2278</v>
      </c>
      <c r="AF872" s="355">
        <v>42</v>
      </c>
      <c r="AG872" s="358">
        <v>370</v>
      </c>
      <c r="AH872" s="355">
        <v>2259</v>
      </c>
      <c r="AI872" s="355">
        <v>0</v>
      </c>
      <c r="AJ872" s="358">
        <v>434</v>
      </c>
      <c r="AK872" s="4">
        <v>2327</v>
      </c>
      <c r="AL872" s="4">
        <v>0</v>
      </c>
      <c r="AM872" s="4">
        <v>373</v>
      </c>
    </row>
    <row r="873" spans="2:39" x14ac:dyDescent="0.3">
      <c r="B873" s="350" t="s">
        <v>102</v>
      </c>
      <c r="C873" s="351" t="s">
        <v>227</v>
      </c>
      <c r="D873" s="352">
        <v>2652</v>
      </c>
      <c r="E873" s="353">
        <v>229</v>
      </c>
      <c r="F873" s="353">
        <v>343</v>
      </c>
      <c r="G873" s="354">
        <v>2794</v>
      </c>
      <c r="H873" s="354">
        <v>204</v>
      </c>
      <c r="I873" s="354">
        <v>338</v>
      </c>
      <c r="J873" s="355">
        <v>2481</v>
      </c>
      <c r="K873" s="355">
        <v>246</v>
      </c>
      <c r="L873" s="355">
        <v>327</v>
      </c>
      <c r="M873" s="355">
        <v>2518</v>
      </c>
      <c r="N873" s="355">
        <v>232</v>
      </c>
      <c r="O873" s="355">
        <v>353</v>
      </c>
      <c r="P873" s="355">
        <v>2436</v>
      </c>
      <c r="Q873" s="355">
        <v>206</v>
      </c>
      <c r="R873" s="355">
        <v>319</v>
      </c>
      <c r="S873" s="355">
        <v>2526.0000000000009</v>
      </c>
      <c r="T873" s="355">
        <v>163</v>
      </c>
      <c r="U873" s="355">
        <v>329</v>
      </c>
      <c r="V873" s="355">
        <v>2600.0000000000014</v>
      </c>
      <c r="W873" s="355">
        <v>118</v>
      </c>
      <c r="X873" s="355">
        <v>357.00000000000011</v>
      </c>
      <c r="Y873" s="355">
        <v>2528</v>
      </c>
      <c r="Z873" s="355">
        <v>83</v>
      </c>
      <c r="AA873" s="355">
        <v>375</v>
      </c>
      <c r="AB873" s="355">
        <v>2290</v>
      </c>
      <c r="AC873" s="355">
        <v>45</v>
      </c>
      <c r="AD873" s="357">
        <v>365</v>
      </c>
      <c r="AE873" s="355">
        <v>2308</v>
      </c>
      <c r="AF873" s="355">
        <v>41</v>
      </c>
      <c r="AG873" s="358">
        <v>404</v>
      </c>
      <c r="AH873" s="355">
        <v>2289</v>
      </c>
      <c r="AI873" s="355">
        <v>44</v>
      </c>
      <c r="AJ873" s="358">
        <v>356</v>
      </c>
      <c r="AK873" s="4">
        <v>2225</v>
      </c>
      <c r="AL873" s="4">
        <v>41</v>
      </c>
      <c r="AM873" s="4">
        <v>411</v>
      </c>
    </row>
    <row r="874" spans="2:39" x14ac:dyDescent="0.3">
      <c r="B874" s="350" t="s">
        <v>102</v>
      </c>
      <c r="C874" s="351" t="s">
        <v>228</v>
      </c>
      <c r="D874" s="352">
        <v>2658</v>
      </c>
      <c r="E874" s="353">
        <v>172</v>
      </c>
      <c r="F874" s="353">
        <v>342</v>
      </c>
      <c r="G874" s="354">
        <v>2694</v>
      </c>
      <c r="H874" s="354">
        <v>203</v>
      </c>
      <c r="I874" s="354">
        <v>305</v>
      </c>
      <c r="J874" s="355">
        <v>2733</v>
      </c>
      <c r="K874" s="355">
        <v>255</v>
      </c>
      <c r="L874" s="355">
        <v>376</v>
      </c>
      <c r="M874" s="355">
        <v>2520</v>
      </c>
      <c r="N874" s="355">
        <v>177</v>
      </c>
      <c r="O874" s="355">
        <v>343</v>
      </c>
      <c r="P874" s="355">
        <v>2539</v>
      </c>
      <c r="Q874" s="355">
        <v>162</v>
      </c>
      <c r="R874" s="355">
        <v>331</v>
      </c>
      <c r="S874" s="355">
        <v>2523</v>
      </c>
      <c r="T874" s="355">
        <v>110.00000000000003</v>
      </c>
      <c r="U874" s="355">
        <v>323.00000000000017</v>
      </c>
      <c r="V874" s="355">
        <v>2516.9999999999968</v>
      </c>
      <c r="W874" s="355">
        <v>101.00000000000001</v>
      </c>
      <c r="X874" s="355">
        <v>339.99999999999994</v>
      </c>
      <c r="Y874" s="355">
        <v>2600</v>
      </c>
      <c r="Z874" s="355">
        <v>86</v>
      </c>
      <c r="AA874" s="355">
        <v>321</v>
      </c>
      <c r="AB874" s="355">
        <v>2555</v>
      </c>
      <c r="AC874" s="355">
        <v>41</v>
      </c>
      <c r="AD874" s="357">
        <v>364</v>
      </c>
      <c r="AE874" s="355">
        <v>2447</v>
      </c>
      <c r="AF874" s="355">
        <v>43</v>
      </c>
      <c r="AG874" s="358">
        <v>375</v>
      </c>
      <c r="AH874" s="355">
        <v>2369</v>
      </c>
      <c r="AI874" s="355">
        <v>0</v>
      </c>
      <c r="AJ874" s="358">
        <v>381</v>
      </c>
      <c r="AK874" s="4">
        <v>2286</v>
      </c>
      <c r="AL874" s="4">
        <v>45</v>
      </c>
      <c r="AM874" s="4">
        <v>328</v>
      </c>
    </row>
    <row r="875" spans="2:39" x14ac:dyDescent="0.3">
      <c r="B875" s="350" t="s">
        <v>102</v>
      </c>
      <c r="C875" s="351" t="s">
        <v>229</v>
      </c>
      <c r="D875" s="352">
        <v>2928</v>
      </c>
      <c r="E875" s="353">
        <v>129</v>
      </c>
      <c r="F875" s="353">
        <v>241</v>
      </c>
      <c r="G875" s="354">
        <v>3065</v>
      </c>
      <c r="H875" s="354">
        <v>162</v>
      </c>
      <c r="I875" s="354">
        <v>246</v>
      </c>
      <c r="J875" s="355">
        <v>2973</v>
      </c>
      <c r="K875" s="355">
        <v>266</v>
      </c>
      <c r="L875" s="355">
        <v>267</v>
      </c>
      <c r="M875" s="355">
        <v>3151</v>
      </c>
      <c r="N875" s="355">
        <v>141</v>
      </c>
      <c r="O875" s="355">
        <v>294</v>
      </c>
      <c r="P875" s="355">
        <v>3036</v>
      </c>
      <c r="Q875" s="355">
        <v>125</v>
      </c>
      <c r="R875" s="355">
        <v>260</v>
      </c>
      <c r="S875" s="355">
        <v>3024.9999999999986</v>
      </c>
      <c r="T875" s="355">
        <v>139</v>
      </c>
      <c r="U875" s="355">
        <v>277</v>
      </c>
      <c r="V875" s="355">
        <v>2922.9999999999964</v>
      </c>
      <c r="W875" s="355">
        <v>180</v>
      </c>
      <c r="X875" s="355">
        <v>310.99999999999994</v>
      </c>
      <c r="Y875" s="355">
        <v>2855</v>
      </c>
      <c r="Z875" s="355">
        <v>168</v>
      </c>
      <c r="AA875" s="355">
        <v>298</v>
      </c>
      <c r="AB875" s="355">
        <v>3183</v>
      </c>
      <c r="AC875" s="355">
        <v>43</v>
      </c>
      <c r="AD875" s="357">
        <v>308</v>
      </c>
      <c r="AE875" s="355">
        <v>3181</v>
      </c>
      <c r="AF875" s="355">
        <v>44</v>
      </c>
      <c r="AG875" s="358">
        <v>330</v>
      </c>
      <c r="AH875" s="355">
        <v>2981</v>
      </c>
      <c r="AI875" s="355">
        <v>20</v>
      </c>
      <c r="AJ875" s="358">
        <v>331</v>
      </c>
      <c r="AK875" s="4">
        <v>2659</v>
      </c>
      <c r="AL875" s="4">
        <v>42</v>
      </c>
      <c r="AM875" s="4">
        <v>315</v>
      </c>
    </row>
    <row r="876" spans="2:39" x14ac:dyDescent="0.3">
      <c r="B876" s="350" t="s">
        <v>102</v>
      </c>
      <c r="C876" s="351" t="s">
        <v>287</v>
      </c>
      <c r="D876" s="352">
        <v>2716</v>
      </c>
      <c r="E876" s="353">
        <v>145</v>
      </c>
      <c r="F876" s="353">
        <v>245</v>
      </c>
      <c r="G876" s="354">
        <v>2693</v>
      </c>
      <c r="H876" s="354">
        <v>124</v>
      </c>
      <c r="I876" s="354">
        <v>231</v>
      </c>
      <c r="J876" s="355">
        <v>2594</v>
      </c>
      <c r="K876" s="355">
        <v>158</v>
      </c>
      <c r="L876" s="355">
        <v>258</v>
      </c>
      <c r="M876" s="355">
        <v>2715</v>
      </c>
      <c r="N876" s="355">
        <v>119</v>
      </c>
      <c r="O876" s="355">
        <v>272</v>
      </c>
      <c r="P876" s="355">
        <v>2797</v>
      </c>
      <c r="Q876" s="355">
        <v>111</v>
      </c>
      <c r="R876" s="355">
        <v>273</v>
      </c>
      <c r="S876" s="355">
        <v>2639.9999999999991</v>
      </c>
      <c r="T876" s="355">
        <v>82</v>
      </c>
      <c r="U876" s="355">
        <v>264.00000000000006</v>
      </c>
      <c r="V876" s="355">
        <v>2604.0000000000005</v>
      </c>
      <c r="W876" s="355">
        <v>64</v>
      </c>
      <c r="X876" s="355">
        <v>292.99999999999989</v>
      </c>
      <c r="Y876" s="355">
        <v>2590</v>
      </c>
      <c r="Z876" s="355">
        <v>37</v>
      </c>
      <c r="AA876" s="355">
        <v>308</v>
      </c>
      <c r="AB876" s="355">
        <v>2511</v>
      </c>
      <c r="AC876" s="355">
        <v>78</v>
      </c>
      <c r="AD876" s="357">
        <v>312</v>
      </c>
      <c r="AE876" s="355">
        <v>2683</v>
      </c>
      <c r="AF876" s="355">
        <v>39</v>
      </c>
      <c r="AG876" s="358">
        <v>319</v>
      </c>
      <c r="AH876" s="355">
        <v>2789</v>
      </c>
      <c r="AI876" s="355">
        <v>20</v>
      </c>
      <c r="AJ876" s="358">
        <v>334</v>
      </c>
      <c r="AK876" s="4">
        <v>2866</v>
      </c>
      <c r="AL876" s="4">
        <v>3</v>
      </c>
      <c r="AM876" s="4">
        <v>320</v>
      </c>
    </row>
    <row r="877" spans="2:39" x14ac:dyDescent="0.3">
      <c r="B877" s="350" t="s">
        <v>102</v>
      </c>
      <c r="C877" s="351" t="s">
        <v>230</v>
      </c>
      <c r="D877" s="352">
        <v>2617</v>
      </c>
      <c r="E877" s="353">
        <v>148</v>
      </c>
      <c r="F877" s="353">
        <v>252</v>
      </c>
      <c r="G877" s="354">
        <v>2542</v>
      </c>
      <c r="H877" s="354">
        <v>125</v>
      </c>
      <c r="I877" s="354">
        <v>241</v>
      </c>
      <c r="J877" s="355">
        <v>2384</v>
      </c>
      <c r="K877" s="355">
        <v>92</v>
      </c>
      <c r="L877" s="355">
        <v>221</v>
      </c>
      <c r="M877" s="355">
        <v>2272</v>
      </c>
      <c r="N877" s="355">
        <v>93</v>
      </c>
      <c r="O877" s="355">
        <v>243</v>
      </c>
      <c r="P877" s="355">
        <v>2350</v>
      </c>
      <c r="Q877" s="355">
        <v>95</v>
      </c>
      <c r="R877" s="355">
        <v>243</v>
      </c>
      <c r="S877" s="355">
        <v>2386.9999999999986</v>
      </c>
      <c r="T877" s="355">
        <v>168.00000000000003</v>
      </c>
      <c r="U877" s="355">
        <v>289.99999999999989</v>
      </c>
      <c r="V877" s="355">
        <v>2295.9999999999964</v>
      </c>
      <c r="W877" s="355">
        <v>32</v>
      </c>
      <c r="X877" s="355">
        <v>303.99999999999989</v>
      </c>
      <c r="Y877" s="355">
        <v>2263</v>
      </c>
      <c r="Z877" s="355">
        <v>65</v>
      </c>
      <c r="AA877" s="355">
        <v>278</v>
      </c>
      <c r="AB877" s="355">
        <v>2297</v>
      </c>
      <c r="AC877" s="355">
        <v>40</v>
      </c>
      <c r="AD877" s="357">
        <v>275</v>
      </c>
      <c r="AE877" s="355">
        <v>2282</v>
      </c>
      <c r="AF877" s="355">
        <v>73</v>
      </c>
      <c r="AG877" s="358">
        <v>295</v>
      </c>
      <c r="AH877" s="355">
        <v>2384</v>
      </c>
      <c r="AI877" s="355">
        <v>23</v>
      </c>
      <c r="AJ877" s="358">
        <v>297</v>
      </c>
      <c r="AK877" s="4">
        <v>2468</v>
      </c>
      <c r="AL877" s="4">
        <v>0</v>
      </c>
      <c r="AM877" s="4">
        <v>315</v>
      </c>
    </row>
    <row r="878" spans="2:39" x14ac:dyDescent="0.3">
      <c r="B878" s="350" t="s">
        <v>102</v>
      </c>
      <c r="C878" s="351" t="s">
        <v>231</v>
      </c>
      <c r="D878" s="352">
        <v>2201</v>
      </c>
      <c r="E878" s="353">
        <v>89</v>
      </c>
      <c r="F878" s="353">
        <v>231</v>
      </c>
      <c r="G878" s="354">
        <v>2293</v>
      </c>
      <c r="H878" s="354">
        <v>99</v>
      </c>
      <c r="I878" s="354">
        <v>236</v>
      </c>
      <c r="J878" s="355">
        <v>2128</v>
      </c>
      <c r="K878" s="355">
        <v>113</v>
      </c>
      <c r="L878" s="355">
        <v>237</v>
      </c>
      <c r="M878" s="355">
        <v>1978</v>
      </c>
      <c r="N878" s="355">
        <v>99</v>
      </c>
      <c r="O878" s="355">
        <v>211</v>
      </c>
      <c r="P878" s="355">
        <v>1923</v>
      </c>
      <c r="Q878" s="355">
        <v>63</v>
      </c>
      <c r="R878" s="355">
        <v>224</v>
      </c>
      <c r="S878" s="355">
        <v>1982.9999999999995</v>
      </c>
      <c r="T878" s="355">
        <v>88</v>
      </c>
      <c r="U878" s="355">
        <v>250.00000000000006</v>
      </c>
      <c r="V878" s="355">
        <v>2068.9999999999991</v>
      </c>
      <c r="W878" s="355">
        <v>36</v>
      </c>
      <c r="X878" s="355">
        <v>284</v>
      </c>
      <c r="Y878" s="355">
        <v>2040</v>
      </c>
      <c r="Z878" s="355">
        <v>27</v>
      </c>
      <c r="AA878" s="355">
        <v>290</v>
      </c>
      <c r="AB878" s="355">
        <v>1965</v>
      </c>
      <c r="AC878" s="355">
        <v>61</v>
      </c>
      <c r="AD878" s="357">
        <v>277</v>
      </c>
      <c r="AE878" s="355">
        <v>1959</v>
      </c>
      <c r="AF878" s="355">
        <v>39</v>
      </c>
      <c r="AG878" s="358">
        <v>273</v>
      </c>
      <c r="AH878" s="355">
        <v>2000</v>
      </c>
      <c r="AI878" s="355">
        <v>0</v>
      </c>
      <c r="AJ878" s="358">
        <v>273</v>
      </c>
      <c r="AK878" s="4">
        <v>2208</v>
      </c>
      <c r="AL878" s="4">
        <v>0</v>
      </c>
      <c r="AM878" s="4">
        <v>294</v>
      </c>
    </row>
    <row r="879" spans="2:39" x14ac:dyDescent="0.3">
      <c r="B879" s="350" t="s">
        <v>102</v>
      </c>
      <c r="C879" s="351" t="s">
        <v>288</v>
      </c>
      <c r="D879" s="352">
        <v>2014</v>
      </c>
      <c r="E879" s="353">
        <v>78</v>
      </c>
      <c r="F879" s="353">
        <v>224</v>
      </c>
      <c r="G879" s="354">
        <v>1896</v>
      </c>
      <c r="H879" s="354">
        <v>57</v>
      </c>
      <c r="I879" s="354">
        <v>213</v>
      </c>
      <c r="J879" s="355">
        <v>1878</v>
      </c>
      <c r="K879" s="355">
        <v>88</v>
      </c>
      <c r="L879" s="355">
        <v>240</v>
      </c>
      <c r="M879" s="355">
        <v>1740</v>
      </c>
      <c r="N879" s="355">
        <v>119</v>
      </c>
      <c r="O879" s="355">
        <v>225</v>
      </c>
      <c r="P879" s="355">
        <v>1658</v>
      </c>
      <c r="Q879" s="355">
        <v>91</v>
      </c>
      <c r="R879" s="355">
        <v>191</v>
      </c>
      <c r="S879" s="355">
        <v>1701.999999999998</v>
      </c>
      <c r="T879" s="355">
        <v>39.000000000000007</v>
      </c>
      <c r="U879" s="355">
        <v>204.00000000000003</v>
      </c>
      <c r="V879" s="355">
        <v>1811.0000000000005</v>
      </c>
      <c r="W879" s="355">
        <v>22</v>
      </c>
      <c r="X879" s="355">
        <v>212.00000000000003</v>
      </c>
      <c r="Y879" s="355">
        <v>1831</v>
      </c>
      <c r="Z879" s="355">
        <v>0</v>
      </c>
      <c r="AA879" s="355">
        <v>258</v>
      </c>
      <c r="AB879" s="355">
        <v>1743</v>
      </c>
      <c r="AC879" s="355">
        <v>29</v>
      </c>
      <c r="AD879" s="357">
        <v>234</v>
      </c>
      <c r="AE879" s="355">
        <v>1837</v>
      </c>
      <c r="AF879" s="355">
        <v>56</v>
      </c>
      <c r="AG879" s="358">
        <v>234</v>
      </c>
      <c r="AH879" s="355">
        <v>1822</v>
      </c>
      <c r="AI879" s="355">
        <v>32</v>
      </c>
      <c r="AJ879" s="358">
        <v>252</v>
      </c>
      <c r="AK879" s="4">
        <v>1781</v>
      </c>
      <c r="AL879" s="4">
        <v>29</v>
      </c>
      <c r="AM879" s="4">
        <v>248</v>
      </c>
    </row>
    <row r="880" spans="2:39" x14ac:dyDescent="0.3">
      <c r="B880" s="350" t="s">
        <v>102</v>
      </c>
      <c r="C880" s="351" t="s">
        <v>232</v>
      </c>
      <c r="D880" s="352">
        <v>1599</v>
      </c>
      <c r="E880" s="353">
        <v>47</v>
      </c>
      <c r="F880" s="353">
        <v>221</v>
      </c>
      <c r="G880" s="354">
        <v>1529</v>
      </c>
      <c r="H880" s="354">
        <v>50</v>
      </c>
      <c r="I880" s="354">
        <v>190</v>
      </c>
      <c r="J880" s="355">
        <v>1352</v>
      </c>
      <c r="K880" s="355">
        <v>37</v>
      </c>
      <c r="L880" s="355">
        <v>192</v>
      </c>
      <c r="M880" s="355">
        <v>1375</v>
      </c>
      <c r="N880" s="355">
        <v>144</v>
      </c>
      <c r="O880" s="355">
        <v>209</v>
      </c>
      <c r="P880" s="355">
        <v>1406</v>
      </c>
      <c r="Q880" s="355">
        <v>115</v>
      </c>
      <c r="R880" s="355">
        <v>201</v>
      </c>
      <c r="S880" s="355">
        <v>1361.0000000000005</v>
      </c>
      <c r="T880" s="355">
        <v>61</v>
      </c>
      <c r="U880" s="355">
        <v>181.00000000000003</v>
      </c>
      <c r="V880" s="355">
        <v>1426.0000000000014</v>
      </c>
      <c r="W880" s="355">
        <v>0</v>
      </c>
      <c r="X880" s="355">
        <v>215</v>
      </c>
      <c r="Y880" s="355">
        <v>1556</v>
      </c>
      <c r="Z880" s="355">
        <v>0</v>
      </c>
      <c r="AA880" s="355">
        <v>205</v>
      </c>
      <c r="AB880" s="355">
        <v>1533</v>
      </c>
      <c r="AC880" s="355">
        <v>31</v>
      </c>
      <c r="AD880" s="357">
        <v>239</v>
      </c>
      <c r="AE880" s="355">
        <v>1458</v>
      </c>
      <c r="AF880" s="355">
        <v>30</v>
      </c>
      <c r="AG880" s="358">
        <v>219</v>
      </c>
      <c r="AH880" s="355">
        <v>1600</v>
      </c>
      <c r="AI880" s="355">
        <v>0</v>
      </c>
      <c r="AJ880" s="358">
        <v>208</v>
      </c>
      <c r="AK880" s="4">
        <v>1591</v>
      </c>
      <c r="AL880" s="4">
        <v>0</v>
      </c>
      <c r="AM880" s="4">
        <v>245</v>
      </c>
    </row>
    <row r="881" spans="2:39" x14ac:dyDescent="0.3">
      <c r="B881" s="350" t="s">
        <v>102</v>
      </c>
      <c r="C881" s="351" t="s">
        <v>325</v>
      </c>
      <c r="D881" s="352">
        <v>0</v>
      </c>
      <c r="E881" s="353">
        <v>0</v>
      </c>
      <c r="F881" s="353">
        <v>0</v>
      </c>
      <c r="G881" s="354">
        <v>0</v>
      </c>
      <c r="H881" s="354">
        <v>0</v>
      </c>
      <c r="I881" s="354">
        <v>0</v>
      </c>
      <c r="J881" s="355">
        <v>0</v>
      </c>
      <c r="K881" s="355">
        <v>0</v>
      </c>
      <c r="L881" s="355">
        <v>0</v>
      </c>
      <c r="M881" s="355">
        <v>0</v>
      </c>
      <c r="N881" s="355">
        <v>0</v>
      </c>
      <c r="O881" s="355">
        <v>0</v>
      </c>
      <c r="P881" s="355">
        <v>0</v>
      </c>
      <c r="Q881" s="355">
        <v>0</v>
      </c>
      <c r="R881" s="355">
        <v>0</v>
      </c>
      <c r="S881" s="355">
        <v>0</v>
      </c>
      <c r="T881" s="355">
        <v>0</v>
      </c>
      <c r="U881" s="355">
        <v>0</v>
      </c>
      <c r="V881" s="355">
        <v>0</v>
      </c>
      <c r="W881" s="355">
        <v>0</v>
      </c>
      <c r="X881" s="355">
        <v>0</v>
      </c>
      <c r="Y881" s="355">
        <v>0</v>
      </c>
      <c r="Z881" s="355">
        <v>0</v>
      </c>
      <c r="AA881" s="355">
        <v>0</v>
      </c>
      <c r="AB881" s="355">
        <v>0</v>
      </c>
      <c r="AC881" s="355">
        <v>0</v>
      </c>
      <c r="AD881" s="357">
        <v>0</v>
      </c>
      <c r="AE881" s="355">
        <v>0</v>
      </c>
      <c r="AF881" s="355">
        <v>0</v>
      </c>
      <c r="AG881" s="358">
        <v>0</v>
      </c>
      <c r="AH881" s="355">
        <v>0</v>
      </c>
      <c r="AI881" s="355">
        <v>0</v>
      </c>
      <c r="AJ881" s="358">
        <v>0</v>
      </c>
      <c r="AK881" s="4">
        <v>0</v>
      </c>
      <c r="AL881" s="4">
        <v>0</v>
      </c>
      <c r="AM881" s="4">
        <v>0</v>
      </c>
    </row>
    <row r="882" spans="2:39" x14ac:dyDescent="0.3">
      <c r="B882" s="350" t="s">
        <v>102</v>
      </c>
      <c r="C882" s="351" t="s">
        <v>326</v>
      </c>
      <c r="D882" s="352">
        <v>0</v>
      </c>
      <c r="E882" s="353">
        <v>0</v>
      </c>
      <c r="F882" s="353">
        <v>0</v>
      </c>
      <c r="G882" s="354">
        <v>0</v>
      </c>
      <c r="H882" s="354">
        <v>0</v>
      </c>
      <c r="I882" s="354">
        <v>0</v>
      </c>
      <c r="J882" s="355">
        <v>0</v>
      </c>
      <c r="K882" s="355">
        <v>0</v>
      </c>
      <c r="L882" s="355">
        <v>0</v>
      </c>
      <c r="M882" s="355">
        <v>0</v>
      </c>
      <c r="N882" s="355">
        <v>0</v>
      </c>
      <c r="O882" s="355">
        <v>0</v>
      </c>
      <c r="P882" s="355">
        <v>0</v>
      </c>
      <c r="Q882" s="355">
        <v>0</v>
      </c>
      <c r="R882" s="355">
        <v>0</v>
      </c>
      <c r="S882" s="355">
        <v>0</v>
      </c>
      <c r="T882" s="355">
        <v>0</v>
      </c>
      <c r="U882" s="355">
        <v>0</v>
      </c>
      <c r="V882" s="355">
        <v>0</v>
      </c>
      <c r="W882" s="355">
        <v>0</v>
      </c>
      <c r="X882" s="355">
        <v>0</v>
      </c>
      <c r="Y882" s="355">
        <v>0</v>
      </c>
      <c r="Z882" s="355">
        <v>0</v>
      </c>
      <c r="AA882" s="355">
        <v>0</v>
      </c>
      <c r="AB882" s="355">
        <v>0</v>
      </c>
      <c r="AC882" s="355">
        <v>0</v>
      </c>
      <c r="AD882" s="357">
        <v>0</v>
      </c>
      <c r="AE882" s="355">
        <v>0</v>
      </c>
      <c r="AF882" s="355">
        <v>0</v>
      </c>
      <c r="AG882" s="358">
        <v>0</v>
      </c>
      <c r="AH882" s="355">
        <v>0</v>
      </c>
      <c r="AI882" s="355">
        <v>0</v>
      </c>
      <c r="AJ882" s="358">
        <v>0</v>
      </c>
      <c r="AK882" s="4">
        <v>0</v>
      </c>
      <c r="AL882" s="4">
        <v>0</v>
      </c>
      <c r="AM882" s="4">
        <v>0</v>
      </c>
    </row>
    <row r="883" spans="2:39" x14ac:dyDescent="0.3">
      <c r="B883" s="350" t="s">
        <v>102</v>
      </c>
      <c r="C883" s="351" t="s">
        <v>289</v>
      </c>
      <c r="D883" s="352">
        <v>126</v>
      </c>
      <c r="E883" s="353">
        <v>0</v>
      </c>
      <c r="F883" s="353">
        <v>3</v>
      </c>
      <c r="G883" s="354">
        <v>131</v>
      </c>
      <c r="H883" s="354">
        <v>1</v>
      </c>
      <c r="I883" s="354">
        <v>3</v>
      </c>
      <c r="J883" s="355">
        <v>196</v>
      </c>
      <c r="K883" s="355">
        <v>0</v>
      </c>
      <c r="L883" s="355">
        <v>13</v>
      </c>
      <c r="M883" s="355">
        <v>545</v>
      </c>
      <c r="N883" s="355">
        <v>0</v>
      </c>
      <c r="O883" s="355">
        <v>0</v>
      </c>
      <c r="P883" s="355">
        <v>131</v>
      </c>
      <c r="Q883" s="355">
        <v>2</v>
      </c>
      <c r="R883" s="355">
        <v>0</v>
      </c>
      <c r="S883" s="355">
        <v>130</v>
      </c>
      <c r="T883" s="355">
        <v>0</v>
      </c>
      <c r="U883" s="355">
        <v>0</v>
      </c>
      <c r="V883" s="355">
        <v>795.99999999999966</v>
      </c>
      <c r="W883" s="355">
        <v>0</v>
      </c>
      <c r="X883" s="355">
        <v>1</v>
      </c>
      <c r="Y883" s="355">
        <v>117</v>
      </c>
      <c r="Z883" s="355">
        <v>0</v>
      </c>
      <c r="AA883" s="355">
        <v>0</v>
      </c>
      <c r="AB883" s="355">
        <v>113</v>
      </c>
      <c r="AC883" s="355">
        <v>0</v>
      </c>
      <c r="AD883" s="357">
        <v>0</v>
      </c>
      <c r="AE883" s="355">
        <v>92</v>
      </c>
      <c r="AF883" s="355">
        <v>0</v>
      </c>
      <c r="AG883" s="358">
        <v>74</v>
      </c>
      <c r="AH883" s="355">
        <v>94</v>
      </c>
      <c r="AI883" s="355">
        <v>0</v>
      </c>
      <c r="AJ883" s="358">
        <v>23</v>
      </c>
      <c r="AK883" s="4">
        <v>76</v>
      </c>
      <c r="AL883" s="4">
        <v>0</v>
      </c>
      <c r="AM883" s="4">
        <v>3</v>
      </c>
    </row>
    <row r="884" spans="2:39" x14ac:dyDescent="0.3">
      <c r="B884" s="350" t="s">
        <v>102</v>
      </c>
      <c r="C884" s="351" t="s">
        <v>290</v>
      </c>
      <c r="D884" s="352">
        <v>121</v>
      </c>
      <c r="E884" s="353">
        <v>0</v>
      </c>
      <c r="F884" s="353">
        <v>7</v>
      </c>
      <c r="G884" s="354">
        <v>138</v>
      </c>
      <c r="H884" s="354">
        <v>0</v>
      </c>
      <c r="I884" s="354">
        <v>7</v>
      </c>
      <c r="J884" s="355">
        <v>141</v>
      </c>
      <c r="K884" s="355">
        <v>0</v>
      </c>
      <c r="L884" s="355">
        <v>4</v>
      </c>
      <c r="M884" s="355">
        <v>303</v>
      </c>
      <c r="N884" s="355">
        <v>0</v>
      </c>
      <c r="O884" s="355">
        <v>13</v>
      </c>
      <c r="P884" s="355">
        <v>146</v>
      </c>
      <c r="Q884" s="355">
        <v>0</v>
      </c>
      <c r="R884" s="355">
        <v>0</v>
      </c>
      <c r="S884" s="355">
        <v>122.00000000000004</v>
      </c>
      <c r="T884" s="355">
        <v>0</v>
      </c>
      <c r="U884" s="355">
        <v>3</v>
      </c>
      <c r="V884" s="355">
        <v>104.99999999999997</v>
      </c>
      <c r="W884" s="355">
        <v>0</v>
      </c>
      <c r="X884" s="355">
        <v>3</v>
      </c>
      <c r="Y884" s="355">
        <v>110</v>
      </c>
      <c r="Z884" s="355">
        <v>0</v>
      </c>
      <c r="AA884" s="355">
        <v>1</v>
      </c>
      <c r="AB884" s="355">
        <v>158</v>
      </c>
      <c r="AC884" s="355">
        <v>0</v>
      </c>
      <c r="AD884" s="357">
        <v>0</v>
      </c>
      <c r="AE884" s="355">
        <v>148</v>
      </c>
      <c r="AF884" s="355">
        <v>0</v>
      </c>
      <c r="AG884" s="358">
        <v>19</v>
      </c>
      <c r="AH884" s="355">
        <v>95</v>
      </c>
      <c r="AI884" s="355">
        <v>0</v>
      </c>
      <c r="AJ884" s="358">
        <v>8</v>
      </c>
      <c r="AK884" s="4">
        <v>89</v>
      </c>
      <c r="AL884" s="4">
        <v>0</v>
      </c>
      <c r="AM884" s="4">
        <v>9</v>
      </c>
    </row>
    <row r="885" spans="2:39" x14ac:dyDescent="0.3">
      <c r="B885" s="350" t="s">
        <v>102</v>
      </c>
      <c r="C885" s="351" t="s">
        <v>291</v>
      </c>
      <c r="D885" s="352">
        <v>300</v>
      </c>
      <c r="E885" s="353">
        <v>0</v>
      </c>
      <c r="F885" s="353">
        <v>188</v>
      </c>
      <c r="G885" s="354">
        <v>262</v>
      </c>
      <c r="H885" s="354">
        <v>2</v>
      </c>
      <c r="I885" s="354">
        <v>191</v>
      </c>
      <c r="J885" s="355">
        <v>368</v>
      </c>
      <c r="K885" s="355">
        <v>0</v>
      </c>
      <c r="L885" s="355">
        <v>169</v>
      </c>
      <c r="M885" s="355">
        <v>395</v>
      </c>
      <c r="N885" s="355">
        <v>0</v>
      </c>
      <c r="O885" s="355">
        <v>112</v>
      </c>
      <c r="P885" s="355">
        <v>374</v>
      </c>
      <c r="Q885" s="355">
        <v>0</v>
      </c>
      <c r="R885" s="355">
        <v>73</v>
      </c>
      <c r="S885" s="355">
        <v>370.99999999999983</v>
      </c>
      <c r="T885" s="355">
        <v>0</v>
      </c>
      <c r="U885" s="355">
        <v>117</v>
      </c>
      <c r="V885" s="355">
        <v>422.00000000000006</v>
      </c>
      <c r="W885" s="355">
        <v>0</v>
      </c>
      <c r="X885" s="355">
        <v>68.000000000000014</v>
      </c>
      <c r="Y885" s="355">
        <v>373</v>
      </c>
      <c r="Z885" s="355">
        <v>0</v>
      </c>
      <c r="AA885" s="355">
        <v>124</v>
      </c>
      <c r="AB885" s="355">
        <v>435</v>
      </c>
      <c r="AC885" s="355">
        <v>0</v>
      </c>
      <c r="AD885" s="357">
        <v>108</v>
      </c>
      <c r="AE885" s="355">
        <v>403</v>
      </c>
      <c r="AF885" s="355">
        <v>0</v>
      </c>
      <c r="AG885" s="358">
        <v>151</v>
      </c>
      <c r="AH885" s="355">
        <v>368</v>
      </c>
      <c r="AI885" s="355">
        <v>0</v>
      </c>
      <c r="AJ885" s="358">
        <v>112</v>
      </c>
      <c r="AK885" s="4">
        <v>256</v>
      </c>
      <c r="AL885" s="4">
        <v>0</v>
      </c>
      <c r="AM885" s="4">
        <v>81</v>
      </c>
    </row>
    <row r="886" spans="2:39" x14ac:dyDescent="0.3">
      <c r="B886" s="350" t="s">
        <v>102</v>
      </c>
      <c r="C886" s="351" t="s">
        <v>292</v>
      </c>
      <c r="D886" s="352">
        <v>355</v>
      </c>
      <c r="E886" s="353">
        <v>1</v>
      </c>
      <c r="F886" s="353">
        <v>300</v>
      </c>
      <c r="G886" s="354">
        <v>332</v>
      </c>
      <c r="H886" s="354">
        <v>4</v>
      </c>
      <c r="I886" s="354">
        <v>302</v>
      </c>
      <c r="J886" s="355">
        <v>407</v>
      </c>
      <c r="K886" s="355">
        <v>0</v>
      </c>
      <c r="L886" s="355">
        <v>298</v>
      </c>
      <c r="M886" s="355">
        <v>456</v>
      </c>
      <c r="N886" s="355">
        <v>0</v>
      </c>
      <c r="O886" s="355">
        <v>192</v>
      </c>
      <c r="P886" s="355">
        <v>425</v>
      </c>
      <c r="Q886" s="355">
        <v>0</v>
      </c>
      <c r="R886" s="355">
        <v>169</v>
      </c>
      <c r="S886" s="355">
        <v>418.00000000000023</v>
      </c>
      <c r="T886" s="355">
        <v>0</v>
      </c>
      <c r="U886" s="355">
        <v>233</v>
      </c>
      <c r="V886" s="355">
        <v>414.00000000000011</v>
      </c>
      <c r="W886" s="355">
        <v>0</v>
      </c>
      <c r="X886" s="355">
        <v>227.00000000000003</v>
      </c>
      <c r="Y886" s="355">
        <v>424</v>
      </c>
      <c r="Z886" s="355">
        <v>0</v>
      </c>
      <c r="AA886" s="355">
        <v>173</v>
      </c>
      <c r="AB886" s="355">
        <v>425</v>
      </c>
      <c r="AC886" s="355">
        <v>0</v>
      </c>
      <c r="AD886" s="357">
        <v>179</v>
      </c>
      <c r="AE886" s="355">
        <v>432</v>
      </c>
      <c r="AF886" s="355">
        <v>0</v>
      </c>
      <c r="AG886" s="358">
        <v>301</v>
      </c>
      <c r="AH886" s="355">
        <v>390</v>
      </c>
      <c r="AI886" s="355">
        <v>0</v>
      </c>
      <c r="AJ886" s="358">
        <v>263</v>
      </c>
      <c r="AK886" s="4">
        <v>338</v>
      </c>
      <c r="AL886" s="4">
        <v>0</v>
      </c>
      <c r="AM886" s="4">
        <v>186</v>
      </c>
    </row>
    <row r="887" spans="2:39" x14ac:dyDescent="0.3">
      <c r="B887" s="350" t="s">
        <v>102</v>
      </c>
      <c r="C887" s="351" t="s">
        <v>293</v>
      </c>
      <c r="D887" s="352">
        <v>387</v>
      </c>
      <c r="E887" s="353">
        <v>1</v>
      </c>
      <c r="F887" s="353">
        <v>190</v>
      </c>
      <c r="G887" s="354">
        <v>215</v>
      </c>
      <c r="H887" s="354">
        <v>5</v>
      </c>
      <c r="I887" s="354">
        <v>277</v>
      </c>
      <c r="J887" s="355">
        <v>207</v>
      </c>
      <c r="K887" s="355">
        <v>0</v>
      </c>
      <c r="L887" s="355">
        <v>201</v>
      </c>
      <c r="M887" s="355">
        <v>153</v>
      </c>
      <c r="N887" s="355">
        <v>0</v>
      </c>
      <c r="O887" s="355">
        <v>118</v>
      </c>
      <c r="P887" s="355">
        <v>142</v>
      </c>
      <c r="Q887" s="355">
        <v>0</v>
      </c>
      <c r="R887" s="355">
        <v>129</v>
      </c>
      <c r="S887" s="355">
        <v>185.00000000000009</v>
      </c>
      <c r="T887" s="355">
        <v>0</v>
      </c>
      <c r="U887" s="355">
        <v>209</v>
      </c>
      <c r="V887" s="355">
        <v>140.99999999999994</v>
      </c>
      <c r="W887" s="355">
        <v>0</v>
      </c>
      <c r="X887" s="355">
        <v>144.99999999999997</v>
      </c>
      <c r="Y887" s="355">
        <v>68</v>
      </c>
      <c r="Z887" s="355">
        <v>0</v>
      </c>
      <c r="AA887" s="355">
        <v>180</v>
      </c>
      <c r="AB887" s="355">
        <v>85</v>
      </c>
      <c r="AC887" s="355">
        <v>0</v>
      </c>
      <c r="AD887" s="357">
        <v>118</v>
      </c>
      <c r="AE887" s="355">
        <v>56</v>
      </c>
      <c r="AF887" s="355">
        <v>0</v>
      </c>
      <c r="AG887" s="358">
        <v>123</v>
      </c>
      <c r="AH887" s="355">
        <v>89</v>
      </c>
      <c r="AI887" s="355">
        <v>0</v>
      </c>
      <c r="AJ887" s="358">
        <v>88</v>
      </c>
      <c r="AK887" s="4">
        <v>153</v>
      </c>
      <c r="AL887" s="4">
        <v>0</v>
      </c>
      <c r="AM887" s="4">
        <v>115</v>
      </c>
    </row>
    <row r="888" spans="2:39" x14ac:dyDescent="0.3">
      <c r="B888" s="350" t="s">
        <v>102</v>
      </c>
      <c r="C888" s="351" t="s">
        <v>294</v>
      </c>
      <c r="D888" s="352">
        <v>72</v>
      </c>
      <c r="E888" s="353">
        <v>0</v>
      </c>
      <c r="F888" s="353">
        <v>299</v>
      </c>
      <c r="G888" s="354">
        <v>175</v>
      </c>
      <c r="H888" s="354">
        <v>1</v>
      </c>
      <c r="I888" s="354">
        <v>225</v>
      </c>
      <c r="J888" s="355">
        <v>244</v>
      </c>
      <c r="K888" s="355">
        <v>0</v>
      </c>
      <c r="L888" s="355">
        <v>185</v>
      </c>
      <c r="M888" s="355">
        <v>321</v>
      </c>
      <c r="N888" s="355">
        <v>0</v>
      </c>
      <c r="O888" s="355">
        <v>206</v>
      </c>
      <c r="P888" s="355">
        <v>400</v>
      </c>
      <c r="Q888" s="355">
        <v>0</v>
      </c>
      <c r="R888" s="355">
        <v>176</v>
      </c>
      <c r="S888" s="355">
        <v>312</v>
      </c>
      <c r="T888" s="355">
        <v>0</v>
      </c>
      <c r="U888" s="355">
        <v>131.00000000000006</v>
      </c>
      <c r="V888" s="355">
        <v>317</v>
      </c>
      <c r="W888" s="355">
        <v>0</v>
      </c>
      <c r="X888" s="355">
        <v>218.00000000000006</v>
      </c>
      <c r="Y888" s="355">
        <v>349</v>
      </c>
      <c r="Z888" s="355">
        <v>0</v>
      </c>
      <c r="AA888" s="355">
        <v>224</v>
      </c>
      <c r="AB888" s="355">
        <v>375</v>
      </c>
      <c r="AC888" s="355">
        <v>0</v>
      </c>
      <c r="AD888" s="357">
        <v>313</v>
      </c>
      <c r="AE888" s="355">
        <v>356</v>
      </c>
      <c r="AF888" s="355">
        <v>0</v>
      </c>
      <c r="AG888" s="358">
        <v>333</v>
      </c>
      <c r="AH888" s="355">
        <v>330</v>
      </c>
      <c r="AI888" s="355">
        <v>0</v>
      </c>
      <c r="AJ888" s="358">
        <v>338</v>
      </c>
      <c r="AK888" s="4">
        <v>283</v>
      </c>
      <c r="AL888" s="4">
        <v>0</v>
      </c>
      <c r="AM888" s="4">
        <v>247</v>
      </c>
    </row>
    <row r="889" spans="2:39" x14ac:dyDescent="0.3">
      <c r="B889" s="350" t="s">
        <v>102</v>
      </c>
      <c r="C889" s="351" t="s">
        <v>327</v>
      </c>
      <c r="D889" s="352">
        <v>76</v>
      </c>
      <c r="E889" s="353">
        <v>0</v>
      </c>
      <c r="F889" s="353">
        <v>0</v>
      </c>
      <c r="G889" s="354">
        <v>96</v>
      </c>
      <c r="H889" s="354">
        <v>1</v>
      </c>
      <c r="I889" s="354">
        <v>0</v>
      </c>
      <c r="J889" s="355">
        <v>107</v>
      </c>
      <c r="K889" s="355">
        <v>0</v>
      </c>
      <c r="L889" s="355">
        <v>0</v>
      </c>
      <c r="M889" s="355">
        <v>96</v>
      </c>
      <c r="N889" s="355">
        <v>0</v>
      </c>
      <c r="O889" s="355">
        <v>0</v>
      </c>
      <c r="P889" s="355">
        <v>91</v>
      </c>
      <c r="Q889" s="355">
        <v>0</v>
      </c>
      <c r="R889" s="355">
        <v>0</v>
      </c>
      <c r="S889" s="355">
        <v>88.000000000000028</v>
      </c>
      <c r="T889" s="355">
        <v>0</v>
      </c>
      <c r="U889" s="355">
        <v>0</v>
      </c>
      <c r="V889" s="355">
        <v>79.999999999999972</v>
      </c>
      <c r="W889" s="355">
        <v>0</v>
      </c>
      <c r="X889" s="355">
        <v>0</v>
      </c>
      <c r="Y889" s="355">
        <v>76</v>
      </c>
      <c r="Z889" s="355">
        <v>0</v>
      </c>
      <c r="AA889" s="355">
        <v>0</v>
      </c>
      <c r="AB889" s="355">
        <v>96</v>
      </c>
      <c r="AC889" s="355">
        <v>0</v>
      </c>
      <c r="AD889" s="357">
        <v>0</v>
      </c>
      <c r="AE889" s="355">
        <v>49</v>
      </c>
      <c r="AF889" s="355">
        <v>0</v>
      </c>
      <c r="AG889" s="358">
        <v>0</v>
      </c>
      <c r="AH889" s="355">
        <v>46</v>
      </c>
      <c r="AI889" s="355">
        <v>0</v>
      </c>
      <c r="AJ889" s="358">
        <v>0</v>
      </c>
      <c r="AK889" s="4">
        <v>20</v>
      </c>
      <c r="AL889" s="4">
        <v>0</v>
      </c>
      <c r="AM889" s="4">
        <v>0</v>
      </c>
    </row>
    <row r="890" spans="2:39" x14ac:dyDescent="0.3">
      <c r="B890" s="350" t="s">
        <v>103</v>
      </c>
      <c r="C890" s="351" t="s">
        <v>223</v>
      </c>
      <c r="D890" s="352">
        <v>0</v>
      </c>
      <c r="E890" s="353">
        <v>0</v>
      </c>
      <c r="F890" s="353">
        <v>600</v>
      </c>
      <c r="G890" s="354">
        <v>0</v>
      </c>
      <c r="H890" s="354">
        <v>0</v>
      </c>
      <c r="I890" s="354">
        <v>542</v>
      </c>
      <c r="J890" s="355">
        <v>2</v>
      </c>
      <c r="K890" s="355">
        <v>0</v>
      </c>
      <c r="L890" s="355">
        <v>551</v>
      </c>
      <c r="M890" s="355">
        <v>0</v>
      </c>
      <c r="N890" s="355">
        <v>0</v>
      </c>
      <c r="O890" s="355">
        <v>455</v>
      </c>
      <c r="P890" s="355">
        <v>0</v>
      </c>
      <c r="Q890" s="355">
        <v>0</v>
      </c>
      <c r="R890" s="355">
        <v>430</v>
      </c>
      <c r="S890" s="355">
        <v>0</v>
      </c>
      <c r="T890" s="355">
        <v>0</v>
      </c>
      <c r="U890" s="355">
        <v>436.00000000000017</v>
      </c>
      <c r="V890" s="355">
        <v>0</v>
      </c>
      <c r="W890" s="355">
        <v>0</v>
      </c>
      <c r="X890" s="355">
        <v>472.00000000000006</v>
      </c>
      <c r="Y890" s="355">
        <v>0</v>
      </c>
      <c r="Z890" s="355">
        <v>0</v>
      </c>
      <c r="AA890" s="355">
        <v>396</v>
      </c>
      <c r="AB890" s="355">
        <v>0</v>
      </c>
      <c r="AC890" s="355">
        <v>0</v>
      </c>
      <c r="AD890" s="357">
        <v>427</v>
      </c>
      <c r="AE890" s="355">
        <v>0</v>
      </c>
      <c r="AF890" s="355">
        <v>0</v>
      </c>
      <c r="AG890" s="358">
        <v>439</v>
      </c>
      <c r="AH890" s="355">
        <v>0</v>
      </c>
      <c r="AI890" s="355">
        <v>0</v>
      </c>
      <c r="AJ890" s="358">
        <v>353</v>
      </c>
      <c r="AK890" s="4">
        <v>0</v>
      </c>
      <c r="AL890" s="4">
        <v>0</v>
      </c>
      <c r="AM890" s="4">
        <v>121</v>
      </c>
    </row>
    <row r="891" spans="2:39" x14ac:dyDescent="0.3">
      <c r="B891" s="350" t="s">
        <v>103</v>
      </c>
      <c r="C891" s="351" t="s">
        <v>286</v>
      </c>
      <c r="D891" s="352">
        <v>0</v>
      </c>
      <c r="E891" s="353">
        <v>0</v>
      </c>
      <c r="F891" s="353">
        <v>794</v>
      </c>
      <c r="G891" s="354">
        <v>0</v>
      </c>
      <c r="H891" s="354">
        <v>0</v>
      </c>
      <c r="I891" s="354">
        <v>796</v>
      </c>
      <c r="J891" s="355">
        <v>0</v>
      </c>
      <c r="K891" s="355">
        <v>0</v>
      </c>
      <c r="L891" s="355">
        <v>774</v>
      </c>
      <c r="M891" s="355">
        <v>0</v>
      </c>
      <c r="N891" s="355">
        <v>0</v>
      </c>
      <c r="O891" s="355">
        <v>726</v>
      </c>
      <c r="P891" s="355">
        <v>0</v>
      </c>
      <c r="Q891" s="355">
        <v>0</v>
      </c>
      <c r="R891" s="355">
        <v>590</v>
      </c>
      <c r="S891" s="355">
        <v>0</v>
      </c>
      <c r="T891" s="355">
        <v>0</v>
      </c>
      <c r="U891" s="355">
        <v>621.00000000000011</v>
      </c>
      <c r="V891" s="355">
        <v>0</v>
      </c>
      <c r="W891" s="355">
        <v>0</v>
      </c>
      <c r="X891" s="355">
        <v>683</v>
      </c>
      <c r="Y891" s="355">
        <v>0</v>
      </c>
      <c r="Z891" s="355">
        <v>0</v>
      </c>
      <c r="AA891" s="355">
        <v>664</v>
      </c>
      <c r="AB891" s="355">
        <v>0</v>
      </c>
      <c r="AC891" s="355">
        <v>0</v>
      </c>
      <c r="AD891" s="357">
        <v>677</v>
      </c>
      <c r="AE891" s="355">
        <v>0</v>
      </c>
      <c r="AF891" s="355">
        <v>0</v>
      </c>
      <c r="AG891" s="358">
        <v>676</v>
      </c>
      <c r="AH891" s="355">
        <v>0</v>
      </c>
      <c r="AI891" s="355">
        <v>0</v>
      </c>
      <c r="AJ891" s="358">
        <v>624</v>
      </c>
      <c r="AK891" s="4">
        <v>0</v>
      </c>
      <c r="AL891" s="4">
        <v>0</v>
      </c>
      <c r="AM891" s="4">
        <v>336</v>
      </c>
    </row>
    <row r="892" spans="2:39" x14ac:dyDescent="0.3">
      <c r="B892" s="350" t="s">
        <v>103</v>
      </c>
      <c r="C892" s="351" t="s">
        <v>255</v>
      </c>
      <c r="D892" s="352">
        <v>1052</v>
      </c>
      <c r="E892" s="353">
        <v>124</v>
      </c>
      <c r="F892" s="353">
        <v>634</v>
      </c>
      <c r="G892" s="354">
        <v>1075</v>
      </c>
      <c r="H892" s="354">
        <v>76</v>
      </c>
      <c r="I892" s="354">
        <v>813</v>
      </c>
      <c r="J892" s="355">
        <v>1167</v>
      </c>
      <c r="K892" s="355">
        <v>76</v>
      </c>
      <c r="L892" s="355">
        <v>770</v>
      </c>
      <c r="M892" s="355">
        <v>1073</v>
      </c>
      <c r="N892" s="355">
        <v>61</v>
      </c>
      <c r="O892" s="355">
        <v>663</v>
      </c>
      <c r="P892" s="355">
        <v>1028</v>
      </c>
      <c r="Q892" s="355">
        <v>3</v>
      </c>
      <c r="R892" s="355">
        <v>769</v>
      </c>
      <c r="S892" s="355">
        <v>995.00000000000011</v>
      </c>
      <c r="T892" s="355">
        <v>0</v>
      </c>
      <c r="U892" s="355">
        <v>716.00000000000011</v>
      </c>
      <c r="V892" s="355">
        <v>945.99999999999955</v>
      </c>
      <c r="W892" s="355">
        <v>7</v>
      </c>
      <c r="X892" s="355">
        <v>799.99999999999989</v>
      </c>
      <c r="Y892" s="355">
        <v>933</v>
      </c>
      <c r="Z892" s="355">
        <v>7</v>
      </c>
      <c r="AA892" s="355">
        <v>688</v>
      </c>
      <c r="AB892" s="355">
        <v>1017</v>
      </c>
      <c r="AC892" s="355">
        <v>13</v>
      </c>
      <c r="AD892" s="357">
        <v>709</v>
      </c>
      <c r="AE892" s="355">
        <v>989</v>
      </c>
      <c r="AF892" s="355">
        <v>12</v>
      </c>
      <c r="AG892" s="358">
        <v>770</v>
      </c>
      <c r="AH892" s="355">
        <v>1007</v>
      </c>
      <c r="AI892" s="355">
        <v>3</v>
      </c>
      <c r="AJ892" s="358">
        <v>678</v>
      </c>
      <c r="AK892" s="4">
        <v>1083</v>
      </c>
      <c r="AL892" s="4">
        <v>5</v>
      </c>
      <c r="AM892" s="4">
        <v>564</v>
      </c>
    </row>
    <row r="893" spans="2:39" x14ac:dyDescent="0.3">
      <c r="B893" s="350" t="s">
        <v>103</v>
      </c>
      <c r="C893" s="351" t="s">
        <v>224</v>
      </c>
      <c r="D893" s="352">
        <v>1369</v>
      </c>
      <c r="E893" s="353">
        <v>186</v>
      </c>
      <c r="F893" s="353">
        <v>468</v>
      </c>
      <c r="G893" s="354">
        <v>1292</v>
      </c>
      <c r="H893" s="354">
        <v>171</v>
      </c>
      <c r="I893" s="354">
        <v>509</v>
      </c>
      <c r="J893" s="355">
        <v>1282</v>
      </c>
      <c r="K893" s="355">
        <v>101</v>
      </c>
      <c r="L893" s="355">
        <v>618</v>
      </c>
      <c r="M893" s="355">
        <v>1329</v>
      </c>
      <c r="N893" s="355">
        <v>98</v>
      </c>
      <c r="O893" s="355">
        <v>689</v>
      </c>
      <c r="P893" s="355">
        <v>1265</v>
      </c>
      <c r="Q893" s="355">
        <v>57</v>
      </c>
      <c r="R893" s="355">
        <v>637</v>
      </c>
      <c r="S893" s="355">
        <v>1232.0000000000007</v>
      </c>
      <c r="T893" s="355">
        <v>5</v>
      </c>
      <c r="U893" s="355">
        <v>749</v>
      </c>
      <c r="V893" s="355">
        <v>1185.9999999999998</v>
      </c>
      <c r="W893" s="355">
        <v>23</v>
      </c>
      <c r="X893" s="355">
        <v>674.99999999999989</v>
      </c>
      <c r="Y893" s="355">
        <v>1199</v>
      </c>
      <c r="Z893" s="355">
        <v>19</v>
      </c>
      <c r="AA893" s="355">
        <v>687</v>
      </c>
      <c r="AB893" s="355">
        <v>1164</v>
      </c>
      <c r="AC893" s="355">
        <v>9</v>
      </c>
      <c r="AD893" s="357">
        <v>642</v>
      </c>
      <c r="AE893" s="355">
        <v>1246</v>
      </c>
      <c r="AF893" s="355">
        <v>17</v>
      </c>
      <c r="AG893" s="358">
        <v>632</v>
      </c>
      <c r="AH893" s="355">
        <v>1194</v>
      </c>
      <c r="AI893" s="355">
        <v>18</v>
      </c>
      <c r="AJ893" s="358">
        <v>688</v>
      </c>
      <c r="AK893" s="4">
        <v>1191</v>
      </c>
      <c r="AL893" s="4">
        <v>12</v>
      </c>
      <c r="AM893" s="4">
        <v>558</v>
      </c>
    </row>
    <row r="894" spans="2:39" x14ac:dyDescent="0.3">
      <c r="B894" s="350" t="s">
        <v>103</v>
      </c>
      <c r="C894" s="351" t="s">
        <v>225</v>
      </c>
      <c r="D894" s="352">
        <v>1429</v>
      </c>
      <c r="E894" s="353">
        <v>217</v>
      </c>
      <c r="F894" s="353">
        <v>441</v>
      </c>
      <c r="G894" s="354">
        <v>1417</v>
      </c>
      <c r="H894" s="354">
        <v>228</v>
      </c>
      <c r="I894" s="354">
        <v>450</v>
      </c>
      <c r="J894" s="355">
        <v>1294</v>
      </c>
      <c r="K894" s="355">
        <v>188</v>
      </c>
      <c r="L894" s="355">
        <v>454</v>
      </c>
      <c r="M894" s="355">
        <v>1268</v>
      </c>
      <c r="N894" s="355">
        <v>117</v>
      </c>
      <c r="O894" s="355">
        <v>604</v>
      </c>
      <c r="P894" s="355">
        <v>1328</v>
      </c>
      <c r="Q894" s="355">
        <v>93</v>
      </c>
      <c r="R894" s="355">
        <v>667</v>
      </c>
      <c r="S894" s="355">
        <v>1286.0000000000007</v>
      </c>
      <c r="T894" s="355">
        <v>56</v>
      </c>
      <c r="U894" s="355">
        <v>724.99999999999955</v>
      </c>
      <c r="V894" s="355">
        <v>1237.0000000000002</v>
      </c>
      <c r="W894" s="355">
        <v>33.999999999999993</v>
      </c>
      <c r="X894" s="355">
        <v>718</v>
      </c>
      <c r="Y894" s="355">
        <v>1205</v>
      </c>
      <c r="Z894" s="355">
        <v>28</v>
      </c>
      <c r="AA894" s="355">
        <v>667</v>
      </c>
      <c r="AB894" s="355">
        <v>1195</v>
      </c>
      <c r="AC894" s="355">
        <v>18</v>
      </c>
      <c r="AD894" s="357">
        <v>653</v>
      </c>
      <c r="AE894" s="355">
        <v>1184</v>
      </c>
      <c r="AF894" s="355">
        <v>19</v>
      </c>
      <c r="AG894" s="358">
        <v>589</v>
      </c>
      <c r="AH894" s="355">
        <v>1253</v>
      </c>
      <c r="AI894" s="355">
        <v>17</v>
      </c>
      <c r="AJ894" s="358">
        <v>609</v>
      </c>
      <c r="AK894" s="4">
        <v>1253</v>
      </c>
      <c r="AL894" s="4">
        <v>13</v>
      </c>
      <c r="AM894" s="4">
        <v>613</v>
      </c>
    </row>
    <row r="895" spans="2:39" x14ac:dyDescent="0.3">
      <c r="B895" s="350" t="s">
        <v>103</v>
      </c>
      <c r="C895" s="351" t="s">
        <v>226</v>
      </c>
      <c r="D895" s="352">
        <v>1510</v>
      </c>
      <c r="E895" s="353">
        <v>265</v>
      </c>
      <c r="F895" s="353">
        <v>402</v>
      </c>
      <c r="G895" s="354">
        <v>1555</v>
      </c>
      <c r="H895" s="354">
        <v>230</v>
      </c>
      <c r="I895" s="354">
        <v>427</v>
      </c>
      <c r="J895" s="355">
        <v>1480</v>
      </c>
      <c r="K895" s="355">
        <v>229</v>
      </c>
      <c r="L895" s="355">
        <v>431</v>
      </c>
      <c r="M895" s="355">
        <v>1355</v>
      </c>
      <c r="N895" s="355">
        <v>193</v>
      </c>
      <c r="O895" s="355">
        <v>457</v>
      </c>
      <c r="P895" s="355">
        <v>1305</v>
      </c>
      <c r="Q895" s="355">
        <v>113</v>
      </c>
      <c r="R895" s="355">
        <v>596</v>
      </c>
      <c r="S895" s="355">
        <v>1358.0000000000007</v>
      </c>
      <c r="T895" s="355">
        <v>84.000000000000014</v>
      </c>
      <c r="U895" s="355">
        <v>670</v>
      </c>
      <c r="V895" s="355">
        <v>1322.9999999999986</v>
      </c>
      <c r="W895" s="355">
        <v>70</v>
      </c>
      <c r="X895" s="355">
        <v>711.00000000000034</v>
      </c>
      <c r="Y895" s="355">
        <v>1294</v>
      </c>
      <c r="Z895" s="355">
        <v>42</v>
      </c>
      <c r="AA895" s="355">
        <v>699</v>
      </c>
      <c r="AB895" s="355">
        <v>1252</v>
      </c>
      <c r="AC895" s="355">
        <v>29</v>
      </c>
      <c r="AD895" s="357">
        <v>620</v>
      </c>
      <c r="AE895" s="355">
        <v>1256</v>
      </c>
      <c r="AF895" s="355">
        <v>25</v>
      </c>
      <c r="AG895" s="358">
        <v>624</v>
      </c>
      <c r="AH895" s="355">
        <v>1207</v>
      </c>
      <c r="AI895" s="355">
        <v>20</v>
      </c>
      <c r="AJ895" s="358">
        <v>583</v>
      </c>
      <c r="AK895" s="4">
        <v>1323</v>
      </c>
      <c r="AL895" s="4">
        <v>17</v>
      </c>
      <c r="AM895" s="4">
        <v>559</v>
      </c>
    </row>
    <row r="896" spans="2:39" x14ac:dyDescent="0.3">
      <c r="B896" s="350" t="s">
        <v>103</v>
      </c>
      <c r="C896" s="351" t="s">
        <v>227</v>
      </c>
      <c r="D896" s="352">
        <v>1516</v>
      </c>
      <c r="E896" s="353">
        <v>312</v>
      </c>
      <c r="F896" s="353">
        <v>366</v>
      </c>
      <c r="G896" s="354">
        <v>1585</v>
      </c>
      <c r="H896" s="354">
        <v>266</v>
      </c>
      <c r="I896" s="354">
        <v>395</v>
      </c>
      <c r="J896" s="355">
        <v>1560</v>
      </c>
      <c r="K896" s="355">
        <v>213</v>
      </c>
      <c r="L896" s="355">
        <v>428</v>
      </c>
      <c r="M896" s="355">
        <v>1452</v>
      </c>
      <c r="N896" s="355">
        <v>234</v>
      </c>
      <c r="O896" s="355">
        <v>420</v>
      </c>
      <c r="P896" s="355">
        <v>1403</v>
      </c>
      <c r="Q896" s="355">
        <v>194</v>
      </c>
      <c r="R896" s="355">
        <v>455</v>
      </c>
      <c r="S896" s="355">
        <v>1341.0000000000011</v>
      </c>
      <c r="T896" s="355">
        <v>110</v>
      </c>
      <c r="U896" s="355">
        <v>596.00000000000023</v>
      </c>
      <c r="V896" s="355">
        <v>1414.0000000000005</v>
      </c>
      <c r="W896" s="355">
        <v>89</v>
      </c>
      <c r="X896" s="355">
        <v>657</v>
      </c>
      <c r="Y896" s="355">
        <v>1403</v>
      </c>
      <c r="Z896" s="355">
        <v>73</v>
      </c>
      <c r="AA896" s="355">
        <v>682</v>
      </c>
      <c r="AB896" s="355">
        <v>1358</v>
      </c>
      <c r="AC896" s="355">
        <v>43</v>
      </c>
      <c r="AD896" s="357">
        <v>674</v>
      </c>
      <c r="AE896" s="355">
        <v>1327</v>
      </c>
      <c r="AF896" s="355">
        <v>38</v>
      </c>
      <c r="AG896" s="358">
        <v>607</v>
      </c>
      <c r="AH896" s="355">
        <v>1312</v>
      </c>
      <c r="AI896" s="355">
        <v>27</v>
      </c>
      <c r="AJ896" s="358">
        <v>608</v>
      </c>
      <c r="AK896" s="4">
        <v>1254</v>
      </c>
      <c r="AL896" s="4">
        <v>19</v>
      </c>
      <c r="AM896" s="4">
        <v>555</v>
      </c>
    </row>
    <row r="897" spans="2:39" x14ac:dyDescent="0.3">
      <c r="B897" s="350" t="s">
        <v>103</v>
      </c>
      <c r="C897" s="351" t="s">
        <v>228</v>
      </c>
      <c r="D897" s="352">
        <v>1451</v>
      </c>
      <c r="E897" s="353">
        <v>288</v>
      </c>
      <c r="F897" s="353">
        <v>335</v>
      </c>
      <c r="G897" s="354">
        <v>1555</v>
      </c>
      <c r="H897" s="354">
        <v>307</v>
      </c>
      <c r="I897" s="354">
        <v>362</v>
      </c>
      <c r="J897" s="355">
        <v>1566</v>
      </c>
      <c r="K897" s="355">
        <v>242</v>
      </c>
      <c r="L897" s="355">
        <v>400</v>
      </c>
      <c r="M897" s="355">
        <v>1556</v>
      </c>
      <c r="N897" s="355">
        <v>245</v>
      </c>
      <c r="O897" s="355">
        <v>429</v>
      </c>
      <c r="P897" s="355">
        <v>1486</v>
      </c>
      <c r="Q897" s="355">
        <v>233</v>
      </c>
      <c r="R897" s="355">
        <v>434</v>
      </c>
      <c r="S897" s="355">
        <v>1428.9999999999998</v>
      </c>
      <c r="T897" s="355">
        <v>188.00000000000006</v>
      </c>
      <c r="U897" s="355">
        <v>441.99999999999989</v>
      </c>
      <c r="V897" s="355">
        <v>1375.9999999999998</v>
      </c>
      <c r="W897" s="355">
        <v>93</v>
      </c>
      <c r="X897" s="355">
        <v>610</v>
      </c>
      <c r="Y897" s="355">
        <v>1453</v>
      </c>
      <c r="Z897" s="355">
        <v>95</v>
      </c>
      <c r="AA897" s="355">
        <v>636</v>
      </c>
      <c r="AB897" s="355">
        <v>1461</v>
      </c>
      <c r="AC897" s="355">
        <v>72</v>
      </c>
      <c r="AD897" s="357">
        <v>644</v>
      </c>
      <c r="AE897" s="355">
        <v>1435</v>
      </c>
      <c r="AF897" s="355">
        <v>55</v>
      </c>
      <c r="AG897" s="358">
        <v>616</v>
      </c>
      <c r="AH897" s="355">
        <v>1379</v>
      </c>
      <c r="AI897" s="355">
        <v>41</v>
      </c>
      <c r="AJ897" s="358">
        <v>579</v>
      </c>
      <c r="AK897" s="4">
        <v>1357</v>
      </c>
      <c r="AL897" s="4">
        <v>26</v>
      </c>
      <c r="AM897" s="4">
        <v>579</v>
      </c>
    </row>
    <row r="898" spans="2:39" x14ac:dyDescent="0.3">
      <c r="B898" s="350" t="s">
        <v>103</v>
      </c>
      <c r="C898" s="351" t="s">
        <v>229</v>
      </c>
      <c r="D898" s="352">
        <v>1765</v>
      </c>
      <c r="E898" s="353">
        <v>278</v>
      </c>
      <c r="F898" s="353">
        <v>289</v>
      </c>
      <c r="G898" s="354">
        <v>1812</v>
      </c>
      <c r="H898" s="354">
        <v>254</v>
      </c>
      <c r="I898" s="354">
        <v>310</v>
      </c>
      <c r="J898" s="355">
        <v>1892</v>
      </c>
      <c r="K898" s="355">
        <v>292</v>
      </c>
      <c r="L898" s="355">
        <v>355</v>
      </c>
      <c r="M898" s="355">
        <v>1809</v>
      </c>
      <c r="N898" s="355">
        <v>243</v>
      </c>
      <c r="O898" s="355">
        <v>354</v>
      </c>
      <c r="P898" s="355">
        <v>1872</v>
      </c>
      <c r="Q898" s="355">
        <v>222</v>
      </c>
      <c r="R898" s="355">
        <v>412</v>
      </c>
      <c r="S898" s="355">
        <v>1863.0000000000007</v>
      </c>
      <c r="T898" s="355">
        <v>197</v>
      </c>
      <c r="U898" s="355">
        <v>444.99999999999989</v>
      </c>
      <c r="V898" s="355">
        <v>1790.0000000000016</v>
      </c>
      <c r="W898" s="355">
        <v>161</v>
      </c>
      <c r="X898" s="355">
        <v>403.00000000000011</v>
      </c>
      <c r="Y898" s="355">
        <v>1705</v>
      </c>
      <c r="Z898" s="355">
        <v>98</v>
      </c>
      <c r="AA898" s="355">
        <v>504</v>
      </c>
      <c r="AB898" s="355">
        <v>1752</v>
      </c>
      <c r="AC898" s="355">
        <v>79</v>
      </c>
      <c r="AD898" s="357">
        <v>560</v>
      </c>
      <c r="AE898" s="355">
        <v>1771</v>
      </c>
      <c r="AF898" s="355">
        <v>76</v>
      </c>
      <c r="AG898" s="358">
        <v>534</v>
      </c>
      <c r="AH898" s="355">
        <v>1811</v>
      </c>
      <c r="AI898" s="355">
        <v>47</v>
      </c>
      <c r="AJ898" s="358">
        <v>463</v>
      </c>
      <c r="AK898" s="4">
        <v>1697</v>
      </c>
      <c r="AL898" s="4">
        <v>25</v>
      </c>
      <c r="AM898" s="4">
        <v>481</v>
      </c>
    </row>
    <row r="899" spans="2:39" x14ac:dyDescent="0.3">
      <c r="B899" s="350" t="s">
        <v>103</v>
      </c>
      <c r="C899" s="351" t="s">
        <v>287</v>
      </c>
      <c r="D899" s="352">
        <v>1777</v>
      </c>
      <c r="E899" s="353">
        <v>266</v>
      </c>
      <c r="F899" s="353">
        <v>245</v>
      </c>
      <c r="G899" s="354">
        <v>1696</v>
      </c>
      <c r="H899" s="354">
        <v>256</v>
      </c>
      <c r="I899" s="354">
        <v>269</v>
      </c>
      <c r="J899" s="355">
        <v>1661</v>
      </c>
      <c r="K899" s="355">
        <v>236</v>
      </c>
      <c r="L899" s="355">
        <v>335</v>
      </c>
      <c r="M899" s="355">
        <v>1723</v>
      </c>
      <c r="N899" s="355">
        <v>248</v>
      </c>
      <c r="O899" s="355">
        <v>367</v>
      </c>
      <c r="P899" s="355">
        <v>1649</v>
      </c>
      <c r="Q899" s="355">
        <v>200</v>
      </c>
      <c r="R899" s="355">
        <v>360</v>
      </c>
      <c r="S899" s="355">
        <v>1699.9999999999998</v>
      </c>
      <c r="T899" s="355">
        <v>174</v>
      </c>
      <c r="U899" s="355">
        <v>401</v>
      </c>
      <c r="V899" s="355">
        <v>1660</v>
      </c>
      <c r="W899" s="355">
        <v>165</v>
      </c>
      <c r="X899" s="355">
        <v>444.00000000000011</v>
      </c>
      <c r="Y899" s="355">
        <v>1635</v>
      </c>
      <c r="Z899" s="355">
        <v>151</v>
      </c>
      <c r="AA899" s="355">
        <v>411</v>
      </c>
      <c r="AB899" s="355">
        <v>1589</v>
      </c>
      <c r="AC899" s="355">
        <v>96</v>
      </c>
      <c r="AD899" s="357">
        <v>480</v>
      </c>
      <c r="AE899" s="355">
        <v>1675</v>
      </c>
      <c r="AF899" s="355">
        <v>83</v>
      </c>
      <c r="AG899" s="358">
        <v>545</v>
      </c>
      <c r="AH899" s="355">
        <v>1664</v>
      </c>
      <c r="AI899" s="355">
        <v>70</v>
      </c>
      <c r="AJ899" s="358">
        <v>495</v>
      </c>
      <c r="AK899" s="4">
        <v>1797</v>
      </c>
      <c r="AL899" s="4">
        <v>47</v>
      </c>
      <c r="AM899" s="4">
        <v>464</v>
      </c>
    </row>
    <row r="900" spans="2:39" x14ac:dyDescent="0.3">
      <c r="B900" s="350" t="s">
        <v>103</v>
      </c>
      <c r="C900" s="351" t="s">
        <v>230</v>
      </c>
      <c r="D900" s="352">
        <v>1683</v>
      </c>
      <c r="E900" s="353">
        <v>322</v>
      </c>
      <c r="F900" s="353">
        <v>218</v>
      </c>
      <c r="G900" s="354">
        <v>1651</v>
      </c>
      <c r="H900" s="354">
        <v>268</v>
      </c>
      <c r="I900" s="354">
        <v>251</v>
      </c>
      <c r="J900" s="355">
        <v>1557</v>
      </c>
      <c r="K900" s="355">
        <v>240</v>
      </c>
      <c r="L900" s="355">
        <v>299</v>
      </c>
      <c r="M900" s="355">
        <v>1550</v>
      </c>
      <c r="N900" s="355">
        <v>215</v>
      </c>
      <c r="O900" s="355">
        <v>337</v>
      </c>
      <c r="P900" s="355">
        <v>1579</v>
      </c>
      <c r="Q900" s="355">
        <v>231</v>
      </c>
      <c r="R900" s="355">
        <v>361</v>
      </c>
      <c r="S900" s="355">
        <v>1523.0000000000005</v>
      </c>
      <c r="T900" s="355">
        <v>188</v>
      </c>
      <c r="U900" s="355">
        <v>380.00000000000017</v>
      </c>
      <c r="V900" s="355">
        <v>1588.9999999999993</v>
      </c>
      <c r="W900" s="355">
        <v>162.00000000000003</v>
      </c>
      <c r="X900" s="355">
        <v>385.00000000000011</v>
      </c>
      <c r="Y900" s="355">
        <v>1524</v>
      </c>
      <c r="Z900" s="355">
        <v>153</v>
      </c>
      <c r="AA900" s="355">
        <v>421</v>
      </c>
      <c r="AB900" s="355">
        <v>1558</v>
      </c>
      <c r="AC900" s="355">
        <v>142</v>
      </c>
      <c r="AD900" s="357">
        <v>417</v>
      </c>
      <c r="AE900" s="355">
        <v>1519</v>
      </c>
      <c r="AF900" s="355">
        <v>108</v>
      </c>
      <c r="AG900" s="358">
        <v>441</v>
      </c>
      <c r="AH900" s="355">
        <v>1599</v>
      </c>
      <c r="AI900" s="355">
        <v>84</v>
      </c>
      <c r="AJ900" s="358">
        <v>516</v>
      </c>
      <c r="AK900" s="4">
        <v>1614</v>
      </c>
      <c r="AL900" s="4">
        <v>67</v>
      </c>
      <c r="AM900" s="4">
        <v>506</v>
      </c>
    </row>
    <row r="901" spans="2:39" x14ac:dyDescent="0.3">
      <c r="B901" s="350" t="s">
        <v>103</v>
      </c>
      <c r="C901" s="351" t="s">
        <v>231</v>
      </c>
      <c r="D901" s="352">
        <v>1506</v>
      </c>
      <c r="E901" s="353">
        <v>278</v>
      </c>
      <c r="F901" s="353">
        <v>266</v>
      </c>
      <c r="G901" s="354">
        <v>1553</v>
      </c>
      <c r="H901" s="354">
        <v>287</v>
      </c>
      <c r="I901" s="354">
        <v>223</v>
      </c>
      <c r="J901" s="355">
        <v>1526</v>
      </c>
      <c r="K901" s="355">
        <v>257</v>
      </c>
      <c r="L901" s="355">
        <v>278</v>
      </c>
      <c r="M901" s="355">
        <v>1449</v>
      </c>
      <c r="N901" s="355">
        <v>197</v>
      </c>
      <c r="O901" s="355">
        <v>316</v>
      </c>
      <c r="P901" s="355">
        <v>1428</v>
      </c>
      <c r="Q901" s="355">
        <v>188</v>
      </c>
      <c r="R901" s="355">
        <v>334</v>
      </c>
      <c r="S901" s="355">
        <v>1416.0000000000005</v>
      </c>
      <c r="T901" s="355">
        <v>212</v>
      </c>
      <c r="U901" s="355">
        <v>342</v>
      </c>
      <c r="V901" s="355">
        <v>1384.0000000000007</v>
      </c>
      <c r="W901" s="355">
        <v>154</v>
      </c>
      <c r="X901" s="355">
        <v>372</v>
      </c>
      <c r="Y901" s="355">
        <v>1449</v>
      </c>
      <c r="Z901" s="355">
        <v>151</v>
      </c>
      <c r="AA901" s="355">
        <v>379</v>
      </c>
      <c r="AB901" s="355">
        <v>1373</v>
      </c>
      <c r="AC901" s="355">
        <v>136</v>
      </c>
      <c r="AD901" s="357">
        <v>403</v>
      </c>
      <c r="AE901" s="355">
        <v>1436</v>
      </c>
      <c r="AF901" s="355">
        <v>143</v>
      </c>
      <c r="AG901" s="358">
        <v>391</v>
      </c>
      <c r="AH901" s="355">
        <v>1430</v>
      </c>
      <c r="AI901" s="355">
        <v>98</v>
      </c>
      <c r="AJ901" s="358">
        <v>437</v>
      </c>
      <c r="AK901" s="4">
        <v>1552</v>
      </c>
      <c r="AL901" s="4">
        <v>86</v>
      </c>
      <c r="AM901" s="4">
        <v>511</v>
      </c>
    </row>
    <row r="902" spans="2:39" x14ac:dyDescent="0.3">
      <c r="B902" s="350" t="s">
        <v>103</v>
      </c>
      <c r="C902" s="351" t="s">
        <v>288</v>
      </c>
      <c r="D902" s="352">
        <v>1457</v>
      </c>
      <c r="E902" s="353">
        <v>295</v>
      </c>
      <c r="F902" s="353">
        <v>215</v>
      </c>
      <c r="G902" s="354">
        <v>1496</v>
      </c>
      <c r="H902" s="354">
        <v>249</v>
      </c>
      <c r="I902" s="354">
        <v>272</v>
      </c>
      <c r="J902" s="355">
        <v>1472</v>
      </c>
      <c r="K902" s="355">
        <v>266</v>
      </c>
      <c r="L902" s="355">
        <v>198</v>
      </c>
      <c r="M902" s="355">
        <v>1465</v>
      </c>
      <c r="N902" s="355">
        <v>249</v>
      </c>
      <c r="O902" s="355">
        <v>289</v>
      </c>
      <c r="P902" s="355">
        <v>1445</v>
      </c>
      <c r="Q902" s="355">
        <v>195</v>
      </c>
      <c r="R902" s="355">
        <v>229</v>
      </c>
      <c r="S902" s="355">
        <v>1389.0000000000009</v>
      </c>
      <c r="T902" s="355">
        <v>185.00000000000003</v>
      </c>
      <c r="U902" s="355">
        <v>359.00000000000006</v>
      </c>
      <c r="V902" s="355">
        <v>1379.9999999999995</v>
      </c>
      <c r="W902" s="355">
        <v>184</v>
      </c>
      <c r="X902" s="355">
        <v>351</v>
      </c>
      <c r="Y902" s="355">
        <v>1354</v>
      </c>
      <c r="Z902" s="355">
        <v>166</v>
      </c>
      <c r="AA902" s="355">
        <v>271</v>
      </c>
      <c r="AB902" s="355">
        <v>1451</v>
      </c>
      <c r="AC902" s="355">
        <v>141</v>
      </c>
      <c r="AD902" s="357">
        <v>381</v>
      </c>
      <c r="AE902" s="355">
        <v>1332</v>
      </c>
      <c r="AF902" s="355">
        <v>142</v>
      </c>
      <c r="AG902" s="358">
        <v>396</v>
      </c>
      <c r="AH902" s="355">
        <v>1415</v>
      </c>
      <c r="AI902" s="355">
        <v>154</v>
      </c>
      <c r="AJ902" s="358">
        <v>370</v>
      </c>
      <c r="AK902" s="4">
        <v>1415</v>
      </c>
      <c r="AL902" s="4">
        <v>99</v>
      </c>
      <c r="AM902" s="4">
        <v>431</v>
      </c>
    </row>
    <row r="903" spans="2:39" x14ac:dyDescent="0.3">
      <c r="B903" s="350" t="s">
        <v>103</v>
      </c>
      <c r="C903" s="351" t="s">
        <v>232</v>
      </c>
      <c r="D903" s="352">
        <v>1234</v>
      </c>
      <c r="E903" s="353">
        <v>237</v>
      </c>
      <c r="F903" s="353">
        <v>225</v>
      </c>
      <c r="G903" s="354">
        <v>1101</v>
      </c>
      <c r="H903" s="354">
        <v>231</v>
      </c>
      <c r="I903" s="354">
        <v>218</v>
      </c>
      <c r="J903" s="355">
        <v>1195</v>
      </c>
      <c r="K903" s="355">
        <v>198</v>
      </c>
      <c r="L903" s="355">
        <v>258</v>
      </c>
      <c r="M903" s="355">
        <v>1255</v>
      </c>
      <c r="N903" s="355">
        <v>222</v>
      </c>
      <c r="O903" s="355">
        <v>225</v>
      </c>
      <c r="P903" s="355">
        <v>1182</v>
      </c>
      <c r="Q903" s="355">
        <v>200</v>
      </c>
      <c r="R903" s="355">
        <v>270</v>
      </c>
      <c r="S903" s="355">
        <v>1164.9999999999995</v>
      </c>
      <c r="T903" s="355">
        <v>171.00000000000006</v>
      </c>
      <c r="U903" s="355">
        <v>297</v>
      </c>
      <c r="V903" s="355">
        <v>1160.9999999999995</v>
      </c>
      <c r="W903" s="355">
        <v>149</v>
      </c>
      <c r="X903" s="355">
        <v>315</v>
      </c>
      <c r="Y903" s="355">
        <v>1208</v>
      </c>
      <c r="Z903" s="355">
        <v>140</v>
      </c>
      <c r="AA903" s="355">
        <v>351</v>
      </c>
      <c r="AB903" s="355">
        <v>1169</v>
      </c>
      <c r="AC903" s="355">
        <v>151</v>
      </c>
      <c r="AD903" s="357">
        <v>334</v>
      </c>
      <c r="AE903" s="355">
        <v>1293</v>
      </c>
      <c r="AF903" s="355">
        <v>119</v>
      </c>
      <c r="AG903" s="358">
        <v>336</v>
      </c>
      <c r="AH903" s="355">
        <v>1150</v>
      </c>
      <c r="AI903" s="355">
        <v>115</v>
      </c>
      <c r="AJ903" s="358">
        <v>374</v>
      </c>
      <c r="AK903" s="4">
        <v>1277</v>
      </c>
      <c r="AL903" s="4">
        <v>145</v>
      </c>
      <c r="AM903" s="4">
        <v>375</v>
      </c>
    </row>
    <row r="904" spans="2:39" x14ac:dyDescent="0.3">
      <c r="B904" s="350" t="s">
        <v>103</v>
      </c>
      <c r="C904" s="351" t="s">
        <v>325</v>
      </c>
      <c r="D904" s="352">
        <v>0</v>
      </c>
      <c r="E904" s="353">
        <v>0</v>
      </c>
      <c r="F904" s="353">
        <v>0</v>
      </c>
      <c r="G904" s="354">
        <v>0</v>
      </c>
      <c r="H904" s="354">
        <v>0</v>
      </c>
      <c r="I904" s="354">
        <v>0</v>
      </c>
      <c r="J904" s="355">
        <v>0</v>
      </c>
      <c r="K904" s="355">
        <v>0</v>
      </c>
      <c r="L904" s="355">
        <v>0</v>
      </c>
      <c r="M904" s="355">
        <v>0</v>
      </c>
      <c r="N904" s="355">
        <v>0</v>
      </c>
      <c r="O904" s="355">
        <v>0</v>
      </c>
      <c r="P904" s="355">
        <v>0</v>
      </c>
      <c r="Q904" s="355">
        <v>0</v>
      </c>
      <c r="R904" s="355">
        <v>0</v>
      </c>
      <c r="S904" s="355">
        <v>0</v>
      </c>
      <c r="T904" s="355">
        <v>0</v>
      </c>
      <c r="U904" s="355">
        <v>0</v>
      </c>
      <c r="V904" s="355">
        <v>0</v>
      </c>
      <c r="W904" s="355">
        <v>0</v>
      </c>
      <c r="X904" s="355">
        <v>0</v>
      </c>
      <c r="Y904" s="355">
        <v>0</v>
      </c>
      <c r="Z904" s="355">
        <v>0</v>
      </c>
      <c r="AA904" s="355">
        <v>0</v>
      </c>
      <c r="AB904" s="355">
        <v>0</v>
      </c>
      <c r="AC904" s="355">
        <v>0</v>
      </c>
      <c r="AD904" s="357">
        <v>0</v>
      </c>
      <c r="AE904" s="355">
        <v>0</v>
      </c>
      <c r="AF904" s="355">
        <v>0</v>
      </c>
      <c r="AG904" s="358">
        <v>0</v>
      </c>
      <c r="AH904" s="355">
        <v>0</v>
      </c>
      <c r="AI904" s="355">
        <v>0</v>
      </c>
      <c r="AJ904" s="358">
        <v>0</v>
      </c>
      <c r="AK904" s="4">
        <v>0</v>
      </c>
      <c r="AL904" s="4">
        <v>0</v>
      </c>
      <c r="AM904" s="4">
        <v>0</v>
      </c>
    </row>
    <row r="905" spans="2:39" x14ac:dyDescent="0.3">
      <c r="B905" s="350" t="s">
        <v>103</v>
      </c>
      <c r="C905" s="351" t="s">
        <v>326</v>
      </c>
      <c r="D905" s="352">
        <v>0</v>
      </c>
      <c r="E905" s="353">
        <v>0</v>
      </c>
      <c r="F905" s="353">
        <v>0</v>
      </c>
      <c r="G905" s="354">
        <v>0</v>
      </c>
      <c r="H905" s="354">
        <v>0</v>
      </c>
      <c r="I905" s="354">
        <v>0</v>
      </c>
      <c r="J905" s="355">
        <v>0</v>
      </c>
      <c r="K905" s="355">
        <v>0</v>
      </c>
      <c r="L905" s="355">
        <v>0</v>
      </c>
      <c r="M905" s="355">
        <v>0</v>
      </c>
      <c r="N905" s="355">
        <v>0</v>
      </c>
      <c r="O905" s="355">
        <v>0</v>
      </c>
      <c r="P905" s="355">
        <v>0</v>
      </c>
      <c r="Q905" s="355">
        <v>0</v>
      </c>
      <c r="R905" s="355">
        <v>0</v>
      </c>
      <c r="S905" s="355">
        <v>0</v>
      </c>
      <c r="T905" s="355">
        <v>0</v>
      </c>
      <c r="U905" s="355">
        <v>0</v>
      </c>
      <c r="V905" s="355">
        <v>0</v>
      </c>
      <c r="W905" s="355">
        <v>0</v>
      </c>
      <c r="X905" s="355">
        <v>0</v>
      </c>
      <c r="Y905" s="355">
        <v>0</v>
      </c>
      <c r="Z905" s="355">
        <v>0</v>
      </c>
      <c r="AA905" s="355">
        <v>0</v>
      </c>
      <c r="AB905" s="355">
        <v>0</v>
      </c>
      <c r="AC905" s="355">
        <v>0</v>
      </c>
      <c r="AD905" s="357">
        <v>0</v>
      </c>
      <c r="AE905" s="355">
        <v>0</v>
      </c>
      <c r="AF905" s="355">
        <v>0</v>
      </c>
      <c r="AG905" s="358">
        <v>0</v>
      </c>
      <c r="AH905" s="355">
        <v>0</v>
      </c>
      <c r="AI905" s="355">
        <v>0</v>
      </c>
      <c r="AJ905" s="358">
        <v>0</v>
      </c>
      <c r="AK905" s="4">
        <v>0</v>
      </c>
      <c r="AL905" s="4">
        <v>0</v>
      </c>
      <c r="AM905" s="4">
        <v>0</v>
      </c>
    </row>
    <row r="906" spans="2:39" x14ac:dyDescent="0.3">
      <c r="B906" s="350" t="s">
        <v>103</v>
      </c>
      <c r="C906" s="351" t="s">
        <v>289</v>
      </c>
      <c r="D906" s="352">
        <v>77</v>
      </c>
      <c r="E906" s="353">
        <v>53</v>
      </c>
      <c r="F906" s="353">
        <v>0</v>
      </c>
      <c r="G906" s="354">
        <v>102</v>
      </c>
      <c r="H906" s="354">
        <v>2</v>
      </c>
      <c r="I906" s="354">
        <v>0</v>
      </c>
      <c r="J906" s="355">
        <v>1</v>
      </c>
      <c r="K906" s="355">
        <v>0</v>
      </c>
      <c r="L906" s="355">
        <v>0</v>
      </c>
      <c r="M906" s="355">
        <v>17</v>
      </c>
      <c r="N906" s="355">
        <v>0</v>
      </c>
      <c r="O906" s="355">
        <v>0</v>
      </c>
      <c r="P906" s="355">
        <v>0</v>
      </c>
      <c r="Q906" s="355">
        <v>0</v>
      </c>
      <c r="R906" s="355">
        <v>0</v>
      </c>
      <c r="S906" s="355">
        <v>0</v>
      </c>
      <c r="T906" s="355">
        <v>0</v>
      </c>
      <c r="U906" s="355">
        <v>0</v>
      </c>
      <c r="V906" s="355">
        <v>106.00000000000001</v>
      </c>
      <c r="W906" s="355">
        <v>0</v>
      </c>
      <c r="X906" s="355">
        <v>0</v>
      </c>
      <c r="Y906" s="355">
        <v>0</v>
      </c>
      <c r="Z906" s="355">
        <v>0</v>
      </c>
      <c r="AA906" s="355">
        <v>3</v>
      </c>
      <c r="AB906" s="355">
        <v>0</v>
      </c>
      <c r="AC906" s="355">
        <v>0</v>
      </c>
      <c r="AD906" s="357">
        <v>1</v>
      </c>
      <c r="AE906" s="355">
        <v>0</v>
      </c>
      <c r="AF906" s="355">
        <v>0</v>
      </c>
      <c r="AG906" s="358">
        <v>12</v>
      </c>
      <c r="AH906" s="355">
        <v>0</v>
      </c>
      <c r="AI906" s="355">
        <v>0</v>
      </c>
      <c r="AJ906" s="358">
        <v>3</v>
      </c>
      <c r="AK906" s="4">
        <v>0</v>
      </c>
      <c r="AL906" s="4">
        <v>0</v>
      </c>
      <c r="AM906" s="4">
        <v>4</v>
      </c>
    </row>
    <row r="907" spans="2:39" x14ac:dyDescent="0.3">
      <c r="B907" s="350" t="s">
        <v>103</v>
      </c>
      <c r="C907" s="351" t="s">
        <v>290</v>
      </c>
      <c r="D907" s="352">
        <v>278</v>
      </c>
      <c r="E907" s="353">
        <v>61</v>
      </c>
      <c r="F907" s="353">
        <v>22</v>
      </c>
      <c r="G907" s="354">
        <v>185</v>
      </c>
      <c r="H907" s="354">
        <v>0</v>
      </c>
      <c r="I907" s="354">
        <v>0</v>
      </c>
      <c r="J907" s="355">
        <v>18</v>
      </c>
      <c r="K907" s="355">
        <v>168</v>
      </c>
      <c r="L907" s="355">
        <v>0</v>
      </c>
      <c r="M907" s="355">
        <v>0</v>
      </c>
      <c r="N907" s="355">
        <v>95</v>
      </c>
      <c r="O907" s="355">
        <v>0</v>
      </c>
      <c r="P907" s="355">
        <v>14</v>
      </c>
      <c r="Q907" s="355">
        <v>140</v>
      </c>
      <c r="R907" s="355">
        <v>0</v>
      </c>
      <c r="S907" s="355">
        <v>24</v>
      </c>
      <c r="T907" s="355">
        <v>84.000000000000014</v>
      </c>
      <c r="U907" s="355">
        <v>0</v>
      </c>
      <c r="V907" s="355">
        <v>10</v>
      </c>
      <c r="W907" s="355">
        <v>156.99999999999991</v>
      </c>
      <c r="X907" s="355">
        <v>0</v>
      </c>
      <c r="Y907" s="355">
        <v>20</v>
      </c>
      <c r="Z907" s="355">
        <v>166</v>
      </c>
      <c r="AA907" s="355">
        <v>2</v>
      </c>
      <c r="AB907" s="355">
        <v>19</v>
      </c>
      <c r="AC907" s="355">
        <v>84</v>
      </c>
      <c r="AD907" s="357">
        <v>5</v>
      </c>
      <c r="AE907" s="355">
        <v>17</v>
      </c>
      <c r="AF907" s="355">
        <v>60</v>
      </c>
      <c r="AG907" s="358">
        <v>69</v>
      </c>
      <c r="AH907" s="355">
        <v>2</v>
      </c>
      <c r="AI907" s="355">
        <v>0</v>
      </c>
      <c r="AJ907" s="358">
        <v>4</v>
      </c>
      <c r="AK907" s="4">
        <v>0</v>
      </c>
      <c r="AL907" s="4">
        <v>0</v>
      </c>
      <c r="AM907" s="4">
        <v>3</v>
      </c>
    </row>
    <row r="908" spans="2:39" x14ac:dyDescent="0.3">
      <c r="B908" s="350" t="s">
        <v>103</v>
      </c>
      <c r="C908" s="351" t="s">
        <v>291</v>
      </c>
      <c r="D908" s="352">
        <v>615</v>
      </c>
      <c r="E908" s="353">
        <v>96</v>
      </c>
      <c r="F908" s="353">
        <v>97</v>
      </c>
      <c r="G908" s="354">
        <v>471</v>
      </c>
      <c r="H908" s="354">
        <v>0</v>
      </c>
      <c r="I908" s="354">
        <v>105</v>
      </c>
      <c r="J908" s="355">
        <v>140</v>
      </c>
      <c r="K908" s="355">
        <v>241</v>
      </c>
      <c r="L908" s="355">
        <v>42</v>
      </c>
      <c r="M908" s="355">
        <v>98</v>
      </c>
      <c r="N908" s="355">
        <v>272</v>
      </c>
      <c r="O908" s="355">
        <v>40</v>
      </c>
      <c r="P908" s="355">
        <v>113</v>
      </c>
      <c r="Q908" s="355">
        <v>298</v>
      </c>
      <c r="R908" s="355">
        <v>51</v>
      </c>
      <c r="S908" s="355">
        <v>109.00000000000001</v>
      </c>
      <c r="T908" s="355">
        <v>251.99999999999989</v>
      </c>
      <c r="U908" s="355">
        <v>53</v>
      </c>
      <c r="V908" s="355">
        <v>136</v>
      </c>
      <c r="W908" s="355">
        <v>209.00000000000003</v>
      </c>
      <c r="X908" s="355">
        <v>69.999999999999986</v>
      </c>
      <c r="Y908" s="355">
        <v>167</v>
      </c>
      <c r="Z908" s="355">
        <v>250</v>
      </c>
      <c r="AA908" s="355">
        <v>131</v>
      </c>
      <c r="AB908" s="355">
        <v>124</v>
      </c>
      <c r="AC908" s="355">
        <v>184</v>
      </c>
      <c r="AD908" s="357">
        <v>83</v>
      </c>
      <c r="AE908" s="355">
        <v>149</v>
      </c>
      <c r="AF908" s="355">
        <v>150</v>
      </c>
      <c r="AG908" s="358">
        <v>151</v>
      </c>
      <c r="AH908" s="355">
        <v>119</v>
      </c>
      <c r="AI908" s="355">
        <v>0</v>
      </c>
      <c r="AJ908" s="358">
        <v>73</v>
      </c>
      <c r="AK908" s="4">
        <v>130</v>
      </c>
      <c r="AL908" s="4">
        <v>0</v>
      </c>
      <c r="AM908" s="4">
        <v>32</v>
      </c>
    </row>
    <row r="909" spans="2:39" x14ac:dyDescent="0.3">
      <c r="B909" s="350" t="s">
        <v>103</v>
      </c>
      <c r="C909" s="351" t="s">
        <v>292</v>
      </c>
      <c r="D909" s="352">
        <v>310</v>
      </c>
      <c r="E909" s="353">
        <v>117</v>
      </c>
      <c r="F909" s="353">
        <v>165</v>
      </c>
      <c r="G909" s="354">
        <v>454</v>
      </c>
      <c r="H909" s="354">
        <v>2</v>
      </c>
      <c r="I909" s="354">
        <v>183</v>
      </c>
      <c r="J909" s="355">
        <v>181</v>
      </c>
      <c r="K909" s="355">
        <v>239</v>
      </c>
      <c r="L909" s="355">
        <v>150</v>
      </c>
      <c r="M909" s="355">
        <v>164</v>
      </c>
      <c r="N909" s="355">
        <v>195</v>
      </c>
      <c r="O909" s="355">
        <v>111</v>
      </c>
      <c r="P909" s="355">
        <v>150</v>
      </c>
      <c r="Q909" s="355">
        <v>239</v>
      </c>
      <c r="R909" s="355">
        <v>119</v>
      </c>
      <c r="S909" s="355">
        <v>159.00000000000006</v>
      </c>
      <c r="T909" s="355">
        <v>245.00000000000006</v>
      </c>
      <c r="U909" s="355">
        <v>141</v>
      </c>
      <c r="V909" s="355">
        <v>194.00000000000003</v>
      </c>
      <c r="W909" s="355">
        <v>164.00000000000009</v>
      </c>
      <c r="X909" s="355">
        <v>148.00000000000003</v>
      </c>
      <c r="Y909" s="355">
        <v>198</v>
      </c>
      <c r="Z909" s="355">
        <v>180</v>
      </c>
      <c r="AA909" s="355">
        <v>206</v>
      </c>
      <c r="AB909" s="355">
        <v>209</v>
      </c>
      <c r="AC909" s="355">
        <v>269</v>
      </c>
      <c r="AD909" s="357">
        <v>216</v>
      </c>
      <c r="AE909" s="355">
        <v>197</v>
      </c>
      <c r="AF909" s="355">
        <v>156</v>
      </c>
      <c r="AG909" s="358">
        <v>261</v>
      </c>
      <c r="AH909" s="355">
        <v>188</v>
      </c>
      <c r="AI909" s="355">
        <v>0</v>
      </c>
      <c r="AJ909" s="358">
        <v>158</v>
      </c>
      <c r="AK909" s="4">
        <v>190</v>
      </c>
      <c r="AL909" s="4">
        <v>0</v>
      </c>
      <c r="AM909" s="4">
        <v>139</v>
      </c>
    </row>
    <row r="910" spans="2:39" x14ac:dyDescent="0.3">
      <c r="B910" s="350" t="s">
        <v>103</v>
      </c>
      <c r="C910" s="351" t="s">
        <v>293</v>
      </c>
      <c r="D910" s="352">
        <v>339</v>
      </c>
      <c r="E910" s="353">
        <v>114</v>
      </c>
      <c r="F910" s="353">
        <v>93</v>
      </c>
      <c r="G910" s="354">
        <v>211</v>
      </c>
      <c r="H910" s="354">
        <v>117</v>
      </c>
      <c r="I910" s="354">
        <v>76</v>
      </c>
      <c r="J910" s="355">
        <v>174</v>
      </c>
      <c r="K910" s="355">
        <v>249</v>
      </c>
      <c r="L910" s="355">
        <v>71</v>
      </c>
      <c r="M910" s="355">
        <v>108</v>
      </c>
      <c r="N910" s="355">
        <v>209</v>
      </c>
      <c r="O910" s="355">
        <v>42</v>
      </c>
      <c r="P910" s="355">
        <v>160</v>
      </c>
      <c r="Q910" s="355">
        <v>149</v>
      </c>
      <c r="R910" s="355">
        <v>79</v>
      </c>
      <c r="S910" s="355">
        <v>86.000000000000028</v>
      </c>
      <c r="T910" s="355">
        <v>190.00000000000014</v>
      </c>
      <c r="U910" s="355">
        <v>81.000000000000014</v>
      </c>
      <c r="V910" s="355">
        <v>112.00000000000001</v>
      </c>
      <c r="W910" s="355">
        <v>166.00000000000011</v>
      </c>
      <c r="X910" s="355">
        <v>132.00000000000003</v>
      </c>
      <c r="Y910" s="355">
        <v>98</v>
      </c>
      <c r="Z910" s="355">
        <v>115</v>
      </c>
      <c r="AA910" s="355">
        <v>129</v>
      </c>
      <c r="AB910" s="355">
        <v>114</v>
      </c>
      <c r="AC910" s="355">
        <v>142</v>
      </c>
      <c r="AD910" s="357">
        <v>185</v>
      </c>
      <c r="AE910" s="355">
        <v>129</v>
      </c>
      <c r="AF910" s="355">
        <v>95</v>
      </c>
      <c r="AG910" s="358">
        <v>175</v>
      </c>
      <c r="AH910" s="355">
        <v>116</v>
      </c>
      <c r="AI910" s="355">
        <v>0</v>
      </c>
      <c r="AJ910" s="358">
        <v>114</v>
      </c>
      <c r="AK910" s="4">
        <v>163</v>
      </c>
      <c r="AL910" s="4">
        <v>0</v>
      </c>
      <c r="AM910" s="4">
        <v>169</v>
      </c>
    </row>
    <row r="911" spans="2:39" x14ac:dyDescent="0.3">
      <c r="B911" s="350" t="s">
        <v>103</v>
      </c>
      <c r="C911" s="351" t="s">
        <v>294</v>
      </c>
      <c r="D911" s="352">
        <v>125</v>
      </c>
      <c r="E911" s="353">
        <v>19</v>
      </c>
      <c r="F911" s="353">
        <v>299</v>
      </c>
      <c r="G911" s="354">
        <v>338</v>
      </c>
      <c r="H911" s="354">
        <v>1</v>
      </c>
      <c r="I911" s="354">
        <v>162</v>
      </c>
      <c r="J911" s="355">
        <v>248</v>
      </c>
      <c r="K911" s="355">
        <v>125</v>
      </c>
      <c r="L911" s="355">
        <v>115</v>
      </c>
      <c r="M911" s="355">
        <v>230</v>
      </c>
      <c r="N911" s="355">
        <v>199</v>
      </c>
      <c r="O911" s="355">
        <v>169</v>
      </c>
      <c r="P911" s="355">
        <v>183</v>
      </c>
      <c r="Q911" s="355">
        <v>177</v>
      </c>
      <c r="R911" s="355">
        <v>149</v>
      </c>
      <c r="S911" s="355">
        <v>165</v>
      </c>
      <c r="T911" s="355">
        <v>126</v>
      </c>
      <c r="U911" s="355">
        <v>208.00000000000006</v>
      </c>
      <c r="V911" s="355">
        <v>194.99999999999991</v>
      </c>
      <c r="W911" s="355">
        <v>107</v>
      </c>
      <c r="X911" s="355">
        <v>222.00000000000009</v>
      </c>
      <c r="Y911" s="355">
        <v>174</v>
      </c>
      <c r="Z911" s="355">
        <v>136</v>
      </c>
      <c r="AA911" s="355">
        <v>206</v>
      </c>
      <c r="AB911" s="355">
        <v>142</v>
      </c>
      <c r="AC911" s="355">
        <v>84</v>
      </c>
      <c r="AD911" s="357">
        <v>179</v>
      </c>
      <c r="AE911" s="355">
        <v>156</v>
      </c>
      <c r="AF911" s="355">
        <v>82</v>
      </c>
      <c r="AG911" s="358">
        <v>272</v>
      </c>
      <c r="AH911" s="355">
        <v>169</v>
      </c>
      <c r="AI911" s="355">
        <v>0</v>
      </c>
      <c r="AJ911" s="358">
        <v>342</v>
      </c>
      <c r="AK911" s="4">
        <v>244</v>
      </c>
      <c r="AL911" s="4">
        <v>0</v>
      </c>
      <c r="AM911" s="4">
        <v>165</v>
      </c>
    </row>
    <row r="912" spans="2:39" x14ac:dyDescent="0.3">
      <c r="B912" s="350" t="s">
        <v>103</v>
      </c>
      <c r="C912" s="351" t="s">
        <v>327</v>
      </c>
      <c r="D912" s="352">
        <v>16</v>
      </c>
      <c r="E912" s="353">
        <v>0</v>
      </c>
      <c r="F912" s="353">
        <v>0</v>
      </c>
      <c r="G912" s="354">
        <v>6</v>
      </c>
      <c r="H912" s="354">
        <v>0</v>
      </c>
      <c r="I912" s="354">
        <v>0</v>
      </c>
      <c r="J912" s="355">
        <v>11</v>
      </c>
      <c r="K912" s="355">
        <v>0</v>
      </c>
      <c r="L912" s="355">
        <v>0</v>
      </c>
      <c r="M912" s="355">
        <v>0</v>
      </c>
      <c r="N912" s="355">
        <v>0</v>
      </c>
      <c r="O912" s="355">
        <v>0</v>
      </c>
      <c r="P912" s="355">
        <v>0</v>
      </c>
      <c r="Q912" s="355">
        <v>0</v>
      </c>
      <c r="R912" s="355">
        <v>0</v>
      </c>
      <c r="S912" s="355">
        <v>0</v>
      </c>
      <c r="T912" s="355">
        <v>0</v>
      </c>
      <c r="U912" s="355">
        <v>0</v>
      </c>
      <c r="V912" s="355">
        <v>0</v>
      </c>
      <c r="W912" s="355">
        <v>0</v>
      </c>
      <c r="X912" s="355">
        <v>0</v>
      </c>
      <c r="Y912" s="355">
        <v>0</v>
      </c>
      <c r="Z912" s="355">
        <v>0</v>
      </c>
      <c r="AA912" s="355">
        <v>0</v>
      </c>
      <c r="AB912" s="355">
        <v>0</v>
      </c>
      <c r="AC912" s="355">
        <v>0</v>
      </c>
      <c r="AD912" s="357">
        <v>0</v>
      </c>
      <c r="AE912" s="355">
        <v>0</v>
      </c>
      <c r="AF912" s="355">
        <v>0</v>
      </c>
      <c r="AG912" s="358">
        <v>0</v>
      </c>
      <c r="AH912" s="355">
        <v>0</v>
      </c>
      <c r="AI912" s="355">
        <v>0</v>
      </c>
      <c r="AJ912" s="358">
        <v>0</v>
      </c>
      <c r="AK912" s="4">
        <v>0</v>
      </c>
      <c r="AL912" s="4">
        <v>0</v>
      </c>
      <c r="AM912" s="4">
        <v>0</v>
      </c>
    </row>
    <row r="913" spans="2:39" x14ac:dyDescent="0.3">
      <c r="B913" s="350" t="s">
        <v>104</v>
      </c>
      <c r="C913" s="351" t="s">
        <v>223</v>
      </c>
      <c r="D913" s="352">
        <v>0</v>
      </c>
      <c r="E913" s="353">
        <v>391</v>
      </c>
      <c r="F913" s="353">
        <v>979</v>
      </c>
      <c r="G913" s="354">
        <v>0</v>
      </c>
      <c r="H913" s="354">
        <v>387</v>
      </c>
      <c r="I913" s="354">
        <v>1067</v>
      </c>
      <c r="J913" s="355">
        <v>0</v>
      </c>
      <c r="K913" s="355">
        <v>312</v>
      </c>
      <c r="L913" s="355">
        <v>1211</v>
      </c>
      <c r="M913" s="355">
        <v>0</v>
      </c>
      <c r="N913" s="355">
        <v>234</v>
      </c>
      <c r="O913" s="355">
        <v>1272</v>
      </c>
      <c r="P913" s="355">
        <v>0</v>
      </c>
      <c r="Q913" s="355">
        <v>0</v>
      </c>
      <c r="R913" s="355">
        <v>1438</v>
      </c>
      <c r="S913" s="355">
        <v>0</v>
      </c>
      <c r="T913" s="355">
        <v>0</v>
      </c>
      <c r="U913" s="355">
        <v>1385.9999999999998</v>
      </c>
      <c r="V913" s="355">
        <v>0</v>
      </c>
      <c r="W913" s="355">
        <v>0</v>
      </c>
      <c r="X913" s="355">
        <v>1437.9999999999995</v>
      </c>
      <c r="Y913" s="355">
        <v>0</v>
      </c>
      <c r="Z913" s="355">
        <v>0</v>
      </c>
      <c r="AA913" s="355">
        <v>1466</v>
      </c>
      <c r="AB913" s="355">
        <v>0</v>
      </c>
      <c r="AC913" s="355">
        <v>0</v>
      </c>
      <c r="AD913" s="357">
        <v>1758</v>
      </c>
      <c r="AE913" s="355">
        <v>0</v>
      </c>
      <c r="AF913" s="355">
        <v>0</v>
      </c>
      <c r="AG913" s="358">
        <v>1551</v>
      </c>
      <c r="AH913" s="355">
        <v>0</v>
      </c>
      <c r="AI913" s="355">
        <v>0</v>
      </c>
      <c r="AJ913" s="358">
        <v>1449</v>
      </c>
      <c r="AK913" s="4">
        <v>0</v>
      </c>
      <c r="AL913" s="4">
        <v>0</v>
      </c>
      <c r="AM913" s="4">
        <v>1287</v>
      </c>
    </row>
    <row r="914" spans="2:39" x14ac:dyDescent="0.3">
      <c r="B914" s="350" t="s">
        <v>104</v>
      </c>
      <c r="C914" s="351" t="s">
        <v>286</v>
      </c>
      <c r="D914" s="352">
        <v>0</v>
      </c>
      <c r="E914" s="353">
        <v>582</v>
      </c>
      <c r="F914" s="353">
        <v>1125</v>
      </c>
      <c r="G914" s="354">
        <v>0</v>
      </c>
      <c r="H914" s="354">
        <v>468</v>
      </c>
      <c r="I914" s="354">
        <v>1184</v>
      </c>
      <c r="J914" s="355">
        <v>0</v>
      </c>
      <c r="K914" s="355">
        <v>421</v>
      </c>
      <c r="L914" s="355">
        <v>1047</v>
      </c>
      <c r="M914" s="355">
        <v>0</v>
      </c>
      <c r="N914" s="355">
        <v>393</v>
      </c>
      <c r="O914" s="355">
        <v>1172</v>
      </c>
      <c r="P914" s="355">
        <v>0</v>
      </c>
      <c r="Q914" s="355">
        <v>0</v>
      </c>
      <c r="R914" s="355">
        <v>1533</v>
      </c>
      <c r="S914" s="355">
        <v>0</v>
      </c>
      <c r="T914" s="355">
        <v>0</v>
      </c>
      <c r="U914" s="355">
        <v>1168.0000000000002</v>
      </c>
      <c r="V914" s="355">
        <v>0</v>
      </c>
      <c r="W914" s="355">
        <v>0</v>
      </c>
      <c r="X914" s="355">
        <v>1269</v>
      </c>
      <c r="Y914" s="355">
        <v>0</v>
      </c>
      <c r="Z914" s="355">
        <v>0</v>
      </c>
      <c r="AA914" s="355">
        <v>1303</v>
      </c>
      <c r="AB914" s="355">
        <v>0</v>
      </c>
      <c r="AC914" s="355">
        <v>0</v>
      </c>
      <c r="AD914" s="357">
        <v>1515</v>
      </c>
      <c r="AE914" s="355">
        <v>0</v>
      </c>
      <c r="AF914" s="355">
        <v>0</v>
      </c>
      <c r="AG914" s="358">
        <v>1656</v>
      </c>
      <c r="AH914" s="355">
        <v>0</v>
      </c>
      <c r="AI914" s="355">
        <v>0</v>
      </c>
      <c r="AJ914" s="358">
        <v>1508</v>
      </c>
      <c r="AK914" s="4">
        <v>0</v>
      </c>
      <c r="AL914" s="4">
        <v>0</v>
      </c>
      <c r="AM914" s="4">
        <v>1303</v>
      </c>
    </row>
    <row r="915" spans="2:39" x14ac:dyDescent="0.3">
      <c r="B915" s="350" t="s">
        <v>104</v>
      </c>
      <c r="C915" s="351" t="s">
        <v>255</v>
      </c>
      <c r="D915" s="352">
        <v>1016</v>
      </c>
      <c r="E915" s="353">
        <v>7</v>
      </c>
      <c r="F915" s="353">
        <v>792</v>
      </c>
      <c r="G915" s="354">
        <v>1076</v>
      </c>
      <c r="H915" s="354">
        <v>11</v>
      </c>
      <c r="I915" s="354">
        <v>1024</v>
      </c>
      <c r="J915" s="355">
        <v>1107</v>
      </c>
      <c r="K915" s="355">
        <v>4</v>
      </c>
      <c r="L915" s="355">
        <v>920</v>
      </c>
      <c r="M915" s="355">
        <v>988</v>
      </c>
      <c r="N915" s="355">
        <v>5</v>
      </c>
      <c r="O915" s="355">
        <v>985</v>
      </c>
      <c r="P915" s="355">
        <v>935</v>
      </c>
      <c r="Q915" s="355">
        <v>5</v>
      </c>
      <c r="R915" s="355">
        <v>1016</v>
      </c>
      <c r="S915" s="355">
        <v>827.00000000000023</v>
      </c>
      <c r="T915" s="355">
        <v>3</v>
      </c>
      <c r="U915" s="355">
        <v>947.00000000000068</v>
      </c>
      <c r="V915" s="355">
        <v>807.00000000000068</v>
      </c>
      <c r="W915" s="355">
        <v>0</v>
      </c>
      <c r="X915" s="355">
        <v>1080</v>
      </c>
      <c r="Y915" s="355">
        <v>797</v>
      </c>
      <c r="Z915" s="355">
        <v>0</v>
      </c>
      <c r="AA915" s="355">
        <v>1193</v>
      </c>
      <c r="AB915" s="355">
        <v>797</v>
      </c>
      <c r="AC915" s="355">
        <v>0</v>
      </c>
      <c r="AD915" s="357">
        <v>1261</v>
      </c>
      <c r="AE915" s="355">
        <v>784</v>
      </c>
      <c r="AF915" s="355">
        <v>0</v>
      </c>
      <c r="AG915" s="358">
        <v>1307</v>
      </c>
      <c r="AH915" s="355">
        <v>857</v>
      </c>
      <c r="AI915" s="355">
        <v>0</v>
      </c>
      <c r="AJ915" s="358">
        <v>1327</v>
      </c>
      <c r="AK915" s="4">
        <v>820</v>
      </c>
      <c r="AL915" s="4">
        <v>0</v>
      </c>
      <c r="AM915" s="4">
        <v>1274</v>
      </c>
    </row>
    <row r="916" spans="2:39" x14ac:dyDescent="0.3">
      <c r="B916" s="350" t="s">
        <v>104</v>
      </c>
      <c r="C916" s="351" t="s">
        <v>224</v>
      </c>
      <c r="D916" s="352">
        <v>1137</v>
      </c>
      <c r="E916" s="353">
        <v>8</v>
      </c>
      <c r="F916" s="353">
        <v>739</v>
      </c>
      <c r="G916" s="354">
        <v>1278</v>
      </c>
      <c r="H916" s="354">
        <v>5</v>
      </c>
      <c r="I916" s="354">
        <v>808</v>
      </c>
      <c r="J916" s="355">
        <v>1362</v>
      </c>
      <c r="K916" s="355">
        <v>4</v>
      </c>
      <c r="L916" s="355">
        <v>944</v>
      </c>
      <c r="M916" s="355">
        <v>1329</v>
      </c>
      <c r="N916" s="355">
        <v>9</v>
      </c>
      <c r="O916" s="355">
        <v>906</v>
      </c>
      <c r="P916" s="355">
        <v>1245</v>
      </c>
      <c r="Q916" s="355">
        <v>1</v>
      </c>
      <c r="R916" s="355">
        <v>1010</v>
      </c>
      <c r="S916" s="355">
        <v>1209.9999999999993</v>
      </c>
      <c r="T916" s="355">
        <v>14</v>
      </c>
      <c r="U916" s="355">
        <v>1018.0000000000008</v>
      </c>
      <c r="V916" s="355">
        <v>1070.0000000000005</v>
      </c>
      <c r="W916" s="355">
        <v>0</v>
      </c>
      <c r="X916" s="355">
        <v>1010.0000000000001</v>
      </c>
      <c r="Y916" s="355">
        <v>1020</v>
      </c>
      <c r="Z916" s="355">
        <v>0</v>
      </c>
      <c r="AA916" s="355">
        <v>1049</v>
      </c>
      <c r="AB916" s="355">
        <v>1073</v>
      </c>
      <c r="AC916" s="355">
        <v>0</v>
      </c>
      <c r="AD916" s="357">
        <v>1209</v>
      </c>
      <c r="AE916" s="355">
        <v>1066</v>
      </c>
      <c r="AF916" s="355">
        <v>0</v>
      </c>
      <c r="AG916" s="358">
        <v>1177</v>
      </c>
      <c r="AH916" s="355">
        <v>1053</v>
      </c>
      <c r="AI916" s="355">
        <v>0</v>
      </c>
      <c r="AJ916" s="358">
        <v>1190</v>
      </c>
      <c r="AK916" s="4">
        <v>1153</v>
      </c>
      <c r="AL916" s="4">
        <v>0</v>
      </c>
      <c r="AM916" s="4">
        <v>1180</v>
      </c>
    </row>
    <row r="917" spans="2:39" x14ac:dyDescent="0.3">
      <c r="B917" s="350" t="s">
        <v>104</v>
      </c>
      <c r="C917" s="351" t="s">
        <v>225</v>
      </c>
      <c r="D917" s="352">
        <v>1265</v>
      </c>
      <c r="E917" s="353">
        <v>8</v>
      </c>
      <c r="F917" s="353">
        <v>834</v>
      </c>
      <c r="G917" s="354">
        <v>1223</v>
      </c>
      <c r="H917" s="354">
        <v>11</v>
      </c>
      <c r="I917" s="354">
        <v>834</v>
      </c>
      <c r="J917" s="355">
        <v>1284</v>
      </c>
      <c r="K917" s="355">
        <v>9</v>
      </c>
      <c r="L917" s="355">
        <v>871</v>
      </c>
      <c r="M917" s="355">
        <v>1353</v>
      </c>
      <c r="N917" s="355">
        <v>10</v>
      </c>
      <c r="O917" s="355">
        <v>982</v>
      </c>
      <c r="P917" s="355">
        <v>1327</v>
      </c>
      <c r="Q917" s="355">
        <v>0</v>
      </c>
      <c r="R917" s="355">
        <v>934</v>
      </c>
      <c r="S917" s="355">
        <v>1231.0000000000009</v>
      </c>
      <c r="T917" s="355">
        <v>13.000000000000004</v>
      </c>
      <c r="U917" s="355">
        <v>977.99999999999977</v>
      </c>
      <c r="V917" s="355">
        <v>1263.9999999999998</v>
      </c>
      <c r="W917" s="355">
        <v>0</v>
      </c>
      <c r="X917" s="355">
        <v>1035.0000000000002</v>
      </c>
      <c r="Y917" s="355">
        <v>1079</v>
      </c>
      <c r="Z917" s="355">
        <v>0</v>
      </c>
      <c r="AA917" s="355">
        <v>1019</v>
      </c>
      <c r="AB917" s="355">
        <v>1078</v>
      </c>
      <c r="AC917" s="355">
        <v>0</v>
      </c>
      <c r="AD917" s="357">
        <v>1110</v>
      </c>
      <c r="AE917" s="355">
        <v>1095</v>
      </c>
      <c r="AF917" s="355">
        <v>0</v>
      </c>
      <c r="AG917" s="358">
        <v>1195</v>
      </c>
      <c r="AH917" s="355">
        <v>1078</v>
      </c>
      <c r="AI917" s="355">
        <v>0</v>
      </c>
      <c r="AJ917" s="358">
        <v>1134</v>
      </c>
      <c r="AK917" s="4">
        <v>1085</v>
      </c>
      <c r="AL917" s="4">
        <v>0</v>
      </c>
      <c r="AM917" s="4">
        <v>1133</v>
      </c>
    </row>
    <row r="918" spans="2:39" x14ac:dyDescent="0.3">
      <c r="B918" s="350" t="s">
        <v>104</v>
      </c>
      <c r="C918" s="351" t="s">
        <v>226</v>
      </c>
      <c r="D918" s="352">
        <v>1495</v>
      </c>
      <c r="E918" s="353">
        <v>13</v>
      </c>
      <c r="F918" s="353">
        <v>925</v>
      </c>
      <c r="G918" s="354">
        <v>1315</v>
      </c>
      <c r="H918" s="354">
        <v>8</v>
      </c>
      <c r="I918" s="354">
        <v>898</v>
      </c>
      <c r="J918" s="355">
        <v>1263</v>
      </c>
      <c r="K918" s="355">
        <v>13</v>
      </c>
      <c r="L918" s="355">
        <v>824</v>
      </c>
      <c r="M918" s="355">
        <v>1306</v>
      </c>
      <c r="N918" s="355">
        <v>11</v>
      </c>
      <c r="O918" s="355">
        <v>879</v>
      </c>
      <c r="P918" s="355">
        <v>1408</v>
      </c>
      <c r="Q918" s="355">
        <v>0</v>
      </c>
      <c r="R918" s="355">
        <v>981</v>
      </c>
      <c r="S918" s="355">
        <v>1335.0000000000009</v>
      </c>
      <c r="T918" s="355">
        <v>20.000000000000004</v>
      </c>
      <c r="U918" s="355">
        <v>940.99999999999977</v>
      </c>
      <c r="V918" s="355">
        <v>1270.0000000000002</v>
      </c>
      <c r="W918" s="355">
        <v>0</v>
      </c>
      <c r="X918" s="355">
        <v>982.00000000000034</v>
      </c>
      <c r="Y918" s="355">
        <v>1273</v>
      </c>
      <c r="Z918" s="355">
        <v>0</v>
      </c>
      <c r="AA918" s="355">
        <v>1039</v>
      </c>
      <c r="AB918" s="355">
        <v>1160</v>
      </c>
      <c r="AC918" s="355">
        <v>0</v>
      </c>
      <c r="AD918" s="357">
        <v>1082</v>
      </c>
      <c r="AE918" s="355">
        <v>1138</v>
      </c>
      <c r="AF918" s="355">
        <v>0</v>
      </c>
      <c r="AG918" s="358">
        <v>1093</v>
      </c>
      <c r="AH918" s="355">
        <v>1151</v>
      </c>
      <c r="AI918" s="355">
        <v>0</v>
      </c>
      <c r="AJ918" s="358">
        <v>1166</v>
      </c>
      <c r="AK918" s="4">
        <v>1130</v>
      </c>
      <c r="AL918" s="4">
        <v>0</v>
      </c>
      <c r="AM918" s="4">
        <v>1097</v>
      </c>
    </row>
    <row r="919" spans="2:39" x14ac:dyDescent="0.3">
      <c r="B919" s="350" t="s">
        <v>104</v>
      </c>
      <c r="C919" s="351" t="s">
        <v>227</v>
      </c>
      <c r="D919" s="352">
        <v>1454</v>
      </c>
      <c r="E919" s="353">
        <v>13</v>
      </c>
      <c r="F919" s="353">
        <v>946</v>
      </c>
      <c r="G919" s="354">
        <v>1548</v>
      </c>
      <c r="H919" s="354">
        <v>14</v>
      </c>
      <c r="I919" s="354">
        <v>947</v>
      </c>
      <c r="J919" s="355">
        <v>1335</v>
      </c>
      <c r="K919" s="355">
        <v>11</v>
      </c>
      <c r="L919" s="355">
        <v>907</v>
      </c>
      <c r="M919" s="355">
        <v>1264</v>
      </c>
      <c r="N919" s="355">
        <v>12</v>
      </c>
      <c r="O919" s="355">
        <v>845</v>
      </c>
      <c r="P919" s="355">
        <v>1304</v>
      </c>
      <c r="Q919" s="355">
        <v>0</v>
      </c>
      <c r="R919" s="355">
        <v>907</v>
      </c>
      <c r="S919" s="355">
        <v>1430.0000000000007</v>
      </c>
      <c r="T919" s="355">
        <v>18</v>
      </c>
      <c r="U919" s="355">
        <v>979.00000000000068</v>
      </c>
      <c r="V919" s="355">
        <v>1366.0000000000005</v>
      </c>
      <c r="W919" s="355">
        <v>0</v>
      </c>
      <c r="X919" s="355">
        <v>976.99999999999989</v>
      </c>
      <c r="Y919" s="355">
        <v>1276</v>
      </c>
      <c r="Z919" s="355">
        <v>0</v>
      </c>
      <c r="AA919" s="355">
        <v>1015</v>
      </c>
      <c r="AB919" s="355">
        <v>1278</v>
      </c>
      <c r="AC919" s="355">
        <v>0</v>
      </c>
      <c r="AD919" s="357">
        <v>1129</v>
      </c>
      <c r="AE919" s="355">
        <v>1227</v>
      </c>
      <c r="AF919" s="355">
        <v>0</v>
      </c>
      <c r="AG919" s="358">
        <v>1111</v>
      </c>
      <c r="AH919" s="355">
        <v>1188</v>
      </c>
      <c r="AI919" s="355">
        <v>0</v>
      </c>
      <c r="AJ919" s="358">
        <v>1074</v>
      </c>
      <c r="AK919" s="4">
        <v>1183</v>
      </c>
      <c r="AL919" s="4">
        <v>0</v>
      </c>
      <c r="AM919" s="4">
        <v>1178</v>
      </c>
    </row>
    <row r="920" spans="2:39" x14ac:dyDescent="0.3">
      <c r="B920" s="350" t="s">
        <v>104</v>
      </c>
      <c r="C920" s="351" t="s">
        <v>228</v>
      </c>
      <c r="D920" s="352">
        <v>1485</v>
      </c>
      <c r="E920" s="353">
        <v>11</v>
      </c>
      <c r="F920" s="353">
        <v>983</v>
      </c>
      <c r="G920" s="354">
        <v>1540</v>
      </c>
      <c r="H920" s="354">
        <v>12</v>
      </c>
      <c r="I920" s="354">
        <v>977</v>
      </c>
      <c r="J920" s="355">
        <v>1569</v>
      </c>
      <c r="K920" s="355">
        <v>8</v>
      </c>
      <c r="L920" s="355">
        <v>968</v>
      </c>
      <c r="M920" s="355">
        <v>1331</v>
      </c>
      <c r="N920" s="355">
        <v>12</v>
      </c>
      <c r="O920" s="355">
        <v>930</v>
      </c>
      <c r="P920" s="355">
        <v>1302</v>
      </c>
      <c r="Q920" s="355">
        <v>0</v>
      </c>
      <c r="R920" s="355">
        <v>902</v>
      </c>
      <c r="S920" s="355">
        <v>1284.9999999999993</v>
      </c>
      <c r="T920" s="355">
        <v>22.000000000000004</v>
      </c>
      <c r="U920" s="355">
        <v>933</v>
      </c>
      <c r="V920" s="355">
        <v>1417.0000000000016</v>
      </c>
      <c r="W920" s="355">
        <v>0</v>
      </c>
      <c r="X920" s="355">
        <v>1036.0000000000007</v>
      </c>
      <c r="Y920" s="355">
        <v>1353</v>
      </c>
      <c r="Z920" s="355">
        <v>0</v>
      </c>
      <c r="AA920" s="355">
        <v>993</v>
      </c>
      <c r="AB920" s="355">
        <v>1308</v>
      </c>
      <c r="AC920" s="355">
        <v>0</v>
      </c>
      <c r="AD920" s="357">
        <v>1090</v>
      </c>
      <c r="AE920" s="355">
        <v>1322</v>
      </c>
      <c r="AF920" s="355">
        <v>0</v>
      </c>
      <c r="AG920" s="358">
        <v>1134</v>
      </c>
      <c r="AH920" s="355">
        <v>1252</v>
      </c>
      <c r="AI920" s="355">
        <v>0</v>
      </c>
      <c r="AJ920" s="358">
        <v>1100</v>
      </c>
      <c r="AK920" s="4">
        <v>1223</v>
      </c>
      <c r="AL920" s="4">
        <v>0</v>
      </c>
      <c r="AM920" s="4">
        <v>1080</v>
      </c>
    </row>
    <row r="921" spans="2:39" x14ac:dyDescent="0.3">
      <c r="B921" s="350" t="s">
        <v>104</v>
      </c>
      <c r="C921" s="351" t="s">
        <v>229</v>
      </c>
      <c r="D921" s="352">
        <v>1724</v>
      </c>
      <c r="E921" s="353">
        <v>17</v>
      </c>
      <c r="F921" s="353">
        <v>1097</v>
      </c>
      <c r="G921" s="354">
        <v>1748</v>
      </c>
      <c r="H921" s="354">
        <v>17</v>
      </c>
      <c r="I921" s="354">
        <v>1152</v>
      </c>
      <c r="J921" s="355">
        <v>1845</v>
      </c>
      <c r="K921" s="355">
        <v>12</v>
      </c>
      <c r="L921" s="355">
        <v>1148</v>
      </c>
      <c r="M921" s="355">
        <v>1855</v>
      </c>
      <c r="N921" s="355">
        <v>11</v>
      </c>
      <c r="O921" s="355">
        <v>1060</v>
      </c>
      <c r="P921" s="355">
        <v>1634</v>
      </c>
      <c r="Q921" s="355">
        <v>2</v>
      </c>
      <c r="R921" s="355">
        <v>1011</v>
      </c>
      <c r="S921" s="355">
        <v>1504.9999999999984</v>
      </c>
      <c r="T921" s="355">
        <v>21.000000000000004</v>
      </c>
      <c r="U921" s="355">
        <v>950.00000000000034</v>
      </c>
      <c r="V921" s="355">
        <v>1556.9999999999998</v>
      </c>
      <c r="W921" s="355">
        <v>0</v>
      </c>
      <c r="X921" s="355">
        <v>1034.0000000000005</v>
      </c>
      <c r="Y921" s="355">
        <v>1582</v>
      </c>
      <c r="Z921" s="355">
        <v>0</v>
      </c>
      <c r="AA921" s="355">
        <v>1101</v>
      </c>
      <c r="AB921" s="355">
        <v>1605</v>
      </c>
      <c r="AC921" s="355">
        <v>0</v>
      </c>
      <c r="AD921" s="357">
        <v>1123</v>
      </c>
      <c r="AE921" s="355">
        <v>1629</v>
      </c>
      <c r="AF921" s="355">
        <v>0</v>
      </c>
      <c r="AG921" s="358">
        <v>1126</v>
      </c>
      <c r="AH921" s="355">
        <v>1573</v>
      </c>
      <c r="AI921" s="355">
        <v>0</v>
      </c>
      <c r="AJ921" s="358">
        <v>1185</v>
      </c>
      <c r="AK921" s="4">
        <v>1412</v>
      </c>
      <c r="AL921" s="4">
        <v>0</v>
      </c>
      <c r="AM921" s="4">
        <v>1119</v>
      </c>
    </row>
    <row r="922" spans="2:39" x14ac:dyDescent="0.3">
      <c r="B922" s="350" t="s">
        <v>104</v>
      </c>
      <c r="C922" s="351" t="s">
        <v>287</v>
      </c>
      <c r="D922" s="352">
        <v>1612</v>
      </c>
      <c r="E922" s="353">
        <v>15</v>
      </c>
      <c r="F922" s="353">
        <v>1178</v>
      </c>
      <c r="G922" s="354">
        <v>1756</v>
      </c>
      <c r="H922" s="354">
        <v>11</v>
      </c>
      <c r="I922" s="354">
        <v>1102</v>
      </c>
      <c r="J922" s="355">
        <v>1646</v>
      </c>
      <c r="K922" s="355">
        <v>14</v>
      </c>
      <c r="L922" s="355">
        <v>1148</v>
      </c>
      <c r="M922" s="355">
        <v>1679</v>
      </c>
      <c r="N922" s="355">
        <v>12</v>
      </c>
      <c r="O922" s="355">
        <v>1170</v>
      </c>
      <c r="P922" s="355">
        <v>1709</v>
      </c>
      <c r="Q922" s="355">
        <v>1</v>
      </c>
      <c r="R922" s="355">
        <v>1084</v>
      </c>
      <c r="S922" s="355">
        <v>1605.0000000000007</v>
      </c>
      <c r="T922" s="355">
        <v>19.000000000000004</v>
      </c>
      <c r="U922" s="355">
        <v>1051.0000000000002</v>
      </c>
      <c r="V922" s="355">
        <v>1484.0000000000002</v>
      </c>
      <c r="W922" s="355">
        <v>0</v>
      </c>
      <c r="X922" s="355">
        <v>1002.0000000000007</v>
      </c>
      <c r="Y922" s="355">
        <v>1501</v>
      </c>
      <c r="Z922" s="355">
        <v>0</v>
      </c>
      <c r="AA922" s="355">
        <v>1073</v>
      </c>
      <c r="AB922" s="355">
        <v>1523</v>
      </c>
      <c r="AC922" s="355">
        <v>0</v>
      </c>
      <c r="AD922" s="357">
        <v>1184</v>
      </c>
      <c r="AE922" s="355">
        <v>1526</v>
      </c>
      <c r="AF922" s="355">
        <v>0</v>
      </c>
      <c r="AG922" s="358">
        <v>1112</v>
      </c>
      <c r="AH922" s="355">
        <v>1543</v>
      </c>
      <c r="AI922" s="355">
        <v>0</v>
      </c>
      <c r="AJ922" s="358">
        <v>1111</v>
      </c>
      <c r="AK922" s="4">
        <v>1644</v>
      </c>
      <c r="AL922" s="4">
        <v>0</v>
      </c>
      <c r="AM922" s="4">
        <v>1169</v>
      </c>
    </row>
    <row r="923" spans="2:39" x14ac:dyDescent="0.3">
      <c r="B923" s="350" t="s">
        <v>104</v>
      </c>
      <c r="C923" s="351" t="s">
        <v>230</v>
      </c>
      <c r="D923" s="352">
        <v>1624</v>
      </c>
      <c r="E923" s="353">
        <v>13</v>
      </c>
      <c r="F923" s="353">
        <v>1171</v>
      </c>
      <c r="G923" s="354">
        <v>1684</v>
      </c>
      <c r="H923" s="354">
        <v>14</v>
      </c>
      <c r="I923" s="354">
        <v>1207</v>
      </c>
      <c r="J923" s="355">
        <v>1730</v>
      </c>
      <c r="K923" s="355">
        <v>12</v>
      </c>
      <c r="L923" s="355">
        <v>1106</v>
      </c>
      <c r="M923" s="355">
        <v>1503</v>
      </c>
      <c r="N923" s="355">
        <v>10</v>
      </c>
      <c r="O923" s="355">
        <v>1191</v>
      </c>
      <c r="P923" s="355">
        <v>1507</v>
      </c>
      <c r="Q923" s="355">
        <v>0</v>
      </c>
      <c r="R923" s="355">
        <v>1233</v>
      </c>
      <c r="S923" s="355">
        <v>1521.0000000000016</v>
      </c>
      <c r="T923" s="355">
        <v>15</v>
      </c>
      <c r="U923" s="355">
        <v>1075.0000000000005</v>
      </c>
      <c r="V923" s="355">
        <v>1475.0000000000011</v>
      </c>
      <c r="W923" s="355">
        <v>0</v>
      </c>
      <c r="X923" s="355">
        <v>1084.0000000000002</v>
      </c>
      <c r="Y923" s="355">
        <v>1338</v>
      </c>
      <c r="Z923" s="355">
        <v>0</v>
      </c>
      <c r="AA923" s="355">
        <v>1003</v>
      </c>
      <c r="AB923" s="355">
        <v>1360</v>
      </c>
      <c r="AC923" s="355">
        <v>0</v>
      </c>
      <c r="AD923" s="357">
        <v>1124</v>
      </c>
      <c r="AE923" s="355">
        <v>1503</v>
      </c>
      <c r="AF923" s="355">
        <v>0</v>
      </c>
      <c r="AG923" s="358">
        <v>1164</v>
      </c>
      <c r="AH923" s="355">
        <v>1428</v>
      </c>
      <c r="AI923" s="355">
        <v>0</v>
      </c>
      <c r="AJ923" s="358">
        <v>1096</v>
      </c>
      <c r="AK923" s="4">
        <v>1497</v>
      </c>
      <c r="AL923" s="4">
        <v>0</v>
      </c>
      <c r="AM923" s="4">
        <v>1111</v>
      </c>
    </row>
    <row r="924" spans="2:39" x14ac:dyDescent="0.3">
      <c r="B924" s="350" t="s">
        <v>104</v>
      </c>
      <c r="C924" s="351" t="s">
        <v>231</v>
      </c>
      <c r="D924" s="352">
        <v>1610</v>
      </c>
      <c r="E924" s="353">
        <v>12</v>
      </c>
      <c r="F924" s="353">
        <v>1165</v>
      </c>
      <c r="G924" s="354">
        <v>1607</v>
      </c>
      <c r="H924" s="354">
        <v>10</v>
      </c>
      <c r="I924" s="354">
        <v>1168</v>
      </c>
      <c r="J924" s="355">
        <v>1558</v>
      </c>
      <c r="K924" s="355">
        <v>11</v>
      </c>
      <c r="L924" s="355">
        <v>1174</v>
      </c>
      <c r="M924" s="355">
        <v>1653</v>
      </c>
      <c r="N924" s="355">
        <v>10</v>
      </c>
      <c r="O924" s="355">
        <v>1111</v>
      </c>
      <c r="P924" s="355">
        <v>1448</v>
      </c>
      <c r="Q924" s="355">
        <v>0</v>
      </c>
      <c r="R924" s="355">
        <v>1195</v>
      </c>
      <c r="S924" s="355">
        <v>1426.999999999998</v>
      </c>
      <c r="T924" s="355">
        <v>19.000000000000004</v>
      </c>
      <c r="U924" s="355">
        <v>1186.9999999999993</v>
      </c>
      <c r="V924" s="355">
        <v>1433.9999999999975</v>
      </c>
      <c r="W924" s="355">
        <v>0</v>
      </c>
      <c r="X924" s="355">
        <v>1119</v>
      </c>
      <c r="Y924" s="355">
        <v>1388</v>
      </c>
      <c r="Z924" s="355">
        <v>0</v>
      </c>
      <c r="AA924" s="355">
        <v>1076</v>
      </c>
      <c r="AB924" s="355">
        <v>1213</v>
      </c>
      <c r="AC924" s="355">
        <v>0</v>
      </c>
      <c r="AD924" s="357">
        <v>1050</v>
      </c>
      <c r="AE924" s="355">
        <v>1328</v>
      </c>
      <c r="AF924" s="355">
        <v>0</v>
      </c>
      <c r="AG924" s="358">
        <v>1099</v>
      </c>
      <c r="AH924" s="355">
        <v>1419</v>
      </c>
      <c r="AI924" s="355">
        <v>0</v>
      </c>
      <c r="AJ924" s="358">
        <v>1149</v>
      </c>
      <c r="AK924" s="4">
        <v>1379</v>
      </c>
      <c r="AL924" s="4">
        <v>0</v>
      </c>
      <c r="AM924" s="4">
        <v>1132</v>
      </c>
    </row>
    <row r="925" spans="2:39" x14ac:dyDescent="0.3">
      <c r="B925" s="350" t="s">
        <v>104</v>
      </c>
      <c r="C925" s="351" t="s">
        <v>288</v>
      </c>
      <c r="D925" s="352">
        <v>1510</v>
      </c>
      <c r="E925" s="353">
        <v>9</v>
      </c>
      <c r="F925" s="353">
        <v>1203</v>
      </c>
      <c r="G925" s="354">
        <v>1649</v>
      </c>
      <c r="H925" s="354">
        <v>8</v>
      </c>
      <c r="I925" s="354">
        <v>1162</v>
      </c>
      <c r="J925" s="355">
        <v>1580</v>
      </c>
      <c r="K925" s="355">
        <v>7</v>
      </c>
      <c r="L925" s="355">
        <v>1171</v>
      </c>
      <c r="M925" s="355">
        <v>1391</v>
      </c>
      <c r="N925" s="355">
        <v>8</v>
      </c>
      <c r="O925" s="355">
        <v>1160</v>
      </c>
      <c r="P925" s="355">
        <v>1567</v>
      </c>
      <c r="Q925" s="355">
        <v>0</v>
      </c>
      <c r="R925" s="355">
        <v>1132</v>
      </c>
      <c r="S925" s="355">
        <v>1421.0000000000011</v>
      </c>
      <c r="T925" s="355">
        <v>7</v>
      </c>
      <c r="U925" s="355">
        <v>1084.0000000000007</v>
      </c>
      <c r="V925" s="355">
        <v>1354.9999999999993</v>
      </c>
      <c r="W925" s="355">
        <v>0</v>
      </c>
      <c r="X925" s="355">
        <v>1131</v>
      </c>
      <c r="Y925" s="355">
        <v>1397</v>
      </c>
      <c r="Z925" s="355">
        <v>0</v>
      </c>
      <c r="AA925" s="355">
        <v>1090</v>
      </c>
      <c r="AB925" s="355">
        <v>1368</v>
      </c>
      <c r="AC925" s="355">
        <v>0</v>
      </c>
      <c r="AD925" s="357">
        <v>1088</v>
      </c>
      <c r="AE925" s="355">
        <v>1252</v>
      </c>
      <c r="AF925" s="355">
        <v>0</v>
      </c>
      <c r="AG925" s="358">
        <v>1003</v>
      </c>
      <c r="AH925" s="355">
        <v>1242</v>
      </c>
      <c r="AI925" s="355">
        <v>0</v>
      </c>
      <c r="AJ925" s="358">
        <v>1083</v>
      </c>
      <c r="AK925" s="4">
        <v>1360</v>
      </c>
      <c r="AL925" s="4">
        <v>0</v>
      </c>
      <c r="AM925" s="4">
        <v>1178</v>
      </c>
    </row>
    <row r="926" spans="2:39" x14ac:dyDescent="0.3">
      <c r="B926" s="350" t="s">
        <v>104</v>
      </c>
      <c r="C926" s="351" t="s">
        <v>232</v>
      </c>
      <c r="D926" s="352">
        <v>1166</v>
      </c>
      <c r="E926" s="353">
        <v>4</v>
      </c>
      <c r="F926" s="353">
        <v>1209</v>
      </c>
      <c r="G926" s="354">
        <v>1166</v>
      </c>
      <c r="H926" s="354">
        <v>2</v>
      </c>
      <c r="I926" s="354">
        <v>1235</v>
      </c>
      <c r="J926" s="355">
        <v>1184</v>
      </c>
      <c r="K926" s="355">
        <v>9</v>
      </c>
      <c r="L926" s="355">
        <v>1104</v>
      </c>
      <c r="M926" s="355">
        <v>1209</v>
      </c>
      <c r="N926" s="355">
        <v>5</v>
      </c>
      <c r="O926" s="355">
        <v>1190</v>
      </c>
      <c r="P926" s="355">
        <v>1126</v>
      </c>
      <c r="Q926" s="355">
        <v>0</v>
      </c>
      <c r="R926" s="355">
        <v>1161</v>
      </c>
      <c r="S926" s="355">
        <v>1360.0000000000005</v>
      </c>
      <c r="T926" s="355">
        <v>6</v>
      </c>
      <c r="U926" s="355">
        <v>1116.9999999999998</v>
      </c>
      <c r="V926" s="355">
        <v>1245.9999999999998</v>
      </c>
      <c r="W926" s="355">
        <v>0</v>
      </c>
      <c r="X926" s="355">
        <v>1145.0000000000005</v>
      </c>
      <c r="Y926" s="355">
        <v>1167</v>
      </c>
      <c r="Z926" s="355">
        <v>0</v>
      </c>
      <c r="AA926" s="355">
        <v>1096</v>
      </c>
      <c r="AB926" s="355">
        <v>1240</v>
      </c>
      <c r="AC926" s="355">
        <v>0</v>
      </c>
      <c r="AD926" s="357">
        <v>1087</v>
      </c>
      <c r="AE926" s="355">
        <v>1195</v>
      </c>
      <c r="AF926" s="355">
        <v>0</v>
      </c>
      <c r="AG926" s="358">
        <v>1034</v>
      </c>
      <c r="AH926" s="355">
        <v>1075</v>
      </c>
      <c r="AI926" s="355">
        <v>0</v>
      </c>
      <c r="AJ926" s="358">
        <v>959</v>
      </c>
      <c r="AK926" s="4">
        <v>1134</v>
      </c>
      <c r="AL926" s="4">
        <v>0</v>
      </c>
      <c r="AM926" s="4">
        <v>1092</v>
      </c>
    </row>
    <row r="927" spans="2:39" x14ac:dyDescent="0.3">
      <c r="B927" s="350" t="s">
        <v>104</v>
      </c>
      <c r="C927" s="351" t="s">
        <v>325</v>
      </c>
      <c r="D927" s="352">
        <v>37</v>
      </c>
      <c r="E927" s="353">
        <v>0</v>
      </c>
      <c r="F927" s="353">
        <v>0</v>
      </c>
      <c r="G927" s="354">
        <v>31</v>
      </c>
      <c r="H927" s="354">
        <v>0</v>
      </c>
      <c r="I927" s="354">
        <v>0</v>
      </c>
      <c r="J927" s="355">
        <v>0</v>
      </c>
      <c r="K927" s="355">
        <v>0</v>
      </c>
      <c r="L927" s="355">
        <v>0</v>
      </c>
      <c r="M927" s="355">
        <v>60</v>
      </c>
      <c r="N927" s="355">
        <v>0</v>
      </c>
      <c r="O927" s="355">
        <v>0</v>
      </c>
      <c r="P927" s="355">
        <v>69</v>
      </c>
      <c r="Q927" s="355">
        <v>0</v>
      </c>
      <c r="R927" s="355">
        <v>0</v>
      </c>
      <c r="S927" s="355">
        <v>69.000000000000014</v>
      </c>
      <c r="T927" s="355">
        <v>0</v>
      </c>
      <c r="U927" s="355">
        <v>0</v>
      </c>
      <c r="V927" s="355">
        <v>44.999999999999993</v>
      </c>
      <c r="W927" s="355">
        <v>0</v>
      </c>
      <c r="X927" s="355">
        <v>0</v>
      </c>
      <c r="Y927" s="355">
        <v>36</v>
      </c>
      <c r="Z927" s="355">
        <v>0</v>
      </c>
      <c r="AA927" s="355">
        <v>0</v>
      </c>
      <c r="AB927" s="355">
        <v>43</v>
      </c>
      <c r="AC927" s="355">
        <v>0</v>
      </c>
      <c r="AD927" s="357">
        <v>0</v>
      </c>
      <c r="AE927" s="355">
        <v>99</v>
      </c>
      <c r="AF927" s="355">
        <v>0</v>
      </c>
      <c r="AG927" s="358">
        <v>0</v>
      </c>
      <c r="AH927" s="355">
        <v>97</v>
      </c>
      <c r="AI927" s="355">
        <v>0</v>
      </c>
      <c r="AJ927" s="358">
        <v>0</v>
      </c>
      <c r="AK927" s="4">
        <v>68</v>
      </c>
      <c r="AL927" s="4">
        <v>0</v>
      </c>
      <c r="AM927" s="4">
        <v>0</v>
      </c>
    </row>
    <row r="928" spans="2:39" x14ac:dyDescent="0.3">
      <c r="B928" s="350" t="s">
        <v>104</v>
      </c>
      <c r="C928" s="351" t="s">
        <v>326</v>
      </c>
      <c r="D928" s="352">
        <v>28</v>
      </c>
      <c r="E928" s="353">
        <v>0</v>
      </c>
      <c r="F928" s="353">
        <v>0</v>
      </c>
      <c r="G928" s="354">
        <v>28</v>
      </c>
      <c r="H928" s="354">
        <v>0</v>
      </c>
      <c r="I928" s="354">
        <v>0</v>
      </c>
      <c r="J928" s="355">
        <v>0</v>
      </c>
      <c r="K928" s="355">
        <v>0</v>
      </c>
      <c r="L928" s="355">
        <v>0</v>
      </c>
      <c r="M928" s="355">
        <v>23</v>
      </c>
      <c r="N928" s="355">
        <v>0</v>
      </c>
      <c r="O928" s="355">
        <v>0</v>
      </c>
      <c r="P928" s="355">
        <v>51</v>
      </c>
      <c r="Q928" s="355">
        <v>0</v>
      </c>
      <c r="R928" s="355">
        <v>0</v>
      </c>
      <c r="S928" s="355">
        <v>60</v>
      </c>
      <c r="T928" s="355">
        <v>0</v>
      </c>
      <c r="U928" s="355">
        <v>0</v>
      </c>
      <c r="V928" s="355">
        <v>55.000000000000014</v>
      </c>
      <c r="W928" s="355">
        <v>0</v>
      </c>
      <c r="X928" s="355">
        <v>0</v>
      </c>
      <c r="Y928" s="355">
        <v>50</v>
      </c>
      <c r="Z928" s="355">
        <v>0</v>
      </c>
      <c r="AA928" s="355">
        <v>0</v>
      </c>
      <c r="AB928" s="355">
        <v>37</v>
      </c>
      <c r="AC928" s="355">
        <v>0</v>
      </c>
      <c r="AD928" s="357">
        <v>0</v>
      </c>
      <c r="AE928" s="355">
        <v>60</v>
      </c>
      <c r="AF928" s="355">
        <v>0</v>
      </c>
      <c r="AG928" s="358">
        <v>0</v>
      </c>
      <c r="AH928" s="355">
        <v>57</v>
      </c>
      <c r="AI928" s="355">
        <v>0</v>
      </c>
      <c r="AJ928" s="358">
        <v>0</v>
      </c>
      <c r="AK928" s="4">
        <v>66</v>
      </c>
      <c r="AL928" s="4">
        <v>0</v>
      </c>
      <c r="AM928" s="4">
        <v>0</v>
      </c>
    </row>
    <row r="929" spans="2:39" x14ac:dyDescent="0.3">
      <c r="B929" s="350" t="s">
        <v>104</v>
      </c>
      <c r="C929" s="351" t="s">
        <v>289</v>
      </c>
      <c r="D929" s="352">
        <v>0</v>
      </c>
      <c r="E929" s="353">
        <v>51</v>
      </c>
      <c r="F929" s="353">
        <v>12</v>
      </c>
      <c r="G929" s="354">
        <v>0</v>
      </c>
      <c r="H929" s="354">
        <v>0</v>
      </c>
      <c r="I929" s="354">
        <v>10</v>
      </c>
      <c r="J929" s="355">
        <v>0</v>
      </c>
      <c r="K929" s="355">
        <v>0</v>
      </c>
      <c r="L929" s="355">
        <v>0</v>
      </c>
      <c r="M929" s="355">
        <v>6</v>
      </c>
      <c r="N929" s="355">
        <v>0</v>
      </c>
      <c r="O929" s="355">
        <v>0</v>
      </c>
      <c r="P929" s="355">
        <v>0</v>
      </c>
      <c r="Q929" s="355">
        <v>0</v>
      </c>
      <c r="R929" s="355">
        <v>0</v>
      </c>
      <c r="S929" s="355">
        <v>0</v>
      </c>
      <c r="T929" s="355">
        <v>0</v>
      </c>
      <c r="U929" s="355">
        <v>0</v>
      </c>
      <c r="V929" s="355">
        <v>0</v>
      </c>
      <c r="W929" s="355">
        <v>0</v>
      </c>
      <c r="X929" s="355">
        <v>0</v>
      </c>
      <c r="Y929" s="355">
        <v>14</v>
      </c>
      <c r="Z929" s="355">
        <v>0</v>
      </c>
      <c r="AA929" s="355">
        <v>0</v>
      </c>
      <c r="AB929" s="355">
        <v>14</v>
      </c>
      <c r="AC929" s="355">
        <v>0</v>
      </c>
      <c r="AD929" s="357">
        <v>0</v>
      </c>
      <c r="AE929" s="355">
        <v>19</v>
      </c>
      <c r="AF929" s="355">
        <v>0</v>
      </c>
      <c r="AG929" s="358">
        <v>0</v>
      </c>
      <c r="AH929" s="355">
        <v>18</v>
      </c>
      <c r="AI929" s="355">
        <v>0</v>
      </c>
      <c r="AJ929" s="358">
        <v>0</v>
      </c>
      <c r="AK929" s="4">
        <v>12</v>
      </c>
      <c r="AL929" s="4">
        <v>0</v>
      </c>
      <c r="AM929" s="4">
        <v>0</v>
      </c>
    </row>
    <row r="930" spans="2:39" x14ac:dyDescent="0.3">
      <c r="B930" s="350" t="s">
        <v>104</v>
      </c>
      <c r="C930" s="351" t="s">
        <v>290</v>
      </c>
      <c r="D930" s="352">
        <v>0</v>
      </c>
      <c r="E930" s="353">
        <v>52</v>
      </c>
      <c r="F930" s="353">
        <v>3</v>
      </c>
      <c r="G930" s="354">
        <v>0</v>
      </c>
      <c r="H930" s="354">
        <v>83</v>
      </c>
      <c r="I930" s="354">
        <v>3</v>
      </c>
      <c r="J930" s="355">
        <v>0</v>
      </c>
      <c r="K930" s="355">
        <v>37</v>
      </c>
      <c r="L930" s="355">
        <v>20</v>
      </c>
      <c r="M930" s="355">
        <v>38</v>
      </c>
      <c r="N930" s="355">
        <v>0</v>
      </c>
      <c r="O930" s="355">
        <v>0</v>
      </c>
      <c r="P930" s="355">
        <v>63</v>
      </c>
      <c r="Q930" s="355">
        <v>0</v>
      </c>
      <c r="R930" s="355">
        <v>0</v>
      </c>
      <c r="S930" s="355">
        <v>51.000000000000007</v>
      </c>
      <c r="T930" s="355">
        <v>0</v>
      </c>
      <c r="U930" s="355">
        <v>0</v>
      </c>
      <c r="V930" s="355">
        <v>28.000000000000004</v>
      </c>
      <c r="W930" s="355">
        <v>0</v>
      </c>
      <c r="X930" s="355">
        <v>0</v>
      </c>
      <c r="Y930" s="355">
        <v>35</v>
      </c>
      <c r="Z930" s="355">
        <v>0</v>
      </c>
      <c r="AA930" s="355">
        <v>0</v>
      </c>
      <c r="AB930" s="355">
        <v>16</v>
      </c>
      <c r="AC930" s="355">
        <v>0</v>
      </c>
      <c r="AD930" s="357">
        <v>0</v>
      </c>
      <c r="AE930" s="355">
        <v>15</v>
      </c>
      <c r="AF930" s="355">
        <v>0</v>
      </c>
      <c r="AG930" s="358">
        <v>0</v>
      </c>
      <c r="AH930" s="355">
        <v>10</v>
      </c>
      <c r="AI930" s="355">
        <v>0</v>
      </c>
      <c r="AJ930" s="358">
        <v>0</v>
      </c>
      <c r="AK930" s="4">
        <v>8</v>
      </c>
      <c r="AL930" s="4">
        <v>0</v>
      </c>
      <c r="AM930" s="4">
        <v>0</v>
      </c>
    </row>
    <row r="931" spans="2:39" x14ac:dyDescent="0.3">
      <c r="B931" s="350" t="s">
        <v>104</v>
      </c>
      <c r="C931" s="351" t="s">
        <v>291</v>
      </c>
      <c r="D931" s="352">
        <v>0</v>
      </c>
      <c r="E931" s="353">
        <v>726</v>
      </c>
      <c r="F931" s="353">
        <v>45</v>
      </c>
      <c r="G931" s="354">
        <v>0</v>
      </c>
      <c r="H931" s="354">
        <v>658</v>
      </c>
      <c r="I931" s="354">
        <v>71</v>
      </c>
      <c r="J931" s="355">
        <v>181</v>
      </c>
      <c r="K931" s="355">
        <v>182</v>
      </c>
      <c r="L931" s="355">
        <v>178</v>
      </c>
      <c r="M931" s="355">
        <v>381</v>
      </c>
      <c r="N931" s="355">
        <v>0</v>
      </c>
      <c r="O931" s="355">
        <v>142</v>
      </c>
      <c r="P931" s="355">
        <v>349</v>
      </c>
      <c r="Q931" s="355">
        <v>0</v>
      </c>
      <c r="R931" s="355">
        <v>133</v>
      </c>
      <c r="S931" s="355">
        <v>309</v>
      </c>
      <c r="T931" s="355">
        <v>0</v>
      </c>
      <c r="U931" s="355">
        <v>73</v>
      </c>
      <c r="V931" s="355">
        <v>130</v>
      </c>
      <c r="W931" s="355">
        <v>0</v>
      </c>
      <c r="X931" s="355">
        <v>109.00000000000004</v>
      </c>
      <c r="Y931" s="355">
        <v>134</v>
      </c>
      <c r="Z931" s="355">
        <v>0</v>
      </c>
      <c r="AA931" s="355">
        <v>99</v>
      </c>
      <c r="AB931" s="355">
        <v>177</v>
      </c>
      <c r="AC931" s="355">
        <v>0</v>
      </c>
      <c r="AD931" s="357">
        <v>88</v>
      </c>
      <c r="AE931" s="355">
        <v>147</v>
      </c>
      <c r="AF931" s="355">
        <v>0</v>
      </c>
      <c r="AG931" s="358">
        <v>95</v>
      </c>
      <c r="AH931" s="355">
        <v>122</v>
      </c>
      <c r="AI931" s="355">
        <v>0</v>
      </c>
      <c r="AJ931" s="358">
        <v>69</v>
      </c>
      <c r="AK931" s="4">
        <v>116</v>
      </c>
      <c r="AL931" s="4">
        <v>0</v>
      </c>
      <c r="AM931" s="4">
        <v>14</v>
      </c>
    </row>
    <row r="932" spans="2:39" x14ac:dyDescent="0.3">
      <c r="B932" s="350" t="s">
        <v>104</v>
      </c>
      <c r="C932" s="351" t="s">
        <v>292</v>
      </c>
      <c r="D932" s="352">
        <v>0</v>
      </c>
      <c r="E932" s="353">
        <v>1046</v>
      </c>
      <c r="F932" s="353">
        <v>159</v>
      </c>
      <c r="G932" s="354">
        <v>0</v>
      </c>
      <c r="H932" s="354">
        <v>940</v>
      </c>
      <c r="I932" s="354">
        <v>139</v>
      </c>
      <c r="J932" s="355">
        <v>228</v>
      </c>
      <c r="K932" s="355">
        <v>437</v>
      </c>
      <c r="L932" s="355">
        <v>336</v>
      </c>
      <c r="M932" s="355">
        <v>425</v>
      </c>
      <c r="N932" s="355">
        <v>0</v>
      </c>
      <c r="O932" s="355">
        <v>292</v>
      </c>
      <c r="P932" s="355">
        <v>505</v>
      </c>
      <c r="Q932" s="355">
        <v>0</v>
      </c>
      <c r="R932" s="355">
        <v>235</v>
      </c>
      <c r="S932" s="355">
        <v>411.99999999999966</v>
      </c>
      <c r="T932" s="355">
        <v>0</v>
      </c>
      <c r="U932" s="355">
        <v>172.00000000000003</v>
      </c>
      <c r="V932" s="355">
        <v>261.99999999999983</v>
      </c>
      <c r="W932" s="355">
        <v>0</v>
      </c>
      <c r="X932" s="355">
        <v>226.00000000000006</v>
      </c>
      <c r="Y932" s="355">
        <v>213</v>
      </c>
      <c r="Z932" s="355">
        <v>0</v>
      </c>
      <c r="AA932" s="355">
        <v>180</v>
      </c>
      <c r="AB932" s="355">
        <v>208</v>
      </c>
      <c r="AC932" s="355">
        <v>0</v>
      </c>
      <c r="AD932" s="357">
        <v>203</v>
      </c>
      <c r="AE932" s="355">
        <v>178</v>
      </c>
      <c r="AF932" s="355">
        <v>0</v>
      </c>
      <c r="AG932" s="358">
        <v>196</v>
      </c>
      <c r="AH932" s="355">
        <v>177</v>
      </c>
      <c r="AI932" s="355">
        <v>0</v>
      </c>
      <c r="AJ932" s="358">
        <v>145</v>
      </c>
      <c r="AK932" s="4">
        <v>154</v>
      </c>
      <c r="AL932" s="4">
        <v>0</v>
      </c>
      <c r="AM932" s="4">
        <v>130</v>
      </c>
    </row>
    <row r="933" spans="2:39" x14ac:dyDescent="0.3">
      <c r="B933" s="350" t="s">
        <v>104</v>
      </c>
      <c r="C933" s="351" t="s">
        <v>293</v>
      </c>
      <c r="D933" s="352">
        <v>0</v>
      </c>
      <c r="E933" s="353">
        <v>917</v>
      </c>
      <c r="F933" s="353">
        <v>186</v>
      </c>
      <c r="G933" s="354">
        <v>0</v>
      </c>
      <c r="H933" s="354">
        <v>578</v>
      </c>
      <c r="I933" s="354">
        <v>198</v>
      </c>
      <c r="J933" s="355">
        <v>107</v>
      </c>
      <c r="K933" s="355">
        <v>210</v>
      </c>
      <c r="L933" s="355">
        <v>254</v>
      </c>
      <c r="M933" s="355">
        <v>436</v>
      </c>
      <c r="N933" s="355">
        <v>2</v>
      </c>
      <c r="O933" s="355">
        <v>223</v>
      </c>
      <c r="P933" s="355">
        <v>152</v>
      </c>
      <c r="Q933" s="355">
        <v>0</v>
      </c>
      <c r="R933" s="355">
        <v>110</v>
      </c>
      <c r="S933" s="355">
        <v>152</v>
      </c>
      <c r="T933" s="355">
        <v>0</v>
      </c>
      <c r="U933" s="355">
        <v>63.000000000000028</v>
      </c>
      <c r="V933" s="355">
        <v>96.000000000000014</v>
      </c>
      <c r="W933" s="355">
        <v>0</v>
      </c>
      <c r="X933" s="355">
        <v>66</v>
      </c>
      <c r="Y933" s="355">
        <v>66</v>
      </c>
      <c r="Z933" s="355">
        <v>0</v>
      </c>
      <c r="AA933" s="355">
        <v>55</v>
      </c>
      <c r="AB933" s="355">
        <v>77</v>
      </c>
      <c r="AC933" s="355">
        <v>0</v>
      </c>
      <c r="AD933" s="357">
        <v>135</v>
      </c>
      <c r="AE933" s="355">
        <v>40</v>
      </c>
      <c r="AF933" s="355">
        <v>0</v>
      </c>
      <c r="AG933" s="358">
        <v>71</v>
      </c>
      <c r="AH933" s="355">
        <v>58</v>
      </c>
      <c r="AI933" s="355">
        <v>0</v>
      </c>
      <c r="AJ933" s="358">
        <v>24</v>
      </c>
      <c r="AK933" s="4">
        <v>68</v>
      </c>
      <c r="AL933" s="4">
        <v>0</v>
      </c>
      <c r="AM933" s="4">
        <v>49</v>
      </c>
    </row>
    <row r="934" spans="2:39" x14ac:dyDescent="0.3">
      <c r="B934" s="350" t="s">
        <v>104</v>
      </c>
      <c r="C934" s="351" t="s">
        <v>294</v>
      </c>
      <c r="D934" s="352">
        <v>0</v>
      </c>
      <c r="E934" s="353">
        <v>257</v>
      </c>
      <c r="F934" s="353">
        <v>99</v>
      </c>
      <c r="G934" s="354">
        <v>0</v>
      </c>
      <c r="H934" s="354">
        <v>711</v>
      </c>
      <c r="I934" s="354">
        <v>220</v>
      </c>
      <c r="J934" s="355">
        <v>152</v>
      </c>
      <c r="K934" s="355">
        <v>610</v>
      </c>
      <c r="L934" s="355">
        <v>335</v>
      </c>
      <c r="M934" s="355">
        <v>120</v>
      </c>
      <c r="N934" s="355">
        <v>0</v>
      </c>
      <c r="O934" s="355">
        <v>379</v>
      </c>
      <c r="P934" s="355">
        <v>436</v>
      </c>
      <c r="Q934" s="355">
        <v>0</v>
      </c>
      <c r="R934" s="355">
        <v>316</v>
      </c>
      <c r="S934" s="355">
        <v>476.99999999999983</v>
      </c>
      <c r="T934" s="355">
        <v>0</v>
      </c>
      <c r="U934" s="355">
        <v>241.00000000000009</v>
      </c>
      <c r="V934" s="355">
        <v>352</v>
      </c>
      <c r="W934" s="355">
        <v>0</v>
      </c>
      <c r="X934" s="355">
        <v>329</v>
      </c>
      <c r="Y934" s="355">
        <v>295</v>
      </c>
      <c r="Z934" s="355">
        <v>0</v>
      </c>
      <c r="AA934" s="355">
        <v>271</v>
      </c>
      <c r="AB934" s="355">
        <v>233</v>
      </c>
      <c r="AC934" s="355">
        <v>0</v>
      </c>
      <c r="AD934" s="357">
        <v>187</v>
      </c>
      <c r="AE934" s="355">
        <v>213</v>
      </c>
      <c r="AF934" s="355">
        <v>0</v>
      </c>
      <c r="AG934" s="358">
        <v>271</v>
      </c>
      <c r="AH934" s="355">
        <v>152</v>
      </c>
      <c r="AI934" s="355">
        <v>0</v>
      </c>
      <c r="AJ934" s="358">
        <v>241</v>
      </c>
      <c r="AK934" s="4">
        <v>137</v>
      </c>
      <c r="AL934" s="4">
        <v>0</v>
      </c>
      <c r="AM934" s="4">
        <v>115</v>
      </c>
    </row>
    <row r="935" spans="2:39" x14ac:dyDescent="0.3">
      <c r="B935" s="350" t="s">
        <v>104</v>
      </c>
      <c r="C935" s="351" t="s">
        <v>327</v>
      </c>
      <c r="D935" s="352">
        <v>0</v>
      </c>
      <c r="E935" s="353">
        <v>0</v>
      </c>
      <c r="F935" s="353">
        <v>0</v>
      </c>
      <c r="G935" s="354">
        <v>0</v>
      </c>
      <c r="H935" s="354">
        <v>0</v>
      </c>
      <c r="I935" s="354">
        <v>0</v>
      </c>
      <c r="J935" s="355">
        <v>26</v>
      </c>
      <c r="K935" s="355">
        <v>0</v>
      </c>
      <c r="L935" s="355">
        <v>0</v>
      </c>
      <c r="M935" s="355">
        <v>22</v>
      </c>
      <c r="N935" s="355">
        <v>0</v>
      </c>
      <c r="O935" s="355">
        <v>0</v>
      </c>
      <c r="P935" s="355">
        <v>28</v>
      </c>
      <c r="Q935" s="355">
        <v>0</v>
      </c>
      <c r="R935" s="355">
        <v>0</v>
      </c>
      <c r="S935" s="355">
        <v>45.000000000000021</v>
      </c>
      <c r="T935" s="355">
        <v>0</v>
      </c>
      <c r="U935" s="355">
        <v>0</v>
      </c>
      <c r="V935" s="355">
        <v>40.000000000000007</v>
      </c>
      <c r="W935" s="355">
        <v>0</v>
      </c>
      <c r="X935" s="355">
        <v>0</v>
      </c>
      <c r="Y935" s="355">
        <v>43</v>
      </c>
      <c r="Z935" s="355">
        <v>0</v>
      </c>
      <c r="AA935" s="355">
        <v>0</v>
      </c>
      <c r="AB935" s="355">
        <v>43</v>
      </c>
      <c r="AC935" s="355">
        <v>0</v>
      </c>
      <c r="AD935" s="357">
        <v>0</v>
      </c>
      <c r="AE935" s="355">
        <v>54</v>
      </c>
      <c r="AF935" s="355">
        <v>0</v>
      </c>
      <c r="AG935" s="358">
        <v>0</v>
      </c>
      <c r="AH935" s="355">
        <v>45</v>
      </c>
      <c r="AI935" s="355">
        <v>0</v>
      </c>
      <c r="AJ935" s="358">
        <v>0</v>
      </c>
      <c r="AK935" s="4">
        <v>35</v>
      </c>
      <c r="AL935" s="4">
        <v>0</v>
      </c>
      <c r="AM935" s="4">
        <v>0</v>
      </c>
    </row>
    <row r="936" spans="2:39" x14ac:dyDescent="0.3">
      <c r="B936" s="350" t="s">
        <v>105</v>
      </c>
      <c r="C936" s="351" t="s">
        <v>223</v>
      </c>
      <c r="D936" s="352">
        <v>0</v>
      </c>
      <c r="E936" s="353">
        <v>0</v>
      </c>
      <c r="F936" s="353">
        <v>411</v>
      </c>
      <c r="G936" s="354">
        <v>0</v>
      </c>
      <c r="H936" s="354">
        <v>0</v>
      </c>
      <c r="I936" s="354">
        <v>390</v>
      </c>
      <c r="J936" s="355">
        <v>0</v>
      </c>
      <c r="K936" s="355">
        <v>0</v>
      </c>
      <c r="L936" s="355">
        <v>414</v>
      </c>
      <c r="M936" s="355">
        <v>0</v>
      </c>
      <c r="N936" s="355">
        <v>0</v>
      </c>
      <c r="O936" s="355">
        <v>496</v>
      </c>
      <c r="P936" s="355">
        <v>0</v>
      </c>
      <c r="Q936" s="355">
        <v>0</v>
      </c>
      <c r="R936" s="355">
        <v>448</v>
      </c>
      <c r="S936" s="355">
        <v>0</v>
      </c>
      <c r="T936" s="355">
        <v>0</v>
      </c>
      <c r="U936" s="355">
        <v>392.00000000000006</v>
      </c>
      <c r="V936" s="355">
        <v>0</v>
      </c>
      <c r="W936" s="355">
        <v>0</v>
      </c>
      <c r="X936" s="355">
        <v>513.00000000000011</v>
      </c>
      <c r="Y936" s="355">
        <v>0</v>
      </c>
      <c r="Z936" s="355">
        <v>0</v>
      </c>
      <c r="AA936" s="355">
        <v>428</v>
      </c>
      <c r="AB936" s="355">
        <v>0</v>
      </c>
      <c r="AC936" s="355">
        <v>0</v>
      </c>
      <c r="AD936" s="357">
        <v>572</v>
      </c>
      <c r="AE936" s="355">
        <v>0</v>
      </c>
      <c r="AF936" s="355">
        <v>0</v>
      </c>
      <c r="AG936" s="358">
        <v>532</v>
      </c>
      <c r="AH936" s="355">
        <v>0</v>
      </c>
      <c r="AI936" s="355">
        <v>0</v>
      </c>
      <c r="AJ936" s="358">
        <v>467</v>
      </c>
      <c r="AK936" s="4">
        <v>0</v>
      </c>
      <c r="AL936" s="4">
        <v>0</v>
      </c>
      <c r="AM936" s="4">
        <v>266</v>
      </c>
    </row>
    <row r="937" spans="2:39" x14ac:dyDescent="0.3">
      <c r="B937" s="350" t="s">
        <v>105</v>
      </c>
      <c r="C937" s="351" t="s">
        <v>286</v>
      </c>
      <c r="D937" s="352">
        <v>0</v>
      </c>
      <c r="E937" s="353">
        <v>0</v>
      </c>
      <c r="F937" s="353">
        <v>530</v>
      </c>
      <c r="G937" s="354">
        <v>0</v>
      </c>
      <c r="H937" s="354">
        <v>0</v>
      </c>
      <c r="I937" s="354">
        <v>746</v>
      </c>
      <c r="J937" s="355">
        <v>1</v>
      </c>
      <c r="K937" s="355">
        <v>0</v>
      </c>
      <c r="L937" s="355">
        <v>681</v>
      </c>
      <c r="M937" s="355">
        <v>0</v>
      </c>
      <c r="N937" s="355">
        <v>0</v>
      </c>
      <c r="O937" s="355">
        <v>634</v>
      </c>
      <c r="P937" s="355">
        <v>0</v>
      </c>
      <c r="Q937" s="355">
        <v>0</v>
      </c>
      <c r="R937" s="355">
        <v>700</v>
      </c>
      <c r="S937" s="355">
        <v>0</v>
      </c>
      <c r="T937" s="355">
        <v>0</v>
      </c>
      <c r="U937" s="355">
        <v>724.99999999999977</v>
      </c>
      <c r="V937" s="355">
        <v>0</v>
      </c>
      <c r="W937" s="355">
        <v>0</v>
      </c>
      <c r="X937" s="355">
        <v>746</v>
      </c>
      <c r="Y937" s="355">
        <v>0</v>
      </c>
      <c r="Z937" s="355">
        <v>0</v>
      </c>
      <c r="AA937" s="355">
        <v>742</v>
      </c>
      <c r="AB937" s="355">
        <v>0</v>
      </c>
      <c r="AC937" s="355">
        <v>0</v>
      </c>
      <c r="AD937" s="357">
        <v>758</v>
      </c>
      <c r="AE937" s="355">
        <v>0</v>
      </c>
      <c r="AF937" s="355">
        <v>0</v>
      </c>
      <c r="AG937" s="358">
        <v>787</v>
      </c>
      <c r="AH937" s="355">
        <v>0</v>
      </c>
      <c r="AI937" s="355">
        <v>0</v>
      </c>
      <c r="AJ937" s="358">
        <v>797</v>
      </c>
      <c r="AK937" s="4">
        <v>0</v>
      </c>
      <c r="AL937" s="4">
        <v>0</v>
      </c>
      <c r="AM937" s="4">
        <v>500</v>
      </c>
    </row>
    <row r="938" spans="2:39" x14ac:dyDescent="0.3">
      <c r="B938" s="350" t="s">
        <v>105</v>
      </c>
      <c r="C938" s="351" t="s">
        <v>255</v>
      </c>
      <c r="D938" s="352">
        <v>1223</v>
      </c>
      <c r="E938" s="353">
        <v>0</v>
      </c>
      <c r="F938" s="353">
        <v>615</v>
      </c>
      <c r="G938" s="354">
        <v>1376</v>
      </c>
      <c r="H938" s="354">
        <v>0</v>
      </c>
      <c r="I938" s="354">
        <v>670</v>
      </c>
      <c r="J938" s="355">
        <v>1528</v>
      </c>
      <c r="K938" s="355">
        <v>0</v>
      </c>
      <c r="L938" s="355">
        <v>769</v>
      </c>
      <c r="M938" s="355">
        <v>1488</v>
      </c>
      <c r="N938" s="355">
        <v>0</v>
      </c>
      <c r="O938" s="355">
        <v>713</v>
      </c>
      <c r="P938" s="355">
        <v>1353</v>
      </c>
      <c r="Q938" s="355">
        <v>0</v>
      </c>
      <c r="R938" s="355">
        <v>642</v>
      </c>
      <c r="S938" s="355">
        <v>1263.9999999999995</v>
      </c>
      <c r="T938" s="355">
        <v>0</v>
      </c>
      <c r="U938" s="355">
        <v>757.00000000000045</v>
      </c>
      <c r="V938" s="355">
        <v>1164.9999999999995</v>
      </c>
      <c r="W938" s="355">
        <v>0</v>
      </c>
      <c r="X938" s="355">
        <v>808</v>
      </c>
      <c r="Y938" s="355">
        <v>1187</v>
      </c>
      <c r="Z938" s="355">
        <v>0</v>
      </c>
      <c r="AA938" s="355">
        <v>750</v>
      </c>
      <c r="AB938" s="355">
        <v>1191</v>
      </c>
      <c r="AC938" s="355">
        <v>0</v>
      </c>
      <c r="AD938" s="357">
        <v>745</v>
      </c>
      <c r="AE938" s="355">
        <v>1244</v>
      </c>
      <c r="AF938" s="355">
        <v>0</v>
      </c>
      <c r="AG938" s="358">
        <v>826</v>
      </c>
      <c r="AH938" s="355">
        <v>1251</v>
      </c>
      <c r="AI938" s="355">
        <v>0</v>
      </c>
      <c r="AJ938" s="358">
        <v>791</v>
      </c>
      <c r="AK938" s="4">
        <v>1248</v>
      </c>
      <c r="AL938" s="4">
        <v>0</v>
      </c>
      <c r="AM938" s="4">
        <v>604</v>
      </c>
    </row>
    <row r="939" spans="2:39" x14ac:dyDescent="0.3">
      <c r="B939" s="350" t="s">
        <v>105</v>
      </c>
      <c r="C939" s="351" t="s">
        <v>224</v>
      </c>
      <c r="D939" s="352">
        <v>1574</v>
      </c>
      <c r="E939" s="353">
        <v>1</v>
      </c>
      <c r="F939" s="353">
        <v>667</v>
      </c>
      <c r="G939" s="354">
        <v>1537</v>
      </c>
      <c r="H939" s="354">
        <v>0</v>
      </c>
      <c r="I939" s="354">
        <v>704</v>
      </c>
      <c r="J939" s="355">
        <v>1659</v>
      </c>
      <c r="K939" s="355">
        <v>0</v>
      </c>
      <c r="L939" s="355">
        <v>625</v>
      </c>
      <c r="M939" s="355">
        <v>1698</v>
      </c>
      <c r="N939" s="355">
        <v>0</v>
      </c>
      <c r="O939" s="355">
        <v>679</v>
      </c>
      <c r="P939" s="355">
        <v>1714</v>
      </c>
      <c r="Q939" s="355">
        <v>0</v>
      </c>
      <c r="R939" s="355">
        <v>717</v>
      </c>
      <c r="S939" s="355">
        <v>1580.9999999999998</v>
      </c>
      <c r="T939" s="355">
        <v>0</v>
      </c>
      <c r="U939" s="355">
        <v>735.99999999999977</v>
      </c>
      <c r="V939" s="355">
        <v>1486.9999999999995</v>
      </c>
      <c r="W939" s="355">
        <v>0</v>
      </c>
      <c r="X939" s="355">
        <v>803.00000000000034</v>
      </c>
      <c r="Y939" s="355">
        <v>1435</v>
      </c>
      <c r="Z939" s="355">
        <v>0</v>
      </c>
      <c r="AA939" s="355">
        <v>790</v>
      </c>
      <c r="AB939" s="355">
        <v>1436</v>
      </c>
      <c r="AC939" s="355">
        <v>0</v>
      </c>
      <c r="AD939" s="357">
        <v>741</v>
      </c>
      <c r="AE939" s="355">
        <v>1465</v>
      </c>
      <c r="AF939" s="355">
        <v>0</v>
      </c>
      <c r="AG939" s="358">
        <v>735</v>
      </c>
      <c r="AH939" s="355">
        <v>1497</v>
      </c>
      <c r="AI939" s="355">
        <v>0</v>
      </c>
      <c r="AJ939" s="358">
        <v>774</v>
      </c>
      <c r="AK939" s="4">
        <v>1462</v>
      </c>
      <c r="AL939" s="4">
        <v>0</v>
      </c>
      <c r="AM939" s="4">
        <v>643</v>
      </c>
    </row>
    <row r="940" spans="2:39" x14ac:dyDescent="0.3">
      <c r="B940" s="350" t="s">
        <v>105</v>
      </c>
      <c r="C940" s="351" t="s">
        <v>225</v>
      </c>
      <c r="D940" s="352">
        <v>1630</v>
      </c>
      <c r="E940" s="353">
        <v>1</v>
      </c>
      <c r="F940" s="353">
        <v>624</v>
      </c>
      <c r="G940" s="354">
        <v>1618</v>
      </c>
      <c r="H940" s="354">
        <v>0</v>
      </c>
      <c r="I940" s="354">
        <v>699</v>
      </c>
      <c r="J940" s="355">
        <v>1573</v>
      </c>
      <c r="K940" s="355">
        <v>0</v>
      </c>
      <c r="L940" s="355">
        <v>681</v>
      </c>
      <c r="M940" s="355">
        <v>1572</v>
      </c>
      <c r="N940" s="355">
        <v>0</v>
      </c>
      <c r="O940" s="355">
        <v>608</v>
      </c>
      <c r="P940" s="355">
        <v>1667</v>
      </c>
      <c r="Q940" s="355">
        <v>0</v>
      </c>
      <c r="R940" s="355">
        <v>669</v>
      </c>
      <c r="S940" s="355">
        <v>1605.9999999999998</v>
      </c>
      <c r="T940" s="355">
        <v>0</v>
      </c>
      <c r="U940" s="355">
        <v>765.99999999999977</v>
      </c>
      <c r="V940" s="355">
        <v>1484.0000000000002</v>
      </c>
      <c r="W940" s="355">
        <v>0</v>
      </c>
      <c r="X940" s="355">
        <v>788.99999999999989</v>
      </c>
      <c r="Y940" s="355">
        <v>1464</v>
      </c>
      <c r="Z940" s="355">
        <v>0</v>
      </c>
      <c r="AA940" s="355">
        <v>794</v>
      </c>
      <c r="AB940" s="355">
        <v>1389</v>
      </c>
      <c r="AC940" s="355">
        <v>0</v>
      </c>
      <c r="AD940" s="357">
        <v>761</v>
      </c>
      <c r="AE940" s="355">
        <v>1443</v>
      </c>
      <c r="AF940" s="355">
        <v>0</v>
      </c>
      <c r="AG940" s="358">
        <v>708</v>
      </c>
      <c r="AH940" s="355">
        <v>1446</v>
      </c>
      <c r="AI940" s="355">
        <v>0</v>
      </c>
      <c r="AJ940" s="358">
        <v>744</v>
      </c>
      <c r="AK940" s="4">
        <v>1488</v>
      </c>
      <c r="AL940" s="4">
        <v>0</v>
      </c>
      <c r="AM940" s="4">
        <v>663</v>
      </c>
    </row>
    <row r="941" spans="2:39" x14ac:dyDescent="0.3">
      <c r="B941" s="350" t="s">
        <v>105</v>
      </c>
      <c r="C941" s="351" t="s">
        <v>226</v>
      </c>
      <c r="D941" s="352">
        <v>1831</v>
      </c>
      <c r="E941" s="353">
        <v>2</v>
      </c>
      <c r="F941" s="353">
        <v>614</v>
      </c>
      <c r="G941" s="354">
        <v>1715</v>
      </c>
      <c r="H941" s="354">
        <v>0</v>
      </c>
      <c r="I941" s="354">
        <v>633</v>
      </c>
      <c r="J941" s="355">
        <v>1783</v>
      </c>
      <c r="K941" s="355">
        <v>0</v>
      </c>
      <c r="L941" s="355">
        <v>680</v>
      </c>
      <c r="M941" s="355">
        <v>1608</v>
      </c>
      <c r="N941" s="355">
        <v>0</v>
      </c>
      <c r="O941" s="355">
        <v>643</v>
      </c>
      <c r="P941" s="355">
        <v>1568</v>
      </c>
      <c r="Q941" s="355">
        <v>0</v>
      </c>
      <c r="R941" s="355">
        <v>611</v>
      </c>
      <c r="S941" s="355">
        <v>1617.9999999999991</v>
      </c>
      <c r="T941" s="355">
        <v>0</v>
      </c>
      <c r="U941" s="355">
        <v>703</v>
      </c>
      <c r="V941" s="355">
        <v>1619.9999999999995</v>
      </c>
      <c r="W941" s="355">
        <v>0</v>
      </c>
      <c r="X941" s="355">
        <v>799.00000000000011</v>
      </c>
      <c r="Y941" s="355">
        <v>1504</v>
      </c>
      <c r="Z941" s="355">
        <v>0</v>
      </c>
      <c r="AA941" s="355">
        <v>803</v>
      </c>
      <c r="AB941" s="355">
        <v>1497</v>
      </c>
      <c r="AC941" s="355">
        <v>0</v>
      </c>
      <c r="AD941" s="357">
        <v>773</v>
      </c>
      <c r="AE941" s="355">
        <v>1479</v>
      </c>
      <c r="AF941" s="355">
        <v>0</v>
      </c>
      <c r="AG941" s="358">
        <v>726</v>
      </c>
      <c r="AH941" s="355">
        <v>1484</v>
      </c>
      <c r="AI941" s="355">
        <v>0</v>
      </c>
      <c r="AJ941" s="358">
        <v>720</v>
      </c>
      <c r="AK941" s="4">
        <v>1491</v>
      </c>
      <c r="AL941" s="4">
        <v>0</v>
      </c>
      <c r="AM941" s="4">
        <v>630</v>
      </c>
    </row>
    <row r="942" spans="2:39" x14ac:dyDescent="0.3">
      <c r="B942" s="350" t="s">
        <v>105</v>
      </c>
      <c r="C942" s="351" t="s">
        <v>227</v>
      </c>
      <c r="D942" s="352">
        <v>1725</v>
      </c>
      <c r="E942" s="353">
        <v>2</v>
      </c>
      <c r="F942" s="353">
        <v>550</v>
      </c>
      <c r="G942" s="354">
        <v>1786</v>
      </c>
      <c r="H942" s="354">
        <v>0</v>
      </c>
      <c r="I942" s="354">
        <v>637</v>
      </c>
      <c r="J942" s="355">
        <v>1656</v>
      </c>
      <c r="K942" s="355">
        <v>0</v>
      </c>
      <c r="L942" s="355">
        <v>576</v>
      </c>
      <c r="M942" s="355">
        <v>1805</v>
      </c>
      <c r="N942" s="355">
        <v>0</v>
      </c>
      <c r="O942" s="355">
        <v>614</v>
      </c>
      <c r="P942" s="355">
        <v>1703</v>
      </c>
      <c r="Q942" s="355">
        <v>0</v>
      </c>
      <c r="R942" s="355">
        <v>620</v>
      </c>
      <c r="S942" s="355">
        <v>1599.9999999999995</v>
      </c>
      <c r="T942" s="355">
        <v>0</v>
      </c>
      <c r="U942" s="355">
        <v>628.99999999999966</v>
      </c>
      <c r="V942" s="355">
        <v>1616.0000000000016</v>
      </c>
      <c r="W942" s="355">
        <v>0</v>
      </c>
      <c r="X942" s="355">
        <v>750</v>
      </c>
      <c r="Y942" s="355">
        <v>1693</v>
      </c>
      <c r="Z942" s="355">
        <v>0</v>
      </c>
      <c r="AA942" s="355">
        <v>758</v>
      </c>
      <c r="AB942" s="355">
        <v>1588</v>
      </c>
      <c r="AC942" s="355">
        <v>0</v>
      </c>
      <c r="AD942" s="357">
        <v>762</v>
      </c>
      <c r="AE942" s="355">
        <v>1598</v>
      </c>
      <c r="AF942" s="355">
        <v>0</v>
      </c>
      <c r="AG942" s="358">
        <v>740</v>
      </c>
      <c r="AH942" s="355">
        <v>1512</v>
      </c>
      <c r="AI942" s="355">
        <v>0</v>
      </c>
      <c r="AJ942" s="358">
        <v>694</v>
      </c>
      <c r="AK942" s="4">
        <v>1542</v>
      </c>
      <c r="AL942" s="4">
        <v>0</v>
      </c>
      <c r="AM942" s="4">
        <v>627</v>
      </c>
    </row>
    <row r="943" spans="2:39" x14ac:dyDescent="0.3">
      <c r="B943" s="350" t="s">
        <v>105</v>
      </c>
      <c r="C943" s="351" t="s">
        <v>228</v>
      </c>
      <c r="D943" s="352">
        <v>1808</v>
      </c>
      <c r="E943" s="353">
        <v>0</v>
      </c>
      <c r="F943" s="353">
        <v>444</v>
      </c>
      <c r="G943" s="354">
        <v>1826</v>
      </c>
      <c r="H943" s="354">
        <v>0</v>
      </c>
      <c r="I943" s="354">
        <v>576</v>
      </c>
      <c r="J943" s="355">
        <v>1818</v>
      </c>
      <c r="K943" s="355">
        <v>1</v>
      </c>
      <c r="L943" s="355">
        <v>585</v>
      </c>
      <c r="M943" s="355">
        <v>1699</v>
      </c>
      <c r="N943" s="355">
        <v>0</v>
      </c>
      <c r="O943" s="355">
        <v>465</v>
      </c>
      <c r="P943" s="355">
        <v>1679</v>
      </c>
      <c r="Q943" s="355">
        <v>0</v>
      </c>
      <c r="R943" s="355">
        <v>543</v>
      </c>
      <c r="S943" s="355">
        <v>1625.0000000000007</v>
      </c>
      <c r="T943" s="355">
        <v>0</v>
      </c>
      <c r="U943" s="355">
        <v>618.00000000000011</v>
      </c>
      <c r="V943" s="355">
        <v>1579.0000000000005</v>
      </c>
      <c r="W943" s="355">
        <v>0</v>
      </c>
      <c r="X943" s="355">
        <v>634.00000000000045</v>
      </c>
      <c r="Y943" s="355">
        <v>1600</v>
      </c>
      <c r="Z943" s="355">
        <v>0</v>
      </c>
      <c r="AA943" s="355">
        <v>702</v>
      </c>
      <c r="AB943" s="355">
        <v>1673</v>
      </c>
      <c r="AC943" s="355">
        <v>0</v>
      </c>
      <c r="AD943" s="357">
        <v>713</v>
      </c>
      <c r="AE943" s="355">
        <v>1621</v>
      </c>
      <c r="AF943" s="355">
        <v>0</v>
      </c>
      <c r="AG943" s="358">
        <v>715</v>
      </c>
      <c r="AH943" s="355">
        <v>1635</v>
      </c>
      <c r="AI943" s="355">
        <v>0</v>
      </c>
      <c r="AJ943" s="358">
        <v>719</v>
      </c>
      <c r="AK943" s="4">
        <v>1587</v>
      </c>
      <c r="AL943" s="4">
        <v>0</v>
      </c>
      <c r="AM943" s="4">
        <v>625</v>
      </c>
    </row>
    <row r="944" spans="2:39" x14ac:dyDescent="0.3">
      <c r="B944" s="350" t="s">
        <v>105</v>
      </c>
      <c r="C944" s="351" t="s">
        <v>229</v>
      </c>
      <c r="D944" s="352">
        <v>2284</v>
      </c>
      <c r="E944" s="353">
        <v>5</v>
      </c>
      <c r="F944" s="353">
        <v>417</v>
      </c>
      <c r="G944" s="354">
        <v>2281</v>
      </c>
      <c r="H944" s="354">
        <v>0</v>
      </c>
      <c r="I944" s="354">
        <v>428</v>
      </c>
      <c r="J944" s="355">
        <v>2309</v>
      </c>
      <c r="K944" s="355">
        <v>0</v>
      </c>
      <c r="L944" s="355">
        <v>441</v>
      </c>
      <c r="M944" s="355">
        <v>2286</v>
      </c>
      <c r="N944" s="355">
        <v>0</v>
      </c>
      <c r="O944" s="355">
        <v>437</v>
      </c>
      <c r="P944" s="355">
        <v>2147</v>
      </c>
      <c r="Q944" s="355">
        <v>0</v>
      </c>
      <c r="R944" s="355">
        <v>437</v>
      </c>
      <c r="S944" s="355">
        <v>2107.0000000000009</v>
      </c>
      <c r="T944" s="355">
        <v>0</v>
      </c>
      <c r="U944" s="355">
        <v>548</v>
      </c>
      <c r="V944" s="355">
        <v>2100.0000000000005</v>
      </c>
      <c r="W944" s="355">
        <v>0</v>
      </c>
      <c r="X944" s="355">
        <v>559</v>
      </c>
      <c r="Y944" s="355">
        <v>1853</v>
      </c>
      <c r="Z944" s="355">
        <v>0</v>
      </c>
      <c r="AA944" s="355">
        <v>586</v>
      </c>
      <c r="AB944" s="355">
        <v>1980</v>
      </c>
      <c r="AC944" s="355">
        <v>0</v>
      </c>
      <c r="AD944" s="357">
        <v>603</v>
      </c>
      <c r="AE944" s="355">
        <v>2013</v>
      </c>
      <c r="AF944" s="355">
        <v>0</v>
      </c>
      <c r="AG944" s="358">
        <v>658</v>
      </c>
      <c r="AH944" s="355">
        <v>1983</v>
      </c>
      <c r="AI944" s="355">
        <v>0</v>
      </c>
      <c r="AJ944" s="358">
        <v>620</v>
      </c>
      <c r="AK944" s="4">
        <v>1912</v>
      </c>
      <c r="AL944" s="4">
        <v>0</v>
      </c>
      <c r="AM944" s="4">
        <v>585</v>
      </c>
    </row>
    <row r="945" spans="2:39" x14ac:dyDescent="0.3">
      <c r="B945" s="350" t="s">
        <v>105</v>
      </c>
      <c r="C945" s="351" t="s">
        <v>287</v>
      </c>
      <c r="D945" s="352">
        <v>2066</v>
      </c>
      <c r="E945" s="353">
        <v>0</v>
      </c>
      <c r="F945" s="353">
        <v>402</v>
      </c>
      <c r="G945" s="354">
        <v>1989</v>
      </c>
      <c r="H945" s="354">
        <v>0</v>
      </c>
      <c r="I945" s="354">
        <v>466</v>
      </c>
      <c r="J945" s="355">
        <v>2031</v>
      </c>
      <c r="K945" s="355">
        <v>0</v>
      </c>
      <c r="L945" s="355">
        <v>407</v>
      </c>
      <c r="M945" s="355">
        <v>1961</v>
      </c>
      <c r="N945" s="355">
        <v>0</v>
      </c>
      <c r="O945" s="355">
        <v>399</v>
      </c>
      <c r="P945" s="355">
        <v>1928</v>
      </c>
      <c r="Q945" s="355">
        <v>0</v>
      </c>
      <c r="R945" s="355">
        <v>471</v>
      </c>
      <c r="S945" s="355">
        <v>1799</v>
      </c>
      <c r="T945" s="355">
        <v>0</v>
      </c>
      <c r="U945" s="355">
        <v>454.00000000000011</v>
      </c>
      <c r="V945" s="355">
        <v>1736</v>
      </c>
      <c r="W945" s="355">
        <v>0</v>
      </c>
      <c r="X945" s="355">
        <v>581.00000000000011</v>
      </c>
      <c r="Y945" s="355">
        <v>1811</v>
      </c>
      <c r="Z945" s="355">
        <v>0</v>
      </c>
      <c r="AA945" s="355">
        <v>536</v>
      </c>
      <c r="AB945" s="355">
        <v>1654</v>
      </c>
      <c r="AC945" s="355">
        <v>0</v>
      </c>
      <c r="AD945" s="357">
        <v>548</v>
      </c>
      <c r="AE945" s="355">
        <v>1814</v>
      </c>
      <c r="AF945" s="355">
        <v>0</v>
      </c>
      <c r="AG945" s="358">
        <v>577</v>
      </c>
      <c r="AH945" s="355">
        <v>1854</v>
      </c>
      <c r="AI945" s="355">
        <v>0</v>
      </c>
      <c r="AJ945" s="358">
        <v>630</v>
      </c>
      <c r="AK945" s="4">
        <v>1872</v>
      </c>
      <c r="AL945" s="4">
        <v>0</v>
      </c>
      <c r="AM945" s="4">
        <v>587</v>
      </c>
    </row>
    <row r="946" spans="2:39" x14ac:dyDescent="0.3">
      <c r="B946" s="350" t="s">
        <v>105</v>
      </c>
      <c r="C946" s="351" t="s">
        <v>230</v>
      </c>
      <c r="D946" s="352">
        <v>2129</v>
      </c>
      <c r="E946" s="353">
        <v>2</v>
      </c>
      <c r="F946" s="353">
        <v>390</v>
      </c>
      <c r="G946" s="354">
        <v>1856</v>
      </c>
      <c r="H946" s="354">
        <v>0</v>
      </c>
      <c r="I946" s="354">
        <v>418</v>
      </c>
      <c r="J946" s="355">
        <v>1845</v>
      </c>
      <c r="K946" s="355">
        <v>0</v>
      </c>
      <c r="L946" s="355">
        <v>428</v>
      </c>
      <c r="M946" s="355">
        <v>1742</v>
      </c>
      <c r="N946" s="355">
        <v>0</v>
      </c>
      <c r="O946" s="355">
        <v>384</v>
      </c>
      <c r="P946" s="355">
        <v>1682</v>
      </c>
      <c r="Q946" s="355">
        <v>0</v>
      </c>
      <c r="R946" s="355">
        <v>392</v>
      </c>
      <c r="S946" s="355">
        <v>1594</v>
      </c>
      <c r="T946" s="355">
        <v>0</v>
      </c>
      <c r="U946" s="355">
        <v>465.00000000000011</v>
      </c>
      <c r="V946" s="355">
        <v>1560.0000000000009</v>
      </c>
      <c r="W946" s="355">
        <v>0</v>
      </c>
      <c r="X946" s="355">
        <v>463.00000000000006</v>
      </c>
      <c r="Y946" s="355">
        <v>1507</v>
      </c>
      <c r="Z946" s="355">
        <v>0</v>
      </c>
      <c r="AA946" s="355">
        <v>540</v>
      </c>
      <c r="AB946" s="355">
        <v>1608</v>
      </c>
      <c r="AC946" s="355">
        <v>0</v>
      </c>
      <c r="AD946" s="357">
        <v>526</v>
      </c>
      <c r="AE946" s="355">
        <v>1533</v>
      </c>
      <c r="AF946" s="355">
        <v>0</v>
      </c>
      <c r="AG946" s="358">
        <v>515</v>
      </c>
      <c r="AH946" s="355">
        <v>1679</v>
      </c>
      <c r="AI946" s="355">
        <v>0</v>
      </c>
      <c r="AJ946" s="358">
        <v>560</v>
      </c>
      <c r="AK946" s="4">
        <v>1636</v>
      </c>
      <c r="AL946" s="4">
        <v>0</v>
      </c>
      <c r="AM946" s="4">
        <v>590</v>
      </c>
    </row>
    <row r="947" spans="2:39" x14ac:dyDescent="0.3">
      <c r="B947" s="350" t="s">
        <v>105</v>
      </c>
      <c r="C947" s="351" t="s">
        <v>231</v>
      </c>
      <c r="D947" s="352">
        <v>1706</v>
      </c>
      <c r="E947" s="353">
        <v>0</v>
      </c>
      <c r="F947" s="353">
        <v>334</v>
      </c>
      <c r="G947" s="354">
        <v>1742</v>
      </c>
      <c r="H947" s="354">
        <v>0</v>
      </c>
      <c r="I947" s="354">
        <v>425</v>
      </c>
      <c r="J947" s="355">
        <v>1492</v>
      </c>
      <c r="K947" s="355">
        <v>0</v>
      </c>
      <c r="L947" s="355">
        <v>382</v>
      </c>
      <c r="M947" s="355">
        <v>1476</v>
      </c>
      <c r="N947" s="355">
        <v>0</v>
      </c>
      <c r="O947" s="355">
        <v>406</v>
      </c>
      <c r="P947" s="355">
        <v>1492</v>
      </c>
      <c r="Q947" s="355">
        <v>0</v>
      </c>
      <c r="R947" s="355">
        <v>370</v>
      </c>
      <c r="S947" s="355">
        <v>1410</v>
      </c>
      <c r="T947" s="355">
        <v>0</v>
      </c>
      <c r="U947" s="355">
        <v>403.00000000000011</v>
      </c>
      <c r="V947" s="355">
        <v>1321.0000000000002</v>
      </c>
      <c r="W947" s="355">
        <v>0</v>
      </c>
      <c r="X947" s="355">
        <v>465.99999999999983</v>
      </c>
      <c r="Y947" s="355">
        <v>1363</v>
      </c>
      <c r="Z947" s="355">
        <v>0</v>
      </c>
      <c r="AA947" s="355">
        <v>441</v>
      </c>
      <c r="AB947" s="355">
        <v>1330</v>
      </c>
      <c r="AC947" s="355">
        <v>0</v>
      </c>
      <c r="AD947" s="357">
        <v>502</v>
      </c>
      <c r="AE947" s="355">
        <v>1475</v>
      </c>
      <c r="AF947" s="355">
        <v>0</v>
      </c>
      <c r="AG947" s="358">
        <v>498</v>
      </c>
      <c r="AH947" s="355">
        <v>1375</v>
      </c>
      <c r="AI947" s="355">
        <v>0</v>
      </c>
      <c r="AJ947" s="358">
        <v>499</v>
      </c>
      <c r="AK947" s="4">
        <v>1550</v>
      </c>
      <c r="AL947" s="4">
        <v>0</v>
      </c>
      <c r="AM947" s="4">
        <v>513</v>
      </c>
    </row>
    <row r="948" spans="2:39" x14ac:dyDescent="0.3">
      <c r="B948" s="350" t="s">
        <v>105</v>
      </c>
      <c r="C948" s="351" t="s">
        <v>288</v>
      </c>
      <c r="D948" s="352">
        <v>1491</v>
      </c>
      <c r="E948" s="353">
        <v>1</v>
      </c>
      <c r="F948" s="353">
        <v>324</v>
      </c>
      <c r="G948" s="354">
        <v>1493</v>
      </c>
      <c r="H948" s="354">
        <v>0</v>
      </c>
      <c r="I948" s="354">
        <v>313</v>
      </c>
      <c r="J948" s="355">
        <v>1554</v>
      </c>
      <c r="K948" s="355">
        <v>0</v>
      </c>
      <c r="L948" s="355">
        <v>296</v>
      </c>
      <c r="M948" s="355">
        <v>1373</v>
      </c>
      <c r="N948" s="355">
        <v>0</v>
      </c>
      <c r="O948" s="355">
        <v>307</v>
      </c>
      <c r="P948" s="355">
        <v>1359</v>
      </c>
      <c r="Q948" s="355">
        <v>0</v>
      </c>
      <c r="R948" s="355">
        <v>256</v>
      </c>
      <c r="S948" s="355">
        <v>1258.9999999999993</v>
      </c>
      <c r="T948" s="355">
        <v>0</v>
      </c>
      <c r="U948" s="355">
        <v>299</v>
      </c>
      <c r="V948" s="355">
        <v>1234</v>
      </c>
      <c r="W948" s="355">
        <v>0</v>
      </c>
      <c r="X948" s="355">
        <v>369</v>
      </c>
      <c r="Y948" s="355">
        <v>1240</v>
      </c>
      <c r="Z948" s="355">
        <v>0</v>
      </c>
      <c r="AA948" s="355">
        <v>411</v>
      </c>
      <c r="AB948" s="355">
        <v>1242</v>
      </c>
      <c r="AC948" s="355">
        <v>0</v>
      </c>
      <c r="AD948" s="357">
        <v>357</v>
      </c>
      <c r="AE948" s="355">
        <v>1185</v>
      </c>
      <c r="AF948" s="355">
        <v>0</v>
      </c>
      <c r="AG948" s="358">
        <v>448</v>
      </c>
      <c r="AH948" s="355">
        <v>1350</v>
      </c>
      <c r="AI948" s="355">
        <v>0</v>
      </c>
      <c r="AJ948" s="358">
        <v>454</v>
      </c>
      <c r="AK948" s="4">
        <v>1198</v>
      </c>
      <c r="AL948" s="4">
        <v>0</v>
      </c>
      <c r="AM948" s="4">
        <v>463</v>
      </c>
    </row>
    <row r="949" spans="2:39" x14ac:dyDescent="0.3">
      <c r="B949" s="350" t="s">
        <v>105</v>
      </c>
      <c r="C949" s="351" t="s">
        <v>232</v>
      </c>
      <c r="D949" s="352">
        <v>1182</v>
      </c>
      <c r="E949" s="353">
        <v>0</v>
      </c>
      <c r="F949" s="353">
        <v>340</v>
      </c>
      <c r="G949" s="354">
        <v>1170</v>
      </c>
      <c r="H949" s="354">
        <v>1</v>
      </c>
      <c r="I949" s="354">
        <v>330</v>
      </c>
      <c r="J949" s="355">
        <v>1146</v>
      </c>
      <c r="K949" s="355">
        <v>0</v>
      </c>
      <c r="L949" s="355">
        <v>302</v>
      </c>
      <c r="M949" s="355">
        <v>1186</v>
      </c>
      <c r="N949" s="355">
        <v>0</v>
      </c>
      <c r="O949" s="355">
        <v>331</v>
      </c>
      <c r="P949" s="355">
        <v>1002</v>
      </c>
      <c r="Q949" s="355">
        <v>0</v>
      </c>
      <c r="R949" s="355">
        <v>307</v>
      </c>
      <c r="S949" s="355">
        <v>1041.0000000000002</v>
      </c>
      <c r="T949" s="355">
        <v>0</v>
      </c>
      <c r="U949" s="355">
        <v>293.00000000000011</v>
      </c>
      <c r="V949" s="355">
        <v>1028</v>
      </c>
      <c r="W949" s="355">
        <v>0</v>
      </c>
      <c r="X949" s="355">
        <v>355.00000000000011</v>
      </c>
      <c r="Y949" s="355">
        <v>991</v>
      </c>
      <c r="Z949" s="355">
        <v>0</v>
      </c>
      <c r="AA949" s="355">
        <v>345</v>
      </c>
      <c r="AB949" s="355">
        <v>1014</v>
      </c>
      <c r="AC949" s="355">
        <v>0</v>
      </c>
      <c r="AD949" s="357">
        <v>402</v>
      </c>
      <c r="AE949" s="355">
        <v>1018</v>
      </c>
      <c r="AF949" s="355">
        <v>0</v>
      </c>
      <c r="AG949" s="358">
        <v>383</v>
      </c>
      <c r="AH949" s="355">
        <v>1029</v>
      </c>
      <c r="AI949" s="355">
        <v>0</v>
      </c>
      <c r="AJ949" s="358">
        <v>443</v>
      </c>
      <c r="AK949" s="4">
        <v>1066</v>
      </c>
      <c r="AL949" s="4">
        <v>0</v>
      </c>
      <c r="AM949" s="4">
        <v>431</v>
      </c>
    </row>
    <row r="950" spans="2:39" x14ac:dyDescent="0.3">
      <c r="B950" s="350" t="s">
        <v>105</v>
      </c>
      <c r="C950" s="351" t="s">
        <v>325</v>
      </c>
      <c r="D950" s="352">
        <v>0</v>
      </c>
      <c r="E950" s="353">
        <v>0</v>
      </c>
      <c r="F950" s="353">
        <v>0</v>
      </c>
      <c r="G950" s="354">
        <v>0</v>
      </c>
      <c r="H950" s="354">
        <v>0</v>
      </c>
      <c r="I950" s="354">
        <v>0</v>
      </c>
      <c r="J950" s="355">
        <v>0</v>
      </c>
      <c r="K950" s="355">
        <v>0</v>
      </c>
      <c r="L950" s="355">
        <v>0</v>
      </c>
      <c r="M950" s="355">
        <v>0</v>
      </c>
      <c r="N950" s="355">
        <v>0</v>
      </c>
      <c r="O950" s="355">
        <v>0</v>
      </c>
      <c r="P950" s="355">
        <v>0</v>
      </c>
      <c r="Q950" s="355">
        <v>0</v>
      </c>
      <c r="R950" s="355">
        <v>0</v>
      </c>
      <c r="S950" s="355">
        <v>0</v>
      </c>
      <c r="T950" s="355">
        <v>0</v>
      </c>
      <c r="U950" s="355">
        <v>0</v>
      </c>
      <c r="V950" s="355">
        <v>0</v>
      </c>
      <c r="W950" s="355">
        <v>0</v>
      </c>
      <c r="X950" s="355">
        <v>0</v>
      </c>
      <c r="Y950" s="355">
        <v>0</v>
      </c>
      <c r="Z950" s="355">
        <v>0</v>
      </c>
      <c r="AA950" s="355">
        <v>0</v>
      </c>
      <c r="AB950" s="355">
        <v>0</v>
      </c>
      <c r="AC950" s="355">
        <v>0</v>
      </c>
      <c r="AD950" s="357">
        <v>0</v>
      </c>
      <c r="AE950" s="355">
        <v>0</v>
      </c>
      <c r="AF950" s="355">
        <v>0</v>
      </c>
      <c r="AG950" s="358">
        <v>0</v>
      </c>
      <c r="AH950" s="355">
        <v>0</v>
      </c>
      <c r="AI950" s="355">
        <v>0</v>
      </c>
      <c r="AJ950" s="358">
        <v>0</v>
      </c>
      <c r="AK950" s="4">
        <v>0</v>
      </c>
      <c r="AL950" s="4">
        <v>0</v>
      </c>
      <c r="AM950" s="4">
        <v>0</v>
      </c>
    </row>
    <row r="951" spans="2:39" x14ac:dyDescent="0.3">
      <c r="B951" s="350" t="s">
        <v>105</v>
      </c>
      <c r="C951" s="351" t="s">
        <v>326</v>
      </c>
      <c r="D951" s="352">
        <v>0</v>
      </c>
      <c r="E951" s="353">
        <v>0</v>
      </c>
      <c r="F951" s="353">
        <v>0</v>
      </c>
      <c r="G951" s="354">
        <v>0</v>
      </c>
      <c r="H951" s="354">
        <v>0</v>
      </c>
      <c r="I951" s="354">
        <v>0</v>
      </c>
      <c r="J951" s="355">
        <v>0</v>
      </c>
      <c r="K951" s="355">
        <v>0</v>
      </c>
      <c r="L951" s="355">
        <v>0</v>
      </c>
      <c r="M951" s="355">
        <v>0</v>
      </c>
      <c r="N951" s="355">
        <v>0</v>
      </c>
      <c r="O951" s="355">
        <v>0</v>
      </c>
      <c r="P951" s="355">
        <v>0</v>
      </c>
      <c r="Q951" s="355">
        <v>0</v>
      </c>
      <c r="R951" s="355">
        <v>0</v>
      </c>
      <c r="S951" s="355">
        <v>0</v>
      </c>
      <c r="T951" s="355">
        <v>0</v>
      </c>
      <c r="U951" s="355">
        <v>0</v>
      </c>
      <c r="V951" s="355">
        <v>0</v>
      </c>
      <c r="W951" s="355">
        <v>0</v>
      </c>
      <c r="X951" s="355">
        <v>0</v>
      </c>
      <c r="Y951" s="355">
        <v>0</v>
      </c>
      <c r="Z951" s="355">
        <v>0</v>
      </c>
      <c r="AA951" s="355">
        <v>0</v>
      </c>
      <c r="AB951" s="355">
        <v>0</v>
      </c>
      <c r="AC951" s="355">
        <v>0</v>
      </c>
      <c r="AD951" s="357">
        <v>0</v>
      </c>
      <c r="AE951" s="355">
        <v>0</v>
      </c>
      <c r="AF951" s="355">
        <v>0</v>
      </c>
      <c r="AG951" s="358">
        <v>0</v>
      </c>
      <c r="AH951" s="355">
        <v>0</v>
      </c>
      <c r="AI951" s="355">
        <v>0</v>
      </c>
      <c r="AJ951" s="358">
        <v>0</v>
      </c>
      <c r="AK951" s="4">
        <v>0</v>
      </c>
      <c r="AL951" s="4">
        <v>0</v>
      </c>
      <c r="AM951" s="4">
        <v>0</v>
      </c>
    </row>
    <row r="952" spans="2:39" x14ac:dyDescent="0.3">
      <c r="B952" s="350" t="s">
        <v>105</v>
      </c>
      <c r="C952" s="351" t="s">
        <v>289</v>
      </c>
      <c r="D952" s="352">
        <v>46</v>
      </c>
      <c r="E952" s="353">
        <v>0</v>
      </c>
      <c r="F952" s="353">
        <v>0</v>
      </c>
      <c r="G952" s="354">
        <v>24</v>
      </c>
      <c r="H952" s="354">
        <v>0</v>
      </c>
      <c r="I952" s="354">
        <v>0</v>
      </c>
      <c r="J952" s="355">
        <v>47</v>
      </c>
      <c r="K952" s="355">
        <v>0</v>
      </c>
      <c r="L952" s="355">
        <v>0</v>
      </c>
      <c r="M952" s="355">
        <v>3</v>
      </c>
      <c r="N952" s="355">
        <v>0</v>
      </c>
      <c r="O952" s="355">
        <v>5</v>
      </c>
      <c r="P952" s="355">
        <v>0</v>
      </c>
      <c r="Q952" s="355">
        <v>0</v>
      </c>
      <c r="R952" s="355">
        <v>15</v>
      </c>
      <c r="S952" s="355">
        <v>5</v>
      </c>
      <c r="T952" s="355">
        <v>0</v>
      </c>
      <c r="U952" s="355">
        <v>0</v>
      </c>
      <c r="V952" s="355">
        <v>5</v>
      </c>
      <c r="W952" s="355">
        <v>0</v>
      </c>
      <c r="X952" s="355">
        <v>0</v>
      </c>
      <c r="Y952" s="355">
        <v>6</v>
      </c>
      <c r="Z952" s="355">
        <v>0</v>
      </c>
      <c r="AA952" s="355">
        <v>1</v>
      </c>
      <c r="AB952" s="355">
        <v>2</v>
      </c>
      <c r="AC952" s="355">
        <v>0</v>
      </c>
      <c r="AD952" s="357">
        <v>15</v>
      </c>
      <c r="AE952" s="355">
        <v>14</v>
      </c>
      <c r="AF952" s="355">
        <v>0</v>
      </c>
      <c r="AG952" s="358">
        <v>6</v>
      </c>
      <c r="AH952" s="355">
        <v>6</v>
      </c>
      <c r="AI952" s="355">
        <v>0</v>
      </c>
      <c r="AJ952" s="358">
        <v>2</v>
      </c>
      <c r="AK952" s="4">
        <v>1</v>
      </c>
      <c r="AL952" s="4">
        <v>0</v>
      </c>
      <c r="AM952" s="4">
        <v>1</v>
      </c>
    </row>
    <row r="953" spans="2:39" x14ac:dyDescent="0.3">
      <c r="B953" s="350" t="s">
        <v>105</v>
      </c>
      <c r="C953" s="351" t="s">
        <v>290</v>
      </c>
      <c r="D953" s="352">
        <v>196</v>
      </c>
      <c r="E953" s="353">
        <v>0</v>
      </c>
      <c r="F953" s="353">
        <v>17</v>
      </c>
      <c r="G953" s="354">
        <v>217</v>
      </c>
      <c r="H953" s="354">
        <v>0</v>
      </c>
      <c r="I953" s="354">
        <v>21</v>
      </c>
      <c r="J953" s="355">
        <v>216</v>
      </c>
      <c r="K953" s="355">
        <v>0</v>
      </c>
      <c r="L953" s="355">
        <v>0</v>
      </c>
      <c r="M953" s="355">
        <v>205</v>
      </c>
      <c r="N953" s="355">
        <v>0</v>
      </c>
      <c r="O953" s="355">
        <v>12</v>
      </c>
      <c r="P953" s="355">
        <v>228</v>
      </c>
      <c r="Q953" s="355">
        <v>0</v>
      </c>
      <c r="R953" s="355">
        <v>10</v>
      </c>
      <c r="S953" s="355">
        <v>104.00000000000004</v>
      </c>
      <c r="T953" s="355">
        <v>0</v>
      </c>
      <c r="U953" s="355">
        <v>2</v>
      </c>
      <c r="V953" s="355">
        <v>61.000000000000021</v>
      </c>
      <c r="W953" s="355">
        <v>0</v>
      </c>
      <c r="X953" s="355">
        <v>1</v>
      </c>
      <c r="Y953" s="355">
        <v>73</v>
      </c>
      <c r="Z953" s="355">
        <v>0</v>
      </c>
      <c r="AA953" s="355">
        <v>68</v>
      </c>
      <c r="AB953" s="355">
        <v>53</v>
      </c>
      <c r="AC953" s="355">
        <v>0</v>
      </c>
      <c r="AD953" s="357">
        <v>43</v>
      </c>
      <c r="AE953" s="355">
        <v>44</v>
      </c>
      <c r="AF953" s="355">
        <v>0</v>
      </c>
      <c r="AG953" s="358">
        <v>27</v>
      </c>
      <c r="AH953" s="355">
        <v>42</v>
      </c>
      <c r="AI953" s="355">
        <v>0</v>
      </c>
      <c r="AJ953" s="358">
        <v>17</v>
      </c>
      <c r="AK953" s="4">
        <v>20</v>
      </c>
      <c r="AL953" s="4">
        <v>0</v>
      </c>
      <c r="AM953" s="4">
        <v>5</v>
      </c>
    </row>
    <row r="954" spans="2:39" x14ac:dyDescent="0.3">
      <c r="B954" s="350" t="s">
        <v>105</v>
      </c>
      <c r="C954" s="351" t="s">
        <v>291</v>
      </c>
      <c r="D954" s="352">
        <v>313</v>
      </c>
      <c r="E954" s="353">
        <v>1</v>
      </c>
      <c r="F954" s="353">
        <v>213</v>
      </c>
      <c r="G954" s="354">
        <v>337</v>
      </c>
      <c r="H954" s="354">
        <v>0</v>
      </c>
      <c r="I954" s="354">
        <v>115</v>
      </c>
      <c r="J954" s="355">
        <v>258</v>
      </c>
      <c r="K954" s="355">
        <v>0</v>
      </c>
      <c r="L954" s="355">
        <v>96</v>
      </c>
      <c r="M954" s="355">
        <v>185</v>
      </c>
      <c r="N954" s="355">
        <v>0</v>
      </c>
      <c r="O954" s="355">
        <v>185</v>
      </c>
      <c r="P954" s="355">
        <v>163</v>
      </c>
      <c r="Q954" s="355">
        <v>0</v>
      </c>
      <c r="R954" s="355">
        <v>202</v>
      </c>
      <c r="S954" s="355">
        <v>117.00000000000006</v>
      </c>
      <c r="T954" s="355">
        <v>0</v>
      </c>
      <c r="U954" s="355">
        <v>88.000000000000014</v>
      </c>
      <c r="V954" s="355">
        <v>171.00000000000009</v>
      </c>
      <c r="W954" s="355">
        <v>0</v>
      </c>
      <c r="X954" s="355">
        <v>140.99999999999997</v>
      </c>
      <c r="Y954" s="355">
        <v>200</v>
      </c>
      <c r="Z954" s="355">
        <v>0</v>
      </c>
      <c r="AA954" s="355">
        <v>271</v>
      </c>
      <c r="AB954" s="355">
        <v>195</v>
      </c>
      <c r="AC954" s="355">
        <v>0</v>
      </c>
      <c r="AD954" s="357">
        <v>253</v>
      </c>
      <c r="AE954" s="355">
        <v>144</v>
      </c>
      <c r="AF954" s="355">
        <v>0</v>
      </c>
      <c r="AG954" s="358">
        <v>303</v>
      </c>
      <c r="AH954" s="355">
        <v>134</v>
      </c>
      <c r="AI954" s="355">
        <v>0</v>
      </c>
      <c r="AJ954" s="358">
        <v>184</v>
      </c>
      <c r="AK954" s="4">
        <v>106</v>
      </c>
      <c r="AL954" s="4">
        <v>0</v>
      </c>
      <c r="AM954" s="4">
        <v>139</v>
      </c>
    </row>
    <row r="955" spans="2:39" x14ac:dyDescent="0.3">
      <c r="B955" s="350" t="s">
        <v>105</v>
      </c>
      <c r="C955" s="351" t="s">
        <v>292</v>
      </c>
      <c r="D955" s="352">
        <v>263</v>
      </c>
      <c r="E955" s="353">
        <v>0</v>
      </c>
      <c r="F955" s="353">
        <v>337</v>
      </c>
      <c r="G955" s="354">
        <v>293</v>
      </c>
      <c r="H955" s="354">
        <v>0</v>
      </c>
      <c r="I955" s="354">
        <v>274</v>
      </c>
      <c r="J955" s="355">
        <v>198</v>
      </c>
      <c r="K955" s="355">
        <v>0</v>
      </c>
      <c r="L955" s="355">
        <v>301</v>
      </c>
      <c r="M955" s="355">
        <v>194</v>
      </c>
      <c r="N955" s="355">
        <v>0</v>
      </c>
      <c r="O955" s="355">
        <v>348</v>
      </c>
      <c r="P955" s="355">
        <v>131</v>
      </c>
      <c r="Q955" s="355">
        <v>0</v>
      </c>
      <c r="R955" s="355">
        <v>375</v>
      </c>
      <c r="S955" s="355">
        <v>123</v>
      </c>
      <c r="T955" s="355">
        <v>0</v>
      </c>
      <c r="U955" s="355">
        <v>225.00000000000006</v>
      </c>
      <c r="V955" s="355">
        <v>154</v>
      </c>
      <c r="W955" s="355">
        <v>0</v>
      </c>
      <c r="X955" s="355">
        <v>338.00000000000006</v>
      </c>
      <c r="Y955" s="355">
        <v>146</v>
      </c>
      <c r="Z955" s="355">
        <v>0</v>
      </c>
      <c r="AA955" s="355">
        <v>319</v>
      </c>
      <c r="AB955" s="355">
        <v>153</v>
      </c>
      <c r="AC955" s="355">
        <v>0</v>
      </c>
      <c r="AD955" s="357">
        <v>480</v>
      </c>
      <c r="AE955" s="355">
        <v>144</v>
      </c>
      <c r="AF955" s="355">
        <v>0</v>
      </c>
      <c r="AG955" s="358">
        <v>423</v>
      </c>
      <c r="AH955" s="355">
        <v>130</v>
      </c>
      <c r="AI955" s="355">
        <v>0</v>
      </c>
      <c r="AJ955" s="358">
        <v>411</v>
      </c>
      <c r="AK955" s="4">
        <v>135</v>
      </c>
      <c r="AL955" s="4">
        <v>0</v>
      </c>
      <c r="AM955" s="4">
        <v>305</v>
      </c>
    </row>
    <row r="956" spans="2:39" x14ac:dyDescent="0.3">
      <c r="B956" s="350" t="s">
        <v>105</v>
      </c>
      <c r="C956" s="351" t="s">
        <v>293</v>
      </c>
      <c r="D956" s="352">
        <v>180</v>
      </c>
      <c r="E956" s="353">
        <v>0</v>
      </c>
      <c r="F956" s="353">
        <v>246</v>
      </c>
      <c r="G956" s="354">
        <v>216</v>
      </c>
      <c r="H956" s="354">
        <v>0</v>
      </c>
      <c r="I956" s="354">
        <v>244</v>
      </c>
      <c r="J956" s="355">
        <v>153</v>
      </c>
      <c r="K956" s="355">
        <v>0</v>
      </c>
      <c r="L956" s="355">
        <v>317</v>
      </c>
      <c r="M956" s="355">
        <v>112</v>
      </c>
      <c r="N956" s="355">
        <v>0</v>
      </c>
      <c r="O956" s="355">
        <v>251</v>
      </c>
      <c r="P956" s="355">
        <v>83</v>
      </c>
      <c r="Q956" s="355">
        <v>0</v>
      </c>
      <c r="R956" s="355">
        <v>269</v>
      </c>
      <c r="S956" s="355">
        <v>73.000000000000014</v>
      </c>
      <c r="T956" s="355">
        <v>0</v>
      </c>
      <c r="U956" s="355">
        <v>232</v>
      </c>
      <c r="V956" s="355">
        <v>51.000000000000028</v>
      </c>
      <c r="W956" s="355">
        <v>0</v>
      </c>
      <c r="X956" s="355">
        <v>211.00000000000003</v>
      </c>
      <c r="Y956" s="355">
        <v>58</v>
      </c>
      <c r="Z956" s="355">
        <v>0</v>
      </c>
      <c r="AA956" s="355">
        <v>140</v>
      </c>
      <c r="AB956" s="355">
        <v>82</v>
      </c>
      <c r="AC956" s="355">
        <v>0</v>
      </c>
      <c r="AD956" s="357">
        <v>236</v>
      </c>
      <c r="AE956" s="355">
        <v>96</v>
      </c>
      <c r="AF956" s="355">
        <v>0</v>
      </c>
      <c r="AG956" s="358">
        <v>512</v>
      </c>
      <c r="AH956" s="355">
        <v>80</v>
      </c>
      <c r="AI956" s="355">
        <v>0</v>
      </c>
      <c r="AJ956" s="358">
        <v>338</v>
      </c>
      <c r="AK956" s="4">
        <v>54</v>
      </c>
      <c r="AL956" s="4">
        <v>0</v>
      </c>
      <c r="AM956" s="4">
        <v>397</v>
      </c>
    </row>
    <row r="957" spans="2:39" x14ac:dyDescent="0.3">
      <c r="B957" s="350" t="s">
        <v>105</v>
      </c>
      <c r="C957" s="351" t="s">
        <v>294</v>
      </c>
      <c r="D957" s="352">
        <v>89</v>
      </c>
      <c r="E957" s="353">
        <v>0</v>
      </c>
      <c r="F957" s="353">
        <v>242</v>
      </c>
      <c r="G957" s="354">
        <v>144</v>
      </c>
      <c r="H957" s="354">
        <v>0</v>
      </c>
      <c r="I957" s="354">
        <v>134</v>
      </c>
      <c r="J957" s="355">
        <v>139</v>
      </c>
      <c r="K957" s="355">
        <v>0</v>
      </c>
      <c r="L957" s="355">
        <v>177</v>
      </c>
      <c r="M957" s="355">
        <v>110</v>
      </c>
      <c r="N957" s="355">
        <v>0</v>
      </c>
      <c r="O957" s="355">
        <v>253</v>
      </c>
      <c r="P957" s="355">
        <v>83</v>
      </c>
      <c r="Q957" s="355">
        <v>0</v>
      </c>
      <c r="R957" s="355">
        <v>157</v>
      </c>
      <c r="S957" s="355">
        <v>64.000000000000014</v>
      </c>
      <c r="T957" s="355">
        <v>0</v>
      </c>
      <c r="U957" s="355">
        <v>142</v>
      </c>
      <c r="V957" s="355">
        <v>91</v>
      </c>
      <c r="W957" s="355">
        <v>0</v>
      </c>
      <c r="X957" s="355">
        <v>635.99999999999989</v>
      </c>
      <c r="Y957" s="355">
        <v>82</v>
      </c>
      <c r="Z957" s="355">
        <v>0</v>
      </c>
      <c r="AA957" s="355">
        <v>1249</v>
      </c>
      <c r="AB957" s="355">
        <v>43</v>
      </c>
      <c r="AC957" s="355">
        <v>0</v>
      </c>
      <c r="AD957" s="357">
        <v>977</v>
      </c>
      <c r="AE957" s="355">
        <v>62</v>
      </c>
      <c r="AF957" s="355">
        <v>0</v>
      </c>
      <c r="AG957" s="358">
        <v>1572</v>
      </c>
      <c r="AH957" s="355">
        <v>78</v>
      </c>
      <c r="AI957" s="355">
        <v>0</v>
      </c>
      <c r="AJ957" s="358">
        <v>1891</v>
      </c>
      <c r="AK957" s="4">
        <v>94</v>
      </c>
      <c r="AL957" s="4">
        <v>0</v>
      </c>
      <c r="AM957" s="4">
        <v>1432</v>
      </c>
    </row>
    <row r="958" spans="2:39" x14ac:dyDescent="0.3">
      <c r="B958" s="350" t="s">
        <v>105</v>
      </c>
      <c r="C958" s="351" t="s">
        <v>327</v>
      </c>
      <c r="D958" s="352">
        <v>24</v>
      </c>
      <c r="E958" s="353">
        <v>0</v>
      </c>
      <c r="F958" s="353">
        <v>0</v>
      </c>
      <c r="G958" s="354">
        <v>26</v>
      </c>
      <c r="H958" s="354">
        <v>0</v>
      </c>
      <c r="I958" s="354">
        <v>0</v>
      </c>
      <c r="J958" s="355">
        <v>207</v>
      </c>
      <c r="K958" s="355">
        <v>0</v>
      </c>
      <c r="L958" s="355">
        <v>0</v>
      </c>
      <c r="M958" s="355">
        <v>215</v>
      </c>
      <c r="N958" s="355">
        <v>0</v>
      </c>
      <c r="O958" s="355">
        <v>0</v>
      </c>
      <c r="P958" s="355">
        <v>236</v>
      </c>
      <c r="Q958" s="355">
        <v>0</v>
      </c>
      <c r="R958" s="355">
        <v>0</v>
      </c>
      <c r="S958" s="355">
        <v>249</v>
      </c>
      <c r="T958" s="355">
        <v>0</v>
      </c>
      <c r="U958" s="355">
        <v>0</v>
      </c>
      <c r="V958" s="355">
        <v>245</v>
      </c>
      <c r="W958" s="355">
        <v>0</v>
      </c>
      <c r="X958" s="355">
        <v>0</v>
      </c>
      <c r="Y958" s="355">
        <v>136</v>
      </c>
      <c r="Z958" s="355">
        <v>0</v>
      </c>
      <c r="AA958" s="355">
        <v>0</v>
      </c>
      <c r="AB958" s="355">
        <v>165</v>
      </c>
      <c r="AC958" s="355">
        <v>0</v>
      </c>
      <c r="AD958" s="357">
        <v>0</v>
      </c>
      <c r="AE958" s="355">
        <v>163</v>
      </c>
      <c r="AF958" s="355">
        <v>0</v>
      </c>
      <c r="AG958" s="358">
        <v>0</v>
      </c>
      <c r="AH958" s="355">
        <v>140</v>
      </c>
      <c r="AI958" s="355">
        <v>0</v>
      </c>
      <c r="AJ958" s="358">
        <v>0</v>
      </c>
      <c r="AK958" s="4">
        <v>116</v>
      </c>
      <c r="AL958" s="4">
        <v>0</v>
      </c>
      <c r="AM958" s="4">
        <v>0</v>
      </c>
    </row>
    <row r="959" spans="2:39" x14ac:dyDescent="0.3">
      <c r="B959" s="350" t="s">
        <v>106</v>
      </c>
      <c r="C959" s="351" t="s">
        <v>223</v>
      </c>
      <c r="D959" s="352">
        <v>0</v>
      </c>
      <c r="E959" s="353">
        <v>0</v>
      </c>
      <c r="F959" s="353">
        <v>180</v>
      </c>
      <c r="G959" s="354">
        <v>0</v>
      </c>
      <c r="H959" s="354">
        <v>0</v>
      </c>
      <c r="I959" s="354">
        <v>203</v>
      </c>
      <c r="J959" s="355">
        <v>0</v>
      </c>
      <c r="K959" s="355">
        <v>0</v>
      </c>
      <c r="L959" s="355">
        <v>256</v>
      </c>
      <c r="M959" s="355">
        <v>0</v>
      </c>
      <c r="N959" s="355">
        <v>0</v>
      </c>
      <c r="O959" s="355">
        <v>248</v>
      </c>
      <c r="P959" s="355">
        <v>0</v>
      </c>
      <c r="Q959" s="355">
        <v>0</v>
      </c>
      <c r="R959" s="355">
        <v>279</v>
      </c>
      <c r="S959" s="355">
        <v>0</v>
      </c>
      <c r="T959" s="355">
        <v>0</v>
      </c>
      <c r="U959" s="355">
        <v>213</v>
      </c>
      <c r="V959" s="355">
        <v>0</v>
      </c>
      <c r="W959" s="355">
        <v>0</v>
      </c>
      <c r="X959" s="355">
        <v>281.99999999999994</v>
      </c>
      <c r="Y959" s="355">
        <v>0</v>
      </c>
      <c r="Z959" s="355">
        <v>0</v>
      </c>
      <c r="AA959" s="355">
        <v>307</v>
      </c>
      <c r="AB959" s="355">
        <v>0</v>
      </c>
      <c r="AC959" s="355">
        <v>0</v>
      </c>
      <c r="AD959" s="357">
        <v>290</v>
      </c>
      <c r="AE959" s="355">
        <v>0</v>
      </c>
      <c r="AF959" s="355">
        <v>0</v>
      </c>
      <c r="AG959" s="358">
        <v>362</v>
      </c>
      <c r="AH959" s="355">
        <v>0</v>
      </c>
      <c r="AI959" s="355">
        <v>0</v>
      </c>
      <c r="AJ959" s="358">
        <v>155</v>
      </c>
      <c r="AK959" s="4">
        <v>0</v>
      </c>
      <c r="AL959" s="4">
        <v>0</v>
      </c>
      <c r="AM959" s="4">
        <v>107</v>
      </c>
    </row>
    <row r="960" spans="2:39" x14ac:dyDescent="0.3">
      <c r="B960" s="350" t="s">
        <v>106</v>
      </c>
      <c r="C960" s="351" t="s">
        <v>286</v>
      </c>
      <c r="D960" s="352">
        <v>0</v>
      </c>
      <c r="E960" s="353">
        <v>0</v>
      </c>
      <c r="F960" s="353">
        <v>240</v>
      </c>
      <c r="G960" s="354">
        <v>0</v>
      </c>
      <c r="H960" s="354">
        <v>0</v>
      </c>
      <c r="I960" s="354">
        <v>315</v>
      </c>
      <c r="J960" s="355">
        <v>0</v>
      </c>
      <c r="K960" s="355">
        <v>0</v>
      </c>
      <c r="L960" s="355">
        <v>325</v>
      </c>
      <c r="M960" s="355">
        <v>0</v>
      </c>
      <c r="N960" s="355">
        <v>0</v>
      </c>
      <c r="O960" s="355">
        <v>249</v>
      </c>
      <c r="P960" s="355">
        <v>0</v>
      </c>
      <c r="Q960" s="355">
        <v>0</v>
      </c>
      <c r="R960" s="355">
        <v>389</v>
      </c>
      <c r="S960" s="355">
        <v>0</v>
      </c>
      <c r="T960" s="355">
        <v>0</v>
      </c>
      <c r="U960" s="355">
        <v>401.00000000000006</v>
      </c>
      <c r="V960" s="355">
        <v>0</v>
      </c>
      <c r="W960" s="355">
        <v>0</v>
      </c>
      <c r="X960" s="355">
        <v>435.00000000000006</v>
      </c>
      <c r="Y960" s="355">
        <v>49</v>
      </c>
      <c r="Z960" s="355">
        <v>0</v>
      </c>
      <c r="AA960" s="355">
        <v>495</v>
      </c>
      <c r="AB960" s="355">
        <v>29</v>
      </c>
      <c r="AC960" s="355">
        <v>0</v>
      </c>
      <c r="AD960" s="357">
        <v>482</v>
      </c>
      <c r="AE960" s="355">
        <v>33</v>
      </c>
      <c r="AF960" s="355">
        <v>0</v>
      </c>
      <c r="AG960" s="358">
        <v>512</v>
      </c>
      <c r="AH960" s="355">
        <v>29</v>
      </c>
      <c r="AI960" s="355">
        <v>0</v>
      </c>
      <c r="AJ960" s="358">
        <v>450</v>
      </c>
      <c r="AK960" s="4">
        <v>27</v>
      </c>
      <c r="AL960" s="4">
        <v>0</v>
      </c>
      <c r="AM960" s="4">
        <v>265</v>
      </c>
    </row>
    <row r="961" spans="2:39" x14ac:dyDescent="0.3">
      <c r="B961" s="350" t="s">
        <v>106</v>
      </c>
      <c r="C961" s="351" t="s">
        <v>255</v>
      </c>
      <c r="D961" s="352">
        <v>1942</v>
      </c>
      <c r="E961" s="353">
        <v>292</v>
      </c>
      <c r="F961" s="353">
        <v>289</v>
      </c>
      <c r="G961" s="354">
        <v>2323</v>
      </c>
      <c r="H961" s="354">
        <v>365</v>
      </c>
      <c r="I961" s="354">
        <v>309</v>
      </c>
      <c r="J961" s="355">
        <v>2529</v>
      </c>
      <c r="K961" s="355">
        <v>311</v>
      </c>
      <c r="L961" s="355">
        <v>275</v>
      </c>
      <c r="M961" s="355">
        <v>2582</v>
      </c>
      <c r="N961" s="355">
        <v>430</v>
      </c>
      <c r="O961" s="355">
        <v>330</v>
      </c>
      <c r="P961" s="355">
        <v>2378</v>
      </c>
      <c r="Q961" s="355">
        <v>366</v>
      </c>
      <c r="R961" s="355">
        <v>379</v>
      </c>
      <c r="S961" s="355">
        <v>2360.0000000000009</v>
      </c>
      <c r="T961" s="355">
        <v>494</v>
      </c>
      <c r="U961" s="355">
        <v>437.00000000000006</v>
      </c>
      <c r="V961" s="355">
        <v>2339.0000000000032</v>
      </c>
      <c r="W961" s="355">
        <v>476.00000000000028</v>
      </c>
      <c r="X961" s="355">
        <v>470.99999999999994</v>
      </c>
      <c r="Y961" s="355">
        <v>2269</v>
      </c>
      <c r="Z961" s="355">
        <v>362</v>
      </c>
      <c r="AA961" s="355">
        <v>508</v>
      </c>
      <c r="AB961" s="355">
        <v>2333</v>
      </c>
      <c r="AC961" s="355">
        <v>219</v>
      </c>
      <c r="AD961" s="357">
        <v>560</v>
      </c>
      <c r="AE961" s="355">
        <v>2164</v>
      </c>
      <c r="AF961" s="355">
        <v>170</v>
      </c>
      <c r="AG961" s="358">
        <v>574</v>
      </c>
      <c r="AH961" s="355">
        <v>2185</v>
      </c>
      <c r="AI961" s="355">
        <v>129</v>
      </c>
      <c r="AJ961" s="358">
        <v>559</v>
      </c>
      <c r="AK961" s="4">
        <v>1947</v>
      </c>
      <c r="AL961" s="4">
        <v>166</v>
      </c>
      <c r="AM961" s="4">
        <v>465</v>
      </c>
    </row>
    <row r="962" spans="2:39" x14ac:dyDescent="0.3">
      <c r="B962" s="350" t="s">
        <v>106</v>
      </c>
      <c r="C962" s="351" t="s">
        <v>224</v>
      </c>
      <c r="D962" s="352">
        <v>3189</v>
      </c>
      <c r="E962" s="353">
        <v>377</v>
      </c>
      <c r="F962" s="353">
        <v>208</v>
      </c>
      <c r="G962" s="354">
        <v>3373</v>
      </c>
      <c r="H962" s="354">
        <v>564</v>
      </c>
      <c r="I962" s="354">
        <v>318</v>
      </c>
      <c r="J962" s="355">
        <v>3566</v>
      </c>
      <c r="K962" s="355">
        <v>557</v>
      </c>
      <c r="L962" s="355">
        <v>297</v>
      </c>
      <c r="M962" s="355">
        <v>3422</v>
      </c>
      <c r="N962" s="355">
        <v>583</v>
      </c>
      <c r="O962" s="355">
        <v>339</v>
      </c>
      <c r="P962" s="355">
        <v>3504</v>
      </c>
      <c r="Q962" s="355">
        <v>738</v>
      </c>
      <c r="R962" s="355">
        <v>379</v>
      </c>
      <c r="S962" s="355">
        <v>3129.9999999999973</v>
      </c>
      <c r="T962" s="355">
        <v>732.0000000000008</v>
      </c>
      <c r="U962" s="355">
        <v>434.00000000000034</v>
      </c>
      <c r="V962" s="355">
        <v>3093.0000000000032</v>
      </c>
      <c r="W962" s="355">
        <v>663.00000000000011</v>
      </c>
      <c r="X962" s="355">
        <v>451.99999999999983</v>
      </c>
      <c r="Y962" s="355">
        <v>3219</v>
      </c>
      <c r="Z962" s="355">
        <v>484</v>
      </c>
      <c r="AA962" s="355">
        <v>504</v>
      </c>
      <c r="AB962" s="355">
        <v>3066</v>
      </c>
      <c r="AC962" s="355">
        <v>395</v>
      </c>
      <c r="AD962" s="357">
        <v>512</v>
      </c>
      <c r="AE962" s="355">
        <v>3100</v>
      </c>
      <c r="AF962" s="355">
        <v>261</v>
      </c>
      <c r="AG962" s="358">
        <v>579</v>
      </c>
      <c r="AH962" s="355">
        <v>2890</v>
      </c>
      <c r="AI962" s="355">
        <v>189</v>
      </c>
      <c r="AJ962" s="358">
        <v>562</v>
      </c>
      <c r="AK962" s="4">
        <v>2698</v>
      </c>
      <c r="AL962" s="4">
        <v>191</v>
      </c>
      <c r="AM962" s="4">
        <v>490</v>
      </c>
    </row>
    <row r="963" spans="2:39" x14ac:dyDescent="0.3">
      <c r="B963" s="350" t="s">
        <v>106</v>
      </c>
      <c r="C963" s="351" t="s">
        <v>225</v>
      </c>
      <c r="D963" s="352">
        <v>2817</v>
      </c>
      <c r="E963" s="353">
        <v>390</v>
      </c>
      <c r="F963" s="353">
        <v>229</v>
      </c>
      <c r="G963" s="354">
        <v>3148</v>
      </c>
      <c r="H963" s="354">
        <v>619</v>
      </c>
      <c r="I963" s="354">
        <v>229</v>
      </c>
      <c r="J963" s="355">
        <v>2978</v>
      </c>
      <c r="K963" s="355">
        <v>543</v>
      </c>
      <c r="L963" s="355">
        <v>257</v>
      </c>
      <c r="M963" s="355">
        <v>3000</v>
      </c>
      <c r="N963" s="355">
        <v>535</v>
      </c>
      <c r="O963" s="355">
        <v>265</v>
      </c>
      <c r="P963" s="355">
        <v>2907</v>
      </c>
      <c r="Q963" s="355">
        <v>602</v>
      </c>
      <c r="R963" s="355">
        <v>330</v>
      </c>
      <c r="S963" s="355">
        <v>2937.0000000000018</v>
      </c>
      <c r="T963" s="355">
        <v>639</v>
      </c>
      <c r="U963" s="355">
        <v>404.99999999999977</v>
      </c>
      <c r="V963" s="355">
        <v>2601.9999999999986</v>
      </c>
      <c r="W963" s="355">
        <v>595</v>
      </c>
      <c r="X963" s="355">
        <v>425.00000000000011</v>
      </c>
      <c r="Y963" s="355">
        <v>2666</v>
      </c>
      <c r="Z963" s="355">
        <v>462</v>
      </c>
      <c r="AA963" s="355">
        <v>444</v>
      </c>
      <c r="AB963" s="355">
        <v>2693</v>
      </c>
      <c r="AC963" s="355">
        <v>339</v>
      </c>
      <c r="AD963" s="357">
        <v>489</v>
      </c>
      <c r="AE963" s="355">
        <v>2653</v>
      </c>
      <c r="AF963" s="355">
        <v>265</v>
      </c>
      <c r="AG963" s="358">
        <v>510</v>
      </c>
      <c r="AH963" s="355">
        <v>2790</v>
      </c>
      <c r="AI963" s="355">
        <v>217</v>
      </c>
      <c r="AJ963" s="358">
        <v>540</v>
      </c>
      <c r="AK963" s="4">
        <v>2572</v>
      </c>
      <c r="AL963" s="4">
        <v>221</v>
      </c>
      <c r="AM963" s="4">
        <v>457</v>
      </c>
    </row>
    <row r="964" spans="2:39" x14ac:dyDescent="0.3">
      <c r="B964" s="350" t="s">
        <v>106</v>
      </c>
      <c r="C964" s="351" t="s">
        <v>226</v>
      </c>
      <c r="D964" s="352">
        <v>2924</v>
      </c>
      <c r="E964" s="353">
        <v>359</v>
      </c>
      <c r="F964" s="353">
        <v>177</v>
      </c>
      <c r="G964" s="354">
        <v>2977</v>
      </c>
      <c r="H964" s="354">
        <v>468</v>
      </c>
      <c r="I964" s="354">
        <v>235</v>
      </c>
      <c r="J964" s="355">
        <v>3017</v>
      </c>
      <c r="K964" s="355">
        <v>556</v>
      </c>
      <c r="L964" s="355">
        <v>193</v>
      </c>
      <c r="M964" s="355">
        <v>2860</v>
      </c>
      <c r="N964" s="355">
        <v>508</v>
      </c>
      <c r="O964" s="355">
        <v>296</v>
      </c>
      <c r="P964" s="355">
        <v>2906</v>
      </c>
      <c r="Q964" s="355">
        <v>497</v>
      </c>
      <c r="R964" s="355">
        <v>279</v>
      </c>
      <c r="S964" s="355">
        <v>2760.9999999999995</v>
      </c>
      <c r="T964" s="355">
        <v>568</v>
      </c>
      <c r="U964" s="355">
        <v>373</v>
      </c>
      <c r="V964" s="355">
        <v>2776</v>
      </c>
      <c r="W964" s="355">
        <v>573.99999999999989</v>
      </c>
      <c r="X964" s="355">
        <v>417.99999999999989</v>
      </c>
      <c r="Y964" s="355">
        <v>2631</v>
      </c>
      <c r="Z964" s="355">
        <v>447</v>
      </c>
      <c r="AA964" s="355">
        <v>440</v>
      </c>
      <c r="AB964" s="355">
        <v>2666</v>
      </c>
      <c r="AC964" s="355">
        <v>354</v>
      </c>
      <c r="AD964" s="357">
        <v>423</v>
      </c>
      <c r="AE964" s="355">
        <v>2639</v>
      </c>
      <c r="AF964" s="355">
        <v>309</v>
      </c>
      <c r="AG964" s="358">
        <v>476</v>
      </c>
      <c r="AH964" s="355">
        <v>2591</v>
      </c>
      <c r="AI964" s="355">
        <v>192</v>
      </c>
      <c r="AJ964" s="358">
        <v>466</v>
      </c>
      <c r="AK964" s="4">
        <v>2614</v>
      </c>
      <c r="AL964" s="4">
        <v>251</v>
      </c>
      <c r="AM964" s="4">
        <v>466</v>
      </c>
    </row>
    <row r="965" spans="2:39" x14ac:dyDescent="0.3">
      <c r="B965" s="350" t="s">
        <v>106</v>
      </c>
      <c r="C965" s="351" t="s">
        <v>227</v>
      </c>
      <c r="D965" s="352">
        <v>2971</v>
      </c>
      <c r="E965" s="353">
        <v>378</v>
      </c>
      <c r="F965" s="353">
        <v>168</v>
      </c>
      <c r="G965" s="354">
        <v>3086</v>
      </c>
      <c r="H965" s="354">
        <v>468</v>
      </c>
      <c r="I965" s="354">
        <v>190</v>
      </c>
      <c r="J965" s="355">
        <v>2891</v>
      </c>
      <c r="K965" s="355">
        <v>464</v>
      </c>
      <c r="L965" s="355">
        <v>213</v>
      </c>
      <c r="M965" s="355">
        <v>2930</v>
      </c>
      <c r="N965" s="355">
        <v>469</v>
      </c>
      <c r="O965" s="355">
        <v>195</v>
      </c>
      <c r="P965" s="355">
        <v>2839</v>
      </c>
      <c r="Q965" s="355">
        <v>452</v>
      </c>
      <c r="R965" s="355">
        <v>254</v>
      </c>
      <c r="S965" s="355">
        <v>2840.9999999999959</v>
      </c>
      <c r="T965" s="355">
        <v>487.00000000000011</v>
      </c>
      <c r="U965" s="355">
        <v>310</v>
      </c>
      <c r="V965" s="355">
        <v>2661.0000000000009</v>
      </c>
      <c r="W965" s="355">
        <v>551.00000000000011</v>
      </c>
      <c r="X965" s="355">
        <v>376.00000000000006</v>
      </c>
      <c r="Y965" s="355">
        <v>2744</v>
      </c>
      <c r="Z965" s="355">
        <v>431</v>
      </c>
      <c r="AA965" s="355">
        <v>403</v>
      </c>
      <c r="AB965" s="355">
        <v>2624</v>
      </c>
      <c r="AC965" s="355">
        <v>294</v>
      </c>
      <c r="AD965" s="357">
        <v>437</v>
      </c>
      <c r="AE965" s="355">
        <v>2663</v>
      </c>
      <c r="AF965" s="355">
        <v>229</v>
      </c>
      <c r="AG965" s="358">
        <v>411</v>
      </c>
      <c r="AH965" s="355">
        <v>2683</v>
      </c>
      <c r="AI965" s="355">
        <v>222</v>
      </c>
      <c r="AJ965" s="358">
        <v>435</v>
      </c>
      <c r="AK965" s="4">
        <v>2428</v>
      </c>
      <c r="AL965" s="4">
        <v>206</v>
      </c>
      <c r="AM965" s="4">
        <v>418</v>
      </c>
    </row>
    <row r="966" spans="2:39" x14ac:dyDescent="0.3">
      <c r="B966" s="350" t="s">
        <v>106</v>
      </c>
      <c r="C966" s="351" t="s">
        <v>228</v>
      </c>
      <c r="D966" s="352">
        <v>2963</v>
      </c>
      <c r="E966" s="353">
        <v>341</v>
      </c>
      <c r="F966" s="353">
        <v>157</v>
      </c>
      <c r="G966" s="354">
        <v>3097</v>
      </c>
      <c r="H966" s="354">
        <v>411</v>
      </c>
      <c r="I966" s="354">
        <v>186</v>
      </c>
      <c r="J966" s="355">
        <v>2973</v>
      </c>
      <c r="K966" s="355">
        <v>399</v>
      </c>
      <c r="L966" s="355">
        <v>167</v>
      </c>
      <c r="M966" s="355">
        <v>2888</v>
      </c>
      <c r="N966" s="355">
        <v>386</v>
      </c>
      <c r="O966" s="355">
        <v>213</v>
      </c>
      <c r="P966" s="355">
        <v>2898</v>
      </c>
      <c r="Q966" s="355">
        <v>486</v>
      </c>
      <c r="R966" s="355">
        <v>243</v>
      </c>
      <c r="S966" s="355">
        <v>2839</v>
      </c>
      <c r="T966" s="355">
        <v>304.99999999999983</v>
      </c>
      <c r="U966" s="355">
        <v>264.00000000000006</v>
      </c>
      <c r="V966" s="355">
        <v>2833.9999999999977</v>
      </c>
      <c r="W966" s="355">
        <v>327.99999999999994</v>
      </c>
      <c r="X966" s="355">
        <v>334</v>
      </c>
      <c r="Y966" s="355">
        <v>2687</v>
      </c>
      <c r="Z966" s="355">
        <v>376</v>
      </c>
      <c r="AA966" s="355">
        <v>366</v>
      </c>
      <c r="AB966" s="355">
        <v>2721</v>
      </c>
      <c r="AC966" s="355">
        <v>319</v>
      </c>
      <c r="AD966" s="357">
        <v>407</v>
      </c>
      <c r="AE966" s="355">
        <v>2507</v>
      </c>
      <c r="AF966" s="355">
        <v>233</v>
      </c>
      <c r="AG966" s="358">
        <v>424</v>
      </c>
      <c r="AH966" s="355">
        <v>2639</v>
      </c>
      <c r="AI966" s="355">
        <v>156</v>
      </c>
      <c r="AJ966" s="358">
        <v>395</v>
      </c>
      <c r="AK966" s="4">
        <v>2669</v>
      </c>
      <c r="AL966" s="4">
        <v>201</v>
      </c>
      <c r="AM966" s="4">
        <v>404</v>
      </c>
    </row>
    <row r="967" spans="2:39" x14ac:dyDescent="0.3">
      <c r="B967" s="350" t="s">
        <v>106</v>
      </c>
      <c r="C967" s="351" t="s">
        <v>229</v>
      </c>
      <c r="D967" s="352">
        <v>3143</v>
      </c>
      <c r="E967" s="353">
        <v>137</v>
      </c>
      <c r="F967" s="353">
        <v>104</v>
      </c>
      <c r="G967" s="354">
        <v>3669</v>
      </c>
      <c r="H967" s="354">
        <v>267</v>
      </c>
      <c r="I967" s="354">
        <v>156</v>
      </c>
      <c r="J967" s="355">
        <v>3743</v>
      </c>
      <c r="K967" s="355">
        <v>317</v>
      </c>
      <c r="L967" s="355">
        <v>162</v>
      </c>
      <c r="M967" s="355">
        <v>3627</v>
      </c>
      <c r="N967" s="355">
        <v>456</v>
      </c>
      <c r="O967" s="355">
        <v>164</v>
      </c>
      <c r="P967" s="355">
        <v>3503</v>
      </c>
      <c r="Q967" s="355">
        <v>495</v>
      </c>
      <c r="R967" s="355">
        <v>215</v>
      </c>
      <c r="S967" s="355">
        <v>3960.0000000000023</v>
      </c>
      <c r="T967" s="355">
        <v>190</v>
      </c>
      <c r="U967" s="355">
        <v>217</v>
      </c>
      <c r="V967" s="355">
        <v>3572.0000000000045</v>
      </c>
      <c r="W967" s="355">
        <v>245.99999999999994</v>
      </c>
      <c r="X967" s="355">
        <v>243.99999999999994</v>
      </c>
      <c r="Y967" s="355">
        <v>3621</v>
      </c>
      <c r="Z967" s="355">
        <v>277</v>
      </c>
      <c r="AA967" s="355">
        <v>284</v>
      </c>
      <c r="AB967" s="355">
        <v>3632</v>
      </c>
      <c r="AC967" s="355">
        <v>186</v>
      </c>
      <c r="AD967" s="357">
        <v>333</v>
      </c>
      <c r="AE967" s="355">
        <v>3657</v>
      </c>
      <c r="AF967" s="355">
        <v>79</v>
      </c>
      <c r="AG967" s="358">
        <v>347</v>
      </c>
      <c r="AH967" s="355">
        <v>3511</v>
      </c>
      <c r="AI967" s="355">
        <v>62</v>
      </c>
      <c r="AJ967" s="358">
        <v>364</v>
      </c>
      <c r="AK967" s="4">
        <v>3202</v>
      </c>
      <c r="AL967" s="4">
        <v>57</v>
      </c>
      <c r="AM967" s="4">
        <v>345</v>
      </c>
    </row>
    <row r="968" spans="2:39" x14ac:dyDescent="0.3">
      <c r="B968" s="350" t="s">
        <v>106</v>
      </c>
      <c r="C968" s="351" t="s">
        <v>287</v>
      </c>
      <c r="D968" s="352">
        <v>2837</v>
      </c>
      <c r="E968" s="353">
        <v>98</v>
      </c>
      <c r="F968" s="353">
        <v>81</v>
      </c>
      <c r="G968" s="354">
        <v>3036</v>
      </c>
      <c r="H968" s="354">
        <v>168</v>
      </c>
      <c r="I968" s="354">
        <v>120</v>
      </c>
      <c r="J968" s="355">
        <v>3014</v>
      </c>
      <c r="K968" s="355">
        <v>103</v>
      </c>
      <c r="L968" s="355">
        <v>158</v>
      </c>
      <c r="M968" s="355">
        <v>3253</v>
      </c>
      <c r="N968" s="355">
        <v>202</v>
      </c>
      <c r="O968" s="355">
        <v>157</v>
      </c>
      <c r="P968" s="355">
        <v>3103</v>
      </c>
      <c r="Q968" s="355">
        <v>352</v>
      </c>
      <c r="R968" s="355">
        <v>180</v>
      </c>
      <c r="S968" s="355">
        <v>3182.9999999999991</v>
      </c>
      <c r="T968" s="355">
        <v>189</v>
      </c>
      <c r="U968" s="355">
        <v>208.00000000000006</v>
      </c>
      <c r="V968" s="355">
        <v>2992.9999999999982</v>
      </c>
      <c r="W968" s="355">
        <v>160.00000000000009</v>
      </c>
      <c r="X968" s="355">
        <v>216</v>
      </c>
      <c r="Y968" s="355">
        <v>2872</v>
      </c>
      <c r="Z968" s="355">
        <v>234</v>
      </c>
      <c r="AA968" s="355">
        <v>225</v>
      </c>
      <c r="AB968" s="355">
        <v>2908</v>
      </c>
      <c r="AC968" s="355">
        <v>133</v>
      </c>
      <c r="AD968" s="357">
        <v>304</v>
      </c>
      <c r="AE968" s="355">
        <v>3021</v>
      </c>
      <c r="AF968" s="355">
        <v>52</v>
      </c>
      <c r="AG968" s="358">
        <v>321</v>
      </c>
      <c r="AH968" s="355">
        <v>2987</v>
      </c>
      <c r="AI968" s="355">
        <v>61</v>
      </c>
      <c r="AJ968" s="358">
        <v>326</v>
      </c>
      <c r="AK968" s="4">
        <v>2967</v>
      </c>
      <c r="AL968" s="4">
        <v>59</v>
      </c>
      <c r="AM968" s="4">
        <v>321</v>
      </c>
    </row>
    <row r="969" spans="2:39" x14ac:dyDescent="0.3">
      <c r="B969" s="350" t="s">
        <v>106</v>
      </c>
      <c r="C969" s="351" t="s">
        <v>230</v>
      </c>
      <c r="D969" s="352">
        <v>2615</v>
      </c>
      <c r="E969" s="353">
        <v>55</v>
      </c>
      <c r="F969" s="353">
        <v>90</v>
      </c>
      <c r="G969" s="354">
        <v>2511</v>
      </c>
      <c r="H969" s="354">
        <v>130</v>
      </c>
      <c r="I969" s="354">
        <v>93</v>
      </c>
      <c r="J969" s="355">
        <v>2414</v>
      </c>
      <c r="K969" s="355">
        <v>109</v>
      </c>
      <c r="L969" s="355">
        <v>104</v>
      </c>
      <c r="M969" s="355">
        <v>2456</v>
      </c>
      <c r="N969" s="355">
        <v>121</v>
      </c>
      <c r="O969" s="355">
        <v>158</v>
      </c>
      <c r="P969" s="355">
        <v>2643</v>
      </c>
      <c r="Q969" s="355">
        <v>193</v>
      </c>
      <c r="R969" s="355">
        <v>151</v>
      </c>
      <c r="S969" s="355">
        <v>2649.0000000000009</v>
      </c>
      <c r="T969" s="355">
        <v>175</v>
      </c>
      <c r="U969" s="355">
        <v>169</v>
      </c>
      <c r="V969" s="355">
        <v>2689.0000000000032</v>
      </c>
      <c r="W969" s="355">
        <v>138.99999999999997</v>
      </c>
      <c r="X969" s="355">
        <v>203</v>
      </c>
      <c r="Y969" s="355">
        <v>2403</v>
      </c>
      <c r="Z969" s="355">
        <v>147</v>
      </c>
      <c r="AA969" s="355">
        <v>205</v>
      </c>
      <c r="AB969" s="355">
        <v>2436</v>
      </c>
      <c r="AC969" s="355">
        <v>86</v>
      </c>
      <c r="AD969" s="357">
        <v>235</v>
      </c>
      <c r="AE969" s="355">
        <v>2494</v>
      </c>
      <c r="AF969" s="355">
        <v>60</v>
      </c>
      <c r="AG969" s="358">
        <v>295</v>
      </c>
      <c r="AH969" s="355">
        <v>2528</v>
      </c>
      <c r="AI969" s="355">
        <v>46</v>
      </c>
      <c r="AJ969" s="358">
        <v>297</v>
      </c>
      <c r="AK969" s="4">
        <v>2468</v>
      </c>
      <c r="AL969" s="4">
        <v>54</v>
      </c>
      <c r="AM969" s="4">
        <v>308</v>
      </c>
    </row>
    <row r="970" spans="2:39" x14ac:dyDescent="0.3">
      <c r="B970" s="350" t="s">
        <v>106</v>
      </c>
      <c r="C970" s="351" t="s">
        <v>231</v>
      </c>
      <c r="D970" s="352">
        <v>2151</v>
      </c>
      <c r="E970" s="353">
        <v>31</v>
      </c>
      <c r="F970" s="353">
        <v>77</v>
      </c>
      <c r="G970" s="354">
        <v>2340</v>
      </c>
      <c r="H970" s="354">
        <v>66</v>
      </c>
      <c r="I970" s="354">
        <v>81</v>
      </c>
      <c r="J970" s="355">
        <v>2121</v>
      </c>
      <c r="K970" s="355">
        <v>38</v>
      </c>
      <c r="L970" s="355">
        <v>98</v>
      </c>
      <c r="M970" s="355">
        <v>2161</v>
      </c>
      <c r="N970" s="355">
        <v>78</v>
      </c>
      <c r="O970" s="355">
        <v>106</v>
      </c>
      <c r="P970" s="355">
        <v>2152</v>
      </c>
      <c r="Q970" s="355">
        <v>139</v>
      </c>
      <c r="R970" s="355">
        <v>159</v>
      </c>
      <c r="S970" s="355">
        <v>2112.0000000000027</v>
      </c>
      <c r="T970" s="355">
        <v>96.000000000000014</v>
      </c>
      <c r="U970" s="355">
        <v>159</v>
      </c>
      <c r="V970" s="355">
        <v>2085.9999999999986</v>
      </c>
      <c r="W970" s="355">
        <v>118</v>
      </c>
      <c r="X970" s="355">
        <v>167</v>
      </c>
      <c r="Y970" s="355">
        <v>2146</v>
      </c>
      <c r="Z970" s="355">
        <v>124</v>
      </c>
      <c r="AA970" s="355">
        <v>192</v>
      </c>
      <c r="AB970" s="355">
        <v>2094</v>
      </c>
      <c r="AC970" s="355">
        <v>48</v>
      </c>
      <c r="AD970" s="357">
        <v>219</v>
      </c>
      <c r="AE970" s="355">
        <v>1998</v>
      </c>
      <c r="AF970" s="355">
        <v>29</v>
      </c>
      <c r="AG970" s="358">
        <v>237</v>
      </c>
      <c r="AH970" s="355">
        <v>2160</v>
      </c>
      <c r="AI970" s="355">
        <v>48</v>
      </c>
      <c r="AJ970" s="358">
        <v>256</v>
      </c>
      <c r="AK970" s="4">
        <v>2243</v>
      </c>
      <c r="AL970" s="4">
        <v>32</v>
      </c>
      <c r="AM970" s="4">
        <v>283</v>
      </c>
    </row>
    <row r="971" spans="2:39" x14ac:dyDescent="0.3">
      <c r="B971" s="350" t="s">
        <v>106</v>
      </c>
      <c r="C971" s="351" t="s">
        <v>288</v>
      </c>
      <c r="D971" s="352">
        <v>1839</v>
      </c>
      <c r="E971" s="353">
        <v>33</v>
      </c>
      <c r="F971" s="353">
        <v>75</v>
      </c>
      <c r="G971" s="354">
        <v>1933</v>
      </c>
      <c r="H971" s="354">
        <v>27</v>
      </c>
      <c r="I971" s="354">
        <v>88</v>
      </c>
      <c r="J971" s="355">
        <v>1850</v>
      </c>
      <c r="K971" s="355">
        <v>18</v>
      </c>
      <c r="L971" s="355">
        <v>60</v>
      </c>
      <c r="M971" s="355">
        <v>1810</v>
      </c>
      <c r="N971" s="355">
        <v>23</v>
      </c>
      <c r="O971" s="355">
        <v>76</v>
      </c>
      <c r="P971" s="355">
        <v>1884</v>
      </c>
      <c r="Q971" s="355">
        <v>37</v>
      </c>
      <c r="R971" s="355">
        <v>74</v>
      </c>
      <c r="S971" s="355">
        <v>1864.9999999999977</v>
      </c>
      <c r="T971" s="355">
        <v>42</v>
      </c>
      <c r="U971" s="355">
        <v>142</v>
      </c>
      <c r="V971" s="355">
        <v>1782.9999999999993</v>
      </c>
      <c r="W971" s="355">
        <v>49</v>
      </c>
      <c r="X971" s="355">
        <v>132.99999999999997</v>
      </c>
      <c r="Y971" s="355">
        <v>1719</v>
      </c>
      <c r="Z971" s="355">
        <v>72</v>
      </c>
      <c r="AA971" s="355">
        <v>131</v>
      </c>
      <c r="AB971" s="355">
        <v>1887</v>
      </c>
      <c r="AC971" s="355">
        <v>15</v>
      </c>
      <c r="AD971" s="357">
        <v>190</v>
      </c>
      <c r="AE971" s="355">
        <v>1868</v>
      </c>
      <c r="AF971" s="355">
        <v>9</v>
      </c>
      <c r="AG971" s="358">
        <v>202</v>
      </c>
      <c r="AH971" s="355">
        <v>1857</v>
      </c>
      <c r="AI971" s="355">
        <v>10</v>
      </c>
      <c r="AJ971" s="358">
        <v>184</v>
      </c>
      <c r="AK971" s="4">
        <v>1869</v>
      </c>
      <c r="AL971" s="4">
        <v>21</v>
      </c>
      <c r="AM971" s="4">
        <v>239</v>
      </c>
    </row>
    <row r="972" spans="2:39" x14ac:dyDescent="0.3">
      <c r="B972" s="350" t="s">
        <v>106</v>
      </c>
      <c r="C972" s="351" t="s">
        <v>232</v>
      </c>
      <c r="D972" s="352">
        <v>1473</v>
      </c>
      <c r="E972" s="353">
        <v>7</v>
      </c>
      <c r="F972" s="353">
        <v>61</v>
      </c>
      <c r="G972" s="354">
        <v>1370</v>
      </c>
      <c r="H972" s="354">
        <v>15</v>
      </c>
      <c r="I972" s="354">
        <v>75</v>
      </c>
      <c r="J972" s="355">
        <v>1412</v>
      </c>
      <c r="K972" s="355">
        <v>18</v>
      </c>
      <c r="L972" s="355">
        <v>92</v>
      </c>
      <c r="M972" s="355">
        <v>1421</v>
      </c>
      <c r="N972" s="355">
        <v>17</v>
      </c>
      <c r="O972" s="355">
        <v>76</v>
      </c>
      <c r="P972" s="355">
        <v>1420</v>
      </c>
      <c r="Q972" s="355">
        <v>18</v>
      </c>
      <c r="R972" s="355">
        <v>83</v>
      </c>
      <c r="S972" s="355">
        <v>1380.0000000000009</v>
      </c>
      <c r="T972" s="355">
        <v>32</v>
      </c>
      <c r="U972" s="355">
        <v>78</v>
      </c>
      <c r="V972" s="355">
        <v>1367.0000000000011</v>
      </c>
      <c r="W972" s="355">
        <v>29.999999999999993</v>
      </c>
      <c r="X972" s="355">
        <v>140</v>
      </c>
      <c r="Y972" s="355">
        <v>1382</v>
      </c>
      <c r="Z972" s="355">
        <v>40</v>
      </c>
      <c r="AA972" s="355">
        <v>125</v>
      </c>
      <c r="AB972" s="355">
        <v>1371</v>
      </c>
      <c r="AC972" s="355">
        <v>6</v>
      </c>
      <c r="AD972" s="357">
        <v>155</v>
      </c>
      <c r="AE972" s="355">
        <v>1412</v>
      </c>
      <c r="AF972" s="355">
        <v>8</v>
      </c>
      <c r="AG972" s="358">
        <v>183</v>
      </c>
      <c r="AH972" s="355">
        <v>1493</v>
      </c>
      <c r="AI972" s="355">
        <v>6</v>
      </c>
      <c r="AJ972" s="358">
        <v>187</v>
      </c>
      <c r="AK972" s="4">
        <v>1477</v>
      </c>
      <c r="AL972" s="4">
        <v>7</v>
      </c>
      <c r="AM972" s="4">
        <v>180</v>
      </c>
    </row>
    <row r="973" spans="2:39" x14ac:dyDescent="0.3">
      <c r="B973" s="350" t="s">
        <v>106</v>
      </c>
      <c r="C973" s="351" t="s">
        <v>325</v>
      </c>
      <c r="D973" s="352">
        <v>60</v>
      </c>
      <c r="E973" s="353">
        <v>0</v>
      </c>
      <c r="F973" s="353">
        <v>0</v>
      </c>
      <c r="G973" s="354">
        <v>86</v>
      </c>
      <c r="H973" s="354">
        <v>0</v>
      </c>
      <c r="I973" s="354">
        <v>0</v>
      </c>
      <c r="J973" s="355">
        <v>88</v>
      </c>
      <c r="K973" s="355">
        <v>0</v>
      </c>
      <c r="L973" s="355">
        <v>0</v>
      </c>
      <c r="M973" s="355">
        <v>72</v>
      </c>
      <c r="N973" s="355">
        <v>0</v>
      </c>
      <c r="O973" s="355">
        <v>0</v>
      </c>
      <c r="P973" s="355">
        <v>38</v>
      </c>
      <c r="Q973" s="355">
        <v>0</v>
      </c>
      <c r="R973" s="355">
        <v>0</v>
      </c>
      <c r="S973" s="355">
        <v>50</v>
      </c>
      <c r="T973" s="355">
        <v>0</v>
      </c>
      <c r="U973" s="355">
        <v>0</v>
      </c>
      <c r="V973" s="355">
        <v>78.999999999999986</v>
      </c>
      <c r="W973" s="355">
        <v>0</v>
      </c>
      <c r="X973" s="355">
        <v>0</v>
      </c>
      <c r="Y973" s="355">
        <v>73</v>
      </c>
      <c r="Z973" s="355">
        <v>0</v>
      </c>
      <c r="AA973" s="355">
        <v>0</v>
      </c>
      <c r="AB973" s="355">
        <v>61</v>
      </c>
      <c r="AC973" s="355">
        <v>0</v>
      </c>
      <c r="AD973" s="357">
        <v>0</v>
      </c>
      <c r="AE973" s="355">
        <v>37</v>
      </c>
      <c r="AF973" s="355">
        <v>0</v>
      </c>
      <c r="AG973" s="358">
        <v>0</v>
      </c>
      <c r="AH973" s="355">
        <v>19</v>
      </c>
      <c r="AI973" s="355">
        <v>0</v>
      </c>
      <c r="AJ973" s="358">
        <v>0</v>
      </c>
      <c r="AK973" s="4">
        <v>57</v>
      </c>
      <c r="AL973" s="4">
        <v>0</v>
      </c>
      <c r="AM973" s="4">
        <v>0</v>
      </c>
    </row>
    <row r="974" spans="2:39" x14ac:dyDescent="0.3">
      <c r="B974" s="350" t="s">
        <v>106</v>
      </c>
      <c r="C974" s="351" t="s">
        <v>326</v>
      </c>
      <c r="D974" s="352">
        <v>41</v>
      </c>
      <c r="E974" s="353">
        <v>0</v>
      </c>
      <c r="F974" s="353">
        <v>0</v>
      </c>
      <c r="G974" s="354">
        <v>66</v>
      </c>
      <c r="H974" s="354">
        <v>0</v>
      </c>
      <c r="I974" s="354">
        <v>0</v>
      </c>
      <c r="J974" s="355">
        <v>102</v>
      </c>
      <c r="K974" s="355">
        <v>0</v>
      </c>
      <c r="L974" s="355">
        <v>0</v>
      </c>
      <c r="M974" s="355">
        <v>112</v>
      </c>
      <c r="N974" s="355">
        <v>0</v>
      </c>
      <c r="O974" s="355">
        <v>0</v>
      </c>
      <c r="P974" s="355">
        <v>74</v>
      </c>
      <c r="Q974" s="355">
        <v>0</v>
      </c>
      <c r="R974" s="355">
        <v>0</v>
      </c>
      <c r="S974" s="355">
        <v>82</v>
      </c>
      <c r="T974" s="355">
        <v>0</v>
      </c>
      <c r="U974" s="355">
        <v>0</v>
      </c>
      <c r="V974" s="355">
        <v>77.999999999999986</v>
      </c>
      <c r="W974" s="355">
        <v>0</v>
      </c>
      <c r="X974" s="355">
        <v>0</v>
      </c>
      <c r="Y974" s="355">
        <v>57</v>
      </c>
      <c r="Z974" s="355">
        <v>0</v>
      </c>
      <c r="AA974" s="355">
        <v>0</v>
      </c>
      <c r="AB974" s="355">
        <v>63</v>
      </c>
      <c r="AC974" s="355">
        <v>0</v>
      </c>
      <c r="AD974" s="357">
        <v>0</v>
      </c>
      <c r="AE974" s="355">
        <v>37</v>
      </c>
      <c r="AF974" s="355">
        <v>0</v>
      </c>
      <c r="AG974" s="358">
        <v>0</v>
      </c>
      <c r="AH974" s="355">
        <v>38</v>
      </c>
      <c r="AI974" s="355">
        <v>0</v>
      </c>
      <c r="AJ974" s="358">
        <v>0</v>
      </c>
      <c r="AK974" s="4">
        <v>51</v>
      </c>
      <c r="AL974" s="4">
        <v>0</v>
      </c>
      <c r="AM974" s="4">
        <v>0</v>
      </c>
    </row>
    <row r="975" spans="2:39" x14ac:dyDescent="0.3">
      <c r="B975" s="350" t="s">
        <v>106</v>
      </c>
      <c r="C975" s="351" t="s">
        <v>289</v>
      </c>
      <c r="D975" s="352">
        <v>197</v>
      </c>
      <c r="E975" s="353">
        <v>1</v>
      </c>
      <c r="F975" s="353">
        <v>32</v>
      </c>
      <c r="G975" s="354">
        <v>400</v>
      </c>
      <c r="H975" s="354">
        <v>2</v>
      </c>
      <c r="I975" s="354">
        <v>32</v>
      </c>
      <c r="J975" s="355">
        <v>138</v>
      </c>
      <c r="K975" s="355">
        <v>421</v>
      </c>
      <c r="L975" s="355">
        <v>0</v>
      </c>
      <c r="M975" s="355">
        <v>334</v>
      </c>
      <c r="N975" s="355">
        <v>89</v>
      </c>
      <c r="O975" s="355">
        <v>0</v>
      </c>
      <c r="P975" s="355">
        <v>0</v>
      </c>
      <c r="Q975" s="355">
        <v>0</v>
      </c>
      <c r="R975" s="355">
        <v>69</v>
      </c>
      <c r="S975" s="355">
        <v>16</v>
      </c>
      <c r="T975" s="355">
        <v>0</v>
      </c>
      <c r="U975" s="355">
        <v>42</v>
      </c>
      <c r="V975" s="355">
        <v>8</v>
      </c>
      <c r="W975" s="355">
        <v>0</v>
      </c>
      <c r="X975" s="355">
        <v>28.000000000000007</v>
      </c>
      <c r="Y975" s="355">
        <v>20</v>
      </c>
      <c r="Z975" s="355">
        <v>0</v>
      </c>
      <c r="AA975" s="355">
        <v>37</v>
      </c>
      <c r="AB975" s="355">
        <v>0</v>
      </c>
      <c r="AC975" s="355">
        <v>0</v>
      </c>
      <c r="AD975" s="357">
        <v>57</v>
      </c>
      <c r="AE975" s="355">
        <v>14</v>
      </c>
      <c r="AF975" s="355">
        <v>0</v>
      </c>
      <c r="AG975" s="358">
        <v>77</v>
      </c>
      <c r="AH975" s="355">
        <v>5</v>
      </c>
      <c r="AI975" s="355">
        <v>0</v>
      </c>
      <c r="AJ975" s="358">
        <v>71</v>
      </c>
      <c r="AK975" s="4">
        <v>0</v>
      </c>
      <c r="AL975" s="4">
        <v>0</v>
      </c>
      <c r="AM975" s="4">
        <v>19</v>
      </c>
    </row>
    <row r="976" spans="2:39" x14ac:dyDescent="0.3">
      <c r="B976" s="350" t="s">
        <v>106</v>
      </c>
      <c r="C976" s="351" t="s">
        <v>290</v>
      </c>
      <c r="D976" s="352">
        <v>525</v>
      </c>
      <c r="E976" s="353">
        <v>7</v>
      </c>
      <c r="F976" s="353">
        <v>34</v>
      </c>
      <c r="G976" s="354">
        <v>497</v>
      </c>
      <c r="H976" s="354">
        <v>8</v>
      </c>
      <c r="I976" s="354">
        <v>31</v>
      </c>
      <c r="J976" s="355">
        <v>252</v>
      </c>
      <c r="K976" s="355">
        <v>154</v>
      </c>
      <c r="L976" s="355">
        <v>0</v>
      </c>
      <c r="M976" s="355">
        <v>439</v>
      </c>
      <c r="N976" s="355">
        <v>1</v>
      </c>
      <c r="O976" s="355">
        <v>0</v>
      </c>
      <c r="P976" s="355">
        <v>46</v>
      </c>
      <c r="Q976" s="355">
        <v>0</v>
      </c>
      <c r="R976" s="355">
        <v>18</v>
      </c>
      <c r="S976" s="355">
        <v>60</v>
      </c>
      <c r="T976" s="355">
        <v>70.000000000000028</v>
      </c>
      <c r="U976" s="355">
        <v>73.000000000000028</v>
      </c>
      <c r="V976" s="355">
        <v>54.999999999999993</v>
      </c>
      <c r="W976" s="355">
        <v>0</v>
      </c>
      <c r="X976" s="355">
        <v>32</v>
      </c>
      <c r="Y976" s="355">
        <v>20</v>
      </c>
      <c r="Z976" s="355">
        <v>0</v>
      </c>
      <c r="AA976" s="355">
        <v>75</v>
      </c>
      <c r="AB976" s="355">
        <v>0</v>
      </c>
      <c r="AC976" s="355">
        <v>0</v>
      </c>
      <c r="AD976" s="357">
        <v>104</v>
      </c>
      <c r="AE976" s="355">
        <v>19</v>
      </c>
      <c r="AF976" s="355">
        <v>0</v>
      </c>
      <c r="AG976" s="358">
        <v>90</v>
      </c>
      <c r="AH976" s="355">
        <v>27</v>
      </c>
      <c r="AI976" s="355">
        <v>0</v>
      </c>
      <c r="AJ976" s="358">
        <v>146</v>
      </c>
      <c r="AK976" s="4">
        <v>1</v>
      </c>
      <c r="AL976" s="4">
        <v>0</v>
      </c>
      <c r="AM976" s="4">
        <v>119</v>
      </c>
    </row>
    <row r="977" spans="2:39" x14ac:dyDescent="0.3">
      <c r="B977" s="350" t="s">
        <v>106</v>
      </c>
      <c r="C977" s="351" t="s">
        <v>291</v>
      </c>
      <c r="D977" s="352">
        <v>814</v>
      </c>
      <c r="E977" s="353">
        <v>42</v>
      </c>
      <c r="F977" s="353">
        <v>212</v>
      </c>
      <c r="G977" s="354">
        <v>986</v>
      </c>
      <c r="H977" s="354">
        <v>14</v>
      </c>
      <c r="I977" s="354">
        <v>250</v>
      </c>
      <c r="J977" s="355">
        <v>633</v>
      </c>
      <c r="K977" s="355">
        <v>497</v>
      </c>
      <c r="L977" s="355">
        <v>159</v>
      </c>
      <c r="M977" s="355">
        <v>1090</v>
      </c>
      <c r="N977" s="355">
        <v>15</v>
      </c>
      <c r="O977" s="355">
        <v>164</v>
      </c>
      <c r="P977" s="355">
        <v>407</v>
      </c>
      <c r="Q977" s="355">
        <v>20</v>
      </c>
      <c r="R977" s="355">
        <v>259</v>
      </c>
      <c r="S977" s="355">
        <v>395.00000000000006</v>
      </c>
      <c r="T977" s="355">
        <v>101.00000000000003</v>
      </c>
      <c r="U977" s="355">
        <v>307.00000000000011</v>
      </c>
      <c r="V977" s="355">
        <v>368</v>
      </c>
      <c r="W977" s="355">
        <v>0</v>
      </c>
      <c r="X977" s="355">
        <v>331.00000000000011</v>
      </c>
      <c r="Y977" s="355">
        <v>414</v>
      </c>
      <c r="Z977" s="355">
        <v>0</v>
      </c>
      <c r="AA977" s="355">
        <v>483</v>
      </c>
      <c r="AB977" s="355">
        <v>341</v>
      </c>
      <c r="AC977" s="355">
        <v>0</v>
      </c>
      <c r="AD977" s="357">
        <v>378</v>
      </c>
      <c r="AE977" s="355">
        <v>330</v>
      </c>
      <c r="AF977" s="355">
        <v>0</v>
      </c>
      <c r="AG977" s="358">
        <v>472</v>
      </c>
      <c r="AH977" s="355">
        <v>301</v>
      </c>
      <c r="AI977" s="355">
        <v>0</v>
      </c>
      <c r="AJ977" s="358">
        <v>354</v>
      </c>
      <c r="AK977" s="4">
        <v>215</v>
      </c>
      <c r="AL977" s="4">
        <v>0</v>
      </c>
      <c r="AM977" s="4">
        <v>328</v>
      </c>
    </row>
    <row r="978" spans="2:39" x14ac:dyDescent="0.3">
      <c r="B978" s="350" t="s">
        <v>106</v>
      </c>
      <c r="C978" s="351" t="s">
        <v>292</v>
      </c>
      <c r="D978" s="352">
        <v>725</v>
      </c>
      <c r="E978" s="353">
        <v>119</v>
      </c>
      <c r="F978" s="353">
        <v>338</v>
      </c>
      <c r="G978" s="354">
        <v>1224</v>
      </c>
      <c r="H978" s="354">
        <v>9</v>
      </c>
      <c r="I978" s="354">
        <v>453</v>
      </c>
      <c r="J978" s="355">
        <v>602</v>
      </c>
      <c r="K978" s="355">
        <v>489</v>
      </c>
      <c r="L978" s="355">
        <v>362</v>
      </c>
      <c r="M978" s="355">
        <v>931</v>
      </c>
      <c r="N978" s="355">
        <v>146</v>
      </c>
      <c r="O978" s="355">
        <v>270</v>
      </c>
      <c r="P978" s="355">
        <v>605</v>
      </c>
      <c r="Q978" s="355">
        <v>48</v>
      </c>
      <c r="R978" s="355">
        <v>421</v>
      </c>
      <c r="S978" s="355">
        <v>627.00000000000023</v>
      </c>
      <c r="T978" s="355">
        <v>61.000000000000007</v>
      </c>
      <c r="U978" s="355">
        <v>547</v>
      </c>
      <c r="V978" s="355">
        <v>510.00000000000068</v>
      </c>
      <c r="W978" s="355">
        <v>0</v>
      </c>
      <c r="X978" s="355">
        <v>645.99999999999977</v>
      </c>
      <c r="Y978" s="355">
        <v>492</v>
      </c>
      <c r="Z978" s="355">
        <v>0</v>
      </c>
      <c r="AA978" s="355">
        <v>699</v>
      </c>
      <c r="AB978" s="355">
        <v>405</v>
      </c>
      <c r="AC978" s="355">
        <v>0</v>
      </c>
      <c r="AD978" s="357">
        <v>673</v>
      </c>
      <c r="AE978" s="355">
        <v>402</v>
      </c>
      <c r="AF978" s="355">
        <v>0</v>
      </c>
      <c r="AG978" s="358">
        <v>651</v>
      </c>
      <c r="AH978" s="355">
        <v>344</v>
      </c>
      <c r="AI978" s="355">
        <v>0</v>
      </c>
      <c r="AJ978" s="358">
        <v>558</v>
      </c>
      <c r="AK978" s="4">
        <v>348</v>
      </c>
      <c r="AL978" s="4">
        <v>0</v>
      </c>
      <c r="AM978" s="4">
        <v>467</v>
      </c>
    </row>
    <row r="979" spans="2:39" x14ac:dyDescent="0.3">
      <c r="B979" s="350" t="s">
        <v>106</v>
      </c>
      <c r="C979" s="351" t="s">
        <v>293</v>
      </c>
      <c r="D979" s="352">
        <v>233</v>
      </c>
      <c r="E979" s="353">
        <v>55</v>
      </c>
      <c r="F979" s="353">
        <v>295</v>
      </c>
      <c r="G979" s="354">
        <v>737</v>
      </c>
      <c r="H979" s="354">
        <v>2</v>
      </c>
      <c r="I979" s="354">
        <v>280</v>
      </c>
      <c r="J979" s="355">
        <v>313</v>
      </c>
      <c r="K979" s="355">
        <v>362</v>
      </c>
      <c r="L979" s="355">
        <v>214</v>
      </c>
      <c r="M979" s="355">
        <v>298</v>
      </c>
      <c r="N979" s="355">
        <v>14</v>
      </c>
      <c r="O979" s="355">
        <v>266</v>
      </c>
      <c r="P979" s="355">
        <v>380</v>
      </c>
      <c r="Q979" s="355">
        <v>66</v>
      </c>
      <c r="R979" s="355">
        <v>373</v>
      </c>
      <c r="S979" s="355">
        <v>199</v>
      </c>
      <c r="T979" s="355">
        <v>29.000000000000007</v>
      </c>
      <c r="U979" s="355">
        <v>684.99999999999932</v>
      </c>
      <c r="V979" s="355">
        <v>150</v>
      </c>
      <c r="W979" s="355">
        <v>0</v>
      </c>
      <c r="X979" s="355">
        <v>350.00000000000011</v>
      </c>
      <c r="Y979" s="355">
        <v>163</v>
      </c>
      <c r="Z979" s="355">
        <v>0</v>
      </c>
      <c r="AA979" s="355">
        <v>738</v>
      </c>
      <c r="AB979" s="355">
        <v>155</v>
      </c>
      <c r="AC979" s="355">
        <v>0</v>
      </c>
      <c r="AD979" s="357">
        <v>678</v>
      </c>
      <c r="AE979" s="355">
        <v>148</v>
      </c>
      <c r="AF979" s="355">
        <v>0</v>
      </c>
      <c r="AG979" s="358">
        <v>673</v>
      </c>
      <c r="AH979" s="355">
        <v>151</v>
      </c>
      <c r="AI979" s="355">
        <v>0</v>
      </c>
      <c r="AJ979" s="358">
        <v>339</v>
      </c>
      <c r="AK979" s="4">
        <v>226</v>
      </c>
      <c r="AL979" s="4">
        <v>0</v>
      </c>
      <c r="AM979" s="4">
        <v>345</v>
      </c>
    </row>
    <row r="980" spans="2:39" x14ac:dyDescent="0.3">
      <c r="B980" s="350" t="s">
        <v>106</v>
      </c>
      <c r="C980" s="351" t="s">
        <v>294</v>
      </c>
      <c r="D980" s="352">
        <v>335</v>
      </c>
      <c r="E980" s="353">
        <v>59</v>
      </c>
      <c r="F980" s="353">
        <v>567</v>
      </c>
      <c r="G980" s="354">
        <v>283</v>
      </c>
      <c r="H980" s="354">
        <v>79</v>
      </c>
      <c r="I980" s="354">
        <v>693</v>
      </c>
      <c r="J980" s="355">
        <v>313</v>
      </c>
      <c r="K980" s="355">
        <v>147</v>
      </c>
      <c r="L980" s="355">
        <v>812</v>
      </c>
      <c r="M980" s="355">
        <v>700</v>
      </c>
      <c r="N980" s="355">
        <v>49</v>
      </c>
      <c r="O980" s="355">
        <v>723</v>
      </c>
      <c r="P980" s="355">
        <v>241</v>
      </c>
      <c r="Q980" s="355">
        <v>0</v>
      </c>
      <c r="R980" s="355">
        <v>1144</v>
      </c>
      <c r="S980" s="355">
        <v>450</v>
      </c>
      <c r="T980" s="355">
        <v>25.000000000000007</v>
      </c>
      <c r="U980" s="355">
        <v>1797.0000000000018</v>
      </c>
      <c r="V980" s="355">
        <v>492.99999999999983</v>
      </c>
      <c r="W980" s="355">
        <v>0</v>
      </c>
      <c r="X980" s="355">
        <v>2670.0000000000005</v>
      </c>
      <c r="Y980" s="355">
        <v>457</v>
      </c>
      <c r="Z980" s="355">
        <v>0</v>
      </c>
      <c r="AA980" s="355">
        <v>3687</v>
      </c>
      <c r="AB980" s="355">
        <v>385</v>
      </c>
      <c r="AC980" s="355">
        <v>0</v>
      </c>
      <c r="AD980" s="357">
        <v>3199</v>
      </c>
      <c r="AE980" s="355">
        <v>365</v>
      </c>
      <c r="AF980" s="355">
        <v>0</v>
      </c>
      <c r="AG980" s="358">
        <v>4261</v>
      </c>
      <c r="AH980" s="355">
        <v>294</v>
      </c>
      <c r="AI980" s="355">
        <v>0</v>
      </c>
      <c r="AJ980" s="358">
        <v>2881</v>
      </c>
      <c r="AK980" s="4">
        <v>204</v>
      </c>
      <c r="AL980" s="4">
        <v>0</v>
      </c>
      <c r="AM980" s="4">
        <v>1177</v>
      </c>
    </row>
    <row r="981" spans="2:39" x14ac:dyDescent="0.3">
      <c r="B981" s="350" t="s">
        <v>106</v>
      </c>
      <c r="C981" s="351" t="s">
        <v>327</v>
      </c>
      <c r="D981" s="352">
        <v>117</v>
      </c>
      <c r="E981" s="353">
        <v>25</v>
      </c>
      <c r="F981" s="353">
        <v>0</v>
      </c>
      <c r="G981" s="354">
        <v>139</v>
      </c>
      <c r="H981" s="354">
        <v>47</v>
      </c>
      <c r="I981" s="354">
        <v>0</v>
      </c>
      <c r="J981" s="355">
        <v>169</v>
      </c>
      <c r="K981" s="355">
        <v>55</v>
      </c>
      <c r="L981" s="355">
        <v>0</v>
      </c>
      <c r="M981" s="355">
        <v>121</v>
      </c>
      <c r="N981" s="355">
        <v>45</v>
      </c>
      <c r="O981" s="355">
        <v>0</v>
      </c>
      <c r="P981" s="355">
        <v>94</v>
      </c>
      <c r="Q981" s="355">
        <v>28</v>
      </c>
      <c r="R981" s="355">
        <v>0</v>
      </c>
      <c r="S981" s="355">
        <v>133</v>
      </c>
      <c r="T981" s="355">
        <v>50.000000000000014</v>
      </c>
      <c r="U981" s="355">
        <v>0</v>
      </c>
      <c r="V981" s="355">
        <v>113.00000000000006</v>
      </c>
      <c r="W981" s="355">
        <v>20.000000000000004</v>
      </c>
      <c r="X981" s="355">
        <v>0</v>
      </c>
      <c r="Y981" s="355">
        <v>182</v>
      </c>
      <c r="Z981" s="355">
        <v>20</v>
      </c>
      <c r="AA981" s="355">
        <v>0</v>
      </c>
      <c r="AB981" s="355">
        <v>202</v>
      </c>
      <c r="AC981" s="355">
        <v>20</v>
      </c>
      <c r="AD981" s="357">
        <v>0</v>
      </c>
      <c r="AE981" s="355">
        <v>212</v>
      </c>
      <c r="AF981" s="355">
        <v>16</v>
      </c>
      <c r="AG981" s="358">
        <v>0</v>
      </c>
      <c r="AH981" s="355">
        <v>239</v>
      </c>
      <c r="AI981" s="355">
        <v>0</v>
      </c>
      <c r="AJ981" s="358">
        <v>0</v>
      </c>
      <c r="AK981" s="4">
        <v>284</v>
      </c>
      <c r="AL981" s="4">
        <v>0</v>
      </c>
      <c r="AM981" s="4">
        <v>0</v>
      </c>
    </row>
    <row r="982" spans="2:39" x14ac:dyDescent="0.3">
      <c r="B982" s="350" t="s">
        <v>107</v>
      </c>
      <c r="C982" s="351" t="s">
        <v>223</v>
      </c>
      <c r="D982" s="352">
        <v>2</v>
      </c>
      <c r="E982" s="353">
        <v>0</v>
      </c>
      <c r="F982" s="353">
        <v>964</v>
      </c>
      <c r="G982" s="354">
        <v>0</v>
      </c>
      <c r="H982" s="354">
        <v>0</v>
      </c>
      <c r="I982" s="354">
        <v>890</v>
      </c>
      <c r="J982" s="355">
        <v>3</v>
      </c>
      <c r="K982" s="355">
        <v>0</v>
      </c>
      <c r="L982" s="355">
        <v>939</v>
      </c>
      <c r="M982" s="355">
        <v>0</v>
      </c>
      <c r="N982" s="355">
        <v>0</v>
      </c>
      <c r="O982" s="355">
        <v>997</v>
      </c>
      <c r="P982" s="355">
        <v>0</v>
      </c>
      <c r="Q982" s="355">
        <v>0</v>
      </c>
      <c r="R982" s="355">
        <v>815</v>
      </c>
      <c r="S982" s="355">
        <v>0</v>
      </c>
      <c r="T982" s="355">
        <v>0</v>
      </c>
      <c r="U982" s="355">
        <v>961.99999999999966</v>
      </c>
      <c r="V982" s="355">
        <v>0</v>
      </c>
      <c r="W982" s="355">
        <v>0</v>
      </c>
      <c r="X982" s="355">
        <v>998.00000000000068</v>
      </c>
      <c r="Y982" s="355">
        <v>0</v>
      </c>
      <c r="Z982" s="355">
        <v>0</v>
      </c>
      <c r="AA982" s="355">
        <v>900</v>
      </c>
      <c r="AB982" s="355">
        <v>0</v>
      </c>
      <c r="AC982" s="355">
        <v>0</v>
      </c>
      <c r="AD982" s="357">
        <v>897</v>
      </c>
      <c r="AE982" s="355">
        <v>0</v>
      </c>
      <c r="AF982" s="355">
        <v>0</v>
      </c>
      <c r="AG982" s="358">
        <v>968</v>
      </c>
      <c r="AH982" s="355">
        <v>0</v>
      </c>
      <c r="AI982" s="355">
        <v>0</v>
      </c>
      <c r="AJ982" s="358">
        <v>678</v>
      </c>
      <c r="AK982" s="4">
        <v>0</v>
      </c>
      <c r="AL982" s="4">
        <v>0</v>
      </c>
      <c r="AM982" s="4">
        <v>269</v>
      </c>
    </row>
    <row r="983" spans="2:39" x14ac:dyDescent="0.3">
      <c r="B983" s="350" t="s">
        <v>107</v>
      </c>
      <c r="C983" s="351" t="s">
        <v>286</v>
      </c>
      <c r="D983" s="352">
        <v>32</v>
      </c>
      <c r="E983" s="353">
        <v>0</v>
      </c>
      <c r="F983" s="353">
        <v>1328</v>
      </c>
      <c r="G983" s="354">
        <v>0</v>
      </c>
      <c r="H983" s="354">
        <v>0</v>
      </c>
      <c r="I983" s="354">
        <v>1278</v>
      </c>
      <c r="J983" s="355">
        <v>1</v>
      </c>
      <c r="K983" s="355">
        <v>0</v>
      </c>
      <c r="L983" s="355">
        <v>1342</v>
      </c>
      <c r="M983" s="355">
        <v>0</v>
      </c>
      <c r="N983" s="355">
        <v>0</v>
      </c>
      <c r="O983" s="355">
        <v>1453</v>
      </c>
      <c r="P983" s="355">
        <v>0</v>
      </c>
      <c r="Q983" s="355">
        <v>0</v>
      </c>
      <c r="R983" s="355">
        <v>1224</v>
      </c>
      <c r="S983" s="355">
        <v>0</v>
      </c>
      <c r="T983" s="355">
        <v>0</v>
      </c>
      <c r="U983" s="355">
        <v>1402.0000000000007</v>
      </c>
      <c r="V983" s="355">
        <v>0</v>
      </c>
      <c r="W983" s="355">
        <v>0</v>
      </c>
      <c r="X983" s="355">
        <v>1538.0000000000023</v>
      </c>
      <c r="Y983" s="355">
        <v>0</v>
      </c>
      <c r="Z983" s="355">
        <v>0</v>
      </c>
      <c r="AA983" s="355">
        <v>1462</v>
      </c>
      <c r="AB983" s="355">
        <v>0</v>
      </c>
      <c r="AC983" s="355">
        <v>0</v>
      </c>
      <c r="AD983" s="357">
        <v>1386</v>
      </c>
      <c r="AE983" s="355">
        <v>0</v>
      </c>
      <c r="AF983" s="355">
        <v>0</v>
      </c>
      <c r="AG983" s="358">
        <v>1439</v>
      </c>
      <c r="AH983" s="355">
        <v>0</v>
      </c>
      <c r="AI983" s="355">
        <v>0</v>
      </c>
      <c r="AJ983" s="358">
        <v>1325</v>
      </c>
      <c r="AK983" s="4">
        <v>0</v>
      </c>
      <c r="AL983" s="4">
        <v>0</v>
      </c>
      <c r="AM983" s="4">
        <v>779</v>
      </c>
    </row>
    <row r="984" spans="2:39" x14ac:dyDescent="0.3">
      <c r="B984" s="350" t="s">
        <v>107</v>
      </c>
      <c r="C984" s="351" t="s">
        <v>255</v>
      </c>
      <c r="D984" s="352">
        <v>2083</v>
      </c>
      <c r="E984" s="353">
        <v>3</v>
      </c>
      <c r="F984" s="353">
        <v>1312</v>
      </c>
      <c r="G984" s="354">
        <v>1778</v>
      </c>
      <c r="H984" s="354">
        <v>0</v>
      </c>
      <c r="I984" s="354">
        <v>1335</v>
      </c>
      <c r="J984" s="355">
        <v>2201</v>
      </c>
      <c r="K984" s="355">
        <v>3</v>
      </c>
      <c r="L984" s="355">
        <v>1388</v>
      </c>
      <c r="M984" s="355">
        <v>2047</v>
      </c>
      <c r="N984" s="355">
        <v>0</v>
      </c>
      <c r="O984" s="355">
        <v>1565</v>
      </c>
      <c r="P984" s="355">
        <v>1894</v>
      </c>
      <c r="Q984" s="355">
        <v>0</v>
      </c>
      <c r="R984" s="355">
        <v>1283</v>
      </c>
      <c r="S984" s="355">
        <v>1895.9999999999991</v>
      </c>
      <c r="T984" s="355">
        <v>0</v>
      </c>
      <c r="U984" s="355">
        <v>1507.9999999999995</v>
      </c>
      <c r="V984" s="355">
        <v>1893</v>
      </c>
      <c r="W984" s="355">
        <v>0</v>
      </c>
      <c r="X984" s="355">
        <v>1596.9999999999991</v>
      </c>
      <c r="Y984" s="355">
        <v>1859</v>
      </c>
      <c r="Z984" s="355">
        <v>0</v>
      </c>
      <c r="AA984" s="355">
        <v>1677</v>
      </c>
      <c r="AB984" s="355">
        <v>1946</v>
      </c>
      <c r="AC984" s="355">
        <v>0</v>
      </c>
      <c r="AD984" s="357">
        <v>1600</v>
      </c>
      <c r="AE984" s="355">
        <v>1918</v>
      </c>
      <c r="AF984" s="355">
        <v>0</v>
      </c>
      <c r="AG984" s="358">
        <v>1613</v>
      </c>
      <c r="AH984" s="355">
        <v>1960</v>
      </c>
      <c r="AI984" s="355">
        <v>0</v>
      </c>
      <c r="AJ984" s="358">
        <v>1494</v>
      </c>
      <c r="AK984" s="4">
        <v>1994</v>
      </c>
      <c r="AL984" s="4">
        <v>0</v>
      </c>
      <c r="AM984" s="4">
        <v>1207</v>
      </c>
    </row>
    <row r="985" spans="2:39" x14ac:dyDescent="0.3">
      <c r="B985" s="350" t="s">
        <v>107</v>
      </c>
      <c r="C985" s="351" t="s">
        <v>224</v>
      </c>
      <c r="D985" s="352">
        <v>2622</v>
      </c>
      <c r="E985" s="353">
        <v>106</v>
      </c>
      <c r="F985" s="353">
        <v>1345</v>
      </c>
      <c r="G985" s="354">
        <v>2692</v>
      </c>
      <c r="H985" s="354">
        <v>29</v>
      </c>
      <c r="I985" s="354">
        <v>1271</v>
      </c>
      <c r="J985" s="355">
        <v>2261</v>
      </c>
      <c r="K985" s="355">
        <v>44</v>
      </c>
      <c r="L985" s="355">
        <v>1440</v>
      </c>
      <c r="M985" s="355">
        <v>2557</v>
      </c>
      <c r="N985" s="355">
        <v>1</v>
      </c>
      <c r="O985" s="355">
        <v>1521</v>
      </c>
      <c r="P985" s="355">
        <v>2513</v>
      </c>
      <c r="Q985" s="355">
        <v>0</v>
      </c>
      <c r="R985" s="355">
        <v>1421</v>
      </c>
      <c r="S985" s="355">
        <v>2302.9999999999991</v>
      </c>
      <c r="T985" s="355">
        <v>0</v>
      </c>
      <c r="U985" s="355">
        <v>1555.9999999999993</v>
      </c>
      <c r="V985" s="355">
        <v>2426.0000000000032</v>
      </c>
      <c r="W985" s="355">
        <v>0</v>
      </c>
      <c r="X985" s="355">
        <v>1525.0000000000014</v>
      </c>
      <c r="Y985" s="355">
        <v>2325</v>
      </c>
      <c r="Z985" s="355">
        <v>0</v>
      </c>
      <c r="AA985" s="355">
        <v>1516</v>
      </c>
      <c r="AB985" s="355">
        <v>2251</v>
      </c>
      <c r="AC985" s="355">
        <v>0</v>
      </c>
      <c r="AD985" s="357">
        <v>1644</v>
      </c>
      <c r="AE985" s="355">
        <v>2469</v>
      </c>
      <c r="AF985" s="355">
        <v>0</v>
      </c>
      <c r="AG985" s="358">
        <v>1626</v>
      </c>
      <c r="AH985" s="355">
        <v>2490</v>
      </c>
      <c r="AI985" s="355">
        <v>0</v>
      </c>
      <c r="AJ985" s="358">
        <v>1597</v>
      </c>
      <c r="AK985" s="4">
        <v>2455</v>
      </c>
      <c r="AL985" s="4">
        <v>0</v>
      </c>
      <c r="AM985" s="4">
        <v>1326</v>
      </c>
    </row>
    <row r="986" spans="2:39" x14ac:dyDescent="0.3">
      <c r="B986" s="350" t="s">
        <v>107</v>
      </c>
      <c r="C986" s="351" t="s">
        <v>225</v>
      </c>
      <c r="D986" s="352">
        <v>2500</v>
      </c>
      <c r="E986" s="353">
        <v>144</v>
      </c>
      <c r="F986" s="353">
        <v>1205</v>
      </c>
      <c r="G986" s="354">
        <v>2700</v>
      </c>
      <c r="H986" s="354">
        <v>110</v>
      </c>
      <c r="I986" s="354">
        <v>1201</v>
      </c>
      <c r="J986" s="355">
        <v>2595</v>
      </c>
      <c r="K986" s="355">
        <v>0</v>
      </c>
      <c r="L986" s="355">
        <v>1352</v>
      </c>
      <c r="M986" s="355">
        <v>2230</v>
      </c>
      <c r="N986" s="355">
        <v>0</v>
      </c>
      <c r="O986" s="355">
        <v>1570</v>
      </c>
      <c r="P986" s="355">
        <v>2460</v>
      </c>
      <c r="Q986" s="355">
        <v>0</v>
      </c>
      <c r="R986" s="355">
        <v>1389</v>
      </c>
      <c r="S986" s="355">
        <v>2423.0000000000009</v>
      </c>
      <c r="T986" s="355">
        <v>0</v>
      </c>
      <c r="U986" s="355">
        <v>1519.9999999999991</v>
      </c>
      <c r="V986" s="355">
        <v>2229</v>
      </c>
      <c r="W986" s="355">
        <v>0</v>
      </c>
      <c r="X986" s="355">
        <v>1577.9999999999995</v>
      </c>
      <c r="Y986" s="355">
        <v>2378</v>
      </c>
      <c r="Z986" s="355">
        <v>0</v>
      </c>
      <c r="AA986" s="355">
        <v>1482</v>
      </c>
      <c r="AB986" s="355">
        <v>2347</v>
      </c>
      <c r="AC986" s="355">
        <v>0</v>
      </c>
      <c r="AD986" s="357">
        <v>1571</v>
      </c>
      <c r="AE986" s="355">
        <v>2286</v>
      </c>
      <c r="AF986" s="355">
        <v>0</v>
      </c>
      <c r="AG986" s="358">
        <v>1608</v>
      </c>
      <c r="AH986" s="355">
        <v>2459</v>
      </c>
      <c r="AI986" s="355">
        <v>0</v>
      </c>
      <c r="AJ986" s="358">
        <v>1508</v>
      </c>
      <c r="AK986" s="4">
        <v>2461</v>
      </c>
      <c r="AL986" s="4">
        <v>0</v>
      </c>
      <c r="AM986" s="4">
        <v>1345</v>
      </c>
    </row>
    <row r="987" spans="2:39" x14ac:dyDescent="0.3">
      <c r="B987" s="350" t="s">
        <v>107</v>
      </c>
      <c r="C987" s="351" t="s">
        <v>226</v>
      </c>
      <c r="D987" s="352">
        <v>2606</v>
      </c>
      <c r="E987" s="353">
        <v>134</v>
      </c>
      <c r="F987" s="353">
        <v>1146</v>
      </c>
      <c r="G987" s="354">
        <v>2600</v>
      </c>
      <c r="H987" s="354">
        <v>113</v>
      </c>
      <c r="I987" s="354">
        <v>1194</v>
      </c>
      <c r="J987" s="355">
        <v>2746</v>
      </c>
      <c r="K987" s="355">
        <v>0</v>
      </c>
      <c r="L987" s="355">
        <v>1416</v>
      </c>
      <c r="M987" s="355">
        <v>2545</v>
      </c>
      <c r="N987" s="355">
        <v>0</v>
      </c>
      <c r="O987" s="355">
        <v>1449</v>
      </c>
      <c r="P987" s="355">
        <v>2263</v>
      </c>
      <c r="Q987" s="355">
        <v>0</v>
      </c>
      <c r="R987" s="355">
        <v>1472</v>
      </c>
      <c r="S987" s="355">
        <v>2492.9999999999991</v>
      </c>
      <c r="T987" s="355">
        <v>0</v>
      </c>
      <c r="U987" s="355">
        <v>1533.0000000000014</v>
      </c>
      <c r="V987" s="355">
        <v>2580.0000000000009</v>
      </c>
      <c r="W987" s="355">
        <v>0</v>
      </c>
      <c r="X987" s="355">
        <v>1619.0000000000007</v>
      </c>
      <c r="Y987" s="355">
        <v>2376</v>
      </c>
      <c r="Z987" s="355">
        <v>0</v>
      </c>
      <c r="AA987" s="355">
        <v>1532</v>
      </c>
      <c r="AB987" s="355">
        <v>2469</v>
      </c>
      <c r="AC987" s="355">
        <v>0</v>
      </c>
      <c r="AD987" s="357">
        <v>1512</v>
      </c>
      <c r="AE987" s="355">
        <v>2461</v>
      </c>
      <c r="AF987" s="355">
        <v>0</v>
      </c>
      <c r="AG987" s="358">
        <v>1523</v>
      </c>
      <c r="AH987" s="355">
        <v>2380</v>
      </c>
      <c r="AI987" s="355">
        <v>0</v>
      </c>
      <c r="AJ987" s="358">
        <v>1533</v>
      </c>
      <c r="AK987" s="4">
        <v>2537</v>
      </c>
      <c r="AL987" s="4">
        <v>0</v>
      </c>
      <c r="AM987" s="4">
        <v>1404</v>
      </c>
    </row>
    <row r="988" spans="2:39" x14ac:dyDescent="0.3">
      <c r="B988" s="350" t="s">
        <v>107</v>
      </c>
      <c r="C988" s="351" t="s">
        <v>227</v>
      </c>
      <c r="D988" s="352">
        <v>2881</v>
      </c>
      <c r="E988" s="353">
        <v>147</v>
      </c>
      <c r="F988" s="353">
        <v>1097</v>
      </c>
      <c r="G988" s="354">
        <v>2667</v>
      </c>
      <c r="H988" s="354">
        <v>116</v>
      </c>
      <c r="I988" s="354">
        <v>1156</v>
      </c>
      <c r="J988" s="355">
        <v>2697</v>
      </c>
      <c r="K988" s="355">
        <v>0</v>
      </c>
      <c r="L988" s="355">
        <v>1245</v>
      </c>
      <c r="M988" s="355">
        <v>2671</v>
      </c>
      <c r="N988" s="355">
        <v>0</v>
      </c>
      <c r="O988" s="355">
        <v>1427</v>
      </c>
      <c r="P988" s="355">
        <v>2585</v>
      </c>
      <c r="Q988" s="355">
        <v>0</v>
      </c>
      <c r="R988" s="355">
        <v>1367</v>
      </c>
      <c r="S988" s="355">
        <v>2346.0000000000023</v>
      </c>
      <c r="T988" s="355">
        <v>0</v>
      </c>
      <c r="U988" s="355">
        <v>1414.0000000000002</v>
      </c>
      <c r="V988" s="355">
        <v>2522.9999999999991</v>
      </c>
      <c r="W988" s="355">
        <v>0</v>
      </c>
      <c r="X988" s="355">
        <v>1438.0000000000002</v>
      </c>
      <c r="Y988" s="355">
        <v>2626</v>
      </c>
      <c r="Z988" s="355">
        <v>0</v>
      </c>
      <c r="AA988" s="355">
        <v>1425</v>
      </c>
      <c r="AB988" s="355">
        <v>2452</v>
      </c>
      <c r="AC988" s="355">
        <v>0</v>
      </c>
      <c r="AD988" s="357">
        <v>1487</v>
      </c>
      <c r="AE988" s="355">
        <v>2541</v>
      </c>
      <c r="AF988" s="355">
        <v>0</v>
      </c>
      <c r="AG988" s="358">
        <v>1476</v>
      </c>
      <c r="AH988" s="355">
        <v>2547</v>
      </c>
      <c r="AI988" s="355">
        <v>0</v>
      </c>
      <c r="AJ988" s="358">
        <v>1389</v>
      </c>
      <c r="AK988" s="4">
        <v>2454</v>
      </c>
      <c r="AL988" s="4">
        <v>0</v>
      </c>
      <c r="AM988" s="4">
        <v>1418</v>
      </c>
    </row>
    <row r="989" spans="2:39" x14ac:dyDescent="0.3">
      <c r="B989" s="350" t="s">
        <v>107</v>
      </c>
      <c r="C989" s="351" t="s">
        <v>228</v>
      </c>
      <c r="D989" s="352">
        <v>2768</v>
      </c>
      <c r="E989" s="353">
        <v>113</v>
      </c>
      <c r="F989" s="353">
        <v>1049</v>
      </c>
      <c r="G989" s="354">
        <v>3027</v>
      </c>
      <c r="H989" s="354">
        <v>119</v>
      </c>
      <c r="I989" s="354">
        <v>952</v>
      </c>
      <c r="J989" s="355">
        <v>2720</v>
      </c>
      <c r="K989" s="355">
        <v>0</v>
      </c>
      <c r="L989" s="355">
        <v>1075</v>
      </c>
      <c r="M989" s="355">
        <v>2595</v>
      </c>
      <c r="N989" s="355">
        <v>0</v>
      </c>
      <c r="O989" s="355">
        <v>1210</v>
      </c>
      <c r="P989" s="355">
        <v>2677</v>
      </c>
      <c r="Q989" s="355">
        <v>0</v>
      </c>
      <c r="R989" s="355">
        <v>1205</v>
      </c>
      <c r="S989" s="355">
        <v>2607.0000000000009</v>
      </c>
      <c r="T989" s="355">
        <v>0</v>
      </c>
      <c r="U989" s="355">
        <v>1362</v>
      </c>
      <c r="V989" s="355">
        <v>2347.9999999999995</v>
      </c>
      <c r="W989" s="355">
        <v>0</v>
      </c>
      <c r="X989" s="355">
        <v>1418.9999999999995</v>
      </c>
      <c r="Y989" s="355">
        <v>2648</v>
      </c>
      <c r="Z989" s="355">
        <v>0</v>
      </c>
      <c r="AA989" s="355">
        <v>1287</v>
      </c>
      <c r="AB989" s="355">
        <v>2692</v>
      </c>
      <c r="AC989" s="355">
        <v>0</v>
      </c>
      <c r="AD989" s="357">
        <v>1363</v>
      </c>
      <c r="AE989" s="355">
        <v>2624</v>
      </c>
      <c r="AF989" s="355">
        <v>0</v>
      </c>
      <c r="AG989" s="358">
        <v>1426</v>
      </c>
      <c r="AH989" s="355">
        <v>2677</v>
      </c>
      <c r="AI989" s="355">
        <v>0</v>
      </c>
      <c r="AJ989" s="358">
        <v>1338</v>
      </c>
      <c r="AK989" s="4">
        <v>2609</v>
      </c>
      <c r="AL989" s="4">
        <v>0</v>
      </c>
      <c r="AM989" s="4">
        <v>1274</v>
      </c>
    </row>
    <row r="990" spans="2:39" x14ac:dyDescent="0.3">
      <c r="B990" s="350" t="s">
        <v>107</v>
      </c>
      <c r="C990" s="351" t="s">
        <v>229</v>
      </c>
      <c r="D990" s="352">
        <v>3191</v>
      </c>
      <c r="E990" s="353">
        <v>131</v>
      </c>
      <c r="F990" s="353">
        <v>894</v>
      </c>
      <c r="G990" s="354">
        <v>3339</v>
      </c>
      <c r="H990" s="354">
        <v>46</v>
      </c>
      <c r="I990" s="354">
        <v>995</v>
      </c>
      <c r="J990" s="355">
        <v>3466</v>
      </c>
      <c r="K990" s="355">
        <v>4</v>
      </c>
      <c r="L990" s="355">
        <v>1048</v>
      </c>
      <c r="M990" s="355">
        <v>3209</v>
      </c>
      <c r="N990" s="355">
        <v>0</v>
      </c>
      <c r="O990" s="355">
        <v>1129</v>
      </c>
      <c r="P990" s="355">
        <v>3122</v>
      </c>
      <c r="Q990" s="355">
        <v>0</v>
      </c>
      <c r="R990" s="355">
        <v>1173</v>
      </c>
      <c r="S990" s="355">
        <v>3173.0000000000023</v>
      </c>
      <c r="T990" s="355">
        <v>0</v>
      </c>
      <c r="U990" s="355">
        <v>1232.9999999999998</v>
      </c>
      <c r="V990" s="355">
        <v>3285.9999999999936</v>
      </c>
      <c r="W990" s="355">
        <v>0</v>
      </c>
      <c r="X990" s="355">
        <v>1215</v>
      </c>
      <c r="Y990" s="355">
        <v>3054</v>
      </c>
      <c r="Z990" s="355">
        <v>0</v>
      </c>
      <c r="AA990" s="355">
        <v>1118</v>
      </c>
      <c r="AB990" s="355">
        <v>3333</v>
      </c>
      <c r="AC990" s="355">
        <v>0</v>
      </c>
      <c r="AD990" s="357">
        <v>1102</v>
      </c>
      <c r="AE990" s="355">
        <v>3379</v>
      </c>
      <c r="AF990" s="355">
        <v>0</v>
      </c>
      <c r="AG990" s="358">
        <v>1144</v>
      </c>
      <c r="AH990" s="355">
        <v>3375</v>
      </c>
      <c r="AI990" s="355">
        <v>0</v>
      </c>
      <c r="AJ990" s="358">
        <v>1241</v>
      </c>
      <c r="AK990" s="4">
        <v>3168</v>
      </c>
      <c r="AL990" s="4">
        <v>0</v>
      </c>
      <c r="AM990" s="4">
        <v>1105</v>
      </c>
    </row>
    <row r="991" spans="2:39" x14ac:dyDescent="0.3">
      <c r="B991" s="350" t="s">
        <v>107</v>
      </c>
      <c r="C991" s="351" t="s">
        <v>287</v>
      </c>
      <c r="D991" s="352">
        <v>3109</v>
      </c>
      <c r="E991" s="353">
        <v>114</v>
      </c>
      <c r="F991" s="353">
        <v>897</v>
      </c>
      <c r="G991" s="354">
        <v>2923</v>
      </c>
      <c r="H991" s="354">
        <v>84</v>
      </c>
      <c r="I991" s="354">
        <v>857</v>
      </c>
      <c r="J991" s="355">
        <v>2843</v>
      </c>
      <c r="K991" s="355">
        <v>1</v>
      </c>
      <c r="L991" s="355">
        <v>984</v>
      </c>
      <c r="M991" s="355">
        <v>2980</v>
      </c>
      <c r="N991" s="355">
        <v>0</v>
      </c>
      <c r="O991" s="355">
        <v>1034</v>
      </c>
      <c r="P991" s="355">
        <v>2809</v>
      </c>
      <c r="Q991" s="355">
        <v>0</v>
      </c>
      <c r="R991" s="355">
        <v>1104</v>
      </c>
      <c r="S991" s="355">
        <v>2819.0000000000059</v>
      </c>
      <c r="T991" s="355">
        <v>0</v>
      </c>
      <c r="U991" s="355">
        <v>1153.9999999999995</v>
      </c>
      <c r="V991" s="355">
        <v>2861.9999999999977</v>
      </c>
      <c r="W991" s="355">
        <v>0</v>
      </c>
      <c r="X991" s="355">
        <v>1200.0000000000005</v>
      </c>
      <c r="Y991" s="355">
        <v>3003</v>
      </c>
      <c r="Z991" s="355">
        <v>0</v>
      </c>
      <c r="AA991" s="355">
        <v>1124</v>
      </c>
      <c r="AB991" s="355">
        <v>2801</v>
      </c>
      <c r="AC991" s="355">
        <v>0</v>
      </c>
      <c r="AD991" s="357">
        <v>1096</v>
      </c>
      <c r="AE991" s="355">
        <v>3056</v>
      </c>
      <c r="AF991" s="355">
        <v>0</v>
      </c>
      <c r="AG991" s="358">
        <v>1056</v>
      </c>
      <c r="AH991" s="355">
        <v>3029</v>
      </c>
      <c r="AI991" s="355">
        <v>0</v>
      </c>
      <c r="AJ991" s="358">
        <v>1139</v>
      </c>
      <c r="AK991" s="4">
        <v>3063</v>
      </c>
      <c r="AL991" s="4">
        <v>0</v>
      </c>
      <c r="AM991" s="4">
        <v>1179</v>
      </c>
    </row>
    <row r="992" spans="2:39" x14ac:dyDescent="0.3">
      <c r="B992" s="350" t="s">
        <v>107</v>
      </c>
      <c r="C992" s="351" t="s">
        <v>230</v>
      </c>
      <c r="D992" s="352">
        <v>3015</v>
      </c>
      <c r="E992" s="353">
        <v>101</v>
      </c>
      <c r="F992" s="353">
        <v>918</v>
      </c>
      <c r="G992" s="354">
        <v>2991</v>
      </c>
      <c r="H992" s="354">
        <v>89</v>
      </c>
      <c r="I992" s="354">
        <v>856</v>
      </c>
      <c r="J992" s="355">
        <v>2684</v>
      </c>
      <c r="K992" s="355">
        <v>4</v>
      </c>
      <c r="L992" s="355">
        <v>916</v>
      </c>
      <c r="M992" s="355">
        <v>2574</v>
      </c>
      <c r="N992" s="355">
        <v>0</v>
      </c>
      <c r="O992" s="355">
        <v>1045</v>
      </c>
      <c r="P992" s="355">
        <v>2590</v>
      </c>
      <c r="Q992" s="355">
        <v>0</v>
      </c>
      <c r="R992" s="355">
        <v>1033</v>
      </c>
      <c r="S992" s="355">
        <v>2532.0000000000009</v>
      </c>
      <c r="T992" s="355">
        <v>0</v>
      </c>
      <c r="U992" s="355">
        <v>1115.0000000000007</v>
      </c>
      <c r="V992" s="355">
        <v>2566.0000000000023</v>
      </c>
      <c r="W992" s="355">
        <v>0</v>
      </c>
      <c r="X992" s="355">
        <v>1125.0000000000002</v>
      </c>
      <c r="Y992" s="355">
        <v>2640</v>
      </c>
      <c r="Z992" s="355">
        <v>0</v>
      </c>
      <c r="AA992" s="355">
        <v>1124</v>
      </c>
      <c r="AB992" s="355">
        <v>2730</v>
      </c>
      <c r="AC992" s="355">
        <v>0</v>
      </c>
      <c r="AD992" s="357">
        <v>1126</v>
      </c>
      <c r="AE992" s="355">
        <v>2589</v>
      </c>
      <c r="AF992" s="355">
        <v>0</v>
      </c>
      <c r="AG992" s="358">
        <v>1078</v>
      </c>
      <c r="AH992" s="355">
        <v>2774</v>
      </c>
      <c r="AI992" s="355">
        <v>0</v>
      </c>
      <c r="AJ992" s="358">
        <v>1023</v>
      </c>
      <c r="AK992" s="4">
        <v>2782</v>
      </c>
      <c r="AL992" s="4">
        <v>0</v>
      </c>
      <c r="AM992" s="4">
        <v>1094</v>
      </c>
    </row>
    <row r="993" spans="2:39" x14ac:dyDescent="0.3">
      <c r="B993" s="350" t="s">
        <v>107</v>
      </c>
      <c r="C993" s="351" t="s">
        <v>231</v>
      </c>
      <c r="D993" s="352">
        <v>2787</v>
      </c>
      <c r="E993" s="353">
        <v>134</v>
      </c>
      <c r="F993" s="353">
        <v>772</v>
      </c>
      <c r="G993" s="354">
        <v>2625</v>
      </c>
      <c r="H993" s="354">
        <v>88</v>
      </c>
      <c r="I993" s="354">
        <v>839</v>
      </c>
      <c r="J993" s="355">
        <v>2467</v>
      </c>
      <c r="K993" s="355">
        <v>11</v>
      </c>
      <c r="L993" s="355">
        <v>889</v>
      </c>
      <c r="M993" s="355">
        <v>2250</v>
      </c>
      <c r="N993" s="355">
        <v>0</v>
      </c>
      <c r="O993" s="355">
        <v>848</v>
      </c>
      <c r="P993" s="355">
        <v>2217</v>
      </c>
      <c r="Q993" s="355">
        <v>0</v>
      </c>
      <c r="R993" s="355">
        <v>1015</v>
      </c>
      <c r="S993" s="355">
        <v>2194.0000000000014</v>
      </c>
      <c r="T993" s="355">
        <v>0</v>
      </c>
      <c r="U993" s="355">
        <v>1028.0000000000011</v>
      </c>
      <c r="V993" s="355">
        <v>2214.9999999999995</v>
      </c>
      <c r="W993" s="355">
        <v>0</v>
      </c>
      <c r="X993" s="355">
        <v>1019.9999999999992</v>
      </c>
      <c r="Y993" s="355">
        <v>2271</v>
      </c>
      <c r="Z993" s="355">
        <v>0</v>
      </c>
      <c r="AA993" s="355">
        <v>1043</v>
      </c>
      <c r="AB993" s="355">
        <v>2311</v>
      </c>
      <c r="AC993" s="355">
        <v>0</v>
      </c>
      <c r="AD993" s="357">
        <v>1046</v>
      </c>
      <c r="AE993" s="355">
        <v>2384</v>
      </c>
      <c r="AF993" s="355">
        <v>0</v>
      </c>
      <c r="AG993" s="358">
        <v>1080</v>
      </c>
      <c r="AH993" s="355">
        <v>2275</v>
      </c>
      <c r="AI993" s="355">
        <v>0</v>
      </c>
      <c r="AJ993" s="358">
        <v>1018</v>
      </c>
      <c r="AK993" s="4">
        <v>2541</v>
      </c>
      <c r="AL993" s="4">
        <v>0</v>
      </c>
      <c r="AM993" s="4">
        <v>1004</v>
      </c>
    </row>
    <row r="994" spans="2:39" x14ac:dyDescent="0.3">
      <c r="B994" s="350" t="s">
        <v>107</v>
      </c>
      <c r="C994" s="351" t="s">
        <v>288</v>
      </c>
      <c r="D994" s="352">
        <v>2394</v>
      </c>
      <c r="E994" s="353">
        <v>126</v>
      </c>
      <c r="F994" s="353">
        <v>779</v>
      </c>
      <c r="G994" s="354">
        <v>2480</v>
      </c>
      <c r="H994" s="354">
        <v>113</v>
      </c>
      <c r="I994" s="354">
        <v>600</v>
      </c>
      <c r="J994" s="355">
        <v>2274</v>
      </c>
      <c r="K994" s="355">
        <v>0</v>
      </c>
      <c r="L994" s="355">
        <v>685</v>
      </c>
      <c r="M994" s="355">
        <v>2232</v>
      </c>
      <c r="N994" s="355">
        <v>0</v>
      </c>
      <c r="O994" s="355">
        <v>845</v>
      </c>
      <c r="P994" s="355">
        <v>2024</v>
      </c>
      <c r="Q994" s="355">
        <v>0</v>
      </c>
      <c r="R994" s="355">
        <v>760</v>
      </c>
      <c r="S994" s="355">
        <v>1959.0000000000007</v>
      </c>
      <c r="T994" s="355">
        <v>0</v>
      </c>
      <c r="U994" s="355">
        <v>933.99999999999966</v>
      </c>
      <c r="V994" s="355">
        <v>1995.9999999999993</v>
      </c>
      <c r="W994" s="355">
        <v>0</v>
      </c>
      <c r="X994" s="355">
        <v>858.00000000000011</v>
      </c>
      <c r="Y994" s="355">
        <v>2096</v>
      </c>
      <c r="Z994" s="355">
        <v>0</v>
      </c>
      <c r="AA994" s="355">
        <v>850</v>
      </c>
      <c r="AB994" s="355">
        <v>2138</v>
      </c>
      <c r="AC994" s="355">
        <v>0</v>
      </c>
      <c r="AD994" s="357">
        <v>954</v>
      </c>
      <c r="AE994" s="355">
        <v>2178</v>
      </c>
      <c r="AF994" s="355">
        <v>0</v>
      </c>
      <c r="AG994" s="358">
        <v>1021</v>
      </c>
      <c r="AH994" s="355">
        <v>2145</v>
      </c>
      <c r="AI994" s="355">
        <v>0</v>
      </c>
      <c r="AJ994" s="358">
        <v>1012</v>
      </c>
      <c r="AK994" s="4">
        <v>2032</v>
      </c>
      <c r="AL994" s="4">
        <v>0</v>
      </c>
      <c r="AM994" s="4">
        <v>963</v>
      </c>
    </row>
    <row r="995" spans="2:39" x14ac:dyDescent="0.3">
      <c r="B995" s="350" t="s">
        <v>107</v>
      </c>
      <c r="C995" s="351" t="s">
        <v>232</v>
      </c>
      <c r="D995" s="352">
        <v>1940</v>
      </c>
      <c r="E995" s="353">
        <v>145</v>
      </c>
      <c r="F995" s="353">
        <v>694</v>
      </c>
      <c r="G995" s="354">
        <v>1903</v>
      </c>
      <c r="H995" s="354">
        <v>107</v>
      </c>
      <c r="I995" s="354">
        <v>728</v>
      </c>
      <c r="J995" s="355">
        <v>1870</v>
      </c>
      <c r="K995" s="355">
        <v>26</v>
      </c>
      <c r="L995" s="355">
        <v>702</v>
      </c>
      <c r="M995" s="355">
        <v>1788</v>
      </c>
      <c r="N995" s="355">
        <v>0</v>
      </c>
      <c r="O995" s="355">
        <v>813</v>
      </c>
      <c r="P995" s="355">
        <v>1796</v>
      </c>
      <c r="Q995" s="355">
        <v>0</v>
      </c>
      <c r="R995" s="355">
        <v>820</v>
      </c>
      <c r="S995" s="355">
        <v>1620.0000000000007</v>
      </c>
      <c r="T995" s="355">
        <v>0</v>
      </c>
      <c r="U995" s="355">
        <v>789.00000000000045</v>
      </c>
      <c r="V995" s="355">
        <v>1596.0000000000011</v>
      </c>
      <c r="W995" s="355">
        <v>0</v>
      </c>
      <c r="X995" s="355">
        <v>949.00000000000068</v>
      </c>
      <c r="Y995" s="355">
        <v>1624</v>
      </c>
      <c r="Z995" s="355">
        <v>0</v>
      </c>
      <c r="AA995" s="355">
        <v>921</v>
      </c>
      <c r="AB995" s="355">
        <v>1685</v>
      </c>
      <c r="AC995" s="355">
        <v>0</v>
      </c>
      <c r="AD995" s="357">
        <v>888</v>
      </c>
      <c r="AE995" s="355">
        <v>1764</v>
      </c>
      <c r="AF995" s="355">
        <v>0</v>
      </c>
      <c r="AG995" s="358">
        <v>996</v>
      </c>
      <c r="AH995" s="355">
        <v>1777</v>
      </c>
      <c r="AI995" s="355">
        <v>0</v>
      </c>
      <c r="AJ995" s="358">
        <v>1016</v>
      </c>
      <c r="AK995" s="4">
        <v>1855</v>
      </c>
      <c r="AL995" s="4">
        <v>0</v>
      </c>
      <c r="AM995" s="4">
        <v>1004</v>
      </c>
    </row>
    <row r="996" spans="2:39" x14ac:dyDescent="0.3">
      <c r="B996" s="350" t="s">
        <v>107</v>
      </c>
      <c r="C996" s="351" t="s">
        <v>325</v>
      </c>
      <c r="D996" s="352">
        <v>0</v>
      </c>
      <c r="E996" s="353">
        <v>0</v>
      </c>
      <c r="F996" s="353">
        <v>40</v>
      </c>
      <c r="G996" s="354">
        <v>0</v>
      </c>
      <c r="H996" s="354">
        <v>0</v>
      </c>
      <c r="I996" s="354">
        <v>0</v>
      </c>
      <c r="J996" s="355">
        <v>0</v>
      </c>
      <c r="K996" s="355">
        <v>0</v>
      </c>
      <c r="L996" s="355">
        <v>0</v>
      </c>
      <c r="M996" s="355">
        <v>0</v>
      </c>
      <c r="N996" s="355">
        <v>0</v>
      </c>
      <c r="O996" s="355">
        <v>0</v>
      </c>
      <c r="P996" s="355">
        <v>0</v>
      </c>
      <c r="Q996" s="355">
        <v>0</v>
      </c>
      <c r="R996" s="355">
        <v>0</v>
      </c>
      <c r="S996" s="355">
        <v>0</v>
      </c>
      <c r="T996" s="355">
        <v>0</v>
      </c>
      <c r="U996" s="355">
        <v>0</v>
      </c>
      <c r="V996" s="355">
        <v>0</v>
      </c>
      <c r="W996" s="355">
        <v>0</v>
      </c>
      <c r="X996" s="355">
        <v>0</v>
      </c>
      <c r="Y996" s="355">
        <v>0</v>
      </c>
      <c r="Z996" s="355">
        <v>0</v>
      </c>
      <c r="AA996" s="355">
        <v>0</v>
      </c>
      <c r="AB996" s="355">
        <v>0</v>
      </c>
      <c r="AC996" s="355">
        <v>0</v>
      </c>
      <c r="AD996" s="357">
        <v>0</v>
      </c>
      <c r="AE996" s="355">
        <v>0</v>
      </c>
      <c r="AF996" s="355">
        <v>0</v>
      </c>
      <c r="AG996" s="358">
        <v>0</v>
      </c>
      <c r="AH996" s="355">
        <v>0</v>
      </c>
      <c r="AI996" s="355">
        <v>0</v>
      </c>
      <c r="AJ996" s="358">
        <v>0</v>
      </c>
      <c r="AK996" s="4">
        <v>0</v>
      </c>
      <c r="AL996" s="4">
        <v>0</v>
      </c>
      <c r="AM996" s="4">
        <v>0</v>
      </c>
    </row>
    <row r="997" spans="2:39" x14ac:dyDescent="0.3">
      <c r="B997" s="350" t="s">
        <v>107</v>
      </c>
      <c r="C997" s="351" t="s">
        <v>326</v>
      </c>
      <c r="D997" s="352">
        <v>0</v>
      </c>
      <c r="E997" s="353">
        <v>0</v>
      </c>
      <c r="F997" s="353">
        <v>0</v>
      </c>
      <c r="G997" s="354">
        <v>0</v>
      </c>
      <c r="H997" s="354">
        <v>0</v>
      </c>
      <c r="I997" s="354">
        <v>0</v>
      </c>
      <c r="J997" s="355">
        <v>0</v>
      </c>
      <c r="K997" s="355">
        <v>0</v>
      </c>
      <c r="L997" s="355">
        <v>0</v>
      </c>
      <c r="M997" s="355">
        <v>0</v>
      </c>
      <c r="N997" s="355">
        <v>0</v>
      </c>
      <c r="O997" s="355">
        <v>0</v>
      </c>
      <c r="P997" s="355">
        <v>0</v>
      </c>
      <c r="Q997" s="355">
        <v>0</v>
      </c>
      <c r="R997" s="355">
        <v>0</v>
      </c>
      <c r="S997" s="355">
        <v>0</v>
      </c>
      <c r="T997" s="355">
        <v>0</v>
      </c>
      <c r="U997" s="355">
        <v>0</v>
      </c>
      <c r="V997" s="355">
        <v>0</v>
      </c>
      <c r="W997" s="355">
        <v>0</v>
      </c>
      <c r="X997" s="355">
        <v>0</v>
      </c>
      <c r="Y997" s="355">
        <v>0</v>
      </c>
      <c r="Z997" s="355">
        <v>0</v>
      </c>
      <c r="AA997" s="355">
        <v>0</v>
      </c>
      <c r="AB997" s="355">
        <v>0</v>
      </c>
      <c r="AC997" s="355">
        <v>0</v>
      </c>
      <c r="AD997" s="357">
        <v>0</v>
      </c>
      <c r="AE997" s="355">
        <v>0</v>
      </c>
      <c r="AF997" s="355">
        <v>0</v>
      </c>
      <c r="AG997" s="358">
        <v>0</v>
      </c>
      <c r="AH997" s="355">
        <v>0</v>
      </c>
      <c r="AI997" s="355">
        <v>0</v>
      </c>
      <c r="AJ997" s="358">
        <v>0</v>
      </c>
      <c r="AK997" s="4">
        <v>0</v>
      </c>
      <c r="AL997" s="4">
        <v>0</v>
      </c>
      <c r="AM997" s="4">
        <v>0</v>
      </c>
    </row>
    <row r="998" spans="2:39" x14ac:dyDescent="0.3">
      <c r="B998" s="350" t="s">
        <v>107</v>
      </c>
      <c r="C998" s="351" t="s">
        <v>289</v>
      </c>
      <c r="D998" s="352">
        <v>39</v>
      </c>
      <c r="E998" s="353">
        <v>24</v>
      </c>
      <c r="F998" s="353">
        <v>0</v>
      </c>
      <c r="G998" s="354">
        <v>49</v>
      </c>
      <c r="H998" s="354">
        <v>60</v>
      </c>
      <c r="I998" s="354">
        <v>2</v>
      </c>
      <c r="J998" s="355">
        <v>88</v>
      </c>
      <c r="K998" s="355">
        <v>17</v>
      </c>
      <c r="L998" s="355">
        <v>0</v>
      </c>
      <c r="M998" s="355">
        <v>160</v>
      </c>
      <c r="N998" s="355">
        <v>71</v>
      </c>
      <c r="O998" s="355">
        <v>1</v>
      </c>
      <c r="P998" s="355">
        <v>185</v>
      </c>
      <c r="Q998" s="355">
        <v>123</v>
      </c>
      <c r="R998" s="355">
        <v>61</v>
      </c>
      <c r="S998" s="355">
        <v>2</v>
      </c>
      <c r="T998" s="355">
        <v>0</v>
      </c>
      <c r="U998" s="355">
        <v>0</v>
      </c>
      <c r="V998" s="355">
        <v>10</v>
      </c>
      <c r="W998" s="355">
        <v>0</v>
      </c>
      <c r="X998" s="355">
        <v>2</v>
      </c>
      <c r="Y998" s="355">
        <v>12</v>
      </c>
      <c r="Z998" s="355">
        <v>0</v>
      </c>
      <c r="AA998" s="355">
        <v>0</v>
      </c>
      <c r="AB998" s="355">
        <v>6</v>
      </c>
      <c r="AC998" s="355">
        <v>0</v>
      </c>
      <c r="AD998" s="357">
        <v>5</v>
      </c>
      <c r="AE998" s="355">
        <v>13</v>
      </c>
      <c r="AF998" s="355">
        <v>0</v>
      </c>
      <c r="AG998" s="358">
        <v>0</v>
      </c>
      <c r="AH998" s="355">
        <v>15</v>
      </c>
      <c r="AI998" s="355">
        <v>0</v>
      </c>
      <c r="AJ998" s="358">
        <v>0</v>
      </c>
      <c r="AK998" s="4">
        <v>3</v>
      </c>
      <c r="AL998" s="4">
        <v>0</v>
      </c>
      <c r="AM998" s="4">
        <v>0</v>
      </c>
    </row>
    <row r="999" spans="2:39" x14ac:dyDescent="0.3">
      <c r="B999" s="350" t="s">
        <v>107</v>
      </c>
      <c r="C999" s="351" t="s">
        <v>290</v>
      </c>
      <c r="D999" s="352">
        <v>180</v>
      </c>
      <c r="E999" s="353">
        <v>41</v>
      </c>
      <c r="F999" s="353">
        <v>12</v>
      </c>
      <c r="G999" s="354">
        <v>129</v>
      </c>
      <c r="H999" s="354">
        <v>99</v>
      </c>
      <c r="I999" s="354">
        <v>23</v>
      </c>
      <c r="J999" s="355">
        <v>194</v>
      </c>
      <c r="K999" s="355">
        <v>16</v>
      </c>
      <c r="L999" s="355">
        <v>2</v>
      </c>
      <c r="M999" s="355">
        <v>176</v>
      </c>
      <c r="N999" s="355">
        <v>21</v>
      </c>
      <c r="O999" s="355">
        <v>2</v>
      </c>
      <c r="P999" s="355">
        <v>65</v>
      </c>
      <c r="Q999" s="355">
        <v>15</v>
      </c>
      <c r="R999" s="355">
        <v>56</v>
      </c>
      <c r="S999" s="355">
        <v>63</v>
      </c>
      <c r="T999" s="355">
        <v>0</v>
      </c>
      <c r="U999" s="355">
        <v>7</v>
      </c>
      <c r="V999" s="355">
        <v>76.999999999999972</v>
      </c>
      <c r="W999" s="355">
        <v>0</v>
      </c>
      <c r="X999" s="355">
        <v>4</v>
      </c>
      <c r="Y999" s="355">
        <v>100</v>
      </c>
      <c r="Z999" s="355">
        <v>0</v>
      </c>
      <c r="AA999" s="355">
        <v>0</v>
      </c>
      <c r="AB999" s="355">
        <v>85</v>
      </c>
      <c r="AC999" s="355">
        <v>0</v>
      </c>
      <c r="AD999" s="357">
        <v>9</v>
      </c>
      <c r="AE999" s="355">
        <v>94</v>
      </c>
      <c r="AF999" s="355">
        <v>0</v>
      </c>
      <c r="AG999" s="358">
        <v>0</v>
      </c>
      <c r="AH999" s="355">
        <v>71</v>
      </c>
      <c r="AI999" s="355">
        <v>0</v>
      </c>
      <c r="AJ999" s="358">
        <v>3</v>
      </c>
      <c r="AK999" s="4">
        <v>42</v>
      </c>
      <c r="AL999" s="4">
        <v>0</v>
      </c>
      <c r="AM999" s="4">
        <v>1</v>
      </c>
    </row>
    <row r="1000" spans="2:39" x14ac:dyDescent="0.3">
      <c r="B1000" s="350" t="s">
        <v>107</v>
      </c>
      <c r="C1000" s="351" t="s">
        <v>291</v>
      </c>
      <c r="D1000" s="352">
        <v>654</v>
      </c>
      <c r="E1000" s="353">
        <v>198</v>
      </c>
      <c r="F1000" s="353">
        <v>53</v>
      </c>
      <c r="G1000" s="354">
        <v>442</v>
      </c>
      <c r="H1000" s="354">
        <v>320</v>
      </c>
      <c r="I1000" s="354">
        <v>109</v>
      </c>
      <c r="J1000" s="355">
        <v>443</v>
      </c>
      <c r="K1000" s="355">
        <v>152</v>
      </c>
      <c r="L1000" s="355">
        <v>74</v>
      </c>
      <c r="M1000" s="355">
        <v>387</v>
      </c>
      <c r="N1000" s="355">
        <v>0</v>
      </c>
      <c r="O1000" s="355">
        <v>137</v>
      </c>
      <c r="P1000" s="355">
        <v>452</v>
      </c>
      <c r="Q1000" s="355">
        <v>24</v>
      </c>
      <c r="R1000" s="355">
        <v>148</v>
      </c>
      <c r="S1000" s="355">
        <v>413.99999999999989</v>
      </c>
      <c r="T1000" s="355">
        <v>0</v>
      </c>
      <c r="U1000" s="355">
        <v>142</v>
      </c>
      <c r="V1000" s="355">
        <v>463.00000000000017</v>
      </c>
      <c r="W1000" s="355">
        <v>0</v>
      </c>
      <c r="X1000" s="355">
        <v>160.00000000000009</v>
      </c>
      <c r="Y1000" s="355">
        <v>497</v>
      </c>
      <c r="Z1000" s="355">
        <v>0</v>
      </c>
      <c r="AA1000" s="355">
        <v>96</v>
      </c>
      <c r="AB1000" s="355">
        <v>443</v>
      </c>
      <c r="AC1000" s="355">
        <v>0</v>
      </c>
      <c r="AD1000" s="357">
        <v>98</v>
      </c>
      <c r="AE1000" s="355">
        <v>510</v>
      </c>
      <c r="AF1000" s="355">
        <v>0</v>
      </c>
      <c r="AG1000" s="358">
        <v>102</v>
      </c>
      <c r="AH1000" s="355">
        <v>463</v>
      </c>
      <c r="AI1000" s="355">
        <v>0</v>
      </c>
      <c r="AJ1000" s="358">
        <v>153</v>
      </c>
      <c r="AK1000" s="4">
        <v>390</v>
      </c>
      <c r="AL1000" s="4">
        <v>0</v>
      </c>
      <c r="AM1000" s="4">
        <v>59</v>
      </c>
    </row>
    <row r="1001" spans="2:39" x14ac:dyDescent="0.3">
      <c r="B1001" s="350" t="s">
        <v>107</v>
      </c>
      <c r="C1001" s="351" t="s">
        <v>292</v>
      </c>
      <c r="D1001" s="352">
        <v>573</v>
      </c>
      <c r="E1001" s="353">
        <v>207</v>
      </c>
      <c r="F1001" s="353">
        <v>92</v>
      </c>
      <c r="G1001" s="354">
        <v>607</v>
      </c>
      <c r="H1001" s="354">
        <v>276</v>
      </c>
      <c r="I1001" s="354">
        <v>101</v>
      </c>
      <c r="J1001" s="355">
        <v>471</v>
      </c>
      <c r="K1001" s="355">
        <v>149</v>
      </c>
      <c r="L1001" s="355">
        <v>216</v>
      </c>
      <c r="M1001" s="355">
        <v>497</v>
      </c>
      <c r="N1001" s="355">
        <v>1</v>
      </c>
      <c r="O1001" s="355">
        <v>188</v>
      </c>
      <c r="P1001" s="355">
        <v>366</v>
      </c>
      <c r="Q1001" s="355">
        <v>16</v>
      </c>
      <c r="R1001" s="355">
        <v>314</v>
      </c>
      <c r="S1001" s="355">
        <v>362.00000000000006</v>
      </c>
      <c r="T1001" s="355">
        <v>0</v>
      </c>
      <c r="U1001" s="355">
        <v>374.00000000000006</v>
      </c>
      <c r="V1001" s="355">
        <v>388.99999999999977</v>
      </c>
      <c r="W1001" s="355">
        <v>0</v>
      </c>
      <c r="X1001" s="355">
        <v>290.00000000000023</v>
      </c>
      <c r="Y1001" s="355">
        <v>509</v>
      </c>
      <c r="Z1001" s="355">
        <v>0</v>
      </c>
      <c r="AA1001" s="355">
        <v>303</v>
      </c>
      <c r="AB1001" s="355">
        <v>505</v>
      </c>
      <c r="AC1001" s="355">
        <v>0</v>
      </c>
      <c r="AD1001" s="357">
        <v>253</v>
      </c>
      <c r="AE1001" s="355">
        <v>462</v>
      </c>
      <c r="AF1001" s="355">
        <v>0</v>
      </c>
      <c r="AG1001" s="358">
        <v>221</v>
      </c>
      <c r="AH1001" s="355">
        <v>528</v>
      </c>
      <c r="AI1001" s="355">
        <v>0</v>
      </c>
      <c r="AJ1001" s="358">
        <v>248</v>
      </c>
      <c r="AK1001" s="4">
        <v>455</v>
      </c>
      <c r="AL1001" s="4">
        <v>0</v>
      </c>
      <c r="AM1001" s="4">
        <v>240</v>
      </c>
    </row>
    <row r="1002" spans="2:39" x14ac:dyDescent="0.3">
      <c r="B1002" s="350" t="s">
        <v>107</v>
      </c>
      <c r="C1002" s="351" t="s">
        <v>293</v>
      </c>
      <c r="D1002" s="352">
        <v>471</v>
      </c>
      <c r="E1002" s="353">
        <v>148</v>
      </c>
      <c r="F1002" s="353">
        <v>77</v>
      </c>
      <c r="G1002" s="354">
        <v>447</v>
      </c>
      <c r="H1002" s="354">
        <v>183</v>
      </c>
      <c r="I1002" s="354">
        <v>160</v>
      </c>
      <c r="J1002" s="355">
        <v>244</v>
      </c>
      <c r="K1002" s="355">
        <v>70</v>
      </c>
      <c r="L1002" s="355">
        <v>338</v>
      </c>
      <c r="M1002" s="355">
        <v>76</v>
      </c>
      <c r="N1002" s="355">
        <v>0</v>
      </c>
      <c r="O1002" s="355">
        <v>188</v>
      </c>
      <c r="P1002" s="355">
        <v>145</v>
      </c>
      <c r="Q1002" s="355">
        <v>55</v>
      </c>
      <c r="R1002" s="355">
        <v>237</v>
      </c>
      <c r="S1002" s="355">
        <v>386</v>
      </c>
      <c r="T1002" s="355">
        <v>0</v>
      </c>
      <c r="U1002" s="355">
        <v>222.00000000000006</v>
      </c>
      <c r="V1002" s="355">
        <v>302.99999999999989</v>
      </c>
      <c r="W1002" s="355">
        <v>0</v>
      </c>
      <c r="X1002" s="355">
        <v>363.00000000000006</v>
      </c>
      <c r="Y1002" s="355">
        <v>224</v>
      </c>
      <c r="Z1002" s="355">
        <v>0</v>
      </c>
      <c r="AA1002" s="355">
        <v>251</v>
      </c>
      <c r="AB1002" s="355">
        <v>280</v>
      </c>
      <c r="AC1002" s="355">
        <v>0</v>
      </c>
      <c r="AD1002" s="357">
        <v>335</v>
      </c>
      <c r="AE1002" s="355">
        <v>292</v>
      </c>
      <c r="AF1002" s="355">
        <v>0</v>
      </c>
      <c r="AG1002" s="358">
        <v>178</v>
      </c>
      <c r="AH1002" s="355">
        <v>89</v>
      </c>
      <c r="AI1002" s="355">
        <v>0</v>
      </c>
      <c r="AJ1002" s="358">
        <v>199</v>
      </c>
      <c r="AK1002" s="4">
        <v>276</v>
      </c>
      <c r="AL1002" s="4">
        <v>0</v>
      </c>
      <c r="AM1002" s="4">
        <v>251</v>
      </c>
    </row>
    <row r="1003" spans="2:39" x14ac:dyDescent="0.3">
      <c r="B1003" s="350" t="s">
        <v>107</v>
      </c>
      <c r="C1003" s="351" t="s">
        <v>294</v>
      </c>
      <c r="D1003" s="352">
        <v>104</v>
      </c>
      <c r="E1003" s="353">
        <v>253</v>
      </c>
      <c r="F1003" s="353">
        <v>686</v>
      </c>
      <c r="G1003" s="354">
        <v>200</v>
      </c>
      <c r="H1003" s="354">
        <v>153</v>
      </c>
      <c r="I1003" s="354">
        <v>403</v>
      </c>
      <c r="J1003" s="355">
        <v>455</v>
      </c>
      <c r="K1003" s="355">
        <v>104</v>
      </c>
      <c r="L1003" s="355">
        <v>270</v>
      </c>
      <c r="M1003" s="355">
        <v>469</v>
      </c>
      <c r="N1003" s="355">
        <v>1</v>
      </c>
      <c r="O1003" s="355">
        <v>503</v>
      </c>
      <c r="P1003" s="355">
        <v>300</v>
      </c>
      <c r="Q1003" s="355">
        <v>35</v>
      </c>
      <c r="R1003" s="355">
        <v>548</v>
      </c>
      <c r="S1003" s="355">
        <v>79.000000000000028</v>
      </c>
      <c r="T1003" s="355">
        <v>0</v>
      </c>
      <c r="U1003" s="355">
        <v>622</v>
      </c>
      <c r="V1003" s="355">
        <v>229</v>
      </c>
      <c r="W1003" s="355">
        <v>0</v>
      </c>
      <c r="X1003" s="355">
        <v>441.00000000000011</v>
      </c>
      <c r="Y1003" s="355">
        <v>271</v>
      </c>
      <c r="Z1003" s="355">
        <v>0</v>
      </c>
      <c r="AA1003" s="355">
        <v>815</v>
      </c>
      <c r="AB1003" s="355">
        <v>258</v>
      </c>
      <c r="AC1003" s="355">
        <v>0</v>
      </c>
      <c r="AD1003" s="357">
        <v>667</v>
      </c>
      <c r="AE1003" s="355">
        <v>315</v>
      </c>
      <c r="AF1003" s="355">
        <v>0</v>
      </c>
      <c r="AG1003" s="358">
        <v>581</v>
      </c>
      <c r="AH1003" s="355">
        <v>558</v>
      </c>
      <c r="AI1003" s="355">
        <v>0</v>
      </c>
      <c r="AJ1003" s="358">
        <v>984</v>
      </c>
      <c r="AK1003" s="4">
        <v>293</v>
      </c>
      <c r="AL1003" s="4">
        <v>0</v>
      </c>
      <c r="AM1003" s="4">
        <v>871</v>
      </c>
    </row>
    <row r="1004" spans="2:39" x14ac:dyDescent="0.3">
      <c r="B1004" s="350" t="s">
        <v>107</v>
      </c>
      <c r="C1004" s="351" t="s">
        <v>327</v>
      </c>
      <c r="D1004" s="352">
        <v>45</v>
      </c>
      <c r="E1004" s="353">
        <v>0</v>
      </c>
      <c r="F1004" s="353">
        <v>0</v>
      </c>
      <c r="G1004" s="354">
        <v>24</v>
      </c>
      <c r="H1004" s="354">
        <v>0</v>
      </c>
      <c r="I1004" s="354">
        <v>0</v>
      </c>
      <c r="J1004" s="355">
        <v>48</v>
      </c>
      <c r="K1004" s="355">
        <v>0</v>
      </c>
      <c r="L1004" s="355">
        <v>0</v>
      </c>
      <c r="M1004" s="355">
        <v>53</v>
      </c>
      <c r="N1004" s="355">
        <v>0</v>
      </c>
      <c r="O1004" s="355">
        <v>0</v>
      </c>
      <c r="P1004" s="355">
        <v>52</v>
      </c>
      <c r="Q1004" s="355">
        <v>0</v>
      </c>
      <c r="R1004" s="355">
        <v>0</v>
      </c>
      <c r="S1004" s="355">
        <v>50</v>
      </c>
      <c r="T1004" s="355">
        <v>0</v>
      </c>
      <c r="U1004" s="355">
        <v>0</v>
      </c>
      <c r="V1004" s="355">
        <v>73</v>
      </c>
      <c r="W1004" s="355">
        <v>0</v>
      </c>
      <c r="X1004" s="355">
        <v>0</v>
      </c>
      <c r="Y1004" s="355">
        <v>56</v>
      </c>
      <c r="Z1004" s="355">
        <v>0</v>
      </c>
      <c r="AA1004" s="355">
        <v>0</v>
      </c>
      <c r="AB1004" s="355">
        <v>56</v>
      </c>
      <c r="AC1004" s="355">
        <v>0</v>
      </c>
      <c r="AD1004" s="357">
        <v>0</v>
      </c>
      <c r="AE1004" s="355">
        <v>99</v>
      </c>
      <c r="AF1004" s="355">
        <v>0</v>
      </c>
      <c r="AG1004" s="358">
        <v>0</v>
      </c>
      <c r="AH1004" s="355">
        <v>86</v>
      </c>
      <c r="AI1004" s="355">
        <v>0</v>
      </c>
      <c r="AJ1004" s="358">
        <v>0</v>
      </c>
      <c r="AK1004" s="4">
        <v>71</v>
      </c>
      <c r="AL1004" s="4">
        <v>0</v>
      </c>
      <c r="AM1004" s="4">
        <v>0</v>
      </c>
    </row>
    <row r="1005" spans="2:39" x14ac:dyDescent="0.3">
      <c r="B1005" s="350" t="s">
        <v>351</v>
      </c>
      <c r="C1005" s="351" t="s">
        <v>223</v>
      </c>
      <c r="D1005" s="352"/>
      <c r="E1005" s="353"/>
      <c r="F1005" s="353"/>
      <c r="G1005" s="354"/>
      <c r="H1005" s="354"/>
      <c r="I1005" s="354"/>
      <c r="J1005" s="355"/>
      <c r="K1005" s="355"/>
      <c r="L1005" s="355"/>
      <c r="M1005" s="355"/>
      <c r="N1005" s="355"/>
      <c r="O1005" s="355"/>
      <c r="P1005" s="355"/>
      <c r="Q1005" s="355"/>
      <c r="R1005" s="355"/>
      <c r="S1005" s="355"/>
      <c r="T1005" s="355"/>
      <c r="U1005" s="355"/>
      <c r="V1005" s="355"/>
      <c r="W1005" s="355"/>
      <c r="X1005" s="355"/>
      <c r="Y1005" s="355"/>
      <c r="Z1005" s="355"/>
      <c r="AA1005" s="355"/>
      <c r="AB1005" s="355"/>
      <c r="AC1005" s="355"/>
      <c r="AD1005" s="357"/>
      <c r="AE1005" s="355">
        <v>0</v>
      </c>
      <c r="AF1005" s="355">
        <v>0</v>
      </c>
      <c r="AG1005" s="358">
        <v>196</v>
      </c>
      <c r="AH1005" s="355">
        <v>0</v>
      </c>
      <c r="AI1005" s="355">
        <v>0</v>
      </c>
      <c r="AJ1005" s="358">
        <v>135</v>
      </c>
      <c r="AK1005" s="4">
        <v>0</v>
      </c>
      <c r="AL1005" s="4">
        <v>0</v>
      </c>
      <c r="AM1005" s="4">
        <v>76</v>
      </c>
    </row>
    <row r="1006" spans="2:39" x14ac:dyDescent="0.3">
      <c r="B1006" s="350" t="s">
        <v>351</v>
      </c>
      <c r="C1006" s="351" t="s">
        <v>286</v>
      </c>
      <c r="D1006" s="352"/>
      <c r="E1006" s="353"/>
      <c r="F1006" s="353"/>
      <c r="G1006" s="354"/>
      <c r="H1006" s="354"/>
      <c r="I1006" s="354"/>
      <c r="J1006" s="355"/>
      <c r="K1006" s="355"/>
      <c r="L1006" s="355"/>
      <c r="M1006" s="355"/>
      <c r="N1006" s="355"/>
      <c r="O1006" s="355"/>
      <c r="P1006" s="355"/>
      <c r="Q1006" s="355"/>
      <c r="R1006" s="355"/>
      <c r="S1006" s="355"/>
      <c r="T1006" s="355"/>
      <c r="U1006" s="355"/>
      <c r="V1006" s="355"/>
      <c r="W1006" s="355"/>
      <c r="X1006" s="355"/>
      <c r="Y1006" s="355"/>
      <c r="Z1006" s="355"/>
      <c r="AA1006" s="355"/>
      <c r="AB1006" s="355"/>
      <c r="AC1006" s="355"/>
      <c r="AD1006" s="357"/>
      <c r="AE1006" s="355">
        <v>0</v>
      </c>
      <c r="AF1006" s="355">
        <v>0</v>
      </c>
      <c r="AG1006" s="358">
        <v>380</v>
      </c>
      <c r="AH1006" s="355">
        <v>0</v>
      </c>
      <c r="AI1006" s="355">
        <v>0</v>
      </c>
      <c r="AJ1006" s="358">
        <v>337</v>
      </c>
      <c r="AK1006" s="4">
        <v>0</v>
      </c>
      <c r="AL1006" s="4">
        <v>1</v>
      </c>
      <c r="AM1006" s="4">
        <v>212</v>
      </c>
    </row>
    <row r="1007" spans="2:39" x14ac:dyDescent="0.3">
      <c r="B1007" s="350" t="s">
        <v>351</v>
      </c>
      <c r="C1007" s="351" t="s">
        <v>255</v>
      </c>
      <c r="D1007" s="352"/>
      <c r="E1007" s="353"/>
      <c r="F1007" s="353"/>
      <c r="G1007" s="354"/>
      <c r="H1007" s="354"/>
      <c r="I1007" s="354"/>
      <c r="J1007" s="355"/>
      <c r="K1007" s="355"/>
      <c r="L1007" s="355"/>
      <c r="M1007" s="355"/>
      <c r="N1007" s="355"/>
      <c r="O1007" s="355"/>
      <c r="P1007" s="355"/>
      <c r="Q1007" s="355"/>
      <c r="R1007" s="355"/>
      <c r="S1007" s="355"/>
      <c r="T1007" s="355"/>
      <c r="U1007" s="355"/>
      <c r="V1007" s="355"/>
      <c r="W1007" s="355"/>
      <c r="X1007" s="355"/>
      <c r="Y1007" s="355"/>
      <c r="Z1007" s="355"/>
      <c r="AA1007" s="355"/>
      <c r="AB1007" s="355"/>
      <c r="AC1007" s="355"/>
      <c r="AD1007" s="357"/>
      <c r="AE1007" s="355">
        <v>718</v>
      </c>
      <c r="AF1007" s="355">
        <v>0</v>
      </c>
      <c r="AG1007" s="358">
        <v>743</v>
      </c>
      <c r="AH1007" s="355">
        <v>735</v>
      </c>
      <c r="AI1007" s="355">
        <v>0</v>
      </c>
      <c r="AJ1007" s="358">
        <v>687</v>
      </c>
      <c r="AK1007" s="4">
        <v>710</v>
      </c>
      <c r="AL1007" s="4">
        <v>112</v>
      </c>
      <c r="AM1007" s="4">
        <v>527</v>
      </c>
    </row>
    <row r="1008" spans="2:39" x14ac:dyDescent="0.3">
      <c r="B1008" s="350" t="s">
        <v>351</v>
      </c>
      <c r="C1008" s="351" t="s">
        <v>224</v>
      </c>
      <c r="D1008" s="352"/>
      <c r="E1008" s="353"/>
      <c r="F1008" s="353"/>
      <c r="G1008" s="354"/>
      <c r="H1008" s="354"/>
      <c r="I1008" s="354"/>
      <c r="J1008" s="355"/>
      <c r="K1008" s="355"/>
      <c r="L1008" s="355"/>
      <c r="M1008" s="355"/>
      <c r="N1008" s="355"/>
      <c r="O1008" s="355"/>
      <c r="P1008" s="355"/>
      <c r="Q1008" s="355"/>
      <c r="R1008" s="355"/>
      <c r="S1008" s="355"/>
      <c r="T1008" s="355"/>
      <c r="U1008" s="355"/>
      <c r="V1008" s="355"/>
      <c r="W1008" s="355"/>
      <c r="X1008" s="355"/>
      <c r="Y1008" s="355"/>
      <c r="Z1008" s="355"/>
      <c r="AA1008" s="355"/>
      <c r="AB1008" s="355"/>
      <c r="AC1008" s="355"/>
      <c r="AD1008" s="357"/>
      <c r="AE1008" s="355">
        <v>771</v>
      </c>
      <c r="AF1008" s="355">
        <v>0</v>
      </c>
      <c r="AG1008" s="358">
        <v>813</v>
      </c>
      <c r="AH1008" s="355">
        <v>859</v>
      </c>
      <c r="AI1008" s="355">
        <v>0</v>
      </c>
      <c r="AJ1008" s="358">
        <v>746</v>
      </c>
      <c r="AK1008" s="4">
        <v>787</v>
      </c>
      <c r="AL1008" s="4">
        <v>85</v>
      </c>
      <c r="AM1008" s="4">
        <v>643</v>
      </c>
    </row>
    <row r="1009" spans="2:39" x14ac:dyDescent="0.3">
      <c r="B1009" s="350" t="s">
        <v>351</v>
      </c>
      <c r="C1009" s="351" t="s">
        <v>225</v>
      </c>
      <c r="D1009" s="352"/>
      <c r="E1009" s="353"/>
      <c r="F1009" s="353"/>
      <c r="G1009" s="354"/>
      <c r="H1009" s="354"/>
      <c r="I1009" s="354"/>
      <c r="J1009" s="355"/>
      <c r="K1009" s="355"/>
      <c r="L1009" s="355"/>
      <c r="M1009" s="355"/>
      <c r="N1009" s="355"/>
      <c r="O1009" s="355"/>
      <c r="P1009" s="355"/>
      <c r="Q1009" s="355"/>
      <c r="R1009" s="355"/>
      <c r="S1009" s="355"/>
      <c r="T1009" s="355"/>
      <c r="U1009" s="355"/>
      <c r="V1009" s="355"/>
      <c r="W1009" s="355"/>
      <c r="X1009" s="355"/>
      <c r="Y1009" s="355"/>
      <c r="Z1009" s="355"/>
      <c r="AA1009" s="355"/>
      <c r="AB1009" s="355"/>
      <c r="AC1009" s="355"/>
      <c r="AD1009" s="357"/>
      <c r="AE1009" s="355">
        <v>791</v>
      </c>
      <c r="AF1009" s="355">
        <v>0</v>
      </c>
      <c r="AG1009" s="358">
        <v>732</v>
      </c>
      <c r="AH1009" s="355">
        <v>819</v>
      </c>
      <c r="AI1009" s="355">
        <v>0</v>
      </c>
      <c r="AJ1009" s="358">
        <v>764</v>
      </c>
      <c r="AK1009" s="4">
        <v>811</v>
      </c>
      <c r="AL1009" s="4">
        <v>56</v>
      </c>
      <c r="AM1009" s="4">
        <v>620</v>
      </c>
    </row>
    <row r="1010" spans="2:39" x14ac:dyDescent="0.3">
      <c r="B1010" s="350" t="s">
        <v>351</v>
      </c>
      <c r="C1010" s="351" t="s">
        <v>226</v>
      </c>
      <c r="D1010" s="352"/>
      <c r="E1010" s="353"/>
      <c r="F1010" s="353"/>
      <c r="G1010" s="354"/>
      <c r="H1010" s="354"/>
      <c r="I1010" s="354"/>
      <c r="J1010" s="355"/>
      <c r="K1010" s="355"/>
      <c r="L1010" s="355"/>
      <c r="M1010" s="355"/>
      <c r="N1010" s="355"/>
      <c r="O1010" s="355"/>
      <c r="P1010" s="355"/>
      <c r="Q1010" s="355"/>
      <c r="R1010" s="355"/>
      <c r="S1010" s="355"/>
      <c r="T1010" s="355"/>
      <c r="U1010" s="355"/>
      <c r="V1010" s="355"/>
      <c r="W1010" s="355"/>
      <c r="X1010" s="355"/>
      <c r="Y1010" s="355"/>
      <c r="Z1010" s="355"/>
      <c r="AA1010" s="355"/>
      <c r="AB1010" s="355"/>
      <c r="AC1010" s="355"/>
      <c r="AD1010" s="357"/>
      <c r="AE1010" s="355">
        <v>842</v>
      </c>
      <c r="AF1010" s="355">
        <v>0</v>
      </c>
      <c r="AG1010" s="358">
        <v>767</v>
      </c>
      <c r="AH1010" s="355">
        <v>869</v>
      </c>
      <c r="AI1010" s="355">
        <v>0</v>
      </c>
      <c r="AJ1010" s="358">
        <v>726</v>
      </c>
      <c r="AK1010" s="4">
        <v>847</v>
      </c>
      <c r="AL1010" s="4">
        <v>60</v>
      </c>
      <c r="AM1010" s="4">
        <v>690</v>
      </c>
    </row>
    <row r="1011" spans="2:39" x14ac:dyDescent="0.3">
      <c r="B1011" s="350" t="s">
        <v>351</v>
      </c>
      <c r="C1011" s="351" t="s">
        <v>227</v>
      </c>
      <c r="D1011" s="352"/>
      <c r="E1011" s="353"/>
      <c r="F1011" s="353"/>
      <c r="G1011" s="354"/>
      <c r="H1011" s="354"/>
      <c r="I1011" s="354"/>
      <c r="J1011" s="355"/>
      <c r="K1011" s="355"/>
      <c r="L1011" s="355"/>
      <c r="M1011" s="355"/>
      <c r="N1011" s="355"/>
      <c r="O1011" s="355"/>
      <c r="P1011" s="355"/>
      <c r="Q1011" s="355"/>
      <c r="R1011" s="355"/>
      <c r="S1011" s="355"/>
      <c r="T1011" s="355"/>
      <c r="U1011" s="355"/>
      <c r="V1011" s="355"/>
      <c r="W1011" s="355"/>
      <c r="X1011" s="355"/>
      <c r="Y1011" s="355"/>
      <c r="Z1011" s="355"/>
      <c r="AA1011" s="355"/>
      <c r="AB1011" s="355"/>
      <c r="AC1011" s="355"/>
      <c r="AD1011" s="357"/>
      <c r="AE1011" s="355">
        <v>850</v>
      </c>
      <c r="AF1011" s="355">
        <v>0</v>
      </c>
      <c r="AG1011" s="358">
        <v>774</v>
      </c>
      <c r="AH1011" s="355">
        <v>859</v>
      </c>
      <c r="AI1011" s="355">
        <v>0</v>
      </c>
      <c r="AJ1011" s="358">
        <v>743</v>
      </c>
      <c r="AK1011" s="4">
        <v>842</v>
      </c>
      <c r="AL1011" s="4">
        <v>69</v>
      </c>
      <c r="AM1011" s="4">
        <v>676</v>
      </c>
    </row>
    <row r="1012" spans="2:39" x14ac:dyDescent="0.3">
      <c r="B1012" s="350" t="s">
        <v>351</v>
      </c>
      <c r="C1012" s="351" t="s">
        <v>228</v>
      </c>
      <c r="D1012" s="352"/>
      <c r="E1012" s="353"/>
      <c r="F1012" s="353"/>
      <c r="G1012" s="354"/>
      <c r="H1012" s="354"/>
      <c r="I1012" s="354"/>
      <c r="J1012" s="355"/>
      <c r="K1012" s="355"/>
      <c r="L1012" s="355"/>
      <c r="M1012" s="355"/>
      <c r="N1012" s="355"/>
      <c r="O1012" s="355"/>
      <c r="P1012" s="355"/>
      <c r="Q1012" s="355"/>
      <c r="R1012" s="355"/>
      <c r="S1012" s="355"/>
      <c r="T1012" s="355"/>
      <c r="U1012" s="355"/>
      <c r="V1012" s="355"/>
      <c r="W1012" s="355"/>
      <c r="X1012" s="355"/>
      <c r="Y1012" s="355"/>
      <c r="Z1012" s="355"/>
      <c r="AA1012" s="355"/>
      <c r="AB1012" s="355"/>
      <c r="AC1012" s="355"/>
      <c r="AD1012" s="357"/>
      <c r="AE1012" s="355">
        <v>904</v>
      </c>
      <c r="AF1012" s="355">
        <v>0</v>
      </c>
      <c r="AG1012" s="358">
        <v>840</v>
      </c>
      <c r="AH1012" s="355">
        <v>901</v>
      </c>
      <c r="AI1012" s="355">
        <v>0</v>
      </c>
      <c r="AJ1012" s="358">
        <v>725</v>
      </c>
      <c r="AK1012" s="4">
        <v>869</v>
      </c>
      <c r="AL1012" s="4">
        <v>56</v>
      </c>
      <c r="AM1012" s="4">
        <v>664</v>
      </c>
    </row>
    <row r="1013" spans="2:39" x14ac:dyDescent="0.3">
      <c r="B1013" s="350" t="s">
        <v>351</v>
      </c>
      <c r="C1013" s="351" t="s">
        <v>229</v>
      </c>
      <c r="D1013" s="352"/>
      <c r="E1013" s="353"/>
      <c r="F1013" s="353"/>
      <c r="G1013" s="354"/>
      <c r="H1013" s="354"/>
      <c r="I1013" s="354"/>
      <c r="J1013" s="355"/>
      <c r="K1013" s="355"/>
      <c r="L1013" s="355"/>
      <c r="M1013" s="355"/>
      <c r="N1013" s="355"/>
      <c r="O1013" s="355"/>
      <c r="P1013" s="355"/>
      <c r="Q1013" s="355"/>
      <c r="R1013" s="355"/>
      <c r="S1013" s="355"/>
      <c r="T1013" s="355"/>
      <c r="U1013" s="355"/>
      <c r="V1013" s="355"/>
      <c r="W1013" s="355"/>
      <c r="X1013" s="355"/>
      <c r="Y1013" s="355"/>
      <c r="Z1013" s="355"/>
      <c r="AA1013" s="355"/>
      <c r="AB1013" s="355"/>
      <c r="AC1013" s="355"/>
      <c r="AD1013" s="357"/>
      <c r="AE1013" s="355">
        <v>1046</v>
      </c>
      <c r="AF1013" s="355">
        <v>0</v>
      </c>
      <c r="AG1013" s="358">
        <v>856</v>
      </c>
      <c r="AH1013" s="355">
        <v>1141</v>
      </c>
      <c r="AI1013" s="355">
        <v>0</v>
      </c>
      <c r="AJ1013" s="358">
        <v>852</v>
      </c>
      <c r="AK1013" s="4">
        <v>1036</v>
      </c>
      <c r="AL1013" s="4">
        <v>77</v>
      </c>
      <c r="AM1013" s="4">
        <v>647</v>
      </c>
    </row>
    <row r="1014" spans="2:39" x14ac:dyDescent="0.3">
      <c r="B1014" s="350" t="s">
        <v>351</v>
      </c>
      <c r="C1014" s="351" t="s">
        <v>287</v>
      </c>
      <c r="D1014" s="352"/>
      <c r="E1014" s="353"/>
      <c r="F1014" s="353"/>
      <c r="G1014" s="354"/>
      <c r="H1014" s="354"/>
      <c r="I1014" s="354"/>
      <c r="J1014" s="355"/>
      <c r="K1014" s="355"/>
      <c r="L1014" s="355"/>
      <c r="M1014" s="355"/>
      <c r="N1014" s="355"/>
      <c r="O1014" s="355"/>
      <c r="P1014" s="355"/>
      <c r="Q1014" s="355"/>
      <c r="R1014" s="355"/>
      <c r="S1014" s="355"/>
      <c r="T1014" s="355"/>
      <c r="U1014" s="355"/>
      <c r="V1014" s="355"/>
      <c r="W1014" s="355"/>
      <c r="X1014" s="355"/>
      <c r="Y1014" s="355"/>
      <c r="Z1014" s="355"/>
      <c r="AA1014" s="355"/>
      <c r="AB1014" s="355"/>
      <c r="AC1014" s="355"/>
      <c r="AD1014" s="357"/>
      <c r="AE1014" s="355">
        <v>938</v>
      </c>
      <c r="AF1014" s="355">
        <v>0</v>
      </c>
      <c r="AG1014" s="358">
        <v>844</v>
      </c>
      <c r="AH1014" s="355">
        <v>1006</v>
      </c>
      <c r="AI1014" s="355">
        <v>0</v>
      </c>
      <c r="AJ1014" s="358">
        <v>857</v>
      </c>
      <c r="AK1014" s="4">
        <v>1013</v>
      </c>
      <c r="AL1014" s="4">
        <v>57</v>
      </c>
      <c r="AM1014" s="4">
        <v>802</v>
      </c>
    </row>
    <row r="1015" spans="2:39" x14ac:dyDescent="0.3">
      <c r="B1015" s="350" t="s">
        <v>351</v>
      </c>
      <c r="C1015" s="351" t="s">
        <v>230</v>
      </c>
      <c r="D1015" s="352"/>
      <c r="E1015" s="353"/>
      <c r="F1015" s="353"/>
      <c r="G1015" s="354"/>
      <c r="H1015" s="354"/>
      <c r="I1015" s="354"/>
      <c r="J1015" s="355"/>
      <c r="K1015" s="355"/>
      <c r="L1015" s="355"/>
      <c r="M1015" s="355"/>
      <c r="N1015" s="355"/>
      <c r="O1015" s="355"/>
      <c r="P1015" s="355"/>
      <c r="Q1015" s="355"/>
      <c r="R1015" s="355"/>
      <c r="S1015" s="355"/>
      <c r="T1015" s="355"/>
      <c r="U1015" s="355"/>
      <c r="V1015" s="355"/>
      <c r="W1015" s="355"/>
      <c r="X1015" s="355"/>
      <c r="Y1015" s="355"/>
      <c r="Z1015" s="355"/>
      <c r="AA1015" s="355"/>
      <c r="AB1015" s="355"/>
      <c r="AC1015" s="355"/>
      <c r="AD1015" s="357"/>
      <c r="AE1015" s="355">
        <v>811</v>
      </c>
      <c r="AF1015" s="355">
        <v>0</v>
      </c>
      <c r="AG1015" s="358">
        <v>721</v>
      </c>
      <c r="AH1015" s="355">
        <v>838</v>
      </c>
      <c r="AI1015" s="355">
        <v>0</v>
      </c>
      <c r="AJ1015" s="358">
        <v>831</v>
      </c>
      <c r="AK1015" s="4">
        <v>814</v>
      </c>
      <c r="AL1015" s="4">
        <v>42</v>
      </c>
      <c r="AM1015" s="4">
        <v>797</v>
      </c>
    </row>
    <row r="1016" spans="2:39" x14ac:dyDescent="0.3">
      <c r="B1016" s="350" t="s">
        <v>351</v>
      </c>
      <c r="C1016" s="351" t="s">
        <v>231</v>
      </c>
      <c r="D1016" s="352"/>
      <c r="E1016" s="353"/>
      <c r="F1016" s="353"/>
      <c r="G1016" s="354"/>
      <c r="H1016" s="354"/>
      <c r="I1016" s="354"/>
      <c r="J1016" s="355"/>
      <c r="K1016" s="355"/>
      <c r="L1016" s="355"/>
      <c r="M1016" s="355"/>
      <c r="N1016" s="355"/>
      <c r="O1016" s="355"/>
      <c r="P1016" s="355"/>
      <c r="Q1016" s="355"/>
      <c r="R1016" s="355"/>
      <c r="S1016" s="355"/>
      <c r="T1016" s="355"/>
      <c r="U1016" s="355"/>
      <c r="V1016" s="355"/>
      <c r="W1016" s="355"/>
      <c r="X1016" s="355"/>
      <c r="Y1016" s="355"/>
      <c r="Z1016" s="355"/>
      <c r="AA1016" s="355"/>
      <c r="AB1016" s="355"/>
      <c r="AC1016" s="355"/>
      <c r="AD1016" s="357"/>
      <c r="AE1016" s="355">
        <v>682</v>
      </c>
      <c r="AF1016" s="355">
        <v>0</v>
      </c>
      <c r="AG1016" s="358">
        <v>694</v>
      </c>
      <c r="AH1016" s="355">
        <v>792</v>
      </c>
      <c r="AI1016" s="355">
        <v>0</v>
      </c>
      <c r="AJ1016" s="358">
        <v>680</v>
      </c>
      <c r="AK1016" s="4">
        <v>857</v>
      </c>
      <c r="AL1016" s="4">
        <v>44</v>
      </c>
      <c r="AM1016" s="4">
        <v>778</v>
      </c>
    </row>
    <row r="1017" spans="2:39" x14ac:dyDescent="0.3">
      <c r="B1017" s="350" t="s">
        <v>351</v>
      </c>
      <c r="C1017" s="351" t="s">
        <v>288</v>
      </c>
      <c r="D1017" s="352"/>
      <c r="E1017" s="353"/>
      <c r="F1017" s="353"/>
      <c r="G1017" s="354"/>
      <c r="H1017" s="354"/>
      <c r="I1017" s="354"/>
      <c r="J1017" s="355"/>
      <c r="K1017" s="355"/>
      <c r="L1017" s="355"/>
      <c r="M1017" s="355"/>
      <c r="N1017" s="355"/>
      <c r="O1017" s="355"/>
      <c r="P1017" s="355"/>
      <c r="Q1017" s="355"/>
      <c r="R1017" s="355"/>
      <c r="S1017" s="355"/>
      <c r="T1017" s="355"/>
      <c r="U1017" s="355"/>
      <c r="V1017" s="355"/>
      <c r="W1017" s="355"/>
      <c r="X1017" s="355"/>
      <c r="Y1017" s="355"/>
      <c r="Z1017" s="355"/>
      <c r="AA1017" s="355"/>
      <c r="AB1017" s="355"/>
      <c r="AC1017" s="355"/>
      <c r="AD1017" s="357"/>
      <c r="AE1017" s="355">
        <v>641</v>
      </c>
      <c r="AF1017" s="355">
        <v>0</v>
      </c>
      <c r="AG1017" s="358">
        <v>627</v>
      </c>
      <c r="AH1017" s="355">
        <v>636</v>
      </c>
      <c r="AI1017" s="355">
        <v>0</v>
      </c>
      <c r="AJ1017" s="358">
        <v>649</v>
      </c>
      <c r="AK1017" s="4">
        <v>701</v>
      </c>
      <c r="AL1017" s="4">
        <v>28</v>
      </c>
      <c r="AM1017" s="4">
        <v>623</v>
      </c>
    </row>
    <row r="1018" spans="2:39" x14ac:dyDescent="0.3">
      <c r="B1018" s="350" t="s">
        <v>351</v>
      </c>
      <c r="C1018" s="351" t="s">
        <v>232</v>
      </c>
      <c r="D1018" s="352"/>
      <c r="E1018" s="353"/>
      <c r="F1018" s="353"/>
      <c r="G1018" s="354"/>
      <c r="H1018" s="354"/>
      <c r="I1018" s="354"/>
      <c r="J1018" s="355"/>
      <c r="K1018" s="355"/>
      <c r="L1018" s="355"/>
      <c r="M1018" s="355"/>
      <c r="N1018" s="355"/>
      <c r="O1018" s="355"/>
      <c r="P1018" s="355"/>
      <c r="Q1018" s="355"/>
      <c r="R1018" s="355"/>
      <c r="S1018" s="355"/>
      <c r="T1018" s="355"/>
      <c r="U1018" s="355"/>
      <c r="V1018" s="355"/>
      <c r="W1018" s="355"/>
      <c r="X1018" s="355"/>
      <c r="Y1018" s="355"/>
      <c r="Z1018" s="355"/>
      <c r="AA1018" s="355"/>
      <c r="AB1018" s="355"/>
      <c r="AC1018" s="355"/>
      <c r="AD1018" s="357"/>
      <c r="AE1018" s="355">
        <v>515</v>
      </c>
      <c r="AF1018" s="355">
        <v>0</v>
      </c>
      <c r="AG1018" s="358">
        <v>633</v>
      </c>
      <c r="AH1018" s="355">
        <v>519</v>
      </c>
      <c r="AI1018" s="355">
        <v>0</v>
      </c>
      <c r="AJ1018" s="358">
        <v>619</v>
      </c>
      <c r="AK1018" s="4">
        <v>531</v>
      </c>
      <c r="AL1018" s="4">
        <v>17</v>
      </c>
      <c r="AM1018" s="4">
        <v>532</v>
      </c>
    </row>
    <row r="1019" spans="2:39" x14ac:dyDescent="0.3">
      <c r="B1019" s="350" t="s">
        <v>351</v>
      </c>
      <c r="C1019" s="351" t="s">
        <v>325</v>
      </c>
      <c r="D1019" s="352"/>
      <c r="E1019" s="353"/>
      <c r="F1019" s="353"/>
      <c r="G1019" s="354"/>
      <c r="H1019" s="354"/>
      <c r="I1019" s="354"/>
      <c r="J1019" s="355"/>
      <c r="K1019" s="355"/>
      <c r="L1019" s="355"/>
      <c r="M1019" s="355"/>
      <c r="N1019" s="355"/>
      <c r="O1019" s="355"/>
      <c r="P1019" s="355"/>
      <c r="Q1019" s="355"/>
      <c r="R1019" s="355"/>
      <c r="S1019" s="355"/>
      <c r="T1019" s="355"/>
      <c r="U1019" s="355"/>
      <c r="V1019" s="355"/>
      <c r="W1019" s="355"/>
      <c r="X1019" s="355"/>
      <c r="Y1019" s="355"/>
      <c r="Z1019" s="355"/>
      <c r="AA1019" s="355"/>
      <c r="AB1019" s="355"/>
      <c r="AC1019" s="355"/>
      <c r="AD1019" s="357"/>
      <c r="AE1019" s="355">
        <v>0</v>
      </c>
      <c r="AF1019" s="355">
        <v>0</v>
      </c>
      <c r="AG1019" s="358">
        <v>0</v>
      </c>
      <c r="AH1019" s="355">
        <v>0</v>
      </c>
      <c r="AI1019" s="355">
        <v>0</v>
      </c>
      <c r="AJ1019" s="358">
        <v>0</v>
      </c>
      <c r="AK1019" s="4">
        <v>0</v>
      </c>
      <c r="AL1019" s="4">
        <v>0</v>
      </c>
      <c r="AM1019" s="4">
        <v>0</v>
      </c>
    </row>
    <row r="1020" spans="2:39" x14ac:dyDescent="0.3">
      <c r="B1020" s="350" t="s">
        <v>351</v>
      </c>
      <c r="C1020" s="351" t="s">
        <v>326</v>
      </c>
      <c r="D1020" s="352"/>
      <c r="E1020" s="353"/>
      <c r="F1020" s="353"/>
      <c r="G1020" s="354"/>
      <c r="H1020" s="354"/>
      <c r="I1020" s="354"/>
      <c r="J1020" s="355"/>
      <c r="K1020" s="355"/>
      <c r="L1020" s="355"/>
      <c r="M1020" s="355"/>
      <c r="N1020" s="355"/>
      <c r="O1020" s="355"/>
      <c r="P1020" s="355"/>
      <c r="Q1020" s="355"/>
      <c r="R1020" s="355"/>
      <c r="S1020" s="355"/>
      <c r="T1020" s="355"/>
      <c r="U1020" s="355"/>
      <c r="V1020" s="355"/>
      <c r="W1020" s="355"/>
      <c r="X1020" s="355"/>
      <c r="Y1020" s="355"/>
      <c r="Z1020" s="355"/>
      <c r="AA1020" s="355"/>
      <c r="AB1020" s="355"/>
      <c r="AC1020" s="355"/>
      <c r="AD1020" s="357"/>
      <c r="AE1020" s="355">
        <v>0</v>
      </c>
      <c r="AF1020" s="355">
        <v>0</v>
      </c>
      <c r="AG1020" s="358">
        <v>0</v>
      </c>
      <c r="AH1020" s="355">
        <v>0</v>
      </c>
      <c r="AI1020" s="355">
        <v>0</v>
      </c>
      <c r="AJ1020" s="358">
        <v>0</v>
      </c>
      <c r="AK1020" s="4">
        <v>0</v>
      </c>
      <c r="AL1020" s="4">
        <v>0</v>
      </c>
      <c r="AM1020" s="4">
        <v>0</v>
      </c>
    </row>
    <row r="1021" spans="2:39" x14ac:dyDescent="0.3">
      <c r="B1021" s="350" t="s">
        <v>351</v>
      </c>
      <c r="C1021" s="351" t="s">
        <v>289</v>
      </c>
      <c r="D1021" s="352"/>
      <c r="E1021" s="353"/>
      <c r="F1021" s="353"/>
      <c r="G1021" s="354"/>
      <c r="H1021" s="354"/>
      <c r="I1021" s="354"/>
      <c r="J1021" s="355"/>
      <c r="K1021" s="355"/>
      <c r="L1021" s="355"/>
      <c r="M1021" s="355"/>
      <c r="N1021" s="355"/>
      <c r="O1021" s="355"/>
      <c r="P1021" s="355"/>
      <c r="Q1021" s="355"/>
      <c r="R1021" s="355"/>
      <c r="S1021" s="355"/>
      <c r="T1021" s="355"/>
      <c r="U1021" s="355"/>
      <c r="V1021" s="355"/>
      <c r="W1021" s="355"/>
      <c r="X1021" s="355"/>
      <c r="Y1021" s="355"/>
      <c r="Z1021" s="355"/>
      <c r="AA1021" s="355"/>
      <c r="AB1021" s="355"/>
      <c r="AC1021" s="355"/>
      <c r="AD1021" s="357"/>
      <c r="AE1021" s="355">
        <v>0</v>
      </c>
      <c r="AF1021" s="355">
        <v>0</v>
      </c>
      <c r="AG1021" s="358">
        <v>0</v>
      </c>
      <c r="AH1021" s="355">
        <v>0</v>
      </c>
      <c r="AI1021" s="355">
        <v>0</v>
      </c>
      <c r="AJ1021" s="358">
        <v>0</v>
      </c>
      <c r="AK1021" s="4">
        <v>20</v>
      </c>
      <c r="AL1021" s="4">
        <v>0</v>
      </c>
      <c r="AM1021" s="4">
        <v>0</v>
      </c>
    </row>
    <row r="1022" spans="2:39" x14ac:dyDescent="0.3">
      <c r="B1022" s="350" t="s">
        <v>351</v>
      </c>
      <c r="C1022" s="351" t="s">
        <v>290</v>
      </c>
      <c r="D1022" s="352"/>
      <c r="E1022" s="353"/>
      <c r="F1022" s="353"/>
      <c r="G1022" s="354"/>
      <c r="H1022" s="354"/>
      <c r="I1022" s="354"/>
      <c r="J1022" s="355"/>
      <c r="K1022" s="355"/>
      <c r="L1022" s="355"/>
      <c r="M1022" s="355"/>
      <c r="N1022" s="355"/>
      <c r="O1022" s="355"/>
      <c r="P1022" s="355"/>
      <c r="Q1022" s="355"/>
      <c r="R1022" s="355"/>
      <c r="S1022" s="355"/>
      <c r="T1022" s="355"/>
      <c r="U1022" s="355"/>
      <c r="V1022" s="355"/>
      <c r="W1022" s="355"/>
      <c r="X1022" s="355"/>
      <c r="Y1022" s="355"/>
      <c r="Z1022" s="355"/>
      <c r="AA1022" s="355"/>
      <c r="AB1022" s="355"/>
      <c r="AC1022" s="355"/>
      <c r="AD1022" s="357"/>
      <c r="AE1022" s="355">
        <v>0</v>
      </c>
      <c r="AF1022" s="355">
        <v>0</v>
      </c>
      <c r="AG1022" s="358">
        <v>4</v>
      </c>
      <c r="AH1022" s="355">
        <v>0</v>
      </c>
      <c r="AI1022" s="355">
        <v>0</v>
      </c>
      <c r="AJ1022" s="358">
        <v>0</v>
      </c>
      <c r="AK1022" s="4">
        <v>0</v>
      </c>
      <c r="AL1022" s="4">
        <v>0</v>
      </c>
      <c r="AM1022" s="4">
        <v>0</v>
      </c>
    </row>
    <row r="1023" spans="2:39" x14ac:dyDescent="0.3">
      <c r="B1023" s="350" t="s">
        <v>351</v>
      </c>
      <c r="C1023" s="351" t="s">
        <v>291</v>
      </c>
      <c r="D1023" s="352"/>
      <c r="E1023" s="353"/>
      <c r="F1023" s="353"/>
      <c r="G1023" s="354"/>
      <c r="H1023" s="354"/>
      <c r="I1023" s="354"/>
      <c r="J1023" s="355"/>
      <c r="K1023" s="355"/>
      <c r="L1023" s="355"/>
      <c r="M1023" s="355"/>
      <c r="N1023" s="355"/>
      <c r="O1023" s="355"/>
      <c r="P1023" s="355"/>
      <c r="Q1023" s="355"/>
      <c r="R1023" s="355"/>
      <c r="S1023" s="355"/>
      <c r="T1023" s="355"/>
      <c r="U1023" s="355"/>
      <c r="V1023" s="355"/>
      <c r="W1023" s="355"/>
      <c r="X1023" s="355"/>
      <c r="Y1023" s="355"/>
      <c r="Z1023" s="355"/>
      <c r="AA1023" s="355"/>
      <c r="AB1023" s="355"/>
      <c r="AC1023" s="355"/>
      <c r="AD1023" s="357"/>
      <c r="AE1023" s="355">
        <v>148</v>
      </c>
      <c r="AF1023" s="355">
        <v>0</v>
      </c>
      <c r="AG1023" s="358">
        <v>91</v>
      </c>
      <c r="AH1023" s="355">
        <v>92</v>
      </c>
      <c r="AI1023" s="355">
        <v>0</v>
      </c>
      <c r="AJ1023" s="358">
        <v>94</v>
      </c>
      <c r="AK1023" s="4">
        <v>69</v>
      </c>
      <c r="AL1023" s="4">
        <v>0</v>
      </c>
      <c r="AM1023" s="4">
        <v>45</v>
      </c>
    </row>
    <row r="1024" spans="2:39" x14ac:dyDescent="0.3">
      <c r="B1024" s="350" t="s">
        <v>351</v>
      </c>
      <c r="C1024" s="351" t="s">
        <v>292</v>
      </c>
      <c r="D1024" s="352"/>
      <c r="E1024" s="353"/>
      <c r="F1024" s="353"/>
      <c r="G1024" s="354"/>
      <c r="H1024" s="354"/>
      <c r="I1024" s="354"/>
      <c r="J1024" s="355"/>
      <c r="K1024" s="355"/>
      <c r="L1024" s="355"/>
      <c r="M1024" s="355"/>
      <c r="N1024" s="355"/>
      <c r="O1024" s="355"/>
      <c r="P1024" s="355"/>
      <c r="Q1024" s="355"/>
      <c r="R1024" s="355"/>
      <c r="S1024" s="355"/>
      <c r="T1024" s="355"/>
      <c r="U1024" s="355"/>
      <c r="V1024" s="355"/>
      <c r="W1024" s="355"/>
      <c r="X1024" s="355"/>
      <c r="Y1024" s="355"/>
      <c r="Z1024" s="355"/>
      <c r="AA1024" s="355"/>
      <c r="AB1024" s="355"/>
      <c r="AC1024" s="355"/>
      <c r="AD1024" s="357"/>
      <c r="AE1024" s="355">
        <v>135</v>
      </c>
      <c r="AF1024" s="355">
        <v>0</v>
      </c>
      <c r="AG1024" s="358">
        <v>220</v>
      </c>
      <c r="AH1024" s="355">
        <v>156</v>
      </c>
      <c r="AI1024" s="355">
        <v>0</v>
      </c>
      <c r="AJ1024" s="358">
        <v>182</v>
      </c>
      <c r="AK1024" s="4">
        <v>112</v>
      </c>
      <c r="AL1024" s="4">
        <v>0</v>
      </c>
      <c r="AM1024" s="4">
        <v>158</v>
      </c>
    </row>
    <row r="1025" spans="2:39" x14ac:dyDescent="0.3">
      <c r="B1025" s="350" t="s">
        <v>351</v>
      </c>
      <c r="C1025" s="351" t="s">
        <v>293</v>
      </c>
      <c r="D1025" s="352"/>
      <c r="E1025" s="353"/>
      <c r="F1025" s="353"/>
      <c r="G1025" s="354"/>
      <c r="H1025" s="354"/>
      <c r="I1025" s="354"/>
      <c r="J1025" s="355"/>
      <c r="K1025" s="355"/>
      <c r="L1025" s="355"/>
      <c r="M1025" s="355"/>
      <c r="N1025" s="355"/>
      <c r="O1025" s="355"/>
      <c r="P1025" s="355"/>
      <c r="Q1025" s="355"/>
      <c r="R1025" s="355"/>
      <c r="S1025" s="355"/>
      <c r="T1025" s="355"/>
      <c r="U1025" s="355"/>
      <c r="V1025" s="355"/>
      <c r="W1025" s="355"/>
      <c r="X1025" s="355"/>
      <c r="Y1025" s="355"/>
      <c r="Z1025" s="355"/>
      <c r="AA1025" s="355"/>
      <c r="AB1025" s="355"/>
      <c r="AC1025" s="355"/>
      <c r="AD1025" s="357"/>
      <c r="AE1025" s="355">
        <v>44</v>
      </c>
      <c r="AF1025" s="355">
        <v>0</v>
      </c>
      <c r="AG1025" s="358">
        <v>139</v>
      </c>
      <c r="AH1025" s="355">
        <v>3</v>
      </c>
      <c r="AI1025" s="355">
        <v>0</v>
      </c>
      <c r="AJ1025" s="358">
        <v>118</v>
      </c>
      <c r="AK1025" s="4">
        <v>137</v>
      </c>
      <c r="AL1025" s="4">
        <v>0</v>
      </c>
      <c r="AM1025" s="4">
        <v>123</v>
      </c>
    </row>
    <row r="1026" spans="2:39" x14ac:dyDescent="0.3">
      <c r="B1026" s="350" t="s">
        <v>351</v>
      </c>
      <c r="C1026" s="351" t="s">
        <v>294</v>
      </c>
      <c r="D1026" s="352"/>
      <c r="E1026" s="353"/>
      <c r="F1026" s="353"/>
      <c r="G1026" s="354"/>
      <c r="H1026" s="354"/>
      <c r="I1026" s="354"/>
      <c r="J1026" s="355"/>
      <c r="K1026" s="355"/>
      <c r="L1026" s="355"/>
      <c r="M1026" s="355"/>
      <c r="N1026" s="355"/>
      <c r="O1026" s="355"/>
      <c r="P1026" s="355"/>
      <c r="Q1026" s="355"/>
      <c r="R1026" s="355"/>
      <c r="S1026" s="355"/>
      <c r="T1026" s="355"/>
      <c r="U1026" s="355"/>
      <c r="V1026" s="355"/>
      <c r="W1026" s="355"/>
      <c r="X1026" s="355"/>
      <c r="Y1026" s="355"/>
      <c r="Z1026" s="355"/>
      <c r="AA1026" s="355"/>
      <c r="AB1026" s="355"/>
      <c r="AC1026" s="355"/>
      <c r="AD1026" s="357"/>
      <c r="AE1026" s="355">
        <v>83</v>
      </c>
      <c r="AF1026" s="355">
        <v>0</v>
      </c>
      <c r="AG1026" s="358">
        <v>615</v>
      </c>
      <c r="AH1026" s="355">
        <v>114</v>
      </c>
      <c r="AI1026" s="355">
        <v>0</v>
      </c>
      <c r="AJ1026" s="358">
        <v>382</v>
      </c>
      <c r="AK1026" s="4">
        <v>29</v>
      </c>
      <c r="AL1026" s="4">
        <v>0</v>
      </c>
      <c r="AM1026" s="4">
        <v>244</v>
      </c>
    </row>
    <row r="1027" spans="2:39" x14ac:dyDescent="0.3">
      <c r="B1027" s="350" t="s">
        <v>351</v>
      </c>
      <c r="C1027" s="351" t="s">
        <v>327</v>
      </c>
      <c r="D1027" s="352"/>
      <c r="E1027" s="353"/>
      <c r="F1027" s="353"/>
      <c r="G1027" s="354"/>
      <c r="H1027" s="354"/>
      <c r="I1027" s="354"/>
      <c r="J1027" s="355"/>
      <c r="K1027" s="355"/>
      <c r="L1027" s="355"/>
      <c r="M1027" s="355"/>
      <c r="N1027" s="355"/>
      <c r="O1027" s="355"/>
      <c r="P1027" s="355"/>
      <c r="Q1027" s="355"/>
      <c r="R1027" s="355"/>
      <c r="S1027" s="355"/>
      <c r="T1027" s="355"/>
      <c r="U1027" s="355"/>
      <c r="V1027" s="355"/>
      <c r="W1027" s="355"/>
      <c r="X1027" s="355"/>
      <c r="Y1027" s="355"/>
      <c r="Z1027" s="355"/>
      <c r="AA1027" s="355"/>
      <c r="AB1027" s="355"/>
      <c r="AC1027" s="355"/>
      <c r="AD1027" s="357"/>
      <c r="AE1027" s="355">
        <v>20</v>
      </c>
      <c r="AF1027" s="355">
        <v>0</v>
      </c>
      <c r="AG1027" s="358">
        <v>0</v>
      </c>
      <c r="AH1027" s="355">
        <v>25</v>
      </c>
      <c r="AI1027" s="355">
        <v>0</v>
      </c>
      <c r="AJ1027" s="358">
        <v>0</v>
      </c>
      <c r="AK1027" s="4">
        <v>17</v>
      </c>
      <c r="AL1027" s="4">
        <v>0</v>
      </c>
      <c r="AM1027" s="4">
        <v>0</v>
      </c>
    </row>
    <row r="1028" spans="2:39" x14ac:dyDescent="0.3">
      <c r="B1028" s="350" t="s">
        <v>108</v>
      </c>
      <c r="C1028" s="351" t="s">
        <v>223</v>
      </c>
      <c r="D1028" s="352">
        <v>0</v>
      </c>
      <c r="E1028" s="353">
        <v>0</v>
      </c>
      <c r="F1028" s="353">
        <v>245</v>
      </c>
      <c r="G1028" s="354">
        <v>0</v>
      </c>
      <c r="H1028" s="354">
        <v>0</v>
      </c>
      <c r="I1028" s="354">
        <v>215</v>
      </c>
      <c r="J1028" s="355">
        <v>0</v>
      </c>
      <c r="K1028" s="355">
        <v>0</v>
      </c>
      <c r="L1028" s="355">
        <v>208</v>
      </c>
      <c r="M1028" s="355">
        <v>0</v>
      </c>
      <c r="N1028" s="355">
        <v>0</v>
      </c>
      <c r="O1028" s="355">
        <v>235</v>
      </c>
      <c r="P1028" s="355">
        <v>0</v>
      </c>
      <c r="Q1028" s="355">
        <v>0</v>
      </c>
      <c r="R1028" s="355">
        <v>167</v>
      </c>
      <c r="S1028" s="355">
        <v>0</v>
      </c>
      <c r="T1028" s="355">
        <v>0</v>
      </c>
      <c r="U1028" s="355">
        <v>259</v>
      </c>
      <c r="V1028" s="355">
        <v>0</v>
      </c>
      <c r="W1028" s="355">
        <v>0</v>
      </c>
      <c r="X1028" s="355">
        <v>247.00000000000003</v>
      </c>
      <c r="Y1028" s="355">
        <v>0</v>
      </c>
      <c r="Z1028" s="355">
        <v>0</v>
      </c>
      <c r="AA1028" s="355">
        <v>224</v>
      </c>
      <c r="AB1028" s="355">
        <v>0</v>
      </c>
      <c r="AC1028" s="355">
        <v>0</v>
      </c>
      <c r="AD1028" s="357">
        <v>261</v>
      </c>
      <c r="AE1028" s="355">
        <v>0</v>
      </c>
      <c r="AF1028" s="355">
        <v>0</v>
      </c>
      <c r="AG1028" s="358">
        <v>241</v>
      </c>
      <c r="AH1028" s="355">
        <v>0</v>
      </c>
      <c r="AI1028" s="355">
        <v>0</v>
      </c>
      <c r="AJ1028" s="358">
        <v>177</v>
      </c>
      <c r="AK1028" s="4">
        <v>0</v>
      </c>
      <c r="AL1028" s="4">
        <v>0</v>
      </c>
      <c r="AM1028" s="4">
        <v>87</v>
      </c>
    </row>
    <row r="1029" spans="2:39" x14ac:dyDescent="0.3">
      <c r="B1029" s="350" t="s">
        <v>108</v>
      </c>
      <c r="C1029" s="351" t="s">
        <v>286</v>
      </c>
      <c r="D1029" s="352">
        <v>245</v>
      </c>
      <c r="E1029" s="353">
        <v>0</v>
      </c>
      <c r="F1029" s="353">
        <v>419</v>
      </c>
      <c r="G1029" s="354">
        <v>0</v>
      </c>
      <c r="H1029" s="354">
        <v>0</v>
      </c>
      <c r="I1029" s="354">
        <v>370</v>
      </c>
      <c r="J1029" s="355">
        <v>0</v>
      </c>
      <c r="K1029" s="355">
        <v>0</v>
      </c>
      <c r="L1029" s="355">
        <v>385</v>
      </c>
      <c r="M1029" s="355">
        <v>0</v>
      </c>
      <c r="N1029" s="355">
        <v>0</v>
      </c>
      <c r="O1029" s="355">
        <v>349</v>
      </c>
      <c r="P1029" s="355">
        <v>0</v>
      </c>
      <c r="Q1029" s="355">
        <v>0</v>
      </c>
      <c r="R1029" s="355">
        <v>322</v>
      </c>
      <c r="S1029" s="355">
        <v>0</v>
      </c>
      <c r="T1029" s="355">
        <v>0</v>
      </c>
      <c r="U1029" s="355">
        <v>341</v>
      </c>
      <c r="V1029" s="355">
        <v>0</v>
      </c>
      <c r="W1029" s="355">
        <v>0</v>
      </c>
      <c r="X1029" s="355">
        <v>412.00000000000017</v>
      </c>
      <c r="Y1029" s="355">
        <v>0</v>
      </c>
      <c r="Z1029" s="355">
        <v>0</v>
      </c>
      <c r="AA1029" s="355">
        <v>457</v>
      </c>
      <c r="AB1029" s="355">
        <v>0</v>
      </c>
      <c r="AC1029" s="355">
        <v>0</v>
      </c>
      <c r="AD1029" s="357">
        <v>360</v>
      </c>
      <c r="AE1029" s="355">
        <v>0</v>
      </c>
      <c r="AF1029" s="355">
        <v>0</v>
      </c>
      <c r="AG1029" s="358">
        <v>479</v>
      </c>
      <c r="AH1029" s="355">
        <v>0</v>
      </c>
      <c r="AI1029" s="355">
        <v>0</v>
      </c>
      <c r="AJ1029" s="358">
        <v>442</v>
      </c>
      <c r="AK1029" s="4">
        <v>0</v>
      </c>
      <c r="AL1029" s="4">
        <v>0</v>
      </c>
      <c r="AM1029" s="4">
        <v>253</v>
      </c>
    </row>
    <row r="1030" spans="2:39" x14ac:dyDescent="0.3">
      <c r="B1030" s="350" t="s">
        <v>108</v>
      </c>
      <c r="C1030" s="351" t="s">
        <v>255</v>
      </c>
      <c r="D1030" s="352">
        <v>1223</v>
      </c>
      <c r="E1030" s="353">
        <v>24</v>
      </c>
      <c r="F1030" s="353">
        <v>509</v>
      </c>
      <c r="G1030" s="354">
        <v>1306</v>
      </c>
      <c r="H1030" s="354">
        <v>0</v>
      </c>
      <c r="I1030" s="354">
        <v>513</v>
      </c>
      <c r="J1030" s="355">
        <v>1317</v>
      </c>
      <c r="K1030" s="355">
        <v>9</v>
      </c>
      <c r="L1030" s="355">
        <v>481</v>
      </c>
      <c r="M1030" s="355">
        <v>1513</v>
      </c>
      <c r="N1030" s="355">
        <v>0</v>
      </c>
      <c r="O1030" s="355">
        <v>492</v>
      </c>
      <c r="P1030" s="355">
        <v>1459</v>
      </c>
      <c r="Q1030" s="355">
        <v>1</v>
      </c>
      <c r="R1030" s="355">
        <v>428</v>
      </c>
      <c r="S1030" s="355">
        <v>1396.9999999999989</v>
      </c>
      <c r="T1030" s="355">
        <v>0</v>
      </c>
      <c r="U1030" s="355">
        <v>559</v>
      </c>
      <c r="V1030" s="355">
        <v>1348.9999999999982</v>
      </c>
      <c r="W1030" s="355">
        <v>0</v>
      </c>
      <c r="X1030" s="355">
        <v>536.00000000000011</v>
      </c>
      <c r="Y1030" s="355">
        <v>1197</v>
      </c>
      <c r="Z1030" s="355">
        <v>0</v>
      </c>
      <c r="AA1030" s="355">
        <v>604</v>
      </c>
      <c r="AB1030" s="355">
        <v>1237</v>
      </c>
      <c r="AC1030" s="355">
        <v>0</v>
      </c>
      <c r="AD1030" s="357">
        <v>681</v>
      </c>
      <c r="AE1030" s="355">
        <v>1211</v>
      </c>
      <c r="AF1030" s="355">
        <v>0</v>
      </c>
      <c r="AG1030" s="358">
        <v>659</v>
      </c>
      <c r="AH1030" s="355">
        <v>1083</v>
      </c>
      <c r="AI1030" s="355">
        <v>0</v>
      </c>
      <c r="AJ1030" s="358">
        <v>656</v>
      </c>
      <c r="AK1030" s="4">
        <v>1217</v>
      </c>
      <c r="AL1030" s="4">
        <v>0</v>
      </c>
      <c r="AM1030" s="4">
        <v>542</v>
      </c>
    </row>
    <row r="1031" spans="2:39" x14ac:dyDescent="0.3">
      <c r="B1031" s="350" t="s">
        <v>108</v>
      </c>
      <c r="C1031" s="351" t="s">
        <v>224</v>
      </c>
      <c r="D1031" s="352">
        <v>1485</v>
      </c>
      <c r="E1031" s="353">
        <v>33</v>
      </c>
      <c r="F1031" s="353">
        <v>543</v>
      </c>
      <c r="G1031" s="354">
        <v>1521</v>
      </c>
      <c r="H1031" s="354">
        <v>1</v>
      </c>
      <c r="I1031" s="354">
        <v>517</v>
      </c>
      <c r="J1031" s="355">
        <v>1589</v>
      </c>
      <c r="K1031" s="355">
        <v>1</v>
      </c>
      <c r="L1031" s="355">
        <v>566</v>
      </c>
      <c r="M1031" s="355">
        <v>1613</v>
      </c>
      <c r="N1031" s="355">
        <v>0</v>
      </c>
      <c r="O1031" s="355">
        <v>536</v>
      </c>
      <c r="P1031" s="355">
        <v>1703</v>
      </c>
      <c r="Q1031" s="355">
        <v>0</v>
      </c>
      <c r="R1031" s="355">
        <v>544</v>
      </c>
      <c r="S1031" s="355">
        <v>1501.9999999999991</v>
      </c>
      <c r="T1031" s="355">
        <v>0</v>
      </c>
      <c r="U1031" s="355">
        <v>586.99999999999977</v>
      </c>
      <c r="V1031" s="355">
        <v>1460.0000000000007</v>
      </c>
      <c r="W1031" s="355">
        <v>0</v>
      </c>
      <c r="X1031" s="355">
        <v>634</v>
      </c>
      <c r="Y1031" s="355">
        <v>1342</v>
      </c>
      <c r="Z1031" s="355">
        <v>0</v>
      </c>
      <c r="AA1031" s="355">
        <v>642</v>
      </c>
      <c r="AB1031" s="355">
        <v>1372</v>
      </c>
      <c r="AC1031" s="355">
        <v>0</v>
      </c>
      <c r="AD1031" s="357">
        <v>702</v>
      </c>
      <c r="AE1031" s="355">
        <v>1382</v>
      </c>
      <c r="AF1031" s="355">
        <v>0</v>
      </c>
      <c r="AG1031" s="358">
        <v>788</v>
      </c>
      <c r="AH1031" s="355">
        <v>1404</v>
      </c>
      <c r="AI1031" s="355">
        <v>0</v>
      </c>
      <c r="AJ1031" s="358">
        <v>714</v>
      </c>
      <c r="AK1031" s="4">
        <v>1423</v>
      </c>
      <c r="AL1031" s="4">
        <v>0</v>
      </c>
      <c r="AM1031" s="4">
        <v>616</v>
      </c>
    </row>
    <row r="1032" spans="2:39" x14ac:dyDescent="0.3">
      <c r="B1032" s="350" t="s">
        <v>108</v>
      </c>
      <c r="C1032" s="351" t="s">
        <v>225</v>
      </c>
      <c r="D1032" s="352">
        <v>1435</v>
      </c>
      <c r="E1032" s="353">
        <v>29</v>
      </c>
      <c r="F1032" s="353">
        <v>492</v>
      </c>
      <c r="G1032" s="354">
        <v>1571</v>
      </c>
      <c r="H1032" s="354">
        <v>0</v>
      </c>
      <c r="I1032" s="354">
        <v>538</v>
      </c>
      <c r="J1032" s="355">
        <v>1496</v>
      </c>
      <c r="K1032" s="355">
        <v>0</v>
      </c>
      <c r="L1032" s="355">
        <v>557</v>
      </c>
      <c r="M1032" s="355">
        <v>1497</v>
      </c>
      <c r="N1032" s="355">
        <v>0</v>
      </c>
      <c r="O1032" s="355">
        <v>575</v>
      </c>
      <c r="P1032" s="355">
        <v>1473</v>
      </c>
      <c r="Q1032" s="355">
        <v>0</v>
      </c>
      <c r="R1032" s="355">
        <v>577</v>
      </c>
      <c r="S1032" s="355">
        <v>1529.0000000000005</v>
      </c>
      <c r="T1032" s="355">
        <v>0</v>
      </c>
      <c r="U1032" s="355">
        <v>594.99999999999966</v>
      </c>
      <c r="V1032" s="355">
        <v>1430.0000000000005</v>
      </c>
      <c r="W1032" s="355">
        <v>0</v>
      </c>
      <c r="X1032" s="355">
        <v>614</v>
      </c>
      <c r="Y1032" s="355">
        <v>1373</v>
      </c>
      <c r="Z1032" s="355">
        <v>0</v>
      </c>
      <c r="AA1032" s="355">
        <v>650</v>
      </c>
      <c r="AB1032" s="355">
        <v>1247</v>
      </c>
      <c r="AC1032" s="355">
        <v>0</v>
      </c>
      <c r="AD1032" s="357">
        <v>666</v>
      </c>
      <c r="AE1032" s="355">
        <v>1315</v>
      </c>
      <c r="AF1032" s="355">
        <v>0</v>
      </c>
      <c r="AG1032" s="358">
        <v>699</v>
      </c>
      <c r="AH1032" s="355">
        <v>1368</v>
      </c>
      <c r="AI1032" s="355">
        <v>0</v>
      </c>
      <c r="AJ1032" s="358">
        <v>771</v>
      </c>
      <c r="AK1032" s="4">
        <v>1480</v>
      </c>
      <c r="AL1032" s="4">
        <v>0</v>
      </c>
      <c r="AM1032" s="4">
        <v>659</v>
      </c>
    </row>
    <row r="1033" spans="2:39" x14ac:dyDescent="0.3">
      <c r="B1033" s="350" t="s">
        <v>108</v>
      </c>
      <c r="C1033" s="351" t="s">
        <v>226</v>
      </c>
      <c r="D1033" s="352">
        <v>1603</v>
      </c>
      <c r="E1033" s="353">
        <v>11</v>
      </c>
      <c r="F1033" s="353">
        <v>468</v>
      </c>
      <c r="G1033" s="354">
        <v>1599</v>
      </c>
      <c r="H1033" s="354">
        <v>0</v>
      </c>
      <c r="I1033" s="354">
        <v>481</v>
      </c>
      <c r="J1033" s="355">
        <v>1533</v>
      </c>
      <c r="K1033" s="355">
        <v>1</v>
      </c>
      <c r="L1033" s="355">
        <v>572</v>
      </c>
      <c r="M1033" s="355">
        <v>1574</v>
      </c>
      <c r="N1033" s="355">
        <v>0</v>
      </c>
      <c r="O1033" s="355">
        <v>573</v>
      </c>
      <c r="P1033" s="355">
        <v>1512</v>
      </c>
      <c r="Q1033" s="355">
        <v>0</v>
      </c>
      <c r="R1033" s="355">
        <v>608</v>
      </c>
      <c r="S1033" s="355">
        <v>1490.9999999999993</v>
      </c>
      <c r="T1033" s="355">
        <v>0</v>
      </c>
      <c r="U1033" s="355">
        <v>615.99999999999977</v>
      </c>
      <c r="V1033" s="355">
        <v>1487.9999999999989</v>
      </c>
      <c r="W1033" s="355">
        <v>0</v>
      </c>
      <c r="X1033" s="355">
        <v>662.00000000000023</v>
      </c>
      <c r="Y1033" s="355">
        <v>1466</v>
      </c>
      <c r="Z1033" s="355">
        <v>0</v>
      </c>
      <c r="AA1033" s="355">
        <v>666</v>
      </c>
      <c r="AB1033" s="355">
        <v>1386</v>
      </c>
      <c r="AC1033" s="355">
        <v>0</v>
      </c>
      <c r="AD1033" s="357">
        <v>694</v>
      </c>
      <c r="AE1033" s="355">
        <v>1315</v>
      </c>
      <c r="AF1033" s="355">
        <v>0</v>
      </c>
      <c r="AG1033" s="358">
        <v>661</v>
      </c>
      <c r="AH1033" s="355">
        <v>1359</v>
      </c>
      <c r="AI1033" s="355">
        <v>0</v>
      </c>
      <c r="AJ1033" s="358">
        <v>674</v>
      </c>
      <c r="AK1033" s="4">
        <v>1481</v>
      </c>
      <c r="AL1033" s="4">
        <v>0</v>
      </c>
      <c r="AM1033" s="4">
        <v>676</v>
      </c>
    </row>
    <row r="1034" spans="2:39" x14ac:dyDescent="0.3">
      <c r="B1034" s="350" t="s">
        <v>108</v>
      </c>
      <c r="C1034" s="351" t="s">
        <v>227</v>
      </c>
      <c r="D1034" s="352">
        <v>1654</v>
      </c>
      <c r="E1034" s="353">
        <v>18</v>
      </c>
      <c r="F1034" s="353">
        <v>489</v>
      </c>
      <c r="G1034" s="354">
        <v>1699</v>
      </c>
      <c r="H1034" s="354">
        <v>0</v>
      </c>
      <c r="I1034" s="354">
        <v>497</v>
      </c>
      <c r="J1034" s="355">
        <v>1658</v>
      </c>
      <c r="K1034" s="355">
        <v>0</v>
      </c>
      <c r="L1034" s="355">
        <v>539</v>
      </c>
      <c r="M1034" s="355">
        <v>1646</v>
      </c>
      <c r="N1034" s="355">
        <v>0</v>
      </c>
      <c r="O1034" s="355">
        <v>570</v>
      </c>
      <c r="P1034" s="355">
        <v>1571</v>
      </c>
      <c r="Q1034" s="355">
        <v>0</v>
      </c>
      <c r="R1034" s="355">
        <v>623</v>
      </c>
      <c r="S1034" s="355">
        <v>1496.0000000000011</v>
      </c>
      <c r="T1034" s="355">
        <v>0</v>
      </c>
      <c r="U1034" s="355">
        <v>586.00000000000011</v>
      </c>
      <c r="V1034" s="355">
        <v>1524.000000000002</v>
      </c>
      <c r="W1034" s="355">
        <v>0</v>
      </c>
      <c r="X1034" s="355">
        <v>625.00000000000023</v>
      </c>
      <c r="Y1034" s="355">
        <v>1547</v>
      </c>
      <c r="Z1034" s="355">
        <v>0</v>
      </c>
      <c r="AA1034" s="355">
        <v>647</v>
      </c>
      <c r="AB1034" s="355">
        <v>1506</v>
      </c>
      <c r="AC1034" s="355">
        <v>0</v>
      </c>
      <c r="AD1034" s="357">
        <v>683</v>
      </c>
      <c r="AE1034" s="355">
        <v>1436</v>
      </c>
      <c r="AF1034" s="355">
        <v>0</v>
      </c>
      <c r="AG1034" s="358">
        <v>694</v>
      </c>
      <c r="AH1034" s="355">
        <v>1365</v>
      </c>
      <c r="AI1034" s="355">
        <v>0</v>
      </c>
      <c r="AJ1034" s="358">
        <v>655</v>
      </c>
      <c r="AK1034" s="4">
        <v>1424</v>
      </c>
      <c r="AL1034" s="4">
        <v>0</v>
      </c>
      <c r="AM1034" s="4">
        <v>609</v>
      </c>
    </row>
    <row r="1035" spans="2:39" x14ac:dyDescent="0.3">
      <c r="B1035" s="350" t="s">
        <v>108</v>
      </c>
      <c r="C1035" s="351" t="s">
        <v>228</v>
      </c>
      <c r="D1035" s="352">
        <v>1625</v>
      </c>
      <c r="E1035" s="353">
        <v>11</v>
      </c>
      <c r="F1035" s="353">
        <v>488</v>
      </c>
      <c r="G1035" s="354">
        <v>1803</v>
      </c>
      <c r="H1035" s="354">
        <v>0</v>
      </c>
      <c r="I1035" s="354">
        <v>510</v>
      </c>
      <c r="J1035" s="355">
        <v>1649</v>
      </c>
      <c r="K1035" s="355">
        <v>0</v>
      </c>
      <c r="L1035" s="355">
        <v>512</v>
      </c>
      <c r="M1035" s="355">
        <v>1622</v>
      </c>
      <c r="N1035" s="355">
        <v>0</v>
      </c>
      <c r="O1035" s="355">
        <v>550</v>
      </c>
      <c r="P1035" s="355">
        <v>1587</v>
      </c>
      <c r="Q1035" s="355">
        <v>0</v>
      </c>
      <c r="R1035" s="355">
        <v>559</v>
      </c>
      <c r="S1035" s="355">
        <v>1519.0000000000016</v>
      </c>
      <c r="T1035" s="355">
        <v>0</v>
      </c>
      <c r="U1035" s="355">
        <v>579.99999999999966</v>
      </c>
      <c r="V1035" s="355">
        <v>1508.9999999999998</v>
      </c>
      <c r="W1035" s="355">
        <v>0</v>
      </c>
      <c r="X1035" s="355">
        <v>567.00000000000034</v>
      </c>
      <c r="Y1035" s="355">
        <v>1555</v>
      </c>
      <c r="Z1035" s="355">
        <v>0</v>
      </c>
      <c r="AA1035" s="355">
        <v>621</v>
      </c>
      <c r="AB1035" s="355">
        <v>1544</v>
      </c>
      <c r="AC1035" s="355">
        <v>0</v>
      </c>
      <c r="AD1035" s="357">
        <v>680</v>
      </c>
      <c r="AE1035" s="355">
        <v>1491</v>
      </c>
      <c r="AF1035" s="355">
        <v>0</v>
      </c>
      <c r="AG1035" s="358">
        <v>691</v>
      </c>
      <c r="AH1035" s="355">
        <v>1443</v>
      </c>
      <c r="AI1035" s="355">
        <v>0</v>
      </c>
      <c r="AJ1035" s="358">
        <v>677</v>
      </c>
      <c r="AK1035" s="4">
        <v>1450</v>
      </c>
      <c r="AL1035" s="4">
        <v>0</v>
      </c>
      <c r="AM1035" s="4">
        <v>625</v>
      </c>
    </row>
    <row r="1036" spans="2:39" x14ac:dyDescent="0.3">
      <c r="B1036" s="350" t="s">
        <v>108</v>
      </c>
      <c r="C1036" s="351" t="s">
        <v>229</v>
      </c>
      <c r="D1036" s="352">
        <v>1953</v>
      </c>
      <c r="E1036" s="353">
        <v>147</v>
      </c>
      <c r="F1036" s="353">
        <v>462</v>
      </c>
      <c r="G1036" s="354">
        <v>2090</v>
      </c>
      <c r="H1036" s="354">
        <v>0</v>
      </c>
      <c r="I1036" s="354">
        <v>496</v>
      </c>
      <c r="J1036" s="355">
        <v>2143</v>
      </c>
      <c r="K1036" s="355">
        <v>0</v>
      </c>
      <c r="L1036" s="355">
        <v>499</v>
      </c>
      <c r="M1036" s="355">
        <v>2060</v>
      </c>
      <c r="N1036" s="355">
        <v>0</v>
      </c>
      <c r="O1036" s="355">
        <v>464</v>
      </c>
      <c r="P1036" s="355">
        <v>2012</v>
      </c>
      <c r="Q1036" s="355">
        <v>0</v>
      </c>
      <c r="R1036" s="355">
        <v>531</v>
      </c>
      <c r="S1036" s="355">
        <v>2023.999999999998</v>
      </c>
      <c r="T1036" s="355">
        <v>0</v>
      </c>
      <c r="U1036" s="355">
        <v>546</v>
      </c>
      <c r="V1036" s="355">
        <v>1877.0000000000007</v>
      </c>
      <c r="W1036" s="355">
        <v>0</v>
      </c>
      <c r="X1036" s="355">
        <v>589.99999999999989</v>
      </c>
      <c r="Y1036" s="355">
        <v>1945</v>
      </c>
      <c r="Z1036" s="355">
        <v>0</v>
      </c>
      <c r="AA1036" s="355">
        <v>579</v>
      </c>
      <c r="AB1036" s="355">
        <v>1916</v>
      </c>
      <c r="AC1036" s="355">
        <v>0</v>
      </c>
      <c r="AD1036" s="357">
        <v>614</v>
      </c>
      <c r="AE1036" s="355">
        <v>1887</v>
      </c>
      <c r="AF1036" s="355">
        <v>0</v>
      </c>
      <c r="AG1036" s="358">
        <v>624</v>
      </c>
      <c r="AH1036" s="355">
        <v>1856</v>
      </c>
      <c r="AI1036" s="355">
        <v>0</v>
      </c>
      <c r="AJ1036" s="358">
        <v>631</v>
      </c>
      <c r="AK1036" s="4">
        <v>1795</v>
      </c>
      <c r="AL1036" s="4">
        <v>0</v>
      </c>
      <c r="AM1036" s="4">
        <v>555</v>
      </c>
    </row>
    <row r="1037" spans="2:39" x14ac:dyDescent="0.3">
      <c r="B1037" s="350" t="s">
        <v>108</v>
      </c>
      <c r="C1037" s="351" t="s">
        <v>287</v>
      </c>
      <c r="D1037" s="352">
        <v>1666</v>
      </c>
      <c r="E1037" s="353">
        <v>115</v>
      </c>
      <c r="F1037" s="353">
        <v>466</v>
      </c>
      <c r="G1037" s="354">
        <v>1966</v>
      </c>
      <c r="H1037" s="354">
        <v>0</v>
      </c>
      <c r="I1037" s="354">
        <v>489</v>
      </c>
      <c r="J1037" s="355">
        <v>1856</v>
      </c>
      <c r="K1037" s="355">
        <v>0</v>
      </c>
      <c r="L1037" s="355">
        <v>523</v>
      </c>
      <c r="M1037" s="355">
        <v>1980</v>
      </c>
      <c r="N1037" s="355">
        <v>0</v>
      </c>
      <c r="O1037" s="355">
        <v>522</v>
      </c>
      <c r="P1037" s="355">
        <v>1856</v>
      </c>
      <c r="Q1037" s="355">
        <v>0</v>
      </c>
      <c r="R1037" s="355">
        <v>513</v>
      </c>
      <c r="S1037" s="355">
        <v>1725.0000000000002</v>
      </c>
      <c r="T1037" s="355">
        <v>0</v>
      </c>
      <c r="U1037" s="355">
        <v>536</v>
      </c>
      <c r="V1037" s="355">
        <v>1705.9999999999993</v>
      </c>
      <c r="W1037" s="355">
        <v>0</v>
      </c>
      <c r="X1037" s="355">
        <v>589.00000000000023</v>
      </c>
      <c r="Y1037" s="355">
        <v>1688</v>
      </c>
      <c r="Z1037" s="355">
        <v>0</v>
      </c>
      <c r="AA1037" s="355">
        <v>630</v>
      </c>
      <c r="AB1037" s="355">
        <v>1680</v>
      </c>
      <c r="AC1037" s="355">
        <v>0</v>
      </c>
      <c r="AD1037" s="357">
        <v>615</v>
      </c>
      <c r="AE1037" s="355">
        <v>1740</v>
      </c>
      <c r="AF1037" s="355">
        <v>0</v>
      </c>
      <c r="AG1037" s="358">
        <v>625</v>
      </c>
      <c r="AH1037" s="355">
        <v>1765</v>
      </c>
      <c r="AI1037" s="355">
        <v>0</v>
      </c>
      <c r="AJ1037" s="358">
        <v>603</v>
      </c>
      <c r="AK1037" s="4">
        <v>1770</v>
      </c>
      <c r="AL1037" s="4">
        <v>5</v>
      </c>
      <c r="AM1037" s="4">
        <v>602</v>
      </c>
    </row>
    <row r="1038" spans="2:39" x14ac:dyDescent="0.3">
      <c r="B1038" s="350" t="s">
        <v>108</v>
      </c>
      <c r="C1038" s="351" t="s">
        <v>230</v>
      </c>
      <c r="D1038" s="352">
        <v>1642</v>
      </c>
      <c r="E1038" s="353">
        <v>121</v>
      </c>
      <c r="F1038" s="353">
        <v>403</v>
      </c>
      <c r="G1038" s="354">
        <v>1635</v>
      </c>
      <c r="H1038" s="354">
        <v>0</v>
      </c>
      <c r="I1038" s="354">
        <v>463</v>
      </c>
      <c r="J1038" s="355">
        <v>1614</v>
      </c>
      <c r="K1038" s="355">
        <v>0</v>
      </c>
      <c r="L1038" s="355">
        <v>521</v>
      </c>
      <c r="M1038" s="355">
        <v>1649</v>
      </c>
      <c r="N1038" s="355">
        <v>0</v>
      </c>
      <c r="O1038" s="355">
        <v>513</v>
      </c>
      <c r="P1038" s="355">
        <v>1689</v>
      </c>
      <c r="Q1038" s="355">
        <v>0</v>
      </c>
      <c r="R1038" s="355">
        <v>547</v>
      </c>
      <c r="S1038" s="355">
        <v>1528.9999999999984</v>
      </c>
      <c r="T1038" s="355">
        <v>0</v>
      </c>
      <c r="U1038" s="355">
        <v>534</v>
      </c>
      <c r="V1038" s="355">
        <v>1489.0000000000005</v>
      </c>
      <c r="W1038" s="355">
        <v>0</v>
      </c>
      <c r="X1038" s="355">
        <v>523.99999999999989</v>
      </c>
      <c r="Y1038" s="355">
        <v>1477</v>
      </c>
      <c r="Z1038" s="355">
        <v>0</v>
      </c>
      <c r="AA1038" s="355">
        <v>581</v>
      </c>
      <c r="AB1038" s="355">
        <v>1568</v>
      </c>
      <c r="AC1038" s="355">
        <v>0</v>
      </c>
      <c r="AD1038" s="357">
        <v>637</v>
      </c>
      <c r="AE1038" s="355">
        <v>1564</v>
      </c>
      <c r="AF1038" s="355">
        <v>0</v>
      </c>
      <c r="AG1038" s="358">
        <v>596</v>
      </c>
      <c r="AH1038" s="355">
        <v>1580</v>
      </c>
      <c r="AI1038" s="355">
        <v>0</v>
      </c>
      <c r="AJ1038" s="358">
        <v>613</v>
      </c>
      <c r="AK1038" s="4">
        <v>1707</v>
      </c>
      <c r="AL1038" s="4">
        <v>1</v>
      </c>
      <c r="AM1038" s="4">
        <v>595</v>
      </c>
    </row>
    <row r="1039" spans="2:39" x14ac:dyDescent="0.3">
      <c r="B1039" s="350" t="s">
        <v>108</v>
      </c>
      <c r="C1039" s="351" t="s">
        <v>231</v>
      </c>
      <c r="D1039" s="352">
        <v>1412</v>
      </c>
      <c r="E1039" s="353">
        <v>92</v>
      </c>
      <c r="F1039" s="353">
        <v>452</v>
      </c>
      <c r="G1039" s="354">
        <v>1517</v>
      </c>
      <c r="H1039" s="354">
        <v>0</v>
      </c>
      <c r="I1039" s="354">
        <v>421</v>
      </c>
      <c r="J1039" s="355">
        <v>1313</v>
      </c>
      <c r="K1039" s="355">
        <v>0</v>
      </c>
      <c r="L1039" s="355">
        <v>507</v>
      </c>
      <c r="M1039" s="355">
        <v>1433</v>
      </c>
      <c r="N1039" s="355">
        <v>0</v>
      </c>
      <c r="O1039" s="355">
        <v>542</v>
      </c>
      <c r="P1039" s="355">
        <v>1449</v>
      </c>
      <c r="Q1039" s="355">
        <v>0</v>
      </c>
      <c r="R1039" s="355">
        <v>540</v>
      </c>
      <c r="S1039" s="355">
        <v>1423.0000000000007</v>
      </c>
      <c r="T1039" s="355">
        <v>0</v>
      </c>
      <c r="U1039" s="355">
        <v>547.00000000000011</v>
      </c>
      <c r="V1039" s="355">
        <v>1381.9999999999989</v>
      </c>
      <c r="W1039" s="355">
        <v>0</v>
      </c>
      <c r="X1039" s="355">
        <v>538</v>
      </c>
      <c r="Y1039" s="355">
        <v>1334</v>
      </c>
      <c r="Z1039" s="355">
        <v>0</v>
      </c>
      <c r="AA1039" s="355">
        <v>518</v>
      </c>
      <c r="AB1039" s="355">
        <v>1236</v>
      </c>
      <c r="AC1039" s="355">
        <v>0</v>
      </c>
      <c r="AD1039" s="357">
        <v>564</v>
      </c>
      <c r="AE1039" s="355">
        <v>1329</v>
      </c>
      <c r="AF1039" s="355">
        <v>0</v>
      </c>
      <c r="AG1039" s="358">
        <v>622</v>
      </c>
      <c r="AH1039" s="355">
        <v>1495</v>
      </c>
      <c r="AI1039" s="355">
        <v>0</v>
      </c>
      <c r="AJ1039" s="358">
        <v>574</v>
      </c>
      <c r="AK1039" s="4">
        <v>1504</v>
      </c>
      <c r="AL1039" s="4">
        <v>5</v>
      </c>
      <c r="AM1039" s="4">
        <v>558</v>
      </c>
    </row>
    <row r="1040" spans="2:39" x14ac:dyDescent="0.3">
      <c r="B1040" s="350" t="s">
        <v>108</v>
      </c>
      <c r="C1040" s="351" t="s">
        <v>288</v>
      </c>
      <c r="D1040" s="352">
        <v>1369</v>
      </c>
      <c r="E1040" s="353">
        <v>88</v>
      </c>
      <c r="F1040" s="353">
        <v>429</v>
      </c>
      <c r="G1040" s="354">
        <v>1365</v>
      </c>
      <c r="H1040" s="354">
        <v>0</v>
      </c>
      <c r="I1040" s="354">
        <v>307</v>
      </c>
      <c r="J1040" s="355">
        <v>1242</v>
      </c>
      <c r="K1040" s="355">
        <v>0</v>
      </c>
      <c r="L1040" s="355">
        <v>384</v>
      </c>
      <c r="M1040" s="355">
        <v>1159</v>
      </c>
      <c r="N1040" s="355">
        <v>0</v>
      </c>
      <c r="O1040" s="355">
        <v>328</v>
      </c>
      <c r="P1040" s="355">
        <v>1273</v>
      </c>
      <c r="Q1040" s="355">
        <v>0</v>
      </c>
      <c r="R1040" s="355">
        <v>313</v>
      </c>
      <c r="S1040" s="355">
        <v>1303.9999999999995</v>
      </c>
      <c r="T1040" s="355">
        <v>0</v>
      </c>
      <c r="U1040" s="355">
        <v>426.99999999999983</v>
      </c>
      <c r="V1040" s="355">
        <v>1245.9999999999998</v>
      </c>
      <c r="W1040" s="355">
        <v>0</v>
      </c>
      <c r="X1040" s="355">
        <v>437.00000000000023</v>
      </c>
      <c r="Y1040" s="355">
        <v>1236</v>
      </c>
      <c r="Z1040" s="355">
        <v>0</v>
      </c>
      <c r="AA1040" s="355">
        <v>455</v>
      </c>
      <c r="AB1040" s="355">
        <v>1233</v>
      </c>
      <c r="AC1040" s="355">
        <v>0</v>
      </c>
      <c r="AD1040" s="357">
        <v>484</v>
      </c>
      <c r="AE1040" s="355">
        <v>1191</v>
      </c>
      <c r="AF1040" s="355">
        <v>0</v>
      </c>
      <c r="AG1040" s="358">
        <v>526</v>
      </c>
      <c r="AH1040" s="355">
        <v>1230</v>
      </c>
      <c r="AI1040" s="355">
        <v>0</v>
      </c>
      <c r="AJ1040" s="358">
        <v>593</v>
      </c>
      <c r="AK1040" s="4">
        <v>1387</v>
      </c>
      <c r="AL1040" s="4">
        <v>7</v>
      </c>
      <c r="AM1040" s="4">
        <v>545</v>
      </c>
    </row>
    <row r="1041" spans="2:39" x14ac:dyDescent="0.3">
      <c r="B1041" s="350" t="s">
        <v>108</v>
      </c>
      <c r="C1041" s="351" t="s">
        <v>232</v>
      </c>
      <c r="D1041" s="352">
        <v>1161</v>
      </c>
      <c r="E1041" s="353">
        <v>60</v>
      </c>
      <c r="F1041" s="353">
        <v>393</v>
      </c>
      <c r="G1041" s="354">
        <v>1214</v>
      </c>
      <c r="H1041" s="354">
        <v>0</v>
      </c>
      <c r="I1041" s="354">
        <v>397</v>
      </c>
      <c r="J1041" s="355">
        <v>994</v>
      </c>
      <c r="K1041" s="355">
        <v>0</v>
      </c>
      <c r="L1041" s="355">
        <v>380</v>
      </c>
      <c r="M1041" s="355">
        <v>1091</v>
      </c>
      <c r="N1041" s="355">
        <v>0</v>
      </c>
      <c r="O1041" s="355">
        <v>421</v>
      </c>
      <c r="P1041" s="355">
        <v>971</v>
      </c>
      <c r="Q1041" s="355">
        <v>0</v>
      </c>
      <c r="R1041" s="355">
        <v>456</v>
      </c>
      <c r="S1041" s="355">
        <v>1015.9999999999998</v>
      </c>
      <c r="T1041" s="355">
        <v>0</v>
      </c>
      <c r="U1041" s="355">
        <v>510.00000000000023</v>
      </c>
      <c r="V1041" s="355">
        <v>1047</v>
      </c>
      <c r="W1041" s="355">
        <v>0</v>
      </c>
      <c r="X1041" s="355">
        <v>517.00000000000023</v>
      </c>
      <c r="Y1041" s="355">
        <v>1044</v>
      </c>
      <c r="Z1041" s="355">
        <v>0</v>
      </c>
      <c r="AA1041" s="355">
        <v>515</v>
      </c>
      <c r="AB1041" s="355">
        <v>1084</v>
      </c>
      <c r="AC1041" s="355">
        <v>0</v>
      </c>
      <c r="AD1041" s="357">
        <v>479</v>
      </c>
      <c r="AE1041" s="355">
        <v>1061</v>
      </c>
      <c r="AF1041" s="355">
        <v>0</v>
      </c>
      <c r="AG1041" s="358">
        <v>486</v>
      </c>
      <c r="AH1041" s="355">
        <v>1001</v>
      </c>
      <c r="AI1041" s="355">
        <v>0</v>
      </c>
      <c r="AJ1041" s="358">
        <v>518</v>
      </c>
      <c r="AK1041" s="4">
        <v>1045</v>
      </c>
      <c r="AL1041" s="4">
        <v>3</v>
      </c>
      <c r="AM1041" s="4">
        <v>576</v>
      </c>
    </row>
    <row r="1042" spans="2:39" x14ac:dyDescent="0.3">
      <c r="B1042" s="350" t="s">
        <v>108</v>
      </c>
      <c r="C1042" s="351" t="s">
        <v>325</v>
      </c>
      <c r="D1042" s="352">
        <v>0</v>
      </c>
      <c r="E1042" s="353">
        <v>0</v>
      </c>
      <c r="F1042" s="353">
        <v>0</v>
      </c>
      <c r="G1042" s="354">
        <v>0</v>
      </c>
      <c r="H1042" s="354">
        <v>0</v>
      </c>
      <c r="I1042" s="354">
        <v>0</v>
      </c>
      <c r="J1042" s="355">
        <v>0</v>
      </c>
      <c r="K1042" s="355">
        <v>0</v>
      </c>
      <c r="L1042" s="355">
        <v>0</v>
      </c>
      <c r="M1042" s="355">
        <v>0</v>
      </c>
      <c r="N1042" s="355">
        <v>0</v>
      </c>
      <c r="O1042" s="355">
        <v>0</v>
      </c>
      <c r="P1042" s="355">
        <v>0</v>
      </c>
      <c r="Q1042" s="355">
        <v>0</v>
      </c>
      <c r="R1042" s="355">
        <v>0</v>
      </c>
      <c r="S1042" s="355">
        <v>0</v>
      </c>
      <c r="T1042" s="355">
        <v>0</v>
      </c>
      <c r="U1042" s="355">
        <v>0</v>
      </c>
      <c r="V1042" s="355">
        <v>0</v>
      </c>
      <c r="W1042" s="355">
        <v>0</v>
      </c>
      <c r="X1042" s="355">
        <v>0</v>
      </c>
      <c r="Y1042" s="355">
        <v>0</v>
      </c>
      <c r="Z1042" s="355">
        <v>0</v>
      </c>
      <c r="AA1042" s="355">
        <v>0</v>
      </c>
      <c r="AB1042" s="355">
        <v>0</v>
      </c>
      <c r="AC1042" s="355">
        <v>0</v>
      </c>
      <c r="AD1042" s="357">
        <v>0</v>
      </c>
      <c r="AE1042" s="355">
        <v>0</v>
      </c>
      <c r="AF1042" s="355">
        <v>0</v>
      </c>
      <c r="AG1042" s="358">
        <v>0</v>
      </c>
      <c r="AH1042" s="355">
        <v>0</v>
      </c>
      <c r="AI1042" s="355">
        <v>0</v>
      </c>
      <c r="AJ1042" s="358">
        <v>0</v>
      </c>
      <c r="AK1042" s="4">
        <v>0</v>
      </c>
      <c r="AL1042" s="4">
        <v>0</v>
      </c>
      <c r="AM1042" s="4">
        <v>0</v>
      </c>
    </row>
    <row r="1043" spans="2:39" x14ac:dyDescent="0.3">
      <c r="B1043" s="350" t="s">
        <v>108</v>
      </c>
      <c r="C1043" s="351" t="s">
        <v>326</v>
      </c>
      <c r="D1043" s="352">
        <v>0</v>
      </c>
      <c r="E1043" s="353">
        <v>0</v>
      </c>
      <c r="F1043" s="353">
        <v>0</v>
      </c>
      <c r="G1043" s="354">
        <v>0</v>
      </c>
      <c r="H1043" s="354">
        <v>0</v>
      </c>
      <c r="I1043" s="354">
        <v>0</v>
      </c>
      <c r="J1043" s="355">
        <v>0</v>
      </c>
      <c r="K1043" s="355">
        <v>0</v>
      </c>
      <c r="L1043" s="355">
        <v>0</v>
      </c>
      <c r="M1043" s="355">
        <v>0</v>
      </c>
      <c r="N1043" s="355">
        <v>0</v>
      </c>
      <c r="O1043" s="355">
        <v>0</v>
      </c>
      <c r="P1043" s="355">
        <v>0</v>
      </c>
      <c r="Q1043" s="355">
        <v>0</v>
      </c>
      <c r="R1043" s="355">
        <v>0</v>
      </c>
      <c r="S1043" s="355">
        <v>0</v>
      </c>
      <c r="T1043" s="355">
        <v>0</v>
      </c>
      <c r="U1043" s="355">
        <v>0</v>
      </c>
      <c r="V1043" s="355">
        <v>0</v>
      </c>
      <c r="W1043" s="355">
        <v>0</v>
      </c>
      <c r="X1043" s="355">
        <v>0</v>
      </c>
      <c r="Y1043" s="355">
        <v>0</v>
      </c>
      <c r="Z1043" s="355">
        <v>0</v>
      </c>
      <c r="AA1043" s="355">
        <v>0</v>
      </c>
      <c r="AB1043" s="355">
        <v>0</v>
      </c>
      <c r="AC1043" s="355">
        <v>0</v>
      </c>
      <c r="AD1043" s="357">
        <v>0</v>
      </c>
      <c r="AE1043" s="355">
        <v>0</v>
      </c>
      <c r="AF1043" s="355">
        <v>0</v>
      </c>
      <c r="AG1043" s="358">
        <v>0</v>
      </c>
      <c r="AH1043" s="355">
        <v>0</v>
      </c>
      <c r="AI1043" s="355">
        <v>0</v>
      </c>
      <c r="AJ1043" s="358">
        <v>0</v>
      </c>
      <c r="AK1043" s="4">
        <v>0</v>
      </c>
      <c r="AL1043" s="4">
        <v>0</v>
      </c>
      <c r="AM1043" s="4">
        <v>0</v>
      </c>
    </row>
    <row r="1044" spans="2:39" x14ac:dyDescent="0.3">
      <c r="B1044" s="350" t="s">
        <v>108</v>
      </c>
      <c r="C1044" s="351" t="s">
        <v>289</v>
      </c>
      <c r="D1044" s="352">
        <v>58</v>
      </c>
      <c r="E1044" s="353">
        <v>0</v>
      </c>
      <c r="F1044" s="353">
        <v>0</v>
      </c>
      <c r="G1044" s="354">
        <v>60</v>
      </c>
      <c r="H1044" s="354">
        <v>0</v>
      </c>
      <c r="I1044" s="354">
        <v>0</v>
      </c>
      <c r="J1044" s="355">
        <v>135</v>
      </c>
      <c r="K1044" s="355">
        <v>141</v>
      </c>
      <c r="L1044" s="355">
        <v>0</v>
      </c>
      <c r="M1044" s="355">
        <v>151</v>
      </c>
      <c r="N1044" s="355">
        <v>80</v>
      </c>
      <c r="O1044" s="355">
        <v>0</v>
      </c>
      <c r="P1044" s="355">
        <v>139</v>
      </c>
      <c r="Q1044" s="355">
        <v>0</v>
      </c>
      <c r="R1044" s="355">
        <v>0</v>
      </c>
      <c r="S1044" s="355">
        <v>129.00000000000006</v>
      </c>
      <c r="T1044" s="355">
        <v>0</v>
      </c>
      <c r="U1044" s="355">
        <v>0</v>
      </c>
      <c r="V1044" s="355">
        <v>146.99999999999997</v>
      </c>
      <c r="W1044" s="355">
        <v>0</v>
      </c>
      <c r="X1044" s="355">
        <v>0</v>
      </c>
      <c r="Y1044" s="355">
        <v>135</v>
      </c>
      <c r="Z1044" s="355">
        <v>0</v>
      </c>
      <c r="AA1044" s="355">
        <v>0</v>
      </c>
      <c r="AB1044" s="355">
        <v>124</v>
      </c>
      <c r="AC1044" s="355">
        <v>0</v>
      </c>
      <c r="AD1044" s="357">
        <v>0</v>
      </c>
      <c r="AE1044" s="355">
        <v>79</v>
      </c>
      <c r="AF1044" s="355">
        <v>0</v>
      </c>
      <c r="AG1044" s="358">
        <v>0</v>
      </c>
      <c r="AH1044" s="355">
        <v>82</v>
      </c>
      <c r="AI1044" s="355">
        <v>0</v>
      </c>
      <c r="AJ1044" s="358">
        <v>0</v>
      </c>
      <c r="AK1044" s="4">
        <v>43</v>
      </c>
      <c r="AL1044" s="4">
        <v>0</v>
      </c>
      <c r="AM1044" s="4">
        <v>0</v>
      </c>
    </row>
    <row r="1045" spans="2:39" x14ac:dyDescent="0.3">
      <c r="B1045" s="350" t="s">
        <v>108</v>
      </c>
      <c r="C1045" s="351" t="s">
        <v>290</v>
      </c>
      <c r="D1045" s="352">
        <v>157</v>
      </c>
      <c r="E1045" s="353">
        <v>0</v>
      </c>
      <c r="F1045" s="353">
        <v>3</v>
      </c>
      <c r="G1045" s="354">
        <v>125</v>
      </c>
      <c r="H1045" s="354">
        <v>0</v>
      </c>
      <c r="I1045" s="354">
        <v>0</v>
      </c>
      <c r="J1045" s="355">
        <v>138</v>
      </c>
      <c r="K1045" s="355">
        <v>0</v>
      </c>
      <c r="L1045" s="355">
        <v>1</v>
      </c>
      <c r="M1045" s="355">
        <v>168</v>
      </c>
      <c r="N1045" s="355">
        <v>0</v>
      </c>
      <c r="O1045" s="355">
        <v>0</v>
      </c>
      <c r="P1045" s="355">
        <v>195</v>
      </c>
      <c r="Q1045" s="355">
        <v>0</v>
      </c>
      <c r="R1045" s="355">
        <v>0</v>
      </c>
      <c r="S1045" s="355">
        <v>191</v>
      </c>
      <c r="T1045" s="355">
        <v>0</v>
      </c>
      <c r="U1045" s="355">
        <v>3</v>
      </c>
      <c r="V1045" s="355">
        <v>183.99999999999997</v>
      </c>
      <c r="W1045" s="355">
        <v>0</v>
      </c>
      <c r="X1045" s="355">
        <v>0</v>
      </c>
      <c r="Y1045" s="355">
        <v>199</v>
      </c>
      <c r="Z1045" s="355">
        <v>0</v>
      </c>
      <c r="AA1045" s="355">
        <v>3</v>
      </c>
      <c r="AB1045" s="355">
        <v>194</v>
      </c>
      <c r="AC1045" s="355">
        <v>0</v>
      </c>
      <c r="AD1045" s="357">
        <v>0</v>
      </c>
      <c r="AE1045" s="355">
        <v>182</v>
      </c>
      <c r="AF1045" s="355">
        <v>0</v>
      </c>
      <c r="AG1045" s="358">
        <v>4</v>
      </c>
      <c r="AH1045" s="355">
        <v>148</v>
      </c>
      <c r="AI1045" s="355">
        <v>0</v>
      </c>
      <c r="AJ1045" s="358">
        <v>0</v>
      </c>
      <c r="AK1045" s="4">
        <v>113</v>
      </c>
      <c r="AL1045" s="4">
        <v>0</v>
      </c>
      <c r="AM1045" s="4">
        <v>1</v>
      </c>
    </row>
    <row r="1046" spans="2:39" x14ac:dyDescent="0.3">
      <c r="B1046" s="350" t="s">
        <v>108</v>
      </c>
      <c r="C1046" s="351" t="s">
        <v>291</v>
      </c>
      <c r="D1046" s="352">
        <v>182</v>
      </c>
      <c r="E1046" s="353">
        <v>0</v>
      </c>
      <c r="F1046" s="353">
        <v>98</v>
      </c>
      <c r="G1046" s="354">
        <v>269</v>
      </c>
      <c r="H1046" s="354">
        <v>0</v>
      </c>
      <c r="I1046" s="354">
        <v>86</v>
      </c>
      <c r="J1046" s="355">
        <v>204</v>
      </c>
      <c r="K1046" s="355">
        <v>41</v>
      </c>
      <c r="L1046" s="355">
        <v>66</v>
      </c>
      <c r="M1046" s="355">
        <v>309</v>
      </c>
      <c r="N1046" s="355">
        <v>0</v>
      </c>
      <c r="O1046" s="355">
        <v>89</v>
      </c>
      <c r="P1046" s="355">
        <v>348</v>
      </c>
      <c r="Q1046" s="355">
        <v>0</v>
      </c>
      <c r="R1046" s="355">
        <v>87</v>
      </c>
      <c r="S1046" s="355">
        <v>392</v>
      </c>
      <c r="T1046" s="355">
        <v>7</v>
      </c>
      <c r="U1046" s="355">
        <v>71.000000000000014</v>
      </c>
      <c r="V1046" s="355">
        <v>491.99999999999972</v>
      </c>
      <c r="W1046" s="355">
        <v>0</v>
      </c>
      <c r="X1046" s="355">
        <v>103.99999999999997</v>
      </c>
      <c r="Y1046" s="355">
        <v>479</v>
      </c>
      <c r="Z1046" s="355">
        <v>0</v>
      </c>
      <c r="AA1046" s="355">
        <v>106</v>
      </c>
      <c r="AB1046" s="355">
        <v>489</v>
      </c>
      <c r="AC1046" s="355">
        <v>0</v>
      </c>
      <c r="AD1046" s="357">
        <v>41</v>
      </c>
      <c r="AE1046" s="355">
        <v>470</v>
      </c>
      <c r="AF1046" s="355">
        <v>0</v>
      </c>
      <c r="AG1046" s="358">
        <v>75</v>
      </c>
      <c r="AH1046" s="355">
        <v>440</v>
      </c>
      <c r="AI1046" s="355">
        <v>0</v>
      </c>
      <c r="AJ1046" s="358">
        <v>58</v>
      </c>
      <c r="AK1046" s="4">
        <v>404</v>
      </c>
      <c r="AL1046" s="4">
        <v>0</v>
      </c>
      <c r="AM1046" s="4">
        <v>21</v>
      </c>
    </row>
    <row r="1047" spans="2:39" x14ac:dyDescent="0.3">
      <c r="B1047" s="350" t="s">
        <v>108</v>
      </c>
      <c r="C1047" s="351" t="s">
        <v>292</v>
      </c>
      <c r="D1047" s="352">
        <v>463</v>
      </c>
      <c r="E1047" s="353">
        <v>8</v>
      </c>
      <c r="F1047" s="353">
        <v>294</v>
      </c>
      <c r="G1047" s="354">
        <v>198</v>
      </c>
      <c r="H1047" s="354">
        <v>56</v>
      </c>
      <c r="I1047" s="354">
        <v>285</v>
      </c>
      <c r="J1047" s="355">
        <v>219</v>
      </c>
      <c r="K1047" s="355">
        <v>36</v>
      </c>
      <c r="L1047" s="355">
        <v>265</v>
      </c>
      <c r="M1047" s="355">
        <v>245</v>
      </c>
      <c r="N1047" s="355">
        <v>37</v>
      </c>
      <c r="O1047" s="355">
        <v>265</v>
      </c>
      <c r="P1047" s="355">
        <v>378</v>
      </c>
      <c r="Q1047" s="355">
        <v>0</v>
      </c>
      <c r="R1047" s="355">
        <v>237</v>
      </c>
      <c r="S1047" s="355">
        <v>323</v>
      </c>
      <c r="T1047" s="355">
        <v>7</v>
      </c>
      <c r="U1047" s="355">
        <v>226</v>
      </c>
      <c r="V1047" s="355">
        <v>410.99999999999972</v>
      </c>
      <c r="W1047" s="355">
        <v>0</v>
      </c>
      <c r="X1047" s="355">
        <v>240</v>
      </c>
      <c r="Y1047" s="355">
        <v>462</v>
      </c>
      <c r="Z1047" s="355">
        <v>0</v>
      </c>
      <c r="AA1047" s="355">
        <v>218</v>
      </c>
      <c r="AB1047" s="355">
        <v>476</v>
      </c>
      <c r="AC1047" s="355">
        <v>0</v>
      </c>
      <c r="AD1047" s="357">
        <v>192</v>
      </c>
      <c r="AE1047" s="355">
        <v>489</v>
      </c>
      <c r="AF1047" s="355">
        <v>0</v>
      </c>
      <c r="AG1047" s="358">
        <v>175</v>
      </c>
      <c r="AH1047" s="355">
        <v>469</v>
      </c>
      <c r="AI1047" s="355">
        <v>0</v>
      </c>
      <c r="AJ1047" s="358">
        <v>152</v>
      </c>
      <c r="AK1047" s="4">
        <v>420</v>
      </c>
      <c r="AL1047" s="4">
        <v>0</v>
      </c>
      <c r="AM1047" s="4">
        <v>112</v>
      </c>
    </row>
    <row r="1048" spans="2:39" x14ac:dyDescent="0.3">
      <c r="B1048" s="350" t="s">
        <v>108</v>
      </c>
      <c r="C1048" s="351" t="s">
        <v>293</v>
      </c>
      <c r="D1048" s="352">
        <v>196</v>
      </c>
      <c r="E1048" s="353">
        <v>3</v>
      </c>
      <c r="F1048" s="353">
        <v>334</v>
      </c>
      <c r="G1048" s="354">
        <v>465</v>
      </c>
      <c r="H1048" s="354">
        <v>0</v>
      </c>
      <c r="I1048" s="354">
        <v>409</v>
      </c>
      <c r="J1048" s="355">
        <v>159</v>
      </c>
      <c r="K1048" s="355">
        <v>0</v>
      </c>
      <c r="L1048" s="355">
        <v>223</v>
      </c>
      <c r="M1048" s="355">
        <v>111</v>
      </c>
      <c r="N1048" s="355">
        <v>17</v>
      </c>
      <c r="O1048" s="355">
        <v>160</v>
      </c>
      <c r="P1048" s="355">
        <v>92</v>
      </c>
      <c r="Q1048" s="355">
        <v>0</v>
      </c>
      <c r="R1048" s="355">
        <v>255</v>
      </c>
      <c r="S1048" s="355">
        <v>97.000000000000028</v>
      </c>
      <c r="T1048" s="355">
        <v>0</v>
      </c>
      <c r="U1048" s="355">
        <v>194</v>
      </c>
      <c r="V1048" s="355">
        <v>104.99999999999999</v>
      </c>
      <c r="W1048" s="355">
        <v>0</v>
      </c>
      <c r="X1048" s="355">
        <v>193.99999999999997</v>
      </c>
      <c r="Y1048" s="355">
        <v>114</v>
      </c>
      <c r="Z1048" s="355">
        <v>0</v>
      </c>
      <c r="AA1048" s="355">
        <v>168</v>
      </c>
      <c r="AB1048" s="355">
        <v>90</v>
      </c>
      <c r="AC1048" s="355">
        <v>0</v>
      </c>
      <c r="AD1048" s="357">
        <v>95</v>
      </c>
      <c r="AE1048" s="355">
        <v>63</v>
      </c>
      <c r="AF1048" s="355">
        <v>0</v>
      </c>
      <c r="AG1048" s="358">
        <v>121</v>
      </c>
      <c r="AH1048" s="355">
        <v>100</v>
      </c>
      <c r="AI1048" s="355">
        <v>0</v>
      </c>
      <c r="AJ1048" s="358">
        <v>89</v>
      </c>
      <c r="AK1048" s="4">
        <v>157</v>
      </c>
      <c r="AL1048" s="4">
        <v>0</v>
      </c>
      <c r="AM1048" s="4">
        <v>118</v>
      </c>
    </row>
    <row r="1049" spans="2:39" x14ac:dyDescent="0.3">
      <c r="B1049" s="350" t="s">
        <v>108</v>
      </c>
      <c r="C1049" s="351" t="s">
        <v>294</v>
      </c>
      <c r="D1049" s="352">
        <v>745</v>
      </c>
      <c r="E1049" s="353">
        <v>13</v>
      </c>
      <c r="F1049" s="353">
        <v>136</v>
      </c>
      <c r="G1049" s="354">
        <v>134</v>
      </c>
      <c r="H1049" s="354">
        <v>43</v>
      </c>
      <c r="I1049" s="354">
        <v>176</v>
      </c>
      <c r="J1049" s="355">
        <v>31</v>
      </c>
      <c r="K1049" s="355">
        <v>65</v>
      </c>
      <c r="L1049" s="355">
        <v>88</v>
      </c>
      <c r="M1049" s="355">
        <v>112</v>
      </c>
      <c r="N1049" s="355">
        <v>24</v>
      </c>
      <c r="O1049" s="355">
        <v>315</v>
      </c>
      <c r="P1049" s="355">
        <v>239</v>
      </c>
      <c r="Q1049" s="355">
        <v>0</v>
      </c>
      <c r="R1049" s="355">
        <v>219</v>
      </c>
      <c r="S1049" s="355">
        <v>266.00000000000011</v>
      </c>
      <c r="T1049" s="355">
        <v>16.000000000000004</v>
      </c>
      <c r="U1049" s="355">
        <v>189.99999999999989</v>
      </c>
      <c r="V1049" s="355">
        <v>370.99999999999983</v>
      </c>
      <c r="W1049" s="355">
        <v>0</v>
      </c>
      <c r="X1049" s="355">
        <v>259</v>
      </c>
      <c r="Y1049" s="355">
        <v>342</v>
      </c>
      <c r="Z1049" s="355">
        <v>0</v>
      </c>
      <c r="AA1049" s="355">
        <v>250</v>
      </c>
      <c r="AB1049" s="355">
        <v>426</v>
      </c>
      <c r="AC1049" s="355">
        <v>0</v>
      </c>
      <c r="AD1049" s="357">
        <v>169</v>
      </c>
      <c r="AE1049" s="355">
        <v>408</v>
      </c>
      <c r="AF1049" s="355">
        <v>0</v>
      </c>
      <c r="AG1049" s="358">
        <v>163</v>
      </c>
      <c r="AH1049" s="355">
        <v>371</v>
      </c>
      <c r="AI1049" s="355">
        <v>0</v>
      </c>
      <c r="AJ1049" s="358">
        <v>287</v>
      </c>
      <c r="AK1049" s="4">
        <v>354</v>
      </c>
      <c r="AL1049" s="4">
        <v>0</v>
      </c>
      <c r="AM1049" s="4">
        <v>286</v>
      </c>
    </row>
    <row r="1050" spans="2:39" x14ac:dyDescent="0.3">
      <c r="B1050" s="350" t="s">
        <v>108</v>
      </c>
      <c r="C1050" s="351" t="s">
        <v>327</v>
      </c>
      <c r="D1050" s="352">
        <v>0</v>
      </c>
      <c r="E1050" s="353">
        <v>0</v>
      </c>
      <c r="F1050" s="353">
        <v>0</v>
      </c>
      <c r="G1050" s="354">
        <v>0</v>
      </c>
      <c r="H1050" s="354">
        <v>0</v>
      </c>
      <c r="I1050" s="354">
        <v>0</v>
      </c>
      <c r="J1050" s="355">
        <v>0</v>
      </c>
      <c r="K1050" s="355">
        <v>0</v>
      </c>
      <c r="L1050" s="355">
        <v>0</v>
      </c>
      <c r="M1050" s="355">
        <v>0</v>
      </c>
      <c r="N1050" s="355">
        <v>0</v>
      </c>
      <c r="O1050" s="355">
        <v>0</v>
      </c>
      <c r="P1050" s="355">
        <v>0</v>
      </c>
      <c r="Q1050" s="355">
        <v>0</v>
      </c>
      <c r="R1050" s="355">
        <v>0</v>
      </c>
      <c r="S1050" s="355">
        <v>0</v>
      </c>
      <c r="T1050" s="355">
        <v>0</v>
      </c>
      <c r="U1050" s="355">
        <v>0</v>
      </c>
      <c r="V1050" s="355">
        <v>23</v>
      </c>
      <c r="W1050" s="355">
        <v>0</v>
      </c>
      <c r="X1050" s="355">
        <v>0</v>
      </c>
      <c r="Y1050" s="355">
        <v>19</v>
      </c>
      <c r="Z1050" s="355">
        <v>0</v>
      </c>
      <c r="AA1050" s="355">
        <v>0</v>
      </c>
      <c r="AB1050" s="355">
        <v>2</v>
      </c>
      <c r="AC1050" s="355">
        <v>0</v>
      </c>
      <c r="AD1050" s="357">
        <v>0</v>
      </c>
      <c r="AE1050" s="355">
        <v>18</v>
      </c>
      <c r="AF1050" s="355">
        <v>0</v>
      </c>
      <c r="AG1050" s="358">
        <v>0</v>
      </c>
      <c r="AH1050" s="355">
        <v>27</v>
      </c>
      <c r="AI1050" s="355">
        <v>0</v>
      </c>
      <c r="AJ1050" s="358">
        <v>0</v>
      </c>
      <c r="AK1050" s="4">
        <v>12</v>
      </c>
      <c r="AL1050" s="4">
        <v>0</v>
      </c>
      <c r="AM1050" s="4">
        <v>0</v>
      </c>
    </row>
    <row r="1051" spans="2:39" x14ac:dyDescent="0.3">
      <c r="B1051" s="350" t="s">
        <v>109</v>
      </c>
      <c r="C1051" s="351" t="s">
        <v>223</v>
      </c>
      <c r="D1051" s="352">
        <v>0</v>
      </c>
      <c r="E1051" s="353">
        <v>0</v>
      </c>
      <c r="F1051" s="353">
        <v>238</v>
      </c>
      <c r="G1051" s="354">
        <v>0</v>
      </c>
      <c r="H1051" s="354">
        <v>0</v>
      </c>
      <c r="I1051" s="354">
        <v>389</v>
      </c>
      <c r="J1051" s="355">
        <v>0</v>
      </c>
      <c r="K1051" s="355">
        <v>0</v>
      </c>
      <c r="L1051" s="355">
        <v>179</v>
      </c>
      <c r="M1051" s="355">
        <v>0</v>
      </c>
      <c r="N1051" s="355">
        <v>0</v>
      </c>
      <c r="O1051" s="355">
        <v>288</v>
      </c>
      <c r="P1051" s="355">
        <v>0</v>
      </c>
      <c r="Q1051" s="355">
        <v>0</v>
      </c>
      <c r="R1051" s="355">
        <v>179</v>
      </c>
      <c r="S1051" s="355">
        <v>0</v>
      </c>
      <c r="T1051" s="355">
        <v>0</v>
      </c>
      <c r="U1051" s="355">
        <v>183</v>
      </c>
      <c r="V1051" s="355">
        <v>0</v>
      </c>
      <c r="W1051" s="355">
        <v>0</v>
      </c>
      <c r="X1051" s="355">
        <v>267.00000000000006</v>
      </c>
      <c r="Y1051" s="355">
        <v>0</v>
      </c>
      <c r="Z1051" s="355">
        <v>0</v>
      </c>
      <c r="AA1051" s="355">
        <v>284</v>
      </c>
      <c r="AB1051" s="355">
        <v>0</v>
      </c>
      <c r="AC1051" s="355">
        <v>0</v>
      </c>
      <c r="AD1051" s="357">
        <v>322</v>
      </c>
      <c r="AE1051" s="355">
        <v>0</v>
      </c>
      <c r="AF1051" s="355">
        <v>0</v>
      </c>
      <c r="AG1051" s="358">
        <v>299</v>
      </c>
      <c r="AH1051" s="355">
        <v>0</v>
      </c>
      <c r="AI1051" s="355">
        <v>0</v>
      </c>
      <c r="AJ1051" s="358">
        <v>277</v>
      </c>
      <c r="AK1051" s="4">
        <v>0</v>
      </c>
      <c r="AL1051" s="4">
        <v>0</v>
      </c>
      <c r="AM1051" s="4">
        <v>132</v>
      </c>
    </row>
    <row r="1052" spans="2:39" x14ac:dyDescent="0.3">
      <c r="B1052" s="350" t="s">
        <v>109</v>
      </c>
      <c r="C1052" s="351" t="s">
        <v>286</v>
      </c>
      <c r="D1052" s="352">
        <v>0</v>
      </c>
      <c r="E1052" s="353">
        <v>0</v>
      </c>
      <c r="F1052" s="353">
        <v>331</v>
      </c>
      <c r="G1052" s="354">
        <v>0</v>
      </c>
      <c r="H1052" s="354">
        <v>0</v>
      </c>
      <c r="I1052" s="354">
        <v>403</v>
      </c>
      <c r="J1052" s="355">
        <v>0</v>
      </c>
      <c r="K1052" s="355">
        <v>0</v>
      </c>
      <c r="L1052" s="355">
        <v>394</v>
      </c>
      <c r="M1052" s="355">
        <v>0</v>
      </c>
      <c r="N1052" s="355">
        <v>0</v>
      </c>
      <c r="O1052" s="355">
        <v>400</v>
      </c>
      <c r="P1052" s="355">
        <v>0</v>
      </c>
      <c r="Q1052" s="355">
        <v>0</v>
      </c>
      <c r="R1052" s="355">
        <v>319</v>
      </c>
      <c r="S1052" s="355">
        <v>0</v>
      </c>
      <c r="T1052" s="355">
        <v>0</v>
      </c>
      <c r="U1052" s="355">
        <v>261.00000000000011</v>
      </c>
      <c r="V1052" s="355">
        <v>0</v>
      </c>
      <c r="W1052" s="355">
        <v>0</v>
      </c>
      <c r="X1052" s="355">
        <v>341.99999999999994</v>
      </c>
      <c r="Y1052" s="355">
        <v>0</v>
      </c>
      <c r="Z1052" s="355">
        <v>0</v>
      </c>
      <c r="AA1052" s="355">
        <v>412</v>
      </c>
      <c r="AB1052" s="355">
        <v>0</v>
      </c>
      <c r="AC1052" s="355">
        <v>0</v>
      </c>
      <c r="AD1052" s="357">
        <v>486</v>
      </c>
      <c r="AE1052" s="355">
        <v>0</v>
      </c>
      <c r="AF1052" s="355">
        <v>0</v>
      </c>
      <c r="AG1052" s="358">
        <v>459</v>
      </c>
      <c r="AH1052" s="355">
        <v>0</v>
      </c>
      <c r="AI1052" s="355">
        <v>0</v>
      </c>
      <c r="AJ1052" s="358">
        <v>559</v>
      </c>
      <c r="AK1052" s="4">
        <v>0</v>
      </c>
      <c r="AL1052" s="4">
        <v>0</v>
      </c>
      <c r="AM1052" s="4">
        <v>284</v>
      </c>
    </row>
    <row r="1053" spans="2:39" x14ac:dyDescent="0.3">
      <c r="B1053" s="350" t="s">
        <v>109</v>
      </c>
      <c r="C1053" s="351" t="s">
        <v>255</v>
      </c>
      <c r="D1053" s="352">
        <v>885</v>
      </c>
      <c r="E1053" s="353">
        <v>2</v>
      </c>
      <c r="F1053" s="353">
        <v>414</v>
      </c>
      <c r="G1053" s="354">
        <v>806</v>
      </c>
      <c r="H1053" s="354">
        <v>0</v>
      </c>
      <c r="I1053" s="354">
        <v>573</v>
      </c>
      <c r="J1053" s="355">
        <v>1007</v>
      </c>
      <c r="K1053" s="355">
        <v>0</v>
      </c>
      <c r="L1053" s="355">
        <v>456</v>
      </c>
      <c r="M1053" s="355">
        <v>970</v>
      </c>
      <c r="N1053" s="355">
        <v>0</v>
      </c>
      <c r="O1053" s="355">
        <v>508</v>
      </c>
      <c r="P1053" s="355">
        <v>834</v>
      </c>
      <c r="Q1053" s="355">
        <v>0</v>
      </c>
      <c r="R1053" s="355">
        <v>450</v>
      </c>
      <c r="S1053" s="355">
        <v>814</v>
      </c>
      <c r="T1053" s="355">
        <v>0</v>
      </c>
      <c r="U1053" s="355">
        <v>451</v>
      </c>
      <c r="V1053" s="355">
        <v>869</v>
      </c>
      <c r="W1053" s="355">
        <v>0</v>
      </c>
      <c r="X1053" s="355">
        <v>446.00000000000028</v>
      </c>
      <c r="Y1053" s="355">
        <v>830</v>
      </c>
      <c r="Z1053" s="355">
        <v>0</v>
      </c>
      <c r="AA1053" s="355">
        <v>548</v>
      </c>
      <c r="AB1053" s="355">
        <v>792</v>
      </c>
      <c r="AC1053" s="355">
        <v>0</v>
      </c>
      <c r="AD1053" s="357">
        <v>609</v>
      </c>
      <c r="AE1053" s="355">
        <v>804</v>
      </c>
      <c r="AF1053" s="355">
        <v>0</v>
      </c>
      <c r="AG1053" s="358">
        <v>565</v>
      </c>
      <c r="AH1053" s="355">
        <v>804</v>
      </c>
      <c r="AI1053" s="355">
        <v>0</v>
      </c>
      <c r="AJ1053" s="358">
        <v>661</v>
      </c>
      <c r="AK1053" s="4">
        <v>808</v>
      </c>
      <c r="AL1053" s="4">
        <v>0</v>
      </c>
      <c r="AM1053" s="4">
        <v>543</v>
      </c>
    </row>
    <row r="1054" spans="2:39" x14ac:dyDescent="0.3">
      <c r="B1054" s="350" t="s">
        <v>109</v>
      </c>
      <c r="C1054" s="351" t="s">
        <v>224</v>
      </c>
      <c r="D1054" s="352">
        <v>1110</v>
      </c>
      <c r="E1054" s="353">
        <v>1</v>
      </c>
      <c r="F1054" s="353">
        <v>407</v>
      </c>
      <c r="G1054" s="354">
        <v>1002</v>
      </c>
      <c r="H1054" s="354">
        <v>0</v>
      </c>
      <c r="I1054" s="354">
        <v>633</v>
      </c>
      <c r="J1054" s="355">
        <v>1011</v>
      </c>
      <c r="K1054" s="355">
        <v>0</v>
      </c>
      <c r="L1054" s="355">
        <v>603</v>
      </c>
      <c r="M1054" s="355">
        <v>1129</v>
      </c>
      <c r="N1054" s="355">
        <v>5</v>
      </c>
      <c r="O1054" s="355">
        <v>574</v>
      </c>
      <c r="P1054" s="355">
        <v>1130</v>
      </c>
      <c r="Q1054" s="355">
        <v>0</v>
      </c>
      <c r="R1054" s="355">
        <v>463</v>
      </c>
      <c r="S1054" s="355">
        <v>1004.0000000000002</v>
      </c>
      <c r="T1054" s="355">
        <v>0</v>
      </c>
      <c r="U1054" s="355">
        <v>503.00000000000017</v>
      </c>
      <c r="V1054" s="355">
        <v>1044</v>
      </c>
      <c r="W1054" s="355">
        <v>0</v>
      </c>
      <c r="X1054" s="355">
        <v>475.00000000000011</v>
      </c>
      <c r="Y1054" s="355">
        <v>1037</v>
      </c>
      <c r="Z1054" s="355">
        <v>0</v>
      </c>
      <c r="AA1054" s="355">
        <v>598</v>
      </c>
      <c r="AB1054" s="355">
        <v>1015</v>
      </c>
      <c r="AC1054" s="355">
        <v>0</v>
      </c>
      <c r="AD1054" s="357">
        <v>617</v>
      </c>
      <c r="AE1054" s="355">
        <v>942</v>
      </c>
      <c r="AF1054" s="355">
        <v>0</v>
      </c>
      <c r="AG1054" s="358">
        <v>623</v>
      </c>
      <c r="AH1054" s="355">
        <v>1001</v>
      </c>
      <c r="AI1054" s="355">
        <v>0</v>
      </c>
      <c r="AJ1054" s="358">
        <v>678</v>
      </c>
      <c r="AK1054" s="4">
        <v>1020</v>
      </c>
      <c r="AL1054" s="4">
        <v>0</v>
      </c>
      <c r="AM1054" s="4">
        <v>631</v>
      </c>
    </row>
    <row r="1055" spans="2:39" x14ac:dyDescent="0.3">
      <c r="B1055" s="350" t="s">
        <v>109</v>
      </c>
      <c r="C1055" s="351" t="s">
        <v>225</v>
      </c>
      <c r="D1055" s="352">
        <v>1146</v>
      </c>
      <c r="E1055" s="353">
        <v>0</v>
      </c>
      <c r="F1055" s="353">
        <v>490</v>
      </c>
      <c r="G1055" s="354">
        <v>1053</v>
      </c>
      <c r="H1055" s="354">
        <v>0</v>
      </c>
      <c r="I1055" s="354">
        <v>532</v>
      </c>
      <c r="J1055" s="355">
        <v>999</v>
      </c>
      <c r="K1055" s="355">
        <v>0</v>
      </c>
      <c r="L1055" s="355">
        <v>603</v>
      </c>
      <c r="M1055" s="355">
        <v>979</v>
      </c>
      <c r="N1055" s="355">
        <v>0</v>
      </c>
      <c r="O1055" s="355">
        <v>584</v>
      </c>
      <c r="P1055" s="355">
        <v>1011</v>
      </c>
      <c r="Q1055" s="355">
        <v>0</v>
      </c>
      <c r="R1055" s="355">
        <v>549</v>
      </c>
      <c r="S1055" s="355">
        <v>1067</v>
      </c>
      <c r="T1055" s="355">
        <v>0</v>
      </c>
      <c r="U1055" s="355">
        <v>544</v>
      </c>
      <c r="V1055" s="355">
        <v>971.99999999999955</v>
      </c>
      <c r="W1055" s="355">
        <v>0</v>
      </c>
      <c r="X1055" s="355">
        <v>526.99999999999966</v>
      </c>
      <c r="Y1055" s="355">
        <v>938</v>
      </c>
      <c r="Z1055" s="355">
        <v>0</v>
      </c>
      <c r="AA1055" s="355">
        <v>624</v>
      </c>
      <c r="AB1055" s="355">
        <v>918</v>
      </c>
      <c r="AC1055" s="355">
        <v>0</v>
      </c>
      <c r="AD1055" s="357">
        <v>625</v>
      </c>
      <c r="AE1055" s="355">
        <v>959</v>
      </c>
      <c r="AF1055" s="355">
        <v>0</v>
      </c>
      <c r="AG1055" s="358">
        <v>631</v>
      </c>
      <c r="AH1055" s="355">
        <v>883</v>
      </c>
      <c r="AI1055" s="355">
        <v>0</v>
      </c>
      <c r="AJ1055" s="358">
        <v>674</v>
      </c>
      <c r="AK1055" s="4">
        <v>1018</v>
      </c>
      <c r="AL1055" s="4">
        <v>0</v>
      </c>
      <c r="AM1055" s="4">
        <v>660</v>
      </c>
    </row>
    <row r="1056" spans="2:39" x14ac:dyDescent="0.3">
      <c r="B1056" s="350" t="s">
        <v>109</v>
      </c>
      <c r="C1056" s="351" t="s">
        <v>226</v>
      </c>
      <c r="D1056" s="352">
        <v>1153</v>
      </c>
      <c r="E1056" s="353">
        <v>3</v>
      </c>
      <c r="F1056" s="353">
        <v>519</v>
      </c>
      <c r="G1056" s="354">
        <v>1132</v>
      </c>
      <c r="H1056" s="354">
        <v>0</v>
      </c>
      <c r="I1056" s="354">
        <v>538</v>
      </c>
      <c r="J1056" s="355">
        <v>1036</v>
      </c>
      <c r="K1056" s="355">
        <v>0</v>
      </c>
      <c r="L1056" s="355">
        <v>543</v>
      </c>
      <c r="M1056" s="355">
        <v>973</v>
      </c>
      <c r="N1056" s="355">
        <v>0</v>
      </c>
      <c r="O1056" s="355">
        <v>596</v>
      </c>
      <c r="P1056" s="355">
        <v>949</v>
      </c>
      <c r="Q1056" s="355">
        <v>0</v>
      </c>
      <c r="R1056" s="355">
        <v>551</v>
      </c>
      <c r="S1056" s="355">
        <v>998.00000000000011</v>
      </c>
      <c r="T1056" s="355">
        <v>0</v>
      </c>
      <c r="U1056" s="355">
        <v>592.99999999999955</v>
      </c>
      <c r="V1056" s="355">
        <v>1016.0000000000009</v>
      </c>
      <c r="W1056" s="355">
        <v>0</v>
      </c>
      <c r="X1056" s="355">
        <v>623.00000000000011</v>
      </c>
      <c r="Y1056" s="355">
        <v>949</v>
      </c>
      <c r="Z1056" s="355">
        <v>0</v>
      </c>
      <c r="AA1056" s="355">
        <v>627</v>
      </c>
      <c r="AB1056" s="355">
        <v>956</v>
      </c>
      <c r="AC1056" s="355">
        <v>0</v>
      </c>
      <c r="AD1056" s="357">
        <v>678</v>
      </c>
      <c r="AE1056" s="355">
        <v>922</v>
      </c>
      <c r="AF1056" s="355">
        <v>0</v>
      </c>
      <c r="AG1056" s="358">
        <v>648</v>
      </c>
      <c r="AH1056" s="355">
        <v>991</v>
      </c>
      <c r="AI1056" s="355">
        <v>0</v>
      </c>
      <c r="AJ1056" s="358">
        <v>673</v>
      </c>
      <c r="AK1056" s="4">
        <v>937</v>
      </c>
      <c r="AL1056" s="4">
        <v>0</v>
      </c>
      <c r="AM1056" s="4">
        <v>654</v>
      </c>
    </row>
    <row r="1057" spans="2:39" x14ac:dyDescent="0.3">
      <c r="B1057" s="350" t="s">
        <v>109</v>
      </c>
      <c r="C1057" s="351" t="s">
        <v>227</v>
      </c>
      <c r="D1057" s="352">
        <v>1124</v>
      </c>
      <c r="E1057" s="353">
        <v>1</v>
      </c>
      <c r="F1057" s="353">
        <v>483</v>
      </c>
      <c r="G1057" s="354">
        <v>1112</v>
      </c>
      <c r="H1057" s="354">
        <v>0</v>
      </c>
      <c r="I1057" s="354">
        <v>577</v>
      </c>
      <c r="J1057" s="355">
        <v>1127</v>
      </c>
      <c r="K1057" s="355">
        <v>0</v>
      </c>
      <c r="L1057" s="355">
        <v>558</v>
      </c>
      <c r="M1057" s="355">
        <v>996</v>
      </c>
      <c r="N1057" s="355">
        <v>0</v>
      </c>
      <c r="O1057" s="355">
        <v>516</v>
      </c>
      <c r="P1057" s="355">
        <v>955</v>
      </c>
      <c r="Q1057" s="355">
        <v>0</v>
      </c>
      <c r="R1057" s="355">
        <v>540</v>
      </c>
      <c r="S1057" s="355">
        <v>961.99999999999977</v>
      </c>
      <c r="T1057" s="355">
        <v>0</v>
      </c>
      <c r="U1057" s="355">
        <v>558.00000000000023</v>
      </c>
      <c r="V1057" s="355">
        <v>948</v>
      </c>
      <c r="W1057" s="355">
        <v>0</v>
      </c>
      <c r="X1057" s="355">
        <v>562.00000000000011</v>
      </c>
      <c r="Y1057" s="355">
        <v>981</v>
      </c>
      <c r="Z1057" s="355">
        <v>0</v>
      </c>
      <c r="AA1057" s="355">
        <v>618</v>
      </c>
      <c r="AB1057" s="355">
        <v>925</v>
      </c>
      <c r="AC1057" s="355">
        <v>0</v>
      </c>
      <c r="AD1057" s="357">
        <v>629</v>
      </c>
      <c r="AE1057" s="355">
        <v>921</v>
      </c>
      <c r="AF1057" s="355">
        <v>0</v>
      </c>
      <c r="AG1057" s="358">
        <v>642</v>
      </c>
      <c r="AH1057" s="355">
        <v>928</v>
      </c>
      <c r="AI1057" s="355">
        <v>0</v>
      </c>
      <c r="AJ1057" s="358">
        <v>659</v>
      </c>
      <c r="AK1057" s="4">
        <v>1000</v>
      </c>
      <c r="AL1057" s="4">
        <v>0</v>
      </c>
      <c r="AM1057" s="4">
        <v>659</v>
      </c>
    </row>
    <row r="1058" spans="2:39" x14ac:dyDescent="0.3">
      <c r="B1058" s="350" t="s">
        <v>109</v>
      </c>
      <c r="C1058" s="351" t="s">
        <v>228</v>
      </c>
      <c r="D1058" s="352">
        <v>1180</v>
      </c>
      <c r="E1058" s="353">
        <v>3</v>
      </c>
      <c r="F1058" s="353">
        <v>558</v>
      </c>
      <c r="G1058" s="354">
        <v>1139</v>
      </c>
      <c r="H1058" s="354">
        <v>0</v>
      </c>
      <c r="I1058" s="354">
        <v>552</v>
      </c>
      <c r="J1058" s="355">
        <v>1119</v>
      </c>
      <c r="K1058" s="355">
        <v>0</v>
      </c>
      <c r="L1058" s="355">
        <v>609</v>
      </c>
      <c r="M1058" s="355">
        <v>1069</v>
      </c>
      <c r="N1058" s="355">
        <v>0</v>
      </c>
      <c r="O1058" s="355">
        <v>526</v>
      </c>
      <c r="P1058" s="355">
        <v>934</v>
      </c>
      <c r="Q1058" s="355">
        <v>0</v>
      </c>
      <c r="R1058" s="355">
        <v>426</v>
      </c>
      <c r="S1058" s="355">
        <v>939.99999999999966</v>
      </c>
      <c r="T1058" s="355">
        <v>0</v>
      </c>
      <c r="U1058" s="355">
        <v>516.00000000000023</v>
      </c>
      <c r="V1058" s="355">
        <v>961.99999999999932</v>
      </c>
      <c r="W1058" s="355">
        <v>0</v>
      </c>
      <c r="X1058" s="355">
        <v>531.99999999999966</v>
      </c>
      <c r="Y1058" s="355">
        <v>988</v>
      </c>
      <c r="Z1058" s="355">
        <v>0</v>
      </c>
      <c r="AA1058" s="355">
        <v>586</v>
      </c>
      <c r="AB1058" s="355">
        <v>977</v>
      </c>
      <c r="AC1058" s="355">
        <v>0</v>
      </c>
      <c r="AD1058" s="357">
        <v>530</v>
      </c>
      <c r="AE1058" s="355">
        <v>959</v>
      </c>
      <c r="AF1058" s="355">
        <v>0</v>
      </c>
      <c r="AG1058" s="358">
        <v>630</v>
      </c>
      <c r="AH1058" s="355">
        <v>915</v>
      </c>
      <c r="AI1058" s="355">
        <v>0</v>
      </c>
      <c r="AJ1058" s="358">
        <v>641</v>
      </c>
      <c r="AK1058" s="4">
        <v>999</v>
      </c>
      <c r="AL1058" s="4">
        <v>0</v>
      </c>
      <c r="AM1058" s="4">
        <v>624</v>
      </c>
    </row>
    <row r="1059" spans="2:39" x14ac:dyDescent="0.3">
      <c r="B1059" s="350" t="s">
        <v>109</v>
      </c>
      <c r="C1059" s="351" t="s">
        <v>229</v>
      </c>
      <c r="D1059" s="352">
        <v>1345</v>
      </c>
      <c r="E1059" s="353">
        <v>28</v>
      </c>
      <c r="F1059" s="353">
        <v>498</v>
      </c>
      <c r="G1059" s="354">
        <v>1535</v>
      </c>
      <c r="H1059" s="354">
        <v>0</v>
      </c>
      <c r="I1059" s="354">
        <v>589</v>
      </c>
      <c r="J1059" s="355">
        <v>1414</v>
      </c>
      <c r="K1059" s="355">
        <v>0</v>
      </c>
      <c r="L1059" s="355">
        <v>528</v>
      </c>
      <c r="M1059" s="355">
        <v>1401</v>
      </c>
      <c r="N1059" s="355">
        <v>0</v>
      </c>
      <c r="O1059" s="355">
        <v>549</v>
      </c>
      <c r="P1059" s="355">
        <v>1353</v>
      </c>
      <c r="Q1059" s="355">
        <v>0</v>
      </c>
      <c r="R1059" s="355">
        <v>437</v>
      </c>
      <c r="S1059" s="355">
        <v>1286.9999999999998</v>
      </c>
      <c r="T1059" s="355">
        <v>0</v>
      </c>
      <c r="U1059" s="355">
        <v>452.00000000000011</v>
      </c>
      <c r="V1059" s="355">
        <v>1265.0000000000007</v>
      </c>
      <c r="W1059" s="355">
        <v>0</v>
      </c>
      <c r="X1059" s="355">
        <v>538</v>
      </c>
      <c r="Y1059" s="355">
        <v>1311</v>
      </c>
      <c r="Z1059" s="355">
        <v>0</v>
      </c>
      <c r="AA1059" s="355">
        <v>618</v>
      </c>
      <c r="AB1059" s="355">
        <v>1227</v>
      </c>
      <c r="AC1059" s="355">
        <v>0</v>
      </c>
      <c r="AD1059" s="357">
        <v>624</v>
      </c>
      <c r="AE1059" s="355">
        <v>1237</v>
      </c>
      <c r="AF1059" s="355">
        <v>0</v>
      </c>
      <c r="AG1059" s="358">
        <v>586</v>
      </c>
      <c r="AH1059" s="355">
        <v>1126</v>
      </c>
      <c r="AI1059" s="355">
        <v>0</v>
      </c>
      <c r="AJ1059" s="358">
        <v>716</v>
      </c>
      <c r="AK1059" s="4">
        <v>1038</v>
      </c>
      <c r="AL1059" s="4">
        <v>0</v>
      </c>
      <c r="AM1059" s="4">
        <v>676</v>
      </c>
    </row>
    <row r="1060" spans="2:39" x14ac:dyDescent="0.3">
      <c r="B1060" s="350" t="s">
        <v>109</v>
      </c>
      <c r="C1060" s="351" t="s">
        <v>287</v>
      </c>
      <c r="D1060" s="352">
        <v>1253</v>
      </c>
      <c r="E1060" s="353">
        <v>2</v>
      </c>
      <c r="F1060" s="353">
        <v>532</v>
      </c>
      <c r="G1060" s="354">
        <v>1276</v>
      </c>
      <c r="H1060" s="354">
        <v>0</v>
      </c>
      <c r="I1060" s="354">
        <v>582</v>
      </c>
      <c r="J1060" s="355">
        <v>1311</v>
      </c>
      <c r="K1060" s="355">
        <v>0</v>
      </c>
      <c r="L1060" s="355">
        <v>599</v>
      </c>
      <c r="M1060" s="355">
        <v>1230</v>
      </c>
      <c r="N1060" s="355">
        <v>0</v>
      </c>
      <c r="O1060" s="355">
        <v>562</v>
      </c>
      <c r="P1060" s="355">
        <v>1209</v>
      </c>
      <c r="Q1060" s="355">
        <v>0</v>
      </c>
      <c r="R1060" s="355">
        <v>514</v>
      </c>
      <c r="S1060" s="355">
        <v>1129</v>
      </c>
      <c r="T1060" s="355">
        <v>0</v>
      </c>
      <c r="U1060" s="355">
        <v>463.00000000000006</v>
      </c>
      <c r="V1060" s="355">
        <v>1096.0000000000011</v>
      </c>
      <c r="W1060" s="355">
        <v>0</v>
      </c>
      <c r="X1060" s="355">
        <v>469.00000000000011</v>
      </c>
      <c r="Y1060" s="355">
        <v>1061</v>
      </c>
      <c r="Z1060" s="355">
        <v>0</v>
      </c>
      <c r="AA1060" s="355">
        <v>573</v>
      </c>
      <c r="AB1060" s="355">
        <v>1102</v>
      </c>
      <c r="AC1060" s="355">
        <v>0</v>
      </c>
      <c r="AD1060" s="357">
        <v>632</v>
      </c>
      <c r="AE1060" s="355">
        <v>1070</v>
      </c>
      <c r="AF1060" s="355">
        <v>0</v>
      </c>
      <c r="AG1060" s="358">
        <v>640</v>
      </c>
      <c r="AH1060" s="355">
        <v>1131</v>
      </c>
      <c r="AI1060" s="355">
        <v>0</v>
      </c>
      <c r="AJ1060" s="358">
        <v>611</v>
      </c>
      <c r="AK1060" s="4">
        <v>1057</v>
      </c>
      <c r="AL1060" s="4">
        <v>0</v>
      </c>
      <c r="AM1060" s="4">
        <v>666</v>
      </c>
    </row>
    <row r="1061" spans="2:39" x14ac:dyDescent="0.3">
      <c r="B1061" s="350" t="s">
        <v>109</v>
      </c>
      <c r="C1061" s="351" t="s">
        <v>230</v>
      </c>
      <c r="D1061" s="352">
        <v>1116</v>
      </c>
      <c r="E1061" s="353">
        <v>6</v>
      </c>
      <c r="F1061" s="353">
        <v>615</v>
      </c>
      <c r="G1061" s="354">
        <v>1185</v>
      </c>
      <c r="H1061" s="354">
        <v>0</v>
      </c>
      <c r="I1061" s="354">
        <v>576</v>
      </c>
      <c r="J1061" s="355">
        <v>1111</v>
      </c>
      <c r="K1061" s="355">
        <v>0</v>
      </c>
      <c r="L1061" s="355">
        <v>581</v>
      </c>
      <c r="M1061" s="355">
        <v>1118</v>
      </c>
      <c r="N1061" s="355">
        <v>0</v>
      </c>
      <c r="O1061" s="355">
        <v>569</v>
      </c>
      <c r="P1061" s="355">
        <v>1049</v>
      </c>
      <c r="Q1061" s="355">
        <v>0</v>
      </c>
      <c r="R1061" s="355">
        <v>505</v>
      </c>
      <c r="S1061" s="355">
        <v>1068.0000000000005</v>
      </c>
      <c r="T1061" s="355">
        <v>0</v>
      </c>
      <c r="U1061" s="355">
        <v>519.00000000000011</v>
      </c>
      <c r="V1061" s="355">
        <v>987.9999999999992</v>
      </c>
      <c r="W1061" s="355">
        <v>0</v>
      </c>
      <c r="X1061" s="355">
        <v>478.00000000000006</v>
      </c>
      <c r="Y1061" s="355">
        <v>925</v>
      </c>
      <c r="Z1061" s="355">
        <v>0</v>
      </c>
      <c r="AA1061" s="355">
        <v>502</v>
      </c>
      <c r="AB1061" s="355">
        <v>927</v>
      </c>
      <c r="AC1061" s="355">
        <v>0</v>
      </c>
      <c r="AD1061" s="357">
        <v>569</v>
      </c>
      <c r="AE1061" s="355">
        <v>941</v>
      </c>
      <c r="AF1061" s="355">
        <v>0</v>
      </c>
      <c r="AG1061" s="358">
        <v>613</v>
      </c>
      <c r="AH1061" s="355">
        <v>952</v>
      </c>
      <c r="AI1061" s="355">
        <v>0</v>
      </c>
      <c r="AJ1061" s="358">
        <v>651</v>
      </c>
      <c r="AK1061" s="4">
        <v>1041</v>
      </c>
      <c r="AL1061" s="4">
        <v>0</v>
      </c>
      <c r="AM1061" s="4">
        <v>597</v>
      </c>
    </row>
    <row r="1062" spans="2:39" x14ac:dyDescent="0.3">
      <c r="B1062" s="350" t="s">
        <v>109</v>
      </c>
      <c r="C1062" s="351" t="s">
        <v>231</v>
      </c>
      <c r="D1062" s="352">
        <v>1097</v>
      </c>
      <c r="E1062" s="353">
        <v>7</v>
      </c>
      <c r="F1062" s="353">
        <v>563</v>
      </c>
      <c r="G1062" s="354">
        <v>1043</v>
      </c>
      <c r="H1062" s="354">
        <v>0</v>
      </c>
      <c r="I1062" s="354">
        <v>599</v>
      </c>
      <c r="J1062" s="355">
        <v>1065</v>
      </c>
      <c r="K1062" s="355">
        <v>0</v>
      </c>
      <c r="L1062" s="355">
        <v>616</v>
      </c>
      <c r="M1062" s="355">
        <v>986</v>
      </c>
      <c r="N1062" s="355">
        <v>0</v>
      </c>
      <c r="O1062" s="355">
        <v>546</v>
      </c>
      <c r="P1062" s="355">
        <v>978</v>
      </c>
      <c r="Q1062" s="355">
        <v>0</v>
      </c>
      <c r="R1062" s="355">
        <v>521</v>
      </c>
      <c r="S1062" s="355">
        <v>859</v>
      </c>
      <c r="T1062" s="355">
        <v>0</v>
      </c>
      <c r="U1062" s="355">
        <v>495.00000000000017</v>
      </c>
      <c r="V1062" s="355">
        <v>932.00000000000068</v>
      </c>
      <c r="W1062" s="355">
        <v>0</v>
      </c>
      <c r="X1062" s="355">
        <v>510.00000000000006</v>
      </c>
      <c r="Y1062" s="355">
        <v>840</v>
      </c>
      <c r="Z1062" s="355">
        <v>0</v>
      </c>
      <c r="AA1062" s="355">
        <v>466</v>
      </c>
      <c r="AB1062" s="355">
        <v>783</v>
      </c>
      <c r="AC1062" s="355">
        <v>0</v>
      </c>
      <c r="AD1062" s="357">
        <v>482</v>
      </c>
      <c r="AE1062" s="355">
        <v>825</v>
      </c>
      <c r="AF1062" s="355">
        <v>0</v>
      </c>
      <c r="AG1062" s="358">
        <v>554</v>
      </c>
      <c r="AH1062" s="355">
        <v>854</v>
      </c>
      <c r="AI1062" s="355">
        <v>0</v>
      </c>
      <c r="AJ1062" s="358">
        <v>606</v>
      </c>
      <c r="AK1062" s="4">
        <v>945</v>
      </c>
      <c r="AL1062" s="4">
        <v>0</v>
      </c>
      <c r="AM1062" s="4">
        <v>607</v>
      </c>
    </row>
    <row r="1063" spans="2:39" x14ac:dyDescent="0.3">
      <c r="B1063" s="350" t="s">
        <v>109</v>
      </c>
      <c r="C1063" s="351" t="s">
        <v>288</v>
      </c>
      <c r="D1063" s="352">
        <v>791</v>
      </c>
      <c r="E1063" s="353">
        <v>0</v>
      </c>
      <c r="F1063" s="353">
        <v>588</v>
      </c>
      <c r="G1063" s="354">
        <v>925</v>
      </c>
      <c r="H1063" s="354">
        <v>0</v>
      </c>
      <c r="I1063" s="354">
        <v>558</v>
      </c>
      <c r="J1063" s="355">
        <v>904</v>
      </c>
      <c r="K1063" s="355">
        <v>0</v>
      </c>
      <c r="L1063" s="355">
        <v>529</v>
      </c>
      <c r="M1063" s="355">
        <v>870</v>
      </c>
      <c r="N1063" s="355">
        <v>0</v>
      </c>
      <c r="O1063" s="355">
        <v>519</v>
      </c>
      <c r="P1063" s="355">
        <v>848</v>
      </c>
      <c r="Q1063" s="355">
        <v>0</v>
      </c>
      <c r="R1063" s="355">
        <v>495</v>
      </c>
      <c r="S1063" s="355">
        <v>912.00000000000011</v>
      </c>
      <c r="T1063" s="355">
        <v>0</v>
      </c>
      <c r="U1063" s="355">
        <v>476</v>
      </c>
      <c r="V1063" s="355">
        <v>787.99999999999966</v>
      </c>
      <c r="W1063" s="355">
        <v>0</v>
      </c>
      <c r="X1063" s="355">
        <v>369.00000000000017</v>
      </c>
      <c r="Y1063" s="355">
        <v>822</v>
      </c>
      <c r="Z1063" s="355">
        <v>0</v>
      </c>
      <c r="AA1063" s="355">
        <v>456</v>
      </c>
      <c r="AB1063" s="355">
        <v>733</v>
      </c>
      <c r="AC1063" s="355">
        <v>0</v>
      </c>
      <c r="AD1063" s="357">
        <v>406</v>
      </c>
      <c r="AE1063" s="355">
        <v>705</v>
      </c>
      <c r="AF1063" s="355">
        <v>0</v>
      </c>
      <c r="AG1063" s="358">
        <v>425</v>
      </c>
      <c r="AH1063" s="355">
        <v>756</v>
      </c>
      <c r="AI1063" s="355">
        <v>0</v>
      </c>
      <c r="AJ1063" s="358">
        <v>506</v>
      </c>
      <c r="AK1063" s="4">
        <v>829</v>
      </c>
      <c r="AL1063" s="4">
        <v>0</v>
      </c>
      <c r="AM1063" s="4">
        <v>575</v>
      </c>
    </row>
    <row r="1064" spans="2:39" x14ac:dyDescent="0.3">
      <c r="B1064" s="350" t="s">
        <v>109</v>
      </c>
      <c r="C1064" s="351" t="s">
        <v>232</v>
      </c>
      <c r="D1064" s="352">
        <v>645</v>
      </c>
      <c r="E1064" s="353">
        <v>0</v>
      </c>
      <c r="F1064" s="353">
        <v>507</v>
      </c>
      <c r="G1064" s="354">
        <v>664</v>
      </c>
      <c r="H1064" s="354">
        <v>0</v>
      </c>
      <c r="I1064" s="354">
        <v>566</v>
      </c>
      <c r="J1064" s="355">
        <v>749</v>
      </c>
      <c r="K1064" s="355">
        <v>0</v>
      </c>
      <c r="L1064" s="355">
        <v>516</v>
      </c>
      <c r="M1064" s="355">
        <v>712</v>
      </c>
      <c r="N1064" s="355">
        <v>0</v>
      </c>
      <c r="O1064" s="355">
        <v>530</v>
      </c>
      <c r="P1064" s="355">
        <v>701</v>
      </c>
      <c r="Q1064" s="355">
        <v>0</v>
      </c>
      <c r="R1064" s="355">
        <v>482</v>
      </c>
      <c r="S1064" s="355">
        <v>678</v>
      </c>
      <c r="T1064" s="355">
        <v>0</v>
      </c>
      <c r="U1064" s="355">
        <v>488.9999999999996</v>
      </c>
      <c r="V1064" s="355">
        <v>724.00000000000011</v>
      </c>
      <c r="W1064" s="355">
        <v>0</v>
      </c>
      <c r="X1064" s="355">
        <v>465.00000000000011</v>
      </c>
      <c r="Y1064" s="355">
        <v>630</v>
      </c>
      <c r="Z1064" s="355">
        <v>0</v>
      </c>
      <c r="AA1064" s="355">
        <v>445</v>
      </c>
      <c r="AB1064" s="355">
        <v>695</v>
      </c>
      <c r="AC1064" s="355">
        <v>0</v>
      </c>
      <c r="AD1064" s="357">
        <v>470</v>
      </c>
      <c r="AE1064" s="355">
        <v>619</v>
      </c>
      <c r="AF1064" s="355">
        <v>0</v>
      </c>
      <c r="AG1064" s="358">
        <v>392</v>
      </c>
      <c r="AH1064" s="355">
        <v>596</v>
      </c>
      <c r="AI1064" s="355">
        <v>0</v>
      </c>
      <c r="AJ1064" s="358">
        <v>449</v>
      </c>
      <c r="AK1064" s="4">
        <v>678</v>
      </c>
      <c r="AL1064" s="4">
        <v>0</v>
      </c>
      <c r="AM1064" s="4">
        <v>482</v>
      </c>
    </row>
    <row r="1065" spans="2:39" x14ac:dyDescent="0.3">
      <c r="B1065" s="350" t="s">
        <v>109</v>
      </c>
      <c r="C1065" s="351" t="s">
        <v>325</v>
      </c>
      <c r="D1065" s="352">
        <v>97</v>
      </c>
      <c r="E1065" s="353">
        <v>0</v>
      </c>
      <c r="F1065" s="353">
        <v>0</v>
      </c>
      <c r="G1065" s="354">
        <v>167</v>
      </c>
      <c r="H1065" s="354">
        <v>0</v>
      </c>
      <c r="I1065" s="354">
        <v>0</v>
      </c>
      <c r="J1065" s="355">
        <v>139</v>
      </c>
      <c r="K1065" s="355">
        <v>0</v>
      </c>
      <c r="L1065" s="355">
        <v>0</v>
      </c>
      <c r="M1065" s="355">
        <v>152</v>
      </c>
      <c r="N1065" s="355">
        <v>0</v>
      </c>
      <c r="O1065" s="355">
        <v>0</v>
      </c>
      <c r="P1065" s="355">
        <v>97</v>
      </c>
      <c r="Q1065" s="355">
        <v>0</v>
      </c>
      <c r="R1065" s="355">
        <v>0</v>
      </c>
      <c r="S1065" s="355">
        <v>100</v>
      </c>
      <c r="T1065" s="355">
        <v>0</v>
      </c>
      <c r="U1065" s="355">
        <v>0</v>
      </c>
      <c r="V1065" s="355">
        <v>103.00000000000003</v>
      </c>
      <c r="W1065" s="355">
        <v>0</v>
      </c>
      <c r="X1065" s="355">
        <v>0</v>
      </c>
      <c r="Y1065" s="355">
        <v>99</v>
      </c>
      <c r="Z1065" s="355">
        <v>0</v>
      </c>
      <c r="AA1065" s="355">
        <v>0</v>
      </c>
      <c r="AB1065" s="355">
        <v>70</v>
      </c>
      <c r="AC1065" s="355">
        <v>0</v>
      </c>
      <c r="AD1065" s="357">
        <v>0</v>
      </c>
      <c r="AE1065" s="355">
        <v>81</v>
      </c>
      <c r="AF1065" s="355">
        <v>0</v>
      </c>
      <c r="AG1065" s="358">
        <v>0</v>
      </c>
      <c r="AH1065" s="355">
        <v>87</v>
      </c>
      <c r="AI1065" s="355">
        <v>0</v>
      </c>
      <c r="AJ1065" s="358">
        <v>0</v>
      </c>
      <c r="AK1065" s="4">
        <v>68</v>
      </c>
      <c r="AL1065" s="4">
        <v>0</v>
      </c>
      <c r="AM1065" s="4">
        <v>0</v>
      </c>
    </row>
    <row r="1066" spans="2:39" x14ac:dyDescent="0.3">
      <c r="B1066" s="350" t="s">
        <v>109</v>
      </c>
      <c r="C1066" s="351" t="s">
        <v>326</v>
      </c>
      <c r="D1066" s="352">
        <v>54</v>
      </c>
      <c r="E1066" s="353">
        <v>0</v>
      </c>
      <c r="F1066" s="353">
        <v>0</v>
      </c>
      <c r="G1066" s="354">
        <v>100</v>
      </c>
      <c r="H1066" s="354">
        <v>0</v>
      </c>
      <c r="I1066" s="354">
        <v>0</v>
      </c>
      <c r="J1066" s="355">
        <v>122</v>
      </c>
      <c r="K1066" s="355">
        <v>0</v>
      </c>
      <c r="L1066" s="355">
        <v>0</v>
      </c>
      <c r="M1066" s="355">
        <v>102</v>
      </c>
      <c r="N1066" s="355">
        <v>0</v>
      </c>
      <c r="O1066" s="355">
        <v>0</v>
      </c>
      <c r="P1066" s="355">
        <v>92</v>
      </c>
      <c r="Q1066" s="355">
        <v>0</v>
      </c>
      <c r="R1066" s="355">
        <v>0</v>
      </c>
      <c r="S1066" s="355">
        <v>53</v>
      </c>
      <c r="T1066" s="355">
        <v>0</v>
      </c>
      <c r="U1066" s="355">
        <v>0</v>
      </c>
      <c r="V1066" s="355">
        <v>78</v>
      </c>
      <c r="W1066" s="355">
        <v>0</v>
      </c>
      <c r="X1066" s="355">
        <v>0</v>
      </c>
      <c r="Y1066" s="355">
        <v>59</v>
      </c>
      <c r="Z1066" s="355">
        <v>0</v>
      </c>
      <c r="AA1066" s="355">
        <v>0</v>
      </c>
      <c r="AB1066" s="355">
        <v>71</v>
      </c>
      <c r="AC1066" s="355">
        <v>0</v>
      </c>
      <c r="AD1066" s="357">
        <v>0</v>
      </c>
      <c r="AE1066" s="355">
        <v>58</v>
      </c>
      <c r="AF1066" s="355">
        <v>0</v>
      </c>
      <c r="AG1066" s="358">
        <v>0</v>
      </c>
      <c r="AH1066" s="355">
        <v>42</v>
      </c>
      <c r="AI1066" s="355">
        <v>0</v>
      </c>
      <c r="AJ1066" s="358">
        <v>0</v>
      </c>
      <c r="AK1066" s="4">
        <v>51</v>
      </c>
      <c r="AL1066" s="4">
        <v>0</v>
      </c>
      <c r="AM1066" s="4">
        <v>0</v>
      </c>
    </row>
    <row r="1067" spans="2:39" x14ac:dyDescent="0.3">
      <c r="B1067" s="350" t="s">
        <v>109</v>
      </c>
      <c r="C1067" s="351" t="s">
        <v>289</v>
      </c>
      <c r="D1067" s="352">
        <v>14</v>
      </c>
      <c r="E1067" s="353">
        <v>0</v>
      </c>
      <c r="F1067" s="353">
        <v>0</v>
      </c>
      <c r="G1067" s="354">
        <v>8</v>
      </c>
      <c r="H1067" s="354">
        <v>0</v>
      </c>
      <c r="I1067" s="354">
        <v>57</v>
      </c>
      <c r="J1067" s="355">
        <v>11</v>
      </c>
      <c r="K1067" s="355">
        <v>0</v>
      </c>
      <c r="L1067" s="355">
        <v>36</v>
      </c>
      <c r="M1067" s="355">
        <v>185</v>
      </c>
      <c r="N1067" s="355">
        <v>0</v>
      </c>
      <c r="O1067" s="355">
        <v>0</v>
      </c>
      <c r="P1067" s="355">
        <v>0</v>
      </c>
      <c r="Q1067" s="355">
        <v>0</v>
      </c>
      <c r="R1067" s="355">
        <v>0</v>
      </c>
      <c r="S1067" s="355">
        <v>9</v>
      </c>
      <c r="T1067" s="355">
        <v>0</v>
      </c>
      <c r="U1067" s="355">
        <v>1</v>
      </c>
      <c r="V1067" s="355">
        <v>16</v>
      </c>
      <c r="W1067" s="355">
        <v>0</v>
      </c>
      <c r="X1067" s="355">
        <v>1</v>
      </c>
      <c r="Y1067" s="355">
        <v>81</v>
      </c>
      <c r="Z1067" s="355">
        <v>0</v>
      </c>
      <c r="AA1067" s="355">
        <v>0</v>
      </c>
      <c r="AB1067" s="355">
        <v>7</v>
      </c>
      <c r="AC1067" s="355">
        <v>0</v>
      </c>
      <c r="AD1067" s="357">
        <v>0</v>
      </c>
      <c r="AE1067" s="355">
        <v>12</v>
      </c>
      <c r="AF1067" s="355">
        <v>0</v>
      </c>
      <c r="AG1067" s="358">
        <v>0</v>
      </c>
      <c r="AH1067" s="355">
        <v>9</v>
      </c>
      <c r="AI1067" s="355">
        <v>0</v>
      </c>
      <c r="AJ1067" s="358">
        <v>1</v>
      </c>
      <c r="AK1067" s="4">
        <v>8</v>
      </c>
      <c r="AL1067" s="4">
        <v>0</v>
      </c>
      <c r="AM1067" s="4">
        <v>3</v>
      </c>
    </row>
    <row r="1068" spans="2:39" x14ac:dyDescent="0.3">
      <c r="B1068" s="350" t="s">
        <v>109</v>
      </c>
      <c r="C1068" s="351" t="s">
        <v>290</v>
      </c>
      <c r="D1068" s="352">
        <v>25</v>
      </c>
      <c r="E1068" s="353">
        <v>0</v>
      </c>
      <c r="F1068" s="353">
        <v>0</v>
      </c>
      <c r="G1068" s="354">
        <v>21</v>
      </c>
      <c r="H1068" s="354">
        <v>0</v>
      </c>
      <c r="I1068" s="354">
        <v>202</v>
      </c>
      <c r="J1068" s="355">
        <v>20</v>
      </c>
      <c r="K1068" s="355">
        <v>0</v>
      </c>
      <c r="L1068" s="355">
        <v>168</v>
      </c>
      <c r="M1068" s="355">
        <v>25</v>
      </c>
      <c r="N1068" s="355">
        <v>0</v>
      </c>
      <c r="O1068" s="355">
        <v>0</v>
      </c>
      <c r="P1068" s="355">
        <v>15</v>
      </c>
      <c r="Q1068" s="355">
        <v>0</v>
      </c>
      <c r="R1068" s="355">
        <v>3</v>
      </c>
      <c r="S1068" s="355">
        <v>18</v>
      </c>
      <c r="T1068" s="355">
        <v>0</v>
      </c>
      <c r="U1068" s="355">
        <v>0</v>
      </c>
      <c r="V1068" s="355">
        <v>12</v>
      </c>
      <c r="W1068" s="355">
        <v>0</v>
      </c>
      <c r="X1068" s="355">
        <v>1</v>
      </c>
      <c r="Y1068" s="355">
        <v>65</v>
      </c>
      <c r="Z1068" s="355">
        <v>0</v>
      </c>
      <c r="AA1068" s="355">
        <v>2</v>
      </c>
      <c r="AB1068" s="355">
        <v>31</v>
      </c>
      <c r="AC1068" s="355">
        <v>0</v>
      </c>
      <c r="AD1068" s="357">
        <v>0</v>
      </c>
      <c r="AE1068" s="355">
        <v>22</v>
      </c>
      <c r="AF1068" s="355">
        <v>0</v>
      </c>
      <c r="AG1068" s="358">
        <v>3</v>
      </c>
      <c r="AH1068" s="355">
        <v>39</v>
      </c>
      <c r="AI1068" s="355">
        <v>0</v>
      </c>
      <c r="AJ1068" s="358">
        <v>17</v>
      </c>
      <c r="AK1068" s="4">
        <v>23</v>
      </c>
      <c r="AL1068" s="4">
        <v>0</v>
      </c>
      <c r="AM1068" s="4">
        <v>15</v>
      </c>
    </row>
    <row r="1069" spans="2:39" x14ac:dyDescent="0.3">
      <c r="B1069" s="350" t="s">
        <v>109</v>
      </c>
      <c r="C1069" s="351" t="s">
        <v>291</v>
      </c>
      <c r="D1069" s="352">
        <v>203</v>
      </c>
      <c r="E1069" s="353">
        <v>1</v>
      </c>
      <c r="F1069" s="353">
        <v>8</v>
      </c>
      <c r="G1069" s="354">
        <v>107</v>
      </c>
      <c r="H1069" s="354">
        <v>0</v>
      </c>
      <c r="I1069" s="354">
        <v>430</v>
      </c>
      <c r="J1069" s="355">
        <v>138</v>
      </c>
      <c r="K1069" s="355">
        <v>35</v>
      </c>
      <c r="L1069" s="355">
        <v>603</v>
      </c>
      <c r="M1069" s="355">
        <v>135</v>
      </c>
      <c r="N1069" s="355">
        <v>0</v>
      </c>
      <c r="O1069" s="355">
        <v>139</v>
      </c>
      <c r="P1069" s="355">
        <v>94</v>
      </c>
      <c r="Q1069" s="355">
        <v>0</v>
      </c>
      <c r="R1069" s="355">
        <v>32</v>
      </c>
      <c r="S1069" s="355">
        <v>88</v>
      </c>
      <c r="T1069" s="355">
        <v>0</v>
      </c>
      <c r="U1069" s="355">
        <v>49</v>
      </c>
      <c r="V1069" s="355">
        <v>109.99999999999999</v>
      </c>
      <c r="W1069" s="355">
        <v>0</v>
      </c>
      <c r="X1069" s="355">
        <v>31.000000000000011</v>
      </c>
      <c r="Y1069" s="355">
        <v>182</v>
      </c>
      <c r="Z1069" s="355">
        <v>0</v>
      </c>
      <c r="AA1069" s="355">
        <v>68</v>
      </c>
      <c r="AB1069" s="355">
        <v>121</v>
      </c>
      <c r="AC1069" s="355">
        <v>0</v>
      </c>
      <c r="AD1069" s="357">
        <v>53</v>
      </c>
      <c r="AE1069" s="355">
        <v>156</v>
      </c>
      <c r="AF1069" s="355">
        <v>0</v>
      </c>
      <c r="AG1069" s="358">
        <v>68</v>
      </c>
      <c r="AH1069" s="355">
        <v>146</v>
      </c>
      <c r="AI1069" s="355">
        <v>0</v>
      </c>
      <c r="AJ1069" s="358">
        <v>60</v>
      </c>
      <c r="AK1069" s="4">
        <v>156</v>
      </c>
      <c r="AL1069" s="4">
        <v>0</v>
      </c>
      <c r="AM1069" s="4">
        <v>78</v>
      </c>
    </row>
    <row r="1070" spans="2:39" x14ac:dyDescent="0.3">
      <c r="B1070" s="350" t="s">
        <v>109</v>
      </c>
      <c r="C1070" s="351" t="s">
        <v>292</v>
      </c>
      <c r="D1070" s="352">
        <v>186</v>
      </c>
      <c r="E1070" s="353">
        <v>0</v>
      </c>
      <c r="F1070" s="353">
        <v>0</v>
      </c>
      <c r="G1070" s="354">
        <v>134</v>
      </c>
      <c r="H1070" s="354">
        <v>69</v>
      </c>
      <c r="I1070" s="354">
        <v>71</v>
      </c>
      <c r="J1070" s="355">
        <v>136</v>
      </c>
      <c r="K1070" s="355">
        <v>34</v>
      </c>
      <c r="L1070" s="355">
        <v>161</v>
      </c>
      <c r="M1070" s="355">
        <v>167</v>
      </c>
      <c r="N1070" s="355">
        <v>24</v>
      </c>
      <c r="O1070" s="355">
        <v>84</v>
      </c>
      <c r="P1070" s="355">
        <v>119</v>
      </c>
      <c r="Q1070" s="355">
        <v>0</v>
      </c>
      <c r="R1070" s="355">
        <v>178</v>
      </c>
      <c r="S1070" s="355">
        <v>87</v>
      </c>
      <c r="T1070" s="355">
        <v>17</v>
      </c>
      <c r="U1070" s="355">
        <v>86.000000000000028</v>
      </c>
      <c r="V1070" s="355">
        <v>86.000000000000028</v>
      </c>
      <c r="W1070" s="355">
        <v>0</v>
      </c>
      <c r="X1070" s="355">
        <v>103</v>
      </c>
      <c r="Y1070" s="355">
        <v>166</v>
      </c>
      <c r="Z1070" s="355">
        <v>0</v>
      </c>
      <c r="AA1070" s="355">
        <v>100</v>
      </c>
      <c r="AB1070" s="355">
        <v>173</v>
      </c>
      <c r="AC1070" s="355">
        <v>0</v>
      </c>
      <c r="AD1070" s="357">
        <v>152</v>
      </c>
      <c r="AE1070" s="355">
        <v>144</v>
      </c>
      <c r="AF1070" s="355">
        <v>0</v>
      </c>
      <c r="AG1070" s="358">
        <v>183</v>
      </c>
      <c r="AH1070" s="355">
        <v>152</v>
      </c>
      <c r="AI1070" s="355">
        <v>0</v>
      </c>
      <c r="AJ1070" s="358">
        <v>280</v>
      </c>
      <c r="AK1070" s="4">
        <v>163</v>
      </c>
      <c r="AL1070" s="4">
        <v>0</v>
      </c>
      <c r="AM1070" s="4">
        <v>126</v>
      </c>
    </row>
    <row r="1071" spans="2:39" x14ac:dyDescent="0.3">
      <c r="B1071" s="350" t="s">
        <v>109</v>
      </c>
      <c r="C1071" s="351" t="s">
        <v>293</v>
      </c>
      <c r="D1071" s="352">
        <v>69</v>
      </c>
      <c r="E1071" s="353">
        <v>0</v>
      </c>
      <c r="F1071" s="353">
        <v>0</v>
      </c>
      <c r="G1071" s="354">
        <v>31</v>
      </c>
      <c r="H1071" s="354">
        <v>0</v>
      </c>
      <c r="I1071" s="354">
        <v>67</v>
      </c>
      <c r="J1071" s="355">
        <v>43</v>
      </c>
      <c r="K1071" s="355">
        <v>2</v>
      </c>
      <c r="L1071" s="355">
        <v>286</v>
      </c>
      <c r="M1071" s="355">
        <v>83</v>
      </c>
      <c r="N1071" s="355">
        <v>0</v>
      </c>
      <c r="O1071" s="355">
        <v>63</v>
      </c>
      <c r="P1071" s="355">
        <v>137</v>
      </c>
      <c r="Q1071" s="355">
        <v>0</v>
      </c>
      <c r="R1071" s="355">
        <v>79</v>
      </c>
      <c r="S1071" s="355">
        <v>72</v>
      </c>
      <c r="T1071" s="355">
        <v>0</v>
      </c>
      <c r="U1071" s="355">
        <v>177.00000000000006</v>
      </c>
      <c r="V1071" s="355">
        <v>85.000000000000028</v>
      </c>
      <c r="W1071" s="355">
        <v>0</v>
      </c>
      <c r="X1071" s="355">
        <v>84.999999999999972</v>
      </c>
      <c r="Y1071" s="355">
        <v>113</v>
      </c>
      <c r="Z1071" s="355">
        <v>0</v>
      </c>
      <c r="AA1071" s="355">
        <v>160</v>
      </c>
      <c r="AB1071" s="355">
        <v>129</v>
      </c>
      <c r="AC1071" s="355">
        <v>0</v>
      </c>
      <c r="AD1071" s="357">
        <v>290</v>
      </c>
      <c r="AE1071" s="355">
        <v>86</v>
      </c>
      <c r="AF1071" s="355">
        <v>0</v>
      </c>
      <c r="AG1071" s="358">
        <v>473</v>
      </c>
      <c r="AH1071" s="355">
        <v>26</v>
      </c>
      <c r="AI1071" s="355">
        <v>0</v>
      </c>
      <c r="AJ1071" s="358">
        <v>495</v>
      </c>
      <c r="AK1071" s="4">
        <v>76</v>
      </c>
      <c r="AL1071" s="4">
        <v>0</v>
      </c>
      <c r="AM1071" s="4">
        <v>334</v>
      </c>
    </row>
    <row r="1072" spans="2:39" x14ac:dyDescent="0.3">
      <c r="B1072" s="350" t="s">
        <v>109</v>
      </c>
      <c r="C1072" s="351" t="s">
        <v>294</v>
      </c>
      <c r="D1072" s="352">
        <v>129</v>
      </c>
      <c r="E1072" s="353">
        <v>0</v>
      </c>
      <c r="F1072" s="353">
        <v>0</v>
      </c>
      <c r="G1072" s="354">
        <v>140</v>
      </c>
      <c r="H1072" s="354">
        <v>45</v>
      </c>
      <c r="I1072" s="354">
        <v>523</v>
      </c>
      <c r="J1072" s="355">
        <v>105</v>
      </c>
      <c r="K1072" s="355">
        <v>51</v>
      </c>
      <c r="L1072" s="355">
        <v>36</v>
      </c>
      <c r="M1072" s="355">
        <v>104</v>
      </c>
      <c r="N1072" s="355">
        <v>12</v>
      </c>
      <c r="O1072" s="355">
        <v>133</v>
      </c>
      <c r="P1072" s="355">
        <v>65</v>
      </c>
      <c r="Q1072" s="355">
        <v>0</v>
      </c>
      <c r="R1072" s="355">
        <v>65</v>
      </c>
      <c r="S1072" s="355">
        <v>48.000000000000014</v>
      </c>
      <c r="T1072" s="355">
        <v>32</v>
      </c>
      <c r="U1072" s="355">
        <v>88</v>
      </c>
      <c r="V1072" s="355">
        <v>17</v>
      </c>
      <c r="W1072" s="355">
        <v>0</v>
      </c>
      <c r="X1072" s="355">
        <v>181.00000000000006</v>
      </c>
      <c r="Y1072" s="355">
        <v>55</v>
      </c>
      <c r="Z1072" s="355">
        <v>0</v>
      </c>
      <c r="AA1072" s="355">
        <v>134</v>
      </c>
      <c r="AB1072" s="355">
        <v>31</v>
      </c>
      <c r="AC1072" s="355">
        <v>0</v>
      </c>
      <c r="AD1072" s="357">
        <v>464</v>
      </c>
      <c r="AE1072" s="355">
        <v>113</v>
      </c>
      <c r="AF1072" s="355">
        <v>0</v>
      </c>
      <c r="AG1072" s="358">
        <v>493</v>
      </c>
      <c r="AH1072" s="355">
        <v>153</v>
      </c>
      <c r="AI1072" s="355">
        <v>0</v>
      </c>
      <c r="AJ1072" s="358">
        <v>1782</v>
      </c>
      <c r="AK1072" s="4">
        <v>89</v>
      </c>
      <c r="AL1072" s="4">
        <v>0</v>
      </c>
      <c r="AM1072" s="4">
        <v>1271</v>
      </c>
    </row>
    <row r="1073" spans="2:39" x14ac:dyDescent="0.3">
      <c r="B1073" s="350" t="s">
        <v>109</v>
      </c>
      <c r="C1073" s="351" t="s">
        <v>327</v>
      </c>
      <c r="D1073" s="352">
        <v>47</v>
      </c>
      <c r="E1073" s="353">
        <v>0</v>
      </c>
      <c r="F1073" s="353">
        <v>0</v>
      </c>
      <c r="G1073" s="354">
        <v>100</v>
      </c>
      <c r="H1073" s="354">
        <v>0</v>
      </c>
      <c r="I1073" s="354">
        <v>0</v>
      </c>
      <c r="J1073" s="355">
        <v>92</v>
      </c>
      <c r="K1073" s="355">
        <v>0</v>
      </c>
      <c r="L1073" s="355">
        <v>0</v>
      </c>
      <c r="M1073" s="355">
        <v>76</v>
      </c>
      <c r="N1073" s="355">
        <v>0</v>
      </c>
      <c r="O1073" s="355">
        <v>0</v>
      </c>
      <c r="P1073" s="355">
        <v>73</v>
      </c>
      <c r="Q1073" s="355">
        <v>0</v>
      </c>
      <c r="R1073" s="355">
        <v>0</v>
      </c>
      <c r="S1073" s="355">
        <v>74</v>
      </c>
      <c r="T1073" s="355">
        <v>0</v>
      </c>
      <c r="U1073" s="355">
        <v>0</v>
      </c>
      <c r="V1073" s="355">
        <v>80.000000000000028</v>
      </c>
      <c r="W1073" s="355">
        <v>0</v>
      </c>
      <c r="X1073" s="355">
        <v>0</v>
      </c>
      <c r="Y1073" s="355">
        <v>55</v>
      </c>
      <c r="Z1073" s="355">
        <v>0</v>
      </c>
      <c r="AA1073" s="355">
        <v>0</v>
      </c>
      <c r="AB1073" s="355">
        <v>57</v>
      </c>
      <c r="AC1073" s="355">
        <v>0</v>
      </c>
      <c r="AD1073" s="357">
        <v>0</v>
      </c>
      <c r="AE1073" s="355">
        <v>64</v>
      </c>
      <c r="AF1073" s="355">
        <v>0</v>
      </c>
      <c r="AG1073" s="358">
        <v>0</v>
      </c>
      <c r="AH1073" s="355">
        <v>79</v>
      </c>
      <c r="AI1073" s="355">
        <v>0</v>
      </c>
      <c r="AJ1073" s="358">
        <v>0</v>
      </c>
      <c r="AK1073" s="4">
        <v>62</v>
      </c>
      <c r="AL1073" s="4">
        <v>0</v>
      </c>
      <c r="AM1073" s="4">
        <v>0</v>
      </c>
    </row>
    <row r="1074" spans="2:39" x14ac:dyDescent="0.3">
      <c r="B1074" s="350" t="s">
        <v>110</v>
      </c>
      <c r="C1074" s="351" t="s">
        <v>223</v>
      </c>
      <c r="D1074" s="352">
        <v>0</v>
      </c>
      <c r="E1074" s="353">
        <v>20</v>
      </c>
      <c r="F1074" s="353">
        <v>353</v>
      </c>
      <c r="G1074" s="354">
        <v>0</v>
      </c>
      <c r="H1074" s="354">
        <v>0</v>
      </c>
      <c r="I1074" s="354">
        <v>320</v>
      </c>
      <c r="J1074" s="355">
        <v>0</v>
      </c>
      <c r="K1074" s="355">
        <v>0</v>
      </c>
      <c r="L1074" s="355">
        <v>480</v>
      </c>
      <c r="M1074" s="355">
        <v>0</v>
      </c>
      <c r="N1074" s="355">
        <v>0</v>
      </c>
      <c r="O1074" s="355">
        <v>548</v>
      </c>
      <c r="P1074" s="355">
        <v>0</v>
      </c>
      <c r="Q1074" s="355">
        <v>0</v>
      </c>
      <c r="R1074" s="355">
        <v>382</v>
      </c>
      <c r="S1074" s="355">
        <v>0</v>
      </c>
      <c r="T1074" s="355">
        <v>0</v>
      </c>
      <c r="U1074" s="355">
        <v>400.00000000000006</v>
      </c>
      <c r="V1074" s="355">
        <v>0</v>
      </c>
      <c r="W1074" s="355">
        <v>0</v>
      </c>
      <c r="X1074" s="355">
        <v>540.99999999999989</v>
      </c>
      <c r="Y1074" s="355">
        <v>0</v>
      </c>
      <c r="Z1074" s="355">
        <v>0</v>
      </c>
      <c r="AA1074" s="355">
        <v>403</v>
      </c>
      <c r="AB1074" s="355">
        <v>0</v>
      </c>
      <c r="AC1074" s="355">
        <v>0</v>
      </c>
      <c r="AD1074" s="357">
        <v>423</v>
      </c>
      <c r="AE1074" s="355">
        <v>0</v>
      </c>
      <c r="AF1074" s="355">
        <v>0</v>
      </c>
      <c r="AG1074" s="358">
        <v>312</v>
      </c>
      <c r="AH1074" s="355">
        <v>0</v>
      </c>
      <c r="AI1074" s="355">
        <v>0</v>
      </c>
      <c r="AJ1074" s="358">
        <v>279</v>
      </c>
      <c r="AK1074" s="4">
        <v>0</v>
      </c>
      <c r="AL1074" s="4">
        <v>0</v>
      </c>
      <c r="AM1074" s="4">
        <v>53</v>
      </c>
    </row>
    <row r="1075" spans="2:39" x14ac:dyDescent="0.3">
      <c r="B1075" s="350" t="s">
        <v>110</v>
      </c>
      <c r="C1075" s="351" t="s">
        <v>286</v>
      </c>
      <c r="D1075" s="352">
        <v>0</v>
      </c>
      <c r="E1075" s="353">
        <v>43</v>
      </c>
      <c r="F1075" s="353">
        <v>460</v>
      </c>
      <c r="G1075" s="354">
        <v>0</v>
      </c>
      <c r="H1075" s="354">
        <v>8</v>
      </c>
      <c r="I1075" s="354">
        <v>592</v>
      </c>
      <c r="J1075" s="355">
        <v>0</v>
      </c>
      <c r="K1075" s="355">
        <v>0</v>
      </c>
      <c r="L1075" s="355">
        <v>691</v>
      </c>
      <c r="M1075" s="355">
        <v>0</v>
      </c>
      <c r="N1075" s="355">
        <v>0</v>
      </c>
      <c r="O1075" s="355">
        <v>819</v>
      </c>
      <c r="P1075" s="355">
        <v>0</v>
      </c>
      <c r="Q1075" s="355">
        <v>0</v>
      </c>
      <c r="R1075" s="355">
        <v>755</v>
      </c>
      <c r="S1075" s="355">
        <v>0</v>
      </c>
      <c r="T1075" s="355">
        <v>0</v>
      </c>
      <c r="U1075" s="355">
        <v>680.00000000000034</v>
      </c>
      <c r="V1075" s="355">
        <v>0</v>
      </c>
      <c r="W1075" s="355">
        <v>0</v>
      </c>
      <c r="X1075" s="355">
        <v>630.00000000000011</v>
      </c>
      <c r="Y1075" s="355">
        <v>0</v>
      </c>
      <c r="Z1075" s="355">
        <v>0</v>
      </c>
      <c r="AA1075" s="355">
        <v>672</v>
      </c>
      <c r="AB1075" s="355">
        <v>0</v>
      </c>
      <c r="AC1075" s="355">
        <v>0</v>
      </c>
      <c r="AD1075" s="357">
        <v>668</v>
      </c>
      <c r="AE1075" s="355">
        <v>0</v>
      </c>
      <c r="AF1075" s="355">
        <v>0</v>
      </c>
      <c r="AG1075" s="358">
        <v>666</v>
      </c>
      <c r="AH1075" s="355">
        <v>0</v>
      </c>
      <c r="AI1075" s="355">
        <v>0</v>
      </c>
      <c r="AJ1075" s="358">
        <v>562</v>
      </c>
      <c r="AK1075" s="4">
        <v>0</v>
      </c>
      <c r="AL1075" s="4">
        <v>0</v>
      </c>
      <c r="AM1075" s="4">
        <v>194</v>
      </c>
    </row>
    <row r="1076" spans="2:39" x14ac:dyDescent="0.3">
      <c r="B1076" s="350" t="s">
        <v>110</v>
      </c>
      <c r="C1076" s="351" t="s">
        <v>255</v>
      </c>
      <c r="D1076" s="352">
        <v>1613</v>
      </c>
      <c r="E1076" s="353">
        <v>147</v>
      </c>
      <c r="F1076" s="353">
        <v>589</v>
      </c>
      <c r="G1076" s="354">
        <v>1507</v>
      </c>
      <c r="H1076" s="354">
        <v>120</v>
      </c>
      <c r="I1076" s="354">
        <v>621</v>
      </c>
      <c r="J1076" s="355">
        <v>1802</v>
      </c>
      <c r="K1076" s="355">
        <v>137</v>
      </c>
      <c r="L1076" s="355">
        <v>671</v>
      </c>
      <c r="M1076" s="355">
        <v>1718</v>
      </c>
      <c r="N1076" s="355">
        <v>119</v>
      </c>
      <c r="O1076" s="355">
        <v>787</v>
      </c>
      <c r="P1076" s="355">
        <v>1680</v>
      </c>
      <c r="Q1076" s="355">
        <v>100</v>
      </c>
      <c r="R1076" s="355">
        <v>799</v>
      </c>
      <c r="S1076" s="355">
        <v>1552.0000000000009</v>
      </c>
      <c r="T1076" s="355">
        <v>98</v>
      </c>
      <c r="U1076" s="355">
        <v>801.99999999999955</v>
      </c>
      <c r="V1076" s="355">
        <v>1626.0000000000014</v>
      </c>
      <c r="W1076" s="355">
        <v>127.00000000000001</v>
      </c>
      <c r="X1076" s="355">
        <v>692.99999999999966</v>
      </c>
      <c r="Y1076" s="355">
        <v>1713</v>
      </c>
      <c r="Z1076" s="355">
        <v>115</v>
      </c>
      <c r="AA1076" s="355">
        <v>768</v>
      </c>
      <c r="AB1076" s="355">
        <v>1661</v>
      </c>
      <c r="AC1076" s="355">
        <v>123</v>
      </c>
      <c r="AD1076" s="357">
        <v>698</v>
      </c>
      <c r="AE1076" s="355">
        <v>1789</v>
      </c>
      <c r="AF1076" s="355">
        <v>104</v>
      </c>
      <c r="AG1076" s="358">
        <v>693</v>
      </c>
      <c r="AH1076" s="355">
        <v>1748</v>
      </c>
      <c r="AI1076" s="355">
        <v>273</v>
      </c>
      <c r="AJ1076" s="358">
        <v>661</v>
      </c>
      <c r="AK1076" s="4">
        <v>1708</v>
      </c>
      <c r="AL1076" s="4">
        <v>270</v>
      </c>
      <c r="AM1076" s="4">
        <v>418</v>
      </c>
    </row>
    <row r="1077" spans="2:39" x14ac:dyDescent="0.3">
      <c r="B1077" s="350" t="s">
        <v>110</v>
      </c>
      <c r="C1077" s="351" t="s">
        <v>224</v>
      </c>
      <c r="D1077" s="352">
        <v>1831</v>
      </c>
      <c r="E1077" s="353">
        <v>522</v>
      </c>
      <c r="F1077" s="353">
        <v>313</v>
      </c>
      <c r="G1077" s="354">
        <v>1886</v>
      </c>
      <c r="H1077" s="354">
        <v>272</v>
      </c>
      <c r="I1077" s="354">
        <v>515</v>
      </c>
      <c r="J1077" s="355">
        <v>1841</v>
      </c>
      <c r="K1077" s="355">
        <v>133</v>
      </c>
      <c r="L1077" s="355">
        <v>706</v>
      </c>
      <c r="M1077" s="355">
        <v>2173</v>
      </c>
      <c r="N1077" s="355">
        <v>132</v>
      </c>
      <c r="O1077" s="355">
        <v>602</v>
      </c>
      <c r="P1077" s="355">
        <v>1995</v>
      </c>
      <c r="Q1077" s="355">
        <v>139</v>
      </c>
      <c r="R1077" s="355">
        <v>690</v>
      </c>
      <c r="S1077" s="355">
        <v>2009.9999999999989</v>
      </c>
      <c r="T1077" s="355">
        <v>103.00000000000001</v>
      </c>
      <c r="U1077" s="355">
        <v>678.99999999999955</v>
      </c>
      <c r="V1077" s="355">
        <v>1931.0000000000005</v>
      </c>
      <c r="W1077" s="355">
        <v>117.00000000000003</v>
      </c>
      <c r="X1077" s="355">
        <v>713.00000000000045</v>
      </c>
      <c r="Y1077" s="355">
        <v>1960</v>
      </c>
      <c r="Z1077" s="355">
        <v>127</v>
      </c>
      <c r="AA1077" s="355">
        <v>654</v>
      </c>
      <c r="AB1077" s="355">
        <v>2053</v>
      </c>
      <c r="AC1077" s="355">
        <v>128</v>
      </c>
      <c r="AD1077" s="357">
        <v>701</v>
      </c>
      <c r="AE1077" s="355">
        <v>2105</v>
      </c>
      <c r="AF1077" s="355">
        <v>127</v>
      </c>
      <c r="AG1077" s="358">
        <v>681</v>
      </c>
      <c r="AH1077" s="355">
        <v>2104</v>
      </c>
      <c r="AI1077" s="355">
        <v>241</v>
      </c>
      <c r="AJ1077" s="358">
        <v>615</v>
      </c>
      <c r="AK1077" s="4">
        <v>2025</v>
      </c>
      <c r="AL1077" s="4">
        <v>438</v>
      </c>
      <c r="AM1077" s="4">
        <v>508</v>
      </c>
    </row>
    <row r="1078" spans="2:39" x14ac:dyDescent="0.3">
      <c r="B1078" s="350" t="s">
        <v>110</v>
      </c>
      <c r="C1078" s="351" t="s">
        <v>225</v>
      </c>
      <c r="D1078" s="352">
        <v>1678</v>
      </c>
      <c r="E1078" s="353">
        <v>441</v>
      </c>
      <c r="F1078" s="353">
        <v>299</v>
      </c>
      <c r="G1078" s="354">
        <v>1767</v>
      </c>
      <c r="H1078" s="354">
        <v>437</v>
      </c>
      <c r="I1078" s="354">
        <v>435</v>
      </c>
      <c r="J1078" s="355">
        <v>1856</v>
      </c>
      <c r="K1078" s="355">
        <v>133</v>
      </c>
      <c r="L1078" s="355">
        <v>637</v>
      </c>
      <c r="M1078" s="355">
        <v>1810</v>
      </c>
      <c r="N1078" s="355">
        <v>129</v>
      </c>
      <c r="O1078" s="355">
        <v>561</v>
      </c>
      <c r="P1078" s="355">
        <v>1988</v>
      </c>
      <c r="Q1078" s="355">
        <v>143</v>
      </c>
      <c r="R1078" s="355">
        <v>711</v>
      </c>
      <c r="S1078" s="355">
        <v>1908.0000000000018</v>
      </c>
      <c r="T1078" s="355">
        <v>130</v>
      </c>
      <c r="U1078" s="355">
        <v>621.00000000000045</v>
      </c>
      <c r="V1078" s="355">
        <v>1942.0000000000002</v>
      </c>
      <c r="W1078" s="355">
        <v>102.99999999999999</v>
      </c>
      <c r="X1078" s="355">
        <v>619.00000000000011</v>
      </c>
      <c r="Y1078" s="355">
        <v>1876</v>
      </c>
      <c r="Z1078" s="355">
        <v>110</v>
      </c>
      <c r="AA1078" s="355">
        <v>644</v>
      </c>
      <c r="AB1078" s="355">
        <v>1845</v>
      </c>
      <c r="AC1078" s="355">
        <v>129</v>
      </c>
      <c r="AD1078" s="357">
        <v>606</v>
      </c>
      <c r="AE1078" s="355">
        <v>2030</v>
      </c>
      <c r="AF1078" s="355">
        <v>114</v>
      </c>
      <c r="AG1078" s="358">
        <v>606</v>
      </c>
      <c r="AH1078" s="355">
        <v>1989</v>
      </c>
      <c r="AI1078" s="355">
        <v>250</v>
      </c>
      <c r="AJ1078" s="358">
        <v>616</v>
      </c>
      <c r="AK1078" s="4">
        <v>1968</v>
      </c>
      <c r="AL1078" s="4">
        <v>361</v>
      </c>
      <c r="AM1078" s="4">
        <v>504</v>
      </c>
    </row>
    <row r="1079" spans="2:39" x14ac:dyDescent="0.3">
      <c r="B1079" s="350" t="s">
        <v>110</v>
      </c>
      <c r="C1079" s="351" t="s">
        <v>226</v>
      </c>
      <c r="D1079" s="352">
        <v>1813</v>
      </c>
      <c r="E1079" s="353">
        <v>450</v>
      </c>
      <c r="F1079" s="353">
        <v>229</v>
      </c>
      <c r="G1079" s="354">
        <v>1699</v>
      </c>
      <c r="H1079" s="354">
        <v>450</v>
      </c>
      <c r="I1079" s="354">
        <v>349</v>
      </c>
      <c r="J1079" s="355">
        <v>1812</v>
      </c>
      <c r="K1079" s="355">
        <v>133</v>
      </c>
      <c r="L1079" s="355">
        <v>630</v>
      </c>
      <c r="M1079" s="355">
        <v>1966</v>
      </c>
      <c r="N1079" s="355">
        <v>143</v>
      </c>
      <c r="O1079" s="355">
        <v>525</v>
      </c>
      <c r="P1079" s="355">
        <v>1828</v>
      </c>
      <c r="Q1079" s="355">
        <v>114</v>
      </c>
      <c r="R1079" s="355">
        <v>506</v>
      </c>
      <c r="S1079" s="355">
        <v>2005.0000000000007</v>
      </c>
      <c r="T1079" s="355">
        <v>143</v>
      </c>
      <c r="U1079" s="355">
        <v>524.00000000000011</v>
      </c>
      <c r="V1079" s="355">
        <v>2011.9999999999989</v>
      </c>
      <c r="W1079" s="355">
        <v>134.99999999999997</v>
      </c>
      <c r="X1079" s="355">
        <v>570.00000000000011</v>
      </c>
      <c r="Y1079" s="355">
        <v>2057</v>
      </c>
      <c r="Z1079" s="355">
        <v>98</v>
      </c>
      <c r="AA1079" s="355">
        <v>582</v>
      </c>
      <c r="AB1079" s="355">
        <v>1954</v>
      </c>
      <c r="AC1079" s="355">
        <v>117</v>
      </c>
      <c r="AD1079" s="357">
        <v>596</v>
      </c>
      <c r="AE1079" s="355">
        <v>1962</v>
      </c>
      <c r="AF1079" s="355">
        <v>120</v>
      </c>
      <c r="AG1079" s="358">
        <v>539</v>
      </c>
      <c r="AH1079" s="355">
        <v>2069</v>
      </c>
      <c r="AI1079" s="355">
        <v>228</v>
      </c>
      <c r="AJ1079" s="358">
        <v>550</v>
      </c>
      <c r="AK1079" s="4">
        <v>1933</v>
      </c>
      <c r="AL1079" s="4">
        <v>412</v>
      </c>
      <c r="AM1079" s="4">
        <v>500</v>
      </c>
    </row>
    <row r="1080" spans="2:39" x14ac:dyDescent="0.3">
      <c r="B1080" s="350" t="s">
        <v>110</v>
      </c>
      <c r="C1080" s="351" t="s">
        <v>227</v>
      </c>
      <c r="D1080" s="352">
        <v>1795</v>
      </c>
      <c r="E1080" s="353">
        <v>525</v>
      </c>
      <c r="F1080" s="353">
        <v>225</v>
      </c>
      <c r="G1080" s="354">
        <v>1853</v>
      </c>
      <c r="H1080" s="354">
        <v>461</v>
      </c>
      <c r="I1080" s="354">
        <v>287</v>
      </c>
      <c r="J1080" s="355">
        <v>1795</v>
      </c>
      <c r="K1080" s="355">
        <v>152</v>
      </c>
      <c r="L1080" s="355">
        <v>556</v>
      </c>
      <c r="M1080" s="355">
        <v>1903</v>
      </c>
      <c r="N1080" s="355">
        <v>127</v>
      </c>
      <c r="O1080" s="355">
        <v>520</v>
      </c>
      <c r="P1080" s="355">
        <v>1918</v>
      </c>
      <c r="Q1080" s="355">
        <v>137</v>
      </c>
      <c r="R1080" s="355">
        <v>272</v>
      </c>
      <c r="S1080" s="355">
        <v>1843.9999999999975</v>
      </c>
      <c r="T1080" s="355">
        <v>109</v>
      </c>
      <c r="U1080" s="355">
        <v>465.00000000000017</v>
      </c>
      <c r="V1080" s="355">
        <v>2056.9999999999991</v>
      </c>
      <c r="W1080" s="355">
        <v>129</v>
      </c>
      <c r="X1080" s="355">
        <v>464.99999999999994</v>
      </c>
      <c r="Y1080" s="355">
        <v>2066</v>
      </c>
      <c r="Z1080" s="355">
        <v>123</v>
      </c>
      <c r="AA1080" s="355">
        <v>524</v>
      </c>
      <c r="AB1080" s="355">
        <v>2077</v>
      </c>
      <c r="AC1080" s="355">
        <v>114</v>
      </c>
      <c r="AD1080" s="357">
        <v>538</v>
      </c>
      <c r="AE1080" s="355">
        <v>2021</v>
      </c>
      <c r="AF1080" s="355">
        <v>106</v>
      </c>
      <c r="AG1080" s="358">
        <v>554</v>
      </c>
      <c r="AH1080" s="355">
        <v>1925</v>
      </c>
      <c r="AI1080" s="355">
        <v>234</v>
      </c>
      <c r="AJ1080" s="358">
        <v>491</v>
      </c>
      <c r="AK1080" s="4">
        <v>1953</v>
      </c>
      <c r="AL1080" s="4">
        <v>390</v>
      </c>
      <c r="AM1080" s="4">
        <v>481</v>
      </c>
    </row>
    <row r="1081" spans="2:39" x14ac:dyDescent="0.3">
      <c r="B1081" s="350" t="s">
        <v>110</v>
      </c>
      <c r="C1081" s="351" t="s">
        <v>228</v>
      </c>
      <c r="D1081" s="352">
        <v>1884</v>
      </c>
      <c r="E1081" s="353">
        <v>382</v>
      </c>
      <c r="F1081" s="353">
        <v>137</v>
      </c>
      <c r="G1081" s="354">
        <v>1829</v>
      </c>
      <c r="H1081" s="354">
        <v>486</v>
      </c>
      <c r="I1081" s="354">
        <v>271</v>
      </c>
      <c r="J1081" s="355">
        <v>1876</v>
      </c>
      <c r="K1081" s="355">
        <v>136</v>
      </c>
      <c r="L1081" s="355">
        <v>516</v>
      </c>
      <c r="M1081" s="355">
        <v>1887</v>
      </c>
      <c r="N1081" s="355">
        <v>135</v>
      </c>
      <c r="O1081" s="355">
        <v>431</v>
      </c>
      <c r="P1081" s="355">
        <v>1890</v>
      </c>
      <c r="Q1081" s="355">
        <v>125</v>
      </c>
      <c r="R1081" s="355">
        <v>412</v>
      </c>
      <c r="S1081" s="355">
        <v>1966.0000000000025</v>
      </c>
      <c r="T1081" s="355">
        <v>118</v>
      </c>
      <c r="U1081" s="355">
        <v>406.00000000000028</v>
      </c>
      <c r="V1081" s="355">
        <v>1854.9999999999995</v>
      </c>
      <c r="W1081" s="355">
        <v>105.99999999999999</v>
      </c>
      <c r="X1081" s="355">
        <v>346.00000000000006</v>
      </c>
      <c r="Y1081" s="355">
        <v>2086</v>
      </c>
      <c r="Z1081" s="355">
        <v>115</v>
      </c>
      <c r="AA1081" s="355">
        <v>404</v>
      </c>
      <c r="AB1081" s="355">
        <v>2077</v>
      </c>
      <c r="AC1081" s="355">
        <v>114</v>
      </c>
      <c r="AD1081" s="357">
        <v>413</v>
      </c>
      <c r="AE1081" s="355">
        <v>2186</v>
      </c>
      <c r="AF1081" s="355">
        <v>79</v>
      </c>
      <c r="AG1081" s="358">
        <v>467</v>
      </c>
      <c r="AH1081" s="355">
        <v>2009</v>
      </c>
      <c r="AI1081" s="355">
        <v>208</v>
      </c>
      <c r="AJ1081" s="358">
        <v>460</v>
      </c>
      <c r="AK1081" s="4">
        <v>1818</v>
      </c>
      <c r="AL1081" s="4">
        <v>394</v>
      </c>
      <c r="AM1081" s="4">
        <v>438</v>
      </c>
    </row>
    <row r="1082" spans="2:39" x14ac:dyDescent="0.3">
      <c r="B1082" s="350" t="s">
        <v>110</v>
      </c>
      <c r="C1082" s="351" t="s">
        <v>229</v>
      </c>
      <c r="D1082" s="352">
        <v>2127</v>
      </c>
      <c r="E1082" s="353">
        <v>251</v>
      </c>
      <c r="F1082" s="353">
        <v>161</v>
      </c>
      <c r="G1082" s="354">
        <v>2252</v>
      </c>
      <c r="H1082" s="354">
        <v>348</v>
      </c>
      <c r="I1082" s="354">
        <v>224</v>
      </c>
      <c r="J1082" s="355">
        <v>2291</v>
      </c>
      <c r="K1082" s="355">
        <v>146</v>
      </c>
      <c r="L1082" s="355">
        <v>529</v>
      </c>
      <c r="M1082" s="355">
        <v>2312</v>
      </c>
      <c r="N1082" s="355">
        <v>139</v>
      </c>
      <c r="O1082" s="355">
        <v>363</v>
      </c>
      <c r="P1082" s="355">
        <v>2274</v>
      </c>
      <c r="Q1082" s="355">
        <v>146</v>
      </c>
      <c r="R1082" s="355">
        <v>323</v>
      </c>
      <c r="S1082" s="355">
        <v>2304.0000000000023</v>
      </c>
      <c r="T1082" s="355">
        <v>146.00000000000003</v>
      </c>
      <c r="U1082" s="355">
        <v>302</v>
      </c>
      <c r="V1082" s="355">
        <v>2423.9999999999995</v>
      </c>
      <c r="W1082" s="355">
        <v>135.99999999999997</v>
      </c>
      <c r="X1082" s="355">
        <v>300</v>
      </c>
      <c r="Y1082" s="355">
        <v>2439</v>
      </c>
      <c r="Z1082" s="355">
        <v>112</v>
      </c>
      <c r="AA1082" s="355">
        <v>304</v>
      </c>
      <c r="AB1082" s="355">
        <v>2544</v>
      </c>
      <c r="AC1082" s="355">
        <v>125</v>
      </c>
      <c r="AD1082" s="357">
        <v>279</v>
      </c>
      <c r="AE1082" s="355">
        <v>2596</v>
      </c>
      <c r="AF1082" s="355">
        <v>139</v>
      </c>
      <c r="AG1082" s="358">
        <v>317</v>
      </c>
      <c r="AH1082" s="355">
        <v>2419</v>
      </c>
      <c r="AI1082" s="355">
        <v>425</v>
      </c>
      <c r="AJ1082" s="358">
        <v>306</v>
      </c>
      <c r="AK1082" s="4">
        <v>2236</v>
      </c>
      <c r="AL1082" s="4">
        <v>406</v>
      </c>
      <c r="AM1082" s="4">
        <v>286</v>
      </c>
    </row>
    <row r="1083" spans="2:39" x14ac:dyDescent="0.3">
      <c r="B1083" s="350" t="s">
        <v>110</v>
      </c>
      <c r="C1083" s="351" t="s">
        <v>287</v>
      </c>
      <c r="D1083" s="352">
        <v>1875</v>
      </c>
      <c r="E1083" s="353">
        <v>191</v>
      </c>
      <c r="F1083" s="353">
        <v>163</v>
      </c>
      <c r="G1083" s="354">
        <v>1898</v>
      </c>
      <c r="H1083" s="354">
        <v>314</v>
      </c>
      <c r="I1083" s="354">
        <v>228</v>
      </c>
      <c r="J1083" s="355">
        <v>1973</v>
      </c>
      <c r="K1083" s="355">
        <v>129</v>
      </c>
      <c r="L1083" s="355">
        <v>394</v>
      </c>
      <c r="M1083" s="355">
        <v>2045</v>
      </c>
      <c r="N1083" s="355">
        <v>124</v>
      </c>
      <c r="O1083" s="355">
        <v>412</v>
      </c>
      <c r="P1083" s="355">
        <v>1876</v>
      </c>
      <c r="Q1083" s="355">
        <v>120</v>
      </c>
      <c r="R1083" s="355">
        <v>275</v>
      </c>
      <c r="S1083" s="355">
        <v>1898.0000000000005</v>
      </c>
      <c r="T1083" s="355">
        <v>141</v>
      </c>
      <c r="U1083" s="355">
        <v>275</v>
      </c>
      <c r="V1083" s="355">
        <v>2017.0000000000034</v>
      </c>
      <c r="W1083" s="355">
        <v>139.99999999999994</v>
      </c>
      <c r="X1083" s="355">
        <v>299</v>
      </c>
      <c r="Y1083" s="355">
        <v>2089</v>
      </c>
      <c r="Z1083" s="355">
        <v>109</v>
      </c>
      <c r="AA1083" s="355">
        <v>279</v>
      </c>
      <c r="AB1083" s="355">
        <v>2106</v>
      </c>
      <c r="AC1083" s="355">
        <v>109</v>
      </c>
      <c r="AD1083" s="357">
        <v>280</v>
      </c>
      <c r="AE1083" s="355">
        <v>2277</v>
      </c>
      <c r="AF1083" s="355">
        <v>122</v>
      </c>
      <c r="AG1083" s="358">
        <v>264</v>
      </c>
      <c r="AH1083" s="355">
        <v>2143</v>
      </c>
      <c r="AI1083" s="355">
        <v>336</v>
      </c>
      <c r="AJ1083" s="358">
        <v>262</v>
      </c>
      <c r="AK1083" s="4">
        <v>2227</v>
      </c>
      <c r="AL1083" s="4">
        <v>409</v>
      </c>
      <c r="AM1083" s="4">
        <v>301</v>
      </c>
    </row>
    <row r="1084" spans="2:39" x14ac:dyDescent="0.3">
      <c r="B1084" s="350" t="s">
        <v>110</v>
      </c>
      <c r="C1084" s="351" t="s">
        <v>230</v>
      </c>
      <c r="D1084" s="352">
        <v>1707</v>
      </c>
      <c r="E1084" s="353">
        <v>228</v>
      </c>
      <c r="F1084" s="353">
        <v>127</v>
      </c>
      <c r="G1084" s="354">
        <v>1653</v>
      </c>
      <c r="H1084" s="354">
        <v>256</v>
      </c>
      <c r="I1084" s="354">
        <v>189</v>
      </c>
      <c r="J1084" s="355">
        <v>1668</v>
      </c>
      <c r="K1084" s="355">
        <v>105</v>
      </c>
      <c r="L1084" s="355">
        <v>357</v>
      </c>
      <c r="M1084" s="355">
        <v>1769</v>
      </c>
      <c r="N1084" s="355">
        <v>108</v>
      </c>
      <c r="O1084" s="355">
        <v>321</v>
      </c>
      <c r="P1084" s="355">
        <v>1818</v>
      </c>
      <c r="Q1084" s="355">
        <v>107</v>
      </c>
      <c r="R1084" s="355">
        <v>284</v>
      </c>
      <c r="S1084" s="355">
        <v>1693.0000000000005</v>
      </c>
      <c r="T1084" s="355">
        <v>118.00000000000001</v>
      </c>
      <c r="U1084" s="355">
        <v>235</v>
      </c>
      <c r="V1084" s="355">
        <v>1740.0000000000011</v>
      </c>
      <c r="W1084" s="355">
        <v>127.00000000000006</v>
      </c>
      <c r="X1084" s="355">
        <v>259</v>
      </c>
      <c r="Y1084" s="355">
        <v>1850</v>
      </c>
      <c r="Z1084" s="355">
        <v>105</v>
      </c>
      <c r="AA1084" s="355">
        <v>242</v>
      </c>
      <c r="AB1084" s="355">
        <v>1795</v>
      </c>
      <c r="AC1084" s="355">
        <v>99</v>
      </c>
      <c r="AD1084" s="357">
        <v>244</v>
      </c>
      <c r="AE1084" s="355">
        <v>1901</v>
      </c>
      <c r="AF1084" s="355">
        <v>89</v>
      </c>
      <c r="AG1084" s="358">
        <v>258</v>
      </c>
      <c r="AH1084" s="355">
        <v>1907</v>
      </c>
      <c r="AI1084" s="355">
        <v>254</v>
      </c>
      <c r="AJ1084" s="358">
        <v>227</v>
      </c>
      <c r="AK1084" s="4">
        <v>2023</v>
      </c>
      <c r="AL1084" s="4">
        <v>329</v>
      </c>
      <c r="AM1084" s="4">
        <v>238</v>
      </c>
    </row>
    <row r="1085" spans="2:39" x14ac:dyDescent="0.3">
      <c r="B1085" s="350" t="s">
        <v>110</v>
      </c>
      <c r="C1085" s="351" t="s">
        <v>231</v>
      </c>
      <c r="D1085" s="352">
        <v>1564</v>
      </c>
      <c r="E1085" s="353">
        <v>170</v>
      </c>
      <c r="F1085" s="353">
        <v>117</v>
      </c>
      <c r="G1085" s="354">
        <v>1406</v>
      </c>
      <c r="H1085" s="354">
        <v>201</v>
      </c>
      <c r="I1085" s="354">
        <v>179</v>
      </c>
      <c r="J1085" s="355">
        <v>1406</v>
      </c>
      <c r="K1085" s="355">
        <v>64</v>
      </c>
      <c r="L1085" s="355">
        <v>304</v>
      </c>
      <c r="M1085" s="355">
        <v>1466</v>
      </c>
      <c r="N1085" s="355">
        <v>85</v>
      </c>
      <c r="O1085" s="355">
        <v>260</v>
      </c>
      <c r="P1085" s="355">
        <v>1499</v>
      </c>
      <c r="Q1085" s="355">
        <v>95</v>
      </c>
      <c r="R1085" s="355">
        <v>255</v>
      </c>
      <c r="S1085" s="355">
        <v>1552.0000000000007</v>
      </c>
      <c r="T1085" s="355">
        <v>81.000000000000028</v>
      </c>
      <c r="U1085" s="355">
        <v>233</v>
      </c>
      <c r="V1085" s="355">
        <v>1371.0000000000002</v>
      </c>
      <c r="W1085" s="355">
        <v>99.999999999999972</v>
      </c>
      <c r="X1085" s="355">
        <v>218.99999999999994</v>
      </c>
      <c r="Y1085" s="355">
        <v>1490</v>
      </c>
      <c r="Z1085" s="355">
        <v>97</v>
      </c>
      <c r="AA1085" s="355">
        <v>226</v>
      </c>
      <c r="AB1085" s="355">
        <v>1633</v>
      </c>
      <c r="AC1085" s="355">
        <v>91</v>
      </c>
      <c r="AD1085" s="357">
        <v>212</v>
      </c>
      <c r="AE1085" s="355">
        <v>1644</v>
      </c>
      <c r="AF1085" s="355">
        <v>90</v>
      </c>
      <c r="AG1085" s="358">
        <v>224</v>
      </c>
      <c r="AH1085" s="355">
        <v>1599</v>
      </c>
      <c r="AI1085" s="355">
        <v>200</v>
      </c>
      <c r="AJ1085" s="358">
        <v>200</v>
      </c>
      <c r="AK1085" s="4">
        <v>1765</v>
      </c>
      <c r="AL1085" s="4">
        <v>240</v>
      </c>
      <c r="AM1085" s="4">
        <v>207</v>
      </c>
    </row>
    <row r="1086" spans="2:39" x14ac:dyDescent="0.3">
      <c r="B1086" s="350" t="s">
        <v>110</v>
      </c>
      <c r="C1086" s="351" t="s">
        <v>288</v>
      </c>
      <c r="D1086" s="352">
        <v>1334</v>
      </c>
      <c r="E1086" s="353">
        <v>127</v>
      </c>
      <c r="F1086" s="353">
        <v>81</v>
      </c>
      <c r="G1086" s="354">
        <v>1464</v>
      </c>
      <c r="H1086" s="354">
        <v>160</v>
      </c>
      <c r="I1086" s="354">
        <v>148</v>
      </c>
      <c r="J1086" s="355">
        <v>1284</v>
      </c>
      <c r="K1086" s="355">
        <v>56</v>
      </c>
      <c r="L1086" s="355">
        <v>270</v>
      </c>
      <c r="M1086" s="355">
        <v>1268</v>
      </c>
      <c r="N1086" s="355">
        <v>60</v>
      </c>
      <c r="O1086" s="355">
        <v>242</v>
      </c>
      <c r="P1086" s="355">
        <v>1308</v>
      </c>
      <c r="Q1086" s="355">
        <v>65</v>
      </c>
      <c r="R1086" s="355">
        <v>178</v>
      </c>
      <c r="S1086" s="355">
        <v>1318.9999999999995</v>
      </c>
      <c r="T1086" s="355">
        <v>85.000000000000014</v>
      </c>
      <c r="U1086" s="355">
        <v>179</v>
      </c>
      <c r="V1086" s="355">
        <v>1457.9999999999991</v>
      </c>
      <c r="W1086" s="355">
        <v>74</v>
      </c>
      <c r="X1086" s="355">
        <v>188.99999999999997</v>
      </c>
      <c r="Y1086" s="355">
        <v>1327</v>
      </c>
      <c r="Z1086" s="355">
        <v>74</v>
      </c>
      <c r="AA1086" s="355">
        <v>194</v>
      </c>
      <c r="AB1086" s="355">
        <v>1338</v>
      </c>
      <c r="AC1086" s="355">
        <v>80</v>
      </c>
      <c r="AD1086" s="357">
        <v>184</v>
      </c>
      <c r="AE1086" s="355">
        <v>1470</v>
      </c>
      <c r="AF1086" s="355">
        <v>77</v>
      </c>
      <c r="AG1086" s="358">
        <v>190</v>
      </c>
      <c r="AH1086" s="355">
        <v>1484</v>
      </c>
      <c r="AI1086" s="355">
        <v>148</v>
      </c>
      <c r="AJ1086" s="358">
        <v>170</v>
      </c>
      <c r="AK1086" s="4">
        <v>1431</v>
      </c>
      <c r="AL1086" s="4">
        <v>207</v>
      </c>
      <c r="AM1086" s="4">
        <v>185</v>
      </c>
    </row>
    <row r="1087" spans="2:39" x14ac:dyDescent="0.3">
      <c r="B1087" s="350" t="s">
        <v>110</v>
      </c>
      <c r="C1087" s="351" t="s">
        <v>232</v>
      </c>
      <c r="D1087" s="352">
        <v>1143</v>
      </c>
      <c r="E1087" s="353">
        <v>97</v>
      </c>
      <c r="F1087" s="353">
        <v>94</v>
      </c>
      <c r="G1087" s="354">
        <v>1015</v>
      </c>
      <c r="H1087" s="354">
        <v>110</v>
      </c>
      <c r="I1087" s="354">
        <v>123</v>
      </c>
      <c r="J1087" s="355">
        <v>1100</v>
      </c>
      <c r="K1087" s="355">
        <v>25</v>
      </c>
      <c r="L1087" s="355">
        <v>246</v>
      </c>
      <c r="M1087" s="355">
        <v>1074</v>
      </c>
      <c r="N1087" s="355">
        <v>44</v>
      </c>
      <c r="O1087" s="355">
        <v>181</v>
      </c>
      <c r="P1087" s="355">
        <v>1023</v>
      </c>
      <c r="Q1087" s="355">
        <v>41</v>
      </c>
      <c r="R1087" s="355">
        <v>169</v>
      </c>
      <c r="S1087" s="355">
        <v>1070.9999999999995</v>
      </c>
      <c r="T1087" s="355">
        <v>59</v>
      </c>
      <c r="U1087" s="355">
        <v>178</v>
      </c>
      <c r="V1087" s="355">
        <v>1123.0000000000002</v>
      </c>
      <c r="W1087" s="355">
        <v>79</v>
      </c>
      <c r="X1087" s="355">
        <v>182.00000000000003</v>
      </c>
      <c r="Y1087" s="355">
        <v>1143</v>
      </c>
      <c r="Z1087" s="355">
        <v>65</v>
      </c>
      <c r="AA1087" s="355">
        <v>170</v>
      </c>
      <c r="AB1087" s="355">
        <v>1050</v>
      </c>
      <c r="AC1087" s="355">
        <v>66</v>
      </c>
      <c r="AD1087" s="357">
        <v>169</v>
      </c>
      <c r="AE1087" s="355">
        <v>1130</v>
      </c>
      <c r="AF1087" s="355">
        <v>71</v>
      </c>
      <c r="AG1087" s="358">
        <v>181</v>
      </c>
      <c r="AH1087" s="355">
        <v>1188</v>
      </c>
      <c r="AI1087" s="355">
        <v>105</v>
      </c>
      <c r="AJ1087" s="358">
        <v>159</v>
      </c>
      <c r="AK1087" s="4">
        <v>1317</v>
      </c>
      <c r="AL1087" s="4">
        <v>129</v>
      </c>
      <c r="AM1087" s="4">
        <v>160</v>
      </c>
    </row>
    <row r="1088" spans="2:39" x14ac:dyDescent="0.3">
      <c r="B1088" s="350" t="s">
        <v>110</v>
      </c>
      <c r="C1088" s="351" t="s">
        <v>325</v>
      </c>
      <c r="D1088" s="352">
        <v>0</v>
      </c>
      <c r="E1088" s="353">
        <v>0</v>
      </c>
      <c r="F1088" s="353">
        <v>0</v>
      </c>
      <c r="G1088" s="354">
        <v>0</v>
      </c>
      <c r="H1088" s="354">
        <v>0</v>
      </c>
      <c r="I1088" s="354">
        <v>0</v>
      </c>
      <c r="J1088" s="355">
        <v>0</v>
      </c>
      <c r="K1088" s="355">
        <v>0</v>
      </c>
      <c r="L1088" s="355">
        <v>0</v>
      </c>
      <c r="M1088" s="355">
        <v>0</v>
      </c>
      <c r="N1088" s="355">
        <v>0</v>
      </c>
      <c r="O1088" s="355">
        <v>0</v>
      </c>
      <c r="P1088" s="355">
        <v>0</v>
      </c>
      <c r="Q1088" s="355">
        <v>0</v>
      </c>
      <c r="R1088" s="355">
        <v>0</v>
      </c>
      <c r="S1088" s="355">
        <v>0</v>
      </c>
      <c r="T1088" s="355">
        <v>0</v>
      </c>
      <c r="U1088" s="355">
        <v>0</v>
      </c>
      <c r="V1088" s="355">
        <v>0</v>
      </c>
      <c r="W1088" s="355">
        <v>0</v>
      </c>
      <c r="X1088" s="355">
        <v>0</v>
      </c>
      <c r="Y1088" s="355">
        <v>0</v>
      </c>
      <c r="Z1088" s="355">
        <v>0</v>
      </c>
      <c r="AA1088" s="355">
        <v>0</v>
      </c>
      <c r="AB1088" s="355">
        <v>0</v>
      </c>
      <c r="AC1088" s="355">
        <v>0</v>
      </c>
      <c r="AD1088" s="357">
        <v>0</v>
      </c>
      <c r="AE1088" s="355">
        <v>0</v>
      </c>
      <c r="AF1088" s="355">
        <v>0</v>
      </c>
      <c r="AG1088" s="358">
        <v>0</v>
      </c>
      <c r="AH1088" s="355">
        <v>0</v>
      </c>
      <c r="AI1088" s="355">
        <v>0</v>
      </c>
      <c r="AJ1088" s="358">
        <v>0</v>
      </c>
      <c r="AK1088" s="4">
        <v>0</v>
      </c>
      <c r="AL1088" s="4">
        <v>0</v>
      </c>
      <c r="AM1088" s="4">
        <v>0</v>
      </c>
    </row>
    <row r="1089" spans="2:39" x14ac:dyDescent="0.3">
      <c r="B1089" s="350" t="s">
        <v>110</v>
      </c>
      <c r="C1089" s="351" t="s">
        <v>326</v>
      </c>
      <c r="D1089" s="352">
        <v>0</v>
      </c>
      <c r="E1089" s="353">
        <v>0</v>
      </c>
      <c r="F1089" s="353">
        <v>0</v>
      </c>
      <c r="G1089" s="354">
        <v>0</v>
      </c>
      <c r="H1089" s="354">
        <v>0</v>
      </c>
      <c r="I1089" s="354">
        <v>0</v>
      </c>
      <c r="J1089" s="355">
        <v>0</v>
      </c>
      <c r="K1089" s="355">
        <v>0</v>
      </c>
      <c r="L1089" s="355">
        <v>0</v>
      </c>
      <c r="M1089" s="355">
        <v>0</v>
      </c>
      <c r="N1089" s="355">
        <v>0</v>
      </c>
      <c r="O1089" s="355">
        <v>0</v>
      </c>
      <c r="P1089" s="355">
        <v>0</v>
      </c>
      <c r="Q1089" s="355">
        <v>0</v>
      </c>
      <c r="R1089" s="355">
        <v>0</v>
      </c>
      <c r="S1089" s="355">
        <v>0</v>
      </c>
      <c r="T1089" s="355">
        <v>0</v>
      </c>
      <c r="U1089" s="355">
        <v>0</v>
      </c>
      <c r="V1089" s="355">
        <v>0</v>
      </c>
      <c r="W1089" s="355">
        <v>0</v>
      </c>
      <c r="X1089" s="355">
        <v>0</v>
      </c>
      <c r="Y1089" s="355">
        <v>0</v>
      </c>
      <c r="Z1089" s="355">
        <v>0</v>
      </c>
      <c r="AA1089" s="355">
        <v>0</v>
      </c>
      <c r="AB1089" s="355">
        <v>0</v>
      </c>
      <c r="AC1089" s="355">
        <v>0</v>
      </c>
      <c r="AD1089" s="357">
        <v>0</v>
      </c>
      <c r="AE1089" s="355">
        <v>0</v>
      </c>
      <c r="AF1089" s="355">
        <v>0</v>
      </c>
      <c r="AG1089" s="358">
        <v>0</v>
      </c>
      <c r="AH1089" s="355">
        <v>0</v>
      </c>
      <c r="AI1089" s="355">
        <v>0</v>
      </c>
      <c r="AJ1089" s="358">
        <v>0</v>
      </c>
      <c r="AK1089" s="4">
        <v>0</v>
      </c>
      <c r="AL1089" s="4">
        <v>0</v>
      </c>
      <c r="AM1089" s="4">
        <v>0</v>
      </c>
    </row>
    <row r="1090" spans="2:39" x14ac:dyDescent="0.3">
      <c r="B1090" s="350" t="s">
        <v>110</v>
      </c>
      <c r="C1090" s="351" t="s">
        <v>289</v>
      </c>
      <c r="D1090" s="352">
        <v>39</v>
      </c>
      <c r="E1090" s="353">
        <v>0</v>
      </c>
      <c r="F1090" s="353">
        <v>0</v>
      </c>
      <c r="G1090" s="354">
        <v>47</v>
      </c>
      <c r="H1090" s="354">
        <v>0</v>
      </c>
      <c r="I1090" s="354">
        <v>0</v>
      </c>
      <c r="J1090" s="355">
        <v>4</v>
      </c>
      <c r="K1090" s="355">
        <v>0</v>
      </c>
      <c r="L1090" s="355">
        <v>0</v>
      </c>
      <c r="M1090" s="355">
        <v>111</v>
      </c>
      <c r="N1090" s="355">
        <v>239</v>
      </c>
      <c r="O1090" s="355">
        <v>0</v>
      </c>
      <c r="P1090" s="355">
        <v>40</v>
      </c>
      <c r="Q1090" s="355">
        <v>628</v>
      </c>
      <c r="R1090" s="355">
        <v>0</v>
      </c>
      <c r="S1090" s="355">
        <v>8</v>
      </c>
      <c r="T1090" s="355">
        <v>0</v>
      </c>
      <c r="U1090" s="355">
        <v>42</v>
      </c>
      <c r="V1090" s="355">
        <v>150.99999999999994</v>
      </c>
      <c r="W1090" s="355">
        <v>0</v>
      </c>
      <c r="X1090" s="355">
        <v>6.9999999999999991</v>
      </c>
      <c r="Y1090" s="355">
        <v>220</v>
      </c>
      <c r="Z1090" s="355">
        <v>0</v>
      </c>
      <c r="AA1090" s="355">
        <v>0</v>
      </c>
      <c r="AB1090" s="355">
        <v>5</v>
      </c>
      <c r="AC1090" s="355">
        <v>0</v>
      </c>
      <c r="AD1090" s="357">
        <v>0</v>
      </c>
      <c r="AE1090" s="355">
        <v>13</v>
      </c>
      <c r="AF1090" s="355">
        <v>0</v>
      </c>
      <c r="AG1090" s="358">
        <v>48</v>
      </c>
      <c r="AH1090" s="355">
        <v>5</v>
      </c>
      <c r="AI1090" s="355">
        <v>0</v>
      </c>
      <c r="AJ1090" s="358">
        <v>73</v>
      </c>
      <c r="AK1090" s="4">
        <v>0</v>
      </c>
      <c r="AL1090" s="4">
        <v>0</v>
      </c>
      <c r="AM1090" s="4">
        <v>52</v>
      </c>
    </row>
    <row r="1091" spans="2:39" x14ac:dyDescent="0.3">
      <c r="B1091" s="350" t="s">
        <v>110</v>
      </c>
      <c r="C1091" s="351" t="s">
        <v>290</v>
      </c>
      <c r="D1091" s="352">
        <v>378</v>
      </c>
      <c r="E1091" s="353">
        <v>0</v>
      </c>
      <c r="F1091" s="353">
        <v>0</v>
      </c>
      <c r="G1091" s="354">
        <v>157</v>
      </c>
      <c r="H1091" s="354">
        <v>0</v>
      </c>
      <c r="I1091" s="354">
        <v>0</v>
      </c>
      <c r="J1091" s="355">
        <v>94</v>
      </c>
      <c r="K1091" s="355">
        <v>0</v>
      </c>
      <c r="L1091" s="355">
        <v>9</v>
      </c>
      <c r="M1091" s="355">
        <v>323</v>
      </c>
      <c r="N1091" s="355">
        <v>270</v>
      </c>
      <c r="O1091" s="355">
        <v>5</v>
      </c>
      <c r="P1091" s="355">
        <v>235</v>
      </c>
      <c r="Q1091" s="355">
        <v>0</v>
      </c>
      <c r="R1091" s="355">
        <v>0</v>
      </c>
      <c r="S1091" s="355">
        <v>116.00000000000006</v>
      </c>
      <c r="T1091" s="355">
        <v>0</v>
      </c>
      <c r="U1091" s="355">
        <v>291</v>
      </c>
      <c r="V1091" s="355">
        <v>93.999999999999915</v>
      </c>
      <c r="W1091" s="355">
        <v>0</v>
      </c>
      <c r="X1091" s="355">
        <v>91</v>
      </c>
      <c r="Y1091" s="355">
        <v>125</v>
      </c>
      <c r="Z1091" s="355">
        <v>0</v>
      </c>
      <c r="AA1091" s="355">
        <v>24</v>
      </c>
      <c r="AB1091" s="355">
        <v>148</v>
      </c>
      <c r="AC1091" s="355">
        <v>0</v>
      </c>
      <c r="AD1091" s="357">
        <v>16</v>
      </c>
      <c r="AE1091" s="355">
        <v>116</v>
      </c>
      <c r="AF1091" s="355">
        <v>0</v>
      </c>
      <c r="AG1091" s="358">
        <v>182</v>
      </c>
      <c r="AH1091" s="355">
        <v>74</v>
      </c>
      <c r="AI1091" s="355">
        <v>0</v>
      </c>
      <c r="AJ1091" s="358">
        <v>167</v>
      </c>
      <c r="AK1091" s="4">
        <v>71</v>
      </c>
      <c r="AL1091" s="4">
        <v>0</v>
      </c>
      <c r="AM1091" s="4">
        <v>147</v>
      </c>
    </row>
    <row r="1092" spans="2:39" x14ac:dyDescent="0.3">
      <c r="B1092" s="350" t="s">
        <v>110</v>
      </c>
      <c r="C1092" s="351" t="s">
        <v>291</v>
      </c>
      <c r="D1092" s="352">
        <v>478</v>
      </c>
      <c r="E1092" s="353">
        <v>36</v>
      </c>
      <c r="F1092" s="353">
        <v>99</v>
      </c>
      <c r="G1092" s="354">
        <v>178</v>
      </c>
      <c r="H1092" s="354">
        <v>36</v>
      </c>
      <c r="I1092" s="354">
        <v>101</v>
      </c>
      <c r="J1092" s="355">
        <v>182</v>
      </c>
      <c r="K1092" s="355">
        <v>0</v>
      </c>
      <c r="L1092" s="355">
        <v>107</v>
      </c>
      <c r="M1092" s="355">
        <v>668</v>
      </c>
      <c r="N1092" s="355">
        <v>1</v>
      </c>
      <c r="O1092" s="355">
        <v>110</v>
      </c>
      <c r="P1092" s="355">
        <v>638</v>
      </c>
      <c r="Q1092" s="355">
        <v>0</v>
      </c>
      <c r="R1092" s="355">
        <v>77</v>
      </c>
      <c r="S1092" s="355">
        <v>443</v>
      </c>
      <c r="T1092" s="355">
        <v>0</v>
      </c>
      <c r="U1092" s="355">
        <v>308.00000000000011</v>
      </c>
      <c r="V1092" s="355">
        <v>349.00000000000011</v>
      </c>
      <c r="W1092" s="355">
        <v>0</v>
      </c>
      <c r="X1092" s="355">
        <v>334.99999999999989</v>
      </c>
      <c r="Y1092" s="355">
        <v>289</v>
      </c>
      <c r="Z1092" s="355">
        <v>0</v>
      </c>
      <c r="AA1092" s="355">
        <v>214</v>
      </c>
      <c r="AB1092" s="355">
        <v>298</v>
      </c>
      <c r="AC1092" s="355">
        <v>0</v>
      </c>
      <c r="AD1092" s="357">
        <v>134</v>
      </c>
      <c r="AE1092" s="355">
        <v>452</v>
      </c>
      <c r="AF1092" s="355">
        <v>0</v>
      </c>
      <c r="AG1092" s="358">
        <v>262</v>
      </c>
      <c r="AH1092" s="355">
        <v>240</v>
      </c>
      <c r="AI1092" s="355">
        <v>0</v>
      </c>
      <c r="AJ1092" s="358">
        <v>256</v>
      </c>
      <c r="AK1092" s="4">
        <v>234</v>
      </c>
      <c r="AL1092" s="4">
        <v>0</v>
      </c>
      <c r="AM1092" s="4">
        <v>178</v>
      </c>
    </row>
    <row r="1093" spans="2:39" x14ac:dyDescent="0.3">
      <c r="B1093" s="350" t="s">
        <v>110</v>
      </c>
      <c r="C1093" s="351" t="s">
        <v>292</v>
      </c>
      <c r="D1093" s="352">
        <v>419</v>
      </c>
      <c r="E1093" s="353">
        <v>18</v>
      </c>
      <c r="F1093" s="353">
        <v>244</v>
      </c>
      <c r="G1093" s="354">
        <v>220</v>
      </c>
      <c r="H1093" s="354">
        <v>49</v>
      </c>
      <c r="I1093" s="354">
        <v>169</v>
      </c>
      <c r="J1093" s="355">
        <v>201</v>
      </c>
      <c r="K1093" s="355">
        <v>0</v>
      </c>
      <c r="L1093" s="355">
        <v>146</v>
      </c>
      <c r="M1093" s="355">
        <v>414</v>
      </c>
      <c r="N1093" s="355">
        <v>0</v>
      </c>
      <c r="O1093" s="355">
        <v>224</v>
      </c>
      <c r="P1093" s="355">
        <v>572</v>
      </c>
      <c r="Q1093" s="355">
        <v>0</v>
      </c>
      <c r="R1093" s="355">
        <v>163</v>
      </c>
      <c r="S1093" s="355">
        <v>482.99999999999966</v>
      </c>
      <c r="T1093" s="355">
        <v>0</v>
      </c>
      <c r="U1093" s="355">
        <v>256.00000000000017</v>
      </c>
      <c r="V1093" s="355">
        <v>370.99999999999983</v>
      </c>
      <c r="W1093" s="355">
        <v>0</v>
      </c>
      <c r="X1093" s="355">
        <v>299.99999999999989</v>
      </c>
      <c r="Y1093" s="355">
        <v>369</v>
      </c>
      <c r="Z1093" s="355">
        <v>0</v>
      </c>
      <c r="AA1093" s="355">
        <v>419</v>
      </c>
      <c r="AB1093" s="355">
        <v>277</v>
      </c>
      <c r="AC1093" s="355">
        <v>0</v>
      </c>
      <c r="AD1093" s="357">
        <v>238</v>
      </c>
      <c r="AE1093" s="355">
        <v>369</v>
      </c>
      <c r="AF1093" s="355">
        <v>0</v>
      </c>
      <c r="AG1093" s="358">
        <v>225</v>
      </c>
      <c r="AH1093" s="355">
        <v>278</v>
      </c>
      <c r="AI1093" s="355">
        <v>0</v>
      </c>
      <c r="AJ1093" s="358">
        <v>191</v>
      </c>
      <c r="AK1093" s="4">
        <v>241</v>
      </c>
      <c r="AL1093" s="4">
        <v>0</v>
      </c>
      <c r="AM1093" s="4">
        <v>173</v>
      </c>
    </row>
    <row r="1094" spans="2:39" x14ac:dyDescent="0.3">
      <c r="B1094" s="350" t="s">
        <v>110</v>
      </c>
      <c r="C1094" s="351" t="s">
        <v>293</v>
      </c>
      <c r="D1094" s="352">
        <v>310</v>
      </c>
      <c r="E1094" s="353">
        <v>28</v>
      </c>
      <c r="F1094" s="353">
        <v>149</v>
      </c>
      <c r="G1094" s="354">
        <v>32</v>
      </c>
      <c r="H1094" s="354">
        <v>0</v>
      </c>
      <c r="I1094" s="354">
        <v>285</v>
      </c>
      <c r="J1094" s="355">
        <v>79</v>
      </c>
      <c r="K1094" s="355">
        <v>0</v>
      </c>
      <c r="L1094" s="355">
        <v>155</v>
      </c>
      <c r="M1094" s="355">
        <v>147</v>
      </c>
      <c r="N1094" s="355">
        <v>0</v>
      </c>
      <c r="O1094" s="355">
        <v>125</v>
      </c>
      <c r="P1094" s="355">
        <v>49</v>
      </c>
      <c r="Q1094" s="355">
        <v>0</v>
      </c>
      <c r="R1094" s="355">
        <v>0</v>
      </c>
      <c r="S1094" s="355">
        <v>105</v>
      </c>
      <c r="T1094" s="355">
        <v>0</v>
      </c>
      <c r="U1094" s="355">
        <v>180.00000000000003</v>
      </c>
      <c r="V1094" s="355">
        <v>146.99999999999994</v>
      </c>
      <c r="W1094" s="355">
        <v>0</v>
      </c>
      <c r="X1094" s="355">
        <v>246</v>
      </c>
      <c r="Y1094" s="355">
        <v>95</v>
      </c>
      <c r="Z1094" s="355">
        <v>0</v>
      </c>
      <c r="AA1094" s="355">
        <v>189</v>
      </c>
      <c r="AB1094" s="355">
        <v>73</v>
      </c>
      <c r="AC1094" s="355">
        <v>0</v>
      </c>
      <c r="AD1094" s="357">
        <v>261</v>
      </c>
      <c r="AE1094" s="355">
        <v>63</v>
      </c>
      <c r="AF1094" s="355">
        <v>0</v>
      </c>
      <c r="AG1094" s="358">
        <v>52</v>
      </c>
      <c r="AH1094" s="355">
        <v>85</v>
      </c>
      <c r="AI1094" s="355">
        <v>0</v>
      </c>
      <c r="AJ1094" s="358">
        <v>117</v>
      </c>
      <c r="AK1094" s="4">
        <v>92</v>
      </c>
      <c r="AL1094" s="4">
        <v>0</v>
      </c>
      <c r="AM1094" s="4">
        <v>80</v>
      </c>
    </row>
    <row r="1095" spans="2:39" x14ac:dyDescent="0.3">
      <c r="B1095" s="350" t="s">
        <v>110</v>
      </c>
      <c r="C1095" s="351" t="s">
        <v>294</v>
      </c>
      <c r="D1095" s="352">
        <v>89</v>
      </c>
      <c r="E1095" s="353">
        <v>52</v>
      </c>
      <c r="F1095" s="353">
        <v>153</v>
      </c>
      <c r="G1095" s="354">
        <v>227</v>
      </c>
      <c r="H1095" s="354">
        <v>22</v>
      </c>
      <c r="I1095" s="354">
        <v>600</v>
      </c>
      <c r="J1095" s="355">
        <v>147</v>
      </c>
      <c r="K1095" s="355">
        <v>0</v>
      </c>
      <c r="L1095" s="355">
        <v>328</v>
      </c>
      <c r="M1095" s="355">
        <v>231</v>
      </c>
      <c r="N1095" s="355">
        <v>0</v>
      </c>
      <c r="O1095" s="355">
        <v>262</v>
      </c>
      <c r="P1095" s="355">
        <v>393</v>
      </c>
      <c r="Q1095" s="355">
        <v>0</v>
      </c>
      <c r="R1095" s="355">
        <v>284</v>
      </c>
      <c r="S1095" s="355">
        <v>404.9999999999996</v>
      </c>
      <c r="T1095" s="355">
        <v>0</v>
      </c>
      <c r="U1095" s="355">
        <v>162</v>
      </c>
      <c r="V1095" s="355">
        <v>322.00000000000011</v>
      </c>
      <c r="W1095" s="355">
        <v>0</v>
      </c>
      <c r="X1095" s="355">
        <v>246.99999999999986</v>
      </c>
      <c r="Y1095" s="355">
        <v>223</v>
      </c>
      <c r="Z1095" s="355">
        <v>0</v>
      </c>
      <c r="AA1095" s="355">
        <v>229</v>
      </c>
      <c r="AB1095" s="355">
        <v>270</v>
      </c>
      <c r="AC1095" s="355">
        <v>0</v>
      </c>
      <c r="AD1095" s="357">
        <v>263</v>
      </c>
      <c r="AE1095" s="355">
        <v>310</v>
      </c>
      <c r="AF1095" s="355">
        <v>0</v>
      </c>
      <c r="AG1095" s="358">
        <v>194</v>
      </c>
      <c r="AH1095" s="355">
        <v>178</v>
      </c>
      <c r="AI1095" s="355">
        <v>0</v>
      </c>
      <c r="AJ1095" s="358">
        <v>184</v>
      </c>
      <c r="AK1095" s="4">
        <v>194</v>
      </c>
      <c r="AL1095" s="4">
        <v>0</v>
      </c>
      <c r="AM1095" s="4">
        <v>180</v>
      </c>
    </row>
    <row r="1096" spans="2:39" x14ac:dyDescent="0.3">
      <c r="B1096" s="350" t="s">
        <v>110</v>
      </c>
      <c r="C1096" s="351" t="s">
        <v>327</v>
      </c>
      <c r="D1096" s="352">
        <v>14</v>
      </c>
      <c r="E1096" s="353">
        <v>0</v>
      </c>
      <c r="F1096" s="353">
        <v>0</v>
      </c>
      <c r="G1096" s="354">
        <v>24</v>
      </c>
      <c r="H1096" s="354">
        <v>0</v>
      </c>
      <c r="I1096" s="354">
        <v>0</v>
      </c>
      <c r="J1096" s="355">
        <v>33</v>
      </c>
      <c r="K1096" s="355">
        <v>0</v>
      </c>
      <c r="L1096" s="355">
        <v>0</v>
      </c>
      <c r="M1096" s="355">
        <v>0</v>
      </c>
      <c r="N1096" s="355">
        <v>0</v>
      </c>
      <c r="O1096" s="355">
        <v>0</v>
      </c>
      <c r="P1096" s="355">
        <v>26</v>
      </c>
      <c r="Q1096" s="355">
        <v>0</v>
      </c>
      <c r="R1096" s="355">
        <v>0</v>
      </c>
      <c r="S1096" s="355">
        <v>22.000000000000004</v>
      </c>
      <c r="T1096" s="355">
        <v>0</v>
      </c>
      <c r="U1096" s="355">
        <v>0</v>
      </c>
      <c r="V1096" s="355">
        <v>0</v>
      </c>
      <c r="W1096" s="355">
        <v>0</v>
      </c>
      <c r="X1096" s="355">
        <v>0</v>
      </c>
      <c r="Y1096" s="355">
        <v>0</v>
      </c>
      <c r="Z1096" s="355">
        <v>0</v>
      </c>
      <c r="AA1096" s="355">
        <v>0</v>
      </c>
      <c r="AB1096" s="355">
        <v>0</v>
      </c>
      <c r="AC1096" s="355">
        <v>0</v>
      </c>
      <c r="AD1096" s="357">
        <v>0</v>
      </c>
      <c r="AE1096" s="355">
        <v>0</v>
      </c>
      <c r="AF1096" s="355">
        <v>0</v>
      </c>
      <c r="AG1096" s="358">
        <v>0</v>
      </c>
      <c r="AH1096" s="355">
        <v>0</v>
      </c>
      <c r="AI1096" s="355">
        <v>0</v>
      </c>
      <c r="AJ1096" s="358">
        <v>0</v>
      </c>
      <c r="AK1096" s="4">
        <v>0</v>
      </c>
      <c r="AL1096" s="4">
        <v>0</v>
      </c>
      <c r="AM1096" s="4">
        <v>0</v>
      </c>
    </row>
    <row r="1097" spans="2:39" x14ac:dyDescent="0.3">
      <c r="B1097" s="350" t="s">
        <v>111</v>
      </c>
      <c r="C1097" s="351" t="s">
        <v>223</v>
      </c>
      <c r="D1097" s="352">
        <v>0</v>
      </c>
      <c r="E1097" s="353">
        <v>0</v>
      </c>
      <c r="F1097" s="353">
        <v>36</v>
      </c>
      <c r="G1097" s="354">
        <v>0</v>
      </c>
      <c r="H1097" s="354">
        <v>0</v>
      </c>
      <c r="I1097" s="354">
        <v>37</v>
      </c>
      <c r="J1097" s="355">
        <v>0</v>
      </c>
      <c r="K1097" s="355">
        <v>0</v>
      </c>
      <c r="L1097" s="355">
        <v>12</v>
      </c>
      <c r="M1097" s="355">
        <v>0</v>
      </c>
      <c r="N1097" s="355">
        <v>0</v>
      </c>
      <c r="O1097" s="355">
        <v>10</v>
      </c>
      <c r="P1097" s="355">
        <v>0</v>
      </c>
      <c r="Q1097" s="355">
        <v>0</v>
      </c>
      <c r="R1097" s="355">
        <v>13</v>
      </c>
      <c r="S1097" s="355">
        <v>0</v>
      </c>
      <c r="T1097" s="355">
        <v>0</v>
      </c>
      <c r="U1097" s="355">
        <v>22</v>
      </c>
      <c r="V1097" s="355">
        <v>0</v>
      </c>
      <c r="W1097" s="355">
        <v>0</v>
      </c>
      <c r="X1097" s="355">
        <v>10</v>
      </c>
      <c r="Y1097" s="355">
        <v>0</v>
      </c>
      <c r="Z1097" s="355">
        <v>0</v>
      </c>
      <c r="AA1097" s="355">
        <v>6</v>
      </c>
      <c r="AB1097" s="355">
        <v>0</v>
      </c>
      <c r="AC1097" s="355">
        <v>0</v>
      </c>
      <c r="AD1097" s="357">
        <v>7</v>
      </c>
      <c r="AE1097" s="355">
        <v>0</v>
      </c>
      <c r="AF1097" s="355">
        <v>0</v>
      </c>
      <c r="AG1097" s="358">
        <v>11</v>
      </c>
      <c r="AH1097" s="355">
        <v>0</v>
      </c>
      <c r="AI1097" s="355">
        <v>0</v>
      </c>
      <c r="AJ1097" s="358">
        <v>9</v>
      </c>
      <c r="AK1097" s="4">
        <v>0</v>
      </c>
      <c r="AL1097" s="4">
        <v>0</v>
      </c>
      <c r="AM1097" s="4">
        <v>69</v>
      </c>
    </row>
    <row r="1098" spans="2:39" x14ac:dyDescent="0.3">
      <c r="B1098" s="350" t="s">
        <v>111</v>
      </c>
      <c r="C1098" s="351" t="s">
        <v>286</v>
      </c>
      <c r="D1098" s="352">
        <v>0</v>
      </c>
      <c r="E1098" s="353">
        <v>0</v>
      </c>
      <c r="F1098" s="353">
        <v>17</v>
      </c>
      <c r="G1098" s="354">
        <v>0</v>
      </c>
      <c r="H1098" s="354">
        <v>0</v>
      </c>
      <c r="I1098" s="354">
        <v>26</v>
      </c>
      <c r="J1098" s="355">
        <v>0</v>
      </c>
      <c r="K1098" s="355">
        <v>0</v>
      </c>
      <c r="L1098" s="355">
        <v>22</v>
      </c>
      <c r="M1098" s="355">
        <v>0</v>
      </c>
      <c r="N1098" s="355">
        <v>0</v>
      </c>
      <c r="O1098" s="355">
        <v>11</v>
      </c>
      <c r="P1098" s="355">
        <v>0</v>
      </c>
      <c r="Q1098" s="355">
        <v>0</v>
      </c>
      <c r="R1098" s="355">
        <v>13</v>
      </c>
      <c r="S1098" s="355">
        <v>0</v>
      </c>
      <c r="T1098" s="355">
        <v>0</v>
      </c>
      <c r="U1098" s="355">
        <v>14</v>
      </c>
      <c r="V1098" s="355">
        <v>0</v>
      </c>
      <c r="W1098" s="355">
        <v>0</v>
      </c>
      <c r="X1098" s="355">
        <v>20</v>
      </c>
      <c r="Y1098" s="355">
        <v>0</v>
      </c>
      <c r="Z1098" s="355">
        <v>0</v>
      </c>
      <c r="AA1098" s="355">
        <v>12</v>
      </c>
      <c r="AB1098" s="355">
        <v>0</v>
      </c>
      <c r="AC1098" s="355">
        <v>0</v>
      </c>
      <c r="AD1098" s="357">
        <v>9</v>
      </c>
      <c r="AE1098" s="355">
        <v>0</v>
      </c>
      <c r="AF1098" s="355">
        <v>0</v>
      </c>
      <c r="AG1098" s="358">
        <v>11</v>
      </c>
      <c r="AH1098" s="355">
        <v>0</v>
      </c>
      <c r="AI1098" s="355">
        <v>0</v>
      </c>
      <c r="AJ1098" s="358">
        <v>14</v>
      </c>
      <c r="AK1098" s="4">
        <v>0</v>
      </c>
      <c r="AL1098" s="4">
        <v>0</v>
      </c>
      <c r="AM1098" s="4">
        <v>45</v>
      </c>
    </row>
    <row r="1099" spans="2:39" x14ac:dyDescent="0.3">
      <c r="B1099" s="350" t="s">
        <v>111</v>
      </c>
      <c r="C1099" s="351" t="s">
        <v>255</v>
      </c>
      <c r="D1099" s="352">
        <v>940</v>
      </c>
      <c r="E1099" s="353">
        <v>9</v>
      </c>
      <c r="F1099" s="353">
        <v>4</v>
      </c>
      <c r="G1099" s="354">
        <v>1118</v>
      </c>
      <c r="H1099" s="354">
        <v>2</v>
      </c>
      <c r="I1099" s="354">
        <v>3</v>
      </c>
      <c r="J1099" s="355">
        <v>963</v>
      </c>
      <c r="K1099" s="355">
        <v>87</v>
      </c>
      <c r="L1099" s="355">
        <v>12</v>
      </c>
      <c r="M1099" s="355">
        <v>886</v>
      </c>
      <c r="N1099" s="355">
        <v>153</v>
      </c>
      <c r="O1099" s="355">
        <v>4</v>
      </c>
      <c r="P1099" s="355">
        <v>932</v>
      </c>
      <c r="Q1099" s="355">
        <v>200</v>
      </c>
      <c r="R1099" s="355">
        <v>11</v>
      </c>
      <c r="S1099" s="355">
        <v>1068.0000000000011</v>
      </c>
      <c r="T1099" s="355">
        <v>125</v>
      </c>
      <c r="U1099" s="355">
        <v>10</v>
      </c>
      <c r="V1099" s="355">
        <v>955.00000000000125</v>
      </c>
      <c r="W1099" s="355">
        <v>270.00000000000006</v>
      </c>
      <c r="X1099" s="355">
        <v>18</v>
      </c>
      <c r="Y1099" s="355">
        <v>909</v>
      </c>
      <c r="Z1099" s="355">
        <v>278</v>
      </c>
      <c r="AA1099" s="355">
        <v>14</v>
      </c>
      <c r="AB1099" s="355">
        <v>931</v>
      </c>
      <c r="AC1099" s="355">
        <v>193</v>
      </c>
      <c r="AD1099" s="357">
        <v>10</v>
      </c>
      <c r="AE1099" s="355">
        <v>945</v>
      </c>
      <c r="AF1099" s="355">
        <v>223</v>
      </c>
      <c r="AG1099" s="358">
        <v>25</v>
      </c>
      <c r="AH1099" s="355">
        <v>1109</v>
      </c>
      <c r="AI1099" s="355">
        <v>174</v>
      </c>
      <c r="AJ1099" s="358">
        <v>21</v>
      </c>
      <c r="AK1099" s="4">
        <v>916</v>
      </c>
      <c r="AL1099" s="4">
        <v>266</v>
      </c>
      <c r="AM1099" s="4">
        <v>56</v>
      </c>
    </row>
    <row r="1100" spans="2:39" x14ac:dyDescent="0.3">
      <c r="B1100" s="350" t="s">
        <v>111</v>
      </c>
      <c r="C1100" s="351" t="s">
        <v>224</v>
      </c>
      <c r="D1100" s="352">
        <v>1435</v>
      </c>
      <c r="E1100" s="353">
        <v>18</v>
      </c>
      <c r="F1100" s="353">
        <v>16</v>
      </c>
      <c r="G1100" s="354">
        <v>1433</v>
      </c>
      <c r="H1100" s="354">
        <v>4</v>
      </c>
      <c r="I1100" s="354">
        <v>2</v>
      </c>
      <c r="J1100" s="355">
        <v>1271</v>
      </c>
      <c r="K1100" s="355">
        <v>98</v>
      </c>
      <c r="L1100" s="355">
        <v>0</v>
      </c>
      <c r="M1100" s="355">
        <v>1087</v>
      </c>
      <c r="N1100" s="355">
        <v>252</v>
      </c>
      <c r="O1100" s="355">
        <v>10</v>
      </c>
      <c r="P1100" s="355">
        <v>1183</v>
      </c>
      <c r="Q1100" s="355">
        <v>187</v>
      </c>
      <c r="R1100" s="355">
        <v>14</v>
      </c>
      <c r="S1100" s="355">
        <v>1212</v>
      </c>
      <c r="T1100" s="355">
        <v>180</v>
      </c>
      <c r="U1100" s="355">
        <v>13</v>
      </c>
      <c r="V1100" s="355">
        <v>1079</v>
      </c>
      <c r="W1100" s="355">
        <v>362.00000000000006</v>
      </c>
      <c r="X1100" s="355">
        <v>24.000000000000004</v>
      </c>
      <c r="Y1100" s="355">
        <v>1187</v>
      </c>
      <c r="Z1100" s="355">
        <v>391</v>
      </c>
      <c r="AA1100" s="355">
        <v>21</v>
      </c>
      <c r="AB1100" s="355">
        <v>1255</v>
      </c>
      <c r="AC1100" s="355">
        <v>350</v>
      </c>
      <c r="AD1100" s="357">
        <v>16</v>
      </c>
      <c r="AE1100" s="355">
        <v>1353</v>
      </c>
      <c r="AF1100" s="355">
        <v>312</v>
      </c>
      <c r="AG1100" s="358">
        <v>21</v>
      </c>
      <c r="AH1100" s="355">
        <v>1142</v>
      </c>
      <c r="AI1100" s="355">
        <v>571</v>
      </c>
      <c r="AJ1100" s="358">
        <v>27</v>
      </c>
      <c r="AK1100" s="4">
        <v>1376</v>
      </c>
      <c r="AL1100" s="4">
        <v>366</v>
      </c>
      <c r="AM1100" s="4">
        <v>46</v>
      </c>
    </row>
    <row r="1101" spans="2:39" x14ac:dyDescent="0.3">
      <c r="B1101" s="350" t="s">
        <v>111</v>
      </c>
      <c r="C1101" s="351" t="s">
        <v>225</v>
      </c>
      <c r="D1101" s="352">
        <v>1163</v>
      </c>
      <c r="E1101" s="353">
        <v>20</v>
      </c>
      <c r="F1101" s="353">
        <v>3</v>
      </c>
      <c r="G1101" s="354">
        <v>1320</v>
      </c>
      <c r="H1101" s="354">
        <v>4</v>
      </c>
      <c r="I1101" s="354">
        <v>12</v>
      </c>
      <c r="J1101" s="355">
        <v>1048</v>
      </c>
      <c r="K1101" s="355">
        <v>98</v>
      </c>
      <c r="L1101" s="355">
        <v>2</v>
      </c>
      <c r="M1101" s="355">
        <v>887</v>
      </c>
      <c r="N1101" s="355">
        <v>229</v>
      </c>
      <c r="O1101" s="355">
        <v>0</v>
      </c>
      <c r="P1101" s="355">
        <v>1017</v>
      </c>
      <c r="Q1101" s="355">
        <v>185</v>
      </c>
      <c r="R1101" s="355">
        <v>7</v>
      </c>
      <c r="S1101" s="355">
        <v>1052.9999999999993</v>
      </c>
      <c r="T1101" s="355">
        <v>173.99999999999991</v>
      </c>
      <c r="U1101" s="355">
        <v>17</v>
      </c>
      <c r="V1101" s="355">
        <v>971.99999999999943</v>
      </c>
      <c r="W1101" s="355">
        <v>242.00000000000014</v>
      </c>
      <c r="X1101" s="355">
        <v>17</v>
      </c>
      <c r="Y1101" s="355">
        <v>962</v>
      </c>
      <c r="Z1101" s="355">
        <v>307</v>
      </c>
      <c r="AA1101" s="355">
        <v>16</v>
      </c>
      <c r="AB1101" s="355">
        <v>989</v>
      </c>
      <c r="AC1101" s="355">
        <v>300</v>
      </c>
      <c r="AD1101" s="357">
        <v>21</v>
      </c>
      <c r="AE1101" s="355">
        <v>1169</v>
      </c>
      <c r="AF1101" s="355">
        <v>272</v>
      </c>
      <c r="AG1101" s="358">
        <v>16</v>
      </c>
      <c r="AH1101" s="355">
        <v>1054</v>
      </c>
      <c r="AI1101" s="355">
        <v>431</v>
      </c>
      <c r="AJ1101" s="358">
        <v>18</v>
      </c>
      <c r="AK1101" s="4">
        <v>1149</v>
      </c>
      <c r="AL1101" s="4">
        <v>471</v>
      </c>
      <c r="AM1101" s="4">
        <v>39</v>
      </c>
    </row>
    <row r="1102" spans="2:39" x14ac:dyDescent="0.3">
      <c r="B1102" s="350" t="s">
        <v>111</v>
      </c>
      <c r="C1102" s="351" t="s">
        <v>226</v>
      </c>
      <c r="D1102" s="352">
        <v>1046</v>
      </c>
      <c r="E1102" s="353">
        <v>18</v>
      </c>
      <c r="F1102" s="353">
        <v>6</v>
      </c>
      <c r="G1102" s="354">
        <v>1139</v>
      </c>
      <c r="H1102" s="354">
        <v>11</v>
      </c>
      <c r="I1102" s="354">
        <v>2</v>
      </c>
      <c r="J1102" s="355">
        <v>1051</v>
      </c>
      <c r="K1102" s="355">
        <v>90</v>
      </c>
      <c r="L1102" s="355">
        <v>4</v>
      </c>
      <c r="M1102" s="355">
        <v>951</v>
      </c>
      <c r="N1102" s="355">
        <v>120</v>
      </c>
      <c r="O1102" s="355">
        <v>4</v>
      </c>
      <c r="P1102" s="355">
        <v>922</v>
      </c>
      <c r="Q1102" s="355">
        <v>168</v>
      </c>
      <c r="R1102" s="355">
        <v>2</v>
      </c>
      <c r="S1102" s="355">
        <v>958.99999999999977</v>
      </c>
      <c r="T1102" s="355">
        <v>197</v>
      </c>
      <c r="U1102" s="355">
        <v>8</v>
      </c>
      <c r="V1102" s="355">
        <v>992.99999999999943</v>
      </c>
      <c r="W1102" s="355">
        <v>133.00000000000009</v>
      </c>
      <c r="X1102" s="355">
        <v>11</v>
      </c>
      <c r="Y1102" s="355">
        <v>884</v>
      </c>
      <c r="Z1102" s="355">
        <v>255</v>
      </c>
      <c r="AA1102" s="355">
        <v>16</v>
      </c>
      <c r="AB1102" s="355">
        <v>1066</v>
      </c>
      <c r="AC1102" s="355">
        <v>149</v>
      </c>
      <c r="AD1102" s="357">
        <v>6</v>
      </c>
      <c r="AE1102" s="355">
        <v>968</v>
      </c>
      <c r="AF1102" s="355">
        <v>279</v>
      </c>
      <c r="AG1102" s="358">
        <v>21</v>
      </c>
      <c r="AH1102" s="355">
        <v>1056</v>
      </c>
      <c r="AI1102" s="355">
        <v>281</v>
      </c>
      <c r="AJ1102" s="358">
        <v>15</v>
      </c>
      <c r="AK1102" s="4">
        <v>1105</v>
      </c>
      <c r="AL1102" s="4">
        <v>368</v>
      </c>
      <c r="AM1102" s="4">
        <v>25</v>
      </c>
    </row>
    <row r="1103" spans="2:39" x14ac:dyDescent="0.3">
      <c r="B1103" s="350" t="s">
        <v>111</v>
      </c>
      <c r="C1103" s="351" t="s">
        <v>227</v>
      </c>
      <c r="D1103" s="352">
        <v>919</v>
      </c>
      <c r="E1103" s="353">
        <v>27</v>
      </c>
      <c r="F1103" s="353">
        <v>5</v>
      </c>
      <c r="G1103" s="354">
        <v>1021</v>
      </c>
      <c r="H1103" s="354">
        <v>7</v>
      </c>
      <c r="I1103" s="354">
        <v>5</v>
      </c>
      <c r="J1103" s="355">
        <v>887</v>
      </c>
      <c r="K1103" s="355">
        <v>81</v>
      </c>
      <c r="L1103" s="355">
        <v>1</v>
      </c>
      <c r="M1103" s="355">
        <v>810</v>
      </c>
      <c r="N1103" s="355">
        <v>106</v>
      </c>
      <c r="O1103" s="355">
        <v>2</v>
      </c>
      <c r="P1103" s="355">
        <v>761</v>
      </c>
      <c r="Q1103" s="355">
        <v>179</v>
      </c>
      <c r="R1103" s="355">
        <v>10</v>
      </c>
      <c r="S1103" s="355">
        <v>774.00000000000023</v>
      </c>
      <c r="T1103" s="355">
        <v>144</v>
      </c>
      <c r="U1103" s="355">
        <v>4</v>
      </c>
      <c r="V1103" s="355">
        <v>858.00000000000023</v>
      </c>
      <c r="W1103" s="355">
        <v>158.00000000000003</v>
      </c>
      <c r="X1103" s="355">
        <v>11</v>
      </c>
      <c r="Y1103" s="355">
        <v>856</v>
      </c>
      <c r="Z1103" s="355">
        <v>168</v>
      </c>
      <c r="AA1103" s="355">
        <v>7</v>
      </c>
      <c r="AB1103" s="355">
        <v>946</v>
      </c>
      <c r="AC1103" s="355">
        <v>88</v>
      </c>
      <c r="AD1103" s="357">
        <v>9</v>
      </c>
      <c r="AE1103" s="355">
        <v>979</v>
      </c>
      <c r="AF1103" s="355">
        <v>162</v>
      </c>
      <c r="AG1103" s="358">
        <v>12</v>
      </c>
      <c r="AH1103" s="355">
        <v>921</v>
      </c>
      <c r="AI1103" s="355">
        <v>232</v>
      </c>
      <c r="AJ1103" s="358">
        <v>18</v>
      </c>
      <c r="AK1103" s="4">
        <v>1023</v>
      </c>
      <c r="AL1103" s="4">
        <v>332</v>
      </c>
      <c r="AM1103" s="4">
        <v>29</v>
      </c>
    </row>
    <row r="1104" spans="2:39" x14ac:dyDescent="0.3">
      <c r="B1104" s="350" t="s">
        <v>111</v>
      </c>
      <c r="C1104" s="351" t="s">
        <v>228</v>
      </c>
      <c r="D1104" s="352">
        <v>807</v>
      </c>
      <c r="E1104" s="353">
        <v>12</v>
      </c>
      <c r="F1104" s="353">
        <v>4</v>
      </c>
      <c r="G1104" s="354">
        <v>859</v>
      </c>
      <c r="H1104" s="354">
        <v>1</v>
      </c>
      <c r="I1104" s="354">
        <v>7</v>
      </c>
      <c r="J1104" s="355">
        <v>827</v>
      </c>
      <c r="K1104" s="355">
        <v>46</v>
      </c>
      <c r="L1104" s="355">
        <v>5</v>
      </c>
      <c r="M1104" s="355">
        <v>831</v>
      </c>
      <c r="N1104" s="355">
        <v>127</v>
      </c>
      <c r="O1104" s="355">
        <v>0</v>
      </c>
      <c r="P1104" s="355">
        <v>860</v>
      </c>
      <c r="Q1104" s="355">
        <v>84</v>
      </c>
      <c r="R1104" s="355">
        <v>5</v>
      </c>
      <c r="S1104" s="355">
        <v>875.99999999999966</v>
      </c>
      <c r="T1104" s="355">
        <v>96</v>
      </c>
      <c r="U1104" s="355">
        <v>5</v>
      </c>
      <c r="V1104" s="355">
        <v>817.00000000000011</v>
      </c>
      <c r="W1104" s="355">
        <v>99.999999999999957</v>
      </c>
      <c r="X1104" s="355">
        <v>3</v>
      </c>
      <c r="Y1104" s="355">
        <v>933</v>
      </c>
      <c r="Z1104" s="355">
        <v>55</v>
      </c>
      <c r="AA1104" s="355">
        <v>10</v>
      </c>
      <c r="AB1104" s="355">
        <v>918</v>
      </c>
      <c r="AC1104" s="355">
        <v>72</v>
      </c>
      <c r="AD1104" s="357">
        <v>4</v>
      </c>
      <c r="AE1104" s="355">
        <v>872</v>
      </c>
      <c r="AF1104" s="355">
        <v>153</v>
      </c>
      <c r="AG1104" s="358">
        <v>16</v>
      </c>
      <c r="AH1104" s="355">
        <v>969</v>
      </c>
      <c r="AI1104" s="355">
        <v>177</v>
      </c>
      <c r="AJ1104" s="358">
        <v>12</v>
      </c>
      <c r="AK1104" s="4">
        <v>968</v>
      </c>
      <c r="AL1104" s="4">
        <v>228</v>
      </c>
      <c r="AM1104" s="4">
        <v>32</v>
      </c>
    </row>
    <row r="1105" spans="2:39" x14ac:dyDescent="0.3">
      <c r="B1105" s="350" t="s">
        <v>111</v>
      </c>
      <c r="C1105" s="351" t="s">
        <v>229</v>
      </c>
      <c r="D1105" s="352">
        <v>695</v>
      </c>
      <c r="E1105" s="353">
        <v>0</v>
      </c>
      <c r="F1105" s="353">
        <v>0</v>
      </c>
      <c r="G1105" s="354">
        <v>863</v>
      </c>
      <c r="H1105" s="354">
        <v>2</v>
      </c>
      <c r="I1105" s="354">
        <v>0</v>
      </c>
      <c r="J1105" s="355">
        <v>885</v>
      </c>
      <c r="K1105" s="355">
        <v>18</v>
      </c>
      <c r="L1105" s="355">
        <v>0</v>
      </c>
      <c r="M1105" s="355">
        <v>823</v>
      </c>
      <c r="N1105" s="355">
        <v>113</v>
      </c>
      <c r="O1105" s="355">
        <v>0</v>
      </c>
      <c r="P1105" s="355">
        <v>1031</v>
      </c>
      <c r="Q1105" s="355">
        <v>46</v>
      </c>
      <c r="R1105" s="355">
        <v>0</v>
      </c>
      <c r="S1105" s="355">
        <v>1040.9999999999995</v>
      </c>
      <c r="T1105" s="355">
        <v>104.00000000000003</v>
      </c>
      <c r="U1105" s="355">
        <v>0</v>
      </c>
      <c r="V1105" s="355">
        <v>974.99999999999966</v>
      </c>
      <c r="W1105" s="355">
        <v>62.000000000000007</v>
      </c>
      <c r="X1105" s="355">
        <v>0</v>
      </c>
      <c r="Y1105" s="355">
        <v>862</v>
      </c>
      <c r="Z1105" s="355">
        <v>176</v>
      </c>
      <c r="AA1105" s="355">
        <v>0</v>
      </c>
      <c r="AB1105" s="355">
        <v>910</v>
      </c>
      <c r="AC1105" s="355">
        <v>184</v>
      </c>
      <c r="AD1105" s="357">
        <v>0</v>
      </c>
      <c r="AE1105" s="355">
        <v>993</v>
      </c>
      <c r="AF1105" s="355">
        <v>224</v>
      </c>
      <c r="AG1105" s="358">
        <v>0</v>
      </c>
      <c r="AH1105" s="355">
        <v>997</v>
      </c>
      <c r="AI1105" s="355">
        <v>242</v>
      </c>
      <c r="AJ1105" s="358">
        <v>0</v>
      </c>
      <c r="AK1105" s="4">
        <v>1024</v>
      </c>
      <c r="AL1105" s="4">
        <v>284</v>
      </c>
      <c r="AM1105" s="4">
        <v>9</v>
      </c>
    </row>
    <row r="1106" spans="2:39" x14ac:dyDescent="0.3">
      <c r="B1106" s="350" t="s">
        <v>111</v>
      </c>
      <c r="C1106" s="351" t="s">
        <v>287</v>
      </c>
      <c r="D1106" s="352">
        <v>605</v>
      </c>
      <c r="E1106" s="353">
        <v>0</v>
      </c>
      <c r="F1106" s="353">
        <v>0</v>
      </c>
      <c r="G1106" s="354">
        <v>570</v>
      </c>
      <c r="H1106" s="354">
        <v>0</v>
      </c>
      <c r="I1106" s="354">
        <v>0</v>
      </c>
      <c r="J1106" s="355">
        <v>564</v>
      </c>
      <c r="K1106" s="355">
        <v>21</v>
      </c>
      <c r="L1106" s="355">
        <v>0</v>
      </c>
      <c r="M1106" s="355">
        <v>518</v>
      </c>
      <c r="N1106" s="355">
        <v>80</v>
      </c>
      <c r="O1106" s="355">
        <v>0</v>
      </c>
      <c r="P1106" s="355">
        <v>657</v>
      </c>
      <c r="Q1106" s="355">
        <v>7</v>
      </c>
      <c r="R1106" s="355">
        <v>0</v>
      </c>
      <c r="S1106" s="355">
        <v>649.00000000000023</v>
      </c>
      <c r="T1106" s="355">
        <v>103.00000000000001</v>
      </c>
      <c r="U1106" s="355">
        <v>0</v>
      </c>
      <c r="V1106" s="355">
        <v>839.00000000000091</v>
      </c>
      <c r="W1106" s="355">
        <v>10</v>
      </c>
      <c r="X1106" s="355">
        <v>0</v>
      </c>
      <c r="Y1106" s="355">
        <v>634</v>
      </c>
      <c r="Z1106" s="355">
        <v>119</v>
      </c>
      <c r="AA1106" s="355">
        <v>0</v>
      </c>
      <c r="AB1106" s="355">
        <v>722</v>
      </c>
      <c r="AC1106" s="355">
        <v>43</v>
      </c>
      <c r="AD1106" s="357">
        <v>0</v>
      </c>
      <c r="AE1106" s="355">
        <v>670</v>
      </c>
      <c r="AF1106" s="355">
        <v>171</v>
      </c>
      <c r="AG1106" s="358">
        <v>0</v>
      </c>
      <c r="AH1106" s="355">
        <v>726</v>
      </c>
      <c r="AI1106" s="355">
        <v>211</v>
      </c>
      <c r="AJ1106" s="358">
        <v>0</v>
      </c>
      <c r="AK1106" s="4">
        <v>878</v>
      </c>
      <c r="AL1106" s="4">
        <v>226</v>
      </c>
      <c r="AM1106" s="4">
        <v>12</v>
      </c>
    </row>
    <row r="1107" spans="2:39" x14ac:dyDescent="0.3">
      <c r="B1107" s="350" t="s">
        <v>111</v>
      </c>
      <c r="C1107" s="351" t="s">
        <v>230</v>
      </c>
      <c r="D1107" s="352">
        <v>426</v>
      </c>
      <c r="E1107" s="353">
        <v>0</v>
      </c>
      <c r="F1107" s="353">
        <v>0</v>
      </c>
      <c r="G1107" s="354">
        <v>500</v>
      </c>
      <c r="H1107" s="354">
        <v>1</v>
      </c>
      <c r="I1107" s="354">
        <v>0</v>
      </c>
      <c r="J1107" s="355">
        <v>386</v>
      </c>
      <c r="K1107" s="355">
        <v>16</v>
      </c>
      <c r="L1107" s="355">
        <v>0</v>
      </c>
      <c r="M1107" s="355">
        <v>380</v>
      </c>
      <c r="N1107" s="355">
        <v>63</v>
      </c>
      <c r="O1107" s="355">
        <v>0</v>
      </c>
      <c r="P1107" s="355">
        <v>454</v>
      </c>
      <c r="Q1107" s="355">
        <v>40</v>
      </c>
      <c r="R1107" s="355">
        <v>0</v>
      </c>
      <c r="S1107" s="355">
        <v>560</v>
      </c>
      <c r="T1107" s="355">
        <v>7</v>
      </c>
      <c r="U1107" s="355">
        <v>0</v>
      </c>
      <c r="V1107" s="355">
        <v>569.99999999999989</v>
      </c>
      <c r="W1107" s="355">
        <v>0</v>
      </c>
      <c r="X1107" s="355">
        <v>0</v>
      </c>
      <c r="Y1107" s="355">
        <v>601</v>
      </c>
      <c r="Z1107" s="355">
        <v>42</v>
      </c>
      <c r="AA1107" s="355">
        <v>0</v>
      </c>
      <c r="AB1107" s="355">
        <v>605</v>
      </c>
      <c r="AC1107" s="355">
        <v>21</v>
      </c>
      <c r="AD1107" s="357">
        <v>0</v>
      </c>
      <c r="AE1107" s="355">
        <v>551</v>
      </c>
      <c r="AF1107" s="355">
        <v>56</v>
      </c>
      <c r="AG1107" s="358">
        <v>0</v>
      </c>
      <c r="AH1107" s="355">
        <v>593</v>
      </c>
      <c r="AI1107" s="355">
        <v>94</v>
      </c>
      <c r="AJ1107" s="358">
        <v>0</v>
      </c>
      <c r="AK1107" s="4">
        <v>658</v>
      </c>
      <c r="AL1107" s="4">
        <v>248</v>
      </c>
      <c r="AM1107" s="4">
        <v>0</v>
      </c>
    </row>
    <row r="1108" spans="2:39" x14ac:dyDescent="0.3">
      <c r="B1108" s="350" t="s">
        <v>111</v>
      </c>
      <c r="C1108" s="351" t="s">
        <v>231</v>
      </c>
      <c r="D1108" s="352">
        <v>318</v>
      </c>
      <c r="E1108" s="353">
        <v>0</v>
      </c>
      <c r="F1108" s="353">
        <v>0</v>
      </c>
      <c r="G1108" s="354">
        <v>345</v>
      </c>
      <c r="H1108" s="354">
        <v>0</v>
      </c>
      <c r="I1108" s="354">
        <v>0</v>
      </c>
      <c r="J1108" s="355">
        <v>380</v>
      </c>
      <c r="K1108" s="355">
        <v>6</v>
      </c>
      <c r="L1108" s="355">
        <v>0</v>
      </c>
      <c r="M1108" s="355">
        <v>257</v>
      </c>
      <c r="N1108" s="355">
        <v>51</v>
      </c>
      <c r="O1108" s="355">
        <v>0</v>
      </c>
      <c r="P1108" s="355">
        <v>360</v>
      </c>
      <c r="Q1108" s="355">
        <v>14</v>
      </c>
      <c r="R1108" s="355">
        <v>0</v>
      </c>
      <c r="S1108" s="355">
        <v>384.99999999999989</v>
      </c>
      <c r="T1108" s="355">
        <v>3</v>
      </c>
      <c r="U1108" s="355">
        <v>0</v>
      </c>
      <c r="V1108" s="355">
        <v>421.00000000000006</v>
      </c>
      <c r="W1108" s="355">
        <v>8</v>
      </c>
      <c r="X1108" s="355">
        <v>0</v>
      </c>
      <c r="Y1108" s="355">
        <v>415</v>
      </c>
      <c r="Z1108" s="355">
        <v>18</v>
      </c>
      <c r="AA1108" s="355">
        <v>0</v>
      </c>
      <c r="AB1108" s="355">
        <v>478</v>
      </c>
      <c r="AC1108" s="355">
        <v>16</v>
      </c>
      <c r="AD1108" s="357">
        <v>0</v>
      </c>
      <c r="AE1108" s="355">
        <v>453</v>
      </c>
      <c r="AF1108" s="355">
        <v>69</v>
      </c>
      <c r="AG1108" s="358">
        <v>0</v>
      </c>
      <c r="AH1108" s="355">
        <v>479</v>
      </c>
      <c r="AI1108" s="355">
        <v>55</v>
      </c>
      <c r="AJ1108" s="358">
        <v>0</v>
      </c>
      <c r="AK1108" s="4">
        <v>512</v>
      </c>
      <c r="AL1108" s="4">
        <v>110</v>
      </c>
      <c r="AM1108" s="4">
        <v>0</v>
      </c>
    </row>
    <row r="1109" spans="2:39" x14ac:dyDescent="0.3">
      <c r="B1109" s="350" t="s">
        <v>111</v>
      </c>
      <c r="C1109" s="351" t="s">
        <v>288</v>
      </c>
      <c r="D1109" s="352">
        <v>219</v>
      </c>
      <c r="E1109" s="353">
        <v>0</v>
      </c>
      <c r="F1109" s="353">
        <v>0</v>
      </c>
      <c r="G1109" s="354">
        <v>241</v>
      </c>
      <c r="H1109" s="354">
        <v>0</v>
      </c>
      <c r="I1109" s="354">
        <v>0</v>
      </c>
      <c r="J1109" s="355">
        <v>260</v>
      </c>
      <c r="K1109" s="355">
        <v>0</v>
      </c>
      <c r="L1109" s="355">
        <v>0</v>
      </c>
      <c r="M1109" s="355">
        <v>297</v>
      </c>
      <c r="N1109" s="355">
        <v>35</v>
      </c>
      <c r="O1109" s="355">
        <v>0</v>
      </c>
      <c r="P1109" s="355">
        <v>245</v>
      </c>
      <c r="Q1109" s="355">
        <v>0</v>
      </c>
      <c r="R1109" s="355">
        <v>0</v>
      </c>
      <c r="S1109" s="355">
        <v>242.99999999999991</v>
      </c>
      <c r="T1109" s="355">
        <v>42</v>
      </c>
      <c r="U1109" s="355">
        <v>0</v>
      </c>
      <c r="V1109" s="355">
        <v>290.00000000000006</v>
      </c>
      <c r="W1109" s="355">
        <v>12.999999999999998</v>
      </c>
      <c r="X1109" s="355">
        <v>0</v>
      </c>
      <c r="Y1109" s="355">
        <v>268</v>
      </c>
      <c r="Z1109" s="355">
        <v>64</v>
      </c>
      <c r="AA1109" s="355">
        <v>0</v>
      </c>
      <c r="AB1109" s="355">
        <v>270</v>
      </c>
      <c r="AC1109" s="355">
        <v>96</v>
      </c>
      <c r="AD1109" s="357">
        <v>0</v>
      </c>
      <c r="AE1109" s="355">
        <v>392</v>
      </c>
      <c r="AF1109" s="355">
        <v>112</v>
      </c>
      <c r="AG1109" s="358">
        <v>0</v>
      </c>
      <c r="AH1109" s="355">
        <v>352</v>
      </c>
      <c r="AI1109" s="355">
        <v>142</v>
      </c>
      <c r="AJ1109" s="358">
        <v>0</v>
      </c>
      <c r="AK1109" s="4">
        <v>394</v>
      </c>
      <c r="AL1109" s="4">
        <v>145</v>
      </c>
      <c r="AM1109" s="4">
        <v>0</v>
      </c>
    </row>
    <row r="1110" spans="2:39" x14ac:dyDescent="0.3">
      <c r="B1110" s="350" t="s">
        <v>111</v>
      </c>
      <c r="C1110" s="351" t="s">
        <v>232</v>
      </c>
      <c r="D1110" s="352">
        <v>131</v>
      </c>
      <c r="E1110" s="353">
        <v>0</v>
      </c>
      <c r="F1110" s="353">
        <v>0</v>
      </c>
      <c r="G1110" s="354">
        <v>156</v>
      </c>
      <c r="H1110" s="354">
        <v>0</v>
      </c>
      <c r="I1110" s="354">
        <v>0</v>
      </c>
      <c r="J1110" s="355">
        <v>156</v>
      </c>
      <c r="K1110" s="355">
        <v>0</v>
      </c>
      <c r="L1110" s="355">
        <v>0</v>
      </c>
      <c r="M1110" s="355">
        <v>155</v>
      </c>
      <c r="N1110" s="355">
        <v>28</v>
      </c>
      <c r="O1110" s="355">
        <v>0</v>
      </c>
      <c r="P1110" s="355">
        <v>243</v>
      </c>
      <c r="Q1110" s="355">
        <v>0</v>
      </c>
      <c r="R1110" s="355">
        <v>0</v>
      </c>
      <c r="S1110" s="355">
        <v>157</v>
      </c>
      <c r="T1110" s="355">
        <v>31</v>
      </c>
      <c r="U1110" s="355">
        <v>0</v>
      </c>
      <c r="V1110" s="355">
        <v>214</v>
      </c>
      <c r="W1110" s="355">
        <v>0</v>
      </c>
      <c r="X1110" s="355">
        <v>0</v>
      </c>
      <c r="Y1110" s="355">
        <v>195</v>
      </c>
      <c r="Z1110" s="355">
        <v>4</v>
      </c>
      <c r="AA1110" s="355">
        <v>0</v>
      </c>
      <c r="AB1110" s="355">
        <v>218</v>
      </c>
      <c r="AC1110" s="355">
        <v>38</v>
      </c>
      <c r="AD1110" s="357">
        <v>0</v>
      </c>
      <c r="AE1110" s="355">
        <v>195</v>
      </c>
      <c r="AF1110" s="355">
        <v>78</v>
      </c>
      <c r="AG1110" s="358">
        <v>0</v>
      </c>
      <c r="AH1110" s="355">
        <v>278</v>
      </c>
      <c r="AI1110" s="355">
        <v>116</v>
      </c>
      <c r="AJ1110" s="358">
        <v>0</v>
      </c>
      <c r="AK1110" s="4">
        <v>328</v>
      </c>
      <c r="AL1110" s="4">
        <v>96</v>
      </c>
      <c r="AM1110" s="4">
        <v>0</v>
      </c>
    </row>
    <row r="1111" spans="2:39" x14ac:dyDescent="0.3">
      <c r="B1111" s="350" t="s">
        <v>111</v>
      </c>
      <c r="C1111" s="351" t="s">
        <v>325</v>
      </c>
      <c r="D1111" s="352">
        <v>0</v>
      </c>
      <c r="E1111" s="353">
        <v>0</v>
      </c>
      <c r="F1111" s="353">
        <v>0</v>
      </c>
      <c r="G1111" s="354">
        <v>0</v>
      </c>
      <c r="H1111" s="354">
        <v>0</v>
      </c>
      <c r="I1111" s="354">
        <v>0</v>
      </c>
      <c r="J1111" s="355">
        <v>0</v>
      </c>
      <c r="K1111" s="355">
        <v>0</v>
      </c>
      <c r="L1111" s="355">
        <v>0</v>
      </c>
      <c r="M1111" s="355">
        <v>0</v>
      </c>
      <c r="N1111" s="355">
        <v>0</v>
      </c>
      <c r="O1111" s="355">
        <v>0</v>
      </c>
      <c r="P1111" s="355">
        <v>0</v>
      </c>
      <c r="Q1111" s="355">
        <v>0</v>
      </c>
      <c r="R1111" s="355">
        <v>0</v>
      </c>
      <c r="S1111" s="355">
        <v>0</v>
      </c>
      <c r="T1111" s="355">
        <v>0</v>
      </c>
      <c r="U1111" s="355">
        <v>0</v>
      </c>
      <c r="V1111" s="355">
        <v>0</v>
      </c>
      <c r="W1111" s="355">
        <v>0</v>
      </c>
      <c r="X1111" s="355">
        <v>0</v>
      </c>
      <c r="Y1111" s="355">
        <v>0</v>
      </c>
      <c r="Z1111" s="355">
        <v>0</v>
      </c>
      <c r="AA1111" s="355">
        <v>0</v>
      </c>
      <c r="AB1111" s="355">
        <v>0</v>
      </c>
      <c r="AC1111" s="355">
        <v>0</v>
      </c>
      <c r="AD1111" s="357">
        <v>0</v>
      </c>
      <c r="AE1111" s="355">
        <v>0</v>
      </c>
      <c r="AF1111" s="355">
        <v>0</v>
      </c>
      <c r="AG1111" s="358">
        <v>0</v>
      </c>
      <c r="AH1111" s="355">
        <v>0</v>
      </c>
      <c r="AI1111" s="355">
        <v>0</v>
      </c>
      <c r="AJ1111" s="358">
        <v>0</v>
      </c>
      <c r="AK1111" s="4">
        <v>0</v>
      </c>
      <c r="AL1111" s="4">
        <v>0</v>
      </c>
      <c r="AM1111" s="4">
        <v>0</v>
      </c>
    </row>
    <row r="1112" spans="2:39" x14ac:dyDescent="0.3">
      <c r="B1112" s="350" t="s">
        <v>111</v>
      </c>
      <c r="C1112" s="351" t="s">
        <v>326</v>
      </c>
      <c r="D1112" s="352">
        <v>0</v>
      </c>
      <c r="E1112" s="353">
        <v>0</v>
      </c>
      <c r="F1112" s="353">
        <v>0</v>
      </c>
      <c r="G1112" s="354">
        <v>0</v>
      </c>
      <c r="H1112" s="354">
        <v>0</v>
      </c>
      <c r="I1112" s="354">
        <v>0</v>
      </c>
      <c r="J1112" s="355">
        <v>0</v>
      </c>
      <c r="K1112" s="355">
        <v>0</v>
      </c>
      <c r="L1112" s="355">
        <v>0</v>
      </c>
      <c r="M1112" s="355">
        <v>0</v>
      </c>
      <c r="N1112" s="355">
        <v>0</v>
      </c>
      <c r="O1112" s="355">
        <v>0</v>
      </c>
      <c r="P1112" s="355">
        <v>0</v>
      </c>
      <c r="Q1112" s="355">
        <v>0</v>
      </c>
      <c r="R1112" s="355">
        <v>0</v>
      </c>
      <c r="S1112" s="355">
        <v>0</v>
      </c>
      <c r="T1112" s="355">
        <v>0</v>
      </c>
      <c r="U1112" s="355">
        <v>0</v>
      </c>
      <c r="V1112" s="355">
        <v>0</v>
      </c>
      <c r="W1112" s="355">
        <v>0</v>
      </c>
      <c r="X1112" s="355">
        <v>0</v>
      </c>
      <c r="Y1112" s="355">
        <v>0</v>
      </c>
      <c r="Z1112" s="355">
        <v>0</v>
      </c>
      <c r="AA1112" s="355">
        <v>0</v>
      </c>
      <c r="AB1112" s="355">
        <v>0</v>
      </c>
      <c r="AC1112" s="355">
        <v>0</v>
      </c>
      <c r="AD1112" s="357">
        <v>0</v>
      </c>
      <c r="AE1112" s="355">
        <v>0</v>
      </c>
      <c r="AF1112" s="355">
        <v>0</v>
      </c>
      <c r="AG1112" s="358">
        <v>0</v>
      </c>
      <c r="AH1112" s="355">
        <v>0</v>
      </c>
      <c r="AI1112" s="355">
        <v>0</v>
      </c>
      <c r="AJ1112" s="358">
        <v>0</v>
      </c>
      <c r="AK1112" s="4">
        <v>0</v>
      </c>
      <c r="AL1112" s="4">
        <v>0</v>
      </c>
      <c r="AM1112" s="4">
        <v>0</v>
      </c>
    </row>
    <row r="1113" spans="2:39" x14ac:dyDescent="0.3">
      <c r="B1113" s="350" t="s">
        <v>111</v>
      </c>
      <c r="C1113" s="351" t="s">
        <v>289</v>
      </c>
      <c r="D1113" s="352">
        <v>571</v>
      </c>
      <c r="E1113" s="353">
        <v>0</v>
      </c>
      <c r="F1113" s="353">
        <v>0</v>
      </c>
      <c r="G1113" s="354">
        <v>374</v>
      </c>
      <c r="H1113" s="354">
        <v>7</v>
      </c>
      <c r="I1113" s="354">
        <v>0</v>
      </c>
      <c r="J1113" s="355">
        <v>33</v>
      </c>
      <c r="K1113" s="355">
        <v>0</v>
      </c>
      <c r="L1113" s="355">
        <v>0</v>
      </c>
      <c r="M1113" s="355">
        <v>940</v>
      </c>
      <c r="N1113" s="355">
        <v>0</v>
      </c>
      <c r="O1113" s="355">
        <v>0</v>
      </c>
      <c r="P1113" s="355">
        <v>27</v>
      </c>
      <c r="Q1113" s="355">
        <v>0</v>
      </c>
      <c r="R1113" s="355">
        <v>0</v>
      </c>
      <c r="S1113" s="355">
        <v>0</v>
      </c>
      <c r="T1113" s="355">
        <v>0</v>
      </c>
      <c r="U1113" s="355">
        <v>0</v>
      </c>
      <c r="V1113" s="355">
        <v>0</v>
      </c>
      <c r="W1113" s="355">
        <v>0</v>
      </c>
      <c r="X1113" s="355">
        <v>0</v>
      </c>
      <c r="Y1113" s="355">
        <v>32</v>
      </c>
      <c r="Z1113" s="355">
        <v>0</v>
      </c>
      <c r="AA1113" s="355">
        <v>0</v>
      </c>
      <c r="AB1113" s="355">
        <v>196</v>
      </c>
      <c r="AC1113" s="355">
        <v>0</v>
      </c>
      <c r="AD1113" s="357">
        <v>0</v>
      </c>
      <c r="AE1113" s="355">
        <v>37</v>
      </c>
      <c r="AF1113" s="355">
        <v>0</v>
      </c>
      <c r="AG1113" s="358">
        <v>0</v>
      </c>
      <c r="AH1113" s="355">
        <v>24</v>
      </c>
      <c r="AI1113" s="355">
        <v>0</v>
      </c>
      <c r="AJ1113" s="358">
        <v>0</v>
      </c>
      <c r="AK1113" s="4">
        <v>0</v>
      </c>
      <c r="AL1113" s="4">
        <v>0</v>
      </c>
      <c r="AM1113" s="4">
        <v>0</v>
      </c>
    </row>
    <row r="1114" spans="2:39" x14ac:dyDescent="0.3">
      <c r="B1114" s="350" t="s">
        <v>111</v>
      </c>
      <c r="C1114" s="351" t="s">
        <v>290</v>
      </c>
      <c r="D1114" s="352">
        <v>269</v>
      </c>
      <c r="E1114" s="353">
        <v>0</v>
      </c>
      <c r="F1114" s="353">
        <v>0</v>
      </c>
      <c r="G1114" s="354">
        <v>415</v>
      </c>
      <c r="H1114" s="354">
        <v>3</v>
      </c>
      <c r="I1114" s="354">
        <v>0</v>
      </c>
      <c r="J1114" s="355">
        <v>148</v>
      </c>
      <c r="K1114" s="355">
        <v>0</v>
      </c>
      <c r="L1114" s="355">
        <v>0</v>
      </c>
      <c r="M1114" s="355">
        <v>883</v>
      </c>
      <c r="N1114" s="355">
        <v>0</v>
      </c>
      <c r="O1114" s="355">
        <v>0</v>
      </c>
      <c r="P1114" s="355">
        <v>49</v>
      </c>
      <c r="Q1114" s="355">
        <v>0</v>
      </c>
      <c r="R1114" s="355">
        <v>0</v>
      </c>
      <c r="S1114" s="355">
        <v>42</v>
      </c>
      <c r="T1114" s="355">
        <v>0</v>
      </c>
      <c r="U1114" s="355">
        <v>0</v>
      </c>
      <c r="V1114" s="355">
        <v>35.000000000000007</v>
      </c>
      <c r="W1114" s="355">
        <v>0</v>
      </c>
      <c r="X1114" s="355">
        <v>0</v>
      </c>
      <c r="Y1114" s="355">
        <v>49</v>
      </c>
      <c r="Z1114" s="355">
        <v>0</v>
      </c>
      <c r="AA1114" s="355">
        <v>0</v>
      </c>
      <c r="AB1114" s="355">
        <v>41</v>
      </c>
      <c r="AC1114" s="355">
        <v>0</v>
      </c>
      <c r="AD1114" s="357">
        <v>0</v>
      </c>
      <c r="AE1114" s="355">
        <v>60</v>
      </c>
      <c r="AF1114" s="355">
        <v>0</v>
      </c>
      <c r="AG1114" s="358">
        <v>0</v>
      </c>
      <c r="AH1114" s="355">
        <v>48</v>
      </c>
      <c r="AI1114" s="355">
        <v>0</v>
      </c>
      <c r="AJ1114" s="358">
        <v>0</v>
      </c>
      <c r="AK1114" s="4">
        <v>0</v>
      </c>
      <c r="AL1114" s="4">
        <v>0</v>
      </c>
      <c r="AM1114" s="4">
        <v>0</v>
      </c>
    </row>
    <row r="1115" spans="2:39" x14ac:dyDescent="0.3">
      <c r="B1115" s="350" t="s">
        <v>111</v>
      </c>
      <c r="C1115" s="351" t="s">
        <v>291</v>
      </c>
      <c r="D1115" s="352">
        <v>306</v>
      </c>
      <c r="E1115" s="353">
        <v>0</v>
      </c>
      <c r="F1115" s="353">
        <v>0</v>
      </c>
      <c r="G1115" s="354">
        <v>290</v>
      </c>
      <c r="H1115" s="354">
        <v>0</v>
      </c>
      <c r="I1115" s="354">
        <v>0</v>
      </c>
      <c r="J1115" s="355">
        <v>248</v>
      </c>
      <c r="K1115" s="355">
        <v>0</v>
      </c>
      <c r="L1115" s="355">
        <v>0</v>
      </c>
      <c r="M1115" s="355">
        <v>1237</v>
      </c>
      <c r="N1115" s="355">
        <v>0</v>
      </c>
      <c r="O1115" s="355">
        <v>0</v>
      </c>
      <c r="P1115" s="355">
        <v>205</v>
      </c>
      <c r="Q1115" s="355">
        <v>0</v>
      </c>
      <c r="R1115" s="355">
        <v>0</v>
      </c>
      <c r="S1115" s="355">
        <v>236</v>
      </c>
      <c r="T1115" s="355">
        <v>0</v>
      </c>
      <c r="U1115" s="355">
        <v>0</v>
      </c>
      <c r="V1115" s="355">
        <v>303.99999999999983</v>
      </c>
      <c r="W1115" s="355">
        <v>0</v>
      </c>
      <c r="X1115" s="355">
        <v>0</v>
      </c>
      <c r="Y1115" s="355">
        <v>310</v>
      </c>
      <c r="Z1115" s="355">
        <v>0</v>
      </c>
      <c r="AA1115" s="355">
        <v>0</v>
      </c>
      <c r="AB1115" s="355">
        <v>307</v>
      </c>
      <c r="AC1115" s="355">
        <v>0</v>
      </c>
      <c r="AD1115" s="357">
        <v>0</v>
      </c>
      <c r="AE1115" s="355">
        <v>284</v>
      </c>
      <c r="AF1115" s="355">
        <v>0</v>
      </c>
      <c r="AG1115" s="358">
        <v>0</v>
      </c>
      <c r="AH1115" s="355">
        <v>184</v>
      </c>
      <c r="AI1115" s="355">
        <v>0</v>
      </c>
      <c r="AJ1115" s="358">
        <v>0</v>
      </c>
      <c r="AK1115" s="4">
        <v>142</v>
      </c>
      <c r="AL1115" s="4">
        <v>0</v>
      </c>
      <c r="AM1115" s="4">
        <v>0</v>
      </c>
    </row>
    <row r="1116" spans="2:39" x14ac:dyDescent="0.3">
      <c r="B1116" s="350" t="s">
        <v>111</v>
      </c>
      <c r="C1116" s="351" t="s">
        <v>292</v>
      </c>
      <c r="D1116" s="352">
        <v>229</v>
      </c>
      <c r="E1116" s="353">
        <v>0</v>
      </c>
      <c r="F1116" s="353">
        <v>0</v>
      </c>
      <c r="G1116" s="354">
        <v>268</v>
      </c>
      <c r="H1116" s="354">
        <v>0</v>
      </c>
      <c r="I1116" s="354">
        <v>0</v>
      </c>
      <c r="J1116" s="355">
        <v>211</v>
      </c>
      <c r="K1116" s="355">
        <v>0</v>
      </c>
      <c r="L1116" s="355">
        <v>0</v>
      </c>
      <c r="M1116" s="355">
        <v>627</v>
      </c>
      <c r="N1116" s="355">
        <v>0</v>
      </c>
      <c r="O1116" s="355">
        <v>0</v>
      </c>
      <c r="P1116" s="355">
        <v>248</v>
      </c>
      <c r="Q1116" s="355">
        <v>0</v>
      </c>
      <c r="R1116" s="355">
        <v>0</v>
      </c>
      <c r="S1116" s="355">
        <v>248.00000000000014</v>
      </c>
      <c r="T1116" s="355">
        <v>0</v>
      </c>
      <c r="U1116" s="355">
        <v>0</v>
      </c>
      <c r="V1116" s="355">
        <v>276</v>
      </c>
      <c r="W1116" s="355">
        <v>0</v>
      </c>
      <c r="X1116" s="355">
        <v>0</v>
      </c>
      <c r="Y1116" s="355">
        <v>283</v>
      </c>
      <c r="Z1116" s="355">
        <v>0</v>
      </c>
      <c r="AA1116" s="355">
        <v>0</v>
      </c>
      <c r="AB1116" s="355">
        <v>283</v>
      </c>
      <c r="AC1116" s="355">
        <v>0</v>
      </c>
      <c r="AD1116" s="357">
        <v>0</v>
      </c>
      <c r="AE1116" s="355">
        <v>283</v>
      </c>
      <c r="AF1116" s="355">
        <v>0</v>
      </c>
      <c r="AG1116" s="358">
        <v>0</v>
      </c>
      <c r="AH1116" s="355">
        <v>199</v>
      </c>
      <c r="AI1116" s="355">
        <v>0</v>
      </c>
      <c r="AJ1116" s="358">
        <v>0</v>
      </c>
      <c r="AK1116" s="4">
        <v>146</v>
      </c>
      <c r="AL1116" s="4">
        <v>0</v>
      </c>
      <c r="AM1116" s="4">
        <v>0</v>
      </c>
    </row>
    <row r="1117" spans="2:39" x14ac:dyDescent="0.3">
      <c r="B1117" s="350" t="s">
        <v>111</v>
      </c>
      <c r="C1117" s="351" t="s">
        <v>293</v>
      </c>
      <c r="D1117" s="352">
        <v>155</v>
      </c>
      <c r="E1117" s="353">
        <v>0</v>
      </c>
      <c r="F1117" s="353">
        <v>0</v>
      </c>
      <c r="G1117" s="354">
        <v>143</v>
      </c>
      <c r="H1117" s="354">
        <v>0</v>
      </c>
      <c r="I1117" s="354">
        <v>0</v>
      </c>
      <c r="J1117" s="355">
        <v>144</v>
      </c>
      <c r="K1117" s="355">
        <v>0</v>
      </c>
      <c r="L1117" s="355">
        <v>0</v>
      </c>
      <c r="M1117" s="355">
        <v>373</v>
      </c>
      <c r="N1117" s="355">
        <v>0</v>
      </c>
      <c r="O1117" s="355">
        <v>0</v>
      </c>
      <c r="P1117" s="355">
        <v>160</v>
      </c>
      <c r="Q1117" s="355">
        <v>0</v>
      </c>
      <c r="R1117" s="355">
        <v>0</v>
      </c>
      <c r="S1117" s="355">
        <v>144</v>
      </c>
      <c r="T1117" s="355">
        <v>0</v>
      </c>
      <c r="U1117" s="355">
        <v>0</v>
      </c>
      <c r="V1117" s="355">
        <v>140.00000000000006</v>
      </c>
      <c r="W1117" s="355">
        <v>0</v>
      </c>
      <c r="X1117" s="355">
        <v>0</v>
      </c>
      <c r="Y1117" s="355">
        <v>163</v>
      </c>
      <c r="Z1117" s="355">
        <v>0</v>
      </c>
      <c r="AA1117" s="355">
        <v>0</v>
      </c>
      <c r="AB1117" s="355">
        <v>181</v>
      </c>
      <c r="AC1117" s="355">
        <v>0</v>
      </c>
      <c r="AD1117" s="357">
        <v>0</v>
      </c>
      <c r="AE1117" s="355">
        <v>170</v>
      </c>
      <c r="AF1117" s="355">
        <v>0</v>
      </c>
      <c r="AG1117" s="358">
        <v>0</v>
      </c>
      <c r="AH1117" s="355">
        <v>130</v>
      </c>
      <c r="AI1117" s="355">
        <v>0</v>
      </c>
      <c r="AJ1117" s="358">
        <v>0</v>
      </c>
      <c r="AK1117" s="4">
        <v>108</v>
      </c>
      <c r="AL1117" s="4">
        <v>0</v>
      </c>
      <c r="AM1117" s="4">
        <v>0</v>
      </c>
    </row>
    <row r="1118" spans="2:39" x14ac:dyDescent="0.3">
      <c r="B1118" s="350" t="s">
        <v>111</v>
      </c>
      <c r="C1118" s="351" t="s">
        <v>294</v>
      </c>
      <c r="D1118" s="352">
        <v>76</v>
      </c>
      <c r="E1118" s="353">
        <v>0</v>
      </c>
      <c r="F1118" s="353">
        <v>0</v>
      </c>
      <c r="G1118" s="354">
        <v>185</v>
      </c>
      <c r="H1118" s="354">
        <v>0</v>
      </c>
      <c r="I1118" s="354">
        <v>0</v>
      </c>
      <c r="J1118" s="355">
        <v>117</v>
      </c>
      <c r="K1118" s="355">
        <v>0</v>
      </c>
      <c r="L1118" s="355">
        <v>0</v>
      </c>
      <c r="M1118" s="355">
        <v>182</v>
      </c>
      <c r="N1118" s="355">
        <v>0</v>
      </c>
      <c r="O1118" s="355">
        <v>0</v>
      </c>
      <c r="P1118" s="355">
        <v>166</v>
      </c>
      <c r="Q1118" s="355">
        <v>0</v>
      </c>
      <c r="R1118" s="355">
        <v>0</v>
      </c>
      <c r="S1118" s="355">
        <v>158.00000000000003</v>
      </c>
      <c r="T1118" s="355">
        <v>0</v>
      </c>
      <c r="U1118" s="355">
        <v>0</v>
      </c>
      <c r="V1118" s="355">
        <v>180.00000000000006</v>
      </c>
      <c r="W1118" s="355">
        <v>0</v>
      </c>
      <c r="X1118" s="355">
        <v>0</v>
      </c>
      <c r="Y1118" s="355">
        <v>156</v>
      </c>
      <c r="Z1118" s="355">
        <v>0</v>
      </c>
      <c r="AA1118" s="355">
        <v>0</v>
      </c>
      <c r="AB1118" s="355">
        <v>143</v>
      </c>
      <c r="AC1118" s="355">
        <v>0</v>
      </c>
      <c r="AD1118" s="357">
        <v>0</v>
      </c>
      <c r="AE1118" s="355">
        <v>104</v>
      </c>
      <c r="AF1118" s="355">
        <v>0</v>
      </c>
      <c r="AG1118" s="358">
        <v>0</v>
      </c>
      <c r="AH1118" s="355">
        <v>65</v>
      </c>
      <c r="AI1118" s="355">
        <v>0</v>
      </c>
      <c r="AJ1118" s="358">
        <v>0</v>
      </c>
      <c r="AK1118" s="4">
        <v>78</v>
      </c>
      <c r="AL1118" s="4">
        <v>0</v>
      </c>
      <c r="AM1118" s="4">
        <v>0</v>
      </c>
    </row>
    <row r="1119" spans="2:39" x14ac:dyDescent="0.3">
      <c r="B1119" s="350" t="s">
        <v>111</v>
      </c>
      <c r="C1119" s="351" t="s">
        <v>327</v>
      </c>
      <c r="D1119" s="352">
        <v>59</v>
      </c>
      <c r="E1119" s="353">
        <v>0</v>
      </c>
      <c r="F1119" s="353">
        <v>0</v>
      </c>
      <c r="G1119" s="354">
        <v>73</v>
      </c>
      <c r="H1119" s="354">
        <v>0</v>
      </c>
      <c r="I1119" s="354">
        <v>0</v>
      </c>
      <c r="J1119" s="355">
        <v>75</v>
      </c>
      <c r="K1119" s="355">
        <v>0</v>
      </c>
      <c r="L1119" s="355">
        <v>0</v>
      </c>
      <c r="M1119" s="355">
        <v>89</v>
      </c>
      <c r="N1119" s="355">
        <v>0</v>
      </c>
      <c r="O1119" s="355">
        <v>0</v>
      </c>
      <c r="P1119" s="355">
        <v>56</v>
      </c>
      <c r="Q1119" s="355">
        <v>0</v>
      </c>
      <c r="R1119" s="355">
        <v>0</v>
      </c>
      <c r="S1119" s="355">
        <v>63</v>
      </c>
      <c r="T1119" s="355">
        <v>0</v>
      </c>
      <c r="U1119" s="355">
        <v>0</v>
      </c>
      <c r="V1119" s="355">
        <v>72.000000000000014</v>
      </c>
      <c r="W1119" s="355">
        <v>0</v>
      </c>
      <c r="X1119" s="355">
        <v>0</v>
      </c>
      <c r="Y1119" s="355">
        <v>59</v>
      </c>
      <c r="Z1119" s="355">
        <v>0</v>
      </c>
      <c r="AA1119" s="355">
        <v>0</v>
      </c>
      <c r="AB1119" s="355">
        <v>72</v>
      </c>
      <c r="AC1119" s="355">
        <v>0</v>
      </c>
      <c r="AD1119" s="357">
        <v>0</v>
      </c>
      <c r="AE1119" s="355">
        <v>68</v>
      </c>
      <c r="AF1119" s="355">
        <v>0</v>
      </c>
      <c r="AG1119" s="358">
        <v>0</v>
      </c>
      <c r="AH1119" s="355">
        <v>81</v>
      </c>
      <c r="AI1119" s="355">
        <v>0</v>
      </c>
      <c r="AJ1119" s="358">
        <v>0</v>
      </c>
      <c r="AK1119" s="4">
        <v>67</v>
      </c>
      <c r="AL1119" s="4">
        <v>0</v>
      </c>
      <c r="AM1119" s="4">
        <v>0</v>
      </c>
    </row>
    <row r="1120" spans="2:39" x14ac:dyDescent="0.3">
      <c r="B1120" s="350" t="s">
        <v>112</v>
      </c>
      <c r="C1120" s="351" t="s">
        <v>223</v>
      </c>
      <c r="D1120" s="352">
        <v>70</v>
      </c>
      <c r="E1120" s="353">
        <v>1</v>
      </c>
      <c r="F1120" s="353">
        <v>35</v>
      </c>
      <c r="G1120" s="354">
        <v>0</v>
      </c>
      <c r="H1120" s="354">
        <v>0</v>
      </c>
      <c r="I1120" s="354">
        <v>9</v>
      </c>
      <c r="J1120" s="355">
        <v>0</v>
      </c>
      <c r="K1120" s="355">
        <v>0</v>
      </c>
      <c r="L1120" s="355">
        <v>0</v>
      </c>
      <c r="M1120" s="355">
        <v>0</v>
      </c>
      <c r="N1120" s="355">
        <v>0</v>
      </c>
      <c r="O1120" s="355">
        <v>65</v>
      </c>
      <c r="P1120" s="355">
        <v>0</v>
      </c>
      <c r="Q1120" s="355">
        <v>0</v>
      </c>
      <c r="R1120" s="355">
        <v>20</v>
      </c>
      <c r="S1120" s="355">
        <v>0</v>
      </c>
      <c r="T1120" s="355">
        <v>0</v>
      </c>
      <c r="U1120" s="355">
        <v>70</v>
      </c>
      <c r="V1120" s="355">
        <v>0</v>
      </c>
      <c r="W1120" s="355">
        <v>0</v>
      </c>
      <c r="X1120" s="355">
        <v>100.99999999999997</v>
      </c>
      <c r="Y1120" s="355">
        <v>0</v>
      </c>
      <c r="Z1120" s="355">
        <v>0</v>
      </c>
      <c r="AA1120" s="355">
        <v>68</v>
      </c>
      <c r="AB1120" s="355">
        <v>0</v>
      </c>
      <c r="AC1120" s="355">
        <v>0</v>
      </c>
      <c r="AD1120" s="357">
        <v>69</v>
      </c>
      <c r="AE1120" s="355">
        <v>0</v>
      </c>
      <c r="AF1120" s="355">
        <v>0</v>
      </c>
      <c r="AG1120" s="358">
        <v>49</v>
      </c>
      <c r="AH1120" s="355">
        <v>0</v>
      </c>
      <c r="AI1120" s="355">
        <v>0</v>
      </c>
      <c r="AJ1120" s="358">
        <v>120</v>
      </c>
      <c r="AK1120" s="4">
        <v>0</v>
      </c>
      <c r="AL1120" s="4">
        <v>0</v>
      </c>
      <c r="AM1120" s="4">
        <v>75</v>
      </c>
    </row>
    <row r="1121" spans="2:39" x14ac:dyDescent="0.3">
      <c r="B1121" s="350" t="s">
        <v>112</v>
      </c>
      <c r="C1121" s="351" t="s">
        <v>286</v>
      </c>
      <c r="D1121" s="352">
        <v>0</v>
      </c>
      <c r="E1121" s="353">
        <v>0</v>
      </c>
      <c r="F1121" s="353">
        <v>39</v>
      </c>
      <c r="G1121" s="354">
        <v>0</v>
      </c>
      <c r="H1121" s="354">
        <v>0</v>
      </c>
      <c r="I1121" s="354">
        <v>40</v>
      </c>
      <c r="J1121" s="355">
        <v>57</v>
      </c>
      <c r="K1121" s="355">
        <v>0</v>
      </c>
      <c r="L1121" s="355">
        <v>21</v>
      </c>
      <c r="M1121" s="355">
        <v>41</v>
      </c>
      <c r="N1121" s="355">
        <v>0</v>
      </c>
      <c r="O1121" s="355">
        <v>64</v>
      </c>
      <c r="P1121" s="355">
        <v>0</v>
      </c>
      <c r="Q1121" s="355">
        <v>0</v>
      </c>
      <c r="R1121" s="355">
        <v>76</v>
      </c>
      <c r="S1121" s="355">
        <v>0</v>
      </c>
      <c r="T1121" s="355">
        <v>0</v>
      </c>
      <c r="U1121" s="355">
        <v>112.00000000000001</v>
      </c>
      <c r="V1121" s="355">
        <v>0</v>
      </c>
      <c r="W1121" s="355">
        <v>0</v>
      </c>
      <c r="X1121" s="355">
        <v>95.999999999999972</v>
      </c>
      <c r="Y1121" s="355">
        <v>0</v>
      </c>
      <c r="Z1121" s="355">
        <v>0</v>
      </c>
      <c r="AA1121" s="355">
        <v>113</v>
      </c>
      <c r="AB1121" s="355">
        <v>0</v>
      </c>
      <c r="AC1121" s="355">
        <v>0</v>
      </c>
      <c r="AD1121" s="357">
        <v>95</v>
      </c>
      <c r="AE1121" s="355">
        <v>0</v>
      </c>
      <c r="AF1121" s="355">
        <v>0</v>
      </c>
      <c r="AG1121" s="358">
        <v>133</v>
      </c>
      <c r="AH1121" s="355">
        <v>0</v>
      </c>
      <c r="AI1121" s="355">
        <v>0</v>
      </c>
      <c r="AJ1121" s="358">
        <v>117</v>
      </c>
      <c r="AK1121" s="4">
        <v>0</v>
      </c>
      <c r="AL1121" s="4">
        <v>0</v>
      </c>
      <c r="AM1121" s="4">
        <v>138</v>
      </c>
    </row>
    <row r="1122" spans="2:39" x14ac:dyDescent="0.3">
      <c r="B1122" s="350" t="s">
        <v>112</v>
      </c>
      <c r="C1122" s="351" t="s">
        <v>255</v>
      </c>
      <c r="D1122" s="352">
        <v>1357</v>
      </c>
      <c r="E1122" s="353">
        <v>85</v>
      </c>
      <c r="F1122" s="353">
        <v>131</v>
      </c>
      <c r="G1122" s="354">
        <v>1324</v>
      </c>
      <c r="H1122" s="354">
        <v>31</v>
      </c>
      <c r="I1122" s="354">
        <v>76</v>
      </c>
      <c r="J1122" s="355">
        <v>1572</v>
      </c>
      <c r="K1122" s="355">
        <v>58</v>
      </c>
      <c r="L1122" s="355">
        <v>81</v>
      </c>
      <c r="M1122" s="355">
        <v>1396</v>
      </c>
      <c r="N1122" s="355">
        <v>200</v>
      </c>
      <c r="O1122" s="355">
        <v>52</v>
      </c>
      <c r="P1122" s="355">
        <v>1309</v>
      </c>
      <c r="Q1122" s="355">
        <v>95</v>
      </c>
      <c r="R1122" s="355">
        <v>60</v>
      </c>
      <c r="S1122" s="355">
        <v>1293.9999999999975</v>
      </c>
      <c r="T1122" s="355">
        <v>116.00000000000004</v>
      </c>
      <c r="U1122" s="355">
        <v>100.00000000000003</v>
      </c>
      <c r="V1122" s="355">
        <v>1316.0000000000014</v>
      </c>
      <c r="W1122" s="355">
        <v>55.000000000000007</v>
      </c>
      <c r="X1122" s="355">
        <v>113.00000000000001</v>
      </c>
      <c r="Y1122" s="355">
        <v>1152</v>
      </c>
      <c r="Z1122" s="355">
        <v>137</v>
      </c>
      <c r="AA1122" s="355">
        <v>90</v>
      </c>
      <c r="AB1122" s="355">
        <v>1139</v>
      </c>
      <c r="AC1122" s="355">
        <v>108</v>
      </c>
      <c r="AD1122" s="357">
        <v>112</v>
      </c>
      <c r="AE1122" s="355">
        <v>1221</v>
      </c>
      <c r="AF1122" s="355">
        <v>83</v>
      </c>
      <c r="AG1122" s="358">
        <v>104</v>
      </c>
      <c r="AH1122" s="355">
        <v>1184</v>
      </c>
      <c r="AI1122" s="355">
        <v>174</v>
      </c>
      <c r="AJ1122" s="358">
        <v>138</v>
      </c>
      <c r="AK1122" s="4">
        <v>1128</v>
      </c>
      <c r="AL1122" s="4">
        <v>139</v>
      </c>
      <c r="AM1122" s="4">
        <v>115</v>
      </c>
    </row>
    <row r="1123" spans="2:39" x14ac:dyDescent="0.3">
      <c r="B1123" s="350" t="s">
        <v>112</v>
      </c>
      <c r="C1123" s="351" t="s">
        <v>224</v>
      </c>
      <c r="D1123" s="352">
        <v>2276</v>
      </c>
      <c r="E1123" s="353">
        <v>149</v>
      </c>
      <c r="F1123" s="353">
        <v>149</v>
      </c>
      <c r="G1123" s="354">
        <v>2247</v>
      </c>
      <c r="H1123" s="354">
        <v>167</v>
      </c>
      <c r="I1123" s="354">
        <v>92</v>
      </c>
      <c r="J1123" s="355">
        <v>1818</v>
      </c>
      <c r="K1123" s="355">
        <v>204</v>
      </c>
      <c r="L1123" s="355">
        <v>83</v>
      </c>
      <c r="M1123" s="355">
        <v>2020</v>
      </c>
      <c r="N1123" s="355">
        <v>328</v>
      </c>
      <c r="O1123" s="355">
        <v>62</v>
      </c>
      <c r="P1123" s="355">
        <v>1990</v>
      </c>
      <c r="Q1123" s="355">
        <v>151</v>
      </c>
      <c r="R1123" s="355">
        <v>54</v>
      </c>
      <c r="S1123" s="355">
        <v>1776</v>
      </c>
      <c r="T1123" s="355">
        <v>316.00000000000017</v>
      </c>
      <c r="U1123" s="355">
        <v>83</v>
      </c>
      <c r="V1123" s="355">
        <v>1932.000000000002</v>
      </c>
      <c r="W1123" s="355">
        <v>234.00000000000006</v>
      </c>
      <c r="X1123" s="355">
        <v>98.999999999999986</v>
      </c>
      <c r="Y1123" s="355">
        <v>1878</v>
      </c>
      <c r="Z1123" s="355">
        <v>207</v>
      </c>
      <c r="AA1123" s="355">
        <v>118</v>
      </c>
      <c r="AB1123" s="355">
        <v>1780</v>
      </c>
      <c r="AC1123" s="355">
        <v>264</v>
      </c>
      <c r="AD1123" s="357">
        <v>97</v>
      </c>
      <c r="AE1123" s="355">
        <v>1696</v>
      </c>
      <c r="AF1123" s="355">
        <v>249</v>
      </c>
      <c r="AG1123" s="358">
        <v>112</v>
      </c>
      <c r="AH1123" s="355">
        <v>1666</v>
      </c>
      <c r="AI1123" s="355">
        <v>132</v>
      </c>
      <c r="AJ1123" s="358">
        <v>99</v>
      </c>
      <c r="AK1123" s="4">
        <v>1558</v>
      </c>
      <c r="AL1123" s="4">
        <v>236</v>
      </c>
      <c r="AM1123" s="4">
        <v>144</v>
      </c>
    </row>
    <row r="1124" spans="2:39" x14ac:dyDescent="0.3">
      <c r="B1124" s="350" t="s">
        <v>112</v>
      </c>
      <c r="C1124" s="351" t="s">
        <v>225</v>
      </c>
      <c r="D1124" s="352">
        <v>2087</v>
      </c>
      <c r="E1124" s="353">
        <v>120</v>
      </c>
      <c r="F1124" s="353">
        <v>119</v>
      </c>
      <c r="G1124" s="354">
        <v>2223</v>
      </c>
      <c r="H1124" s="354">
        <v>186</v>
      </c>
      <c r="I1124" s="354">
        <v>80</v>
      </c>
      <c r="J1124" s="355">
        <v>1899</v>
      </c>
      <c r="K1124" s="355">
        <v>248</v>
      </c>
      <c r="L1124" s="355">
        <v>63</v>
      </c>
      <c r="M1124" s="355">
        <v>1607</v>
      </c>
      <c r="N1124" s="355">
        <v>239</v>
      </c>
      <c r="O1124" s="355">
        <v>65</v>
      </c>
      <c r="P1124" s="355">
        <v>1849</v>
      </c>
      <c r="Q1124" s="355">
        <v>159</v>
      </c>
      <c r="R1124" s="355">
        <v>65</v>
      </c>
      <c r="S1124" s="355">
        <v>1558.0000000000002</v>
      </c>
      <c r="T1124" s="355">
        <v>254</v>
      </c>
      <c r="U1124" s="355">
        <v>81</v>
      </c>
      <c r="V1124" s="355">
        <v>1608.0000000000014</v>
      </c>
      <c r="W1124" s="355">
        <v>183.00000000000014</v>
      </c>
      <c r="X1124" s="355">
        <v>84</v>
      </c>
      <c r="Y1124" s="355">
        <v>1626</v>
      </c>
      <c r="Z1124" s="355">
        <v>239</v>
      </c>
      <c r="AA1124" s="355">
        <v>98</v>
      </c>
      <c r="AB1124" s="355">
        <v>1647</v>
      </c>
      <c r="AC1124" s="355">
        <v>243</v>
      </c>
      <c r="AD1124" s="357">
        <v>113</v>
      </c>
      <c r="AE1124" s="355">
        <v>1531</v>
      </c>
      <c r="AF1124" s="355">
        <v>250</v>
      </c>
      <c r="AG1124" s="358">
        <v>88</v>
      </c>
      <c r="AH1124" s="355">
        <v>1436</v>
      </c>
      <c r="AI1124" s="355">
        <v>275</v>
      </c>
      <c r="AJ1124" s="358">
        <v>113</v>
      </c>
      <c r="AK1124" s="4">
        <v>1401</v>
      </c>
      <c r="AL1124" s="4">
        <v>880</v>
      </c>
      <c r="AM1124" s="4">
        <v>103</v>
      </c>
    </row>
    <row r="1125" spans="2:39" x14ac:dyDescent="0.3">
      <c r="B1125" s="350" t="s">
        <v>112</v>
      </c>
      <c r="C1125" s="351" t="s">
        <v>226</v>
      </c>
      <c r="D1125" s="352">
        <v>1979</v>
      </c>
      <c r="E1125" s="353">
        <v>122</v>
      </c>
      <c r="F1125" s="353">
        <v>71</v>
      </c>
      <c r="G1125" s="354">
        <v>1952</v>
      </c>
      <c r="H1125" s="354">
        <v>194</v>
      </c>
      <c r="I1125" s="354">
        <v>59</v>
      </c>
      <c r="J1125" s="355">
        <v>1842</v>
      </c>
      <c r="K1125" s="355">
        <v>255</v>
      </c>
      <c r="L1125" s="355">
        <v>60</v>
      </c>
      <c r="M1125" s="355">
        <v>1655</v>
      </c>
      <c r="N1125" s="355">
        <v>223</v>
      </c>
      <c r="O1125" s="355">
        <v>85</v>
      </c>
      <c r="P1125" s="355">
        <v>1664</v>
      </c>
      <c r="Q1125" s="355">
        <v>100</v>
      </c>
      <c r="R1125" s="355">
        <v>71</v>
      </c>
      <c r="S1125" s="355">
        <v>1676.9999999999989</v>
      </c>
      <c r="T1125" s="355">
        <v>169.99999999999983</v>
      </c>
      <c r="U1125" s="355">
        <v>71</v>
      </c>
      <c r="V1125" s="355">
        <v>1572.999999999998</v>
      </c>
      <c r="W1125" s="355">
        <v>162.00000000000003</v>
      </c>
      <c r="X1125" s="355">
        <v>73.000000000000014</v>
      </c>
      <c r="Y1125" s="355">
        <v>1529</v>
      </c>
      <c r="Z1125" s="355">
        <v>147</v>
      </c>
      <c r="AA1125" s="355">
        <v>80</v>
      </c>
      <c r="AB1125" s="355">
        <v>1539</v>
      </c>
      <c r="AC1125" s="355">
        <v>236</v>
      </c>
      <c r="AD1125" s="357">
        <v>90</v>
      </c>
      <c r="AE1125" s="355">
        <v>1554</v>
      </c>
      <c r="AF1125" s="355">
        <v>184</v>
      </c>
      <c r="AG1125" s="358">
        <v>110</v>
      </c>
      <c r="AH1125" s="355">
        <v>1393</v>
      </c>
      <c r="AI1125" s="355">
        <v>252</v>
      </c>
      <c r="AJ1125" s="358">
        <v>72</v>
      </c>
      <c r="AK1125" s="4">
        <v>1425</v>
      </c>
      <c r="AL1125" s="4">
        <v>198</v>
      </c>
      <c r="AM1125" s="4">
        <v>110</v>
      </c>
    </row>
    <row r="1126" spans="2:39" x14ac:dyDescent="0.3">
      <c r="B1126" s="350" t="s">
        <v>112</v>
      </c>
      <c r="C1126" s="351" t="s">
        <v>227</v>
      </c>
      <c r="D1126" s="352">
        <v>1999</v>
      </c>
      <c r="E1126" s="353">
        <v>91</v>
      </c>
      <c r="F1126" s="353">
        <v>80</v>
      </c>
      <c r="G1126" s="354">
        <v>1789</v>
      </c>
      <c r="H1126" s="354">
        <v>187</v>
      </c>
      <c r="I1126" s="354">
        <v>48</v>
      </c>
      <c r="J1126" s="355">
        <v>1606</v>
      </c>
      <c r="K1126" s="355">
        <v>240</v>
      </c>
      <c r="L1126" s="355">
        <v>61</v>
      </c>
      <c r="M1126" s="355">
        <v>1539</v>
      </c>
      <c r="N1126" s="355">
        <v>183</v>
      </c>
      <c r="O1126" s="355">
        <v>70</v>
      </c>
      <c r="P1126" s="355">
        <v>1646</v>
      </c>
      <c r="Q1126" s="355">
        <v>107</v>
      </c>
      <c r="R1126" s="355">
        <v>61</v>
      </c>
      <c r="S1126" s="355">
        <v>1526.0000000000009</v>
      </c>
      <c r="T1126" s="355">
        <v>145</v>
      </c>
      <c r="U1126" s="355">
        <v>65</v>
      </c>
      <c r="V1126" s="355">
        <v>1622.9999999999989</v>
      </c>
      <c r="W1126" s="355">
        <v>144.00000000000003</v>
      </c>
      <c r="X1126" s="355">
        <v>65</v>
      </c>
      <c r="Y1126" s="355">
        <v>1522</v>
      </c>
      <c r="Z1126" s="355">
        <v>151</v>
      </c>
      <c r="AA1126" s="355">
        <v>76</v>
      </c>
      <c r="AB1126" s="355">
        <v>1487</v>
      </c>
      <c r="AC1126" s="355">
        <v>145</v>
      </c>
      <c r="AD1126" s="357">
        <v>89</v>
      </c>
      <c r="AE1126" s="355">
        <v>1438</v>
      </c>
      <c r="AF1126" s="355">
        <v>159</v>
      </c>
      <c r="AG1126" s="358">
        <v>78</v>
      </c>
      <c r="AH1126" s="355">
        <v>1503</v>
      </c>
      <c r="AI1126" s="355">
        <v>191</v>
      </c>
      <c r="AJ1126" s="358">
        <v>102</v>
      </c>
      <c r="AK1126" s="4">
        <v>1402</v>
      </c>
      <c r="AL1126" s="4">
        <v>173</v>
      </c>
      <c r="AM1126" s="4">
        <v>74</v>
      </c>
    </row>
    <row r="1127" spans="2:39" x14ac:dyDescent="0.3">
      <c r="B1127" s="350" t="s">
        <v>112</v>
      </c>
      <c r="C1127" s="351" t="s">
        <v>228</v>
      </c>
      <c r="D1127" s="352">
        <v>1720</v>
      </c>
      <c r="E1127" s="353">
        <v>115</v>
      </c>
      <c r="F1127" s="353">
        <v>36</v>
      </c>
      <c r="G1127" s="354">
        <v>1932</v>
      </c>
      <c r="H1127" s="354">
        <v>129</v>
      </c>
      <c r="I1127" s="354">
        <v>66</v>
      </c>
      <c r="J1127" s="355">
        <v>1580</v>
      </c>
      <c r="K1127" s="355">
        <v>161</v>
      </c>
      <c r="L1127" s="355">
        <v>67</v>
      </c>
      <c r="M1127" s="355">
        <v>1468</v>
      </c>
      <c r="N1127" s="355">
        <v>161</v>
      </c>
      <c r="O1127" s="355">
        <v>44</v>
      </c>
      <c r="P1127" s="355">
        <v>1545</v>
      </c>
      <c r="Q1127" s="355">
        <v>94</v>
      </c>
      <c r="R1127" s="355">
        <v>57</v>
      </c>
      <c r="S1127" s="355">
        <v>1525.9999999999993</v>
      </c>
      <c r="T1127" s="355">
        <v>125</v>
      </c>
      <c r="U1127" s="355">
        <v>67</v>
      </c>
      <c r="V1127" s="355">
        <v>1509.9999999999984</v>
      </c>
      <c r="W1127" s="355">
        <v>94.000000000000014</v>
      </c>
      <c r="X1127" s="355">
        <v>67</v>
      </c>
      <c r="Y1127" s="355">
        <v>1600</v>
      </c>
      <c r="Z1127" s="355">
        <v>114</v>
      </c>
      <c r="AA1127" s="355">
        <v>66</v>
      </c>
      <c r="AB1127" s="355">
        <v>1528</v>
      </c>
      <c r="AC1127" s="355">
        <v>169</v>
      </c>
      <c r="AD1127" s="357">
        <v>81</v>
      </c>
      <c r="AE1127" s="355">
        <v>1452</v>
      </c>
      <c r="AF1127" s="355">
        <v>133</v>
      </c>
      <c r="AG1127" s="358">
        <v>80</v>
      </c>
      <c r="AH1127" s="355">
        <v>1483</v>
      </c>
      <c r="AI1127" s="355">
        <v>179</v>
      </c>
      <c r="AJ1127" s="358">
        <v>74</v>
      </c>
      <c r="AK1127" s="4">
        <v>1517</v>
      </c>
      <c r="AL1127" s="4">
        <v>140</v>
      </c>
      <c r="AM1127" s="4">
        <v>105</v>
      </c>
    </row>
    <row r="1128" spans="2:39" x14ac:dyDescent="0.3">
      <c r="B1128" s="350" t="s">
        <v>112</v>
      </c>
      <c r="C1128" s="351" t="s">
        <v>229</v>
      </c>
      <c r="D1128" s="352">
        <v>1612</v>
      </c>
      <c r="E1128" s="353">
        <v>59</v>
      </c>
      <c r="F1128" s="353">
        <v>24</v>
      </c>
      <c r="G1128" s="354">
        <v>1821</v>
      </c>
      <c r="H1128" s="354">
        <v>60</v>
      </c>
      <c r="I1128" s="354">
        <v>47</v>
      </c>
      <c r="J1128" s="355">
        <v>1909</v>
      </c>
      <c r="K1128" s="355">
        <v>35</v>
      </c>
      <c r="L1128" s="355">
        <v>53</v>
      </c>
      <c r="M1128" s="355">
        <v>1751</v>
      </c>
      <c r="N1128" s="355">
        <v>38</v>
      </c>
      <c r="O1128" s="355">
        <v>48</v>
      </c>
      <c r="P1128" s="355">
        <v>1656</v>
      </c>
      <c r="Q1128" s="355">
        <v>46</v>
      </c>
      <c r="R1128" s="355">
        <v>45</v>
      </c>
      <c r="S1128" s="355">
        <v>1652.0000000000009</v>
      </c>
      <c r="T1128" s="355">
        <v>49.000000000000007</v>
      </c>
      <c r="U1128" s="355">
        <v>49</v>
      </c>
      <c r="V1128" s="355">
        <v>1730.0000000000016</v>
      </c>
      <c r="W1128" s="355">
        <v>38.000000000000007</v>
      </c>
      <c r="X1128" s="355">
        <v>55.000000000000007</v>
      </c>
      <c r="Y1128" s="355">
        <v>1793</v>
      </c>
      <c r="Z1128" s="355">
        <v>36</v>
      </c>
      <c r="AA1128" s="355">
        <v>66</v>
      </c>
      <c r="AB1128" s="355">
        <v>1802</v>
      </c>
      <c r="AC1128" s="355">
        <v>64</v>
      </c>
      <c r="AD1128" s="357">
        <v>75</v>
      </c>
      <c r="AE1128" s="355">
        <v>1827</v>
      </c>
      <c r="AF1128" s="355">
        <v>80</v>
      </c>
      <c r="AG1128" s="358">
        <v>84</v>
      </c>
      <c r="AH1128" s="355">
        <v>1769</v>
      </c>
      <c r="AI1128" s="355">
        <v>46</v>
      </c>
      <c r="AJ1128" s="358">
        <v>80</v>
      </c>
      <c r="AK1128" s="4">
        <v>1833</v>
      </c>
      <c r="AL1128" s="4">
        <v>62</v>
      </c>
      <c r="AM1128" s="4">
        <v>82</v>
      </c>
    </row>
    <row r="1129" spans="2:39" x14ac:dyDescent="0.3">
      <c r="B1129" s="350" t="s">
        <v>112</v>
      </c>
      <c r="C1129" s="351" t="s">
        <v>287</v>
      </c>
      <c r="D1129" s="352">
        <v>1525</v>
      </c>
      <c r="E1129" s="353">
        <v>41</v>
      </c>
      <c r="F1129" s="353">
        <v>23</v>
      </c>
      <c r="G1129" s="354">
        <v>1535</v>
      </c>
      <c r="H1129" s="354">
        <v>16</v>
      </c>
      <c r="I1129" s="354">
        <v>25</v>
      </c>
      <c r="J1129" s="355">
        <v>1441</v>
      </c>
      <c r="K1129" s="355">
        <v>52</v>
      </c>
      <c r="L1129" s="355">
        <v>36</v>
      </c>
      <c r="M1129" s="355">
        <v>1603</v>
      </c>
      <c r="N1129" s="355">
        <v>23</v>
      </c>
      <c r="O1129" s="355">
        <v>42</v>
      </c>
      <c r="P1129" s="355">
        <v>1510</v>
      </c>
      <c r="Q1129" s="355">
        <v>36</v>
      </c>
      <c r="R1129" s="355">
        <v>38</v>
      </c>
      <c r="S1129" s="355">
        <v>1443.0000000000007</v>
      </c>
      <c r="T1129" s="355">
        <v>41.000000000000007</v>
      </c>
      <c r="U1129" s="355">
        <v>47</v>
      </c>
      <c r="V1129" s="355">
        <v>1437.9999999999991</v>
      </c>
      <c r="W1129" s="355">
        <v>38.999999999999993</v>
      </c>
      <c r="X1129" s="355">
        <v>67.000000000000028</v>
      </c>
      <c r="Y1129" s="355">
        <v>1532</v>
      </c>
      <c r="Z1129" s="355">
        <v>34</v>
      </c>
      <c r="AA1129" s="355">
        <v>73</v>
      </c>
      <c r="AB1129" s="355">
        <v>1491</v>
      </c>
      <c r="AC1129" s="355">
        <v>37</v>
      </c>
      <c r="AD1129" s="357">
        <v>80</v>
      </c>
      <c r="AE1129" s="355">
        <v>1566</v>
      </c>
      <c r="AF1129" s="355">
        <v>43</v>
      </c>
      <c r="AG1129" s="358">
        <v>67</v>
      </c>
      <c r="AH1129" s="355">
        <v>1650</v>
      </c>
      <c r="AI1129" s="355">
        <v>53</v>
      </c>
      <c r="AJ1129" s="358">
        <v>76</v>
      </c>
      <c r="AK1129" s="4">
        <v>1603</v>
      </c>
      <c r="AL1129" s="4">
        <v>53</v>
      </c>
      <c r="AM1129" s="4">
        <v>93</v>
      </c>
    </row>
    <row r="1130" spans="2:39" x14ac:dyDescent="0.3">
      <c r="B1130" s="350" t="s">
        <v>112</v>
      </c>
      <c r="C1130" s="351" t="s">
        <v>230</v>
      </c>
      <c r="D1130" s="352">
        <v>1379</v>
      </c>
      <c r="E1130" s="353">
        <v>38</v>
      </c>
      <c r="F1130" s="353">
        <v>27</v>
      </c>
      <c r="G1130" s="354">
        <v>1414</v>
      </c>
      <c r="H1130" s="354">
        <v>8</v>
      </c>
      <c r="I1130" s="354">
        <v>27</v>
      </c>
      <c r="J1130" s="355">
        <v>1241</v>
      </c>
      <c r="K1130" s="355">
        <v>23</v>
      </c>
      <c r="L1130" s="355">
        <v>23</v>
      </c>
      <c r="M1130" s="355">
        <v>1176</v>
      </c>
      <c r="N1130" s="355">
        <v>22</v>
      </c>
      <c r="O1130" s="355">
        <v>40</v>
      </c>
      <c r="P1130" s="355">
        <v>1362</v>
      </c>
      <c r="Q1130" s="355">
        <v>29</v>
      </c>
      <c r="R1130" s="355">
        <v>35</v>
      </c>
      <c r="S1130" s="355">
        <v>1226.0000000000005</v>
      </c>
      <c r="T1130" s="355">
        <v>27.000000000000007</v>
      </c>
      <c r="U1130" s="355">
        <v>34</v>
      </c>
      <c r="V1130" s="355">
        <v>1223.0000000000007</v>
      </c>
      <c r="W1130" s="355">
        <v>31.000000000000004</v>
      </c>
      <c r="X1130" s="355">
        <v>41</v>
      </c>
      <c r="Y1130" s="355">
        <v>1204</v>
      </c>
      <c r="Z1130" s="355">
        <v>26</v>
      </c>
      <c r="AA1130" s="355">
        <v>65</v>
      </c>
      <c r="AB1130" s="355">
        <v>1300</v>
      </c>
      <c r="AC1130" s="355">
        <v>33</v>
      </c>
      <c r="AD1130" s="357">
        <v>69</v>
      </c>
      <c r="AE1130" s="355">
        <v>1240</v>
      </c>
      <c r="AF1130" s="355">
        <v>44</v>
      </c>
      <c r="AG1130" s="358">
        <v>65</v>
      </c>
      <c r="AH1130" s="355">
        <v>1357</v>
      </c>
      <c r="AI1130" s="355">
        <v>23</v>
      </c>
      <c r="AJ1130" s="358">
        <v>64</v>
      </c>
      <c r="AK1130" s="4">
        <v>1454</v>
      </c>
      <c r="AL1130" s="4">
        <v>39</v>
      </c>
      <c r="AM1130" s="4">
        <v>67</v>
      </c>
    </row>
    <row r="1131" spans="2:39" x14ac:dyDescent="0.3">
      <c r="B1131" s="350" t="s">
        <v>112</v>
      </c>
      <c r="C1131" s="351" t="s">
        <v>231</v>
      </c>
      <c r="D1131" s="352">
        <v>1130</v>
      </c>
      <c r="E1131" s="353">
        <v>50</v>
      </c>
      <c r="F1131" s="353">
        <v>24</v>
      </c>
      <c r="G1131" s="354">
        <v>1205</v>
      </c>
      <c r="H1131" s="354">
        <v>1</v>
      </c>
      <c r="I1131" s="354">
        <v>29</v>
      </c>
      <c r="J1131" s="355">
        <v>1063</v>
      </c>
      <c r="K1131" s="355">
        <v>27</v>
      </c>
      <c r="L1131" s="355">
        <v>22</v>
      </c>
      <c r="M1131" s="355">
        <v>981</v>
      </c>
      <c r="N1131" s="355">
        <v>10</v>
      </c>
      <c r="O1131" s="355">
        <v>32</v>
      </c>
      <c r="P1131" s="355">
        <v>1004</v>
      </c>
      <c r="Q1131" s="355">
        <v>17</v>
      </c>
      <c r="R1131" s="355">
        <v>31</v>
      </c>
      <c r="S1131" s="355">
        <v>1123.0000000000002</v>
      </c>
      <c r="T1131" s="355">
        <v>11.000000000000004</v>
      </c>
      <c r="U1131" s="355">
        <v>30</v>
      </c>
      <c r="V1131" s="355">
        <v>994.00000000000068</v>
      </c>
      <c r="W1131" s="355">
        <v>21</v>
      </c>
      <c r="X1131" s="355">
        <v>38.000000000000007</v>
      </c>
      <c r="Y1131" s="355">
        <v>1035</v>
      </c>
      <c r="Z1131" s="355">
        <v>22</v>
      </c>
      <c r="AA1131" s="355">
        <v>42</v>
      </c>
      <c r="AB1131" s="355">
        <v>1003</v>
      </c>
      <c r="AC1131" s="355">
        <v>39</v>
      </c>
      <c r="AD1131" s="357">
        <v>77</v>
      </c>
      <c r="AE1131" s="355">
        <v>1090</v>
      </c>
      <c r="AF1131" s="355">
        <v>30</v>
      </c>
      <c r="AG1131" s="358">
        <v>58</v>
      </c>
      <c r="AH1131" s="355">
        <v>1129</v>
      </c>
      <c r="AI1131" s="355">
        <v>29</v>
      </c>
      <c r="AJ1131" s="358">
        <v>63</v>
      </c>
      <c r="AK1131" s="4">
        <v>1228</v>
      </c>
      <c r="AL1131" s="4">
        <v>14</v>
      </c>
      <c r="AM1131" s="4">
        <v>60</v>
      </c>
    </row>
    <row r="1132" spans="2:39" x14ac:dyDescent="0.3">
      <c r="B1132" s="350" t="s">
        <v>112</v>
      </c>
      <c r="C1132" s="351" t="s">
        <v>288</v>
      </c>
      <c r="D1132" s="352">
        <v>787</v>
      </c>
      <c r="E1132" s="353">
        <v>31</v>
      </c>
      <c r="F1132" s="353">
        <v>6</v>
      </c>
      <c r="G1132" s="354">
        <v>969</v>
      </c>
      <c r="H1132" s="354">
        <v>9</v>
      </c>
      <c r="I1132" s="354">
        <v>21</v>
      </c>
      <c r="J1132" s="355">
        <v>938</v>
      </c>
      <c r="K1132" s="355">
        <v>0</v>
      </c>
      <c r="L1132" s="355">
        <v>21</v>
      </c>
      <c r="M1132" s="355">
        <v>899</v>
      </c>
      <c r="N1132" s="355">
        <v>3</v>
      </c>
      <c r="O1132" s="355">
        <v>18</v>
      </c>
      <c r="P1132" s="355">
        <v>857</v>
      </c>
      <c r="Q1132" s="355">
        <v>1</v>
      </c>
      <c r="R1132" s="355">
        <v>27</v>
      </c>
      <c r="S1132" s="355">
        <v>856.00000000000011</v>
      </c>
      <c r="T1132" s="355">
        <v>4</v>
      </c>
      <c r="U1132" s="355">
        <v>34</v>
      </c>
      <c r="V1132" s="355">
        <v>926.99999999999989</v>
      </c>
      <c r="W1132" s="355">
        <v>7</v>
      </c>
      <c r="X1132" s="355">
        <v>35.999999999999993</v>
      </c>
      <c r="Y1132" s="355">
        <v>821</v>
      </c>
      <c r="Z1132" s="355">
        <v>5</v>
      </c>
      <c r="AA1132" s="355">
        <v>41</v>
      </c>
      <c r="AB1132" s="355">
        <v>824</v>
      </c>
      <c r="AC1132" s="355">
        <v>14</v>
      </c>
      <c r="AD1132" s="357">
        <v>50</v>
      </c>
      <c r="AE1132" s="355">
        <v>796</v>
      </c>
      <c r="AF1132" s="355">
        <v>11</v>
      </c>
      <c r="AG1132" s="358">
        <v>70</v>
      </c>
      <c r="AH1132" s="355">
        <v>937</v>
      </c>
      <c r="AI1132" s="355">
        <v>16</v>
      </c>
      <c r="AJ1132" s="358">
        <v>54</v>
      </c>
      <c r="AK1132" s="4">
        <v>904</v>
      </c>
      <c r="AL1132" s="4">
        <v>24</v>
      </c>
      <c r="AM1132" s="4">
        <v>52</v>
      </c>
    </row>
    <row r="1133" spans="2:39" x14ac:dyDescent="0.3">
      <c r="B1133" s="350" t="s">
        <v>112</v>
      </c>
      <c r="C1133" s="351" t="s">
        <v>232</v>
      </c>
      <c r="D1133" s="352">
        <v>586</v>
      </c>
      <c r="E1133" s="353">
        <v>97</v>
      </c>
      <c r="F1133" s="353">
        <v>6</v>
      </c>
      <c r="G1133" s="354">
        <v>717</v>
      </c>
      <c r="H1133" s="354">
        <v>12</v>
      </c>
      <c r="I1133" s="354">
        <v>16</v>
      </c>
      <c r="J1133" s="355">
        <v>734</v>
      </c>
      <c r="K1133" s="355">
        <v>0</v>
      </c>
      <c r="L1133" s="355">
        <v>35</v>
      </c>
      <c r="M1133" s="355">
        <v>775</v>
      </c>
      <c r="N1133" s="355">
        <v>0</v>
      </c>
      <c r="O1133" s="355">
        <v>22</v>
      </c>
      <c r="P1133" s="355">
        <v>781</v>
      </c>
      <c r="Q1133" s="355">
        <v>2</v>
      </c>
      <c r="R1133" s="355">
        <v>20</v>
      </c>
      <c r="S1133" s="355">
        <v>696.00000000000045</v>
      </c>
      <c r="T1133" s="355">
        <v>3</v>
      </c>
      <c r="U1133" s="355">
        <v>18</v>
      </c>
      <c r="V1133" s="355">
        <v>679.99999999999977</v>
      </c>
      <c r="W1133" s="355">
        <v>5</v>
      </c>
      <c r="X1133" s="355">
        <v>27</v>
      </c>
      <c r="Y1133" s="355">
        <v>772</v>
      </c>
      <c r="Z1133" s="355">
        <v>3</v>
      </c>
      <c r="AA1133" s="355">
        <v>23</v>
      </c>
      <c r="AB1133" s="355">
        <v>643</v>
      </c>
      <c r="AC1133" s="355">
        <v>4</v>
      </c>
      <c r="AD1133" s="357">
        <v>42</v>
      </c>
      <c r="AE1133" s="355">
        <v>674</v>
      </c>
      <c r="AF1133" s="355">
        <v>3</v>
      </c>
      <c r="AG1133" s="358">
        <v>45</v>
      </c>
      <c r="AH1133" s="355">
        <v>675</v>
      </c>
      <c r="AI1133" s="355">
        <v>3</v>
      </c>
      <c r="AJ1133" s="358">
        <v>60</v>
      </c>
      <c r="AK1133" s="4">
        <v>735</v>
      </c>
      <c r="AL1133" s="4">
        <v>2</v>
      </c>
      <c r="AM1133" s="4">
        <v>51</v>
      </c>
    </row>
    <row r="1134" spans="2:39" x14ac:dyDescent="0.3">
      <c r="B1134" s="350" t="s">
        <v>112</v>
      </c>
      <c r="C1134" s="351" t="s">
        <v>325</v>
      </c>
      <c r="D1134" s="352">
        <v>0</v>
      </c>
      <c r="E1134" s="353">
        <v>0</v>
      </c>
      <c r="F1134" s="353">
        <v>0</v>
      </c>
      <c r="G1134" s="354">
        <v>0</v>
      </c>
      <c r="H1134" s="354">
        <v>0</v>
      </c>
      <c r="I1134" s="354">
        <v>0</v>
      </c>
      <c r="J1134" s="355">
        <v>0</v>
      </c>
      <c r="K1134" s="355">
        <v>0</v>
      </c>
      <c r="L1134" s="355">
        <v>0</v>
      </c>
      <c r="M1134" s="355">
        <v>0</v>
      </c>
      <c r="N1134" s="355">
        <v>0</v>
      </c>
      <c r="O1134" s="355">
        <v>0</v>
      </c>
      <c r="P1134" s="355">
        <v>0</v>
      </c>
      <c r="Q1134" s="355">
        <v>0</v>
      </c>
      <c r="R1134" s="355">
        <v>0</v>
      </c>
      <c r="S1134" s="355">
        <v>0</v>
      </c>
      <c r="T1134" s="355">
        <v>0</v>
      </c>
      <c r="U1134" s="355">
        <v>0</v>
      </c>
      <c r="V1134" s="355">
        <v>0</v>
      </c>
      <c r="W1134" s="355">
        <v>0</v>
      </c>
      <c r="X1134" s="355">
        <v>0</v>
      </c>
      <c r="Y1134" s="355">
        <v>0</v>
      </c>
      <c r="Z1134" s="355">
        <v>0</v>
      </c>
      <c r="AA1134" s="355">
        <v>0</v>
      </c>
      <c r="AB1134" s="355">
        <v>0</v>
      </c>
      <c r="AC1134" s="355">
        <v>0</v>
      </c>
      <c r="AD1134" s="357">
        <v>0</v>
      </c>
      <c r="AE1134" s="355">
        <v>0</v>
      </c>
      <c r="AF1134" s="355">
        <v>0</v>
      </c>
      <c r="AG1134" s="358">
        <v>0</v>
      </c>
      <c r="AH1134" s="355">
        <v>0</v>
      </c>
      <c r="AI1134" s="355">
        <v>0</v>
      </c>
      <c r="AJ1134" s="358">
        <v>0</v>
      </c>
      <c r="AK1134" s="4">
        <v>0</v>
      </c>
      <c r="AL1134" s="4">
        <v>0</v>
      </c>
      <c r="AM1134" s="4">
        <v>0</v>
      </c>
    </row>
    <row r="1135" spans="2:39" x14ac:dyDescent="0.3">
      <c r="B1135" s="350" t="s">
        <v>112</v>
      </c>
      <c r="C1135" s="351" t="s">
        <v>326</v>
      </c>
      <c r="D1135" s="352">
        <v>0</v>
      </c>
      <c r="E1135" s="353">
        <v>0</v>
      </c>
      <c r="F1135" s="353">
        <v>0</v>
      </c>
      <c r="G1135" s="354">
        <v>0</v>
      </c>
      <c r="H1135" s="354">
        <v>0</v>
      </c>
      <c r="I1135" s="354">
        <v>0</v>
      </c>
      <c r="J1135" s="355">
        <v>0</v>
      </c>
      <c r="K1135" s="355">
        <v>0</v>
      </c>
      <c r="L1135" s="355">
        <v>0</v>
      </c>
      <c r="M1135" s="355">
        <v>0</v>
      </c>
      <c r="N1135" s="355">
        <v>0</v>
      </c>
      <c r="O1135" s="355">
        <v>0</v>
      </c>
      <c r="P1135" s="355">
        <v>0</v>
      </c>
      <c r="Q1135" s="355">
        <v>0</v>
      </c>
      <c r="R1135" s="355">
        <v>0</v>
      </c>
      <c r="S1135" s="355">
        <v>0</v>
      </c>
      <c r="T1135" s="355">
        <v>0</v>
      </c>
      <c r="U1135" s="355">
        <v>0</v>
      </c>
      <c r="V1135" s="355">
        <v>0</v>
      </c>
      <c r="W1135" s="355">
        <v>0</v>
      </c>
      <c r="X1135" s="355">
        <v>0</v>
      </c>
      <c r="Y1135" s="355">
        <v>0</v>
      </c>
      <c r="Z1135" s="355">
        <v>0</v>
      </c>
      <c r="AA1135" s="355">
        <v>0</v>
      </c>
      <c r="AB1135" s="355">
        <v>0</v>
      </c>
      <c r="AC1135" s="355">
        <v>0</v>
      </c>
      <c r="AD1135" s="357">
        <v>0</v>
      </c>
      <c r="AE1135" s="355">
        <v>0</v>
      </c>
      <c r="AF1135" s="355">
        <v>0</v>
      </c>
      <c r="AG1135" s="358">
        <v>0</v>
      </c>
      <c r="AH1135" s="355">
        <v>0</v>
      </c>
      <c r="AI1135" s="355">
        <v>0</v>
      </c>
      <c r="AJ1135" s="358">
        <v>0</v>
      </c>
      <c r="AK1135" s="4">
        <v>0</v>
      </c>
      <c r="AL1135" s="4">
        <v>0</v>
      </c>
      <c r="AM1135" s="4">
        <v>0</v>
      </c>
    </row>
    <row r="1136" spans="2:39" x14ac:dyDescent="0.3">
      <c r="B1136" s="350" t="s">
        <v>112</v>
      </c>
      <c r="C1136" s="351" t="s">
        <v>289</v>
      </c>
      <c r="D1136" s="352">
        <v>409</v>
      </c>
      <c r="E1136" s="353">
        <v>21</v>
      </c>
      <c r="F1136" s="353">
        <v>0</v>
      </c>
      <c r="G1136" s="354">
        <v>118</v>
      </c>
      <c r="H1136" s="354">
        <v>0</v>
      </c>
      <c r="I1136" s="354">
        <v>0</v>
      </c>
      <c r="J1136" s="355">
        <v>75</v>
      </c>
      <c r="K1136" s="355">
        <v>0</v>
      </c>
      <c r="L1136" s="355">
        <v>0</v>
      </c>
      <c r="M1136" s="355">
        <v>5</v>
      </c>
      <c r="N1136" s="355">
        <v>0</v>
      </c>
      <c r="O1136" s="355">
        <v>0</v>
      </c>
      <c r="P1136" s="355">
        <v>4</v>
      </c>
      <c r="Q1136" s="355">
        <v>0</v>
      </c>
      <c r="R1136" s="355">
        <v>0</v>
      </c>
      <c r="S1136" s="355">
        <v>0</v>
      </c>
      <c r="T1136" s="355">
        <v>0</v>
      </c>
      <c r="U1136" s="355">
        <v>0</v>
      </c>
      <c r="V1136" s="355">
        <v>0</v>
      </c>
      <c r="W1136" s="355">
        <v>0</v>
      </c>
      <c r="X1136" s="355">
        <v>0</v>
      </c>
      <c r="Y1136" s="355">
        <v>523</v>
      </c>
      <c r="Z1136" s="355">
        <v>0</v>
      </c>
      <c r="AA1136" s="355">
        <v>0</v>
      </c>
      <c r="AB1136" s="355">
        <v>930</v>
      </c>
      <c r="AC1136" s="355">
        <v>0</v>
      </c>
      <c r="AD1136" s="357">
        <v>0</v>
      </c>
      <c r="AE1136" s="355">
        <v>6</v>
      </c>
      <c r="AF1136" s="355">
        <v>0</v>
      </c>
      <c r="AG1136" s="358">
        <v>0</v>
      </c>
      <c r="AH1136" s="355">
        <v>5</v>
      </c>
      <c r="AI1136" s="355">
        <v>0</v>
      </c>
      <c r="AJ1136" s="358">
        <v>0</v>
      </c>
      <c r="AK1136" s="4">
        <v>2</v>
      </c>
      <c r="AL1136" s="4">
        <v>0</v>
      </c>
      <c r="AM1136" s="4">
        <v>0</v>
      </c>
    </row>
    <row r="1137" spans="2:39" x14ac:dyDescent="0.3">
      <c r="B1137" s="350" t="s">
        <v>112</v>
      </c>
      <c r="C1137" s="351" t="s">
        <v>290</v>
      </c>
      <c r="D1137" s="352">
        <v>924</v>
      </c>
      <c r="E1137" s="353">
        <v>42</v>
      </c>
      <c r="F1137" s="353">
        <v>0</v>
      </c>
      <c r="G1137" s="354">
        <v>789</v>
      </c>
      <c r="H1137" s="354">
        <v>11</v>
      </c>
      <c r="I1137" s="354">
        <v>0</v>
      </c>
      <c r="J1137" s="355">
        <v>492</v>
      </c>
      <c r="K1137" s="355">
        <v>0</v>
      </c>
      <c r="L1137" s="355">
        <v>0</v>
      </c>
      <c r="M1137" s="355">
        <v>721</v>
      </c>
      <c r="N1137" s="355">
        <v>3</v>
      </c>
      <c r="O1137" s="355">
        <v>0</v>
      </c>
      <c r="P1137" s="355">
        <v>469</v>
      </c>
      <c r="Q1137" s="355">
        <v>0</v>
      </c>
      <c r="R1137" s="355">
        <v>0</v>
      </c>
      <c r="S1137" s="355">
        <v>387.00000000000023</v>
      </c>
      <c r="T1137" s="355">
        <v>1</v>
      </c>
      <c r="U1137" s="355">
        <v>0</v>
      </c>
      <c r="V1137" s="355">
        <v>260.99999999999989</v>
      </c>
      <c r="W1137" s="355">
        <v>0</v>
      </c>
      <c r="X1137" s="355">
        <v>0</v>
      </c>
      <c r="Y1137" s="355">
        <v>288</v>
      </c>
      <c r="Z1137" s="355">
        <v>0</v>
      </c>
      <c r="AA1137" s="355">
        <v>0</v>
      </c>
      <c r="AB1137" s="355">
        <v>344</v>
      </c>
      <c r="AC1137" s="355">
        <v>0</v>
      </c>
      <c r="AD1137" s="357">
        <v>0</v>
      </c>
      <c r="AE1137" s="355">
        <v>582</v>
      </c>
      <c r="AF1137" s="355">
        <v>0</v>
      </c>
      <c r="AG1137" s="358">
        <v>0</v>
      </c>
      <c r="AH1137" s="355">
        <v>276</v>
      </c>
      <c r="AI1137" s="355">
        <v>0</v>
      </c>
      <c r="AJ1137" s="358">
        <v>0</v>
      </c>
      <c r="AK1137" s="4">
        <v>182</v>
      </c>
      <c r="AL1137" s="4">
        <v>0</v>
      </c>
      <c r="AM1137" s="4">
        <v>0</v>
      </c>
    </row>
    <row r="1138" spans="2:39" x14ac:dyDescent="0.3">
      <c r="B1138" s="350" t="s">
        <v>112</v>
      </c>
      <c r="C1138" s="351" t="s">
        <v>291</v>
      </c>
      <c r="D1138" s="352">
        <v>754</v>
      </c>
      <c r="E1138" s="353">
        <v>38</v>
      </c>
      <c r="F1138" s="353">
        <v>0</v>
      </c>
      <c r="G1138" s="354">
        <v>982</v>
      </c>
      <c r="H1138" s="354">
        <v>4</v>
      </c>
      <c r="I1138" s="354">
        <v>2</v>
      </c>
      <c r="J1138" s="355">
        <v>555</v>
      </c>
      <c r="K1138" s="355">
        <v>72</v>
      </c>
      <c r="L1138" s="355">
        <v>2</v>
      </c>
      <c r="M1138" s="355">
        <v>808</v>
      </c>
      <c r="N1138" s="355">
        <v>1</v>
      </c>
      <c r="O1138" s="355">
        <v>26</v>
      </c>
      <c r="P1138" s="355">
        <v>721</v>
      </c>
      <c r="Q1138" s="355">
        <v>0</v>
      </c>
      <c r="R1138" s="355">
        <v>30</v>
      </c>
      <c r="S1138" s="355">
        <v>627</v>
      </c>
      <c r="T1138" s="355">
        <v>0</v>
      </c>
      <c r="U1138" s="355">
        <v>26.000000000000007</v>
      </c>
      <c r="V1138" s="355">
        <v>616.99999999999955</v>
      </c>
      <c r="W1138" s="355">
        <v>0</v>
      </c>
      <c r="X1138" s="355">
        <v>38.000000000000007</v>
      </c>
      <c r="Y1138" s="355">
        <v>716</v>
      </c>
      <c r="Z1138" s="355">
        <v>0</v>
      </c>
      <c r="AA1138" s="355">
        <v>16</v>
      </c>
      <c r="AB1138" s="355">
        <v>589</v>
      </c>
      <c r="AC1138" s="355">
        <v>0</v>
      </c>
      <c r="AD1138" s="357">
        <v>37</v>
      </c>
      <c r="AE1138" s="355">
        <v>722</v>
      </c>
      <c r="AF1138" s="355">
        <v>0</v>
      </c>
      <c r="AG1138" s="358">
        <v>25</v>
      </c>
      <c r="AH1138" s="355">
        <v>820</v>
      </c>
      <c r="AI1138" s="355">
        <v>0</v>
      </c>
      <c r="AJ1138" s="358">
        <v>21</v>
      </c>
      <c r="AK1138" s="4">
        <v>560</v>
      </c>
      <c r="AL1138" s="4">
        <v>0</v>
      </c>
      <c r="AM1138" s="4">
        <v>28</v>
      </c>
    </row>
    <row r="1139" spans="2:39" x14ac:dyDescent="0.3">
      <c r="B1139" s="350" t="s">
        <v>112</v>
      </c>
      <c r="C1139" s="351" t="s">
        <v>292</v>
      </c>
      <c r="D1139" s="352">
        <v>744</v>
      </c>
      <c r="E1139" s="353">
        <v>39</v>
      </c>
      <c r="F1139" s="353">
        <v>0</v>
      </c>
      <c r="G1139" s="354">
        <v>721</v>
      </c>
      <c r="H1139" s="354">
        <v>4</v>
      </c>
      <c r="I1139" s="354">
        <v>0</v>
      </c>
      <c r="J1139" s="355">
        <v>592</v>
      </c>
      <c r="K1139" s="355">
        <v>63</v>
      </c>
      <c r="L1139" s="355">
        <v>2</v>
      </c>
      <c r="M1139" s="355">
        <v>647</v>
      </c>
      <c r="N1139" s="355">
        <v>44</v>
      </c>
      <c r="O1139" s="355">
        <v>53</v>
      </c>
      <c r="P1139" s="355">
        <v>617</v>
      </c>
      <c r="Q1139" s="355">
        <v>0</v>
      </c>
      <c r="R1139" s="355">
        <v>32</v>
      </c>
      <c r="S1139" s="355">
        <v>603.99999999999955</v>
      </c>
      <c r="T1139" s="355">
        <v>0</v>
      </c>
      <c r="U1139" s="355">
        <v>68.000000000000014</v>
      </c>
      <c r="V1139" s="355">
        <v>652.99999999999977</v>
      </c>
      <c r="W1139" s="355">
        <v>0</v>
      </c>
      <c r="X1139" s="355">
        <v>73</v>
      </c>
      <c r="Y1139" s="355">
        <v>662</v>
      </c>
      <c r="Z1139" s="355">
        <v>0</v>
      </c>
      <c r="AA1139" s="355">
        <v>68</v>
      </c>
      <c r="AB1139" s="355">
        <v>665</v>
      </c>
      <c r="AC1139" s="355">
        <v>0</v>
      </c>
      <c r="AD1139" s="357">
        <v>73</v>
      </c>
      <c r="AE1139" s="355">
        <v>671</v>
      </c>
      <c r="AF1139" s="355">
        <v>0</v>
      </c>
      <c r="AG1139" s="358">
        <v>88</v>
      </c>
      <c r="AH1139" s="355">
        <v>653</v>
      </c>
      <c r="AI1139" s="355">
        <v>0</v>
      </c>
      <c r="AJ1139" s="358">
        <v>37</v>
      </c>
      <c r="AK1139" s="4">
        <v>579</v>
      </c>
      <c r="AL1139" s="4">
        <v>0</v>
      </c>
      <c r="AM1139" s="4">
        <v>89</v>
      </c>
    </row>
    <row r="1140" spans="2:39" x14ac:dyDescent="0.3">
      <c r="B1140" s="350" t="s">
        <v>112</v>
      </c>
      <c r="C1140" s="351" t="s">
        <v>293</v>
      </c>
      <c r="D1140" s="352">
        <v>298</v>
      </c>
      <c r="E1140" s="353">
        <v>11</v>
      </c>
      <c r="F1140" s="353">
        <v>0</v>
      </c>
      <c r="G1140" s="354">
        <v>562</v>
      </c>
      <c r="H1140" s="354">
        <v>20</v>
      </c>
      <c r="I1140" s="354">
        <v>0</v>
      </c>
      <c r="J1140" s="355">
        <v>423</v>
      </c>
      <c r="K1140" s="355">
        <v>28</v>
      </c>
      <c r="L1140" s="355">
        <v>0</v>
      </c>
      <c r="M1140" s="355">
        <v>351</v>
      </c>
      <c r="N1140" s="355">
        <v>43</v>
      </c>
      <c r="O1140" s="355">
        <v>18</v>
      </c>
      <c r="P1140" s="355">
        <v>326</v>
      </c>
      <c r="Q1140" s="355">
        <v>0</v>
      </c>
      <c r="R1140" s="355">
        <v>75</v>
      </c>
      <c r="S1140" s="355">
        <v>340</v>
      </c>
      <c r="T1140" s="355">
        <v>0</v>
      </c>
      <c r="U1140" s="355">
        <v>39.000000000000021</v>
      </c>
      <c r="V1140" s="355">
        <v>232.99999999999997</v>
      </c>
      <c r="W1140" s="355">
        <v>0</v>
      </c>
      <c r="X1140" s="355">
        <v>45.000000000000007</v>
      </c>
      <c r="Y1140" s="355">
        <v>397</v>
      </c>
      <c r="Z1140" s="355">
        <v>0</v>
      </c>
      <c r="AA1140" s="355">
        <v>137</v>
      </c>
      <c r="AB1140" s="355">
        <v>332</v>
      </c>
      <c r="AC1140" s="355">
        <v>0</v>
      </c>
      <c r="AD1140" s="357">
        <v>34</v>
      </c>
      <c r="AE1140" s="355">
        <v>483</v>
      </c>
      <c r="AF1140" s="355">
        <v>0</v>
      </c>
      <c r="AG1140" s="358">
        <v>35</v>
      </c>
      <c r="AH1140" s="355">
        <v>479</v>
      </c>
      <c r="AI1140" s="355">
        <v>0</v>
      </c>
      <c r="AJ1140" s="358">
        <v>47</v>
      </c>
      <c r="AK1140" s="4">
        <v>346</v>
      </c>
      <c r="AL1140" s="4">
        <v>0</v>
      </c>
      <c r="AM1140" s="4">
        <v>126</v>
      </c>
    </row>
    <row r="1141" spans="2:39" x14ac:dyDescent="0.3">
      <c r="B1141" s="350" t="s">
        <v>112</v>
      </c>
      <c r="C1141" s="351" t="s">
        <v>294</v>
      </c>
      <c r="D1141" s="352">
        <v>146</v>
      </c>
      <c r="E1141" s="353">
        <v>26</v>
      </c>
      <c r="F1141" s="353">
        <v>0</v>
      </c>
      <c r="G1141" s="354">
        <v>329</v>
      </c>
      <c r="H1141" s="354">
        <v>6</v>
      </c>
      <c r="I1141" s="354">
        <v>0</v>
      </c>
      <c r="J1141" s="355">
        <v>285</v>
      </c>
      <c r="K1141" s="355">
        <v>55</v>
      </c>
      <c r="L1141" s="355">
        <v>0</v>
      </c>
      <c r="M1141" s="355">
        <v>220</v>
      </c>
      <c r="N1141" s="355">
        <v>0</v>
      </c>
      <c r="O1141" s="355">
        <v>94</v>
      </c>
      <c r="P1141" s="355">
        <v>263</v>
      </c>
      <c r="Q1141" s="355">
        <v>1</v>
      </c>
      <c r="R1141" s="355">
        <v>29</v>
      </c>
      <c r="S1141" s="355">
        <v>272.00000000000017</v>
      </c>
      <c r="T1141" s="355">
        <v>0</v>
      </c>
      <c r="U1141" s="355">
        <v>77.000000000000014</v>
      </c>
      <c r="V1141" s="355">
        <v>270.99999999999989</v>
      </c>
      <c r="W1141" s="355">
        <v>0</v>
      </c>
      <c r="X1141" s="355">
        <v>83.000000000000014</v>
      </c>
      <c r="Y1141" s="355">
        <v>178</v>
      </c>
      <c r="Z1141" s="355">
        <v>0</v>
      </c>
      <c r="AA1141" s="355">
        <v>54</v>
      </c>
      <c r="AB1141" s="355">
        <v>287</v>
      </c>
      <c r="AC1141" s="355">
        <v>0</v>
      </c>
      <c r="AD1141" s="357">
        <v>288</v>
      </c>
      <c r="AE1141" s="355">
        <v>305</v>
      </c>
      <c r="AF1141" s="355">
        <v>0</v>
      </c>
      <c r="AG1141" s="358">
        <v>112</v>
      </c>
      <c r="AH1141" s="355">
        <v>397</v>
      </c>
      <c r="AI1141" s="355">
        <v>0</v>
      </c>
      <c r="AJ1141" s="358">
        <v>261</v>
      </c>
      <c r="AK1141" s="4">
        <v>184</v>
      </c>
      <c r="AL1141" s="4">
        <v>0</v>
      </c>
      <c r="AM1141" s="4">
        <v>78</v>
      </c>
    </row>
    <row r="1142" spans="2:39" x14ac:dyDescent="0.3">
      <c r="B1142" s="350" t="s">
        <v>112</v>
      </c>
      <c r="C1142" s="351" t="s">
        <v>327</v>
      </c>
      <c r="D1142" s="352">
        <v>47</v>
      </c>
      <c r="E1142" s="353">
        <v>1</v>
      </c>
      <c r="F1142" s="353">
        <v>0</v>
      </c>
      <c r="G1142" s="354">
        <v>111</v>
      </c>
      <c r="H1142" s="354">
        <v>4</v>
      </c>
      <c r="I1142" s="354">
        <v>0</v>
      </c>
      <c r="J1142" s="355">
        <v>102</v>
      </c>
      <c r="K1142" s="355">
        <v>0</v>
      </c>
      <c r="L1142" s="355">
        <v>0</v>
      </c>
      <c r="M1142" s="355">
        <v>75</v>
      </c>
      <c r="N1142" s="355">
        <v>0</v>
      </c>
      <c r="O1142" s="355">
        <v>0</v>
      </c>
      <c r="P1142" s="355">
        <v>67</v>
      </c>
      <c r="Q1142" s="355">
        <v>0</v>
      </c>
      <c r="R1142" s="355">
        <v>0</v>
      </c>
      <c r="S1142" s="355">
        <v>58.000000000000014</v>
      </c>
      <c r="T1142" s="355">
        <v>0</v>
      </c>
      <c r="U1142" s="355">
        <v>0</v>
      </c>
      <c r="V1142" s="355">
        <v>108.00000000000006</v>
      </c>
      <c r="W1142" s="355">
        <v>0</v>
      </c>
      <c r="X1142" s="355">
        <v>0</v>
      </c>
      <c r="Y1142" s="355">
        <v>85</v>
      </c>
      <c r="Z1142" s="355">
        <v>0</v>
      </c>
      <c r="AA1142" s="355">
        <v>0</v>
      </c>
      <c r="AB1142" s="355">
        <v>98</v>
      </c>
      <c r="AC1142" s="355">
        <v>0</v>
      </c>
      <c r="AD1142" s="357">
        <v>0</v>
      </c>
      <c r="AE1142" s="355">
        <v>131</v>
      </c>
      <c r="AF1142" s="355">
        <v>0</v>
      </c>
      <c r="AG1142" s="358">
        <v>0</v>
      </c>
      <c r="AH1142" s="355">
        <v>98</v>
      </c>
      <c r="AI1142" s="355">
        <v>0</v>
      </c>
      <c r="AJ1142" s="358">
        <v>0</v>
      </c>
      <c r="AK1142" s="4">
        <v>74</v>
      </c>
      <c r="AL1142" s="4">
        <v>0</v>
      </c>
      <c r="AM1142" s="4">
        <v>0</v>
      </c>
    </row>
    <row r="1143" spans="2:39" x14ac:dyDescent="0.3">
      <c r="B1143" s="350" t="s">
        <v>113</v>
      </c>
      <c r="C1143" s="351" t="s">
        <v>223</v>
      </c>
      <c r="D1143" s="352">
        <v>0</v>
      </c>
      <c r="E1143" s="353">
        <v>0</v>
      </c>
      <c r="F1143" s="353">
        <v>142</v>
      </c>
      <c r="G1143" s="354">
        <v>0</v>
      </c>
      <c r="H1143" s="354">
        <v>0</v>
      </c>
      <c r="I1143" s="354">
        <v>253</v>
      </c>
      <c r="J1143" s="355">
        <v>0</v>
      </c>
      <c r="K1143" s="355">
        <v>0</v>
      </c>
      <c r="L1143" s="355">
        <v>234</v>
      </c>
      <c r="M1143" s="355">
        <v>0</v>
      </c>
      <c r="N1143" s="355">
        <v>0</v>
      </c>
      <c r="O1143" s="355">
        <v>213</v>
      </c>
      <c r="P1143" s="355">
        <v>0</v>
      </c>
      <c r="Q1143" s="355">
        <v>0</v>
      </c>
      <c r="R1143" s="355">
        <v>190</v>
      </c>
      <c r="S1143" s="355">
        <v>0</v>
      </c>
      <c r="T1143" s="355">
        <v>0</v>
      </c>
      <c r="U1143" s="355">
        <v>191</v>
      </c>
      <c r="V1143" s="355">
        <v>0</v>
      </c>
      <c r="W1143" s="355">
        <v>0</v>
      </c>
      <c r="X1143" s="355">
        <v>217</v>
      </c>
      <c r="Y1143" s="355">
        <v>0</v>
      </c>
      <c r="Z1143" s="355">
        <v>0</v>
      </c>
      <c r="AA1143" s="355">
        <v>287</v>
      </c>
      <c r="AB1143" s="355">
        <v>0</v>
      </c>
      <c r="AC1143" s="355">
        <v>0</v>
      </c>
      <c r="AD1143" s="357">
        <v>254</v>
      </c>
      <c r="AE1143" s="355">
        <v>0</v>
      </c>
      <c r="AF1143" s="355">
        <v>0</v>
      </c>
      <c r="AG1143" s="358">
        <v>285</v>
      </c>
      <c r="AH1143" s="355">
        <v>0</v>
      </c>
      <c r="AI1143" s="355">
        <v>0</v>
      </c>
      <c r="AJ1143" s="358">
        <v>147</v>
      </c>
      <c r="AK1143" s="4">
        <v>0</v>
      </c>
      <c r="AL1143" s="4">
        <v>0</v>
      </c>
      <c r="AM1143" s="4">
        <v>107</v>
      </c>
    </row>
    <row r="1144" spans="2:39" x14ac:dyDescent="0.3">
      <c r="B1144" s="350" t="s">
        <v>113</v>
      </c>
      <c r="C1144" s="351" t="s">
        <v>286</v>
      </c>
      <c r="D1144" s="352">
        <v>0</v>
      </c>
      <c r="E1144" s="353">
        <v>0</v>
      </c>
      <c r="F1144" s="353">
        <v>224</v>
      </c>
      <c r="G1144" s="354">
        <v>0</v>
      </c>
      <c r="H1144" s="354">
        <v>0</v>
      </c>
      <c r="I1144" s="354">
        <v>300</v>
      </c>
      <c r="J1144" s="355">
        <v>0</v>
      </c>
      <c r="K1144" s="355">
        <v>0</v>
      </c>
      <c r="L1144" s="355">
        <v>373</v>
      </c>
      <c r="M1144" s="355">
        <v>0</v>
      </c>
      <c r="N1144" s="355">
        <v>0</v>
      </c>
      <c r="O1144" s="355">
        <v>328</v>
      </c>
      <c r="P1144" s="355">
        <v>0</v>
      </c>
      <c r="Q1144" s="355">
        <v>0</v>
      </c>
      <c r="R1144" s="355">
        <v>355</v>
      </c>
      <c r="S1144" s="355">
        <v>0</v>
      </c>
      <c r="T1144" s="355">
        <v>0</v>
      </c>
      <c r="U1144" s="355">
        <v>381</v>
      </c>
      <c r="V1144" s="355">
        <v>0</v>
      </c>
      <c r="W1144" s="355">
        <v>0</v>
      </c>
      <c r="X1144" s="355">
        <v>423.00000000000006</v>
      </c>
      <c r="Y1144" s="355">
        <v>0</v>
      </c>
      <c r="Z1144" s="355">
        <v>0</v>
      </c>
      <c r="AA1144" s="355">
        <v>519</v>
      </c>
      <c r="AB1144" s="355">
        <v>0</v>
      </c>
      <c r="AC1144" s="355">
        <v>0</v>
      </c>
      <c r="AD1144" s="357">
        <v>500</v>
      </c>
      <c r="AE1144" s="355">
        <v>0</v>
      </c>
      <c r="AF1144" s="355">
        <v>0</v>
      </c>
      <c r="AG1144" s="358">
        <v>482</v>
      </c>
      <c r="AH1144" s="355">
        <v>0</v>
      </c>
      <c r="AI1144" s="355">
        <v>0</v>
      </c>
      <c r="AJ1144" s="358">
        <v>445</v>
      </c>
      <c r="AK1144" s="4">
        <v>0</v>
      </c>
      <c r="AL1144" s="4">
        <v>0</v>
      </c>
      <c r="AM1144" s="4">
        <v>243</v>
      </c>
    </row>
    <row r="1145" spans="2:39" x14ac:dyDescent="0.3">
      <c r="B1145" s="350" t="s">
        <v>113</v>
      </c>
      <c r="C1145" s="351" t="s">
        <v>255</v>
      </c>
      <c r="D1145" s="352">
        <v>10625</v>
      </c>
      <c r="E1145" s="353">
        <v>17</v>
      </c>
      <c r="F1145" s="353">
        <v>458</v>
      </c>
      <c r="G1145" s="354">
        <v>11118</v>
      </c>
      <c r="H1145" s="354">
        <v>7</v>
      </c>
      <c r="I1145" s="354">
        <v>595</v>
      </c>
      <c r="J1145" s="355">
        <v>11329</v>
      </c>
      <c r="K1145" s="355">
        <v>2</v>
      </c>
      <c r="L1145" s="355">
        <v>657</v>
      </c>
      <c r="M1145" s="355">
        <v>10829</v>
      </c>
      <c r="N1145" s="355">
        <v>5</v>
      </c>
      <c r="O1145" s="355">
        <v>559</v>
      </c>
      <c r="P1145" s="355">
        <v>9835</v>
      </c>
      <c r="Q1145" s="355">
        <v>1</v>
      </c>
      <c r="R1145" s="355">
        <v>565</v>
      </c>
      <c r="S1145" s="355">
        <v>9549.0000000000236</v>
      </c>
      <c r="T1145" s="355">
        <v>0</v>
      </c>
      <c r="U1145" s="355">
        <v>559.00000000000011</v>
      </c>
      <c r="V1145" s="355">
        <v>9517.0000000000182</v>
      </c>
      <c r="W1145" s="355">
        <v>0</v>
      </c>
      <c r="X1145" s="355">
        <v>714.00000000000057</v>
      </c>
      <c r="Y1145" s="355">
        <v>10029</v>
      </c>
      <c r="Z1145" s="355">
        <v>0</v>
      </c>
      <c r="AA1145" s="355">
        <v>762</v>
      </c>
      <c r="AB1145" s="355">
        <v>10829</v>
      </c>
      <c r="AC1145" s="355">
        <v>0</v>
      </c>
      <c r="AD1145" s="357">
        <v>826</v>
      </c>
      <c r="AE1145" s="355">
        <v>10560</v>
      </c>
      <c r="AF1145" s="355">
        <v>0</v>
      </c>
      <c r="AG1145" s="358">
        <v>807</v>
      </c>
      <c r="AH1145" s="355">
        <v>9865</v>
      </c>
      <c r="AI1145" s="355">
        <v>0</v>
      </c>
      <c r="AJ1145" s="358">
        <v>707</v>
      </c>
      <c r="AK1145" s="4">
        <v>10060</v>
      </c>
      <c r="AL1145" s="4">
        <v>0</v>
      </c>
      <c r="AM1145" s="4">
        <v>578</v>
      </c>
    </row>
    <row r="1146" spans="2:39" x14ac:dyDescent="0.3">
      <c r="B1146" s="350" t="s">
        <v>113</v>
      </c>
      <c r="C1146" s="351" t="s">
        <v>224</v>
      </c>
      <c r="D1146" s="352">
        <v>15481</v>
      </c>
      <c r="E1146" s="353">
        <v>25</v>
      </c>
      <c r="F1146" s="353">
        <v>613</v>
      </c>
      <c r="G1146" s="354">
        <v>15316</v>
      </c>
      <c r="H1146" s="354">
        <v>7</v>
      </c>
      <c r="I1146" s="354">
        <v>640</v>
      </c>
      <c r="J1146" s="355">
        <v>15497</v>
      </c>
      <c r="K1146" s="355">
        <v>9</v>
      </c>
      <c r="L1146" s="355">
        <v>723</v>
      </c>
      <c r="M1146" s="355">
        <v>15344</v>
      </c>
      <c r="N1146" s="355">
        <v>18</v>
      </c>
      <c r="O1146" s="355">
        <v>705</v>
      </c>
      <c r="P1146" s="355">
        <v>14515</v>
      </c>
      <c r="Q1146" s="355">
        <v>4</v>
      </c>
      <c r="R1146" s="355">
        <v>674</v>
      </c>
      <c r="S1146" s="355">
        <v>13782.000000000042</v>
      </c>
      <c r="T1146" s="355">
        <v>0</v>
      </c>
      <c r="U1146" s="355">
        <v>681</v>
      </c>
      <c r="V1146" s="355">
        <v>12947</v>
      </c>
      <c r="W1146" s="355">
        <v>0</v>
      </c>
      <c r="X1146" s="355">
        <v>730.99999999999977</v>
      </c>
      <c r="Y1146" s="355">
        <v>12458</v>
      </c>
      <c r="Z1146" s="355">
        <v>0</v>
      </c>
      <c r="AA1146" s="355">
        <v>786</v>
      </c>
      <c r="AB1146" s="355">
        <v>12717</v>
      </c>
      <c r="AC1146" s="355">
        <v>0</v>
      </c>
      <c r="AD1146" s="357">
        <v>838</v>
      </c>
      <c r="AE1146" s="355">
        <v>13399</v>
      </c>
      <c r="AF1146" s="355">
        <v>0</v>
      </c>
      <c r="AG1146" s="358">
        <v>859</v>
      </c>
      <c r="AH1146" s="355">
        <v>12835</v>
      </c>
      <c r="AI1146" s="355">
        <v>0</v>
      </c>
      <c r="AJ1146" s="358">
        <v>823</v>
      </c>
      <c r="AK1146" s="4">
        <v>12128</v>
      </c>
      <c r="AL1146" s="4">
        <v>0</v>
      </c>
      <c r="AM1146" s="4">
        <v>625</v>
      </c>
    </row>
    <row r="1147" spans="2:39" x14ac:dyDescent="0.3">
      <c r="B1147" s="350" t="s">
        <v>113</v>
      </c>
      <c r="C1147" s="351" t="s">
        <v>225</v>
      </c>
      <c r="D1147" s="352">
        <v>14891</v>
      </c>
      <c r="E1147" s="353">
        <v>17</v>
      </c>
      <c r="F1147" s="353">
        <v>553</v>
      </c>
      <c r="G1147" s="354">
        <v>14836</v>
      </c>
      <c r="H1147" s="354">
        <v>7</v>
      </c>
      <c r="I1147" s="354">
        <v>584</v>
      </c>
      <c r="J1147" s="355">
        <v>14239</v>
      </c>
      <c r="K1147" s="355">
        <v>4</v>
      </c>
      <c r="L1147" s="355">
        <v>629</v>
      </c>
      <c r="M1147" s="355">
        <v>13994</v>
      </c>
      <c r="N1147" s="355">
        <v>10</v>
      </c>
      <c r="O1147" s="355">
        <v>622</v>
      </c>
      <c r="P1147" s="355">
        <v>13786</v>
      </c>
      <c r="Q1147" s="355">
        <v>2</v>
      </c>
      <c r="R1147" s="355">
        <v>666</v>
      </c>
      <c r="S1147" s="355">
        <v>12969.000000000058</v>
      </c>
      <c r="T1147" s="355">
        <v>0</v>
      </c>
      <c r="U1147" s="355">
        <v>617.00000000000034</v>
      </c>
      <c r="V1147" s="355">
        <v>12359.999999999955</v>
      </c>
      <c r="W1147" s="355">
        <v>0</v>
      </c>
      <c r="X1147" s="355">
        <v>680.99999999999955</v>
      </c>
      <c r="Y1147" s="355">
        <v>11928</v>
      </c>
      <c r="Z1147" s="355">
        <v>0</v>
      </c>
      <c r="AA1147" s="355">
        <v>669</v>
      </c>
      <c r="AB1147" s="355">
        <v>11582</v>
      </c>
      <c r="AC1147" s="355">
        <v>0</v>
      </c>
      <c r="AD1147" s="357">
        <v>717</v>
      </c>
      <c r="AE1147" s="355">
        <v>11786</v>
      </c>
      <c r="AF1147" s="355">
        <v>0</v>
      </c>
      <c r="AG1147" s="358">
        <v>748</v>
      </c>
      <c r="AH1147" s="355">
        <v>12172</v>
      </c>
      <c r="AI1147" s="355">
        <v>0</v>
      </c>
      <c r="AJ1147" s="358">
        <v>767</v>
      </c>
      <c r="AK1147" s="4">
        <v>12469</v>
      </c>
      <c r="AL1147" s="4">
        <v>0</v>
      </c>
      <c r="AM1147" s="4">
        <v>695</v>
      </c>
    </row>
    <row r="1148" spans="2:39" x14ac:dyDescent="0.3">
      <c r="B1148" s="350" t="s">
        <v>113</v>
      </c>
      <c r="C1148" s="351" t="s">
        <v>226</v>
      </c>
      <c r="D1148" s="352">
        <v>14837</v>
      </c>
      <c r="E1148" s="353">
        <v>12</v>
      </c>
      <c r="F1148" s="353">
        <v>472</v>
      </c>
      <c r="G1148" s="354">
        <v>14767</v>
      </c>
      <c r="H1148" s="354">
        <v>10</v>
      </c>
      <c r="I1148" s="354">
        <v>541</v>
      </c>
      <c r="J1148" s="355">
        <v>14292</v>
      </c>
      <c r="K1148" s="355">
        <v>4</v>
      </c>
      <c r="L1148" s="355">
        <v>601</v>
      </c>
      <c r="M1148" s="355">
        <v>13846</v>
      </c>
      <c r="N1148" s="355">
        <v>6</v>
      </c>
      <c r="O1148" s="355">
        <v>582</v>
      </c>
      <c r="P1148" s="355">
        <v>13520</v>
      </c>
      <c r="Q1148" s="355">
        <v>3</v>
      </c>
      <c r="R1148" s="355">
        <v>581</v>
      </c>
      <c r="S1148" s="355">
        <v>13488.000000000011</v>
      </c>
      <c r="T1148" s="355">
        <v>0</v>
      </c>
      <c r="U1148" s="355">
        <v>650</v>
      </c>
      <c r="V1148" s="355">
        <v>12633.000000000033</v>
      </c>
      <c r="W1148" s="355">
        <v>0</v>
      </c>
      <c r="X1148" s="355">
        <v>622.00000000000057</v>
      </c>
      <c r="Y1148" s="355">
        <v>12040</v>
      </c>
      <c r="Z1148" s="355">
        <v>0</v>
      </c>
      <c r="AA1148" s="355">
        <v>666</v>
      </c>
      <c r="AB1148" s="355">
        <v>11694</v>
      </c>
      <c r="AC1148" s="355">
        <v>0</v>
      </c>
      <c r="AD1148" s="357">
        <v>656</v>
      </c>
      <c r="AE1148" s="355">
        <v>11409</v>
      </c>
      <c r="AF1148" s="355">
        <v>0</v>
      </c>
      <c r="AG1148" s="358">
        <v>655</v>
      </c>
      <c r="AH1148" s="355">
        <v>11629</v>
      </c>
      <c r="AI1148" s="355">
        <v>0</v>
      </c>
      <c r="AJ1148" s="358">
        <v>711</v>
      </c>
      <c r="AK1148" s="4">
        <v>12424</v>
      </c>
      <c r="AL1148" s="4">
        <v>0</v>
      </c>
      <c r="AM1148" s="4">
        <v>696</v>
      </c>
    </row>
    <row r="1149" spans="2:39" x14ac:dyDescent="0.3">
      <c r="B1149" s="350" t="s">
        <v>113</v>
      </c>
      <c r="C1149" s="351" t="s">
        <v>227</v>
      </c>
      <c r="D1149" s="352">
        <v>15134</v>
      </c>
      <c r="E1149" s="353">
        <v>11</v>
      </c>
      <c r="F1149" s="353">
        <v>498</v>
      </c>
      <c r="G1149" s="354">
        <v>14449</v>
      </c>
      <c r="H1149" s="354">
        <v>5</v>
      </c>
      <c r="I1149" s="354">
        <v>508</v>
      </c>
      <c r="J1149" s="355">
        <v>14236</v>
      </c>
      <c r="K1149" s="355">
        <v>9</v>
      </c>
      <c r="L1149" s="355">
        <v>544</v>
      </c>
      <c r="M1149" s="355">
        <v>13554</v>
      </c>
      <c r="N1149" s="355">
        <v>9</v>
      </c>
      <c r="O1149" s="355">
        <v>559</v>
      </c>
      <c r="P1149" s="355">
        <v>13120</v>
      </c>
      <c r="Q1149" s="355">
        <v>5</v>
      </c>
      <c r="R1149" s="355">
        <v>559</v>
      </c>
      <c r="S1149" s="355">
        <v>13096.000000000025</v>
      </c>
      <c r="T1149" s="355">
        <v>0</v>
      </c>
      <c r="U1149" s="355">
        <v>554.00000000000011</v>
      </c>
      <c r="V1149" s="355">
        <v>13018.999999999967</v>
      </c>
      <c r="W1149" s="355">
        <v>0</v>
      </c>
      <c r="X1149" s="355">
        <v>625.00000000000023</v>
      </c>
      <c r="Y1149" s="355">
        <v>12391</v>
      </c>
      <c r="Z1149" s="355">
        <v>0</v>
      </c>
      <c r="AA1149" s="355">
        <v>623</v>
      </c>
      <c r="AB1149" s="355">
        <v>11904</v>
      </c>
      <c r="AC1149" s="355">
        <v>0</v>
      </c>
      <c r="AD1149" s="357">
        <v>636</v>
      </c>
      <c r="AE1149" s="355">
        <v>11492</v>
      </c>
      <c r="AF1149" s="355">
        <v>0</v>
      </c>
      <c r="AG1149" s="358">
        <v>615</v>
      </c>
      <c r="AH1149" s="355">
        <v>11131</v>
      </c>
      <c r="AI1149" s="355">
        <v>0</v>
      </c>
      <c r="AJ1149" s="358">
        <v>615</v>
      </c>
      <c r="AK1149" s="4">
        <v>11849</v>
      </c>
      <c r="AL1149" s="4">
        <v>0</v>
      </c>
      <c r="AM1149" s="4">
        <v>641</v>
      </c>
    </row>
    <row r="1150" spans="2:39" x14ac:dyDescent="0.3">
      <c r="B1150" s="350" t="s">
        <v>113</v>
      </c>
      <c r="C1150" s="351" t="s">
        <v>228</v>
      </c>
      <c r="D1150" s="352">
        <v>14405</v>
      </c>
      <c r="E1150" s="353">
        <v>5</v>
      </c>
      <c r="F1150" s="353">
        <v>511</v>
      </c>
      <c r="G1150" s="354">
        <v>14617</v>
      </c>
      <c r="H1150" s="354">
        <v>3</v>
      </c>
      <c r="I1150" s="354">
        <v>528</v>
      </c>
      <c r="J1150" s="355">
        <v>13823</v>
      </c>
      <c r="K1150" s="355">
        <v>7</v>
      </c>
      <c r="L1150" s="355">
        <v>487</v>
      </c>
      <c r="M1150" s="355">
        <v>13679</v>
      </c>
      <c r="N1150" s="355">
        <v>6</v>
      </c>
      <c r="O1150" s="355">
        <v>480</v>
      </c>
      <c r="P1150" s="355">
        <v>12935</v>
      </c>
      <c r="Q1150" s="355">
        <v>13</v>
      </c>
      <c r="R1150" s="355">
        <v>534</v>
      </c>
      <c r="S1150" s="355">
        <v>12467.999999999978</v>
      </c>
      <c r="T1150" s="355">
        <v>0</v>
      </c>
      <c r="U1150" s="355">
        <v>543</v>
      </c>
      <c r="V1150" s="355">
        <v>12480.000000000018</v>
      </c>
      <c r="W1150" s="355">
        <v>0</v>
      </c>
      <c r="X1150" s="355">
        <v>544.00000000000034</v>
      </c>
      <c r="Y1150" s="355">
        <v>12743</v>
      </c>
      <c r="Z1150" s="355">
        <v>0</v>
      </c>
      <c r="AA1150" s="355">
        <v>588</v>
      </c>
      <c r="AB1150" s="355">
        <v>12109</v>
      </c>
      <c r="AC1150" s="355">
        <v>0</v>
      </c>
      <c r="AD1150" s="357">
        <v>581</v>
      </c>
      <c r="AE1150" s="355">
        <v>11563</v>
      </c>
      <c r="AF1150" s="355">
        <v>0</v>
      </c>
      <c r="AG1150" s="358">
        <v>606</v>
      </c>
      <c r="AH1150" s="355">
        <v>11235</v>
      </c>
      <c r="AI1150" s="355">
        <v>0</v>
      </c>
      <c r="AJ1150" s="358">
        <v>581</v>
      </c>
      <c r="AK1150" s="4">
        <v>11405</v>
      </c>
      <c r="AL1150" s="4">
        <v>0</v>
      </c>
      <c r="AM1150" s="4">
        <v>556</v>
      </c>
    </row>
    <row r="1151" spans="2:39" x14ac:dyDescent="0.3">
      <c r="B1151" s="350" t="s">
        <v>113</v>
      </c>
      <c r="C1151" s="351" t="s">
        <v>229</v>
      </c>
      <c r="D1151" s="352">
        <v>13957</v>
      </c>
      <c r="E1151" s="353">
        <v>7</v>
      </c>
      <c r="F1151" s="353">
        <v>291</v>
      </c>
      <c r="G1151" s="354">
        <v>14455</v>
      </c>
      <c r="H1151" s="354">
        <v>11</v>
      </c>
      <c r="I1151" s="354">
        <v>404</v>
      </c>
      <c r="J1151" s="355">
        <v>14476</v>
      </c>
      <c r="K1151" s="355">
        <v>18</v>
      </c>
      <c r="L1151" s="355">
        <v>385</v>
      </c>
      <c r="M1151" s="355">
        <v>14621</v>
      </c>
      <c r="N1151" s="355">
        <v>24</v>
      </c>
      <c r="O1151" s="355">
        <v>333</v>
      </c>
      <c r="P1151" s="355">
        <v>14400</v>
      </c>
      <c r="Q1151" s="355">
        <v>12</v>
      </c>
      <c r="R1151" s="355">
        <v>321</v>
      </c>
      <c r="S1151" s="355">
        <v>14176.000000000033</v>
      </c>
      <c r="T1151" s="355">
        <v>0</v>
      </c>
      <c r="U1151" s="355">
        <v>398.99999999999989</v>
      </c>
      <c r="V1151" s="355">
        <v>13530.000000000031</v>
      </c>
      <c r="W1151" s="355">
        <v>0</v>
      </c>
      <c r="X1151" s="355">
        <v>397.00000000000006</v>
      </c>
      <c r="Y1151" s="355">
        <v>13669</v>
      </c>
      <c r="Z1151" s="355">
        <v>0</v>
      </c>
      <c r="AA1151" s="355">
        <v>414</v>
      </c>
      <c r="AB1151" s="355">
        <v>14138</v>
      </c>
      <c r="AC1151" s="355">
        <v>0</v>
      </c>
      <c r="AD1151" s="357">
        <v>456</v>
      </c>
      <c r="AE1151" s="355">
        <v>13280</v>
      </c>
      <c r="AF1151" s="355">
        <v>0</v>
      </c>
      <c r="AG1151" s="358">
        <v>451</v>
      </c>
      <c r="AH1151" s="355">
        <v>12953</v>
      </c>
      <c r="AI1151" s="355">
        <v>0</v>
      </c>
      <c r="AJ1151" s="358">
        <v>457</v>
      </c>
      <c r="AK1151" s="4">
        <v>12781</v>
      </c>
      <c r="AL1151" s="4">
        <v>0</v>
      </c>
      <c r="AM1151" s="4">
        <v>451</v>
      </c>
    </row>
    <row r="1152" spans="2:39" x14ac:dyDescent="0.3">
      <c r="B1152" s="350" t="s">
        <v>113</v>
      </c>
      <c r="C1152" s="351" t="s">
        <v>287</v>
      </c>
      <c r="D1152" s="352">
        <v>12574</v>
      </c>
      <c r="E1152" s="353">
        <v>6</v>
      </c>
      <c r="F1152" s="353">
        <v>263</v>
      </c>
      <c r="G1152" s="354">
        <v>12343</v>
      </c>
      <c r="H1152" s="354">
        <v>13</v>
      </c>
      <c r="I1152" s="354">
        <v>295</v>
      </c>
      <c r="J1152" s="355">
        <v>11999</v>
      </c>
      <c r="K1152" s="355">
        <v>20</v>
      </c>
      <c r="L1152" s="355">
        <v>400</v>
      </c>
      <c r="M1152" s="355">
        <v>12293</v>
      </c>
      <c r="N1152" s="355">
        <v>28</v>
      </c>
      <c r="O1152" s="355">
        <v>347</v>
      </c>
      <c r="P1152" s="355">
        <v>12118</v>
      </c>
      <c r="Q1152" s="355">
        <v>22</v>
      </c>
      <c r="R1152" s="355">
        <v>298</v>
      </c>
      <c r="S1152" s="355">
        <v>12015.000000000005</v>
      </c>
      <c r="T1152" s="355">
        <v>0</v>
      </c>
      <c r="U1152" s="355">
        <v>326.00000000000006</v>
      </c>
      <c r="V1152" s="355">
        <v>11712.999999999991</v>
      </c>
      <c r="W1152" s="355">
        <v>0</v>
      </c>
      <c r="X1152" s="355">
        <v>391.99999999999994</v>
      </c>
      <c r="Y1152" s="355">
        <v>11582</v>
      </c>
      <c r="Z1152" s="355">
        <v>0</v>
      </c>
      <c r="AA1152" s="355">
        <v>369</v>
      </c>
      <c r="AB1152" s="355">
        <v>11715</v>
      </c>
      <c r="AC1152" s="355">
        <v>0</v>
      </c>
      <c r="AD1152" s="357">
        <v>400</v>
      </c>
      <c r="AE1152" s="355">
        <v>12102</v>
      </c>
      <c r="AF1152" s="355">
        <v>0</v>
      </c>
      <c r="AG1152" s="358">
        <v>426</v>
      </c>
      <c r="AH1152" s="355">
        <v>11615</v>
      </c>
      <c r="AI1152" s="355">
        <v>0</v>
      </c>
      <c r="AJ1152" s="358">
        <v>427</v>
      </c>
      <c r="AK1152" s="4">
        <v>11986</v>
      </c>
      <c r="AL1152" s="4">
        <v>0</v>
      </c>
      <c r="AM1152" s="4">
        <v>446</v>
      </c>
    </row>
    <row r="1153" spans="2:39" x14ac:dyDescent="0.3">
      <c r="B1153" s="350" t="s">
        <v>113</v>
      </c>
      <c r="C1153" s="351" t="s">
        <v>230</v>
      </c>
      <c r="D1153" s="352">
        <v>10581</v>
      </c>
      <c r="E1153" s="353">
        <v>6</v>
      </c>
      <c r="F1153" s="353">
        <v>243</v>
      </c>
      <c r="G1153" s="354">
        <v>10946</v>
      </c>
      <c r="H1153" s="354">
        <v>11</v>
      </c>
      <c r="I1153" s="354">
        <v>310</v>
      </c>
      <c r="J1153" s="355">
        <v>10086</v>
      </c>
      <c r="K1153" s="355">
        <v>18</v>
      </c>
      <c r="L1153" s="355">
        <v>309</v>
      </c>
      <c r="M1153" s="355">
        <v>10312</v>
      </c>
      <c r="N1153" s="355">
        <v>15</v>
      </c>
      <c r="O1153" s="355">
        <v>345</v>
      </c>
      <c r="P1153" s="355">
        <v>10482</v>
      </c>
      <c r="Q1153" s="355">
        <v>12</v>
      </c>
      <c r="R1153" s="355">
        <v>308</v>
      </c>
      <c r="S1153" s="355">
        <v>10187.000000000053</v>
      </c>
      <c r="T1153" s="355">
        <v>0</v>
      </c>
      <c r="U1153" s="355">
        <v>306.99999999999983</v>
      </c>
      <c r="V1153" s="355">
        <v>9946.9999999999982</v>
      </c>
      <c r="W1153" s="355">
        <v>0</v>
      </c>
      <c r="X1153" s="355">
        <v>347</v>
      </c>
      <c r="Y1153" s="355">
        <v>9977</v>
      </c>
      <c r="Z1153" s="355">
        <v>0</v>
      </c>
      <c r="AA1153" s="355">
        <v>383</v>
      </c>
      <c r="AB1153" s="355">
        <v>9926</v>
      </c>
      <c r="AC1153" s="355">
        <v>0</v>
      </c>
      <c r="AD1153" s="357">
        <v>331</v>
      </c>
      <c r="AE1153" s="355">
        <v>10056</v>
      </c>
      <c r="AF1153" s="355">
        <v>0</v>
      </c>
      <c r="AG1153" s="358">
        <v>382</v>
      </c>
      <c r="AH1153" s="355">
        <v>10658</v>
      </c>
      <c r="AI1153" s="355">
        <v>0</v>
      </c>
      <c r="AJ1153" s="358">
        <v>409</v>
      </c>
      <c r="AK1153" s="4">
        <v>11016</v>
      </c>
      <c r="AL1153" s="4">
        <v>0</v>
      </c>
      <c r="AM1153" s="4">
        <v>416</v>
      </c>
    </row>
    <row r="1154" spans="2:39" x14ac:dyDescent="0.3">
      <c r="B1154" s="350" t="s">
        <v>113</v>
      </c>
      <c r="C1154" s="351" t="s">
        <v>231</v>
      </c>
      <c r="D1154" s="352">
        <v>8792</v>
      </c>
      <c r="E1154" s="353">
        <v>3</v>
      </c>
      <c r="F1154" s="353">
        <v>189</v>
      </c>
      <c r="G1154" s="354">
        <v>8904</v>
      </c>
      <c r="H1154" s="354">
        <v>12</v>
      </c>
      <c r="I1154" s="354">
        <v>229</v>
      </c>
      <c r="J1154" s="355">
        <v>8603</v>
      </c>
      <c r="K1154" s="355">
        <v>19</v>
      </c>
      <c r="L1154" s="355">
        <v>312</v>
      </c>
      <c r="M1154" s="355">
        <v>8473</v>
      </c>
      <c r="N1154" s="355">
        <v>17</v>
      </c>
      <c r="O1154" s="355">
        <v>284</v>
      </c>
      <c r="P1154" s="355">
        <v>8502</v>
      </c>
      <c r="Q1154" s="355">
        <v>14</v>
      </c>
      <c r="R1154" s="355">
        <v>320</v>
      </c>
      <c r="S1154" s="355">
        <v>8582.0000000000109</v>
      </c>
      <c r="T1154" s="355">
        <v>0</v>
      </c>
      <c r="U1154" s="355">
        <v>306.00000000000006</v>
      </c>
      <c r="V1154" s="355">
        <v>8303.9999999999636</v>
      </c>
      <c r="W1154" s="355">
        <v>0</v>
      </c>
      <c r="X1154" s="355">
        <v>318.00000000000006</v>
      </c>
      <c r="Y1154" s="355">
        <v>8491</v>
      </c>
      <c r="Z1154" s="355">
        <v>0</v>
      </c>
      <c r="AA1154" s="355">
        <v>327</v>
      </c>
      <c r="AB1154" s="355">
        <v>8383</v>
      </c>
      <c r="AC1154" s="355">
        <v>0</v>
      </c>
      <c r="AD1154" s="357">
        <v>351</v>
      </c>
      <c r="AE1154" s="355">
        <v>8445</v>
      </c>
      <c r="AF1154" s="355">
        <v>0</v>
      </c>
      <c r="AG1154" s="358">
        <v>289</v>
      </c>
      <c r="AH1154" s="355">
        <v>8669</v>
      </c>
      <c r="AI1154" s="355">
        <v>0</v>
      </c>
      <c r="AJ1154" s="358">
        <v>360</v>
      </c>
      <c r="AK1154" s="4">
        <v>9951</v>
      </c>
      <c r="AL1154" s="4">
        <v>0</v>
      </c>
      <c r="AM1154" s="4">
        <v>390</v>
      </c>
    </row>
    <row r="1155" spans="2:39" x14ac:dyDescent="0.3">
      <c r="B1155" s="350" t="s">
        <v>113</v>
      </c>
      <c r="C1155" s="351" t="s">
        <v>288</v>
      </c>
      <c r="D1155" s="352">
        <v>6917</v>
      </c>
      <c r="E1155" s="353">
        <v>2</v>
      </c>
      <c r="F1155" s="353">
        <v>211</v>
      </c>
      <c r="G1155" s="354">
        <v>7302</v>
      </c>
      <c r="H1155" s="354">
        <v>15</v>
      </c>
      <c r="I1155" s="354">
        <v>188</v>
      </c>
      <c r="J1155" s="355">
        <v>7237</v>
      </c>
      <c r="K1155" s="355">
        <v>17</v>
      </c>
      <c r="L1155" s="355">
        <v>217</v>
      </c>
      <c r="M1155" s="355">
        <v>7365</v>
      </c>
      <c r="N1155" s="355">
        <v>19</v>
      </c>
      <c r="O1155" s="355">
        <v>309</v>
      </c>
      <c r="P1155" s="355">
        <v>7263</v>
      </c>
      <c r="Q1155" s="355">
        <v>22</v>
      </c>
      <c r="R1155" s="355">
        <v>247</v>
      </c>
      <c r="S1155" s="355">
        <v>7285.0000000000036</v>
      </c>
      <c r="T1155" s="355">
        <v>0</v>
      </c>
      <c r="U1155" s="355">
        <v>305.00000000000006</v>
      </c>
      <c r="V1155" s="355">
        <v>7305.9999999999927</v>
      </c>
      <c r="W1155" s="355">
        <v>0</v>
      </c>
      <c r="X1155" s="355">
        <v>307.00000000000011</v>
      </c>
      <c r="Y1155" s="355">
        <v>7240</v>
      </c>
      <c r="Z1155" s="355">
        <v>0</v>
      </c>
      <c r="AA1155" s="355">
        <v>299</v>
      </c>
      <c r="AB1155" s="355">
        <v>7270</v>
      </c>
      <c r="AC1155" s="355">
        <v>0</v>
      </c>
      <c r="AD1155" s="357">
        <v>304</v>
      </c>
      <c r="AE1155" s="355">
        <v>7193</v>
      </c>
      <c r="AF1155" s="355">
        <v>0</v>
      </c>
      <c r="AG1155" s="358">
        <v>304</v>
      </c>
      <c r="AH1155" s="355">
        <v>7727</v>
      </c>
      <c r="AI1155" s="355">
        <v>0</v>
      </c>
      <c r="AJ1155" s="358">
        <v>261</v>
      </c>
      <c r="AK1155" s="4">
        <v>8255</v>
      </c>
      <c r="AL1155" s="4">
        <v>0</v>
      </c>
      <c r="AM1155" s="4">
        <v>325</v>
      </c>
    </row>
    <row r="1156" spans="2:39" x14ac:dyDescent="0.3">
      <c r="B1156" s="350" t="s">
        <v>113</v>
      </c>
      <c r="C1156" s="351" t="s">
        <v>232</v>
      </c>
      <c r="D1156" s="352">
        <v>5560</v>
      </c>
      <c r="E1156" s="353">
        <v>2</v>
      </c>
      <c r="F1156" s="353">
        <v>181</v>
      </c>
      <c r="G1156" s="354">
        <v>5624</v>
      </c>
      <c r="H1156" s="354">
        <v>7</v>
      </c>
      <c r="I1156" s="354">
        <v>216</v>
      </c>
      <c r="J1156" s="355">
        <v>5521</v>
      </c>
      <c r="K1156" s="355">
        <v>10</v>
      </c>
      <c r="L1156" s="355">
        <v>188</v>
      </c>
      <c r="M1156" s="355">
        <v>5884</v>
      </c>
      <c r="N1156" s="355">
        <v>17</v>
      </c>
      <c r="O1156" s="355">
        <v>216</v>
      </c>
      <c r="P1156" s="355">
        <v>5825</v>
      </c>
      <c r="Q1156" s="355">
        <v>13</v>
      </c>
      <c r="R1156" s="355">
        <v>266</v>
      </c>
      <c r="S1156" s="355">
        <v>5610.9999999999873</v>
      </c>
      <c r="T1156" s="355">
        <v>0</v>
      </c>
      <c r="U1156" s="355">
        <v>268</v>
      </c>
      <c r="V1156" s="355">
        <v>5814.0000000000009</v>
      </c>
      <c r="W1156" s="355">
        <v>0</v>
      </c>
      <c r="X1156" s="355">
        <v>272</v>
      </c>
      <c r="Y1156" s="355">
        <v>5960</v>
      </c>
      <c r="Z1156" s="355">
        <v>0</v>
      </c>
      <c r="AA1156" s="355">
        <v>279</v>
      </c>
      <c r="AB1156" s="355">
        <v>6059</v>
      </c>
      <c r="AC1156" s="355">
        <v>0</v>
      </c>
      <c r="AD1156" s="357">
        <v>268</v>
      </c>
      <c r="AE1156" s="355">
        <v>6033</v>
      </c>
      <c r="AF1156" s="355">
        <v>0</v>
      </c>
      <c r="AG1156" s="358">
        <v>273</v>
      </c>
      <c r="AH1156" s="355">
        <v>6087</v>
      </c>
      <c r="AI1156" s="355">
        <v>0</v>
      </c>
      <c r="AJ1156" s="358">
        <v>288</v>
      </c>
      <c r="AK1156" s="4">
        <v>6904</v>
      </c>
      <c r="AL1156" s="4">
        <v>0</v>
      </c>
      <c r="AM1156" s="4">
        <v>242</v>
      </c>
    </row>
    <row r="1157" spans="2:39" x14ac:dyDescent="0.3">
      <c r="B1157" s="350" t="s">
        <v>113</v>
      </c>
      <c r="C1157" s="351" t="s">
        <v>325</v>
      </c>
      <c r="D1157" s="352">
        <v>14</v>
      </c>
      <c r="E1157" s="353">
        <v>0</v>
      </c>
      <c r="F1157" s="353">
        <v>0</v>
      </c>
      <c r="G1157" s="354">
        <v>25</v>
      </c>
      <c r="H1157" s="354">
        <v>0</v>
      </c>
      <c r="I1157" s="354">
        <v>0</v>
      </c>
      <c r="J1157" s="355">
        <v>32</v>
      </c>
      <c r="K1157" s="355">
        <v>0</v>
      </c>
      <c r="L1157" s="355">
        <v>0</v>
      </c>
      <c r="M1157" s="355">
        <v>25</v>
      </c>
      <c r="N1157" s="355">
        <v>0</v>
      </c>
      <c r="O1157" s="355">
        <v>0</v>
      </c>
      <c r="P1157" s="355">
        <v>20</v>
      </c>
      <c r="Q1157" s="355">
        <v>0</v>
      </c>
      <c r="R1157" s="355">
        <v>0</v>
      </c>
      <c r="S1157" s="355">
        <v>14</v>
      </c>
      <c r="T1157" s="355">
        <v>0</v>
      </c>
      <c r="U1157" s="355">
        <v>0</v>
      </c>
      <c r="V1157" s="355">
        <v>17</v>
      </c>
      <c r="W1157" s="355">
        <v>0</v>
      </c>
      <c r="X1157" s="355">
        <v>0</v>
      </c>
      <c r="Y1157" s="355">
        <v>16</v>
      </c>
      <c r="Z1157" s="355">
        <v>0</v>
      </c>
      <c r="AA1157" s="355">
        <v>0</v>
      </c>
      <c r="AB1157" s="355">
        <v>5</v>
      </c>
      <c r="AC1157" s="355">
        <v>0</v>
      </c>
      <c r="AD1157" s="357">
        <v>0</v>
      </c>
      <c r="AE1157" s="355">
        <v>25</v>
      </c>
      <c r="AF1157" s="355">
        <v>0</v>
      </c>
      <c r="AG1157" s="358">
        <v>0</v>
      </c>
      <c r="AH1157" s="355">
        <v>39</v>
      </c>
      <c r="AI1157" s="355">
        <v>0</v>
      </c>
      <c r="AJ1157" s="358">
        <v>0</v>
      </c>
      <c r="AK1157" s="4">
        <v>48</v>
      </c>
      <c r="AL1157" s="4">
        <v>0</v>
      </c>
      <c r="AM1157" s="4">
        <v>0</v>
      </c>
    </row>
    <row r="1158" spans="2:39" x14ac:dyDescent="0.3">
      <c r="B1158" s="350" t="s">
        <v>113</v>
      </c>
      <c r="C1158" s="351" t="s">
        <v>326</v>
      </c>
      <c r="D1158" s="352">
        <v>12</v>
      </c>
      <c r="E1158" s="353">
        <v>0</v>
      </c>
      <c r="F1158" s="353">
        <v>0</v>
      </c>
      <c r="G1158" s="354">
        <v>10</v>
      </c>
      <c r="H1158" s="354">
        <v>0</v>
      </c>
      <c r="I1158" s="354">
        <v>0</v>
      </c>
      <c r="J1158" s="355">
        <v>11</v>
      </c>
      <c r="K1158" s="355">
        <v>0</v>
      </c>
      <c r="L1158" s="355">
        <v>0</v>
      </c>
      <c r="M1158" s="355">
        <v>13</v>
      </c>
      <c r="N1158" s="355">
        <v>0</v>
      </c>
      <c r="O1158" s="355">
        <v>0</v>
      </c>
      <c r="P1158" s="355">
        <v>21</v>
      </c>
      <c r="Q1158" s="355">
        <v>0</v>
      </c>
      <c r="R1158" s="355">
        <v>0</v>
      </c>
      <c r="S1158" s="355">
        <v>14</v>
      </c>
      <c r="T1158" s="355">
        <v>0</v>
      </c>
      <c r="U1158" s="355">
        <v>0</v>
      </c>
      <c r="V1158" s="355">
        <v>10</v>
      </c>
      <c r="W1158" s="355">
        <v>0</v>
      </c>
      <c r="X1158" s="355">
        <v>0</v>
      </c>
      <c r="Y1158" s="355">
        <v>6</v>
      </c>
      <c r="Z1158" s="355">
        <v>0</v>
      </c>
      <c r="AA1158" s="355">
        <v>0</v>
      </c>
      <c r="AB1158" s="355">
        <v>8</v>
      </c>
      <c r="AC1158" s="355">
        <v>0</v>
      </c>
      <c r="AD1158" s="357">
        <v>0</v>
      </c>
      <c r="AE1158" s="355">
        <v>5</v>
      </c>
      <c r="AF1158" s="355">
        <v>0</v>
      </c>
      <c r="AG1158" s="358">
        <v>0</v>
      </c>
      <c r="AH1158" s="355">
        <v>17</v>
      </c>
      <c r="AI1158" s="355">
        <v>0</v>
      </c>
      <c r="AJ1158" s="358">
        <v>0</v>
      </c>
      <c r="AK1158" s="4">
        <v>16</v>
      </c>
      <c r="AL1158" s="4">
        <v>0</v>
      </c>
      <c r="AM1158" s="4">
        <v>0</v>
      </c>
    </row>
    <row r="1159" spans="2:39" x14ac:dyDescent="0.3">
      <c r="B1159" s="350" t="s">
        <v>113</v>
      </c>
      <c r="C1159" s="351" t="s">
        <v>289</v>
      </c>
      <c r="D1159" s="352">
        <v>2267</v>
      </c>
      <c r="E1159" s="353">
        <v>0</v>
      </c>
      <c r="F1159" s="353">
        <v>0</v>
      </c>
      <c r="G1159" s="354">
        <v>846</v>
      </c>
      <c r="H1159" s="354">
        <v>0</v>
      </c>
      <c r="I1159" s="354">
        <v>0</v>
      </c>
      <c r="J1159" s="355">
        <v>190</v>
      </c>
      <c r="K1159" s="355">
        <v>1376</v>
      </c>
      <c r="L1159" s="355">
        <v>0</v>
      </c>
      <c r="M1159" s="355">
        <v>352</v>
      </c>
      <c r="N1159" s="355">
        <v>1572</v>
      </c>
      <c r="O1159" s="355">
        <v>0</v>
      </c>
      <c r="P1159" s="355">
        <v>0</v>
      </c>
      <c r="Q1159" s="355">
        <v>0</v>
      </c>
      <c r="R1159" s="355">
        <v>0</v>
      </c>
      <c r="S1159" s="355">
        <v>784</v>
      </c>
      <c r="T1159" s="355">
        <v>785.00000000000023</v>
      </c>
      <c r="U1159" s="355">
        <v>0</v>
      </c>
      <c r="V1159" s="355">
        <v>586.99999999999955</v>
      </c>
      <c r="W1159" s="355">
        <v>0</v>
      </c>
      <c r="X1159" s="355">
        <v>0</v>
      </c>
      <c r="Y1159" s="355">
        <v>0</v>
      </c>
      <c r="Z1159" s="355">
        <v>0</v>
      </c>
      <c r="AA1159" s="355">
        <v>0</v>
      </c>
      <c r="AB1159" s="355">
        <v>1581</v>
      </c>
      <c r="AC1159" s="355">
        <v>0</v>
      </c>
      <c r="AD1159" s="357">
        <v>0</v>
      </c>
      <c r="AE1159" s="355">
        <v>6</v>
      </c>
      <c r="AF1159" s="355">
        <v>0</v>
      </c>
      <c r="AG1159" s="358">
        <v>0</v>
      </c>
      <c r="AH1159" s="355">
        <v>0</v>
      </c>
      <c r="AI1159" s="355">
        <v>0</v>
      </c>
      <c r="AJ1159" s="358">
        <v>0</v>
      </c>
      <c r="AK1159" s="4">
        <v>0</v>
      </c>
      <c r="AL1159" s="4">
        <v>0</v>
      </c>
      <c r="AM1159" s="4">
        <v>0</v>
      </c>
    </row>
    <row r="1160" spans="2:39" x14ac:dyDescent="0.3">
      <c r="B1160" s="350" t="s">
        <v>113</v>
      </c>
      <c r="C1160" s="351" t="s">
        <v>290</v>
      </c>
      <c r="D1160" s="352">
        <v>3133</v>
      </c>
      <c r="E1160" s="353">
        <v>4</v>
      </c>
      <c r="F1160" s="353">
        <v>26</v>
      </c>
      <c r="G1160" s="354">
        <v>2861</v>
      </c>
      <c r="H1160" s="354">
        <v>1</v>
      </c>
      <c r="I1160" s="354">
        <v>27</v>
      </c>
      <c r="J1160" s="355">
        <v>529</v>
      </c>
      <c r="K1160" s="355">
        <v>567</v>
      </c>
      <c r="L1160" s="355">
        <v>13</v>
      </c>
      <c r="M1160" s="355">
        <v>433</v>
      </c>
      <c r="N1160" s="355">
        <v>10</v>
      </c>
      <c r="O1160" s="355">
        <v>9</v>
      </c>
      <c r="P1160" s="355">
        <v>875</v>
      </c>
      <c r="Q1160" s="355">
        <v>585</v>
      </c>
      <c r="R1160" s="355">
        <v>11</v>
      </c>
      <c r="S1160" s="355">
        <v>158.00000000000003</v>
      </c>
      <c r="T1160" s="355">
        <v>0</v>
      </c>
      <c r="U1160" s="355">
        <v>4</v>
      </c>
      <c r="V1160" s="355">
        <v>552.99999999999943</v>
      </c>
      <c r="W1160" s="355">
        <v>0</v>
      </c>
      <c r="X1160" s="355">
        <v>0</v>
      </c>
      <c r="Y1160" s="355">
        <v>57</v>
      </c>
      <c r="Z1160" s="355">
        <v>0</v>
      </c>
      <c r="AA1160" s="355">
        <v>0</v>
      </c>
      <c r="AB1160" s="355">
        <v>139</v>
      </c>
      <c r="AC1160" s="355">
        <v>0</v>
      </c>
      <c r="AD1160" s="357">
        <v>0</v>
      </c>
      <c r="AE1160" s="355">
        <v>156</v>
      </c>
      <c r="AF1160" s="355">
        <v>0</v>
      </c>
      <c r="AG1160" s="358">
        <v>0</v>
      </c>
      <c r="AH1160" s="355">
        <v>44</v>
      </c>
      <c r="AI1160" s="355">
        <v>0</v>
      </c>
      <c r="AJ1160" s="358">
        <v>0</v>
      </c>
      <c r="AK1160" s="4">
        <v>160</v>
      </c>
      <c r="AL1160" s="4">
        <v>0</v>
      </c>
      <c r="AM1160" s="4">
        <v>0</v>
      </c>
    </row>
    <row r="1161" spans="2:39" x14ac:dyDescent="0.3">
      <c r="B1161" s="350" t="s">
        <v>113</v>
      </c>
      <c r="C1161" s="351" t="s">
        <v>291</v>
      </c>
      <c r="D1161" s="352">
        <v>3485</v>
      </c>
      <c r="E1161" s="353">
        <v>1</v>
      </c>
      <c r="F1161" s="353">
        <v>331</v>
      </c>
      <c r="G1161" s="354">
        <v>4275</v>
      </c>
      <c r="H1161" s="354">
        <v>1</v>
      </c>
      <c r="I1161" s="354">
        <v>365</v>
      </c>
      <c r="J1161" s="355">
        <v>3943</v>
      </c>
      <c r="K1161" s="355">
        <v>29</v>
      </c>
      <c r="L1161" s="355">
        <v>261</v>
      </c>
      <c r="M1161" s="355">
        <v>2961</v>
      </c>
      <c r="N1161" s="355">
        <v>1</v>
      </c>
      <c r="O1161" s="355">
        <v>335</v>
      </c>
      <c r="P1161" s="355">
        <v>2854</v>
      </c>
      <c r="Q1161" s="355">
        <v>0</v>
      </c>
      <c r="R1161" s="355">
        <v>303</v>
      </c>
      <c r="S1161" s="355">
        <v>2694.999999999995</v>
      </c>
      <c r="T1161" s="355">
        <v>0</v>
      </c>
      <c r="U1161" s="355">
        <v>374</v>
      </c>
      <c r="V1161" s="355">
        <v>2891.0000000000009</v>
      </c>
      <c r="W1161" s="355">
        <v>0</v>
      </c>
      <c r="X1161" s="355">
        <v>415.00000000000011</v>
      </c>
      <c r="Y1161" s="355">
        <v>2266</v>
      </c>
      <c r="Z1161" s="355">
        <v>0</v>
      </c>
      <c r="AA1161" s="355">
        <v>330</v>
      </c>
      <c r="AB1161" s="355">
        <v>2487</v>
      </c>
      <c r="AC1161" s="355">
        <v>0</v>
      </c>
      <c r="AD1161" s="357">
        <v>397</v>
      </c>
      <c r="AE1161" s="355">
        <v>2114</v>
      </c>
      <c r="AF1161" s="355">
        <v>0</v>
      </c>
      <c r="AG1161" s="358">
        <v>381</v>
      </c>
      <c r="AH1161" s="355">
        <v>2013</v>
      </c>
      <c r="AI1161" s="355">
        <v>0</v>
      </c>
      <c r="AJ1161" s="358">
        <v>321</v>
      </c>
      <c r="AK1161" s="4">
        <v>1692</v>
      </c>
      <c r="AL1161" s="4">
        <v>0</v>
      </c>
      <c r="AM1161" s="4">
        <v>176</v>
      </c>
    </row>
    <row r="1162" spans="2:39" x14ac:dyDescent="0.3">
      <c r="B1162" s="350" t="s">
        <v>113</v>
      </c>
      <c r="C1162" s="351" t="s">
        <v>292</v>
      </c>
      <c r="D1162" s="352">
        <v>2893</v>
      </c>
      <c r="E1162" s="353">
        <v>3</v>
      </c>
      <c r="F1162" s="353">
        <v>709</v>
      </c>
      <c r="G1162" s="354">
        <v>3670</v>
      </c>
      <c r="H1162" s="354">
        <v>0</v>
      </c>
      <c r="I1162" s="354">
        <v>602</v>
      </c>
      <c r="J1162" s="355">
        <v>3683</v>
      </c>
      <c r="K1162" s="355">
        <v>64</v>
      </c>
      <c r="L1162" s="355">
        <v>587</v>
      </c>
      <c r="M1162" s="355">
        <v>3543</v>
      </c>
      <c r="N1162" s="355">
        <v>2</v>
      </c>
      <c r="O1162" s="355">
        <v>641</v>
      </c>
      <c r="P1162" s="355">
        <v>2990</v>
      </c>
      <c r="Q1162" s="355">
        <v>1</v>
      </c>
      <c r="R1162" s="355">
        <v>598</v>
      </c>
      <c r="S1162" s="355">
        <v>2944.0000000000014</v>
      </c>
      <c r="T1162" s="355">
        <v>0</v>
      </c>
      <c r="U1162" s="355">
        <v>598.99999999999966</v>
      </c>
      <c r="V1162" s="355">
        <v>2725.0000000000023</v>
      </c>
      <c r="W1162" s="355">
        <v>0</v>
      </c>
      <c r="X1162" s="355">
        <v>742.0000000000008</v>
      </c>
      <c r="Y1162" s="355">
        <v>2925</v>
      </c>
      <c r="Z1162" s="355">
        <v>0</v>
      </c>
      <c r="AA1162" s="355">
        <v>683</v>
      </c>
      <c r="AB1162" s="355">
        <v>2684</v>
      </c>
      <c r="AC1162" s="355">
        <v>0</v>
      </c>
      <c r="AD1162" s="357">
        <v>680</v>
      </c>
      <c r="AE1162" s="355">
        <v>2792</v>
      </c>
      <c r="AF1162" s="355">
        <v>0</v>
      </c>
      <c r="AG1162" s="358">
        <v>731</v>
      </c>
      <c r="AH1162" s="355">
        <v>2340</v>
      </c>
      <c r="AI1162" s="355">
        <v>0</v>
      </c>
      <c r="AJ1162" s="358">
        <v>673</v>
      </c>
      <c r="AK1162" s="4">
        <v>2112</v>
      </c>
      <c r="AL1162" s="4">
        <v>0</v>
      </c>
      <c r="AM1162" s="4">
        <v>495</v>
      </c>
    </row>
    <row r="1163" spans="2:39" x14ac:dyDescent="0.3">
      <c r="B1163" s="350" t="s">
        <v>113</v>
      </c>
      <c r="C1163" s="351" t="s">
        <v>293</v>
      </c>
      <c r="D1163" s="352">
        <v>2572</v>
      </c>
      <c r="E1163" s="353">
        <v>8</v>
      </c>
      <c r="F1163" s="353">
        <v>378</v>
      </c>
      <c r="G1163" s="354">
        <v>797</v>
      </c>
      <c r="H1163" s="354">
        <v>2</v>
      </c>
      <c r="I1163" s="354">
        <v>197</v>
      </c>
      <c r="J1163" s="355">
        <v>614</v>
      </c>
      <c r="K1163" s="355">
        <v>69</v>
      </c>
      <c r="L1163" s="355">
        <v>294</v>
      </c>
      <c r="M1163" s="355">
        <v>2708</v>
      </c>
      <c r="N1163" s="355">
        <v>0</v>
      </c>
      <c r="O1163" s="355">
        <v>293</v>
      </c>
      <c r="P1163" s="355">
        <v>2068</v>
      </c>
      <c r="Q1163" s="355">
        <v>0</v>
      </c>
      <c r="R1163" s="355">
        <v>721</v>
      </c>
      <c r="S1163" s="355">
        <v>2059.0000000000014</v>
      </c>
      <c r="T1163" s="355">
        <v>0</v>
      </c>
      <c r="U1163" s="355">
        <v>254.00000000000014</v>
      </c>
      <c r="V1163" s="355">
        <v>2008.9999999999982</v>
      </c>
      <c r="W1163" s="355">
        <v>0</v>
      </c>
      <c r="X1163" s="355">
        <v>244</v>
      </c>
      <c r="Y1163" s="355">
        <v>481</v>
      </c>
      <c r="Z1163" s="355">
        <v>0</v>
      </c>
      <c r="AA1163" s="355">
        <v>254</v>
      </c>
      <c r="AB1163" s="355">
        <v>501</v>
      </c>
      <c r="AC1163" s="355">
        <v>0</v>
      </c>
      <c r="AD1163" s="357">
        <v>177</v>
      </c>
      <c r="AE1163" s="355">
        <v>470</v>
      </c>
      <c r="AF1163" s="355">
        <v>0</v>
      </c>
      <c r="AG1163" s="358">
        <v>110</v>
      </c>
      <c r="AH1163" s="355">
        <v>547</v>
      </c>
      <c r="AI1163" s="355">
        <v>0</v>
      </c>
      <c r="AJ1163" s="358">
        <v>293</v>
      </c>
      <c r="AK1163" s="4">
        <v>546</v>
      </c>
      <c r="AL1163" s="4">
        <v>0</v>
      </c>
      <c r="AM1163" s="4">
        <v>107</v>
      </c>
    </row>
    <row r="1164" spans="2:39" x14ac:dyDescent="0.3">
      <c r="B1164" s="350" t="s">
        <v>113</v>
      </c>
      <c r="C1164" s="351" t="s">
        <v>294</v>
      </c>
      <c r="D1164" s="352">
        <v>109</v>
      </c>
      <c r="E1164" s="353">
        <v>0</v>
      </c>
      <c r="F1164" s="353">
        <v>711</v>
      </c>
      <c r="G1164" s="354">
        <v>2275</v>
      </c>
      <c r="H1164" s="354">
        <v>0</v>
      </c>
      <c r="I1164" s="354">
        <v>713</v>
      </c>
      <c r="J1164" s="355">
        <v>2664</v>
      </c>
      <c r="K1164" s="355">
        <v>0</v>
      </c>
      <c r="L1164" s="355">
        <v>430</v>
      </c>
      <c r="M1164" s="355">
        <v>122</v>
      </c>
      <c r="N1164" s="355">
        <v>66</v>
      </c>
      <c r="O1164" s="355">
        <v>842</v>
      </c>
      <c r="P1164" s="355">
        <v>1587</v>
      </c>
      <c r="Q1164" s="355">
        <v>0</v>
      </c>
      <c r="R1164" s="355">
        <v>521</v>
      </c>
      <c r="S1164" s="355">
        <v>1580.0000000000005</v>
      </c>
      <c r="T1164" s="355">
        <v>0</v>
      </c>
      <c r="U1164" s="355">
        <v>616.00000000000011</v>
      </c>
      <c r="V1164" s="355">
        <v>1539.0000000000005</v>
      </c>
      <c r="W1164" s="355">
        <v>0</v>
      </c>
      <c r="X1164" s="355">
        <v>1054.9999999999998</v>
      </c>
      <c r="Y1164" s="355">
        <v>3410</v>
      </c>
      <c r="Z1164" s="355">
        <v>0</v>
      </c>
      <c r="AA1164" s="355">
        <v>854</v>
      </c>
      <c r="AB1164" s="355">
        <v>2524</v>
      </c>
      <c r="AC1164" s="355">
        <v>0</v>
      </c>
      <c r="AD1164" s="357">
        <v>974</v>
      </c>
      <c r="AE1164" s="355">
        <v>2512</v>
      </c>
      <c r="AF1164" s="355">
        <v>0</v>
      </c>
      <c r="AG1164" s="358">
        <v>911</v>
      </c>
      <c r="AH1164" s="355">
        <v>1975</v>
      </c>
      <c r="AI1164" s="355">
        <v>0</v>
      </c>
      <c r="AJ1164" s="358">
        <v>565</v>
      </c>
      <c r="AK1164" s="4">
        <v>1682</v>
      </c>
      <c r="AL1164" s="4">
        <v>0</v>
      </c>
      <c r="AM1164" s="4">
        <v>533</v>
      </c>
    </row>
    <row r="1165" spans="2:39" x14ac:dyDescent="0.3">
      <c r="B1165" s="350" t="s">
        <v>113</v>
      </c>
      <c r="C1165" s="351" t="s">
        <v>327</v>
      </c>
      <c r="D1165" s="352">
        <v>50</v>
      </c>
      <c r="E1165" s="353">
        <v>0</v>
      </c>
      <c r="F1165" s="353">
        <v>0</v>
      </c>
      <c r="G1165" s="354">
        <v>27</v>
      </c>
      <c r="H1165" s="354">
        <v>0</v>
      </c>
      <c r="I1165" s="354">
        <v>0</v>
      </c>
      <c r="J1165" s="355">
        <v>24</v>
      </c>
      <c r="K1165" s="355">
        <v>0</v>
      </c>
      <c r="L1165" s="355">
        <v>0</v>
      </c>
      <c r="M1165" s="355">
        <v>4</v>
      </c>
      <c r="N1165" s="355">
        <v>0</v>
      </c>
      <c r="O1165" s="355">
        <v>0</v>
      </c>
      <c r="P1165" s="355">
        <v>3</v>
      </c>
      <c r="Q1165" s="355">
        <v>0</v>
      </c>
      <c r="R1165" s="355">
        <v>0</v>
      </c>
      <c r="S1165" s="355">
        <v>25.000000000000011</v>
      </c>
      <c r="T1165" s="355">
        <v>0</v>
      </c>
      <c r="U1165" s="355">
        <v>0</v>
      </c>
      <c r="V1165" s="355">
        <v>19</v>
      </c>
      <c r="W1165" s="355">
        <v>0</v>
      </c>
      <c r="X1165" s="355">
        <v>0</v>
      </c>
      <c r="Y1165" s="355">
        <v>16</v>
      </c>
      <c r="Z1165" s="355">
        <v>0</v>
      </c>
      <c r="AA1165" s="355">
        <v>0</v>
      </c>
      <c r="AB1165" s="355">
        <v>19</v>
      </c>
      <c r="AC1165" s="355">
        <v>0</v>
      </c>
      <c r="AD1165" s="357">
        <v>0</v>
      </c>
      <c r="AE1165" s="355">
        <v>28</v>
      </c>
      <c r="AF1165" s="355">
        <v>0</v>
      </c>
      <c r="AG1165" s="358">
        <v>0</v>
      </c>
      <c r="AH1165" s="355">
        <v>26</v>
      </c>
      <c r="AI1165" s="355">
        <v>0</v>
      </c>
      <c r="AJ1165" s="358">
        <v>0</v>
      </c>
      <c r="AK1165" s="4">
        <v>0</v>
      </c>
      <c r="AL1165" s="4">
        <v>0</v>
      </c>
      <c r="AM1165" s="4">
        <v>0</v>
      </c>
    </row>
    <row r="1166" spans="2:39" x14ac:dyDescent="0.3">
      <c r="B1166" s="350" t="s">
        <v>114</v>
      </c>
      <c r="C1166" s="351" t="s">
        <v>223</v>
      </c>
      <c r="D1166" s="352">
        <v>0</v>
      </c>
      <c r="E1166" s="353">
        <v>0</v>
      </c>
      <c r="F1166" s="353">
        <v>756</v>
      </c>
      <c r="G1166" s="354">
        <v>19</v>
      </c>
      <c r="H1166" s="354">
        <v>0</v>
      </c>
      <c r="I1166" s="354">
        <v>739</v>
      </c>
      <c r="J1166" s="355">
        <v>19</v>
      </c>
      <c r="K1166" s="355">
        <v>0</v>
      </c>
      <c r="L1166" s="355">
        <v>883</v>
      </c>
      <c r="M1166" s="355">
        <v>9</v>
      </c>
      <c r="N1166" s="355">
        <v>0</v>
      </c>
      <c r="O1166" s="355">
        <v>946</v>
      </c>
      <c r="P1166" s="355">
        <v>0</v>
      </c>
      <c r="Q1166" s="355">
        <v>0</v>
      </c>
      <c r="R1166" s="355">
        <v>875</v>
      </c>
      <c r="S1166" s="355">
        <v>0</v>
      </c>
      <c r="T1166" s="355">
        <v>0</v>
      </c>
      <c r="U1166" s="355">
        <v>941.99999999999989</v>
      </c>
      <c r="V1166" s="355">
        <v>5</v>
      </c>
      <c r="W1166" s="355">
        <v>0</v>
      </c>
      <c r="X1166" s="355">
        <v>1114.0000000000009</v>
      </c>
      <c r="Y1166" s="355">
        <v>0</v>
      </c>
      <c r="Z1166" s="355">
        <v>0</v>
      </c>
      <c r="AA1166" s="355">
        <v>997</v>
      </c>
      <c r="AB1166" s="355">
        <v>0</v>
      </c>
      <c r="AC1166" s="355">
        <v>0</v>
      </c>
      <c r="AD1166" s="357">
        <v>1242</v>
      </c>
      <c r="AE1166" s="355">
        <v>0</v>
      </c>
      <c r="AF1166" s="355">
        <v>0</v>
      </c>
      <c r="AG1166" s="358">
        <v>1183</v>
      </c>
      <c r="AH1166" s="355">
        <v>0</v>
      </c>
      <c r="AI1166" s="355">
        <v>0</v>
      </c>
      <c r="AJ1166" s="358">
        <v>932</v>
      </c>
      <c r="AK1166" s="4">
        <v>0</v>
      </c>
      <c r="AL1166" s="4">
        <v>0</v>
      </c>
      <c r="AM1166" s="4">
        <v>395</v>
      </c>
    </row>
    <row r="1167" spans="2:39" x14ac:dyDescent="0.3">
      <c r="B1167" s="350" t="s">
        <v>114</v>
      </c>
      <c r="C1167" s="351" t="s">
        <v>286</v>
      </c>
      <c r="D1167" s="352">
        <v>255</v>
      </c>
      <c r="E1167" s="353">
        <v>0</v>
      </c>
      <c r="F1167" s="353">
        <v>1112</v>
      </c>
      <c r="G1167" s="354">
        <v>99</v>
      </c>
      <c r="H1167" s="354">
        <v>0</v>
      </c>
      <c r="I1167" s="354">
        <v>1237</v>
      </c>
      <c r="J1167" s="355">
        <v>110</v>
      </c>
      <c r="K1167" s="355">
        <v>0</v>
      </c>
      <c r="L1167" s="355">
        <v>1343</v>
      </c>
      <c r="M1167" s="355">
        <v>18</v>
      </c>
      <c r="N1167" s="355">
        <v>0</v>
      </c>
      <c r="O1167" s="355">
        <v>1495</v>
      </c>
      <c r="P1167" s="355">
        <v>11</v>
      </c>
      <c r="Q1167" s="355">
        <v>0</v>
      </c>
      <c r="R1167" s="355">
        <v>1430</v>
      </c>
      <c r="S1167" s="355">
        <v>15</v>
      </c>
      <c r="T1167" s="355">
        <v>0</v>
      </c>
      <c r="U1167" s="355">
        <v>1414.9999999999998</v>
      </c>
      <c r="V1167" s="355">
        <v>12</v>
      </c>
      <c r="W1167" s="355">
        <v>0</v>
      </c>
      <c r="X1167" s="355">
        <v>1596.9999999999991</v>
      </c>
      <c r="Y1167" s="355">
        <v>0</v>
      </c>
      <c r="Z1167" s="355">
        <v>0</v>
      </c>
      <c r="AA1167" s="355">
        <v>1813</v>
      </c>
      <c r="AB1167" s="355">
        <v>59</v>
      </c>
      <c r="AC1167" s="355">
        <v>0</v>
      </c>
      <c r="AD1167" s="357">
        <v>1840</v>
      </c>
      <c r="AE1167" s="355">
        <v>0</v>
      </c>
      <c r="AF1167" s="355">
        <v>0</v>
      </c>
      <c r="AG1167" s="358">
        <v>1991</v>
      </c>
      <c r="AH1167" s="355">
        <v>17</v>
      </c>
      <c r="AI1167" s="355">
        <v>0</v>
      </c>
      <c r="AJ1167" s="358">
        <v>1908</v>
      </c>
      <c r="AK1167" s="4">
        <v>0</v>
      </c>
      <c r="AL1167" s="4">
        <v>0</v>
      </c>
      <c r="AM1167" s="4">
        <v>1011</v>
      </c>
    </row>
    <row r="1168" spans="2:39" x14ac:dyDescent="0.3">
      <c r="B1168" s="350" t="s">
        <v>114</v>
      </c>
      <c r="C1168" s="351" t="s">
        <v>255</v>
      </c>
      <c r="D1168" s="352">
        <v>5554</v>
      </c>
      <c r="E1168" s="353">
        <v>145</v>
      </c>
      <c r="F1168" s="353">
        <v>1776</v>
      </c>
      <c r="G1168" s="354">
        <v>5587</v>
      </c>
      <c r="H1168" s="354">
        <v>310</v>
      </c>
      <c r="I1168" s="354">
        <v>1817</v>
      </c>
      <c r="J1168" s="355">
        <v>6062</v>
      </c>
      <c r="K1168" s="355">
        <v>573</v>
      </c>
      <c r="L1168" s="355">
        <v>2161</v>
      </c>
      <c r="M1168" s="355">
        <v>5857</v>
      </c>
      <c r="N1168" s="355">
        <v>481</v>
      </c>
      <c r="O1168" s="355">
        <v>1865</v>
      </c>
      <c r="P1168" s="355">
        <v>5306</v>
      </c>
      <c r="Q1168" s="355">
        <v>376</v>
      </c>
      <c r="R1168" s="355">
        <v>2017</v>
      </c>
      <c r="S1168" s="355">
        <v>5286.0000000000018</v>
      </c>
      <c r="T1168" s="355">
        <v>307.00000000000011</v>
      </c>
      <c r="U1168" s="355">
        <v>2032.9999999999991</v>
      </c>
      <c r="V1168" s="355">
        <v>5235.9999999999964</v>
      </c>
      <c r="W1168" s="355">
        <v>175.99999999999997</v>
      </c>
      <c r="X1168" s="355">
        <v>2216</v>
      </c>
      <c r="Y1168" s="355">
        <v>5011</v>
      </c>
      <c r="Z1168" s="355">
        <v>185</v>
      </c>
      <c r="AA1168" s="355">
        <v>2280</v>
      </c>
      <c r="AB1168" s="355">
        <v>4776</v>
      </c>
      <c r="AC1168" s="355">
        <v>192</v>
      </c>
      <c r="AD1168" s="357">
        <v>2696</v>
      </c>
      <c r="AE1168" s="355">
        <v>5237</v>
      </c>
      <c r="AF1168" s="355">
        <v>216</v>
      </c>
      <c r="AG1168" s="358">
        <v>2579</v>
      </c>
      <c r="AH1168" s="355">
        <v>5142</v>
      </c>
      <c r="AI1168" s="355">
        <v>236</v>
      </c>
      <c r="AJ1168" s="358">
        <v>2549</v>
      </c>
      <c r="AK1168" s="4">
        <v>5393</v>
      </c>
      <c r="AL1168" s="4">
        <v>241</v>
      </c>
      <c r="AM1168" s="4">
        <v>1920</v>
      </c>
    </row>
    <row r="1169" spans="2:39" x14ac:dyDescent="0.3">
      <c r="B1169" s="350" t="s">
        <v>114</v>
      </c>
      <c r="C1169" s="351" t="s">
        <v>224</v>
      </c>
      <c r="D1169" s="352">
        <v>7080</v>
      </c>
      <c r="E1169" s="353">
        <v>321</v>
      </c>
      <c r="F1169" s="353">
        <v>1743</v>
      </c>
      <c r="G1169" s="354">
        <v>7022</v>
      </c>
      <c r="H1169" s="354">
        <v>495</v>
      </c>
      <c r="I1169" s="354">
        <v>1907</v>
      </c>
      <c r="J1169" s="355">
        <v>6760</v>
      </c>
      <c r="K1169" s="355">
        <v>597</v>
      </c>
      <c r="L1169" s="355">
        <v>1974</v>
      </c>
      <c r="M1169" s="355">
        <v>6948</v>
      </c>
      <c r="N1169" s="355">
        <v>598</v>
      </c>
      <c r="O1169" s="355">
        <v>2077</v>
      </c>
      <c r="P1169" s="355">
        <v>6887</v>
      </c>
      <c r="Q1169" s="355">
        <v>479</v>
      </c>
      <c r="R1169" s="355">
        <v>2180</v>
      </c>
      <c r="S1169" s="355">
        <v>6221.9999999999927</v>
      </c>
      <c r="T1169" s="355">
        <v>399.00000000000023</v>
      </c>
      <c r="U1169" s="355">
        <v>2286</v>
      </c>
      <c r="V1169" s="355">
        <v>6294.9999999999973</v>
      </c>
      <c r="W1169" s="355">
        <v>194.00000000000003</v>
      </c>
      <c r="X1169" s="355">
        <v>2289.9999999999995</v>
      </c>
      <c r="Y1169" s="355">
        <v>6113</v>
      </c>
      <c r="Z1169" s="355">
        <v>198</v>
      </c>
      <c r="AA1169" s="355">
        <v>2337</v>
      </c>
      <c r="AB1169" s="355">
        <v>5719</v>
      </c>
      <c r="AC1169" s="355">
        <v>238</v>
      </c>
      <c r="AD1169" s="357">
        <v>2574</v>
      </c>
      <c r="AE1169" s="355">
        <v>5673</v>
      </c>
      <c r="AF1169" s="355">
        <v>227</v>
      </c>
      <c r="AG1169" s="358">
        <v>2716</v>
      </c>
      <c r="AH1169" s="355">
        <v>6006</v>
      </c>
      <c r="AI1169" s="355">
        <v>227</v>
      </c>
      <c r="AJ1169" s="358">
        <v>2520</v>
      </c>
      <c r="AK1169" s="4">
        <v>6017</v>
      </c>
      <c r="AL1169" s="4">
        <v>248</v>
      </c>
      <c r="AM1169" s="4">
        <v>2131</v>
      </c>
    </row>
    <row r="1170" spans="2:39" x14ac:dyDescent="0.3">
      <c r="B1170" s="350" t="s">
        <v>114</v>
      </c>
      <c r="C1170" s="351" t="s">
        <v>225</v>
      </c>
      <c r="D1170" s="352">
        <v>7239</v>
      </c>
      <c r="E1170" s="353">
        <v>272</v>
      </c>
      <c r="F1170" s="353">
        <v>1688</v>
      </c>
      <c r="G1170" s="354">
        <v>7064</v>
      </c>
      <c r="H1170" s="354">
        <v>451</v>
      </c>
      <c r="I1170" s="354">
        <v>1767</v>
      </c>
      <c r="J1170" s="355">
        <v>6583</v>
      </c>
      <c r="K1170" s="355">
        <v>521</v>
      </c>
      <c r="L1170" s="355">
        <v>1986</v>
      </c>
      <c r="M1170" s="355">
        <v>6199</v>
      </c>
      <c r="N1170" s="355">
        <v>495</v>
      </c>
      <c r="O1170" s="355">
        <v>1951</v>
      </c>
      <c r="P1170" s="355">
        <v>6421</v>
      </c>
      <c r="Q1170" s="355">
        <v>490</v>
      </c>
      <c r="R1170" s="355">
        <v>2134</v>
      </c>
      <c r="S1170" s="355">
        <v>6387.9999999999927</v>
      </c>
      <c r="T1170" s="355">
        <v>389</v>
      </c>
      <c r="U1170" s="355">
        <v>2231.9999999999991</v>
      </c>
      <c r="V1170" s="355">
        <v>5952.0000000000064</v>
      </c>
      <c r="W1170" s="355">
        <v>198.00000000000006</v>
      </c>
      <c r="X1170" s="355">
        <v>2410.9999999999991</v>
      </c>
      <c r="Y1170" s="355">
        <v>5902</v>
      </c>
      <c r="Z1170" s="355">
        <v>203</v>
      </c>
      <c r="AA1170" s="355">
        <v>2331</v>
      </c>
      <c r="AB1170" s="355">
        <v>5749</v>
      </c>
      <c r="AC1170" s="355">
        <v>238</v>
      </c>
      <c r="AD1170" s="357">
        <v>2559</v>
      </c>
      <c r="AE1170" s="355">
        <v>5538</v>
      </c>
      <c r="AF1170" s="355">
        <v>226</v>
      </c>
      <c r="AG1170" s="358">
        <v>2538</v>
      </c>
      <c r="AH1170" s="355">
        <v>5450</v>
      </c>
      <c r="AI1170" s="355">
        <v>223</v>
      </c>
      <c r="AJ1170" s="358">
        <v>2603</v>
      </c>
      <c r="AK1170" s="4">
        <v>5893</v>
      </c>
      <c r="AL1170" s="4">
        <v>239</v>
      </c>
      <c r="AM1170" s="4">
        <v>2164</v>
      </c>
    </row>
    <row r="1171" spans="2:39" x14ac:dyDescent="0.3">
      <c r="B1171" s="350" t="s">
        <v>114</v>
      </c>
      <c r="C1171" s="351" t="s">
        <v>226</v>
      </c>
      <c r="D1171" s="352">
        <v>7306</v>
      </c>
      <c r="E1171" s="353">
        <v>255</v>
      </c>
      <c r="F1171" s="353">
        <v>1744</v>
      </c>
      <c r="G1171" s="354">
        <v>7173</v>
      </c>
      <c r="H1171" s="354">
        <v>449</v>
      </c>
      <c r="I1171" s="354">
        <v>1896</v>
      </c>
      <c r="J1171" s="355">
        <v>6797</v>
      </c>
      <c r="K1171" s="355">
        <v>498</v>
      </c>
      <c r="L1171" s="355">
        <v>1947</v>
      </c>
      <c r="M1171" s="355">
        <v>6497</v>
      </c>
      <c r="N1171" s="355">
        <v>490</v>
      </c>
      <c r="O1171" s="355">
        <v>1945</v>
      </c>
      <c r="P1171" s="355">
        <v>6351</v>
      </c>
      <c r="Q1171" s="355">
        <v>412</v>
      </c>
      <c r="R1171" s="355">
        <v>2016</v>
      </c>
      <c r="S1171" s="355">
        <v>6285.9999999999982</v>
      </c>
      <c r="T1171" s="355">
        <v>413.99999999999989</v>
      </c>
      <c r="U1171" s="355">
        <v>2211.9999999999986</v>
      </c>
      <c r="V1171" s="355">
        <v>6392.9999999999927</v>
      </c>
      <c r="W1171" s="355">
        <v>230.00000000000006</v>
      </c>
      <c r="X1171" s="355">
        <v>2412.9999999999986</v>
      </c>
      <c r="Y1171" s="355">
        <v>5915</v>
      </c>
      <c r="Z1171" s="355">
        <v>198</v>
      </c>
      <c r="AA1171" s="355">
        <v>2497</v>
      </c>
      <c r="AB1171" s="355">
        <v>5894</v>
      </c>
      <c r="AC1171" s="355">
        <v>223</v>
      </c>
      <c r="AD1171" s="357">
        <v>2423</v>
      </c>
      <c r="AE1171" s="355">
        <v>5955</v>
      </c>
      <c r="AF1171" s="355">
        <v>239</v>
      </c>
      <c r="AG1171" s="358">
        <v>2438</v>
      </c>
      <c r="AH1171" s="355">
        <v>5760</v>
      </c>
      <c r="AI1171" s="355">
        <v>240</v>
      </c>
      <c r="AJ1171" s="358">
        <v>2394</v>
      </c>
      <c r="AK1171" s="4">
        <v>5674</v>
      </c>
      <c r="AL1171" s="4">
        <v>244</v>
      </c>
      <c r="AM1171" s="4">
        <v>2248</v>
      </c>
    </row>
    <row r="1172" spans="2:39" x14ac:dyDescent="0.3">
      <c r="B1172" s="350" t="s">
        <v>114</v>
      </c>
      <c r="C1172" s="351" t="s">
        <v>227</v>
      </c>
      <c r="D1172" s="352">
        <v>7597</v>
      </c>
      <c r="E1172" s="353">
        <v>233</v>
      </c>
      <c r="F1172" s="353">
        <v>1685</v>
      </c>
      <c r="G1172" s="354">
        <v>7323</v>
      </c>
      <c r="H1172" s="354">
        <v>406</v>
      </c>
      <c r="I1172" s="354">
        <v>1871</v>
      </c>
      <c r="J1172" s="355">
        <v>6761</v>
      </c>
      <c r="K1172" s="355">
        <v>478</v>
      </c>
      <c r="L1172" s="355">
        <v>1878</v>
      </c>
      <c r="M1172" s="355">
        <v>6600</v>
      </c>
      <c r="N1172" s="355">
        <v>454</v>
      </c>
      <c r="O1172" s="355">
        <v>1842</v>
      </c>
      <c r="P1172" s="355">
        <v>6549</v>
      </c>
      <c r="Q1172" s="355">
        <v>418</v>
      </c>
      <c r="R1172" s="355">
        <v>1929</v>
      </c>
      <c r="S1172" s="355">
        <v>6420.0000000000036</v>
      </c>
      <c r="T1172" s="355">
        <v>358.00000000000011</v>
      </c>
      <c r="U1172" s="355">
        <v>1947.0000000000016</v>
      </c>
      <c r="V1172" s="355">
        <v>6587.0000000000045</v>
      </c>
      <c r="W1172" s="355">
        <v>224</v>
      </c>
      <c r="X1172" s="355">
        <v>2186.0000000000009</v>
      </c>
      <c r="Y1172" s="355">
        <v>6378</v>
      </c>
      <c r="Z1172" s="355">
        <v>234</v>
      </c>
      <c r="AA1172" s="355">
        <v>2365</v>
      </c>
      <c r="AB1172" s="355">
        <v>5960</v>
      </c>
      <c r="AC1172" s="355">
        <v>233</v>
      </c>
      <c r="AD1172" s="357">
        <v>2467</v>
      </c>
      <c r="AE1172" s="355">
        <v>6057</v>
      </c>
      <c r="AF1172" s="355">
        <v>225</v>
      </c>
      <c r="AG1172" s="358">
        <v>2324</v>
      </c>
      <c r="AH1172" s="355">
        <v>6043</v>
      </c>
      <c r="AI1172" s="355">
        <v>237</v>
      </c>
      <c r="AJ1172" s="358">
        <v>2317</v>
      </c>
      <c r="AK1172" s="4">
        <v>5866</v>
      </c>
      <c r="AL1172" s="4">
        <v>246</v>
      </c>
      <c r="AM1172" s="4">
        <v>2120</v>
      </c>
    </row>
    <row r="1173" spans="2:39" x14ac:dyDescent="0.3">
      <c r="B1173" s="350" t="s">
        <v>114</v>
      </c>
      <c r="C1173" s="351" t="s">
        <v>228</v>
      </c>
      <c r="D1173" s="352">
        <v>7530</v>
      </c>
      <c r="E1173" s="353">
        <v>230</v>
      </c>
      <c r="F1173" s="353">
        <v>1579</v>
      </c>
      <c r="G1173" s="354">
        <v>7483</v>
      </c>
      <c r="H1173" s="354">
        <v>358</v>
      </c>
      <c r="I1173" s="354">
        <v>1767</v>
      </c>
      <c r="J1173" s="355">
        <v>7082</v>
      </c>
      <c r="K1173" s="355">
        <v>492</v>
      </c>
      <c r="L1173" s="355">
        <v>1942</v>
      </c>
      <c r="M1173" s="355">
        <v>6652</v>
      </c>
      <c r="N1173" s="355">
        <v>447</v>
      </c>
      <c r="O1173" s="355">
        <v>1416</v>
      </c>
      <c r="P1173" s="355">
        <v>6702</v>
      </c>
      <c r="Q1173" s="355">
        <v>391</v>
      </c>
      <c r="R1173" s="355">
        <v>1632</v>
      </c>
      <c r="S1173" s="355">
        <v>6512.0000000000027</v>
      </c>
      <c r="T1173" s="355">
        <v>309.00000000000034</v>
      </c>
      <c r="U1173" s="355">
        <v>1975.9999999999989</v>
      </c>
      <c r="V1173" s="355">
        <v>6528.9999999999909</v>
      </c>
      <c r="W1173" s="355">
        <v>196.00000000000006</v>
      </c>
      <c r="X1173" s="355">
        <v>1889.9999999999989</v>
      </c>
      <c r="Y1173" s="355">
        <v>6517</v>
      </c>
      <c r="Z1173" s="355">
        <v>209</v>
      </c>
      <c r="AA1173" s="355">
        <v>2159</v>
      </c>
      <c r="AB1173" s="355">
        <v>6365</v>
      </c>
      <c r="AC1173" s="355">
        <v>246</v>
      </c>
      <c r="AD1173" s="357">
        <v>2354</v>
      </c>
      <c r="AE1173" s="355">
        <v>6057</v>
      </c>
      <c r="AF1173" s="355">
        <v>230</v>
      </c>
      <c r="AG1173" s="358">
        <v>2330</v>
      </c>
      <c r="AH1173" s="355">
        <v>6184</v>
      </c>
      <c r="AI1173" s="355">
        <v>224</v>
      </c>
      <c r="AJ1173" s="358">
        <v>2240</v>
      </c>
      <c r="AK1173" s="4">
        <v>6299</v>
      </c>
      <c r="AL1173" s="4">
        <v>241</v>
      </c>
      <c r="AM1173" s="4">
        <v>2098</v>
      </c>
    </row>
    <row r="1174" spans="2:39" x14ac:dyDescent="0.3">
      <c r="B1174" s="350" t="s">
        <v>114</v>
      </c>
      <c r="C1174" s="351" t="s">
        <v>229</v>
      </c>
      <c r="D1174" s="352">
        <v>8608</v>
      </c>
      <c r="E1174" s="353">
        <v>119</v>
      </c>
      <c r="F1174" s="353">
        <v>1274</v>
      </c>
      <c r="G1174" s="354">
        <v>9503</v>
      </c>
      <c r="H1174" s="354">
        <v>137</v>
      </c>
      <c r="I1174" s="354">
        <v>1428</v>
      </c>
      <c r="J1174" s="355">
        <v>8780</v>
      </c>
      <c r="K1174" s="355">
        <v>389</v>
      </c>
      <c r="L1174" s="355">
        <v>1505</v>
      </c>
      <c r="M1174" s="355">
        <v>8861</v>
      </c>
      <c r="N1174" s="355">
        <v>331</v>
      </c>
      <c r="O1174" s="355">
        <v>1489</v>
      </c>
      <c r="P1174" s="355">
        <v>8617</v>
      </c>
      <c r="Q1174" s="355">
        <v>288</v>
      </c>
      <c r="R1174" s="355">
        <v>1453</v>
      </c>
      <c r="S1174" s="355">
        <v>8350.0000000000036</v>
      </c>
      <c r="T1174" s="355">
        <v>233.00000000000003</v>
      </c>
      <c r="U1174" s="355">
        <v>1596.9999999999993</v>
      </c>
      <c r="V1174" s="355">
        <v>8193.9999999999727</v>
      </c>
      <c r="W1174" s="355">
        <v>224.00000000000003</v>
      </c>
      <c r="X1174" s="355">
        <v>1608.0000000000007</v>
      </c>
      <c r="Y1174" s="355">
        <v>8161</v>
      </c>
      <c r="Z1174" s="355">
        <v>207</v>
      </c>
      <c r="AA1174" s="355">
        <v>1630</v>
      </c>
      <c r="AB1174" s="355">
        <v>7918</v>
      </c>
      <c r="AC1174" s="355">
        <v>291</v>
      </c>
      <c r="AD1174" s="357">
        <v>1876</v>
      </c>
      <c r="AE1174" s="355">
        <v>8069</v>
      </c>
      <c r="AF1174" s="355">
        <v>256</v>
      </c>
      <c r="AG1174" s="358">
        <v>1883</v>
      </c>
      <c r="AH1174" s="355">
        <v>7789</v>
      </c>
      <c r="AI1174" s="355">
        <v>243</v>
      </c>
      <c r="AJ1174" s="358">
        <v>1862</v>
      </c>
      <c r="AK1174" s="4">
        <v>7504</v>
      </c>
      <c r="AL1174" s="4">
        <v>253</v>
      </c>
      <c r="AM1174" s="4">
        <v>1643</v>
      </c>
    </row>
    <row r="1175" spans="2:39" x14ac:dyDescent="0.3">
      <c r="B1175" s="350" t="s">
        <v>114</v>
      </c>
      <c r="C1175" s="351" t="s">
        <v>287</v>
      </c>
      <c r="D1175" s="352">
        <v>8405</v>
      </c>
      <c r="E1175" s="353">
        <v>82</v>
      </c>
      <c r="F1175" s="353">
        <v>1375</v>
      </c>
      <c r="G1175" s="354">
        <v>8342</v>
      </c>
      <c r="H1175" s="354">
        <v>105</v>
      </c>
      <c r="I1175" s="354">
        <v>1474</v>
      </c>
      <c r="J1175" s="355">
        <v>7748</v>
      </c>
      <c r="K1175" s="355">
        <v>281</v>
      </c>
      <c r="L1175" s="355">
        <v>1615</v>
      </c>
      <c r="M1175" s="355">
        <v>7773</v>
      </c>
      <c r="N1175" s="355">
        <v>306</v>
      </c>
      <c r="O1175" s="355">
        <v>1526</v>
      </c>
      <c r="P1175" s="355">
        <v>7578</v>
      </c>
      <c r="Q1175" s="355">
        <v>297</v>
      </c>
      <c r="R1175" s="355">
        <v>1519</v>
      </c>
      <c r="S1175" s="355">
        <v>7532.0000000000027</v>
      </c>
      <c r="T1175" s="355">
        <v>225</v>
      </c>
      <c r="U1175" s="355">
        <v>1579.9999999999995</v>
      </c>
      <c r="V1175" s="355">
        <v>7285.0000000000064</v>
      </c>
      <c r="W1175" s="355">
        <v>199.00000000000006</v>
      </c>
      <c r="X1175" s="355">
        <v>1565.9999999999993</v>
      </c>
      <c r="Y1175" s="355">
        <v>7307</v>
      </c>
      <c r="Z1175" s="355">
        <v>227</v>
      </c>
      <c r="AA1175" s="355">
        <v>1595</v>
      </c>
      <c r="AB1175" s="355">
        <v>7224</v>
      </c>
      <c r="AC1175" s="355">
        <v>219</v>
      </c>
      <c r="AD1175" s="357">
        <v>1740</v>
      </c>
      <c r="AE1175" s="355">
        <v>7311</v>
      </c>
      <c r="AF1175" s="355">
        <v>290</v>
      </c>
      <c r="AG1175" s="358">
        <v>1857</v>
      </c>
      <c r="AH1175" s="355">
        <v>7544</v>
      </c>
      <c r="AI1175" s="355">
        <v>242</v>
      </c>
      <c r="AJ1175" s="358">
        <v>1828</v>
      </c>
      <c r="AK1175" s="4">
        <v>7326</v>
      </c>
      <c r="AL1175" s="4">
        <v>252</v>
      </c>
      <c r="AM1175" s="4">
        <v>1795</v>
      </c>
    </row>
    <row r="1176" spans="2:39" x14ac:dyDescent="0.3">
      <c r="B1176" s="350" t="s">
        <v>114</v>
      </c>
      <c r="C1176" s="351" t="s">
        <v>230</v>
      </c>
      <c r="D1176" s="352">
        <v>7596</v>
      </c>
      <c r="E1176" s="353">
        <v>64</v>
      </c>
      <c r="F1176" s="353">
        <v>1164</v>
      </c>
      <c r="G1176" s="354">
        <v>7763</v>
      </c>
      <c r="H1176" s="354">
        <v>83</v>
      </c>
      <c r="I1176" s="354">
        <v>1449</v>
      </c>
      <c r="J1176" s="355">
        <v>6701</v>
      </c>
      <c r="K1176" s="355">
        <v>262</v>
      </c>
      <c r="L1176" s="355">
        <v>1580</v>
      </c>
      <c r="M1176" s="355">
        <v>6931</v>
      </c>
      <c r="N1176" s="355">
        <v>223</v>
      </c>
      <c r="O1176" s="355">
        <v>1549</v>
      </c>
      <c r="P1176" s="355">
        <v>6860</v>
      </c>
      <c r="Q1176" s="355">
        <v>245</v>
      </c>
      <c r="R1176" s="355">
        <v>1488</v>
      </c>
      <c r="S1176" s="355">
        <v>6719.0000000000146</v>
      </c>
      <c r="T1176" s="355">
        <v>232.00000000000003</v>
      </c>
      <c r="U1176" s="355">
        <v>1523.9999999999995</v>
      </c>
      <c r="V1176" s="355">
        <v>6580.9999999999836</v>
      </c>
      <c r="W1176" s="355">
        <v>198.99999999999997</v>
      </c>
      <c r="X1176" s="355">
        <v>1524.0000000000002</v>
      </c>
      <c r="Y1176" s="355">
        <v>6522</v>
      </c>
      <c r="Z1176" s="355">
        <v>190</v>
      </c>
      <c r="AA1176" s="355">
        <v>1543</v>
      </c>
      <c r="AB1176" s="355">
        <v>6541</v>
      </c>
      <c r="AC1176" s="355">
        <v>234</v>
      </c>
      <c r="AD1176" s="357">
        <v>1596</v>
      </c>
      <c r="AE1176" s="355">
        <v>6620</v>
      </c>
      <c r="AF1176" s="355">
        <v>218</v>
      </c>
      <c r="AG1176" s="358">
        <v>1634</v>
      </c>
      <c r="AH1176" s="355">
        <v>6758</v>
      </c>
      <c r="AI1176" s="355">
        <v>284</v>
      </c>
      <c r="AJ1176" s="358">
        <v>1717</v>
      </c>
      <c r="AK1176" s="4">
        <v>7106</v>
      </c>
      <c r="AL1176" s="4">
        <v>249</v>
      </c>
      <c r="AM1176" s="4">
        <v>1694</v>
      </c>
    </row>
    <row r="1177" spans="2:39" x14ac:dyDescent="0.3">
      <c r="B1177" s="350" t="s">
        <v>114</v>
      </c>
      <c r="C1177" s="351" t="s">
        <v>231</v>
      </c>
      <c r="D1177" s="352">
        <v>6971</v>
      </c>
      <c r="E1177" s="353">
        <v>46</v>
      </c>
      <c r="F1177" s="353">
        <v>1365</v>
      </c>
      <c r="G1177" s="354">
        <v>6786</v>
      </c>
      <c r="H1177" s="354">
        <v>66</v>
      </c>
      <c r="I1177" s="354">
        <v>1380</v>
      </c>
      <c r="J1177" s="355">
        <v>6162</v>
      </c>
      <c r="K1177" s="355">
        <v>178</v>
      </c>
      <c r="L1177" s="355">
        <v>1506</v>
      </c>
      <c r="M1177" s="355">
        <v>5918</v>
      </c>
      <c r="N1177" s="355">
        <v>188</v>
      </c>
      <c r="O1177" s="355">
        <v>1409</v>
      </c>
      <c r="P1177" s="355">
        <v>6143</v>
      </c>
      <c r="Q1177" s="355">
        <v>184</v>
      </c>
      <c r="R1177" s="355">
        <v>1480</v>
      </c>
      <c r="S1177" s="355">
        <v>6202.9999999999936</v>
      </c>
      <c r="T1177" s="355">
        <v>135</v>
      </c>
      <c r="U1177" s="355">
        <v>1490</v>
      </c>
      <c r="V1177" s="355">
        <v>5936.9999999999982</v>
      </c>
      <c r="W1177" s="355">
        <v>176.00000000000003</v>
      </c>
      <c r="X1177" s="355">
        <v>1413.9999999999998</v>
      </c>
      <c r="Y1177" s="355">
        <v>5861</v>
      </c>
      <c r="Z1177" s="355">
        <v>195</v>
      </c>
      <c r="AA1177" s="355">
        <v>1420</v>
      </c>
      <c r="AB1177" s="355">
        <v>5821</v>
      </c>
      <c r="AC1177" s="355">
        <v>204</v>
      </c>
      <c r="AD1177" s="357">
        <v>1540</v>
      </c>
      <c r="AE1177" s="355">
        <v>6005</v>
      </c>
      <c r="AF1177" s="355">
        <v>233</v>
      </c>
      <c r="AG1177" s="358">
        <v>1517</v>
      </c>
      <c r="AH1177" s="355">
        <v>6099</v>
      </c>
      <c r="AI1177" s="355">
        <v>226</v>
      </c>
      <c r="AJ1177" s="358">
        <v>1509</v>
      </c>
      <c r="AK1177" s="4">
        <v>6281</v>
      </c>
      <c r="AL1177" s="4">
        <v>288</v>
      </c>
      <c r="AM1177" s="4">
        <v>1657</v>
      </c>
    </row>
    <row r="1178" spans="2:39" x14ac:dyDescent="0.3">
      <c r="B1178" s="350" t="s">
        <v>114</v>
      </c>
      <c r="C1178" s="351" t="s">
        <v>288</v>
      </c>
      <c r="D1178" s="352">
        <v>6332</v>
      </c>
      <c r="E1178" s="353">
        <v>35</v>
      </c>
      <c r="F1178" s="353">
        <v>1152</v>
      </c>
      <c r="G1178" s="354">
        <v>6551</v>
      </c>
      <c r="H1178" s="354">
        <v>41</v>
      </c>
      <c r="I1178" s="354">
        <v>1221</v>
      </c>
      <c r="J1178" s="355">
        <v>5524</v>
      </c>
      <c r="K1178" s="355">
        <v>130</v>
      </c>
      <c r="L1178" s="355">
        <v>1123</v>
      </c>
      <c r="M1178" s="355">
        <v>5628</v>
      </c>
      <c r="N1178" s="355">
        <v>124</v>
      </c>
      <c r="O1178" s="355">
        <v>1274</v>
      </c>
      <c r="P1178" s="355">
        <v>5525</v>
      </c>
      <c r="Q1178" s="355">
        <v>130</v>
      </c>
      <c r="R1178" s="355">
        <v>1231</v>
      </c>
      <c r="S1178" s="355">
        <v>5596.0000000000027</v>
      </c>
      <c r="T1178" s="355">
        <v>138</v>
      </c>
      <c r="U1178" s="355">
        <v>1323.0000000000009</v>
      </c>
      <c r="V1178" s="355">
        <v>5524.0000000000146</v>
      </c>
      <c r="W1178" s="355">
        <v>126.00000000000006</v>
      </c>
      <c r="X1178" s="355">
        <v>1245.9999999999995</v>
      </c>
      <c r="Y1178" s="355">
        <v>5437</v>
      </c>
      <c r="Z1178" s="355">
        <v>145</v>
      </c>
      <c r="AA1178" s="355">
        <v>1207</v>
      </c>
      <c r="AB1178" s="355">
        <v>5403</v>
      </c>
      <c r="AC1178" s="355">
        <v>200</v>
      </c>
      <c r="AD1178" s="357">
        <v>1335</v>
      </c>
      <c r="AE1178" s="355">
        <v>5374</v>
      </c>
      <c r="AF1178" s="355">
        <v>195</v>
      </c>
      <c r="AG1178" s="358">
        <v>1382</v>
      </c>
      <c r="AH1178" s="355">
        <v>5584</v>
      </c>
      <c r="AI1178" s="355">
        <v>212</v>
      </c>
      <c r="AJ1178" s="358">
        <v>1346</v>
      </c>
      <c r="AK1178" s="4">
        <v>5596</v>
      </c>
      <c r="AL1178" s="4">
        <v>218</v>
      </c>
      <c r="AM1178" s="4">
        <v>1390</v>
      </c>
    </row>
    <row r="1179" spans="2:39" x14ac:dyDescent="0.3">
      <c r="B1179" s="350" t="s">
        <v>114</v>
      </c>
      <c r="C1179" s="351" t="s">
        <v>232</v>
      </c>
      <c r="D1179" s="352">
        <v>5642</v>
      </c>
      <c r="E1179" s="353">
        <v>25</v>
      </c>
      <c r="F1179" s="353">
        <v>1068</v>
      </c>
      <c r="G1179" s="354">
        <v>5212</v>
      </c>
      <c r="H1179" s="354">
        <v>25</v>
      </c>
      <c r="I1179" s="354">
        <v>1167</v>
      </c>
      <c r="J1179" s="355">
        <v>4818</v>
      </c>
      <c r="K1179" s="355">
        <v>65</v>
      </c>
      <c r="L1179" s="355">
        <v>1192</v>
      </c>
      <c r="M1179" s="355">
        <v>4700</v>
      </c>
      <c r="N1179" s="355">
        <v>77</v>
      </c>
      <c r="O1179" s="355">
        <v>1138</v>
      </c>
      <c r="P1179" s="355">
        <v>4689</v>
      </c>
      <c r="Q1179" s="355">
        <v>112</v>
      </c>
      <c r="R1179" s="355">
        <v>1248</v>
      </c>
      <c r="S1179" s="355">
        <v>4683.0000000000082</v>
      </c>
      <c r="T1179" s="355">
        <v>72</v>
      </c>
      <c r="U1179" s="355">
        <v>1319.9999999999991</v>
      </c>
      <c r="V1179" s="355">
        <v>4852.0000000000036</v>
      </c>
      <c r="W1179" s="355">
        <v>125.99999999999999</v>
      </c>
      <c r="X1179" s="355">
        <v>1340</v>
      </c>
      <c r="Y1179" s="355">
        <v>4775</v>
      </c>
      <c r="Z1179" s="355">
        <v>112</v>
      </c>
      <c r="AA1179" s="355">
        <v>1260</v>
      </c>
      <c r="AB1179" s="355">
        <v>4631</v>
      </c>
      <c r="AC1179" s="355">
        <v>122</v>
      </c>
      <c r="AD1179" s="357">
        <v>1294</v>
      </c>
      <c r="AE1179" s="355">
        <v>4734</v>
      </c>
      <c r="AF1179" s="355">
        <v>176</v>
      </c>
      <c r="AG1179" s="358">
        <v>1293</v>
      </c>
      <c r="AH1179" s="355">
        <v>4719</v>
      </c>
      <c r="AI1179" s="355">
        <v>172</v>
      </c>
      <c r="AJ1179" s="358">
        <v>1351</v>
      </c>
      <c r="AK1179" s="4">
        <v>4961</v>
      </c>
      <c r="AL1179" s="4">
        <v>204</v>
      </c>
      <c r="AM1179" s="4">
        <v>1332</v>
      </c>
    </row>
    <row r="1180" spans="2:39" x14ac:dyDescent="0.3">
      <c r="B1180" s="350" t="s">
        <v>114</v>
      </c>
      <c r="C1180" s="351" t="s">
        <v>325</v>
      </c>
      <c r="D1180" s="352">
        <v>57</v>
      </c>
      <c r="E1180" s="353">
        <v>0</v>
      </c>
      <c r="F1180" s="353">
        <v>0</v>
      </c>
      <c r="G1180" s="354">
        <v>144</v>
      </c>
      <c r="H1180" s="354">
        <v>0</v>
      </c>
      <c r="I1180" s="354">
        <v>0</v>
      </c>
      <c r="J1180" s="355">
        <v>153</v>
      </c>
      <c r="K1180" s="355">
        <v>0</v>
      </c>
      <c r="L1180" s="355">
        <v>0</v>
      </c>
      <c r="M1180" s="355">
        <v>136</v>
      </c>
      <c r="N1180" s="355">
        <v>0</v>
      </c>
      <c r="O1180" s="355">
        <v>0</v>
      </c>
      <c r="P1180" s="355">
        <v>130</v>
      </c>
      <c r="Q1180" s="355">
        <v>0</v>
      </c>
      <c r="R1180" s="355">
        <v>0</v>
      </c>
      <c r="S1180" s="355">
        <v>101.00000000000003</v>
      </c>
      <c r="T1180" s="355">
        <v>0</v>
      </c>
      <c r="U1180" s="355">
        <v>0</v>
      </c>
      <c r="V1180" s="355">
        <v>129.00000000000006</v>
      </c>
      <c r="W1180" s="355">
        <v>0</v>
      </c>
      <c r="X1180" s="355">
        <v>0</v>
      </c>
      <c r="Y1180" s="355">
        <v>112</v>
      </c>
      <c r="Z1180" s="355">
        <v>0</v>
      </c>
      <c r="AA1180" s="355">
        <v>0</v>
      </c>
      <c r="AB1180" s="355">
        <v>113</v>
      </c>
      <c r="AC1180" s="355">
        <v>0</v>
      </c>
      <c r="AD1180" s="357">
        <v>0</v>
      </c>
      <c r="AE1180" s="355">
        <v>107</v>
      </c>
      <c r="AF1180" s="355">
        <v>0</v>
      </c>
      <c r="AG1180" s="358">
        <v>0</v>
      </c>
      <c r="AH1180" s="355">
        <v>112</v>
      </c>
      <c r="AI1180" s="355">
        <v>0</v>
      </c>
      <c r="AJ1180" s="358">
        <v>0</v>
      </c>
      <c r="AK1180" s="4">
        <v>101</v>
      </c>
      <c r="AL1180" s="4">
        <v>0</v>
      </c>
      <c r="AM1180" s="4">
        <v>0</v>
      </c>
    </row>
    <row r="1181" spans="2:39" x14ac:dyDescent="0.3">
      <c r="B1181" s="350" t="s">
        <v>114</v>
      </c>
      <c r="C1181" s="351" t="s">
        <v>326</v>
      </c>
      <c r="D1181" s="352">
        <v>35</v>
      </c>
      <c r="E1181" s="353">
        <v>0</v>
      </c>
      <c r="F1181" s="353">
        <v>0</v>
      </c>
      <c r="G1181" s="354">
        <v>63</v>
      </c>
      <c r="H1181" s="354">
        <v>0</v>
      </c>
      <c r="I1181" s="354">
        <v>0</v>
      </c>
      <c r="J1181" s="355">
        <v>90</v>
      </c>
      <c r="K1181" s="355">
        <v>0</v>
      </c>
      <c r="L1181" s="355">
        <v>0</v>
      </c>
      <c r="M1181" s="355">
        <v>111</v>
      </c>
      <c r="N1181" s="355">
        <v>0</v>
      </c>
      <c r="O1181" s="355">
        <v>0</v>
      </c>
      <c r="P1181" s="355">
        <v>98</v>
      </c>
      <c r="Q1181" s="355">
        <v>0</v>
      </c>
      <c r="R1181" s="355">
        <v>0</v>
      </c>
      <c r="S1181" s="355">
        <v>113.00000000000001</v>
      </c>
      <c r="T1181" s="355">
        <v>0</v>
      </c>
      <c r="U1181" s="355">
        <v>0</v>
      </c>
      <c r="V1181" s="355">
        <v>98.000000000000028</v>
      </c>
      <c r="W1181" s="355">
        <v>0</v>
      </c>
      <c r="X1181" s="355">
        <v>0</v>
      </c>
      <c r="Y1181" s="355">
        <v>122</v>
      </c>
      <c r="Z1181" s="355">
        <v>0</v>
      </c>
      <c r="AA1181" s="355">
        <v>0</v>
      </c>
      <c r="AB1181" s="355">
        <v>96</v>
      </c>
      <c r="AC1181" s="355">
        <v>0</v>
      </c>
      <c r="AD1181" s="357">
        <v>0</v>
      </c>
      <c r="AE1181" s="355">
        <v>63</v>
      </c>
      <c r="AF1181" s="355">
        <v>0</v>
      </c>
      <c r="AG1181" s="358">
        <v>0</v>
      </c>
      <c r="AH1181" s="355">
        <v>82</v>
      </c>
      <c r="AI1181" s="355">
        <v>0</v>
      </c>
      <c r="AJ1181" s="358">
        <v>0</v>
      </c>
      <c r="AK1181" s="4">
        <v>92</v>
      </c>
      <c r="AL1181" s="4">
        <v>0</v>
      </c>
      <c r="AM1181" s="4">
        <v>0</v>
      </c>
    </row>
    <row r="1182" spans="2:39" x14ac:dyDescent="0.3">
      <c r="B1182" s="350" t="s">
        <v>114</v>
      </c>
      <c r="C1182" s="351" t="s">
        <v>289</v>
      </c>
      <c r="D1182" s="352">
        <v>647</v>
      </c>
      <c r="E1182" s="353">
        <v>1</v>
      </c>
      <c r="F1182" s="353">
        <v>0</v>
      </c>
      <c r="G1182" s="354">
        <v>402</v>
      </c>
      <c r="H1182" s="354">
        <v>0</v>
      </c>
      <c r="I1182" s="354">
        <v>0</v>
      </c>
      <c r="J1182" s="355">
        <v>205</v>
      </c>
      <c r="K1182" s="355">
        <v>42</v>
      </c>
      <c r="L1182" s="355">
        <v>0</v>
      </c>
      <c r="M1182" s="355">
        <v>201</v>
      </c>
      <c r="N1182" s="355">
        <v>180</v>
      </c>
      <c r="O1182" s="355">
        <v>1</v>
      </c>
      <c r="P1182" s="355">
        <v>269</v>
      </c>
      <c r="Q1182" s="355">
        <v>35</v>
      </c>
      <c r="R1182" s="355">
        <v>5</v>
      </c>
      <c r="S1182" s="355">
        <v>508</v>
      </c>
      <c r="T1182" s="355">
        <v>943.00000000000057</v>
      </c>
      <c r="U1182" s="355">
        <v>12.000000000000002</v>
      </c>
      <c r="V1182" s="355">
        <v>663.99999999999932</v>
      </c>
      <c r="W1182" s="355">
        <v>0</v>
      </c>
      <c r="X1182" s="355">
        <v>0</v>
      </c>
      <c r="Y1182" s="355">
        <v>324</v>
      </c>
      <c r="Z1182" s="355">
        <v>0</v>
      </c>
      <c r="AA1182" s="355">
        <v>0</v>
      </c>
      <c r="AB1182" s="355">
        <v>280</v>
      </c>
      <c r="AC1182" s="355">
        <v>0</v>
      </c>
      <c r="AD1182" s="357">
        <v>2</v>
      </c>
      <c r="AE1182" s="355">
        <v>264</v>
      </c>
      <c r="AF1182" s="355">
        <v>0</v>
      </c>
      <c r="AG1182" s="358">
        <v>1</v>
      </c>
      <c r="AH1182" s="355">
        <v>36</v>
      </c>
      <c r="AI1182" s="355">
        <v>0</v>
      </c>
      <c r="AJ1182" s="358">
        <v>0</v>
      </c>
      <c r="AK1182" s="4">
        <v>36</v>
      </c>
      <c r="AL1182" s="4">
        <v>0</v>
      </c>
      <c r="AM1182" s="4">
        <v>0</v>
      </c>
    </row>
    <row r="1183" spans="2:39" x14ac:dyDescent="0.3">
      <c r="B1183" s="350" t="s">
        <v>114</v>
      </c>
      <c r="C1183" s="351" t="s">
        <v>290</v>
      </c>
      <c r="D1183" s="352">
        <v>864</v>
      </c>
      <c r="E1183" s="353">
        <v>0</v>
      </c>
      <c r="F1183" s="353">
        <v>103</v>
      </c>
      <c r="G1183" s="354">
        <v>581</v>
      </c>
      <c r="H1183" s="354">
        <v>0</v>
      </c>
      <c r="I1183" s="354">
        <v>101</v>
      </c>
      <c r="J1183" s="355">
        <v>545</v>
      </c>
      <c r="K1183" s="355">
        <v>0</v>
      </c>
      <c r="L1183" s="355">
        <v>2</v>
      </c>
      <c r="M1183" s="355">
        <v>470</v>
      </c>
      <c r="N1183" s="355">
        <v>0</v>
      </c>
      <c r="O1183" s="355">
        <v>18</v>
      </c>
      <c r="P1183" s="355">
        <v>519</v>
      </c>
      <c r="Q1183" s="355">
        <v>550</v>
      </c>
      <c r="R1183" s="355">
        <v>21</v>
      </c>
      <c r="S1183" s="355">
        <v>815.99999999999909</v>
      </c>
      <c r="T1183" s="355">
        <v>1</v>
      </c>
      <c r="U1183" s="355">
        <v>25</v>
      </c>
      <c r="V1183" s="355">
        <v>720.99999999999989</v>
      </c>
      <c r="W1183" s="355">
        <v>0</v>
      </c>
      <c r="X1183" s="355">
        <v>35.000000000000007</v>
      </c>
      <c r="Y1183" s="355">
        <v>479</v>
      </c>
      <c r="Z1183" s="355">
        <v>0</v>
      </c>
      <c r="AA1183" s="355">
        <v>5</v>
      </c>
      <c r="AB1183" s="355">
        <v>516</v>
      </c>
      <c r="AC1183" s="355">
        <v>0</v>
      </c>
      <c r="AD1183" s="357">
        <v>7</v>
      </c>
      <c r="AE1183" s="355">
        <v>526</v>
      </c>
      <c r="AF1183" s="355">
        <v>0</v>
      </c>
      <c r="AG1183" s="358">
        <v>3</v>
      </c>
      <c r="AH1183" s="355">
        <v>176</v>
      </c>
      <c r="AI1183" s="355">
        <v>0</v>
      </c>
      <c r="AJ1183" s="358">
        <v>0</v>
      </c>
      <c r="AK1183" s="4">
        <v>156</v>
      </c>
      <c r="AL1183" s="4">
        <v>0</v>
      </c>
      <c r="AM1183" s="4">
        <v>1</v>
      </c>
    </row>
    <row r="1184" spans="2:39" x14ac:dyDescent="0.3">
      <c r="B1184" s="350" t="s">
        <v>114</v>
      </c>
      <c r="C1184" s="351" t="s">
        <v>291</v>
      </c>
      <c r="D1184" s="352">
        <v>1663</v>
      </c>
      <c r="E1184" s="353">
        <v>5</v>
      </c>
      <c r="F1184" s="353">
        <v>308</v>
      </c>
      <c r="G1184" s="354">
        <v>1572</v>
      </c>
      <c r="H1184" s="354">
        <v>64</v>
      </c>
      <c r="I1184" s="354">
        <v>450</v>
      </c>
      <c r="J1184" s="355">
        <v>1659</v>
      </c>
      <c r="K1184" s="355">
        <v>75</v>
      </c>
      <c r="L1184" s="355">
        <v>416</v>
      </c>
      <c r="M1184" s="355">
        <v>1846</v>
      </c>
      <c r="N1184" s="355">
        <v>0</v>
      </c>
      <c r="O1184" s="355">
        <v>385</v>
      </c>
      <c r="P1184" s="355">
        <v>1712</v>
      </c>
      <c r="Q1184" s="355">
        <v>27</v>
      </c>
      <c r="R1184" s="355">
        <v>350</v>
      </c>
      <c r="S1184" s="355">
        <v>2132.0000000000018</v>
      </c>
      <c r="T1184" s="355">
        <v>15</v>
      </c>
      <c r="U1184" s="355">
        <v>390</v>
      </c>
      <c r="V1184" s="355">
        <v>2019.0000000000014</v>
      </c>
      <c r="W1184" s="355">
        <v>0</v>
      </c>
      <c r="X1184" s="355">
        <v>330.00000000000011</v>
      </c>
      <c r="Y1184" s="355">
        <v>1560</v>
      </c>
      <c r="Z1184" s="355">
        <v>0</v>
      </c>
      <c r="AA1184" s="355">
        <v>206</v>
      </c>
      <c r="AB1184" s="355">
        <v>1622</v>
      </c>
      <c r="AC1184" s="355">
        <v>0</v>
      </c>
      <c r="AD1184" s="357">
        <v>171</v>
      </c>
      <c r="AE1184" s="355">
        <v>1520</v>
      </c>
      <c r="AF1184" s="355">
        <v>0</v>
      </c>
      <c r="AG1184" s="358">
        <v>200</v>
      </c>
      <c r="AH1184" s="355">
        <v>1180</v>
      </c>
      <c r="AI1184" s="355">
        <v>0</v>
      </c>
      <c r="AJ1184" s="358">
        <v>129</v>
      </c>
      <c r="AK1184" s="4">
        <v>1012</v>
      </c>
      <c r="AL1184" s="4">
        <v>0</v>
      </c>
      <c r="AM1184" s="4">
        <v>84</v>
      </c>
    </row>
    <row r="1185" spans="2:39" x14ac:dyDescent="0.3">
      <c r="B1185" s="350" t="s">
        <v>114</v>
      </c>
      <c r="C1185" s="351" t="s">
        <v>292</v>
      </c>
      <c r="D1185" s="352">
        <v>1692</v>
      </c>
      <c r="E1185" s="353">
        <v>67</v>
      </c>
      <c r="F1185" s="353">
        <v>547</v>
      </c>
      <c r="G1185" s="354">
        <v>1836</v>
      </c>
      <c r="H1185" s="354">
        <v>141</v>
      </c>
      <c r="I1185" s="354">
        <v>745</v>
      </c>
      <c r="J1185" s="355">
        <v>1785</v>
      </c>
      <c r="K1185" s="355">
        <v>58</v>
      </c>
      <c r="L1185" s="355">
        <v>716</v>
      </c>
      <c r="M1185" s="355">
        <v>2083</v>
      </c>
      <c r="N1185" s="355">
        <v>73</v>
      </c>
      <c r="O1185" s="355">
        <v>654</v>
      </c>
      <c r="P1185" s="355">
        <v>1913</v>
      </c>
      <c r="Q1185" s="355">
        <v>17</v>
      </c>
      <c r="R1185" s="355">
        <v>739</v>
      </c>
      <c r="S1185" s="355">
        <v>2120.9999999999982</v>
      </c>
      <c r="T1185" s="355">
        <v>4</v>
      </c>
      <c r="U1185" s="355">
        <v>720.99999999999955</v>
      </c>
      <c r="V1185" s="355">
        <v>2154.0000000000005</v>
      </c>
      <c r="W1185" s="355">
        <v>0</v>
      </c>
      <c r="X1185" s="355">
        <v>629.99999999999989</v>
      </c>
      <c r="Y1185" s="355">
        <v>1891</v>
      </c>
      <c r="Z1185" s="355">
        <v>0</v>
      </c>
      <c r="AA1185" s="355">
        <v>576</v>
      </c>
      <c r="AB1185" s="355">
        <v>1805</v>
      </c>
      <c r="AC1185" s="355">
        <v>0</v>
      </c>
      <c r="AD1185" s="357">
        <v>362</v>
      </c>
      <c r="AE1185" s="355">
        <v>1799</v>
      </c>
      <c r="AF1185" s="355">
        <v>0</v>
      </c>
      <c r="AG1185" s="358">
        <v>362</v>
      </c>
      <c r="AH1185" s="355">
        <v>1522</v>
      </c>
      <c r="AI1185" s="355">
        <v>0</v>
      </c>
      <c r="AJ1185" s="358">
        <v>292</v>
      </c>
      <c r="AK1185" s="4">
        <v>1243</v>
      </c>
      <c r="AL1185" s="4">
        <v>0</v>
      </c>
      <c r="AM1185" s="4">
        <v>240</v>
      </c>
    </row>
    <row r="1186" spans="2:39" x14ac:dyDescent="0.3">
      <c r="B1186" s="350" t="s">
        <v>114</v>
      </c>
      <c r="C1186" s="351" t="s">
        <v>293</v>
      </c>
      <c r="D1186" s="352">
        <v>1027</v>
      </c>
      <c r="E1186" s="353">
        <v>1</v>
      </c>
      <c r="F1186" s="353">
        <v>473</v>
      </c>
      <c r="G1186" s="354">
        <v>1158</v>
      </c>
      <c r="H1186" s="354">
        <v>7</v>
      </c>
      <c r="I1186" s="354">
        <v>530</v>
      </c>
      <c r="J1186" s="355">
        <v>1118</v>
      </c>
      <c r="K1186" s="355">
        <v>66</v>
      </c>
      <c r="L1186" s="355">
        <v>428</v>
      </c>
      <c r="M1186" s="355">
        <v>722</v>
      </c>
      <c r="N1186" s="355">
        <v>3</v>
      </c>
      <c r="O1186" s="355">
        <v>420</v>
      </c>
      <c r="P1186" s="355">
        <v>798</v>
      </c>
      <c r="Q1186" s="355">
        <v>54</v>
      </c>
      <c r="R1186" s="355">
        <v>355</v>
      </c>
      <c r="S1186" s="355">
        <v>725.99999999999977</v>
      </c>
      <c r="T1186" s="355">
        <v>0</v>
      </c>
      <c r="U1186" s="355">
        <v>556.00000000000011</v>
      </c>
      <c r="V1186" s="355">
        <v>844.99999999999989</v>
      </c>
      <c r="W1186" s="355">
        <v>0</v>
      </c>
      <c r="X1186" s="355">
        <v>371.99999999999994</v>
      </c>
      <c r="Y1186" s="355">
        <v>531</v>
      </c>
      <c r="Z1186" s="355">
        <v>0</v>
      </c>
      <c r="AA1186" s="355">
        <v>411</v>
      </c>
      <c r="AB1186" s="355">
        <v>539</v>
      </c>
      <c r="AC1186" s="355">
        <v>0</v>
      </c>
      <c r="AD1186" s="357">
        <v>289</v>
      </c>
      <c r="AE1186" s="355">
        <v>511</v>
      </c>
      <c r="AF1186" s="355">
        <v>0</v>
      </c>
      <c r="AG1186" s="358">
        <v>230</v>
      </c>
      <c r="AH1186" s="355">
        <v>370</v>
      </c>
      <c r="AI1186" s="355">
        <v>0</v>
      </c>
      <c r="AJ1186" s="358">
        <v>238</v>
      </c>
      <c r="AK1186" s="4">
        <v>1030</v>
      </c>
      <c r="AL1186" s="4">
        <v>0</v>
      </c>
      <c r="AM1186" s="4">
        <v>188</v>
      </c>
    </row>
    <row r="1187" spans="2:39" x14ac:dyDescent="0.3">
      <c r="B1187" s="350" t="s">
        <v>114</v>
      </c>
      <c r="C1187" s="351" t="s">
        <v>294</v>
      </c>
      <c r="D1187" s="352">
        <v>896</v>
      </c>
      <c r="E1187" s="353">
        <v>4</v>
      </c>
      <c r="F1187" s="353">
        <v>488</v>
      </c>
      <c r="G1187" s="354">
        <v>985</v>
      </c>
      <c r="H1187" s="354">
        <v>35</v>
      </c>
      <c r="I1187" s="354">
        <v>593</v>
      </c>
      <c r="J1187" s="355">
        <v>1152</v>
      </c>
      <c r="K1187" s="355">
        <v>72</v>
      </c>
      <c r="L1187" s="355">
        <v>474</v>
      </c>
      <c r="M1187" s="355">
        <v>1353</v>
      </c>
      <c r="N1187" s="355">
        <v>88</v>
      </c>
      <c r="O1187" s="355">
        <v>664</v>
      </c>
      <c r="P1187" s="355">
        <v>1396</v>
      </c>
      <c r="Q1187" s="355">
        <v>0</v>
      </c>
      <c r="R1187" s="355">
        <v>582</v>
      </c>
      <c r="S1187" s="355">
        <v>1703.9999999999984</v>
      </c>
      <c r="T1187" s="355">
        <v>21</v>
      </c>
      <c r="U1187" s="355">
        <v>637.99999999999943</v>
      </c>
      <c r="V1187" s="355">
        <v>1680.0000000000005</v>
      </c>
      <c r="W1187" s="355">
        <v>0</v>
      </c>
      <c r="X1187" s="355">
        <v>781.00000000000011</v>
      </c>
      <c r="Y1187" s="355">
        <v>1719</v>
      </c>
      <c r="Z1187" s="355">
        <v>0</v>
      </c>
      <c r="AA1187" s="355">
        <v>625</v>
      </c>
      <c r="AB1187" s="355">
        <v>1694</v>
      </c>
      <c r="AC1187" s="355">
        <v>0</v>
      </c>
      <c r="AD1187" s="357">
        <v>471</v>
      </c>
      <c r="AE1187" s="355">
        <v>1592</v>
      </c>
      <c r="AF1187" s="355">
        <v>0</v>
      </c>
      <c r="AG1187" s="358">
        <v>433</v>
      </c>
      <c r="AH1187" s="355">
        <v>1392</v>
      </c>
      <c r="AI1187" s="355">
        <v>0</v>
      </c>
      <c r="AJ1187" s="358">
        <v>584</v>
      </c>
      <c r="AK1187" s="4">
        <v>639</v>
      </c>
      <c r="AL1187" s="4">
        <v>0</v>
      </c>
      <c r="AM1187" s="4">
        <v>307</v>
      </c>
    </row>
    <row r="1188" spans="2:39" x14ac:dyDescent="0.3">
      <c r="B1188" s="350" t="s">
        <v>114</v>
      </c>
      <c r="C1188" s="351" t="s">
        <v>327</v>
      </c>
      <c r="D1188" s="352">
        <v>51</v>
      </c>
      <c r="E1188" s="353">
        <v>0</v>
      </c>
      <c r="F1188" s="353">
        <v>0</v>
      </c>
      <c r="G1188" s="354">
        <v>74</v>
      </c>
      <c r="H1188" s="354">
        <v>0</v>
      </c>
      <c r="I1188" s="354">
        <v>0</v>
      </c>
      <c r="J1188" s="355">
        <v>102</v>
      </c>
      <c r="K1188" s="355">
        <v>0</v>
      </c>
      <c r="L1188" s="355">
        <v>0</v>
      </c>
      <c r="M1188" s="355">
        <v>157</v>
      </c>
      <c r="N1188" s="355">
        <v>0</v>
      </c>
      <c r="O1188" s="355">
        <v>0</v>
      </c>
      <c r="P1188" s="355">
        <v>164</v>
      </c>
      <c r="Q1188" s="355">
        <v>0</v>
      </c>
      <c r="R1188" s="355">
        <v>0</v>
      </c>
      <c r="S1188" s="355">
        <v>108</v>
      </c>
      <c r="T1188" s="355">
        <v>0</v>
      </c>
      <c r="U1188" s="355">
        <v>0</v>
      </c>
      <c r="V1188" s="355">
        <v>103.00000000000003</v>
      </c>
      <c r="W1188" s="355">
        <v>0</v>
      </c>
      <c r="X1188" s="355">
        <v>0</v>
      </c>
      <c r="Y1188" s="355">
        <v>118</v>
      </c>
      <c r="Z1188" s="355">
        <v>0</v>
      </c>
      <c r="AA1188" s="355">
        <v>0</v>
      </c>
      <c r="AB1188" s="355">
        <v>93</v>
      </c>
      <c r="AC1188" s="355">
        <v>0</v>
      </c>
      <c r="AD1188" s="357">
        <v>0</v>
      </c>
      <c r="AE1188" s="355">
        <v>92</v>
      </c>
      <c r="AF1188" s="355">
        <v>0</v>
      </c>
      <c r="AG1188" s="358">
        <v>0</v>
      </c>
      <c r="AH1188" s="355">
        <v>81</v>
      </c>
      <c r="AI1188" s="355">
        <v>0</v>
      </c>
      <c r="AJ1188" s="358">
        <v>0</v>
      </c>
      <c r="AK1188" s="4">
        <v>34</v>
      </c>
      <c r="AL1188" s="4">
        <v>0</v>
      </c>
      <c r="AM1188" s="4">
        <v>0</v>
      </c>
    </row>
    <row r="1189" spans="2:39" x14ac:dyDescent="0.3">
      <c r="B1189" s="350" t="s">
        <v>115</v>
      </c>
      <c r="C1189" s="351" t="s">
        <v>223</v>
      </c>
      <c r="D1189" s="352">
        <v>0</v>
      </c>
      <c r="E1189" s="353">
        <v>0</v>
      </c>
      <c r="F1189" s="353">
        <v>96</v>
      </c>
      <c r="G1189" s="354">
        <v>0</v>
      </c>
      <c r="H1189" s="354">
        <v>0</v>
      </c>
      <c r="I1189" s="354">
        <v>89</v>
      </c>
      <c r="J1189" s="355">
        <v>0</v>
      </c>
      <c r="K1189" s="355">
        <v>0</v>
      </c>
      <c r="L1189" s="355">
        <v>110</v>
      </c>
      <c r="M1189" s="355">
        <v>0</v>
      </c>
      <c r="N1189" s="355">
        <v>0</v>
      </c>
      <c r="O1189" s="355">
        <v>64</v>
      </c>
      <c r="P1189" s="355">
        <v>0</v>
      </c>
      <c r="Q1189" s="355">
        <v>26</v>
      </c>
      <c r="R1189" s="355">
        <v>76</v>
      </c>
      <c r="S1189" s="355">
        <v>0</v>
      </c>
      <c r="T1189" s="355">
        <v>0</v>
      </c>
      <c r="U1189" s="355">
        <v>123.00000000000003</v>
      </c>
      <c r="V1189" s="355">
        <v>0</v>
      </c>
      <c r="W1189" s="355">
        <v>0</v>
      </c>
      <c r="X1189" s="355">
        <v>152.99999999999997</v>
      </c>
      <c r="Y1189" s="355">
        <v>0</v>
      </c>
      <c r="Z1189" s="355">
        <v>0</v>
      </c>
      <c r="AA1189" s="355">
        <v>162</v>
      </c>
      <c r="AB1189" s="355">
        <v>0</v>
      </c>
      <c r="AC1189" s="355">
        <v>0</v>
      </c>
      <c r="AD1189" s="357">
        <v>185</v>
      </c>
      <c r="AE1189" s="355">
        <v>0</v>
      </c>
      <c r="AF1189" s="355">
        <v>0</v>
      </c>
      <c r="AG1189" s="358">
        <v>181</v>
      </c>
      <c r="AH1189" s="355">
        <v>0</v>
      </c>
      <c r="AI1189" s="355">
        <v>0</v>
      </c>
      <c r="AJ1189" s="358">
        <v>79</v>
      </c>
      <c r="AK1189" s="4">
        <v>0</v>
      </c>
      <c r="AL1189" s="4">
        <v>0</v>
      </c>
      <c r="AM1189" s="4">
        <v>10</v>
      </c>
    </row>
    <row r="1190" spans="2:39" x14ac:dyDescent="0.3">
      <c r="B1190" s="350" t="s">
        <v>115</v>
      </c>
      <c r="C1190" s="351" t="s">
        <v>286</v>
      </c>
      <c r="D1190" s="352">
        <v>0</v>
      </c>
      <c r="E1190" s="353">
        <v>0</v>
      </c>
      <c r="F1190" s="353">
        <v>98</v>
      </c>
      <c r="G1190" s="354">
        <v>0</v>
      </c>
      <c r="H1190" s="354">
        <v>0</v>
      </c>
      <c r="I1190" s="354">
        <v>219</v>
      </c>
      <c r="J1190" s="355">
        <v>0</v>
      </c>
      <c r="K1190" s="355">
        <v>143</v>
      </c>
      <c r="L1190" s="355">
        <v>248</v>
      </c>
      <c r="M1190" s="355">
        <v>0</v>
      </c>
      <c r="N1190" s="355">
        <v>0</v>
      </c>
      <c r="O1190" s="355">
        <v>176</v>
      </c>
      <c r="P1190" s="355">
        <v>0</v>
      </c>
      <c r="Q1190" s="355">
        <v>115</v>
      </c>
      <c r="R1190" s="355">
        <v>167</v>
      </c>
      <c r="S1190" s="355">
        <v>0</v>
      </c>
      <c r="T1190" s="355">
        <v>0</v>
      </c>
      <c r="U1190" s="355">
        <v>211</v>
      </c>
      <c r="V1190" s="355">
        <v>0</v>
      </c>
      <c r="W1190" s="355">
        <v>17.999999999999996</v>
      </c>
      <c r="X1190" s="355">
        <v>224.00000000000006</v>
      </c>
      <c r="Y1190" s="355">
        <v>0</v>
      </c>
      <c r="Z1190" s="355">
        <v>0</v>
      </c>
      <c r="AA1190" s="355">
        <v>236</v>
      </c>
      <c r="AB1190" s="355">
        <v>0</v>
      </c>
      <c r="AC1190" s="355">
        <v>0</v>
      </c>
      <c r="AD1190" s="357">
        <v>284</v>
      </c>
      <c r="AE1190" s="355">
        <v>0</v>
      </c>
      <c r="AF1190" s="355">
        <v>0</v>
      </c>
      <c r="AG1190" s="358">
        <v>262</v>
      </c>
      <c r="AH1190" s="355">
        <v>0</v>
      </c>
      <c r="AI1190" s="355">
        <v>0</v>
      </c>
      <c r="AJ1190" s="358">
        <v>256</v>
      </c>
      <c r="AK1190" s="4">
        <v>0</v>
      </c>
      <c r="AL1190" s="4">
        <v>0</v>
      </c>
      <c r="AM1190" s="4">
        <v>123</v>
      </c>
    </row>
    <row r="1191" spans="2:39" x14ac:dyDescent="0.3">
      <c r="B1191" s="350" t="s">
        <v>115</v>
      </c>
      <c r="C1191" s="351" t="s">
        <v>255</v>
      </c>
      <c r="D1191" s="352">
        <v>1728</v>
      </c>
      <c r="E1191" s="353">
        <v>75</v>
      </c>
      <c r="F1191" s="353">
        <v>327</v>
      </c>
      <c r="G1191" s="354">
        <v>1784</v>
      </c>
      <c r="H1191" s="354">
        <v>116</v>
      </c>
      <c r="I1191" s="354">
        <v>244</v>
      </c>
      <c r="J1191" s="355">
        <v>1769</v>
      </c>
      <c r="K1191" s="355">
        <v>148</v>
      </c>
      <c r="L1191" s="355">
        <v>348</v>
      </c>
      <c r="M1191" s="355">
        <v>1849</v>
      </c>
      <c r="N1191" s="355">
        <v>152</v>
      </c>
      <c r="O1191" s="355">
        <v>230</v>
      </c>
      <c r="P1191" s="355">
        <v>1642</v>
      </c>
      <c r="Q1191" s="355">
        <v>107</v>
      </c>
      <c r="R1191" s="355">
        <v>265</v>
      </c>
      <c r="S1191" s="355">
        <v>1688.9999999999991</v>
      </c>
      <c r="T1191" s="355">
        <v>88</v>
      </c>
      <c r="U1191" s="355">
        <v>238.00000000000003</v>
      </c>
      <c r="V1191" s="355">
        <v>1607.0000000000007</v>
      </c>
      <c r="W1191" s="355">
        <v>32</v>
      </c>
      <c r="X1191" s="355">
        <v>240.99999999999994</v>
      </c>
      <c r="Y1191" s="355">
        <v>1573</v>
      </c>
      <c r="Z1191" s="355">
        <v>8</v>
      </c>
      <c r="AA1191" s="355">
        <v>290</v>
      </c>
      <c r="AB1191" s="355">
        <v>1547</v>
      </c>
      <c r="AC1191" s="355">
        <v>10</v>
      </c>
      <c r="AD1191" s="357">
        <v>306</v>
      </c>
      <c r="AE1191" s="355">
        <v>1467</v>
      </c>
      <c r="AF1191" s="355">
        <v>17</v>
      </c>
      <c r="AG1191" s="358">
        <v>321</v>
      </c>
      <c r="AH1191" s="355">
        <v>1481</v>
      </c>
      <c r="AI1191" s="355">
        <v>10</v>
      </c>
      <c r="AJ1191" s="358">
        <v>280</v>
      </c>
      <c r="AK1191" s="4">
        <v>1480</v>
      </c>
      <c r="AL1191" s="4">
        <v>13</v>
      </c>
      <c r="AM1191" s="4">
        <v>213</v>
      </c>
    </row>
    <row r="1192" spans="2:39" x14ac:dyDescent="0.3">
      <c r="B1192" s="350" t="s">
        <v>115</v>
      </c>
      <c r="C1192" s="351" t="s">
        <v>224</v>
      </c>
      <c r="D1192" s="352">
        <v>1893</v>
      </c>
      <c r="E1192" s="353">
        <v>89</v>
      </c>
      <c r="F1192" s="353">
        <v>277</v>
      </c>
      <c r="G1192" s="354">
        <v>2028</v>
      </c>
      <c r="H1192" s="354">
        <v>110</v>
      </c>
      <c r="I1192" s="354">
        <v>265</v>
      </c>
      <c r="J1192" s="355">
        <v>2073</v>
      </c>
      <c r="K1192" s="355">
        <v>186</v>
      </c>
      <c r="L1192" s="355">
        <v>263</v>
      </c>
      <c r="M1192" s="355">
        <v>1931</v>
      </c>
      <c r="N1192" s="355">
        <v>128</v>
      </c>
      <c r="O1192" s="355">
        <v>206</v>
      </c>
      <c r="P1192" s="355">
        <v>1982</v>
      </c>
      <c r="Q1192" s="355">
        <v>163</v>
      </c>
      <c r="R1192" s="355">
        <v>206</v>
      </c>
      <c r="S1192" s="355">
        <v>1838.9999999999998</v>
      </c>
      <c r="T1192" s="355">
        <v>60</v>
      </c>
      <c r="U1192" s="355">
        <v>236</v>
      </c>
      <c r="V1192" s="355">
        <v>1841</v>
      </c>
      <c r="W1192" s="355">
        <v>69</v>
      </c>
      <c r="X1192" s="355">
        <v>276.00000000000011</v>
      </c>
      <c r="Y1192" s="355">
        <v>1844</v>
      </c>
      <c r="Z1192" s="355">
        <v>63</v>
      </c>
      <c r="AA1192" s="355">
        <v>302</v>
      </c>
      <c r="AB1192" s="355">
        <v>1733</v>
      </c>
      <c r="AC1192" s="355">
        <v>39</v>
      </c>
      <c r="AD1192" s="357">
        <v>334</v>
      </c>
      <c r="AE1192" s="355">
        <v>1787</v>
      </c>
      <c r="AF1192" s="355">
        <v>16</v>
      </c>
      <c r="AG1192" s="358">
        <v>293</v>
      </c>
      <c r="AH1192" s="355">
        <v>1696</v>
      </c>
      <c r="AI1192" s="355">
        <v>24</v>
      </c>
      <c r="AJ1192" s="358">
        <v>291</v>
      </c>
      <c r="AK1192" s="4">
        <v>1734</v>
      </c>
      <c r="AL1192" s="4">
        <v>23</v>
      </c>
      <c r="AM1192" s="4">
        <v>238</v>
      </c>
    </row>
    <row r="1193" spans="2:39" x14ac:dyDescent="0.3">
      <c r="B1193" s="350" t="s">
        <v>115</v>
      </c>
      <c r="C1193" s="351" t="s">
        <v>225</v>
      </c>
      <c r="D1193" s="352">
        <v>1977</v>
      </c>
      <c r="E1193" s="353">
        <v>120</v>
      </c>
      <c r="F1193" s="353">
        <v>276</v>
      </c>
      <c r="G1193" s="354">
        <v>2027</v>
      </c>
      <c r="H1193" s="354">
        <v>52</v>
      </c>
      <c r="I1193" s="354">
        <v>262</v>
      </c>
      <c r="J1193" s="355">
        <v>2049</v>
      </c>
      <c r="K1193" s="355">
        <v>152</v>
      </c>
      <c r="L1193" s="355">
        <v>292</v>
      </c>
      <c r="M1193" s="355">
        <v>2054</v>
      </c>
      <c r="N1193" s="355">
        <v>138</v>
      </c>
      <c r="O1193" s="355">
        <v>212</v>
      </c>
      <c r="P1193" s="355">
        <v>1907</v>
      </c>
      <c r="Q1193" s="355">
        <v>145</v>
      </c>
      <c r="R1193" s="355">
        <v>216</v>
      </c>
      <c r="S1193" s="355">
        <v>1994.9999999999995</v>
      </c>
      <c r="T1193" s="355">
        <v>72.000000000000014</v>
      </c>
      <c r="U1193" s="355">
        <v>241.99999999999991</v>
      </c>
      <c r="V1193" s="355">
        <v>1829.0000000000009</v>
      </c>
      <c r="W1193" s="355">
        <v>40.000000000000007</v>
      </c>
      <c r="X1193" s="355">
        <v>249</v>
      </c>
      <c r="Y1193" s="355">
        <v>1762</v>
      </c>
      <c r="Z1193" s="355">
        <v>49</v>
      </c>
      <c r="AA1193" s="355">
        <v>289</v>
      </c>
      <c r="AB1193" s="355">
        <v>1747</v>
      </c>
      <c r="AC1193" s="355">
        <v>50</v>
      </c>
      <c r="AD1193" s="357">
        <v>331</v>
      </c>
      <c r="AE1193" s="355">
        <v>1695</v>
      </c>
      <c r="AF1193" s="355">
        <v>45</v>
      </c>
      <c r="AG1193" s="358">
        <v>316</v>
      </c>
      <c r="AH1193" s="355">
        <v>1707</v>
      </c>
      <c r="AI1193" s="355">
        <v>10</v>
      </c>
      <c r="AJ1193" s="358">
        <v>268</v>
      </c>
      <c r="AK1193" s="4">
        <v>1567</v>
      </c>
      <c r="AL1193" s="4">
        <v>21</v>
      </c>
      <c r="AM1193" s="4">
        <v>243</v>
      </c>
    </row>
    <row r="1194" spans="2:39" x14ac:dyDescent="0.3">
      <c r="B1194" s="350" t="s">
        <v>115</v>
      </c>
      <c r="C1194" s="351" t="s">
        <v>226</v>
      </c>
      <c r="D1194" s="352">
        <v>1991</v>
      </c>
      <c r="E1194" s="353">
        <v>105</v>
      </c>
      <c r="F1194" s="353">
        <v>229</v>
      </c>
      <c r="G1194" s="354">
        <v>1961</v>
      </c>
      <c r="H1194" s="354">
        <v>40</v>
      </c>
      <c r="I1194" s="354">
        <v>240</v>
      </c>
      <c r="J1194" s="355">
        <v>2092</v>
      </c>
      <c r="K1194" s="355">
        <v>163</v>
      </c>
      <c r="L1194" s="355">
        <v>243</v>
      </c>
      <c r="M1194" s="355">
        <v>2058</v>
      </c>
      <c r="N1194" s="355">
        <v>128</v>
      </c>
      <c r="O1194" s="355">
        <v>216</v>
      </c>
      <c r="P1194" s="355">
        <v>2069</v>
      </c>
      <c r="Q1194" s="355">
        <v>144</v>
      </c>
      <c r="R1194" s="355">
        <v>226</v>
      </c>
      <c r="S1194" s="355">
        <v>1978.0000000000016</v>
      </c>
      <c r="T1194" s="355">
        <v>87.000000000000014</v>
      </c>
      <c r="U1194" s="355">
        <v>254.00000000000006</v>
      </c>
      <c r="V1194" s="355">
        <v>2001.9999999999959</v>
      </c>
      <c r="W1194" s="355">
        <v>59.000000000000014</v>
      </c>
      <c r="X1194" s="355">
        <v>240.00000000000006</v>
      </c>
      <c r="Y1194" s="355">
        <v>1852</v>
      </c>
      <c r="Z1194" s="355">
        <v>35</v>
      </c>
      <c r="AA1194" s="355">
        <v>259</v>
      </c>
      <c r="AB1194" s="355">
        <v>1799</v>
      </c>
      <c r="AC1194" s="355">
        <v>42</v>
      </c>
      <c r="AD1194" s="357">
        <v>283</v>
      </c>
      <c r="AE1194" s="355">
        <v>1797</v>
      </c>
      <c r="AF1194" s="355">
        <v>60</v>
      </c>
      <c r="AG1194" s="358">
        <v>323</v>
      </c>
      <c r="AH1194" s="355">
        <v>1778</v>
      </c>
      <c r="AI1194" s="355">
        <v>52</v>
      </c>
      <c r="AJ1194" s="358">
        <v>283</v>
      </c>
      <c r="AK1194" s="4">
        <v>1765</v>
      </c>
      <c r="AL1194" s="4">
        <v>11</v>
      </c>
      <c r="AM1194" s="4">
        <v>225</v>
      </c>
    </row>
    <row r="1195" spans="2:39" x14ac:dyDescent="0.3">
      <c r="B1195" s="350" t="s">
        <v>115</v>
      </c>
      <c r="C1195" s="351" t="s">
        <v>227</v>
      </c>
      <c r="D1195" s="352">
        <v>1982</v>
      </c>
      <c r="E1195" s="353">
        <v>78</v>
      </c>
      <c r="F1195" s="353">
        <v>219</v>
      </c>
      <c r="G1195" s="354">
        <v>1984</v>
      </c>
      <c r="H1195" s="354">
        <v>60</v>
      </c>
      <c r="I1195" s="354">
        <v>223</v>
      </c>
      <c r="J1195" s="355">
        <v>2065</v>
      </c>
      <c r="K1195" s="355">
        <v>118</v>
      </c>
      <c r="L1195" s="355">
        <v>241</v>
      </c>
      <c r="M1195" s="355">
        <v>2138</v>
      </c>
      <c r="N1195" s="355">
        <v>129</v>
      </c>
      <c r="O1195" s="355">
        <v>194</v>
      </c>
      <c r="P1195" s="355">
        <v>2188</v>
      </c>
      <c r="Q1195" s="355">
        <v>152</v>
      </c>
      <c r="R1195" s="355">
        <v>209</v>
      </c>
      <c r="S1195" s="355">
        <v>2169</v>
      </c>
      <c r="T1195" s="355">
        <v>80</v>
      </c>
      <c r="U1195" s="355">
        <v>225.00000000000003</v>
      </c>
      <c r="V1195" s="355">
        <v>2051</v>
      </c>
      <c r="W1195" s="355">
        <v>63</v>
      </c>
      <c r="X1195" s="355">
        <v>256.00000000000017</v>
      </c>
      <c r="Y1195" s="355">
        <v>2075</v>
      </c>
      <c r="Z1195" s="355">
        <v>46</v>
      </c>
      <c r="AA1195" s="355">
        <v>251</v>
      </c>
      <c r="AB1195" s="355">
        <v>1911</v>
      </c>
      <c r="AC1195" s="355">
        <v>44</v>
      </c>
      <c r="AD1195" s="357">
        <v>265</v>
      </c>
      <c r="AE1195" s="355">
        <v>1856</v>
      </c>
      <c r="AF1195" s="355">
        <v>47</v>
      </c>
      <c r="AG1195" s="358">
        <v>285</v>
      </c>
      <c r="AH1195" s="355">
        <v>1895</v>
      </c>
      <c r="AI1195" s="355">
        <v>52</v>
      </c>
      <c r="AJ1195" s="358">
        <v>285</v>
      </c>
      <c r="AK1195" s="4">
        <v>1860</v>
      </c>
      <c r="AL1195" s="4">
        <v>59</v>
      </c>
      <c r="AM1195" s="4">
        <v>245</v>
      </c>
    </row>
    <row r="1196" spans="2:39" x14ac:dyDescent="0.3">
      <c r="B1196" s="350" t="s">
        <v>115</v>
      </c>
      <c r="C1196" s="351" t="s">
        <v>228</v>
      </c>
      <c r="D1196" s="352">
        <v>2053</v>
      </c>
      <c r="E1196" s="353">
        <v>121</v>
      </c>
      <c r="F1196" s="353">
        <v>205</v>
      </c>
      <c r="G1196" s="354">
        <v>1962</v>
      </c>
      <c r="H1196" s="354">
        <v>38</v>
      </c>
      <c r="I1196" s="354">
        <v>198</v>
      </c>
      <c r="J1196" s="355">
        <v>1912</v>
      </c>
      <c r="K1196" s="355">
        <v>153</v>
      </c>
      <c r="L1196" s="355">
        <v>228</v>
      </c>
      <c r="M1196" s="355">
        <v>1948</v>
      </c>
      <c r="N1196" s="355">
        <v>107</v>
      </c>
      <c r="O1196" s="355">
        <v>158</v>
      </c>
      <c r="P1196" s="355">
        <v>2072</v>
      </c>
      <c r="Q1196" s="355">
        <v>174</v>
      </c>
      <c r="R1196" s="355">
        <v>163</v>
      </c>
      <c r="S1196" s="355">
        <v>2140.9999999999995</v>
      </c>
      <c r="T1196" s="355">
        <v>106</v>
      </c>
      <c r="U1196" s="355">
        <v>191</v>
      </c>
      <c r="V1196" s="355">
        <v>2180.9999999999973</v>
      </c>
      <c r="W1196" s="355">
        <v>50.000000000000007</v>
      </c>
      <c r="X1196" s="355">
        <v>225.00000000000006</v>
      </c>
      <c r="Y1196" s="355">
        <v>2064</v>
      </c>
      <c r="Z1196" s="355">
        <v>47</v>
      </c>
      <c r="AA1196" s="355">
        <v>230</v>
      </c>
      <c r="AB1196" s="355">
        <v>1981</v>
      </c>
      <c r="AC1196" s="355">
        <v>56</v>
      </c>
      <c r="AD1196" s="357">
        <v>256</v>
      </c>
      <c r="AE1196" s="355">
        <v>1925</v>
      </c>
      <c r="AF1196" s="355">
        <v>49</v>
      </c>
      <c r="AG1196" s="358">
        <v>274</v>
      </c>
      <c r="AH1196" s="355">
        <v>1858</v>
      </c>
      <c r="AI1196" s="355">
        <v>45</v>
      </c>
      <c r="AJ1196" s="358">
        <v>264</v>
      </c>
      <c r="AK1196" s="4">
        <v>1967</v>
      </c>
      <c r="AL1196" s="4">
        <v>46</v>
      </c>
      <c r="AM1196" s="4">
        <v>262</v>
      </c>
    </row>
    <row r="1197" spans="2:39" x14ac:dyDescent="0.3">
      <c r="B1197" s="350" t="s">
        <v>115</v>
      </c>
      <c r="C1197" s="351" t="s">
        <v>229</v>
      </c>
      <c r="D1197" s="352">
        <v>2028</v>
      </c>
      <c r="E1197" s="353">
        <v>83</v>
      </c>
      <c r="F1197" s="353">
        <v>180</v>
      </c>
      <c r="G1197" s="354">
        <v>2053</v>
      </c>
      <c r="H1197" s="354">
        <v>56</v>
      </c>
      <c r="I1197" s="354">
        <v>172</v>
      </c>
      <c r="J1197" s="355">
        <v>2160</v>
      </c>
      <c r="K1197" s="355">
        <v>53</v>
      </c>
      <c r="L1197" s="355">
        <v>173</v>
      </c>
      <c r="M1197" s="355">
        <v>2068</v>
      </c>
      <c r="N1197" s="355">
        <v>120</v>
      </c>
      <c r="O1197" s="355">
        <v>160</v>
      </c>
      <c r="P1197" s="355">
        <v>2164</v>
      </c>
      <c r="Q1197" s="355">
        <v>170</v>
      </c>
      <c r="R1197" s="355">
        <v>171</v>
      </c>
      <c r="S1197" s="355">
        <v>2208.9999999999995</v>
      </c>
      <c r="T1197" s="355">
        <v>132</v>
      </c>
      <c r="U1197" s="355">
        <v>171</v>
      </c>
      <c r="V1197" s="355">
        <v>2233.9999999999991</v>
      </c>
      <c r="W1197" s="355">
        <v>104</v>
      </c>
      <c r="X1197" s="355">
        <v>218.00000000000006</v>
      </c>
      <c r="Y1197" s="355">
        <v>2312</v>
      </c>
      <c r="Z1197" s="355">
        <v>53</v>
      </c>
      <c r="AA1197" s="355">
        <v>251</v>
      </c>
      <c r="AB1197" s="355">
        <v>2217</v>
      </c>
      <c r="AC1197" s="355">
        <v>76</v>
      </c>
      <c r="AD1197" s="357">
        <v>257</v>
      </c>
      <c r="AE1197" s="355">
        <v>2180</v>
      </c>
      <c r="AF1197" s="355">
        <v>68</v>
      </c>
      <c r="AG1197" s="358">
        <v>266</v>
      </c>
      <c r="AH1197" s="355">
        <v>2281</v>
      </c>
      <c r="AI1197" s="355">
        <v>43</v>
      </c>
      <c r="AJ1197" s="358">
        <v>250</v>
      </c>
      <c r="AK1197" s="4">
        <v>2073</v>
      </c>
      <c r="AL1197" s="4">
        <v>49</v>
      </c>
      <c r="AM1197" s="4">
        <v>208</v>
      </c>
    </row>
    <row r="1198" spans="2:39" x14ac:dyDescent="0.3">
      <c r="B1198" s="350" t="s">
        <v>115</v>
      </c>
      <c r="C1198" s="351" t="s">
        <v>287</v>
      </c>
      <c r="D1198" s="352">
        <v>1811</v>
      </c>
      <c r="E1198" s="353">
        <v>71</v>
      </c>
      <c r="F1198" s="353">
        <v>133</v>
      </c>
      <c r="G1198" s="354">
        <v>1915</v>
      </c>
      <c r="H1198" s="354">
        <v>39</v>
      </c>
      <c r="I1198" s="354">
        <v>192</v>
      </c>
      <c r="J1198" s="355">
        <v>2008</v>
      </c>
      <c r="K1198" s="355">
        <v>61</v>
      </c>
      <c r="L1198" s="355">
        <v>187</v>
      </c>
      <c r="M1198" s="355">
        <v>1928</v>
      </c>
      <c r="N1198" s="355">
        <v>67</v>
      </c>
      <c r="O1198" s="355">
        <v>164</v>
      </c>
      <c r="P1198" s="355">
        <v>1854</v>
      </c>
      <c r="Q1198" s="355">
        <v>160</v>
      </c>
      <c r="R1198" s="355">
        <v>157</v>
      </c>
      <c r="S1198" s="355">
        <v>1896.0000000000007</v>
      </c>
      <c r="T1198" s="355">
        <v>88.000000000000028</v>
      </c>
      <c r="U1198" s="355">
        <v>161</v>
      </c>
      <c r="V1198" s="355">
        <v>1939.0000000000025</v>
      </c>
      <c r="W1198" s="355">
        <v>55</v>
      </c>
      <c r="X1198" s="355">
        <v>196.99999999999997</v>
      </c>
      <c r="Y1198" s="355">
        <v>1966</v>
      </c>
      <c r="Z1198" s="355">
        <v>70</v>
      </c>
      <c r="AA1198" s="355">
        <v>246</v>
      </c>
      <c r="AB1198" s="355">
        <v>1869</v>
      </c>
      <c r="AC1198" s="355">
        <v>44</v>
      </c>
      <c r="AD1198" s="357">
        <v>262</v>
      </c>
      <c r="AE1198" s="355">
        <v>1918</v>
      </c>
      <c r="AF1198" s="355">
        <v>54</v>
      </c>
      <c r="AG1198" s="358">
        <v>256</v>
      </c>
      <c r="AH1198" s="355">
        <v>1936</v>
      </c>
      <c r="AI1198" s="355">
        <v>46</v>
      </c>
      <c r="AJ1198" s="358">
        <v>269</v>
      </c>
      <c r="AK1198" s="4">
        <v>2061</v>
      </c>
      <c r="AL1198" s="4">
        <v>41</v>
      </c>
      <c r="AM1198" s="4">
        <v>228</v>
      </c>
    </row>
    <row r="1199" spans="2:39" x14ac:dyDescent="0.3">
      <c r="B1199" s="350" t="s">
        <v>115</v>
      </c>
      <c r="C1199" s="351" t="s">
        <v>230</v>
      </c>
      <c r="D1199" s="352">
        <v>1886</v>
      </c>
      <c r="E1199" s="353">
        <v>46</v>
      </c>
      <c r="F1199" s="353">
        <v>177</v>
      </c>
      <c r="G1199" s="354">
        <v>1652</v>
      </c>
      <c r="H1199" s="354">
        <v>28</v>
      </c>
      <c r="I1199" s="354">
        <v>169</v>
      </c>
      <c r="J1199" s="355">
        <v>1764</v>
      </c>
      <c r="K1199" s="355">
        <v>37</v>
      </c>
      <c r="L1199" s="355">
        <v>186</v>
      </c>
      <c r="M1199" s="355">
        <v>1820</v>
      </c>
      <c r="N1199" s="355">
        <v>56</v>
      </c>
      <c r="O1199" s="355">
        <v>164</v>
      </c>
      <c r="P1199" s="355">
        <v>1775</v>
      </c>
      <c r="Q1199" s="355">
        <v>122</v>
      </c>
      <c r="R1199" s="355">
        <v>160</v>
      </c>
      <c r="S1199" s="355">
        <v>1754.0000000000011</v>
      </c>
      <c r="T1199" s="355">
        <v>82.000000000000014</v>
      </c>
      <c r="U1199" s="355">
        <v>190.00000000000003</v>
      </c>
      <c r="V1199" s="355">
        <v>1655.0000000000005</v>
      </c>
      <c r="W1199" s="355">
        <v>53</v>
      </c>
      <c r="X1199" s="355">
        <v>202.99999999999991</v>
      </c>
      <c r="Y1199" s="355">
        <v>1694</v>
      </c>
      <c r="Z1199" s="355">
        <v>35</v>
      </c>
      <c r="AA1199" s="355">
        <v>220</v>
      </c>
      <c r="AB1199" s="355">
        <v>1715</v>
      </c>
      <c r="AC1199" s="355">
        <v>46</v>
      </c>
      <c r="AD1199" s="357">
        <v>259</v>
      </c>
      <c r="AE1199" s="355">
        <v>1649</v>
      </c>
      <c r="AF1199" s="355">
        <v>36</v>
      </c>
      <c r="AG1199" s="358">
        <v>260</v>
      </c>
      <c r="AH1199" s="355">
        <v>1656</v>
      </c>
      <c r="AI1199" s="355">
        <v>39</v>
      </c>
      <c r="AJ1199" s="358">
        <v>250</v>
      </c>
      <c r="AK1199" s="4">
        <v>1787</v>
      </c>
      <c r="AL1199" s="4">
        <v>48</v>
      </c>
      <c r="AM1199" s="4">
        <v>212</v>
      </c>
    </row>
    <row r="1200" spans="2:39" x14ac:dyDescent="0.3">
      <c r="B1200" s="350" t="s">
        <v>115</v>
      </c>
      <c r="C1200" s="351" t="s">
        <v>231</v>
      </c>
      <c r="D1200" s="352">
        <v>1503</v>
      </c>
      <c r="E1200" s="353">
        <v>17</v>
      </c>
      <c r="F1200" s="353">
        <v>168</v>
      </c>
      <c r="G1200" s="354">
        <v>1555</v>
      </c>
      <c r="H1200" s="354">
        <v>22</v>
      </c>
      <c r="I1200" s="354">
        <v>194</v>
      </c>
      <c r="J1200" s="355">
        <v>1469</v>
      </c>
      <c r="K1200" s="355">
        <v>30</v>
      </c>
      <c r="L1200" s="355">
        <v>170</v>
      </c>
      <c r="M1200" s="355">
        <v>1622</v>
      </c>
      <c r="N1200" s="355">
        <v>35</v>
      </c>
      <c r="O1200" s="355">
        <v>170</v>
      </c>
      <c r="P1200" s="355">
        <v>1613</v>
      </c>
      <c r="Q1200" s="355">
        <v>79</v>
      </c>
      <c r="R1200" s="355">
        <v>166</v>
      </c>
      <c r="S1200" s="355">
        <v>1474.0000000000007</v>
      </c>
      <c r="T1200" s="355">
        <v>57.000000000000014</v>
      </c>
      <c r="U1200" s="355">
        <v>175.00000000000003</v>
      </c>
      <c r="V1200" s="355">
        <v>1440.0000000000009</v>
      </c>
      <c r="W1200" s="355">
        <v>34.000000000000007</v>
      </c>
      <c r="X1200" s="355">
        <v>192</v>
      </c>
      <c r="Y1200" s="355">
        <v>1464</v>
      </c>
      <c r="Z1200" s="355">
        <v>48</v>
      </c>
      <c r="AA1200" s="355">
        <v>183</v>
      </c>
      <c r="AB1200" s="355">
        <v>1415</v>
      </c>
      <c r="AC1200" s="355">
        <v>24</v>
      </c>
      <c r="AD1200" s="357">
        <v>208</v>
      </c>
      <c r="AE1200" s="355">
        <v>1536</v>
      </c>
      <c r="AF1200" s="355">
        <v>50</v>
      </c>
      <c r="AG1200" s="358">
        <v>245</v>
      </c>
      <c r="AH1200" s="355">
        <v>1553</v>
      </c>
      <c r="AI1200" s="355">
        <v>27</v>
      </c>
      <c r="AJ1200" s="358">
        <v>252</v>
      </c>
      <c r="AK1200" s="4">
        <v>1515</v>
      </c>
      <c r="AL1200" s="4">
        <v>36</v>
      </c>
      <c r="AM1200" s="4">
        <v>220</v>
      </c>
    </row>
    <row r="1201" spans="2:39" x14ac:dyDescent="0.3">
      <c r="B1201" s="350" t="s">
        <v>115</v>
      </c>
      <c r="C1201" s="351" t="s">
        <v>288</v>
      </c>
      <c r="D1201" s="352">
        <v>1573</v>
      </c>
      <c r="E1201" s="353">
        <v>24</v>
      </c>
      <c r="F1201" s="353">
        <v>169</v>
      </c>
      <c r="G1201" s="354">
        <v>1309</v>
      </c>
      <c r="H1201" s="354">
        <v>20</v>
      </c>
      <c r="I1201" s="354">
        <v>181</v>
      </c>
      <c r="J1201" s="355">
        <v>1421</v>
      </c>
      <c r="K1201" s="355">
        <v>11</v>
      </c>
      <c r="L1201" s="355">
        <v>121</v>
      </c>
      <c r="M1201" s="355">
        <v>1273</v>
      </c>
      <c r="N1201" s="355">
        <v>29</v>
      </c>
      <c r="O1201" s="355">
        <v>153</v>
      </c>
      <c r="P1201" s="355">
        <v>1448</v>
      </c>
      <c r="Q1201" s="355">
        <v>47</v>
      </c>
      <c r="R1201" s="355">
        <v>165</v>
      </c>
      <c r="S1201" s="355">
        <v>1284.0000000000007</v>
      </c>
      <c r="T1201" s="355">
        <v>44.000000000000007</v>
      </c>
      <c r="U1201" s="355">
        <v>182.00000000000003</v>
      </c>
      <c r="V1201" s="355">
        <v>1332.0000000000016</v>
      </c>
      <c r="W1201" s="355">
        <v>23.000000000000007</v>
      </c>
      <c r="X1201" s="355">
        <v>231.00000000000003</v>
      </c>
      <c r="Y1201" s="355">
        <v>1292</v>
      </c>
      <c r="Z1201" s="355">
        <v>30</v>
      </c>
      <c r="AA1201" s="355">
        <v>196</v>
      </c>
      <c r="AB1201" s="355">
        <v>1298</v>
      </c>
      <c r="AC1201" s="355">
        <v>36</v>
      </c>
      <c r="AD1201" s="357">
        <v>181</v>
      </c>
      <c r="AE1201" s="355">
        <v>1314</v>
      </c>
      <c r="AF1201" s="355">
        <v>20</v>
      </c>
      <c r="AG1201" s="358">
        <v>186</v>
      </c>
      <c r="AH1201" s="355">
        <v>1352</v>
      </c>
      <c r="AI1201" s="355">
        <v>37</v>
      </c>
      <c r="AJ1201" s="358">
        <v>223</v>
      </c>
      <c r="AK1201" s="4">
        <v>1383</v>
      </c>
      <c r="AL1201" s="4">
        <v>29</v>
      </c>
      <c r="AM1201" s="4">
        <v>228</v>
      </c>
    </row>
    <row r="1202" spans="2:39" x14ac:dyDescent="0.3">
      <c r="B1202" s="350" t="s">
        <v>115</v>
      </c>
      <c r="C1202" s="351" t="s">
        <v>232</v>
      </c>
      <c r="D1202" s="352">
        <v>1256</v>
      </c>
      <c r="E1202" s="353">
        <v>4</v>
      </c>
      <c r="F1202" s="353">
        <v>215</v>
      </c>
      <c r="G1202" s="354">
        <v>1272</v>
      </c>
      <c r="H1202" s="354">
        <v>7</v>
      </c>
      <c r="I1202" s="354">
        <v>287</v>
      </c>
      <c r="J1202" s="355">
        <v>1103</v>
      </c>
      <c r="K1202" s="355">
        <v>17</v>
      </c>
      <c r="L1202" s="355">
        <v>143</v>
      </c>
      <c r="M1202" s="355">
        <v>1166</v>
      </c>
      <c r="N1202" s="355">
        <v>9</v>
      </c>
      <c r="O1202" s="355">
        <v>148</v>
      </c>
      <c r="P1202" s="355">
        <v>1014</v>
      </c>
      <c r="Q1202" s="355">
        <v>27</v>
      </c>
      <c r="R1202" s="355">
        <v>153</v>
      </c>
      <c r="S1202" s="355">
        <v>1173.0000000000002</v>
      </c>
      <c r="T1202" s="355">
        <v>12</v>
      </c>
      <c r="U1202" s="355">
        <v>197.00000000000003</v>
      </c>
      <c r="V1202" s="355">
        <v>1008</v>
      </c>
      <c r="W1202" s="355">
        <v>21.000000000000007</v>
      </c>
      <c r="X1202" s="355">
        <v>231.00000000000003</v>
      </c>
      <c r="Y1202" s="355">
        <v>1030</v>
      </c>
      <c r="Z1202" s="355">
        <v>18</v>
      </c>
      <c r="AA1202" s="355">
        <v>200</v>
      </c>
      <c r="AB1202" s="355">
        <v>1006</v>
      </c>
      <c r="AC1202" s="355">
        <v>23</v>
      </c>
      <c r="AD1202" s="357">
        <v>191</v>
      </c>
      <c r="AE1202" s="355">
        <v>1052</v>
      </c>
      <c r="AF1202" s="355">
        <v>29</v>
      </c>
      <c r="AG1202" s="358">
        <v>180</v>
      </c>
      <c r="AH1202" s="355">
        <v>1034</v>
      </c>
      <c r="AI1202" s="355">
        <v>19</v>
      </c>
      <c r="AJ1202" s="358">
        <v>199</v>
      </c>
      <c r="AK1202" s="4">
        <v>1173</v>
      </c>
      <c r="AL1202" s="4">
        <v>32</v>
      </c>
      <c r="AM1202" s="4">
        <v>204</v>
      </c>
    </row>
    <row r="1203" spans="2:39" x14ac:dyDescent="0.3">
      <c r="B1203" s="350" t="s">
        <v>115</v>
      </c>
      <c r="C1203" s="351" t="s">
        <v>325</v>
      </c>
      <c r="D1203" s="352">
        <v>0</v>
      </c>
      <c r="E1203" s="353">
        <v>0</v>
      </c>
      <c r="F1203" s="353">
        <v>0</v>
      </c>
      <c r="G1203" s="354">
        <v>0</v>
      </c>
      <c r="H1203" s="354">
        <v>0</v>
      </c>
      <c r="I1203" s="354">
        <v>0</v>
      </c>
      <c r="J1203" s="355">
        <v>0</v>
      </c>
      <c r="K1203" s="355">
        <v>0</v>
      </c>
      <c r="L1203" s="355">
        <v>0</v>
      </c>
      <c r="M1203" s="355">
        <v>0</v>
      </c>
      <c r="N1203" s="355">
        <v>0</v>
      </c>
      <c r="O1203" s="355">
        <v>0</v>
      </c>
      <c r="P1203" s="355">
        <v>0</v>
      </c>
      <c r="Q1203" s="355">
        <v>0</v>
      </c>
      <c r="R1203" s="355">
        <v>0</v>
      </c>
      <c r="S1203" s="355">
        <v>0</v>
      </c>
      <c r="T1203" s="355">
        <v>0</v>
      </c>
      <c r="U1203" s="355">
        <v>0</v>
      </c>
      <c r="V1203" s="355">
        <v>0</v>
      </c>
      <c r="W1203" s="355">
        <v>0</v>
      </c>
      <c r="X1203" s="355">
        <v>0</v>
      </c>
      <c r="Y1203" s="355">
        <v>0</v>
      </c>
      <c r="Z1203" s="355">
        <v>0</v>
      </c>
      <c r="AA1203" s="355">
        <v>0</v>
      </c>
      <c r="AB1203" s="355">
        <v>0</v>
      </c>
      <c r="AC1203" s="355">
        <v>0</v>
      </c>
      <c r="AD1203" s="357">
        <v>0</v>
      </c>
      <c r="AE1203" s="355">
        <v>0</v>
      </c>
      <c r="AF1203" s="355">
        <v>0</v>
      </c>
      <c r="AG1203" s="358">
        <v>0</v>
      </c>
      <c r="AH1203" s="355">
        <v>0</v>
      </c>
      <c r="AI1203" s="355">
        <v>0</v>
      </c>
      <c r="AJ1203" s="358">
        <v>0</v>
      </c>
      <c r="AK1203" s="4">
        <v>0</v>
      </c>
      <c r="AL1203" s="4">
        <v>0</v>
      </c>
      <c r="AM1203" s="4">
        <v>0</v>
      </c>
    </row>
    <row r="1204" spans="2:39" x14ac:dyDescent="0.3">
      <c r="B1204" s="350" t="s">
        <v>115</v>
      </c>
      <c r="C1204" s="351" t="s">
        <v>326</v>
      </c>
      <c r="D1204" s="352">
        <v>0</v>
      </c>
      <c r="E1204" s="353">
        <v>0</v>
      </c>
      <c r="F1204" s="353">
        <v>0</v>
      </c>
      <c r="G1204" s="354">
        <v>0</v>
      </c>
      <c r="H1204" s="354">
        <v>0</v>
      </c>
      <c r="I1204" s="354">
        <v>0</v>
      </c>
      <c r="J1204" s="355">
        <v>0</v>
      </c>
      <c r="K1204" s="355">
        <v>0</v>
      </c>
      <c r="L1204" s="355">
        <v>0</v>
      </c>
      <c r="M1204" s="355">
        <v>0</v>
      </c>
      <c r="N1204" s="355">
        <v>0</v>
      </c>
      <c r="O1204" s="355">
        <v>0</v>
      </c>
      <c r="P1204" s="355">
        <v>0</v>
      </c>
      <c r="Q1204" s="355">
        <v>0</v>
      </c>
      <c r="R1204" s="355">
        <v>0</v>
      </c>
      <c r="S1204" s="355">
        <v>0</v>
      </c>
      <c r="T1204" s="355">
        <v>0</v>
      </c>
      <c r="U1204" s="355">
        <v>0</v>
      </c>
      <c r="V1204" s="355">
        <v>0</v>
      </c>
      <c r="W1204" s="355">
        <v>0</v>
      </c>
      <c r="X1204" s="355">
        <v>0</v>
      </c>
      <c r="Y1204" s="355">
        <v>0</v>
      </c>
      <c r="Z1204" s="355">
        <v>0</v>
      </c>
      <c r="AA1204" s="355">
        <v>0</v>
      </c>
      <c r="AB1204" s="355">
        <v>0</v>
      </c>
      <c r="AC1204" s="355">
        <v>0</v>
      </c>
      <c r="AD1204" s="357">
        <v>0</v>
      </c>
      <c r="AE1204" s="355">
        <v>0</v>
      </c>
      <c r="AF1204" s="355">
        <v>0</v>
      </c>
      <c r="AG1204" s="358">
        <v>0</v>
      </c>
      <c r="AH1204" s="355">
        <v>0</v>
      </c>
      <c r="AI1204" s="355">
        <v>0</v>
      </c>
      <c r="AJ1204" s="358">
        <v>0</v>
      </c>
      <c r="AK1204" s="4">
        <v>0</v>
      </c>
      <c r="AL1204" s="4">
        <v>0</v>
      </c>
      <c r="AM1204" s="4">
        <v>0</v>
      </c>
    </row>
    <row r="1205" spans="2:39" x14ac:dyDescent="0.3">
      <c r="B1205" s="350" t="s">
        <v>115</v>
      </c>
      <c r="C1205" s="351" t="s">
        <v>289</v>
      </c>
      <c r="D1205" s="352">
        <v>3</v>
      </c>
      <c r="E1205" s="353">
        <v>0</v>
      </c>
      <c r="F1205" s="353">
        <v>0</v>
      </c>
      <c r="G1205" s="354">
        <v>0</v>
      </c>
      <c r="H1205" s="354">
        <v>0</v>
      </c>
      <c r="I1205" s="354">
        <v>0</v>
      </c>
      <c r="J1205" s="355">
        <v>14</v>
      </c>
      <c r="K1205" s="355">
        <v>188</v>
      </c>
      <c r="L1205" s="355">
        <v>0</v>
      </c>
      <c r="M1205" s="355">
        <v>0</v>
      </c>
      <c r="N1205" s="355">
        <v>0</v>
      </c>
      <c r="O1205" s="355">
        <v>0</v>
      </c>
      <c r="P1205" s="355">
        <v>0</v>
      </c>
      <c r="Q1205" s="355">
        <v>0</v>
      </c>
      <c r="R1205" s="355">
        <v>0</v>
      </c>
      <c r="S1205" s="355">
        <v>0</v>
      </c>
      <c r="T1205" s="355">
        <v>0</v>
      </c>
      <c r="U1205" s="355">
        <v>0</v>
      </c>
      <c r="V1205" s="355">
        <v>0</v>
      </c>
      <c r="W1205" s="355">
        <v>0</v>
      </c>
      <c r="X1205" s="355">
        <v>1</v>
      </c>
      <c r="Y1205" s="355">
        <v>283</v>
      </c>
      <c r="Z1205" s="355">
        <v>0</v>
      </c>
      <c r="AA1205" s="355">
        <v>0</v>
      </c>
      <c r="AB1205" s="355">
        <v>0</v>
      </c>
      <c r="AC1205" s="355">
        <v>0</v>
      </c>
      <c r="AD1205" s="357">
        <v>1</v>
      </c>
      <c r="AE1205" s="355">
        <v>6</v>
      </c>
      <c r="AF1205" s="355">
        <v>0</v>
      </c>
      <c r="AG1205" s="358">
        <v>0</v>
      </c>
      <c r="AH1205" s="355">
        <v>6</v>
      </c>
      <c r="AI1205" s="355">
        <v>0</v>
      </c>
      <c r="AJ1205" s="358">
        <v>0</v>
      </c>
      <c r="AK1205" s="4">
        <v>0</v>
      </c>
      <c r="AL1205" s="4">
        <v>0</v>
      </c>
      <c r="AM1205" s="4">
        <v>0</v>
      </c>
    </row>
    <row r="1206" spans="2:39" x14ac:dyDescent="0.3">
      <c r="B1206" s="350" t="s">
        <v>115</v>
      </c>
      <c r="C1206" s="351" t="s">
        <v>290</v>
      </c>
      <c r="D1206" s="352">
        <v>857</v>
      </c>
      <c r="E1206" s="353">
        <v>14</v>
      </c>
      <c r="F1206" s="353">
        <v>0</v>
      </c>
      <c r="G1206" s="354">
        <v>0</v>
      </c>
      <c r="H1206" s="354">
        <v>0</v>
      </c>
      <c r="I1206" s="354">
        <v>0</v>
      </c>
      <c r="J1206" s="355">
        <v>0</v>
      </c>
      <c r="K1206" s="355">
        <v>0</v>
      </c>
      <c r="L1206" s="355">
        <v>0</v>
      </c>
      <c r="M1206" s="355">
        <v>1</v>
      </c>
      <c r="N1206" s="355">
        <v>304</v>
      </c>
      <c r="O1206" s="355">
        <v>0</v>
      </c>
      <c r="P1206" s="355">
        <v>147</v>
      </c>
      <c r="Q1206" s="355">
        <v>0</v>
      </c>
      <c r="R1206" s="355">
        <v>0</v>
      </c>
      <c r="S1206" s="355">
        <v>0</v>
      </c>
      <c r="T1206" s="355">
        <v>0</v>
      </c>
      <c r="U1206" s="355">
        <v>0</v>
      </c>
      <c r="V1206" s="355">
        <v>1</v>
      </c>
      <c r="W1206" s="355">
        <v>158.00000000000003</v>
      </c>
      <c r="X1206" s="355">
        <v>5</v>
      </c>
      <c r="Y1206" s="355">
        <v>0</v>
      </c>
      <c r="Z1206" s="355">
        <v>0</v>
      </c>
      <c r="AA1206" s="355">
        <v>0</v>
      </c>
      <c r="AB1206" s="355">
        <v>0</v>
      </c>
      <c r="AC1206" s="355">
        <v>30</v>
      </c>
      <c r="AD1206" s="357">
        <v>2</v>
      </c>
      <c r="AE1206" s="355">
        <v>0</v>
      </c>
      <c r="AF1206" s="355">
        <v>56</v>
      </c>
      <c r="AG1206" s="358">
        <v>1</v>
      </c>
      <c r="AH1206" s="355">
        <v>12</v>
      </c>
      <c r="AI1206" s="355">
        <v>0</v>
      </c>
      <c r="AJ1206" s="358">
        <v>1</v>
      </c>
      <c r="AK1206" s="4">
        <v>21</v>
      </c>
      <c r="AL1206" s="4">
        <v>0</v>
      </c>
      <c r="AM1206" s="4">
        <v>0</v>
      </c>
    </row>
    <row r="1207" spans="2:39" x14ac:dyDescent="0.3">
      <c r="B1207" s="350" t="s">
        <v>115</v>
      </c>
      <c r="C1207" s="351" t="s">
        <v>291</v>
      </c>
      <c r="D1207" s="352">
        <v>847</v>
      </c>
      <c r="E1207" s="353">
        <v>9</v>
      </c>
      <c r="F1207" s="353">
        <v>17</v>
      </c>
      <c r="G1207" s="354">
        <v>98</v>
      </c>
      <c r="H1207" s="354">
        <v>641</v>
      </c>
      <c r="I1207" s="354">
        <v>17</v>
      </c>
      <c r="J1207" s="355">
        <v>62</v>
      </c>
      <c r="K1207" s="355">
        <v>0</v>
      </c>
      <c r="L1207" s="355">
        <v>19</v>
      </c>
      <c r="M1207" s="355">
        <v>3</v>
      </c>
      <c r="N1207" s="355">
        <v>149</v>
      </c>
      <c r="O1207" s="355">
        <v>24</v>
      </c>
      <c r="P1207" s="355">
        <v>385</v>
      </c>
      <c r="Q1207" s="355">
        <v>0</v>
      </c>
      <c r="R1207" s="355">
        <v>67</v>
      </c>
      <c r="S1207" s="355">
        <v>59.000000000000014</v>
      </c>
      <c r="T1207" s="355">
        <v>178</v>
      </c>
      <c r="U1207" s="355">
        <v>61</v>
      </c>
      <c r="V1207" s="355">
        <v>43.000000000000007</v>
      </c>
      <c r="W1207" s="355">
        <v>186.00000000000009</v>
      </c>
      <c r="X1207" s="355">
        <v>137.00000000000003</v>
      </c>
      <c r="Y1207" s="355">
        <v>58</v>
      </c>
      <c r="Z1207" s="355">
        <v>190</v>
      </c>
      <c r="AA1207" s="355">
        <v>167</v>
      </c>
      <c r="AB1207" s="355">
        <v>16</v>
      </c>
      <c r="AC1207" s="355">
        <v>120</v>
      </c>
      <c r="AD1207" s="357">
        <v>180</v>
      </c>
      <c r="AE1207" s="355">
        <v>36</v>
      </c>
      <c r="AF1207" s="355">
        <v>104</v>
      </c>
      <c r="AG1207" s="358">
        <v>138</v>
      </c>
      <c r="AH1207" s="355">
        <v>37</v>
      </c>
      <c r="AI1207" s="355">
        <v>0</v>
      </c>
      <c r="AJ1207" s="358">
        <v>156</v>
      </c>
      <c r="AK1207" s="4">
        <v>100</v>
      </c>
      <c r="AL1207" s="4">
        <v>0</v>
      </c>
      <c r="AM1207" s="4">
        <v>173</v>
      </c>
    </row>
    <row r="1208" spans="2:39" x14ac:dyDescent="0.3">
      <c r="B1208" s="350" t="s">
        <v>115</v>
      </c>
      <c r="C1208" s="351" t="s">
        <v>292</v>
      </c>
      <c r="D1208" s="352">
        <v>104</v>
      </c>
      <c r="E1208" s="353">
        <v>0</v>
      </c>
      <c r="F1208" s="353">
        <v>104</v>
      </c>
      <c r="G1208" s="354">
        <v>79</v>
      </c>
      <c r="H1208" s="354">
        <v>1</v>
      </c>
      <c r="I1208" s="354">
        <v>104</v>
      </c>
      <c r="J1208" s="355">
        <v>92</v>
      </c>
      <c r="K1208" s="355">
        <v>0</v>
      </c>
      <c r="L1208" s="355">
        <v>36</v>
      </c>
      <c r="M1208" s="355">
        <v>76</v>
      </c>
      <c r="N1208" s="355">
        <v>336</v>
      </c>
      <c r="O1208" s="355">
        <v>75</v>
      </c>
      <c r="P1208" s="355">
        <v>221</v>
      </c>
      <c r="Q1208" s="355">
        <v>0</v>
      </c>
      <c r="R1208" s="355">
        <v>111</v>
      </c>
      <c r="S1208" s="355">
        <v>79</v>
      </c>
      <c r="T1208" s="355">
        <v>272.99999999999989</v>
      </c>
      <c r="U1208" s="355">
        <v>127.00000000000003</v>
      </c>
      <c r="V1208" s="355">
        <v>60.000000000000014</v>
      </c>
      <c r="W1208" s="355">
        <v>225</v>
      </c>
      <c r="X1208" s="355">
        <v>265.99999999999994</v>
      </c>
      <c r="Y1208" s="355">
        <v>64</v>
      </c>
      <c r="Z1208" s="355">
        <v>178</v>
      </c>
      <c r="AA1208" s="355">
        <v>275</v>
      </c>
      <c r="AB1208" s="355">
        <v>33</v>
      </c>
      <c r="AC1208" s="355">
        <v>184</v>
      </c>
      <c r="AD1208" s="357">
        <v>325</v>
      </c>
      <c r="AE1208" s="355">
        <v>48</v>
      </c>
      <c r="AF1208" s="355">
        <v>118</v>
      </c>
      <c r="AG1208" s="358">
        <v>322</v>
      </c>
      <c r="AH1208" s="355">
        <v>43</v>
      </c>
      <c r="AI1208" s="355">
        <v>0</v>
      </c>
      <c r="AJ1208" s="358">
        <v>287</v>
      </c>
      <c r="AK1208" s="4">
        <v>146</v>
      </c>
      <c r="AL1208" s="4">
        <v>0</v>
      </c>
      <c r="AM1208" s="4">
        <v>315</v>
      </c>
    </row>
    <row r="1209" spans="2:39" x14ac:dyDescent="0.3">
      <c r="B1209" s="350" t="s">
        <v>115</v>
      </c>
      <c r="C1209" s="351" t="s">
        <v>293</v>
      </c>
      <c r="D1209" s="352">
        <v>117</v>
      </c>
      <c r="E1209" s="353">
        <v>0</v>
      </c>
      <c r="F1209" s="353">
        <v>128</v>
      </c>
      <c r="G1209" s="354">
        <v>95</v>
      </c>
      <c r="H1209" s="354">
        <v>1</v>
      </c>
      <c r="I1209" s="354">
        <v>128</v>
      </c>
      <c r="J1209" s="355">
        <v>60</v>
      </c>
      <c r="K1209" s="355">
        <v>0</v>
      </c>
      <c r="L1209" s="355">
        <v>42</v>
      </c>
      <c r="M1209" s="355">
        <v>61</v>
      </c>
      <c r="N1209" s="355">
        <v>45</v>
      </c>
      <c r="O1209" s="355">
        <v>99</v>
      </c>
      <c r="P1209" s="355">
        <v>321</v>
      </c>
      <c r="Q1209" s="355">
        <v>0</v>
      </c>
      <c r="R1209" s="355">
        <v>98</v>
      </c>
      <c r="S1209" s="355">
        <v>63</v>
      </c>
      <c r="T1209" s="355">
        <v>132</v>
      </c>
      <c r="U1209" s="355">
        <v>182.99999999999991</v>
      </c>
      <c r="V1209" s="355">
        <v>56.000000000000007</v>
      </c>
      <c r="W1209" s="355">
        <v>12.000000000000002</v>
      </c>
      <c r="X1209" s="355">
        <v>215.00000000000006</v>
      </c>
      <c r="Y1209" s="355">
        <v>43</v>
      </c>
      <c r="Z1209" s="355">
        <v>7</v>
      </c>
      <c r="AA1209" s="355">
        <v>304</v>
      </c>
      <c r="AB1209" s="355">
        <v>52</v>
      </c>
      <c r="AC1209" s="355">
        <v>0</v>
      </c>
      <c r="AD1209" s="357">
        <v>314</v>
      </c>
      <c r="AE1209" s="355">
        <v>30</v>
      </c>
      <c r="AF1209" s="355">
        <v>9</v>
      </c>
      <c r="AG1209" s="358">
        <v>347</v>
      </c>
      <c r="AH1209" s="355">
        <v>45</v>
      </c>
      <c r="AI1209" s="355">
        <v>0</v>
      </c>
      <c r="AJ1209" s="358">
        <v>390</v>
      </c>
      <c r="AK1209" s="4">
        <v>42</v>
      </c>
      <c r="AL1209" s="4">
        <v>0</v>
      </c>
      <c r="AM1209" s="4">
        <v>326</v>
      </c>
    </row>
    <row r="1210" spans="2:39" x14ac:dyDescent="0.3">
      <c r="B1210" s="350" t="s">
        <v>115</v>
      </c>
      <c r="C1210" s="351" t="s">
        <v>294</v>
      </c>
      <c r="D1210" s="352">
        <v>21</v>
      </c>
      <c r="E1210" s="353">
        <v>0</v>
      </c>
      <c r="F1210" s="353">
        <v>102</v>
      </c>
      <c r="G1210" s="354">
        <v>29</v>
      </c>
      <c r="H1210" s="354">
        <v>0</v>
      </c>
      <c r="I1210" s="354">
        <v>102</v>
      </c>
      <c r="J1210" s="355">
        <v>27</v>
      </c>
      <c r="K1210" s="355">
        <v>0</v>
      </c>
      <c r="L1210" s="355">
        <v>24</v>
      </c>
      <c r="M1210" s="355">
        <v>38</v>
      </c>
      <c r="N1210" s="355">
        <v>0</v>
      </c>
      <c r="O1210" s="355">
        <v>41</v>
      </c>
      <c r="P1210" s="355">
        <v>47</v>
      </c>
      <c r="Q1210" s="355">
        <v>0</v>
      </c>
      <c r="R1210" s="355">
        <v>113</v>
      </c>
      <c r="S1210" s="355">
        <v>201</v>
      </c>
      <c r="T1210" s="355">
        <v>15.000000000000004</v>
      </c>
      <c r="U1210" s="355">
        <v>304.00000000000017</v>
      </c>
      <c r="V1210" s="355">
        <v>63.999999999999986</v>
      </c>
      <c r="W1210" s="355">
        <v>356</v>
      </c>
      <c r="X1210" s="355">
        <v>423.99999999999972</v>
      </c>
      <c r="Y1210" s="355">
        <v>65</v>
      </c>
      <c r="Z1210" s="355">
        <v>196</v>
      </c>
      <c r="AA1210" s="355">
        <v>530</v>
      </c>
      <c r="AB1210" s="355">
        <v>38</v>
      </c>
      <c r="AC1210" s="355">
        <v>206</v>
      </c>
      <c r="AD1210" s="357">
        <v>709</v>
      </c>
      <c r="AE1210" s="355">
        <v>194</v>
      </c>
      <c r="AF1210" s="355">
        <v>0</v>
      </c>
      <c r="AG1210" s="358">
        <v>682</v>
      </c>
      <c r="AH1210" s="355">
        <v>40</v>
      </c>
      <c r="AI1210" s="355">
        <v>0</v>
      </c>
      <c r="AJ1210" s="358">
        <v>652</v>
      </c>
      <c r="AK1210" s="4">
        <v>157</v>
      </c>
      <c r="AL1210" s="4">
        <v>0</v>
      </c>
      <c r="AM1210" s="4">
        <v>612</v>
      </c>
    </row>
    <row r="1211" spans="2:39" x14ac:dyDescent="0.3">
      <c r="B1211" s="350" t="s">
        <v>115</v>
      </c>
      <c r="C1211" s="351" t="s">
        <v>327</v>
      </c>
      <c r="D1211" s="352">
        <v>0</v>
      </c>
      <c r="E1211" s="353">
        <v>0</v>
      </c>
      <c r="F1211" s="353">
        <v>0</v>
      </c>
      <c r="G1211" s="354">
        <v>0</v>
      </c>
      <c r="H1211" s="354">
        <v>0</v>
      </c>
      <c r="I1211" s="354">
        <v>0</v>
      </c>
      <c r="J1211" s="355">
        <v>0</v>
      </c>
      <c r="K1211" s="355">
        <v>0</v>
      </c>
      <c r="L1211" s="355">
        <v>0</v>
      </c>
      <c r="M1211" s="355">
        <v>0</v>
      </c>
      <c r="N1211" s="355">
        <v>0</v>
      </c>
      <c r="O1211" s="355">
        <v>0</v>
      </c>
      <c r="P1211" s="355">
        <v>0</v>
      </c>
      <c r="Q1211" s="355">
        <v>0</v>
      </c>
      <c r="R1211" s="355">
        <v>0</v>
      </c>
      <c r="S1211" s="355">
        <v>0</v>
      </c>
      <c r="T1211" s="355">
        <v>0</v>
      </c>
      <c r="U1211" s="355">
        <v>0</v>
      </c>
      <c r="V1211" s="355">
        <v>0</v>
      </c>
      <c r="W1211" s="355">
        <v>0</v>
      </c>
      <c r="X1211" s="355">
        <v>0</v>
      </c>
      <c r="Y1211" s="355">
        <v>0</v>
      </c>
      <c r="Z1211" s="355">
        <v>0</v>
      </c>
      <c r="AA1211" s="355">
        <v>0</v>
      </c>
      <c r="AB1211" s="355">
        <v>0</v>
      </c>
      <c r="AC1211" s="355">
        <v>0</v>
      </c>
      <c r="AD1211" s="357">
        <v>0</v>
      </c>
      <c r="AE1211" s="355">
        <v>0</v>
      </c>
      <c r="AF1211" s="355">
        <v>0</v>
      </c>
      <c r="AG1211" s="358">
        <v>0</v>
      </c>
      <c r="AH1211" s="355">
        <v>0</v>
      </c>
      <c r="AI1211" s="355">
        <v>0</v>
      </c>
      <c r="AJ1211" s="358">
        <v>0</v>
      </c>
      <c r="AK1211" s="4">
        <v>0</v>
      </c>
      <c r="AL1211" s="4">
        <v>0</v>
      </c>
      <c r="AM1211" s="4">
        <v>0</v>
      </c>
    </row>
    <row r="1212" spans="2:39" x14ac:dyDescent="0.3">
      <c r="B1212" s="350" t="s">
        <v>116</v>
      </c>
      <c r="C1212" s="351" t="s">
        <v>223</v>
      </c>
      <c r="D1212" s="352">
        <v>0</v>
      </c>
      <c r="E1212" s="353">
        <v>0</v>
      </c>
      <c r="F1212" s="353">
        <v>567</v>
      </c>
      <c r="G1212" s="354">
        <v>0</v>
      </c>
      <c r="H1212" s="354">
        <v>0</v>
      </c>
      <c r="I1212" s="354">
        <v>634</v>
      </c>
      <c r="J1212" s="355">
        <v>0</v>
      </c>
      <c r="K1212" s="355">
        <v>0</v>
      </c>
      <c r="L1212" s="355">
        <v>536</v>
      </c>
      <c r="M1212" s="355">
        <v>0</v>
      </c>
      <c r="N1212" s="355">
        <v>0</v>
      </c>
      <c r="O1212" s="355">
        <v>500</v>
      </c>
      <c r="P1212" s="355">
        <v>0</v>
      </c>
      <c r="Q1212" s="355">
        <v>0</v>
      </c>
      <c r="R1212" s="355">
        <v>624</v>
      </c>
      <c r="S1212" s="355">
        <v>0</v>
      </c>
      <c r="T1212" s="355">
        <v>0</v>
      </c>
      <c r="U1212" s="355">
        <v>756.0000000000008</v>
      </c>
      <c r="V1212" s="355">
        <v>0</v>
      </c>
      <c r="W1212" s="355">
        <v>0</v>
      </c>
      <c r="X1212" s="355">
        <v>801.99999999999989</v>
      </c>
      <c r="Y1212" s="355">
        <v>0</v>
      </c>
      <c r="Z1212" s="355">
        <v>0</v>
      </c>
      <c r="AA1212" s="355">
        <v>798</v>
      </c>
      <c r="AB1212" s="355">
        <v>0</v>
      </c>
      <c r="AC1212" s="355">
        <v>0</v>
      </c>
      <c r="AD1212" s="357">
        <v>799</v>
      </c>
      <c r="AE1212" s="355">
        <v>0</v>
      </c>
      <c r="AF1212" s="355">
        <v>0</v>
      </c>
      <c r="AG1212" s="358">
        <v>815</v>
      </c>
      <c r="AH1212" s="355">
        <v>0</v>
      </c>
      <c r="AI1212" s="355">
        <v>0</v>
      </c>
      <c r="AJ1212" s="358">
        <v>828</v>
      </c>
      <c r="AK1212" s="4">
        <v>0</v>
      </c>
      <c r="AL1212" s="4">
        <v>0</v>
      </c>
      <c r="AM1212" s="4">
        <v>629</v>
      </c>
    </row>
    <row r="1213" spans="2:39" x14ac:dyDescent="0.3">
      <c r="B1213" s="350" t="s">
        <v>116</v>
      </c>
      <c r="C1213" s="351" t="s">
        <v>286</v>
      </c>
      <c r="D1213" s="352">
        <v>0</v>
      </c>
      <c r="E1213" s="353">
        <v>0</v>
      </c>
      <c r="F1213" s="353">
        <v>492</v>
      </c>
      <c r="G1213" s="354">
        <v>0</v>
      </c>
      <c r="H1213" s="354">
        <v>0</v>
      </c>
      <c r="I1213" s="354">
        <v>733</v>
      </c>
      <c r="J1213" s="355">
        <v>0</v>
      </c>
      <c r="K1213" s="355">
        <v>0</v>
      </c>
      <c r="L1213" s="355">
        <v>726</v>
      </c>
      <c r="M1213" s="355">
        <v>0</v>
      </c>
      <c r="N1213" s="355">
        <v>0</v>
      </c>
      <c r="O1213" s="355">
        <v>480</v>
      </c>
      <c r="P1213" s="355">
        <v>0</v>
      </c>
      <c r="Q1213" s="355">
        <v>0</v>
      </c>
      <c r="R1213" s="355">
        <v>650</v>
      </c>
      <c r="S1213" s="355">
        <v>0</v>
      </c>
      <c r="T1213" s="355">
        <v>0</v>
      </c>
      <c r="U1213" s="355">
        <v>767.99999999999977</v>
      </c>
      <c r="V1213" s="355">
        <v>0</v>
      </c>
      <c r="W1213" s="355">
        <v>0</v>
      </c>
      <c r="X1213" s="355">
        <v>922.00000000000034</v>
      </c>
      <c r="Y1213" s="355">
        <v>0</v>
      </c>
      <c r="Z1213" s="355">
        <v>0</v>
      </c>
      <c r="AA1213" s="355">
        <v>951</v>
      </c>
      <c r="AB1213" s="355">
        <v>0</v>
      </c>
      <c r="AC1213" s="355">
        <v>0</v>
      </c>
      <c r="AD1213" s="357">
        <v>917</v>
      </c>
      <c r="AE1213" s="355">
        <v>0</v>
      </c>
      <c r="AF1213" s="355">
        <v>0</v>
      </c>
      <c r="AG1213" s="358">
        <v>1011</v>
      </c>
      <c r="AH1213" s="355">
        <v>0</v>
      </c>
      <c r="AI1213" s="355">
        <v>0</v>
      </c>
      <c r="AJ1213" s="358">
        <v>1052</v>
      </c>
      <c r="AK1213" s="4">
        <v>0</v>
      </c>
      <c r="AL1213" s="4">
        <v>0</v>
      </c>
      <c r="AM1213" s="4">
        <v>951</v>
      </c>
    </row>
    <row r="1214" spans="2:39" x14ac:dyDescent="0.3">
      <c r="B1214" s="350" t="s">
        <v>116</v>
      </c>
      <c r="C1214" s="351" t="s">
        <v>255</v>
      </c>
      <c r="D1214" s="352">
        <v>2383</v>
      </c>
      <c r="E1214" s="353">
        <v>5</v>
      </c>
      <c r="F1214" s="353">
        <v>424</v>
      </c>
      <c r="G1214" s="354">
        <v>2307</v>
      </c>
      <c r="H1214" s="354">
        <v>2</v>
      </c>
      <c r="I1214" s="354">
        <v>539</v>
      </c>
      <c r="J1214" s="355">
        <v>2429</v>
      </c>
      <c r="K1214" s="355">
        <v>0</v>
      </c>
      <c r="L1214" s="355">
        <v>560</v>
      </c>
      <c r="M1214" s="355">
        <v>2498</v>
      </c>
      <c r="N1214" s="355">
        <v>2</v>
      </c>
      <c r="O1214" s="355">
        <v>439</v>
      </c>
      <c r="P1214" s="355">
        <v>2268</v>
      </c>
      <c r="Q1214" s="355">
        <v>0</v>
      </c>
      <c r="R1214" s="355">
        <v>535</v>
      </c>
      <c r="S1214" s="355">
        <v>2082.9999999999995</v>
      </c>
      <c r="T1214" s="355">
        <v>0</v>
      </c>
      <c r="U1214" s="355">
        <v>599.99999999999966</v>
      </c>
      <c r="V1214" s="355">
        <v>1887.0000000000007</v>
      </c>
      <c r="W1214" s="355">
        <v>0</v>
      </c>
      <c r="X1214" s="355">
        <v>592.00000000000011</v>
      </c>
      <c r="Y1214" s="355">
        <v>1771</v>
      </c>
      <c r="Z1214" s="355">
        <v>0</v>
      </c>
      <c r="AA1214" s="355">
        <v>732</v>
      </c>
      <c r="AB1214" s="355">
        <v>1816</v>
      </c>
      <c r="AC1214" s="355">
        <v>0</v>
      </c>
      <c r="AD1214" s="357">
        <v>798</v>
      </c>
      <c r="AE1214" s="355">
        <v>1926</v>
      </c>
      <c r="AF1214" s="355">
        <v>0</v>
      </c>
      <c r="AG1214" s="358">
        <v>794</v>
      </c>
      <c r="AH1214" s="355">
        <v>2054</v>
      </c>
      <c r="AI1214" s="355">
        <v>0</v>
      </c>
      <c r="AJ1214" s="358">
        <v>836</v>
      </c>
      <c r="AK1214" s="4">
        <v>2060</v>
      </c>
      <c r="AL1214" s="4">
        <v>0</v>
      </c>
      <c r="AM1214" s="4">
        <v>1010</v>
      </c>
    </row>
    <row r="1215" spans="2:39" x14ac:dyDescent="0.3">
      <c r="B1215" s="350" t="s">
        <v>116</v>
      </c>
      <c r="C1215" s="351" t="s">
        <v>224</v>
      </c>
      <c r="D1215" s="352">
        <v>2617</v>
      </c>
      <c r="E1215" s="353">
        <v>7</v>
      </c>
      <c r="F1215" s="353">
        <v>431</v>
      </c>
      <c r="G1215" s="354">
        <v>2928</v>
      </c>
      <c r="H1215" s="354">
        <v>0</v>
      </c>
      <c r="I1215" s="354">
        <v>463</v>
      </c>
      <c r="J1215" s="355">
        <v>2709</v>
      </c>
      <c r="K1215" s="355">
        <v>0</v>
      </c>
      <c r="L1215" s="355">
        <v>431</v>
      </c>
      <c r="M1215" s="355">
        <v>2905</v>
      </c>
      <c r="N1215" s="355">
        <v>1</v>
      </c>
      <c r="O1215" s="355">
        <v>481</v>
      </c>
      <c r="P1215" s="355">
        <v>2874</v>
      </c>
      <c r="Q1215" s="355">
        <v>0</v>
      </c>
      <c r="R1215" s="355">
        <v>504</v>
      </c>
      <c r="S1215" s="355">
        <v>2625.0000000000014</v>
      </c>
      <c r="T1215" s="355">
        <v>0</v>
      </c>
      <c r="U1215" s="355">
        <v>521.99999999999977</v>
      </c>
      <c r="V1215" s="355">
        <v>2430.9999999999995</v>
      </c>
      <c r="W1215" s="355">
        <v>0</v>
      </c>
      <c r="X1215" s="355">
        <v>557</v>
      </c>
      <c r="Y1215" s="355">
        <v>2222</v>
      </c>
      <c r="Z1215" s="355">
        <v>0</v>
      </c>
      <c r="AA1215" s="355">
        <v>519</v>
      </c>
      <c r="AB1215" s="355">
        <v>2179</v>
      </c>
      <c r="AC1215" s="355">
        <v>0</v>
      </c>
      <c r="AD1215" s="357">
        <v>595</v>
      </c>
      <c r="AE1215" s="355">
        <v>2341</v>
      </c>
      <c r="AF1215" s="355">
        <v>0</v>
      </c>
      <c r="AG1215" s="358">
        <v>628</v>
      </c>
      <c r="AH1215" s="355">
        <v>2409</v>
      </c>
      <c r="AI1215" s="355">
        <v>0</v>
      </c>
      <c r="AJ1215" s="358">
        <v>606</v>
      </c>
      <c r="AK1215" s="4">
        <v>2487</v>
      </c>
      <c r="AL1215" s="4">
        <v>0</v>
      </c>
      <c r="AM1215" s="4">
        <v>575</v>
      </c>
    </row>
    <row r="1216" spans="2:39" x14ac:dyDescent="0.3">
      <c r="B1216" s="350" t="s">
        <v>116</v>
      </c>
      <c r="C1216" s="351" t="s">
        <v>225</v>
      </c>
      <c r="D1216" s="352">
        <v>2667</v>
      </c>
      <c r="E1216" s="353">
        <v>10</v>
      </c>
      <c r="F1216" s="353">
        <v>386</v>
      </c>
      <c r="G1216" s="354">
        <v>2737</v>
      </c>
      <c r="H1216" s="354">
        <v>0</v>
      </c>
      <c r="I1216" s="354">
        <v>435</v>
      </c>
      <c r="J1216" s="355">
        <v>2864</v>
      </c>
      <c r="K1216" s="355">
        <v>0</v>
      </c>
      <c r="L1216" s="355">
        <v>441</v>
      </c>
      <c r="M1216" s="355">
        <v>2748</v>
      </c>
      <c r="N1216" s="355">
        <v>0</v>
      </c>
      <c r="O1216" s="355">
        <v>443</v>
      </c>
      <c r="P1216" s="355">
        <v>2859</v>
      </c>
      <c r="Q1216" s="355">
        <v>0</v>
      </c>
      <c r="R1216" s="355">
        <v>513</v>
      </c>
      <c r="S1216" s="355">
        <v>2813.9999999999968</v>
      </c>
      <c r="T1216" s="355">
        <v>0</v>
      </c>
      <c r="U1216" s="355">
        <v>533</v>
      </c>
      <c r="V1216" s="355">
        <v>2621.9999999999964</v>
      </c>
      <c r="W1216" s="355">
        <v>0</v>
      </c>
      <c r="X1216" s="355">
        <v>564.99999999999989</v>
      </c>
      <c r="Y1216" s="355">
        <v>2357</v>
      </c>
      <c r="Z1216" s="355">
        <v>0</v>
      </c>
      <c r="AA1216" s="355">
        <v>555</v>
      </c>
      <c r="AB1216" s="355">
        <v>2260</v>
      </c>
      <c r="AC1216" s="355">
        <v>0</v>
      </c>
      <c r="AD1216" s="357">
        <v>522</v>
      </c>
      <c r="AE1216" s="355">
        <v>2226</v>
      </c>
      <c r="AF1216" s="355">
        <v>0</v>
      </c>
      <c r="AG1216" s="358">
        <v>582</v>
      </c>
      <c r="AH1216" s="355">
        <v>2311</v>
      </c>
      <c r="AI1216" s="355">
        <v>0</v>
      </c>
      <c r="AJ1216" s="358">
        <v>623</v>
      </c>
      <c r="AK1216" s="4">
        <v>2374</v>
      </c>
      <c r="AL1216" s="4">
        <v>0</v>
      </c>
      <c r="AM1216" s="4">
        <v>557</v>
      </c>
    </row>
    <row r="1217" spans="2:39" x14ac:dyDescent="0.3">
      <c r="B1217" s="350" t="s">
        <v>116</v>
      </c>
      <c r="C1217" s="351" t="s">
        <v>226</v>
      </c>
      <c r="D1217" s="352">
        <v>2808</v>
      </c>
      <c r="E1217" s="353">
        <v>4</v>
      </c>
      <c r="F1217" s="353">
        <v>441</v>
      </c>
      <c r="G1217" s="354">
        <v>2789</v>
      </c>
      <c r="H1217" s="354">
        <v>0</v>
      </c>
      <c r="I1217" s="354">
        <v>399</v>
      </c>
      <c r="J1217" s="355">
        <v>2754</v>
      </c>
      <c r="K1217" s="355">
        <v>0</v>
      </c>
      <c r="L1217" s="355">
        <v>450</v>
      </c>
      <c r="M1217" s="355">
        <v>2933</v>
      </c>
      <c r="N1217" s="355">
        <v>0</v>
      </c>
      <c r="O1217" s="355">
        <v>450</v>
      </c>
      <c r="P1217" s="355">
        <v>2747</v>
      </c>
      <c r="Q1217" s="355">
        <v>1</v>
      </c>
      <c r="R1217" s="355">
        <v>453</v>
      </c>
      <c r="S1217" s="355">
        <v>2841.9999999999968</v>
      </c>
      <c r="T1217" s="355">
        <v>0</v>
      </c>
      <c r="U1217" s="355">
        <v>545.99999999999955</v>
      </c>
      <c r="V1217" s="355">
        <v>2834.9999999999991</v>
      </c>
      <c r="W1217" s="355">
        <v>0</v>
      </c>
      <c r="X1217" s="355">
        <v>526.99999999999977</v>
      </c>
      <c r="Y1217" s="355">
        <v>2620</v>
      </c>
      <c r="Z1217" s="355">
        <v>0</v>
      </c>
      <c r="AA1217" s="355">
        <v>575</v>
      </c>
      <c r="AB1217" s="355">
        <v>2374</v>
      </c>
      <c r="AC1217" s="355">
        <v>0</v>
      </c>
      <c r="AD1217" s="357">
        <v>564</v>
      </c>
      <c r="AE1217" s="355">
        <v>2334</v>
      </c>
      <c r="AF1217" s="355">
        <v>0</v>
      </c>
      <c r="AG1217" s="358">
        <v>521</v>
      </c>
      <c r="AH1217" s="355">
        <v>2318</v>
      </c>
      <c r="AI1217" s="355">
        <v>0</v>
      </c>
      <c r="AJ1217" s="358">
        <v>579</v>
      </c>
      <c r="AK1217" s="4">
        <v>2349</v>
      </c>
      <c r="AL1217" s="4">
        <v>0</v>
      </c>
      <c r="AM1217" s="4">
        <v>589</v>
      </c>
    </row>
    <row r="1218" spans="2:39" x14ac:dyDescent="0.3">
      <c r="B1218" s="350" t="s">
        <v>116</v>
      </c>
      <c r="C1218" s="351" t="s">
        <v>227</v>
      </c>
      <c r="D1218" s="352">
        <v>3110</v>
      </c>
      <c r="E1218" s="353">
        <v>3</v>
      </c>
      <c r="F1218" s="353">
        <v>457</v>
      </c>
      <c r="G1218" s="354">
        <v>2911</v>
      </c>
      <c r="H1218" s="354">
        <v>0</v>
      </c>
      <c r="I1218" s="354">
        <v>447</v>
      </c>
      <c r="J1218" s="355">
        <v>2791</v>
      </c>
      <c r="K1218" s="355">
        <v>0</v>
      </c>
      <c r="L1218" s="355">
        <v>407</v>
      </c>
      <c r="M1218" s="355">
        <v>2779</v>
      </c>
      <c r="N1218" s="355">
        <v>0</v>
      </c>
      <c r="O1218" s="355">
        <v>446</v>
      </c>
      <c r="P1218" s="355">
        <v>2939</v>
      </c>
      <c r="Q1218" s="355">
        <v>0</v>
      </c>
      <c r="R1218" s="355">
        <v>441</v>
      </c>
      <c r="S1218" s="355">
        <v>2727.9999999999986</v>
      </c>
      <c r="T1218" s="355">
        <v>0</v>
      </c>
      <c r="U1218" s="355">
        <v>498</v>
      </c>
      <c r="V1218" s="355">
        <v>2794.9999999999995</v>
      </c>
      <c r="W1218" s="355">
        <v>0</v>
      </c>
      <c r="X1218" s="355">
        <v>540</v>
      </c>
      <c r="Y1218" s="355">
        <v>2859</v>
      </c>
      <c r="Z1218" s="355">
        <v>0</v>
      </c>
      <c r="AA1218" s="355">
        <v>532</v>
      </c>
      <c r="AB1218" s="355">
        <v>2609</v>
      </c>
      <c r="AC1218" s="355">
        <v>0</v>
      </c>
      <c r="AD1218" s="357">
        <v>560</v>
      </c>
      <c r="AE1218" s="355">
        <v>2470</v>
      </c>
      <c r="AF1218" s="355">
        <v>0</v>
      </c>
      <c r="AG1218" s="358">
        <v>560</v>
      </c>
      <c r="AH1218" s="355">
        <v>2403</v>
      </c>
      <c r="AI1218" s="355">
        <v>0</v>
      </c>
      <c r="AJ1218" s="358">
        <v>512</v>
      </c>
      <c r="AK1218" s="4">
        <v>2394</v>
      </c>
      <c r="AL1218" s="4">
        <v>0</v>
      </c>
      <c r="AM1218" s="4">
        <v>556</v>
      </c>
    </row>
    <row r="1219" spans="2:39" x14ac:dyDescent="0.3">
      <c r="B1219" s="350" t="s">
        <v>116</v>
      </c>
      <c r="C1219" s="351" t="s">
        <v>228</v>
      </c>
      <c r="D1219" s="352">
        <v>3193</v>
      </c>
      <c r="E1219" s="353">
        <v>6</v>
      </c>
      <c r="F1219" s="353">
        <v>388</v>
      </c>
      <c r="G1219" s="354">
        <v>3189</v>
      </c>
      <c r="H1219" s="354">
        <v>1</v>
      </c>
      <c r="I1219" s="354">
        <v>456</v>
      </c>
      <c r="J1219" s="355">
        <v>2849</v>
      </c>
      <c r="K1219" s="355">
        <v>0</v>
      </c>
      <c r="L1219" s="355">
        <v>442</v>
      </c>
      <c r="M1219" s="355">
        <v>2808</v>
      </c>
      <c r="N1219" s="355">
        <v>0</v>
      </c>
      <c r="O1219" s="355">
        <v>355</v>
      </c>
      <c r="P1219" s="355">
        <v>2751</v>
      </c>
      <c r="Q1219" s="355">
        <v>0</v>
      </c>
      <c r="R1219" s="355">
        <v>474</v>
      </c>
      <c r="S1219" s="355">
        <v>2830.9999999999959</v>
      </c>
      <c r="T1219" s="355">
        <v>0</v>
      </c>
      <c r="U1219" s="355">
        <v>435</v>
      </c>
      <c r="V1219" s="355">
        <v>2761.9999999999995</v>
      </c>
      <c r="W1219" s="355">
        <v>0</v>
      </c>
      <c r="X1219" s="355">
        <v>490.00000000000028</v>
      </c>
      <c r="Y1219" s="355">
        <v>2775</v>
      </c>
      <c r="Z1219" s="355">
        <v>0</v>
      </c>
      <c r="AA1219" s="355">
        <v>547</v>
      </c>
      <c r="AB1219" s="355">
        <v>2857</v>
      </c>
      <c r="AC1219" s="355">
        <v>0</v>
      </c>
      <c r="AD1219" s="357">
        <v>536</v>
      </c>
      <c r="AE1219" s="355">
        <v>2689</v>
      </c>
      <c r="AF1219" s="355">
        <v>0</v>
      </c>
      <c r="AG1219" s="358">
        <v>537</v>
      </c>
      <c r="AH1219" s="355">
        <v>2495</v>
      </c>
      <c r="AI1219" s="355">
        <v>0</v>
      </c>
      <c r="AJ1219" s="358">
        <v>556</v>
      </c>
      <c r="AK1219" s="4">
        <v>2444</v>
      </c>
      <c r="AL1219" s="4">
        <v>0</v>
      </c>
      <c r="AM1219" s="4">
        <v>483</v>
      </c>
    </row>
    <row r="1220" spans="2:39" x14ac:dyDescent="0.3">
      <c r="B1220" s="350" t="s">
        <v>116</v>
      </c>
      <c r="C1220" s="351" t="s">
        <v>229</v>
      </c>
      <c r="D1220" s="352">
        <v>3611</v>
      </c>
      <c r="E1220" s="353">
        <v>7</v>
      </c>
      <c r="F1220" s="353">
        <v>397</v>
      </c>
      <c r="G1220" s="354">
        <v>3608</v>
      </c>
      <c r="H1220" s="354">
        <v>0</v>
      </c>
      <c r="I1220" s="354">
        <v>415</v>
      </c>
      <c r="J1220" s="355">
        <v>3653</v>
      </c>
      <c r="K1220" s="355">
        <v>0</v>
      </c>
      <c r="L1220" s="355">
        <v>424</v>
      </c>
      <c r="M1220" s="355">
        <v>3396</v>
      </c>
      <c r="N1220" s="355">
        <v>0</v>
      </c>
      <c r="O1220" s="355">
        <v>422</v>
      </c>
      <c r="P1220" s="355">
        <v>3494</v>
      </c>
      <c r="Q1220" s="355">
        <v>0</v>
      </c>
      <c r="R1220" s="355">
        <v>402</v>
      </c>
      <c r="S1220" s="355">
        <v>3298.0000000000059</v>
      </c>
      <c r="T1220" s="355">
        <v>0</v>
      </c>
      <c r="U1220" s="355">
        <v>478.00000000000011</v>
      </c>
      <c r="V1220" s="355">
        <v>3493.0000000000005</v>
      </c>
      <c r="W1220" s="355">
        <v>0</v>
      </c>
      <c r="X1220" s="355">
        <v>510.99999999999994</v>
      </c>
      <c r="Y1220" s="355">
        <v>3325</v>
      </c>
      <c r="Z1220" s="355">
        <v>0</v>
      </c>
      <c r="AA1220" s="355">
        <v>500</v>
      </c>
      <c r="AB1220" s="355">
        <v>3346</v>
      </c>
      <c r="AC1220" s="355">
        <v>0</v>
      </c>
      <c r="AD1220" s="357">
        <v>549</v>
      </c>
      <c r="AE1220" s="355">
        <v>3507</v>
      </c>
      <c r="AF1220" s="355">
        <v>0</v>
      </c>
      <c r="AG1220" s="358">
        <v>496</v>
      </c>
      <c r="AH1220" s="355">
        <v>3387</v>
      </c>
      <c r="AI1220" s="355">
        <v>0</v>
      </c>
      <c r="AJ1220" s="358">
        <v>522</v>
      </c>
      <c r="AK1220" s="4">
        <v>3040</v>
      </c>
      <c r="AL1220" s="4">
        <v>0</v>
      </c>
      <c r="AM1220" s="4">
        <v>478</v>
      </c>
    </row>
    <row r="1221" spans="2:39" x14ac:dyDescent="0.3">
      <c r="B1221" s="350" t="s">
        <v>116</v>
      </c>
      <c r="C1221" s="351" t="s">
        <v>287</v>
      </c>
      <c r="D1221" s="352">
        <v>3328</v>
      </c>
      <c r="E1221" s="353">
        <v>5</v>
      </c>
      <c r="F1221" s="353">
        <v>420</v>
      </c>
      <c r="G1221" s="354">
        <v>3200</v>
      </c>
      <c r="H1221" s="354">
        <v>0</v>
      </c>
      <c r="I1221" s="354">
        <v>364</v>
      </c>
      <c r="J1221" s="355">
        <v>3235</v>
      </c>
      <c r="K1221" s="355">
        <v>0</v>
      </c>
      <c r="L1221" s="355">
        <v>413</v>
      </c>
      <c r="M1221" s="355">
        <v>3371</v>
      </c>
      <c r="N1221" s="355">
        <v>1</v>
      </c>
      <c r="O1221" s="355">
        <v>419</v>
      </c>
      <c r="P1221" s="355">
        <v>3176</v>
      </c>
      <c r="Q1221" s="355">
        <v>0</v>
      </c>
      <c r="R1221" s="355">
        <v>407</v>
      </c>
      <c r="S1221" s="355">
        <v>3133.0000000000014</v>
      </c>
      <c r="T1221" s="355">
        <v>0</v>
      </c>
      <c r="U1221" s="355">
        <v>400</v>
      </c>
      <c r="V1221" s="355">
        <v>2986.0000000000027</v>
      </c>
      <c r="W1221" s="355">
        <v>0</v>
      </c>
      <c r="X1221" s="355">
        <v>434.00000000000023</v>
      </c>
      <c r="Y1221" s="355">
        <v>3257</v>
      </c>
      <c r="Z1221" s="355">
        <v>0</v>
      </c>
      <c r="AA1221" s="355">
        <v>488</v>
      </c>
      <c r="AB1221" s="355">
        <v>3009</v>
      </c>
      <c r="AC1221" s="355">
        <v>0</v>
      </c>
      <c r="AD1221" s="357">
        <v>487</v>
      </c>
      <c r="AE1221" s="355">
        <v>3092</v>
      </c>
      <c r="AF1221" s="355">
        <v>0</v>
      </c>
      <c r="AG1221" s="358">
        <v>534</v>
      </c>
      <c r="AH1221" s="355">
        <v>3192</v>
      </c>
      <c r="AI1221" s="355">
        <v>0</v>
      </c>
      <c r="AJ1221" s="358">
        <v>464</v>
      </c>
      <c r="AK1221" s="4">
        <v>3180</v>
      </c>
      <c r="AL1221" s="4">
        <v>0</v>
      </c>
      <c r="AM1221" s="4">
        <v>510</v>
      </c>
    </row>
    <row r="1222" spans="2:39" x14ac:dyDescent="0.3">
      <c r="B1222" s="350" t="s">
        <v>116</v>
      </c>
      <c r="C1222" s="351" t="s">
        <v>230</v>
      </c>
      <c r="D1222" s="352">
        <v>3288</v>
      </c>
      <c r="E1222" s="353">
        <v>17</v>
      </c>
      <c r="F1222" s="353">
        <v>385</v>
      </c>
      <c r="G1222" s="354">
        <v>3064</v>
      </c>
      <c r="H1222" s="354">
        <v>0</v>
      </c>
      <c r="I1222" s="354">
        <v>368</v>
      </c>
      <c r="J1222" s="355">
        <v>2827</v>
      </c>
      <c r="K1222" s="355">
        <v>0</v>
      </c>
      <c r="L1222" s="355">
        <v>339</v>
      </c>
      <c r="M1222" s="355">
        <v>2948</v>
      </c>
      <c r="N1222" s="355">
        <v>0</v>
      </c>
      <c r="O1222" s="355">
        <v>377</v>
      </c>
      <c r="P1222" s="355">
        <v>3011</v>
      </c>
      <c r="Q1222" s="355">
        <v>1</v>
      </c>
      <c r="R1222" s="355">
        <v>422</v>
      </c>
      <c r="S1222" s="355">
        <v>2828.9999999999973</v>
      </c>
      <c r="T1222" s="355">
        <v>0</v>
      </c>
      <c r="U1222" s="355">
        <v>398.00000000000006</v>
      </c>
      <c r="V1222" s="355">
        <v>2743.9999999999995</v>
      </c>
      <c r="W1222" s="355">
        <v>0</v>
      </c>
      <c r="X1222" s="355">
        <v>383.00000000000006</v>
      </c>
      <c r="Y1222" s="355">
        <v>2638</v>
      </c>
      <c r="Z1222" s="355">
        <v>0</v>
      </c>
      <c r="AA1222" s="355">
        <v>409</v>
      </c>
      <c r="AB1222" s="355">
        <v>2988</v>
      </c>
      <c r="AC1222" s="355">
        <v>0</v>
      </c>
      <c r="AD1222" s="357">
        <v>438</v>
      </c>
      <c r="AE1222" s="355">
        <v>2788</v>
      </c>
      <c r="AF1222" s="355">
        <v>0</v>
      </c>
      <c r="AG1222" s="358">
        <v>461</v>
      </c>
      <c r="AH1222" s="355">
        <v>3127</v>
      </c>
      <c r="AI1222" s="355">
        <v>0</v>
      </c>
      <c r="AJ1222" s="358">
        <v>526</v>
      </c>
      <c r="AK1222" s="4">
        <v>3326</v>
      </c>
      <c r="AL1222" s="4">
        <v>0</v>
      </c>
      <c r="AM1222" s="4">
        <v>457</v>
      </c>
    </row>
    <row r="1223" spans="2:39" x14ac:dyDescent="0.3">
      <c r="B1223" s="350" t="s">
        <v>116</v>
      </c>
      <c r="C1223" s="351" t="s">
        <v>231</v>
      </c>
      <c r="D1223" s="352">
        <v>3116</v>
      </c>
      <c r="E1223" s="353">
        <v>6</v>
      </c>
      <c r="F1223" s="353">
        <v>412</v>
      </c>
      <c r="G1223" s="354">
        <v>2928</v>
      </c>
      <c r="H1223" s="354">
        <v>0</v>
      </c>
      <c r="I1223" s="354">
        <v>353</v>
      </c>
      <c r="J1223" s="355">
        <v>2892</v>
      </c>
      <c r="K1223" s="355">
        <v>1</v>
      </c>
      <c r="L1223" s="355">
        <v>319</v>
      </c>
      <c r="M1223" s="355">
        <v>2577</v>
      </c>
      <c r="N1223" s="355">
        <v>1</v>
      </c>
      <c r="O1223" s="355">
        <v>307</v>
      </c>
      <c r="P1223" s="355">
        <v>2693</v>
      </c>
      <c r="Q1223" s="355">
        <v>0</v>
      </c>
      <c r="R1223" s="355">
        <v>354</v>
      </c>
      <c r="S1223" s="355">
        <v>2696.9999999999986</v>
      </c>
      <c r="T1223" s="355">
        <v>0</v>
      </c>
      <c r="U1223" s="355">
        <v>376.00000000000006</v>
      </c>
      <c r="V1223" s="355">
        <v>2613.0000000000027</v>
      </c>
      <c r="W1223" s="355">
        <v>0</v>
      </c>
      <c r="X1223" s="355">
        <v>344.00000000000006</v>
      </c>
      <c r="Y1223" s="355">
        <v>2577</v>
      </c>
      <c r="Z1223" s="355">
        <v>0</v>
      </c>
      <c r="AA1223" s="355">
        <v>339</v>
      </c>
      <c r="AB1223" s="355">
        <v>2400</v>
      </c>
      <c r="AC1223" s="355">
        <v>0</v>
      </c>
      <c r="AD1223" s="357">
        <v>388</v>
      </c>
      <c r="AE1223" s="355">
        <v>2694</v>
      </c>
      <c r="AF1223" s="355">
        <v>0</v>
      </c>
      <c r="AG1223" s="358">
        <v>392</v>
      </c>
      <c r="AH1223" s="355">
        <v>2650</v>
      </c>
      <c r="AI1223" s="355">
        <v>0</v>
      </c>
      <c r="AJ1223" s="358">
        <v>418</v>
      </c>
      <c r="AK1223" s="4">
        <v>2772</v>
      </c>
      <c r="AL1223" s="4">
        <v>0</v>
      </c>
      <c r="AM1223" s="4">
        <v>480</v>
      </c>
    </row>
    <row r="1224" spans="2:39" x14ac:dyDescent="0.3">
      <c r="B1224" s="350" t="s">
        <v>116</v>
      </c>
      <c r="C1224" s="351" t="s">
        <v>288</v>
      </c>
      <c r="D1224" s="352">
        <v>2889</v>
      </c>
      <c r="E1224" s="353">
        <v>3</v>
      </c>
      <c r="F1224" s="353">
        <v>385</v>
      </c>
      <c r="G1224" s="354">
        <v>2810</v>
      </c>
      <c r="H1224" s="354">
        <v>0</v>
      </c>
      <c r="I1224" s="354">
        <v>358</v>
      </c>
      <c r="J1224" s="355">
        <v>2667</v>
      </c>
      <c r="K1224" s="355">
        <v>1</v>
      </c>
      <c r="L1224" s="355">
        <v>244</v>
      </c>
      <c r="M1224" s="355">
        <v>2555</v>
      </c>
      <c r="N1224" s="355">
        <v>1</v>
      </c>
      <c r="O1224" s="355">
        <v>281</v>
      </c>
      <c r="P1224" s="355">
        <v>2362</v>
      </c>
      <c r="Q1224" s="355">
        <v>0</v>
      </c>
      <c r="R1224" s="355">
        <v>298</v>
      </c>
      <c r="S1224" s="355">
        <v>2414.0000000000041</v>
      </c>
      <c r="T1224" s="355">
        <v>0</v>
      </c>
      <c r="U1224" s="355">
        <v>317</v>
      </c>
      <c r="V1224" s="355">
        <v>2448.9999999999995</v>
      </c>
      <c r="W1224" s="355">
        <v>0</v>
      </c>
      <c r="X1224" s="355">
        <v>355</v>
      </c>
      <c r="Y1224" s="355">
        <v>2384</v>
      </c>
      <c r="Z1224" s="355">
        <v>0</v>
      </c>
      <c r="AA1224" s="355">
        <v>290</v>
      </c>
      <c r="AB1224" s="355">
        <v>2351</v>
      </c>
      <c r="AC1224" s="355">
        <v>0</v>
      </c>
      <c r="AD1224" s="357">
        <v>297</v>
      </c>
      <c r="AE1224" s="355">
        <v>2347</v>
      </c>
      <c r="AF1224" s="355">
        <v>0</v>
      </c>
      <c r="AG1224" s="358">
        <v>355</v>
      </c>
      <c r="AH1224" s="355">
        <v>2548</v>
      </c>
      <c r="AI1224" s="355">
        <v>0</v>
      </c>
      <c r="AJ1224" s="358">
        <v>361</v>
      </c>
      <c r="AK1224" s="4">
        <v>2557</v>
      </c>
      <c r="AL1224" s="4">
        <v>0</v>
      </c>
      <c r="AM1224" s="4">
        <v>398</v>
      </c>
    </row>
    <row r="1225" spans="2:39" x14ac:dyDescent="0.3">
      <c r="B1225" s="350" t="s">
        <v>116</v>
      </c>
      <c r="C1225" s="351" t="s">
        <v>232</v>
      </c>
      <c r="D1225" s="352">
        <v>2426</v>
      </c>
      <c r="E1225" s="353">
        <v>3</v>
      </c>
      <c r="F1225" s="353">
        <v>356</v>
      </c>
      <c r="G1225" s="354">
        <v>2329</v>
      </c>
      <c r="H1225" s="354">
        <v>0</v>
      </c>
      <c r="I1225" s="354">
        <v>357</v>
      </c>
      <c r="J1225" s="355">
        <v>2325</v>
      </c>
      <c r="K1225" s="355">
        <v>1</v>
      </c>
      <c r="L1225" s="355">
        <v>341</v>
      </c>
      <c r="M1225" s="355">
        <v>2276</v>
      </c>
      <c r="N1225" s="355">
        <v>1</v>
      </c>
      <c r="O1225" s="355">
        <v>290</v>
      </c>
      <c r="P1225" s="355">
        <v>2130</v>
      </c>
      <c r="Q1225" s="355">
        <v>1</v>
      </c>
      <c r="R1225" s="355">
        <v>322</v>
      </c>
      <c r="S1225" s="355">
        <v>2080.9999999999986</v>
      </c>
      <c r="T1225" s="355">
        <v>0</v>
      </c>
      <c r="U1225" s="355">
        <v>287.00000000000011</v>
      </c>
      <c r="V1225" s="355">
        <v>2035.9999999999991</v>
      </c>
      <c r="W1225" s="355">
        <v>0</v>
      </c>
      <c r="X1225" s="355">
        <v>291</v>
      </c>
      <c r="Y1225" s="355">
        <v>2076</v>
      </c>
      <c r="Z1225" s="355">
        <v>0</v>
      </c>
      <c r="AA1225" s="355">
        <v>331</v>
      </c>
      <c r="AB1225" s="355">
        <v>2104</v>
      </c>
      <c r="AC1225" s="355">
        <v>0</v>
      </c>
      <c r="AD1225" s="357">
        <v>284</v>
      </c>
      <c r="AE1225" s="355">
        <v>1962</v>
      </c>
      <c r="AF1225" s="355">
        <v>0</v>
      </c>
      <c r="AG1225" s="358">
        <v>282</v>
      </c>
      <c r="AH1225" s="355">
        <v>2022</v>
      </c>
      <c r="AI1225" s="355">
        <v>0</v>
      </c>
      <c r="AJ1225" s="358">
        <v>345</v>
      </c>
      <c r="AK1225" s="4">
        <v>2442</v>
      </c>
      <c r="AL1225" s="4">
        <v>0</v>
      </c>
      <c r="AM1225" s="4">
        <v>356</v>
      </c>
    </row>
    <row r="1226" spans="2:39" x14ac:dyDescent="0.3">
      <c r="B1226" s="350" t="s">
        <v>116</v>
      </c>
      <c r="C1226" s="351" t="s">
        <v>325</v>
      </c>
      <c r="D1226" s="352">
        <v>0</v>
      </c>
      <c r="E1226" s="353">
        <v>0</v>
      </c>
      <c r="F1226" s="353">
        <v>0</v>
      </c>
      <c r="G1226" s="354">
        <v>0</v>
      </c>
      <c r="H1226" s="354">
        <v>0</v>
      </c>
      <c r="I1226" s="354">
        <v>0</v>
      </c>
      <c r="J1226" s="355">
        <v>0</v>
      </c>
      <c r="K1226" s="355">
        <v>0</v>
      </c>
      <c r="L1226" s="355">
        <v>0</v>
      </c>
      <c r="M1226" s="355">
        <v>0</v>
      </c>
      <c r="N1226" s="355">
        <v>0</v>
      </c>
      <c r="O1226" s="355">
        <v>0</v>
      </c>
      <c r="P1226" s="355">
        <v>0</v>
      </c>
      <c r="Q1226" s="355">
        <v>0</v>
      </c>
      <c r="R1226" s="355">
        <v>0</v>
      </c>
      <c r="S1226" s="355">
        <v>0</v>
      </c>
      <c r="T1226" s="355">
        <v>0</v>
      </c>
      <c r="U1226" s="355">
        <v>0</v>
      </c>
      <c r="V1226" s="355">
        <v>0</v>
      </c>
      <c r="W1226" s="355">
        <v>0</v>
      </c>
      <c r="X1226" s="355">
        <v>0</v>
      </c>
      <c r="Y1226" s="355">
        <v>0</v>
      </c>
      <c r="Z1226" s="355">
        <v>0</v>
      </c>
      <c r="AA1226" s="355">
        <v>0</v>
      </c>
      <c r="AB1226" s="355">
        <v>0</v>
      </c>
      <c r="AC1226" s="355">
        <v>0</v>
      </c>
      <c r="AD1226" s="357">
        <v>0</v>
      </c>
      <c r="AE1226" s="355">
        <v>0</v>
      </c>
      <c r="AF1226" s="355">
        <v>0</v>
      </c>
      <c r="AG1226" s="358">
        <v>0</v>
      </c>
      <c r="AH1226" s="355">
        <v>0</v>
      </c>
      <c r="AI1226" s="355">
        <v>0</v>
      </c>
      <c r="AJ1226" s="358">
        <v>0</v>
      </c>
      <c r="AK1226" s="4">
        <v>0</v>
      </c>
      <c r="AL1226" s="4">
        <v>0</v>
      </c>
      <c r="AM1226" s="4">
        <v>0</v>
      </c>
    </row>
    <row r="1227" spans="2:39" x14ac:dyDescent="0.3">
      <c r="B1227" s="350" t="s">
        <v>116</v>
      </c>
      <c r="C1227" s="351" t="s">
        <v>326</v>
      </c>
      <c r="D1227" s="352">
        <v>0</v>
      </c>
      <c r="E1227" s="353">
        <v>0</v>
      </c>
      <c r="F1227" s="353">
        <v>0</v>
      </c>
      <c r="G1227" s="354">
        <v>0</v>
      </c>
      <c r="H1227" s="354">
        <v>0</v>
      </c>
      <c r="I1227" s="354">
        <v>0</v>
      </c>
      <c r="J1227" s="355">
        <v>0</v>
      </c>
      <c r="K1227" s="355">
        <v>0</v>
      </c>
      <c r="L1227" s="355">
        <v>0</v>
      </c>
      <c r="M1227" s="355">
        <v>0</v>
      </c>
      <c r="N1227" s="355">
        <v>0</v>
      </c>
      <c r="O1227" s="355">
        <v>0</v>
      </c>
      <c r="P1227" s="355">
        <v>0</v>
      </c>
      <c r="Q1227" s="355">
        <v>0</v>
      </c>
      <c r="R1227" s="355">
        <v>0</v>
      </c>
      <c r="S1227" s="355">
        <v>0</v>
      </c>
      <c r="T1227" s="355">
        <v>0</v>
      </c>
      <c r="U1227" s="355">
        <v>0</v>
      </c>
      <c r="V1227" s="355">
        <v>0</v>
      </c>
      <c r="W1227" s="355">
        <v>0</v>
      </c>
      <c r="X1227" s="355">
        <v>0</v>
      </c>
      <c r="Y1227" s="355">
        <v>0</v>
      </c>
      <c r="Z1227" s="355">
        <v>0</v>
      </c>
      <c r="AA1227" s="355">
        <v>0</v>
      </c>
      <c r="AB1227" s="355">
        <v>0</v>
      </c>
      <c r="AC1227" s="355">
        <v>0</v>
      </c>
      <c r="AD1227" s="357">
        <v>0</v>
      </c>
      <c r="AE1227" s="355">
        <v>0</v>
      </c>
      <c r="AF1227" s="355">
        <v>0</v>
      </c>
      <c r="AG1227" s="358">
        <v>0</v>
      </c>
      <c r="AH1227" s="355">
        <v>0</v>
      </c>
      <c r="AI1227" s="355">
        <v>0</v>
      </c>
      <c r="AJ1227" s="358">
        <v>0</v>
      </c>
      <c r="AK1227" s="4">
        <v>0</v>
      </c>
      <c r="AL1227" s="4">
        <v>0</v>
      </c>
      <c r="AM1227" s="4">
        <v>0</v>
      </c>
    </row>
    <row r="1228" spans="2:39" x14ac:dyDescent="0.3">
      <c r="B1228" s="350" t="s">
        <v>116</v>
      </c>
      <c r="C1228" s="351" t="s">
        <v>289</v>
      </c>
      <c r="D1228" s="352">
        <v>45</v>
      </c>
      <c r="E1228" s="353">
        <v>1</v>
      </c>
      <c r="F1228" s="353">
        <v>0</v>
      </c>
      <c r="G1228" s="354">
        <v>0</v>
      </c>
      <c r="H1228" s="354">
        <v>0</v>
      </c>
      <c r="I1228" s="354">
        <v>0</v>
      </c>
      <c r="J1228" s="355">
        <v>0</v>
      </c>
      <c r="K1228" s="355">
        <v>0</v>
      </c>
      <c r="L1228" s="355">
        <v>0</v>
      </c>
      <c r="M1228" s="355">
        <v>0</v>
      </c>
      <c r="N1228" s="355">
        <v>0</v>
      </c>
      <c r="O1228" s="355">
        <v>0</v>
      </c>
      <c r="P1228" s="355">
        <v>0</v>
      </c>
      <c r="Q1228" s="355">
        <v>0</v>
      </c>
      <c r="R1228" s="355">
        <v>0</v>
      </c>
      <c r="S1228" s="355">
        <v>0</v>
      </c>
      <c r="T1228" s="355">
        <v>0</v>
      </c>
      <c r="U1228" s="355">
        <v>0</v>
      </c>
      <c r="V1228" s="355">
        <v>0</v>
      </c>
      <c r="W1228" s="355">
        <v>0</v>
      </c>
      <c r="X1228" s="355">
        <v>0</v>
      </c>
      <c r="Y1228" s="355">
        <v>0</v>
      </c>
      <c r="Z1228" s="355">
        <v>0</v>
      </c>
      <c r="AA1228" s="355">
        <v>0</v>
      </c>
      <c r="AB1228" s="355">
        <v>0</v>
      </c>
      <c r="AC1228" s="355">
        <v>0</v>
      </c>
      <c r="AD1228" s="357">
        <v>0</v>
      </c>
      <c r="AE1228" s="355">
        <v>0</v>
      </c>
      <c r="AF1228" s="355">
        <v>0</v>
      </c>
      <c r="AG1228" s="358">
        <v>0</v>
      </c>
      <c r="AH1228" s="355">
        <v>0</v>
      </c>
      <c r="AI1228" s="355">
        <v>0</v>
      </c>
      <c r="AJ1228" s="358">
        <v>0</v>
      </c>
      <c r="AK1228" s="4">
        <v>0</v>
      </c>
      <c r="AL1228" s="4">
        <v>0</v>
      </c>
      <c r="AM1228" s="4">
        <v>0</v>
      </c>
    </row>
    <row r="1229" spans="2:39" x14ac:dyDescent="0.3">
      <c r="B1229" s="350" t="s">
        <v>116</v>
      </c>
      <c r="C1229" s="351" t="s">
        <v>290</v>
      </c>
      <c r="D1229" s="352">
        <v>187</v>
      </c>
      <c r="E1229" s="353">
        <v>4</v>
      </c>
      <c r="F1229" s="353">
        <v>8</v>
      </c>
      <c r="G1229" s="354">
        <v>269</v>
      </c>
      <c r="H1229" s="354">
        <v>1</v>
      </c>
      <c r="I1229" s="354">
        <v>6</v>
      </c>
      <c r="J1229" s="355">
        <v>212</v>
      </c>
      <c r="K1229" s="355">
        <v>1</v>
      </c>
      <c r="L1229" s="355">
        <v>0</v>
      </c>
      <c r="M1229" s="355">
        <v>296</v>
      </c>
      <c r="N1229" s="355">
        <v>0</v>
      </c>
      <c r="O1229" s="355">
        <v>0</v>
      </c>
      <c r="P1229" s="355">
        <v>289</v>
      </c>
      <c r="Q1229" s="355">
        <v>0</v>
      </c>
      <c r="R1229" s="355">
        <v>0</v>
      </c>
      <c r="S1229" s="355">
        <v>202.99999999999983</v>
      </c>
      <c r="T1229" s="355">
        <v>0</v>
      </c>
      <c r="U1229" s="355">
        <v>0</v>
      </c>
      <c r="V1229" s="355">
        <v>129.00000000000003</v>
      </c>
      <c r="W1229" s="355">
        <v>0</v>
      </c>
      <c r="X1229" s="355">
        <v>20.000000000000004</v>
      </c>
      <c r="Y1229" s="355">
        <v>148</v>
      </c>
      <c r="Z1229" s="355">
        <v>0</v>
      </c>
      <c r="AA1229" s="355">
        <v>3</v>
      </c>
      <c r="AB1229" s="355">
        <v>106</v>
      </c>
      <c r="AC1229" s="355">
        <v>0</v>
      </c>
      <c r="AD1229" s="357">
        <v>0</v>
      </c>
      <c r="AE1229" s="355">
        <v>112</v>
      </c>
      <c r="AF1229" s="355">
        <v>0</v>
      </c>
      <c r="AG1229" s="358">
        <v>0</v>
      </c>
      <c r="AH1229" s="355">
        <v>107</v>
      </c>
      <c r="AI1229" s="355">
        <v>0</v>
      </c>
      <c r="AJ1229" s="358">
        <v>17</v>
      </c>
      <c r="AK1229" s="4">
        <v>45</v>
      </c>
      <c r="AL1229" s="4">
        <v>0</v>
      </c>
      <c r="AM1229" s="4">
        <v>7</v>
      </c>
    </row>
    <row r="1230" spans="2:39" x14ac:dyDescent="0.3">
      <c r="B1230" s="350" t="s">
        <v>116</v>
      </c>
      <c r="C1230" s="351" t="s">
        <v>291</v>
      </c>
      <c r="D1230" s="352">
        <v>755</v>
      </c>
      <c r="E1230" s="353">
        <v>23</v>
      </c>
      <c r="F1230" s="353">
        <v>73</v>
      </c>
      <c r="G1230" s="354">
        <v>771</v>
      </c>
      <c r="H1230" s="354">
        <v>8</v>
      </c>
      <c r="I1230" s="354">
        <v>118</v>
      </c>
      <c r="J1230" s="355">
        <v>817</v>
      </c>
      <c r="K1230" s="355">
        <v>0</v>
      </c>
      <c r="L1230" s="355">
        <v>57</v>
      </c>
      <c r="M1230" s="355">
        <v>892</v>
      </c>
      <c r="N1230" s="355">
        <v>0</v>
      </c>
      <c r="O1230" s="355">
        <v>105</v>
      </c>
      <c r="P1230" s="355">
        <v>1027</v>
      </c>
      <c r="Q1230" s="355">
        <v>0</v>
      </c>
      <c r="R1230" s="355">
        <v>99</v>
      </c>
      <c r="S1230" s="355">
        <v>979.99999999999932</v>
      </c>
      <c r="T1230" s="355">
        <v>0</v>
      </c>
      <c r="U1230" s="355">
        <v>123.00000000000003</v>
      </c>
      <c r="V1230" s="355">
        <v>916.99999999999977</v>
      </c>
      <c r="W1230" s="355">
        <v>0</v>
      </c>
      <c r="X1230" s="355">
        <v>76.000000000000043</v>
      </c>
      <c r="Y1230" s="355">
        <v>866</v>
      </c>
      <c r="Z1230" s="355">
        <v>0</v>
      </c>
      <c r="AA1230" s="355">
        <v>118</v>
      </c>
      <c r="AB1230" s="355">
        <v>870</v>
      </c>
      <c r="AC1230" s="355">
        <v>0</v>
      </c>
      <c r="AD1230" s="357">
        <v>115</v>
      </c>
      <c r="AE1230" s="355">
        <v>750</v>
      </c>
      <c r="AF1230" s="355">
        <v>0</v>
      </c>
      <c r="AG1230" s="358">
        <v>164</v>
      </c>
      <c r="AH1230" s="355">
        <v>662</v>
      </c>
      <c r="AI1230" s="355">
        <v>0</v>
      </c>
      <c r="AJ1230" s="358">
        <v>91</v>
      </c>
      <c r="AK1230" s="4">
        <v>528</v>
      </c>
      <c r="AL1230" s="4">
        <v>0</v>
      </c>
      <c r="AM1230" s="4">
        <v>60</v>
      </c>
    </row>
    <row r="1231" spans="2:39" x14ac:dyDescent="0.3">
      <c r="B1231" s="350" t="s">
        <v>116</v>
      </c>
      <c r="C1231" s="351" t="s">
        <v>292</v>
      </c>
      <c r="D1231" s="352">
        <v>844</v>
      </c>
      <c r="E1231" s="353">
        <v>25</v>
      </c>
      <c r="F1231" s="353">
        <v>145</v>
      </c>
      <c r="G1231" s="354">
        <v>870</v>
      </c>
      <c r="H1231" s="354">
        <v>4</v>
      </c>
      <c r="I1231" s="354">
        <v>222</v>
      </c>
      <c r="J1231" s="355">
        <v>920</v>
      </c>
      <c r="K1231" s="355">
        <v>1</v>
      </c>
      <c r="L1231" s="355">
        <v>176</v>
      </c>
      <c r="M1231" s="355">
        <v>1024</v>
      </c>
      <c r="N1231" s="355">
        <v>0</v>
      </c>
      <c r="O1231" s="355">
        <v>239</v>
      </c>
      <c r="P1231" s="355">
        <v>1130</v>
      </c>
      <c r="Q1231" s="355">
        <v>1</v>
      </c>
      <c r="R1231" s="355">
        <v>213</v>
      </c>
      <c r="S1231" s="355">
        <v>1069.9999999999995</v>
      </c>
      <c r="T1231" s="355">
        <v>0</v>
      </c>
      <c r="U1231" s="355">
        <v>244.00000000000003</v>
      </c>
      <c r="V1231" s="355">
        <v>1050.9999999999991</v>
      </c>
      <c r="W1231" s="355">
        <v>0</v>
      </c>
      <c r="X1231" s="355">
        <v>205.00000000000003</v>
      </c>
      <c r="Y1231" s="355">
        <v>1001</v>
      </c>
      <c r="Z1231" s="355">
        <v>0</v>
      </c>
      <c r="AA1231" s="355">
        <v>188</v>
      </c>
      <c r="AB1231" s="355">
        <v>877</v>
      </c>
      <c r="AC1231" s="355">
        <v>0</v>
      </c>
      <c r="AD1231" s="357">
        <v>252</v>
      </c>
      <c r="AE1231" s="355">
        <v>898</v>
      </c>
      <c r="AF1231" s="355">
        <v>0</v>
      </c>
      <c r="AG1231" s="358">
        <v>370</v>
      </c>
      <c r="AH1231" s="355">
        <v>854</v>
      </c>
      <c r="AI1231" s="355">
        <v>0</v>
      </c>
      <c r="AJ1231" s="358">
        <v>296</v>
      </c>
      <c r="AK1231" s="4">
        <v>691</v>
      </c>
      <c r="AL1231" s="4">
        <v>0</v>
      </c>
      <c r="AM1231" s="4">
        <v>193</v>
      </c>
    </row>
    <row r="1232" spans="2:39" x14ac:dyDescent="0.3">
      <c r="B1232" s="350" t="s">
        <v>116</v>
      </c>
      <c r="C1232" s="351" t="s">
        <v>293</v>
      </c>
      <c r="D1232" s="352">
        <v>947</v>
      </c>
      <c r="E1232" s="353">
        <v>14</v>
      </c>
      <c r="F1232" s="353">
        <v>151</v>
      </c>
      <c r="G1232" s="354">
        <v>113</v>
      </c>
      <c r="H1232" s="354">
        <v>2</v>
      </c>
      <c r="I1232" s="354">
        <v>257</v>
      </c>
      <c r="J1232" s="355">
        <v>78</v>
      </c>
      <c r="K1232" s="355">
        <v>0</v>
      </c>
      <c r="L1232" s="355">
        <v>155</v>
      </c>
      <c r="M1232" s="355">
        <v>194</v>
      </c>
      <c r="N1232" s="355">
        <v>0</v>
      </c>
      <c r="O1232" s="355">
        <v>174</v>
      </c>
      <c r="P1232" s="355">
        <v>180</v>
      </c>
      <c r="Q1232" s="355">
        <v>0</v>
      </c>
      <c r="R1232" s="355">
        <v>169</v>
      </c>
      <c r="S1232" s="355">
        <v>202</v>
      </c>
      <c r="T1232" s="355">
        <v>0</v>
      </c>
      <c r="U1232" s="355">
        <v>237.00000000000009</v>
      </c>
      <c r="V1232" s="355">
        <v>243.00000000000009</v>
      </c>
      <c r="W1232" s="355">
        <v>0</v>
      </c>
      <c r="X1232" s="355">
        <v>138.00000000000003</v>
      </c>
      <c r="Y1232" s="355">
        <v>238</v>
      </c>
      <c r="Z1232" s="355">
        <v>0</v>
      </c>
      <c r="AA1232" s="355">
        <v>172</v>
      </c>
      <c r="AB1232" s="355">
        <v>187</v>
      </c>
      <c r="AC1232" s="355">
        <v>0</v>
      </c>
      <c r="AD1232" s="357">
        <v>193</v>
      </c>
      <c r="AE1232" s="355">
        <v>165</v>
      </c>
      <c r="AF1232" s="355">
        <v>0</v>
      </c>
      <c r="AG1232" s="358">
        <v>325</v>
      </c>
      <c r="AH1232" s="355">
        <v>196</v>
      </c>
      <c r="AI1232" s="355">
        <v>0</v>
      </c>
      <c r="AJ1232" s="358">
        <v>235</v>
      </c>
      <c r="AK1232" s="4">
        <v>193</v>
      </c>
      <c r="AL1232" s="4">
        <v>0</v>
      </c>
      <c r="AM1232" s="4">
        <v>268</v>
      </c>
    </row>
    <row r="1233" spans="2:39" x14ac:dyDescent="0.3">
      <c r="B1233" s="350" t="s">
        <v>116</v>
      </c>
      <c r="C1233" s="351" t="s">
        <v>294</v>
      </c>
      <c r="D1233" s="352">
        <v>14</v>
      </c>
      <c r="E1233" s="353">
        <v>0</v>
      </c>
      <c r="F1233" s="353">
        <v>94</v>
      </c>
      <c r="G1233" s="354">
        <v>739</v>
      </c>
      <c r="H1233" s="354">
        <v>0</v>
      </c>
      <c r="I1233" s="354">
        <v>110</v>
      </c>
      <c r="J1233" s="355">
        <v>833</v>
      </c>
      <c r="K1233" s="355">
        <v>0</v>
      </c>
      <c r="L1233" s="355">
        <v>192</v>
      </c>
      <c r="M1233" s="355">
        <v>844</v>
      </c>
      <c r="N1233" s="355">
        <v>0</v>
      </c>
      <c r="O1233" s="355">
        <v>360</v>
      </c>
      <c r="P1233" s="355">
        <v>925</v>
      </c>
      <c r="Q1233" s="355">
        <v>0</v>
      </c>
      <c r="R1233" s="355">
        <v>285</v>
      </c>
      <c r="S1233" s="355">
        <v>865.99999999999977</v>
      </c>
      <c r="T1233" s="355">
        <v>0</v>
      </c>
      <c r="U1233" s="355">
        <v>336.00000000000011</v>
      </c>
      <c r="V1233" s="355">
        <v>938.99999999999966</v>
      </c>
      <c r="W1233" s="355">
        <v>0</v>
      </c>
      <c r="X1233" s="355">
        <v>257.99999999999994</v>
      </c>
      <c r="Y1233" s="355">
        <v>853</v>
      </c>
      <c r="Z1233" s="355">
        <v>0</v>
      </c>
      <c r="AA1233" s="355">
        <v>236</v>
      </c>
      <c r="AB1233" s="355">
        <v>855</v>
      </c>
      <c r="AC1233" s="355">
        <v>0</v>
      </c>
      <c r="AD1233" s="357">
        <v>343</v>
      </c>
      <c r="AE1233" s="355">
        <v>784</v>
      </c>
      <c r="AF1233" s="355">
        <v>0</v>
      </c>
      <c r="AG1233" s="358">
        <v>418</v>
      </c>
      <c r="AH1233" s="355">
        <v>724</v>
      </c>
      <c r="AI1233" s="355">
        <v>0</v>
      </c>
      <c r="AJ1233" s="358">
        <v>566</v>
      </c>
      <c r="AK1233" s="4">
        <v>605</v>
      </c>
      <c r="AL1233" s="4">
        <v>0</v>
      </c>
      <c r="AM1233" s="4">
        <v>380</v>
      </c>
    </row>
    <row r="1234" spans="2:39" x14ac:dyDescent="0.3">
      <c r="B1234" s="350" t="s">
        <v>116</v>
      </c>
      <c r="C1234" s="351" t="s">
        <v>327</v>
      </c>
      <c r="D1234" s="352">
        <v>234</v>
      </c>
      <c r="E1234" s="353">
        <v>0</v>
      </c>
      <c r="F1234" s="353">
        <v>0</v>
      </c>
      <c r="G1234" s="354">
        <v>203</v>
      </c>
      <c r="H1234" s="354">
        <v>0</v>
      </c>
      <c r="I1234" s="354">
        <v>0</v>
      </c>
      <c r="J1234" s="355">
        <v>245</v>
      </c>
      <c r="K1234" s="355">
        <v>4</v>
      </c>
      <c r="L1234" s="355">
        <v>0</v>
      </c>
      <c r="M1234" s="355">
        <v>278</v>
      </c>
      <c r="N1234" s="355">
        <v>0</v>
      </c>
      <c r="O1234" s="355">
        <v>0</v>
      </c>
      <c r="P1234" s="355">
        <v>315</v>
      </c>
      <c r="Q1234" s="355">
        <v>0</v>
      </c>
      <c r="R1234" s="355">
        <v>0</v>
      </c>
      <c r="S1234" s="355">
        <v>364.99999999999966</v>
      </c>
      <c r="T1234" s="355">
        <v>0</v>
      </c>
      <c r="U1234" s="355">
        <v>0</v>
      </c>
      <c r="V1234" s="355">
        <v>334.99999999999983</v>
      </c>
      <c r="W1234" s="355">
        <v>0</v>
      </c>
      <c r="X1234" s="355">
        <v>0</v>
      </c>
      <c r="Y1234" s="355">
        <v>339</v>
      </c>
      <c r="Z1234" s="355">
        <v>0</v>
      </c>
      <c r="AA1234" s="355">
        <v>0</v>
      </c>
      <c r="AB1234" s="355">
        <v>370</v>
      </c>
      <c r="AC1234" s="355">
        <v>0</v>
      </c>
      <c r="AD1234" s="357">
        <v>0</v>
      </c>
      <c r="AE1234" s="355">
        <v>414</v>
      </c>
      <c r="AF1234" s="355">
        <v>0</v>
      </c>
      <c r="AG1234" s="358">
        <v>0</v>
      </c>
      <c r="AH1234" s="355">
        <v>400</v>
      </c>
      <c r="AI1234" s="355">
        <v>0</v>
      </c>
      <c r="AJ1234" s="358">
        <v>0</v>
      </c>
      <c r="AK1234" s="4">
        <v>353</v>
      </c>
      <c r="AL1234" s="4">
        <v>0</v>
      </c>
      <c r="AM1234" s="4">
        <v>0</v>
      </c>
    </row>
    <row r="1235" spans="2:39" x14ac:dyDescent="0.3">
      <c r="B1235" s="350" t="s">
        <v>216</v>
      </c>
      <c r="C1235" s="351" t="s">
        <v>223</v>
      </c>
      <c r="D1235" s="352">
        <v>0</v>
      </c>
      <c r="E1235" s="353">
        <v>0</v>
      </c>
      <c r="F1235" s="353">
        <v>139</v>
      </c>
      <c r="G1235" s="354">
        <v>0</v>
      </c>
      <c r="H1235" s="354">
        <v>0</v>
      </c>
      <c r="I1235" s="354">
        <v>27</v>
      </c>
      <c r="J1235" s="355">
        <v>0</v>
      </c>
      <c r="K1235" s="355">
        <v>0</v>
      </c>
      <c r="L1235" s="355">
        <v>98</v>
      </c>
      <c r="M1235" s="355">
        <v>0</v>
      </c>
      <c r="N1235" s="355">
        <v>0</v>
      </c>
      <c r="O1235" s="355">
        <v>23</v>
      </c>
      <c r="P1235" s="355">
        <v>0</v>
      </c>
      <c r="Q1235" s="355">
        <v>0</v>
      </c>
      <c r="R1235" s="355">
        <v>43</v>
      </c>
      <c r="S1235" s="355">
        <v>0</v>
      </c>
      <c r="T1235" s="355">
        <v>0</v>
      </c>
      <c r="U1235" s="355">
        <v>81</v>
      </c>
      <c r="V1235" s="355">
        <v>0</v>
      </c>
      <c r="W1235" s="355">
        <v>0</v>
      </c>
      <c r="X1235" s="355">
        <v>97.000000000000028</v>
      </c>
      <c r="Y1235" s="355">
        <v>0</v>
      </c>
      <c r="Z1235" s="355">
        <v>0</v>
      </c>
      <c r="AA1235" s="355">
        <v>104</v>
      </c>
      <c r="AB1235" s="355">
        <v>0</v>
      </c>
      <c r="AC1235" s="355">
        <v>0</v>
      </c>
      <c r="AD1235" s="357">
        <v>192</v>
      </c>
      <c r="AE1235" s="355">
        <v>0</v>
      </c>
      <c r="AF1235" s="355">
        <v>0</v>
      </c>
      <c r="AG1235" s="358">
        <v>233</v>
      </c>
      <c r="AH1235" s="355">
        <v>0</v>
      </c>
      <c r="AI1235" s="355">
        <v>0</v>
      </c>
      <c r="AJ1235" s="358">
        <v>171</v>
      </c>
      <c r="AK1235" s="4">
        <v>0</v>
      </c>
      <c r="AL1235" s="4">
        <v>0</v>
      </c>
      <c r="AM1235" s="4">
        <v>92</v>
      </c>
    </row>
    <row r="1236" spans="2:39" x14ac:dyDescent="0.3">
      <c r="B1236" s="350" t="s">
        <v>216</v>
      </c>
      <c r="C1236" s="351" t="s">
        <v>286</v>
      </c>
      <c r="D1236" s="352">
        <v>0</v>
      </c>
      <c r="E1236" s="353">
        <v>0</v>
      </c>
      <c r="F1236" s="353">
        <v>237</v>
      </c>
      <c r="G1236" s="354">
        <v>0</v>
      </c>
      <c r="H1236" s="354">
        <v>0</v>
      </c>
      <c r="I1236" s="354">
        <v>85</v>
      </c>
      <c r="J1236" s="355">
        <v>0</v>
      </c>
      <c r="K1236" s="355">
        <v>0</v>
      </c>
      <c r="L1236" s="355">
        <v>143</v>
      </c>
      <c r="M1236" s="355">
        <v>0</v>
      </c>
      <c r="N1236" s="355">
        <v>0</v>
      </c>
      <c r="O1236" s="355">
        <v>171</v>
      </c>
      <c r="P1236" s="355">
        <v>0</v>
      </c>
      <c r="Q1236" s="355">
        <v>0</v>
      </c>
      <c r="R1236" s="355">
        <v>117</v>
      </c>
      <c r="S1236" s="355">
        <v>0</v>
      </c>
      <c r="T1236" s="355">
        <v>0</v>
      </c>
      <c r="U1236" s="355">
        <v>149.00000000000006</v>
      </c>
      <c r="V1236" s="355">
        <v>0</v>
      </c>
      <c r="W1236" s="355">
        <v>0</v>
      </c>
      <c r="X1236" s="355">
        <v>186</v>
      </c>
      <c r="Y1236" s="355">
        <v>0</v>
      </c>
      <c r="Z1236" s="355">
        <v>0</v>
      </c>
      <c r="AA1236" s="355">
        <v>269</v>
      </c>
      <c r="AB1236" s="355">
        <v>0</v>
      </c>
      <c r="AC1236" s="355">
        <v>0</v>
      </c>
      <c r="AD1236" s="357">
        <v>282</v>
      </c>
      <c r="AE1236" s="355">
        <v>0</v>
      </c>
      <c r="AF1236" s="355">
        <v>0</v>
      </c>
      <c r="AG1236" s="358">
        <v>314</v>
      </c>
      <c r="AH1236" s="355">
        <v>0</v>
      </c>
      <c r="AI1236" s="355">
        <v>0</v>
      </c>
      <c r="AJ1236" s="358">
        <v>426</v>
      </c>
      <c r="AK1236" s="4">
        <v>0</v>
      </c>
      <c r="AL1236" s="4">
        <v>0</v>
      </c>
      <c r="AM1236" s="4">
        <v>247</v>
      </c>
    </row>
    <row r="1237" spans="2:39" x14ac:dyDescent="0.3">
      <c r="B1237" s="350" t="s">
        <v>216</v>
      </c>
      <c r="C1237" s="351" t="s">
        <v>255</v>
      </c>
      <c r="D1237" s="352">
        <v>1206</v>
      </c>
      <c r="E1237" s="353">
        <v>37</v>
      </c>
      <c r="F1237" s="353">
        <v>404</v>
      </c>
      <c r="G1237" s="354">
        <v>1310</v>
      </c>
      <c r="H1237" s="354">
        <v>13</v>
      </c>
      <c r="I1237" s="354">
        <v>182</v>
      </c>
      <c r="J1237" s="355">
        <v>1333</v>
      </c>
      <c r="K1237" s="355">
        <v>0</v>
      </c>
      <c r="L1237" s="355">
        <v>267</v>
      </c>
      <c r="M1237" s="355">
        <v>1288</v>
      </c>
      <c r="N1237" s="355">
        <v>0</v>
      </c>
      <c r="O1237" s="355">
        <v>241</v>
      </c>
      <c r="P1237" s="355">
        <v>1157</v>
      </c>
      <c r="Q1237" s="355">
        <v>0</v>
      </c>
      <c r="R1237" s="355">
        <v>299</v>
      </c>
      <c r="S1237" s="355">
        <v>1160.9999999999995</v>
      </c>
      <c r="T1237" s="355">
        <v>0</v>
      </c>
      <c r="U1237" s="355">
        <v>303.00000000000006</v>
      </c>
      <c r="V1237" s="355">
        <v>1062.0000000000002</v>
      </c>
      <c r="W1237" s="355">
        <v>0</v>
      </c>
      <c r="X1237" s="355">
        <v>370</v>
      </c>
      <c r="Y1237" s="355">
        <v>1126</v>
      </c>
      <c r="Z1237" s="355">
        <v>0</v>
      </c>
      <c r="AA1237" s="355">
        <v>391</v>
      </c>
      <c r="AB1237" s="355">
        <v>1196</v>
      </c>
      <c r="AC1237" s="355">
        <v>0</v>
      </c>
      <c r="AD1237" s="357">
        <v>527</v>
      </c>
      <c r="AE1237" s="355">
        <v>1204</v>
      </c>
      <c r="AF1237" s="355">
        <v>0</v>
      </c>
      <c r="AG1237" s="358">
        <v>560</v>
      </c>
      <c r="AH1237" s="355">
        <v>1265</v>
      </c>
      <c r="AI1237" s="355">
        <v>0</v>
      </c>
      <c r="AJ1237" s="358">
        <v>547</v>
      </c>
      <c r="AK1237" s="4">
        <v>1308</v>
      </c>
      <c r="AL1237" s="4">
        <v>0</v>
      </c>
      <c r="AM1237" s="4">
        <v>489</v>
      </c>
    </row>
    <row r="1238" spans="2:39" x14ac:dyDescent="0.3">
      <c r="B1238" s="350" t="s">
        <v>216</v>
      </c>
      <c r="C1238" s="351" t="s">
        <v>224</v>
      </c>
      <c r="D1238" s="352">
        <v>1491</v>
      </c>
      <c r="E1238" s="353">
        <v>31</v>
      </c>
      <c r="F1238" s="353">
        <v>545</v>
      </c>
      <c r="G1238" s="354">
        <v>1682</v>
      </c>
      <c r="H1238" s="354">
        <v>7</v>
      </c>
      <c r="I1238" s="354">
        <v>274</v>
      </c>
      <c r="J1238" s="355">
        <v>1684</v>
      </c>
      <c r="K1238" s="355">
        <v>0</v>
      </c>
      <c r="L1238" s="355">
        <v>307</v>
      </c>
      <c r="M1238" s="355">
        <v>1738</v>
      </c>
      <c r="N1238" s="355">
        <v>0</v>
      </c>
      <c r="O1238" s="355">
        <v>278</v>
      </c>
      <c r="P1238" s="355">
        <v>1663</v>
      </c>
      <c r="Q1238" s="355">
        <v>0</v>
      </c>
      <c r="R1238" s="355">
        <v>346</v>
      </c>
      <c r="S1238" s="355">
        <v>1488.0000000000009</v>
      </c>
      <c r="T1238" s="355">
        <v>0</v>
      </c>
      <c r="U1238" s="355">
        <v>378</v>
      </c>
      <c r="V1238" s="355">
        <v>1527.0000000000016</v>
      </c>
      <c r="W1238" s="355">
        <v>0</v>
      </c>
      <c r="X1238" s="355">
        <v>377.99999999999989</v>
      </c>
      <c r="Y1238" s="355">
        <v>1421</v>
      </c>
      <c r="Z1238" s="355">
        <v>0</v>
      </c>
      <c r="AA1238" s="355">
        <v>511</v>
      </c>
      <c r="AB1238" s="355">
        <v>1417</v>
      </c>
      <c r="AC1238" s="355">
        <v>0</v>
      </c>
      <c r="AD1238" s="357">
        <v>532</v>
      </c>
      <c r="AE1238" s="355">
        <v>1650</v>
      </c>
      <c r="AF1238" s="355">
        <v>0</v>
      </c>
      <c r="AG1238" s="358">
        <v>684</v>
      </c>
      <c r="AH1238" s="355">
        <v>1688</v>
      </c>
      <c r="AI1238" s="355">
        <v>0</v>
      </c>
      <c r="AJ1238" s="358">
        <v>662</v>
      </c>
      <c r="AK1238" s="4">
        <v>1722</v>
      </c>
      <c r="AL1238" s="4">
        <v>0</v>
      </c>
      <c r="AM1238" s="4">
        <v>549</v>
      </c>
    </row>
    <row r="1239" spans="2:39" x14ac:dyDescent="0.3">
      <c r="B1239" s="350" t="s">
        <v>216</v>
      </c>
      <c r="C1239" s="351" t="s">
        <v>225</v>
      </c>
      <c r="D1239" s="352">
        <v>1491</v>
      </c>
      <c r="E1239" s="353">
        <v>13</v>
      </c>
      <c r="F1239" s="353">
        <v>467</v>
      </c>
      <c r="G1239" s="354">
        <v>1501</v>
      </c>
      <c r="H1239" s="354">
        <v>12</v>
      </c>
      <c r="I1239" s="354">
        <v>269</v>
      </c>
      <c r="J1239" s="355">
        <v>1703</v>
      </c>
      <c r="K1239" s="355">
        <v>0</v>
      </c>
      <c r="L1239" s="355">
        <v>332</v>
      </c>
      <c r="M1239" s="355">
        <v>1580</v>
      </c>
      <c r="N1239" s="355">
        <v>0</v>
      </c>
      <c r="O1239" s="355">
        <v>308</v>
      </c>
      <c r="P1239" s="355">
        <v>1579</v>
      </c>
      <c r="Q1239" s="355">
        <v>0</v>
      </c>
      <c r="R1239" s="355">
        <v>322</v>
      </c>
      <c r="S1239" s="355">
        <v>1579.0000000000009</v>
      </c>
      <c r="T1239" s="355">
        <v>0</v>
      </c>
      <c r="U1239" s="355">
        <v>392</v>
      </c>
      <c r="V1239" s="355">
        <v>1413.0000000000007</v>
      </c>
      <c r="W1239" s="355">
        <v>0</v>
      </c>
      <c r="X1239" s="355">
        <v>415.00000000000017</v>
      </c>
      <c r="Y1239" s="355">
        <v>1424</v>
      </c>
      <c r="Z1239" s="355">
        <v>0</v>
      </c>
      <c r="AA1239" s="355">
        <v>492</v>
      </c>
      <c r="AB1239" s="355">
        <v>1399</v>
      </c>
      <c r="AC1239" s="355">
        <v>0</v>
      </c>
      <c r="AD1239" s="357">
        <v>578</v>
      </c>
      <c r="AE1239" s="355">
        <v>1414</v>
      </c>
      <c r="AF1239" s="355">
        <v>0</v>
      </c>
      <c r="AG1239" s="358">
        <v>573</v>
      </c>
      <c r="AH1239" s="355">
        <v>1608</v>
      </c>
      <c r="AI1239" s="355">
        <v>0</v>
      </c>
      <c r="AJ1239" s="358">
        <v>692</v>
      </c>
      <c r="AK1239" s="4">
        <v>1746</v>
      </c>
      <c r="AL1239" s="4">
        <v>0</v>
      </c>
      <c r="AM1239" s="4">
        <v>576</v>
      </c>
    </row>
    <row r="1240" spans="2:39" x14ac:dyDescent="0.3">
      <c r="B1240" s="350" t="s">
        <v>216</v>
      </c>
      <c r="C1240" s="351" t="s">
        <v>226</v>
      </c>
      <c r="D1240" s="352">
        <v>1573</v>
      </c>
      <c r="E1240" s="353">
        <v>23</v>
      </c>
      <c r="F1240" s="353">
        <v>466</v>
      </c>
      <c r="G1240" s="354">
        <v>1565</v>
      </c>
      <c r="H1240" s="354">
        <v>25</v>
      </c>
      <c r="I1240" s="354">
        <v>253</v>
      </c>
      <c r="J1240" s="355">
        <v>1491</v>
      </c>
      <c r="K1240" s="355">
        <v>0</v>
      </c>
      <c r="L1240" s="355">
        <v>321</v>
      </c>
      <c r="M1240" s="355">
        <v>1729</v>
      </c>
      <c r="N1240" s="355">
        <v>0</v>
      </c>
      <c r="O1240" s="355">
        <v>345</v>
      </c>
      <c r="P1240" s="355">
        <v>1521</v>
      </c>
      <c r="Q1240" s="355">
        <v>0</v>
      </c>
      <c r="R1240" s="355">
        <v>348</v>
      </c>
      <c r="S1240" s="355">
        <v>1553.0000000000002</v>
      </c>
      <c r="T1240" s="355">
        <v>0</v>
      </c>
      <c r="U1240" s="355">
        <v>406</v>
      </c>
      <c r="V1240" s="355">
        <v>1638.9999999999984</v>
      </c>
      <c r="W1240" s="355">
        <v>0</v>
      </c>
      <c r="X1240" s="355">
        <v>446.00000000000011</v>
      </c>
      <c r="Y1240" s="355">
        <v>1420</v>
      </c>
      <c r="Z1240" s="355">
        <v>0</v>
      </c>
      <c r="AA1240" s="355">
        <v>503</v>
      </c>
      <c r="AB1240" s="355">
        <v>1504</v>
      </c>
      <c r="AC1240" s="355">
        <v>0</v>
      </c>
      <c r="AD1240" s="357">
        <v>570</v>
      </c>
      <c r="AE1240" s="355">
        <v>1529</v>
      </c>
      <c r="AF1240" s="355">
        <v>0</v>
      </c>
      <c r="AG1240" s="358">
        <v>599</v>
      </c>
      <c r="AH1240" s="355">
        <v>1508</v>
      </c>
      <c r="AI1240" s="355">
        <v>0</v>
      </c>
      <c r="AJ1240" s="358">
        <v>622</v>
      </c>
      <c r="AK1240" s="4">
        <v>1761</v>
      </c>
      <c r="AL1240" s="4">
        <v>0</v>
      </c>
      <c r="AM1240" s="4">
        <v>594</v>
      </c>
    </row>
    <row r="1241" spans="2:39" x14ac:dyDescent="0.3">
      <c r="B1241" s="350" t="s">
        <v>216</v>
      </c>
      <c r="C1241" s="351" t="s">
        <v>227</v>
      </c>
      <c r="D1241" s="352">
        <v>1479</v>
      </c>
      <c r="E1241" s="353">
        <v>7</v>
      </c>
      <c r="F1241" s="353">
        <v>452</v>
      </c>
      <c r="G1241" s="354">
        <v>1547</v>
      </c>
      <c r="H1241" s="354">
        <v>12</v>
      </c>
      <c r="I1241" s="354">
        <v>278</v>
      </c>
      <c r="J1241" s="355">
        <v>1538</v>
      </c>
      <c r="K1241" s="355">
        <v>0</v>
      </c>
      <c r="L1241" s="355">
        <v>320</v>
      </c>
      <c r="M1241" s="355">
        <v>1508</v>
      </c>
      <c r="N1241" s="355">
        <v>0</v>
      </c>
      <c r="O1241" s="355">
        <v>321</v>
      </c>
      <c r="P1241" s="355">
        <v>1704</v>
      </c>
      <c r="Q1241" s="355">
        <v>0</v>
      </c>
      <c r="R1241" s="355">
        <v>363</v>
      </c>
      <c r="S1241" s="355">
        <v>1523.0000000000016</v>
      </c>
      <c r="T1241" s="355">
        <v>0</v>
      </c>
      <c r="U1241" s="355">
        <v>384</v>
      </c>
      <c r="V1241" s="355">
        <v>1519.999999999998</v>
      </c>
      <c r="W1241" s="355">
        <v>0</v>
      </c>
      <c r="X1241" s="355">
        <v>404.00000000000011</v>
      </c>
      <c r="Y1241" s="355">
        <v>1663</v>
      </c>
      <c r="Z1241" s="355">
        <v>0</v>
      </c>
      <c r="AA1241" s="355">
        <v>509</v>
      </c>
      <c r="AB1241" s="355">
        <v>1483</v>
      </c>
      <c r="AC1241" s="355">
        <v>0</v>
      </c>
      <c r="AD1241" s="357">
        <v>547</v>
      </c>
      <c r="AE1241" s="355">
        <v>1569</v>
      </c>
      <c r="AF1241" s="355">
        <v>0</v>
      </c>
      <c r="AG1241" s="358">
        <v>594</v>
      </c>
      <c r="AH1241" s="355">
        <v>1666</v>
      </c>
      <c r="AI1241" s="355">
        <v>0</v>
      </c>
      <c r="AJ1241" s="358">
        <v>630</v>
      </c>
      <c r="AK1241" s="4">
        <v>1617</v>
      </c>
      <c r="AL1241" s="4">
        <v>0</v>
      </c>
      <c r="AM1241" s="4">
        <v>559</v>
      </c>
    </row>
    <row r="1242" spans="2:39" x14ac:dyDescent="0.3">
      <c r="B1242" s="350" t="s">
        <v>216</v>
      </c>
      <c r="C1242" s="351" t="s">
        <v>228</v>
      </c>
      <c r="D1242" s="352">
        <v>1582</v>
      </c>
      <c r="E1242" s="353">
        <v>9</v>
      </c>
      <c r="F1242" s="353">
        <v>473</v>
      </c>
      <c r="G1242" s="354">
        <v>1511</v>
      </c>
      <c r="H1242" s="354">
        <v>10</v>
      </c>
      <c r="I1242" s="354">
        <v>232</v>
      </c>
      <c r="J1242" s="355">
        <v>1504</v>
      </c>
      <c r="K1242" s="355">
        <v>0</v>
      </c>
      <c r="L1242" s="355">
        <v>348</v>
      </c>
      <c r="M1242" s="355">
        <v>1522</v>
      </c>
      <c r="N1242" s="355">
        <v>0</v>
      </c>
      <c r="O1242" s="355">
        <v>323</v>
      </c>
      <c r="P1242" s="355">
        <v>1458</v>
      </c>
      <c r="Q1242" s="355">
        <v>0</v>
      </c>
      <c r="R1242" s="355">
        <v>359</v>
      </c>
      <c r="S1242" s="355">
        <v>1672.0000000000005</v>
      </c>
      <c r="T1242" s="355">
        <v>0</v>
      </c>
      <c r="U1242" s="355">
        <v>392</v>
      </c>
      <c r="V1242" s="355">
        <v>1551</v>
      </c>
      <c r="W1242" s="355">
        <v>0</v>
      </c>
      <c r="X1242" s="355">
        <v>388.99999999999983</v>
      </c>
      <c r="Y1242" s="355">
        <v>1490</v>
      </c>
      <c r="Z1242" s="355">
        <v>0</v>
      </c>
      <c r="AA1242" s="355">
        <v>445</v>
      </c>
      <c r="AB1242" s="355">
        <v>1722</v>
      </c>
      <c r="AC1242" s="355">
        <v>0</v>
      </c>
      <c r="AD1242" s="357">
        <v>543</v>
      </c>
      <c r="AE1242" s="355">
        <v>1580</v>
      </c>
      <c r="AF1242" s="355">
        <v>0</v>
      </c>
      <c r="AG1242" s="358">
        <v>577</v>
      </c>
      <c r="AH1242" s="355">
        <v>1613</v>
      </c>
      <c r="AI1242" s="355">
        <v>0</v>
      </c>
      <c r="AJ1242" s="358">
        <v>614</v>
      </c>
      <c r="AK1242" s="4">
        <v>1744</v>
      </c>
      <c r="AL1242" s="4">
        <v>0</v>
      </c>
      <c r="AM1242" s="4">
        <v>572</v>
      </c>
    </row>
    <row r="1243" spans="2:39" x14ac:dyDescent="0.3">
      <c r="B1243" s="350" t="s">
        <v>216</v>
      </c>
      <c r="C1243" s="351" t="s">
        <v>229</v>
      </c>
      <c r="D1243" s="352">
        <v>1668</v>
      </c>
      <c r="E1243" s="353">
        <v>10</v>
      </c>
      <c r="F1243" s="353">
        <v>410</v>
      </c>
      <c r="G1243" s="354">
        <v>1922</v>
      </c>
      <c r="H1243" s="354">
        <v>5</v>
      </c>
      <c r="I1243" s="354">
        <v>262</v>
      </c>
      <c r="J1243" s="355">
        <v>1726</v>
      </c>
      <c r="K1243" s="355">
        <v>0</v>
      </c>
      <c r="L1243" s="355">
        <v>329</v>
      </c>
      <c r="M1243" s="355">
        <v>1776</v>
      </c>
      <c r="N1243" s="355">
        <v>0</v>
      </c>
      <c r="O1243" s="355">
        <v>307</v>
      </c>
      <c r="P1243" s="355">
        <v>1803</v>
      </c>
      <c r="Q1243" s="355">
        <v>0</v>
      </c>
      <c r="R1243" s="355">
        <v>314</v>
      </c>
      <c r="S1243" s="355">
        <v>1650.0000000000009</v>
      </c>
      <c r="T1243" s="355">
        <v>0</v>
      </c>
      <c r="U1243" s="355">
        <v>382.00000000000006</v>
      </c>
      <c r="V1243" s="355">
        <v>1902.9999999999991</v>
      </c>
      <c r="W1243" s="355">
        <v>0</v>
      </c>
      <c r="X1243" s="355">
        <v>440.00000000000028</v>
      </c>
      <c r="Y1243" s="355">
        <v>1888</v>
      </c>
      <c r="Z1243" s="355">
        <v>1</v>
      </c>
      <c r="AA1243" s="355">
        <v>445</v>
      </c>
      <c r="AB1243" s="355">
        <v>1882</v>
      </c>
      <c r="AC1243" s="355">
        <v>0</v>
      </c>
      <c r="AD1243" s="357">
        <v>469</v>
      </c>
      <c r="AE1243" s="355">
        <v>2064</v>
      </c>
      <c r="AF1243" s="355">
        <v>0</v>
      </c>
      <c r="AG1243" s="358">
        <v>531</v>
      </c>
      <c r="AH1243" s="355">
        <v>2077</v>
      </c>
      <c r="AI1243" s="355">
        <v>0</v>
      </c>
      <c r="AJ1243" s="358">
        <v>509</v>
      </c>
      <c r="AK1243" s="4">
        <v>1942</v>
      </c>
      <c r="AL1243" s="4">
        <v>0</v>
      </c>
      <c r="AM1243" s="4">
        <v>474</v>
      </c>
    </row>
    <row r="1244" spans="2:39" x14ac:dyDescent="0.3">
      <c r="B1244" s="350" t="s">
        <v>216</v>
      </c>
      <c r="C1244" s="351" t="s">
        <v>287</v>
      </c>
      <c r="D1244" s="352">
        <v>1637</v>
      </c>
      <c r="E1244" s="353">
        <v>12</v>
      </c>
      <c r="F1244" s="353">
        <v>389</v>
      </c>
      <c r="G1244" s="354">
        <v>1550</v>
      </c>
      <c r="H1244" s="354">
        <v>0</v>
      </c>
      <c r="I1244" s="354">
        <v>249</v>
      </c>
      <c r="J1244" s="355">
        <v>1621</v>
      </c>
      <c r="K1244" s="355">
        <v>0</v>
      </c>
      <c r="L1244" s="355">
        <v>325</v>
      </c>
      <c r="M1244" s="355">
        <v>1559</v>
      </c>
      <c r="N1244" s="355">
        <v>0</v>
      </c>
      <c r="O1244" s="355">
        <v>322</v>
      </c>
      <c r="P1244" s="355">
        <v>1522</v>
      </c>
      <c r="Q1244" s="355">
        <v>0</v>
      </c>
      <c r="R1244" s="355">
        <v>368</v>
      </c>
      <c r="S1244" s="355">
        <v>1647.9999999999993</v>
      </c>
      <c r="T1244" s="355">
        <v>0</v>
      </c>
      <c r="U1244" s="355">
        <v>342.00000000000006</v>
      </c>
      <c r="V1244" s="355">
        <v>1550.0000000000011</v>
      </c>
      <c r="W1244" s="355">
        <v>0</v>
      </c>
      <c r="X1244" s="355">
        <v>410.00000000000017</v>
      </c>
      <c r="Y1244" s="355">
        <v>1695</v>
      </c>
      <c r="Z1244" s="355">
        <v>0</v>
      </c>
      <c r="AA1244" s="355">
        <v>484</v>
      </c>
      <c r="AB1244" s="355">
        <v>1736</v>
      </c>
      <c r="AC1244" s="355">
        <v>0</v>
      </c>
      <c r="AD1244" s="357">
        <v>484</v>
      </c>
      <c r="AE1244" s="355">
        <v>1803</v>
      </c>
      <c r="AF1244" s="355">
        <v>0</v>
      </c>
      <c r="AG1244" s="358">
        <v>498</v>
      </c>
      <c r="AH1244" s="355">
        <v>1860</v>
      </c>
      <c r="AI1244" s="355">
        <v>0</v>
      </c>
      <c r="AJ1244" s="358">
        <v>537</v>
      </c>
      <c r="AK1244" s="4">
        <v>2070</v>
      </c>
      <c r="AL1244" s="4">
        <v>0</v>
      </c>
      <c r="AM1244" s="4">
        <v>495</v>
      </c>
    </row>
    <row r="1245" spans="2:39" x14ac:dyDescent="0.3">
      <c r="B1245" s="350" t="s">
        <v>216</v>
      </c>
      <c r="C1245" s="351" t="s">
        <v>230</v>
      </c>
      <c r="D1245" s="352">
        <v>1494</v>
      </c>
      <c r="E1245" s="353">
        <v>1</v>
      </c>
      <c r="F1245" s="353">
        <v>317</v>
      </c>
      <c r="G1245" s="354">
        <v>1536</v>
      </c>
      <c r="H1245" s="354">
        <v>2</v>
      </c>
      <c r="I1245" s="354">
        <v>205</v>
      </c>
      <c r="J1245" s="355">
        <v>1342</v>
      </c>
      <c r="K1245" s="355">
        <v>0</v>
      </c>
      <c r="L1245" s="355">
        <v>333</v>
      </c>
      <c r="M1245" s="355">
        <v>1457</v>
      </c>
      <c r="N1245" s="355">
        <v>0</v>
      </c>
      <c r="O1245" s="355">
        <v>346</v>
      </c>
      <c r="P1245" s="355">
        <v>1437</v>
      </c>
      <c r="Q1245" s="355">
        <v>0</v>
      </c>
      <c r="R1245" s="355">
        <v>346</v>
      </c>
      <c r="S1245" s="355">
        <v>1369.9999999999991</v>
      </c>
      <c r="T1245" s="355">
        <v>0</v>
      </c>
      <c r="U1245" s="355">
        <v>352.00000000000017</v>
      </c>
      <c r="V1245" s="355">
        <v>1493.9999999999993</v>
      </c>
      <c r="W1245" s="355">
        <v>0</v>
      </c>
      <c r="X1245" s="355">
        <v>337.99999999999972</v>
      </c>
      <c r="Y1245" s="355">
        <v>1389</v>
      </c>
      <c r="Z1245" s="355">
        <v>0</v>
      </c>
      <c r="AA1245" s="355">
        <v>429</v>
      </c>
      <c r="AB1245" s="355">
        <v>1617</v>
      </c>
      <c r="AC1245" s="355">
        <v>0</v>
      </c>
      <c r="AD1245" s="357">
        <v>488</v>
      </c>
      <c r="AE1245" s="355">
        <v>1612</v>
      </c>
      <c r="AF1245" s="355">
        <v>0</v>
      </c>
      <c r="AG1245" s="358">
        <v>480</v>
      </c>
      <c r="AH1245" s="355">
        <v>1659</v>
      </c>
      <c r="AI1245" s="355">
        <v>0</v>
      </c>
      <c r="AJ1245" s="358">
        <v>538</v>
      </c>
      <c r="AK1245" s="4">
        <v>1821</v>
      </c>
      <c r="AL1245" s="4">
        <v>0</v>
      </c>
      <c r="AM1245" s="4">
        <v>509</v>
      </c>
    </row>
    <row r="1246" spans="2:39" x14ac:dyDescent="0.3">
      <c r="B1246" s="350" t="s">
        <v>216</v>
      </c>
      <c r="C1246" s="351" t="s">
        <v>231</v>
      </c>
      <c r="D1246" s="352">
        <v>1308</v>
      </c>
      <c r="E1246" s="353">
        <v>7</v>
      </c>
      <c r="F1246" s="353">
        <v>326</v>
      </c>
      <c r="G1246" s="354">
        <v>1434</v>
      </c>
      <c r="H1246" s="354">
        <v>0</v>
      </c>
      <c r="I1246" s="354">
        <v>216</v>
      </c>
      <c r="J1246" s="355">
        <v>1258</v>
      </c>
      <c r="K1246" s="355">
        <v>0</v>
      </c>
      <c r="L1246" s="355">
        <v>286</v>
      </c>
      <c r="M1246" s="355">
        <v>1183</v>
      </c>
      <c r="N1246" s="355">
        <v>0</v>
      </c>
      <c r="O1246" s="355">
        <v>291</v>
      </c>
      <c r="P1246" s="355">
        <v>1208</v>
      </c>
      <c r="Q1246" s="355">
        <v>0</v>
      </c>
      <c r="R1246" s="355">
        <v>348</v>
      </c>
      <c r="S1246" s="355">
        <v>1244.9999999999995</v>
      </c>
      <c r="T1246" s="355">
        <v>0</v>
      </c>
      <c r="U1246" s="355">
        <v>319.00000000000011</v>
      </c>
      <c r="V1246" s="355">
        <v>1231.9999999999991</v>
      </c>
      <c r="W1246" s="355">
        <v>0</v>
      </c>
      <c r="X1246" s="355">
        <v>357.00000000000006</v>
      </c>
      <c r="Y1246" s="355">
        <v>1302</v>
      </c>
      <c r="Z1246" s="355">
        <v>0</v>
      </c>
      <c r="AA1246" s="355">
        <v>366</v>
      </c>
      <c r="AB1246" s="355">
        <v>1305</v>
      </c>
      <c r="AC1246" s="355">
        <v>0</v>
      </c>
      <c r="AD1246" s="357">
        <v>402</v>
      </c>
      <c r="AE1246" s="355">
        <v>1564</v>
      </c>
      <c r="AF1246" s="355">
        <v>0</v>
      </c>
      <c r="AG1246" s="358">
        <v>457</v>
      </c>
      <c r="AH1246" s="355">
        <v>1513</v>
      </c>
      <c r="AI1246" s="355">
        <v>0</v>
      </c>
      <c r="AJ1246" s="358">
        <v>480</v>
      </c>
      <c r="AK1246" s="4">
        <v>1649</v>
      </c>
      <c r="AL1246" s="4">
        <v>0</v>
      </c>
      <c r="AM1246" s="4">
        <v>514</v>
      </c>
    </row>
    <row r="1247" spans="2:39" x14ac:dyDescent="0.3">
      <c r="B1247" s="350" t="s">
        <v>216</v>
      </c>
      <c r="C1247" s="351" t="s">
        <v>288</v>
      </c>
      <c r="D1247" s="352">
        <v>1058</v>
      </c>
      <c r="E1247" s="353">
        <v>8</v>
      </c>
      <c r="F1247" s="353">
        <v>240</v>
      </c>
      <c r="G1247" s="354">
        <v>1145</v>
      </c>
      <c r="H1247" s="354">
        <v>1</v>
      </c>
      <c r="I1247" s="354">
        <v>154</v>
      </c>
      <c r="J1247" s="355">
        <v>1071</v>
      </c>
      <c r="K1247" s="355">
        <v>0</v>
      </c>
      <c r="L1247" s="355">
        <v>226</v>
      </c>
      <c r="M1247" s="355">
        <v>1096</v>
      </c>
      <c r="N1247" s="355">
        <v>0</v>
      </c>
      <c r="O1247" s="355">
        <v>179</v>
      </c>
      <c r="P1247" s="355">
        <v>1059</v>
      </c>
      <c r="Q1247" s="355">
        <v>0</v>
      </c>
      <c r="R1247" s="355">
        <v>273</v>
      </c>
      <c r="S1247" s="355">
        <v>1059.9999999999998</v>
      </c>
      <c r="T1247" s="355">
        <v>0</v>
      </c>
      <c r="U1247" s="355">
        <v>294.99999999999989</v>
      </c>
      <c r="V1247" s="355">
        <v>1076</v>
      </c>
      <c r="W1247" s="355">
        <v>0</v>
      </c>
      <c r="X1247" s="355">
        <v>249.00000000000003</v>
      </c>
      <c r="Y1247" s="355">
        <v>1048</v>
      </c>
      <c r="Z1247" s="355">
        <v>0</v>
      </c>
      <c r="AA1247" s="355">
        <v>270</v>
      </c>
      <c r="AB1247" s="355">
        <v>1152</v>
      </c>
      <c r="AC1247" s="355">
        <v>0</v>
      </c>
      <c r="AD1247" s="357">
        <v>300</v>
      </c>
      <c r="AE1247" s="355">
        <v>1145</v>
      </c>
      <c r="AF1247" s="355">
        <v>0</v>
      </c>
      <c r="AG1247" s="358">
        <v>302</v>
      </c>
      <c r="AH1247" s="355">
        <v>1356</v>
      </c>
      <c r="AI1247" s="355">
        <v>0</v>
      </c>
      <c r="AJ1247" s="358">
        <v>399</v>
      </c>
      <c r="AK1247" s="4">
        <v>1422</v>
      </c>
      <c r="AL1247" s="4">
        <v>0</v>
      </c>
      <c r="AM1247" s="4">
        <v>454</v>
      </c>
    </row>
    <row r="1248" spans="2:39" x14ac:dyDescent="0.3">
      <c r="B1248" s="350" t="s">
        <v>216</v>
      </c>
      <c r="C1248" s="351" t="s">
        <v>232</v>
      </c>
      <c r="D1248" s="352">
        <v>831</v>
      </c>
      <c r="E1248" s="353">
        <v>6</v>
      </c>
      <c r="F1248" s="353">
        <v>224</v>
      </c>
      <c r="G1248" s="354">
        <v>877</v>
      </c>
      <c r="H1248" s="354">
        <v>0</v>
      </c>
      <c r="I1248" s="354">
        <v>125</v>
      </c>
      <c r="J1248" s="355">
        <v>938</v>
      </c>
      <c r="K1248" s="355">
        <v>0</v>
      </c>
      <c r="L1248" s="355">
        <v>299</v>
      </c>
      <c r="M1248" s="355">
        <v>860</v>
      </c>
      <c r="N1248" s="355">
        <v>0</v>
      </c>
      <c r="O1248" s="355">
        <v>273</v>
      </c>
      <c r="P1248" s="355">
        <v>921</v>
      </c>
      <c r="Q1248" s="355">
        <v>0</v>
      </c>
      <c r="R1248" s="355">
        <v>242</v>
      </c>
      <c r="S1248" s="355">
        <v>831</v>
      </c>
      <c r="T1248" s="355">
        <v>0</v>
      </c>
      <c r="U1248" s="355">
        <v>270</v>
      </c>
      <c r="V1248" s="355">
        <v>841.00000000000034</v>
      </c>
      <c r="W1248" s="355">
        <v>0</v>
      </c>
      <c r="X1248" s="355">
        <v>306.00000000000017</v>
      </c>
      <c r="Y1248" s="355">
        <v>875</v>
      </c>
      <c r="Z1248" s="355">
        <v>0</v>
      </c>
      <c r="AA1248" s="355">
        <v>330</v>
      </c>
      <c r="AB1248" s="355">
        <v>882</v>
      </c>
      <c r="AC1248" s="355">
        <v>0</v>
      </c>
      <c r="AD1248" s="357">
        <v>269</v>
      </c>
      <c r="AE1248" s="355">
        <v>936</v>
      </c>
      <c r="AF1248" s="355">
        <v>0</v>
      </c>
      <c r="AG1248" s="358">
        <v>287</v>
      </c>
      <c r="AH1248" s="355">
        <v>952</v>
      </c>
      <c r="AI1248" s="355">
        <v>0</v>
      </c>
      <c r="AJ1248" s="358">
        <v>360</v>
      </c>
      <c r="AK1248" s="4">
        <v>1125</v>
      </c>
      <c r="AL1248" s="4">
        <v>0</v>
      </c>
      <c r="AM1248" s="4">
        <v>381</v>
      </c>
    </row>
    <row r="1249" spans="2:39" x14ac:dyDescent="0.3">
      <c r="B1249" s="350" t="s">
        <v>216</v>
      </c>
      <c r="C1249" s="351" t="s">
        <v>325</v>
      </c>
      <c r="D1249" s="352">
        <v>0</v>
      </c>
      <c r="E1249" s="353">
        <v>0</v>
      </c>
      <c r="F1249" s="353">
        <v>0</v>
      </c>
      <c r="G1249" s="354">
        <v>0</v>
      </c>
      <c r="H1249" s="354">
        <v>0</v>
      </c>
      <c r="I1249" s="354">
        <v>0</v>
      </c>
      <c r="J1249" s="355">
        <v>0</v>
      </c>
      <c r="K1249" s="355">
        <v>0</v>
      </c>
      <c r="L1249" s="355">
        <v>0</v>
      </c>
      <c r="M1249" s="355">
        <v>0</v>
      </c>
      <c r="N1249" s="355">
        <v>0</v>
      </c>
      <c r="O1249" s="355">
        <v>0</v>
      </c>
      <c r="P1249" s="355">
        <v>0</v>
      </c>
      <c r="Q1249" s="355">
        <v>0</v>
      </c>
      <c r="R1249" s="355">
        <v>0</v>
      </c>
      <c r="S1249" s="355">
        <v>0</v>
      </c>
      <c r="T1249" s="355">
        <v>0</v>
      </c>
      <c r="U1249" s="355">
        <v>0</v>
      </c>
      <c r="V1249" s="355">
        <v>0</v>
      </c>
      <c r="W1249" s="355">
        <v>0</v>
      </c>
      <c r="X1249" s="355">
        <v>0</v>
      </c>
      <c r="Y1249" s="355">
        <v>0</v>
      </c>
      <c r="Z1249" s="355">
        <v>0</v>
      </c>
      <c r="AA1249" s="355">
        <v>0</v>
      </c>
      <c r="AB1249" s="355">
        <v>0</v>
      </c>
      <c r="AC1249" s="355">
        <v>0</v>
      </c>
      <c r="AD1249" s="357">
        <v>0</v>
      </c>
      <c r="AE1249" s="355">
        <v>0</v>
      </c>
      <c r="AF1249" s="355">
        <v>0</v>
      </c>
      <c r="AG1249" s="358">
        <v>0</v>
      </c>
      <c r="AH1249" s="355">
        <v>0</v>
      </c>
      <c r="AI1249" s="355">
        <v>0</v>
      </c>
      <c r="AJ1249" s="358">
        <v>0</v>
      </c>
      <c r="AK1249" s="4">
        <v>0</v>
      </c>
      <c r="AL1249" s="4">
        <v>0</v>
      </c>
      <c r="AM1249" s="4">
        <v>0</v>
      </c>
    </row>
    <row r="1250" spans="2:39" x14ac:dyDescent="0.3">
      <c r="B1250" s="350" t="s">
        <v>216</v>
      </c>
      <c r="C1250" s="351" t="s">
        <v>326</v>
      </c>
      <c r="D1250" s="352">
        <v>0</v>
      </c>
      <c r="E1250" s="353">
        <v>0</v>
      </c>
      <c r="F1250" s="353">
        <v>0</v>
      </c>
      <c r="G1250" s="354">
        <v>0</v>
      </c>
      <c r="H1250" s="354">
        <v>0</v>
      </c>
      <c r="I1250" s="354">
        <v>0</v>
      </c>
      <c r="J1250" s="355">
        <v>0</v>
      </c>
      <c r="K1250" s="355">
        <v>0</v>
      </c>
      <c r="L1250" s="355">
        <v>0</v>
      </c>
      <c r="M1250" s="355">
        <v>0</v>
      </c>
      <c r="N1250" s="355">
        <v>0</v>
      </c>
      <c r="O1250" s="355">
        <v>0</v>
      </c>
      <c r="P1250" s="355">
        <v>0</v>
      </c>
      <c r="Q1250" s="355">
        <v>0</v>
      </c>
      <c r="R1250" s="355">
        <v>0</v>
      </c>
      <c r="S1250" s="355">
        <v>0</v>
      </c>
      <c r="T1250" s="355">
        <v>0</v>
      </c>
      <c r="U1250" s="355">
        <v>0</v>
      </c>
      <c r="V1250" s="355">
        <v>0</v>
      </c>
      <c r="W1250" s="355">
        <v>0</v>
      </c>
      <c r="X1250" s="355">
        <v>0</v>
      </c>
      <c r="Y1250" s="355">
        <v>0</v>
      </c>
      <c r="Z1250" s="355">
        <v>0</v>
      </c>
      <c r="AA1250" s="355">
        <v>0</v>
      </c>
      <c r="AB1250" s="355">
        <v>0</v>
      </c>
      <c r="AC1250" s="355">
        <v>0</v>
      </c>
      <c r="AD1250" s="357">
        <v>0</v>
      </c>
      <c r="AE1250" s="355">
        <v>0</v>
      </c>
      <c r="AF1250" s="355">
        <v>0</v>
      </c>
      <c r="AG1250" s="358">
        <v>0</v>
      </c>
      <c r="AH1250" s="355">
        <v>0</v>
      </c>
      <c r="AI1250" s="355">
        <v>0</v>
      </c>
      <c r="AJ1250" s="358">
        <v>0</v>
      </c>
      <c r="AK1250" s="4">
        <v>0</v>
      </c>
      <c r="AL1250" s="4">
        <v>0</v>
      </c>
      <c r="AM1250" s="4">
        <v>0</v>
      </c>
    </row>
    <row r="1251" spans="2:39" x14ac:dyDescent="0.3">
      <c r="B1251" s="350" t="s">
        <v>216</v>
      </c>
      <c r="C1251" s="351" t="s">
        <v>289</v>
      </c>
      <c r="D1251" s="352">
        <v>72</v>
      </c>
      <c r="E1251" s="353">
        <v>0</v>
      </c>
      <c r="F1251" s="353">
        <v>0</v>
      </c>
      <c r="G1251" s="354">
        <v>59</v>
      </c>
      <c r="H1251" s="354">
        <v>1</v>
      </c>
      <c r="I1251" s="354">
        <v>0</v>
      </c>
      <c r="J1251" s="355">
        <v>321</v>
      </c>
      <c r="K1251" s="355">
        <v>0</v>
      </c>
      <c r="L1251" s="355">
        <v>0</v>
      </c>
      <c r="M1251" s="355">
        <v>89</v>
      </c>
      <c r="N1251" s="355">
        <v>0</v>
      </c>
      <c r="O1251" s="355">
        <v>0</v>
      </c>
      <c r="P1251" s="355">
        <v>76</v>
      </c>
      <c r="Q1251" s="355">
        <v>0</v>
      </c>
      <c r="R1251" s="355">
        <v>0</v>
      </c>
      <c r="S1251" s="355">
        <v>49.000000000000007</v>
      </c>
      <c r="T1251" s="355">
        <v>1</v>
      </c>
      <c r="U1251" s="355">
        <v>0</v>
      </c>
      <c r="V1251" s="355">
        <v>1053.9999999999998</v>
      </c>
      <c r="W1251" s="355">
        <v>0</v>
      </c>
      <c r="X1251" s="355">
        <v>0</v>
      </c>
      <c r="Y1251" s="355">
        <v>0</v>
      </c>
      <c r="Z1251" s="355">
        <v>0</v>
      </c>
      <c r="AA1251" s="355">
        <v>0</v>
      </c>
      <c r="AB1251" s="355">
        <v>0</v>
      </c>
      <c r="AC1251" s="355">
        <v>0</v>
      </c>
      <c r="AD1251" s="357">
        <v>0</v>
      </c>
      <c r="AE1251" s="355">
        <v>4</v>
      </c>
      <c r="AF1251" s="355">
        <v>0</v>
      </c>
      <c r="AG1251" s="358">
        <v>0</v>
      </c>
      <c r="AH1251" s="355">
        <v>4</v>
      </c>
      <c r="AI1251" s="355">
        <v>0</v>
      </c>
      <c r="AJ1251" s="358">
        <v>0</v>
      </c>
      <c r="AK1251" s="4">
        <v>12</v>
      </c>
      <c r="AL1251" s="4">
        <v>0</v>
      </c>
      <c r="AM1251" s="4">
        <v>0</v>
      </c>
    </row>
    <row r="1252" spans="2:39" x14ac:dyDescent="0.3">
      <c r="B1252" s="350" t="s">
        <v>216</v>
      </c>
      <c r="C1252" s="351" t="s">
        <v>290</v>
      </c>
      <c r="D1252" s="352">
        <v>145</v>
      </c>
      <c r="E1252" s="353">
        <v>0</v>
      </c>
      <c r="F1252" s="353">
        <v>0</v>
      </c>
      <c r="G1252" s="354">
        <v>975</v>
      </c>
      <c r="H1252" s="354">
        <v>3</v>
      </c>
      <c r="I1252" s="354">
        <v>0</v>
      </c>
      <c r="J1252" s="355">
        <v>345</v>
      </c>
      <c r="K1252" s="355">
        <v>0</v>
      </c>
      <c r="L1252" s="355">
        <v>0</v>
      </c>
      <c r="M1252" s="355">
        <v>768</v>
      </c>
      <c r="N1252" s="355">
        <v>0</v>
      </c>
      <c r="O1252" s="355">
        <v>0</v>
      </c>
      <c r="P1252" s="355">
        <v>683</v>
      </c>
      <c r="Q1252" s="355">
        <v>0</v>
      </c>
      <c r="R1252" s="355">
        <v>0</v>
      </c>
      <c r="S1252" s="355">
        <v>430.99999999999989</v>
      </c>
      <c r="T1252" s="355">
        <v>611.00000000000011</v>
      </c>
      <c r="U1252" s="355">
        <v>0</v>
      </c>
      <c r="V1252" s="355">
        <v>361.00000000000017</v>
      </c>
      <c r="W1252" s="355">
        <v>471.00000000000063</v>
      </c>
      <c r="X1252" s="355">
        <v>0</v>
      </c>
      <c r="Y1252" s="355">
        <v>77</v>
      </c>
      <c r="Z1252" s="355">
        <v>911</v>
      </c>
      <c r="AA1252" s="355">
        <v>0</v>
      </c>
      <c r="AB1252" s="355">
        <v>305</v>
      </c>
      <c r="AC1252" s="355">
        <v>445</v>
      </c>
      <c r="AD1252" s="357">
        <v>1</v>
      </c>
      <c r="AE1252" s="355">
        <v>39</v>
      </c>
      <c r="AF1252" s="355">
        <v>1204</v>
      </c>
      <c r="AG1252" s="358">
        <v>0</v>
      </c>
      <c r="AH1252" s="355">
        <v>20</v>
      </c>
      <c r="AI1252" s="355">
        <v>0</v>
      </c>
      <c r="AJ1252" s="358">
        <v>0</v>
      </c>
      <c r="AK1252" s="4">
        <v>31</v>
      </c>
      <c r="AL1252" s="4">
        <v>0</v>
      </c>
      <c r="AM1252" s="4">
        <v>0</v>
      </c>
    </row>
    <row r="1253" spans="2:39" x14ac:dyDescent="0.3">
      <c r="B1253" s="350" t="s">
        <v>216</v>
      </c>
      <c r="C1253" s="351" t="s">
        <v>291</v>
      </c>
      <c r="D1253" s="352">
        <v>383</v>
      </c>
      <c r="E1253" s="353">
        <v>5</v>
      </c>
      <c r="F1253" s="353">
        <v>30</v>
      </c>
      <c r="G1253" s="354">
        <v>679</v>
      </c>
      <c r="H1253" s="354">
        <v>5</v>
      </c>
      <c r="I1253" s="354">
        <v>15</v>
      </c>
      <c r="J1253" s="355">
        <v>830</v>
      </c>
      <c r="K1253" s="355">
        <v>0</v>
      </c>
      <c r="L1253" s="355">
        <v>0</v>
      </c>
      <c r="M1253" s="355">
        <v>2251</v>
      </c>
      <c r="N1253" s="355">
        <v>0</v>
      </c>
      <c r="O1253" s="355">
        <v>14</v>
      </c>
      <c r="P1253" s="355">
        <v>1352</v>
      </c>
      <c r="Q1253" s="355">
        <v>1</v>
      </c>
      <c r="R1253" s="355">
        <v>37</v>
      </c>
      <c r="S1253" s="355">
        <v>448.99999999999983</v>
      </c>
      <c r="T1253" s="355">
        <v>857.00000000000057</v>
      </c>
      <c r="U1253" s="355">
        <v>51.000000000000007</v>
      </c>
      <c r="V1253" s="355">
        <v>505.0000000000004</v>
      </c>
      <c r="W1253" s="355">
        <v>630.99999999999966</v>
      </c>
      <c r="X1253" s="355">
        <v>32</v>
      </c>
      <c r="Y1253" s="355">
        <v>293</v>
      </c>
      <c r="Z1253" s="355">
        <v>944</v>
      </c>
      <c r="AA1253" s="355">
        <v>68</v>
      </c>
      <c r="AB1253" s="355">
        <v>312</v>
      </c>
      <c r="AC1253" s="355">
        <v>695</v>
      </c>
      <c r="AD1253" s="357">
        <v>40</v>
      </c>
      <c r="AE1253" s="355">
        <v>160</v>
      </c>
      <c r="AF1253" s="355">
        <v>401</v>
      </c>
      <c r="AG1253" s="358">
        <v>72</v>
      </c>
      <c r="AH1253" s="355">
        <v>162</v>
      </c>
      <c r="AI1253" s="355">
        <v>0</v>
      </c>
      <c r="AJ1253" s="358">
        <v>44</v>
      </c>
      <c r="AK1253" s="4">
        <v>114</v>
      </c>
      <c r="AL1253" s="4">
        <v>0</v>
      </c>
      <c r="AM1253" s="4">
        <v>55</v>
      </c>
    </row>
    <row r="1254" spans="2:39" x14ac:dyDescent="0.3">
      <c r="B1254" s="350" t="s">
        <v>216</v>
      </c>
      <c r="C1254" s="351" t="s">
        <v>292</v>
      </c>
      <c r="D1254" s="352">
        <v>449</v>
      </c>
      <c r="E1254" s="353">
        <v>2</v>
      </c>
      <c r="F1254" s="353">
        <v>28</v>
      </c>
      <c r="G1254" s="354">
        <v>628</v>
      </c>
      <c r="H1254" s="354">
        <v>8</v>
      </c>
      <c r="I1254" s="354">
        <v>20</v>
      </c>
      <c r="J1254" s="355">
        <v>663</v>
      </c>
      <c r="K1254" s="355">
        <v>0</v>
      </c>
      <c r="L1254" s="355">
        <v>0</v>
      </c>
      <c r="M1254" s="355">
        <v>1530</v>
      </c>
      <c r="N1254" s="355">
        <v>0</v>
      </c>
      <c r="O1254" s="355">
        <v>39</v>
      </c>
      <c r="P1254" s="355">
        <v>2303</v>
      </c>
      <c r="Q1254" s="355">
        <v>0</v>
      </c>
      <c r="R1254" s="355">
        <v>46</v>
      </c>
      <c r="S1254" s="355">
        <v>598</v>
      </c>
      <c r="T1254" s="355">
        <v>999.99999999999909</v>
      </c>
      <c r="U1254" s="355">
        <v>105.00000000000001</v>
      </c>
      <c r="V1254" s="355">
        <v>736.99999999999943</v>
      </c>
      <c r="W1254" s="355">
        <v>660.00000000000011</v>
      </c>
      <c r="X1254" s="355">
        <v>117.00000000000001</v>
      </c>
      <c r="Y1254" s="355">
        <v>590</v>
      </c>
      <c r="Z1254" s="355">
        <v>514</v>
      </c>
      <c r="AA1254" s="355">
        <v>119</v>
      </c>
      <c r="AB1254" s="355">
        <v>374</v>
      </c>
      <c r="AC1254" s="355">
        <v>569</v>
      </c>
      <c r="AD1254" s="357">
        <v>110</v>
      </c>
      <c r="AE1254" s="355">
        <v>197</v>
      </c>
      <c r="AF1254" s="355">
        <v>470</v>
      </c>
      <c r="AG1254" s="358">
        <v>158</v>
      </c>
      <c r="AH1254" s="355">
        <v>148</v>
      </c>
      <c r="AI1254" s="355">
        <v>0</v>
      </c>
      <c r="AJ1254" s="358">
        <v>121</v>
      </c>
      <c r="AK1254" s="4">
        <v>154</v>
      </c>
      <c r="AL1254" s="4">
        <v>0</v>
      </c>
      <c r="AM1254" s="4">
        <v>166</v>
      </c>
    </row>
    <row r="1255" spans="2:39" x14ac:dyDescent="0.3">
      <c r="B1255" s="350" t="s">
        <v>216</v>
      </c>
      <c r="C1255" s="351" t="s">
        <v>293</v>
      </c>
      <c r="D1255" s="352">
        <v>192</v>
      </c>
      <c r="E1255" s="353">
        <v>0</v>
      </c>
      <c r="F1255" s="353">
        <v>35</v>
      </c>
      <c r="G1255" s="354">
        <v>222</v>
      </c>
      <c r="H1255" s="354">
        <v>3</v>
      </c>
      <c r="I1255" s="354">
        <v>29</v>
      </c>
      <c r="J1255" s="355">
        <v>249</v>
      </c>
      <c r="K1255" s="355">
        <v>0</v>
      </c>
      <c r="L1255" s="355">
        <v>0</v>
      </c>
      <c r="M1255" s="355">
        <v>289</v>
      </c>
      <c r="N1255" s="355">
        <v>0</v>
      </c>
      <c r="O1255" s="355">
        <v>43</v>
      </c>
      <c r="P1255" s="355">
        <v>1231</v>
      </c>
      <c r="Q1255" s="355">
        <v>0</v>
      </c>
      <c r="R1255" s="355">
        <v>25</v>
      </c>
      <c r="S1255" s="355">
        <v>439.99999999999989</v>
      </c>
      <c r="T1255" s="355">
        <v>1263.9999999999986</v>
      </c>
      <c r="U1255" s="355">
        <v>59.000000000000021</v>
      </c>
      <c r="V1255" s="355">
        <v>215.00000000000009</v>
      </c>
      <c r="W1255" s="355">
        <v>170.00000000000003</v>
      </c>
      <c r="X1255" s="355">
        <v>72.000000000000028</v>
      </c>
      <c r="Y1255" s="355">
        <v>207</v>
      </c>
      <c r="Z1255" s="355">
        <v>576</v>
      </c>
      <c r="AA1255" s="355">
        <v>107</v>
      </c>
      <c r="AB1255" s="355">
        <v>310</v>
      </c>
      <c r="AC1255" s="355">
        <v>235</v>
      </c>
      <c r="AD1255" s="357">
        <v>64</v>
      </c>
      <c r="AE1255" s="355">
        <v>57</v>
      </c>
      <c r="AF1255" s="355">
        <v>200</v>
      </c>
      <c r="AG1255" s="358">
        <v>111</v>
      </c>
      <c r="AH1255" s="355">
        <v>67</v>
      </c>
      <c r="AI1255" s="355">
        <v>0</v>
      </c>
      <c r="AJ1255" s="358">
        <v>131</v>
      </c>
      <c r="AK1255" s="4">
        <v>80</v>
      </c>
      <c r="AL1255" s="4">
        <v>0</v>
      </c>
      <c r="AM1255" s="4">
        <v>169</v>
      </c>
    </row>
    <row r="1256" spans="2:39" x14ac:dyDescent="0.3">
      <c r="B1256" s="350" t="s">
        <v>216</v>
      </c>
      <c r="C1256" s="351" t="s">
        <v>294</v>
      </c>
      <c r="D1256" s="352">
        <v>256</v>
      </c>
      <c r="E1256" s="353">
        <v>1</v>
      </c>
      <c r="F1256" s="353">
        <v>20</v>
      </c>
      <c r="G1256" s="354">
        <v>438</v>
      </c>
      <c r="H1256" s="354">
        <v>1</v>
      </c>
      <c r="I1256" s="354">
        <v>14</v>
      </c>
      <c r="J1256" s="355">
        <v>344</v>
      </c>
      <c r="K1256" s="355">
        <v>0</v>
      </c>
      <c r="L1256" s="355">
        <v>0</v>
      </c>
      <c r="M1256" s="355">
        <v>953</v>
      </c>
      <c r="N1256" s="355">
        <v>0</v>
      </c>
      <c r="O1256" s="355">
        <v>61</v>
      </c>
      <c r="P1256" s="355">
        <v>469</v>
      </c>
      <c r="Q1256" s="355">
        <v>0</v>
      </c>
      <c r="R1256" s="355">
        <v>70</v>
      </c>
      <c r="S1256" s="355">
        <v>409.99999999999972</v>
      </c>
      <c r="T1256" s="355">
        <v>303.00000000000023</v>
      </c>
      <c r="U1256" s="355">
        <v>142.00000000000003</v>
      </c>
      <c r="V1256" s="355">
        <v>507.9999999999996</v>
      </c>
      <c r="W1256" s="355">
        <v>981.99999999999977</v>
      </c>
      <c r="X1256" s="355">
        <v>705.99999999999977</v>
      </c>
      <c r="Y1256" s="355">
        <v>296</v>
      </c>
      <c r="Z1256" s="355">
        <v>417</v>
      </c>
      <c r="AA1256" s="355">
        <v>262</v>
      </c>
      <c r="AB1256" s="355">
        <v>245</v>
      </c>
      <c r="AC1256" s="355">
        <v>485</v>
      </c>
      <c r="AD1256" s="357">
        <v>320</v>
      </c>
      <c r="AE1256" s="355">
        <v>173</v>
      </c>
      <c r="AF1256" s="355">
        <v>416</v>
      </c>
      <c r="AG1256" s="358">
        <v>317</v>
      </c>
      <c r="AH1256" s="355">
        <v>113</v>
      </c>
      <c r="AI1256" s="355">
        <v>0</v>
      </c>
      <c r="AJ1256" s="358">
        <v>386</v>
      </c>
      <c r="AK1256" s="4">
        <v>112</v>
      </c>
      <c r="AL1256" s="4">
        <v>0</v>
      </c>
      <c r="AM1256" s="4">
        <v>206</v>
      </c>
    </row>
    <row r="1257" spans="2:39" x14ac:dyDescent="0.3">
      <c r="B1257" s="350" t="s">
        <v>216</v>
      </c>
      <c r="C1257" s="351" t="s">
        <v>327</v>
      </c>
      <c r="D1257" s="352">
        <v>26</v>
      </c>
      <c r="E1257" s="353">
        <v>1</v>
      </c>
      <c r="F1257" s="353">
        <v>0</v>
      </c>
      <c r="G1257" s="354">
        <v>34</v>
      </c>
      <c r="H1257" s="354">
        <v>0</v>
      </c>
      <c r="I1257" s="354">
        <v>0</v>
      </c>
      <c r="J1257" s="355">
        <v>34</v>
      </c>
      <c r="K1257" s="355">
        <v>0</v>
      </c>
      <c r="L1257" s="355">
        <v>0</v>
      </c>
      <c r="M1257" s="355">
        <v>68</v>
      </c>
      <c r="N1257" s="355">
        <v>0</v>
      </c>
      <c r="O1257" s="355">
        <v>0</v>
      </c>
      <c r="P1257" s="355">
        <v>86</v>
      </c>
      <c r="Q1257" s="355">
        <v>0</v>
      </c>
      <c r="R1257" s="355">
        <v>0</v>
      </c>
      <c r="S1257" s="355">
        <v>96.000000000000014</v>
      </c>
      <c r="T1257" s="355">
        <v>0</v>
      </c>
      <c r="U1257" s="355">
        <v>0</v>
      </c>
      <c r="V1257" s="355">
        <v>98.000000000000014</v>
      </c>
      <c r="W1257" s="355">
        <v>0</v>
      </c>
      <c r="X1257" s="355">
        <v>0</v>
      </c>
      <c r="Y1257" s="355">
        <v>93</v>
      </c>
      <c r="Z1257" s="355">
        <v>0</v>
      </c>
      <c r="AA1257" s="355">
        <v>0</v>
      </c>
      <c r="AB1257" s="355">
        <v>53</v>
      </c>
      <c r="AC1257" s="355">
        <v>0</v>
      </c>
      <c r="AD1257" s="357">
        <v>0</v>
      </c>
      <c r="AE1257" s="355">
        <v>28</v>
      </c>
      <c r="AF1257" s="355">
        <v>0</v>
      </c>
      <c r="AG1257" s="358">
        <v>0</v>
      </c>
      <c r="AH1257" s="355">
        <v>54</v>
      </c>
      <c r="AI1257" s="355">
        <v>0</v>
      </c>
      <c r="AJ1257" s="358">
        <v>0</v>
      </c>
      <c r="AK1257" s="4">
        <v>47</v>
      </c>
      <c r="AL1257" s="4">
        <v>0</v>
      </c>
      <c r="AM1257" s="4">
        <v>0</v>
      </c>
    </row>
    <row r="1258" spans="2:39" x14ac:dyDescent="0.3">
      <c r="B1258" s="350" t="s">
        <v>117</v>
      </c>
      <c r="C1258" s="351" t="s">
        <v>223</v>
      </c>
      <c r="D1258" s="352">
        <v>5</v>
      </c>
      <c r="E1258" s="353">
        <v>120</v>
      </c>
      <c r="F1258" s="353">
        <v>23</v>
      </c>
      <c r="G1258" s="354">
        <v>0</v>
      </c>
      <c r="H1258" s="354">
        <v>38</v>
      </c>
      <c r="I1258" s="354">
        <v>391</v>
      </c>
      <c r="J1258" s="355">
        <v>0</v>
      </c>
      <c r="K1258" s="355">
        <v>25</v>
      </c>
      <c r="L1258" s="355">
        <v>214</v>
      </c>
      <c r="M1258" s="355">
        <v>49</v>
      </c>
      <c r="N1258" s="355">
        <v>75</v>
      </c>
      <c r="O1258" s="355">
        <v>243</v>
      </c>
      <c r="P1258" s="355">
        <v>0</v>
      </c>
      <c r="Q1258" s="355">
        <v>0</v>
      </c>
      <c r="R1258" s="355">
        <v>279</v>
      </c>
      <c r="S1258" s="355">
        <v>0</v>
      </c>
      <c r="T1258" s="355">
        <v>0</v>
      </c>
      <c r="U1258" s="355">
        <v>286</v>
      </c>
      <c r="V1258" s="355">
        <v>0</v>
      </c>
      <c r="W1258" s="355">
        <v>17</v>
      </c>
      <c r="X1258" s="355">
        <v>331</v>
      </c>
      <c r="Y1258" s="355">
        <v>37</v>
      </c>
      <c r="Z1258" s="355">
        <v>14</v>
      </c>
      <c r="AA1258" s="355">
        <v>269</v>
      </c>
      <c r="AB1258" s="355">
        <v>46</v>
      </c>
      <c r="AC1258" s="355">
        <v>0</v>
      </c>
      <c r="AD1258" s="357">
        <v>300</v>
      </c>
      <c r="AE1258" s="355">
        <v>22</v>
      </c>
      <c r="AF1258" s="355">
        <v>0</v>
      </c>
      <c r="AG1258" s="358">
        <v>425</v>
      </c>
      <c r="AH1258" s="355">
        <v>48</v>
      </c>
      <c r="AI1258" s="355">
        <v>0</v>
      </c>
      <c r="AJ1258" s="358">
        <v>413</v>
      </c>
      <c r="AK1258" s="4">
        <v>0</v>
      </c>
      <c r="AL1258" s="4">
        <v>0</v>
      </c>
      <c r="AM1258" s="4">
        <v>121</v>
      </c>
    </row>
    <row r="1259" spans="2:39" x14ac:dyDescent="0.3">
      <c r="B1259" s="350" t="s">
        <v>117</v>
      </c>
      <c r="C1259" s="351" t="s">
        <v>286</v>
      </c>
      <c r="D1259" s="352">
        <v>50</v>
      </c>
      <c r="E1259" s="353">
        <v>101</v>
      </c>
      <c r="F1259" s="353">
        <v>103</v>
      </c>
      <c r="G1259" s="354">
        <v>22</v>
      </c>
      <c r="H1259" s="354">
        <v>95</v>
      </c>
      <c r="I1259" s="354">
        <v>404</v>
      </c>
      <c r="J1259" s="355">
        <v>30</v>
      </c>
      <c r="K1259" s="355">
        <v>92</v>
      </c>
      <c r="L1259" s="355">
        <v>383</v>
      </c>
      <c r="M1259" s="355">
        <v>50</v>
      </c>
      <c r="N1259" s="355">
        <v>0</v>
      </c>
      <c r="O1259" s="355">
        <v>367</v>
      </c>
      <c r="P1259" s="355">
        <v>47</v>
      </c>
      <c r="Q1259" s="355">
        <v>0</v>
      </c>
      <c r="R1259" s="355">
        <v>347</v>
      </c>
      <c r="S1259" s="355">
        <v>14</v>
      </c>
      <c r="T1259" s="355">
        <v>0</v>
      </c>
      <c r="U1259" s="355">
        <v>386</v>
      </c>
      <c r="V1259" s="355">
        <v>25</v>
      </c>
      <c r="W1259" s="355">
        <v>0</v>
      </c>
      <c r="X1259" s="355">
        <v>494.99999999999989</v>
      </c>
      <c r="Y1259" s="355">
        <v>55</v>
      </c>
      <c r="Z1259" s="355">
        <v>0</v>
      </c>
      <c r="AA1259" s="355">
        <v>504</v>
      </c>
      <c r="AB1259" s="355">
        <v>101</v>
      </c>
      <c r="AC1259" s="355">
        <v>0</v>
      </c>
      <c r="AD1259" s="357">
        <v>484</v>
      </c>
      <c r="AE1259" s="355">
        <v>139</v>
      </c>
      <c r="AF1259" s="355">
        <v>0</v>
      </c>
      <c r="AG1259" s="358">
        <v>624</v>
      </c>
      <c r="AH1259" s="355">
        <v>51</v>
      </c>
      <c r="AI1259" s="355">
        <v>0</v>
      </c>
      <c r="AJ1259" s="358">
        <v>643</v>
      </c>
      <c r="AK1259" s="4">
        <v>0</v>
      </c>
      <c r="AL1259" s="4">
        <v>0</v>
      </c>
      <c r="AM1259" s="4">
        <v>387</v>
      </c>
    </row>
    <row r="1260" spans="2:39" x14ac:dyDescent="0.3">
      <c r="B1260" s="350" t="s">
        <v>117</v>
      </c>
      <c r="C1260" s="351" t="s">
        <v>255</v>
      </c>
      <c r="D1260" s="352">
        <v>4602</v>
      </c>
      <c r="E1260" s="353">
        <v>2358</v>
      </c>
      <c r="F1260" s="353">
        <v>369</v>
      </c>
      <c r="G1260" s="354">
        <v>4008</v>
      </c>
      <c r="H1260" s="354">
        <v>2311</v>
      </c>
      <c r="I1260" s="354">
        <v>495</v>
      </c>
      <c r="J1260" s="355">
        <v>5722</v>
      </c>
      <c r="K1260" s="355">
        <v>3102</v>
      </c>
      <c r="L1260" s="355">
        <v>432</v>
      </c>
      <c r="M1260" s="355">
        <v>5941</v>
      </c>
      <c r="N1260" s="355">
        <v>2936</v>
      </c>
      <c r="O1260" s="355">
        <v>441</v>
      </c>
      <c r="P1260" s="355">
        <v>6119</v>
      </c>
      <c r="Q1260" s="355">
        <v>2647</v>
      </c>
      <c r="R1260" s="355">
        <v>393</v>
      </c>
      <c r="S1260" s="355">
        <v>6724.0000000000091</v>
      </c>
      <c r="T1260" s="355">
        <v>2153.0000000000005</v>
      </c>
      <c r="U1260" s="355">
        <v>503.00000000000023</v>
      </c>
      <c r="V1260" s="355">
        <v>5778.9999999999891</v>
      </c>
      <c r="W1260" s="355">
        <v>3607.9999999999995</v>
      </c>
      <c r="X1260" s="355">
        <v>553.99999999999977</v>
      </c>
      <c r="Y1260" s="355">
        <v>5861</v>
      </c>
      <c r="Z1260" s="355">
        <v>4215</v>
      </c>
      <c r="AA1260" s="355">
        <v>830</v>
      </c>
      <c r="AB1260" s="355">
        <v>8941</v>
      </c>
      <c r="AC1260" s="355">
        <v>110</v>
      </c>
      <c r="AD1260" s="357">
        <v>840</v>
      </c>
      <c r="AE1260" s="355">
        <v>8211</v>
      </c>
      <c r="AF1260" s="355">
        <v>35</v>
      </c>
      <c r="AG1260" s="358">
        <v>833</v>
      </c>
      <c r="AH1260" s="355">
        <v>8707</v>
      </c>
      <c r="AI1260" s="355">
        <v>71</v>
      </c>
      <c r="AJ1260" s="358">
        <v>950</v>
      </c>
      <c r="AK1260" s="4">
        <v>8531</v>
      </c>
      <c r="AL1260" s="4">
        <v>86</v>
      </c>
      <c r="AM1260" s="4">
        <v>581</v>
      </c>
    </row>
    <row r="1261" spans="2:39" x14ac:dyDescent="0.3">
      <c r="B1261" s="350" t="s">
        <v>117</v>
      </c>
      <c r="C1261" s="351" t="s">
        <v>224</v>
      </c>
      <c r="D1261" s="352">
        <v>3737</v>
      </c>
      <c r="E1261" s="353">
        <v>3961</v>
      </c>
      <c r="F1261" s="353">
        <v>373</v>
      </c>
      <c r="G1261" s="354">
        <v>5252</v>
      </c>
      <c r="H1261" s="354">
        <v>3142</v>
      </c>
      <c r="I1261" s="354">
        <v>600</v>
      </c>
      <c r="J1261" s="355">
        <v>5792</v>
      </c>
      <c r="K1261" s="355">
        <v>3892</v>
      </c>
      <c r="L1261" s="355">
        <v>509</v>
      </c>
      <c r="M1261" s="355">
        <v>6273</v>
      </c>
      <c r="N1261" s="355">
        <v>3457</v>
      </c>
      <c r="O1261" s="355">
        <v>543</v>
      </c>
      <c r="P1261" s="355">
        <v>6939</v>
      </c>
      <c r="Q1261" s="355">
        <v>3053</v>
      </c>
      <c r="R1261" s="355">
        <v>533</v>
      </c>
      <c r="S1261" s="355">
        <v>5817.9999999999982</v>
      </c>
      <c r="T1261" s="355">
        <v>3865.9999999999941</v>
      </c>
      <c r="U1261" s="355">
        <v>574.00000000000023</v>
      </c>
      <c r="V1261" s="355">
        <v>5444.9999999999955</v>
      </c>
      <c r="W1261" s="355">
        <v>4349.0000000000036</v>
      </c>
      <c r="X1261" s="355">
        <v>702.99999999999977</v>
      </c>
      <c r="Y1261" s="355">
        <v>5892</v>
      </c>
      <c r="Z1261" s="355">
        <v>4211</v>
      </c>
      <c r="AA1261" s="355">
        <v>794</v>
      </c>
      <c r="AB1261" s="355">
        <v>10737</v>
      </c>
      <c r="AC1261" s="355">
        <v>125</v>
      </c>
      <c r="AD1261" s="357">
        <v>910</v>
      </c>
      <c r="AE1261" s="355">
        <v>10442</v>
      </c>
      <c r="AF1261" s="355">
        <v>46</v>
      </c>
      <c r="AG1261" s="358">
        <v>866</v>
      </c>
      <c r="AH1261" s="355">
        <v>9792</v>
      </c>
      <c r="AI1261" s="355">
        <v>106</v>
      </c>
      <c r="AJ1261" s="358">
        <v>860</v>
      </c>
      <c r="AK1261" s="4">
        <v>10254</v>
      </c>
      <c r="AL1261" s="4">
        <v>113</v>
      </c>
      <c r="AM1261" s="4">
        <v>668</v>
      </c>
    </row>
    <row r="1262" spans="2:39" x14ac:dyDescent="0.3">
      <c r="B1262" s="350" t="s">
        <v>117</v>
      </c>
      <c r="C1262" s="351" t="s">
        <v>225</v>
      </c>
      <c r="D1262" s="352">
        <v>6718</v>
      </c>
      <c r="E1262" s="353">
        <v>2983</v>
      </c>
      <c r="F1262" s="353">
        <v>514</v>
      </c>
      <c r="G1262" s="354">
        <v>5229</v>
      </c>
      <c r="H1262" s="354">
        <v>2749</v>
      </c>
      <c r="I1262" s="354">
        <v>602</v>
      </c>
      <c r="J1262" s="355">
        <v>5403</v>
      </c>
      <c r="K1262" s="355">
        <v>3419</v>
      </c>
      <c r="L1262" s="355">
        <v>535</v>
      </c>
      <c r="M1262" s="355">
        <v>5727</v>
      </c>
      <c r="N1262" s="355">
        <v>3338</v>
      </c>
      <c r="O1262" s="355">
        <v>568</v>
      </c>
      <c r="P1262" s="355">
        <v>6135</v>
      </c>
      <c r="Q1262" s="355">
        <v>2499</v>
      </c>
      <c r="R1262" s="355">
        <v>548</v>
      </c>
      <c r="S1262" s="355">
        <v>5130.9999999999973</v>
      </c>
      <c r="T1262" s="355">
        <v>3465.0000000000041</v>
      </c>
      <c r="U1262" s="355">
        <v>582.00000000000011</v>
      </c>
      <c r="V1262" s="355">
        <v>4990.9999999999982</v>
      </c>
      <c r="W1262" s="355">
        <v>4249</v>
      </c>
      <c r="X1262" s="355">
        <v>685.99999999999989</v>
      </c>
      <c r="Y1262" s="355">
        <v>5373</v>
      </c>
      <c r="Z1262" s="355">
        <v>3746</v>
      </c>
      <c r="AA1262" s="355">
        <v>802</v>
      </c>
      <c r="AB1262" s="355">
        <v>9629</v>
      </c>
      <c r="AC1262" s="355">
        <v>129</v>
      </c>
      <c r="AD1262" s="357">
        <v>780</v>
      </c>
      <c r="AE1262" s="355">
        <v>9982</v>
      </c>
      <c r="AF1262" s="355">
        <v>136</v>
      </c>
      <c r="AG1262" s="358">
        <v>889</v>
      </c>
      <c r="AH1262" s="355">
        <v>9826</v>
      </c>
      <c r="AI1262" s="355">
        <v>108</v>
      </c>
      <c r="AJ1262" s="358">
        <v>871</v>
      </c>
      <c r="AK1262" s="4">
        <v>9830</v>
      </c>
      <c r="AL1262" s="4">
        <v>91</v>
      </c>
      <c r="AM1262" s="4">
        <v>660</v>
      </c>
    </row>
    <row r="1263" spans="2:39" x14ac:dyDescent="0.3">
      <c r="B1263" s="350" t="s">
        <v>117</v>
      </c>
      <c r="C1263" s="351" t="s">
        <v>226</v>
      </c>
      <c r="D1263" s="352">
        <v>8016</v>
      </c>
      <c r="E1263" s="353">
        <v>2294</v>
      </c>
      <c r="F1263" s="353">
        <v>576</v>
      </c>
      <c r="G1263" s="354">
        <v>5174</v>
      </c>
      <c r="H1263" s="354">
        <v>2178</v>
      </c>
      <c r="I1263" s="354">
        <v>599</v>
      </c>
      <c r="J1263" s="355">
        <v>5296</v>
      </c>
      <c r="K1263" s="355">
        <v>2641</v>
      </c>
      <c r="L1263" s="355">
        <v>557</v>
      </c>
      <c r="M1263" s="355">
        <v>5376</v>
      </c>
      <c r="N1263" s="355">
        <v>2463</v>
      </c>
      <c r="O1263" s="355">
        <v>582</v>
      </c>
      <c r="P1263" s="355">
        <v>6018</v>
      </c>
      <c r="Q1263" s="355">
        <v>1902</v>
      </c>
      <c r="R1263" s="355">
        <v>552</v>
      </c>
      <c r="S1263" s="355">
        <v>5007.9999999999918</v>
      </c>
      <c r="T1263" s="355">
        <v>3029.9999999999995</v>
      </c>
      <c r="U1263" s="355">
        <v>588</v>
      </c>
      <c r="V1263" s="355">
        <v>5074.9999999999955</v>
      </c>
      <c r="W1263" s="355">
        <v>3157.0000000000014</v>
      </c>
      <c r="X1263" s="355">
        <v>739.00000000000023</v>
      </c>
      <c r="Y1263" s="355">
        <v>5359</v>
      </c>
      <c r="Z1263" s="355">
        <v>3311</v>
      </c>
      <c r="AA1263" s="355">
        <v>755</v>
      </c>
      <c r="AB1263" s="355">
        <v>8490</v>
      </c>
      <c r="AC1263" s="355">
        <v>140</v>
      </c>
      <c r="AD1263" s="357">
        <v>791</v>
      </c>
      <c r="AE1263" s="355">
        <v>9162</v>
      </c>
      <c r="AF1263" s="355">
        <v>60</v>
      </c>
      <c r="AG1263" s="358">
        <v>753</v>
      </c>
      <c r="AH1263" s="355">
        <v>9488</v>
      </c>
      <c r="AI1263" s="355">
        <v>41</v>
      </c>
      <c r="AJ1263" s="358">
        <v>899</v>
      </c>
      <c r="AK1263" s="4">
        <v>9816</v>
      </c>
      <c r="AL1263" s="4">
        <v>48</v>
      </c>
      <c r="AM1263" s="4">
        <v>679</v>
      </c>
    </row>
    <row r="1264" spans="2:39" x14ac:dyDescent="0.3">
      <c r="B1264" s="350" t="s">
        <v>117</v>
      </c>
      <c r="C1264" s="351" t="s">
        <v>227</v>
      </c>
      <c r="D1264" s="352">
        <v>6940</v>
      </c>
      <c r="E1264" s="353">
        <v>1408</v>
      </c>
      <c r="F1264" s="353">
        <v>545</v>
      </c>
      <c r="G1264" s="354">
        <v>4857</v>
      </c>
      <c r="H1264" s="354">
        <v>1535</v>
      </c>
      <c r="I1264" s="354">
        <v>491</v>
      </c>
      <c r="J1264" s="355">
        <v>5149</v>
      </c>
      <c r="K1264" s="355">
        <v>1714</v>
      </c>
      <c r="L1264" s="355">
        <v>483</v>
      </c>
      <c r="M1264" s="355">
        <v>5184</v>
      </c>
      <c r="N1264" s="355">
        <v>1834</v>
      </c>
      <c r="O1264" s="355">
        <v>586</v>
      </c>
      <c r="P1264" s="355">
        <v>5630</v>
      </c>
      <c r="Q1264" s="355">
        <v>1239</v>
      </c>
      <c r="R1264" s="355">
        <v>528</v>
      </c>
      <c r="S1264" s="355">
        <v>4722.0000000000118</v>
      </c>
      <c r="T1264" s="355">
        <v>2490.9999999999977</v>
      </c>
      <c r="U1264" s="355">
        <v>527.00000000000023</v>
      </c>
      <c r="V1264" s="355">
        <v>5029.9999999999991</v>
      </c>
      <c r="W1264" s="355">
        <v>2343.0000000000014</v>
      </c>
      <c r="X1264" s="355">
        <v>677.99999999999966</v>
      </c>
      <c r="Y1264" s="355">
        <v>5093</v>
      </c>
      <c r="Z1264" s="355">
        <v>2455</v>
      </c>
      <c r="AA1264" s="355">
        <v>718</v>
      </c>
      <c r="AB1264" s="355">
        <v>7991</v>
      </c>
      <c r="AC1264" s="355">
        <v>103</v>
      </c>
      <c r="AD1264" s="357">
        <v>716</v>
      </c>
      <c r="AE1264" s="355">
        <v>8128</v>
      </c>
      <c r="AF1264" s="355">
        <v>55</v>
      </c>
      <c r="AG1264" s="358">
        <v>753</v>
      </c>
      <c r="AH1264" s="355">
        <v>8647</v>
      </c>
      <c r="AI1264" s="355">
        <v>26</v>
      </c>
      <c r="AJ1264" s="358">
        <v>737</v>
      </c>
      <c r="AK1264" s="4">
        <v>9129</v>
      </c>
      <c r="AL1264" s="4">
        <v>30</v>
      </c>
      <c r="AM1264" s="4">
        <v>670</v>
      </c>
    </row>
    <row r="1265" spans="2:39" x14ac:dyDescent="0.3">
      <c r="B1265" s="350" t="s">
        <v>117</v>
      </c>
      <c r="C1265" s="351" t="s">
        <v>228</v>
      </c>
      <c r="D1265" s="352">
        <v>5665</v>
      </c>
      <c r="E1265" s="353">
        <v>966</v>
      </c>
      <c r="F1265" s="353">
        <v>433</v>
      </c>
      <c r="G1265" s="354">
        <v>4251</v>
      </c>
      <c r="H1265" s="354">
        <v>1449</v>
      </c>
      <c r="I1265" s="354">
        <v>439</v>
      </c>
      <c r="J1265" s="355">
        <v>4610</v>
      </c>
      <c r="K1265" s="355">
        <v>1259</v>
      </c>
      <c r="L1265" s="355">
        <v>465</v>
      </c>
      <c r="M1265" s="355">
        <v>4982</v>
      </c>
      <c r="N1265" s="355">
        <v>1277</v>
      </c>
      <c r="O1265" s="355">
        <v>365</v>
      </c>
      <c r="P1265" s="355">
        <v>5261</v>
      </c>
      <c r="Q1265" s="355">
        <v>959</v>
      </c>
      <c r="R1265" s="355">
        <v>467</v>
      </c>
      <c r="S1265" s="355">
        <v>4454.9999999999982</v>
      </c>
      <c r="T1265" s="355">
        <v>1969.9999999999991</v>
      </c>
      <c r="U1265" s="355">
        <v>446.00000000000011</v>
      </c>
      <c r="V1265" s="355">
        <v>5118.9999999999964</v>
      </c>
      <c r="W1265" s="355">
        <v>1824.0000000000016</v>
      </c>
      <c r="X1265" s="355">
        <v>573.99999999999977</v>
      </c>
      <c r="Y1265" s="355">
        <v>5012</v>
      </c>
      <c r="Z1265" s="355">
        <v>2072</v>
      </c>
      <c r="AA1265" s="355">
        <v>586</v>
      </c>
      <c r="AB1265" s="355">
        <v>7478</v>
      </c>
      <c r="AC1265" s="355">
        <v>81</v>
      </c>
      <c r="AD1265" s="357">
        <v>650</v>
      </c>
      <c r="AE1265" s="355">
        <v>7827</v>
      </c>
      <c r="AF1265" s="355">
        <v>19</v>
      </c>
      <c r="AG1265" s="358">
        <v>649</v>
      </c>
      <c r="AH1265" s="355">
        <v>7992</v>
      </c>
      <c r="AI1265" s="355">
        <v>2</v>
      </c>
      <c r="AJ1265" s="358">
        <v>735</v>
      </c>
      <c r="AK1265" s="4">
        <v>8828</v>
      </c>
      <c r="AL1265" s="4">
        <v>24</v>
      </c>
      <c r="AM1265" s="4">
        <v>583</v>
      </c>
    </row>
    <row r="1266" spans="2:39" x14ac:dyDescent="0.3">
      <c r="B1266" s="350" t="s">
        <v>117</v>
      </c>
      <c r="C1266" s="351" t="s">
        <v>229</v>
      </c>
      <c r="D1266" s="352">
        <v>4556</v>
      </c>
      <c r="E1266" s="353">
        <v>1065</v>
      </c>
      <c r="F1266" s="353">
        <v>325</v>
      </c>
      <c r="G1266" s="354">
        <v>5188</v>
      </c>
      <c r="H1266" s="354">
        <v>386</v>
      </c>
      <c r="I1266" s="354">
        <v>206</v>
      </c>
      <c r="J1266" s="355">
        <v>5317</v>
      </c>
      <c r="K1266" s="355">
        <v>771</v>
      </c>
      <c r="L1266" s="355">
        <v>270</v>
      </c>
      <c r="M1266" s="355">
        <v>5658</v>
      </c>
      <c r="N1266" s="355">
        <v>1191</v>
      </c>
      <c r="O1266" s="355">
        <v>372</v>
      </c>
      <c r="P1266" s="355">
        <v>6208</v>
      </c>
      <c r="Q1266" s="355">
        <v>983</v>
      </c>
      <c r="R1266" s="355">
        <v>304</v>
      </c>
      <c r="S1266" s="355">
        <v>5647.9999999999973</v>
      </c>
      <c r="T1266" s="355">
        <v>1784.0000000000005</v>
      </c>
      <c r="U1266" s="355">
        <v>284</v>
      </c>
      <c r="V1266" s="355">
        <v>5876.9999999999982</v>
      </c>
      <c r="W1266" s="355">
        <v>1871.9999999999993</v>
      </c>
      <c r="X1266" s="355">
        <v>320.00000000000006</v>
      </c>
      <c r="Y1266" s="355">
        <v>5842</v>
      </c>
      <c r="Z1266" s="355">
        <v>2418</v>
      </c>
      <c r="AA1266" s="355">
        <v>300</v>
      </c>
      <c r="AB1266" s="355">
        <v>8360</v>
      </c>
      <c r="AC1266" s="355">
        <v>100</v>
      </c>
      <c r="AD1266" s="357">
        <v>352</v>
      </c>
      <c r="AE1266" s="355">
        <v>8788</v>
      </c>
      <c r="AF1266" s="355">
        <v>42</v>
      </c>
      <c r="AG1266" s="358">
        <v>387</v>
      </c>
      <c r="AH1266" s="355">
        <v>9088</v>
      </c>
      <c r="AI1266" s="355">
        <v>89</v>
      </c>
      <c r="AJ1266" s="358">
        <v>416</v>
      </c>
      <c r="AK1266" s="4">
        <v>8954</v>
      </c>
      <c r="AL1266" s="4">
        <v>78</v>
      </c>
      <c r="AM1266" s="4">
        <v>320</v>
      </c>
    </row>
    <row r="1267" spans="2:39" x14ac:dyDescent="0.3">
      <c r="B1267" s="350" t="s">
        <v>117</v>
      </c>
      <c r="C1267" s="351" t="s">
        <v>287</v>
      </c>
      <c r="D1267" s="352">
        <v>3862</v>
      </c>
      <c r="E1267" s="353">
        <v>549</v>
      </c>
      <c r="F1267" s="353">
        <v>186</v>
      </c>
      <c r="G1267" s="354">
        <v>4147</v>
      </c>
      <c r="H1267" s="354">
        <v>228</v>
      </c>
      <c r="I1267" s="354">
        <v>219</v>
      </c>
      <c r="J1267" s="355">
        <v>4285</v>
      </c>
      <c r="K1267" s="355">
        <v>464</v>
      </c>
      <c r="L1267" s="355">
        <v>248</v>
      </c>
      <c r="M1267" s="355">
        <v>4334</v>
      </c>
      <c r="N1267" s="355">
        <v>585</v>
      </c>
      <c r="O1267" s="355">
        <v>305</v>
      </c>
      <c r="P1267" s="355">
        <v>4724</v>
      </c>
      <c r="Q1267" s="355">
        <v>579</v>
      </c>
      <c r="R1267" s="355">
        <v>320</v>
      </c>
      <c r="S1267" s="355">
        <v>4375.9999999999945</v>
      </c>
      <c r="T1267" s="355">
        <v>1149.9999999999989</v>
      </c>
      <c r="U1267" s="355">
        <v>262.00000000000006</v>
      </c>
      <c r="V1267" s="355">
        <v>4765.9999999999973</v>
      </c>
      <c r="W1267" s="355">
        <v>1339.9999999999995</v>
      </c>
      <c r="X1267" s="355">
        <v>324.00000000000006</v>
      </c>
      <c r="Y1267" s="355">
        <v>4821</v>
      </c>
      <c r="Z1267" s="355">
        <v>1397</v>
      </c>
      <c r="AA1267" s="355">
        <v>308</v>
      </c>
      <c r="AB1267" s="355">
        <v>6510</v>
      </c>
      <c r="AC1267" s="355">
        <v>54</v>
      </c>
      <c r="AD1267" s="357">
        <v>331</v>
      </c>
      <c r="AE1267" s="355">
        <v>6891</v>
      </c>
      <c r="AF1267" s="355">
        <v>41</v>
      </c>
      <c r="AG1267" s="358">
        <v>365</v>
      </c>
      <c r="AH1267" s="355">
        <v>7119</v>
      </c>
      <c r="AI1267" s="355">
        <v>0</v>
      </c>
      <c r="AJ1267" s="358">
        <v>362</v>
      </c>
      <c r="AK1267" s="4">
        <v>8026</v>
      </c>
      <c r="AL1267" s="4">
        <v>9</v>
      </c>
      <c r="AM1267" s="4">
        <v>355</v>
      </c>
    </row>
    <row r="1268" spans="2:39" x14ac:dyDescent="0.3">
      <c r="B1268" s="350" t="s">
        <v>117</v>
      </c>
      <c r="C1268" s="351" t="s">
        <v>230</v>
      </c>
      <c r="D1268" s="352">
        <v>4459</v>
      </c>
      <c r="E1268" s="353">
        <v>508</v>
      </c>
      <c r="F1268" s="353">
        <v>254</v>
      </c>
      <c r="G1268" s="354">
        <v>3496</v>
      </c>
      <c r="H1268" s="354">
        <v>211</v>
      </c>
      <c r="I1268" s="354">
        <v>221</v>
      </c>
      <c r="J1268" s="355">
        <v>3457</v>
      </c>
      <c r="K1268" s="355">
        <v>271</v>
      </c>
      <c r="L1268" s="355">
        <v>247</v>
      </c>
      <c r="M1268" s="355">
        <v>3564</v>
      </c>
      <c r="N1268" s="355">
        <v>460</v>
      </c>
      <c r="O1268" s="355">
        <v>296</v>
      </c>
      <c r="P1268" s="355">
        <v>3801</v>
      </c>
      <c r="Q1268" s="355">
        <v>366</v>
      </c>
      <c r="R1268" s="355">
        <v>283</v>
      </c>
      <c r="S1268" s="355">
        <v>3503.0000000000082</v>
      </c>
      <c r="T1268" s="355">
        <v>723.0000000000008</v>
      </c>
      <c r="U1268" s="355">
        <v>290.00000000000006</v>
      </c>
      <c r="V1268" s="355">
        <v>3900.9999999999986</v>
      </c>
      <c r="W1268" s="355">
        <v>814.99999999999841</v>
      </c>
      <c r="X1268" s="355">
        <v>317.00000000000006</v>
      </c>
      <c r="Y1268" s="355">
        <v>3943</v>
      </c>
      <c r="Z1268" s="355">
        <v>1062</v>
      </c>
      <c r="AA1268" s="355">
        <v>315</v>
      </c>
      <c r="AB1268" s="355">
        <v>5216</v>
      </c>
      <c r="AC1268" s="355">
        <v>45</v>
      </c>
      <c r="AD1268" s="357">
        <v>292</v>
      </c>
      <c r="AE1268" s="355">
        <v>5491</v>
      </c>
      <c r="AF1268" s="355">
        <v>7</v>
      </c>
      <c r="AG1268" s="358">
        <v>330</v>
      </c>
      <c r="AH1268" s="355">
        <v>5867</v>
      </c>
      <c r="AI1268" s="355">
        <v>0</v>
      </c>
      <c r="AJ1268" s="358">
        <v>370</v>
      </c>
      <c r="AK1268" s="4">
        <v>6527</v>
      </c>
      <c r="AL1268" s="4">
        <v>0</v>
      </c>
      <c r="AM1268" s="4">
        <v>309</v>
      </c>
    </row>
    <row r="1269" spans="2:39" x14ac:dyDescent="0.3">
      <c r="B1269" s="350" t="s">
        <v>117</v>
      </c>
      <c r="C1269" s="351" t="s">
        <v>231</v>
      </c>
      <c r="D1269" s="352">
        <v>3839</v>
      </c>
      <c r="E1269" s="353">
        <v>390</v>
      </c>
      <c r="F1269" s="353">
        <v>278</v>
      </c>
      <c r="G1269" s="354">
        <v>2945</v>
      </c>
      <c r="H1269" s="354">
        <v>157</v>
      </c>
      <c r="I1269" s="354">
        <v>198</v>
      </c>
      <c r="J1269" s="355">
        <v>2832</v>
      </c>
      <c r="K1269" s="355">
        <v>199</v>
      </c>
      <c r="L1269" s="355">
        <v>241</v>
      </c>
      <c r="M1269" s="355">
        <v>2971</v>
      </c>
      <c r="N1269" s="355">
        <v>266</v>
      </c>
      <c r="O1269" s="355">
        <v>297</v>
      </c>
      <c r="P1269" s="355">
        <v>3231</v>
      </c>
      <c r="Q1269" s="355">
        <v>232</v>
      </c>
      <c r="R1269" s="355">
        <v>258</v>
      </c>
      <c r="S1269" s="355">
        <v>3109.9999999999964</v>
      </c>
      <c r="T1269" s="355">
        <v>410.00000000000017</v>
      </c>
      <c r="U1269" s="355">
        <v>254</v>
      </c>
      <c r="V1269" s="355">
        <v>3123</v>
      </c>
      <c r="W1269" s="355">
        <v>513.00000000000023</v>
      </c>
      <c r="X1269" s="355">
        <v>295</v>
      </c>
      <c r="Y1269" s="355">
        <v>3241</v>
      </c>
      <c r="Z1269" s="355">
        <v>637</v>
      </c>
      <c r="AA1269" s="355">
        <v>310</v>
      </c>
      <c r="AB1269" s="355">
        <v>4286</v>
      </c>
      <c r="AC1269" s="355">
        <v>36</v>
      </c>
      <c r="AD1269" s="357">
        <v>309</v>
      </c>
      <c r="AE1269" s="355">
        <v>4578</v>
      </c>
      <c r="AF1269" s="355">
        <v>0</v>
      </c>
      <c r="AG1269" s="358">
        <v>273</v>
      </c>
      <c r="AH1269" s="355">
        <v>4704</v>
      </c>
      <c r="AI1269" s="355">
        <v>0</v>
      </c>
      <c r="AJ1269" s="358">
        <v>293</v>
      </c>
      <c r="AK1269" s="4">
        <v>5216</v>
      </c>
      <c r="AL1269" s="4">
        <v>0</v>
      </c>
      <c r="AM1269" s="4">
        <v>322</v>
      </c>
    </row>
    <row r="1270" spans="2:39" x14ac:dyDescent="0.3">
      <c r="B1270" s="350" t="s">
        <v>117</v>
      </c>
      <c r="C1270" s="351" t="s">
        <v>288</v>
      </c>
      <c r="D1270" s="352">
        <v>3224</v>
      </c>
      <c r="E1270" s="353">
        <v>418</v>
      </c>
      <c r="F1270" s="353">
        <v>226</v>
      </c>
      <c r="G1270" s="354">
        <v>2779</v>
      </c>
      <c r="H1270" s="354">
        <v>87</v>
      </c>
      <c r="I1270" s="354">
        <v>206</v>
      </c>
      <c r="J1270" s="355">
        <v>2600</v>
      </c>
      <c r="K1270" s="355">
        <v>105</v>
      </c>
      <c r="L1270" s="355">
        <v>185</v>
      </c>
      <c r="M1270" s="355">
        <v>2570</v>
      </c>
      <c r="N1270" s="355">
        <v>158</v>
      </c>
      <c r="O1270" s="355">
        <v>268</v>
      </c>
      <c r="P1270" s="355">
        <v>2694</v>
      </c>
      <c r="Q1270" s="355">
        <v>153</v>
      </c>
      <c r="R1270" s="355">
        <v>224</v>
      </c>
      <c r="S1270" s="355">
        <v>2903.9999999999982</v>
      </c>
      <c r="T1270" s="355">
        <v>125</v>
      </c>
      <c r="U1270" s="355">
        <v>182</v>
      </c>
      <c r="V1270" s="355">
        <v>2623.9999999999964</v>
      </c>
      <c r="W1270" s="355">
        <v>374.99999999999994</v>
      </c>
      <c r="X1270" s="355">
        <v>223</v>
      </c>
      <c r="Y1270" s="355">
        <v>2657</v>
      </c>
      <c r="Z1270" s="355">
        <v>438</v>
      </c>
      <c r="AA1270" s="355">
        <v>202</v>
      </c>
      <c r="AB1270" s="355">
        <v>3262</v>
      </c>
      <c r="AC1270" s="355">
        <v>28</v>
      </c>
      <c r="AD1270" s="357">
        <v>257</v>
      </c>
      <c r="AE1270" s="355">
        <v>3723</v>
      </c>
      <c r="AF1270" s="355">
        <v>0</v>
      </c>
      <c r="AG1270" s="358">
        <v>274</v>
      </c>
      <c r="AH1270" s="355">
        <v>3948</v>
      </c>
      <c r="AI1270" s="355">
        <v>0</v>
      </c>
      <c r="AJ1270" s="358">
        <v>280</v>
      </c>
      <c r="AK1270" s="4">
        <v>4166</v>
      </c>
      <c r="AL1270" s="4">
        <v>0</v>
      </c>
      <c r="AM1270" s="4">
        <v>272</v>
      </c>
    </row>
    <row r="1271" spans="2:39" x14ac:dyDescent="0.3">
      <c r="B1271" s="350" t="s">
        <v>117</v>
      </c>
      <c r="C1271" s="351" t="s">
        <v>232</v>
      </c>
      <c r="D1271" s="352">
        <v>2693</v>
      </c>
      <c r="E1271" s="353">
        <v>250</v>
      </c>
      <c r="F1271" s="353">
        <v>221</v>
      </c>
      <c r="G1271" s="354">
        <v>2158</v>
      </c>
      <c r="H1271" s="354">
        <v>67</v>
      </c>
      <c r="I1271" s="354">
        <v>168</v>
      </c>
      <c r="J1271" s="355">
        <v>2291</v>
      </c>
      <c r="K1271" s="355">
        <v>45</v>
      </c>
      <c r="L1271" s="355">
        <v>187</v>
      </c>
      <c r="M1271" s="355">
        <v>2203</v>
      </c>
      <c r="N1271" s="355">
        <v>95</v>
      </c>
      <c r="O1271" s="355">
        <v>244</v>
      </c>
      <c r="P1271" s="355">
        <v>2223</v>
      </c>
      <c r="Q1271" s="355">
        <v>67</v>
      </c>
      <c r="R1271" s="355">
        <v>241</v>
      </c>
      <c r="S1271" s="355">
        <v>2200</v>
      </c>
      <c r="T1271" s="355">
        <v>79</v>
      </c>
      <c r="U1271" s="355">
        <v>207</v>
      </c>
      <c r="V1271" s="355">
        <v>2249.0000000000005</v>
      </c>
      <c r="W1271" s="355">
        <v>299.00000000000006</v>
      </c>
      <c r="X1271" s="355">
        <v>225.00000000000006</v>
      </c>
      <c r="Y1271" s="355">
        <v>2179</v>
      </c>
      <c r="Z1271" s="355">
        <v>337</v>
      </c>
      <c r="AA1271" s="355">
        <v>212</v>
      </c>
      <c r="AB1271" s="355">
        <v>2577</v>
      </c>
      <c r="AC1271" s="355">
        <v>18</v>
      </c>
      <c r="AD1271" s="357">
        <v>245</v>
      </c>
      <c r="AE1271" s="355">
        <v>2766</v>
      </c>
      <c r="AF1271" s="355">
        <v>0</v>
      </c>
      <c r="AG1271" s="358">
        <v>262</v>
      </c>
      <c r="AH1271" s="355">
        <v>3039</v>
      </c>
      <c r="AI1271" s="355">
        <v>0</v>
      </c>
      <c r="AJ1271" s="358">
        <v>266</v>
      </c>
      <c r="AK1271" s="4">
        <v>3416</v>
      </c>
      <c r="AL1271" s="4">
        <v>0</v>
      </c>
      <c r="AM1271" s="4">
        <v>260</v>
      </c>
    </row>
    <row r="1272" spans="2:39" x14ac:dyDescent="0.3">
      <c r="B1272" s="350" t="s">
        <v>117</v>
      </c>
      <c r="C1272" s="351" t="s">
        <v>325</v>
      </c>
      <c r="D1272" s="352">
        <v>17</v>
      </c>
      <c r="E1272" s="353">
        <v>4</v>
      </c>
      <c r="F1272" s="353">
        <v>0</v>
      </c>
      <c r="G1272" s="354">
        <v>43</v>
      </c>
      <c r="H1272" s="354">
        <v>4</v>
      </c>
      <c r="I1272" s="354">
        <v>0</v>
      </c>
      <c r="J1272" s="355">
        <v>37</v>
      </c>
      <c r="K1272" s="355">
        <v>0</v>
      </c>
      <c r="L1272" s="355">
        <v>0</v>
      </c>
      <c r="M1272" s="355">
        <v>45</v>
      </c>
      <c r="N1272" s="355">
        <v>0</v>
      </c>
      <c r="O1272" s="355">
        <v>0</v>
      </c>
      <c r="P1272" s="355">
        <v>96</v>
      </c>
      <c r="Q1272" s="355">
        <v>0</v>
      </c>
      <c r="R1272" s="355">
        <v>0</v>
      </c>
      <c r="S1272" s="355">
        <v>91.000000000000014</v>
      </c>
      <c r="T1272" s="355">
        <v>0</v>
      </c>
      <c r="U1272" s="355">
        <v>0</v>
      </c>
      <c r="V1272" s="355">
        <v>53</v>
      </c>
      <c r="W1272" s="355">
        <v>0</v>
      </c>
      <c r="X1272" s="355">
        <v>0</v>
      </c>
      <c r="Y1272" s="355">
        <v>58</v>
      </c>
      <c r="Z1272" s="355">
        <v>0</v>
      </c>
      <c r="AA1272" s="355">
        <v>0</v>
      </c>
      <c r="AB1272" s="355">
        <v>71</v>
      </c>
      <c r="AC1272" s="355">
        <v>0</v>
      </c>
      <c r="AD1272" s="357">
        <v>0</v>
      </c>
      <c r="AE1272" s="355">
        <v>119</v>
      </c>
      <c r="AF1272" s="355">
        <v>0</v>
      </c>
      <c r="AG1272" s="358">
        <v>0</v>
      </c>
      <c r="AH1272" s="355">
        <v>86</v>
      </c>
      <c r="AI1272" s="355">
        <v>0</v>
      </c>
      <c r="AJ1272" s="358">
        <v>0</v>
      </c>
      <c r="AK1272" s="4">
        <v>192</v>
      </c>
      <c r="AL1272" s="4">
        <v>0</v>
      </c>
      <c r="AM1272" s="4">
        <v>0</v>
      </c>
    </row>
    <row r="1273" spans="2:39" x14ac:dyDescent="0.3">
      <c r="B1273" s="350" t="s">
        <v>117</v>
      </c>
      <c r="C1273" s="351" t="s">
        <v>326</v>
      </c>
      <c r="D1273" s="352">
        <v>0</v>
      </c>
      <c r="E1273" s="353">
        <v>8</v>
      </c>
      <c r="F1273" s="353">
        <v>0</v>
      </c>
      <c r="G1273" s="354">
        <v>0</v>
      </c>
      <c r="H1273" s="354">
        <v>0</v>
      </c>
      <c r="I1273" s="354">
        <v>0</v>
      </c>
      <c r="J1273" s="355">
        <v>42</v>
      </c>
      <c r="K1273" s="355">
        <v>0</v>
      </c>
      <c r="L1273" s="355">
        <v>0</v>
      </c>
      <c r="M1273" s="355">
        <v>36</v>
      </c>
      <c r="N1273" s="355">
        <v>0</v>
      </c>
      <c r="O1273" s="355">
        <v>0</v>
      </c>
      <c r="P1273" s="355">
        <v>77</v>
      </c>
      <c r="Q1273" s="355">
        <v>0</v>
      </c>
      <c r="R1273" s="355">
        <v>0</v>
      </c>
      <c r="S1273" s="355">
        <v>53</v>
      </c>
      <c r="T1273" s="355">
        <v>0</v>
      </c>
      <c r="U1273" s="355">
        <v>0</v>
      </c>
      <c r="V1273" s="355">
        <v>46.000000000000014</v>
      </c>
      <c r="W1273" s="355">
        <v>0</v>
      </c>
      <c r="X1273" s="355">
        <v>0</v>
      </c>
      <c r="Y1273" s="355">
        <v>49</v>
      </c>
      <c r="Z1273" s="355">
        <v>0</v>
      </c>
      <c r="AA1273" s="355">
        <v>0</v>
      </c>
      <c r="AB1273" s="355">
        <v>22</v>
      </c>
      <c r="AC1273" s="355">
        <v>0</v>
      </c>
      <c r="AD1273" s="357">
        <v>0</v>
      </c>
      <c r="AE1273" s="355">
        <v>26</v>
      </c>
      <c r="AF1273" s="355">
        <v>0</v>
      </c>
      <c r="AG1273" s="358">
        <v>0</v>
      </c>
      <c r="AH1273" s="355">
        <v>33</v>
      </c>
      <c r="AI1273" s="355">
        <v>0</v>
      </c>
      <c r="AJ1273" s="358">
        <v>0</v>
      </c>
      <c r="AK1273" s="4">
        <v>130</v>
      </c>
      <c r="AL1273" s="4">
        <v>0</v>
      </c>
      <c r="AM1273" s="4">
        <v>0</v>
      </c>
    </row>
    <row r="1274" spans="2:39" x14ac:dyDescent="0.3">
      <c r="B1274" s="350" t="s">
        <v>117</v>
      </c>
      <c r="C1274" s="351" t="s">
        <v>289</v>
      </c>
      <c r="D1274" s="352">
        <v>3182</v>
      </c>
      <c r="E1274" s="353">
        <v>644</v>
      </c>
      <c r="F1274" s="353">
        <v>0</v>
      </c>
      <c r="G1274" s="354">
        <v>71</v>
      </c>
      <c r="H1274" s="354">
        <v>0</v>
      </c>
      <c r="I1274" s="354">
        <v>1680</v>
      </c>
      <c r="J1274" s="355">
        <v>2434</v>
      </c>
      <c r="K1274" s="355">
        <v>730</v>
      </c>
      <c r="L1274" s="355">
        <v>948</v>
      </c>
      <c r="M1274" s="355">
        <v>4339</v>
      </c>
      <c r="N1274" s="355">
        <v>213</v>
      </c>
      <c r="O1274" s="355">
        <v>0</v>
      </c>
      <c r="P1274" s="355">
        <v>1071</v>
      </c>
      <c r="Q1274" s="355">
        <v>28</v>
      </c>
      <c r="R1274" s="355">
        <v>0</v>
      </c>
      <c r="S1274" s="355">
        <v>1862.0000000000018</v>
      </c>
      <c r="T1274" s="355">
        <v>0</v>
      </c>
      <c r="U1274" s="355">
        <v>0</v>
      </c>
      <c r="V1274" s="355">
        <v>3277.9999999999968</v>
      </c>
      <c r="W1274" s="355">
        <v>0</v>
      </c>
      <c r="X1274" s="355">
        <v>0</v>
      </c>
      <c r="Y1274" s="355">
        <v>1038</v>
      </c>
      <c r="Z1274" s="355">
        <v>1</v>
      </c>
      <c r="AA1274" s="355">
        <v>0</v>
      </c>
      <c r="AB1274" s="355">
        <v>1475</v>
      </c>
      <c r="AC1274" s="355">
        <v>0</v>
      </c>
      <c r="AD1274" s="357">
        <v>0</v>
      </c>
      <c r="AE1274" s="355">
        <v>195</v>
      </c>
      <c r="AF1274" s="355">
        <v>0</v>
      </c>
      <c r="AG1274" s="358">
        <v>0</v>
      </c>
      <c r="AH1274" s="355">
        <v>29</v>
      </c>
      <c r="AI1274" s="355">
        <v>0</v>
      </c>
      <c r="AJ1274" s="358">
        <v>0</v>
      </c>
      <c r="AK1274" s="4">
        <v>1045</v>
      </c>
      <c r="AL1274" s="4">
        <v>0</v>
      </c>
      <c r="AM1274" s="4">
        <v>0</v>
      </c>
    </row>
    <row r="1275" spans="2:39" x14ac:dyDescent="0.3">
      <c r="B1275" s="350" t="s">
        <v>117</v>
      </c>
      <c r="C1275" s="351" t="s">
        <v>290</v>
      </c>
      <c r="D1275" s="352">
        <v>3475</v>
      </c>
      <c r="E1275" s="353">
        <v>0</v>
      </c>
      <c r="F1275" s="353">
        <v>0</v>
      </c>
      <c r="G1275" s="354">
        <v>11</v>
      </c>
      <c r="H1275" s="354">
        <v>0</v>
      </c>
      <c r="I1275" s="354">
        <v>0</v>
      </c>
      <c r="J1275" s="355">
        <v>0</v>
      </c>
      <c r="K1275" s="355">
        <v>0</v>
      </c>
      <c r="L1275" s="355">
        <v>0</v>
      </c>
      <c r="M1275" s="355">
        <v>23</v>
      </c>
      <c r="N1275" s="355">
        <v>2</v>
      </c>
      <c r="O1275" s="355">
        <v>0</v>
      </c>
      <c r="P1275" s="355">
        <v>1219</v>
      </c>
      <c r="Q1275" s="355">
        <v>84</v>
      </c>
      <c r="R1275" s="355">
        <v>0</v>
      </c>
      <c r="S1275" s="355">
        <v>18.000000000000004</v>
      </c>
      <c r="T1275" s="355">
        <v>0</v>
      </c>
      <c r="U1275" s="355">
        <v>0</v>
      </c>
      <c r="V1275" s="355">
        <v>173.99999999999997</v>
      </c>
      <c r="W1275" s="355">
        <v>0</v>
      </c>
      <c r="X1275" s="355">
        <v>0</v>
      </c>
      <c r="Y1275" s="355">
        <v>101</v>
      </c>
      <c r="Z1275" s="355">
        <v>0</v>
      </c>
      <c r="AA1275" s="355">
        <v>0</v>
      </c>
      <c r="AB1275" s="355">
        <v>102</v>
      </c>
      <c r="AC1275" s="355">
        <v>0</v>
      </c>
      <c r="AD1275" s="357">
        <v>0</v>
      </c>
      <c r="AE1275" s="355">
        <v>134</v>
      </c>
      <c r="AF1275" s="355">
        <v>0</v>
      </c>
      <c r="AG1275" s="358">
        <v>0</v>
      </c>
      <c r="AH1275" s="355">
        <v>119</v>
      </c>
      <c r="AI1275" s="355">
        <v>0</v>
      </c>
      <c r="AJ1275" s="358">
        <v>0</v>
      </c>
      <c r="AK1275" s="4">
        <v>126</v>
      </c>
      <c r="AL1275" s="4">
        <v>0</v>
      </c>
      <c r="AM1275" s="4">
        <v>0</v>
      </c>
    </row>
    <row r="1276" spans="2:39" x14ac:dyDescent="0.3">
      <c r="B1276" s="350" t="s">
        <v>117</v>
      </c>
      <c r="C1276" s="351" t="s">
        <v>291</v>
      </c>
      <c r="D1276" s="352">
        <v>1772</v>
      </c>
      <c r="E1276" s="353">
        <v>18</v>
      </c>
      <c r="F1276" s="353">
        <v>0</v>
      </c>
      <c r="G1276" s="354">
        <v>335</v>
      </c>
      <c r="H1276" s="354">
        <v>2</v>
      </c>
      <c r="I1276" s="354">
        <v>0</v>
      </c>
      <c r="J1276" s="355">
        <v>310</v>
      </c>
      <c r="K1276" s="355">
        <v>0</v>
      </c>
      <c r="L1276" s="355">
        <v>0</v>
      </c>
      <c r="M1276" s="355">
        <v>441</v>
      </c>
      <c r="N1276" s="355">
        <v>5</v>
      </c>
      <c r="O1276" s="355">
        <v>0</v>
      </c>
      <c r="P1276" s="355">
        <v>325</v>
      </c>
      <c r="Q1276" s="355">
        <v>7</v>
      </c>
      <c r="R1276" s="355">
        <v>0</v>
      </c>
      <c r="S1276" s="355">
        <v>432</v>
      </c>
      <c r="T1276" s="355">
        <v>0</v>
      </c>
      <c r="U1276" s="355">
        <v>0</v>
      </c>
      <c r="V1276" s="355">
        <v>422.00000000000006</v>
      </c>
      <c r="W1276" s="355">
        <v>0</v>
      </c>
      <c r="X1276" s="355">
        <v>0</v>
      </c>
      <c r="Y1276" s="355">
        <v>579</v>
      </c>
      <c r="Z1276" s="355">
        <v>0</v>
      </c>
      <c r="AA1276" s="355">
        <v>0</v>
      </c>
      <c r="AB1276" s="355">
        <v>659</v>
      </c>
      <c r="AC1276" s="355">
        <v>0</v>
      </c>
      <c r="AD1276" s="357">
        <v>0</v>
      </c>
      <c r="AE1276" s="355">
        <v>645</v>
      </c>
      <c r="AF1276" s="355">
        <v>0</v>
      </c>
      <c r="AG1276" s="358">
        <v>0</v>
      </c>
      <c r="AH1276" s="355">
        <v>745</v>
      </c>
      <c r="AI1276" s="355">
        <v>0</v>
      </c>
      <c r="AJ1276" s="358">
        <v>0</v>
      </c>
      <c r="AK1276" s="4">
        <v>562</v>
      </c>
      <c r="AL1276" s="4">
        <v>0</v>
      </c>
      <c r="AM1276" s="4">
        <v>0</v>
      </c>
    </row>
    <row r="1277" spans="2:39" x14ac:dyDescent="0.3">
      <c r="B1277" s="350" t="s">
        <v>117</v>
      </c>
      <c r="C1277" s="351" t="s">
        <v>292</v>
      </c>
      <c r="D1277" s="352">
        <v>149</v>
      </c>
      <c r="E1277" s="353">
        <v>10</v>
      </c>
      <c r="F1277" s="353">
        <v>0</v>
      </c>
      <c r="G1277" s="354">
        <v>381</v>
      </c>
      <c r="H1277" s="354">
        <v>1</v>
      </c>
      <c r="I1277" s="354">
        <v>0</v>
      </c>
      <c r="J1277" s="355">
        <v>375</v>
      </c>
      <c r="K1277" s="355">
        <v>0</v>
      </c>
      <c r="L1277" s="355">
        <v>0</v>
      </c>
      <c r="M1277" s="355">
        <v>479</v>
      </c>
      <c r="N1277" s="355">
        <v>0</v>
      </c>
      <c r="O1277" s="355">
        <v>0</v>
      </c>
      <c r="P1277" s="355">
        <v>362</v>
      </c>
      <c r="Q1277" s="355">
        <v>2</v>
      </c>
      <c r="R1277" s="355">
        <v>0</v>
      </c>
      <c r="S1277" s="355">
        <v>365.00000000000006</v>
      </c>
      <c r="T1277" s="355">
        <v>0</v>
      </c>
      <c r="U1277" s="355">
        <v>0</v>
      </c>
      <c r="V1277" s="355">
        <v>397.99999999999994</v>
      </c>
      <c r="W1277" s="355">
        <v>0</v>
      </c>
      <c r="X1277" s="355">
        <v>0</v>
      </c>
      <c r="Y1277" s="355">
        <v>598</v>
      </c>
      <c r="Z1277" s="355">
        <v>0</v>
      </c>
      <c r="AA1277" s="355">
        <v>0</v>
      </c>
      <c r="AB1277" s="355">
        <v>714</v>
      </c>
      <c r="AC1277" s="355">
        <v>0</v>
      </c>
      <c r="AD1277" s="357">
        <v>0</v>
      </c>
      <c r="AE1277" s="355">
        <v>792</v>
      </c>
      <c r="AF1277" s="355">
        <v>0</v>
      </c>
      <c r="AG1277" s="358">
        <v>0</v>
      </c>
      <c r="AH1277" s="355">
        <v>890</v>
      </c>
      <c r="AI1277" s="355">
        <v>0</v>
      </c>
      <c r="AJ1277" s="358">
        <v>0</v>
      </c>
      <c r="AK1277" s="4">
        <v>591</v>
      </c>
      <c r="AL1277" s="4">
        <v>0</v>
      </c>
      <c r="AM1277" s="4">
        <v>0</v>
      </c>
    </row>
    <row r="1278" spans="2:39" x14ac:dyDescent="0.3">
      <c r="B1278" s="350" t="s">
        <v>117</v>
      </c>
      <c r="C1278" s="351" t="s">
        <v>293</v>
      </c>
      <c r="D1278" s="352">
        <v>368</v>
      </c>
      <c r="E1278" s="353">
        <v>12</v>
      </c>
      <c r="F1278" s="353">
        <v>0</v>
      </c>
      <c r="G1278" s="354">
        <v>333</v>
      </c>
      <c r="H1278" s="354">
        <v>1</v>
      </c>
      <c r="I1278" s="354">
        <v>129</v>
      </c>
      <c r="J1278" s="355">
        <v>309</v>
      </c>
      <c r="K1278" s="355">
        <v>0</v>
      </c>
      <c r="L1278" s="355">
        <v>0</v>
      </c>
      <c r="M1278" s="355">
        <v>465</v>
      </c>
      <c r="N1278" s="355">
        <v>1</v>
      </c>
      <c r="O1278" s="355">
        <v>0</v>
      </c>
      <c r="P1278" s="355">
        <v>381</v>
      </c>
      <c r="Q1278" s="355">
        <v>1</v>
      </c>
      <c r="R1278" s="355">
        <v>0</v>
      </c>
      <c r="S1278" s="355">
        <v>371.00000000000006</v>
      </c>
      <c r="T1278" s="355">
        <v>0</v>
      </c>
      <c r="U1278" s="355">
        <v>0</v>
      </c>
      <c r="V1278" s="355">
        <v>304.00000000000017</v>
      </c>
      <c r="W1278" s="355">
        <v>0</v>
      </c>
      <c r="X1278" s="355">
        <v>0</v>
      </c>
      <c r="Y1278" s="355">
        <v>410</v>
      </c>
      <c r="Z1278" s="355">
        <v>0</v>
      </c>
      <c r="AA1278" s="355">
        <v>0</v>
      </c>
      <c r="AB1278" s="355">
        <v>399</v>
      </c>
      <c r="AC1278" s="355">
        <v>0</v>
      </c>
      <c r="AD1278" s="357">
        <v>0</v>
      </c>
      <c r="AE1278" s="355">
        <v>75</v>
      </c>
      <c r="AF1278" s="355">
        <v>0</v>
      </c>
      <c r="AG1278" s="358">
        <v>0</v>
      </c>
      <c r="AH1278" s="355">
        <v>413</v>
      </c>
      <c r="AI1278" s="355">
        <v>0</v>
      </c>
      <c r="AJ1278" s="358">
        <v>0</v>
      </c>
      <c r="AK1278" s="4">
        <v>324</v>
      </c>
      <c r="AL1278" s="4">
        <v>0</v>
      </c>
      <c r="AM1278" s="4">
        <v>0</v>
      </c>
    </row>
    <row r="1279" spans="2:39" x14ac:dyDescent="0.3">
      <c r="B1279" s="350" t="s">
        <v>117</v>
      </c>
      <c r="C1279" s="351" t="s">
        <v>294</v>
      </c>
      <c r="D1279" s="352">
        <v>52</v>
      </c>
      <c r="E1279" s="353">
        <v>0</v>
      </c>
      <c r="F1279" s="353">
        <v>0</v>
      </c>
      <c r="G1279" s="354">
        <v>148</v>
      </c>
      <c r="H1279" s="354">
        <v>0</v>
      </c>
      <c r="I1279" s="354">
        <v>0</v>
      </c>
      <c r="J1279" s="355">
        <v>190</v>
      </c>
      <c r="K1279" s="355">
        <v>0</v>
      </c>
      <c r="L1279" s="355">
        <v>0</v>
      </c>
      <c r="M1279" s="355">
        <v>209</v>
      </c>
      <c r="N1279" s="355">
        <v>0</v>
      </c>
      <c r="O1279" s="355">
        <v>0</v>
      </c>
      <c r="P1279" s="355">
        <v>105</v>
      </c>
      <c r="Q1279" s="355">
        <v>0</v>
      </c>
      <c r="R1279" s="355">
        <v>0</v>
      </c>
      <c r="S1279" s="355">
        <v>157.00000000000003</v>
      </c>
      <c r="T1279" s="355">
        <v>0</v>
      </c>
      <c r="U1279" s="355">
        <v>0</v>
      </c>
      <c r="V1279" s="355">
        <v>193.99999999999997</v>
      </c>
      <c r="W1279" s="355">
        <v>0</v>
      </c>
      <c r="X1279" s="355">
        <v>0</v>
      </c>
      <c r="Y1279" s="355">
        <v>234</v>
      </c>
      <c r="Z1279" s="355">
        <v>0</v>
      </c>
      <c r="AA1279" s="355">
        <v>0</v>
      </c>
      <c r="AB1279" s="355">
        <v>377</v>
      </c>
      <c r="AC1279" s="355">
        <v>0</v>
      </c>
      <c r="AD1279" s="357">
        <v>0</v>
      </c>
      <c r="AE1279" s="355">
        <v>815</v>
      </c>
      <c r="AF1279" s="355">
        <v>0</v>
      </c>
      <c r="AG1279" s="358">
        <v>0</v>
      </c>
      <c r="AH1279" s="355">
        <v>878</v>
      </c>
      <c r="AI1279" s="355">
        <v>0</v>
      </c>
      <c r="AJ1279" s="358">
        <v>0</v>
      </c>
      <c r="AK1279" s="4">
        <v>466</v>
      </c>
      <c r="AL1279" s="4">
        <v>0</v>
      </c>
      <c r="AM1279" s="4">
        <v>0</v>
      </c>
    </row>
    <row r="1280" spans="2:39" x14ac:dyDescent="0.3">
      <c r="B1280" s="350" t="s">
        <v>117</v>
      </c>
      <c r="C1280" s="351" t="s">
        <v>327</v>
      </c>
      <c r="D1280" s="352">
        <v>7</v>
      </c>
      <c r="E1280" s="353">
        <v>9</v>
      </c>
      <c r="F1280" s="353">
        <v>0</v>
      </c>
      <c r="G1280" s="354">
        <v>173</v>
      </c>
      <c r="H1280" s="354">
        <v>18</v>
      </c>
      <c r="I1280" s="354">
        <v>0</v>
      </c>
      <c r="J1280" s="355">
        <v>203</v>
      </c>
      <c r="K1280" s="355">
        <v>0</v>
      </c>
      <c r="L1280" s="355">
        <v>0</v>
      </c>
      <c r="M1280" s="355">
        <v>271</v>
      </c>
      <c r="N1280" s="355">
        <v>0</v>
      </c>
      <c r="O1280" s="355">
        <v>0</v>
      </c>
      <c r="P1280" s="355">
        <v>244</v>
      </c>
      <c r="Q1280" s="355">
        <v>0</v>
      </c>
      <c r="R1280" s="355">
        <v>0</v>
      </c>
      <c r="S1280" s="355">
        <v>217.99999999999986</v>
      </c>
      <c r="T1280" s="355">
        <v>0</v>
      </c>
      <c r="U1280" s="355">
        <v>0</v>
      </c>
      <c r="V1280" s="355">
        <v>187.00000000000006</v>
      </c>
      <c r="W1280" s="355">
        <v>0</v>
      </c>
      <c r="X1280" s="355">
        <v>0</v>
      </c>
      <c r="Y1280" s="355">
        <v>242</v>
      </c>
      <c r="Z1280" s="355">
        <v>0</v>
      </c>
      <c r="AA1280" s="355">
        <v>0</v>
      </c>
      <c r="AB1280" s="355">
        <v>139</v>
      </c>
      <c r="AC1280" s="355">
        <v>0</v>
      </c>
      <c r="AD1280" s="357">
        <v>0</v>
      </c>
      <c r="AE1280" s="355">
        <v>218</v>
      </c>
      <c r="AF1280" s="355">
        <v>0</v>
      </c>
      <c r="AG1280" s="358">
        <v>0</v>
      </c>
      <c r="AH1280" s="355">
        <v>173</v>
      </c>
      <c r="AI1280" s="355">
        <v>0</v>
      </c>
      <c r="AJ1280" s="358">
        <v>0</v>
      </c>
      <c r="AK1280" s="4">
        <v>222</v>
      </c>
      <c r="AL1280" s="4">
        <v>0</v>
      </c>
      <c r="AM1280" s="4">
        <v>0</v>
      </c>
    </row>
    <row r="1281" spans="2:39" x14ac:dyDescent="0.3">
      <c r="B1281" s="350" t="s">
        <v>118</v>
      </c>
      <c r="C1281" s="351" t="s">
        <v>223</v>
      </c>
      <c r="D1281" s="352">
        <v>0</v>
      </c>
      <c r="E1281" s="353">
        <v>0</v>
      </c>
      <c r="F1281" s="353">
        <v>228</v>
      </c>
      <c r="G1281" s="354">
        <v>0</v>
      </c>
      <c r="H1281" s="354">
        <v>0</v>
      </c>
      <c r="I1281" s="354">
        <v>211</v>
      </c>
      <c r="J1281" s="355">
        <v>2</v>
      </c>
      <c r="K1281" s="355">
        <v>0</v>
      </c>
      <c r="L1281" s="355">
        <v>188</v>
      </c>
      <c r="M1281" s="355">
        <v>0</v>
      </c>
      <c r="N1281" s="355">
        <v>0</v>
      </c>
      <c r="O1281" s="355">
        <v>230</v>
      </c>
      <c r="P1281" s="355">
        <v>0</v>
      </c>
      <c r="Q1281" s="355">
        <v>0</v>
      </c>
      <c r="R1281" s="355">
        <v>181</v>
      </c>
      <c r="S1281" s="355">
        <v>0</v>
      </c>
      <c r="T1281" s="355">
        <v>0</v>
      </c>
      <c r="U1281" s="355">
        <v>168.00000000000003</v>
      </c>
      <c r="V1281" s="355">
        <v>0</v>
      </c>
      <c r="W1281" s="355">
        <v>0</v>
      </c>
      <c r="X1281" s="355">
        <v>249.00000000000003</v>
      </c>
      <c r="Y1281" s="355">
        <v>0</v>
      </c>
      <c r="Z1281" s="355">
        <v>0</v>
      </c>
      <c r="AA1281" s="355">
        <v>252</v>
      </c>
      <c r="AB1281" s="355">
        <v>0</v>
      </c>
      <c r="AC1281" s="355">
        <v>0</v>
      </c>
      <c r="AD1281" s="357">
        <v>219</v>
      </c>
      <c r="AE1281" s="355">
        <v>0</v>
      </c>
      <c r="AF1281" s="355">
        <v>0</v>
      </c>
      <c r="AG1281" s="358">
        <v>233</v>
      </c>
      <c r="AH1281" s="355">
        <v>0</v>
      </c>
      <c r="AI1281" s="355">
        <v>0</v>
      </c>
      <c r="AJ1281" s="358">
        <v>160</v>
      </c>
      <c r="AK1281" s="4">
        <v>0</v>
      </c>
      <c r="AL1281" s="4">
        <v>0</v>
      </c>
      <c r="AM1281" s="4">
        <v>37</v>
      </c>
    </row>
    <row r="1282" spans="2:39" x14ac:dyDescent="0.3">
      <c r="B1282" s="350" t="s">
        <v>118</v>
      </c>
      <c r="C1282" s="351" t="s">
        <v>286</v>
      </c>
      <c r="D1282" s="352">
        <v>0</v>
      </c>
      <c r="E1282" s="353">
        <v>0</v>
      </c>
      <c r="F1282" s="353">
        <v>262</v>
      </c>
      <c r="G1282" s="354">
        <v>0</v>
      </c>
      <c r="H1282" s="354">
        <v>0</v>
      </c>
      <c r="I1282" s="354">
        <v>284</v>
      </c>
      <c r="J1282" s="355">
        <v>0</v>
      </c>
      <c r="K1282" s="355">
        <v>0</v>
      </c>
      <c r="L1282" s="355">
        <v>273</v>
      </c>
      <c r="M1282" s="355">
        <v>0</v>
      </c>
      <c r="N1282" s="355">
        <v>0</v>
      </c>
      <c r="O1282" s="355">
        <v>311</v>
      </c>
      <c r="P1282" s="355">
        <v>0</v>
      </c>
      <c r="Q1282" s="355">
        <v>0</v>
      </c>
      <c r="R1282" s="355">
        <v>298</v>
      </c>
      <c r="S1282" s="355">
        <v>0</v>
      </c>
      <c r="T1282" s="355">
        <v>0</v>
      </c>
      <c r="U1282" s="355">
        <v>319</v>
      </c>
      <c r="V1282" s="355">
        <v>0</v>
      </c>
      <c r="W1282" s="355">
        <v>0</v>
      </c>
      <c r="X1282" s="355">
        <v>297.00000000000006</v>
      </c>
      <c r="Y1282" s="355">
        <v>0</v>
      </c>
      <c r="Z1282" s="355">
        <v>0</v>
      </c>
      <c r="AA1282" s="355">
        <v>348</v>
      </c>
      <c r="AB1282" s="355">
        <v>0</v>
      </c>
      <c r="AC1282" s="355">
        <v>0</v>
      </c>
      <c r="AD1282" s="357">
        <v>286</v>
      </c>
      <c r="AE1282" s="355">
        <v>0</v>
      </c>
      <c r="AF1282" s="355">
        <v>0</v>
      </c>
      <c r="AG1282" s="358">
        <v>355</v>
      </c>
      <c r="AH1282" s="355">
        <v>0</v>
      </c>
      <c r="AI1282" s="355">
        <v>0</v>
      </c>
      <c r="AJ1282" s="358">
        <v>322</v>
      </c>
      <c r="AK1282" s="4">
        <v>0</v>
      </c>
      <c r="AL1282" s="4">
        <v>0</v>
      </c>
      <c r="AM1282" s="4">
        <v>133</v>
      </c>
    </row>
    <row r="1283" spans="2:39" x14ac:dyDescent="0.3">
      <c r="B1283" s="350" t="s">
        <v>118</v>
      </c>
      <c r="C1283" s="351" t="s">
        <v>255</v>
      </c>
      <c r="D1283" s="352">
        <v>1649</v>
      </c>
      <c r="E1283" s="353">
        <v>40</v>
      </c>
      <c r="F1283" s="353">
        <v>255</v>
      </c>
      <c r="G1283" s="354">
        <v>1769</v>
      </c>
      <c r="H1283" s="354">
        <v>5</v>
      </c>
      <c r="I1283" s="354">
        <v>266</v>
      </c>
      <c r="J1283" s="355">
        <v>2256</v>
      </c>
      <c r="K1283" s="355">
        <v>28</v>
      </c>
      <c r="L1283" s="355">
        <v>246</v>
      </c>
      <c r="M1283" s="355">
        <v>1926</v>
      </c>
      <c r="N1283" s="355">
        <v>24</v>
      </c>
      <c r="O1283" s="355">
        <v>286</v>
      </c>
      <c r="P1283" s="355">
        <v>1716</v>
      </c>
      <c r="Q1283" s="355">
        <v>54</v>
      </c>
      <c r="R1283" s="355">
        <v>357</v>
      </c>
      <c r="S1283" s="355">
        <v>1716.9999999999991</v>
      </c>
      <c r="T1283" s="355">
        <v>0</v>
      </c>
      <c r="U1283" s="355">
        <v>326</v>
      </c>
      <c r="V1283" s="355">
        <v>1648.0000000000002</v>
      </c>
      <c r="W1283" s="355">
        <v>0</v>
      </c>
      <c r="X1283" s="355">
        <v>355</v>
      </c>
      <c r="Y1283" s="355">
        <v>1741</v>
      </c>
      <c r="Z1283" s="355">
        <v>0</v>
      </c>
      <c r="AA1283" s="355">
        <v>353</v>
      </c>
      <c r="AB1283" s="355">
        <v>1691</v>
      </c>
      <c r="AC1283" s="355">
        <v>0</v>
      </c>
      <c r="AD1283" s="357">
        <v>367</v>
      </c>
      <c r="AE1283" s="355">
        <v>1706</v>
      </c>
      <c r="AF1283" s="355">
        <v>0</v>
      </c>
      <c r="AG1283" s="358">
        <v>368</v>
      </c>
      <c r="AH1283" s="355">
        <v>1629</v>
      </c>
      <c r="AI1283" s="355">
        <v>0</v>
      </c>
      <c r="AJ1283" s="358">
        <v>372</v>
      </c>
      <c r="AK1283" s="4">
        <v>1653</v>
      </c>
      <c r="AL1283" s="4">
        <v>0</v>
      </c>
      <c r="AM1283" s="4">
        <v>194</v>
      </c>
    </row>
    <row r="1284" spans="2:39" x14ac:dyDescent="0.3">
      <c r="B1284" s="350" t="s">
        <v>118</v>
      </c>
      <c r="C1284" s="351" t="s">
        <v>224</v>
      </c>
      <c r="D1284" s="352">
        <v>2406</v>
      </c>
      <c r="E1284" s="353">
        <v>60</v>
      </c>
      <c r="F1284" s="353">
        <v>298</v>
      </c>
      <c r="G1284" s="354">
        <v>2133</v>
      </c>
      <c r="H1284" s="354">
        <v>20</v>
      </c>
      <c r="I1284" s="354">
        <v>324</v>
      </c>
      <c r="J1284" s="355">
        <v>2168</v>
      </c>
      <c r="K1284" s="355">
        <v>33</v>
      </c>
      <c r="L1284" s="355">
        <v>301</v>
      </c>
      <c r="M1284" s="355">
        <v>2374</v>
      </c>
      <c r="N1284" s="355">
        <v>40</v>
      </c>
      <c r="O1284" s="355">
        <v>301</v>
      </c>
      <c r="P1284" s="355">
        <v>1988</v>
      </c>
      <c r="Q1284" s="355">
        <v>30</v>
      </c>
      <c r="R1284" s="355">
        <v>320</v>
      </c>
      <c r="S1284" s="355">
        <v>2008.0000000000014</v>
      </c>
      <c r="T1284" s="355">
        <v>0</v>
      </c>
      <c r="U1284" s="355">
        <v>383.99999999999983</v>
      </c>
      <c r="V1284" s="355">
        <v>1978.9999999999991</v>
      </c>
      <c r="W1284" s="355">
        <v>0</v>
      </c>
      <c r="X1284" s="355">
        <v>367.00000000000006</v>
      </c>
      <c r="Y1284" s="355">
        <v>1906</v>
      </c>
      <c r="Z1284" s="355">
        <v>0</v>
      </c>
      <c r="AA1284" s="355">
        <v>354</v>
      </c>
      <c r="AB1284" s="355">
        <v>1973</v>
      </c>
      <c r="AC1284" s="355">
        <v>0</v>
      </c>
      <c r="AD1284" s="357">
        <v>339</v>
      </c>
      <c r="AE1284" s="355">
        <v>1924</v>
      </c>
      <c r="AF1284" s="355">
        <v>0</v>
      </c>
      <c r="AG1284" s="358">
        <v>395</v>
      </c>
      <c r="AH1284" s="355">
        <v>1822</v>
      </c>
      <c r="AI1284" s="355">
        <v>0</v>
      </c>
      <c r="AJ1284" s="358">
        <v>350</v>
      </c>
      <c r="AK1284" s="4">
        <v>1911</v>
      </c>
      <c r="AL1284" s="4">
        <v>0</v>
      </c>
      <c r="AM1284" s="4">
        <v>253</v>
      </c>
    </row>
    <row r="1285" spans="2:39" x14ac:dyDescent="0.3">
      <c r="B1285" s="350" t="s">
        <v>118</v>
      </c>
      <c r="C1285" s="351" t="s">
        <v>225</v>
      </c>
      <c r="D1285" s="352">
        <v>2329</v>
      </c>
      <c r="E1285" s="353">
        <v>86</v>
      </c>
      <c r="F1285" s="353">
        <v>303</v>
      </c>
      <c r="G1285" s="354">
        <v>2380</v>
      </c>
      <c r="H1285" s="354">
        <v>41</v>
      </c>
      <c r="I1285" s="354">
        <v>310</v>
      </c>
      <c r="J1285" s="355">
        <v>2059</v>
      </c>
      <c r="K1285" s="355">
        <v>48</v>
      </c>
      <c r="L1285" s="355">
        <v>337</v>
      </c>
      <c r="M1285" s="355">
        <v>2146</v>
      </c>
      <c r="N1285" s="355">
        <v>38</v>
      </c>
      <c r="O1285" s="355">
        <v>305</v>
      </c>
      <c r="P1285" s="355">
        <v>2156</v>
      </c>
      <c r="Q1285" s="355">
        <v>51</v>
      </c>
      <c r="R1285" s="355">
        <v>304</v>
      </c>
      <c r="S1285" s="355">
        <v>1967.000000000002</v>
      </c>
      <c r="T1285" s="355">
        <v>0</v>
      </c>
      <c r="U1285" s="355">
        <v>316.00000000000006</v>
      </c>
      <c r="V1285" s="355">
        <v>1868.0000000000018</v>
      </c>
      <c r="W1285" s="355">
        <v>0</v>
      </c>
      <c r="X1285" s="355">
        <v>375.00000000000006</v>
      </c>
      <c r="Y1285" s="355">
        <v>1872</v>
      </c>
      <c r="Z1285" s="355">
        <v>0</v>
      </c>
      <c r="AA1285" s="355">
        <v>382</v>
      </c>
      <c r="AB1285" s="355">
        <v>1856</v>
      </c>
      <c r="AC1285" s="355">
        <v>0</v>
      </c>
      <c r="AD1285" s="357">
        <v>309</v>
      </c>
      <c r="AE1285" s="355">
        <v>1802</v>
      </c>
      <c r="AF1285" s="355">
        <v>0</v>
      </c>
      <c r="AG1285" s="358">
        <v>320</v>
      </c>
      <c r="AH1285" s="355">
        <v>1839</v>
      </c>
      <c r="AI1285" s="355">
        <v>0</v>
      </c>
      <c r="AJ1285" s="358">
        <v>372</v>
      </c>
      <c r="AK1285" s="4">
        <v>1828</v>
      </c>
      <c r="AL1285" s="4">
        <v>0</v>
      </c>
      <c r="AM1285" s="4">
        <v>256</v>
      </c>
    </row>
    <row r="1286" spans="2:39" x14ac:dyDescent="0.3">
      <c r="B1286" s="350" t="s">
        <v>118</v>
      </c>
      <c r="C1286" s="351" t="s">
        <v>226</v>
      </c>
      <c r="D1286" s="352">
        <v>2392</v>
      </c>
      <c r="E1286" s="353">
        <v>80</v>
      </c>
      <c r="F1286" s="353">
        <v>298</v>
      </c>
      <c r="G1286" s="354">
        <v>2232</v>
      </c>
      <c r="H1286" s="354">
        <v>73</v>
      </c>
      <c r="I1286" s="354">
        <v>315</v>
      </c>
      <c r="J1286" s="355">
        <v>2296</v>
      </c>
      <c r="K1286" s="355">
        <v>52</v>
      </c>
      <c r="L1286" s="355">
        <v>297</v>
      </c>
      <c r="M1286" s="355">
        <v>2108</v>
      </c>
      <c r="N1286" s="355">
        <v>53</v>
      </c>
      <c r="O1286" s="355">
        <v>307</v>
      </c>
      <c r="P1286" s="355">
        <v>2079</v>
      </c>
      <c r="Q1286" s="355">
        <v>48</v>
      </c>
      <c r="R1286" s="355">
        <v>307</v>
      </c>
      <c r="S1286" s="355">
        <v>2099</v>
      </c>
      <c r="T1286" s="355">
        <v>0</v>
      </c>
      <c r="U1286" s="355">
        <v>303</v>
      </c>
      <c r="V1286" s="355">
        <v>1934.9999999999989</v>
      </c>
      <c r="W1286" s="355">
        <v>0</v>
      </c>
      <c r="X1286" s="355">
        <v>322.99999999999983</v>
      </c>
      <c r="Y1286" s="355">
        <v>1815</v>
      </c>
      <c r="Z1286" s="355">
        <v>0</v>
      </c>
      <c r="AA1286" s="355">
        <v>378</v>
      </c>
      <c r="AB1286" s="355">
        <v>1842</v>
      </c>
      <c r="AC1286" s="355">
        <v>0</v>
      </c>
      <c r="AD1286" s="357">
        <v>355</v>
      </c>
      <c r="AE1286" s="355">
        <v>1841</v>
      </c>
      <c r="AF1286" s="355">
        <v>0</v>
      </c>
      <c r="AG1286" s="358">
        <v>319</v>
      </c>
      <c r="AH1286" s="355">
        <v>1800</v>
      </c>
      <c r="AI1286" s="355">
        <v>0</v>
      </c>
      <c r="AJ1286" s="358">
        <v>307</v>
      </c>
      <c r="AK1286" s="4">
        <v>1958</v>
      </c>
      <c r="AL1286" s="4">
        <v>0</v>
      </c>
      <c r="AM1286" s="4">
        <v>273</v>
      </c>
    </row>
    <row r="1287" spans="2:39" x14ac:dyDescent="0.3">
      <c r="B1287" s="350" t="s">
        <v>118</v>
      </c>
      <c r="C1287" s="351" t="s">
        <v>227</v>
      </c>
      <c r="D1287" s="352">
        <v>2403</v>
      </c>
      <c r="E1287" s="353">
        <v>69</v>
      </c>
      <c r="F1287" s="353">
        <v>242</v>
      </c>
      <c r="G1287" s="354">
        <v>2239</v>
      </c>
      <c r="H1287" s="354">
        <v>45</v>
      </c>
      <c r="I1287" s="354">
        <v>275</v>
      </c>
      <c r="J1287" s="355">
        <v>2182</v>
      </c>
      <c r="K1287" s="355">
        <v>65</v>
      </c>
      <c r="L1287" s="355">
        <v>283</v>
      </c>
      <c r="M1287" s="355">
        <v>2278</v>
      </c>
      <c r="N1287" s="355">
        <v>52</v>
      </c>
      <c r="O1287" s="355">
        <v>253</v>
      </c>
      <c r="P1287" s="355">
        <v>1949</v>
      </c>
      <c r="Q1287" s="355">
        <v>45</v>
      </c>
      <c r="R1287" s="355">
        <v>304</v>
      </c>
      <c r="S1287" s="355">
        <v>2060.9999999999986</v>
      </c>
      <c r="T1287" s="355">
        <v>0</v>
      </c>
      <c r="U1287" s="355">
        <v>267</v>
      </c>
      <c r="V1287" s="355">
        <v>2114.0000000000005</v>
      </c>
      <c r="W1287" s="355">
        <v>0</v>
      </c>
      <c r="X1287" s="355">
        <v>273.00000000000023</v>
      </c>
      <c r="Y1287" s="355">
        <v>1912</v>
      </c>
      <c r="Z1287" s="355">
        <v>0</v>
      </c>
      <c r="AA1287" s="355">
        <v>306</v>
      </c>
      <c r="AB1287" s="355">
        <v>1844</v>
      </c>
      <c r="AC1287" s="355">
        <v>0</v>
      </c>
      <c r="AD1287" s="357">
        <v>344</v>
      </c>
      <c r="AE1287" s="355">
        <v>1879</v>
      </c>
      <c r="AF1287" s="355">
        <v>0</v>
      </c>
      <c r="AG1287" s="358">
        <v>332</v>
      </c>
      <c r="AH1287" s="355">
        <v>1839</v>
      </c>
      <c r="AI1287" s="355">
        <v>0</v>
      </c>
      <c r="AJ1287" s="358">
        <v>304</v>
      </c>
      <c r="AK1287" s="4">
        <v>1853</v>
      </c>
      <c r="AL1287" s="4">
        <v>0</v>
      </c>
      <c r="AM1287" s="4">
        <v>238</v>
      </c>
    </row>
    <row r="1288" spans="2:39" x14ac:dyDescent="0.3">
      <c r="B1288" s="350" t="s">
        <v>118</v>
      </c>
      <c r="C1288" s="351" t="s">
        <v>228</v>
      </c>
      <c r="D1288" s="352">
        <v>2523</v>
      </c>
      <c r="E1288" s="353">
        <v>42</v>
      </c>
      <c r="F1288" s="353">
        <v>230</v>
      </c>
      <c r="G1288" s="354">
        <v>2359</v>
      </c>
      <c r="H1288" s="354">
        <v>37</v>
      </c>
      <c r="I1288" s="354">
        <v>230</v>
      </c>
      <c r="J1288" s="355">
        <v>2114</v>
      </c>
      <c r="K1288" s="355">
        <v>44</v>
      </c>
      <c r="L1288" s="355">
        <v>239</v>
      </c>
      <c r="M1288" s="355">
        <v>2204</v>
      </c>
      <c r="N1288" s="355">
        <v>75</v>
      </c>
      <c r="O1288" s="355">
        <v>236</v>
      </c>
      <c r="P1288" s="355">
        <v>2165</v>
      </c>
      <c r="Q1288" s="355">
        <v>66</v>
      </c>
      <c r="R1288" s="355">
        <v>226</v>
      </c>
      <c r="S1288" s="355">
        <v>1929.9999999999991</v>
      </c>
      <c r="T1288" s="355">
        <v>0</v>
      </c>
      <c r="U1288" s="355">
        <v>272.00000000000006</v>
      </c>
      <c r="V1288" s="355">
        <v>1986.9999999999991</v>
      </c>
      <c r="W1288" s="355">
        <v>0</v>
      </c>
      <c r="X1288" s="355">
        <v>252.00000000000003</v>
      </c>
      <c r="Y1288" s="355">
        <v>2044</v>
      </c>
      <c r="Z1288" s="355">
        <v>0</v>
      </c>
      <c r="AA1288" s="355">
        <v>266</v>
      </c>
      <c r="AB1288" s="355">
        <v>1923</v>
      </c>
      <c r="AC1288" s="355">
        <v>0</v>
      </c>
      <c r="AD1288" s="357">
        <v>275</v>
      </c>
      <c r="AE1288" s="355">
        <v>1831</v>
      </c>
      <c r="AF1288" s="355">
        <v>0</v>
      </c>
      <c r="AG1288" s="358">
        <v>330</v>
      </c>
      <c r="AH1288" s="355">
        <v>1851</v>
      </c>
      <c r="AI1288" s="355">
        <v>0</v>
      </c>
      <c r="AJ1288" s="358">
        <v>308</v>
      </c>
      <c r="AK1288" s="4">
        <v>1918</v>
      </c>
      <c r="AL1288" s="4">
        <v>0</v>
      </c>
      <c r="AM1288" s="4">
        <v>237</v>
      </c>
    </row>
    <row r="1289" spans="2:39" x14ac:dyDescent="0.3">
      <c r="B1289" s="350" t="s">
        <v>118</v>
      </c>
      <c r="C1289" s="351" t="s">
        <v>229</v>
      </c>
      <c r="D1289" s="352">
        <v>2629</v>
      </c>
      <c r="E1289" s="353">
        <v>484</v>
      </c>
      <c r="F1289" s="353">
        <v>180</v>
      </c>
      <c r="G1289" s="354">
        <v>2605</v>
      </c>
      <c r="H1289" s="354">
        <v>375</v>
      </c>
      <c r="I1289" s="354">
        <v>227</v>
      </c>
      <c r="J1289" s="355">
        <v>2593</v>
      </c>
      <c r="K1289" s="355">
        <v>41</v>
      </c>
      <c r="L1289" s="355">
        <v>181</v>
      </c>
      <c r="M1289" s="355">
        <v>2589</v>
      </c>
      <c r="N1289" s="355">
        <v>44</v>
      </c>
      <c r="O1289" s="355">
        <v>190</v>
      </c>
      <c r="P1289" s="355">
        <v>2327</v>
      </c>
      <c r="Q1289" s="355">
        <v>49</v>
      </c>
      <c r="R1289" s="355">
        <v>210</v>
      </c>
      <c r="S1289" s="355">
        <v>2570.0000000000009</v>
      </c>
      <c r="T1289" s="355">
        <v>0</v>
      </c>
      <c r="U1289" s="355">
        <v>194</v>
      </c>
      <c r="V1289" s="355">
        <v>2405.9999999999995</v>
      </c>
      <c r="W1289" s="355">
        <v>0</v>
      </c>
      <c r="X1289" s="355">
        <v>213.00000000000003</v>
      </c>
      <c r="Y1289" s="355">
        <v>2331</v>
      </c>
      <c r="Z1289" s="355">
        <v>0</v>
      </c>
      <c r="AA1289" s="355">
        <v>238</v>
      </c>
      <c r="AB1289" s="355">
        <v>2323</v>
      </c>
      <c r="AC1289" s="355">
        <v>0</v>
      </c>
      <c r="AD1289" s="357">
        <v>246</v>
      </c>
      <c r="AE1289" s="355">
        <v>2305</v>
      </c>
      <c r="AF1289" s="355">
        <v>0</v>
      </c>
      <c r="AG1289" s="358">
        <v>225</v>
      </c>
      <c r="AH1289" s="355">
        <v>2200</v>
      </c>
      <c r="AI1289" s="355">
        <v>0</v>
      </c>
      <c r="AJ1289" s="358">
        <v>216</v>
      </c>
      <c r="AK1289" s="4">
        <v>2200</v>
      </c>
      <c r="AL1289" s="4">
        <v>0</v>
      </c>
      <c r="AM1289" s="4">
        <v>165</v>
      </c>
    </row>
    <row r="1290" spans="2:39" x14ac:dyDescent="0.3">
      <c r="B1290" s="350" t="s">
        <v>118</v>
      </c>
      <c r="C1290" s="351" t="s">
        <v>287</v>
      </c>
      <c r="D1290" s="352">
        <v>2359</v>
      </c>
      <c r="E1290" s="353">
        <v>237</v>
      </c>
      <c r="F1290" s="353">
        <v>171</v>
      </c>
      <c r="G1290" s="354">
        <v>2253</v>
      </c>
      <c r="H1290" s="354">
        <v>259</v>
      </c>
      <c r="I1290" s="354">
        <v>184</v>
      </c>
      <c r="J1290" s="355">
        <v>2307</v>
      </c>
      <c r="K1290" s="355">
        <v>20</v>
      </c>
      <c r="L1290" s="355">
        <v>208</v>
      </c>
      <c r="M1290" s="355">
        <v>2358</v>
      </c>
      <c r="N1290" s="355">
        <v>35</v>
      </c>
      <c r="O1290" s="355">
        <v>172</v>
      </c>
      <c r="P1290" s="355">
        <v>2122</v>
      </c>
      <c r="Q1290" s="355">
        <v>37</v>
      </c>
      <c r="R1290" s="355">
        <v>184</v>
      </c>
      <c r="S1290" s="355">
        <v>2135.9999999999995</v>
      </c>
      <c r="T1290" s="355">
        <v>0</v>
      </c>
      <c r="U1290" s="355">
        <v>212.00000000000006</v>
      </c>
      <c r="V1290" s="355">
        <v>2304.9999999999982</v>
      </c>
      <c r="W1290" s="355">
        <v>0</v>
      </c>
      <c r="X1290" s="355">
        <v>189.99999999999994</v>
      </c>
      <c r="Y1290" s="355">
        <v>2171</v>
      </c>
      <c r="Z1290" s="355">
        <v>0</v>
      </c>
      <c r="AA1290" s="355">
        <v>220</v>
      </c>
      <c r="AB1290" s="355">
        <v>2193</v>
      </c>
      <c r="AC1290" s="355">
        <v>0</v>
      </c>
      <c r="AD1290" s="357">
        <v>236</v>
      </c>
      <c r="AE1290" s="355">
        <v>2186</v>
      </c>
      <c r="AF1290" s="355">
        <v>0</v>
      </c>
      <c r="AG1290" s="358">
        <v>227</v>
      </c>
      <c r="AH1290" s="355">
        <v>2096</v>
      </c>
      <c r="AI1290" s="355">
        <v>0</v>
      </c>
      <c r="AJ1290" s="358">
        <v>220</v>
      </c>
      <c r="AK1290" s="4">
        <v>2110</v>
      </c>
      <c r="AL1290" s="4">
        <v>0</v>
      </c>
      <c r="AM1290" s="4">
        <v>188</v>
      </c>
    </row>
    <row r="1291" spans="2:39" x14ac:dyDescent="0.3">
      <c r="B1291" s="350" t="s">
        <v>118</v>
      </c>
      <c r="C1291" s="351" t="s">
        <v>230</v>
      </c>
      <c r="D1291" s="352">
        <v>2325</v>
      </c>
      <c r="E1291" s="353">
        <v>234</v>
      </c>
      <c r="F1291" s="353">
        <v>178</v>
      </c>
      <c r="G1291" s="354">
        <v>2130</v>
      </c>
      <c r="H1291" s="354">
        <v>296</v>
      </c>
      <c r="I1291" s="354">
        <v>182</v>
      </c>
      <c r="J1291" s="355">
        <v>1981</v>
      </c>
      <c r="K1291" s="355">
        <v>23</v>
      </c>
      <c r="L1291" s="355">
        <v>177</v>
      </c>
      <c r="M1291" s="355">
        <v>2170</v>
      </c>
      <c r="N1291" s="355">
        <v>19</v>
      </c>
      <c r="O1291" s="355">
        <v>196</v>
      </c>
      <c r="P1291" s="355">
        <v>2072</v>
      </c>
      <c r="Q1291" s="355">
        <v>31</v>
      </c>
      <c r="R1291" s="355">
        <v>160</v>
      </c>
      <c r="S1291" s="355">
        <v>1955.0000000000014</v>
      </c>
      <c r="T1291" s="355">
        <v>0</v>
      </c>
      <c r="U1291" s="355">
        <v>177</v>
      </c>
      <c r="V1291" s="355">
        <v>1915.9999999999991</v>
      </c>
      <c r="W1291" s="355">
        <v>0</v>
      </c>
      <c r="X1291" s="355">
        <v>204.99999999999997</v>
      </c>
      <c r="Y1291" s="355">
        <v>2098</v>
      </c>
      <c r="Z1291" s="355">
        <v>0</v>
      </c>
      <c r="AA1291" s="355">
        <v>200</v>
      </c>
      <c r="AB1291" s="355">
        <v>1978</v>
      </c>
      <c r="AC1291" s="355">
        <v>0</v>
      </c>
      <c r="AD1291" s="357">
        <v>229</v>
      </c>
      <c r="AE1291" s="355">
        <v>2015</v>
      </c>
      <c r="AF1291" s="355">
        <v>0</v>
      </c>
      <c r="AG1291" s="358">
        <v>234</v>
      </c>
      <c r="AH1291" s="355">
        <v>2021</v>
      </c>
      <c r="AI1291" s="355">
        <v>0</v>
      </c>
      <c r="AJ1291" s="358">
        <v>204</v>
      </c>
      <c r="AK1291" s="4">
        <v>2087</v>
      </c>
      <c r="AL1291" s="4">
        <v>0</v>
      </c>
      <c r="AM1291" s="4">
        <v>184</v>
      </c>
    </row>
    <row r="1292" spans="2:39" x14ac:dyDescent="0.3">
      <c r="B1292" s="350" t="s">
        <v>118</v>
      </c>
      <c r="C1292" s="351" t="s">
        <v>231</v>
      </c>
      <c r="D1292" s="352">
        <v>2200</v>
      </c>
      <c r="E1292" s="353">
        <v>217</v>
      </c>
      <c r="F1292" s="353">
        <v>187</v>
      </c>
      <c r="G1292" s="354">
        <v>2086</v>
      </c>
      <c r="H1292" s="354">
        <v>194</v>
      </c>
      <c r="I1292" s="354">
        <v>186</v>
      </c>
      <c r="J1292" s="355">
        <v>1862</v>
      </c>
      <c r="K1292" s="355">
        <v>16</v>
      </c>
      <c r="L1292" s="355">
        <v>170</v>
      </c>
      <c r="M1292" s="355">
        <v>1821</v>
      </c>
      <c r="N1292" s="355">
        <v>17</v>
      </c>
      <c r="O1292" s="355">
        <v>166</v>
      </c>
      <c r="P1292" s="355">
        <v>1932</v>
      </c>
      <c r="Q1292" s="355">
        <v>15</v>
      </c>
      <c r="R1292" s="355">
        <v>199</v>
      </c>
      <c r="S1292" s="355">
        <v>1868.9999999999989</v>
      </c>
      <c r="T1292" s="355">
        <v>0</v>
      </c>
      <c r="U1292" s="355">
        <v>165.00000000000006</v>
      </c>
      <c r="V1292" s="355">
        <v>1771.9999999999991</v>
      </c>
      <c r="W1292" s="355">
        <v>0</v>
      </c>
      <c r="X1292" s="355">
        <v>175</v>
      </c>
      <c r="Y1292" s="355">
        <v>1776</v>
      </c>
      <c r="Z1292" s="355">
        <v>0</v>
      </c>
      <c r="AA1292" s="355">
        <v>209</v>
      </c>
      <c r="AB1292" s="355">
        <v>1873</v>
      </c>
      <c r="AC1292" s="355">
        <v>0</v>
      </c>
      <c r="AD1292" s="357">
        <v>210</v>
      </c>
      <c r="AE1292" s="355">
        <v>1863</v>
      </c>
      <c r="AF1292" s="355">
        <v>0</v>
      </c>
      <c r="AG1292" s="358">
        <v>207</v>
      </c>
      <c r="AH1292" s="355">
        <v>1914</v>
      </c>
      <c r="AI1292" s="355">
        <v>0</v>
      </c>
      <c r="AJ1292" s="358">
        <v>193</v>
      </c>
      <c r="AK1292" s="4">
        <v>1972</v>
      </c>
      <c r="AL1292" s="4">
        <v>0</v>
      </c>
      <c r="AM1292" s="4">
        <v>175</v>
      </c>
    </row>
    <row r="1293" spans="2:39" x14ac:dyDescent="0.3">
      <c r="B1293" s="350" t="s">
        <v>118</v>
      </c>
      <c r="C1293" s="351" t="s">
        <v>288</v>
      </c>
      <c r="D1293" s="352">
        <v>1898</v>
      </c>
      <c r="E1293" s="353">
        <v>186</v>
      </c>
      <c r="F1293" s="353">
        <v>189</v>
      </c>
      <c r="G1293" s="354">
        <v>1968</v>
      </c>
      <c r="H1293" s="354">
        <v>179</v>
      </c>
      <c r="I1293" s="354">
        <v>191</v>
      </c>
      <c r="J1293" s="355">
        <v>1804</v>
      </c>
      <c r="K1293" s="355">
        <v>16</v>
      </c>
      <c r="L1293" s="355">
        <v>187</v>
      </c>
      <c r="M1293" s="355">
        <v>1681</v>
      </c>
      <c r="N1293" s="355">
        <v>14</v>
      </c>
      <c r="O1293" s="355">
        <v>151</v>
      </c>
      <c r="P1293" s="355">
        <v>1567</v>
      </c>
      <c r="Q1293" s="355">
        <v>8</v>
      </c>
      <c r="R1293" s="355">
        <v>165</v>
      </c>
      <c r="S1293" s="355">
        <v>1733.0000000000014</v>
      </c>
      <c r="T1293" s="355">
        <v>0</v>
      </c>
      <c r="U1293" s="355">
        <v>197.00000000000014</v>
      </c>
      <c r="V1293" s="355">
        <v>1715.0000000000002</v>
      </c>
      <c r="W1293" s="355">
        <v>0</v>
      </c>
      <c r="X1293" s="355">
        <v>162.00000000000003</v>
      </c>
      <c r="Y1293" s="355">
        <v>1675</v>
      </c>
      <c r="Z1293" s="355">
        <v>0</v>
      </c>
      <c r="AA1293" s="355">
        <v>161</v>
      </c>
      <c r="AB1293" s="355">
        <v>1726</v>
      </c>
      <c r="AC1293" s="355">
        <v>0</v>
      </c>
      <c r="AD1293" s="357">
        <v>177</v>
      </c>
      <c r="AE1293" s="355">
        <v>1760</v>
      </c>
      <c r="AF1293" s="355">
        <v>0</v>
      </c>
      <c r="AG1293" s="358">
        <v>182</v>
      </c>
      <c r="AH1293" s="355">
        <v>1750</v>
      </c>
      <c r="AI1293" s="355">
        <v>0</v>
      </c>
      <c r="AJ1293" s="358">
        <v>183</v>
      </c>
      <c r="AK1293" s="4">
        <v>1833</v>
      </c>
      <c r="AL1293" s="4">
        <v>0</v>
      </c>
      <c r="AM1293" s="4">
        <v>181</v>
      </c>
    </row>
    <row r="1294" spans="2:39" x14ac:dyDescent="0.3">
      <c r="B1294" s="350" t="s">
        <v>118</v>
      </c>
      <c r="C1294" s="351" t="s">
        <v>232</v>
      </c>
      <c r="D1294" s="352">
        <v>1590</v>
      </c>
      <c r="E1294" s="353">
        <v>74</v>
      </c>
      <c r="F1294" s="353">
        <v>153</v>
      </c>
      <c r="G1294" s="354">
        <v>1607</v>
      </c>
      <c r="H1294" s="354">
        <v>112</v>
      </c>
      <c r="I1294" s="354">
        <v>194</v>
      </c>
      <c r="J1294" s="355">
        <v>1620</v>
      </c>
      <c r="K1294" s="355">
        <v>9</v>
      </c>
      <c r="L1294" s="355">
        <v>178</v>
      </c>
      <c r="M1294" s="355">
        <v>1536</v>
      </c>
      <c r="N1294" s="355">
        <v>9</v>
      </c>
      <c r="O1294" s="355">
        <v>174</v>
      </c>
      <c r="P1294" s="355">
        <v>1430</v>
      </c>
      <c r="Q1294" s="355">
        <v>13</v>
      </c>
      <c r="R1294" s="355">
        <v>143</v>
      </c>
      <c r="S1294" s="355">
        <v>1348.0000000000002</v>
      </c>
      <c r="T1294" s="355">
        <v>0</v>
      </c>
      <c r="U1294" s="355">
        <v>149.00000000000003</v>
      </c>
      <c r="V1294" s="355">
        <v>1481.9999999999986</v>
      </c>
      <c r="W1294" s="355">
        <v>0</v>
      </c>
      <c r="X1294" s="355">
        <v>197.99999999999997</v>
      </c>
      <c r="Y1294" s="355">
        <v>1491</v>
      </c>
      <c r="Z1294" s="355">
        <v>0</v>
      </c>
      <c r="AA1294" s="355">
        <v>165</v>
      </c>
      <c r="AB1294" s="355">
        <v>1361</v>
      </c>
      <c r="AC1294" s="355">
        <v>0</v>
      </c>
      <c r="AD1294" s="357">
        <v>155</v>
      </c>
      <c r="AE1294" s="355">
        <v>1469</v>
      </c>
      <c r="AF1294" s="355">
        <v>0</v>
      </c>
      <c r="AG1294" s="358">
        <v>174</v>
      </c>
      <c r="AH1294" s="355">
        <v>1573</v>
      </c>
      <c r="AI1294" s="355">
        <v>0</v>
      </c>
      <c r="AJ1294" s="358">
        <v>163</v>
      </c>
      <c r="AK1294" s="4">
        <v>1582</v>
      </c>
      <c r="AL1294" s="4">
        <v>0</v>
      </c>
      <c r="AM1294" s="4">
        <v>183</v>
      </c>
    </row>
    <row r="1295" spans="2:39" x14ac:dyDescent="0.3">
      <c r="B1295" s="350" t="s">
        <v>118</v>
      </c>
      <c r="C1295" s="351" t="s">
        <v>325</v>
      </c>
      <c r="D1295" s="352">
        <v>0</v>
      </c>
      <c r="E1295" s="353">
        <v>0</v>
      </c>
      <c r="F1295" s="353">
        <v>27</v>
      </c>
      <c r="G1295" s="354">
        <v>0</v>
      </c>
      <c r="H1295" s="354">
        <v>0</v>
      </c>
      <c r="I1295" s="354">
        <v>27</v>
      </c>
      <c r="J1295" s="355">
        <v>0</v>
      </c>
      <c r="K1295" s="355">
        <v>0</v>
      </c>
      <c r="L1295" s="355">
        <v>14</v>
      </c>
      <c r="M1295" s="355">
        <v>0</v>
      </c>
      <c r="N1295" s="355">
        <v>0</v>
      </c>
      <c r="O1295" s="355">
        <v>0</v>
      </c>
      <c r="P1295" s="355">
        <v>0</v>
      </c>
      <c r="Q1295" s="355">
        <v>0</v>
      </c>
      <c r="R1295" s="355">
        <v>0</v>
      </c>
      <c r="S1295" s="355">
        <v>0</v>
      </c>
      <c r="T1295" s="355">
        <v>0</v>
      </c>
      <c r="U1295" s="355">
        <v>0</v>
      </c>
      <c r="V1295" s="355">
        <v>0</v>
      </c>
      <c r="W1295" s="355">
        <v>0</v>
      </c>
      <c r="X1295" s="355">
        <v>0</v>
      </c>
      <c r="Y1295" s="355">
        <v>0</v>
      </c>
      <c r="Z1295" s="355">
        <v>0</v>
      </c>
      <c r="AA1295" s="355">
        <v>0</v>
      </c>
      <c r="AB1295" s="355">
        <v>0</v>
      </c>
      <c r="AC1295" s="355">
        <v>0</v>
      </c>
      <c r="AD1295" s="357">
        <v>0</v>
      </c>
      <c r="AE1295" s="355">
        <v>0</v>
      </c>
      <c r="AF1295" s="355">
        <v>0</v>
      </c>
      <c r="AG1295" s="358">
        <v>0</v>
      </c>
      <c r="AH1295" s="355">
        <v>0</v>
      </c>
      <c r="AI1295" s="355">
        <v>0</v>
      </c>
      <c r="AJ1295" s="358">
        <v>0</v>
      </c>
      <c r="AK1295" s="4">
        <v>0</v>
      </c>
      <c r="AL1295" s="4">
        <v>0</v>
      </c>
      <c r="AM1295" s="4">
        <v>0</v>
      </c>
    </row>
    <row r="1296" spans="2:39" x14ac:dyDescent="0.3">
      <c r="B1296" s="350" t="s">
        <v>118</v>
      </c>
      <c r="C1296" s="351" t="s">
        <v>326</v>
      </c>
      <c r="D1296" s="352">
        <v>0</v>
      </c>
      <c r="E1296" s="353">
        <v>0</v>
      </c>
      <c r="F1296" s="353">
        <v>32</v>
      </c>
      <c r="G1296" s="354">
        <v>0</v>
      </c>
      <c r="H1296" s="354">
        <v>0</v>
      </c>
      <c r="I1296" s="354">
        <v>7</v>
      </c>
      <c r="J1296" s="355">
        <v>0</v>
      </c>
      <c r="K1296" s="355">
        <v>0</v>
      </c>
      <c r="L1296" s="355">
        <v>20</v>
      </c>
      <c r="M1296" s="355">
        <v>0</v>
      </c>
      <c r="N1296" s="355">
        <v>0</v>
      </c>
      <c r="O1296" s="355">
        <v>0</v>
      </c>
      <c r="P1296" s="355">
        <v>0</v>
      </c>
      <c r="Q1296" s="355">
        <v>0</v>
      </c>
      <c r="R1296" s="355">
        <v>0</v>
      </c>
      <c r="S1296" s="355">
        <v>0</v>
      </c>
      <c r="T1296" s="355">
        <v>0</v>
      </c>
      <c r="U1296" s="355">
        <v>0</v>
      </c>
      <c r="V1296" s="355">
        <v>0</v>
      </c>
      <c r="W1296" s="355">
        <v>0</v>
      </c>
      <c r="X1296" s="355">
        <v>0</v>
      </c>
      <c r="Y1296" s="355">
        <v>0</v>
      </c>
      <c r="Z1296" s="355">
        <v>0</v>
      </c>
      <c r="AA1296" s="355">
        <v>0</v>
      </c>
      <c r="AB1296" s="355">
        <v>0</v>
      </c>
      <c r="AC1296" s="355">
        <v>0</v>
      </c>
      <c r="AD1296" s="357">
        <v>0</v>
      </c>
      <c r="AE1296" s="355">
        <v>0</v>
      </c>
      <c r="AF1296" s="355">
        <v>0</v>
      </c>
      <c r="AG1296" s="358">
        <v>0</v>
      </c>
      <c r="AH1296" s="355">
        <v>0</v>
      </c>
      <c r="AI1296" s="355">
        <v>0</v>
      </c>
      <c r="AJ1296" s="358">
        <v>0</v>
      </c>
      <c r="AK1296" s="4">
        <v>0</v>
      </c>
      <c r="AL1296" s="4">
        <v>0</v>
      </c>
      <c r="AM1296" s="4">
        <v>0</v>
      </c>
    </row>
    <row r="1297" spans="2:39" x14ac:dyDescent="0.3">
      <c r="B1297" s="350" t="s">
        <v>118</v>
      </c>
      <c r="C1297" s="351" t="s">
        <v>289</v>
      </c>
      <c r="D1297" s="352">
        <v>1509</v>
      </c>
      <c r="E1297" s="353">
        <v>3</v>
      </c>
      <c r="F1297" s="353">
        <v>0</v>
      </c>
      <c r="G1297" s="354">
        <v>1503</v>
      </c>
      <c r="H1297" s="354">
        <v>2</v>
      </c>
      <c r="I1297" s="354">
        <v>0</v>
      </c>
      <c r="J1297" s="355">
        <v>24</v>
      </c>
      <c r="K1297" s="355">
        <v>1973</v>
      </c>
      <c r="L1297" s="355">
        <v>0</v>
      </c>
      <c r="M1297" s="355">
        <v>195</v>
      </c>
      <c r="N1297" s="355">
        <v>780</v>
      </c>
      <c r="O1297" s="355">
        <v>0</v>
      </c>
      <c r="P1297" s="355">
        <v>0</v>
      </c>
      <c r="Q1297" s="355">
        <v>0</v>
      </c>
      <c r="R1297" s="355">
        <v>0</v>
      </c>
      <c r="S1297" s="355">
        <v>361</v>
      </c>
      <c r="T1297" s="355">
        <v>0</v>
      </c>
      <c r="U1297" s="355">
        <v>0</v>
      </c>
      <c r="V1297" s="355">
        <v>1029.0000000000009</v>
      </c>
      <c r="W1297" s="355">
        <v>0</v>
      </c>
      <c r="X1297" s="355">
        <v>0</v>
      </c>
      <c r="Y1297" s="355">
        <v>0</v>
      </c>
      <c r="Z1297" s="355">
        <v>0</v>
      </c>
      <c r="AA1297" s="355">
        <v>0</v>
      </c>
      <c r="AB1297" s="355">
        <v>0</v>
      </c>
      <c r="AC1297" s="355">
        <v>0</v>
      </c>
      <c r="AD1297" s="357">
        <v>0</v>
      </c>
      <c r="AE1297" s="355">
        <v>0</v>
      </c>
      <c r="AF1297" s="355">
        <v>0</v>
      </c>
      <c r="AG1297" s="358">
        <v>0</v>
      </c>
      <c r="AH1297" s="355">
        <v>0</v>
      </c>
      <c r="AI1297" s="355">
        <v>0</v>
      </c>
      <c r="AJ1297" s="358">
        <v>0</v>
      </c>
      <c r="AK1297" s="4">
        <v>0</v>
      </c>
      <c r="AL1297" s="4">
        <v>0</v>
      </c>
      <c r="AM1297" s="4">
        <v>0</v>
      </c>
    </row>
    <row r="1298" spans="2:39" x14ac:dyDescent="0.3">
      <c r="B1298" s="350" t="s">
        <v>118</v>
      </c>
      <c r="C1298" s="351" t="s">
        <v>290</v>
      </c>
      <c r="D1298" s="352">
        <v>39</v>
      </c>
      <c r="E1298" s="353">
        <v>3</v>
      </c>
      <c r="F1298" s="353">
        <v>0</v>
      </c>
      <c r="G1298" s="354">
        <v>71</v>
      </c>
      <c r="H1298" s="354">
        <v>9</v>
      </c>
      <c r="I1298" s="354">
        <v>0</v>
      </c>
      <c r="J1298" s="355">
        <v>136</v>
      </c>
      <c r="K1298" s="355">
        <v>1033</v>
      </c>
      <c r="L1298" s="355">
        <v>17</v>
      </c>
      <c r="M1298" s="355">
        <v>132</v>
      </c>
      <c r="N1298" s="355">
        <v>0</v>
      </c>
      <c r="O1298" s="355">
        <v>0</v>
      </c>
      <c r="P1298" s="355">
        <v>70</v>
      </c>
      <c r="Q1298" s="355">
        <v>2</v>
      </c>
      <c r="R1298" s="355">
        <v>0</v>
      </c>
      <c r="S1298" s="355">
        <v>70.000000000000028</v>
      </c>
      <c r="T1298" s="355">
        <v>0</v>
      </c>
      <c r="U1298" s="355">
        <v>0</v>
      </c>
      <c r="V1298" s="355">
        <v>103.00000000000001</v>
      </c>
      <c r="W1298" s="355">
        <v>0</v>
      </c>
      <c r="X1298" s="355">
        <v>0</v>
      </c>
      <c r="Y1298" s="355">
        <v>140</v>
      </c>
      <c r="Z1298" s="355">
        <v>0</v>
      </c>
      <c r="AA1298" s="355">
        <v>0</v>
      </c>
      <c r="AB1298" s="355">
        <v>47</v>
      </c>
      <c r="AC1298" s="355">
        <v>0</v>
      </c>
      <c r="AD1298" s="357">
        <v>0</v>
      </c>
      <c r="AE1298" s="355">
        <v>77</v>
      </c>
      <c r="AF1298" s="355">
        <v>0</v>
      </c>
      <c r="AG1298" s="358">
        <v>0</v>
      </c>
      <c r="AH1298" s="355">
        <v>25</v>
      </c>
      <c r="AI1298" s="355">
        <v>0</v>
      </c>
      <c r="AJ1298" s="358">
        <v>0</v>
      </c>
      <c r="AK1298" s="4">
        <v>32</v>
      </c>
      <c r="AL1298" s="4">
        <v>0</v>
      </c>
      <c r="AM1298" s="4">
        <v>0</v>
      </c>
    </row>
    <row r="1299" spans="2:39" x14ac:dyDescent="0.3">
      <c r="B1299" s="350" t="s">
        <v>118</v>
      </c>
      <c r="C1299" s="351" t="s">
        <v>291</v>
      </c>
      <c r="D1299" s="352">
        <v>227</v>
      </c>
      <c r="E1299" s="353">
        <v>101</v>
      </c>
      <c r="F1299" s="353">
        <v>0</v>
      </c>
      <c r="G1299" s="354">
        <v>271</v>
      </c>
      <c r="H1299" s="354">
        <v>0</v>
      </c>
      <c r="I1299" s="354">
        <v>0</v>
      </c>
      <c r="J1299" s="355">
        <v>276</v>
      </c>
      <c r="K1299" s="355">
        <v>158</v>
      </c>
      <c r="L1299" s="355">
        <v>4</v>
      </c>
      <c r="M1299" s="355">
        <v>238</v>
      </c>
      <c r="N1299" s="355">
        <v>1882</v>
      </c>
      <c r="O1299" s="355">
        <v>6</v>
      </c>
      <c r="P1299" s="355">
        <v>479</v>
      </c>
      <c r="Q1299" s="355">
        <v>1112</v>
      </c>
      <c r="R1299" s="355">
        <v>0</v>
      </c>
      <c r="S1299" s="355">
        <v>153.00000000000006</v>
      </c>
      <c r="T1299" s="355">
        <v>98</v>
      </c>
      <c r="U1299" s="355">
        <v>0</v>
      </c>
      <c r="V1299" s="355">
        <v>154.00000000000006</v>
      </c>
      <c r="W1299" s="355">
        <v>997.99999999999977</v>
      </c>
      <c r="X1299" s="355">
        <v>0</v>
      </c>
      <c r="Y1299" s="355">
        <v>149</v>
      </c>
      <c r="Z1299" s="355">
        <v>0</v>
      </c>
      <c r="AA1299" s="355">
        <v>0</v>
      </c>
      <c r="AB1299" s="355">
        <v>246</v>
      </c>
      <c r="AC1299" s="355">
        <v>0</v>
      </c>
      <c r="AD1299" s="357">
        <v>0</v>
      </c>
      <c r="AE1299" s="355">
        <v>290</v>
      </c>
      <c r="AF1299" s="355">
        <v>0</v>
      </c>
      <c r="AG1299" s="358">
        <v>3</v>
      </c>
      <c r="AH1299" s="355">
        <v>272</v>
      </c>
      <c r="AI1299" s="355">
        <v>0</v>
      </c>
      <c r="AJ1299" s="358">
        <v>1</v>
      </c>
      <c r="AK1299" s="4">
        <v>170</v>
      </c>
      <c r="AL1299" s="4">
        <v>0</v>
      </c>
      <c r="AM1299" s="4">
        <v>1</v>
      </c>
    </row>
    <row r="1300" spans="2:39" x14ac:dyDescent="0.3">
      <c r="B1300" s="350" t="s">
        <v>118</v>
      </c>
      <c r="C1300" s="351" t="s">
        <v>292</v>
      </c>
      <c r="D1300" s="352">
        <v>361</v>
      </c>
      <c r="E1300" s="353">
        <v>75</v>
      </c>
      <c r="F1300" s="353">
        <v>0</v>
      </c>
      <c r="G1300" s="354">
        <v>375</v>
      </c>
      <c r="H1300" s="354">
        <v>0</v>
      </c>
      <c r="I1300" s="354">
        <v>0</v>
      </c>
      <c r="J1300" s="355">
        <v>429</v>
      </c>
      <c r="K1300" s="355">
        <v>83</v>
      </c>
      <c r="L1300" s="355">
        <v>1</v>
      </c>
      <c r="M1300" s="355">
        <v>381</v>
      </c>
      <c r="N1300" s="355">
        <v>811</v>
      </c>
      <c r="O1300" s="355">
        <v>1</v>
      </c>
      <c r="P1300" s="355">
        <v>510</v>
      </c>
      <c r="Q1300" s="355">
        <v>1099</v>
      </c>
      <c r="R1300" s="355">
        <v>0</v>
      </c>
      <c r="S1300" s="355">
        <v>233.00000000000009</v>
      </c>
      <c r="T1300" s="355">
        <v>95.000000000000071</v>
      </c>
      <c r="U1300" s="355">
        <v>0</v>
      </c>
      <c r="V1300" s="355">
        <v>239.00000000000003</v>
      </c>
      <c r="W1300" s="355">
        <v>1160.0000000000005</v>
      </c>
      <c r="X1300" s="355">
        <v>0</v>
      </c>
      <c r="Y1300" s="355">
        <v>215</v>
      </c>
      <c r="Z1300" s="355">
        <v>0</v>
      </c>
      <c r="AA1300" s="355">
        <v>0</v>
      </c>
      <c r="AB1300" s="355">
        <v>391</v>
      </c>
      <c r="AC1300" s="355">
        <v>0</v>
      </c>
      <c r="AD1300" s="357">
        <v>0</v>
      </c>
      <c r="AE1300" s="355">
        <v>440</v>
      </c>
      <c r="AF1300" s="355">
        <v>0</v>
      </c>
      <c r="AG1300" s="358">
        <v>9</v>
      </c>
      <c r="AH1300" s="355">
        <v>411</v>
      </c>
      <c r="AI1300" s="355">
        <v>0</v>
      </c>
      <c r="AJ1300" s="358">
        <v>1</v>
      </c>
      <c r="AK1300" s="4">
        <v>284</v>
      </c>
      <c r="AL1300" s="4">
        <v>0</v>
      </c>
      <c r="AM1300" s="4">
        <v>7</v>
      </c>
    </row>
    <row r="1301" spans="2:39" x14ac:dyDescent="0.3">
      <c r="B1301" s="350" t="s">
        <v>118</v>
      </c>
      <c r="C1301" s="351" t="s">
        <v>293</v>
      </c>
      <c r="D1301" s="352">
        <v>520</v>
      </c>
      <c r="E1301" s="353">
        <v>118</v>
      </c>
      <c r="F1301" s="353">
        <v>0</v>
      </c>
      <c r="G1301" s="354">
        <v>297</v>
      </c>
      <c r="H1301" s="354">
        <v>0</v>
      </c>
      <c r="I1301" s="354">
        <v>0</v>
      </c>
      <c r="J1301" s="355">
        <v>138</v>
      </c>
      <c r="K1301" s="355">
        <v>33</v>
      </c>
      <c r="L1301" s="355">
        <v>0</v>
      </c>
      <c r="M1301" s="355">
        <v>288</v>
      </c>
      <c r="N1301" s="355">
        <v>253</v>
      </c>
      <c r="O1301" s="355">
        <v>0</v>
      </c>
      <c r="P1301" s="355">
        <v>301</v>
      </c>
      <c r="Q1301" s="355">
        <v>624</v>
      </c>
      <c r="R1301" s="355">
        <v>0</v>
      </c>
      <c r="S1301" s="355">
        <v>54</v>
      </c>
      <c r="T1301" s="355">
        <v>70</v>
      </c>
      <c r="U1301" s="355">
        <v>0</v>
      </c>
      <c r="V1301" s="355">
        <v>324</v>
      </c>
      <c r="W1301" s="355">
        <v>218</v>
      </c>
      <c r="X1301" s="355">
        <v>0</v>
      </c>
      <c r="Y1301" s="355">
        <v>44</v>
      </c>
      <c r="Z1301" s="355">
        <v>0</v>
      </c>
      <c r="AA1301" s="355">
        <v>0</v>
      </c>
      <c r="AB1301" s="355">
        <v>98</v>
      </c>
      <c r="AC1301" s="355">
        <v>0</v>
      </c>
      <c r="AD1301" s="357">
        <v>0</v>
      </c>
      <c r="AE1301" s="355">
        <v>76</v>
      </c>
      <c r="AF1301" s="355">
        <v>0</v>
      </c>
      <c r="AG1301" s="358">
        <v>6</v>
      </c>
      <c r="AH1301" s="355">
        <v>39</v>
      </c>
      <c r="AI1301" s="355">
        <v>0</v>
      </c>
      <c r="AJ1301" s="358">
        <v>12</v>
      </c>
      <c r="AK1301" s="4">
        <v>87</v>
      </c>
      <c r="AL1301" s="4">
        <v>0</v>
      </c>
      <c r="AM1301" s="4">
        <v>9</v>
      </c>
    </row>
    <row r="1302" spans="2:39" x14ac:dyDescent="0.3">
      <c r="B1302" s="350" t="s">
        <v>118</v>
      </c>
      <c r="C1302" s="351" t="s">
        <v>294</v>
      </c>
      <c r="D1302" s="352">
        <v>1</v>
      </c>
      <c r="E1302" s="353">
        <v>0</v>
      </c>
      <c r="F1302" s="353">
        <v>0</v>
      </c>
      <c r="G1302" s="354">
        <v>208</v>
      </c>
      <c r="H1302" s="354">
        <v>0</v>
      </c>
      <c r="I1302" s="354">
        <v>0</v>
      </c>
      <c r="J1302" s="355">
        <v>450</v>
      </c>
      <c r="K1302" s="355">
        <v>76</v>
      </c>
      <c r="L1302" s="355">
        <v>0</v>
      </c>
      <c r="M1302" s="355">
        <v>265</v>
      </c>
      <c r="N1302" s="355">
        <v>545</v>
      </c>
      <c r="O1302" s="355">
        <v>1</v>
      </c>
      <c r="P1302" s="355">
        <v>325</v>
      </c>
      <c r="Q1302" s="355">
        <v>2</v>
      </c>
      <c r="R1302" s="355">
        <v>0</v>
      </c>
      <c r="S1302" s="355">
        <v>310.99999999999989</v>
      </c>
      <c r="T1302" s="355">
        <v>41.000000000000007</v>
      </c>
      <c r="U1302" s="355">
        <v>0</v>
      </c>
      <c r="V1302" s="355">
        <v>228.00000000000003</v>
      </c>
      <c r="W1302" s="355">
        <v>714.00000000000045</v>
      </c>
      <c r="X1302" s="355">
        <v>0</v>
      </c>
      <c r="Y1302" s="355">
        <v>322</v>
      </c>
      <c r="Z1302" s="355">
        <v>0</v>
      </c>
      <c r="AA1302" s="355">
        <v>0</v>
      </c>
      <c r="AB1302" s="355">
        <v>374</v>
      </c>
      <c r="AC1302" s="355">
        <v>0</v>
      </c>
      <c r="AD1302" s="357">
        <v>0</v>
      </c>
      <c r="AE1302" s="355">
        <v>478</v>
      </c>
      <c r="AF1302" s="355">
        <v>0</v>
      </c>
      <c r="AG1302" s="358">
        <v>2</v>
      </c>
      <c r="AH1302" s="355">
        <v>434</v>
      </c>
      <c r="AI1302" s="355">
        <v>0</v>
      </c>
      <c r="AJ1302" s="358">
        <v>2</v>
      </c>
      <c r="AK1302" s="4">
        <v>346</v>
      </c>
      <c r="AL1302" s="4">
        <v>0</v>
      </c>
      <c r="AM1302" s="4">
        <v>6</v>
      </c>
    </row>
    <row r="1303" spans="2:39" x14ac:dyDescent="0.3">
      <c r="B1303" s="350" t="s">
        <v>118</v>
      </c>
      <c r="C1303" s="351" t="s">
        <v>327</v>
      </c>
      <c r="D1303" s="352">
        <v>0</v>
      </c>
      <c r="E1303" s="353">
        <v>0</v>
      </c>
      <c r="F1303" s="353">
        <v>0</v>
      </c>
      <c r="G1303" s="354">
        <v>23</v>
      </c>
      <c r="H1303" s="354">
        <v>0</v>
      </c>
      <c r="I1303" s="354">
        <v>0</v>
      </c>
      <c r="J1303" s="355">
        <v>20</v>
      </c>
      <c r="K1303" s="355">
        <v>0</v>
      </c>
      <c r="L1303" s="355">
        <v>0</v>
      </c>
      <c r="M1303" s="355">
        <v>101</v>
      </c>
      <c r="N1303" s="355">
        <v>0</v>
      </c>
      <c r="O1303" s="355">
        <v>0</v>
      </c>
      <c r="P1303" s="355">
        <v>55</v>
      </c>
      <c r="Q1303" s="355">
        <v>0</v>
      </c>
      <c r="R1303" s="355">
        <v>0</v>
      </c>
      <c r="S1303" s="355">
        <v>29.000000000000007</v>
      </c>
      <c r="T1303" s="355">
        <v>0</v>
      </c>
      <c r="U1303" s="355">
        <v>0</v>
      </c>
      <c r="V1303" s="355">
        <v>11</v>
      </c>
      <c r="W1303" s="355">
        <v>0</v>
      </c>
      <c r="X1303" s="355">
        <v>0</v>
      </c>
      <c r="Y1303" s="355">
        <v>15</v>
      </c>
      <c r="Z1303" s="355">
        <v>0</v>
      </c>
      <c r="AA1303" s="355">
        <v>0</v>
      </c>
      <c r="AB1303" s="355">
        <v>0</v>
      </c>
      <c r="AC1303" s="355">
        <v>0</v>
      </c>
      <c r="AD1303" s="357">
        <v>0</v>
      </c>
      <c r="AE1303" s="355">
        <v>0</v>
      </c>
      <c r="AF1303" s="355">
        <v>0</v>
      </c>
      <c r="AG1303" s="358">
        <v>0</v>
      </c>
      <c r="AH1303" s="355">
        <v>0</v>
      </c>
      <c r="AI1303" s="355">
        <v>0</v>
      </c>
      <c r="AJ1303" s="358">
        <v>0</v>
      </c>
      <c r="AK1303" s="4">
        <v>0</v>
      </c>
      <c r="AL1303" s="4">
        <v>0</v>
      </c>
      <c r="AM1303" s="4">
        <v>0</v>
      </c>
    </row>
    <row r="1304" spans="2:39" x14ac:dyDescent="0.3">
      <c r="B1304" s="350" t="s">
        <v>119</v>
      </c>
      <c r="C1304" s="351" t="s">
        <v>223</v>
      </c>
      <c r="D1304" s="352">
        <v>0</v>
      </c>
      <c r="E1304" s="353">
        <v>3</v>
      </c>
      <c r="F1304" s="353">
        <v>213</v>
      </c>
      <c r="G1304" s="354">
        <v>0</v>
      </c>
      <c r="H1304" s="354">
        <v>161</v>
      </c>
      <c r="I1304" s="354">
        <v>289</v>
      </c>
      <c r="J1304" s="355">
        <v>0</v>
      </c>
      <c r="K1304" s="355">
        <v>0</v>
      </c>
      <c r="L1304" s="355">
        <v>272</v>
      </c>
      <c r="M1304" s="355">
        <v>0</v>
      </c>
      <c r="N1304" s="355">
        <v>0</v>
      </c>
      <c r="O1304" s="355">
        <v>311</v>
      </c>
      <c r="P1304" s="355">
        <v>0</v>
      </c>
      <c r="Q1304" s="355">
        <v>0</v>
      </c>
      <c r="R1304" s="355">
        <v>263</v>
      </c>
      <c r="S1304" s="355">
        <v>0</v>
      </c>
      <c r="T1304" s="355">
        <v>0</v>
      </c>
      <c r="U1304" s="355">
        <v>250.00000000000009</v>
      </c>
      <c r="V1304" s="355">
        <v>0</v>
      </c>
      <c r="W1304" s="355">
        <v>0</v>
      </c>
      <c r="X1304" s="355">
        <v>250.99999999999997</v>
      </c>
      <c r="Y1304" s="355">
        <v>0</v>
      </c>
      <c r="Z1304" s="355">
        <v>0</v>
      </c>
      <c r="AA1304" s="355">
        <v>268</v>
      </c>
      <c r="AB1304" s="355">
        <v>0</v>
      </c>
      <c r="AC1304" s="355">
        <v>0</v>
      </c>
      <c r="AD1304" s="357">
        <v>175</v>
      </c>
      <c r="AE1304" s="355">
        <v>0</v>
      </c>
      <c r="AF1304" s="355">
        <v>0</v>
      </c>
      <c r="AG1304" s="358">
        <v>205</v>
      </c>
      <c r="AH1304" s="355">
        <v>0</v>
      </c>
      <c r="AI1304" s="355">
        <v>0</v>
      </c>
      <c r="AJ1304" s="358">
        <v>160</v>
      </c>
      <c r="AK1304" s="4">
        <v>0</v>
      </c>
      <c r="AL1304" s="4">
        <v>0</v>
      </c>
      <c r="AM1304" s="4">
        <v>67</v>
      </c>
    </row>
    <row r="1305" spans="2:39" x14ac:dyDescent="0.3">
      <c r="B1305" s="350" t="s">
        <v>119</v>
      </c>
      <c r="C1305" s="351" t="s">
        <v>286</v>
      </c>
      <c r="D1305" s="352">
        <v>0</v>
      </c>
      <c r="E1305" s="353">
        <v>194</v>
      </c>
      <c r="F1305" s="353">
        <v>250</v>
      </c>
      <c r="G1305" s="354">
        <v>0</v>
      </c>
      <c r="H1305" s="354">
        <v>74</v>
      </c>
      <c r="I1305" s="354">
        <v>286</v>
      </c>
      <c r="J1305" s="355">
        <v>0</v>
      </c>
      <c r="K1305" s="355">
        <v>0</v>
      </c>
      <c r="L1305" s="355">
        <v>238</v>
      </c>
      <c r="M1305" s="355">
        <v>0</v>
      </c>
      <c r="N1305" s="355">
        <v>0</v>
      </c>
      <c r="O1305" s="355">
        <v>281</v>
      </c>
      <c r="P1305" s="355">
        <v>0</v>
      </c>
      <c r="Q1305" s="355">
        <v>0</v>
      </c>
      <c r="R1305" s="355">
        <v>310</v>
      </c>
      <c r="S1305" s="355">
        <v>0</v>
      </c>
      <c r="T1305" s="355">
        <v>0</v>
      </c>
      <c r="U1305" s="355">
        <v>306.00000000000017</v>
      </c>
      <c r="V1305" s="355">
        <v>0</v>
      </c>
      <c r="W1305" s="355">
        <v>0</v>
      </c>
      <c r="X1305" s="355">
        <v>325.00000000000006</v>
      </c>
      <c r="Y1305" s="355">
        <v>0</v>
      </c>
      <c r="Z1305" s="355">
        <v>0</v>
      </c>
      <c r="AA1305" s="355">
        <v>320</v>
      </c>
      <c r="AB1305" s="355">
        <v>0</v>
      </c>
      <c r="AC1305" s="355">
        <v>0</v>
      </c>
      <c r="AD1305" s="357">
        <v>343</v>
      </c>
      <c r="AE1305" s="355">
        <v>0</v>
      </c>
      <c r="AF1305" s="355">
        <v>0</v>
      </c>
      <c r="AG1305" s="358">
        <v>243</v>
      </c>
      <c r="AH1305" s="355">
        <v>0</v>
      </c>
      <c r="AI1305" s="355">
        <v>0</v>
      </c>
      <c r="AJ1305" s="358">
        <v>286</v>
      </c>
      <c r="AK1305" s="4">
        <v>0</v>
      </c>
      <c r="AL1305" s="4">
        <v>0</v>
      </c>
      <c r="AM1305" s="4">
        <v>191</v>
      </c>
    </row>
    <row r="1306" spans="2:39" x14ac:dyDescent="0.3">
      <c r="B1306" s="350" t="s">
        <v>119</v>
      </c>
      <c r="C1306" s="351" t="s">
        <v>255</v>
      </c>
      <c r="D1306" s="352">
        <v>2369</v>
      </c>
      <c r="E1306" s="353">
        <v>463</v>
      </c>
      <c r="F1306" s="353">
        <v>331</v>
      </c>
      <c r="G1306" s="354">
        <v>2534</v>
      </c>
      <c r="H1306" s="354">
        <v>251</v>
      </c>
      <c r="I1306" s="354">
        <v>311</v>
      </c>
      <c r="J1306" s="355">
        <v>2781</v>
      </c>
      <c r="K1306" s="355">
        <v>0</v>
      </c>
      <c r="L1306" s="355">
        <v>311</v>
      </c>
      <c r="M1306" s="355">
        <v>2871</v>
      </c>
      <c r="N1306" s="355">
        <v>0</v>
      </c>
      <c r="O1306" s="355">
        <v>326</v>
      </c>
      <c r="P1306" s="355">
        <v>2411</v>
      </c>
      <c r="Q1306" s="355">
        <v>0</v>
      </c>
      <c r="R1306" s="355">
        <v>332</v>
      </c>
      <c r="S1306" s="355">
        <v>2148.0000000000005</v>
      </c>
      <c r="T1306" s="355">
        <v>0</v>
      </c>
      <c r="U1306" s="355">
        <v>320</v>
      </c>
      <c r="V1306" s="355">
        <v>2097.0000000000045</v>
      </c>
      <c r="W1306" s="355">
        <v>0</v>
      </c>
      <c r="X1306" s="355">
        <v>320</v>
      </c>
      <c r="Y1306" s="355">
        <v>2325</v>
      </c>
      <c r="Z1306" s="355">
        <v>0</v>
      </c>
      <c r="AA1306" s="355">
        <v>375</v>
      </c>
      <c r="AB1306" s="355">
        <v>2350</v>
      </c>
      <c r="AC1306" s="355">
        <v>0</v>
      </c>
      <c r="AD1306" s="357">
        <v>355</v>
      </c>
      <c r="AE1306" s="355">
        <v>2141</v>
      </c>
      <c r="AF1306" s="355">
        <v>0</v>
      </c>
      <c r="AG1306" s="358">
        <v>379</v>
      </c>
      <c r="AH1306" s="355">
        <v>2063</v>
      </c>
      <c r="AI1306" s="355">
        <v>0</v>
      </c>
      <c r="AJ1306" s="358">
        <v>277</v>
      </c>
      <c r="AK1306" s="4">
        <v>2061</v>
      </c>
      <c r="AL1306" s="4">
        <v>0</v>
      </c>
      <c r="AM1306" s="4">
        <v>216</v>
      </c>
    </row>
    <row r="1307" spans="2:39" x14ac:dyDescent="0.3">
      <c r="B1307" s="350" t="s">
        <v>119</v>
      </c>
      <c r="C1307" s="351" t="s">
        <v>224</v>
      </c>
      <c r="D1307" s="352">
        <v>2879</v>
      </c>
      <c r="E1307" s="353">
        <v>244</v>
      </c>
      <c r="F1307" s="353">
        <v>301</v>
      </c>
      <c r="G1307" s="354">
        <v>2726</v>
      </c>
      <c r="H1307" s="354">
        <v>297</v>
      </c>
      <c r="I1307" s="354">
        <v>315</v>
      </c>
      <c r="J1307" s="355">
        <v>2859</v>
      </c>
      <c r="K1307" s="355">
        <v>1</v>
      </c>
      <c r="L1307" s="355">
        <v>285</v>
      </c>
      <c r="M1307" s="355">
        <v>3005</v>
      </c>
      <c r="N1307" s="355">
        <v>0</v>
      </c>
      <c r="O1307" s="355">
        <v>363</v>
      </c>
      <c r="P1307" s="355">
        <v>2902</v>
      </c>
      <c r="Q1307" s="355">
        <v>1</v>
      </c>
      <c r="R1307" s="355">
        <v>335</v>
      </c>
      <c r="S1307" s="355">
        <v>2704.9999999999959</v>
      </c>
      <c r="T1307" s="355">
        <v>0</v>
      </c>
      <c r="U1307" s="355">
        <v>351.99999999999989</v>
      </c>
      <c r="V1307" s="355">
        <v>2495.0000000000023</v>
      </c>
      <c r="W1307" s="355">
        <v>0</v>
      </c>
      <c r="X1307" s="355">
        <v>318.99999999999994</v>
      </c>
      <c r="Y1307" s="355">
        <v>2497</v>
      </c>
      <c r="Z1307" s="355">
        <v>0</v>
      </c>
      <c r="AA1307" s="355">
        <v>314</v>
      </c>
      <c r="AB1307" s="355">
        <v>2716</v>
      </c>
      <c r="AC1307" s="355">
        <v>0</v>
      </c>
      <c r="AD1307" s="357">
        <v>347</v>
      </c>
      <c r="AE1307" s="355">
        <v>2702</v>
      </c>
      <c r="AF1307" s="355">
        <v>0</v>
      </c>
      <c r="AG1307" s="358">
        <v>368</v>
      </c>
      <c r="AH1307" s="355">
        <v>2480</v>
      </c>
      <c r="AI1307" s="355">
        <v>0</v>
      </c>
      <c r="AJ1307" s="358">
        <v>364</v>
      </c>
      <c r="AK1307" s="4">
        <v>2313</v>
      </c>
      <c r="AL1307" s="4">
        <v>0</v>
      </c>
      <c r="AM1307" s="4">
        <v>266</v>
      </c>
    </row>
    <row r="1308" spans="2:39" x14ac:dyDescent="0.3">
      <c r="B1308" s="350" t="s">
        <v>119</v>
      </c>
      <c r="C1308" s="351" t="s">
        <v>225</v>
      </c>
      <c r="D1308" s="352">
        <v>2902</v>
      </c>
      <c r="E1308" s="353">
        <v>174</v>
      </c>
      <c r="F1308" s="353">
        <v>280</v>
      </c>
      <c r="G1308" s="354">
        <v>2941</v>
      </c>
      <c r="H1308" s="354">
        <v>244</v>
      </c>
      <c r="I1308" s="354">
        <v>272</v>
      </c>
      <c r="J1308" s="355">
        <v>2797</v>
      </c>
      <c r="K1308" s="355">
        <v>5</v>
      </c>
      <c r="L1308" s="355">
        <v>295</v>
      </c>
      <c r="M1308" s="355">
        <v>2938</v>
      </c>
      <c r="N1308" s="355">
        <v>0</v>
      </c>
      <c r="O1308" s="355">
        <v>305</v>
      </c>
      <c r="P1308" s="355">
        <v>2922</v>
      </c>
      <c r="Q1308" s="355">
        <v>0</v>
      </c>
      <c r="R1308" s="355">
        <v>335</v>
      </c>
      <c r="S1308" s="355">
        <v>2746.0000000000032</v>
      </c>
      <c r="T1308" s="355">
        <v>0</v>
      </c>
      <c r="U1308" s="355">
        <v>325</v>
      </c>
      <c r="V1308" s="355">
        <v>2627.0000000000036</v>
      </c>
      <c r="W1308" s="355">
        <v>0</v>
      </c>
      <c r="X1308" s="355">
        <v>291.99999999999989</v>
      </c>
      <c r="Y1308" s="355">
        <v>2522</v>
      </c>
      <c r="Z1308" s="355">
        <v>0</v>
      </c>
      <c r="AA1308" s="355">
        <v>308</v>
      </c>
      <c r="AB1308" s="355">
        <v>2549</v>
      </c>
      <c r="AC1308" s="355">
        <v>0</v>
      </c>
      <c r="AD1308" s="357">
        <v>293</v>
      </c>
      <c r="AE1308" s="355">
        <v>2661</v>
      </c>
      <c r="AF1308" s="355">
        <v>0</v>
      </c>
      <c r="AG1308" s="358">
        <v>395</v>
      </c>
      <c r="AH1308" s="355">
        <v>2606</v>
      </c>
      <c r="AI1308" s="355">
        <v>0</v>
      </c>
      <c r="AJ1308" s="358">
        <v>346</v>
      </c>
      <c r="AK1308" s="4">
        <v>2572</v>
      </c>
      <c r="AL1308" s="4">
        <v>0</v>
      </c>
      <c r="AM1308" s="4">
        <v>289</v>
      </c>
    </row>
    <row r="1309" spans="2:39" x14ac:dyDescent="0.3">
      <c r="B1309" s="350" t="s">
        <v>119</v>
      </c>
      <c r="C1309" s="351" t="s">
        <v>226</v>
      </c>
      <c r="D1309" s="352">
        <v>3033</v>
      </c>
      <c r="E1309" s="353">
        <v>183</v>
      </c>
      <c r="F1309" s="353">
        <v>281</v>
      </c>
      <c r="G1309" s="354">
        <v>2837</v>
      </c>
      <c r="H1309" s="354">
        <v>200</v>
      </c>
      <c r="I1309" s="354">
        <v>247</v>
      </c>
      <c r="J1309" s="355">
        <v>2914</v>
      </c>
      <c r="K1309" s="355">
        <v>1</v>
      </c>
      <c r="L1309" s="355">
        <v>271</v>
      </c>
      <c r="M1309" s="355">
        <v>2858</v>
      </c>
      <c r="N1309" s="355">
        <v>0</v>
      </c>
      <c r="O1309" s="355">
        <v>284</v>
      </c>
      <c r="P1309" s="355">
        <v>2867</v>
      </c>
      <c r="Q1309" s="355">
        <v>0</v>
      </c>
      <c r="R1309" s="355">
        <v>281</v>
      </c>
      <c r="S1309" s="355">
        <v>2861.9999999999982</v>
      </c>
      <c r="T1309" s="355">
        <v>0</v>
      </c>
      <c r="U1309" s="355">
        <v>332.00000000000011</v>
      </c>
      <c r="V1309" s="355">
        <v>2688.0000000000032</v>
      </c>
      <c r="W1309" s="355">
        <v>0</v>
      </c>
      <c r="X1309" s="355">
        <v>312</v>
      </c>
      <c r="Y1309" s="355">
        <v>2586</v>
      </c>
      <c r="Z1309" s="355">
        <v>0</v>
      </c>
      <c r="AA1309" s="355">
        <v>299</v>
      </c>
      <c r="AB1309" s="355">
        <v>2479</v>
      </c>
      <c r="AC1309" s="355">
        <v>0</v>
      </c>
      <c r="AD1309" s="357">
        <v>287</v>
      </c>
      <c r="AE1309" s="355">
        <v>2522</v>
      </c>
      <c r="AF1309" s="355">
        <v>0</v>
      </c>
      <c r="AG1309" s="358">
        <v>315</v>
      </c>
      <c r="AH1309" s="355">
        <v>2624</v>
      </c>
      <c r="AI1309" s="355">
        <v>0</v>
      </c>
      <c r="AJ1309" s="358">
        <v>368</v>
      </c>
      <c r="AK1309" s="4">
        <v>2718</v>
      </c>
      <c r="AL1309" s="4">
        <v>0</v>
      </c>
      <c r="AM1309" s="4">
        <v>262</v>
      </c>
    </row>
    <row r="1310" spans="2:39" x14ac:dyDescent="0.3">
      <c r="B1310" s="350" t="s">
        <v>119</v>
      </c>
      <c r="C1310" s="351" t="s">
        <v>227</v>
      </c>
      <c r="D1310" s="352">
        <v>2833</v>
      </c>
      <c r="E1310" s="353">
        <v>117</v>
      </c>
      <c r="F1310" s="353">
        <v>243</v>
      </c>
      <c r="G1310" s="354">
        <v>2879</v>
      </c>
      <c r="H1310" s="354">
        <v>199</v>
      </c>
      <c r="I1310" s="354">
        <v>240</v>
      </c>
      <c r="J1310" s="355">
        <v>2732</v>
      </c>
      <c r="K1310" s="355">
        <v>1</v>
      </c>
      <c r="L1310" s="355">
        <v>261</v>
      </c>
      <c r="M1310" s="355">
        <v>2797</v>
      </c>
      <c r="N1310" s="355">
        <v>0</v>
      </c>
      <c r="O1310" s="355">
        <v>259</v>
      </c>
      <c r="P1310" s="355">
        <v>2756</v>
      </c>
      <c r="Q1310" s="355">
        <v>0</v>
      </c>
      <c r="R1310" s="355">
        <v>257</v>
      </c>
      <c r="S1310" s="355">
        <v>2734.0000000000014</v>
      </c>
      <c r="T1310" s="355">
        <v>0</v>
      </c>
      <c r="U1310" s="355">
        <v>263.00000000000011</v>
      </c>
      <c r="V1310" s="355">
        <v>2836.0000000000009</v>
      </c>
      <c r="W1310" s="355">
        <v>0</v>
      </c>
      <c r="X1310" s="355">
        <v>279.00000000000006</v>
      </c>
      <c r="Y1310" s="355">
        <v>2690</v>
      </c>
      <c r="Z1310" s="355">
        <v>0</v>
      </c>
      <c r="AA1310" s="355">
        <v>261</v>
      </c>
      <c r="AB1310" s="355">
        <v>2546</v>
      </c>
      <c r="AC1310" s="355">
        <v>0</v>
      </c>
      <c r="AD1310" s="357">
        <v>258</v>
      </c>
      <c r="AE1310" s="355">
        <v>2444</v>
      </c>
      <c r="AF1310" s="355">
        <v>0</v>
      </c>
      <c r="AG1310" s="358">
        <v>324</v>
      </c>
      <c r="AH1310" s="355">
        <v>2490</v>
      </c>
      <c r="AI1310" s="355">
        <v>0</v>
      </c>
      <c r="AJ1310" s="358">
        <v>276</v>
      </c>
      <c r="AK1310" s="4">
        <v>2704</v>
      </c>
      <c r="AL1310" s="4">
        <v>0</v>
      </c>
      <c r="AM1310" s="4">
        <v>268</v>
      </c>
    </row>
    <row r="1311" spans="2:39" x14ac:dyDescent="0.3">
      <c r="B1311" s="350" t="s">
        <v>119</v>
      </c>
      <c r="C1311" s="351" t="s">
        <v>228</v>
      </c>
      <c r="D1311" s="352">
        <v>2742</v>
      </c>
      <c r="E1311" s="353">
        <v>97</v>
      </c>
      <c r="F1311" s="353">
        <v>270</v>
      </c>
      <c r="G1311" s="354">
        <v>2723</v>
      </c>
      <c r="H1311" s="354">
        <v>145</v>
      </c>
      <c r="I1311" s="354">
        <v>217</v>
      </c>
      <c r="J1311" s="355">
        <v>2443</v>
      </c>
      <c r="K1311" s="355">
        <v>2</v>
      </c>
      <c r="L1311" s="355">
        <v>254</v>
      </c>
      <c r="M1311" s="355">
        <v>2526</v>
      </c>
      <c r="N1311" s="355">
        <v>0</v>
      </c>
      <c r="O1311" s="355">
        <v>219</v>
      </c>
      <c r="P1311" s="355">
        <v>2616</v>
      </c>
      <c r="Q1311" s="355">
        <v>0</v>
      </c>
      <c r="R1311" s="355">
        <v>242</v>
      </c>
      <c r="S1311" s="355">
        <v>2641.0000000000027</v>
      </c>
      <c r="T1311" s="355">
        <v>0</v>
      </c>
      <c r="U1311" s="355">
        <v>248.00000000000014</v>
      </c>
      <c r="V1311" s="355">
        <v>2569.9999999999995</v>
      </c>
      <c r="W1311" s="355">
        <v>0</v>
      </c>
      <c r="X1311" s="355">
        <v>243.00000000000006</v>
      </c>
      <c r="Y1311" s="355">
        <v>2634</v>
      </c>
      <c r="Z1311" s="355">
        <v>0</v>
      </c>
      <c r="AA1311" s="355">
        <v>285</v>
      </c>
      <c r="AB1311" s="355">
        <v>2553</v>
      </c>
      <c r="AC1311" s="355">
        <v>0</v>
      </c>
      <c r="AD1311" s="357">
        <v>237</v>
      </c>
      <c r="AE1311" s="355">
        <v>2472</v>
      </c>
      <c r="AF1311" s="355">
        <v>0</v>
      </c>
      <c r="AG1311" s="358">
        <v>292</v>
      </c>
      <c r="AH1311" s="355">
        <v>2411</v>
      </c>
      <c r="AI1311" s="355">
        <v>0</v>
      </c>
      <c r="AJ1311" s="358">
        <v>296</v>
      </c>
      <c r="AK1311" s="4">
        <v>2489</v>
      </c>
      <c r="AL1311" s="4">
        <v>0</v>
      </c>
      <c r="AM1311" s="4">
        <v>199</v>
      </c>
    </row>
    <row r="1312" spans="2:39" x14ac:dyDescent="0.3">
      <c r="B1312" s="350" t="s">
        <v>119</v>
      </c>
      <c r="C1312" s="351" t="s">
        <v>229</v>
      </c>
      <c r="D1312" s="352">
        <v>2796</v>
      </c>
      <c r="E1312" s="353">
        <v>84</v>
      </c>
      <c r="F1312" s="353">
        <v>182</v>
      </c>
      <c r="G1312" s="354">
        <v>2697</v>
      </c>
      <c r="H1312" s="354">
        <v>117</v>
      </c>
      <c r="I1312" s="354">
        <v>195</v>
      </c>
      <c r="J1312" s="355">
        <v>2898</v>
      </c>
      <c r="K1312" s="355">
        <v>1</v>
      </c>
      <c r="L1312" s="355">
        <v>209</v>
      </c>
      <c r="M1312" s="355">
        <v>2859</v>
      </c>
      <c r="N1312" s="355">
        <v>0</v>
      </c>
      <c r="O1312" s="355">
        <v>216</v>
      </c>
      <c r="P1312" s="355">
        <v>2809</v>
      </c>
      <c r="Q1312" s="355">
        <v>0</v>
      </c>
      <c r="R1312" s="355">
        <v>227</v>
      </c>
      <c r="S1312" s="355">
        <v>2912.9999999999991</v>
      </c>
      <c r="T1312" s="355">
        <v>0</v>
      </c>
      <c r="U1312" s="355">
        <v>196</v>
      </c>
      <c r="V1312" s="355">
        <v>2934.9999999999973</v>
      </c>
      <c r="W1312" s="355">
        <v>0</v>
      </c>
      <c r="X1312" s="355">
        <v>246</v>
      </c>
      <c r="Y1312" s="355">
        <v>2888</v>
      </c>
      <c r="Z1312" s="355">
        <v>0</v>
      </c>
      <c r="AA1312" s="355">
        <v>207</v>
      </c>
      <c r="AB1312" s="355">
        <v>2865</v>
      </c>
      <c r="AC1312" s="355">
        <v>0</v>
      </c>
      <c r="AD1312" s="357">
        <v>249</v>
      </c>
      <c r="AE1312" s="355">
        <v>2808</v>
      </c>
      <c r="AF1312" s="355">
        <v>0</v>
      </c>
      <c r="AG1312" s="358">
        <v>285</v>
      </c>
      <c r="AH1312" s="355">
        <v>2716</v>
      </c>
      <c r="AI1312" s="355">
        <v>0</v>
      </c>
      <c r="AJ1312" s="358">
        <v>241</v>
      </c>
      <c r="AK1312" s="4">
        <v>2607</v>
      </c>
      <c r="AL1312" s="4">
        <v>0</v>
      </c>
      <c r="AM1312" s="4">
        <v>163</v>
      </c>
    </row>
    <row r="1313" spans="2:39" x14ac:dyDescent="0.3">
      <c r="B1313" s="350" t="s">
        <v>119</v>
      </c>
      <c r="C1313" s="351" t="s">
        <v>287</v>
      </c>
      <c r="D1313" s="352">
        <v>2464</v>
      </c>
      <c r="E1313" s="353">
        <v>69</v>
      </c>
      <c r="F1313" s="353">
        <v>214</v>
      </c>
      <c r="G1313" s="354">
        <v>2717</v>
      </c>
      <c r="H1313" s="354">
        <v>110</v>
      </c>
      <c r="I1313" s="354">
        <v>133</v>
      </c>
      <c r="J1313" s="355">
        <v>2220</v>
      </c>
      <c r="K1313" s="355">
        <v>3</v>
      </c>
      <c r="L1313" s="355">
        <v>234</v>
      </c>
      <c r="M1313" s="355">
        <v>2259</v>
      </c>
      <c r="N1313" s="355">
        <v>0</v>
      </c>
      <c r="O1313" s="355">
        <v>202</v>
      </c>
      <c r="P1313" s="355">
        <v>2361</v>
      </c>
      <c r="Q1313" s="355">
        <v>0</v>
      </c>
      <c r="R1313" s="355">
        <v>221</v>
      </c>
      <c r="S1313" s="355">
        <v>2236.9999999999991</v>
      </c>
      <c r="T1313" s="355">
        <v>0</v>
      </c>
      <c r="U1313" s="355">
        <v>216.00000000000006</v>
      </c>
      <c r="V1313" s="355">
        <v>2316.0000000000005</v>
      </c>
      <c r="W1313" s="355">
        <v>0</v>
      </c>
      <c r="X1313" s="355">
        <v>190.00000000000006</v>
      </c>
      <c r="Y1313" s="355">
        <v>2512</v>
      </c>
      <c r="Z1313" s="355">
        <v>0</v>
      </c>
      <c r="AA1313" s="355">
        <v>238</v>
      </c>
      <c r="AB1313" s="355">
        <v>2483</v>
      </c>
      <c r="AC1313" s="355">
        <v>0</v>
      </c>
      <c r="AD1313" s="357">
        <v>196</v>
      </c>
      <c r="AE1313" s="355">
        <v>2474</v>
      </c>
      <c r="AF1313" s="355">
        <v>0</v>
      </c>
      <c r="AG1313" s="358">
        <v>303</v>
      </c>
      <c r="AH1313" s="355">
        <v>2329</v>
      </c>
      <c r="AI1313" s="355">
        <v>0</v>
      </c>
      <c r="AJ1313" s="358">
        <v>258</v>
      </c>
      <c r="AK1313" s="4">
        <v>2552</v>
      </c>
      <c r="AL1313" s="4">
        <v>0</v>
      </c>
      <c r="AM1313" s="4">
        <v>183</v>
      </c>
    </row>
    <row r="1314" spans="2:39" x14ac:dyDescent="0.3">
      <c r="B1314" s="350" t="s">
        <v>119</v>
      </c>
      <c r="C1314" s="351" t="s">
        <v>230</v>
      </c>
      <c r="D1314" s="352">
        <v>2187</v>
      </c>
      <c r="E1314" s="353">
        <v>54</v>
      </c>
      <c r="F1314" s="353">
        <v>176</v>
      </c>
      <c r="G1314" s="354">
        <v>2109</v>
      </c>
      <c r="H1314" s="354">
        <v>83</v>
      </c>
      <c r="I1314" s="354">
        <v>167</v>
      </c>
      <c r="J1314" s="355">
        <v>1877</v>
      </c>
      <c r="K1314" s="355">
        <v>2</v>
      </c>
      <c r="L1314" s="355">
        <v>149</v>
      </c>
      <c r="M1314" s="355">
        <v>1927</v>
      </c>
      <c r="N1314" s="355">
        <v>0</v>
      </c>
      <c r="O1314" s="355">
        <v>225</v>
      </c>
      <c r="P1314" s="355">
        <v>1962</v>
      </c>
      <c r="Q1314" s="355">
        <v>0</v>
      </c>
      <c r="R1314" s="355">
        <v>217</v>
      </c>
      <c r="S1314" s="355">
        <v>1970</v>
      </c>
      <c r="T1314" s="355">
        <v>0</v>
      </c>
      <c r="U1314" s="355">
        <v>203.00000000000003</v>
      </c>
      <c r="V1314" s="355">
        <v>1933.000000000002</v>
      </c>
      <c r="W1314" s="355">
        <v>0</v>
      </c>
      <c r="X1314" s="355">
        <v>214.00000000000003</v>
      </c>
      <c r="Y1314" s="355">
        <v>2052</v>
      </c>
      <c r="Z1314" s="355">
        <v>0</v>
      </c>
      <c r="AA1314" s="355">
        <v>189</v>
      </c>
      <c r="AB1314" s="355">
        <v>2242</v>
      </c>
      <c r="AC1314" s="355">
        <v>0</v>
      </c>
      <c r="AD1314" s="357">
        <v>225</v>
      </c>
      <c r="AE1314" s="355">
        <v>2196</v>
      </c>
      <c r="AF1314" s="355">
        <v>0</v>
      </c>
      <c r="AG1314" s="358">
        <v>228</v>
      </c>
      <c r="AH1314" s="355">
        <v>2233</v>
      </c>
      <c r="AI1314" s="355">
        <v>0</v>
      </c>
      <c r="AJ1314" s="358">
        <v>280</v>
      </c>
      <c r="AK1314" s="4">
        <v>2217</v>
      </c>
      <c r="AL1314" s="4">
        <v>0</v>
      </c>
      <c r="AM1314" s="4">
        <v>186</v>
      </c>
    </row>
    <row r="1315" spans="2:39" x14ac:dyDescent="0.3">
      <c r="B1315" s="350" t="s">
        <v>119</v>
      </c>
      <c r="C1315" s="351" t="s">
        <v>231</v>
      </c>
      <c r="D1315" s="352">
        <v>1817</v>
      </c>
      <c r="E1315" s="353">
        <v>64</v>
      </c>
      <c r="F1315" s="353">
        <v>181</v>
      </c>
      <c r="G1315" s="354">
        <v>1860</v>
      </c>
      <c r="H1315" s="354">
        <v>78</v>
      </c>
      <c r="I1315" s="354">
        <v>124</v>
      </c>
      <c r="J1315" s="355">
        <v>1633</v>
      </c>
      <c r="K1315" s="355">
        <v>2</v>
      </c>
      <c r="L1315" s="355">
        <v>194</v>
      </c>
      <c r="M1315" s="355">
        <v>1611</v>
      </c>
      <c r="N1315" s="355">
        <v>0</v>
      </c>
      <c r="O1315" s="355">
        <v>151</v>
      </c>
      <c r="P1315" s="355">
        <v>1614</v>
      </c>
      <c r="Q1315" s="355">
        <v>0</v>
      </c>
      <c r="R1315" s="355">
        <v>225</v>
      </c>
      <c r="S1315" s="355">
        <v>1632.9999999999998</v>
      </c>
      <c r="T1315" s="355">
        <v>0</v>
      </c>
      <c r="U1315" s="355">
        <v>198.00000000000009</v>
      </c>
      <c r="V1315" s="355">
        <v>1645.0000000000016</v>
      </c>
      <c r="W1315" s="355">
        <v>0</v>
      </c>
      <c r="X1315" s="355">
        <v>214.00000000000003</v>
      </c>
      <c r="Y1315" s="355">
        <v>1649</v>
      </c>
      <c r="Z1315" s="355">
        <v>0</v>
      </c>
      <c r="AA1315" s="355">
        <v>211</v>
      </c>
      <c r="AB1315" s="355">
        <v>1762</v>
      </c>
      <c r="AC1315" s="355">
        <v>0</v>
      </c>
      <c r="AD1315" s="357">
        <v>183</v>
      </c>
      <c r="AE1315" s="355">
        <v>1915</v>
      </c>
      <c r="AF1315" s="355">
        <v>0</v>
      </c>
      <c r="AG1315" s="358">
        <v>272</v>
      </c>
      <c r="AH1315" s="355">
        <v>1999</v>
      </c>
      <c r="AI1315" s="355">
        <v>0</v>
      </c>
      <c r="AJ1315" s="358">
        <v>197</v>
      </c>
      <c r="AK1315" s="4">
        <v>2122</v>
      </c>
      <c r="AL1315" s="4">
        <v>0</v>
      </c>
      <c r="AM1315" s="4">
        <v>218</v>
      </c>
    </row>
    <row r="1316" spans="2:39" x14ac:dyDescent="0.3">
      <c r="B1316" s="350" t="s">
        <v>119</v>
      </c>
      <c r="C1316" s="351" t="s">
        <v>288</v>
      </c>
      <c r="D1316" s="352">
        <v>1509</v>
      </c>
      <c r="E1316" s="353">
        <v>52</v>
      </c>
      <c r="F1316" s="353">
        <v>166</v>
      </c>
      <c r="G1316" s="354">
        <v>1541</v>
      </c>
      <c r="H1316" s="354">
        <v>65</v>
      </c>
      <c r="I1316" s="354">
        <v>159</v>
      </c>
      <c r="J1316" s="355">
        <v>1379</v>
      </c>
      <c r="K1316" s="355">
        <v>1</v>
      </c>
      <c r="L1316" s="355">
        <v>146</v>
      </c>
      <c r="M1316" s="355">
        <v>1359</v>
      </c>
      <c r="N1316" s="355">
        <v>0</v>
      </c>
      <c r="O1316" s="355">
        <v>199</v>
      </c>
      <c r="P1316" s="355">
        <v>1382</v>
      </c>
      <c r="Q1316" s="355">
        <v>0</v>
      </c>
      <c r="R1316" s="355">
        <v>137</v>
      </c>
      <c r="S1316" s="355">
        <v>1400.0000000000007</v>
      </c>
      <c r="T1316" s="355">
        <v>0</v>
      </c>
      <c r="U1316" s="355">
        <v>215</v>
      </c>
      <c r="V1316" s="355">
        <v>1432.0000000000011</v>
      </c>
      <c r="W1316" s="355">
        <v>0</v>
      </c>
      <c r="X1316" s="355">
        <v>195</v>
      </c>
      <c r="Y1316" s="355">
        <v>1493</v>
      </c>
      <c r="Z1316" s="355">
        <v>0</v>
      </c>
      <c r="AA1316" s="355">
        <v>201</v>
      </c>
      <c r="AB1316" s="355">
        <v>1455</v>
      </c>
      <c r="AC1316" s="355">
        <v>0</v>
      </c>
      <c r="AD1316" s="357">
        <v>197</v>
      </c>
      <c r="AE1316" s="355">
        <v>1539</v>
      </c>
      <c r="AF1316" s="355">
        <v>0</v>
      </c>
      <c r="AG1316" s="358">
        <v>183</v>
      </c>
      <c r="AH1316" s="355">
        <v>1663</v>
      </c>
      <c r="AI1316" s="355">
        <v>0</v>
      </c>
      <c r="AJ1316" s="358">
        <v>244</v>
      </c>
      <c r="AK1316" s="4">
        <v>1890</v>
      </c>
      <c r="AL1316" s="4">
        <v>0</v>
      </c>
      <c r="AM1316" s="4">
        <v>149</v>
      </c>
    </row>
    <row r="1317" spans="2:39" x14ac:dyDescent="0.3">
      <c r="B1317" s="350" t="s">
        <v>119</v>
      </c>
      <c r="C1317" s="351" t="s">
        <v>232</v>
      </c>
      <c r="D1317" s="352">
        <v>1258</v>
      </c>
      <c r="E1317" s="353">
        <v>36</v>
      </c>
      <c r="F1317" s="353">
        <v>146</v>
      </c>
      <c r="G1317" s="354">
        <v>1297</v>
      </c>
      <c r="H1317" s="354">
        <v>34</v>
      </c>
      <c r="I1317" s="354">
        <v>121</v>
      </c>
      <c r="J1317" s="355">
        <v>1113</v>
      </c>
      <c r="K1317" s="355">
        <v>0</v>
      </c>
      <c r="L1317" s="355">
        <v>157</v>
      </c>
      <c r="M1317" s="355">
        <v>1133</v>
      </c>
      <c r="N1317" s="355">
        <v>0</v>
      </c>
      <c r="O1317" s="355">
        <v>167</v>
      </c>
      <c r="P1317" s="355">
        <v>1126</v>
      </c>
      <c r="Q1317" s="355">
        <v>0</v>
      </c>
      <c r="R1317" s="355">
        <v>202</v>
      </c>
      <c r="S1317" s="355">
        <v>1138.9999999999998</v>
      </c>
      <c r="T1317" s="355">
        <v>0</v>
      </c>
      <c r="U1317" s="355">
        <v>111.00000000000001</v>
      </c>
      <c r="V1317" s="355">
        <v>1118.0000000000005</v>
      </c>
      <c r="W1317" s="355">
        <v>0</v>
      </c>
      <c r="X1317" s="355">
        <v>208.00000000000003</v>
      </c>
      <c r="Y1317" s="355">
        <v>1147</v>
      </c>
      <c r="Z1317" s="355">
        <v>0</v>
      </c>
      <c r="AA1317" s="355">
        <v>187</v>
      </c>
      <c r="AB1317" s="355">
        <v>1213</v>
      </c>
      <c r="AC1317" s="355">
        <v>0</v>
      </c>
      <c r="AD1317" s="357">
        <v>185</v>
      </c>
      <c r="AE1317" s="355">
        <v>1183</v>
      </c>
      <c r="AF1317" s="355">
        <v>0</v>
      </c>
      <c r="AG1317" s="358">
        <v>187</v>
      </c>
      <c r="AH1317" s="355">
        <v>1343</v>
      </c>
      <c r="AI1317" s="355">
        <v>0</v>
      </c>
      <c r="AJ1317" s="358">
        <v>183</v>
      </c>
      <c r="AK1317" s="4">
        <v>1497</v>
      </c>
      <c r="AL1317" s="4">
        <v>0</v>
      </c>
      <c r="AM1317" s="4">
        <v>195</v>
      </c>
    </row>
    <row r="1318" spans="2:39" x14ac:dyDescent="0.3">
      <c r="B1318" s="350" t="s">
        <v>119</v>
      </c>
      <c r="C1318" s="351" t="s">
        <v>325</v>
      </c>
      <c r="D1318" s="352">
        <v>0</v>
      </c>
      <c r="E1318" s="353">
        <v>0</v>
      </c>
      <c r="F1318" s="353">
        <v>0</v>
      </c>
      <c r="G1318" s="354">
        <v>0</v>
      </c>
      <c r="H1318" s="354">
        <v>0</v>
      </c>
      <c r="I1318" s="354">
        <v>0</v>
      </c>
      <c r="J1318" s="355">
        <v>0</v>
      </c>
      <c r="K1318" s="355">
        <v>0</v>
      </c>
      <c r="L1318" s="355">
        <v>0</v>
      </c>
      <c r="M1318" s="355">
        <v>0</v>
      </c>
      <c r="N1318" s="355">
        <v>0</v>
      </c>
      <c r="O1318" s="355">
        <v>0</v>
      </c>
      <c r="P1318" s="355">
        <v>0</v>
      </c>
      <c r="Q1318" s="355">
        <v>0</v>
      </c>
      <c r="R1318" s="355">
        <v>0</v>
      </c>
      <c r="S1318" s="355">
        <v>0</v>
      </c>
      <c r="T1318" s="355">
        <v>0</v>
      </c>
      <c r="U1318" s="355">
        <v>0</v>
      </c>
      <c r="V1318" s="355">
        <v>0</v>
      </c>
      <c r="W1318" s="355">
        <v>0</v>
      </c>
      <c r="X1318" s="355">
        <v>0</v>
      </c>
      <c r="Y1318" s="355">
        <v>0</v>
      </c>
      <c r="Z1318" s="355">
        <v>0</v>
      </c>
      <c r="AA1318" s="355">
        <v>0</v>
      </c>
      <c r="AB1318" s="355">
        <v>0</v>
      </c>
      <c r="AC1318" s="355">
        <v>0</v>
      </c>
      <c r="AD1318" s="357">
        <v>0</v>
      </c>
      <c r="AE1318" s="355">
        <v>0</v>
      </c>
      <c r="AF1318" s="355">
        <v>0</v>
      </c>
      <c r="AG1318" s="358">
        <v>0</v>
      </c>
      <c r="AH1318" s="355">
        <v>0</v>
      </c>
      <c r="AI1318" s="355">
        <v>0</v>
      </c>
      <c r="AJ1318" s="358">
        <v>0</v>
      </c>
      <c r="AK1318" s="4">
        <v>0</v>
      </c>
      <c r="AL1318" s="4">
        <v>0</v>
      </c>
      <c r="AM1318" s="4">
        <v>0</v>
      </c>
    </row>
    <row r="1319" spans="2:39" x14ac:dyDescent="0.3">
      <c r="B1319" s="350" t="s">
        <v>119</v>
      </c>
      <c r="C1319" s="351" t="s">
        <v>326</v>
      </c>
      <c r="D1319" s="352">
        <v>0</v>
      </c>
      <c r="E1319" s="353">
        <v>0</v>
      </c>
      <c r="F1319" s="353">
        <v>0</v>
      </c>
      <c r="G1319" s="354">
        <v>0</v>
      </c>
      <c r="H1319" s="354">
        <v>0</v>
      </c>
      <c r="I1319" s="354">
        <v>0</v>
      </c>
      <c r="J1319" s="355">
        <v>0</v>
      </c>
      <c r="K1319" s="355">
        <v>0</v>
      </c>
      <c r="L1319" s="355">
        <v>0</v>
      </c>
      <c r="M1319" s="355">
        <v>0</v>
      </c>
      <c r="N1319" s="355">
        <v>0</v>
      </c>
      <c r="O1319" s="355">
        <v>0</v>
      </c>
      <c r="P1319" s="355">
        <v>0</v>
      </c>
      <c r="Q1319" s="355">
        <v>0</v>
      </c>
      <c r="R1319" s="355">
        <v>0</v>
      </c>
      <c r="S1319" s="355">
        <v>0</v>
      </c>
      <c r="T1319" s="355">
        <v>0</v>
      </c>
      <c r="U1319" s="355">
        <v>0</v>
      </c>
      <c r="V1319" s="355">
        <v>0</v>
      </c>
      <c r="W1319" s="355">
        <v>0</v>
      </c>
      <c r="X1319" s="355">
        <v>0</v>
      </c>
      <c r="Y1319" s="355">
        <v>0</v>
      </c>
      <c r="Z1319" s="355">
        <v>0</v>
      </c>
      <c r="AA1319" s="355">
        <v>0</v>
      </c>
      <c r="AB1319" s="355">
        <v>0</v>
      </c>
      <c r="AC1319" s="355">
        <v>0</v>
      </c>
      <c r="AD1319" s="357">
        <v>0</v>
      </c>
      <c r="AE1319" s="355">
        <v>0</v>
      </c>
      <c r="AF1319" s="355">
        <v>0</v>
      </c>
      <c r="AG1319" s="358">
        <v>0</v>
      </c>
      <c r="AH1319" s="355">
        <v>0</v>
      </c>
      <c r="AI1319" s="355">
        <v>0</v>
      </c>
      <c r="AJ1319" s="358">
        <v>0</v>
      </c>
      <c r="AK1319" s="4">
        <v>0</v>
      </c>
      <c r="AL1319" s="4">
        <v>0</v>
      </c>
      <c r="AM1319" s="4">
        <v>0</v>
      </c>
    </row>
    <row r="1320" spans="2:39" x14ac:dyDescent="0.3">
      <c r="B1320" s="350" t="s">
        <v>119</v>
      </c>
      <c r="C1320" s="351" t="s">
        <v>289</v>
      </c>
      <c r="D1320" s="352">
        <v>1636</v>
      </c>
      <c r="E1320" s="353">
        <v>0</v>
      </c>
      <c r="F1320" s="353">
        <v>0</v>
      </c>
      <c r="G1320" s="354">
        <v>1147</v>
      </c>
      <c r="H1320" s="354">
        <v>1</v>
      </c>
      <c r="I1320" s="354">
        <v>0</v>
      </c>
      <c r="J1320" s="355">
        <v>58</v>
      </c>
      <c r="K1320" s="355">
        <v>1665</v>
      </c>
      <c r="L1320" s="355">
        <v>0</v>
      </c>
      <c r="M1320" s="355">
        <v>161</v>
      </c>
      <c r="N1320" s="355">
        <v>804</v>
      </c>
      <c r="O1320" s="355">
        <v>0</v>
      </c>
      <c r="P1320" s="355">
        <v>522</v>
      </c>
      <c r="Q1320" s="355">
        <v>173</v>
      </c>
      <c r="R1320" s="355">
        <v>0</v>
      </c>
      <c r="S1320" s="355">
        <v>388.00000000000017</v>
      </c>
      <c r="T1320" s="355">
        <v>443</v>
      </c>
      <c r="U1320" s="355">
        <v>1</v>
      </c>
      <c r="V1320" s="355">
        <v>794.99999999999955</v>
      </c>
      <c r="W1320" s="355">
        <v>0</v>
      </c>
      <c r="X1320" s="355">
        <v>0</v>
      </c>
      <c r="Y1320" s="355">
        <v>1478</v>
      </c>
      <c r="Z1320" s="355">
        <v>0</v>
      </c>
      <c r="AA1320" s="355">
        <v>0</v>
      </c>
      <c r="AB1320" s="355">
        <v>797</v>
      </c>
      <c r="AC1320" s="355">
        <v>0</v>
      </c>
      <c r="AD1320" s="357">
        <v>0</v>
      </c>
      <c r="AE1320" s="355">
        <v>0</v>
      </c>
      <c r="AF1320" s="355">
        <v>0</v>
      </c>
      <c r="AG1320" s="358">
        <v>1</v>
      </c>
      <c r="AH1320" s="355">
        <v>0</v>
      </c>
      <c r="AI1320" s="355">
        <v>0</v>
      </c>
      <c r="AJ1320" s="358">
        <v>0</v>
      </c>
      <c r="AK1320" s="4">
        <v>0</v>
      </c>
      <c r="AL1320" s="4">
        <v>0</v>
      </c>
      <c r="AM1320" s="4">
        <v>0</v>
      </c>
    </row>
    <row r="1321" spans="2:39" x14ac:dyDescent="0.3">
      <c r="B1321" s="350" t="s">
        <v>119</v>
      </c>
      <c r="C1321" s="351" t="s">
        <v>290</v>
      </c>
      <c r="D1321" s="352">
        <v>1325</v>
      </c>
      <c r="E1321" s="353">
        <v>0</v>
      </c>
      <c r="F1321" s="353">
        <v>0</v>
      </c>
      <c r="G1321" s="354">
        <v>1506</v>
      </c>
      <c r="H1321" s="354">
        <v>0</v>
      </c>
      <c r="I1321" s="354">
        <v>0</v>
      </c>
      <c r="J1321" s="355">
        <v>219</v>
      </c>
      <c r="K1321" s="355">
        <v>1</v>
      </c>
      <c r="L1321" s="355">
        <v>0</v>
      </c>
      <c r="M1321" s="355">
        <v>262</v>
      </c>
      <c r="N1321" s="355">
        <v>386</v>
      </c>
      <c r="O1321" s="355">
        <v>1</v>
      </c>
      <c r="P1321" s="355">
        <v>678</v>
      </c>
      <c r="Q1321" s="355">
        <v>421</v>
      </c>
      <c r="R1321" s="355">
        <v>14</v>
      </c>
      <c r="S1321" s="355">
        <v>121</v>
      </c>
      <c r="T1321" s="355">
        <v>0</v>
      </c>
      <c r="U1321" s="355">
        <v>0</v>
      </c>
      <c r="V1321" s="355">
        <v>219.99999999999997</v>
      </c>
      <c r="W1321" s="355">
        <v>0</v>
      </c>
      <c r="X1321" s="355">
        <v>0</v>
      </c>
      <c r="Y1321" s="355">
        <v>133</v>
      </c>
      <c r="Z1321" s="355">
        <v>0</v>
      </c>
      <c r="AA1321" s="355">
        <v>0</v>
      </c>
      <c r="AB1321" s="355">
        <v>161</v>
      </c>
      <c r="AC1321" s="355">
        <v>0</v>
      </c>
      <c r="AD1321" s="357">
        <v>4</v>
      </c>
      <c r="AE1321" s="355">
        <v>223</v>
      </c>
      <c r="AF1321" s="355">
        <v>0</v>
      </c>
      <c r="AG1321" s="358">
        <v>0</v>
      </c>
      <c r="AH1321" s="355">
        <v>151</v>
      </c>
      <c r="AI1321" s="355">
        <v>0</v>
      </c>
      <c r="AJ1321" s="358">
        <v>1</v>
      </c>
      <c r="AK1321" s="4">
        <v>89</v>
      </c>
      <c r="AL1321" s="4">
        <v>0</v>
      </c>
      <c r="AM1321" s="4">
        <v>1</v>
      </c>
    </row>
    <row r="1322" spans="2:39" x14ac:dyDescent="0.3">
      <c r="B1322" s="350" t="s">
        <v>119</v>
      </c>
      <c r="C1322" s="351" t="s">
        <v>291</v>
      </c>
      <c r="D1322" s="352">
        <v>1030</v>
      </c>
      <c r="E1322" s="353">
        <v>0</v>
      </c>
      <c r="F1322" s="353">
        <v>0</v>
      </c>
      <c r="G1322" s="354">
        <v>780</v>
      </c>
      <c r="H1322" s="354">
        <v>3</v>
      </c>
      <c r="I1322" s="354">
        <v>0</v>
      </c>
      <c r="J1322" s="355">
        <v>580</v>
      </c>
      <c r="K1322" s="355">
        <v>1</v>
      </c>
      <c r="L1322" s="355">
        <v>1</v>
      </c>
      <c r="M1322" s="355">
        <v>559</v>
      </c>
      <c r="N1322" s="355">
        <v>0</v>
      </c>
      <c r="O1322" s="355">
        <v>30</v>
      </c>
      <c r="P1322" s="355">
        <v>516</v>
      </c>
      <c r="Q1322" s="355">
        <v>0</v>
      </c>
      <c r="R1322" s="355">
        <v>12</v>
      </c>
      <c r="S1322" s="355">
        <v>644</v>
      </c>
      <c r="T1322" s="355">
        <v>0</v>
      </c>
      <c r="U1322" s="355">
        <v>17</v>
      </c>
      <c r="V1322" s="355">
        <v>482.99999999999955</v>
      </c>
      <c r="W1322" s="355">
        <v>0</v>
      </c>
      <c r="X1322" s="355">
        <v>36.000000000000007</v>
      </c>
      <c r="Y1322" s="355">
        <v>430</v>
      </c>
      <c r="Z1322" s="355">
        <v>0</v>
      </c>
      <c r="AA1322" s="355">
        <v>60</v>
      </c>
      <c r="AB1322" s="355">
        <v>451</v>
      </c>
      <c r="AC1322" s="355">
        <v>0</v>
      </c>
      <c r="AD1322" s="357">
        <v>69</v>
      </c>
      <c r="AE1322" s="355">
        <v>546</v>
      </c>
      <c r="AF1322" s="355">
        <v>0</v>
      </c>
      <c r="AG1322" s="358">
        <v>76</v>
      </c>
      <c r="AH1322" s="355">
        <v>439</v>
      </c>
      <c r="AI1322" s="355">
        <v>0</v>
      </c>
      <c r="AJ1322" s="358">
        <v>52</v>
      </c>
      <c r="AK1322" s="4">
        <v>349</v>
      </c>
      <c r="AL1322" s="4">
        <v>0</v>
      </c>
      <c r="AM1322" s="4">
        <v>9</v>
      </c>
    </row>
    <row r="1323" spans="2:39" x14ac:dyDescent="0.3">
      <c r="B1323" s="350" t="s">
        <v>119</v>
      </c>
      <c r="C1323" s="351" t="s">
        <v>292</v>
      </c>
      <c r="D1323" s="352">
        <v>746</v>
      </c>
      <c r="E1323" s="353">
        <v>1</v>
      </c>
      <c r="F1323" s="353">
        <v>0</v>
      </c>
      <c r="G1323" s="354">
        <v>663</v>
      </c>
      <c r="H1323" s="354">
        <v>4</v>
      </c>
      <c r="I1323" s="354">
        <v>0</v>
      </c>
      <c r="J1323" s="355">
        <v>650</v>
      </c>
      <c r="K1323" s="355">
        <v>0</v>
      </c>
      <c r="L1323" s="355">
        <v>0</v>
      </c>
      <c r="M1323" s="355">
        <v>718</v>
      </c>
      <c r="N1323" s="355">
        <v>0</v>
      </c>
      <c r="O1323" s="355">
        <v>52</v>
      </c>
      <c r="P1323" s="355">
        <v>607</v>
      </c>
      <c r="Q1323" s="355">
        <v>0</v>
      </c>
      <c r="R1323" s="355">
        <v>20</v>
      </c>
      <c r="S1323" s="355">
        <v>629.00000000000011</v>
      </c>
      <c r="T1323" s="355">
        <v>0</v>
      </c>
      <c r="U1323" s="355">
        <v>36.000000000000014</v>
      </c>
      <c r="V1323" s="355">
        <v>676.00000000000034</v>
      </c>
      <c r="W1323" s="355">
        <v>0</v>
      </c>
      <c r="X1323" s="355">
        <v>38.999999999999993</v>
      </c>
      <c r="Y1323" s="355">
        <v>512</v>
      </c>
      <c r="Z1323" s="355">
        <v>0</v>
      </c>
      <c r="AA1323" s="355">
        <v>88</v>
      </c>
      <c r="AB1323" s="355">
        <v>472</v>
      </c>
      <c r="AC1323" s="355">
        <v>0</v>
      </c>
      <c r="AD1323" s="357">
        <v>130</v>
      </c>
      <c r="AE1323" s="355">
        <v>508</v>
      </c>
      <c r="AF1323" s="355">
        <v>0</v>
      </c>
      <c r="AG1323" s="358">
        <v>113</v>
      </c>
      <c r="AH1323" s="355">
        <v>541</v>
      </c>
      <c r="AI1323" s="355">
        <v>0</v>
      </c>
      <c r="AJ1323" s="358">
        <v>132</v>
      </c>
      <c r="AK1323" s="4">
        <v>523</v>
      </c>
      <c r="AL1323" s="4">
        <v>0</v>
      </c>
      <c r="AM1323" s="4">
        <v>57</v>
      </c>
    </row>
    <row r="1324" spans="2:39" x14ac:dyDescent="0.3">
      <c r="B1324" s="350" t="s">
        <v>119</v>
      </c>
      <c r="C1324" s="351" t="s">
        <v>293</v>
      </c>
      <c r="D1324" s="352">
        <v>824</v>
      </c>
      <c r="E1324" s="353">
        <v>0</v>
      </c>
      <c r="F1324" s="353">
        <v>0</v>
      </c>
      <c r="G1324" s="354">
        <v>350</v>
      </c>
      <c r="H1324" s="354">
        <v>3</v>
      </c>
      <c r="I1324" s="354">
        <v>0</v>
      </c>
      <c r="J1324" s="355">
        <v>296</v>
      </c>
      <c r="K1324" s="355">
        <v>0</v>
      </c>
      <c r="L1324" s="355">
        <v>0</v>
      </c>
      <c r="M1324" s="355">
        <v>298</v>
      </c>
      <c r="N1324" s="355">
        <v>0</v>
      </c>
      <c r="O1324" s="355">
        <v>6</v>
      </c>
      <c r="P1324" s="355">
        <v>316</v>
      </c>
      <c r="Q1324" s="355">
        <v>0</v>
      </c>
      <c r="R1324" s="355">
        <v>14</v>
      </c>
      <c r="S1324" s="355">
        <v>255.00000000000003</v>
      </c>
      <c r="T1324" s="355">
        <v>0</v>
      </c>
      <c r="U1324" s="355">
        <v>19.000000000000004</v>
      </c>
      <c r="V1324" s="355">
        <v>223.00000000000003</v>
      </c>
      <c r="W1324" s="355">
        <v>0</v>
      </c>
      <c r="X1324" s="355">
        <v>28.000000000000004</v>
      </c>
      <c r="Y1324" s="355">
        <v>253</v>
      </c>
      <c r="Z1324" s="355">
        <v>0</v>
      </c>
      <c r="AA1324" s="355">
        <v>53</v>
      </c>
      <c r="AB1324" s="355">
        <v>134</v>
      </c>
      <c r="AC1324" s="355">
        <v>0</v>
      </c>
      <c r="AD1324" s="357">
        <v>109</v>
      </c>
      <c r="AE1324" s="355">
        <v>193</v>
      </c>
      <c r="AF1324" s="355">
        <v>0</v>
      </c>
      <c r="AG1324" s="358">
        <v>112</v>
      </c>
      <c r="AH1324" s="355">
        <v>172</v>
      </c>
      <c r="AI1324" s="355">
        <v>0</v>
      </c>
      <c r="AJ1324" s="358">
        <v>81</v>
      </c>
      <c r="AK1324" s="4">
        <v>427</v>
      </c>
      <c r="AL1324" s="4">
        <v>0</v>
      </c>
      <c r="AM1324" s="4">
        <v>93</v>
      </c>
    </row>
    <row r="1325" spans="2:39" x14ac:dyDescent="0.3">
      <c r="B1325" s="350" t="s">
        <v>119</v>
      </c>
      <c r="C1325" s="351" t="s">
        <v>294</v>
      </c>
      <c r="D1325" s="352">
        <v>171</v>
      </c>
      <c r="E1325" s="353">
        <v>0</v>
      </c>
      <c r="F1325" s="353">
        <v>0</v>
      </c>
      <c r="G1325" s="354">
        <v>404</v>
      </c>
      <c r="H1325" s="354">
        <v>0</v>
      </c>
      <c r="I1325" s="354">
        <v>0</v>
      </c>
      <c r="J1325" s="355">
        <v>411</v>
      </c>
      <c r="K1325" s="355">
        <v>0</v>
      </c>
      <c r="L1325" s="355">
        <v>0</v>
      </c>
      <c r="M1325" s="355">
        <v>630</v>
      </c>
      <c r="N1325" s="355">
        <v>0</v>
      </c>
      <c r="O1325" s="355">
        <v>69</v>
      </c>
      <c r="P1325" s="355">
        <v>610</v>
      </c>
      <c r="Q1325" s="355">
        <v>0</v>
      </c>
      <c r="R1325" s="355">
        <v>80</v>
      </c>
      <c r="S1325" s="355">
        <v>646.00000000000011</v>
      </c>
      <c r="T1325" s="355">
        <v>0</v>
      </c>
      <c r="U1325" s="355">
        <v>60.000000000000007</v>
      </c>
      <c r="V1325" s="355">
        <v>594.00000000000045</v>
      </c>
      <c r="W1325" s="355">
        <v>0</v>
      </c>
      <c r="X1325" s="355">
        <v>75.999999999999986</v>
      </c>
      <c r="Y1325" s="355">
        <v>368</v>
      </c>
      <c r="Z1325" s="355">
        <v>0</v>
      </c>
      <c r="AA1325" s="355">
        <v>64</v>
      </c>
      <c r="AB1325" s="355">
        <v>535</v>
      </c>
      <c r="AC1325" s="355">
        <v>0</v>
      </c>
      <c r="AD1325" s="357">
        <v>90</v>
      </c>
      <c r="AE1325" s="355">
        <v>446</v>
      </c>
      <c r="AF1325" s="355">
        <v>0</v>
      </c>
      <c r="AG1325" s="358">
        <v>70</v>
      </c>
      <c r="AH1325" s="355">
        <v>451</v>
      </c>
      <c r="AI1325" s="355">
        <v>0</v>
      </c>
      <c r="AJ1325" s="358">
        <v>142</v>
      </c>
      <c r="AK1325" s="4">
        <v>175</v>
      </c>
      <c r="AL1325" s="4">
        <v>0</v>
      </c>
      <c r="AM1325" s="4">
        <v>58</v>
      </c>
    </row>
    <row r="1326" spans="2:39" x14ac:dyDescent="0.3">
      <c r="B1326" s="350" t="s">
        <v>119</v>
      </c>
      <c r="C1326" s="351" t="s">
        <v>327</v>
      </c>
      <c r="D1326" s="352">
        <v>93</v>
      </c>
      <c r="E1326" s="353">
        <v>0</v>
      </c>
      <c r="F1326" s="353">
        <v>0</v>
      </c>
      <c r="G1326" s="354">
        <v>64</v>
      </c>
      <c r="H1326" s="354">
        <v>0</v>
      </c>
      <c r="I1326" s="354">
        <v>0</v>
      </c>
      <c r="J1326" s="355">
        <v>70</v>
      </c>
      <c r="K1326" s="355">
        <v>0</v>
      </c>
      <c r="L1326" s="355">
        <v>0</v>
      </c>
      <c r="M1326" s="355">
        <v>123</v>
      </c>
      <c r="N1326" s="355">
        <v>0</v>
      </c>
      <c r="O1326" s="355">
        <v>0</v>
      </c>
      <c r="P1326" s="355">
        <v>48</v>
      </c>
      <c r="Q1326" s="355">
        <v>0</v>
      </c>
      <c r="R1326" s="355">
        <v>0</v>
      </c>
      <c r="S1326" s="355">
        <v>0</v>
      </c>
      <c r="T1326" s="355">
        <v>0</v>
      </c>
      <c r="U1326" s="355">
        <v>0</v>
      </c>
      <c r="V1326" s="355">
        <v>0</v>
      </c>
      <c r="W1326" s="355">
        <v>0</v>
      </c>
      <c r="X1326" s="355">
        <v>0</v>
      </c>
      <c r="Y1326" s="355">
        <v>0</v>
      </c>
      <c r="Z1326" s="355">
        <v>0</v>
      </c>
      <c r="AA1326" s="355">
        <v>0</v>
      </c>
      <c r="AB1326" s="355">
        <v>26</v>
      </c>
      <c r="AC1326" s="355">
        <v>0</v>
      </c>
      <c r="AD1326" s="357">
        <v>0</v>
      </c>
      <c r="AE1326" s="355">
        <v>27</v>
      </c>
      <c r="AF1326" s="355">
        <v>0</v>
      </c>
      <c r="AG1326" s="358">
        <v>0</v>
      </c>
      <c r="AH1326" s="355">
        <v>0</v>
      </c>
      <c r="AI1326" s="355">
        <v>0</v>
      </c>
      <c r="AJ1326" s="358">
        <v>0</v>
      </c>
      <c r="AK1326" s="4">
        <v>0</v>
      </c>
      <c r="AL1326" s="4">
        <v>0</v>
      </c>
      <c r="AM1326" s="4">
        <v>0</v>
      </c>
    </row>
    <row r="1327" spans="2:39" x14ac:dyDescent="0.3">
      <c r="B1327" s="350" t="s">
        <v>120</v>
      </c>
      <c r="C1327" s="351" t="s">
        <v>223</v>
      </c>
      <c r="D1327" s="352">
        <v>237</v>
      </c>
      <c r="E1327" s="353">
        <v>19</v>
      </c>
      <c r="F1327" s="353">
        <v>274</v>
      </c>
      <c r="G1327" s="354">
        <v>21</v>
      </c>
      <c r="H1327" s="354">
        <v>0</v>
      </c>
      <c r="I1327" s="354">
        <v>309</v>
      </c>
      <c r="J1327" s="355">
        <v>21</v>
      </c>
      <c r="K1327" s="355">
        <v>0</v>
      </c>
      <c r="L1327" s="355">
        <v>517</v>
      </c>
      <c r="M1327" s="355">
        <v>39</v>
      </c>
      <c r="N1327" s="355">
        <v>36</v>
      </c>
      <c r="O1327" s="355">
        <v>336</v>
      </c>
      <c r="P1327" s="355">
        <v>34</v>
      </c>
      <c r="Q1327" s="355">
        <v>0</v>
      </c>
      <c r="R1327" s="355">
        <v>546</v>
      </c>
      <c r="S1327" s="355">
        <v>0</v>
      </c>
      <c r="T1327" s="355">
        <v>2</v>
      </c>
      <c r="U1327" s="355">
        <v>453.00000000000006</v>
      </c>
      <c r="V1327" s="355">
        <v>25</v>
      </c>
      <c r="W1327" s="355">
        <v>0</v>
      </c>
      <c r="X1327" s="355">
        <v>757.99999999999966</v>
      </c>
      <c r="Y1327" s="355">
        <v>0</v>
      </c>
      <c r="Z1327" s="355">
        <v>0</v>
      </c>
      <c r="AA1327" s="355">
        <v>569</v>
      </c>
      <c r="AB1327" s="355">
        <v>0</v>
      </c>
      <c r="AC1327" s="355">
        <v>0</v>
      </c>
      <c r="AD1327" s="357">
        <v>479</v>
      </c>
      <c r="AE1327" s="355">
        <v>0</v>
      </c>
      <c r="AF1327" s="355">
        <v>0</v>
      </c>
      <c r="AG1327" s="358">
        <v>531</v>
      </c>
      <c r="AH1327" s="355">
        <v>0</v>
      </c>
      <c r="AI1327" s="355">
        <v>0</v>
      </c>
      <c r="AJ1327" s="358">
        <v>345</v>
      </c>
      <c r="AK1327" s="4">
        <v>0</v>
      </c>
      <c r="AL1327" s="4">
        <v>0</v>
      </c>
      <c r="AM1327" s="4">
        <v>162</v>
      </c>
    </row>
    <row r="1328" spans="2:39" x14ac:dyDescent="0.3">
      <c r="B1328" s="350" t="s">
        <v>120</v>
      </c>
      <c r="C1328" s="351" t="s">
        <v>286</v>
      </c>
      <c r="D1328" s="352">
        <v>250</v>
      </c>
      <c r="E1328" s="353">
        <v>10</v>
      </c>
      <c r="F1328" s="353">
        <v>429</v>
      </c>
      <c r="G1328" s="354">
        <v>82</v>
      </c>
      <c r="H1328" s="354">
        <v>0</v>
      </c>
      <c r="I1328" s="354">
        <v>478</v>
      </c>
      <c r="J1328" s="355">
        <v>43</v>
      </c>
      <c r="K1328" s="355">
        <v>2</v>
      </c>
      <c r="L1328" s="355">
        <v>533</v>
      </c>
      <c r="M1328" s="355">
        <v>48</v>
      </c>
      <c r="N1328" s="355">
        <v>118</v>
      </c>
      <c r="O1328" s="355">
        <v>375</v>
      </c>
      <c r="P1328" s="355">
        <v>110</v>
      </c>
      <c r="Q1328" s="355">
        <v>3</v>
      </c>
      <c r="R1328" s="355">
        <v>605</v>
      </c>
      <c r="S1328" s="355">
        <v>49</v>
      </c>
      <c r="T1328" s="355">
        <v>11</v>
      </c>
      <c r="U1328" s="355">
        <v>441.00000000000017</v>
      </c>
      <c r="V1328" s="355">
        <v>24</v>
      </c>
      <c r="W1328" s="355">
        <v>0</v>
      </c>
      <c r="X1328" s="355">
        <v>751.00000000000023</v>
      </c>
      <c r="Y1328" s="355">
        <v>0</v>
      </c>
      <c r="Z1328" s="355">
        <v>0</v>
      </c>
      <c r="AA1328" s="355">
        <v>959</v>
      </c>
      <c r="AB1328" s="355">
        <v>0</v>
      </c>
      <c r="AC1328" s="355">
        <v>0</v>
      </c>
      <c r="AD1328" s="357">
        <v>832</v>
      </c>
      <c r="AE1328" s="355">
        <v>0</v>
      </c>
      <c r="AF1328" s="355">
        <v>0</v>
      </c>
      <c r="AG1328" s="358">
        <v>798</v>
      </c>
      <c r="AH1328" s="355">
        <v>0</v>
      </c>
      <c r="AI1328" s="355">
        <v>0</v>
      </c>
      <c r="AJ1328" s="358">
        <v>521</v>
      </c>
      <c r="AK1328" s="4">
        <v>0</v>
      </c>
      <c r="AL1328" s="4">
        <v>0</v>
      </c>
      <c r="AM1328" s="4">
        <v>418</v>
      </c>
    </row>
    <row r="1329" spans="2:39" x14ac:dyDescent="0.3">
      <c r="B1329" s="350" t="s">
        <v>120</v>
      </c>
      <c r="C1329" s="351" t="s">
        <v>255</v>
      </c>
      <c r="D1329" s="352">
        <v>17836</v>
      </c>
      <c r="E1329" s="353">
        <v>1706</v>
      </c>
      <c r="F1329" s="353">
        <v>944</v>
      </c>
      <c r="G1329" s="354">
        <v>18702</v>
      </c>
      <c r="H1329" s="354">
        <v>392</v>
      </c>
      <c r="I1329" s="354">
        <v>839</v>
      </c>
      <c r="J1329" s="355">
        <v>24064</v>
      </c>
      <c r="K1329" s="355">
        <v>340</v>
      </c>
      <c r="L1329" s="355">
        <v>1332</v>
      </c>
      <c r="M1329" s="355">
        <v>19307</v>
      </c>
      <c r="N1329" s="355">
        <v>6116</v>
      </c>
      <c r="O1329" s="355">
        <v>2439</v>
      </c>
      <c r="P1329" s="355">
        <v>17782</v>
      </c>
      <c r="Q1329" s="355">
        <v>3199</v>
      </c>
      <c r="R1329" s="355">
        <v>2984</v>
      </c>
      <c r="S1329" s="355">
        <v>19624.000000000036</v>
      </c>
      <c r="T1329" s="355">
        <v>4555.0000000000036</v>
      </c>
      <c r="U1329" s="355">
        <v>3459.0000000000014</v>
      </c>
      <c r="V1329" s="355">
        <v>19403.999999999978</v>
      </c>
      <c r="W1329" s="355">
        <v>2052.0000000000009</v>
      </c>
      <c r="X1329" s="355">
        <v>2083.9999999999995</v>
      </c>
      <c r="Y1329" s="355">
        <v>18537</v>
      </c>
      <c r="Z1329" s="355">
        <v>0</v>
      </c>
      <c r="AA1329" s="355">
        <v>1420</v>
      </c>
      <c r="AB1329" s="355">
        <v>17712</v>
      </c>
      <c r="AC1329" s="355">
        <v>0</v>
      </c>
      <c r="AD1329" s="357">
        <v>1229</v>
      </c>
      <c r="AE1329" s="355">
        <v>17533</v>
      </c>
      <c r="AF1329" s="355">
        <v>0</v>
      </c>
      <c r="AG1329" s="358">
        <v>1121</v>
      </c>
      <c r="AH1329" s="355">
        <v>16893</v>
      </c>
      <c r="AI1329" s="355">
        <v>0</v>
      </c>
      <c r="AJ1329" s="358">
        <v>701</v>
      </c>
      <c r="AK1329" s="4">
        <v>16049</v>
      </c>
      <c r="AL1329" s="4">
        <v>0</v>
      </c>
      <c r="AM1329" s="4">
        <v>643</v>
      </c>
    </row>
    <row r="1330" spans="2:39" x14ac:dyDescent="0.3">
      <c r="B1330" s="350" t="s">
        <v>120</v>
      </c>
      <c r="C1330" s="351" t="s">
        <v>224</v>
      </c>
      <c r="D1330" s="352">
        <v>20245</v>
      </c>
      <c r="E1330" s="353">
        <v>1597</v>
      </c>
      <c r="F1330" s="353">
        <v>684</v>
      </c>
      <c r="G1330" s="354">
        <v>19583</v>
      </c>
      <c r="H1330" s="354">
        <v>637</v>
      </c>
      <c r="I1330" s="354">
        <v>1608</v>
      </c>
      <c r="J1330" s="355">
        <v>18695</v>
      </c>
      <c r="K1330" s="355">
        <v>152</v>
      </c>
      <c r="L1330" s="355">
        <v>1119</v>
      </c>
      <c r="M1330" s="355">
        <v>17769</v>
      </c>
      <c r="N1330" s="355">
        <v>4196</v>
      </c>
      <c r="O1330" s="355">
        <v>1116</v>
      </c>
      <c r="P1330" s="355">
        <v>16370</v>
      </c>
      <c r="Q1330" s="355">
        <v>2460</v>
      </c>
      <c r="R1330" s="355">
        <v>1947</v>
      </c>
      <c r="S1330" s="355">
        <v>16873.999999999967</v>
      </c>
      <c r="T1330" s="355">
        <v>2665.0000000000009</v>
      </c>
      <c r="U1330" s="355">
        <v>1671.9999999999995</v>
      </c>
      <c r="V1330" s="355">
        <v>17062.999999999927</v>
      </c>
      <c r="W1330" s="355">
        <v>1212</v>
      </c>
      <c r="X1330" s="355">
        <v>1825.9999999999986</v>
      </c>
      <c r="Y1330" s="355">
        <v>20506</v>
      </c>
      <c r="Z1330" s="355">
        <v>0</v>
      </c>
      <c r="AA1330" s="355">
        <v>1821</v>
      </c>
      <c r="AB1330" s="355">
        <v>19032</v>
      </c>
      <c r="AC1330" s="355">
        <v>0</v>
      </c>
      <c r="AD1330" s="357">
        <v>1490</v>
      </c>
      <c r="AE1330" s="355">
        <v>18464</v>
      </c>
      <c r="AF1330" s="355">
        <v>0</v>
      </c>
      <c r="AG1330" s="358">
        <v>1224</v>
      </c>
      <c r="AH1330" s="355">
        <v>17266</v>
      </c>
      <c r="AI1330" s="355">
        <v>0</v>
      </c>
      <c r="AJ1330" s="358">
        <v>979</v>
      </c>
      <c r="AK1330" s="4">
        <v>16888</v>
      </c>
      <c r="AL1330" s="4">
        <v>0</v>
      </c>
      <c r="AM1330" s="4">
        <v>732</v>
      </c>
    </row>
    <row r="1331" spans="2:39" x14ac:dyDescent="0.3">
      <c r="B1331" s="350" t="s">
        <v>120</v>
      </c>
      <c r="C1331" s="351" t="s">
        <v>225</v>
      </c>
      <c r="D1331" s="352">
        <v>22770</v>
      </c>
      <c r="E1331" s="353">
        <v>1070</v>
      </c>
      <c r="F1331" s="353">
        <v>639</v>
      </c>
      <c r="G1331" s="354">
        <v>20032</v>
      </c>
      <c r="H1331" s="354">
        <v>521</v>
      </c>
      <c r="I1331" s="354">
        <v>1449</v>
      </c>
      <c r="J1331" s="355">
        <v>19504</v>
      </c>
      <c r="K1331" s="355">
        <v>191</v>
      </c>
      <c r="L1331" s="355">
        <v>1302</v>
      </c>
      <c r="M1331" s="355">
        <v>17955</v>
      </c>
      <c r="N1331" s="355">
        <v>2997</v>
      </c>
      <c r="O1331" s="355">
        <v>1072</v>
      </c>
      <c r="P1331" s="355">
        <v>16487</v>
      </c>
      <c r="Q1331" s="355">
        <v>1633</v>
      </c>
      <c r="R1331" s="355">
        <v>1954</v>
      </c>
      <c r="S1331" s="355">
        <v>16845.000000000007</v>
      </c>
      <c r="T1331" s="355">
        <v>1992.9999999999993</v>
      </c>
      <c r="U1331" s="355">
        <v>1785.0000000000023</v>
      </c>
      <c r="V1331" s="355">
        <v>16112.999999999971</v>
      </c>
      <c r="W1331" s="355">
        <v>1060.9999999999989</v>
      </c>
      <c r="X1331" s="355">
        <v>1814.0000000000034</v>
      </c>
      <c r="Y1331" s="355">
        <v>17739</v>
      </c>
      <c r="Z1331" s="355">
        <v>0</v>
      </c>
      <c r="AA1331" s="355">
        <v>1662</v>
      </c>
      <c r="AB1331" s="355">
        <v>19105</v>
      </c>
      <c r="AC1331" s="355">
        <v>0</v>
      </c>
      <c r="AD1331" s="357">
        <v>1555</v>
      </c>
      <c r="AE1331" s="355">
        <v>18109</v>
      </c>
      <c r="AF1331" s="355">
        <v>0</v>
      </c>
      <c r="AG1331" s="358">
        <v>1427</v>
      </c>
      <c r="AH1331" s="355">
        <v>17622</v>
      </c>
      <c r="AI1331" s="355">
        <v>0</v>
      </c>
      <c r="AJ1331" s="358">
        <v>926</v>
      </c>
      <c r="AK1331" s="4">
        <v>17738</v>
      </c>
      <c r="AL1331" s="4">
        <v>0</v>
      </c>
      <c r="AM1331" s="4">
        <v>867</v>
      </c>
    </row>
    <row r="1332" spans="2:39" x14ac:dyDescent="0.3">
      <c r="B1332" s="350" t="s">
        <v>120</v>
      </c>
      <c r="C1332" s="351" t="s">
        <v>226</v>
      </c>
      <c r="D1332" s="352">
        <v>21719</v>
      </c>
      <c r="E1332" s="353">
        <v>1210</v>
      </c>
      <c r="F1332" s="353">
        <v>560</v>
      </c>
      <c r="G1332" s="354">
        <v>20289</v>
      </c>
      <c r="H1332" s="354">
        <v>448</v>
      </c>
      <c r="I1332" s="354">
        <v>1131</v>
      </c>
      <c r="J1332" s="355">
        <v>18846</v>
      </c>
      <c r="K1332" s="355">
        <v>162</v>
      </c>
      <c r="L1332" s="355">
        <v>1172</v>
      </c>
      <c r="M1332" s="355">
        <v>18075</v>
      </c>
      <c r="N1332" s="355">
        <v>2645</v>
      </c>
      <c r="O1332" s="355">
        <v>986</v>
      </c>
      <c r="P1332" s="355">
        <v>16227</v>
      </c>
      <c r="Q1332" s="355">
        <v>956</v>
      </c>
      <c r="R1332" s="355">
        <v>1760</v>
      </c>
      <c r="S1332" s="355">
        <v>16783.000000000025</v>
      </c>
      <c r="T1332" s="355">
        <v>1606.000000000002</v>
      </c>
      <c r="U1332" s="355">
        <v>1588.0000000000002</v>
      </c>
      <c r="V1332" s="355">
        <v>15958.000000000096</v>
      </c>
      <c r="W1332" s="355">
        <v>789.00000000000057</v>
      </c>
      <c r="X1332" s="355">
        <v>1818.0000000000016</v>
      </c>
      <c r="Y1332" s="355">
        <v>16656</v>
      </c>
      <c r="Z1332" s="355">
        <v>0</v>
      </c>
      <c r="AA1332" s="355">
        <v>1715</v>
      </c>
      <c r="AB1332" s="355">
        <v>17247</v>
      </c>
      <c r="AC1332" s="355">
        <v>0</v>
      </c>
      <c r="AD1332" s="357">
        <v>1438</v>
      </c>
      <c r="AE1332" s="355">
        <v>18138</v>
      </c>
      <c r="AF1332" s="355">
        <v>0</v>
      </c>
      <c r="AG1332" s="358">
        <v>1451</v>
      </c>
      <c r="AH1332" s="355">
        <v>17426</v>
      </c>
      <c r="AI1332" s="355">
        <v>0</v>
      </c>
      <c r="AJ1332" s="358">
        <v>1015</v>
      </c>
      <c r="AK1332" s="4">
        <v>18009</v>
      </c>
      <c r="AL1332" s="4">
        <v>0</v>
      </c>
      <c r="AM1332" s="4">
        <v>829</v>
      </c>
    </row>
    <row r="1333" spans="2:39" x14ac:dyDescent="0.3">
      <c r="B1333" s="350" t="s">
        <v>120</v>
      </c>
      <c r="C1333" s="351" t="s">
        <v>227</v>
      </c>
      <c r="D1333" s="352">
        <v>20115</v>
      </c>
      <c r="E1333" s="353">
        <v>992</v>
      </c>
      <c r="F1333" s="353">
        <v>611</v>
      </c>
      <c r="G1333" s="354">
        <v>19271</v>
      </c>
      <c r="H1333" s="354">
        <v>290</v>
      </c>
      <c r="I1333" s="354">
        <v>1023</v>
      </c>
      <c r="J1333" s="355">
        <v>18503</v>
      </c>
      <c r="K1333" s="355">
        <v>150</v>
      </c>
      <c r="L1333" s="355">
        <v>1118</v>
      </c>
      <c r="M1333" s="355">
        <v>17279</v>
      </c>
      <c r="N1333" s="355">
        <v>2337</v>
      </c>
      <c r="O1333" s="355">
        <v>997</v>
      </c>
      <c r="P1333" s="355">
        <v>15515</v>
      </c>
      <c r="Q1333" s="355">
        <v>711</v>
      </c>
      <c r="R1333" s="355">
        <v>1491</v>
      </c>
      <c r="S1333" s="355">
        <v>15908.99999999996</v>
      </c>
      <c r="T1333" s="355">
        <v>1368.9999999999982</v>
      </c>
      <c r="U1333" s="355">
        <v>1316.0000000000002</v>
      </c>
      <c r="V1333" s="355">
        <v>15565.999999999995</v>
      </c>
      <c r="W1333" s="355">
        <v>756.00000000000068</v>
      </c>
      <c r="X1333" s="355">
        <v>1360.9999999999998</v>
      </c>
      <c r="Y1333" s="355">
        <v>16198</v>
      </c>
      <c r="Z1333" s="355">
        <v>0</v>
      </c>
      <c r="AA1333" s="355">
        <v>1509</v>
      </c>
      <c r="AB1333" s="355">
        <v>16114</v>
      </c>
      <c r="AC1333" s="355">
        <v>0</v>
      </c>
      <c r="AD1333" s="357">
        <v>1402</v>
      </c>
      <c r="AE1333" s="355">
        <v>16381</v>
      </c>
      <c r="AF1333" s="355">
        <v>0</v>
      </c>
      <c r="AG1333" s="358">
        <v>1352</v>
      </c>
      <c r="AH1333" s="355">
        <v>17022</v>
      </c>
      <c r="AI1333" s="355">
        <v>0</v>
      </c>
      <c r="AJ1333" s="358">
        <v>939</v>
      </c>
      <c r="AK1333" s="4">
        <v>17662</v>
      </c>
      <c r="AL1333" s="4">
        <v>0</v>
      </c>
      <c r="AM1333" s="4">
        <v>911</v>
      </c>
    </row>
    <row r="1334" spans="2:39" x14ac:dyDescent="0.3">
      <c r="B1334" s="350" t="s">
        <v>120</v>
      </c>
      <c r="C1334" s="351" t="s">
        <v>228</v>
      </c>
      <c r="D1334" s="352">
        <v>18603</v>
      </c>
      <c r="E1334" s="353">
        <v>726</v>
      </c>
      <c r="F1334" s="353">
        <v>492</v>
      </c>
      <c r="G1334" s="354">
        <v>17994</v>
      </c>
      <c r="H1334" s="354">
        <v>245</v>
      </c>
      <c r="I1334" s="354">
        <v>860</v>
      </c>
      <c r="J1334" s="355">
        <v>17791</v>
      </c>
      <c r="K1334" s="355">
        <v>51</v>
      </c>
      <c r="L1334" s="355">
        <v>990</v>
      </c>
      <c r="M1334" s="355">
        <v>16756</v>
      </c>
      <c r="N1334" s="355">
        <v>2479</v>
      </c>
      <c r="O1334" s="355">
        <v>804</v>
      </c>
      <c r="P1334" s="355">
        <v>15109</v>
      </c>
      <c r="Q1334" s="355">
        <v>552</v>
      </c>
      <c r="R1334" s="355">
        <v>1094</v>
      </c>
      <c r="S1334" s="355">
        <v>15449.000000000002</v>
      </c>
      <c r="T1334" s="355">
        <v>979</v>
      </c>
      <c r="U1334" s="355">
        <v>1188</v>
      </c>
      <c r="V1334" s="355">
        <v>15082.999999999971</v>
      </c>
      <c r="W1334" s="355">
        <v>594.99999999999989</v>
      </c>
      <c r="X1334" s="355">
        <v>1306.9999999999998</v>
      </c>
      <c r="Y1334" s="355">
        <v>15621</v>
      </c>
      <c r="Z1334" s="355">
        <v>0</v>
      </c>
      <c r="AA1334" s="355">
        <v>1206</v>
      </c>
      <c r="AB1334" s="355">
        <v>15807</v>
      </c>
      <c r="AC1334" s="355">
        <v>0</v>
      </c>
      <c r="AD1334" s="357">
        <v>1214</v>
      </c>
      <c r="AE1334" s="355">
        <v>15848</v>
      </c>
      <c r="AF1334" s="355">
        <v>0</v>
      </c>
      <c r="AG1334" s="358">
        <v>1202</v>
      </c>
      <c r="AH1334" s="355">
        <v>15881</v>
      </c>
      <c r="AI1334" s="355">
        <v>0</v>
      </c>
      <c r="AJ1334" s="358">
        <v>900</v>
      </c>
      <c r="AK1334" s="4">
        <v>17573</v>
      </c>
      <c r="AL1334" s="4">
        <v>0</v>
      </c>
      <c r="AM1334" s="4">
        <v>892</v>
      </c>
    </row>
    <row r="1335" spans="2:39" x14ac:dyDescent="0.3">
      <c r="B1335" s="350" t="s">
        <v>120</v>
      </c>
      <c r="C1335" s="351" t="s">
        <v>229</v>
      </c>
      <c r="D1335" s="352">
        <v>17361</v>
      </c>
      <c r="E1335" s="353">
        <v>426</v>
      </c>
      <c r="F1335" s="353">
        <v>219</v>
      </c>
      <c r="G1335" s="354">
        <v>17267</v>
      </c>
      <c r="H1335" s="354">
        <v>26</v>
      </c>
      <c r="I1335" s="354">
        <v>296</v>
      </c>
      <c r="J1335" s="355">
        <v>16392</v>
      </c>
      <c r="K1335" s="355">
        <v>3</v>
      </c>
      <c r="L1335" s="355">
        <v>324</v>
      </c>
      <c r="M1335" s="355">
        <v>17166</v>
      </c>
      <c r="N1335" s="355">
        <v>78</v>
      </c>
      <c r="O1335" s="355">
        <v>271</v>
      </c>
      <c r="P1335" s="355">
        <v>15785</v>
      </c>
      <c r="Q1335" s="355">
        <v>85</v>
      </c>
      <c r="R1335" s="355">
        <v>282</v>
      </c>
      <c r="S1335" s="355">
        <v>16712.00000000004</v>
      </c>
      <c r="T1335" s="355">
        <v>111.00000000000003</v>
      </c>
      <c r="U1335" s="355">
        <v>417</v>
      </c>
      <c r="V1335" s="355">
        <v>16849.000000000029</v>
      </c>
      <c r="W1335" s="355">
        <v>270.00000000000006</v>
      </c>
      <c r="X1335" s="355">
        <v>371.00000000000017</v>
      </c>
      <c r="Y1335" s="355">
        <v>17539</v>
      </c>
      <c r="Z1335" s="355">
        <v>0</v>
      </c>
      <c r="AA1335" s="355">
        <v>330</v>
      </c>
      <c r="AB1335" s="355">
        <v>17945</v>
      </c>
      <c r="AC1335" s="355">
        <v>0</v>
      </c>
      <c r="AD1335" s="357">
        <v>391</v>
      </c>
      <c r="AE1335" s="355">
        <v>17753</v>
      </c>
      <c r="AF1335" s="355">
        <v>0</v>
      </c>
      <c r="AG1335" s="358">
        <v>400</v>
      </c>
      <c r="AH1335" s="355">
        <v>17649</v>
      </c>
      <c r="AI1335" s="355">
        <v>0</v>
      </c>
      <c r="AJ1335" s="358">
        <v>358</v>
      </c>
      <c r="AK1335" s="4">
        <v>17306</v>
      </c>
      <c r="AL1335" s="4">
        <v>0</v>
      </c>
      <c r="AM1335" s="4">
        <v>339</v>
      </c>
    </row>
    <row r="1336" spans="2:39" x14ac:dyDescent="0.3">
      <c r="B1336" s="350" t="s">
        <v>120</v>
      </c>
      <c r="C1336" s="351" t="s">
        <v>287</v>
      </c>
      <c r="D1336" s="352">
        <v>15078</v>
      </c>
      <c r="E1336" s="353">
        <v>228</v>
      </c>
      <c r="F1336" s="353">
        <v>194</v>
      </c>
      <c r="G1336" s="354">
        <v>14245</v>
      </c>
      <c r="H1336" s="354">
        <v>13</v>
      </c>
      <c r="I1336" s="354">
        <v>288</v>
      </c>
      <c r="J1336" s="355">
        <v>13716</v>
      </c>
      <c r="K1336" s="355">
        <v>0</v>
      </c>
      <c r="L1336" s="355">
        <v>305</v>
      </c>
      <c r="M1336" s="355">
        <v>14296</v>
      </c>
      <c r="N1336" s="355">
        <v>26</v>
      </c>
      <c r="O1336" s="355">
        <v>294</v>
      </c>
      <c r="P1336" s="355">
        <v>13508</v>
      </c>
      <c r="Q1336" s="355">
        <v>37</v>
      </c>
      <c r="R1336" s="355">
        <v>262</v>
      </c>
      <c r="S1336" s="355">
        <v>13959.999999999982</v>
      </c>
      <c r="T1336" s="355">
        <v>79.000000000000014</v>
      </c>
      <c r="U1336" s="355">
        <v>325.00000000000017</v>
      </c>
      <c r="V1336" s="355">
        <v>14490.000000000036</v>
      </c>
      <c r="W1336" s="355">
        <v>167.00000000000009</v>
      </c>
      <c r="X1336" s="355">
        <v>336.99999999999994</v>
      </c>
      <c r="Y1336" s="355">
        <v>14846</v>
      </c>
      <c r="Z1336" s="355">
        <v>0</v>
      </c>
      <c r="AA1336" s="355">
        <v>363</v>
      </c>
      <c r="AB1336" s="355">
        <v>15767</v>
      </c>
      <c r="AC1336" s="355">
        <v>0</v>
      </c>
      <c r="AD1336" s="357">
        <v>318</v>
      </c>
      <c r="AE1336" s="355">
        <v>15952</v>
      </c>
      <c r="AF1336" s="355">
        <v>0</v>
      </c>
      <c r="AG1336" s="358">
        <v>366</v>
      </c>
      <c r="AH1336" s="355">
        <v>15875</v>
      </c>
      <c r="AI1336" s="355">
        <v>0</v>
      </c>
      <c r="AJ1336" s="358">
        <v>386</v>
      </c>
      <c r="AK1336" s="4">
        <v>17041</v>
      </c>
      <c r="AL1336" s="4">
        <v>0</v>
      </c>
      <c r="AM1336" s="4">
        <v>339</v>
      </c>
    </row>
    <row r="1337" spans="2:39" x14ac:dyDescent="0.3">
      <c r="B1337" s="350" t="s">
        <v>120</v>
      </c>
      <c r="C1337" s="351" t="s">
        <v>230</v>
      </c>
      <c r="D1337" s="352">
        <v>12766</v>
      </c>
      <c r="E1337" s="353">
        <v>188</v>
      </c>
      <c r="F1337" s="353">
        <v>233</v>
      </c>
      <c r="G1337" s="354">
        <v>12447</v>
      </c>
      <c r="H1337" s="354">
        <v>5</v>
      </c>
      <c r="I1337" s="354">
        <v>269</v>
      </c>
      <c r="J1337" s="355">
        <v>11193</v>
      </c>
      <c r="K1337" s="355">
        <v>0</v>
      </c>
      <c r="L1337" s="355">
        <v>282</v>
      </c>
      <c r="M1337" s="355">
        <v>12093</v>
      </c>
      <c r="N1337" s="355">
        <v>20</v>
      </c>
      <c r="O1337" s="355">
        <v>264</v>
      </c>
      <c r="P1337" s="355">
        <v>11517</v>
      </c>
      <c r="Q1337" s="355">
        <v>28</v>
      </c>
      <c r="R1337" s="355">
        <v>218</v>
      </c>
      <c r="S1337" s="355">
        <v>12108.999999999995</v>
      </c>
      <c r="T1337" s="355">
        <v>29.000000000000004</v>
      </c>
      <c r="U1337" s="355">
        <v>304</v>
      </c>
      <c r="V1337" s="355">
        <v>12154.000000000009</v>
      </c>
      <c r="W1337" s="355">
        <v>143.00000000000006</v>
      </c>
      <c r="X1337" s="355">
        <v>320</v>
      </c>
      <c r="Y1337" s="355">
        <v>13186</v>
      </c>
      <c r="Z1337" s="355">
        <v>0</v>
      </c>
      <c r="AA1337" s="355">
        <v>334</v>
      </c>
      <c r="AB1337" s="355">
        <v>13644</v>
      </c>
      <c r="AC1337" s="355">
        <v>0</v>
      </c>
      <c r="AD1337" s="357">
        <v>331</v>
      </c>
      <c r="AE1337" s="355">
        <v>13991</v>
      </c>
      <c r="AF1337" s="355">
        <v>0</v>
      </c>
      <c r="AG1337" s="358">
        <v>316</v>
      </c>
      <c r="AH1337" s="355">
        <v>13958</v>
      </c>
      <c r="AI1337" s="355">
        <v>0</v>
      </c>
      <c r="AJ1337" s="358">
        <v>369</v>
      </c>
      <c r="AK1337" s="4">
        <v>15054</v>
      </c>
      <c r="AL1337" s="4">
        <v>0</v>
      </c>
      <c r="AM1337" s="4">
        <v>350</v>
      </c>
    </row>
    <row r="1338" spans="2:39" x14ac:dyDescent="0.3">
      <c r="B1338" s="350" t="s">
        <v>120</v>
      </c>
      <c r="C1338" s="351" t="s">
        <v>231</v>
      </c>
      <c r="D1338" s="352">
        <v>10956</v>
      </c>
      <c r="E1338" s="353">
        <v>136</v>
      </c>
      <c r="F1338" s="353">
        <v>187</v>
      </c>
      <c r="G1338" s="354">
        <v>10569</v>
      </c>
      <c r="H1338" s="354">
        <v>5</v>
      </c>
      <c r="I1338" s="354">
        <v>279</v>
      </c>
      <c r="J1338" s="355">
        <v>9757</v>
      </c>
      <c r="K1338" s="355">
        <v>0</v>
      </c>
      <c r="L1338" s="355">
        <v>254</v>
      </c>
      <c r="M1338" s="355">
        <v>9691</v>
      </c>
      <c r="N1338" s="355">
        <v>25</v>
      </c>
      <c r="O1338" s="355">
        <v>230</v>
      </c>
      <c r="P1338" s="355">
        <v>9789</v>
      </c>
      <c r="Q1338" s="355">
        <v>18</v>
      </c>
      <c r="R1338" s="355">
        <v>193</v>
      </c>
      <c r="S1338" s="355">
        <v>10059.999999999993</v>
      </c>
      <c r="T1338" s="355">
        <v>18.000000000000004</v>
      </c>
      <c r="U1338" s="355">
        <v>277</v>
      </c>
      <c r="V1338" s="355">
        <v>10291.999999999973</v>
      </c>
      <c r="W1338" s="355">
        <v>116.99999999999997</v>
      </c>
      <c r="X1338" s="355">
        <v>305</v>
      </c>
      <c r="Y1338" s="355">
        <v>10767</v>
      </c>
      <c r="Z1338" s="355">
        <v>0</v>
      </c>
      <c r="AA1338" s="355">
        <v>319</v>
      </c>
      <c r="AB1338" s="355">
        <v>11705</v>
      </c>
      <c r="AC1338" s="355">
        <v>0</v>
      </c>
      <c r="AD1338" s="357">
        <v>325</v>
      </c>
      <c r="AE1338" s="355">
        <v>12072</v>
      </c>
      <c r="AF1338" s="355">
        <v>0</v>
      </c>
      <c r="AG1338" s="358">
        <v>341</v>
      </c>
      <c r="AH1338" s="355">
        <v>12131</v>
      </c>
      <c r="AI1338" s="355">
        <v>0</v>
      </c>
      <c r="AJ1338" s="358">
        <v>334</v>
      </c>
      <c r="AK1338" s="4">
        <v>13171</v>
      </c>
      <c r="AL1338" s="4">
        <v>0</v>
      </c>
      <c r="AM1338" s="4">
        <v>331</v>
      </c>
    </row>
    <row r="1339" spans="2:39" x14ac:dyDescent="0.3">
      <c r="B1339" s="350" t="s">
        <v>120</v>
      </c>
      <c r="C1339" s="351" t="s">
        <v>288</v>
      </c>
      <c r="D1339" s="352">
        <v>8953</v>
      </c>
      <c r="E1339" s="353">
        <v>65</v>
      </c>
      <c r="F1339" s="353">
        <v>222</v>
      </c>
      <c r="G1339" s="354">
        <v>9060</v>
      </c>
      <c r="H1339" s="354">
        <v>5</v>
      </c>
      <c r="I1339" s="354">
        <v>219</v>
      </c>
      <c r="J1339" s="355">
        <v>8257</v>
      </c>
      <c r="K1339" s="355">
        <v>20</v>
      </c>
      <c r="L1339" s="355">
        <v>230</v>
      </c>
      <c r="M1339" s="355">
        <v>8628</v>
      </c>
      <c r="N1339" s="355">
        <v>6</v>
      </c>
      <c r="O1339" s="355">
        <v>238</v>
      </c>
      <c r="P1339" s="355">
        <v>7917</v>
      </c>
      <c r="Q1339" s="355">
        <v>13</v>
      </c>
      <c r="R1339" s="355">
        <v>160</v>
      </c>
      <c r="S1339" s="355">
        <v>8558</v>
      </c>
      <c r="T1339" s="355">
        <v>6</v>
      </c>
      <c r="U1339" s="355">
        <v>224.00000000000006</v>
      </c>
      <c r="V1339" s="355">
        <v>8814.9999999999891</v>
      </c>
      <c r="W1339" s="355">
        <v>42</v>
      </c>
      <c r="X1339" s="355">
        <v>200.00000000000003</v>
      </c>
      <c r="Y1339" s="355">
        <v>9424</v>
      </c>
      <c r="Z1339" s="355">
        <v>0</v>
      </c>
      <c r="AA1339" s="355">
        <v>224</v>
      </c>
      <c r="AB1339" s="355">
        <v>9773</v>
      </c>
      <c r="AC1339" s="355">
        <v>0</v>
      </c>
      <c r="AD1339" s="357">
        <v>260</v>
      </c>
      <c r="AE1339" s="355">
        <v>10318</v>
      </c>
      <c r="AF1339" s="355">
        <v>0</v>
      </c>
      <c r="AG1339" s="358">
        <v>243</v>
      </c>
      <c r="AH1339" s="355">
        <v>10447</v>
      </c>
      <c r="AI1339" s="355">
        <v>0</v>
      </c>
      <c r="AJ1339" s="358">
        <v>283</v>
      </c>
      <c r="AK1339" s="4">
        <v>11332</v>
      </c>
      <c r="AL1339" s="4">
        <v>0</v>
      </c>
      <c r="AM1339" s="4">
        <v>288</v>
      </c>
    </row>
    <row r="1340" spans="2:39" x14ac:dyDescent="0.3">
      <c r="B1340" s="350" t="s">
        <v>120</v>
      </c>
      <c r="C1340" s="351" t="s">
        <v>232</v>
      </c>
      <c r="D1340" s="352">
        <v>7405</v>
      </c>
      <c r="E1340" s="353">
        <v>51</v>
      </c>
      <c r="F1340" s="353">
        <v>209</v>
      </c>
      <c r="G1340" s="354">
        <v>7220</v>
      </c>
      <c r="H1340" s="354">
        <v>51</v>
      </c>
      <c r="I1340" s="354">
        <v>231</v>
      </c>
      <c r="J1340" s="355">
        <v>6980</v>
      </c>
      <c r="K1340" s="355">
        <v>19</v>
      </c>
      <c r="L1340" s="355">
        <v>200</v>
      </c>
      <c r="M1340" s="355">
        <v>6785</v>
      </c>
      <c r="N1340" s="355">
        <v>16</v>
      </c>
      <c r="O1340" s="355">
        <v>279</v>
      </c>
      <c r="P1340" s="355">
        <v>6941</v>
      </c>
      <c r="Q1340" s="355">
        <v>5</v>
      </c>
      <c r="R1340" s="355">
        <v>233</v>
      </c>
      <c r="S1340" s="355">
        <v>6692.0000000000118</v>
      </c>
      <c r="T1340" s="355">
        <v>7</v>
      </c>
      <c r="U1340" s="355">
        <v>232</v>
      </c>
      <c r="V1340" s="355">
        <v>7085.9999999999945</v>
      </c>
      <c r="W1340" s="355">
        <v>27.000000000000007</v>
      </c>
      <c r="X1340" s="355">
        <v>240</v>
      </c>
      <c r="Y1340" s="355">
        <v>7420</v>
      </c>
      <c r="Z1340" s="355">
        <v>0</v>
      </c>
      <c r="AA1340" s="355">
        <v>276</v>
      </c>
      <c r="AB1340" s="355">
        <v>7949</v>
      </c>
      <c r="AC1340" s="355">
        <v>0</v>
      </c>
      <c r="AD1340" s="357">
        <v>268</v>
      </c>
      <c r="AE1340" s="355">
        <v>8110</v>
      </c>
      <c r="AF1340" s="355">
        <v>0</v>
      </c>
      <c r="AG1340" s="358">
        <v>268</v>
      </c>
      <c r="AH1340" s="355">
        <v>8576</v>
      </c>
      <c r="AI1340" s="355">
        <v>0</v>
      </c>
      <c r="AJ1340" s="358">
        <v>385</v>
      </c>
      <c r="AK1340" s="4">
        <v>9179</v>
      </c>
      <c r="AL1340" s="4">
        <v>0</v>
      </c>
      <c r="AM1340" s="4">
        <v>354</v>
      </c>
    </row>
    <row r="1341" spans="2:39" x14ac:dyDescent="0.3">
      <c r="B1341" s="350" t="s">
        <v>120</v>
      </c>
      <c r="C1341" s="351" t="s">
        <v>325</v>
      </c>
      <c r="D1341" s="352">
        <v>0</v>
      </c>
      <c r="E1341" s="353">
        <v>0</v>
      </c>
      <c r="F1341" s="353">
        <v>0</v>
      </c>
      <c r="G1341" s="354">
        <v>0</v>
      </c>
      <c r="H1341" s="354">
        <v>0</v>
      </c>
      <c r="I1341" s="354">
        <v>0</v>
      </c>
      <c r="J1341" s="355">
        <v>0</v>
      </c>
      <c r="K1341" s="355">
        <v>0</v>
      </c>
      <c r="L1341" s="355">
        <v>0</v>
      </c>
      <c r="M1341" s="355">
        <v>0</v>
      </c>
      <c r="N1341" s="355">
        <v>0</v>
      </c>
      <c r="O1341" s="355">
        <v>0</v>
      </c>
      <c r="P1341" s="355">
        <v>0</v>
      </c>
      <c r="Q1341" s="355">
        <v>0</v>
      </c>
      <c r="R1341" s="355">
        <v>0</v>
      </c>
      <c r="S1341" s="355">
        <v>0</v>
      </c>
      <c r="T1341" s="355">
        <v>0</v>
      </c>
      <c r="U1341" s="355">
        <v>0</v>
      </c>
      <c r="V1341" s="355">
        <v>0</v>
      </c>
      <c r="W1341" s="355">
        <v>0</v>
      </c>
      <c r="X1341" s="355">
        <v>0</v>
      </c>
      <c r="Y1341" s="355">
        <v>0</v>
      </c>
      <c r="Z1341" s="355">
        <v>0</v>
      </c>
      <c r="AA1341" s="355">
        <v>0</v>
      </c>
      <c r="AB1341" s="355">
        <v>0</v>
      </c>
      <c r="AC1341" s="355">
        <v>0</v>
      </c>
      <c r="AD1341" s="357">
        <v>0</v>
      </c>
      <c r="AE1341" s="355">
        <v>0</v>
      </c>
      <c r="AF1341" s="355">
        <v>0</v>
      </c>
      <c r="AG1341" s="358">
        <v>0</v>
      </c>
      <c r="AH1341" s="355">
        <v>0</v>
      </c>
      <c r="AI1341" s="355">
        <v>0</v>
      </c>
      <c r="AJ1341" s="358">
        <v>0</v>
      </c>
      <c r="AK1341" s="4">
        <v>0</v>
      </c>
      <c r="AL1341" s="4">
        <v>0</v>
      </c>
      <c r="AM1341" s="4">
        <v>0</v>
      </c>
    </row>
    <row r="1342" spans="2:39" x14ac:dyDescent="0.3">
      <c r="B1342" s="350" t="s">
        <v>120</v>
      </c>
      <c r="C1342" s="351" t="s">
        <v>326</v>
      </c>
      <c r="D1342" s="352">
        <v>0</v>
      </c>
      <c r="E1342" s="353">
        <v>0</v>
      </c>
      <c r="F1342" s="353">
        <v>0</v>
      </c>
      <c r="G1342" s="354">
        <v>0</v>
      </c>
      <c r="H1342" s="354">
        <v>0</v>
      </c>
      <c r="I1342" s="354">
        <v>0</v>
      </c>
      <c r="J1342" s="355">
        <v>0</v>
      </c>
      <c r="K1342" s="355">
        <v>0</v>
      </c>
      <c r="L1342" s="355">
        <v>0</v>
      </c>
      <c r="M1342" s="355">
        <v>0</v>
      </c>
      <c r="N1342" s="355">
        <v>0</v>
      </c>
      <c r="O1342" s="355">
        <v>0</v>
      </c>
      <c r="P1342" s="355">
        <v>0</v>
      </c>
      <c r="Q1342" s="355">
        <v>0</v>
      </c>
      <c r="R1342" s="355">
        <v>0</v>
      </c>
      <c r="S1342" s="355">
        <v>0</v>
      </c>
      <c r="T1342" s="355">
        <v>0</v>
      </c>
      <c r="U1342" s="355">
        <v>0</v>
      </c>
      <c r="V1342" s="355">
        <v>0</v>
      </c>
      <c r="W1342" s="355">
        <v>0</v>
      </c>
      <c r="X1342" s="355">
        <v>0</v>
      </c>
      <c r="Y1342" s="355">
        <v>0</v>
      </c>
      <c r="Z1342" s="355">
        <v>0</v>
      </c>
      <c r="AA1342" s="355">
        <v>0</v>
      </c>
      <c r="AB1342" s="355">
        <v>0</v>
      </c>
      <c r="AC1342" s="355">
        <v>0</v>
      </c>
      <c r="AD1342" s="357">
        <v>0</v>
      </c>
      <c r="AE1342" s="355">
        <v>0</v>
      </c>
      <c r="AF1342" s="355">
        <v>0</v>
      </c>
      <c r="AG1342" s="358">
        <v>0</v>
      </c>
      <c r="AH1342" s="355">
        <v>0</v>
      </c>
      <c r="AI1342" s="355">
        <v>0</v>
      </c>
      <c r="AJ1342" s="358">
        <v>0</v>
      </c>
      <c r="AK1342" s="4">
        <v>0</v>
      </c>
      <c r="AL1342" s="4">
        <v>0</v>
      </c>
      <c r="AM1342" s="4">
        <v>0</v>
      </c>
    </row>
    <row r="1343" spans="2:39" x14ac:dyDescent="0.3">
      <c r="B1343" s="350" t="s">
        <v>120</v>
      </c>
      <c r="C1343" s="351" t="s">
        <v>289</v>
      </c>
      <c r="D1343" s="352">
        <v>4038</v>
      </c>
      <c r="E1343" s="353">
        <v>4</v>
      </c>
      <c r="F1343" s="353">
        <v>0</v>
      </c>
      <c r="G1343" s="354">
        <v>3525</v>
      </c>
      <c r="H1343" s="354">
        <v>0</v>
      </c>
      <c r="I1343" s="354">
        <v>0</v>
      </c>
      <c r="J1343" s="355">
        <v>4230</v>
      </c>
      <c r="K1343" s="355">
        <v>311</v>
      </c>
      <c r="L1343" s="355">
        <v>1</v>
      </c>
      <c r="M1343" s="355">
        <v>7980</v>
      </c>
      <c r="N1343" s="355">
        <v>2011</v>
      </c>
      <c r="O1343" s="355">
        <v>0</v>
      </c>
      <c r="P1343" s="355">
        <v>11935</v>
      </c>
      <c r="Q1343" s="355">
        <v>1723</v>
      </c>
      <c r="R1343" s="355">
        <v>0</v>
      </c>
      <c r="S1343" s="355">
        <v>257</v>
      </c>
      <c r="T1343" s="355">
        <v>0</v>
      </c>
      <c r="U1343" s="355">
        <v>0</v>
      </c>
      <c r="V1343" s="355">
        <v>3098.0000000000027</v>
      </c>
      <c r="W1343" s="355">
        <v>0</v>
      </c>
      <c r="X1343" s="355">
        <v>0</v>
      </c>
      <c r="Y1343" s="355">
        <v>2618</v>
      </c>
      <c r="Z1343" s="355">
        <v>0</v>
      </c>
      <c r="AA1343" s="355">
        <v>0</v>
      </c>
      <c r="AB1343" s="355">
        <v>2186</v>
      </c>
      <c r="AC1343" s="355">
        <v>0</v>
      </c>
      <c r="AD1343" s="357">
        <v>0</v>
      </c>
      <c r="AE1343" s="355">
        <v>121</v>
      </c>
      <c r="AF1343" s="355">
        <v>0</v>
      </c>
      <c r="AG1343" s="358">
        <v>0</v>
      </c>
      <c r="AH1343" s="355">
        <v>112</v>
      </c>
      <c r="AI1343" s="355">
        <v>0</v>
      </c>
      <c r="AJ1343" s="358">
        <v>0</v>
      </c>
      <c r="AK1343" s="4">
        <v>81</v>
      </c>
      <c r="AL1343" s="4">
        <v>0</v>
      </c>
      <c r="AM1343" s="4">
        <v>0</v>
      </c>
    </row>
    <row r="1344" spans="2:39" x14ac:dyDescent="0.3">
      <c r="B1344" s="350" t="s">
        <v>120</v>
      </c>
      <c r="C1344" s="351" t="s">
        <v>290</v>
      </c>
      <c r="D1344" s="352">
        <v>11096</v>
      </c>
      <c r="E1344" s="353">
        <v>4</v>
      </c>
      <c r="F1344" s="353">
        <v>0</v>
      </c>
      <c r="G1344" s="354">
        <v>3662</v>
      </c>
      <c r="H1344" s="354">
        <v>0</v>
      </c>
      <c r="I1344" s="354">
        <v>0</v>
      </c>
      <c r="J1344" s="355">
        <v>3243</v>
      </c>
      <c r="K1344" s="355">
        <v>1</v>
      </c>
      <c r="L1344" s="355">
        <v>0</v>
      </c>
      <c r="M1344" s="355">
        <v>2453</v>
      </c>
      <c r="N1344" s="355">
        <v>0</v>
      </c>
      <c r="O1344" s="355">
        <v>0</v>
      </c>
      <c r="P1344" s="355">
        <v>2277</v>
      </c>
      <c r="Q1344" s="355">
        <v>0</v>
      </c>
      <c r="R1344" s="355">
        <v>0</v>
      </c>
      <c r="S1344" s="355">
        <v>3077.0000000000036</v>
      </c>
      <c r="T1344" s="355">
        <v>0</v>
      </c>
      <c r="U1344" s="355">
        <v>0</v>
      </c>
      <c r="V1344" s="355">
        <v>2637.0000000000036</v>
      </c>
      <c r="W1344" s="355">
        <v>0</v>
      </c>
      <c r="X1344" s="355">
        <v>0</v>
      </c>
      <c r="Y1344" s="355">
        <v>2168</v>
      </c>
      <c r="Z1344" s="355">
        <v>0</v>
      </c>
      <c r="AA1344" s="355">
        <v>0</v>
      </c>
      <c r="AB1344" s="355">
        <v>3337</v>
      </c>
      <c r="AC1344" s="355">
        <v>0</v>
      </c>
      <c r="AD1344" s="357">
        <v>0</v>
      </c>
      <c r="AE1344" s="355">
        <v>4063</v>
      </c>
      <c r="AF1344" s="355">
        <v>0</v>
      </c>
      <c r="AG1344" s="358">
        <v>0</v>
      </c>
      <c r="AH1344" s="355">
        <v>1802</v>
      </c>
      <c r="AI1344" s="355">
        <v>0</v>
      </c>
      <c r="AJ1344" s="358">
        <v>0</v>
      </c>
      <c r="AK1344" s="4">
        <v>1432</v>
      </c>
      <c r="AL1344" s="4">
        <v>0</v>
      </c>
      <c r="AM1344" s="4">
        <v>0</v>
      </c>
    </row>
    <row r="1345" spans="2:39" x14ac:dyDescent="0.3">
      <c r="B1345" s="350" t="s">
        <v>120</v>
      </c>
      <c r="C1345" s="351" t="s">
        <v>291</v>
      </c>
      <c r="D1345" s="352">
        <v>6832</v>
      </c>
      <c r="E1345" s="353">
        <v>258</v>
      </c>
      <c r="F1345" s="353">
        <v>11</v>
      </c>
      <c r="G1345" s="354">
        <v>5382</v>
      </c>
      <c r="H1345" s="354">
        <v>0</v>
      </c>
      <c r="I1345" s="354">
        <v>5</v>
      </c>
      <c r="J1345" s="355">
        <v>2679</v>
      </c>
      <c r="K1345" s="355">
        <v>30</v>
      </c>
      <c r="L1345" s="355">
        <v>8</v>
      </c>
      <c r="M1345" s="355">
        <v>3277</v>
      </c>
      <c r="N1345" s="355">
        <v>1</v>
      </c>
      <c r="O1345" s="355">
        <v>12</v>
      </c>
      <c r="P1345" s="355">
        <v>2926</v>
      </c>
      <c r="Q1345" s="355">
        <v>0</v>
      </c>
      <c r="R1345" s="355">
        <v>0</v>
      </c>
      <c r="S1345" s="355">
        <v>3222.9999999999955</v>
      </c>
      <c r="T1345" s="355">
        <v>0</v>
      </c>
      <c r="U1345" s="355">
        <v>20.000000000000007</v>
      </c>
      <c r="V1345" s="355">
        <v>3889.0000000000023</v>
      </c>
      <c r="W1345" s="355">
        <v>0</v>
      </c>
      <c r="X1345" s="355">
        <v>16</v>
      </c>
      <c r="Y1345" s="355">
        <v>3040</v>
      </c>
      <c r="Z1345" s="355">
        <v>0</v>
      </c>
      <c r="AA1345" s="355">
        <v>34</v>
      </c>
      <c r="AB1345" s="355">
        <v>4104</v>
      </c>
      <c r="AC1345" s="355">
        <v>0</v>
      </c>
      <c r="AD1345" s="357">
        <v>23</v>
      </c>
      <c r="AE1345" s="355">
        <v>4355</v>
      </c>
      <c r="AF1345" s="355">
        <v>0</v>
      </c>
      <c r="AG1345" s="358">
        <v>6</v>
      </c>
      <c r="AH1345" s="355">
        <v>3347</v>
      </c>
      <c r="AI1345" s="355">
        <v>0</v>
      </c>
      <c r="AJ1345" s="358">
        <v>28</v>
      </c>
      <c r="AK1345" s="4">
        <v>2762</v>
      </c>
      <c r="AL1345" s="4">
        <v>0</v>
      </c>
      <c r="AM1345" s="4">
        <v>16</v>
      </c>
    </row>
    <row r="1346" spans="2:39" x14ac:dyDescent="0.3">
      <c r="B1346" s="350" t="s">
        <v>120</v>
      </c>
      <c r="C1346" s="351" t="s">
        <v>292</v>
      </c>
      <c r="D1346" s="352">
        <v>3110</v>
      </c>
      <c r="E1346" s="353">
        <v>7</v>
      </c>
      <c r="F1346" s="353">
        <v>21</v>
      </c>
      <c r="G1346" s="354">
        <v>4206</v>
      </c>
      <c r="H1346" s="354">
        <v>0</v>
      </c>
      <c r="I1346" s="354">
        <v>18</v>
      </c>
      <c r="J1346" s="355">
        <v>4109</v>
      </c>
      <c r="K1346" s="355">
        <v>1</v>
      </c>
      <c r="L1346" s="355">
        <v>24</v>
      </c>
      <c r="M1346" s="355">
        <v>3029</v>
      </c>
      <c r="N1346" s="355">
        <v>0</v>
      </c>
      <c r="O1346" s="355">
        <v>23</v>
      </c>
      <c r="P1346" s="355">
        <v>3125</v>
      </c>
      <c r="Q1346" s="355">
        <v>0</v>
      </c>
      <c r="R1346" s="355">
        <v>6</v>
      </c>
      <c r="S1346" s="355">
        <v>3345.0000000000041</v>
      </c>
      <c r="T1346" s="355">
        <v>0</v>
      </c>
      <c r="U1346" s="355">
        <v>59.000000000000021</v>
      </c>
      <c r="V1346" s="355">
        <v>3810.0000000000009</v>
      </c>
      <c r="W1346" s="355">
        <v>0</v>
      </c>
      <c r="X1346" s="355">
        <v>27.000000000000011</v>
      </c>
      <c r="Y1346" s="355">
        <v>3775</v>
      </c>
      <c r="Z1346" s="355">
        <v>0</v>
      </c>
      <c r="AA1346" s="355">
        <v>80</v>
      </c>
      <c r="AB1346" s="355">
        <v>4402</v>
      </c>
      <c r="AC1346" s="355">
        <v>0</v>
      </c>
      <c r="AD1346" s="357">
        <v>96</v>
      </c>
      <c r="AE1346" s="355">
        <v>5229</v>
      </c>
      <c r="AF1346" s="355">
        <v>0</v>
      </c>
      <c r="AG1346" s="358">
        <v>69</v>
      </c>
      <c r="AH1346" s="355">
        <v>4170</v>
      </c>
      <c r="AI1346" s="355">
        <v>0</v>
      </c>
      <c r="AJ1346" s="358">
        <v>77</v>
      </c>
      <c r="AK1346" s="4">
        <v>4228</v>
      </c>
      <c r="AL1346" s="4">
        <v>0</v>
      </c>
      <c r="AM1346" s="4">
        <v>65</v>
      </c>
    </row>
    <row r="1347" spans="2:39" x14ac:dyDescent="0.3">
      <c r="B1347" s="350" t="s">
        <v>120</v>
      </c>
      <c r="C1347" s="351" t="s">
        <v>293</v>
      </c>
      <c r="D1347" s="352">
        <v>2495</v>
      </c>
      <c r="E1347" s="353">
        <v>2</v>
      </c>
      <c r="F1347" s="353">
        <v>62</v>
      </c>
      <c r="G1347" s="354">
        <v>1953</v>
      </c>
      <c r="H1347" s="354">
        <v>0</v>
      </c>
      <c r="I1347" s="354">
        <v>46</v>
      </c>
      <c r="J1347" s="355">
        <v>2484</v>
      </c>
      <c r="K1347" s="355">
        <v>0</v>
      </c>
      <c r="L1347" s="355">
        <v>20</v>
      </c>
      <c r="M1347" s="355">
        <v>2568</v>
      </c>
      <c r="N1347" s="355">
        <v>0</v>
      </c>
      <c r="O1347" s="355">
        <v>15</v>
      </c>
      <c r="P1347" s="355">
        <v>2186</v>
      </c>
      <c r="Q1347" s="355">
        <v>31</v>
      </c>
      <c r="R1347" s="355">
        <v>13</v>
      </c>
      <c r="S1347" s="355">
        <v>2411.999999999995</v>
      </c>
      <c r="T1347" s="355">
        <v>0</v>
      </c>
      <c r="U1347" s="355">
        <v>58</v>
      </c>
      <c r="V1347" s="355">
        <v>2653.0000000000059</v>
      </c>
      <c r="W1347" s="355">
        <v>0</v>
      </c>
      <c r="X1347" s="355">
        <v>65</v>
      </c>
      <c r="Y1347" s="355">
        <v>2784</v>
      </c>
      <c r="Z1347" s="355">
        <v>0</v>
      </c>
      <c r="AA1347" s="355">
        <v>84</v>
      </c>
      <c r="AB1347" s="355">
        <v>3134</v>
      </c>
      <c r="AC1347" s="355">
        <v>0</v>
      </c>
      <c r="AD1347" s="357">
        <v>108</v>
      </c>
      <c r="AE1347" s="355">
        <v>3824</v>
      </c>
      <c r="AF1347" s="355">
        <v>0</v>
      </c>
      <c r="AG1347" s="358">
        <v>94</v>
      </c>
      <c r="AH1347" s="355">
        <v>3837</v>
      </c>
      <c r="AI1347" s="355">
        <v>0</v>
      </c>
      <c r="AJ1347" s="358">
        <v>63</v>
      </c>
      <c r="AK1347" s="4">
        <v>4351</v>
      </c>
      <c r="AL1347" s="4">
        <v>0</v>
      </c>
      <c r="AM1347" s="4">
        <v>106</v>
      </c>
    </row>
    <row r="1348" spans="2:39" x14ac:dyDescent="0.3">
      <c r="B1348" s="350" t="s">
        <v>120</v>
      </c>
      <c r="C1348" s="351" t="s">
        <v>294</v>
      </c>
      <c r="D1348" s="352">
        <v>1233</v>
      </c>
      <c r="E1348" s="353">
        <v>0</v>
      </c>
      <c r="F1348" s="353">
        <v>67</v>
      </c>
      <c r="G1348" s="354">
        <v>1542</v>
      </c>
      <c r="H1348" s="354">
        <v>15</v>
      </c>
      <c r="I1348" s="354">
        <v>58</v>
      </c>
      <c r="J1348" s="355">
        <v>1615</v>
      </c>
      <c r="K1348" s="355">
        <v>0</v>
      </c>
      <c r="L1348" s="355">
        <v>21</v>
      </c>
      <c r="M1348" s="355">
        <v>1785</v>
      </c>
      <c r="N1348" s="355">
        <v>0</v>
      </c>
      <c r="O1348" s="355">
        <v>45</v>
      </c>
      <c r="P1348" s="355">
        <v>1675</v>
      </c>
      <c r="Q1348" s="355">
        <v>8</v>
      </c>
      <c r="R1348" s="355">
        <v>32</v>
      </c>
      <c r="S1348" s="355">
        <v>1949.9999999999993</v>
      </c>
      <c r="T1348" s="355">
        <v>128.00000000000003</v>
      </c>
      <c r="U1348" s="355">
        <v>78.000000000000014</v>
      </c>
      <c r="V1348" s="355">
        <v>2179.0000000000005</v>
      </c>
      <c r="W1348" s="355">
        <v>0</v>
      </c>
      <c r="X1348" s="355">
        <v>123.00000000000001</v>
      </c>
      <c r="Y1348" s="355">
        <v>1780</v>
      </c>
      <c r="Z1348" s="355">
        <v>0</v>
      </c>
      <c r="AA1348" s="355">
        <v>148</v>
      </c>
      <c r="AB1348" s="355">
        <v>2292</v>
      </c>
      <c r="AC1348" s="355">
        <v>0</v>
      </c>
      <c r="AD1348" s="357">
        <v>132</v>
      </c>
      <c r="AE1348" s="355">
        <v>2590</v>
      </c>
      <c r="AF1348" s="355">
        <v>0</v>
      </c>
      <c r="AG1348" s="358">
        <v>190</v>
      </c>
      <c r="AH1348" s="355">
        <v>2898</v>
      </c>
      <c r="AI1348" s="355">
        <v>0</v>
      </c>
      <c r="AJ1348" s="358">
        <v>198</v>
      </c>
      <c r="AK1348" s="4">
        <v>3192</v>
      </c>
      <c r="AL1348" s="4">
        <v>0</v>
      </c>
      <c r="AM1348" s="4">
        <v>233</v>
      </c>
    </row>
    <row r="1349" spans="2:39" x14ac:dyDescent="0.3">
      <c r="B1349" s="350" t="s">
        <v>120</v>
      </c>
      <c r="C1349" s="351" t="s">
        <v>327</v>
      </c>
      <c r="D1349" s="352">
        <v>379</v>
      </c>
      <c r="E1349" s="353">
        <v>176</v>
      </c>
      <c r="F1349" s="353">
        <v>18</v>
      </c>
      <c r="G1349" s="354">
        <v>223</v>
      </c>
      <c r="H1349" s="354">
        <v>0</v>
      </c>
      <c r="I1349" s="354">
        <v>16</v>
      </c>
      <c r="J1349" s="355">
        <v>174</v>
      </c>
      <c r="K1349" s="355">
        <v>0</v>
      </c>
      <c r="L1349" s="355">
        <v>9</v>
      </c>
      <c r="M1349" s="355">
        <v>267</v>
      </c>
      <c r="N1349" s="355">
        <v>0</v>
      </c>
      <c r="O1349" s="355">
        <v>0</v>
      </c>
      <c r="P1349" s="355">
        <v>219</v>
      </c>
      <c r="Q1349" s="355">
        <v>0</v>
      </c>
      <c r="R1349" s="355">
        <v>0</v>
      </c>
      <c r="S1349" s="355">
        <v>341</v>
      </c>
      <c r="T1349" s="355">
        <v>0</v>
      </c>
      <c r="U1349" s="355">
        <v>0</v>
      </c>
      <c r="V1349" s="355">
        <v>267.00000000000006</v>
      </c>
      <c r="W1349" s="355">
        <v>0</v>
      </c>
      <c r="X1349" s="355">
        <v>0</v>
      </c>
      <c r="Y1349" s="355">
        <v>371</v>
      </c>
      <c r="Z1349" s="355">
        <v>0</v>
      </c>
      <c r="AA1349" s="355">
        <v>0</v>
      </c>
      <c r="AB1349" s="355">
        <v>323</v>
      </c>
      <c r="AC1349" s="355">
        <v>0</v>
      </c>
      <c r="AD1349" s="357">
        <v>0</v>
      </c>
      <c r="AE1349" s="355">
        <v>556</v>
      </c>
      <c r="AF1349" s="355">
        <v>0</v>
      </c>
      <c r="AG1349" s="358">
        <v>0</v>
      </c>
      <c r="AH1349" s="355">
        <v>422</v>
      </c>
      <c r="AI1349" s="355">
        <v>0</v>
      </c>
      <c r="AJ1349" s="358">
        <v>0</v>
      </c>
      <c r="AK1349" s="4">
        <v>427</v>
      </c>
      <c r="AL1349" s="4">
        <v>0</v>
      </c>
      <c r="AM1349" s="4">
        <v>0</v>
      </c>
    </row>
    <row r="1350" spans="2:39" x14ac:dyDescent="0.3">
      <c r="B1350" s="350" t="s">
        <v>121</v>
      </c>
      <c r="C1350" s="351" t="s">
        <v>223</v>
      </c>
      <c r="D1350" s="352">
        <v>0</v>
      </c>
      <c r="E1350" s="353">
        <v>28</v>
      </c>
      <c r="F1350" s="353">
        <v>378</v>
      </c>
      <c r="G1350" s="354">
        <v>0</v>
      </c>
      <c r="H1350" s="354">
        <v>2</v>
      </c>
      <c r="I1350" s="354">
        <v>306</v>
      </c>
      <c r="J1350" s="355">
        <v>0</v>
      </c>
      <c r="K1350" s="355">
        <v>0</v>
      </c>
      <c r="L1350" s="355">
        <v>191</v>
      </c>
      <c r="M1350" s="355">
        <v>0</v>
      </c>
      <c r="N1350" s="355">
        <v>0</v>
      </c>
      <c r="O1350" s="355">
        <v>69</v>
      </c>
      <c r="P1350" s="355">
        <v>0</v>
      </c>
      <c r="Q1350" s="355">
        <v>0</v>
      </c>
      <c r="R1350" s="355">
        <v>109</v>
      </c>
      <c r="S1350" s="355">
        <v>0</v>
      </c>
      <c r="T1350" s="355">
        <v>0</v>
      </c>
      <c r="U1350" s="355">
        <v>92</v>
      </c>
      <c r="V1350" s="355">
        <v>0</v>
      </c>
      <c r="W1350" s="355">
        <v>0</v>
      </c>
      <c r="X1350" s="355">
        <v>88.999999999999986</v>
      </c>
      <c r="Y1350" s="355">
        <v>0</v>
      </c>
      <c r="Z1350" s="355">
        <v>0</v>
      </c>
      <c r="AA1350" s="355">
        <v>83</v>
      </c>
      <c r="AB1350" s="355">
        <v>0</v>
      </c>
      <c r="AC1350" s="355">
        <v>0</v>
      </c>
      <c r="AD1350" s="357">
        <v>180</v>
      </c>
      <c r="AE1350" s="355">
        <v>0</v>
      </c>
      <c r="AF1350" s="355">
        <v>0</v>
      </c>
      <c r="AG1350" s="358">
        <v>146</v>
      </c>
      <c r="AH1350" s="355">
        <v>0</v>
      </c>
      <c r="AI1350" s="355">
        <v>0</v>
      </c>
      <c r="AJ1350" s="358">
        <v>136</v>
      </c>
      <c r="AK1350" s="4">
        <v>0</v>
      </c>
      <c r="AL1350" s="4">
        <v>0</v>
      </c>
      <c r="AM1350" s="4">
        <v>30</v>
      </c>
    </row>
    <row r="1351" spans="2:39" x14ac:dyDescent="0.3">
      <c r="B1351" s="350" t="s">
        <v>121</v>
      </c>
      <c r="C1351" s="351" t="s">
        <v>286</v>
      </c>
      <c r="D1351" s="352">
        <v>0</v>
      </c>
      <c r="E1351" s="353">
        <v>9</v>
      </c>
      <c r="F1351" s="353">
        <v>326</v>
      </c>
      <c r="G1351" s="354">
        <v>0</v>
      </c>
      <c r="H1351" s="354">
        <v>1</v>
      </c>
      <c r="I1351" s="354">
        <v>337</v>
      </c>
      <c r="J1351" s="355">
        <v>27</v>
      </c>
      <c r="K1351" s="355">
        <v>24</v>
      </c>
      <c r="L1351" s="355">
        <v>193</v>
      </c>
      <c r="M1351" s="355">
        <v>11</v>
      </c>
      <c r="N1351" s="355">
        <v>43</v>
      </c>
      <c r="O1351" s="355">
        <v>144</v>
      </c>
      <c r="P1351" s="355">
        <v>0</v>
      </c>
      <c r="Q1351" s="355">
        <v>0</v>
      </c>
      <c r="R1351" s="355">
        <v>121</v>
      </c>
      <c r="S1351" s="355">
        <v>0</v>
      </c>
      <c r="T1351" s="355">
        <v>0</v>
      </c>
      <c r="U1351" s="355">
        <v>119</v>
      </c>
      <c r="V1351" s="355">
        <v>0</v>
      </c>
      <c r="W1351" s="355">
        <v>0</v>
      </c>
      <c r="X1351" s="355">
        <v>92.999999999999972</v>
      </c>
      <c r="Y1351" s="355">
        <v>0</v>
      </c>
      <c r="Z1351" s="355">
        <v>0</v>
      </c>
      <c r="AA1351" s="355">
        <v>102</v>
      </c>
      <c r="AB1351" s="355">
        <v>0</v>
      </c>
      <c r="AC1351" s="355">
        <v>0</v>
      </c>
      <c r="AD1351" s="357">
        <v>171</v>
      </c>
      <c r="AE1351" s="355">
        <v>0</v>
      </c>
      <c r="AF1351" s="355">
        <v>0</v>
      </c>
      <c r="AG1351" s="358">
        <v>194</v>
      </c>
      <c r="AH1351" s="355">
        <v>0</v>
      </c>
      <c r="AI1351" s="355">
        <v>0</v>
      </c>
      <c r="AJ1351" s="358">
        <v>210</v>
      </c>
      <c r="AK1351" s="4">
        <v>0</v>
      </c>
      <c r="AL1351" s="4">
        <v>0</v>
      </c>
      <c r="AM1351" s="4">
        <v>154</v>
      </c>
    </row>
    <row r="1352" spans="2:39" x14ac:dyDescent="0.3">
      <c r="B1352" s="350" t="s">
        <v>121</v>
      </c>
      <c r="C1352" s="351" t="s">
        <v>255</v>
      </c>
      <c r="D1352" s="352">
        <v>1686</v>
      </c>
      <c r="E1352" s="353">
        <v>2204</v>
      </c>
      <c r="F1352" s="353">
        <v>708</v>
      </c>
      <c r="G1352" s="354">
        <v>2294</v>
      </c>
      <c r="H1352" s="354">
        <v>1062</v>
      </c>
      <c r="I1352" s="354">
        <v>747</v>
      </c>
      <c r="J1352" s="355">
        <v>2549</v>
      </c>
      <c r="K1352" s="355">
        <v>2012</v>
      </c>
      <c r="L1352" s="355">
        <v>483</v>
      </c>
      <c r="M1352" s="355">
        <v>2648</v>
      </c>
      <c r="N1352" s="355">
        <v>1870</v>
      </c>
      <c r="O1352" s="355">
        <v>189</v>
      </c>
      <c r="P1352" s="355">
        <v>2814</v>
      </c>
      <c r="Q1352" s="355">
        <v>1716</v>
      </c>
      <c r="R1352" s="355">
        <v>216</v>
      </c>
      <c r="S1352" s="355">
        <v>2602.9999999999982</v>
      </c>
      <c r="T1352" s="355">
        <v>1671.0000000000025</v>
      </c>
      <c r="U1352" s="355">
        <v>231.00000000000006</v>
      </c>
      <c r="V1352" s="355">
        <v>2952.0000000000005</v>
      </c>
      <c r="W1352" s="355">
        <v>1904.9999999999959</v>
      </c>
      <c r="X1352" s="355">
        <v>200</v>
      </c>
      <c r="Y1352" s="355">
        <v>4569</v>
      </c>
      <c r="Z1352" s="355">
        <v>176</v>
      </c>
      <c r="AA1352" s="355">
        <v>219</v>
      </c>
      <c r="AB1352" s="355">
        <v>4876</v>
      </c>
      <c r="AC1352" s="355">
        <v>101</v>
      </c>
      <c r="AD1352" s="357">
        <v>304</v>
      </c>
      <c r="AE1352" s="355">
        <v>5300</v>
      </c>
      <c r="AF1352" s="355">
        <v>97</v>
      </c>
      <c r="AG1352" s="358">
        <v>323</v>
      </c>
      <c r="AH1352" s="355">
        <v>5035</v>
      </c>
      <c r="AI1352" s="355">
        <v>85</v>
      </c>
      <c r="AJ1352" s="358">
        <v>282</v>
      </c>
      <c r="AK1352" s="4">
        <v>4739</v>
      </c>
      <c r="AL1352" s="4">
        <v>78</v>
      </c>
      <c r="AM1352" s="4">
        <v>182</v>
      </c>
    </row>
    <row r="1353" spans="2:39" x14ac:dyDescent="0.3">
      <c r="B1353" s="350" t="s">
        <v>121</v>
      </c>
      <c r="C1353" s="351" t="s">
        <v>224</v>
      </c>
      <c r="D1353" s="352">
        <v>2634</v>
      </c>
      <c r="E1353" s="353">
        <v>2666</v>
      </c>
      <c r="F1353" s="353">
        <v>469</v>
      </c>
      <c r="G1353" s="354">
        <v>2739</v>
      </c>
      <c r="H1353" s="354">
        <v>2091</v>
      </c>
      <c r="I1353" s="354">
        <v>538</v>
      </c>
      <c r="J1353" s="355">
        <v>2490</v>
      </c>
      <c r="K1353" s="355">
        <v>1858</v>
      </c>
      <c r="L1353" s="355">
        <v>396</v>
      </c>
      <c r="M1353" s="355">
        <v>2889</v>
      </c>
      <c r="N1353" s="355">
        <v>1961</v>
      </c>
      <c r="O1353" s="355">
        <v>236</v>
      </c>
      <c r="P1353" s="355">
        <v>2916</v>
      </c>
      <c r="Q1353" s="355">
        <v>1914</v>
      </c>
      <c r="R1353" s="355">
        <v>195</v>
      </c>
      <c r="S1353" s="355">
        <v>2538</v>
      </c>
      <c r="T1353" s="355">
        <v>1938.0000000000009</v>
      </c>
      <c r="U1353" s="355">
        <v>273.00000000000011</v>
      </c>
      <c r="V1353" s="355">
        <v>2678.0000000000014</v>
      </c>
      <c r="W1353" s="355">
        <v>2044.9999999999998</v>
      </c>
      <c r="X1353" s="355">
        <v>233.99999999999997</v>
      </c>
      <c r="Y1353" s="355">
        <v>4732</v>
      </c>
      <c r="Z1353" s="355">
        <v>68</v>
      </c>
      <c r="AA1353" s="355">
        <v>234</v>
      </c>
      <c r="AB1353" s="355">
        <v>4855</v>
      </c>
      <c r="AC1353" s="355">
        <v>249</v>
      </c>
      <c r="AD1353" s="357">
        <v>323</v>
      </c>
      <c r="AE1353" s="355">
        <v>5043</v>
      </c>
      <c r="AF1353" s="355">
        <v>407</v>
      </c>
      <c r="AG1353" s="358">
        <v>327</v>
      </c>
      <c r="AH1353" s="355">
        <v>4655</v>
      </c>
      <c r="AI1353" s="355">
        <v>859</v>
      </c>
      <c r="AJ1353" s="358">
        <v>312</v>
      </c>
      <c r="AK1353" s="4">
        <v>4972</v>
      </c>
      <c r="AL1353" s="4">
        <v>563</v>
      </c>
      <c r="AM1353" s="4">
        <v>259</v>
      </c>
    </row>
    <row r="1354" spans="2:39" x14ac:dyDescent="0.3">
      <c r="B1354" s="350" t="s">
        <v>121</v>
      </c>
      <c r="C1354" s="351" t="s">
        <v>225</v>
      </c>
      <c r="D1354" s="352">
        <v>3572</v>
      </c>
      <c r="E1354" s="353">
        <v>3740</v>
      </c>
      <c r="F1354" s="353">
        <v>348</v>
      </c>
      <c r="G1354" s="354">
        <v>3078</v>
      </c>
      <c r="H1354" s="354">
        <v>2152</v>
      </c>
      <c r="I1354" s="354">
        <v>409</v>
      </c>
      <c r="J1354" s="355">
        <v>2639</v>
      </c>
      <c r="K1354" s="355">
        <v>1883</v>
      </c>
      <c r="L1354" s="355">
        <v>307</v>
      </c>
      <c r="M1354" s="355">
        <v>2711</v>
      </c>
      <c r="N1354" s="355">
        <v>1629</v>
      </c>
      <c r="O1354" s="355">
        <v>292</v>
      </c>
      <c r="P1354" s="355">
        <v>2710</v>
      </c>
      <c r="Q1354" s="355">
        <v>1945</v>
      </c>
      <c r="R1354" s="355">
        <v>235</v>
      </c>
      <c r="S1354" s="355">
        <v>2476.0000000000005</v>
      </c>
      <c r="T1354" s="355">
        <v>1879.9999999999989</v>
      </c>
      <c r="U1354" s="355">
        <v>253.00000000000017</v>
      </c>
      <c r="V1354" s="355">
        <v>2594.9999999999982</v>
      </c>
      <c r="W1354" s="355">
        <v>1773.0000000000009</v>
      </c>
      <c r="X1354" s="355">
        <v>288.99999999999994</v>
      </c>
      <c r="Y1354" s="355">
        <v>4292</v>
      </c>
      <c r="Z1354" s="355">
        <v>175</v>
      </c>
      <c r="AA1354" s="355">
        <v>243</v>
      </c>
      <c r="AB1354" s="355">
        <v>4529</v>
      </c>
      <c r="AC1354" s="355">
        <v>142</v>
      </c>
      <c r="AD1354" s="357">
        <v>305</v>
      </c>
      <c r="AE1354" s="355">
        <v>4548</v>
      </c>
      <c r="AF1354" s="355">
        <v>364</v>
      </c>
      <c r="AG1354" s="358">
        <v>355</v>
      </c>
      <c r="AH1354" s="355">
        <v>4553</v>
      </c>
      <c r="AI1354" s="355">
        <v>483</v>
      </c>
      <c r="AJ1354" s="358">
        <v>320</v>
      </c>
      <c r="AK1354" s="4">
        <v>4955</v>
      </c>
      <c r="AL1354" s="4">
        <v>471</v>
      </c>
      <c r="AM1354" s="4">
        <v>264</v>
      </c>
    </row>
    <row r="1355" spans="2:39" x14ac:dyDescent="0.3">
      <c r="B1355" s="350" t="s">
        <v>121</v>
      </c>
      <c r="C1355" s="351" t="s">
        <v>226</v>
      </c>
      <c r="D1355" s="352">
        <v>3108</v>
      </c>
      <c r="E1355" s="353">
        <v>2878</v>
      </c>
      <c r="F1355" s="353">
        <v>347</v>
      </c>
      <c r="G1355" s="354">
        <v>3765</v>
      </c>
      <c r="H1355" s="354">
        <v>2201</v>
      </c>
      <c r="I1355" s="354">
        <v>354</v>
      </c>
      <c r="J1355" s="355">
        <v>2819</v>
      </c>
      <c r="K1355" s="355">
        <v>1898</v>
      </c>
      <c r="L1355" s="355">
        <v>236</v>
      </c>
      <c r="M1355" s="355">
        <v>2631</v>
      </c>
      <c r="N1355" s="355">
        <v>1640</v>
      </c>
      <c r="O1355" s="355">
        <v>270</v>
      </c>
      <c r="P1355" s="355">
        <v>2663</v>
      </c>
      <c r="Q1355" s="355">
        <v>1558</v>
      </c>
      <c r="R1355" s="355">
        <v>262</v>
      </c>
      <c r="S1355" s="355">
        <v>2376.9999999999968</v>
      </c>
      <c r="T1355" s="355">
        <v>1728.9999999999995</v>
      </c>
      <c r="U1355" s="355">
        <v>262.99999999999989</v>
      </c>
      <c r="V1355" s="355">
        <v>2579.0000000000005</v>
      </c>
      <c r="W1355" s="355">
        <v>1542.9999999999995</v>
      </c>
      <c r="X1355" s="355">
        <v>233.00000000000006</v>
      </c>
      <c r="Y1355" s="355">
        <v>4075</v>
      </c>
      <c r="Z1355" s="355">
        <v>102</v>
      </c>
      <c r="AA1355" s="355">
        <v>266</v>
      </c>
      <c r="AB1355" s="355">
        <v>4113</v>
      </c>
      <c r="AC1355" s="355">
        <v>94</v>
      </c>
      <c r="AD1355" s="357">
        <v>285</v>
      </c>
      <c r="AE1355" s="355">
        <v>4285</v>
      </c>
      <c r="AF1355" s="355">
        <v>231</v>
      </c>
      <c r="AG1355" s="358">
        <v>321</v>
      </c>
      <c r="AH1355" s="355">
        <v>4404</v>
      </c>
      <c r="AI1355" s="355">
        <v>272</v>
      </c>
      <c r="AJ1355" s="358">
        <v>342</v>
      </c>
      <c r="AK1355" s="4">
        <v>4754</v>
      </c>
      <c r="AL1355" s="4">
        <v>282</v>
      </c>
      <c r="AM1355" s="4">
        <v>254</v>
      </c>
    </row>
    <row r="1356" spans="2:39" x14ac:dyDescent="0.3">
      <c r="B1356" s="350" t="s">
        <v>121</v>
      </c>
      <c r="C1356" s="351" t="s">
        <v>227</v>
      </c>
      <c r="D1356" s="352">
        <v>2733</v>
      </c>
      <c r="E1356" s="353">
        <v>2035</v>
      </c>
      <c r="F1356" s="353">
        <v>303</v>
      </c>
      <c r="G1356" s="354">
        <v>3503</v>
      </c>
      <c r="H1356" s="354">
        <v>1900</v>
      </c>
      <c r="I1356" s="354">
        <v>349</v>
      </c>
      <c r="J1356" s="355">
        <v>2852</v>
      </c>
      <c r="K1356" s="355">
        <v>1666</v>
      </c>
      <c r="L1356" s="355">
        <v>262</v>
      </c>
      <c r="M1356" s="355">
        <v>2864</v>
      </c>
      <c r="N1356" s="355">
        <v>1389</v>
      </c>
      <c r="O1356" s="355">
        <v>255</v>
      </c>
      <c r="P1356" s="355">
        <v>2627</v>
      </c>
      <c r="Q1356" s="355">
        <v>1363</v>
      </c>
      <c r="R1356" s="355">
        <v>228</v>
      </c>
      <c r="S1356" s="355">
        <v>2308.9999999999991</v>
      </c>
      <c r="T1356" s="355">
        <v>1359.9999999999989</v>
      </c>
      <c r="U1356" s="355">
        <v>260</v>
      </c>
      <c r="V1356" s="355">
        <v>2565.9999999999964</v>
      </c>
      <c r="W1356" s="355">
        <v>1339.0000000000009</v>
      </c>
      <c r="X1356" s="355">
        <v>246.00000000000006</v>
      </c>
      <c r="Y1356" s="355">
        <v>3706</v>
      </c>
      <c r="Z1356" s="355">
        <v>101</v>
      </c>
      <c r="AA1356" s="355">
        <v>231</v>
      </c>
      <c r="AB1356" s="355">
        <v>3852</v>
      </c>
      <c r="AC1356" s="355">
        <v>62</v>
      </c>
      <c r="AD1356" s="357">
        <v>288</v>
      </c>
      <c r="AE1356" s="355">
        <v>3842</v>
      </c>
      <c r="AF1356" s="355">
        <v>196</v>
      </c>
      <c r="AG1356" s="358">
        <v>285</v>
      </c>
      <c r="AH1356" s="355">
        <v>4171</v>
      </c>
      <c r="AI1356" s="355">
        <v>193</v>
      </c>
      <c r="AJ1356" s="358">
        <v>288</v>
      </c>
      <c r="AK1356" s="4">
        <v>4522</v>
      </c>
      <c r="AL1356" s="4">
        <v>207</v>
      </c>
      <c r="AM1356" s="4">
        <v>265</v>
      </c>
    </row>
    <row r="1357" spans="2:39" x14ac:dyDescent="0.3">
      <c r="B1357" s="350" t="s">
        <v>121</v>
      </c>
      <c r="C1357" s="351" t="s">
        <v>228</v>
      </c>
      <c r="D1357" s="352">
        <v>2472</v>
      </c>
      <c r="E1357" s="353">
        <v>1496</v>
      </c>
      <c r="F1357" s="353">
        <v>259</v>
      </c>
      <c r="G1357" s="354">
        <v>3085</v>
      </c>
      <c r="H1357" s="354">
        <v>1551</v>
      </c>
      <c r="I1357" s="354">
        <v>295</v>
      </c>
      <c r="J1357" s="355">
        <v>2768</v>
      </c>
      <c r="K1357" s="355">
        <v>1400</v>
      </c>
      <c r="L1357" s="355">
        <v>204</v>
      </c>
      <c r="M1357" s="355">
        <v>2717</v>
      </c>
      <c r="N1357" s="355">
        <v>1294</v>
      </c>
      <c r="O1357" s="355">
        <v>259</v>
      </c>
      <c r="P1357" s="355">
        <v>2720</v>
      </c>
      <c r="Q1357" s="355">
        <v>1286</v>
      </c>
      <c r="R1357" s="355">
        <v>251</v>
      </c>
      <c r="S1357" s="355">
        <v>2393.9999999999964</v>
      </c>
      <c r="T1357" s="355">
        <v>1357.9999999999977</v>
      </c>
      <c r="U1357" s="355">
        <v>240.00000000000009</v>
      </c>
      <c r="V1357" s="355">
        <v>2804.0000000000023</v>
      </c>
      <c r="W1357" s="355">
        <v>910.9999999999992</v>
      </c>
      <c r="X1357" s="355">
        <v>248.99999999999997</v>
      </c>
      <c r="Y1357" s="355">
        <v>3806</v>
      </c>
      <c r="Z1357" s="355">
        <v>45</v>
      </c>
      <c r="AA1357" s="355">
        <v>227</v>
      </c>
      <c r="AB1357" s="355">
        <v>3827</v>
      </c>
      <c r="AC1357" s="355">
        <v>71</v>
      </c>
      <c r="AD1357" s="357">
        <v>236</v>
      </c>
      <c r="AE1357" s="355">
        <v>3897</v>
      </c>
      <c r="AF1357" s="355">
        <v>110</v>
      </c>
      <c r="AG1357" s="358">
        <v>297</v>
      </c>
      <c r="AH1357" s="355">
        <v>3770</v>
      </c>
      <c r="AI1357" s="355">
        <v>152</v>
      </c>
      <c r="AJ1357" s="358">
        <v>273</v>
      </c>
      <c r="AK1357" s="4">
        <v>4303</v>
      </c>
      <c r="AL1357" s="4">
        <v>180</v>
      </c>
      <c r="AM1357" s="4">
        <v>245</v>
      </c>
    </row>
    <row r="1358" spans="2:39" x14ac:dyDescent="0.3">
      <c r="B1358" s="350" t="s">
        <v>121</v>
      </c>
      <c r="C1358" s="351" t="s">
        <v>229</v>
      </c>
      <c r="D1358" s="352">
        <v>2505</v>
      </c>
      <c r="E1358" s="353">
        <v>805</v>
      </c>
      <c r="F1358" s="353">
        <v>235</v>
      </c>
      <c r="G1358" s="354">
        <v>2876</v>
      </c>
      <c r="H1358" s="354">
        <v>1083</v>
      </c>
      <c r="I1358" s="354">
        <v>242</v>
      </c>
      <c r="J1358" s="355">
        <v>2905</v>
      </c>
      <c r="K1358" s="355">
        <v>777</v>
      </c>
      <c r="L1358" s="355">
        <v>198</v>
      </c>
      <c r="M1358" s="355">
        <v>3360</v>
      </c>
      <c r="N1358" s="355">
        <v>743</v>
      </c>
      <c r="O1358" s="355">
        <v>186</v>
      </c>
      <c r="P1358" s="355">
        <v>3345</v>
      </c>
      <c r="Q1358" s="355">
        <v>823</v>
      </c>
      <c r="R1358" s="355">
        <v>217</v>
      </c>
      <c r="S1358" s="355">
        <v>3068.0000000000027</v>
      </c>
      <c r="T1358" s="355">
        <v>943.99999999999898</v>
      </c>
      <c r="U1358" s="355">
        <v>235.00000000000003</v>
      </c>
      <c r="V1358" s="355">
        <v>3058.9999999999964</v>
      </c>
      <c r="W1358" s="355">
        <v>1027.9999999999998</v>
      </c>
      <c r="X1358" s="355">
        <v>215.00000000000003</v>
      </c>
      <c r="Y1358" s="355">
        <v>4033</v>
      </c>
      <c r="Z1358" s="355">
        <v>0</v>
      </c>
      <c r="AA1358" s="355">
        <v>227</v>
      </c>
      <c r="AB1358" s="355">
        <v>3993</v>
      </c>
      <c r="AC1358" s="355">
        <v>62</v>
      </c>
      <c r="AD1358" s="357">
        <v>236</v>
      </c>
      <c r="AE1358" s="355">
        <v>4074</v>
      </c>
      <c r="AF1358" s="355">
        <v>102</v>
      </c>
      <c r="AG1358" s="358">
        <v>221</v>
      </c>
      <c r="AH1358" s="355">
        <v>4071</v>
      </c>
      <c r="AI1358" s="355">
        <v>195</v>
      </c>
      <c r="AJ1358" s="358">
        <v>243</v>
      </c>
      <c r="AK1358" s="4">
        <v>3905</v>
      </c>
      <c r="AL1358" s="4">
        <v>279</v>
      </c>
      <c r="AM1358" s="4">
        <v>206</v>
      </c>
    </row>
    <row r="1359" spans="2:39" x14ac:dyDescent="0.3">
      <c r="B1359" s="350" t="s">
        <v>121</v>
      </c>
      <c r="C1359" s="351" t="s">
        <v>287</v>
      </c>
      <c r="D1359" s="352">
        <v>2199</v>
      </c>
      <c r="E1359" s="353">
        <v>503</v>
      </c>
      <c r="F1359" s="353">
        <v>248</v>
      </c>
      <c r="G1359" s="354">
        <v>2445</v>
      </c>
      <c r="H1359" s="354">
        <v>652</v>
      </c>
      <c r="I1359" s="354">
        <v>249</v>
      </c>
      <c r="J1359" s="355">
        <v>2558</v>
      </c>
      <c r="K1359" s="355">
        <v>482</v>
      </c>
      <c r="L1359" s="355">
        <v>168</v>
      </c>
      <c r="M1359" s="355">
        <v>2644</v>
      </c>
      <c r="N1359" s="355">
        <v>329</v>
      </c>
      <c r="O1359" s="355">
        <v>200</v>
      </c>
      <c r="P1359" s="355">
        <v>2739</v>
      </c>
      <c r="Q1359" s="355">
        <v>527</v>
      </c>
      <c r="R1359" s="355">
        <v>171</v>
      </c>
      <c r="S1359" s="355">
        <v>2460.9999999999995</v>
      </c>
      <c r="T1359" s="355">
        <v>750</v>
      </c>
      <c r="U1359" s="355">
        <v>190</v>
      </c>
      <c r="V1359" s="355">
        <v>2844.0000000000014</v>
      </c>
      <c r="W1359" s="355">
        <v>668.99999999999989</v>
      </c>
      <c r="X1359" s="355">
        <v>211.00000000000003</v>
      </c>
      <c r="Y1359" s="355">
        <v>3331</v>
      </c>
      <c r="Z1359" s="355">
        <v>0</v>
      </c>
      <c r="AA1359" s="355">
        <v>213</v>
      </c>
      <c r="AB1359" s="355">
        <v>3332</v>
      </c>
      <c r="AC1359" s="355">
        <v>0</v>
      </c>
      <c r="AD1359" s="357">
        <v>221</v>
      </c>
      <c r="AE1359" s="355">
        <v>3582</v>
      </c>
      <c r="AF1359" s="355">
        <v>9</v>
      </c>
      <c r="AG1359" s="358">
        <v>231</v>
      </c>
      <c r="AH1359" s="355">
        <v>3645</v>
      </c>
      <c r="AI1359" s="355">
        <v>55</v>
      </c>
      <c r="AJ1359" s="358">
        <v>195</v>
      </c>
      <c r="AK1359" s="4">
        <v>3812</v>
      </c>
      <c r="AL1359" s="4">
        <v>95</v>
      </c>
      <c r="AM1359" s="4">
        <v>220</v>
      </c>
    </row>
    <row r="1360" spans="2:39" x14ac:dyDescent="0.3">
      <c r="B1360" s="350" t="s">
        <v>121</v>
      </c>
      <c r="C1360" s="351" t="s">
        <v>230</v>
      </c>
      <c r="D1360" s="352">
        <v>2273</v>
      </c>
      <c r="E1360" s="353">
        <v>360</v>
      </c>
      <c r="F1360" s="353">
        <v>236</v>
      </c>
      <c r="G1360" s="354">
        <v>2203</v>
      </c>
      <c r="H1360" s="354">
        <v>360</v>
      </c>
      <c r="I1360" s="354">
        <v>228</v>
      </c>
      <c r="J1360" s="355">
        <v>2189</v>
      </c>
      <c r="K1360" s="355">
        <v>281</v>
      </c>
      <c r="L1360" s="355">
        <v>166</v>
      </c>
      <c r="M1360" s="355">
        <v>2165</v>
      </c>
      <c r="N1360" s="355">
        <v>198</v>
      </c>
      <c r="O1360" s="355">
        <v>160</v>
      </c>
      <c r="P1360" s="355">
        <v>2407</v>
      </c>
      <c r="Q1360" s="355">
        <v>233</v>
      </c>
      <c r="R1360" s="355">
        <v>194</v>
      </c>
      <c r="S1360" s="355">
        <v>2123.9999999999995</v>
      </c>
      <c r="T1360" s="355">
        <v>449.00000000000017</v>
      </c>
      <c r="U1360" s="355">
        <v>175</v>
      </c>
      <c r="V1360" s="355">
        <v>2293.0000000000005</v>
      </c>
      <c r="W1360" s="355">
        <v>516.00000000000011</v>
      </c>
      <c r="X1360" s="355">
        <v>178.00000000000003</v>
      </c>
      <c r="Y1360" s="355">
        <v>2911</v>
      </c>
      <c r="Z1360" s="355">
        <v>47</v>
      </c>
      <c r="AA1360" s="355">
        <v>221</v>
      </c>
      <c r="AB1360" s="355">
        <v>2750</v>
      </c>
      <c r="AC1360" s="355">
        <v>15</v>
      </c>
      <c r="AD1360" s="357">
        <v>219</v>
      </c>
      <c r="AE1360" s="355">
        <v>2903</v>
      </c>
      <c r="AF1360" s="355">
        <v>28</v>
      </c>
      <c r="AG1360" s="358">
        <v>203</v>
      </c>
      <c r="AH1360" s="355">
        <v>3046</v>
      </c>
      <c r="AI1360" s="355">
        <v>82</v>
      </c>
      <c r="AJ1360" s="358">
        <v>220</v>
      </c>
      <c r="AK1360" s="4">
        <v>3294</v>
      </c>
      <c r="AL1360" s="4">
        <v>55</v>
      </c>
      <c r="AM1360" s="4">
        <v>164</v>
      </c>
    </row>
    <row r="1361" spans="2:39" x14ac:dyDescent="0.3">
      <c r="B1361" s="350" t="s">
        <v>121</v>
      </c>
      <c r="C1361" s="351" t="s">
        <v>231</v>
      </c>
      <c r="D1361" s="352">
        <v>1752</v>
      </c>
      <c r="E1361" s="353">
        <v>351</v>
      </c>
      <c r="F1361" s="353">
        <v>227</v>
      </c>
      <c r="G1361" s="354">
        <v>2120</v>
      </c>
      <c r="H1361" s="354">
        <v>275</v>
      </c>
      <c r="I1361" s="354">
        <v>206</v>
      </c>
      <c r="J1361" s="355">
        <v>1959</v>
      </c>
      <c r="K1361" s="355">
        <v>229</v>
      </c>
      <c r="L1361" s="355">
        <v>176</v>
      </c>
      <c r="M1361" s="355">
        <v>1819</v>
      </c>
      <c r="N1361" s="355">
        <v>138</v>
      </c>
      <c r="O1361" s="355">
        <v>162</v>
      </c>
      <c r="P1361" s="355">
        <v>1939</v>
      </c>
      <c r="Q1361" s="355">
        <v>162</v>
      </c>
      <c r="R1361" s="355">
        <v>173</v>
      </c>
      <c r="S1361" s="355">
        <v>1802.0000000000014</v>
      </c>
      <c r="T1361" s="355">
        <v>241.00000000000006</v>
      </c>
      <c r="U1361" s="355">
        <v>195</v>
      </c>
      <c r="V1361" s="355">
        <v>2013.0000000000016</v>
      </c>
      <c r="W1361" s="355">
        <v>237.99999999999997</v>
      </c>
      <c r="X1361" s="355">
        <v>189</v>
      </c>
      <c r="Y1361" s="355">
        <v>2260</v>
      </c>
      <c r="Z1361" s="355">
        <v>27</v>
      </c>
      <c r="AA1361" s="355">
        <v>174</v>
      </c>
      <c r="AB1361" s="355">
        <v>2437</v>
      </c>
      <c r="AC1361" s="355">
        <v>19</v>
      </c>
      <c r="AD1361" s="357">
        <v>206</v>
      </c>
      <c r="AE1361" s="355">
        <v>2340</v>
      </c>
      <c r="AF1361" s="355">
        <v>45</v>
      </c>
      <c r="AG1361" s="358">
        <v>201</v>
      </c>
      <c r="AH1361" s="355">
        <v>2523</v>
      </c>
      <c r="AI1361" s="355">
        <v>0</v>
      </c>
      <c r="AJ1361" s="358">
        <v>185</v>
      </c>
      <c r="AK1361" s="4">
        <v>2843</v>
      </c>
      <c r="AL1361" s="4">
        <v>26</v>
      </c>
      <c r="AM1361" s="4">
        <v>201</v>
      </c>
    </row>
    <row r="1362" spans="2:39" x14ac:dyDescent="0.3">
      <c r="B1362" s="350" t="s">
        <v>121</v>
      </c>
      <c r="C1362" s="351" t="s">
        <v>288</v>
      </c>
      <c r="D1362" s="352">
        <v>1583</v>
      </c>
      <c r="E1362" s="353">
        <v>255</v>
      </c>
      <c r="F1362" s="353">
        <v>220</v>
      </c>
      <c r="G1362" s="354">
        <v>1692</v>
      </c>
      <c r="H1362" s="354">
        <v>68</v>
      </c>
      <c r="I1362" s="354">
        <v>179</v>
      </c>
      <c r="J1362" s="355">
        <v>1629</v>
      </c>
      <c r="K1362" s="355">
        <v>172</v>
      </c>
      <c r="L1362" s="355">
        <v>147</v>
      </c>
      <c r="M1362" s="355">
        <v>1585</v>
      </c>
      <c r="N1362" s="355">
        <v>73</v>
      </c>
      <c r="O1362" s="355">
        <v>125</v>
      </c>
      <c r="P1362" s="355">
        <v>1627</v>
      </c>
      <c r="Q1362" s="355">
        <v>91</v>
      </c>
      <c r="R1362" s="355">
        <v>154</v>
      </c>
      <c r="S1362" s="355">
        <v>1380.9999999999993</v>
      </c>
      <c r="T1362" s="355">
        <v>187</v>
      </c>
      <c r="U1362" s="355">
        <v>166</v>
      </c>
      <c r="V1362" s="355">
        <v>1663.9999999999991</v>
      </c>
      <c r="W1362" s="355">
        <v>198</v>
      </c>
      <c r="X1362" s="355">
        <v>163.00000000000003</v>
      </c>
      <c r="Y1362" s="355">
        <v>1893</v>
      </c>
      <c r="Z1362" s="355">
        <v>25</v>
      </c>
      <c r="AA1362" s="355">
        <v>158</v>
      </c>
      <c r="AB1362" s="355">
        <v>1866</v>
      </c>
      <c r="AC1362" s="355">
        <v>0</v>
      </c>
      <c r="AD1362" s="357">
        <v>155</v>
      </c>
      <c r="AE1362" s="355">
        <v>2072</v>
      </c>
      <c r="AF1362" s="355">
        <v>0</v>
      </c>
      <c r="AG1362" s="358">
        <v>176</v>
      </c>
      <c r="AH1362" s="355">
        <v>2014</v>
      </c>
      <c r="AI1362" s="355">
        <v>0</v>
      </c>
      <c r="AJ1362" s="358">
        <v>176</v>
      </c>
      <c r="AK1362" s="4">
        <v>2094</v>
      </c>
      <c r="AL1362" s="4">
        <v>0</v>
      </c>
      <c r="AM1362" s="4">
        <v>168</v>
      </c>
    </row>
    <row r="1363" spans="2:39" x14ac:dyDescent="0.3">
      <c r="B1363" s="350" t="s">
        <v>121</v>
      </c>
      <c r="C1363" s="351" t="s">
        <v>232</v>
      </c>
      <c r="D1363" s="352">
        <v>1236</v>
      </c>
      <c r="E1363" s="353">
        <v>271</v>
      </c>
      <c r="F1363" s="353">
        <v>273</v>
      </c>
      <c r="G1363" s="354">
        <v>1421</v>
      </c>
      <c r="H1363" s="354">
        <v>130</v>
      </c>
      <c r="I1363" s="354">
        <v>222</v>
      </c>
      <c r="J1363" s="355">
        <v>1232</v>
      </c>
      <c r="K1363" s="355">
        <v>133</v>
      </c>
      <c r="L1363" s="355">
        <v>147</v>
      </c>
      <c r="M1363" s="355">
        <v>1250</v>
      </c>
      <c r="N1363" s="355">
        <v>48</v>
      </c>
      <c r="O1363" s="355">
        <v>156</v>
      </c>
      <c r="P1363" s="355">
        <v>1224</v>
      </c>
      <c r="Q1363" s="355">
        <v>43</v>
      </c>
      <c r="R1363" s="355">
        <v>146</v>
      </c>
      <c r="S1363" s="355">
        <v>1059.0000000000005</v>
      </c>
      <c r="T1363" s="355">
        <v>126.00000000000004</v>
      </c>
      <c r="U1363" s="355">
        <v>144</v>
      </c>
      <c r="V1363" s="355">
        <v>1166.9999999999991</v>
      </c>
      <c r="W1363" s="355">
        <v>144.00000000000009</v>
      </c>
      <c r="X1363" s="355">
        <v>150.99999999999997</v>
      </c>
      <c r="Y1363" s="355">
        <v>1428</v>
      </c>
      <c r="Z1363" s="355">
        <v>22</v>
      </c>
      <c r="AA1363" s="355">
        <v>160</v>
      </c>
      <c r="AB1363" s="355">
        <v>1496</v>
      </c>
      <c r="AC1363" s="355">
        <v>0</v>
      </c>
      <c r="AD1363" s="357">
        <v>163</v>
      </c>
      <c r="AE1363" s="355">
        <v>1435</v>
      </c>
      <c r="AF1363" s="355">
        <v>0</v>
      </c>
      <c r="AG1363" s="358">
        <v>155</v>
      </c>
      <c r="AH1363" s="355">
        <v>1644</v>
      </c>
      <c r="AI1363" s="355">
        <v>0</v>
      </c>
      <c r="AJ1363" s="358">
        <v>164</v>
      </c>
      <c r="AK1363" s="4">
        <v>1647</v>
      </c>
      <c r="AL1363" s="4">
        <v>0</v>
      </c>
      <c r="AM1363" s="4">
        <v>166</v>
      </c>
    </row>
    <row r="1364" spans="2:39" x14ac:dyDescent="0.3">
      <c r="B1364" s="350" t="s">
        <v>121</v>
      </c>
      <c r="C1364" s="351" t="s">
        <v>325</v>
      </c>
      <c r="D1364" s="352">
        <v>0</v>
      </c>
      <c r="E1364" s="353">
        <v>0</v>
      </c>
      <c r="F1364" s="353">
        <v>0</v>
      </c>
      <c r="G1364" s="354">
        <v>0</v>
      </c>
      <c r="H1364" s="354">
        <v>0</v>
      </c>
      <c r="I1364" s="354">
        <v>0</v>
      </c>
      <c r="J1364" s="355">
        <v>0</v>
      </c>
      <c r="K1364" s="355">
        <v>0</v>
      </c>
      <c r="L1364" s="355">
        <v>0</v>
      </c>
      <c r="M1364" s="355">
        <v>0</v>
      </c>
      <c r="N1364" s="355">
        <v>0</v>
      </c>
      <c r="O1364" s="355">
        <v>0</v>
      </c>
      <c r="P1364" s="355">
        <v>0</v>
      </c>
      <c r="Q1364" s="355">
        <v>0</v>
      </c>
      <c r="R1364" s="355">
        <v>0</v>
      </c>
      <c r="S1364" s="355">
        <v>0</v>
      </c>
      <c r="T1364" s="355">
        <v>0</v>
      </c>
      <c r="U1364" s="355">
        <v>0</v>
      </c>
      <c r="V1364" s="355">
        <v>0</v>
      </c>
      <c r="W1364" s="355">
        <v>0</v>
      </c>
      <c r="X1364" s="355">
        <v>0</v>
      </c>
      <c r="Y1364" s="355">
        <v>0</v>
      </c>
      <c r="Z1364" s="355">
        <v>0</v>
      </c>
      <c r="AA1364" s="355">
        <v>0</v>
      </c>
      <c r="AB1364" s="355">
        <v>0</v>
      </c>
      <c r="AC1364" s="355">
        <v>0</v>
      </c>
      <c r="AD1364" s="357">
        <v>0</v>
      </c>
      <c r="AE1364" s="355">
        <v>0</v>
      </c>
      <c r="AF1364" s="355">
        <v>0</v>
      </c>
      <c r="AG1364" s="358">
        <v>0</v>
      </c>
      <c r="AH1364" s="355">
        <v>0</v>
      </c>
      <c r="AI1364" s="355">
        <v>0</v>
      </c>
      <c r="AJ1364" s="358">
        <v>0</v>
      </c>
      <c r="AK1364" s="4">
        <v>0</v>
      </c>
      <c r="AL1364" s="4">
        <v>0</v>
      </c>
      <c r="AM1364" s="4">
        <v>0</v>
      </c>
    </row>
    <row r="1365" spans="2:39" x14ac:dyDescent="0.3">
      <c r="B1365" s="350" t="s">
        <v>121</v>
      </c>
      <c r="C1365" s="351" t="s">
        <v>326</v>
      </c>
      <c r="D1365" s="352">
        <v>0</v>
      </c>
      <c r="E1365" s="353">
        <v>0</v>
      </c>
      <c r="F1365" s="353">
        <v>0</v>
      </c>
      <c r="G1365" s="354">
        <v>0</v>
      </c>
      <c r="H1365" s="354">
        <v>0</v>
      </c>
      <c r="I1365" s="354">
        <v>0</v>
      </c>
      <c r="J1365" s="355">
        <v>0</v>
      </c>
      <c r="K1365" s="355">
        <v>0</v>
      </c>
      <c r="L1365" s="355">
        <v>0</v>
      </c>
      <c r="M1365" s="355">
        <v>0</v>
      </c>
      <c r="N1365" s="355">
        <v>0</v>
      </c>
      <c r="O1365" s="355">
        <v>0</v>
      </c>
      <c r="P1365" s="355">
        <v>0</v>
      </c>
      <c r="Q1365" s="355">
        <v>0</v>
      </c>
      <c r="R1365" s="355">
        <v>0</v>
      </c>
      <c r="S1365" s="355">
        <v>0</v>
      </c>
      <c r="T1365" s="355">
        <v>0</v>
      </c>
      <c r="U1365" s="355">
        <v>0</v>
      </c>
      <c r="V1365" s="355">
        <v>0</v>
      </c>
      <c r="W1365" s="355">
        <v>0</v>
      </c>
      <c r="X1365" s="355">
        <v>0</v>
      </c>
      <c r="Y1365" s="355">
        <v>0</v>
      </c>
      <c r="Z1365" s="355">
        <v>0</v>
      </c>
      <c r="AA1365" s="355">
        <v>0</v>
      </c>
      <c r="AB1365" s="355">
        <v>0</v>
      </c>
      <c r="AC1365" s="355">
        <v>0</v>
      </c>
      <c r="AD1365" s="357">
        <v>0</v>
      </c>
      <c r="AE1365" s="355">
        <v>0</v>
      </c>
      <c r="AF1365" s="355">
        <v>0</v>
      </c>
      <c r="AG1365" s="358">
        <v>0</v>
      </c>
      <c r="AH1365" s="355">
        <v>0</v>
      </c>
      <c r="AI1365" s="355">
        <v>0</v>
      </c>
      <c r="AJ1365" s="358">
        <v>0</v>
      </c>
      <c r="AK1365" s="4">
        <v>0</v>
      </c>
      <c r="AL1365" s="4">
        <v>0</v>
      </c>
      <c r="AM1365" s="4">
        <v>0</v>
      </c>
    </row>
    <row r="1366" spans="2:39" x14ac:dyDescent="0.3">
      <c r="B1366" s="350" t="s">
        <v>121</v>
      </c>
      <c r="C1366" s="351" t="s">
        <v>289</v>
      </c>
      <c r="D1366" s="352">
        <v>308</v>
      </c>
      <c r="E1366" s="353">
        <v>1</v>
      </c>
      <c r="F1366" s="353">
        <v>0</v>
      </c>
      <c r="G1366" s="354">
        <v>649</v>
      </c>
      <c r="H1366" s="354">
        <v>2</v>
      </c>
      <c r="I1366" s="354">
        <v>0</v>
      </c>
      <c r="J1366" s="355">
        <v>175</v>
      </c>
      <c r="K1366" s="355">
        <v>1267</v>
      </c>
      <c r="L1366" s="355">
        <v>0</v>
      </c>
      <c r="M1366" s="355">
        <v>31</v>
      </c>
      <c r="N1366" s="355">
        <v>2072</v>
      </c>
      <c r="O1366" s="355">
        <v>0</v>
      </c>
      <c r="P1366" s="355">
        <v>36</v>
      </c>
      <c r="Q1366" s="355">
        <v>983</v>
      </c>
      <c r="R1366" s="355">
        <v>0</v>
      </c>
      <c r="S1366" s="355">
        <v>845.99999999999966</v>
      </c>
      <c r="T1366" s="355">
        <v>102</v>
      </c>
      <c r="U1366" s="355">
        <v>0</v>
      </c>
      <c r="V1366" s="355">
        <v>500.00000000000023</v>
      </c>
      <c r="W1366" s="355">
        <v>0</v>
      </c>
      <c r="X1366" s="355">
        <v>0</v>
      </c>
      <c r="Y1366" s="355">
        <v>507</v>
      </c>
      <c r="Z1366" s="355">
        <v>0</v>
      </c>
      <c r="AA1366" s="355">
        <v>0</v>
      </c>
      <c r="AB1366" s="355">
        <v>1011</v>
      </c>
      <c r="AC1366" s="355">
        <v>0</v>
      </c>
      <c r="AD1366" s="357">
        <v>0</v>
      </c>
      <c r="AE1366" s="355">
        <v>0</v>
      </c>
      <c r="AF1366" s="355">
        <v>0</v>
      </c>
      <c r="AG1366" s="358">
        <v>0</v>
      </c>
      <c r="AH1366" s="355">
        <v>0</v>
      </c>
      <c r="AI1366" s="355">
        <v>0</v>
      </c>
      <c r="AJ1366" s="358">
        <v>0</v>
      </c>
      <c r="AK1366" s="4">
        <v>2</v>
      </c>
      <c r="AL1366" s="4">
        <v>0</v>
      </c>
      <c r="AM1366" s="4">
        <v>0</v>
      </c>
    </row>
    <row r="1367" spans="2:39" x14ac:dyDescent="0.3">
      <c r="B1367" s="350" t="s">
        <v>121</v>
      </c>
      <c r="C1367" s="351" t="s">
        <v>290</v>
      </c>
      <c r="D1367" s="352">
        <v>1978</v>
      </c>
      <c r="E1367" s="353">
        <v>270</v>
      </c>
      <c r="F1367" s="353">
        <v>0</v>
      </c>
      <c r="G1367" s="354">
        <v>163</v>
      </c>
      <c r="H1367" s="354">
        <v>0</v>
      </c>
      <c r="I1367" s="354">
        <v>0</v>
      </c>
      <c r="J1367" s="355">
        <v>196</v>
      </c>
      <c r="K1367" s="355">
        <v>0</v>
      </c>
      <c r="L1367" s="355">
        <v>0</v>
      </c>
      <c r="M1367" s="355">
        <v>601</v>
      </c>
      <c r="N1367" s="355">
        <v>4</v>
      </c>
      <c r="O1367" s="355">
        <v>0</v>
      </c>
      <c r="P1367" s="355">
        <v>103</v>
      </c>
      <c r="Q1367" s="355">
        <v>1574</v>
      </c>
      <c r="R1367" s="355">
        <v>0</v>
      </c>
      <c r="S1367" s="355">
        <v>119.00000000000004</v>
      </c>
      <c r="T1367" s="355">
        <v>0</v>
      </c>
      <c r="U1367" s="355">
        <v>0</v>
      </c>
      <c r="V1367" s="355">
        <v>412.00000000000017</v>
      </c>
      <c r="W1367" s="355">
        <v>0</v>
      </c>
      <c r="X1367" s="355">
        <v>0</v>
      </c>
      <c r="Y1367" s="355">
        <v>234</v>
      </c>
      <c r="Z1367" s="355">
        <v>0</v>
      </c>
      <c r="AA1367" s="355">
        <v>0</v>
      </c>
      <c r="AB1367" s="355">
        <v>182</v>
      </c>
      <c r="AC1367" s="355">
        <v>0</v>
      </c>
      <c r="AD1367" s="357">
        <v>0</v>
      </c>
      <c r="AE1367" s="355">
        <v>328</v>
      </c>
      <c r="AF1367" s="355">
        <v>0</v>
      </c>
      <c r="AG1367" s="358">
        <v>0</v>
      </c>
      <c r="AH1367" s="355">
        <v>223</v>
      </c>
      <c r="AI1367" s="355">
        <v>0</v>
      </c>
      <c r="AJ1367" s="358">
        <v>0</v>
      </c>
      <c r="AK1367" s="4">
        <v>308</v>
      </c>
      <c r="AL1367" s="4">
        <v>0</v>
      </c>
      <c r="AM1367" s="4">
        <v>0</v>
      </c>
    </row>
    <row r="1368" spans="2:39" x14ac:dyDescent="0.3">
      <c r="B1368" s="350" t="s">
        <v>121</v>
      </c>
      <c r="C1368" s="351" t="s">
        <v>291</v>
      </c>
      <c r="D1368" s="352">
        <v>2258</v>
      </c>
      <c r="E1368" s="353">
        <v>18</v>
      </c>
      <c r="F1368" s="353">
        <v>15</v>
      </c>
      <c r="G1368" s="354">
        <v>753</v>
      </c>
      <c r="H1368" s="354">
        <v>28</v>
      </c>
      <c r="I1368" s="354">
        <v>15</v>
      </c>
      <c r="J1368" s="355">
        <v>711</v>
      </c>
      <c r="K1368" s="355">
        <v>19</v>
      </c>
      <c r="L1368" s="355">
        <v>15</v>
      </c>
      <c r="M1368" s="355">
        <v>582</v>
      </c>
      <c r="N1368" s="355">
        <v>0</v>
      </c>
      <c r="O1368" s="355">
        <v>5</v>
      </c>
      <c r="P1368" s="355">
        <v>789</v>
      </c>
      <c r="Q1368" s="355">
        <v>0</v>
      </c>
      <c r="R1368" s="355">
        <v>0</v>
      </c>
      <c r="S1368" s="355">
        <v>729.00000000000023</v>
      </c>
      <c r="T1368" s="355">
        <v>0</v>
      </c>
      <c r="U1368" s="355">
        <v>7</v>
      </c>
      <c r="V1368" s="355">
        <v>755.00000000000091</v>
      </c>
      <c r="W1368" s="355">
        <v>0</v>
      </c>
      <c r="X1368" s="355">
        <v>39.000000000000014</v>
      </c>
      <c r="Y1368" s="355">
        <v>698</v>
      </c>
      <c r="Z1368" s="355">
        <v>0</v>
      </c>
      <c r="AA1368" s="355">
        <v>97</v>
      </c>
      <c r="AB1368" s="355">
        <v>677</v>
      </c>
      <c r="AC1368" s="355">
        <v>0</v>
      </c>
      <c r="AD1368" s="357">
        <v>77</v>
      </c>
      <c r="AE1368" s="355">
        <v>636</v>
      </c>
      <c r="AF1368" s="355">
        <v>0</v>
      </c>
      <c r="AG1368" s="358">
        <v>5</v>
      </c>
      <c r="AH1368" s="355">
        <v>623</v>
      </c>
      <c r="AI1368" s="355">
        <v>0</v>
      </c>
      <c r="AJ1368" s="358">
        <v>7</v>
      </c>
      <c r="AK1368" s="4">
        <v>552</v>
      </c>
      <c r="AL1368" s="4">
        <v>0</v>
      </c>
      <c r="AM1368" s="4">
        <v>7</v>
      </c>
    </row>
    <row r="1369" spans="2:39" x14ac:dyDescent="0.3">
      <c r="B1369" s="350" t="s">
        <v>121</v>
      </c>
      <c r="C1369" s="351" t="s">
        <v>292</v>
      </c>
      <c r="D1369" s="352">
        <v>905</v>
      </c>
      <c r="E1369" s="353">
        <v>1</v>
      </c>
      <c r="F1369" s="353">
        <v>33</v>
      </c>
      <c r="G1369" s="354">
        <v>1296</v>
      </c>
      <c r="H1369" s="354">
        <v>74</v>
      </c>
      <c r="I1369" s="354">
        <v>33</v>
      </c>
      <c r="J1369" s="355">
        <v>1013</v>
      </c>
      <c r="K1369" s="355">
        <v>58</v>
      </c>
      <c r="L1369" s="355">
        <v>33</v>
      </c>
      <c r="M1369" s="355">
        <v>802</v>
      </c>
      <c r="N1369" s="355">
        <v>1</v>
      </c>
      <c r="O1369" s="355">
        <v>9</v>
      </c>
      <c r="P1369" s="355">
        <v>788</v>
      </c>
      <c r="Q1369" s="355">
        <v>0</v>
      </c>
      <c r="R1369" s="355">
        <v>0</v>
      </c>
      <c r="S1369" s="355">
        <v>797</v>
      </c>
      <c r="T1369" s="355">
        <v>0</v>
      </c>
      <c r="U1369" s="355">
        <v>30</v>
      </c>
      <c r="V1369" s="355">
        <v>949.00000000000136</v>
      </c>
      <c r="W1369" s="355">
        <v>0</v>
      </c>
      <c r="X1369" s="355">
        <v>54.000000000000028</v>
      </c>
      <c r="Y1369" s="355">
        <v>768</v>
      </c>
      <c r="Z1369" s="355">
        <v>0</v>
      </c>
      <c r="AA1369" s="355">
        <v>132</v>
      </c>
      <c r="AB1369" s="355">
        <v>905</v>
      </c>
      <c r="AC1369" s="355">
        <v>0</v>
      </c>
      <c r="AD1369" s="357">
        <v>167</v>
      </c>
      <c r="AE1369" s="355">
        <v>838</v>
      </c>
      <c r="AF1369" s="355">
        <v>0</v>
      </c>
      <c r="AG1369" s="358">
        <v>95</v>
      </c>
      <c r="AH1369" s="355">
        <v>792</v>
      </c>
      <c r="AI1369" s="355">
        <v>0</v>
      </c>
      <c r="AJ1369" s="358">
        <v>17</v>
      </c>
      <c r="AK1369" s="4">
        <v>732</v>
      </c>
      <c r="AL1369" s="4">
        <v>0</v>
      </c>
      <c r="AM1369" s="4">
        <v>36</v>
      </c>
    </row>
    <row r="1370" spans="2:39" x14ac:dyDescent="0.3">
      <c r="B1370" s="350" t="s">
        <v>121</v>
      </c>
      <c r="C1370" s="351" t="s">
        <v>293</v>
      </c>
      <c r="D1370" s="352">
        <v>1099</v>
      </c>
      <c r="E1370" s="353">
        <v>12</v>
      </c>
      <c r="F1370" s="353">
        <v>40</v>
      </c>
      <c r="G1370" s="354">
        <v>638</v>
      </c>
      <c r="H1370" s="354">
        <v>21</v>
      </c>
      <c r="I1370" s="354">
        <v>40</v>
      </c>
      <c r="J1370" s="355">
        <v>1324</v>
      </c>
      <c r="K1370" s="355">
        <v>0</v>
      </c>
      <c r="L1370" s="355">
        <v>40</v>
      </c>
      <c r="M1370" s="355">
        <v>685</v>
      </c>
      <c r="N1370" s="355">
        <v>0</v>
      </c>
      <c r="O1370" s="355">
        <v>0</v>
      </c>
      <c r="P1370" s="355">
        <v>421</v>
      </c>
      <c r="Q1370" s="355">
        <v>66</v>
      </c>
      <c r="R1370" s="355">
        <v>304</v>
      </c>
      <c r="S1370" s="355">
        <v>500.00000000000011</v>
      </c>
      <c r="T1370" s="355">
        <v>0</v>
      </c>
      <c r="U1370" s="355">
        <v>243.00000000000006</v>
      </c>
      <c r="V1370" s="355">
        <v>305.00000000000023</v>
      </c>
      <c r="W1370" s="355">
        <v>0</v>
      </c>
      <c r="X1370" s="355">
        <v>95.000000000000014</v>
      </c>
      <c r="Y1370" s="355">
        <v>227</v>
      </c>
      <c r="Z1370" s="355">
        <v>0</v>
      </c>
      <c r="AA1370" s="355">
        <v>114</v>
      </c>
      <c r="AB1370" s="355">
        <v>342</v>
      </c>
      <c r="AC1370" s="355">
        <v>0</v>
      </c>
      <c r="AD1370" s="357">
        <v>186</v>
      </c>
      <c r="AE1370" s="355">
        <v>364</v>
      </c>
      <c r="AF1370" s="355">
        <v>0</v>
      </c>
      <c r="AG1370" s="358">
        <v>178</v>
      </c>
      <c r="AH1370" s="355">
        <v>178</v>
      </c>
      <c r="AI1370" s="355">
        <v>0</v>
      </c>
      <c r="AJ1370" s="358">
        <v>76</v>
      </c>
      <c r="AK1370" s="4">
        <v>126</v>
      </c>
      <c r="AL1370" s="4">
        <v>0</v>
      </c>
      <c r="AM1370" s="4">
        <v>27</v>
      </c>
    </row>
    <row r="1371" spans="2:39" x14ac:dyDescent="0.3">
      <c r="B1371" s="350" t="s">
        <v>121</v>
      </c>
      <c r="C1371" s="351" t="s">
        <v>294</v>
      </c>
      <c r="D1371" s="352">
        <v>532</v>
      </c>
      <c r="E1371" s="353">
        <v>88</v>
      </c>
      <c r="F1371" s="353">
        <v>44</v>
      </c>
      <c r="G1371" s="354">
        <v>1035</v>
      </c>
      <c r="H1371" s="354">
        <v>2</v>
      </c>
      <c r="I1371" s="354">
        <v>44</v>
      </c>
      <c r="J1371" s="355">
        <v>268</v>
      </c>
      <c r="K1371" s="355">
        <v>0</v>
      </c>
      <c r="L1371" s="355">
        <v>44</v>
      </c>
      <c r="M1371" s="355">
        <v>440</v>
      </c>
      <c r="N1371" s="355">
        <v>0</v>
      </c>
      <c r="O1371" s="355">
        <v>0</v>
      </c>
      <c r="P1371" s="355">
        <v>573</v>
      </c>
      <c r="Q1371" s="355">
        <v>0</v>
      </c>
      <c r="R1371" s="355">
        <v>0</v>
      </c>
      <c r="S1371" s="355">
        <v>498.00000000000023</v>
      </c>
      <c r="T1371" s="355">
        <v>0</v>
      </c>
      <c r="U1371" s="355">
        <v>16.000000000000004</v>
      </c>
      <c r="V1371" s="355">
        <v>706.99999999999977</v>
      </c>
      <c r="W1371" s="355">
        <v>0</v>
      </c>
      <c r="X1371" s="355">
        <v>45.999999999999993</v>
      </c>
      <c r="Y1371" s="355">
        <v>717</v>
      </c>
      <c r="Z1371" s="355">
        <v>0</v>
      </c>
      <c r="AA1371" s="355">
        <v>75</v>
      </c>
      <c r="AB1371" s="355">
        <v>664</v>
      </c>
      <c r="AC1371" s="355">
        <v>0</v>
      </c>
      <c r="AD1371" s="357">
        <v>114</v>
      </c>
      <c r="AE1371" s="355">
        <v>753</v>
      </c>
      <c r="AF1371" s="355">
        <v>0</v>
      </c>
      <c r="AG1371" s="358">
        <v>23</v>
      </c>
      <c r="AH1371" s="355">
        <v>809</v>
      </c>
      <c r="AI1371" s="355">
        <v>0</v>
      </c>
      <c r="AJ1371" s="358">
        <v>263</v>
      </c>
      <c r="AK1371" s="4">
        <v>947</v>
      </c>
      <c r="AL1371" s="4">
        <v>0</v>
      </c>
      <c r="AM1371" s="4">
        <v>150</v>
      </c>
    </row>
    <row r="1372" spans="2:39" x14ac:dyDescent="0.3">
      <c r="B1372" s="350" t="s">
        <v>121</v>
      </c>
      <c r="C1372" s="351" t="s">
        <v>327</v>
      </c>
      <c r="D1372" s="352">
        <v>156</v>
      </c>
      <c r="E1372" s="353">
        <v>59</v>
      </c>
      <c r="F1372" s="353">
        <v>0</v>
      </c>
      <c r="G1372" s="354">
        <v>195</v>
      </c>
      <c r="H1372" s="354">
        <v>2</v>
      </c>
      <c r="I1372" s="354">
        <v>0</v>
      </c>
      <c r="J1372" s="355">
        <v>157</v>
      </c>
      <c r="K1372" s="355">
        <v>0</v>
      </c>
      <c r="L1372" s="355">
        <v>0</v>
      </c>
      <c r="M1372" s="355">
        <v>319</v>
      </c>
      <c r="N1372" s="355">
        <v>0</v>
      </c>
      <c r="O1372" s="355">
        <v>0</v>
      </c>
      <c r="P1372" s="355">
        <v>393</v>
      </c>
      <c r="Q1372" s="355">
        <v>0</v>
      </c>
      <c r="R1372" s="355">
        <v>0</v>
      </c>
      <c r="S1372" s="355">
        <v>330.00000000000006</v>
      </c>
      <c r="T1372" s="355">
        <v>0</v>
      </c>
      <c r="U1372" s="355">
        <v>0</v>
      </c>
      <c r="V1372" s="355">
        <v>416.00000000000017</v>
      </c>
      <c r="W1372" s="355">
        <v>0</v>
      </c>
      <c r="X1372" s="355">
        <v>0</v>
      </c>
      <c r="Y1372" s="355">
        <v>422</v>
      </c>
      <c r="Z1372" s="355">
        <v>0</v>
      </c>
      <c r="AA1372" s="355">
        <v>0</v>
      </c>
      <c r="AB1372" s="355">
        <v>428</v>
      </c>
      <c r="AC1372" s="355">
        <v>0</v>
      </c>
      <c r="AD1372" s="357">
        <v>0</v>
      </c>
      <c r="AE1372" s="355">
        <v>536</v>
      </c>
      <c r="AF1372" s="355">
        <v>0</v>
      </c>
      <c r="AG1372" s="358">
        <v>0</v>
      </c>
      <c r="AH1372" s="355">
        <v>549</v>
      </c>
      <c r="AI1372" s="355">
        <v>30</v>
      </c>
      <c r="AJ1372" s="358">
        <v>0</v>
      </c>
      <c r="AK1372" s="4">
        <v>580</v>
      </c>
      <c r="AL1372" s="4">
        <v>0</v>
      </c>
      <c r="AM1372" s="4">
        <v>0</v>
      </c>
    </row>
    <row r="1373" spans="2:39" x14ac:dyDescent="0.3">
      <c r="B1373" s="350" t="s">
        <v>122</v>
      </c>
      <c r="C1373" s="351" t="s">
        <v>223</v>
      </c>
      <c r="D1373" s="352">
        <v>0</v>
      </c>
      <c r="E1373" s="353">
        <v>0</v>
      </c>
      <c r="F1373" s="353">
        <v>519</v>
      </c>
      <c r="G1373" s="354">
        <v>0</v>
      </c>
      <c r="H1373" s="354">
        <v>0</v>
      </c>
      <c r="I1373" s="354">
        <v>575</v>
      </c>
      <c r="J1373" s="355">
        <v>0</v>
      </c>
      <c r="K1373" s="355">
        <v>0</v>
      </c>
      <c r="L1373" s="355">
        <v>423</v>
      </c>
      <c r="M1373" s="355">
        <v>0</v>
      </c>
      <c r="N1373" s="355">
        <v>0</v>
      </c>
      <c r="O1373" s="355">
        <v>327</v>
      </c>
      <c r="P1373" s="355">
        <v>0</v>
      </c>
      <c r="Q1373" s="355">
        <v>0</v>
      </c>
      <c r="R1373" s="355">
        <v>318</v>
      </c>
      <c r="S1373" s="355">
        <v>0</v>
      </c>
      <c r="T1373" s="355">
        <v>0</v>
      </c>
      <c r="U1373" s="355">
        <v>257</v>
      </c>
      <c r="V1373" s="355">
        <v>0</v>
      </c>
      <c r="W1373" s="355">
        <v>0</v>
      </c>
      <c r="X1373" s="355">
        <v>413.00000000000006</v>
      </c>
      <c r="Y1373" s="355">
        <v>0</v>
      </c>
      <c r="Z1373" s="355">
        <v>0</v>
      </c>
      <c r="AA1373" s="355">
        <v>527</v>
      </c>
      <c r="AB1373" s="355">
        <v>0</v>
      </c>
      <c r="AC1373" s="355">
        <v>0</v>
      </c>
      <c r="AD1373" s="357">
        <v>462</v>
      </c>
      <c r="AE1373" s="355">
        <v>0</v>
      </c>
      <c r="AF1373" s="355">
        <v>0</v>
      </c>
      <c r="AG1373" s="358">
        <v>548</v>
      </c>
      <c r="AH1373" s="355">
        <v>0</v>
      </c>
      <c r="AI1373" s="355">
        <v>0</v>
      </c>
      <c r="AJ1373" s="358">
        <v>527</v>
      </c>
      <c r="AK1373" s="4">
        <v>0</v>
      </c>
      <c r="AL1373" s="4">
        <v>0</v>
      </c>
      <c r="AM1373" s="4">
        <v>199</v>
      </c>
    </row>
    <row r="1374" spans="2:39" x14ac:dyDescent="0.3">
      <c r="B1374" s="350" t="s">
        <v>122</v>
      </c>
      <c r="C1374" s="351" t="s">
        <v>286</v>
      </c>
      <c r="D1374" s="352">
        <v>20</v>
      </c>
      <c r="E1374" s="353">
        <v>10</v>
      </c>
      <c r="F1374" s="353">
        <v>706</v>
      </c>
      <c r="G1374" s="354">
        <v>106</v>
      </c>
      <c r="H1374" s="354">
        <v>0</v>
      </c>
      <c r="I1374" s="354">
        <v>836</v>
      </c>
      <c r="J1374" s="355">
        <v>9</v>
      </c>
      <c r="K1374" s="355">
        <v>4</v>
      </c>
      <c r="L1374" s="355">
        <v>554</v>
      </c>
      <c r="M1374" s="355">
        <v>0</v>
      </c>
      <c r="N1374" s="355">
        <v>0</v>
      </c>
      <c r="O1374" s="355">
        <v>449</v>
      </c>
      <c r="P1374" s="355">
        <v>0</v>
      </c>
      <c r="Q1374" s="355">
        <v>0</v>
      </c>
      <c r="R1374" s="355">
        <v>440</v>
      </c>
      <c r="S1374" s="355">
        <v>0</v>
      </c>
      <c r="T1374" s="355">
        <v>0</v>
      </c>
      <c r="U1374" s="355">
        <v>365.00000000000017</v>
      </c>
      <c r="V1374" s="355">
        <v>0</v>
      </c>
      <c r="W1374" s="355">
        <v>0</v>
      </c>
      <c r="X1374" s="355">
        <v>532.00000000000023</v>
      </c>
      <c r="Y1374" s="355">
        <v>0</v>
      </c>
      <c r="Z1374" s="355">
        <v>0</v>
      </c>
      <c r="AA1374" s="355">
        <v>518</v>
      </c>
      <c r="AB1374" s="355">
        <v>0</v>
      </c>
      <c r="AC1374" s="355">
        <v>0</v>
      </c>
      <c r="AD1374" s="357">
        <v>527</v>
      </c>
      <c r="AE1374" s="355">
        <v>0</v>
      </c>
      <c r="AF1374" s="355">
        <v>0</v>
      </c>
      <c r="AG1374" s="358">
        <v>627</v>
      </c>
      <c r="AH1374" s="355">
        <v>0</v>
      </c>
      <c r="AI1374" s="355">
        <v>0</v>
      </c>
      <c r="AJ1374" s="358">
        <v>708</v>
      </c>
      <c r="AK1374" s="4">
        <v>0</v>
      </c>
      <c r="AL1374" s="4">
        <v>0</v>
      </c>
      <c r="AM1374" s="4">
        <v>396</v>
      </c>
    </row>
    <row r="1375" spans="2:39" x14ac:dyDescent="0.3">
      <c r="B1375" s="350" t="s">
        <v>122</v>
      </c>
      <c r="C1375" s="351" t="s">
        <v>255</v>
      </c>
      <c r="D1375" s="352">
        <v>1043</v>
      </c>
      <c r="E1375" s="353">
        <v>1353</v>
      </c>
      <c r="F1375" s="353">
        <v>703</v>
      </c>
      <c r="G1375" s="354">
        <v>883</v>
      </c>
      <c r="H1375" s="354">
        <v>1017</v>
      </c>
      <c r="I1375" s="354">
        <v>674</v>
      </c>
      <c r="J1375" s="355">
        <v>1132</v>
      </c>
      <c r="K1375" s="355">
        <v>982</v>
      </c>
      <c r="L1375" s="355">
        <v>692</v>
      </c>
      <c r="M1375" s="355">
        <v>1206</v>
      </c>
      <c r="N1375" s="355">
        <v>778</v>
      </c>
      <c r="O1375" s="355">
        <v>487</v>
      </c>
      <c r="P1375" s="355">
        <v>1122</v>
      </c>
      <c r="Q1375" s="355">
        <v>647</v>
      </c>
      <c r="R1375" s="355">
        <v>453</v>
      </c>
      <c r="S1375" s="355">
        <v>1173.0000000000005</v>
      </c>
      <c r="T1375" s="355">
        <v>0</v>
      </c>
      <c r="U1375" s="355">
        <v>344.00000000000011</v>
      </c>
      <c r="V1375" s="355">
        <v>1219.9999999999998</v>
      </c>
      <c r="W1375" s="355">
        <v>0</v>
      </c>
      <c r="X1375" s="355">
        <v>474.00000000000045</v>
      </c>
      <c r="Y1375" s="355">
        <v>1222</v>
      </c>
      <c r="Z1375" s="355">
        <v>0</v>
      </c>
      <c r="AA1375" s="355">
        <v>535</v>
      </c>
      <c r="AB1375" s="355">
        <v>1361</v>
      </c>
      <c r="AC1375" s="355">
        <v>0</v>
      </c>
      <c r="AD1375" s="357">
        <v>581</v>
      </c>
      <c r="AE1375" s="355">
        <v>1357</v>
      </c>
      <c r="AF1375" s="355">
        <v>0</v>
      </c>
      <c r="AG1375" s="358">
        <v>714</v>
      </c>
      <c r="AH1375" s="355">
        <v>1379</v>
      </c>
      <c r="AI1375" s="355">
        <v>0</v>
      </c>
      <c r="AJ1375" s="358">
        <v>780</v>
      </c>
      <c r="AK1375" s="4">
        <v>1300</v>
      </c>
      <c r="AL1375" s="4">
        <v>0</v>
      </c>
      <c r="AM1375" s="4">
        <v>644</v>
      </c>
    </row>
    <row r="1376" spans="2:39" x14ac:dyDescent="0.3">
      <c r="B1376" s="350" t="s">
        <v>122</v>
      </c>
      <c r="C1376" s="351" t="s">
        <v>224</v>
      </c>
      <c r="D1376" s="352">
        <v>1424</v>
      </c>
      <c r="E1376" s="353">
        <v>795</v>
      </c>
      <c r="F1376" s="353">
        <v>556</v>
      </c>
      <c r="G1376" s="354">
        <v>1308</v>
      </c>
      <c r="H1376" s="354">
        <v>1005</v>
      </c>
      <c r="I1376" s="354">
        <v>506</v>
      </c>
      <c r="J1376" s="355">
        <v>1290</v>
      </c>
      <c r="K1376" s="355">
        <v>830</v>
      </c>
      <c r="L1376" s="355">
        <v>508</v>
      </c>
      <c r="M1376" s="355">
        <v>1340</v>
      </c>
      <c r="N1376" s="355">
        <v>856</v>
      </c>
      <c r="O1376" s="355">
        <v>451</v>
      </c>
      <c r="P1376" s="355">
        <v>1314</v>
      </c>
      <c r="Q1376" s="355">
        <v>777</v>
      </c>
      <c r="R1376" s="355">
        <v>398</v>
      </c>
      <c r="S1376" s="355">
        <v>1320.0000000000011</v>
      </c>
      <c r="T1376" s="355">
        <v>935.99999999999989</v>
      </c>
      <c r="U1376" s="355">
        <v>338.99999999999972</v>
      </c>
      <c r="V1376" s="355">
        <v>1466.0000000000007</v>
      </c>
      <c r="W1376" s="355">
        <v>583.00000000000034</v>
      </c>
      <c r="X1376" s="355">
        <v>426.00000000000017</v>
      </c>
      <c r="Y1376" s="355">
        <v>1478</v>
      </c>
      <c r="Z1376" s="355">
        <v>367</v>
      </c>
      <c r="AA1376" s="355">
        <v>371</v>
      </c>
      <c r="AB1376" s="355">
        <v>1559</v>
      </c>
      <c r="AC1376" s="355">
        <v>387</v>
      </c>
      <c r="AD1376" s="357">
        <v>495</v>
      </c>
      <c r="AE1376" s="355">
        <v>1560</v>
      </c>
      <c r="AF1376" s="355">
        <v>470</v>
      </c>
      <c r="AG1376" s="358">
        <v>479</v>
      </c>
      <c r="AH1376" s="355">
        <v>1612</v>
      </c>
      <c r="AI1376" s="355">
        <v>883</v>
      </c>
      <c r="AJ1376" s="358">
        <v>419</v>
      </c>
      <c r="AK1376" s="4">
        <v>1544</v>
      </c>
      <c r="AL1376" s="4">
        <v>969</v>
      </c>
      <c r="AM1376" s="4">
        <v>340</v>
      </c>
    </row>
    <row r="1377" spans="2:39" x14ac:dyDescent="0.3">
      <c r="B1377" s="350" t="s">
        <v>122</v>
      </c>
      <c r="C1377" s="351" t="s">
        <v>225</v>
      </c>
      <c r="D1377" s="352">
        <v>1435</v>
      </c>
      <c r="E1377" s="353">
        <v>640</v>
      </c>
      <c r="F1377" s="353">
        <v>488</v>
      </c>
      <c r="G1377" s="354">
        <v>1411</v>
      </c>
      <c r="H1377" s="354">
        <v>824</v>
      </c>
      <c r="I1377" s="354">
        <v>563</v>
      </c>
      <c r="J1377" s="355">
        <v>1384</v>
      </c>
      <c r="K1377" s="355">
        <v>847</v>
      </c>
      <c r="L1377" s="355">
        <v>418</v>
      </c>
      <c r="M1377" s="355">
        <v>1382</v>
      </c>
      <c r="N1377" s="355">
        <v>792</v>
      </c>
      <c r="O1377" s="355">
        <v>345</v>
      </c>
      <c r="P1377" s="355">
        <v>1318</v>
      </c>
      <c r="Q1377" s="355">
        <v>755</v>
      </c>
      <c r="R1377" s="355">
        <v>418</v>
      </c>
      <c r="S1377" s="355">
        <v>1318.9999999999993</v>
      </c>
      <c r="T1377" s="355">
        <v>742.99999999999977</v>
      </c>
      <c r="U1377" s="355">
        <v>318.00000000000006</v>
      </c>
      <c r="V1377" s="355">
        <v>1307.9999999999995</v>
      </c>
      <c r="W1377" s="355">
        <v>917.00000000000057</v>
      </c>
      <c r="X1377" s="355">
        <v>377.00000000000006</v>
      </c>
      <c r="Y1377" s="355">
        <v>1417</v>
      </c>
      <c r="Z1377" s="355">
        <v>733</v>
      </c>
      <c r="AA1377" s="355">
        <v>350</v>
      </c>
      <c r="AB1377" s="355">
        <v>1475</v>
      </c>
      <c r="AC1377" s="355">
        <v>559</v>
      </c>
      <c r="AD1377" s="357">
        <v>422</v>
      </c>
      <c r="AE1377" s="355">
        <v>1516</v>
      </c>
      <c r="AF1377" s="355">
        <v>647</v>
      </c>
      <c r="AG1377" s="358">
        <v>431</v>
      </c>
      <c r="AH1377" s="355">
        <v>1497</v>
      </c>
      <c r="AI1377" s="355">
        <v>819</v>
      </c>
      <c r="AJ1377" s="358">
        <v>387</v>
      </c>
      <c r="AK1377" s="4">
        <v>1576</v>
      </c>
      <c r="AL1377" s="4">
        <v>1095</v>
      </c>
      <c r="AM1377" s="4">
        <v>270</v>
      </c>
    </row>
    <row r="1378" spans="2:39" x14ac:dyDescent="0.3">
      <c r="B1378" s="350" t="s">
        <v>122</v>
      </c>
      <c r="C1378" s="351" t="s">
        <v>226</v>
      </c>
      <c r="D1378" s="352">
        <v>1416</v>
      </c>
      <c r="E1378" s="353">
        <v>614</v>
      </c>
      <c r="F1378" s="353">
        <v>511</v>
      </c>
      <c r="G1378" s="354">
        <v>1365</v>
      </c>
      <c r="H1378" s="354">
        <v>663</v>
      </c>
      <c r="I1378" s="354">
        <v>520</v>
      </c>
      <c r="J1378" s="355">
        <v>1448</v>
      </c>
      <c r="K1378" s="355">
        <v>762</v>
      </c>
      <c r="L1378" s="355">
        <v>455</v>
      </c>
      <c r="M1378" s="355">
        <v>1255</v>
      </c>
      <c r="N1378" s="355">
        <v>748</v>
      </c>
      <c r="O1378" s="355">
        <v>327</v>
      </c>
      <c r="P1378" s="355">
        <v>1234</v>
      </c>
      <c r="Q1378" s="355">
        <v>710</v>
      </c>
      <c r="R1378" s="355">
        <v>333</v>
      </c>
      <c r="S1378" s="355">
        <v>1342.0000000000018</v>
      </c>
      <c r="T1378" s="355">
        <v>733.00000000000023</v>
      </c>
      <c r="U1378" s="355">
        <v>362</v>
      </c>
      <c r="V1378" s="355">
        <v>1276.0000000000009</v>
      </c>
      <c r="W1378" s="355">
        <v>736.99999999999966</v>
      </c>
      <c r="X1378" s="355">
        <v>384.99999999999994</v>
      </c>
      <c r="Y1378" s="355">
        <v>1285</v>
      </c>
      <c r="Z1378" s="355">
        <v>812</v>
      </c>
      <c r="AA1378" s="355">
        <v>347</v>
      </c>
      <c r="AB1378" s="355">
        <v>1360</v>
      </c>
      <c r="AC1378" s="355">
        <v>723</v>
      </c>
      <c r="AD1378" s="357">
        <v>369</v>
      </c>
      <c r="AE1378" s="355">
        <v>1413</v>
      </c>
      <c r="AF1378" s="355">
        <v>653</v>
      </c>
      <c r="AG1378" s="358">
        <v>392</v>
      </c>
      <c r="AH1378" s="355">
        <v>1503</v>
      </c>
      <c r="AI1378" s="355">
        <v>813</v>
      </c>
      <c r="AJ1378" s="358">
        <v>342</v>
      </c>
      <c r="AK1378" s="4">
        <v>1531</v>
      </c>
      <c r="AL1378" s="4">
        <v>1021</v>
      </c>
      <c r="AM1378" s="4">
        <v>238</v>
      </c>
    </row>
    <row r="1379" spans="2:39" x14ac:dyDescent="0.3">
      <c r="B1379" s="350" t="s">
        <v>122</v>
      </c>
      <c r="C1379" s="351" t="s">
        <v>227</v>
      </c>
      <c r="D1379" s="352">
        <v>1307</v>
      </c>
      <c r="E1379" s="353">
        <v>611</v>
      </c>
      <c r="F1379" s="353">
        <v>429</v>
      </c>
      <c r="G1379" s="354">
        <v>1351</v>
      </c>
      <c r="H1379" s="354">
        <v>642</v>
      </c>
      <c r="I1379" s="354">
        <v>519</v>
      </c>
      <c r="J1379" s="355">
        <v>1317</v>
      </c>
      <c r="K1379" s="355">
        <v>666</v>
      </c>
      <c r="L1379" s="355">
        <v>438</v>
      </c>
      <c r="M1379" s="355">
        <v>1371</v>
      </c>
      <c r="N1379" s="355">
        <v>695</v>
      </c>
      <c r="O1379" s="355">
        <v>290</v>
      </c>
      <c r="P1379" s="355">
        <v>1224</v>
      </c>
      <c r="Q1379" s="355">
        <v>701</v>
      </c>
      <c r="R1379" s="355">
        <v>296</v>
      </c>
      <c r="S1379" s="355">
        <v>1273.0000000000018</v>
      </c>
      <c r="T1379" s="355">
        <v>657.00000000000034</v>
      </c>
      <c r="U1379" s="355">
        <v>245</v>
      </c>
      <c r="V1379" s="355">
        <v>1295.9999999999991</v>
      </c>
      <c r="W1379" s="355">
        <v>732.99999999999932</v>
      </c>
      <c r="X1379" s="355">
        <v>344.00000000000023</v>
      </c>
      <c r="Y1379" s="355">
        <v>1222</v>
      </c>
      <c r="Z1379" s="355">
        <v>695</v>
      </c>
      <c r="AA1379" s="355">
        <v>347</v>
      </c>
      <c r="AB1379" s="355">
        <v>1277</v>
      </c>
      <c r="AC1379" s="355">
        <v>834</v>
      </c>
      <c r="AD1379" s="357">
        <v>300</v>
      </c>
      <c r="AE1379" s="355">
        <v>1368</v>
      </c>
      <c r="AF1379" s="355">
        <v>762</v>
      </c>
      <c r="AG1379" s="358">
        <v>309</v>
      </c>
      <c r="AH1379" s="355">
        <v>1409</v>
      </c>
      <c r="AI1379" s="355">
        <v>801</v>
      </c>
      <c r="AJ1379" s="358">
        <v>294</v>
      </c>
      <c r="AK1379" s="4">
        <v>1473</v>
      </c>
      <c r="AL1379" s="4">
        <v>986</v>
      </c>
      <c r="AM1379" s="4">
        <v>244</v>
      </c>
    </row>
    <row r="1380" spans="2:39" x14ac:dyDescent="0.3">
      <c r="B1380" s="350" t="s">
        <v>122</v>
      </c>
      <c r="C1380" s="351" t="s">
        <v>228</v>
      </c>
      <c r="D1380" s="352">
        <v>1383</v>
      </c>
      <c r="E1380" s="353">
        <v>607</v>
      </c>
      <c r="F1380" s="353">
        <v>405</v>
      </c>
      <c r="G1380" s="354">
        <v>1196</v>
      </c>
      <c r="H1380" s="354">
        <v>650</v>
      </c>
      <c r="I1380" s="354">
        <v>382</v>
      </c>
      <c r="J1380" s="355">
        <v>1345</v>
      </c>
      <c r="K1380" s="355">
        <v>604</v>
      </c>
      <c r="L1380" s="355">
        <v>419</v>
      </c>
      <c r="M1380" s="355">
        <v>1303</v>
      </c>
      <c r="N1380" s="355">
        <v>635</v>
      </c>
      <c r="O1380" s="355">
        <v>302</v>
      </c>
      <c r="P1380" s="355">
        <v>1313</v>
      </c>
      <c r="Q1380" s="355">
        <v>637</v>
      </c>
      <c r="R1380" s="355">
        <v>272</v>
      </c>
      <c r="S1380" s="355">
        <v>1220.0000000000014</v>
      </c>
      <c r="T1380" s="355">
        <v>659</v>
      </c>
      <c r="U1380" s="355">
        <v>287.99999999999989</v>
      </c>
      <c r="V1380" s="355">
        <v>1252.0000000000002</v>
      </c>
      <c r="W1380" s="355">
        <v>662.00000000000023</v>
      </c>
      <c r="X1380" s="355">
        <v>297.00000000000023</v>
      </c>
      <c r="Y1380" s="355">
        <v>1254</v>
      </c>
      <c r="Z1380" s="355">
        <v>711</v>
      </c>
      <c r="AA1380" s="355">
        <v>323</v>
      </c>
      <c r="AB1380" s="355">
        <v>1249</v>
      </c>
      <c r="AC1380" s="355">
        <v>703</v>
      </c>
      <c r="AD1380" s="357">
        <v>330</v>
      </c>
      <c r="AE1380" s="355">
        <v>1266</v>
      </c>
      <c r="AF1380" s="355">
        <v>895</v>
      </c>
      <c r="AG1380" s="358">
        <v>267</v>
      </c>
      <c r="AH1380" s="355">
        <v>1387</v>
      </c>
      <c r="AI1380" s="355">
        <v>880</v>
      </c>
      <c r="AJ1380" s="358">
        <v>267</v>
      </c>
      <c r="AK1380" s="4">
        <v>1380</v>
      </c>
      <c r="AL1380" s="4">
        <v>946</v>
      </c>
      <c r="AM1380" s="4">
        <v>214</v>
      </c>
    </row>
    <row r="1381" spans="2:39" x14ac:dyDescent="0.3">
      <c r="B1381" s="350" t="s">
        <v>122</v>
      </c>
      <c r="C1381" s="351" t="s">
        <v>229</v>
      </c>
      <c r="D1381" s="352">
        <v>1314</v>
      </c>
      <c r="E1381" s="353">
        <v>509</v>
      </c>
      <c r="F1381" s="353">
        <v>350</v>
      </c>
      <c r="G1381" s="354">
        <v>1340</v>
      </c>
      <c r="H1381" s="354">
        <v>572</v>
      </c>
      <c r="I1381" s="354">
        <v>341</v>
      </c>
      <c r="J1381" s="355">
        <v>1351</v>
      </c>
      <c r="K1381" s="355">
        <v>589</v>
      </c>
      <c r="L1381" s="355">
        <v>272</v>
      </c>
      <c r="M1381" s="355">
        <v>1407</v>
      </c>
      <c r="N1381" s="355">
        <v>539</v>
      </c>
      <c r="O1381" s="355">
        <v>257</v>
      </c>
      <c r="P1381" s="355">
        <v>1554</v>
      </c>
      <c r="Q1381" s="355">
        <v>543</v>
      </c>
      <c r="R1381" s="355">
        <v>250</v>
      </c>
      <c r="S1381" s="355">
        <v>1502.0000000000002</v>
      </c>
      <c r="T1381" s="355">
        <v>634.00000000000011</v>
      </c>
      <c r="U1381" s="355">
        <v>189</v>
      </c>
      <c r="V1381" s="355">
        <v>1426.9999999999995</v>
      </c>
      <c r="W1381" s="355">
        <v>669.00000000000011</v>
      </c>
      <c r="X1381" s="355">
        <v>213.99999999999997</v>
      </c>
      <c r="Y1381" s="355">
        <v>1433</v>
      </c>
      <c r="Z1381" s="355">
        <v>671</v>
      </c>
      <c r="AA1381" s="355">
        <v>186</v>
      </c>
      <c r="AB1381" s="355">
        <v>1478</v>
      </c>
      <c r="AC1381" s="355">
        <v>740</v>
      </c>
      <c r="AD1381" s="357">
        <v>228</v>
      </c>
      <c r="AE1381" s="355">
        <v>1473</v>
      </c>
      <c r="AF1381" s="355">
        <v>801</v>
      </c>
      <c r="AG1381" s="358">
        <v>211</v>
      </c>
      <c r="AH1381" s="355">
        <v>1503</v>
      </c>
      <c r="AI1381" s="355">
        <v>1000</v>
      </c>
      <c r="AJ1381" s="358">
        <v>177</v>
      </c>
      <c r="AK1381" s="4">
        <v>1497</v>
      </c>
      <c r="AL1381" s="4">
        <v>1059</v>
      </c>
      <c r="AM1381" s="4">
        <v>148</v>
      </c>
    </row>
    <row r="1382" spans="2:39" x14ac:dyDescent="0.3">
      <c r="B1382" s="350" t="s">
        <v>122</v>
      </c>
      <c r="C1382" s="351" t="s">
        <v>287</v>
      </c>
      <c r="D1382" s="352">
        <v>1338</v>
      </c>
      <c r="E1382" s="353">
        <v>367</v>
      </c>
      <c r="F1382" s="353">
        <v>360</v>
      </c>
      <c r="G1382" s="354">
        <v>1219</v>
      </c>
      <c r="H1382" s="354">
        <v>429</v>
      </c>
      <c r="I1382" s="354">
        <v>403</v>
      </c>
      <c r="J1382" s="355">
        <v>1275</v>
      </c>
      <c r="K1382" s="355">
        <v>513</v>
      </c>
      <c r="L1382" s="355">
        <v>343</v>
      </c>
      <c r="M1382" s="355">
        <v>1266</v>
      </c>
      <c r="N1382" s="355">
        <v>468</v>
      </c>
      <c r="O1382" s="355">
        <v>224</v>
      </c>
      <c r="P1382" s="355">
        <v>1243</v>
      </c>
      <c r="Q1382" s="355">
        <v>489</v>
      </c>
      <c r="R1382" s="355">
        <v>249</v>
      </c>
      <c r="S1382" s="355">
        <v>1327.0000000000002</v>
      </c>
      <c r="T1382" s="355">
        <v>457.99999999999983</v>
      </c>
      <c r="U1382" s="355">
        <v>209</v>
      </c>
      <c r="V1382" s="355">
        <v>1299</v>
      </c>
      <c r="W1382" s="355">
        <v>581.00000000000045</v>
      </c>
      <c r="X1382" s="355">
        <v>235.00000000000003</v>
      </c>
      <c r="Y1382" s="355">
        <v>1231</v>
      </c>
      <c r="Z1382" s="355">
        <v>626</v>
      </c>
      <c r="AA1382" s="355">
        <v>216</v>
      </c>
      <c r="AB1382" s="355">
        <v>1282</v>
      </c>
      <c r="AC1382" s="355">
        <v>649</v>
      </c>
      <c r="AD1382" s="357">
        <v>217</v>
      </c>
      <c r="AE1382" s="355">
        <v>1320</v>
      </c>
      <c r="AF1382" s="355">
        <v>748</v>
      </c>
      <c r="AG1382" s="358">
        <v>186</v>
      </c>
      <c r="AH1382" s="355">
        <v>1243</v>
      </c>
      <c r="AI1382" s="355">
        <v>869</v>
      </c>
      <c r="AJ1382" s="358">
        <v>168</v>
      </c>
      <c r="AK1382" s="4">
        <v>1402</v>
      </c>
      <c r="AL1382" s="4">
        <v>1113</v>
      </c>
      <c r="AM1382" s="4">
        <v>134</v>
      </c>
    </row>
    <row r="1383" spans="2:39" x14ac:dyDescent="0.3">
      <c r="B1383" s="350" t="s">
        <v>122</v>
      </c>
      <c r="C1383" s="351" t="s">
        <v>230</v>
      </c>
      <c r="D1383" s="352">
        <v>1074</v>
      </c>
      <c r="E1383" s="353">
        <v>261</v>
      </c>
      <c r="F1383" s="353">
        <v>416</v>
      </c>
      <c r="G1383" s="354">
        <v>1134</v>
      </c>
      <c r="H1383" s="354">
        <v>391</v>
      </c>
      <c r="I1383" s="354">
        <v>398</v>
      </c>
      <c r="J1383" s="355">
        <v>1153</v>
      </c>
      <c r="K1383" s="355">
        <v>378</v>
      </c>
      <c r="L1383" s="355">
        <v>325</v>
      </c>
      <c r="M1383" s="355">
        <v>1107</v>
      </c>
      <c r="N1383" s="355">
        <v>423</v>
      </c>
      <c r="O1383" s="355">
        <v>200</v>
      </c>
      <c r="P1383" s="355">
        <v>1064</v>
      </c>
      <c r="Q1383" s="355">
        <v>413</v>
      </c>
      <c r="R1383" s="355">
        <v>204</v>
      </c>
      <c r="S1383" s="355">
        <v>1083.0000000000002</v>
      </c>
      <c r="T1383" s="355">
        <v>454</v>
      </c>
      <c r="U1383" s="355">
        <v>168</v>
      </c>
      <c r="V1383" s="355">
        <v>1182.0000000000005</v>
      </c>
      <c r="W1383" s="355">
        <v>430.99999999999983</v>
      </c>
      <c r="X1383" s="355">
        <v>230.99999999999991</v>
      </c>
      <c r="Y1383" s="355">
        <v>1198</v>
      </c>
      <c r="Z1383" s="355">
        <v>525</v>
      </c>
      <c r="AA1383" s="355">
        <v>201</v>
      </c>
      <c r="AB1383" s="355">
        <v>1131</v>
      </c>
      <c r="AC1383" s="355">
        <v>570</v>
      </c>
      <c r="AD1383" s="357">
        <v>198</v>
      </c>
      <c r="AE1383" s="355">
        <v>1092</v>
      </c>
      <c r="AF1383" s="355">
        <v>601</v>
      </c>
      <c r="AG1383" s="358">
        <v>189</v>
      </c>
      <c r="AH1383" s="355">
        <v>1222</v>
      </c>
      <c r="AI1383" s="355">
        <v>750</v>
      </c>
      <c r="AJ1383" s="358">
        <v>153</v>
      </c>
      <c r="AK1383" s="4">
        <v>1183</v>
      </c>
      <c r="AL1383" s="4">
        <v>957</v>
      </c>
      <c r="AM1383" s="4">
        <v>137</v>
      </c>
    </row>
    <row r="1384" spans="2:39" x14ac:dyDescent="0.3">
      <c r="B1384" s="350" t="s">
        <v>122</v>
      </c>
      <c r="C1384" s="351" t="s">
        <v>231</v>
      </c>
      <c r="D1384" s="352">
        <v>993</v>
      </c>
      <c r="E1384" s="353">
        <v>228</v>
      </c>
      <c r="F1384" s="353">
        <v>364</v>
      </c>
      <c r="G1384" s="354">
        <v>983</v>
      </c>
      <c r="H1384" s="354">
        <v>274</v>
      </c>
      <c r="I1384" s="354">
        <v>368</v>
      </c>
      <c r="J1384" s="355">
        <v>1021</v>
      </c>
      <c r="K1384" s="355">
        <v>300</v>
      </c>
      <c r="L1384" s="355">
        <v>328</v>
      </c>
      <c r="M1384" s="355">
        <v>970</v>
      </c>
      <c r="N1384" s="355">
        <v>325</v>
      </c>
      <c r="O1384" s="355">
        <v>197</v>
      </c>
      <c r="P1384" s="355">
        <v>948</v>
      </c>
      <c r="Q1384" s="355">
        <v>351</v>
      </c>
      <c r="R1384" s="355">
        <v>181</v>
      </c>
      <c r="S1384" s="355">
        <v>929.99999999999977</v>
      </c>
      <c r="T1384" s="355">
        <v>348.00000000000023</v>
      </c>
      <c r="U1384" s="355">
        <v>173</v>
      </c>
      <c r="V1384" s="355">
        <v>965.00000000000023</v>
      </c>
      <c r="W1384" s="355">
        <v>368.00000000000011</v>
      </c>
      <c r="X1384" s="355">
        <v>237.00000000000009</v>
      </c>
      <c r="Y1384" s="355">
        <v>1043</v>
      </c>
      <c r="Z1384" s="355">
        <v>357</v>
      </c>
      <c r="AA1384" s="355">
        <v>215</v>
      </c>
      <c r="AB1384" s="355">
        <v>1087</v>
      </c>
      <c r="AC1384" s="355">
        <v>461</v>
      </c>
      <c r="AD1384" s="357">
        <v>203</v>
      </c>
      <c r="AE1384" s="355">
        <v>1069</v>
      </c>
      <c r="AF1384" s="355">
        <v>541</v>
      </c>
      <c r="AG1384" s="358">
        <v>166</v>
      </c>
      <c r="AH1384" s="355">
        <v>1012</v>
      </c>
      <c r="AI1384" s="355">
        <v>604</v>
      </c>
      <c r="AJ1384" s="358">
        <v>138</v>
      </c>
      <c r="AK1384" s="4">
        <v>1068</v>
      </c>
      <c r="AL1384" s="4">
        <v>804</v>
      </c>
      <c r="AM1384" s="4">
        <v>106</v>
      </c>
    </row>
    <row r="1385" spans="2:39" x14ac:dyDescent="0.3">
      <c r="B1385" s="350" t="s">
        <v>122</v>
      </c>
      <c r="C1385" s="351" t="s">
        <v>288</v>
      </c>
      <c r="D1385" s="352">
        <v>861</v>
      </c>
      <c r="E1385" s="353">
        <v>161</v>
      </c>
      <c r="F1385" s="353">
        <v>303</v>
      </c>
      <c r="G1385" s="354">
        <v>847</v>
      </c>
      <c r="H1385" s="354">
        <v>200</v>
      </c>
      <c r="I1385" s="354">
        <v>307</v>
      </c>
      <c r="J1385" s="355">
        <v>879</v>
      </c>
      <c r="K1385" s="355">
        <v>214</v>
      </c>
      <c r="L1385" s="355">
        <v>265</v>
      </c>
      <c r="M1385" s="355">
        <v>847</v>
      </c>
      <c r="N1385" s="355">
        <v>237</v>
      </c>
      <c r="O1385" s="355">
        <v>144</v>
      </c>
      <c r="P1385" s="355">
        <v>835</v>
      </c>
      <c r="Q1385" s="355">
        <v>281</v>
      </c>
      <c r="R1385" s="355">
        <v>170</v>
      </c>
      <c r="S1385" s="355">
        <v>868.00000000000045</v>
      </c>
      <c r="T1385" s="355">
        <v>298</v>
      </c>
      <c r="U1385" s="355">
        <v>133</v>
      </c>
      <c r="V1385" s="355">
        <v>800.00000000000011</v>
      </c>
      <c r="W1385" s="355">
        <v>225.99999999999997</v>
      </c>
      <c r="X1385" s="355">
        <v>184.00000000000003</v>
      </c>
      <c r="Y1385" s="355">
        <v>862</v>
      </c>
      <c r="Z1385" s="355">
        <v>275</v>
      </c>
      <c r="AA1385" s="355">
        <v>186</v>
      </c>
      <c r="AB1385" s="355">
        <v>883</v>
      </c>
      <c r="AC1385" s="355">
        <v>295</v>
      </c>
      <c r="AD1385" s="357">
        <v>195</v>
      </c>
      <c r="AE1385" s="355">
        <v>923</v>
      </c>
      <c r="AF1385" s="355">
        <v>374</v>
      </c>
      <c r="AG1385" s="358">
        <v>150</v>
      </c>
      <c r="AH1385" s="355">
        <v>967</v>
      </c>
      <c r="AI1385" s="355">
        <v>462</v>
      </c>
      <c r="AJ1385" s="358">
        <v>146</v>
      </c>
      <c r="AK1385" s="4">
        <v>949</v>
      </c>
      <c r="AL1385" s="4">
        <v>605</v>
      </c>
      <c r="AM1385" s="4">
        <v>120</v>
      </c>
    </row>
    <row r="1386" spans="2:39" x14ac:dyDescent="0.3">
      <c r="B1386" s="350" t="s">
        <v>122</v>
      </c>
      <c r="C1386" s="351" t="s">
        <v>232</v>
      </c>
      <c r="D1386" s="352">
        <v>734</v>
      </c>
      <c r="E1386" s="353">
        <v>98</v>
      </c>
      <c r="F1386" s="353">
        <v>347</v>
      </c>
      <c r="G1386" s="354">
        <v>746</v>
      </c>
      <c r="H1386" s="354">
        <v>173</v>
      </c>
      <c r="I1386" s="354">
        <v>354</v>
      </c>
      <c r="J1386" s="355">
        <v>720</v>
      </c>
      <c r="K1386" s="355">
        <v>179</v>
      </c>
      <c r="L1386" s="355">
        <v>274</v>
      </c>
      <c r="M1386" s="355">
        <v>737</v>
      </c>
      <c r="N1386" s="355">
        <v>138</v>
      </c>
      <c r="O1386" s="355">
        <v>190</v>
      </c>
      <c r="P1386" s="355">
        <v>742</v>
      </c>
      <c r="Q1386" s="355">
        <v>153</v>
      </c>
      <c r="R1386" s="355">
        <v>172</v>
      </c>
      <c r="S1386" s="355">
        <v>686.00000000000045</v>
      </c>
      <c r="T1386" s="355">
        <v>225</v>
      </c>
      <c r="U1386" s="355">
        <v>164</v>
      </c>
      <c r="V1386" s="355">
        <v>792</v>
      </c>
      <c r="W1386" s="355">
        <v>155.99999999999997</v>
      </c>
      <c r="X1386" s="355">
        <v>174.99999999999989</v>
      </c>
      <c r="Y1386" s="355">
        <v>746</v>
      </c>
      <c r="Z1386" s="355">
        <v>175</v>
      </c>
      <c r="AA1386" s="355">
        <v>198</v>
      </c>
      <c r="AB1386" s="355">
        <v>763</v>
      </c>
      <c r="AC1386" s="355">
        <v>225</v>
      </c>
      <c r="AD1386" s="357">
        <v>192</v>
      </c>
      <c r="AE1386" s="355">
        <v>757</v>
      </c>
      <c r="AF1386" s="355">
        <v>252</v>
      </c>
      <c r="AG1386" s="358">
        <v>159</v>
      </c>
      <c r="AH1386" s="355">
        <v>825</v>
      </c>
      <c r="AI1386" s="355">
        <v>309</v>
      </c>
      <c r="AJ1386" s="358">
        <v>153</v>
      </c>
      <c r="AK1386" s="4">
        <v>917</v>
      </c>
      <c r="AL1386" s="4">
        <v>433</v>
      </c>
      <c r="AM1386" s="4">
        <v>137</v>
      </c>
    </row>
    <row r="1387" spans="2:39" x14ac:dyDescent="0.3">
      <c r="B1387" s="350" t="s">
        <v>122</v>
      </c>
      <c r="C1387" s="351" t="s">
        <v>325</v>
      </c>
      <c r="D1387" s="352">
        <v>0</v>
      </c>
      <c r="E1387" s="353">
        <v>0</v>
      </c>
      <c r="F1387" s="353">
        <v>0</v>
      </c>
      <c r="G1387" s="354">
        <v>0</v>
      </c>
      <c r="H1387" s="354">
        <v>0</v>
      </c>
      <c r="I1387" s="354">
        <v>0</v>
      </c>
      <c r="J1387" s="355">
        <v>0</v>
      </c>
      <c r="K1387" s="355">
        <v>0</v>
      </c>
      <c r="L1387" s="355">
        <v>0</v>
      </c>
      <c r="M1387" s="355">
        <v>0</v>
      </c>
      <c r="N1387" s="355">
        <v>0</v>
      </c>
      <c r="O1387" s="355">
        <v>0</v>
      </c>
      <c r="P1387" s="355">
        <v>0</v>
      </c>
      <c r="Q1387" s="355">
        <v>0</v>
      </c>
      <c r="R1387" s="355">
        <v>0</v>
      </c>
      <c r="S1387" s="355">
        <v>0</v>
      </c>
      <c r="T1387" s="355">
        <v>0</v>
      </c>
      <c r="U1387" s="355">
        <v>0</v>
      </c>
      <c r="V1387" s="355">
        <v>0</v>
      </c>
      <c r="W1387" s="355">
        <v>0</v>
      </c>
      <c r="X1387" s="355">
        <v>0</v>
      </c>
      <c r="Y1387" s="355">
        <v>0</v>
      </c>
      <c r="Z1387" s="355">
        <v>0</v>
      </c>
      <c r="AA1387" s="355">
        <v>0</v>
      </c>
      <c r="AB1387" s="355">
        <v>0</v>
      </c>
      <c r="AC1387" s="355">
        <v>0</v>
      </c>
      <c r="AD1387" s="357">
        <v>0</v>
      </c>
      <c r="AE1387" s="355">
        <v>0</v>
      </c>
      <c r="AF1387" s="355">
        <v>0</v>
      </c>
      <c r="AG1387" s="358">
        <v>0</v>
      </c>
      <c r="AH1387" s="355">
        <v>0</v>
      </c>
      <c r="AI1387" s="355">
        <v>0</v>
      </c>
      <c r="AJ1387" s="358">
        <v>0</v>
      </c>
      <c r="AK1387" s="4">
        <v>0</v>
      </c>
      <c r="AL1387" s="4">
        <v>0</v>
      </c>
      <c r="AM1387" s="4">
        <v>0</v>
      </c>
    </row>
    <row r="1388" spans="2:39" x14ac:dyDescent="0.3">
      <c r="B1388" s="350" t="s">
        <v>122</v>
      </c>
      <c r="C1388" s="351" t="s">
        <v>326</v>
      </c>
      <c r="D1388" s="352">
        <v>0</v>
      </c>
      <c r="E1388" s="353">
        <v>0</v>
      </c>
      <c r="F1388" s="353">
        <v>0</v>
      </c>
      <c r="G1388" s="354">
        <v>0</v>
      </c>
      <c r="H1388" s="354">
        <v>0</v>
      </c>
      <c r="I1388" s="354">
        <v>0</v>
      </c>
      <c r="J1388" s="355">
        <v>0</v>
      </c>
      <c r="K1388" s="355">
        <v>0</v>
      </c>
      <c r="L1388" s="355">
        <v>0</v>
      </c>
      <c r="M1388" s="355">
        <v>0</v>
      </c>
      <c r="N1388" s="355">
        <v>0</v>
      </c>
      <c r="O1388" s="355">
        <v>0</v>
      </c>
      <c r="P1388" s="355">
        <v>0</v>
      </c>
      <c r="Q1388" s="355">
        <v>0</v>
      </c>
      <c r="R1388" s="355">
        <v>0</v>
      </c>
      <c r="S1388" s="355">
        <v>0</v>
      </c>
      <c r="T1388" s="355">
        <v>0</v>
      </c>
      <c r="U1388" s="355">
        <v>0</v>
      </c>
      <c r="V1388" s="355">
        <v>0</v>
      </c>
      <c r="W1388" s="355">
        <v>0</v>
      </c>
      <c r="X1388" s="355">
        <v>0</v>
      </c>
      <c r="Y1388" s="355">
        <v>0</v>
      </c>
      <c r="Z1388" s="355">
        <v>0</v>
      </c>
      <c r="AA1388" s="355">
        <v>0</v>
      </c>
      <c r="AB1388" s="355">
        <v>0</v>
      </c>
      <c r="AC1388" s="355">
        <v>0</v>
      </c>
      <c r="AD1388" s="357">
        <v>0</v>
      </c>
      <c r="AE1388" s="355">
        <v>0</v>
      </c>
      <c r="AF1388" s="355">
        <v>0</v>
      </c>
      <c r="AG1388" s="358">
        <v>0</v>
      </c>
      <c r="AH1388" s="355">
        <v>0</v>
      </c>
      <c r="AI1388" s="355">
        <v>0</v>
      </c>
      <c r="AJ1388" s="358">
        <v>0</v>
      </c>
      <c r="AK1388" s="4">
        <v>0</v>
      </c>
      <c r="AL1388" s="4">
        <v>0</v>
      </c>
      <c r="AM1388" s="4">
        <v>0</v>
      </c>
    </row>
    <row r="1389" spans="2:39" x14ac:dyDescent="0.3">
      <c r="B1389" s="350" t="s">
        <v>122</v>
      </c>
      <c r="C1389" s="351" t="s">
        <v>289</v>
      </c>
      <c r="D1389" s="352">
        <v>87</v>
      </c>
      <c r="E1389" s="353">
        <v>0</v>
      </c>
      <c r="F1389" s="353">
        <v>19</v>
      </c>
      <c r="G1389" s="354">
        <v>356</v>
      </c>
      <c r="H1389" s="354">
        <v>2</v>
      </c>
      <c r="I1389" s="354">
        <v>2</v>
      </c>
      <c r="J1389" s="355">
        <v>145</v>
      </c>
      <c r="K1389" s="355">
        <v>536</v>
      </c>
      <c r="L1389" s="355">
        <v>2</v>
      </c>
      <c r="M1389" s="355">
        <v>26</v>
      </c>
      <c r="N1389" s="355">
        <v>846</v>
      </c>
      <c r="O1389" s="355">
        <v>4</v>
      </c>
      <c r="P1389" s="355">
        <v>5</v>
      </c>
      <c r="Q1389" s="355">
        <v>0</v>
      </c>
      <c r="R1389" s="355">
        <v>0</v>
      </c>
      <c r="S1389" s="355">
        <v>341.00000000000017</v>
      </c>
      <c r="T1389" s="355">
        <v>578</v>
      </c>
      <c r="U1389" s="355">
        <v>0</v>
      </c>
      <c r="V1389" s="355">
        <v>0</v>
      </c>
      <c r="W1389" s="355">
        <v>0</v>
      </c>
      <c r="X1389" s="355">
        <v>4</v>
      </c>
      <c r="Y1389" s="355">
        <v>0</v>
      </c>
      <c r="Z1389" s="355">
        <v>0</v>
      </c>
      <c r="AA1389" s="355">
        <v>4</v>
      </c>
      <c r="AB1389" s="355">
        <v>0</v>
      </c>
      <c r="AC1389" s="355">
        <v>0</v>
      </c>
      <c r="AD1389" s="357">
        <v>0</v>
      </c>
      <c r="AE1389" s="355">
        <v>0</v>
      </c>
      <c r="AF1389" s="355">
        <v>0</v>
      </c>
      <c r="AG1389" s="358">
        <v>5</v>
      </c>
      <c r="AH1389" s="355">
        <v>0</v>
      </c>
      <c r="AI1389" s="355">
        <v>0</v>
      </c>
      <c r="AJ1389" s="358">
        <v>0</v>
      </c>
      <c r="AK1389" s="4">
        <v>0</v>
      </c>
      <c r="AL1389" s="4">
        <v>0</v>
      </c>
      <c r="AM1389" s="4">
        <v>0</v>
      </c>
    </row>
    <row r="1390" spans="2:39" x14ac:dyDescent="0.3">
      <c r="B1390" s="350" t="s">
        <v>122</v>
      </c>
      <c r="C1390" s="351" t="s">
        <v>290</v>
      </c>
      <c r="D1390" s="352">
        <v>171</v>
      </c>
      <c r="E1390" s="353">
        <v>0</v>
      </c>
      <c r="F1390" s="353">
        <v>29</v>
      </c>
      <c r="G1390" s="354">
        <v>55</v>
      </c>
      <c r="H1390" s="354">
        <v>0</v>
      </c>
      <c r="I1390" s="354">
        <v>15</v>
      </c>
      <c r="J1390" s="355">
        <v>187</v>
      </c>
      <c r="K1390" s="355">
        <v>0</v>
      </c>
      <c r="L1390" s="355">
        <v>15</v>
      </c>
      <c r="M1390" s="355">
        <v>23</v>
      </c>
      <c r="N1390" s="355">
        <v>46</v>
      </c>
      <c r="O1390" s="355">
        <v>1</v>
      </c>
      <c r="P1390" s="355">
        <v>37</v>
      </c>
      <c r="Q1390" s="355">
        <v>376</v>
      </c>
      <c r="R1390" s="355">
        <v>0</v>
      </c>
      <c r="S1390" s="355">
        <v>0</v>
      </c>
      <c r="T1390" s="355">
        <v>0</v>
      </c>
      <c r="U1390" s="355">
        <v>0</v>
      </c>
      <c r="V1390" s="355">
        <v>0</v>
      </c>
      <c r="W1390" s="355">
        <v>0</v>
      </c>
      <c r="X1390" s="355">
        <v>1</v>
      </c>
      <c r="Y1390" s="355">
        <v>0</v>
      </c>
      <c r="Z1390" s="355">
        <v>0</v>
      </c>
      <c r="AA1390" s="355">
        <v>0</v>
      </c>
      <c r="AB1390" s="355">
        <v>15</v>
      </c>
      <c r="AC1390" s="355">
        <v>0</v>
      </c>
      <c r="AD1390" s="357">
        <v>0</v>
      </c>
      <c r="AE1390" s="355">
        <v>13</v>
      </c>
      <c r="AF1390" s="355">
        <v>0</v>
      </c>
      <c r="AG1390" s="358">
        <v>6</v>
      </c>
      <c r="AH1390" s="355">
        <v>0</v>
      </c>
      <c r="AI1390" s="355">
        <v>0</v>
      </c>
      <c r="AJ1390" s="358">
        <v>0</v>
      </c>
      <c r="AK1390" s="4">
        <v>18</v>
      </c>
      <c r="AL1390" s="4">
        <v>0</v>
      </c>
      <c r="AM1390" s="4">
        <v>0</v>
      </c>
    </row>
    <row r="1391" spans="2:39" x14ac:dyDescent="0.3">
      <c r="B1391" s="350" t="s">
        <v>122</v>
      </c>
      <c r="C1391" s="351" t="s">
        <v>291</v>
      </c>
      <c r="D1391" s="352">
        <v>191</v>
      </c>
      <c r="E1391" s="353">
        <v>0</v>
      </c>
      <c r="F1391" s="353">
        <v>84</v>
      </c>
      <c r="G1391" s="354">
        <v>132</v>
      </c>
      <c r="H1391" s="354">
        <v>0</v>
      </c>
      <c r="I1391" s="354">
        <v>70</v>
      </c>
      <c r="J1391" s="355">
        <v>324</v>
      </c>
      <c r="K1391" s="355">
        <v>0</v>
      </c>
      <c r="L1391" s="355">
        <v>70</v>
      </c>
      <c r="M1391" s="355">
        <v>31</v>
      </c>
      <c r="N1391" s="355">
        <v>0</v>
      </c>
      <c r="O1391" s="355">
        <v>20</v>
      </c>
      <c r="P1391" s="355">
        <v>60</v>
      </c>
      <c r="Q1391" s="355">
        <v>0</v>
      </c>
      <c r="R1391" s="355">
        <v>37</v>
      </c>
      <c r="S1391" s="355">
        <v>58.000000000000021</v>
      </c>
      <c r="T1391" s="355">
        <v>0</v>
      </c>
      <c r="U1391" s="355">
        <v>33</v>
      </c>
      <c r="V1391" s="355">
        <v>62.000000000000021</v>
      </c>
      <c r="W1391" s="355">
        <v>0</v>
      </c>
      <c r="X1391" s="355">
        <v>69.000000000000014</v>
      </c>
      <c r="Y1391" s="355">
        <v>61</v>
      </c>
      <c r="Z1391" s="355">
        <v>0</v>
      </c>
      <c r="AA1391" s="355">
        <v>70</v>
      </c>
      <c r="AB1391" s="355">
        <v>41</v>
      </c>
      <c r="AC1391" s="355">
        <v>0</v>
      </c>
      <c r="AD1391" s="357">
        <v>82</v>
      </c>
      <c r="AE1391" s="355">
        <v>49</v>
      </c>
      <c r="AF1391" s="355">
        <v>0</v>
      </c>
      <c r="AG1391" s="358">
        <v>76</v>
      </c>
      <c r="AH1391" s="355">
        <v>61</v>
      </c>
      <c r="AI1391" s="355">
        <v>0</v>
      </c>
      <c r="AJ1391" s="358">
        <v>75</v>
      </c>
      <c r="AK1391" s="4">
        <v>53</v>
      </c>
      <c r="AL1391" s="4">
        <v>0</v>
      </c>
      <c r="AM1391" s="4">
        <v>97</v>
      </c>
    </row>
    <row r="1392" spans="2:39" x14ac:dyDescent="0.3">
      <c r="B1392" s="350" t="s">
        <v>122</v>
      </c>
      <c r="C1392" s="351" t="s">
        <v>292</v>
      </c>
      <c r="D1392" s="352">
        <v>161</v>
      </c>
      <c r="E1392" s="353">
        <v>0</v>
      </c>
      <c r="F1392" s="353">
        <v>113</v>
      </c>
      <c r="G1392" s="354">
        <v>224</v>
      </c>
      <c r="H1392" s="354">
        <v>2</v>
      </c>
      <c r="I1392" s="354">
        <v>102</v>
      </c>
      <c r="J1392" s="355">
        <v>0</v>
      </c>
      <c r="K1392" s="355">
        <v>0</v>
      </c>
      <c r="L1392" s="355">
        <v>102</v>
      </c>
      <c r="M1392" s="355">
        <v>118</v>
      </c>
      <c r="N1392" s="355">
        <v>0</v>
      </c>
      <c r="O1392" s="355">
        <v>18</v>
      </c>
      <c r="P1392" s="355">
        <v>110</v>
      </c>
      <c r="Q1392" s="355">
        <v>0</v>
      </c>
      <c r="R1392" s="355">
        <v>45</v>
      </c>
      <c r="S1392" s="355">
        <v>75</v>
      </c>
      <c r="T1392" s="355">
        <v>0</v>
      </c>
      <c r="U1392" s="355">
        <v>61</v>
      </c>
      <c r="V1392" s="355">
        <v>63</v>
      </c>
      <c r="W1392" s="355">
        <v>0</v>
      </c>
      <c r="X1392" s="355">
        <v>125.99999999999997</v>
      </c>
      <c r="Y1392" s="355">
        <v>57</v>
      </c>
      <c r="Z1392" s="355">
        <v>0</v>
      </c>
      <c r="AA1392" s="355">
        <v>108</v>
      </c>
      <c r="AB1392" s="355">
        <v>64</v>
      </c>
      <c r="AC1392" s="355">
        <v>0</v>
      </c>
      <c r="AD1392" s="357">
        <v>87</v>
      </c>
      <c r="AE1392" s="355">
        <v>50</v>
      </c>
      <c r="AF1392" s="355">
        <v>0</v>
      </c>
      <c r="AG1392" s="358">
        <v>136</v>
      </c>
      <c r="AH1392" s="355">
        <v>60</v>
      </c>
      <c r="AI1392" s="355">
        <v>0</v>
      </c>
      <c r="AJ1392" s="358">
        <v>104</v>
      </c>
      <c r="AK1392" s="4">
        <v>67</v>
      </c>
      <c r="AL1392" s="4">
        <v>0</v>
      </c>
      <c r="AM1392" s="4">
        <v>149</v>
      </c>
    </row>
    <row r="1393" spans="2:39" x14ac:dyDescent="0.3">
      <c r="B1393" s="350" t="s">
        <v>122</v>
      </c>
      <c r="C1393" s="351" t="s">
        <v>293</v>
      </c>
      <c r="D1393" s="352">
        <v>73</v>
      </c>
      <c r="E1393" s="353">
        <v>2</v>
      </c>
      <c r="F1393" s="353">
        <v>169</v>
      </c>
      <c r="G1393" s="354">
        <v>59</v>
      </c>
      <c r="H1393" s="354">
        <v>0</v>
      </c>
      <c r="I1393" s="354">
        <v>131</v>
      </c>
      <c r="J1393" s="355">
        <v>0</v>
      </c>
      <c r="K1393" s="355">
        <v>0</v>
      </c>
      <c r="L1393" s="355">
        <v>131</v>
      </c>
      <c r="M1393" s="355">
        <v>58</v>
      </c>
      <c r="N1393" s="355">
        <v>0</v>
      </c>
      <c r="O1393" s="355">
        <v>27</v>
      </c>
      <c r="P1393" s="355">
        <v>107</v>
      </c>
      <c r="Q1393" s="355">
        <v>0</v>
      </c>
      <c r="R1393" s="355">
        <v>120</v>
      </c>
      <c r="S1393" s="355">
        <v>79</v>
      </c>
      <c r="T1393" s="355">
        <v>0</v>
      </c>
      <c r="U1393" s="355">
        <v>109</v>
      </c>
      <c r="V1393" s="355">
        <v>43.000000000000014</v>
      </c>
      <c r="W1393" s="355">
        <v>0</v>
      </c>
      <c r="X1393" s="355">
        <v>178</v>
      </c>
      <c r="Y1393" s="355">
        <v>32</v>
      </c>
      <c r="Z1393" s="355">
        <v>0</v>
      </c>
      <c r="AA1393" s="355">
        <v>161</v>
      </c>
      <c r="AB1393" s="355">
        <v>30</v>
      </c>
      <c r="AC1393" s="355">
        <v>0</v>
      </c>
      <c r="AD1393" s="357">
        <v>252</v>
      </c>
      <c r="AE1393" s="355">
        <v>36</v>
      </c>
      <c r="AF1393" s="355">
        <v>0</v>
      </c>
      <c r="AG1393" s="358">
        <v>375</v>
      </c>
      <c r="AH1393" s="355">
        <v>39</v>
      </c>
      <c r="AI1393" s="355">
        <v>0</v>
      </c>
      <c r="AJ1393" s="358">
        <v>128</v>
      </c>
      <c r="AK1393" s="4">
        <v>35</v>
      </c>
      <c r="AL1393" s="4">
        <v>0</v>
      </c>
      <c r="AM1393" s="4">
        <v>193</v>
      </c>
    </row>
    <row r="1394" spans="2:39" x14ac:dyDescent="0.3">
      <c r="B1394" s="350" t="s">
        <v>122</v>
      </c>
      <c r="C1394" s="351" t="s">
        <v>294</v>
      </c>
      <c r="D1394" s="352">
        <v>0</v>
      </c>
      <c r="E1394" s="353">
        <v>0</v>
      </c>
      <c r="F1394" s="353">
        <v>67</v>
      </c>
      <c r="G1394" s="354">
        <v>0</v>
      </c>
      <c r="H1394" s="354">
        <v>0</v>
      </c>
      <c r="I1394" s="354">
        <v>43</v>
      </c>
      <c r="J1394" s="355">
        <v>0</v>
      </c>
      <c r="K1394" s="355">
        <v>0</v>
      </c>
      <c r="L1394" s="355">
        <v>43</v>
      </c>
      <c r="M1394" s="355">
        <v>137</v>
      </c>
      <c r="N1394" s="355">
        <v>0</v>
      </c>
      <c r="O1394" s="355">
        <v>78</v>
      </c>
      <c r="P1394" s="355">
        <v>60</v>
      </c>
      <c r="Q1394" s="355">
        <v>0</v>
      </c>
      <c r="R1394" s="355">
        <v>38</v>
      </c>
      <c r="S1394" s="355">
        <v>148</v>
      </c>
      <c r="T1394" s="355">
        <v>0</v>
      </c>
      <c r="U1394" s="355">
        <v>99.000000000000014</v>
      </c>
      <c r="V1394" s="355">
        <v>98.000000000000028</v>
      </c>
      <c r="W1394" s="355">
        <v>0</v>
      </c>
      <c r="X1394" s="355">
        <v>175.00000000000003</v>
      </c>
      <c r="Y1394" s="355">
        <v>43</v>
      </c>
      <c r="Z1394" s="355">
        <v>0</v>
      </c>
      <c r="AA1394" s="355">
        <v>223</v>
      </c>
      <c r="AB1394" s="355">
        <v>25</v>
      </c>
      <c r="AC1394" s="355">
        <v>0</v>
      </c>
      <c r="AD1394" s="357">
        <v>290</v>
      </c>
      <c r="AE1394" s="355">
        <v>34</v>
      </c>
      <c r="AF1394" s="355">
        <v>0</v>
      </c>
      <c r="AG1394" s="358">
        <v>120</v>
      </c>
      <c r="AH1394" s="355">
        <v>44</v>
      </c>
      <c r="AI1394" s="355">
        <v>0</v>
      </c>
      <c r="AJ1394" s="358">
        <v>347</v>
      </c>
      <c r="AK1394" s="4">
        <v>59</v>
      </c>
      <c r="AL1394" s="4">
        <v>0</v>
      </c>
      <c r="AM1394" s="4">
        <v>291</v>
      </c>
    </row>
    <row r="1395" spans="2:39" x14ac:dyDescent="0.3">
      <c r="B1395" s="350" t="s">
        <v>122</v>
      </c>
      <c r="C1395" s="351" t="s">
        <v>327</v>
      </c>
      <c r="D1395" s="352">
        <v>1</v>
      </c>
      <c r="E1395" s="353">
        <v>0</v>
      </c>
      <c r="F1395" s="353">
        <v>0</v>
      </c>
      <c r="G1395" s="354">
        <v>0</v>
      </c>
      <c r="H1395" s="354">
        <v>0</v>
      </c>
      <c r="I1395" s="354">
        <v>0</v>
      </c>
      <c r="J1395" s="355">
        <v>70</v>
      </c>
      <c r="K1395" s="355">
        <v>0</v>
      </c>
      <c r="L1395" s="355">
        <v>0</v>
      </c>
      <c r="M1395" s="355">
        <v>175</v>
      </c>
      <c r="N1395" s="355">
        <v>0</v>
      </c>
      <c r="O1395" s="355">
        <v>0</v>
      </c>
      <c r="P1395" s="355">
        <v>130</v>
      </c>
      <c r="Q1395" s="355">
        <v>0</v>
      </c>
      <c r="R1395" s="355">
        <v>0</v>
      </c>
      <c r="S1395" s="355">
        <v>65</v>
      </c>
      <c r="T1395" s="355">
        <v>0</v>
      </c>
      <c r="U1395" s="355">
        <v>0</v>
      </c>
      <c r="V1395" s="355">
        <v>97</v>
      </c>
      <c r="W1395" s="355">
        <v>0</v>
      </c>
      <c r="X1395" s="355">
        <v>0</v>
      </c>
      <c r="Y1395" s="355">
        <v>117</v>
      </c>
      <c r="Z1395" s="355">
        <v>0</v>
      </c>
      <c r="AA1395" s="355">
        <v>0</v>
      </c>
      <c r="AB1395" s="355">
        <v>78</v>
      </c>
      <c r="AC1395" s="355">
        <v>0</v>
      </c>
      <c r="AD1395" s="357">
        <v>0</v>
      </c>
      <c r="AE1395" s="355">
        <v>155</v>
      </c>
      <c r="AF1395" s="355">
        <v>0</v>
      </c>
      <c r="AG1395" s="358">
        <v>0</v>
      </c>
      <c r="AH1395" s="355">
        <v>50</v>
      </c>
      <c r="AI1395" s="355">
        <v>0</v>
      </c>
      <c r="AJ1395" s="358">
        <v>0</v>
      </c>
      <c r="AK1395" s="4">
        <v>50</v>
      </c>
      <c r="AL1395" s="4">
        <v>0</v>
      </c>
      <c r="AM1395" s="4">
        <v>0</v>
      </c>
    </row>
    <row r="1396" spans="2:39" x14ac:dyDescent="0.3">
      <c r="B1396" s="350" t="s">
        <v>123</v>
      </c>
      <c r="C1396" s="351" t="s">
        <v>223</v>
      </c>
      <c r="D1396" s="352">
        <v>1025</v>
      </c>
      <c r="E1396" s="353">
        <v>0</v>
      </c>
      <c r="F1396" s="353">
        <v>697</v>
      </c>
      <c r="G1396" s="354">
        <v>934</v>
      </c>
      <c r="H1396" s="354">
        <v>0</v>
      </c>
      <c r="I1396" s="354">
        <v>597</v>
      </c>
      <c r="J1396" s="355">
        <v>536</v>
      </c>
      <c r="K1396" s="355">
        <v>0</v>
      </c>
      <c r="L1396" s="355">
        <v>643</v>
      </c>
      <c r="M1396" s="355">
        <v>86</v>
      </c>
      <c r="N1396" s="355">
        <v>0</v>
      </c>
      <c r="O1396" s="355">
        <v>576</v>
      </c>
      <c r="P1396" s="355">
        <v>57</v>
      </c>
      <c r="Q1396" s="355">
        <v>0</v>
      </c>
      <c r="R1396" s="355">
        <v>587</v>
      </c>
      <c r="S1396" s="355">
        <v>52.000000000000007</v>
      </c>
      <c r="T1396" s="355">
        <v>0</v>
      </c>
      <c r="U1396" s="355">
        <v>684</v>
      </c>
      <c r="V1396" s="355">
        <v>0</v>
      </c>
      <c r="W1396" s="355">
        <v>0</v>
      </c>
      <c r="X1396" s="355">
        <v>723.99999999999989</v>
      </c>
      <c r="Y1396" s="355">
        <v>22</v>
      </c>
      <c r="Z1396" s="355">
        <v>0</v>
      </c>
      <c r="AA1396" s="355">
        <v>751</v>
      </c>
      <c r="AB1396" s="355">
        <v>52</v>
      </c>
      <c r="AC1396" s="355">
        <v>0</v>
      </c>
      <c r="AD1396" s="357">
        <v>743</v>
      </c>
      <c r="AE1396" s="355">
        <v>0</v>
      </c>
      <c r="AF1396" s="355">
        <v>0</v>
      </c>
      <c r="AG1396" s="358">
        <v>763</v>
      </c>
      <c r="AH1396" s="355">
        <v>0</v>
      </c>
      <c r="AI1396" s="355">
        <v>0</v>
      </c>
      <c r="AJ1396" s="358">
        <v>711</v>
      </c>
      <c r="AK1396" s="4">
        <v>0</v>
      </c>
      <c r="AL1396" s="4">
        <v>0</v>
      </c>
      <c r="AM1396" s="4">
        <v>548</v>
      </c>
    </row>
    <row r="1397" spans="2:39" x14ac:dyDescent="0.3">
      <c r="B1397" s="350" t="s">
        <v>123</v>
      </c>
      <c r="C1397" s="351" t="s">
        <v>286</v>
      </c>
      <c r="D1397" s="352">
        <v>1583</v>
      </c>
      <c r="E1397" s="353">
        <v>2</v>
      </c>
      <c r="F1397" s="353">
        <v>783</v>
      </c>
      <c r="G1397" s="354">
        <v>1365</v>
      </c>
      <c r="H1397" s="354">
        <v>0</v>
      </c>
      <c r="I1397" s="354">
        <v>796</v>
      </c>
      <c r="J1397" s="355">
        <v>980</v>
      </c>
      <c r="K1397" s="355">
        <v>0</v>
      </c>
      <c r="L1397" s="355">
        <v>709</v>
      </c>
      <c r="M1397" s="355">
        <v>280</v>
      </c>
      <c r="N1397" s="355">
        <v>0</v>
      </c>
      <c r="O1397" s="355">
        <v>650</v>
      </c>
      <c r="P1397" s="355">
        <v>237</v>
      </c>
      <c r="Q1397" s="355">
        <v>0</v>
      </c>
      <c r="R1397" s="355">
        <v>706</v>
      </c>
      <c r="S1397" s="355">
        <v>140</v>
      </c>
      <c r="T1397" s="355">
        <v>0</v>
      </c>
      <c r="U1397" s="355">
        <v>755.99999999999977</v>
      </c>
      <c r="V1397" s="355">
        <v>127.00000000000003</v>
      </c>
      <c r="W1397" s="355">
        <v>0</v>
      </c>
      <c r="X1397" s="355">
        <v>820</v>
      </c>
      <c r="Y1397" s="355">
        <v>0</v>
      </c>
      <c r="Z1397" s="355">
        <v>0</v>
      </c>
      <c r="AA1397" s="355">
        <v>793</v>
      </c>
      <c r="AB1397" s="355">
        <v>122</v>
      </c>
      <c r="AC1397" s="355">
        <v>0</v>
      </c>
      <c r="AD1397" s="357">
        <v>895</v>
      </c>
      <c r="AE1397" s="355">
        <v>100</v>
      </c>
      <c r="AF1397" s="355">
        <v>0</v>
      </c>
      <c r="AG1397" s="358">
        <v>931</v>
      </c>
      <c r="AH1397" s="355">
        <v>69</v>
      </c>
      <c r="AI1397" s="355">
        <v>0</v>
      </c>
      <c r="AJ1397" s="358">
        <v>925</v>
      </c>
      <c r="AK1397" s="4">
        <v>73</v>
      </c>
      <c r="AL1397" s="4">
        <v>0</v>
      </c>
      <c r="AM1397" s="4">
        <v>879</v>
      </c>
    </row>
    <row r="1398" spans="2:39" x14ac:dyDescent="0.3">
      <c r="B1398" s="350" t="s">
        <v>123</v>
      </c>
      <c r="C1398" s="351" t="s">
        <v>255</v>
      </c>
      <c r="D1398" s="352">
        <v>3505</v>
      </c>
      <c r="E1398" s="353">
        <v>13</v>
      </c>
      <c r="F1398" s="353">
        <v>1104</v>
      </c>
      <c r="G1398" s="354">
        <v>3264</v>
      </c>
      <c r="H1398" s="354">
        <v>3</v>
      </c>
      <c r="I1398" s="354">
        <v>1089</v>
      </c>
      <c r="J1398" s="355">
        <v>3728</v>
      </c>
      <c r="K1398" s="355">
        <v>0</v>
      </c>
      <c r="L1398" s="355">
        <v>1065</v>
      </c>
      <c r="M1398" s="355">
        <v>3356</v>
      </c>
      <c r="N1398" s="355">
        <v>0</v>
      </c>
      <c r="O1398" s="355">
        <v>950</v>
      </c>
      <c r="P1398" s="355">
        <v>3025</v>
      </c>
      <c r="Q1398" s="355">
        <v>0</v>
      </c>
      <c r="R1398" s="355">
        <v>1041</v>
      </c>
      <c r="S1398" s="355">
        <v>2896.9999999999973</v>
      </c>
      <c r="T1398" s="355">
        <v>0</v>
      </c>
      <c r="U1398" s="355">
        <v>1061.0000000000007</v>
      </c>
      <c r="V1398" s="355">
        <v>2666.9999999999991</v>
      </c>
      <c r="W1398" s="355">
        <v>0</v>
      </c>
      <c r="X1398" s="355">
        <v>1068.0000000000005</v>
      </c>
      <c r="Y1398" s="355">
        <v>2667</v>
      </c>
      <c r="Z1398" s="355">
        <v>0</v>
      </c>
      <c r="AA1398" s="355">
        <v>1094</v>
      </c>
      <c r="AB1398" s="355">
        <v>2671</v>
      </c>
      <c r="AC1398" s="355">
        <v>0</v>
      </c>
      <c r="AD1398" s="357">
        <v>1143</v>
      </c>
      <c r="AE1398" s="355">
        <v>2691</v>
      </c>
      <c r="AF1398" s="355">
        <v>0</v>
      </c>
      <c r="AG1398" s="358">
        <v>1205</v>
      </c>
      <c r="AH1398" s="355">
        <v>2652</v>
      </c>
      <c r="AI1398" s="355">
        <v>0</v>
      </c>
      <c r="AJ1398" s="358">
        <v>1115</v>
      </c>
      <c r="AK1398" s="4">
        <v>2633</v>
      </c>
      <c r="AL1398" s="4">
        <v>0</v>
      </c>
      <c r="AM1398" s="4">
        <v>931</v>
      </c>
    </row>
    <row r="1399" spans="2:39" x14ac:dyDescent="0.3">
      <c r="B1399" s="350" t="s">
        <v>123</v>
      </c>
      <c r="C1399" s="351" t="s">
        <v>224</v>
      </c>
      <c r="D1399" s="352">
        <v>4772</v>
      </c>
      <c r="E1399" s="353">
        <v>40</v>
      </c>
      <c r="F1399" s="353">
        <v>1026</v>
      </c>
      <c r="G1399" s="354">
        <v>4421</v>
      </c>
      <c r="H1399" s="354">
        <v>12</v>
      </c>
      <c r="I1399" s="354">
        <v>961</v>
      </c>
      <c r="J1399" s="355">
        <v>4321</v>
      </c>
      <c r="K1399" s="355">
        <v>0</v>
      </c>
      <c r="L1399" s="355">
        <v>966</v>
      </c>
      <c r="M1399" s="355">
        <v>4374</v>
      </c>
      <c r="N1399" s="355">
        <v>0</v>
      </c>
      <c r="O1399" s="355">
        <v>1020</v>
      </c>
      <c r="P1399" s="355">
        <v>3988</v>
      </c>
      <c r="Q1399" s="355">
        <v>0</v>
      </c>
      <c r="R1399" s="355">
        <v>1001</v>
      </c>
      <c r="S1399" s="355">
        <v>3585.9999999999968</v>
      </c>
      <c r="T1399" s="355">
        <v>0</v>
      </c>
      <c r="U1399" s="355">
        <v>1007.0000000000001</v>
      </c>
      <c r="V1399" s="355">
        <v>3453.9999999999995</v>
      </c>
      <c r="W1399" s="355">
        <v>0</v>
      </c>
      <c r="X1399" s="355">
        <v>1026.0000000000014</v>
      </c>
      <c r="Y1399" s="355">
        <v>3259</v>
      </c>
      <c r="Z1399" s="355">
        <v>0</v>
      </c>
      <c r="AA1399" s="355">
        <v>992</v>
      </c>
      <c r="AB1399" s="355">
        <v>3130</v>
      </c>
      <c r="AC1399" s="355">
        <v>0</v>
      </c>
      <c r="AD1399" s="357">
        <v>1019</v>
      </c>
      <c r="AE1399" s="355">
        <v>3264</v>
      </c>
      <c r="AF1399" s="355">
        <v>0</v>
      </c>
      <c r="AG1399" s="358">
        <v>1054</v>
      </c>
      <c r="AH1399" s="355">
        <v>3165</v>
      </c>
      <c r="AI1399" s="355">
        <v>0</v>
      </c>
      <c r="AJ1399" s="358">
        <v>1028</v>
      </c>
      <c r="AK1399" s="4">
        <v>3208</v>
      </c>
      <c r="AL1399" s="4">
        <v>0</v>
      </c>
      <c r="AM1399" s="4">
        <v>953</v>
      </c>
    </row>
    <row r="1400" spans="2:39" x14ac:dyDescent="0.3">
      <c r="B1400" s="350" t="s">
        <v>123</v>
      </c>
      <c r="C1400" s="351" t="s">
        <v>225</v>
      </c>
      <c r="D1400" s="352">
        <v>4271</v>
      </c>
      <c r="E1400" s="353">
        <v>53</v>
      </c>
      <c r="F1400" s="353">
        <v>923</v>
      </c>
      <c r="G1400" s="354">
        <v>4779</v>
      </c>
      <c r="H1400" s="354">
        <v>8</v>
      </c>
      <c r="I1400" s="354">
        <v>953</v>
      </c>
      <c r="J1400" s="355">
        <v>4250</v>
      </c>
      <c r="K1400" s="355">
        <v>0</v>
      </c>
      <c r="L1400" s="355">
        <v>951</v>
      </c>
      <c r="M1400" s="355">
        <v>4017</v>
      </c>
      <c r="N1400" s="355">
        <v>0</v>
      </c>
      <c r="O1400" s="355">
        <v>987</v>
      </c>
      <c r="P1400" s="355">
        <v>4120</v>
      </c>
      <c r="Q1400" s="355">
        <v>0</v>
      </c>
      <c r="R1400" s="355">
        <v>1056</v>
      </c>
      <c r="S1400" s="355">
        <v>3718</v>
      </c>
      <c r="T1400" s="355">
        <v>0</v>
      </c>
      <c r="U1400" s="355">
        <v>1043.0000000000002</v>
      </c>
      <c r="V1400" s="355">
        <v>3441.0000000000032</v>
      </c>
      <c r="W1400" s="355">
        <v>0</v>
      </c>
      <c r="X1400" s="355">
        <v>988</v>
      </c>
      <c r="Y1400" s="355">
        <v>3309</v>
      </c>
      <c r="Z1400" s="355">
        <v>0</v>
      </c>
      <c r="AA1400" s="355">
        <v>1009</v>
      </c>
      <c r="AB1400" s="355">
        <v>3036</v>
      </c>
      <c r="AC1400" s="355">
        <v>0</v>
      </c>
      <c r="AD1400" s="357">
        <v>971</v>
      </c>
      <c r="AE1400" s="355">
        <v>3018</v>
      </c>
      <c r="AF1400" s="355">
        <v>0</v>
      </c>
      <c r="AG1400" s="358">
        <v>1027</v>
      </c>
      <c r="AH1400" s="355">
        <v>3101</v>
      </c>
      <c r="AI1400" s="355">
        <v>0</v>
      </c>
      <c r="AJ1400" s="358">
        <v>1018</v>
      </c>
      <c r="AK1400" s="4">
        <v>3051</v>
      </c>
      <c r="AL1400" s="4">
        <v>0</v>
      </c>
      <c r="AM1400" s="4">
        <v>974</v>
      </c>
    </row>
    <row r="1401" spans="2:39" x14ac:dyDescent="0.3">
      <c r="B1401" s="350" t="s">
        <v>123</v>
      </c>
      <c r="C1401" s="351" t="s">
        <v>226</v>
      </c>
      <c r="D1401" s="352">
        <v>4313</v>
      </c>
      <c r="E1401" s="353">
        <v>37</v>
      </c>
      <c r="F1401" s="353">
        <v>865</v>
      </c>
      <c r="G1401" s="354">
        <v>4358</v>
      </c>
      <c r="H1401" s="354">
        <v>8</v>
      </c>
      <c r="I1401" s="354">
        <v>858</v>
      </c>
      <c r="J1401" s="355">
        <v>4503</v>
      </c>
      <c r="K1401" s="355">
        <v>2</v>
      </c>
      <c r="L1401" s="355">
        <v>942</v>
      </c>
      <c r="M1401" s="355">
        <v>4123</v>
      </c>
      <c r="N1401" s="355">
        <v>2</v>
      </c>
      <c r="O1401" s="355">
        <v>975</v>
      </c>
      <c r="P1401" s="355">
        <v>4021</v>
      </c>
      <c r="Q1401" s="355">
        <v>0</v>
      </c>
      <c r="R1401" s="355">
        <v>1004</v>
      </c>
      <c r="S1401" s="355">
        <v>4073.0000000000036</v>
      </c>
      <c r="T1401" s="355">
        <v>0</v>
      </c>
      <c r="U1401" s="355">
        <v>1076.0000000000002</v>
      </c>
      <c r="V1401" s="355">
        <v>3672.9999999999995</v>
      </c>
      <c r="W1401" s="355">
        <v>0</v>
      </c>
      <c r="X1401" s="355">
        <v>1032.0000000000005</v>
      </c>
      <c r="Y1401" s="355">
        <v>3384</v>
      </c>
      <c r="Z1401" s="355">
        <v>0</v>
      </c>
      <c r="AA1401" s="355">
        <v>946</v>
      </c>
      <c r="AB1401" s="355">
        <v>3274</v>
      </c>
      <c r="AC1401" s="355">
        <v>0</v>
      </c>
      <c r="AD1401" s="357">
        <v>993</v>
      </c>
      <c r="AE1401" s="355">
        <v>3118</v>
      </c>
      <c r="AF1401" s="355">
        <v>0</v>
      </c>
      <c r="AG1401" s="358">
        <v>951</v>
      </c>
      <c r="AH1401" s="355">
        <v>3068</v>
      </c>
      <c r="AI1401" s="355">
        <v>0</v>
      </c>
      <c r="AJ1401" s="358">
        <v>1014</v>
      </c>
      <c r="AK1401" s="4">
        <v>3094</v>
      </c>
      <c r="AL1401" s="4">
        <v>0</v>
      </c>
      <c r="AM1401" s="4">
        <v>976</v>
      </c>
    </row>
    <row r="1402" spans="2:39" x14ac:dyDescent="0.3">
      <c r="B1402" s="350" t="s">
        <v>123</v>
      </c>
      <c r="C1402" s="351" t="s">
        <v>227</v>
      </c>
      <c r="D1402" s="352">
        <v>4490</v>
      </c>
      <c r="E1402" s="353">
        <v>48</v>
      </c>
      <c r="F1402" s="353">
        <v>879</v>
      </c>
      <c r="G1402" s="354">
        <v>4413</v>
      </c>
      <c r="H1402" s="354">
        <v>9</v>
      </c>
      <c r="I1402" s="354">
        <v>857</v>
      </c>
      <c r="J1402" s="355">
        <v>4221</v>
      </c>
      <c r="K1402" s="355">
        <v>2</v>
      </c>
      <c r="L1402" s="355">
        <v>850</v>
      </c>
      <c r="M1402" s="355">
        <v>4471</v>
      </c>
      <c r="N1402" s="355">
        <v>0</v>
      </c>
      <c r="O1402" s="355">
        <v>881</v>
      </c>
      <c r="P1402" s="355">
        <v>4120</v>
      </c>
      <c r="Q1402" s="355">
        <v>0</v>
      </c>
      <c r="R1402" s="355">
        <v>988</v>
      </c>
      <c r="S1402" s="355">
        <v>4012.0000000000018</v>
      </c>
      <c r="T1402" s="355">
        <v>0</v>
      </c>
      <c r="U1402" s="355">
        <v>1013</v>
      </c>
      <c r="V1402" s="355">
        <v>3983.0000000000055</v>
      </c>
      <c r="W1402" s="355">
        <v>0</v>
      </c>
      <c r="X1402" s="355">
        <v>1038.0000000000005</v>
      </c>
      <c r="Y1402" s="355">
        <v>3634</v>
      </c>
      <c r="Z1402" s="355">
        <v>0</v>
      </c>
      <c r="AA1402" s="355">
        <v>1028</v>
      </c>
      <c r="AB1402" s="355">
        <v>3412</v>
      </c>
      <c r="AC1402" s="355">
        <v>0</v>
      </c>
      <c r="AD1402" s="357">
        <v>945</v>
      </c>
      <c r="AE1402" s="355">
        <v>3266</v>
      </c>
      <c r="AF1402" s="355">
        <v>0</v>
      </c>
      <c r="AG1402" s="358">
        <v>989</v>
      </c>
      <c r="AH1402" s="355">
        <v>3118</v>
      </c>
      <c r="AI1402" s="355">
        <v>0</v>
      </c>
      <c r="AJ1402" s="358">
        <v>935</v>
      </c>
      <c r="AK1402" s="4">
        <v>3119</v>
      </c>
      <c r="AL1402" s="4">
        <v>0</v>
      </c>
      <c r="AM1402" s="4">
        <v>950</v>
      </c>
    </row>
    <row r="1403" spans="2:39" x14ac:dyDescent="0.3">
      <c r="B1403" s="350" t="s">
        <v>123</v>
      </c>
      <c r="C1403" s="351" t="s">
        <v>228</v>
      </c>
      <c r="D1403" s="352">
        <v>4709</v>
      </c>
      <c r="E1403" s="353">
        <v>30</v>
      </c>
      <c r="F1403" s="353">
        <v>904</v>
      </c>
      <c r="G1403" s="354">
        <v>4481</v>
      </c>
      <c r="H1403" s="354">
        <v>4</v>
      </c>
      <c r="I1403" s="354">
        <v>860</v>
      </c>
      <c r="J1403" s="355">
        <v>4259</v>
      </c>
      <c r="K1403" s="355">
        <v>1</v>
      </c>
      <c r="L1403" s="355">
        <v>846</v>
      </c>
      <c r="M1403" s="355">
        <v>4110</v>
      </c>
      <c r="N1403" s="355">
        <v>0</v>
      </c>
      <c r="O1403" s="355">
        <v>863</v>
      </c>
      <c r="P1403" s="355">
        <v>4400</v>
      </c>
      <c r="Q1403" s="355">
        <v>0</v>
      </c>
      <c r="R1403" s="355">
        <v>919</v>
      </c>
      <c r="S1403" s="355">
        <v>4129.9999999999991</v>
      </c>
      <c r="T1403" s="355">
        <v>0</v>
      </c>
      <c r="U1403" s="355">
        <v>961.00000000000023</v>
      </c>
      <c r="V1403" s="355">
        <v>3995.9999999999891</v>
      </c>
      <c r="W1403" s="355">
        <v>0</v>
      </c>
      <c r="X1403" s="355">
        <v>978.99999999999989</v>
      </c>
      <c r="Y1403" s="355">
        <v>3859</v>
      </c>
      <c r="Z1403" s="355">
        <v>0</v>
      </c>
      <c r="AA1403" s="355">
        <v>975</v>
      </c>
      <c r="AB1403" s="355">
        <v>3571</v>
      </c>
      <c r="AC1403" s="355">
        <v>0</v>
      </c>
      <c r="AD1403" s="357">
        <v>988</v>
      </c>
      <c r="AE1403" s="355">
        <v>3489</v>
      </c>
      <c r="AF1403" s="355">
        <v>0</v>
      </c>
      <c r="AG1403" s="358">
        <v>928</v>
      </c>
      <c r="AH1403" s="355">
        <v>3315</v>
      </c>
      <c r="AI1403" s="355">
        <v>0</v>
      </c>
      <c r="AJ1403" s="358">
        <v>979</v>
      </c>
      <c r="AK1403" s="4">
        <v>3203</v>
      </c>
      <c r="AL1403" s="4">
        <v>0</v>
      </c>
      <c r="AM1403" s="4">
        <v>888</v>
      </c>
    </row>
    <row r="1404" spans="2:39" x14ac:dyDescent="0.3">
      <c r="B1404" s="350" t="s">
        <v>123</v>
      </c>
      <c r="C1404" s="351" t="s">
        <v>229</v>
      </c>
      <c r="D1404" s="352">
        <v>5124</v>
      </c>
      <c r="E1404" s="353">
        <v>49</v>
      </c>
      <c r="F1404" s="353">
        <v>939</v>
      </c>
      <c r="G1404" s="354">
        <v>5435</v>
      </c>
      <c r="H1404" s="354">
        <v>4</v>
      </c>
      <c r="I1404" s="354">
        <v>924</v>
      </c>
      <c r="J1404" s="355">
        <v>5311</v>
      </c>
      <c r="K1404" s="355">
        <v>2</v>
      </c>
      <c r="L1404" s="355">
        <v>905</v>
      </c>
      <c r="M1404" s="355">
        <v>5209</v>
      </c>
      <c r="N1404" s="355">
        <v>19</v>
      </c>
      <c r="O1404" s="355">
        <v>933</v>
      </c>
      <c r="P1404" s="355">
        <v>4920</v>
      </c>
      <c r="Q1404" s="355">
        <v>0</v>
      </c>
      <c r="R1404" s="355">
        <v>956</v>
      </c>
      <c r="S1404" s="355">
        <v>5222</v>
      </c>
      <c r="T1404" s="355">
        <v>0</v>
      </c>
      <c r="U1404" s="355">
        <v>947</v>
      </c>
      <c r="V1404" s="355">
        <v>5077.0000000000036</v>
      </c>
      <c r="W1404" s="355">
        <v>0</v>
      </c>
      <c r="X1404" s="355">
        <v>975.00000000000023</v>
      </c>
      <c r="Y1404" s="355">
        <v>4986</v>
      </c>
      <c r="Z1404" s="355">
        <v>0</v>
      </c>
      <c r="AA1404" s="355">
        <v>927</v>
      </c>
      <c r="AB1404" s="355">
        <v>4887</v>
      </c>
      <c r="AC1404" s="355">
        <v>0</v>
      </c>
      <c r="AD1404" s="357">
        <v>953</v>
      </c>
      <c r="AE1404" s="355">
        <v>4605</v>
      </c>
      <c r="AF1404" s="355">
        <v>0</v>
      </c>
      <c r="AG1404" s="358">
        <v>962</v>
      </c>
      <c r="AH1404" s="355">
        <v>4392</v>
      </c>
      <c r="AI1404" s="355">
        <v>0</v>
      </c>
      <c r="AJ1404" s="358">
        <v>838</v>
      </c>
      <c r="AK1404" s="4">
        <v>3981</v>
      </c>
      <c r="AL1404" s="4">
        <v>0</v>
      </c>
      <c r="AM1404" s="4">
        <v>868</v>
      </c>
    </row>
    <row r="1405" spans="2:39" x14ac:dyDescent="0.3">
      <c r="B1405" s="350" t="s">
        <v>123</v>
      </c>
      <c r="C1405" s="351" t="s">
        <v>287</v>
      </c>
      <c r="D1405" s="352">
        <v>5413</v>
      </c>
      <c r="E1405" s="353">
        <v>9</v>
      </c>
      <c r="F1405" s="353">
        <v>1078</v>
      </c>
      <c r="G1405" s="354">
        <v>5005</v>
      </c>
      <c r="H1405" s="354">
        <v>7</v>
      </c>
      <c r="I1405" s="354">
        <v>947</v>
      </c>
      <c r="J1405" s="355">
        <v>4951</v>
      </c>
      <c r="K1405" s="355">
        <v>0</v>
      </c>
      <c r="L1405" s="355">
        <v>944</v>
      </c>
      <c r="M1405" s="355">
        <v>4575</v>
      </c>
      <c r="N1405" s="355">
        <v>9</v>
      </c>
      <c r="O1405" s="355">
        <v>957</v>
      </c>
      <c r="P1405" s="355">
        <v>4571</v>
      </c>
      <c r="Q1405" s="355">
        <v>0</v>
      </c>
      <c r="R1405" s="355">
        <v>942</v>
      </c>
      <c r="S1405" s="355">
        <v>4463.0000000000027</v>
      </c>
      <c r="T1405" s="355">
        <v>0</v>
      </c>
      <c r="U1405" s="355">
        <v>996.0000000000008</v>
      </c>
      <c r="V1405" s="355">
        <v>4810.9999999999991</v>
      </c>
      <c r="W1405" s="355">
        <v>0</v>
      </c>
      <c r="X1405" s="355">
        <v>954.00000000000034</v>
      </c>
      <c r="Y1405" s="355">
        <v>4572</v>
      </c>
      <c r="Z1405" s="355">
        <v>0</v>
      </c>
      <c r="AA1405" s="355">
        <v>962</v>
      </c>
      <c r="AB1405" s="355">
        <v>4419</v>
      </c>
      <c r="AC1405" s="355">
        <v>0</v>
      </c>
      <c r="AD1405" s="357">
        <v>945</v>
      </c>
      <c r="AE1405" s="355">
        <v>4364</v>
      </c>
      <c r="AF1405" s="355">
        <v>0</v>
      </c>
      <c r="AG1405" s="358">
        <v>942</v>
      </c>
      <c r="AH1405" s="355">
        <v>4270</v>
      </c>
      <c r="AI1405" s="355">
        <v>0</v>
      </c>
      <c r="AJ1405" s="358">
        <v>919</v>
      </c>
      <c r="AK1405" s="4">
        <v>4230</v>
      </c>
      <c r="AL1405" s="4">
        <v>0</v>
      </c>
      <c r="AM1405" s="4">
        <v>822</v>
      </c>
    </row>
    <row r="1406" spans="2:39" x14ac:dyDescent="0.3">
      <c r="B1406" s="350" t="s">
        <v>123</v>
      </c>
      <c r="C1406" s="351" t="s">
        <v>230</v>
      </c>
      <c r="D1406" s="352">
        <v>5238</v>
      </c>
      <c r="E1406" s="353">
        <v>11</v>
      </c>
      <c r="F1406" s="353">
        <v>1006</v>
      </c>
      <c r="G1406" s="354">
        <v>5007</v>
      </c>
      <c r="H1406" s="354">
        <v>3</v>
      </c>
      <c r="I1406" s="354">
        <v>1023</v>
      </c>
      <c r="J1406" s="355">
        <v>4627</v>
      </c>
      <c r="K1406" s="355">
        <v>0</v>
      </c>
      <c r="L1406" s="355">
        <v>939</v>
      </c>
      <c r="M1406" s="355">
        <v>4510</v>
      </c>
      <c r="N1406" s="355">
        <v>6</v>
      </c>
      <c r="O1406" s="355">
        <v>946</v>
      </c>
      <c r="P1406" s="355">
        <v>4165</v>
      </c>
      <c r="Q1406" s="355">
        <v>0</v>
      </c>
      <c r="R1406" s="355">
        <v>986</v>
      </c>
      <c r="S1406" s="355">
        <v>4065.9999999999995</v>
      </c>
      <c r="T1406" s="355">
        <v>0</v>
      </c>
      <c r="U1406" s="355">
        <v>926.99999999999966</v>
      </c>
      <c r="V1406" s="355">
        <v>3981.0000000000009</v>
      </c>
      <c r="W1406" s="355">
        <v>0</v>
      </c>
      <c r="X1406" s="355">
        <v>969.99999999999977</v>
      </c>
      <c r="Y1406" s="355">
        <v>4184</v>
      </c>
      <c r="Z1406" s="355">
        <v>0</v>
      </c>
      <c r="AA1406" s="355">
        <v>971</v>
      </c>
      <c r="AB1406" s="355">
        <v>3982</v>
      </c>
      <c r="AC1406" s="355">
        <v>0</v>
      </c>
      <c r="AD1406" s="357">
        <v>945</v>
      </c>
      <c r="AE1406" s="355">
        <v>4046</v>
      </c>
      <c r="AF1406" s="355">
        <v>0</v>
      </c>
      <c r="AG1406" s="358">
        <v>925</v>
      </c>
      <c r="AH1406" s="355">
        <v>4091</v>
      </c>
      <c r="AI1406" s="355">
        <v>0</v>
      </c>
      <c r="AJ1406" s="358">
        <v>931</v>
      </c>
      <c r="AK1406" s="4">
        <v>3989</v>
      </c>
      <c r="AL1406" s="4">
        <v>0</v>
      </c>
      <c r="AM1406" s="4">
        <v>888</v>
      </c>
    </row>
    <row r="1407" spans="2:39" x14ac:dyDescent="0.3">
      <c r="B1407" s="350" t="s">
        <v>123</v>
      </c>
      <c r="C1407" s="351" t="s">
        <v>231</v>
      </c>
      <c r="D1407" s="352">
        <v>4871</v>
      </c>
      <c r="E1407" s="353">
        <v>8</v>
      </c>
      <c r="F1407" s="353">
        <v>993</v>
      </c>
      <c r="G1407" s="354">
        <v>4787</v>
      </c>
      <c r="H1407" s="354">
        <v>3</v>
      </c>
      <c r="I1407" s="354">
        <v>960</v>
      </c>
      <c r="J1407" s="355">
        <v>4544</v>
      </c>
      <c r="K1407" s="355">
        <v>0</v>
      </c>
      <c r="L1407" s="355">
        <v>983</v>
      </c>
      <c r="M1407" s="355">
        <v>3933</v>
      </c>
      <c r="N1407" s="355">
        <v>2</v>
      </c>
      <c r="O1407" s="355">
        <v>908</v>
      </c>
      <c r="P1407" s="355">
        <v>3893</v>
      </c>
      <c r="Q1407" s="355">
        <v>0</v>
      </c>
      <c r="R1407" s="355">
        <v>972</v>
      </c>
      <c r="S1407" s="355">
        <v>3558.9999999999977</v>
      </c>
      <c r="T1407" s="355">
        <v>0</v>
      </c>
      <c r="U1407" s="355">
        <v>965.00000000000034</v>
      </c>
      <c r="V1407" s="355">
        <v>3611.9999999999991</v>
      </c>
      <c r="W1407" s="355">
        <v>0</v>
      </c>
      <c r="X1407" s="355">
        <v>890.99999999999932</v>
      </c>
      <c r="Y1407" s="355">
        <v>3554</v>
      </c>
      <c r="Z1407" s="355">
        <v>0</v>
      </c>
      <c r="AA1407" s="355">
        <v>921</v>
      </c>
      <c r="AB1407" s="355">
        <v>3740</v>
      </c>
      <c r="AC1407" s="355">
        <v>0</v>
      </c>
      <c r="AD1407" s="357">
        <v>922</v>
      </c>
      <c r="AE1407" s="355">
        <v>3533</v>
      </c>
      <c r="AF1407" s="355">
        <v>0</v>
      </c>
      <c r="AG1407" s="358">
        <v>910</v>
      </c>
      <c r="AH1407" s="355">
        <v>3672</v>
      </c>
      <c r="AI1407" s="355">
        <v>0</v>
      </c>
      <c r="AJ1407" s="358">
        <v>857</v>
      </c>
      <c r="AK1407" s="4">
        <v>3924</v>
      </c>
      <c r="AL1407" s="4">
        <v>0</v>
      </c>
      <c r="AM1407" s="4">
        <v>896</v>
      </c>
    </row>
    <row r="1408" spans="2:39" x14ac:dyDescent="0.3">
      <c r="B1408" s="350" t="s">
        <v>123</v>
      </c>
      <c r="C1408" s="351" t="s">
        <v>288</v>
      </c>
      <c r="D1408" s="352">
        <v>4712</v>
      </c>
      <c r="E1408" s="353">
        <v>3</v>
      </c>
      <c r="F1408" s="353">
        <v>1018</v>
      </c>
      <c r="G1408" s="354">
        <v>4544</v>
      </c>
      <c r="H1408" s="354">
        <v>3</v>
      </c>
      <c r="I1408" s="354">
        <v>812</v>
      </c>
      <c r="J1408" s="355">
        <v>4292</v>
      </c>
      <c r="K1408" s="355">
        <v>1</v>
      </c>
      <c r="L1408" s="355">
        <v>691</v>
      </c>
      <c r="M1408" s="355">
        <v>4025</v>
      </c>
      <c r="N1408" s="355">
        <v>0</v>
      </c>
      <c r="O1408" s="355">
        <v>889</v>
      </c>
      <c r="P1408" s="355">
        <v>3651</v>
      </c>
      <c r="Q1408" s="355">
        <v>0</v>
      </c>
      <c r="R1408" s="355">
        <v>880</v>
      </c>
      <c r="S1408" s="355">
        <v>3610.9999999999927</v>
      </c>
      <c r="T1408" s="355">
        <v>0</v>
      </c>
      <c r="U1408" s="355">
        <v>963.99999999999955</v>
      </c>
      <c r="V1408" s="355">
        <v>3287.0000000000005</v>
      </c>
      <c r="W1408" s="355">
        <v>0</v>
      </c>
      <c r="X1408" s="355">
        <v>954.00000000000045</v>
      </c>
      <c r="Y1408" s="355">
        <v>3340</v>
      </c>
      <c r="Z1408" s="355">
        <v>0</v>
      </c>
      <c r="AA1408" s="355">
        <v>837</v>
      </c>
      <c r="AB1408" s="355">
        <v>3300</v>
      </c>
      <c r="AC1408" s="355">
        <v>0</v>
      </c>
      <c r="AD1408" s="357">
        <v>833</v>
      </c>
      <c r="AE1408" s="355">
        <v>3535</v>
      </c>
      <c r="AF1408" s="355">
        <v>0</v>
      </c>
      <c r="AG1408" s="358">
        <v>880</v>
      </c>
      <c r="AH1408" s="355">
        <v>3510</v>
      </c>
      <c r="AI1408" s="355">
        <v>0</v>
      </c>
      <c r="AJ1408" s="358">
        <v>891</v>
      </c>
      <c r="AK1408" s="4">
        <v>3438</v>
      </c>
      <c r="AL1408" s="4">
        <v>0</v>
      </c>
      <c r="AM1408" s="4">
        <v>844</v>
      </c>
    </row>
    <row r="1409" spans="2:39" x14ac:dyDescent="0.3">
      <c r="B1409" s="350" t="s">
        <v>123</v>
      </c>
      <c r="C1409" s="351" t="s">
        <v>232</v>
      </c>
      <c r="D1409" s="352">
        <v>3968</v>
      </c>
      <c r="E1409" s="353">
        <v>1</v>
      </c>
      <c r="F1409" s="353">
        <v>984</v>
      </c>
      <c r="G1409" s="354">
        <v>3875</v>
      </c>
      <c r="H1409" s="354">
        <v>0</v>
      </c>
      <c r="I1409" s="354">
        <v>961</v>
      </c>
      <c r="J1409" s="355">
        <v>3698</v>
      </c>
      <c r="K1409" s="355">
        <v>1</v>
      </c>
      <c r="L1409" s="355">
        <v>792</v>
      </c>
      <c r="M1409" s="355">
        <v>3511</v>
      </c>
      <c r="N1409" s="355">
        <v>0</v>
      </c>
      <c r="O1409" s="355">
        <v>891</v>
      </c>
      <c r="P1409" s="355">
        <v>3433</v>
      </c>
      <c r="Q1409" s="355">
        <v>0</v>
      </c>
      <c r="R1409" s="355">
        <v>1003</v>
      </c>
      <c r="S1409" s="355">
        <v>3092.0000000000023</v>
      </c>
      <c r="T1409" s="355">
        <v>0</v>
      </c>
      <c r="U1409" s="355">
        <v>844.00000000000034</v>
      </c>
      <c r="V1409" s="355">
        <v>3049.9999999999973</v>
      </c>
      <c r="W1409" s="355">
        <v>0</v>
      </c>
      <c r="X1409" s="355">
        <v>866.99999999999989</v>
      </c>
      <c r="Y1409" s="355">
        <v>2842</v>
      </c>
      <c r="Z1409" s="355">
        <v>0</v>
      </c>
      <c r="AA1409" s="355">
        <v>879</v>
      </c>
      <c r="AB1409" s="355">
        <v>2817</v>
      </c>
      <c r="AC1409" s="355">
        <v>0</v>
      </c>
      <c r="AD1409" s="357">
        <v>764</v>
      </c>
      <c r="AE1409" s="355">
        <v>2755</v>
      </c>
      <c r="AF1409" s="355">
        <v>0</v>
      </c>
      <c r="AG1409" s="358">
        <v>789</v>
      </c>
      <c r="AH1409" s="355">
        <v>2958</v>
      </c>
      <c r="AI1409" s="355">
        <v>0</v>
      </c>
      <c r="AJ1409" s="358">
        <v>834</v>
      </c>
      <c r="AK1409" s="4">
        <v>3136</v>
      </c>
      <c r="AL1409" s="4">
        <v>0</v>
      </c>
      <c r="AM1409" s="4">
        <v>855</v>
      </c>
    </row>
    <row r="1410" spans="2:39" x14ac:dyDescent="0.3">
      <c r="B1410" s="350" t="s">
        <v>123</v>
      </c>
      <c r="C1410" s="351" t="s">
        <v>325</v>
      </c>
      <c r="D1410" s="352">
        <v>72</v>
      </c>
      <c r="E1410" s="353">
        <v>0</v>
      </c>
      <c r="F1410" s="353">
        <v>0</v>
      </c>
      <c r="G1410" s="354">
        <v>73</v>
      </c>
      <c r="H1410" s="354">
        <v>0</v>
      </c>
      <c r="I1410" s="354">
        <v>0</v>
      </c>
      <c r="J1410" s="355">
        <v>57</v>
      </c>
      <c r="K1410" s="355">
        <v>0</v>
      </c>
      <c r="L1410" s="355">
        <v>0</v>
      </c>
      <c r="M1410" s="355">
        <v>55</v>
      </c>
      <c r="N1410" s="355">
        <v>0</v>
      </c>
      <c r="O1410" s="355">
        <v>0</v>
      </c>
      <c r="P1410" s="355">
        <v>81</v>
      </c>
      <c r="Q1410" s="355">
        <v>0</v>
      </c>
      <c r="R1410" s="355">
        <v>0</v>
      </c>
      <c r="S1410" s="355">
        <v>111</v>
      </c>
      <c r="T1410" s="355">
        <v>0</v>
      </c>
      <c r="U1410" s="355">
        <v>0</v>
      </c>
      <c r="V1410" s="355">
        <v>88.999999999999986</v>
      </c>
      <c r="W1410" s="355">
        <v>0</v>
      </c>
      <c r="X1410" s="355">
        <v>0</v>
      </c>
      <c r="Y1410" s="355">
        <v>100</v>
      </c>
      <c r="Z1410" s="355">
        <v>0</v>
      </c>
      <c r="AA1410" s="355">
        <v>0</v>
      </c>
      <c r="AB1410" s="355">
        <v>107</v>
      </c>
      <c r="AC1410" s="355">
        <v>0</v>
      </c>
      <c r="AD1410" s="357">
        <v>0</v>
      </c>
      <c r="AE1410" s="355">
        <v>105</v>
      </c>
      <c r="AF1410" s="355">
        <v>0</v>
      </c>
      <c r="AG1410" s="358">
        <v>0</v>
      </c>
      <c r="AH1410" s="355">
        <v>99</v>
      </c>
      <c r="AI1410" s="355">
        <v>0</v>
      </c>
      <c r="AJ1410" s="358">
        <v>0</v>
      </c>
      <c r="AK1410" s="4">
        <v>96</v>
      </c>
      <c r="AL1410" s="4">
        <v>0</v>
      </c>
      <c r="AM1410" s="4">
        <v>0</v>
      </c>
    </row>
    <row r="1411" spans="2:39" x14ac:dyDescent="0.3">
      <c r="B1411" s="350" t="s">
        <v>123</v>
      </c>
      <c r="C1411" s="351" t="s">
        <v>326</v>
      </c>
      <c r="D1411" s="352">
        <v>59</v>
      </c>
      <c r="E1411" s="353">
        <v>0</v>
      </c>
      <c r="F1411" s="353">
        <v>0</v>
      </c>
      <c r="G1411" s="354">
        <v>68</v>
      </c>
      <c r="H1411" s="354">
        <v>0</v>
      </c>
      <c r="I1411" s="354">
        <v>0</v>
      </c>
      <c r="J1411" s="355">
        <v>67</v>
      </c>
      <c r="K1411" s="355">
        <v>0</v>
      </c>
      <c r="L1411" s="355">
        <v>0</v>
      </c>
      <c r="M1411" s="355">
        <v>50</v>
      </c>
      <c r="N1411" s="355">
        <v>0</v>
      </c>
      <c r="O1411" s="355">
        <v>0</v>
      </c>
      <c r="P1411" s="355">
        <v>42</v>
      </c>
      <c r="Q1411" s="355">
        <v>0</v>
      </c>
      <c r="R1411" s="355">
        <v>0</v>
      </c>
      <c r="S1411" s="355">
        <v>62</v>
      </c>
      <c r="T1411" s="355">
        <v>0</v>
      </c>
      <c r="U1411" s="355">
        <v>0</v>
      </c>
      <c r="V1411" s="355">
        <v>68</v>
      </c>
      <c r="W1411" s="355">
        <v>0</v>
      </c>
      <c r="X1411" s="355">
        <v>0</v>
      </c>
      <c r="Y1411" s="355">
        <v>51</v>
      </c>
      <c r="Z1411" s="355">
        <v>0</v>
      </c>
      <c r="AA1411" s="355">
        <v>0</v>
      </c>
      <c r="AB1411" s="355">
        <v>68</v>
      </c>
      <c r="AC1411" s="355">
        <v>0</v>
      </c>
      <c r="AD1411" s="357">
        <v>0</v>
      </c>
      <c r="AE1411" s="355">
        <v>75</v>
      </c>
      <c r="AF1411" s="355">
        <v>0</v>
      </c>
      <c r="AG1411" s="358">
        <v>0</v>
      </c>
      <c r="AH1411" s="355">
        <v>76</v>
      </c>
      <c r="AI1411" s="355">
        <v>0</v>
      </c>
      <c r="AJ1411" s="358">
        <v>0</v>
      </c>
      <c r="AK1411" s="4">
        <v>65</v>
      </c>
      <c r="AL1411" s="4">
        <v>0</v>
      </c>
      <c r="AM1411" s="4">
        <v>0</v>
      </c>
    </row>
    <row r="1412" spans="2:39" x14ac:dyDescent="0.3">
      <c r="B1412" s="350" t="s">
        <v>123</v>
      </c>
      <c r="C1412" s="351" t="s">
        <v>289</v>
      </c>
      <c r="D1412" s="352">
        <v>108</v>
      </c>
      <c r="E1412" s="353">
        <v>0</v>
      </c>
      <c r="F1412" s="353">
        <v>20</v>
      </c>
      <c r="G1412" s="354">
        <v>178</v>
      </c>
      <c r="H1412" s="354">
        <v>0</v>
      </c>
      <c r="I1412" s="354">
        <v>16</v>
      </c>
      <c r="J1412" s="355">
        <v>114</v>
      </c>
      <c r="K1412" s="355">
        <v>0</v>
      </c>
      <c r="L1412" s="355">
        <v>9</v>
      </c>
      <c r="M1412" s="355">
        <v>308</v>
      </c>
      <c r="N1412" s="355">
        <v>0</v>
      </c>
      <c r="O1412" s="355">
        <v>14</v>
      </c>
      <c r="P1412" s="355">
        <v>242</v>
      </c>
      <c r="Q1412" s="355">
        <v>0</v>
      </c>
      <c r="R1412" s="355">
        <v>10</v>
      </c>
      <c r="S1412" s="355">
        <v>78.000000000000043</v>
      </c>
      <c r="T1412" s="355">
        <v>0</v>
      </c>
      <c r="U1412" s="355">
        <v>5</v>
      </c>
      <c r="V1412" s="355">
        <v>68</v>
      </c>
      <c r="W1412" s="355">
        <v>0</v>
      </c>
      <c r="X1412" s="355">
        <v>86.000000000000014</v>
      </c>
      <c r="Y1412" s="355">
        <v>86</v>
      </c>
      <c r="Z1412" s="355">
        <v>0</v>
      </c>
      <c r="AA1412" s="355">
        <v>4</v>
      </c>
      <c r="AB1412" s="355">
        <v>55</v>
      </c>
      <c r="AC1412" s="355">
        <v>0</v>
      </c>
      <c r="AD1412" s="357">
        <v>4</v>
      </c>
      <c r="AE1412" s="355">
        <v>61</v>
      </c>
      <c r="AF1412" s="355">
        <v>0</v>
      </c>
      <c r="AG1412" s="358">
        <v>3</v>
      </c>
      <c r="AH1412" s="355">
        <v>37</v>
      </c>
      <c r="AI1412" s="355">
        <v>0</v>
      </c>
      <c r="AJ1412" s="358">
        <v>3</v>
      </c>
      <c r="AK1412" s="4">
        <v>15</v>
      </c>
      <c r="AL1412" s="4">
        <v>0</v>
      </c>
      <c r="AM1412" s="4">
        <v>5</v>
      </c>
    </row>
    <row r="1413" spans="2:39" x14ac:dyDescent="0.3">
      <c r="B1413" s="350" t="s">
        <v>123</v>
      </c>
      <c r="C1413" s="351" t="s">
        <v>290</v>
      </c>
      <c r="D1413" s="352">
        <v>170</v>
      </c>
      <c r="E1413" s="353">
        <v>0</v>
      </c>
      <c r="F1413" s="353">
        <v>52</v>
      </c>
      <c r="G1413" s="354">
        <v>192</v>
      </c>
      <c r="H1413" s="354">
        <v>1</v>
      </c>
      <c r="I1413" s="354">
        <v>30</v>
      </c>
      <c r="J1413" s="355">
        <v>259</v>
      </c>
      <c r="K1413" s="355">
        <v>0</v>
      </c>
      <c r="L1413" s="355">
        <v>25</v>
      </c>
      <c r="M1413" s="355">
        <v>276</v>
      </c>
      <c r="N1413" s="355">
        <v>0</v>
      </c>
      <c r="O1413" s="355">
        <v>9</v>
      </c>
      <c r="P1413" s="355">
        <v>240</v>
      </c>
      <c r="Q1413" s="355">
        <v>0</v>
      </c>
      <c r="R1413" s="355">
        <v>20</v>
      </c>
      <c r="S1413" s="355">
        <v>121.00000000000003</v>
      </c>
      <c r="T1413" s="355">
        <v>0</v>
      </c>
      <c r="U1413" s="355">
        <v>12</v>
      </c>
      <c r="V1413" s="355">
        <v>125.00000000000009</v>
      </c>
      <c r="W1413" s="355">
        <v>0</v>
      </c>
      <c r="X1413" s="355">
        <v>68.999999999999986</v>
      </c>
      <c r="Y1413" s="355">
        <v>130</v>
      </c>
      <c r="Z1413" s="355">
        <v>0</v>
      </c>
      <c r="AA1413" s="355">
        <v>58</v>
      </c>
      <c r="AB1413" s="355">
        <v>177</v>
      </c>
      <c r="AC1413" s="355">
        <v>0</v>
      </c>
      <c r="AD1413" s="357">
        <v>12</v>
      </c>
      <c r="AE1413" s="355">
        <v>109</v>
      </c>
      <c r="AF1413" s="355">
        <v>0</v>
      </c>
      <c r="AG1413" s="358">
        <v>7</v>
      </c>
      <c r="AH1413" s="355">
        <v>104</v>
      </c>
      <c r="AI1413" s="355">
        <v>0</v>
      </c>
      <c r="AJ1413" s="358">
        <v>17</v>
      </c>
      <c r="AK1413" s="4">
        <v>76</v>
      </c>
      <c r="AL1413" s="4">
        <v>0</v>
      </c>
      <c r="AM1413" s="4">
        <v>13</v>
      </c>
    </row>
    <row r="1414" spans="2:39" x14ac:dyDescent="0.3">
      <c r="B1414" s="350" t="s">
        <v>123</v>
      </c>
      <c r="C1414" s="351" t="s">
        <v>291</v>
      </c>
      <c r="D1414" s="352">
        <v>339</v>
      </c>
      <c r="E1414" s="353">
        <v>0</v>
      </c>
      <c r="F1414" s="353">
        <v>371</v>
      </c>
      <c r="G1414" s="354">
        <v>617</v>
      </c>
      <c r="H1414" s="354">
        <v>1</v>
      </c>
      <c r="I1414" s="354">
        <v>306</v>
      </c>
      <c r="J1414" s="355">
        <v>811</v>
      </c>
      <c r="K1414" s="355">
        <v>0</v>
      </c>
      <c r="L1414" s="355">
        <v>313</v>
      </c>
      <c r="M1414" s="355">
        <v>796</v>
      </c>
      <c r="N1414" s="355">
        <v>0</v>
      </c>
      <c r="O1414" s="355">
        <v>253</v>
      </c>
      <c r="P1414" s="355">
        <v>768</v>
      </c>
      <c r="Q1414" s="355">
        <v>0</v>
      </c>
      <c r="R1414" s="355">
        <v>290</v>
      </c>
      <c r="S1414" s="355">
        <v>637.99999999999977</v>
      </c>
      <c r="T1414" s="355">
        <v>0</v>
      </c>
      <c r="U1414" s="355">
        <v>270.00000000000011</v>
      </c>
      <c r="V1414" s="355">
        <v>540.99999999999977</v>
      </c>
      <c r="W1414" s="355">
        <v>0</v>
      </c>
      <c r="X1414" s="355">
        <v>357.99999999999989</v>
      </c>
      <c r="Y1414" s="355">
        <v>566</v>
      </c>
      <c r="Z1414" s="355">
        <v>0</v>
      </c>
      <c r="AA1414" s="355">
        <v>252</v>
      </c>
      <c r="AB1414" s="355">
        <v>528</v>
      </c>
      <c r="AC1414" s="355">
        <v>0</v>
      </c>
      <c r="AD1414" s="357">
        <v>231</v>
      </c>
      <c r="AE1414" s="355">
        <v>617</v>
      </c>
      <c r="AF1414" s="355">
        <v>0</v>
      </c>
      <c r="AG1414" s="358">
        <v>292</v>
      </c>
      <c r="AH1414" s="355">
        <v>612</v>
      </c>
      <c r="AI1414" s="355">
        <v>0</v>
      </c>
      <c r="AJ1414" s="358">
        <v>219</v>
      </c>
      <c r="AK1414" s="4">
        <v>435</v>
      </c>
      <c r="AL1414" s="4">
        <v>0</v>
      </c>
      <c r="AM1414" s="4">
        <v>118</v>
      </c>
    </row>
    <row r="1415" spans="2:39" x14ac:dyDescent="0.3">
      <c r="B1415" s="350" t="s">
        <v>123</v>
      </c>
      <c r="C1415" s="351" t="s">
        <v>292</v>
      </c>
      <c r="D1415" s="352">
        <v>347</v>
      </c>
      <c r="E1415" s="353">
        <v>0</v>
      </c>
      <c r="F1415" s="353">
        <v>681</v>
      </c>
      <c r="G1415" s="354">
        <v>446</v>
      </c>
      <c r="H1415" s="354">
        <v>1</v>
      </c>
      <c r="I1415" s="354">
        <v>596</v>
      </c>
      <c r="J1415" s="355">
        <v>825</v>
      </c>
      <c r="K1415" s="355">
        <v>0</v>
      </c>
      <c r="L1415" s="355">
        <v>666</v>
      </c>
      <c r="M1415" s="355">
        <v>965</v>
      </c>
      <c r="N1415" s="355">
        <v>0</v>
      </c>
      <c r="O1415" s="355">
        <v>559</v>
      </c>
      <c r="P1415" s="355">
        <v>868</v>
      </c>
      <c r="Q1415" s="355">
        <v>0</v>
      </c>
      <c r="R1415" s="355">
        <v>541</v>
      </c>
      <c r="S1415" s="355">
        <v>732.99999999999932</v>
      </c>
      <c r="T1415" s="355">
        <v>0</v>
      </c>
      <c r="U1415" s="355">
        <v>540.00000000000034</v>
      </c>
      <c r="V1415" s="355">
        <v>706.00000000000034</v>
      </c>
      <c r="W1415" s="355">
        <v>0</v>
      </c>
      <c r="X1415" s="355">
        <v>591.99999999999989</v>
      </c>
      <c r="Y1415" s="355">
        <v>694</v>
      </c>
      <c r="Z1415" s="355">
        <v>0</v>
      </c>
      <c r="AA1415" s="355">
        <v>509</v>
      </c>
      <c r="AB1415" s="355">
        <v>588</v>
      </c>
      <c r="AC1415" s="355">
        <v>0</v>
      </c>
      <c r="AD1415" s="357">
        <v>435</v>
      </c>
      <c r="AE1415" s="355">
        <v>749</v>
      </c>
      <c r="AF1415" s="355">
        <v>0</v>
      </c>
      <c r="AG1415" s="358">
        <v>545</v>
      </c>
      <c r="AH1415" s="355">
        <v>731</v>
      </c>
      <c r="AI1415" s="355">
        <v>0</v>
      </c>
      <c r="AJ1415" s="358">
        <v>479</v>
      </c>
      <c r="AK1415" s="4">
        <v>578</v>
      </c>
      <c r="AL1415" s="4">
        <v>0</v>
      </c>
      <c r="AM1415" s="4">
        <v>344</v>
      </c>
    </row>
    <row r="1416" spans="2:39" x14ac:dyDescent="0.3">
      <c r="B1416" s="350" t="s">
        <v>123</v>
      </c>
      <c r="C1416" s="351" t="s">
        <v>293</v>
      </c>
      <c r="D1416" s="352">
        <v>255</v>
      </c>
      <c r="E1416" s="353">
        <v>0</v>
      </c>
      <c r="F1416" s="353">
        <v>471</v>
      </c>
      <c r="G1416" s="354">
        <v>264</v>
      </c>
      <c r="H1416" s="354">
        <v>0</v>
      </c>
      <c r="I1416" s="354">
        <v>391</v>
      </c>
      <c r="J1416" s="355">
        <v>443</v>
      </c>
      <c r="K1416" s="355">
        <v>0</v>
      </c>
      <c r="L1416" s="355">
        <v>374</v>
      </c>
      <c r="M1416" s="355">
        <v>214</v>
      </c>
      <c r="N1416" s="355">
        <v>0</v>
      </c>
      <c r="O1416" s="355">
        <v>345</v>
      </c>
      <c r="P1416" s="355">
        <v>452</v>
      </c>
      <c r="Q1416" s="355">
        <v>0</v>
      </c>
      <c r="R1416" s="355">
        <v>327</v>
      </c>
      <c r="S1416" s="355">
        <v>325</v>
      </c>
      <c r="T1416" s="355">
        <v>0</v>
      </c>
      <c r="U1416" s="355">
        <v>430.00000000000034</v>
      </c>
      <c r="V1416" s="355">
        <v>281</v>
      </c>
      <c r="W1416" s="355">
        <v>0</v>
      </c>
      <c r="X1416" s="355">
        <v>344</v>
      </c>
      <c r="Y1416" s="355">
        <v>300</v>
      </c>
      <c r="Z1416" s="355">
        <v>0</v>
      </c>
      <c r="AA1416" s="355">
        <v>425</v>
      </c>
      <c r="AB1416" s="355">
        <v>300</v>
      </c>
      <c r="AC1416" s="355">
        <v>0</v>
      </c>
      <c r="AD1416" s="357">
        <v>398</v>
      </c>
      <c r="AE1416" s="355">
        <v>293</v>
      </c>
      <c r="AF1416" s="355">
        <v>0</v>
      </c>
      <c r="AG1416" s="358">
        <v>327</v>
      </c>
      <c r="AH1416" s="355">
        <v>302</v>
      </c>
      <c r="AI1416" s="355">
        <v>0</v>
      </c>
      <c r="AJ1416" s="358">
        <v>315</v>
      </c>
      <c r="AK1416" s="4">
        <v>399</v>
      </c>
      <c r="AL1416" s="4">
        <v>0</v>
      </c>
      <c r="AM1416" s="4">
        <v>287</v>
      </c>
    </row>
    <row r="1417" spans="2:39" x14ac:dyDescent="0.3">
      <c r="B1417" s="350" t="s">
        <v>123</v>
      </c>
      <c r="C1417" s="351" t="s">
        <v>294</v>
      </c>
      <c r="D1417" s="352">
        <v>130</v>
      </c>
      <c r="E1417" s="353">
        <v>0</v>
      </c>
      <c r="F1417" s="353">
        <v>375</v>
      </c>
      <c r="G1417" s="354">
        <v>255</v>
      </c>
      <c r="H1417" s="354">
        <v>0</v>
      </c>
      <c r="I1417" s="354">
        <v>400</v>
      </c>
      <c r="J1417" s="355">
        <v>280</v>
      </c>
      <c r="K1417" s="355">
        <v>0</v>
      </c>
      <c r="L1417" s="355">
        <v>376</v>
      </c>
      <c r="M1417" s="355">
        <v>536</v>
      </c>
      <c r="N1417" s="355">
        <v>0</v>
      </c>
      <c r="O1417" s="355">
        <v>447</v>
      </c>
      <c r="P1417" s="355">
        <v>742</v>
      </c>
      <c r="Q1417" s="355">
        <v>0</v>
      </c>
      <c r="R1417" s="355">
        <v>566</v>
      </c>
      <c r="S1417" s="355">
        <v>652.9999999999992</v>
      </c>
      <c r="T1417" s="355">
        <v>0</v>
      </c>
      <c r="U1417" s="355">
        <v>417.00000000000011</v>
      </c>
      <c r="V1417" s="355">
        <v>609.00000000000011</v>
      </c>
      <c r="W1417" s="355">
        <v>0</v>
      </c>
      <c r="X1417" s="355">
        <v>772.00000000000068</v>
      </c>
      <c r="Y1417" s="355">
        <v>610</v>
      </c>
      <c r="Z1417" s="355">
        <v>0</v>
      </c>
      <c r="AA1417" s="355">
        <v>258</v>
      </c>
      <c r="AB1417" s="355">
        <v>575</v>
      </c>
      <c r="AC1417" s="355">
        <v>0</v>
      </c>
      <c r="AD1417" s="357">
        <v>268</v>
      </c>
      <c r="AE1417" s="355">
        <v>609</v>
      </c>
      <c r="AF1417" s="355">
        <v>0</v>
      </c>
      <c r="AG1417" s="358">
        <v>542</v>
      </c>
      <c r="AH1417" s="355">
        <v>580</v>
      </c>
      <c r="AI1417" s="355">
        <v>0</v>
      </c>
      <c r="AJ1417" s="358">
        <v>761</v>
      </c>
      <c r="AK1417" s="4">
        <v>448</v>
      </c>
      <c r="AL1417" s="4">
        <v>0</v>
      </c>
      <c r="AM1417" s="4">
        <v>763</v>
      </c>
    </row>
    <row r="1418" spans="2:39" x14ac:dyDescent="0.3">
      <c r="B1418" s="350" t="s">
        <v>123</v>
      </c>
      <c r="C1418" s="351" t="s">
        <v>327</v>
      </c>
      <c r="D1418" s="352">
        <v>29</v>
      </c>
      <c r="E1418" s="353">
        <v>8</v>
      </c>
      <c r="F1418" s="353">
        <v>0</v>
      </c>
      <c r="G1418" s="354">
        <v>34</v>
      </c>
      <c r="H1418" s="354">
        <v>1</v>
      </c>
      <c r="I1418" s="354">
        <v>0</v>
      </c>
      <c r="J1418" s="355">
        <v>29</v>
      </c>
      <c r="K1418" s="355">
        <v>0</v>
      </c>
      <c r="L1418" s="355">
        <v>0</v>
      </c>
      <c r="M1418" s="355">
        <v>28</v>
      </c>
      <c r="N1418" s="355">
        <v>0</v>
      </c>
      <c r="O1418" s="355">
        <v>0</v>
      </c>
      <c r="P1418" s="355">
        <v>52</v>
      </c>
      <c r="Q1418" s="355">
        <v>0</v>
      </c>
      <c r="R1418" s="355">
        <v>0</v>
      </c>
      <c r="S1418" s="355">
        <v>0</v>
      </c>
      <c r="T1418" s="355">
        <v>0</v>
      </c>
      <c r="U1418" s="355">
        <v>0</v>
      </c>
      <c r="V1418" s="355">
        <v>182.99999999999994</v>
      </c>
      <c r="W1418" s="355">
        <v>0</v>
      </c>
      <c r="X1418" s="355">
        <v>0</v>
      </c>
      <c r="Y1418" s="355">
        <v>268</v>
      </c>
      <c r="Z1418" s="355">
        <v>0</v>
      </c>
      <c r="AA1418" s="355">
        <v>0</v>
      </c>
      <c r="AB1418" s="355">
        <v>252</v>
      </c>
      <c r="AC1418" s="355">
        <v>0</v>
      </c>
      <c r="AD1418" s="357">
        <v>0</v>
      </c>
      <c r="AE1418" s="355">
        <v>183</v>
      </c>
      <c r="AF1418" s="355">
        <v>0</v>
      </c>
      <c r="AG1418" s="358">
        <v>0</v>
      </c>
      <c r="AH1418" s="355">
        <v>187</v>
      </c>
      <c r="AI1418" s="355">
        <v>0</v>
      </c>
      <c r="AJ1418" s="358">
        <v>0</v>
      </c>
      <c r="AK1418" s="4">
        <v>212</v>
      </c>
      <c r="AL1418" s="4">
        <v>0</v>
      </c>
      <c r="AM1418" s="4">
        <v>0</v>
      </c>
    </row>
    <row r="1419" spans="2:39" x14ac:dyDescent="0.3">
      <c r="B1419" s="350" t="s">
        <v>124</v>
      </c>
      <c r="C1419" s="351" t="s">
        <v>223</v>
      </c>
      <c r="D1419" s="352">
        <v>0</v>
      </c>
      <c r="E1419" s="353">
        <v>0</v>
      </c>
      <c r="F1419" s="353">
        <v>4990</v>
      </c>
      <c r="G1419" s="354">
        <v>0</v>
      </c>
      <c r="H1419" s="354">
        <v>0</v>
      </c>
      <c r="I1419" s="354">
        <v>5450</v>
      </c>
      <c r="J1419" s="355">
        <v>0</v>
      </c>
      <c r="K1419" s="355">
        <v>0</v>
      </c>
      <c r="L1419" s="355">
        <v>4848</v>
      </c>
      <c r="M1419" s="355">
        <v>13</v>
      </c>
      <c r="N1419" s="355">
        <v>0</v>
      </c>
      <c r="O1419" s="355">
        <v>4463</v>
      </c>
      <c r="P1419" s="355">
        <v>12</v>
      </c>
      <c r="Q1419" s="355">
        <v>0</v>
      </c>
      <c r="R1419" s="355">
        <v>4305</v>
      </c>
      <c r="S1419" s="355">
        <v>11</v>
      </c>
      <c r="T1419" s="355">
        <v>0</v>
      </c>
      <c r="U1419" s="355">
        <v>4319.9999999999991</v>
      </c>
      <c r="V1419" s="355">
        <v>8</v>
      </c>
      <c r="W1419" s="355">
        <v>0</v>
      </c>
      <c r="X1419" s="355">
        <v>4441.0000000000045</v>
      </c>
      <c r="Y1419" s="355">
        <v>13</v>
      </c>
      <c r="Z1419" s="355">
        <v>0</v>
      </c>
      <c r="AA1419" s="355">
        <v>4738</v>
      </c>
      <c r="AB1419" s="355">
        <v>14</v>
      </c>
      <c r="AC1419" s="355">
        <v>0</v>
      </c>
      <c r="AD1419" s="357">
        <v>5067</v>
      </c>
      <c r="AE1419" s="355">
        <v>9</v>
      </c>
      <c r="AF1419" s="355">
        <v>0</v>
      </c>
      <c r="AG1419" s="358">
        <v>4681</v>
      </c>
      <c r="AH1419" s="355">
        <v>7</v>
      </c>
      <c r="AI1419" s="355">
        <v>0</v>
      </c>
      <c r="AJ1419" s="358">
        <v>4083</v>
      </c>
      <c r="AK1419" s="4">
        <v>9</v>
      </c>
      <c r="AL1419" s="4">
        <v>0</v>
      </c>
      <c r="AM1419" s="4">
        <v>3591</v>
      </c>
    </row>
    <row r="1420" spans="2:39" x14ac:dyDescent="0.3">
      <c r="B1420" s="350" t="s">
        <v>124</v>
      </c>
      <c r="C1420" s="351" t="s">
        <v>286</v>
      </c>
      <c r="D1420" s="352">
        <v>0</v>
      </c>
      <c r="E1420" s="353">
        <v>0</v>
      </c>
      <c r="F1420" s="353">
        <v>5432</v>
      </c>
      <c r="G1420" s="354">
        <v>0</v>
      </c>
      <c r="H1420" s="354">
        <v>0</v>
      </c>
      <c r="I1420" s="354">
        <v>6025</v>
      </c>
      <c r="J1420" s="355">
        <v>0</v>
      </c>
      <c r="K1420" s="355">
        <v>1</v>
      </c>
      <c r="L1420" s="355">
        <v>6186</v>
      </c>
      <c r="M1420" s="355">
        <v>13</v>
      </c>
      <c r="N1420" s="355">
        <v>2</v>
      </c>
      <c r="O1420" s="355">
        <v>5413</v>
      </c>
      <c r="P1420" s="355">
        <v>14</v>
      </c>
      <c r="Q1420" s="355">
        <v>0</v>
      </c>
      <c r="R1420" s="355">
        <v>5196</v>
      </c>
      <c r="S1420" s="355">
        <v>13</v>
      </c>
      <c r="T1420" s="355">
        <v>23</v>
      </c>
      <c r="U1420" s="355">
        <v>5195.9999999999982</v>
      </c>
      <c r="V1420" s="355">
        <v>14</v>
      </c>
      <c r="W1420" s="355">
        <v>0</v>
      </c>
      <c r="X1420" s="355">
        <v>5353</v>
      </c>
      <c r="Y1420" s="355">
        <v>12</v>
      </c>
      <c r="Z1420" s="355">
        <v>0</v>
      </c>
      <c r="AA1420" s="355">
        <v>5557</v>
      </c>
      <c r="AB1420" s="355">
        <v>10</v>
      </c>
      <c r="AC1420" s="355">
        <v>0</v>
      </c>
      <c r="AD1420" s="357">
        <v>5657</v>
      </c>
      <c r="AE1420" s="355">
        <v>19</v>
      </c>
      <c r="AF1420" s="355">
        <v>0</v>
      </c>
      <c r="AG1420" s="358">
        <v>6124</v>
      </c>
      <c r="AH1420" s="355">
        <v>12</v>
      </c>
      <c r="AI1420" s="355">
        <v>0</v>
      </c>
      <c r="AJ1420" s="358">
        <v>5570</v>
      </c>
      <c r="AK1420" s="4">
        <v>12</v>
      </c>
      <c r="AL1420" s="4">
        <v>0</v>
      </c>
      <c r="AM1420" s="4">
        <v>4554</v>
      </c>
    </row>
    <row r="1421" spans="2:39" x14ac:dyDescent="0.3">
      <c r="B1421" s="350" t="s">
        <v>124</v>
      </c>
      <c r="C1421" s="351" t="s">
        <v>255</v>
      </c>
      <c r="D1421" s="352">
        <v>21419</v>
      </c>
      <c r="E1421" s="353">
        <v>5034</v>
      </c>
      <c r="F1421" s="353">
        <v>5866</v>
      </c>
      <c r="G1421" s="354">
        <v>18576</v>
      </c>
      <c r="H1421" s="354">
        <v>3737</v>
      </c>
      <c r="I1421" s="354">
        <v>5969</v>
      </c>
      <c r="J1421" s="355">
        <v>22296</v>
      </c>
      <c r="K1421" s="355">
        <v>4211</v>
      </c>
      <c r="L1421" s="355">
        <v>6682</v>
      </c>
      <c r="M1421" s="355">
        <v>21385</v>
      </c>
      <c r="N1421" s="355">
        <v>3869</v>
      </c>
      <c r="O1421" s="355">
        <v>5591</v>
      </c>
      <c r="P1421" s="355">
        <v>20842</v>
      </c>
      <c r="Q1421" s="355">
        <v>3874</v>
      </c>
      <c r="R1421" s="355">
        <v>5483</v>
      </c>
      <c r="S1421" s="355">
        <v>19489.999999999982</v>
      </c>
      <c r="T1421" s="355">
        <v>3463.0000000000005</v>
      </c>
      <c r="U1421" s="355">
        <v>5483.9999999999854</v>
      </c>
      <c r="V1421" s="355">
        <v>18375.000000000022</v>
      </c>
      <c r="W1421" s="355">
        <v>2351.9999999999995</v>
      </c>
      <c r="X1421" s="355">
        <v>5645.9999999999927</v>
      </c>
      <c r="Y1421" s="355">
        <v>18900</v>
      </c>
      <c r="Z1421" s="355">
        <v>1369</v>
      </c>
      <c r="AA1421" s="355">
        <v>6056</v>
      </c>
      <c r="AB1421" s="355">
        <v>20098</v>
      </c>
      <c r="AC1421" s="355">
        <v>1113</v>
      </c>
      <c r="AD1421" s="357">
        <v>6287</v>
      </c>
      <c r="AE1421" s="355">
        <v>20743</v>
      </c>
      <c r="AF1421" s="355">
        <v>1062</v>
      </c>
      <c r="AG1421" s="358">
        <v>6347</v>
      </c>
      <c r="AH1421" s="355">
        <v>21445</v>
      </c>
      <c r="AI1421" s="355">
        <v>1032</v>
      </c>
      <c r="AJ1421" s="358">
        <v>6763</v>
      </c>
      <c r="AK1421" s="4">
        <v>20861</v>
      </c>
      <c r="AL1421" s="4">
        <v>1038</v>
      </c>
      <c r="AM1421" s="4">
        <v>6036</v>
      </c>
    </row>
    <row r="1422" spans="2:39" x14ac:dyDescent="0.3">
      <c r="B1422" s="350" t="s">
        <v>124</v>
      </c>
      <c r="C1422" s="351" t="s">
        <v>224</v>
      </c>
      <c r="D1422" s="352">
        <v>27136</v>
      </c>
      <c r="E1422" s="353">
        <v>4984</v>
      </c>
      <c r="F1422" s="353">
        <v>4920</v>
      </c>
      <c r="G1422" s="354">
        <v>27404</v>
      </c>
      <c r="H1422" s="354">
        <v>4893</v>
      </c>
      <c r="I1422" s="354">
        <v>5219</v>
      </c>
      <c r="J1422" s="355">
        <v>27359</v>
      </c>
      <c r="K1422" s="355">
        <v>4527</v>
      </c>
      <c r="L1422" s="355">
        <v>5543</v>
      </c>
      <c r="M1422" s="355">
        <v>28102</v>
      </c>
      <c r="N1422" s="355">
        <v>4127</v>
      </c>
      <c r="O1422" s="355">
        <v>5284</v>
      </c>
      <c r="P1422" s="355">
        <v>27475</v>
      </c>
      <c r="Q1422" s="355">
        <v>3788</v>
      </c>
      <c r="R1422" s="355">
        <v>5221</v>
      </c>
      <c r="S1422" s="355">
        <v>26430</v>
      </c>
      <c r="T1422" s="355">
        <v>3510</v>
      </c>
      <c r="U1422" s="355">
        <v>5466.0000000000055</v>
      </c>
      <c r="V1422" s="355">
        <v>25304.999999999985</v>
      </c>
      <c r="W1422" s="355">
        <v>2856.9999999999995</v>
      </c>
      <c r="X1422" s="355">
        <v>5344.0000000000036</v>
      </c>
      <c r="Y1422" s="355">
        <v>24538</v>
      </c>
      <c r="Z1422" s="355">
        <v>1769</v>
      </c>
      <c r="AA1422" s="355">
        <v>5158</v>
      </c>
      <c r="AB1422" s="355">
        <v>24536</v>
      </c>
      <c r="AC1422" s="355">
        <v>1581</v>
      </c>
      <c r="AD1422" s="357">
        <v>5448</v>
      </c>
      <c r="AE1422" s="355">
        <v>25861</v>
      </c>
      <c r="AF1422" s="355">
        <v>1380</v>
      </c>
      <c r="AG1422" s="358">
        <v>5652</v>
      </c>
      <c r="AH1422" s="355">
        <v>25865</v>
      </c>
      <c r="AI1422" s="355">
        <v>1356</v>
      </c>
      <c r="AJ1422" s="358">
        <v>5436</v>
      </c>
      <c r="AK1422" s="4">
        <v>25944</v>
      </c>
      <c r="AL1422" s="4">
        <v>1237</v>
      </c>
      <c r="AM1422" s="4">
        <v>5297</v>
      </c>
    </row>
    <row r="1423" spans="2:39" x14ac:dyDescent="0.3">
      <c r="B1423" s="350" t="s">
        <v>124</v>
      </c>
      <c r="C1423" s="351" t="s">
        <v>225</v>
      </c>
      <c r="D1423" s="352">
        <v>27189</v>
      </c>
      <c r="E1423" s="353">
        <v>4472</v>
      </c>
      <c r="F1423" s="353">
        <v>4873</v>
      </c>
      <c r="G1423" s="354">
        <v>26483</v>
      </c>
      <c r="H1423" s="354">
        <v>4801</v>
      </c>
      <c r="I1423" s="354">
        <v>4744</v>
      </c>
      <c r="J1423" s="355">
        <v>26775</v>
      </c>
      <c r="K1423" s="355">
        <v>4625</v>
      </c>
      <c r="L1423" s="355">
        <v>5213</v>
      </c>
      <c r="M1423" s="355">
        <v>26037</v>
      </c>
      <c r="N1423" s="355">
        <v>3961</v>
      </c>
      <c r="O1423" s="355">
        <v>5018</v>
      </c>
      <c r="P1423" s="355">
        <v>26775</v>
      </c>
      <c r="Q1423" s="355">
        <v>3795</v>
      </c>
      <c r="R1423" s="355">
        <v>5077</v>
      </c>
      <c r="S1423" s="355">
        <v>25942.999999999927</v>
      </c>
      <c r="T1423" s="355">
        <v>3335.9999999999995</v>
      </c>
      <c r="U1423" s="355">
        <v>5355.9999999999891</v>
      </c>
      <c r="V1423" s="355">
        <v>25539.00000000008</v>
      </c>
      <c r="W1423" s="355">
        <v>2838</v>
      </c>
      <c r="X1423" s="355">
        <v>5470.0000000000027</v>
      </c>
      <c r="Y1423" s="355">
        <v>24788</v>
      </c>
      <c r="Z1423" s="355">
        <v>2014</v>
      </c>
      <c r="AA1423" s="355">
        <v>5260</v>
      </c>
      <c r="AB1423" s="355">
        <v>23581</v>
      </c>
      <c r="AC1423" s="355">
        <v>1634</v>
      </c>
      <c r="AD1423" s="357">
        <v>5285</v>
      </c>
      <c r="AE1423" s="355">
        <v>23595</v>
      </c>
      <c r="AF1423" s="355">
        <v>1575</v>
      </c>
      <c r="AG1423" s="358">
        <v>5346</v>
      </c>
      <c r="AH1423" s="355">
        <v>24533</v>
      </c>
      <c r="AI1423" s="355">
        <v>1405</v>
      </c>
      <c r="AJ1423" s="358">
        <v>5520</v>
      </c>
      <c r="AK1423" s="4">
        <v>24472</v>
      </c>
      <c r="AL1423" s="4">
        <v>1341</v>
      </c>
      <c r="AM1423" s="4">
        <v>5024</v>
      </c>
    </row>
    <row r="1424" spans="2:39" x14ac:dyDescent="0.3">
      <c r="B1424" s="350" t="s">
        <v>124</v>
      </c>
      <c r="C1424" s="351" t="s">
        <v>226</v>
      </c>
      <c r="D1424" s="352">
        <v>28222</v>
      </c>
      <c r="E1424" s="353">
        <v>4480</v>
      </c>
      <c r="F1424" s="353">
        <v>4976</v>
      </c>
      <c r="G1424" s="354">
        <v>27264</v>
      </c>
      <c r="H1424" s="354">
        <v>4514</v>
      </c>
      <c r="I1424" s="354">
        <v>5019</v>
      </c>
      <c r="J1424" s="355">
        <v>26546</v>
      </c>
      <c r="K1424" s="355">
        <v>4618</v>
      </c>
      <c r="L1424" s="355">
        <v>5094</v>
      </c>
      <c r="M1424" s="355">
        <v>26496</v>
      </c>
      <c r="N1424" s="355">
        <v>3985</v>
      </c>
      <c r="O1424" s="355">
        <v>4959</v>
      </c>
      <c r="P1424" s="355">
        <v>26208</v>
      </c>
      <c r="Q1424" s="355">
        <v>3771</v>
      </c>
      <c r="R1424" s="355">
        <v>4952</v>
      </c>
      <c r="S1424" s="355">
        <v>26608.00000000004</v>
      </c>
      <c r="T1424" s="355">
        <v>3478.0000000000018</v>
      </c>
      <c r="U1424" s="355">
        <v>5142.9999999999936</v>
      </c>
      <c r="V1424" s="355">
        <v>26115.000000000025</v>
      </c>
      <c r="W1424" s="355">
        <v>2835.9999999999986</v>
      </c>
      <c r="X1424" s="355">
        <v>5411.0000000000009</v>
      </c>
      <c r="Y1424" s="355">
        <v>26103</v>
      </c>
      <c r="Z1424" s="355">
        <v>1994</v>
      </c>
      <c r="AA1424" s="355">
        <v>5494</v>
      </c>
      <c r="AB1424" s="355">
        <v>25170</v>
      </c>
      <c r="AC1424" s="355">
        <v>1818</v>
      </c>
      <c r="AD1424" s="357">
        <v>5252</v>
      </c>
      <c r="AE1424" s="355">
        <v>24406</v>
      </c>
      <c r="AF1424" s="355">
        <v>1664</v>
      </c>
      <c r="AG1424" s="358">
        <v>5229</v>
      </c>
      <c r="AH1424" s="355">
        <v>23996</v>
      </c>
      <c r="AI1424" s="355">
        <v>1603</v>
      </c>
      <c r="AJ1424" s="358">
        <v>5291</v>
      </c>
      <c r="AK1424" s="4">
        <v>24093</v>
      </c>
      <c r="AL1424" s="4">
        <v>1399</v>
      </c>
      <c r="AM1424" s="4">
        <v>5240</v>
      </c>
    </row>
    <row r="1425" spans="2:39" x14ac:dyDescent="0.3">
      <c r="B1425" s="350" t="s">
        <v>124</v>
      </c>
      <c r="C1425" s="351" t="s">
        <v>227</v>
      </c>
      <c r="D1425" s="352">
        <v>28717</v>
      </c>
      <c r="E1425" s="353">
        <v>4270</v>
      </c>
      <c r="F1425" s="353">
        <v>5005</v>
      </c>
      <c r="G1425" s="354">
        <v>28171</v>
      </c>
      <c r="H1425" s="354">
        <v>4406</v>
      </c>
      <c r="I1425" s="354">
        <v>5116</v>
      </c>
      <c r="J1425" s="355">
        <v>26674</v>
      </c>
      <c r="K1425" s="355">
        <v>4341</v>
      </c>
      <c r="L1425" s="355">
        <v>4953</v>
      </c>
      <c r="M1425" s="355">
        <v>26019</v>
      </c>
      <c r="N1425" s="355">
        <v>4055</v>
      </c>
      <c r="O1425" s="355">
        <v>4851</v>
      </c>
      <c r="P1425" s="355">
        <v>26068</v>
      </c>
      <c r="Q1425" s="355">
        <v>3592</v>
      </c>
      <c r="R1425" s="355">
        <v>4837</v>
      </c>
      <c r="S1425" s="355">
        <v>25659.000000000065</v>
      </c>
      <c r="T1425" s="355">
        <v>3414.0000000000005</v>
      </c>
      <c r="U1425" s="355">
        <v>5046.9999999999964</v>
      </c>
      <c r="V1425" s="355">
        <v>26480.000000000029</v>
      </c>
      <c r="W1425" s="355">
        <v>2929.9999999999991</v>
      </c>
      <c r="X1425" s="355">
        <v>5302</v>
      </c>
      <c r="Y1425" s="355">
        <v>26572</v>
      </c>
      <c r="Z1425" s="355">
        <v>2114</v>
      </c>
      <c r="AA1425" s="355">
        <v>5294</v>
      </c>
      <c r="AB1425" s="355">
        <v>26115</v>
      </c>
      <c r="AC1425" s="355">
        <v>1811</v>
      </c>
      <c r="AD1425" s="357">
        <v>5429</v>
      </c>
      <c r="AE1425" s="355">
        <v>25381</v>
      </c>
      <c r="AF1425" s="355">
        <v>1821</v>
      </c>
      <c r="AG1425" s="358">
        <v>5098</v>
      </c>
      <c r="AH1425" s="355">
        <v>24326</v>
      </c>
      <c r="AI1425" s="355">
        <v>1700</v>
      </c>
      <c r="AJ1425" s="358">
        <v>5057</v>
      </c>
      <c r="AK1425" s="4">
        <v>23503</v>
      </c>
      <c r="AL1425" s="4">
        <v>1613</v>
      </c>
      <c r="AM1425" s="4">
        <v>5003</v>
      </c>
    </row>
    <row r="1426" spans="2:39" x14ac:dyDescent="0.3">
      <c r="B1426" s="350" t="s">
        <v>124</v>
      </c>
      <c r="C1426" s="351" t="s">
        <v>228</v>
      </c>
      <c r="D1426" s="352">
        <v>28250</v>
      </c>
      <c r="E1426" s="353">
        <v>4140</v>
      </c>
      <c r="F1426" s="353">
        <v>5327</v>
      </c>
      <c r="G1426" s="354">
        <v>28255</v>
      </c>
      <c r="H1426" s="354">
        <v>4330</v>
      </c>
      <c r="I1426" s="354">
        <v>5337</v>
      </c>
      <c r="J1426" s="355">
        <v>27333</v>
      </c>
      <c r="K1426" s="355">
        <v>4217</v>
      </c>
      <c r="L1426" s="355">
        <v>5269</v>
      </c>
      <c r="M1426" s="355">
        <v>26415</v>
      </c>
      <c r="N1426" s="355">
        <v>3789</v>
      </c>
      <c r="O1426" s="355">
        <v>4926</v>
      </c>
      <c r="P1426" s="355">
        <v>26114</v>
      </c>
      <c r="Q1426" s="355">
        <v>3693</v>
      </c>
      <c r="R1426" s="355">
        <v>4823</v>
      </c>
      <c r="S1426" s="355">
        <v>25989.999999999971</v>
      </c>
      <c r="T1426" s="355">
        <v>3303.0000000000095</v>
      </c>
      <c r="U1426" s="355">
        <v>4981.9999999999982</v>
      </c>
      <c r="V1426" s="355">
        <v>25695.999999999949</v>
      </c>
      <c r="W1426" s="355">
        <v>2987.0000000000005</v>
      </c>
      <c r="X1426" s="355">
        <v>5104.99999999999</v>
      </c>
      <c r="Y1426" s="355">
        <v>26879</v>
      </c>
      <c r="Z1426" s="355">
        <v>2031</v>
      </c>
      <c r="AA1426" s="355">
        <v>5372</v>
      </c>
      <c r="AB1426" s="355">
        <v>26838</v>
      </c>
      <c r="AC1426" s="355">
        <v>1848</v>
      </c>
      <c r="AD1426" s="357">
        <v>5322</v>
      </c>
      <c r="AE1426" s="355">
        <v>26774</v>
      </c>
      <c r="AF1426" s="355">
        <v>1686</v>
      </c>
      <c r="AG1426" s="358">
        <v>5347</v>
      </c>
      <c r="AH1426" s="355">
        <v>25343</v>
      </c>
      <c r="AI1426" s="355">
        <v>1808</v>
      </c>
      <c r="AJ1426" s="358">
        <v>5056</v>
      </c>
      <c r="AK1426" s="4">
        <v>24139</v>
      </c>
      <c r="AL1426" s="4">
        <v>1693</v>
      </c>
      <c r="AM1426" s="4">
        <v>4912</v>
      </c>
    </row>
    <row r="1427" spans="2:39" x14ac:dyDescent="0.3">
      <c r="B1427" s="350" t="s">
        <v>124</v>
      </c>
      <c r="C1427" s="351" t="s">
        <v>229</v>
      </c>
      <c r="D1427" s="352">
        <v>31463</v>
      </c>
      <c r="E1427" s="353">
        <v>4215</v>
      </c>
      <c r="F1427" s="353">
        <v>5716</v>
      </c>
      <c r="G1427" s="354">
        <v>33249</v>
      </c>
      <c r="H1427" s="354">
        <v>4627</v>
      </c>
      <c r="I1427" s="354">
        <v>5821</v>
      </c>
      <c r="J1427" s="355">
        <v>32897</v>
      </c>
      <c r="K1427" s="355">
        <v>4825</v>
      </c>
      <c r="L1427" s="355">
        <v>5755</v>
      </c>
      <c r="M1427" s="355">
        <v>33352</v>
      </c>
      <c r="N1427" s="355">
        <v>3866</v>
      </c>
      <c r="O1427" s="355">
        <v>5820</v>
      </c>
      <c r="P1427" s="355">
        <v>33332</v>
      </c>
      <c r="Q1427" s="355">
        <v>3688</v>
      </c>
      <c r="R1427" s="355">
        <v>5170</v>
      </c>
      <c r="S1427" s="355">
        <v>32712.999999999909</v>
      </c>
      <c r="T1427" s="355">
        <v>3571.0000000000027</v>
      </c>
      <c r="U1427" s="355">
        <v>5169.9999999999964</v>
      </c>
      <c r="V1427" s="355">
        <v>32955.999999999956</v>
      </c>
      <c r="W1427" s="355">
        <v>3179.9999999999959</v>
      </c>
      <c r="X1427" s="355">
        <v>5468.0000000000027</v>
      </c>
      <c r="Y1427" s="355">
        <v>34897</v>
      </c>
      <c r="Z1427" s="355">
        <v>2273</v>
      </c>
      <c r="AA1427" s="355">
        <v>5381</v>
      </c>
      <c r="AB1427" s="355">
        <v>35197</v>
      </c>
      <c r="AC1427" s="355">
        <v>2348</v>
      </c>
      <c r="AD1427" s="357">
        <v>5499</v>
      </c>
      <c r="AE1427" s="355">
        <v>35387</v>
      </c>
      <c r="AF1427" s="355">
        <v>2623</v>
      </c>
      <c r="AG1427" s="358">
        <v>5411</v>
      </c>
      <c r="AH1427" s="355">
        <v>31955</v>
      </c>
      <c r="AI1427" s="355">
        <v>1877</v>
      </c>
      <c r="AJ1427" s="358">
        <v>5292</v>
      </c>
      <c r="AK1427" s="4">
        <v>29472</v>
      </c>
      <c r="AL1427" s="4">
        <v>1677</v>
      </c>
      <c r="AM1427" s="4">
        <v>4577</v>
      </c>
    </row>
    <row r="1428" spans="2:39" x14ac:dyDescent="0.3">
      <c r="B1428" s="350" t="s">
        <v>124</v>
      </c>
      <c r="C1428" s="351" t="s">
        <v>287</v>
      </c>
      <c r="D1428" s="352">
        <v>30349</v>
      </c>
      <c r="E1428" s="353">
        <v>4169</v>
      </c>
      <c r="F1428" s="353">
        <v>5942</v>
      </c>
      <c r="G1428" s="354">
        <v>29513</v>
      </c>
      <c r="H1428" s="354">
        <v>4132</v>
      </c>
      <c r="I1428" s="354">
        <v>5982</v>
      </c>
      <c r="J1428" s="355">
        <v>28261</v>
      </c>
      <c r="K1428" s="355">
        <v>4261</v>
      </c>
      <c r="L1428" s="355">
        <v>5939</v>
      </c>
      <c r="M1428" s="355">
        <v>28680</v>
      </c>
      <c r="N1428" s="355">
        <v>3719</v>
      </c>
      <c r="O1428" s="355">
        <v>5691</v>
      </c>
      <c r="P1428" s="355">
        <v>28710</v>
      </c>
      <c r="Q1428" s="355">
        <v>3093</v>
      </c>
      <c r="R1428" s="355">
        <v>5387</v>
      </c>
      <c r="S1428" s="355">
        <v>27948.999999999956</v>
      </c>
      <c r="T1428" s="355">
        <v>2925</v>
      </c>
      <c r="U1428" s="355">
        <v>5274.9999999999982</v>
      </c>
      <c r="V1428" s="355">
        <v>27802.999999999902</v>
      </c>
      <c r="W1428" s="355">
        <v>2864.0000000000009</v>
      </c>
      <c r="X1428" s="355">
        <v>5174.9999999999991</v>
      </c>
      <c r="Y1428" s="355">
        <v>28079</v>
      </c>
      <c r="Z1428" s="355">
        <v>1846</v>
      </c>
      <c r="AA1428" s="355">
        <v>5256</v>
      </c>
      <c r="AB1428" s="355">
        <v>28201</v>
      </c>
      <c r="AC1428" s="355">
        <v>1750</v>
      </c>
      <c r="AD1428" s="357">
        <v>5309</v>
      </c>
      <c r="AE1428" s="355">
        <v>28966</v>
      </c>
      <c r="AF1428" s="355">
        <v>1793</v>
      </c>
      <c r="AG1428" s="358">
        <v>5268</v>
      </c>
      <c r="AH1428" s="355">
        <v>32242</v>
      </c>
      <c r="AI1428" s="355">
        <v>2124</v>
      </c>
      <c r="AJ1428" s="358">
        <v>5134</v>
      </c>
      <c r="AK1428" s="4">
        <v>32359</v>
      </c>
      <c r="AL1428" s="4">
        <v>1919</v>
      </c>
      <c r="AM1428" s="4">
        <v>4975</v>
      </c>
    </row>
    <row r="1429" spans="2:39" x14ac:dyDescent="0.3">
      <c r="B1429" s="350" t="s">
        <v>124</v>
      </c>
      <c r="C1429" s="351" t="s">
        <v>230</v>
      </c>
      <c r="D1429" s="352">
        <v>28521</v>
      </c>
      <c r="E1429" s="353">
        <v>3772</v>
      </c>
      <c r="F1429" s="353">
        <v>6190</v>
      </c>
      <c r="G1429" s="354">
        <v>27541</v>
      </c>
      <c r="H1429" s="354">
        <v>3887</v>
      </c>
      <c r="I1429" s="354">
        <v>6088</v>
      </c>
      <c r="J1429" s="355">
        <v>25545</v>
      </c>
      <c r="K1429" s="355">
        <v>3659</v>
      </c>
      <c r="L1429" s="355">
        <v>5706</v>
      </c>
      <c r="M1429" s="355">
        <v>24897</v>
      </c>
      <c r="N1429" s="355">
        <v>3122</v>
      </c>
      <c r="O1429" s="355">
        <v>5761</v>
      </c>
      <c r="P1429" s="355">
        <v>25256</v>
      </c>
      <c r="Q1429" s="355">
        <v>2908</v>
      </c>
      <c r="R1429" s="355">
        <v>5294</v>
      </c>
      <c r="S1429" s="355">
        <v>24421.000000000011</v>
      </c>
      <c r="T1429" s="355">
        <v>2573.9999999999945</v>
      </c>
      <c r="U1429" s="355">
        <v>5322.9999999999982</v>
      </c>
      <c r="V1429" s="355">
        <v>23900.999999999985</v>
      </c>
      <c r="W1429" s="355">
        <v>2297.0000000000005</v>
      </c>
      <c r="X1429" s="355">
        <v>5111.0000000000018</v>
      </c>
      <c r="Y1429" s="355">
        <v>24744</v>
      </c>
      <c r="Z1429" s="355">
        <v>1695</v>
      </c>
      <c r="AA1429" s="355">
        <v>5002</v>
      </c>
      <c r="AB1429" s="355">
        <v>25808</v>
      </c>
      <c r="AC1429" s="355">
        <v>1600</v>
      </c>
      <c r="AD1429" s="357">
        <v>5070</v>
      </c>
      <c r="AE1429" s="355">
        <v>27042</v>
      </c>
      <c r="AF1429" s="355">
        <v>1996</v>
      </c>
      <c r="AG1429" s="358">
        <v>4983</v>
      </c>
      <c r="AH1429" s="355">
        <v>25519</v>
      </c>
      <c r="AI1429" s="355">
        <v>1697</v>
      </c>
      <c r="AJ1429" s="358">
        <v>4958</v>
      </c>
      <c r="AK1429" s="4">
        <v>26435</v>
      </c>
      <c r="AL1429" s="4">
        <v>1720</v>
      </c>
      <c r="AM1429" s="4">
        <v>4784</v>
      </c>
    </row>
    <row r="1430" spans="2:39" x14ac:dyDescent="0.3">
      <c r="B1430" s="350" t="s">
        <v>124</v>
      </c>
      <c r="C1430" s="351" t="s">
        <v>231</v>
      </c>
      <c r="D1430" s="352">
        <v>26744</v>
      </c>
      <c r="E1430" s="353">
        <v>3057</v>
      </c>
      <c r="F1430" s="353">
        <v>5978</v>
      </c>
      <c r="G1430" s="354">
        <v>25415</v>
      </c>
      <c r="H1430" s="354">
        <v>3283</v>
      </c>
      <c r="I1430" s="354">
        <v>6069</v>
      </c>
      <c r="J1430" s="355">
        <v>23144</v>
      </c>
      <c r="K1430" s="355">
        <v>3247</v>
      </c>
      <c r="L1430" s="355">
        <v>5767</v>
      </c>
      <c r="M1430" s="355">
        <v>22131</v>
      </c>
      <c r="N1430" s="355">
        <v>2898</v>
      </c>
      <c r="O1430" s="355">
        <v>5555</v>
      </c>
      <c r="P1430" s="355">
        <v>22023</v>
      </c>
      <c r="Q1430" s="355">
        <v>2462</v>
      </c>
      <c r="R1430" s="355">
        <v>5461</v>
      </c>
      <c r="S1430" s="355">
        <v>21648.999999999949</v>
      </c>
      <c r="T1430" s="355">
        <v>2320.0000000000045</v>
      </c>
      <c r="U1430" s="355">
        <v>5126.9999999999982</v>
      </c>
      <c r="V1430" s="355">
        <v>21331.000000000033</v>
      </c>
      <c r="W1430" s="355">
        <v>1957.9999999999984</v>
      </c>
      <c r="X1430" s="355">
        <v>5125.0000000000018</v>
      </c>
      <c r="Y1430" s="355">
        <v>21753</v>
      </c>
      <c r="Z1430" s="355">
        <v>1251</v>
      </c>
      <c r="AA1430" s="355">
        <v>4917</v>
      </c>
      <c r="AB1430" s="355">
        <v>21754</v>
      </c>
      <c r="AC1430" s="355">
        <v>1316</v>
      </c>
      <c r="AD1430" s="357">
        <v>4735</v>
      </c>
      <c r="AE1430" s="355">
        <v>22351</v>
      </c>
      <c r="AF1430" s="355">
        <v>1205</v>
      </c>
      <c r="AG1430" s="358">
        <v>4709</v>
      </c>
      <c r="AH1430" s="355">
        <v>25529</v>
      </c>
      <c r="AI1430" s="355">
        <v>1615</v>
      </c>
      <c r="AJ1430" s="358">
        <v>4629</v>
      </c>
      <c r="AK1430" s="4">
        <v>26411</v>
      </c>
      <c r="AL1430" s="4">
        <v>1757</v>
      </c>
      <c r="AM1430" s="4">
        <v>4636</v>
      </c>
    </row>
    <row r="1431" spans="2:39" x14ac:dyDescent="0.3">
      <c r="B1431" s="350" t="s">
        <v>124</v>
      </c>
      <c r="C1431" s="351" t="s">
        <v>288</v>
      </c>
      <c r="D1431" s="352">
        <v>24412</v>
      </c>
      <c r="E1431" s="353">
        <v>2420</v>
      </c>
      <c r="F1431" s="353">
        <v>5801</v>
      </c>
      <c r="G1431" s="354">
        <v>24329</v>
      </c>
      <c r="H1431" s="354">
        <v>2638</v>
      </c>
      <c r="I1431" s="354">
        <v>5666</v>
      </c>
      <c r="J1431" s="355">
        <v>22632</v>
      </c>
      <c r="K1431" s="355">
        <v>2599</v>
      </c>
      <c r="L1431" s="355">
        <v>5322</v>
      </c>
      <c r="M1431" s="355">
        <v>21294</v>
      </c>
      <c r="N1431" s="355">
        <v>2429</v>
      </c>
      <c r="O1431" s="355">
        <v>5292</v>
      </c>
      <c r="P1431" s="355">
        <v>20787</v>
      </c>
      <c r="Q1431" s="355">
        <v>2049</v>
      </c>
      <c r="R1431" s="355">
        <v>4967</v>
      </c>
      <c r="S1431" s="355">
        <v>19865.999999999964</v>
      </c>
      <c r="T1431" s="355">
        <v>1836.0000000000007</v>
      </c>
      <c r="U1431" s="355">
        <v>5043.9999999999973</v>
      </c>
      <c r="V1431" s="355">
        <v>19939.999999999996</v>
      </c>
      <c r="W1431" s="355">
        <v>1724.9999999999998</v>
      </c>
      <c r="X1431" s="355">
        <v>4712.9999999999955</v>
      </c>
      <c r="Y1431" s="355">
        <v>20133</v>
      </c>
      <c r="Z1431" s="355">
        <v>1038</v>
      </c>
      <c r="AA1431" s="355">
        <v>4697</v>
      </c>
      <c r="AB1431" s="355">
        <v>20113</v>
      </c>
      <c r="AC1431" s="355">
        <v>1005</v>
      </c>
      <c r="AD1431" s="357">
        <v>4523</v>
      </c>
      <c r="AE1431" s="355">
        <v>20904</v>
      </c>
      <c r="AF1431" s="355">
        <v>1231</v>
      </c>
      <c r="AG1431" s="358">
        <v>4325</v>
      </c>
      <c r="AH1431" s="355">
        <v>21788</v>
      </c>
      <c r="AI1431" s="355">
        <v>1174</v>
      </c>
      <c r="AJ1431" s="358">
        <v>4380</v>
      </c>
      <c r="AK1431" s="4">
        <v>22519</v>
      </c>
      <c r="AL1431" s="4">
        <v>1319</v>
      </c>
      <c r="AM1431" s="4">
        <v>4252</v>
      </c>
    </row>
    <row r="1432" spans="2:39" x14ac:dyDescent="0.3">
      <c r="B1432" s="350" t="s">
        <v>124</v>
      </c>
      <c r="C1432" s="351" t="s">
        <v>232</v>
      </c>
      <c r="D1432" s="352">
        <v>20579</v>
      </c>
      <c r="E1432" s="353">
        <v>1707</v>
      </c>
      <c r="F1432" s="353">
        <v>5424</v>
      </c>
      <c r="G1432" s="354">
        <v>19785</v>
      </c>
      <c r="H1432" s="354">
        <v>1961</v>
      </c>
      <c r="I1432" s="354">
        <v>5397</v>
      </c>
      <c r="J1432" s="355">
        <v>19810</v>
      </c>
      <c r="K1432" s="355">
        <v>2168</v>
      </c>
      <c r="L1432" s="355">
        <v>5179</v>
      </c>
      <c r="M1432" s="355">
        <v>18216</v>
      </c>
      <c r="N1432" s="355">
        <v>2002</v>
      </c>
      <c r="O1432" s="355">
        <v>5211</v>
      </c>
      <c r="P1432" s="355">
        <v>17892</v>
      </c>
      <c r="Q1432" s="355">
        <v>1844</v>
      </c>
      <c r="R1432" s="355">
        <v>4911</v>
      </c>
      <c r="S1432" s="355">
        <v>17131.999999999964</v>
      </c>
      <c r="T1432" s="355">
        <v>1645.0000000000014</v>
      </c>
      <c r="U1432" s="355">
        <v>4759</v>
      </c>
      <c r="V1432" s="355">
        <v>17130.999999999996</v>
      </c>
      <c r="W1432" s="355">
        <v>1628.9999999999998</v>
      </c>
      <c r="X1432" s="355">
        <v>4854.0000000000018</v>
      </c>
      <c r="Y1432" s="355">
        <v>17517</v>
      </c>
      <c r="Z1432" s="355">
        <v>950</v>
      </c>
      <c r="AA1432" s="355">
        <v>4489</v>
      </c>
      <c r="AB1432" s="355">
        <v>17275</v>
      </c>
      <c r="AC1432" s="355">
        <v>874</v>
      </c>
      <c r="AD1432" s="357">
        <v>4481</v>
      </c>
      <c r="AE1432" s="355">
        <v>17661</v>
      </c>
      <c r="AF1432" s="355">
        <v>923</v>
      </c>
      <c r="AG1432" s="358">
        <v>4239</v>
      </c>
      <c r="AH1432" s="355">
        <v>18626</v>
      </c>
      <c r="AI1432" s="355">
        <v>1014</v>
      </c>
      <c r="AJ1432" s="358">
        <v>4178</v>
      </c>
      <c r="AK1432" s="4">
        <v>18840</v>
      </c>
      <c r="AL1432" s="4">
        <v>1022</v>
      </c>
      <c r="AM1432" s="4">
        <v>4195</v>
      </c>
    </row>
    <row r="1433" spans="2:39" x14ac:dyDescent="0.3">
      <c r="B1433" s="350" t="s">
        <v>124</v>
      </c>
      <c r="C1433" s="351" t="s">
        <v>325</v>
      </c>
      <c r="D1433" s="352">
        <v>95</v>
      </c>
      <c r="E1433" s="353">
        <v>0</v>
      </c>
      <c r="F1433" s="353">
        <v>0</v>
      </c>
      <c r="G1433" s="354">
        <v>253</v>
      </c>
      <c r="H1433" s="354">
        <v>0</v>
      </c>
      <c r="I1433" s="354">
        <v>0</v>
      </c>
      <c r="J1433" s="355">
        <v>1</v>
      </c>
      <c r="K1433" s="355">
        <v>0</v>
      </c>
      <c r="L1433" s="355">
        <v>0</v>
      </c>
      <c r="M1433" s="355">
        <v>58</v>
      </c>
      <c r="N1433" s="355">
        <v>0</v>
      </c>
      <c r="O1433" s="355">
        <v>0</v>
      </c>
      <c r="P1433" s="355">
        <v>47</v>
      </c>
      <c r="Q1433" s="355">
        <v>0</v>
      </c>
      <c r="R1433" s="355">
        <v>0</v>
      </c>
      <c r="S1433" s="355">
        <v>55</v>
      </c>
      <c r="T1433" s="355">
        <v>0</v>
      </c>
      <c r="U1433" s="355">
        <v>0</v>
      </c>
      <c r="V1433" s="355">
        <v>70</v>
      </c>
      <c r="W1433" s="355">
        <v>0</v>
      </c>
      <c r="X1433" s="355">
        <v>0</v>
      </c>
      <c r="Y1433" s="355">
        <v>63</v>
      </c>
      <c r="Z1433" s="355">
        <v>0</v>
      </c>
      <c r="AA1433" s="355">
        <v>0</v>
      </c>
      <c r="AB1433" s="355">
        <v>36</v>
      </c>
      <c r="AC1433" s="355">
        <v>0</v>
      </c>
      <c r="AD1433" s="357">
        <v>0</v>
      </c>
      <c r="AE1433" s="355">
        <v>50</v>
      </c>
      <c r="AF1433" s="355">
        <v>0</v>
      </c>
      <c r="AG1433" s="358">
        <v>0</v>
      </c>
      <c r="AH1433" s="355">
        <v>64</v>
      </c>
      <c r="AI1433" s="355">
        <v>0</v>
      </c>
      <c r="AJ1433" s="358">
        <v>0</v>
      </c>
      <c r="AK1433" s="4">
        <v>70</v>
      </c>
      <c r="AL1433" s="4">
        <v>0</v>
      </c>
      <c r="AM1433" s="4">
        <v>0</v>
      </c>
    </row>
    <row r="1434" spans="2:39" x14ac:dyDescent="0.3">
      <c r="B1434" s="350" t="s">
        <v>124</v>
      </c>
      <c r="C1434" s="351" t="s">
        <v>326</v>
      </c>
      <c r="D1434" s="352">
        <v>30</v>
      </c>
      <c r="E1434" s="353">
        <v>0</v>
      </c>
      <c r="F1434" s="353">
        <v>0</v>
      </c>
      <c r="G1434" s="354">
        <v>102</v>
      </c>
      <c r="H1434" s="354">
        <v>0</v>
      </c>
      <c r="I1434" s="354">
        <v>0</v>
      </c>
      <c r="J1434" s="355">
        <v>61</v>
      </c>
      <c r="K1434" s="355">
        <v>0</v>
      </c>
      <c r="L1434" s="355">
        <v>0</v>
      </c>
      <c r="M1434" s="355">
        <v>34</v>
      </c>
      <c r="N1434" s="355">
        <v>0</v>
      </c>
      <c r="O1434" s="355">
        <v>0</v>
      </c>
      <c r="P1434" s="355">
        <v>58</v>
      </c>
      <c r="Q1434" s="355">
        <v>0</v>
      </c>
      <c r="R1434" s="355">
        <v>0</v>
      </c>
      <c r="S1434" s="355">
        <v>55</v>
      </c>
      <c r="T1434" s="355">
        <v>0</v>
      </c>
      <c r="U1434" s="355">
        <v>0</v>
      </c>
      <c r="V1434" s="355">
        <v>22</v>
      </c>
      <c r="W1434" s="355">
        <v>0</v>
      </c>
      <c r="X1434" s="355">
        <v>0</v>
      </c>
      <c r="Y1434" s="355">
        <v>44</v>
      </c>
      <c r="Z1434" s="355">
        <v>0</v>
      </c>
      <c r="AA1434" s="355">
        <v>0</v>
      </c>
      <c r="AB1434" s="355">
        <v>42</v>
      </c>
      <c r="AC1434" s="355">
        <v>0</v>
      </c>
      <c r="AD1434" s="357">
        <v>0</v>
      </c>
      <c r="AE1434" s="355">
        <v>26</v>
      </c>
      <c r="AF1434" s="355">
        <v>0</v>
      </c>
      <c r="AG1434" s="358">
        <v>0</v>
      </c>
      <c r="AH1434" s="355">
        <v>44</v>
      </c>
      <c r="AI1434" s="355">
        <v>0</v>
      </c>
      <c r="AJ1434" s="358">
        <v>0</v>
      </c>
      <c r="AK1434" s="4">
        <v>18</v>
      </c>
      <c r="AL1434" s="4">
        <v>0</v>
      </c>
      <c r="AM1434" s="4">
        <v>0</v>
      </c>
    </row>
    <row r="1435" spans="2:39" x14ac:dyDescent="0.3">
      <c r="B1435" s="350" t="s">
        <v>124</v>
      </c>
      <c r="C1435" s="351" t="s">
        <v>289</v>
      </c>
      <c r="D1435" s="352">
        <v>127</v>
      </c>
      <c r="E1435" s="353">
        <v>1031</v>
      </c>
      <c r="F1435" s="353">
        <v>491</v>
      </c>
      <c r="G1435" s="354">
        <v>225</v>
      </c>
      <c r="H1435" s="354">
        <v>905</v>
      </c>
      <c r="I1435" s="354">
        <v>453</v>
      </c>
      <c r="J1435" s="355">
        <v>661</v>
      </c>
      <c r="K1435" s="355">
        <v>26</v>
      </c>
      <c r="L1435" s="355">
        <v>72</v>
      </c>
      <c r="M1435" s="355">
        <v>464</v>
      </c>
      <c r="N1435" s="355">
        <v>1</v>
      </c>
      <c r="O1435" s="355">
        <v>38</v>
      </c>
      <c r="P1435" s="355">
        <v>174</v>
      </c>
      <c r="Q1435" s="355">
        <v>0</v>
      </c>
      <c r="R1435" s="355">
        <v>8</v>
      </c>
      <c r="S1435" s="355">
        <v>153.00000000000006</v>
      </c>
      <c r="T1435" s="355">
        <v>0</v>
      </c>
      <c r="U1435" s="355">
        <v>10</v>
      </c>
      <c r="V1435" s="355">
        <v>2039.0000000000009</v>
      </c>
      <c r="W1435" s="355">
        <v>0</v>
      </c>
      <c r="X1435" s="355">
        <v>32.000000000000007</v>
      </c>
      <c r="Y1435" s="355">
        <v>188</v>
      </c>
      <c r="Z1435" s="355">
        <v>0</v>
      </c>
      <c r="AA1435" s="355">
        <v>10</v>
      </c>
      <c r="AB1435" s="355">
        <v>247</v>
      </c>
      <c r="AC1435" s="355">
        <v>0</v>
      </c>
      <c r="AD1435" s="357">
        <v>11</v>
      </c>
      <c r="AE1435" s="355">
        <v>229</v>
      </c>
      <c r="AF1435" s="355">
        <v>0</v>
      </c>
      <c r="AG1435" s="358">
        <v>304</v>
      </c>
      <c r="AH1435" s="355">
        <v>220</v>
      </c>
      <c r="AI1435" s="355">
        <v>0</v>
      </c>
      <c r="AJ1435" s="358">
        <v>12</v>
      </c>
      <c r="AK1435" s="4">
        <v>151</v>
      </c>
      <c r="AL1435" s="4">
        <v>0</v>
      </c>
      <c r="AM1435" s="4">
        <v>9</v>
      </c>
    </row>
    <row r="1436" spans="2:39" x14ac:dyDescent="0.3">
      <c r="B1436" s="350" t="s">
        <v>124</v>
      </c>
      <c r="C1436" s="351" t="s">
        <v>290</v>
      </c>
      <c r="D1436" s="352">
        <v>474</v>
      </c>
      <c r="E1436" s="353">
        <v>2534</v>
      </c>
      <c r="F1436" s="353">
        <v>560</v>
      </c>
      <c r="G1436" s="354">
        <v>482</v>
      </c>
      <c r="H1436" s="354">
        <v>2498</v>
      </c>
      <c r="I1436" s="354">
        <v>468</v>
      </c>
      <c r="J1436" s="355">
        <v>502</v>
      </c>
      <c r="K1436" s="355">
        <v>2471</v>
      </c>
      <c r="L1436" s="355">
        <v>514</v>
      </c>
      <c r="M1436" s="355">
        <v>444</v>
      </c>
      <c r="N1436" s="355">
        <v>1816</v>
      </c>
      <c r="O1436" s="355">
        <v>250</v>
      </c>
      <c r="P1436" s="355">
        <v>410</v>
      </c>
      <c r="Q1436" s="355">
        <v>1909</v>
      </c>
      <c r="R1436" s="355">
        <v>218</v>
      </c>
      <c r="S1436" s="355">
        <v>366</v>
      </c>
      <c r="T1436" s="355">
        <v>1309.9999999999995</v>
      </c>
      <c r="U1436" s="355">
        <v>578.00000000000011</v>
      </c>
      <c r="V1436" s="355">
        <v>366.99999999999994</v>
      </c>
      <c r="W1436" s="355">
        <v>1285.0000000000016</v>
      </c>
      <c r="X1436" s="355">
        <v>162</v>
      </c>
      <c r="Y1436" s="355">
        <v>392</v>
      </c>
      <c r="Z1436" s="355">
        <v>1146</v>
      </c>
      <c r="AA1436" s="355">
        <v>222</v>
      </c>
      <c r="AB1436" s="355">
        <v>585</v>
      </c>
      <c r="AC1436" s="355">
        <v>676</v>
      </c>
      <c r="AD1436" s="357">
        <v>222</v>
      </c>
      <c r="AE1436" s="355">
        <v>768</v>
      </c>
      <c r="AF1436" s="355">
        <v>438</v>
      </c>
      <c r="AG1436" s="358">
        <v>344</v>
      </c>
      <c r="AH1436" s="355">
        <v>548</v>
      </c>
      <c r="AI1436" s="355">
        <v>204</v>
      </c>
      <c r="AJ1436" s="358">
        <v>256</v>
      </c>
      <c r="AK1436" s="4">
        <v>494</v>
      </c>
      <c r="AL1436" s="4">
        <v>102</v>
      </c>
      <c r="AM1436" s="4">
        <v>191</v>
      </c>
    </row>
    <row r="1437" spans="2:39" x14ac:dyDescent="0.3">
      <c r="B1437" s="350" t="s">
        <v>124</v>
      </c>
      <c r="C1437" s="351" t="s">
        <v>291</v>
      </c>
      <c r="D1437" s="352">
        <v>2245</v>
      </c>
      <c r="E1437" s="353">
        <v>8191</v>
      </c>
      <c r="F1437" s="353">
        <v>2081</v>
      </c>
      <c r="G1437" s="354">
        <v>2281</v>
      </c>
      <c r="H1437" s="354">
        <v>8113</v>
      </c>
      <c r="I1437" s="354">
        <v>1959</v>
      </c>
      <c r="J1437" s="355">
        <v>1940</v>
      </c>
      <c r="K1437" s="355">
        <v>7784</v>
      </c>
      <c r="L1437" s="355">
        <v>1764</v>
      </c>
      <c r="M1437" s="355">
        <v>2333</v>
      </c>
      <c r="N1437" s="355">
        <v>7481</v>
      </c>
      <c r="O1437" s="355">
        <v>2169</v>
      </c>
      <c r="P1437" s="355">
        <v>2520</v>
      </c>
      <c r="Q1437" s="355">
        <v>9223</v>
      </c>
      <c r="R1437" s="355">
        <v>1209</v>
      </c>
      <c r="S1437" s="355">
        <v>2292</v>
      </c>
      <c r="T1437" s="355">
        <v>8107.9999999999982</v>
      </c>
      <c r="U1437" s="355">
        <v>2400.9999999999973</v>
      </c>
      <c r="V1437" s="355">
        <v>2497.0000000000014</v>
      </c>
      <c r="W1437" s="355">
        <v>8701</v>
      </c>
      <c r="X1437" s="355">
        <v>1145.0000000000009</v>
      </c>
      <c r="Y1437" s="355">
        <v>2291</v>
      </c>
      <c r="Z1437" s="355">
        <v>7550</v>
      </c>
      <c r="AA1437" s="355">
        <v>1000</v>
      </c>
      <c r="AB1437" s="355">
        <v>3000</v>
      </c>
      <c r="AC1437" s="355">
        <v>5885</v>
      </c>
      <c r="AD1437" s="357">
        <v>1236</v>
      </c>
      <c r="AE1437" s="355">
        <v>3403</v>
      </c>
      <c r="AF1437" s="355">
        <v>5753</v>
      </c>
      <c r="AG1437" s="358">
        <v>1934</v>
      </c>
      <c r="AH1437" s="355">
        <v>3109</v>
      </c>
      <c r="AI1437" s="355">
        <v>4421</v>
      </c>
      <c r="AJ1437" s="358">
        <v>1426</v>
      </c>
      <c r="AK1437" s="4">
        <v>2449</v>
      </c>
      <c r="AL1437" s="4">
        <v>3640</v>
      </c>
      <c r="AM1437" s="4">
        <v>1093</v>
      </c>
    </row>
    <row r="1438" spans="2:39" x14ac:dyDescent="0.3">
      <c r="B1438" s="350" t="s">
        <v>124</v>
      </c>
      <c r="C1438" s="351" t="s">
        <v>292</v>
      </c>
      <c r="D1438" s="352">
        <v>2809</v>
      </c>
      <c r="E1438" s="353">
        <v>8658</v>
      </c>
      <c r="F1438" s="353">
        <v>2313</v>
      </c>
      <c r="G1438" s="354">
        <v>3126</v>
      </c>
      <c r="H1438" s="354">
        <v>9917</v>
      </c>
      <c r="I1438" s="354">
        <v>2228</v>
      </c>
      <c r="J1438" s="355">
        <v>2707</v>
      </c>
      <c r="K1438" s="355">
        <v>11243</v>
      </c>
      <c r="L1438" s="355">
        <v>2652</v>
      </c>
      <c r="M1438" s="355">
        <v>2782</v>
      </c>
      <c r="N1438" s="355">
        <v>9592</v>
      </c>
      <c r="O1438" s="355">
        <v>2547</v>
      </c>
      <c r="P1438" s="355">
        <v>2531</v>
      </c>
      <c r="Q1438" s="355">
        <v>11047</v>
      </c>
      <c r="R1438" s="355">
        <v>1684</v>
      </c>
      <c r="S1438" s="355">
        <v>2537.9999999999982</v>
      </c>
      <c r="T1438" s="355">
        <v>9899</v>
      </c>
      <c r="U1438" s="355">
        <v>3267.9999999999964</v>
      </c>
      <c r="V1438" s="355">
        <v>2549.0000000000032</v>
      </c>
      <c r="W1438" s="355">
        <v>10539.999999999995</v>
      </c>
      <c r="X1438" s="355">
        <v>1593.0000000000005</v>
      </c>
      <c r="Y1438" s="355">
        <v>2580</v>
      </c>
      <c r="Z1438" s="355">
        <v>9903</v>
      </c>
      <c r="AA1438" s="355">
        <v>1767</v>
      </c>
      <c r="AB1438" s="355">
        <v>2854</v>
      </c>
      <c r="AC1438" s="355">
        <v>8533</v>
      </c>
      <c r="AD1438" s="357">
        <v>1844</v>
      </c>
      <c r="AE1438" s="355">
        <v>3355</v>
      </c>
      <c r="AF1438" s="355">
        <v>7212</v>
      </c>
      <c r="AG1438" s="358">
        <v>1969</v>
      </c>
      <c r="AH1438" s="355">
        <v>3547</v>
      </c>
      <c r="AI1438" s="355">
        <v>6261</v>
      </c>
      <c r="AJ1438" s="358">
        <v>2200</v>
      </c>
      <c r="AK1438" s="4">
        <v>3326</v>
      </c>
      <c r="AL1438" s="4">
        <v>5698</v>
      </c>
      <c r="AM1438" s="4">
        <v>2035</v>
      </c>
    </row>
    <row r="1439" spans="2:39" x14ac:dyDescent="0.3">
      <c r="B1439" s="350" t="s">
        <v>124</v>
      </c>
      <c r="C1439" s="351" t="s">
        <v>293</v>
      </c>
      <c r="D1439" s="352">
        <v>2560</v>
      </c>
      <c r="E1439" s="353">
        <v>5986</v>
      </c>
      <c r="F1439" s="353">
        <v>1821</v>
      </c>
      <c r="G1439" s="354">
        <v>3081</v>
      </c>
      <c r="H1439" s="354">
        <v>7145</v>
      </c>
      <c r="I1439" s="354">
        <v>1728</v>
      </c>
      <c r="J1439" s="355">
        <v>859</v>
      </c>
      <c r="K1439" s="355">
        <v>3724</v>
      </c>
      <c r="L1439" s="355">
        <v>2176</v>
      </c>
      <c r="M1439" s="355">
        <v>1111</v>
      </c>
      <c r="N1439" s="355">
        <v>7053</v>
      </c>
      <c r="O1439" s="355">
        <v>1845</v>
      </c>
      <c r="P1439" s="355">
        <v>1070</v>
      </c>
      <c r="Q1439" s="355">
        <v>6531</v>
      </c>
      <c r="R1439" s="355">
        <v>875</v>
      </c>
      <c r="S1439" s="355">
        <v>715</v>
      </c>
      <c r="T1439" s="355">
        <v>5106.9999999999936</v>
      </c>
      <c r="U1439" s="355">
        <v>1841.9999999999982</v>
      </c>
      <c r="V1439" s="355">
        <v>840.99999999999977</v>
      </c>
      <c r="W1439" s="355">
        <v>5564.0000000000009</v>
      </c>
      <c r="X1439" s="355">
        <v>1327.000000000002</v>
      </c>
      <c r="Y1439" s="355">
        <v>1051</v>
      </c>
      <c r="Z1439" s="355">
        <v>5163</v>
      </c>
      <c r="AA1439" s="355">
        <v>1464</v>
      </c>
      <c r="AB1439" s="355">
        <v>904</v>
      </c>
      <c r="AC1439" s="355">
        <v>4222</v>
      </c>
      <c r="AD1439" s="357">
        <v>1442</v>
      </c>
      <c r="AE1439" s="355">
        <v>830</v>
      </c>
      <c r="AF1439" s="355">
        <v>3848</v>
      </c>
      <c r="AG1439" s="358">
        <v>1695</v>
      </c>
      <c r="AH1439" s="355">
        <v>947</v>
      </c>
      <c r="AI1439" s="355">
        <v>1875</v>
      </c>
      <c r="AJ1439" s="358">
        <v>1749</v>
      </c>
      <c r="AK1439" s="4">
        <v>1471</v>
      </c>
      <c r="AL1439" s="4">
        <v>2221</v>
      </c>
      <c r="AM1439" s="4">
        <v>1928</v>
      </c>
    </row>
    <row r="1440" spans="2:39" x14ac:dyDescent="0.3">
      <c r="B1440" s="350" t="s">
        <v>124</v>
      </c>
      <c r="C1440" s="351" t="s">
        <v>294</v>
      </c>
      <c r="D1440" s="352">
        <v>1023</v>
      </c>
      <c r="E1440" s="353">
        <v>3904</v>
      </c>
      <c r="F1440" s="353">
        <v>1546</v>
      </c>
      <c r="G1440" s="354">
        <v>1520</v>
      </c>
      <c r="H1440" s="354">
        <v>4707</v>
      </c>
      <c r="I1440" s="354">
        <v>1450</v>
      </c>
      <c r="J1440" s="355">
        <v>1307</v>
      </c>
      <c r="K1440" s="355">
        <v>3545</v>
      </c>
      <c r="L1440" s="355">
        <v>1942</v>
      </c>
      <c r="M1440" s="355">
        <v>2347</v>
      </c>
      <c r="N1440" s="355">
        <v>7496</v>
      </c>
      <c r="O1440" s="355">
        <v>2835</v>
      </c>
      <c r="P1440" s="355">
        <v>1807</v>
      </c>
      <c r="Q1440" s="355">
        <v>11492</v>
      </c>
      <c r="R1440" s="355">
        <v>2195</v>
      </c>
      <c r="S1440" s="355">
        <v>1991.9999999999973</v>
      </c>
      <c r="T1440" s="355">
        <v>8697.9999999999964</v>
      </c>
      <c r="U1440" s="355">
        <v>3756.9999999999964</v>
      </c>
      <c r="V1440" s="355">
        <v>1996.0000000000014</v>
      </c>
      <c r="W1440" s="355">
        <v>9411.9999999999927</v>
      </c>
      <c r="X1440" s="355">
        <v>2203.9999999999986</v>
      </c>
      <c r="Y1440" s="355">
        <v>1838</v>
      </c>
      <c r="Z1440" s="355">
        <v>9256</v>
      </c>
      <c r="AA1440" s="355">
        <v>2561</v>
      </c>
      <c r="AB1440" s="355">
        <v>2364</v>
      </c>
      <c r="AC1440" s="355">
        <v>9021</v>
      </c>
      <c r="AD1440" s="357">
        <v>2437</v>
      </c>
      <c r="AE1440" s="355">
        <v>2731</v>
      </c>
      <c r="AF1440" s="355">
        <v>8068</v>
      </c>
      <c r="AG1440" s="358">
        <v>3103</v>
      </c>
      <c r="AH1440" s="355">
        <v>2824</v>
      </c>
      <c r="AI1440" s="355">
        <v>7114</v>
      </c>
      <c r="AJ1440" s="358">
        <v>4028</v>
      </c>
      <c r="AK1440" s="4">
        <v>2610</v>
      </c>
      <c r="AL1440" s="4">
        <v>5591</v>
      </c>
      <c r="AM1440" s="4">
        <v>3941</v>
      </c>
    </row>
    <row r="1441" spans="2:39" x14ac:dyDescent="0.3">
      <c r="B1441" s="350" t="s">
        <v>124</v>
      </c>
      <c r="C1441" s="351" t="s">
        <v>327</v>
      </c>
      <c r="D1441" s="352">
        <v>1541</v>
      </c>
      <c r="E1441" s="353">
        <v>652</v>
      </c>
      <c r="F1441" s="353">
        <v>0</v>
      </c>
      <c r="G1441" s="354">
        <v>1481</v>
      </c>
      <c r="H1441" s="354">
        <v>708</v>
      </c>
      <c r="I1441" s="354">
        <v>0</v>
      </c>
      <c r="J1441" s="355">
        <v>1847</v>
      </c>
      <c r="K1441" s="355">
        <v>651</v>
      </c>
      <c r="L1441" s="355">
        <v>35</v>
      </c>
      <c r="M1441" s="355">
        <v>3061</v>
      </c>
      <c r="N1441" s="355">
        <v>28</v>
      </c>
      <c r="O1441" s="355">
        <v>25</v>
      </c>
      <c r="P1441" s="355">
        <v>3374</v>
      </c>
      <c r="Q1441" s="355">
        <v>0</v>
      </c>
      <c r="R1441" s="355">
        <v>0</v>
      </c>
      <c r="S1441" s="355">
        <v>3751.9999999999986</v>
      </c>
      <c r="T1441" s="355">
        <v>0</v>
      </c>
      <c r="U1441" s="355">
        <v>54.000000000000007</v>
      </c>
      <c r="V1441" s="355">
        <v>4304.9999999999945</v>
      </c>
      <c r="W1441" s="355">
        <v>0</v>
      </c>
      <c r="X1441" s="355">
        <v>40</v>
      </c>
      <c r="Y1441" s="355">
        <v>4294</v>
      </c>
      <c r="Z1441" s="355">
        <v>115</v>
      </c>
      <c r="AA1441" s="355">
        <v>7</v>
      </c>
      <c r="AB1441" s="355">
        <v>4598</v>
      </c>
      <c r="AC1441" s="355">
        <v>211</v>
      </c>
      <c r="AD1441" s="357">
        <v>33</v>
      </c>
      <c r="AE1441" s="355">
        <v>4583</v>
      </c>
      <c r="AF1441" s="355">
        <v>388</v>
      </c>
      <c r="AG1441" s="358">
        <v>78</v>
      </c>
      <c r="AH1441" s="355">
        <v>4506</v>
      </c>
      <c r="AI1441" s="355">
        <v>147</v>
      </c>
      <c r="AJ1441" s="358">
        <v>63</v>
      </c>
      <c r="AK1441" s="4">
        <v>4161</v>
      </c>
      <c r="AL1441" s="4">
        <v>183</v>
      </c>
      <c r="AM1441" s="4">
        <v>33</v>
      </c>
    </row>
    <row r="1442" spans="2:39" x14ac:dyDescent="0.3">
      <c r="B1442" s="350" t="s">
        <v>125</v>
      </c>
      <c r="C1442" s="351" t="s">
        <v>223</v>
      </c>
      <c r="D1442" s="352">
        <v>0</v>
      </c>
      <c r="E1442" s="353">
        <v>0</v>
      </c>
      <c r="F1442" s="353">
        <v>294</v>
      </c>
      <c r="G1442" s="354">
        <v>0</v>
      </c>
      <c r="H1442" s="354">
        <v>0</v>
      </c>
      <c r="I1442" s="354">
        <v>361</v>
      </c>
      <c r="J1442" s="355">
        <v>0</v>
      </c>
      <c r="K1442" s="355">
        <v>0</v>
      </c>
      <c r="L1442" s="355">
        <v>290</v>
      </c>
      <c r="M1442" s="355">
        <v>0</v>
      </c>
      <c r="N1442" s="355">
        <v>0</v>
      </c>
      <c r="O1442" s="355">
        <v>340</v>
      </c>
      <c r="P1442" s="355">
        <v>0</v>
      </c>
      <c r="Q1442" s="355">
        <v>0</v>
      </c>
      <c r="R1442" s="355">
        <v>453</v>
      </c>
      <c r="S1442" s="355">
        <v>0</v>
      </c>
      <c r="T1442" s="355">
        <v>0</v>
      </c>
      <c r="U1442" s="355">
        <v>434.99999999999989</v>
      </c>
      <c r="V1442" s="355">
        <v>0</v>
      </c>
      <c r="W1442" s="355">
        <v>0</v>
      </c>
      <c r="X1442" s="355">
        <v>453.99999999999994</v>
      </c>
      <c r="Y1442" s="355">
        <v>0</v>
      </c>
      <c r="Z1442" s="355">
        <v>0</v>
      </c>
      <c r="AA1442" s="355">
        <v>428</v>
      </c>
      <c r="AB1442" s="355">
        <v>0</v>
      </c>
      <c r="AC1442" s="355">
        <v>0</v>
      </c>
      <c r="AD1442" s="357">
        <v>507</v>
      </c>
      <c r="AE1442" s="355">
        <v>0</v>
      </c>
      <c r="AF1442" s="355">
        <v>0</v>
      </c>
      <c r="AG1442" s="358">
        <v>536</v>
      </c>
      <c r="AH1442" s="355">
        <v>0</v>
      </c>
      <c r="AI1442" s="355">
        <v>0</v>
      </c>
      <c r="AJ1442" s="358">
        <v>449</v>
      </c>
      <c r="AK1442" s="4">
        <v>0</v>
      </c>
      <c r="AL1442" s="4">
        <v>0</v>
      </c>
      <c r="AM1442" s="4">
        <v>225</v>
      </c>
    </row>
    <row r="1443" spans="2:39" x14ac:dyDescent="0.3">
      <c r="B1443" s="350" t="s">
        <v>125</v>
      </c>
      <c r="C1443" s="351" t="s">
        <v>286</v>
      </c>
      <c r="D1443" s="352">
        <v>0</v>
      </c>
      <c r="E1443" s="353">
        <v>0</v>
      </c>
      <c r="F1443" s="353">
        <v>424</v>
      </c>
      <c r="G1443" s="354">
        <v>0</v>
      </c>
      <c r="H1443" s="354">
        <v>0</v>
      </c>
      <c r="I1443" s="354">
        <v>478</v>
      </c>
      <c r="J1443" s="355">
        <v>0</v>
      </c>
      <c r="K1443" s="355">
        <v>0</v>
      </c>
      <c r="L1443" s="355">
        <v>458</v>
      </c>
      <c r="M1443" s="355">
        <v>0</v>
      </c>
      <c r="N1443" s="355">
        <v>0</v>
      </c>
      <c r="O1443" s="355">
        <v>578</v>
      </c>
      <c r="P1443" s="355">
        <v>0</v>
      </c>
      <c r="Q1443" s="355">
        <v>0</v>
      </c>
      <c r="R1443" s="355">
        <v>619</v>
      </c>
      <c r="S1443" s="355">
        <v>0</v>
      </c>
      <c r="T1443" s="355">
        <v>0</v>
      </c>
      <c r="U1443" s="355">
        <v>642.00000000000023</v>
      </c>
      <c r="V1443" s="355">
        <v>0</v>
      </c>
      <c r="W1443" s="355">
        <v>0</v>
      </c>
      <c r="X1443" s="355">
        <v>730.00000000000011</v>
      </c>
      <c r="Y1443" s="355">
        <v>0</v>
      </c>
      <c r="Z1443" s="355">
        <v>0</v>
      </c>
      <c r="AA1443" s="355">
        <v>732</v>
      </c>
      <c r="AB1443" s="355">
        <v>0</v>
      </c>
      <c r="AC1443" s="355">
        <v>0</v>
      </c>
      <c r="AD1443" s="357">
        <v>714</v>
      </c>
      <c r="AE1443" s="355">
        <v>0</v>
      </c>
      <c r="AF1443" s="355">
        <v>0</v>
      </c>
      <c r="AG1443" s="358">
        <v>830</v>
      </c>
      <c r="AH1443" s="355">
        <v>0</v>
      </c>
      <c r="AI1443" s="355">
        <v>0</v>
      </c>
      <c r="AJ1443" s="358">
        <v>817</v>
      </c>
      <c r="AK1443" s="4">
        <v>0</v>
      </c>
      <c r="AL1443" s="4">
        <v>0</v>
      </c>
      <c r="AM1443" s="4">
        <v>474</v>
      </c>
    </row>
    <row r="1444" spans="2:39" x14ac:dyDescent="0.3">
      <c r="B1444" s="350" t="s">
        <v>125</v>
      </c>
      <c r="C1444" s="351" t="s">
        <v>255</v>
      </c>
      <c r="D1444" s="352">
        <v>6755</v>
      </c>
      <c r="E1444" s="353">
        <v>152</v>
      </c>
      <c r="F1444" s="353">
        <v>476</v>
      </c>
      <c r="G1444" s="354">
        <v>6766</v>
      </c>
      <c r="H1444" s="354">
        <v>408</v>
      </c>
      <c r="I1444" s="354">
        <v>591</v>
      </c>
      <c r="J1444" s="355">
        <v>8509</v>
      </c>
      <c r="K1444" s="355">
        <v>431</v>
      </c>
      <c r="L1444" s="355">
        <v>654</v>
      </c>
      <c r="M1444" s="355">
        <v>7935</v>
      </c>
      <c r="N1444" s="355">
        <v>314</v>
      </c>
      <c r="O1444" s="355">
        <v>670</v>
      </c>
      <c r="P1444" s="355">
        <v>7590</v>
      </c>
      <c r="Q1444" s="355">
        <v>305</v>
      </c>
      <c r="R1444" s="355">
        <v>673</v>
      </c>
      <c r="S1444" s="355">
        <v>7925.9999999999945</v>
      </c>
      <c r="T1444" s="355">
        <v>146</v>
      </c>
      <c r="U1444" s="355">
        <v>796.00000000000034</v>
      </c>
      <c r="V1444" s="355">
        <v>7651.9999999999682</v>
      </c>
      <c r="W1444" s="355">
        <v>108.00000000000001</v>
      </c>
      <c r="X1444" s="355">
        <v>767.99999999999966</v>
      </c>
      <c r="Y1444" s="355">
        <v>7297</v>
      </c>
      <c r="Z1444" s="355">
        <v>239</v>
      </c>
      <c r="AA1444" s="355">
        <v>855</v>
      </c>
      <c r="AB1444" s="355">
        <v>7394</v>
      </c>
      <c r="AC1444" s="355">
        <v>300</v>
      </c>
      <c r="AD1444" s="357">
        <v>917</v>
      </c>
      <c r="AE1444" s="355">
        <v>7426</v>
      </c>
      <c r="AF1444" s="355">
        <v>365</v>
      </c>
      <c r="AG1444" s="358">
        <v>940</v>
      </c>
      <c r="AH1444" s="355">
        <v>7548</v>
      </c>
      <c r="AI1444" s="355">
        <v>285</v>
      </c>
      <c r="AJ1444" s="358">
        <v>955</v>
      </c>
      <c r="AK1444" s="4">
        <v>7688</v>
      </c>
      <c r="AL1444" s="4">
        <v>300</v>
      </c>
      <c r="AM1444" s="4">
        <v>779</v>
      </c>
    </row>
    <row r="1445" spans="2:39" x14ac:dyDescent="0.3">
      <c r="B1445" s="350" t="s">
        <v>125</v>
      </c>
      <c r="C1445" s="351" t="s">
        <v>224</v>
      </c>
      <c r="D1445" s="352">
        <v>11718</v>
      </c>
      <c r="E1445" s="353">
        <v>182</v>
      </c>
      <c r="F1445" s="353">
        <v>426</v>
      </c>
      <c r="G1445" s="354">
        <v>10284</v>
      </c>
      <c r="H1445" s="354">
        <v>855</v>
      </c>
      <c r="I1445" s="354">
        <v>486</v>
      </c>
      <c r="J1445" s="355">
        <v>10092</v>
      </c>
      <c r="K1445" s="355">
        <v>800</v>
      </c>
      <c r="L1445" s="355">
        <v>602</v>
      </c>
      <c r="M1445" s="355">
        <v>11173</v>
      </c>
      <c r="N1445" s="355">
        <v>707</v>
      </c>
      <c r="O1445" s="355">
        <v>693</v>
      </c>
      <c r="P1445" s="355">
        <v>10805</v>
      </c>
      <c r="Q1445" s="355">
        <v>551</v>
      </c>
      <c r="R1445" s="355">
        <v>730</v>
      </c>
      <c r="S1445" s="355">
        <v>10313.999999999962</v>
      </c>
      <c r="T1445" s="355">
        <v>520.00000000000034</v>
      </c>
      <c r="U1445" s="355">
        <v>767.00000000000011</v>
      </c>
      <c r="V1445" s="355">
        <v>10314.999999999987</v>
      </c>
      <c r="W1445" s="355">
        <v>529.00000000000034</v>
      </c>
      <c r="X1445" s="355">
        <v>855.00000000000045</v>
      </c>
      <c r="Y1445" s="355">
        <v>10094</v>
      </c>
      <c r="Z1445" s="355">
        <v>531</v>
      </c>
      <c r="AA1445" s="355">
        <v>812</v>
      </c>
      <c r="AB1445" s="355">
        <v>9773</v>
      </c>
      <c r="AC1445" s="355">
        <v>557</v>
      </c>
      <c r="AD1445" s="357">
        <v>867</v>
      </c>
      <c r="AE1445" s="355">
        <v>10088</v>
      </c>
      <c r="AF1445" s="355">
        <v>751</v>
      </c>
      <c r="AG1445" s="358">
        <v>911</v>
      </c>
      <c r="AH1445" s="355">
        <v>10185</v>
      </c>
      <c r="AI1445" s="355">
        <v>545</v>
      </c>
      <c r="AJ1445" s="358">
        <v>934</v>
      </c>
      <c r="AK1445" s="4">
        <v>10379</v>
      </c>
      <c r="AL1445" s="4">
        <v>590</v>
      </c>
      <c r="AM1445" s="4">
        <v>833</v>
      </c>
    </row>
    <row r="1446" spans="2:39" x14ac:dyDescent="0.3">
      <c r="B1446" s="350" t="s">
        <v>125</v>
      </c>
      <c r="C1446" s="351" t="s">
        <v>225</v>
      </c>
      <c r="D1446" s="352">
        <v>10354</v>
      </c>
      <c r="E1446" s="353">
        <v>215</v>
      </c>
      <c r="F1446" s="353">
        <v>360</v>
      </c>
      <c r="G1446" s="354">
        <v>10462</v>
      </c>
      <c r="H1446" s="354">
        <v>728</v>
      </c>
      <c r="I1446" s="354">
        <v>447</v>
      </c>
      <c r="J1446" s="355">
        <v>9667</v>
      </c>
      <c r="K1446" s="355">
        <v>730</v>
      </c>
      <c r="L1446" s="355">
        <v>490</v>
      </c>
      <c r="M1446" s="355">
        <v>9511</v>
      </c>
      <c r="N1446" s="355">
        <v>602</v>
      </c>
      <c r="O1446" s="355">
        <v>614</v>
      </c>
      <c r="P1446" s="355">
        <v>10149</v>
      </c>
      <c r="Q1446" s="355">
        <v>572</v>
      </c>
      <c r="R1446" s="355">
        <v>665</v>
      </c>
      <c r="S1446" s="355">
        <v>9873.9999999999673</v>
      </c>
      <c r="T1446" s="355">
        <v>465.0000000000004</v>
      </c>
      <c r="U1446" s="355">
        <v>776.00000000000011</v>
      </c>
      <c r="V1446" s="355">
        <v>9495.9999999999854</v>
      </c>
      <c r="W1446" s="355">
        <v>403.9999999999996</v>
      </c>
      <c r="X1446" s="355">
        <v>773.99999999999955</v>
      </c>
      <c r="Y1446" s="355">
        <v>9604</v>
      </c>
      <c r="Z1446" s="355">
        <v>448</v>
      </c>
      <c r="AA1446" s="355">
        <v>793</v>
      </c>
      <c r="AB1446" s="355">
        <v>9316</v>
      </c>
      <c r="AC1446" s="355">
        <v>495</v>
      </c>
      <c r="AD1446" s="357">
        <v>825</v>
      </c>
      <c r="AE1446" s="355">
        <v>8984</v>
      </c>
      <c r="AF1446" s="355">
        <v>524</v>
      </c>
      <c r="AG1446" s="358">
        <v>850</v>
      </c>
      <c r="AH1446" s="355">
        <v>9357</v>
      </c>
      <c r="AI1446" s="355">
        <v>476</v>
      </c>
      <c r="AJ1446" s="358">
        <v>872</v>
      </c>
      <c r="AK1446" s="4">
        <v>9577</v>
      </c>
      <c r="AL1446" s="4">
        <v>510</v>
      </c>
      <c r="AM1446" s="4">
        <v>783</v>
      </c>
    </row>
    <row r="1447" spans="2:39" x14ac:dyDescent="0.3">
      <c r="B1447" s="350" t="s">
        <v>125</v>
      </c>
      <c r="C1447" s="351" t="s">
        <v>226</v>
      </c>
      <c r="D1447" s="352">
        <v>9841</v>
      </c>
      <c r="E1447" s="353">
        <v>207</v>
      </c>
      <c r="F1447" s="353">
        <v>334</v>
      </c>
      <c r="G1447" s="354">
        <v>10009</v>
      </c>
      <c r="H1447" s="354">
        <v>628</v>
      </c>
      <c r="I1447" s="354">
        <v>361</v>
      </c>
      <c r="J1447" s="355">
        <v>10002</v>
      </c>
      <c r="K1447" s="355">
        <v>637</v>
      </c>
      <c r="L1447" s="355">
        <v>490</v>
      </c>
      <c r="M1447" s="355">
        <v>9514</v>
      </c>
      <c r="N1447" s="355">
        <v>538</v>
      </c>
      <c r="O1447" s="355">
        <v>555</v>
      </c>
      <c r="P1447" s="355">
        <v>9393</v>
      </c>
      <c r="Q1447" s="355">
        <v>501</v>
      </c>
      <c r="R1447" s="355">
        <v>609</v>
      </c>
      <c r="S1447" s="355">
        <v>9929.9999999999945</v>
      </c>
      <c r="T1447" s="355">
        <v>479.00000000000017</v>
      </c>
      <c r="U1447" s="355">
        <v>711</v>
      </c>
      <c r="V1447" s="355">
        <v>9753</v>
      </c>
      <c r="W1447" s="355">
        <v>346.99999999999989</v>
      </c>
      <c r="X1447" s="355">
        <v>756.00000000000034</v>
      </c>
      <c r="Y1447" s="355">
        <v>9439</v>
      </c>
      <c r="Z1447" s="355">
        <v>360</v>
      </c>
      <c r="AA1447" s="355">
        <v>743</v>
      </c>
      <c r="AB1447" s="355">
        <v>9339</v>
      </c>
      <c r="AC1447" s="355">
        <v>448</v>
      </c>
      <c r="AD1447" s="357">
        <v>781</v>
      </c>
      <c r="AE1447" s="355">
        <v>9202</v>
      </c>
      <c r="AF1447" s="355">
        <v>468</v>
      </c>
      <c r="AG1447" s="358">
        <v>799</v>
      </c>
      <c r="AH1447" s="355">
        <v>8891</v>
      </c>
      <c r="AI1447" s="355">
        <v>418</v>
      </c>
      <c r="AJ1447" s="358">
        <v>839</v>
      </c>
      <c r="AK1447" s="4">
        <v>9485</v>
      </c>
      <c r="AL1447" s="4">
        <v>494</v>
      </c>
      <c r="AM1447" s="4">
        <v>738</v>
      </c>
    </row>
    <row r="1448" spans="2:39" x14ac:dyDescent="0.3">
      <c r="B1448" s="350" t="s">
        <v>125</v>
      </c>
      <c r="C1448" s="351" t="s">
        <v>227</v>
      </c>
      <c r="D1448" s="352">
        <v>9215</v>
      </c>
      <c r="E1448" s="353">
        <v>197</v>
      </c>
      <c r="F1448" s="353">
        <v>308</v>
      </c>
      <c r="G1448" s="354">
        <v>9442</v>
      </c>
      <c r="H1448" s="354">
        <v>499</v>
      </c>
      <c r="I1448" s="354">
        <v>342</v>
      </c>
      <c r="J1448" s="355">
        <v>9652</v>
      </c>
      <c r="K1448" s="355">
        <v>544</v>
      </c>
      <c r="L1448" s="355">
        <v>399</v>
      </c>
      <c r="M1448" s="355">
        <v>9933</v>
      </c>
      <c r="N1448" s="355">
        <v>489</v>
      </c>
      <c r="O1448" s="355">
        <v>500</v>
      </c>
      <c r="P1448" s="355">
        <v>9074</v>
      </c>
      <c r="Q1448" s="355">
        <v>466</v>
      </c>
      <c r="R1448" s="355">
        <v>512</v>
      </c>
      <c r="S1448" s="355">
        <v>9038.9999999999764</v>
      </c>
      <c r="T1448" s="355">
        <v>443.00000000000017</v>
      </c>
      <c r="U1448" s="355">
        <v>616</v>
      </c>
      <c r="V1448" s="355">
        <v>9711.9999999999891</v>
      </c>
      <c r="W1448" s="355">
        <v>354.00000000000023</v>
      </c>
      <c r="X1448" s="355">
        <v>672.00000000000011</v>
      </c>
      <c r="Y1448" s="355">
        <v>9589</v>
      </c>
      <c r="Z1448" s="355">
        <v>383</v>
      </c>
      <c r="AA1448" s="355">
        <v>719</v>
      </c>
      <c r="AB1448" s="355">
        <v>9150</v>
      </c>
      <c r="AC1448" s="355">
        <v>397</v>
      </c>
      <c r="AD1448" s="357">
        <v>698</v>
      </c>
      <c r="AE1448" s="355">
        <v>9152</v>
      </c>
      <c r="AF1448" s="355">
        <v>445</v>
      </c>
      <c r="AG1448" s="358">
        <v>750</v>
      </c>
      <c r="AH1448" s="355">
        <v>9127</v>
      </c>
      <c r="AI1448" s="355">
        <v>412</v>
      </c>
      <c r="AJ1448" s="358">
        <v>766</v>
      </c>
      <c r="AK1448" s="4">
        <v>9070</v>
      </c>
      <c r="AL1448" s="4">
        <v>416</v>
      </c>
      <c r="AM1448" s="4">
        <v>736</v>
      </c>
    </row>
    <row r="1449" spans="2:39" x14ac:dyDescent="0.3">
      <c r="B1449" s="350" t="s">
        <v>125</v>
      </c>
      <c r="C1449" s="351" t="s">
        <v>228</v>
      </c>
      <c r="D1449" s="352">
        <v>8994</v>
      </c>
      <c r="E1449" s="353">
        <v>162</v>
      </c>
      <c r="F1449" s="353">
        <v>286</v>
      </c>
      <c r="G1449" s="354">
        <v>9004</v>
      </c>
      <c r="H1449" s="354">
        <v>457</v>
      </c>
      <c r="I1449" s="354">
        <v>327</v>
      </c>
      <c r="J1449" s="355">
        <v>9015</v>
      </c>
      <c r="K1449" s="355">
        <v>457</v>
      </c>
      <c r="L1449" s="355">
        <v>289</v>
      </c>
      <c r="M1449" s="355">
        <v>9433</v>
      </c>
      <c r="N1449" s="355">
        <v>407</v>
      </c>
      <c r="O1449" s="355">
        <v>402</v>
      </c>
      <c r="P1449" s="355">
        <v>9695</v>
      </c>
      <c r="Q1449" s="355">
        <v>393</v>
      </c>
      <c r="R1449" s="355">
        <v>497</v>
      </c>
      <c r="S1449" s="355">
        <v>9107.9999999999764</v>
      </c>
      <c r="T1449" s="355">
        <v>387.00000000000023</v>
      </c>
      <c r="U1449" s="355">
        <v>491</v>
      </c>
      <c r="V1449" s="355">
        <v>8945.0000000000036</v>
      </c>
      <c r="W1449" s="355">
        <v>324.00000000000017</v>
      </c>
      <c r="X1449" s="355">
        <v>611.99999999999989</v>
      </c>
      <c r="Y1449" s="355">
        <v>9475</v>
      </c>
      <c r="Z1449" s="355">
        <v>397</v>
      </c>
      <c r="AA1449" s="355">
        <v>617</v>
      </c>
      <c r="AB1449" s="355">
        <v>9267</v>
      </c>
      <c r="AC1449" s="355">
        <v>466</v>
      </c>
      <c r="AD1449" s="357">
        <v>588</v>
      </c>
      <c r="AE1449" s="355">
        <v>9129</v>
      </c>
      <c r="AF1449" s="355">
        <v>502</v>
      </c>
      <c r="AG1449" s="358">
        <v>642</v>
      </c>
      <c r="AH1449" s="355">
        <v>8996</v>
      </c>
      <c r="AI1449" s="355">
        <v>402</v>
      </c>
      <c r="AJ1449" s="358">
        <v>704</v>
      </c>
      <c r="AK1449" s="4">
        <v>9341</v>
      </c>
      <c r="AL1449" s="4">
        <v>478</v>
      </c>
      <c r="AM1449" s="4">
        <v>668</v>
      </c>
    </row>
    <row r="1450" spans="2:39" x14ac:dyDescent="0.3">
      <c r="B1450" s="350" t="s">
        <v>125</v>
      </c>
      <c r="C1450" s="351" t="s">
        <v>229</v>
      </c>
      <c r="D1450" s="352">
        <v>8710</v>
      </c>
      <c r="E1450" s="353">
        <v>254</v>
      </c>
      <c r="F1450" s="353">
        <v>222</v>
      </c>
      <c r="G1450" s="354">
        <v>9894</v>
      </c>
      <c r="H1450" s="354">
        <v>250</v>
      </c>
      <c r="I1450" s="354">
        <v>292</v>
      </c>
      <c r="J1450" s="355">
        <v>9935</v>
      </c>
      <c r="K1450" s="355">
        <v>234</v>
      </c>
      <c r="L1450" s="355">
        <v>295</v>
      </c>
      <c r="M1450" s="355">
        <v>10108</v>
      </c>
      <c r="N1450" s="355">
        <v>240</v>
      </c>
      <c r="O1450" s="355">
        <v>312</v>
      </c>
      <c r="P1450" s="355">
        <v>10755</v>
      </c>
      <c r="Q1450" s="355">
        <v>256</v>
      </c>
      <c r="R1450" s="355">
        <v>328</v>
      </c>
      <c r="S1450" s="355">
        <v>10431.000000000002</v>
      </c>
      <c r="T1450" s="355">
        <v>599.00000000000023</v>
      </c>
      <c r="U1450" s="355">
        <v>476</v>
      </c>
      <c r="V1450" s="355">
        <v>9906.0000000000164</v>
      </c>
      <c r="W1450" s="355">
        <v>483.00000000000006</v>
      </c>
      <c r="X1450" s="355">
        <v>462.00000000000034</v>
      </c>
      <c r="Y1450" s="355">
        <v>9935</v>
      </c>
      <c r="Z1450" s="355">
        <v>461</v>
      </c>
      <c r="AA1450" s="355">
        <v>467</v>
      </c>
      <c r="AB1450" s="355">
        <v>10542</v>
      </c>
      <c r="AC1450" s="355">
        <v>515</v>
      </c>
      <c r="AD1450" s="357">
        <v>524</v>
      </c>
      <c r="AE1450" s="355">
        <v>10465</v>
      </c>
      <c r="AF1450" s="355">
        <v>542</v>
      </c>
      <c r="AG1450" s="358">
        <v>510</v>
      </c>
      <c r="AH1450" s="355">
        <v>10454</v>
      </c>
      <c r="AI1450" s="355">
        <v>520</v>
      </c>
      <c r="AJ1450" s="358">
        <v>531</v>
      </c>
      <c r="AK1450" s="4">
        <v>10286</v>
      </c>
      <c r="AL1450" s="4">
        <v>514</v>
      </c>
      <c r="AM1450" s="4">
        <v>579</v>
      </c>
    </row>
    <row r="1451" spans="2:39" x14ac:dyDescent="0.3">
      <c r="B1451" s="350" t="s">
        <v>125</v>
      </c>
      <c r="C1451" s="351" t="s">
        <v>287</v>
      </c>
      <c r="D1451" s="352">
        <v>7476</v>
      </c>
      <c r="E1451" s="353">
        <v>210</v>
      </c>
      <c r="F1451" s="353">
        <v>227</v>
      </c>
      <c r="G1451" s="354">
        <v>8282</v>
      </c>
      <c r="H1451" s="354">
        <v>135</v>
      </c>
      <c r="I1451" s="354">
        <v>247</v>
      </c>
      <c r="J1451" s="355">
        <v>8232</v>
      </c>
      <c r="K1451" s="355">
        <v>196</v>
      </c>
      <c r="L1451" s="355">
        <v>291</v>
      </c>
      <c r="M1451" s="355">
        <v>8491</v>
      </c>
      <c r="N1451" s="355">
        <v>171</v>
      </c>
      <c r="O1451" s="355">
        <v>314</v>
      </c>
      <c r="P1451" s="355">
        <v>8661</v>
      </c>
      <c r="Q1451" s="355">
        <v>163</v>
      </c>
      <c r="R1451" s="355">
        <v>338</v>
      </c>
      <c r="S1451" s="355">
        <v>8885.9999999999927</v>
      </c>
      <c r="T1451" s="355">
        <v>523.00000000000057</v>
      </c>
      <c r="U1451" s="355">
        <v>350.00000000000006</v>
      </c>
      <c r="V1451" s="355">
        <v>8862.0000000000091</v>
      </c>
      <c r="W1451" s="355">
        <v>419.0000000000004</v>
      </c>
      <c r="X1451" s="355">
        <v>449</v>
      </c>
      <c r="Y1451" s="355">
        <v>8450</v>
      </c>
      <c r="Z1451" s="355">
        <v>406</v>
      </c>
      <c r="AA1451" s="355">
        <v>463</v>
      </c>
      <c r="AB1451" s="355">
        <v>8520</v>
      </c>
      <c r="AC1451" s="355">
        <v>437</v>
      </c>
      <c r="AD1451" s="357">
        <v>467</v>
      </c>
      <c r="AE1451" s="355">
        <v>9194</v>
      </c>
      <c r="AF1451" s="355">
        <v>446</v>
      </c>
      <c r="AG1451" s="358">
        <v>526</v>
      </c>
      <c r="AH1451" s="355">
        <v>9166</v>
      </c>
      <c r="AI1451" s="355">
        <v>477</v>
      </c>
      <c r="AJ1451" s="358">
        <v>519</v>
      </c>
      <c r="AK1451" s="4">
        <v>9414</v>
      </c>
      <c r="AL1451" s="4">
        <v>504</v>
      </c>
      <c r="AM1451" s="4">
        <v>559</v>
      </c>
    </row>
    <row r="1452" spans="2:39" x14ac:dyDescent="0.3">
      <c r="B1452" s="350" t="s">
        <v>125</v>
      </c>
      <c r="C1452" s="351" t="s">
        <v>230</v>
      </c>
      <c r="D1452" s="352">
        <v>6763</v>
      </c>
      <c r="E1452" s="353">
        <v>186</v>
      </c>
      <c r="F1452" s="353">
        <v>229</v>
      </c>
      <c r="G1452" s="354">
        <v>6943</v>
      </c>
      <c r="H1452" s="354">
        <v>124</v>
      </c>
      <c r="I1452" s="354">
        <v>245</v>
      </c>
      <c r="J1452" s="355">
        <v>6988</v>
      </c>
      <c r="K1452" s="355">
        <v>97</v>
      </c>
      <c r="L1452" s="355">
        <v>244</v>
      </c>
      <c r="M1452" s="355">
        <v>7222</v>
      </c>
      <c r="N1452" s="355">
        <v>133</v>
      </c>
      <c r="O1452" s="355">
        <v>287</v>
      </c>
      <c r="P1452" s="355">
        <v>7449</v>
      </c>
      <c r="Q1452" s="355">
        <v>109</v>
      </c>
      <c r="R1452" s="355">
        <v>288</v>
      </c>
      <c r="S1452" s="355">
        <v>7153.0000000000064</v>
      </c>
      <c r="T1452" s="355">
        <v>360</v>
      </c>
      <c r="U1452" s="355">
        <v>358.99999999999989</v>
      </c>
      <c r="V1452" s="355">
        <v>7571.9999999999955</v>
      </c>
      <c r="W1452" s="355">
        <v>380.99999999999977</v>
      </c>
      <c r="X1452" s="355">
        <v>361</v>
      </c>
      <c r="Y1452" s="355">
        <v>7591</v>
      </c>
      <c r="Z1452" s="355">
        <v>364</v>
      </c>
      <c r="AA1452" s="355">
        <v>426</v>
      </c>
      <c r="AB1452" s="355">
        <v>7393</v>
      </c>
      <c r="AC1452" s="355">
        <v>362</v>
      </c>
      <c r="AD1452" s="357">
        <v>437</v>
      </c>
      <c r="AE1452" s="355">
        <v>7670</v>
      </c>
      <c r="AF1452" s="355">
        <v>362</v>
      </c>
      <c r="AG1452" s="358">
        <v>466</v>
      </c>
      <c r="AH1452" s="355">
        <v>8174</v>
      </c>
      <c r="AI1452" s="355">
        <v>403</v>
      </c>
      <c r="AJ1452" s="358">
        <v>512</v>
      </c>
      <c r="AK1452" s="4">
        <v>8287</v>
      </c>
      <c r="AL1452" s="4">
        <v>458</v>
      </c>
      <c r="AM1452" s="4">
        <v>521</v>
      </c>
    </row>
    <row r="1453" spans="2:39" x14ac:dyDescent="0.3">
      <c r="B1453" s="350" t="s">
        <v>125</v>
      </c>
      <c r="C1453" s="351" t="s">
        <v>231</v>
      </c>
      <c r="D1453" s="352">
        <v>5554</v>
      </c>
      <c r="E1453" s="353">
        <v>170</v>
      </c>
      <c r="F1453" s="353">
        <v>239</v>
      </c>
      <c r="G1453" s="354">
        <v>6191</v>
      </c>
      <c r="H1453" s="354">
        <v>77</v>
      </c>
      <c r="I1453" s="354">
        <v>261</v>
      </c>
      <c r="J1453" s="355">
        <v>5822</v>
      </c>
      <c r="K1453" s="355">
        <v>87</v>
      </c>
      <c r="L1453" s="355">
        <v>235</v>
      </c>
      <c r="M1453" s="355">
        <v>5927</v>
      </c>
      <c r="N1453" s="355">
        <v>74</v>
      </c>
      <c r="O1453" s="355">
        <v>247</v>
      </c>
      <c r="P1453" s="355">
        <v>6083</v>
      </c>
      <c r="Q1453" s="355">
        <v>94</v>
      </c>
      <c r="R1453" s="355">
        <v>280</v>
      </c>
      <c r="S1453" s="355">
        <v>6169.0000000000082</v>
      </c>
      <c r="T1453" s="355">
        <v>262</v>
      </c>
      <c r="U1453" s="355">
        <v>322.00000000000011</v>
      </c>
      <c r="V1453" s="355">
        <v>6019.9999999999982</v>
      </c>
      <c r="W1453" s="355">
        <v>230</v>
      </c>
      <c r="X1453" s="355">
        <v>325</v>
      </c>
      <c r="Y1453" s="355">
        <v>6346</v>
      </c>
      <c r="Z1453" s="355">
        <v>290</v>
      </c>
      <c r="AA1453" s="355">
        <v>331</v>
      </c>
      <c r="AB1453" s="355">
        <v>6500</v>
      </c>
      <c r="AC1453" s="355">
        <v>305</v>
      </c>
      <c r="AD1453" s="357">
        <v>393</v>
      </c>
      <c r="AE1453" s="355">
        <v>6461</v>
      </c>
      <c r="AF1453" s="355">
        <v>316</v>
      </c>
      <c r="AG1453" s="358">
        <v>413</v>
      </c>
      <c r="AH1453" s="355">
        <v>6702</v>
      </c>
      <c r="AI1453" s="355">
        <v>299</v>
      </c>
      <c r="AJ1453" s="358">
        <v>449</v>
      </c>
      <c r="AK1453" s="4">
        <v>7316</v>
      </c>
      <c r="AL1453" s="4">
        <v>376</v>
      </c>
      <c r="AM1453" s="4">
        <v>487</v>
      </c>
    </row>
    <row r="1454" spans="2:39" x14ac:dyDescent="0.3">
      <c r="B1454" s="350" t="s">
        <v>125</v>
      </c>
      <c r="C1454" s="351" t="s">
        <v>288</v>
      </c>
      <c r="D1454" s="352">
        <v>4920</v>
      </c>
      <c r="E1454" s="353">
        <v>129</v>
      </c>
      <c r="F1454" s="353">
        <v>214</v>
      </c>
      <c r="G1454" s="354">
        <v>5141</v>
      </c>
      <c r="H1454" s="354">
        <v>23</v>
      </c>
      <c r="I1454" s="354">
        <v>215</v>
      </c>
      <c r="J1454" s="355">
        <v>5193</v>
      </c>
      <c r="K1454" s="355">
        <v>39</v>
      </c>
      <c r="L1454" s="355">
        <v>245</v>
      </c>
      <c r="M1454" s="355">
        <v>5100</v>
      </c>
      <c r="N1454" s="355">
        <v>41</v>
      </c>
      <c r="O1454" s="355">
        <v>196</v>
      </c>
      <c r="P1454" s="355">
        <v>5152</v>
      </c>
      <c r="Q1454" s="355">
        <v>34</v>
      </c>
      <c r="R1454" s="355">
        <v>247</v>
      </c>
      <c r="S1454" s="355">
        <v>5150.0000000000027</v>
      </c>
      <c r="T1454" s="355">
        <v>240</v>
      </c>
      <c r="U1454" s="355">
        <v>217</v>
      </c>
      <c r="V1454" s="355">
        <v>5263.0000000000036</v>
      </c>
      <c r="W1454" s="355">
        <v>183.00000000000003</v>
      </c>
      <c r="X1454" s="355">
        <v>282</v>
      </c>
      <c r="Y1454" s="355">
        <v>5147</v>
      </c>
      <c r="Z1454" s="355">
        <v>155</v>
      </c>
      <c r="AA1454" s="355">
        <v>281</v>
      </c>
      <c r="AB1454" s="355">
        <v>5596</v>
      </c>
      <c r="AC1454" s="355">
        <v>238</v>
      </c>
      <c r="AD1454" s="357">
        <v>255</v>
      </c>
      <c r="AE1454" s="355">
        <v>5782</v>
      </c>
      <c r="AF1454" s="355">
        <v>235</v>
      </c>
      <c r="AG1454" s="358">
        <v>355</v>
      </c>
      <c r="AH1454" s="355">
        <v>5639</v>
      </c>
      <c r="AI1454" s="355">
        <v>242</v>
      </c>
      <c r="AJ1454" s="358">
        <v>377</v>
      </c>
      <c r="AK1454" s="4">
        <v>5883</v>
      </c>
      <c r="AL1454" s="4">
        <v>267</v>
      </c>
      <c r="AM1454" s="4">
        <v>406</v>
      </c>
    </row>
    <row r="1455" spans="2:39" x14ac:dyDescent="0.3">
      <c r="B1455" s="350" t="s">
        <v>125</v>
      </c>
      <c r="C1455" s="351" t="s">
        <v>232</v>
      </c>
      <c r="D1455" s="352">
        <v>3554</v>
      </c>
      <c r="E1455" s="353">
        <v>89</v>
      </c>
      <c r="F1455" s="353">
        <v>190</v>
      </c>
      <c r="G1455" s="354">
        <v>4240</v>
      </c>
      <c r="H1455" s="354">
        <v>21</v>
      </c>
      <c r="I1455" s="354">
        <v>211</v>
      </c>
      <c r="J1455" s="355">
        <v>4167</v>
      </c>
      <c r="K1455" s="355">
        <v>21</v>
      </c>
      <c r="L1455" s="355">
        <v>220</v>
      </c>
      <c r="M1455" s="355">
        <v>4197</v>
      </c>
      <c r="N1455" s="355">
        <v>28</v>
      </c>
      <c r="O1455" s="355">
        <v>236</v>
      </c>
      <c r="P1455" s="355">
        <v>4204</v>
      </c>
      <c r="Q1455" s="355">
        <v>27</v>
      </c>
      <c r="R1455" s="355">
        <v>215</v>
      </c>
      <c r="S1455" s="355">
        <v>4095.000000000005</v>
      </c>
      <c r="T1455" s="355">
        <v>192.00000000000003</v>
      </c>
      <c r="U1455" s="355">
        <v>232</v>
      </c>
      <c r="V1455" s="355">
        <v>4331.0000000000018</v>
      </c>
      <c r="W1455" s="355">
        <v>155.00000000000006</v>
      </c>
      <c r="X1455" s="355">
        <v>261.99999999999994</v>
      </c>
      <c r="Y1455" s="355">
        <v>4386</v>
      </c>
      <c r="Z1455" s="355">
        <v>150</v>
      </c>
      <c r="AA1455" s="355">
        <v>272</v>
      </c>
      <c r="AB1455" s="355">
        <v>4300</v>
      </c>
      <c r="AC1455" s="355">
        <v>156</v>
      </c>
      <c r="AD1455" s="357">
        <v>272</v>
      </c>
      <c r="AE1455" s="355">
        <v>4695</v>
      </c>
      <c r="AF1455" s="355">
        <v>195</v>
      </c>
      <c r="AG1455" s="358">
        <v>267</v>
      </c>
      <c r="AH1455" s="355">
        <v>4945</v>
      </c>
      <c r="AI1455" s="355">
        <v>195</v>
      </c>
      <c r="AJ1455" s="358">
        <v>367</v>
      </c>
      <c r="AK1455" s="4">
        <v>4774</v>
      </c>
      <c r="AL1455" s="4">
        <v>212</v>
      </c>
      <c r="AM1455" s="4">
        <v>363</v>
      </c>
    </row>
    <row r="1456" spans="2:39" x14ac:dyDescent="0.3">
      <c r="B1456" s="350" t="s">
        <v>125</v>
      </c>
      <c r="C1456" s="351" t="s">
        <v>325</v>
      </c>
      <c r="D1456" s="352">
        <v>117</v>
      </c>
      <c r="E1456" s="353">
        <v>0</v>
      </c>
      <c r="F1456" s="353">
        <v>0</v>
      </c>
      <c r="G1456" s="354">
        <v>94</v>
      </c>
      <c r="H1456" s="354">
        <v>1</v>
      </c>
      <c r="I1456" s="354">
        <v>0</v>
      </c>
      <c r="J1456" s="355">
        <v>120</v>
      </c>
      <c r="K1456" s="355">
        <v>0</v>
      </c>
      <c r="L1456" s="355">
        <v>0</v>
      </c>
      <c r="M1456" s="355">
        <v>77</v>
      </c>
      <c r="N1456" s="355">
        <v>0</v>
      </c>
      <c r="O1456" s="355">
        <v>0</v>
      </c>
      <c r="P1456" s="355">
        <v>132</v>
      </c>
      <c r="Q1456" s="355">
        <v>0</v>
      </c>
      <c r="R1456" s="355">
        <v>0</v>
      </c>
      <c r="S1456" s="355">
        <v>115.00000000000006</v>
      </c>
      <c r="T1456" s="355">
        <v>1</v>
      </c>
      <c r="U1456" s="355">
        <v>0</v>
      </c>
      <c r="V1456" s="355">
        <v>148.99999999999997</v>
      </c>
      <c r="W1456" s="355">
        <v>0</v>
      </c>
      <c r="X1456" s="355">
        <v>0</v>
      </c>
      <c r="Y1456" s="355">
        <v>124</v>
      </c>
      <c r="Z1456" s="355">
        <v>0</v>
      </c>
      <c r="AA1456" s="355">
        <v>0</v>
      </c>
      <c r="AB1456" s="355">
        <v>109</v>
      </c>
      <c r="AC1456" s="355">
        <v>0</v>
      </c>
      <c r="AD1456" s="357">
        <v>0</v>
      </c>
      <c r="AE1456" s="355">
        <v>126</v>
      </c>
      <c r="AF1456" s="355">
        <v>0</v>
      </c>
      <c r="AG1456" s="358">
        <v>0</v>
      </c>
      <c r="AH1456" s="355">
        <v>165</v>
      </c>
      <c r="AI1456" s="355">
        <v>0</v>
      </c>
      <c r="AJ1456" s="358">
        <v>0</v>
      </c>
      <c r="AK1456" s="4">
        <v>166</v>
      </c>
      <c r="AL1456" s="4">
        <v>0</v>
      </c>
      <c r="AM1456" s="4">
        <v>0</v>
      </c>
    </row>
    <row r="1457" spans="2:39" x14ac:dyDescent="0.3">
      <c r="B1457" s="350" t="s">
        <v>125</v>
      </c>
      <c r="C1457" s="351" t="s">
        <v>326</v>
      </c>
      <c r="D1457" s="352">
        <v>16</v>
      </c>
      <c r="E1457" s="353">
        <v>0</v>
      </c>
      <c r="F1457" s="353">
        <v>0</v>
      </c>
      <c r="G1457" s="354">
        <v>73</v>
      </c>
      <c r="H1457" s="354">
        <v>0</v>
      </c>
      <c r="I1457" s="354">
        <v>0</v>
      </c>
      <c r="J1457" s="355">
        <v>72</v>
      </c>
      <c r="K1457" s="355">
        <v>0</v>
      </c>
      <c r="L1457" s="355">
        <v>0</v>
      </c>
      <c r="M1457" s="355">
        <v>110</v>
      </c>
      <c r="N1457" s="355">
        <v>0</v>
      </c>
      <c r="O1457" s="355">
        <v>0</v>
      </c>
      <c r="P1457" s="355">
        <v>78</v>
      </c>
      <c r="Q1457" s="355">
        <v>0</v>
      </c>
      <c r="R1457" s="355">
        <v>0</v>
      </c>
      <c r="S1457" s="355">
        <v>106</v>
      </c>
      <c r="T1457" s="355">
        <v>0</v>
      </c>
      <c r="U1457" s="355">
        <v>0</v>
      </c>
      <c r="V1457" s="355">
        <v>51</v>
      </c>
      <c r="W1457" s="355">
        <v>0</v>
      </c>
      <c r="X1457" s="355">
        <v>0</v>
      </c>
      <c r="Y1457" s="355">
        <v>79</v>
      </c>
      <c r="Z1457" s="355">
        <v>0</v>
      </c>
      <c r="AA1457" s="355">
        <v>0</v>
      </c>
      <c r="AB1457" s="355">
        <v>97</v>
      </c>
      <c r="AC1457" s="355">
        <v>0</v>
      </c>
      <c r="AD1457" s="357">
        <v>0</v>
      </c>
      <c r="AE1457" s="355">
        <v>72</v>
      </c>
      <c r="AF1457" s="355">
        <v>0</v>
      </c>
      <c r="AG1457" s="358">
        <v>0</v>
      </c>
      <c r="AH1457" s="355">
        <v>85</v>
      </c>
      <c r="AI1457" s="355">
        <v>0</v>
      </c>
      <c r="AJ1457" s="358">
        <v>0</v>
      </c>
      <c r="AK1457" s="4">
        <v>117</v>
      </c>
      <c r="AL1457" s="4">
        <v>0</v>
      </c>
      <c r="AM1457" s="4">
        <v>0</v>
      </c>
    </row>
    <row r="1458" spans="2:39" x14ac:dyDescent="0.3">
      <c r="B1458" s="350" t="s">
        <v>125</v>
      </c>
      <c r="C1458" s="351" t="s">
        <v>289</v>
      </c>
      <c r="D1458" s="352">
        <v>677</v>
      </c>
      <c r="E1458" s="353">
        <v>19</v>
      </c>
      <c r="F1458" s="353">
        <v>16</v>
      </c>
      <c r="G1458" s="354">
        <v>195</v>
      </c>
      <c r="H1458" s="354">
        <v>3</v>
      </c>
      <c r="I1458" s="354">
        <v>0</v>
      </c>
      <c r="J1458" s="355">
        <v>1122</v>
      </c>
      <c r="K1458" s="355">
        <v>0</v>
      </c>
      <c r="L1458" s="355">
        <v>0</v>
      </c>
      <c r="M1458" s="355">
        <v>2920</v>
      </c>
      <c r="N1458" s="355">
        <v>1</v>
      </c>
      <c r="O1458" s="355">
        <v>0</v>
      </c>
      <c r="P1458" s="355">
        <v>1043</v>
      </c>
      <c r="Q1458" s="355">
        <v>0</v>
      </c>
      <c r="R1458" s="355">
        <v>0</v>
      </c>
      <c r="S1458" s="355">
        <v>2030.000000000003</v>
      </c>
      <c r="T1458" s="355">
        <v>382.00000000000028</v>
      </c>
      <c r="U1458" s="355">
        <v>0</v>
      </c>
      <c r="V1458" s="355">
        <v>222.00000000000011</v>
      </c>
      <c r="W1458" s="355">
        <v>0</v>
      </c>
      <c r="X1458" s="355">
        <v>0</v>
      </c>
      <c r="Y1458" s="355">
        <v>693</v>
      </c>
      <c r="Z1458" s="355">
        <v>0</v>
      </c>
      <c r="AA1458" s="355">
        <v>0</v>
      </c>
      <c r="AB1458" s="355">
        <v>573</v>
      </c>
      <c r="AC1458" s="355">
        <v>0</v>
      </c>
      <c r="AD1458" s="357">
        <v>0</v>
      </c>
      <c r="AE1458" s="355">
        <v>117</v>
      </c>
      <c r="AF1458" s="355">
        <v>0</v>
      </c>
      <c r="AG1458" s="358">
        <v>1</v>
      </c>
      <c r="AH1458" s="355">
        <v>145</v>
      </c>
      <c r="AI1458" s="355">
        <v>0</v>
      </c>
      <c r="AJ1458" s="358">
        <v>0</v>
      </c>
      <c r="AK1458" s="4">
        <v>72</v>
      </c>
      <c r="AL1458" s="4">
        <v>0</v>
      </c>
      <c r="AM1458" s="4">
        <v>1</v>
      </c>
    </row>
    <row r="1459" spans="2:39" x14ac:dyDescent="0.3">
      <c r="B1459" s="350" t="s">
        <v>125</v>
      </c>
      <c r="C1459" s="351" t="s">
        <v>290</v>
      </c>
      <c r="D1459" s="352">
        <v>914</v>
      </c>
      <c r="E1459" s="353">
        <v>68</v>
      </c>
      <c r="F1459" s="353">
        <v>11</v>
      </c>
      <c r="G1459" s="354">
        <v>694</v>
      </c>
      <c r="H1459" s="354">
        <v>2</v>
      </c>
      <c r="I1459" s="354">
        <v>0</v>
      </c>
      <c r="J1459" s="355">
        <v>429</v>
      </c>
      <c r="K1459" s="355">
        <v>0</v>
      </c>
      <c r="L1459" s="355">
        <v>0</v>
      </c>
      <c r="M1459" s="355">
        <v>397</v>
      </c>
      <c r="N1459" s="355">
        <v>0</v>
      </c>
      <c r="O1459" s="355">
        <v>0</v>
      </c>
      <c r="P1459" s="355">
        <v>3306</v>
      </c>
      <c r="Q1459" s="355">
        <v>0</v>
      </c>
      <c r="R1459" s="355">
        <v>0</v>
      </c>
      <c r="S1459" s="355">
        <v>297.00000000000034</v>
      </c>
      <c r="T1459" s="355">
        <v>0</v>
      </c>
      <c r="U1459" s="355">
        <v>0</v>
      </c>
      <c r="V1459" s="355">
        <v>3676.9999999999982</v>
      </c>
      <c r="W1459" s="355">
        <v>0</v>
      </c>
      <c r="X1459" s="355">
        <v>0</v>
      </c>
      <c r="Y1459" s="355">
        <v>600</v>
      </c>
      <c r="Z1459" s="355">
        <v>0</v>
      </c>
      <c r="AA1459" s="355">
        <v>0</v>
      </c>
      <c r="AB1459" s="355">
        <v>586</v>
      </c>
      <c r="AC1459" s="355">
        <v>0</v>
      </c>
      <c r="AD1459" s="357">
        <v>6</v>
      </c>
      <c r="AE1459" s="355">
        <v>314</v>
      </c>
      <c r="AF1459" s="355">
        <v>0</v>
      </c>
      <c r="AG1459" s="358">
        <v>1</v>
      </c>
      <c r="AH1459" s="355">
        <v>252</v>
      </c>
      <c r="AI1459" s="355">
        <v>0</v>
      </c>
      <c r="AJ1459" s="358">
        <v>2</v>
      </c>
      <c r="AK1459" s="4">
        <v>201</v>
      </c>
      <c r="AL1459" s="4">
        <v>0</v>
      </c>
      <c r="AM1459" s="4">
        <v>0</v>
      </c>
    </row>
    <row r="1460" spans="2:39" x14ac:dyDescent="0.3">
      <c r="B1460" s="350" t="s">
        <v>125</v>
      </c>
      <c r="C1460" s="351" t="s">
        <v>291</v>
      </c>
      <c r="D1460" s="352">
        <v>1316</v>
      </c>
      <c r="E1460" s="353">
        <v>19</v>
      </c>
      <c r="F1460" s="353">
        <v>273</v>
      </c>
      <c r="G1460" s="354">
        <v>1698</v>
      </c>
      <c r="H1460" s="354">
        <v>8</v>
      </c>
      <c r="I1460" s="354">
        <v>192</v>
      </c>
      <c r="J1460" s="355">
        <v>1329</v>
      </c>
      <c r="K1460" s="355">
        <v>0</v>
      </c>
      <c r="L1460" s="355">
        <v>138</v>
      </c>
      <c r="M1460" s="355">
        <v>1344</v>
      </c>
      <c r="N1460" s="355">
        <v>1</v>
      </c>
      <c r="O1460" s="355">
        <v>182</v>
      </c>
      <c r="P1460" s="355">
        <v>1215</v>
      </c>
      <c r="Q1460" s="355">
        <v>0</v>
      </c>
      <c r="R1460" s="355">
        <v>295</v>
      </c>
      <c r="S1460" s="355">
        <v>1320.9999999999998</v>
      </c>
      <c r="T1460" s="355">
        <v>0</v>
      </c>
      <c r="U1460" s="355">
        <v>282.00000000000011</v>
      </c>
      <c r="V1460" s="355">
        <v>1443.0000000000014</v>
      </c>
      <c r="W1460" s="355">
        <v>0</v>
      </c>
      <c r="X1460" s="355">
        <v>272</v>
      </c>
      <c r="Y1460" s="355">
        <v>1827</v>
      </c>
      <c r="Z1460" s="355">
        <v>0</v>
      </c>
      <c r="AA1460" s="355">
        <v>292</v>
      </c>
      <c r="AB1460" s="355">
        <v>1717</v>
      </c>
      <c r="AC1460" s="355">
        <v>0</v>
      </c>
      <c r="AD1460" s="357">
        <v>322</v>
      </c>
      <c r="AE1460" s="355">
        <v>1474</v>
      </c>
      <c r="AF1460" s="355">
        <v>0</v>
      </c>
      <c r="AG1460" s="358">
        <v>275</v>
      </c>
      <c r="AH1460" s="355">
        <v>1141</v>
      </c>
      <c r="AI1460" s="355">
        <v>0</v>
      </c>
      <c r="AJ1460" s="358">
        <v>302</v>
      </c>
      <c r="AK1460" s="4">
        <v>1062</v>
      </c>
      <c r="AL1460" s="4">
        <v>0</v>
      </c>
      <c r="AM1460" s="4">
        <v>278</v>
      </c>
    </row>
    <row r="1461" spans="2:39" x14ac:dyDescent="0.3">
      <c r="B1461" s="350" t="s">
        <v>125</v>
      </c>
      <c r="C1461" s="351" t="s">
        <v>292</v>
      </c>
      <c r="D1461" s="352">
        <v>872</v>
      </c>
      <c r="E1461" s="353">
        <v>25</v>
      </c>
      <c r="F1461" s="353">
        <v>391</v>
      </c>
      <c r="G1461" s="354">
        <v>1541</v>
      </c>
      <c r="H1461" s="354">
        <v>9</v>
      </c>
      <c r="I1461" s="354">
        <v>343</v>
      </c>
      <c r="J1461" s="355">
        <v>1680</v>
      </c>
      <c r="K1461" s="355">
        <v>0</v>
      </c>
      <c r="L1461" s="355">
        <v>259</v>
      </c>
      <c r="M1461" s="355">
        <v>1420</v>
      </c>
      <c r="N1461" s="355">
        <v>1</v>
      </c>
      <c r="O1461" s="355">
        <v>334</v>
      </c>
      <c r="P1461" s="355">
        <v>1265</v>
      </c>
      <c r="Q1461" s="355">
        <v>0</v>
      </c>
      <c r="R1461" s="355">
        <v>470</v>
      </c>
      <c r="S1461" s="355">
        <v>1341.9999999999993</v>
      </c>
      <c r="T1461" s="355">
        <v>0</v>
      </c>
      <c r="U1461" s="355">
        <v>447.0000000000004</v>
      </c>
      <c r="V1461" s="355">
        <v>1466.0000000000007</v>
      </c>
      <c r="W1461" s="355">
        <v>0</v>
      </c>
      <c r="X1461" s="355">
        <v>460.00000000000006</v>
      </c>
      <c r="Y1461" s="355">
        <v>1504</v>
      </c>
      <c r="Z1461" s="355">
        <v>0</v>
      </c>
      <c r="AA1461" s="355">
        <v>524</v>
      </c>
      <c r="AB1461" s="355">
        <v>1723</v>
      </c>
      <c r="AC1461" s="355">
        <v>0</v>
      </c>
      <c r="AD1461" s="357">
        <v>571</v>
      </c>
      <c r="AE1461" s="355">
        <v>1407</v>
      </c>
      <c r="AF1461" s="355">
        <v>0</v>
      </c>
      <c r="AG1461" s="358">
        <v>488</v>
      </c>
      <c r="AH1461" s="355">
        <v>1305</v>
      </c>
      <c r="AI1461" s="355">
        <v>0</v>
      </c>
      <c r="AJ1461" s="358">
        <v>461</v>
      </c>
      <c r="AK1461" s="4">
        <v>1210</v>
      </c>
      <c r="AL1461" s="4">
        <v>0</v>
      </c>
      <c r="AM1461" s="4">
        <v>501</v>
      </c>
    </row>
    <row r="1462" spans="2:39" x14ac:dyDescent="0.3">
      <c r="B1462" s="350" t="s">
        <v>125</v>
      </c>
      <c r="C1462" s="351" t="s">
        <v>293</v>
      </c>
      <c r="D1462" s="352">
        <v>440</v>
      </c>
      <c r="E1462" s="353">
        <v>19</v>
      </c>
      <c r="F1462" s="353">
        <v>396</v>
      </c>
      <c r="G1462" s="354">
        <v>664</v>
      </c>
      <c r="H1462" s="354">
        <v>5</v>
      </c>
      <c r="I1462" s="354">
        <v>296</v>
      </c>
      <c r="J1462" s="355">
        <v>968</v>
      </c>
      <c r="K1462" s="355">
        <v>0</v>
      </c>
      <c r="L1462" s="355">
        <v>229</v>
      </c>
      <c r="M1462" s="355">
        <v>658</v>
      </c>
      <c r="N1462" s="355">
        <v>0</v>
      </c>
      <c r="O1462" s="355">
        <v>219</v>
      </c>
      <c r="P1462" s="355">
        <v>714</v>
      </c>
      <c r="Q1462" s="355">
        <v>0</v>
      </c>
      <c r="R1462" s="355">
        <v>294</v>
      </c>
      <c r="S1462" s="355">
        <v>781.00000000000114</v>
      </c>
      <c r="T1462" s="355">
        <v>0</v>
      </c>
      <c r="U1462" s="355">
        <v>264.00000000000023</v>
      </c>
      <c r="V1462" s="355">
        <v>708.9999999999992</v>
      </c>
      <c r="W1462" s="355">
        <v>0</v>
      </c>
      <c r="X1462" s="355">
        <v>382.99999999999994</v>
      </c>
      <c r="Y1462" s="355">
        <v>766</v>
      </c>
      <c r="Z1462" s="355">
        <v>0</v>
      </c>
      <c r="AA1462" s="355">
        <v>391</v>
      </c>
      <c r="AB1462" s="355">
        <v>794</v>
      </c>
      <c r="AC1462" s="355">
        <v>0</v>
      </c>
      <c r="AD1462" s="357">
        <v>471</v>
      </c>
      <c r="AE1462" s="355">
        <v>750</v>
      </c>
      <c r="AF1462" s="355">
        <v>0</v>
      </c>
      <c r="AG1462" s="358">
        <v>372</v>
      </c>
      <c r="AH1462" s="355">
        <v>526</v>
      </c>
      <c r="AI1462" s="355">
        <v>0</v>
      </c>
      <c r="AJ1462" s="358">
        <v>283</v>
      </c>
      <c r="AK1462" s="4">
        <v>485</v>
      </c>
      <c r="AL1462" s="4">
        <v>0</v>
      </c>
      <c r="AM1462" s="4">
        <v>392</v>
      </c>
    </row>
    <row r="1463" spans="2:39" x14ac:dyDescent="0.3">
      <c r="B1463" s="350" t="s">
        <v>125</v>
      </c>
      <c r="C1463" s="351" t="s">
        <v>294</v>
      </c>
      <c r="D1463" s="352">
        <v>494</v>
      </c>
      <c r="E1463" s="353">
        <v>0</v>
      </c>
      <c r="F1463" s="353">
        <v>275</v>
      </c>
      <c r="G1463" s="354">
        <v>365</v>
      </c>
      <c r="H1463" s="354">
        <v>0</v>
      </c>
      <c r="I1463" s="354">
        <v>217</v>
      </c>
      <c r="J1463" s="355">
        <v>650</v>
      </c>
      <c r="K1463" s="355">
        <v>0</v>
      </c>
      <c r="L1463" s="355">
        <v>189</v>
      </c>
      <c r="M1463" s="355">
        <v>827</v>
      </c>
      <c r="N1463" s="355">
        <v>0</v>
      </c>
      <c r="O1463" s="355">
        <v>285</v>
      </c>
      <c r="P1463" s="355">
        <v>640</v>
      </c>
      <c r="Q1463" s="355">
        <v>0</v>
      </c>
      <c r="R1463" s="355">
        <v>277</v>
      </c>
      <c r="S1463" s="355">
        <v>659.00000000000023</v>
      </c>
      <c r="T1463" s="355">
        <v>0</v>
      </c>
      <c r="U1463" s="355">
        <v>347.99999999999989</v>
      </c>
      <c r="V1463" s="355">
        <v>689</v>
      </c>
      <c r="W1463" s="355">
        <v>0</v>
      </c>
      <c r="X1463" s="355">
        <v>509.00000000000023</v>
      </c>
      <c r="Y1463" s="355">
        <v>737</v>
      </c>
      <c r="Z1463" s="355">
        <v>0</v>
      </c>
      <c r="AA1463" s="355">
        <v>456</v>
      </c>
      <c r="AB1463" s="355">
        <v>758</v>
      </c>
      <c r="AC1463" s="355">
        <v>0</v>
      </c>
      <c r="AD1463" s="357">
        <v>501</v>
      </c>
      <c r="AE1463" s="355">
        <v>855</v>
      </c>
      <c r="AF1463" s="355">
        <v>0</v>
      </c>
      <c r="AG1463" s="358">
        <v>495</v>
      </c>
      <c r="AH1463" s="355">
        <v>1099</v>
      </c>
      <c r="AI1463" s="355">
        <v>0</v>
      </c>
      <c r="AJ1463" s="358">
        <v>778</v>
      </c>
      <c r="AK1463" s="4">
        <v>978</v>
      </c>
      <c r="AL1463" s="4">
        <v>0</v>
      </c>
      <c r="AM1463" s="4">
        <v>746</v>
      </c>
    </row>
    <row r="1464" spans="2:39" x14ac:dyDescent="0.3">
      <c r="B1464" s="350" t="s">
        <v>125</v>
      </c>
      <c r="C1464" s="351" t="s">
        <v>327</v>
      </c>
      <c r="D1464" s="352">
        <v>102</v>
      </c>
      <c r="E1464" s="353">
        <v>4</v>
      </c>
      <c r="F1464" s="353">
        <v>0</v>
      </c>
      <c r="G1464" s="354">
        <v>147</v>
      </c>
      <c r="H1464" s="354">
        <v>3</v>
      </c>
      <c r="I1464" s="354">
        <v>0</v>
      </c>
      <c r="J1464" s="355">
        <v>104</v>
      </c>
      <c r="K1464" s="355">
        <v>0</v>
      </c>
      <c r="L1464" s="355">
        <v>0</v>
      </c>
      <c r="M1464" s="355">
        <v>82</v>
      </c>
      <c r="N1464" s="355">
        <v>0</v>
      </c>
      <c r="O1464" s="355">
        <v>0</v>
      </c>
      <c r="P1464" s="355">
        <v>90</v>
      </c>
      <c r="Q1464" s="355">
        <v>0</v>
      </c>
      <c r="R1464" s="355">
        <v>0</v>
      </c>
      <c r="S1464" s="355">
        <v>71</v>
      </c>
      <c r="T1464" s="355">
        <v>9.0000000000000018</v>
      </c>
      <c r="U1464" s="355">
        <v>0</v>
      </c>
      <c r="V1464" s="355">
        <v>82.000000000000014</v>
      </c>
      <c r="W1464" s="355">
        <v>0</v>
      </c>
      <c r="X1464" s="355">
        <v>0</v>
      </c>
      <c r="Y1464" s="355">
        <v>84</v>
      </c>
      <c r="Z1464" s="355">
        <v>0</v>
      </c>
      <c r="AA1464" s="355">
        <v>0</v>
      </c>
      <c r="AB1464" s="355">
        <v>149</v>
      </c>
      <c r="AC1464" s="355">
        <v>0</v>
      </c>
      <c r="AD1464" s="357">
        <v>0</v>
      </c>
      <c r="AE1464" s="355">
        <v>216</v>
      </c>
      <c r="AF1464" s="355">
        <v>0</v>
      </c>
      <c r="AG1464" s="358">
        <v>0</v>
      </c>
      <c r="AH1464" s="355">
        <v>192</v>
      </c>
      <c r="AI1464" s="355">
        <v>0</v>
      </c>
      <c r="AJ1464" s="358">
        <v>0</v>
      </c>
      <c r="AK1464" s="4">
        <v>198</v>
      </c>
      <c r="AL1464" s="4">
        <v>0</v>
      </c>
      <c r="AM1464" s="4">
        <v>0</v>
      </c>
    </row>
    <row r="1465" spans="2:39" x14ac:dyDescent="0.3">
      <c r="B1465" s="350" t="s">
        <v>126</v>
      </c>
      <c r="C1465" s="351" t="s">
        <v>223</v>
      </c>
      <c r="D1465" s="352">
        <v>0</v>
      </c>
      <c r="E1465" s="353">
        <v>0</v>
      </c>
      <c r="F1465" s="353">
        <v>1301</v>
      </c>
      <c r="G1465" s="354">
        <v>0</v>
      </c>
      <c r="H1465" s="354">
        <v>0</v>
      </c>
      <c r="I1465" s="354">
        <v>1397</v>
      </c>
      <c r="J1465" s="355">
        <v>6</v>
      </c>
      <c r="K1465" s="355">
        <v>0</v>
      </c>
      <c r="L1465" s="355">
        <v>1288</v>
      </c>
      <c r="M1465" s="355">
        <v>0</v>
      </c>
      <c r="N1465" s="355">
        <v>0</v>
      </c>
      <c r="O1465" s="355">
        <v>1302</v>
      </c>
      <c r="P1465" s="355">
        <v>0</v>
      </c>
      <c r="Q1465" s="355">
        <v>0</v>
      </c>
      <c r="R1465" s="355">
        <v>1423</v>
      </c>
      <c r="S1465" s="355">
        <v>0</v>
      </c>
      <c r="T1465" s="355">
        <v>0</v>
      </c>
      <c r="U1465" s="355">
        <v>1363.0000000000014</v>
      </c>
      <c r="V1465" s="355">
        <v>0</v>
      </c>
      <c r="W1465" s="355">
        <v>0</v>
      </c>
      <c r="X1465" s="355">
        <v>1560.0000000000002</v>
      </c>
      <c r="Y1465" s="355">
        <v>0</v>
      </c>
      <c r="Z1465" s="355">
        <v>0</v>
      </c>
      <c r="AA1465" s="355">
        <v>1653</v>
      </c>
      <c r="AB1465" s="355">
        <v>0</v>
      </c>
      <c r="AC1465" s="355">
        <v>0</v>
      </c>
      <c r="AD1465" s="357">
        <v>1768</v>
      </c>
      <c r="AE1465" s="355">
        <v>0</v>
      </c>
      <c r="AF1465" s="355">
        <v>0</v>
      </c>
      <c r="AG1465" s="358">
        <v>1782</v>
      </c>
      <c r="AH1465" s="355">
        <v>0</v>
      </c>
      <c r="AI1465" s="355">
        <v>0</v>
      </c>
      <c r="AJ1465" s="358">
        <v>1594</v>
      </c>
      <c r="AK1465" s="4">
        <v>0</v>
      </c>
      <c r="AL1465" s="4">
        <v>0</v>
      </c>
      <c r="AM1465" s="4">
        <v>592</v>
      </c>
    </row>
    <row r="1466" spans="2:39" x14ac:dyDescent="0.3">
      <c r="B1466" s="350" t="s">
        <v>126</v>
      </c>
      <c r="C1466" s="351" t="s">
        <v>286</v>
      </c>
      <c r="D1466" s="352">
        <v>0</v>
      </c>
      <c r="E1466" s="353">
        <v>0</v>
      </c>
      <c r="F1466" s="353">
        <v>1423</v>
      </c>
      <c r="G1466" s="354">
        <v>0</v>
      </c>
      <c r="H1466" s="354">
        <v>0</v>
      </c>
      <c r="I1466" s="354">
        <v>1581</v>
      </c>
      <c r="J1466" s="355">
        <v>0</v>
      </c>
      <c r="K1466" s="355">
        <v>0</v>
      </c>
      <c r="L1466" s="355">
        <v>1629</v>
      </c>
      <c r="M1466" s="355">
        <v>0</v>
      </c>
      <c r="N1466" s="355">
        <v>0</v>
      </c>
      <c r="O1466" s="355">
        <v>1579</v>
      </c>
      <c r="P1466" s="355">
        <v>0</v>
      </c>
      <c r="Q1466" s="355">
        <v>0</v>
      </c>
      <c r="R1466" s="355">
        <v>1640</v>
      </c>
      <c r="S1466" s="355">
        <v>0</v>
      </c>
      <c r="T1466" s="355">
        <v>0</v>
      </c>
      <c r="U1466" s="355">
        <v>1722.0000000000009</v>
      </c>
      <c r="V1466" s="355">
        <v>0</v>
      </c>
      <c r="W1466" s="355">
        <v>0</v>
      </c>
      <c r="X1466" s="355">
        <v>1807.000000000002</v>
      </c>
      <c r="Y1466" s="355">
        <v>0</v>
      </c>
      <c r="Z1466" s="355">
        <v>0</v>
      </c>
      <c r="AA1466" s="355">
        <v>2091</v>
      </c>
      <c r="AB1466" s="355">
        <v>0</v>
      </c>
      <c r="AC1466" s="355">
        <v>0</v>
      </c>
      <c r="AD1466" s="357">
        <v>2224</v>
      </c>
      <c r="AE1466" s="355">
        <v>0</v>
      </c>
      <c r="AF1466" s="355">
        <v>0</v>
      </c>
      <c r="AG1466" s="358">
        <v>2091</v>
      </c>
      <c r="AH1466" s="355">
        <v>0</v>
      </c>
      <c r="AI1466" s="355">
        <v>0</v>
      </c>
      <c r="AJ1466" s="358">
        <v>2135</v>
      </c>
      <c r="AK1466" s="4">
        <v>0</v>
      </c>
      <c r="AL1466" s="4">
        <v>0</v>
      </c>
      <c r="AM1466" s="4">
        <v>1300</v>
      </c>
    </row>
    <row r="1467" spans="2:39" x14ac:dyDescent="0.3">
      <c r="B1467" s="350" t="s">
        <v>126</v>
      </c>
      <c r="C1467" s="351" t="s">
        <v>255</v>
      </c>
      <c r="D1467" s="352">
        <v>4804</v>
      </c>
      <c r="E1467" s="353">
        <v>1918</v>
      </c>
      <c r="F1467" s="353">
        <v>1335</v>
      </c>
      <c r="G1467" s="354">
        <v>5495</v>
      </c>
      <c r="H1467" s="354">
        <v>1005</v>
      </c>
      <c r="I1467" s="354">
        <v>1539</v>
      </c>
      <c r="J1467" s="355">
        <v>7209</v>
      </c>
      <c r="K1467" s="355">
        <v>1297</v>
      </c>
      <c r="L1467" s="355">
        <v>1601</v>
      </c>
      <c r="M1467" s="355">
        <v>6461</v>
      </c>
      <c r="N1467" s="355">
        <v>1052</v>
      </c>
      <c r="O1467" s="355">
        <v>1764</v>
      </c>
      <c r="P1467" s="355">
        <v>6027</v>
      </c>
      <c r="Q1467" s="355">
        <v>878</v>
      </c>
      <c r="R1467" s="355">
        <v>1639</v>
      </c>
      <c r="S1467" s="355">
        <v>5809.0000000000045</v>
      </c>
      <c r="T1467" s="355">
        <v>547.00000000000011</v>
      </c>
      <c r="U1467" s="355">
        <v>1815.0000000000005</v>
      </c>
      <c r="V1467" s="355">
        <v>5922.0000000000045</v>
      </c>
      <c r="W1467" s="355">
        <v>333.00000000000006</v>
      </c>
      <c r="X1467" s="355">
        <v>1895.0000000000023</v>
      </c>
      <c r="Y1467" s="355">
        <v>6096</v>
      </c>
      <c r="Z1467" s="355">
        <v>321</v>
      </c>
      <c r="AA1467" s="355">
        <v>2025</v>
      </c>
      <c r="AB1467" s="355">
        <v>6290</v>
      </c>
      <c r="AC1467" s="355">
        <v>330</v>
      </c>
      <c r="AD1467" s="357">
        <v>2167</v>
      </c>
      <c r="AE1467" s="355">
        <v>6234</v>
      </c>
      <c r="AF1467" s="355">
        <v>318</v>
      </c>
      <c r="AG1467" s="358">
        <v>2008</v>
      </c>
      <c r="AH1467" s="355">
        <v>6180</v>
      </c>
      <c r="AI1467" s="355">
        <v>318</v>
      </c>
      <c r="AJ1467" s="358">
        <v>1987</v>
      </c>
      <c r="AK1467" s="4">
        <v>5460</v>
      </c>
      <c r="AL1467" s="4">
        <v>276</v>
      </c>
      <c r="AM1467" s="4">
        <v>1585</v>
      </c>
    </row>
    <row r="1468" spans="2:39" x14ac:dyDescent="0.3">
      <c r="B1468" s="350" t="s">
        <v>126</v>
      </c>
      <c r="C1468" s="351" t="s">
        <v>224</v>
      </c>
      <c r="D1468" s="352">
        <v>6005</v>
      </c>
      <c r="E1468" s="353">
        <v>2748</v>
      </c>
      <c r="F1468" s="353">
        <v>1337</v>
      </c>
      <c r="G1468" s="354">
        <v>6207</v>
      </c>
      <c r="H1468" s="354">
        <v>1867</v>
      </c>
      <c r="I1468" s="354">
        <v>1380</v>
      </c>
      <c r="J1468" s="355">
        <v>7088</v>
      </c>
      <c r="K1468" s="355">
        <v>1401</v>
      </c>
      <c r="L1468" s="355">
        <v>1473</v>
      </c>
      <c r="M1468" s="355">
        <v>8277</v>
      </c>
      <c r="N1468" s="355">
        <v>1380</v>
      </c>
      <c r="O1468" s="355">
        <v>1564</v>
      </c>
      <c r="P1468" s="355">
        <v>7567</v>
      </c>
      <c r="Q1468" s="355">
        <v>1126</v>
      </c>
      <c r="R1468" s="355">
        <v>1689</v>
      </c>
      <c r="S1468" s="355">
        <v>7186.0000000000027</v>
      </c>
      <c r="T1468" s="355">
        <v>932.00000000000034</v>
      </c>
      <c r="U1468" s="355">
        <v>1654.0000000000002</v>
      </c>
      <c r="V1468" s="355">
        <v>7144.9999999999891</v>
      </c>
      <c r="W1468" s="355">
        <v>361</v>
      </c>
      <c r="X1468" s="355">
        <v>1872.0000000000009</v>
      </c>
      <c r="Y1468" s="355">
        <v>7149</v>
      </c>
      <c r="Z1468" s="355">
        <v>361</v>
      </c>
      <c r="AA1468" s="355">
        <v>1970</v>
      </c>
      <c r="AB1468" s="355">
        <v>7572</v>
      </c>
      <c r="AC1468" s="355">
        <v>343</v>
      </c>
      <c r="AD1468" s="357">
        <v>2023</v>
      </c>
      <c r="AE1468" s="355">
        <v>7760</v>
      </c>
      <c r="AF1468" s="355">
        <v>372</v>
      </c>
      <c r="AG1468" s="358">
        <v>1990</v>
      </c>
      <c r="AH1468" s="355">
        <v>7537</v>
      </c>
      <c r="AI1468" s="355">
        <v>337</v>
      </c>
      <c r="AJ1468" s="358">
        <v>1899</v>
      </c>
      <c r="AK1468" s="4">
        <v>7028</v>
      </c>
      <c r="AL1468" s="4">
        <v>301</v>
      </c>
      <c r="AM1468" s="4">
        <v>1557</v>
      </c>
    </row>
    <row r="1469" spans="2:39" x14ac:dyDescent="0.3">
      <c r="B1469" s="350" t="s">
        <v>126</v>
      </c>
      <c r="C1469" s="351" t="s">
        <v>225</v>
      </c>
      <c r="D1469" s="352">
        <v>6531</v>
      </c>
      <c r="E1469" s="353">
        <v>1698</v>
      </c>
      <c r="F1469" s="353">
        <v>1204</v>
      </c>
      <c r="G1469" s="354">
        <v>6481</v>
      </c>
      <c r="H1469" s="354">
        <v>1989</v>
      </c>
      <c r="I1469" s="354">
        <v>1390</v>
      </c>
      <c r="J1469" s="355">
        <v>6482</v>
      </c>
      <c r="K1469" s="355">
        <v>1194</v>
      </c>
      <c r="L1469" s="355">
        <v>1414</v>
      </c>
      <c r="M1469" s="355">
        <v>6811</v>
      </c>
      <c r="N1469" s="355">
        <v>1214</v>
      </c>
      <c r="O1469" s="355">
        <v>1491</v>
      </c>
      <c r="P1469" s="355">
        <v>7637</v>
      </c>
      <c r="Q1469" s="355">
        <v>1226</v>
      </c>
      <c r="R1469" s="355">
        <v>1597</v>
      </c>
      <c r="S1469" s="355">
        <v>7089.0000000000055</v>
      </c>
      <c r="T1469" s="355">
        <v>988.00000000000034</v>
      </c>
      <c r="U1469" s="355">
        <v>1742.9999999999993</v>
      </c>
      <c r="V1469" s="355">
        <v>7223.0000000000064</v>
      </c>
      <c r="W1469" s="355">
        <v>370.99999999999994</v>
      </c>
      <c r="X1469" s="355">
        <v>1708.9999999999989</v>
      </c>
      <c r="Y1469" s="355">
        <v>6829</v>
      </c>
      <c r="Z1469" s="355">
        <v>366</v>
      </c>
      <c r="AA1469" s="355">
        <v>1882</v>
      </c>
      <c r="AB1469" s="355">
        <v>7038</v>
      </c>
      <c r="AC1469" s="355">
        <v>361</v>
      </c>
      <c r="AD1469" s="357">
        <v>1899</v>
      </c>
      <c r="AE1469" s="355">
        <v>7054</v>
      </c>
      <c r="AF1469" s="355">
        <v>349</v>
      </c>
      <c r="AG1469" s="358">
        <v>1863</v>
      </c>
      <c r="AH1469" s="355">
        <v>7264</v>
      </c>
      <c r="AI1469" s="355">
        <v>357</v>
      </c>
      <c r="AJ1469" s="358">
        <v>1875</v>
      </c>
      <c r="AK1469" s="4">
        <v>7217</v>
      </c>
      <c r="AL1469" s="4">
        <v>328</v>
      </c>
      <c r="AM1469" s="4">
        <v>1615</v>
      </c>
    </row>
    <row r="1470" spans="2:39" x14ac:dyDescent="0.3">
      <c r="B1470" s="350" t="s">
        <v>126</v>
      </c>
      <c r="C1470" s="351" t="s">
        <v>226</v>
      </c>
      <c r="D1470" s="352">
        <v>7263</v>
      </c>
      <c r="E1470" s="353">
        <v>1440</v>
      </c>
      <c r="F1470" s="353">
        <v>1251</v>
      </c>
      <c r="G1470" s="354">
        <v>6841</v>
      </c>
      <c r="H1470" s="354">
        <v>1391</v>
      </c>
      <c r="I1470" s="354">
        <v>1288</v>
      </c>
      <c r="J1470" s="355">
        <v>6864</v>
      </c>
      <c r="K1470" s="355">
        <v>1238</v>
      </c>
      <c r="L1470" s="355">
        <v>1370</v>
      </c>
      <c r="M1470" s="355">
        <v>6617</v>
      </c>
      <c r="N1470" s="355">
        <v>1130</v>
      </c>
      <c r="O1470" s="355">
        <v>1397</v>
      </c>
      <c r="P1470" s="355">
        <v>6693</v>
      </c>
      <c r="Q1470" s="355">
        <v>1127</v>
      </c>
      <c r="R1470" s="355">
        <v>1495</v>
      </c>
      <c r="S1470" s="355">
        <v>7614.9999999999955</v>
      </c>
      <c r="T1470" s="355">
        <v>1078.9999999999993</v>
      </c>
      <c r="U1470" s="355">
        <v>1662.9999999999984</v>
      </c>
      <c r="V1470" s="355">
        <v>7462.9999999999955</v>
      </c>
      <c r="W1470" s="355">
        <v>373.00000000000011</v>
      </c>
      <c r="X1470" s="355">
        <v>1770.0000000000002</v>
      </c>
      <c r="Y1470" s="355">
        <v>7100</v>
      </c>
      <c r="Z1470" s="355">
        <v>379</v>
      </c>
      <c r="AA1470" s="355">
        <v>1764</v>
      </c>
      <c r="AB1470" s="355">
        <v>6757</v>
      </c>
      <c r="AC1470" s="355">
        <v>370</v>
      </c>
      <c r="AD1470" s="357">
        <v>1850</v>
      </c>
      <c r="AE1470" s="355">
        <v>7143</v>
      </c>
      <c r="AF1470" s="355">
        <v>363</v>
      </c>
      <c r="AG1470" s="358">
        <v>1773</v>
      </c>
      <c r="AH1470" s="355">
        <v>7097</v>
      </c>
      <c r="AI1470" s="355">
        <v>335</v>
      </c>
      <c r="AJ1470" s="358">
        <v>1780</v>
      </c>
      <c r="AK1470" s="4">
        <v>7269</v>
      </c>
      <c r="AL1470" s="4">
        <v>344</v>
      </c>
      <c r="AM1470" s="4">
        <v>1701</v>
      </c>
    </row>
    <row r="1471" spans="2:39" x14ac:dyDescent="0.3">
      <c r="B1471" s="350" t="s">
        <v>126</v>
      </c>
      <c r="C1471" s="351" t="s">
        <v>227</v>
      </c>
      <c r="D1471" s="352">
        <v>7099</v>
      </c>
      <c r="E1471" s="353">
        <v>1254</v>
      </c>
      <c r="F1471" s="353">
        <v>1259</v>
      </c>
      <c r="G1471" s="354">
        <v>6881</v>
      </c>
      <c r="H1471" s="354">
        <v>1258</v>
      </c>
      <c r="I1471" s="354">
        <v>1297</v>
      </c>
      <c r="J1471" s="355">
        <v>6673</v>
      </c>
      <c r="K1471" s="355">
        <v>1063</v>
      </c>
      <c r="L1471" s="355">
        <v>1280</v>
      </c>
      <c r="M1471" s="355">
        <v>6725</v>
      </c>
      <c r="N1471" s="355">
        <v>1113</v>
      </c>
      <c r="O1471" s="355">
        <v>1412</v>
      </c>
      <c r="P1471" s="355">
        <v>6539</v>
      </c>
      <c r="Q1471" s="355">
        <v>1001</v>
      </c>
      <c r="R1471" s="355">
        <v>1379</v>
      </c>
      <c r="S1471" s="355">
        <v>6615.0000000000036</v>
      </c>
      <c r="T1471" s="355">
        <v>964.9999999999992</v>
      </c>
      <c r="U1471" s="355">
        <v>1464</v>
      </c>
      <c r="V1471" s="355">
        <v>8069.9999999999791</v>
      </c>
      <c r="W1471" s="355">
        <v>386.99999999999994</v>
      </c>
      <c r="X1471" s="355">
        <v>1608.0000000000002</v>
      </c>
      <c r="Y1471" s="355">
        <v>7610</v>
      </c>
      <c r="Z1471" s="355">
        <v>388</v>
      </c>
      <c r="AA1471" s="355">
        <v>1699</v>
      </c>
      <c r="AB1471" s="355">
        <v>7158</v>
      </c>
      <c r="AC1471" s="355">
        <v>376</v>
      </c>
      <c r="AD1471" s="357">
        <v>1752</v>
      </c>
      <c r="AE1471" s="355">
        <v>6898</v>
      </c>
      <c r="AF1471" s="355">
        <v>395</v>
      </c>
      <c r="AG1471" s="358">
        <v>1688</v>
      </c>
      <c r="AH1471" s="355">
        <v>7102</v>
      </c>
      <c r="AI1471" s="355">
        <v>361</v>
      </c>
      <c r="AJ1471" s="358">
        <v>1661</v>
      </c>
      <c r="AK1471" s="4">
        <v>7095</v>
      </c>
      <c r="AL1471" s="4">
        <v>325</v>
      </c>
      <c r="AM1471" s="4">
        <v>1606</v>
      </c>
    </row>
    <row r="1472" spans="2:39" x14ac:dyDescent="0.3">
      <c r="B1472" s="350" t="s">
        <v>126</v>
      </c>
      <c r="C1472" s="351" t="s">
        <v>228</v>
      </c>
      <c r="D1472" s="352">
        <v>6987</v>
      </c>
      <c r="E1472" s="353">
        <v>992</v>
      </c>
      <c r="F1472" s="353">
        <v>1239</v>
      </c>
      <c r="G1472" s="354">
        <v>7058</v>
      </c>
      <c r="H1472" s="354">
        <v>1135</v>
      </c>
      <c r="I1472" s="354">
        <v>1310</v>
      </c>
      <c r="J1472" s="355">
        <v>6753</v>
      </c>
      <c r="K1472" s="355">
        <v>922</v>
      </c>
      <c r="L1472" s="355">
        <v>1318</v>
      </c>
      <c r="M1472" s="355">
        <v>6724</v>
      </c>
      <c r="N1472" s="355">
        <v>940</v>
      </c>
      <c r="O1472" s="355">
        <v>1274</v>
      </c>
      <c r="P1472" s="355">
        <v>6745</v>
      </c>
      <c r="Q1472" s="355">
        <v>967</v>
      </c>
      <c r="R1472" s="355">
        <v>1349</v>
      </c>
      <c r="S1472" s="355">
        <v>6619.9999999999927</v>
      </c>
      <c r="T1472" s="355">
        <v>773.00000000000023</v>
      </c>
      <c r="U1472" s="355">
        <v>1419.0000000000018</v>
      </c>
      <c r="V1472" s="355">
        <v>7050.9999999999955</v>
      </c>
      <c r="W1472" s="355">
        <v>381.99999999999989</v>
      </c>
      <c r="X1472" s="355">
        <v>1455.0000000000007</v>
      </c>
      <c r="Y1472" s="355">
        <v>7838</v>
      </c>
      <c r="Z1472" s="355">
        <v>395</v>
      </c>
      <c r="AA1472" s="355">
        <v>1586</v>
      </c>
      <c r="AB1472" s="355">
        <v>7456</v>
      </c>
      <c r="AC1472" s="355">
        <v>395</v>
      </c>
      <c r="AD1472" s="357">
        <v>1614</v>
      </c>
      <c r="AE1472" s="355">
        <v>7033</v>
      </c>
      <c r="AF1472" s="355">
        <v>375</v>
      </c>
      <c r="AG1472" s="358">
        <v>1625</v>
      </c>
      <c r="AH1472" s="355">
        <v>6777</v>
      </c>
      <c r="AI1472" s="355">
        <v>371</v>
      </c>
      <c r="AJ1472" s="358">
        <v>1583</v>
      </c>
      <c r="AK1472" s="4">
        <v>7040</v>
      </c>
      <c r="AL1472" s="4">
        <v>344</v>
      </c>
      <c r="AM1472" s="4">
        <v>1532</v>
      </c>
    </row>
    <row r="1473" spans="2:39" x14ac:dyDescent="0.3">
      <c r="B1473" s="350" t="s">
        <v>126</v>
      </c>
      <c r="C1473" s="351" t="s">
        <v>229</v>
      </c>
      <c r="D1473" s="352">
        <v>8106</v>
      </c>
      <c r="E1473" s="353">
        <v>166</v>
      </c>
      <c r="F1473" s="353">
        <v>1159</v>
      </c>
      <c r="G1473" s="354">
        <v>8333</v>
      </c>
      <c r="H1473" s="354">
        <v>287</v>
      </c>
      <c r="I1473" s="354">
        <v>1188</v>
      </c>
      <c r="J1473" s="355">
        <v>8802</v>
      </c>
      <c r="K1473" s="355">
        <v>315</v>
      </c>
      <c r="L1473" s="355">
        <v>1195</v>
      </c>
      <c r="M1473" s="355">
        <v>8270</v>
      </c>
      <c r="N1473" s="355">
        <v>377</v>
      </c>
      <c r="O1473" s="355">
        <v>1191</v>
      </c>
      <c r="P1473" s="355">
        <v>8193</v>
      </c>
      <c r="Q1473" s="355">
        <v>389</v>
      </c>
      <c r="R1473" s="355">
        <v>1151</v>
      </c>
      <c r="S1473" s="355">
        <v>8258.0000000000036</v>
      </c>
      <c r="T1473" s="355">
        <v>391.99999999999989</v>
      </c>
      <c r="U1473" s="355">
        <v>1216</v>
      </c>
      <c r="V1473" s="355">
        <v>8036.9999999999964</v>
      </c>
      <c r="W1473" s="355">
        <v>388.00000000000045</v>
      </c>
      <c r="X1473" s="355">
        <v>1258</v>
      </c>
      <c r="Y1473" s="355">
        <v>7975</v>
      </c>
      <c r="Z1473" s="355">
        <v>398</v>
      </c>
      <c r="AA1473" s="355">
        <v>1309</v>
      </c>
      <c r="AB1473" s="355">
        <v>8646</v>
      </c>
      <c r="AC1473" s="355">
        <v>419</v>
      </c>
      <c r="AD1473" s="357">
        <v>1400</v>
      </c>
      <c r="AE1473" s="355">
        <v>8585</v>
      </c>
      <c r="AF1473" s="355">
        <v>404</v>
      </c>
      <c r="AG1473" s="358">
        <v>1380</v>
      </c>
      <c r="AH1473" s="355">
        <v>8363</v>
      </c>
      <c r="AI1473" s="355">
        <v>398</v>
      </c>
      <c r="AJ1473" s="358">
        <v>1362</v>
      </c>
      <c r="AK1473" s="4">
        <v>7747</v>
      </c>
      <c r="AL1473" s="4">
        <v>360</v>
      </c>
      <c r="AM1473" s="4">
        <v>1263</v>
      </c>
    </row>
    <row r="1474" spans="2:39" x14ac:dyDescent="0.3">
      <c r="B1474" s="350" t="s">
        <v>126</v>
      </c>
      <c r="C1474" s="351" t="s">
        <v>287</v>
      </c>
      <c r="D1474" s="352">
        <v>7188</v>
      </c>
      <c r="E1474" s="353">
        <v>77</v>
      </c>
      <c r="F1474" s="353">
        <v>1155</v>
      </c>
      <c r="G1474" s="354">
        <v>7212</v>
      </c>
      <c r="H1474" s="354">
        <v>203</v>
      </c>
      <c r="I1474" s="354">
        <v>1160</v>
      </c>
      <c r="J1474" s="355">
        <v>7240</v>
      </c>
      <c r="K1474" s="355">
        <v>285</v>
      </c>
      <c r="L1474" s="355">
        <v>1166</v>
      </c>
      <c r="M1474" s="355">
        <v>7514</v>
      </c>
      <c r="N1474" s="355">
        <v>336</v>
      </c>
      <c r="O1474" s="355">
        <v>1152</v>
      </c>
      <c r="P1474" s="355">
        <v>7238</v>
      </c>
      <c r="Q1474" s="355">
        <v>357</v>
      </c>
      <c r="R1474" s="355">
        <v>1148</v>
      </c>
      <c r="S1474" s="355">
        <v>7211.0000000000027</v>
      </c>
      <c r="T1474" s="355">
        <v>380</v>
      </c>
      <c r="U1474" s="355">
        <v>1149.9999999999995</v>
      </c>
      <c r="V1474" s="355">
        <v>7165.9999999999845</v>
      </c>
      <c r="W1474" s="355">
        <v>374.00000000000011</v>
      </c>
      <c r="X1474" s="355">
        <v>1198.9999999999993</v>
      </c>
      <c r="Y1474" s="355">
        <v>7005</v>
      </c>
      <c r="Z1474" s="355">
        <v>380</v>
      </c>
      <c r="AA1474" s="355">
        <v>1225</v>
      </c>
      <c r="AB1474" s="355">
        <v>6967</v>
      </c>
      <c r="AC1474" s="355">
        <v>394</v>
      </c>
      <c r="AD1474" s="357">
        <v>1306</v>
      </c>
      <c r="AE1474" s="355">
        <v>7729</v>
      </c>
      <c r="AF1474" s="355">
        <v>403</v>
      </c>
      <c r="AG1474" s="358">
        <v>1344</v>
      </c>
      <c r="AH1474" s="355">
        <v>7545</v>
      </c>
      <c r="AI1474" s="355">
        <v>386</v>
      </c>
      <c r="AJ1474" s="358">
        <v>1353</v>
      </c>
      <c r="AK1474" s="4">
        <v>7811</v>
      </c>
      <c r="AL1474" s="4">
        <v>386</v>
      </c>
      <c r="AM1474" s="4">
        <v>1296</v>
      </c>
    </row>
    <row r="1475" spans="2:39" x14ac:dyDescent="0.3">
      <c r="B1475" s="350" t="s">
        <v>126</v>
      </c>
      <c r="C1475" s="351" t="s">
        <v>230</v>
      </c>
      <c r="D1475" s="352">
        <v>6770</v>
      </c>
      <c r="E1475" s="353">
        <v>79</v>
      </c>
      <c r="F1475" s="353">
        <v>1084</v>
      </c>
      <c r="G1475" s="354">
        <v>6406</v>
      </c>
      <c r="H1475" s="354">
        <v>125</v>
      </c>
      <c r="I1475" s="354">
        <v>1127</v>
      </c>
      <c r="J1475" s="355">
        <v>6339</v>
      </c>
      <c r="K1475" s="355">
        <v>197</v>
      </c>
      <c r="L1475" s="355">
        <v>1121</v>
      </c>
      <c r="M1475" s="355">
        <v>6315</v>
      </c>
      <c r="N1475" s="355">
        <v>284</v>
      </c>
      <c r="O1475" s="355">
        <v>1157</v>
      </c>
      <c r="P1475" s="355">
        <v>6698</v>
      </c>
      <c r="Q1475" s="355">
        <v>303</v>
      </c>
      <c r="R1475" s="355">
        <v>1154</v>
      </c>
      <c r="S1475" s="355">
        <v>6404.0000000000036</v>
      </c>
      <c r="T1475" s="355">
        <v>339</v>
      </c>
      <c r="U1475" s="355">
        <v>1176</v>
      </c>
      <c r="V1475" s="355">
        <v>6350.9999999999764</v>
      </c>
      <c r="W1475" s="355">
        <v>344</v>
      </c>
      <c r="X1475" s="355">
        <v>1134</v>
      </c>
      <c r="Y1475" s="355">
        <v>6317</v>
      </c>
      <c r="Z1475" s="355">
        <v>364</v>
      </c>
      <c r="AA1475" s="355">
        <v>1178</v>
      </c>
      <c r="AB1475" s="355">
        <v>6327</v>
      </c>
      <c r="AC1475" s="355">
        <v>367</v>
      </c>
      <c r="AD1475" s="357">
        <v>1198</v>
      </c>
      <c r="AE1475" s="355">
        <v>6506</v>
      </c>
      <c r="AF1475" s="355">
        <v>386</v>
      </c>
      <c r="AG1475" s="358">
        <v>1220</v>
      </c>
      <c r="AH1475" s="355">
        <v>7133</v>
      </c>
      <c r="AI1475" s="355">
        <v>377</v>
      </c>
      <c r="AJ1475" s="358">
        <v>1329</v>
      </c>
      <c r="AK1475" s="4">
        <v>7114</v>
      </c>
      <c r="AL1475" s="4">
        <v>378</v>
      </c>
      <c r="AM1475" s="4">
        <v>1282</v>
      </c>
    </row>
    <row r="1476" spans="2:39" x14ac:dyDescent="0.3">
      <c r="B1476" s="350" t="s">
        <v>126</v>
      </c>
      <c r="C1476" s="351" t="s">
        <v>231</v>
      </c>
      <c r="D1476" s="352">
        <v>6104</v>
      </c>
      <c r="E1476" s="353">
        <v>63</v>
      </c>
      <c r="F1476" s="353">
        <v>1129</v>
      </c>
      <c r="G1476" s="354">
        <v>5836</v>
      </c>
      <c r="H1476" s="354">
        <v>101</v>
      </c>
      <c r="I1476" s="354">
        <v>1061</v>
      </c>
      <c r="J1476" s="355">
        <v>5463</v>
      </c>
      <c r="K1476" s="355">
        <v>167</v>
      </c>
      <c r="L1476" s="355">
        <v>1126</v>
      </c>
      <c r="M1476" s="355">
        <v>5426</v>
      </c>
      <c r="N1476" s="355">
        <v>216</v>
      </c>
      <c r="O1476" s="355">
        <v>1114</v>
      </c>
      <c r="P1476" s="355">
        <v>5557</v>
      </c>
      <c r="Q1476" s="355">
        <v>259</v>
      </c>
      <c r="R1476" s="355">
        <v>1142</v>
      </c>
      <c r="S1476" s="355">
        <v>5656</v>
      </c>
      <c r="T1476" s="355">
        <v>293</v>
      </c>
      <c r="U1476" s="355">
        <v>1145.0000000000005</v>
      </c>
      <c r="V1476" s="355">
        <v>5518.9999999999891</v>
      </c>
      <c r="W1476" s="355">
        <v>309</v>
      </c>
      <c r="X1476" s="355">
        <v>1122.0000000000002</v>
      </c>
      <c r="Y1476" s="355">
        <v>5485</v>
      </c>
      <c r="Z1476" s="355">
        <v>300</v>
      </c>
      <c r="AA1476" s="355">
        <v>1136</v>
      </c>
      <c r="AB1476" s="355">
        <v>5504</v>
      </c>
      <c r="AC1476" s="355">
        <v>330</v>
      </c>
      <c r="AD1476" s="357">
        <v>1164</v>
      </c>
      <c r="AE1476" s="355">
        <v>5565</v>
      </c>
      <c r="AF1476" s="355">
        <v>338</v>
      </c>
      <c r="AG1476" s="358">
        <v>1146</v>
      </c>
      <c r="AH1476" s="355">
        <v>5835</v>
      </c>
      <c r="AI1476" s="355">
        <v>358</v>
      </c>
      <c r="AJ1476" s="358">
        <v>1170</v>
      </c>
      <c r="AK1476" s="4">
        <v>6639</v>
      </c>
      <c r="AL1476" s="4">
        <v>363</v>
      </c>
      <c r="AM1476" s="4">
        <v>1274</v>
      </c>
    </row>
    <row r="1477" spans="2:39" x14ac:dyDescent="0.3">
      <c r="B1477" s="350" t="s">
        <v>126</v>
      </c>
      <c r="C1477" s="351" t="s">
        <v>288</v>
      </c>
      <c r="D1477" s="352">
        <v>5208</v>
      </c>
      <c r="E1477" s="353">
        <v>28</v>
      </c>
      <c r="F1477" s="353">
        <v>993</v>
      </c>
      <c r="G1477" s="354">
        <v>5370</v>
      </c>
      <c r="H1477" s="354">
        <v>0</v>
      </c>
      <c r="I1477" s="354">
        <v>1067</v>
      </c>
      <c r="J1477" s="355">
        <v>5088</v>
      </c>
      <c r="K1477" s="355">
        <v>119</v>
      </c>
      <c r="L1477" s="355">
        <v>972</v>
      </c>
      <c r="M1477" s="355">
        <v>4797</v>
      </c>
      <c r="N1477" s="355">
        <v>155</v>
      </c>
      <c r="O1477" s="355">
        <v>1023</v>
      </c>
      <c r="P1477" s="355">
        <v>4908</v>
      </c>
      <c r="Q1477" s="355">
        <v>179</v>
      </c>
      <c r="R1477" s="355">
        <v>906</v>
      </c>
      <c r="S1477" s="355">
        <v>4932.0000000000027</v>
      </c>
      <c r="T1477" s="355">
        <v>249</v>
      </c>
      <c r="U1477" s="355">
        <v>1111.0000000000002</v>
      </c>
      <c r="V1477" s="355">
        <v>4985.0000000000055</v>
      </c>
      <c r="W1477" s="355">
        <v>262.00000000000011</v>
      </c>
      <c r="X1477" s="355">
        <v>1043</v>
      </c>
      <c r="Y1477" s="355">
        <v>4956</v>
      </c>
      <c r="Z1477" s="355">
        <v>276</v>
      </c>
      <c r="AA1477" s="355">
        <v>1097</v>
      </c>
      <c r="AB1477" s="355">
        <v>4869</v>
      </c>
      <c r="AC1477" s="355">
        <v>263</v>
      </c>
      <c r="AD1477" s="357">
        <v>1069</v>
      </c>
      <c r="AE1477" s="355">
        <v>5001</v>
      </c>
      <c r="AF1477" s="355">
        <v>281</v>
      </c>
      <c r="AG1477" s="358">
        <v>1117</v>
      </c>
      <c r="AH1477" s="355">
        <v>5032</v>
      </c>
      <c r="AI1477" s="355">
        <v>267</v>
      </c>
      <c r="AJ1477" s="358">
        <v>1090</v>
      </c>
      <c r="AK1477" s="4">
        <v>5517</v>
      </c>
      <c r="AL1477" s="4">
        <v>323</v>
      </c>
      <c r="AM1477" s="4">
        <v>1112</v>
      </c>
    </row>
    <row r="1478" spans="2:39" x14ac:dyDescent="0.3">
      <c r="B1478" s="350" t="s">
        <v>126</v>
      </c>
      <c r="C1478" s="351" t="s">
        <v>232</v>
      </c>
      <c r="D1478" s="352">
        <v>4003</v>
      </c>
      <c r="E1478" s="353">
        <v>10</v>
      </c>
      <c r="F1478" s="353">
        <v>1055</v>
      </c>
      <c r="G1478" s="354">
        <v>3959</v>
      </c>
      <c r="H1478" s="354">
        <v>0</v>
      </c>
      <c r="I1478" s="354">
        <v>915</v>
      </c>
      <c r="J1478" s="355">
        <v>4018</v>
      </c>
      <c r="K1478" s="355">
        <v>15</v>
      </c>
      <c r="L1478" s="355">
        <v>1002</v>
      </c>
      <c r="M1478" s="355">
        <v>3811</v>
      </c>
      <c r="N1478" s="355">
        <v>95</v>
      </c>
      <c r="O1478" s="355">
        <v>929</v>
      </c>
      <c r="P1478" s="355">
        <v>3710</v>
      </c>
      <c r="Q1478" s="355">
        <v>119</v>
      </c>
      <c r="R1478" s="355">
        <v>927</v>
      </c>
      <c r="S1478" s="355">
        <v>3729.0000000000077</v>
      </c>
      <c r="T1478" s="355">
        <v>137</v>
      </c>
      <c r="U1478" s="355">
        <v>960.00000000000045</v>
      </c>
      <c r="V1478" s="355">
        <v>3944.9999999999955</v>
      </c>
      <c r="W1478" s="355">
        <v>167</v>
      </c>
      <c r="X1478" s="355">
        <v>1035.9999999999995</v>
      </c>
      <c r="Y1478" s="355">
        <v>3848</v>
      </c>
      <c r="Z1478" s="355">
        <v>168</v>
      </c>
      <c r="AA1478" s="355">
        <v>986</v>
      </c>
      <c r="AB1478" s="355">
        <v>3918</v>
      </c>
      <c r="AC1478" s="355">
        <v>213</v>
      </c>
      <c r="AD1478" s="357">
        <v>1018</v>
      </c>
      <c r="AE1478" s="355">
        <v>3759</v>
      </c>
      <c r="AF1478" s="355">
        <v>182</v>
      </c>
      <c r="AG1478" s="358">
        <v>965</v>
      </c>
      <c r="AH1478" s="355">
        <v>3877</v>
      </c>
      <c r="AI1478" s="355">
        <v>211</v>
      </c>
      <c r="AJ1478" s="358">
        <v>1032</v>
      </c>
      <c r="AK1478" s="4">
        <v>4346</v>
      </c>
      <c r="AL1478" s="4">
        <v>245</v>
      </c>
      <c r="AM1478" s="4">
        <v>1046</v>
      </c>
    </row>
    <row r="1479" spans="2:39" x14ac:dyDescent="0.3">
      <c r="B1479" s="350" t="s">
        <v>126</v>
      </c>
      <c r="C1479" s="351" t="s">
        <v>325</v>
      </c>
      <c r="D1479" s="352">
        <v>149</v>
      </c>
      <c r="E1479" s="353">
        <v>0</v>
      </c>
      <c r="F1479" s="353">
        <v>0</v>
      </c>
      <c r="G1479" s="354">
        <v>200</v>
      </c>
      <c r="H1479" s="354">
        <v>0</v>
      </c>
      <c r="I1479" s="354">
        <v>0</v>
      </c>
      <c r="J1479" s="355">
        <v>145</v>
      </c>
      <c r="K1479" s="355">
        <v>0</v>
      </c>
      <c r="L1479" s="355">
        <v>0</v>
      </c>
      <c r="M1479" s="355">
        <v>62</v>
      </c>
      <c r="N1479" s="355">
        <v>0</v>
      </c>
      <c r="O1479" s="355">
        <v>0</v>
      </c>
      <c r="P1479" s="355">
        <v>92</v>
      </c>
      <c r="Q1479" s="355">
        <v>0</v>
      </c>
      <c r="R1479" s="355">
        <v>0</v>
      </c>
      <c r="S1479" s="355">
        <v>161.00000000000006</v>
      </c>
      <c r="T1479" s="355">
        <v>0</v>
      </c>
      <c r="U1479" s="355">
        <v>0</v>
      </c>
      <c r="V1479" s="355">
        <v>178.00000000000003</v>
      </c>
      <c r="W1479" s="355">
        <v>0</v>
      </c>
      <c r="X1479" s="355">
        <v>0</v>
      </c>
      <c r="Y1479" s="355">
        <v>126</v>
      </c>
      <c r="Z1479" s="355">
        <v>0</v>
      </c>
      <c r="AA1479" s="355">
        <v>0</v>
      </c>
      <c r="AB1479" s="355">
        <v>116</v>
      </c>
      <c r="AC1479" s="355">
        <v>0</v>
      </c>
      <c r="AD1479" s="357">
        <v>0</v>
      </c>
      <c r="AE1479" s="355">
        <v>162</v>
      </c>
      <c r="AF1479" s="355">
        <v>0</v>
      </c>
      <c r="AG1479" s="358">
        <v>0</v>
      </c>
      <c r="AH1479" s="355">
        <v>119</v>
      </c>
      <c r="AI1479" s="355">
        <v>0</v>
      </c>
      <c r="AJ1479" s="358">
        <v>0</v>
      </c>
      <c r="AK1479" s="4">
        <v>153</v>
      </c>
      <c r="AL1479" s="4">
        <v>0</v>
      </c>
      <c r="AM1479" s="4">
        <v>0</v>
      </c>
    </row>
    <row r="1480" spans="2:39" x14ac:dyDescent="0.3">
      <c r="B1480" s="350" t="s">
        <v>126</v>
      </c>
      <c r="C1480" s="351" t="s">
        <v>326</v>
      </c>
      <c r="D1480" s="352">
        <v>188</v>
      </c>
      <c r="E1480" s="353">
        <v>0</v>
      </c>
      <c r="F1480" s="353">
        <v>0</v>
      </c>
      <c r="G1480" s="354">
        <v>154</v>
      </c>
      <c r="H1480" s="354">
        <v>0</v>
      </c>
      <c r="I1480" s="354">
        <v>0</v>
      </c>
      <c r="J1480" s="355">
        <v>178</v>
      </c>
      <c r="K1480" s="355">
        <v>0</v>
      </c>
      <c r="L1480" s="355">
        <v>0</v>
      </c>
      <c r="M1480" s="355">
        <v>122</v>
      </c>
      <c r="N1480" s="355">
        <v>0</v>
      </c>
      <c r="O1480" s="355">
        <v>0</v>
      </c>
      <c r="P1480" s="355">
        <v>90</v>
      </c>
      <c r="Q1480" s="355">
        <v>0</v>
      </c>
      <c r="R1480" s="355">
        <v>0</v>
      </c>
      <c r="S1480" s="355">
        <v>152.00000000000003</v>
      </c>
      <c r="T1480" s="355">
        <v>0</v>
      </c>
      <c r="U1480" s="355">
        <v>0</v>
      </c>
      <c r="V1480" s="355">
        <v>164.00000000000003</v>
      </c>
      <c r="W1480" s="355">
        <v>0</v>
      </c>
      <c r="X1480" s="355">
        <v>0</v>
      </c>
      <c r="Y1480" s="355">
        <v>168</v>
      </c>
      <c r="Z1480" s="355">
        <v>0</v>
      </c>
      <c r="AA1480" s="355">
        <v>0</v>
      </c>
      <c r="AB1480" s="355">
        <v>172</v>
      </c>
      <c r="AC1480" s="355">
        <v>0</v>
      </c>
      <c r="AD1480" s="357">
        <v>0</v>
      </c>
      <c r="AE1480" s="355">
        <v>106</v>
      </c>
      <c r="AF1480" s="355">
        <v>0</v>
      </c>
      <c r="AG1480" s="358">
        <v>0</v>
      </c>
      <c r="AH1480" s="355">
        <v>173</v>
      </c>
      <c r="AI1480" s="355">
        <v>0</v>
      </c>
      <c r="AJ1480" s="358">
        <v>0</v>
      </c>
      <c r="AK1480" s="4">
        <v>162</v>
      </c>
      <c r="AL1480" s="4">
        <v>0</v>
      </c>
      <c r="AM1480" s="4">
        <v>0</v>
      </c>
    </row>
    <row r="1481" spans="2:39" x14ac:dyDescent="0.3">
      <c r="B1481" s="350" t="s">
        <v>126</v>
      </c>
      <c r="C1481" s="351" t="s">
        <v>289</v>
      </c>
      <c r="D1481" s="352">
        <v>981</v>
      </c>
      <c r="E1481" s="353">
        <v>5</v>
      </c>
      <c r="F1481" s="353">
        <v>3</v>
      </c>
      <c r="G1481" s="354">
        <v>12</v>
      </c>
      <c r="H1481" s="354">
        <v>417</v>
      </c>
      <c r="I1481" s="354">
        <v>7</v>
      </c>
      <c r="J1481" s="355">
        <v>1</v>
      </c>
      <c r="K1481" s="355">
        <v>1182</v>
      </c>
      <c r="L1481" s="355">
        <v>2</v>
      </c>
      <c r="M1481" s="355">
        <v>24</v>
      </c>
      <c r="N1481" s="355">
        <v>702</v>
      </c>
      <c r="O1481" s="355">
        <v>7</v>
      </c>
      <c r="P1481" s="355">
        <v>1</v>
      </c>
      <c r="Q1481" s="355">
        <v>17</v>
      </c>
      <c r="R1481" s="355">
        <v>6</v>
      </c>
      <c r="S1481" s="355">
        <v>60.000000000000007</v>
      </c>
      <c r="T1481" s="355">
        <v>1455.9999999999993</v>
      </c>
      <c r="U1481" s="355">
        <v>6</v>
      </c>
      <c r="V1481" s="355">
        <v>1551.0000000000009</v>
      </c>
      <c r="W1481" s="355">
        <v>0</v>
      </c>
      <c r="X1481" s="355">
        <v>5</v>
      </c>
      <c r="Y1481" s="355">
        <v>0</v>
      </c>
      <c r="Z1481" s="355">
        <v>0</v>
      </c>
      <c r="AA1481" s="355">
        <v>13</v>
      </c>
      <c r="AB1481" s="355">
        <v>0</v>
      </c>
      <c r="AC1481" s="355">
        <v>0</v>
      </c>
      <c r="AD1481" s="357">
        <v>5</v>
      </c>
      <c r="AE1481" s="355">
        <v>0</v>
      </c>
      <c r="AF1481" s="355">
        <v>0</v>
      </c>
      <c r="AG1481" s="358">
        <v>5</v>
      </c>
      <c r="AH1481" s="355">
        <v>0</v>
      </c>
      <c r="AI1481" s="355">
        <v>0</v>
      </c>
      <c r="AJ1481" s="358">
        <v>3</v>
      </c>
      <c r="AK1481" s="4">
        <v>118</v>
      </c>
      <c r="AL1481" s="4">
        <v>0</v>
      </c>
      <c r="AM1481" s="4">
        <v>2</v>
      </c>
    </row>
    <row r="1482" spans="2:39" x14ac:dyDescent="0.3">
      <c r="B1482" s="350" t="s">
        <v>126</v>
      </c>
      <c r="C1482" s="351" t="s">
        <v>290</v>
      </c>
      <c r="D1482" s="352">
        <v>3017</v>
      </c>
      <c r="E1482" s="353">
        <v>32</v>
      </c>
      <c r="F1482" s="353">
        <v>24</v>
      </c>
      <c r="G1482" s="354">
        <v>147</v>
      </c>
      <c r="H1482" s="354">
        <v>2504</v>
      </c>
      <c r="I1482" s="354">
        <v>12</v>
      </c>
      <c r="J1482" s="355">
        <v>72</v>
      </c>
      <c r="K1482" s="355">
        <v>1015</v>
      </c>
      <c r="L1482" s="355">
        <v>18</v>
      </c>
      <c r="M1482" s="355">
        <v>70</v>
      </c>
      <c r="N1482" s="355">
        <v>1144</v>
      </c>
      <c r="O1482" s="355">
        <v>7</v>
      </c>
      <c r="P1482" s="355">
        <v>118</v>
      </c>
      <c r="Q1482" s="355">
        <v>1593</v>
      </c>
      <c r="R1482" s="355">
        <v>13</v>
      </c>
      <c r="S1482" s="355">
        <v>111</v>
      </c>
      <c r="T1482" s="355">
        <v>238.00000000000009</v>
      </c>
      <c r="U1482" s="355">
        <v>5</v>
      </c>
      <c r="V1482" s="355">
        <v>610.99999999999943</v>
      </c>
      <c r="W1482" s="355">
        <v>990.00000000000011</v>
      </c>
      <c r="X1482" s="355">
        <v>12</v>
      </c>
      <c r="Y1482" s="355">
        <v>39</v>
      </c>
      <c r="Z1482" s="355">
        <v>1289</v>
      </c>
      <c r="AA1482" s="355">
        <v>4</v>
      </c>
      <c r="AB1482" s="355">
        <v>16</v>
      </c>
      <c r="AC1482" s="355">
        <v>329</v>
      </c>
      <c r="AD1482" s="357">
        <v>8</v>
      </c>
      <c r="AE1482" s="355">
        <v>12</v>
      </c>
      <c r="AF1482" s="355">
        <v>0</v>
      </c>
      <c r="AG1482" s="358">
        <v>8</v>
      </c>
      <c r="AH1482" s="355">
        <v>0</v>
      </c>
      <c r="AI1482" s="355">
        <v>0</v>
      </c>
      <c r="AJ1482" s="358">
        <v>4</v>
      </c>
      <c r="AK1482" s="4">
        <v>0</v>
      </c>
      <c r="AL1482" s="4">
        <v>0</v>
      </c>
      <c r="AM1482" s="4">
        <v>2</v>
      </c>
    </row>
    <row r="1483" spans="2:39" x14ac:dyDescent="0.3">
      <c r="B1483" s="350" t="s">
        <v>126</v>
      </c>
      <c r="C1483" s="351" t="s">
        <v>291</v>
      </c>
      <c r="D1483" s="352">
        <v>3265</v>
      </c>
      <c r="E1483" s="353">
        <v>53</v>
      </c>
      <c r="F1483" s="353">
        <v>207</v>
      </c>
      <c r="G1483" s="354">
        <v>221</v>
      </c>
      <c r="H1483" s="354">
        <v>3727</v>
      </c>
      <c r="I1483" s="354">
        <v>154</v>
      </c>
      <c r="J1483" s="355">
        <v>92</v>
      </c>
      <c r="K1483" s="355">
        <v>3214</v>
      </c>
      <c r="L1483" s="355">
        <v>148</v>
      </c>
      <c r="M1483" s="355">
        <v>162</v>
      </c>
      <c r="N1483" s="355">
        <v>2498</v>
      </c>
      <c r="O1483" s="355">
        <v>180</v>
      </c>
      <c r="P1483" s="355">
        <v>193</v>
      </c>
      <c r="Q1483" s="355">
        <v>2412</v>
      </c>
      <c r="R1483" s="355">
        <v>135</v>
      </c>
      <c r="S1483" s="355">
        <v>468.00000000000034</v>
      </c>
      <c r="T1483" s="355">
        <v>1901.0000000000018</v>
      </c>
      <c r="U1483" s="355">
        <v>159.00000000000006</v>
      </c>
      <c r="V1483" s="355">
        <v>284.00000000000017</v>
      </c>
      <c r="W1483" s="355">
        <v>1090.0000000000009</v>
      </c>
      <c r="X1483" s="355">
        <v>231.0000000000002</v>
      </c>
      <c r="Y1483" s="355">
        <v>32</v>
      </c>
      <c r="Z1483" s="355">
        <v>2086</v>
      </c>
      <c r="AA1483" s="355">
        <v>190</v>
      </c>
      <c r="AB1483" s="355">
        <v>43</v>
      </c>
      <c r="AC1483" s="355">
        <v>1731</v>
      </c>
      <c r="AD1483" s="357">
        <v>174</v>
      </c>
      <c r="AE1483" s="355">
        <v>51</v>
      </c>
      <c r="AF1483" s="355">
        <v>0</v>
      </c>
      <c r="AG1483" s="358">
        <v>236</v>
      </c>
      <c r="AH1483" s="355">
        <v>0</v>
      </c>
      <c r="AI1483" s="355">
        <v>0</v>
      </c>
      <c r="AJ1483" s="358">
        <v>145</v>
      </c>
      <c r="AK1483" s="4">
        <v>0</v>
      </c>
      <c r="AL1483" s="4">
        <v>0</v>
      </c>
      <c r="AM1483" s="4">
        <v>135</v>
      </c>
    </row>
    <row r="1484" spans="2:39" x14ac:dyDescent="0.3">
      <c r="B1484" s="350" t="s">
        <v>126</v>
      </c>
      <c r="C1484" s="351" t="s">
        <v>292</v>
      </c>
      <c r="D1484" s="352">
        <v>2609</v>
      </c>
      <c r="E1484" s="353">
        <v>96</v>
      </c>
      <c r="F1484" s="353">
        <v>337</v>
      </c>
      <c r="G1484" s="354">
        <v>141</v>
      </c>
      <c r="H1484" s="354">
        <v>3659</v>
      </c>
      <c r="I1484" s="354">
        <v>353</v>
      </c>
      <c r="J1484" s="355">
        <v>178</v>
      </c>
      <c r="K1484" s="355">
        <v>3665</v>
      </c>
      <c r="L1484" s="355">
        <v>318</v>
      </c>
      <c r="M1484" s="355">
        <v>162</v>
      </c>
      <c r="N1484" s="355">
        <v>3260</v>
      </c>
      <c r="O1484" s="355">
        <v>342</v>
      </c>
      <c r="P1484" s="355">
        <v>156</v>
      </c>
      <c r="Q1484" s="355">
        <v>3091</v>
      </c>
      <c r="R1484" s="355">
        <v>302</v>
      </c>
      <c r="S1484" s="355">
        <v>522.99999999999955</v>
      </c>
      <c r="T1484" s="355">
        <v>2194.0000000000009</v>
      </c>
      <c r="U1484" s="355">
        <v>292</v>
      </c>
      <c r="V1484" s="355">
        <v>461.99999999999949</v>
      </c>
      <c r="W1484" s="355">
        <v>2131.9999999999991</v>
      </c>
      <c r="X1484" s="355">
        <v>543.99999999999966</v>
      </c>
      <c r="Y1484" s="355">
        <v>81</v>
      </c>
      <c r="Z1484" s="355">
        <v>2068</v>
      </c>
      <c r="AA1484" s="355">
        <v>508</v>
      </c>
      <c r="AB1484" s="355">
        <v>271</v>
      </c>
      <c r="AC1484" s="355">
        <v>2088</v>
      </c>
      <c r="AD1484" s="357">
        <v>372</v>
      </c>
      <c r="AE1484" s="355">
        <v>201</v>
      </c>
      <c r="AF1484" s="355">
        <v>0</v>
      </c>
      <c r="AG1484" s="358">
        <v>606</v>
      </c>
      <c r="AH1484" s="355">
        <v>0</v>
      </c>
      <c r="AI1484" s="355">
        <v>0</v>
      </c>
      <c r="AJ1484" s="358">
        <v>615</v>
      </c>
      <c r="AK1484" s="4">
        <v>0</v>
      </c>
      <c r="AL1484" s="4">
        <v>0</v>
      </c>
      <c r="AM1484" s="4">
        <v>325</v>
      </c>
    </row>
    <row r="1485" spans="2:39" x14ac:dyDescent="0.3">
      <c r="B1485" s="350" t="s">
        <v>126</v>
      </c>
      <c r="C1485" s="351" t="s">
        <v>293</v>
      </c>
      <c r="D1485" s="352">
        <v>2361</v>
      </c>
      <c r="E1485" s="353">
        <v>116</v>
      </c>
      <c r="F1485" s="353">
        <v>102</v>
      </c>
      <c r="G1485" s="354">
        <v>124</v>
      </c>
      <c r="H1485" s="354">
        <v>131</v>
      </c>
      <c r="I1485" s="354">
        <v>304</v>
      </c>
      <c r="J1485" s="355">
        <v>124</v>
      </c>
      <c r="K1485" s="355">
        <v>726</v>
      </c>
      <c r="L1485" s="355">
        <v>337</v>
      </c>
      <c r="M1485" s="355">
        <v>103</v>
      </c>
      <c r="N1485" s="355">
        <v>627</v>
      </c>
      <c r="O1485" s="355">
        <v>294</v>
      </c>
      <c r="P1485" s="355">
        <v>166</v>
      </c>
      <c r="Q1485" s="355">
        <v>667</v>
      </c>
      <c r="R1485" s="355">
        <v>295</v>
      </c>
      <c r="S1485" s="355">
        <v>476.0000000000004</v>
      </c>
      <c r="T1485" s="355">
        <v>2560.0000000000014</v>
      </c>
      <c r="U1485" s="355">
        <v>270</v>
      </c>
      <c r="V1485" s="355">
        <v>439.00000000000006</v>
      </c>
      <c r="W1485" s="355">
        <v>2079.0000000000014</v>
      </c>
      <c r="X1485" s="355">
        <v>312.00000000000006</v>
      </c>
      <c r="Y1485" s="355">
        <v>64</v>
      </c>
      <c r="Z1485" s="355">
        <v>2260</v>
      </c>
      <c r="AA1485" s="355">
        <v>435</v>
      </c>
      <c r="AB1485" s="355">
        <v>58</v>
      </c>
      <c r="AC1485" s="355">
        <v>1643</v>
      </c>
      <c r="AD1485" s="357">
        <v>457</v>
      </c>
      <c r="AE1485" s="355">
        <v>139</v>
      </c>
      <c r="AF1485" s="355">
        <v>0</v>
      </c>
      <c r="AG1485" s="358">
        <v>520</v>
      </c>
      <c r="AH1485" s="355">
        <v>0</v>
      </c>
      <c r="AI1485" s="355">
        <v>0</v>
      </c>
      <c r="AJ1485" s="358">
        <v>561</v>
      </c>
      <c r="AK1485" s="4">
        <v>0</v>
      </c>
      <c r="AL1485" s="4">
        <v>0</v>
      </c>
      <c r="AM1485" s="4">
        <v>758</v>
      </c>
    </row>
    <row r="1486" spans="2:39" x14ac:dyDescent="0.3">
      <c r="B1486" s="350" t="s">
        <v>126</v>
      </c>
      <c r="C1486" s="351" t="s">
        <v>294</v>
      </c>
      <c r="D1486" s="352">
        <v>385</v>
      </c>
      <c r="E1486" s="353">
        <v>50</v>
      </c>
      <c r="F1486" s="353">
        <v>584</v>
      </c>
      <c r="G1486" s="354">
        <v>53</v>
      </c>
      <c r="H1486" s="354">
        <v>3431</v>
      </c>
      <c r="I1486" s="354">
        <v>300</v>
      </c>
      <c r="J1486" s="355">
        <v>5</v>
      </c>
      <c r="K1486" s="355">
        <v>3428</v>
      </c>
      <c r="L1486" s="355">
        <v>425</v>
      </c>
      <c r="M1486" s="355">
        <v>59</v>
      </c>
      <c r="N1486" s="355">
        <v>3550</v>
      </c>
      <c r="O1486" s="355">
        <v>428</v>
      </c>
      <c r="P1486" s="355">
        <v>5</v>
      </c>
      <c r="Q1486" s="355">
        <v>3195</v>
      </c>
      <c r="R1486" s="355">
        <v>454</v>
      </c>
      <c r="S1486" s="355">
        <v>0</v>
      </c>
      <c r="T1486" s="355">
        <v>0</v>
      </c>
      <c r="U1486" s="355">
        <v>663.99999999999955</v>
      </c>
      <c r="V1486" s="355">
        <v>231.00000000000006</v>
      </c>
      <c r="W1486" s="355">
        <v>1920.0000000000016</v>
      </c>
      <c r="X1486" s="355">
        <v>910.00000000000091</v>
      </c>
      <c r="Y1486" s="355">
        <v>28</v>
      </c>
      <c r="Z1486" s="355">
        <v>1836</v>
      </c>
      <c r="AA1486" s="355">
        <v>1712</v>
      </c>
      <c r="AB1486" s="355">
        <v>57</v>
      </c>
      <c r="AC1486" s="355">
        <v>1700</v>
      </c>
      <c r="AD1486" s="357">
        <v>1498</v>
      </c>
      <c r="AE1486" s="355">
        <v>55</v>
      </c>
      <c r="AF1486" s="355">
        <v>0</v>
      </c>
      <c r="AG1486" s="358">
        <v>2088</v>
      </c>
      <c r="AH1486" s="355">
        <v>0</v>
      </c>
      <c r="AI1486" s="355">
        <v>0</v>
      </c>
      <c r="AJ1486" s="358">
        <v>1199</v>
      </c>
      <c r="AK1486" s="4">
        <v>0</v>
      </c>
      <c r="AL1486" s="4">
        <v>0</v>
      </c>
      <c r="AM1486" s="4">
        <v>808</v>
      </c>
    </row>
    <row r="1487" spans="2:39" x14ac:dyDescent="0.3">
      <c r="B1487" s="350" t="s">
        <v>126</v>
      </c>
      <c r="C1487" s="351" t="s">
        <v>327</v>
      </c>
      <c r="D1487" s="352">
        <v>226</v>
      </c>
      <c r="E1487" s="353">
        <v>12</v>
      </c>
      <c r="F1487" s="353">
        <v>0</v>
      </c>
      <c r="G1487" s="354">
        <v>410</v>
      </c>
      <c r="H1487" s="354">
        <v>0</v>
      </c>
      <c r="I1487" s="354">
        <v>0</v>
      </c>
      <c r="J1487" s="355">
        <v>394</v>
      </c>
      <c r="K1487" s="355">
        <v>0</v>
      </c>
      <c r="L1487" s="355">
        <v>0</v>
      </c>
      <c r="M1487" s="355">
        <v>275</v>
      </c>
      <c r="N1487" s="355">
        <v>0</v>
      </c>
      <c r="O1487" s="355">
        <v>0</v>
      </c>
      <c r="P1487" s="355">
        <v>395</v>
      </c>
      <c r="Q1487" s="355">
        <v>0</v>
      </c>
      <c r="R1487" s="355">
        <v>0</v>
      </c>
      <c r="S1487" s="355">
        <v>283.99999999999989</v>
      </c>
      <c r="T1487" s="355">
        <v>0</v>
      </c>
      <c r="U1487" s="355">
        <v>0</v>
      </c>
      <c r="V1487" s="355">
        <v>278</v>
      </c>
      <c r="W1487" s="355">
        <v>0</v>
      </c>
      <c r="X1487" s="355">
        <v>0</v>
      </c>
      <c r="Y1487" s="355">
        <v>179</v>
      </c>
      <c r="Z1487" s="355">
        <v>0</v>
      </c>
      <c r="AA1487" s="355">
        <v>0</v>
      </c>
      <c r="AB1487" s="355">
        <v>163</v>
      </c>
      <c r="AC1487" s="355">
        <v>0</v>
      </c>
      <c r="AD1487" s="357">
        <v>0</v>
      </c>
      <c r="AE1487" s="355">
        <v>194</v>
      </c>
      <c r="AF1487" s="355">
        <v>0</v>
      </c>
      <c r="AG1487" s="358">
        <v>0</v>
      </c>
      <c r="AH1487" s="355">
        <v>325</v>
      </c>
      <c r="AI1487" s="355">
        <v>0</v>
      </c>
      <c r="AJ1487" s="358">
        <v>0</v>
      </c>
      <c r="AK1487" s="4">
        <v>243</v>
      </c>
      <c r="AL1487" s="4">
        <v>0</v>
      </c>
      <c r="AM1487" s="4">
        <v>0</v>
      </c>
    </row>
    <row r="1488" spans="2:39" x14ac:dyDescent="0.3">
      <c r="B1488" s="350" t="s">
        <v>127</v>
      </c>
      <c r="C1488" s="351" t="s">
        <v>223</v>
      </c>
      <c r="D1488" s="352">
        <v>0</v>
      </c>
      <c r="E1488" s="353">
        <v>0</v>
      </c>
      <c r="F1488" s="353">
        <v>98</v>
      </c>
      <c r="G1488" s="354">
        <v>0</v>
      </c>
      <c r="H1488" s="354">
        <v>0</v>
      </c>
      <c r="I1488" s="354">
        <v>171</v>
      </c>
      <c r="J1488" s="355">
        <v>0</v>
      </c>
      <c r="K1488" s="355">
        <v>0</v>
      </c>
      <c r="L1488" s="355">
        <v>174</v>
      </c>
      <c r="M1488" s="355">
        <v>0</v>
      </c>
      <c r="N1488" s="355">
        <v>0</v>
      </c>
      <c r="O1488" s="355">
        <v>273</v>
      </c>
      <c r="P1488" s="355">
        <v>0</v>
      </c>
      <c r="Q1488" s="355">
        <v>0</v>
      </c>
      <c r="R1488" s="355">
        <v>254</v>
      </c>
      <c r="S1488" s="355">
        <v>0</v>
      </c>
      <c r="T1488" s="355">
        <v>0</v>
      </c>
      <c r="U1488" s="355">
        <v>260</v>
      </c>
      <c r="V1488" s="355">
        <v>0</v>
      </c>
      <c r="W1488" s="355">
        <v>0</v>
      </c>
      <c r="X1488" s="355">
        <v>327.99999999999989</v>
      </c>
      <c r="Y1488" s="355">
        <v>0</v>
      </c>
      <c r="Z1488" s="355">
        <v>0</v>
      </c>
      <c r="AA1488" s="355">
        <v>367</v>
      </c>
      <c r="AB1488" s="355">
        <v>0</v>
      </c>
      <c r="AC1488" s="355">
        <v>0</v>
      </c>
      <c r="AD1488" s="357">
        <v>390</v>
      </c>
      <c r="AE1488" s="355">
        <v>0</v>
      </c>
      <c r="AF1488" s="355">
        <v>0</v>
      </c>
      <c r="AG1488" s="358">
        <v>484</v>
      </c>
      <c r="AH1488" s="355">
        <v>0</v>
      </c>
      <c r="AI1488" s="355">
        <v>0</v>
      </c>
      <c r="AJ1488" s="358">
        <v>384</v>
      </c>
      <c r="AK1488" s="4">
        <v>0</v>
      </c>
      <c r="AL1488" s="4">
        <v>0</v>
      </c>
      <c r="AM1488" s="4">
        <v>246</v>
      </c>
    </row>
    <row r="1489" spans="2:39" x14ac:dyDescent="0.3">
      <c r="B1489" s="350" t="s">
        <v>127</v>
      </c>
      <c r="C1489" s="351" t="s">
        <v>286</v>
      </c>
      <c r="D1489" s="352">
        <v>0</v>
      </c>
      <c r="E1489" s="353">
        <v>0</v>
      </c>
      <c r="F1489" s="353">
        <v>473</v>
      </c>
      <c r="G1489" s="354">
        <v>0</v>
      </c>
      <c r="H1489" s="354">
        <v>0</v>
      </c>
      <c r="I1489" s="354">
        <v>408</v>
      </c>
      <c r="J1489" s="355">
        <v>0</v>
      </c>
      <c r="K1489" s="355">
        <v>0</v>
      </c>
      <c r="L1489" s="355">
        <v>477</v>
      </c>
      <c r="M1489" s="355">
        <v>1</v>
      </c>
      <c r="N1489" s="355">
        <v>0</v>
      </c>
      <c r="O1489" s="355">
        <v>497</v>
      </c>
      <c r="P1489" s="355">
        <v>0</v>
      </c>
      <c r="Q1489" s="355">
        <v>0</v>
      </c>
      <c r="R1489" s="355">
        <v>501</v>
      </c>
      <c r="S1489" s="355">
        <v>0</v>
      </c>
      <c r="T1489" s="355">
        <v>0</v>
      </c>
      <c r="U1489" s="355">
        <v>564.99999999999966</v>
      </c>
      <c r="V1489" s="355">
        <v>0</v>
      </c>
      <c r="W1489" s="355">
        <v>0</v>
      </c>
      <c r="X1489" s="355">
        <v>644.99999999999977</v>
      </c>
      <c r="Y1489" s="355">
        <v>0</v>
      </c>
      <c r="Z1489" s="355">
        <v>0</v>
      </c>
      <c r="AA1489" s="355">
        <v>654</v>
      </c>
      <c r="AB1489" s="355">
        <v>0</v>
      </c>
      <c r="AC1489" s="355">
        <v>0</v>
      </c>
      <c r="AD1489" s="357">
        <v>748</v>
      </c>
      <c r="AE1489" s="355">
        <v>0</v>
      </c>
      <c r="AF1489" s="355">
        <v>0</v>
      </c>
      <c r="AG1489" s="358">
        <v>638</v>
      </c>
      <c r="AH1489" s="355">
        <v>0</v>
      </c>
      <c r="AI1489" s="355">
        <v>0</v>
      </c>
      <c r="AJ1489" s="358">
        <v>644</v>
      </c>
      <c r="AK1489" s="4">
        <v>0</v>
      </c>
      <c r="AL1489" s="4">
        <v>0</v>
      </c>
      <c r="AM1489" s="4">
        <v>443</v>
      </c>
    </row>
    <row r="1490" spans="2:39" x14ac:dyDescent="0.3">
      <c r="B1490" s="350" t="s">
        <v>127</v>
      </c>
      <c r="C1490" s="351" t="s">
        <v>255</v>
      </c>
      <c r="D1490" s="352">
        <v>753</v>
      </c>
      <c r="E1490" s="353">
        <v>1</v>
      </c>
      <c r="F1490" s="353">
        <v>578</v>
      </c>
      <c r="G1490" s="354">
        <v>871</v>
      </c>
      <c r="H1490" s="354">
        <v>0</v>
      </c>
      <c r="I1490" s="354">
        <v>586</v>
      </c>
      <c r="J1490" s="355">
        <v>1112</v>
      </c>
      <c r="K1490" s="355">
        <v>70</v>
      </c>
      <c r="L1490" s="355">
        <v>588</v>
      </c>
      <c r="M1490" s="355">
        <v>989</v>
      </c>
      <c r="N1490" s="355">
        <v>61</v>
      </c>
      <c r="O1490" s="355">
        <v>664</v>
      </c>
      <c r="P1490" s="355">
        <v>1001</v>
      </c>
      <c r="Q1490" s="355">
        <v>133</v>
      </c>
      <c r="R1490" s="355">
        <v>623</v>
      </c>
      <c r="S1490" s="355">
        <v>903.99999999999977</v>
      </c>
      <c r="T1490" s="355">
        <v>163</v>
      </c>
      <c r="U1490" s="355">
        <v>683</v>
      </c>
      <c r="V1490" s="355">
        <v>949.00000000000034</v>
      </c>
      <c r="W1490" s="355">
        <v>129</v>
      </c>
      <c r="X1490" s="355">
        <v>757.99999999999977</v>
      </c>
      <c r="Y1490" s="355">
        <v>992</v>
      </c>
      <c r="Z1490" s="355">
        <v>144</v>
      </c>
      <c r="AA1490" s="355">
        <v>777</v>
      </c>
      <c r="AB1490" s="355">
        <v>1022</v>
      </c>
      <c r="AC1490" s="355">
        <v>141</v>
      </c>
      <c r="AD1490" s="357">
        <v>809</v>
      </c>
      <c r="AE1490" s="355">
        <v>1075</v>
      </c>
      <c r="AF1490" s="355">
        <v>109</v>
      </c>
      <c r="AG1490" s="358">
        <v>877</v>
      </c>
      <c r="AH1490" s="355">
        <v>1229</v>
      </c>
      <c r="AI1490" s="355">
        <v>110</v>
      </c>
      <c r="AJ1490" s="358">
        <v>874</v>
      </c>
      <c r="AK1490" s="4">
        <v>1143</v>
      </c>
      <c r="AL1490" s="4">
        <v>148</v>
      </c>
      <c r="AM1490" s="4">
        <v>773</v>
      </c>
    </row>
    <row r="1491" spans="2:39" x14ac:dyDescent="0.3">
      <c r="B1491" s="350" t="s">
        <v>127</v>
      </c>
      <c r="C1491" s="351" t="s">
        <v>224</v>
      </c>
      <c r="D1491" s="352">
        <v>933</v>
      </c>
      <c r="E1491" s="353">
        <v>2</v>
      </c>
      <c r="F1491" s="353">
        <v>704</v>
      </c>
      <c r="G1491" s="354">
        <v>988</v>
      </c>
      <c r="H1491" s="354">
        <v>0</v>
      </c>
      <c r="I1491" s="354">
        <v>654</v>
      </c>
      <c r="J1491" s="355">
        <v>997</v>
      </c>
      <c r="K1491" s="355">
        <v>118</v>
      </c>
      <c r="L1491" s="355">
        <v>639</v>
      </c>
      <c r="M1491" s="355">
        <v>1299</v>
      </c>
      <c r="N1491" s="355">
        <v>73</v>
      </c>
      <c r="O1491" s="355">
        <v>707</v>
      </c>
      <c r="P1491" s="355">
        <v>1126</v>
      </c>
      <c r="Q1491" s="355">
        <v>143</v>
      </c>
      <c r="R1491" s="355">
        <v>689</v>
      </c>
      <c r="S1491" s="355">
        <v>1249.9999999999998</v>
      </c>
      <c r="T1491" s="355">
        <v>194.00000000000006</v>
      </c>
      <c r="U1491" s="355">
        <v>647</v>
      </c>
      <c r="V1491" s="355">
        <v>1055.0000000000002</v>
      </c>
      <c r="W1491" s="355">
        <v>193.00000000000003</v>
      </c>
      <c r="X1491" s="355">
        <v>830.00000000000057</v>
      </c>
      <c r="Y1491" s="355">
        <v>1133</v>
      </c>
      <c r="Z1491" s="355">
        <v>162</v>
      </c>
      <c r="AA1491" s="355">
        <v>853</v>
      </c>
      <c r="AB1491" s="355">
        <v>1180</v>
      </c>
      <c r="AC1491" s="355">
        <v>165</v>
      </c>
      <c r="AD1491" s="357">
        <v>856</v>
      </c>
      <c r="AE1491" s="355">
        <v>1299</v>
      </c>
      <c r="AF1491" s="355">
        <v>162</v>
      </c>
      <c r="AG1491" s="358">
        <v>907</v>
      </c>
      <c r="AH1491" s="355">
        <v>1209</v>
      </c>
      <c r="AI1491" s="355">
        <v>167</v>
      </c>
      <c r="AJ1491" s="358">
        <v>951</v>
      </c>
      <c r="AK1491" s="4">
        <v>1352</v>
      </c>
      <c r="AL1491" s="4">
        <v>168</v>
      </c>
      <c r="AM1491" s="4">
        <v>965</v>
      </c>
    </row>
    <row r="1492" spans="2:39" x14ac:dyDescent="0.3">
      <c r="B1492" s="350" t="s">
        <v>127</v>
      </c>
      <c r="C1492" s="351" t="s">
        <v>225</v>
      </c>
      <c r="D1492" s="352">
        <v>972</v>
      </c>
      <c r="E1492" s="353">
        <v>1</v>
      </c>
      <c r="F1492" s="353">
        <v>674</v>
      </c>
      <c r="G1492" s="354">
        <v>1007</v>
      </c>
      <c r="H1492" s="354">
        <v>0</v>
      </c>
      <c r="I1492" s="354">
        <v>696</v>
      </c>
      <c r="J1492" s="355">
        <v>990</v>
      </c>
      <c r="K1492" s="355">
        <v>74</v>
      </c>
      <c r="L1492" s="355">
        <v>639</v>
      </c>
      <c r="M1492" s="355">
        <v>1076</v>
      </c>
      <c r="N1492" s="355">
        <v>118</v>
      </c>
      <c r="O1492" s="355">
        <v>699</v>
      </c>
      <c r="P1492" s="355">
        <v>1197</v>
      </c>
      <c r="Q1492" s="355">
        <v>144</v>
      </c>
      <c r="R1492" s="355">
        <v>705</v>
      </c>
      <c r="S1492" s="355">
        <v>1217.0000000000005</v>
      </c>
      <c r="T1492" s="355">
        <v>162.00000000000006</v>
      </c>
      <c r="U1492" s="355">
        <v>737.00000000000057</v>
      </c>
      <c r="V1492" s="355">
        <v>1232.9999999999998</v>
      </c>
      <c r="W1492" s="355">
        <v>206</v>
      </c>
      <c r="X1492" s="355">
        <v>826.00000000000011</v>
      </c>
      <c r="Y1492" s="355">
        <v>1091</v>
      </c>
      <c r="Z1492" s="355">
        <v>205</v>
      </c>
      <c r="AA1492" s="355">
        <v>821</v>
      </c>
      <c r="AB1492" s="355">
        <v>1122</v>
      </c>
      <c r="AC1492" s="355">
        <v>158</v>
      </c>
      <c r="AD1492" s="357">
        <v>853</v>
      </c>
      <c r="AE1492" s="355">
        <v>1242</v>
      </c>
      <c r="AF1492" s="355">
        <v>166</v>
      </c>
      <c r="AG1492" s="358">
        <v>854</v>
      </c>
      <c r="AH1492" s="355">
        <v>1281</v>
      </c>
      <c r="AI1492" s="355">
        <v>159</v>
      </c>
      <c r="AJ1492" s="358">
        <v>911</v>
      </c>
      <c r="AK1492" s="4">
        <v>1182</v>
      </c>
      <c r="AL1492" s="4">
        <v>164</v>
      </c>
      <c r="AM1492" s="4">
        <v>890</v>
      </c>
    </row>
    <row r="1493" spans="2:39" x14ac:dyDescent="0.3">
      <c r="B1493" s="350" t="s">
        <v>127</v>
      </c>
      <c r="C1493" s="351" t="s">
        <v>226</v>
      </c>
      <c r="D1493" s="352">
        <v>1024</v>
      </c>
      <c r="E1493" s="353">
        <v>12</v>
      </c>
      <c r="F1493" s="353">
        <v>583</v>
      </c>
      <c r="G1493" s="354">
        <v>1067</v>
      </c>
      <c r="H1493" s="354">
        <v>0</v>
      </c>
      <c r="I1493" s="354">
        <v>622</v>
      </c>
      <c r="J1493" s="355">
        <v>1035</v>
      </c>
      <c r="K1493" s="355">
        <v>80</v>
      </c>
      <c r="L1493" s="355">
        <v>649</v>
      </c>
      <c r="M1493" s="355">
        <v>1077</v>
      </c>
      <c r="N1493" s="355">
        <v>79</v>
      </c>
      <c r="O1493" s="355">
        <v>699</v>
      </c>
      <c r="P1493" s="355">
        <v>1154</v>
      </c>
      <c r="Q1493" s="355">
        <v>116</v>
      </c>
      <c r="R1493" s="355">
        <v>761</v>
      </c>
      <c r="S1493" s="355">
        <v>1309</v>
      </c>
      <c r="T1493" s="355">
        <v>167</v>
      </c>
      <c r="U1493" s="355">
        <v>803</v>
      </c>
      <c r="V1493" s="355">
        <v>1261.0000000000005</v>
      </c>
      <c r="W1493" s="355">
        <v>175</v>
      </c>
      <c r="X1493" s="355">
        <v>877.00000000000023</v>
      </c>
      <c r="Y1493" s="355">
        <v>1300</v>
      </c>
      <c r="Z1493" s="355">
        <v>206</v>
      </c>
      <c r="AA1493" s="355">
        <v>834</v>
      </c>
      <c r="AB1493" s="355">
        <v>1187</v>
      </c>
      <c r="AC1493" s="355">
        <v>209</v>
      </c>
      <c r="AD1493" s="357">
        <v>817</v>
      </c>
      <c r="AE1493" s="355">
        <v>1248</v>
      </c>
      <c r="AF1493" s="355">
        <v>163</v>
      </c>
      <c r="AG1493" s="358">
        <v>825</v>
      </c>
      <c r="AH1493" s="355">
        <v>1291</v>
      </c>
      <c r="AI1493" s="355">
        <v>172</v>
      </c>
      <c r="AJ1493" s="358">
        <v>843</v>
      </c>
      <c r="AK1493" s="4">
        <v>1324</v>
      </c>
      <c r="AL1493" s="4">
        <v>170</v>
      </c>
      <c r="AM1493" s="4">
        <v>822</v>
      </c>
    </row>
    <row r="1494" spans="2:39" x14ac:dyDescent="0.3">
      <c r="B1494" s="350" t="s">
        <v>127</v>
      </c>
      <c r="C1494" s="351" t="s">
        <v>227</v>
      </c>
      <c r="D1494" s="352">
        <v>1047</v>
      </c>
      <c r="E1494" s="353">
        <v>14</v>
      </c>
      <c r="F1494" s="353">
        <v>533</v>
      </c>
      <c r="G1494" s="354">
        <v>1145</v>
      </c>
      <c r="H1494" s="354">
        <v>0</v>
      </c>
      <c r="I1494" s="354">
        <v>594</v>
      </c>
      <c r="J1494" s="355">
        <v>1095</v>
      </c>
      <c r="K1494" s="355">
        <v>79</v>
      </c>
      <c r="L1494" s="355">
        <v>646</v>
      </c>
      <c r="M1494" s="355">
        <v>1159</v>
      </c>
      <c r="N1494" s="355">
        <v>77</v>
      </c>
      <c r="O1494" s="355">
        <v>649</v>
      </c>
      <c r="P1494" s="355">
        <v>1080</v>
      </c>
      <c r="Q1494" s="355">
        <v>133</v>
      </c>
      <c r="R1494" s="355">
        <v>687</v>
      </c>
      <c r="S1494" s="355">
        <v>1162.9999999999998</v>
      </c>
      <c r="T1494" s="355">
        <v>208</v>
      </c>
      <c r="U1494" s="355">
        <v>785.00000000000057</v>
      </c>
      <c r="V1494" s="355">
        <v>1338.9999999999989</v>
      </c>
      <c r="W1494" s="355">
        <v>195.00000000000003</v>
      </c>
      <c r="X1494" s="355">
        <v>820.99999999999989</v>
      </c>
      <c r="Y1494" s="355">
        <v>1308</v>
      </c>
      <c r="Z1494" s="355">
        <v>179</v>
      </c>
      <c r="AA1494" s="355">
        <v>851</v>
      </c>
      <c r="AB1494" s="355">
        <v>1278</v>
      </c>
      <c r="AC1494" s="355">
        <v>207</v>
      </c>
      <c r="AD1494" s="357">
        <v>853</v>
      </c>
      <c r="AE1494" s="355">
        <v>1258</v>
      </c>
      <c r="AF1494" s="355">
        <v>211</v>
      </c>
      <c r="AG1494" s="358">
        <v>775</v>
      </c>
      <c r="AH1494" s="355">
        <v>1269</v>
      </c>
      <c r="AI1494" s="355">
        <v>167</v>
      </c>
      <c r="AJ1494" s="358">
        <v>817</v>
      </c>
      <c r="AK1494" s="4">
        <v>1330</v>
      </c>
      <c r="AL1494" s="4">
        <v>175</v>
      </c>
      <c r="AM1494" s="4">
        <v>776</v>
      </c>
    </row>
    <row r="1495" spans="2:39" x14ac:dyDescent="0.3">
      <c r="B1495" s="350" t="s">
        <v>127</v>
      </c>
      <c r="C1495" s="351" t="s">
        <v>228</v>
      </c>
      <c r="D1495" s="352">
        <v>1044</v>
      </c>
      <c r="E1495" s="353">
        <v>15</v>
      </c>
      <c r="F1495" s="353">
        <v>588</v>
      </c>
      <c r="G1495" s="354">
        <v>1150</v>
      </c>
      <c r="H1495" s="354">
        <v>0</v>
      </c>
      <c r="I1495" s="354">
        <v>607</v>
      </c>
      <c r="J1495" s="355">
        <v>1092</v>
      </c>
      <c r="K1495" s="355">
        <v>80</v>
      </c>
      <c r="L1495" s="355">
        <v>656</v>
      </c>
      <c r="M1495" s="355">
        <v>1159</v>
      </c>
      <c r="N1495" s="355">
        <v>85</v>
      </c>
      <c r="O1495" s="355">
        <v>666</v>
      </c>
      <c r="P1495" s="355">
        <v>1171</v>
      </c>
      <c r="Q1495" s="355">
        <v>121</v>
      </c>
      <c r="R1495" s="355">
        <v>668</v>
      </c>
      <c r="S1495" s="355">
        <v>1145.0000000000002</v>
      </c>
      <c r="T1495" s="355">
        <v>179.00000000000003</v>
      </c>
      <c r="U1495" s="355">
        <v>777.99999999999977</v>
      </c>
      <c r="V1495" s="355">
        <v>1273.0000000000002</v>
      </c>
      <c r="W1495" s="355">
        <v>216.00000000000011</v>
      </c>
      <c r="X1495" s="355">
        <v>818.99999999999989</v>
      </c>
      <c r="Y1495" s="355">
        <v>1343</v>
      </c>
      <c r="Z1495" s="355">
        <v>186</v>
      </c>
      <c r="AA1495" s="355">
        <v>833</v>
      </c>
      <c r="AB1495" s="355">
        <v>1353</v>
      </c>
      <c r="AC1495" s="355">
        <v>174</v>
      </c>
      <c r="AD1495" s="357">
        <v>830</v>
      </c>
      <c r="AE1495" s="355">
        <v>1348</v>
      </c>
      <c r="AF1495" s="355">
        <v>214</v>
      </c>
      <c r="AG1495" s="358">
        <v>827</v>
      </c>
      <c r="AH1495" s="355">
        <v>1294</v>
      </c>
      <c r="AI1495" s="355">
        <v>208</v>
      </c>
      <c r="AJ1495" s="358">
        <v>767</v>
      </c>
      <c r="AK1495" s="4">
        <v>1269</v>
      </c>
      <c r="AL1495" s="4">
        <v>176</v>
      </c>
      <c r="AM1495" s="4">
        <v>758</v>
      </c>
    </row>
    <row r="1496" spans="2:39" x14ac:dyDescent="0.3">
      <c r="B1496" s="350" t="s">
        <v>127</v>
      </c>
      <c r="C1496" s="351" t="s">
        <v>229</v>
      </c>
      <c r="D1496" s="352">
        <v>1264</v>
      </c>
      <c r="E1496" s="353">
        <v>1</v>
      </c>
      <c r="F1496" s="353">
        <v>670</v>
      </c>
      <c r="G1496" s="354">
        <v>1399</v>
      </c>
      <c r="H1496" s="354">
        <v>0</v>
      </c>
      <c r="I1496" s="354">
        <v>677</v>
      </c>
      <c r="J1496" s="355">
        <v>1417</v>
      </c>
      <c r="K1496" s="355">
        <v>80</v>
      </c>
      <c r="L1496" s="355">
        <v>616</v>
      </c>
      <c r="M1496" s="355">
        <v>1424</v>
      </c>
      <c r="N1496" s="355">
        <v>83</v>
      </c>
      <c r="O1496" s="355">
        <v>728</v>
      </c>
      <c r="P1496" s="355">
        <v>1561</v>
      </c>
      <c r="Q1496" s="355">
        <v>125</v>
      </c>
      <c r="R1496" s="355">
        <v>700</v>
      </c>
      <c r="S1496" s="355">
        <v>1655.0000000000014</v>
      </c>
      <c r="T1496" s="355">
        <v>215</v>
      </c>
      <c r="U1496" s="355">
        <v>723.9999999999992</v>
      </c>
      <c r="V1496" s="355">
        <v>1510.9999999999995</v>
      </c>
      <c r="W1496" s="355">
        <v>212.00000000000006</v>
      </c>
      <c r="X1496" s="355">
        <v>836.99999999999989</v>
      </c>
      <c r="Y1496" s="355">
        <v>1760</v>
      </c>
      <c r="Z1496" s="355">
        <v>228</v>
      </c>
      <c r="AA1496" s="355">
        <v>823</v>
      </c>
      <c r="AB1496" s="355">
        <v>1758</v>
      </c>
      <c r="AC1496" s="355">
        <v>227</v>
      </c>
      <c r="AD1496" s="357">
        <v>835</v>
      </c>
      <c r="AE1496" s="355">
        <v>1957</v>
      </c>
      <c r="AF1496" s="355">
        <v>184</v>
      </c>
      <c r="AG1496" s="358">
        <v>852</v>
      </c>
      <c r="AH1496" s="355">
        <v>1751</v>
      </c>
      <c r="AI1496" s="355">
        <v>223</v>
      </c>
      <c r="AJ1496" s="358">
        <v>807</v>
      </c>
      <c r="AK1496" s="4">
        <v>1421</v>
      </c>
      <c r="AL1496" s="4">
        <v>220</v>
      </c>
      <c r="AM1496" s="4">
        <v>747</v>
      </c>
    </row>
    <row r="1497" spans="2:39" x14ac:dyDescent="0.3">
      <c r="B1497" s="350" t="s">
        <v>127</v>
      </c>
      <c r="C1497" s="351" t="s">
        <v>287</v>
      </c>
      <c r="D1497" s="352">
        <v>1211</v>
      </c>
      <c r="E1497" s="353">
        <v>1</v>
      </c>
      <c r="F1497" s="353">
        <v>677</v>
      </c>
      <c r="G1497" s="354">
        <v>1257</v>
      </c>
      <c r="H1497" s="354">
        <v>0</v>
      </c>
      <c r="I1497" s="354">
        <v>675</v>
      </c>
      <c r="J1497" s="355">
        <v>1213</v>
      </c>
      <c r="K1497" s="355">
        <v>72</v>
      </c>
      <c r="L1497" s="355">
        <v>759</v>
      </c>
      <c r="M1497" s="355">
        <v>1274</v>
      </c>
      <c r="N1497" s="355">
        <v>87</v>
      </c>
      <c r="O1497" s="355">
        <v>648</v>
      </c>
      <c r="P1497" s="355">
        <v>1208</v>
      </c>
      <c r="Q1497" s="355">
        <v>89</v>
      </c>
      <c r="R1497" s="355">
        <v>726</v>
      </c>
      <c r="S1497" s="355">
        <v>1273</v>
      </c>
      <c r="T1497" s="355">
        <v>179.00000000000003</v>
      </c>
      <c r="U1497" s="355">
        <v>743.00000000000011</v>
      </c>
      <c r="V1497" s="355">
        <v>1364.9999999999998</v>
      </c>
      <c r="W1497" s="355">
        <v>216</v>
      </c>
      <c r="X1497" s="355">
        <v>768.99999999999966</v>
      </c>
      <c r="Y1497" s="355">
        <v>1125</v>
      </c>
      <c r="Z1497" s="355">
        <v>226</v>
      </c>
      <c r="AA1497" s="355">
        <v>822</v>
      </c>
      <c r="AB1497" s="355">
        <v>1241</v>
      </c>
      <c r="AC1497" s="355">
        <v>221</v>
      </c>
      <c r="AD1497" s="357">
        <v>777</v>
      </c>
      <c r="AE1497" s="355">
        <v>1336</v>
      </c>
      <c r="AF1497" s="355">
        <v>216</v>
      </c>
      <c r="AG1497" s="358">
        <v>800</v>
      </c>
      <c r="AH1497" s="355">
        <v>1695</v>
      </c>
      <c r="AI1497" s="355">
        <v>182</v>
      </c>
      <c r="AJ1497" s="358">
        <v>821</v>
      </c>
      <c r="AK1497" s="4">
        <v>1670</v>
      </c>
      <c r="AL1497" s="4">
        <v>222</v>
      </c>
      <c r="AM1497" s="4">
        <v>776</v>
      </c>
    </row>
    <row r="1498" spans="2:39" x14ac:dyDescent="0.3">
      <c r="B1498" s="350" t="s">
        <v>127</v>
      </c>
      <c r="C1498" s="351" t="s">
        <v>230</v>
      </c>
      <c r="D1498" s="352">
        <v>1158</v>
      </c>
      <c r="E1498" s="353">
        <v>1</v>
      </c>
      <c r="F1498" s="353">
        <v>590</v>
      </c>
      <c r="G1498" s="354">
        <v>1211</v>
      </c>
      <c r="H1498" s="354">
        <v>0</v>
      </c>
      <c r="I1498" s="354">
        <v>646</v>
      </c>
      <c r="J1498" s="355">
        <v>1118</v>
      </c>
      <c r="K1498" s="355">
        <v>80</v>
      </c>
      <c r="L1498" s="355">
        <v>676</v>
      </c>
      <c r="M1498" s="355">
        <v>1176</v>
      </c>
      <c r="N1498" s="355">
        <v>75</v>
      </c>
      <c r="O1498" s="355">
        <v>768</v>
      </c>
      <c r="P1498" s="355">
        <v>1148</v>
      </c>
      <c r="Q1498" s="355">
        <v>86</v>
      </c>
      <c r="R1498" s="355">
        <v>657</v>
      </c>
      <c r="S1498" s="355">
        <v>1187.0000000000005</v>
      </c>
      <c r="T1498" s="355">
        <v>132</v>
      </c>
      <c r="U1498" s="355">
        <v>701.00000000000034</v>
      </c>
      <c r="V1498" s="355">
        <v>1153.0000000000002</v>
      </c>
      <c r="W1498" s="355">
        <v>158.00000000000006</v>
      </c>
      <c r="X1498" s="355">
        <v>709.00000000000034</v>
      </c>
      <c r="Y1498" s="355">
        <v>1231</v>
      </c>
      <c r="Z1498" s="355">
        <v>206</v>
      </c>
      <c r="AA1498" s="355">
        <v>732</v>
      </c>
      <c r="AB1498" s="355">
        <v>1131</v>
      </c>
      <c r="AC1498" s="355">
        <v>211</v>
      </c>
      <c r="AD1498" s="357">
        <v>764</v>
      </c>
      <c r="AE1498" s="355">
        <v>1233</v>
      </c>
      <c r="AF1498" s="355">
        <v>220</v>
      </c>
      <c r="AG1498" s="358">
        <v>704</v>
      </c>
      <c r="AH1498" s="355">
        <v>1182</v>
      </c>
      <c r="AI1498" s="355">
        <v>222</v>
      </c>
      <c r="AJ1498" s="358">
        <v>728</v>
      </c>
      <c r="AK1498" s="4">
        <v>1366</v>
      </c>
      <c r="AL1498" s="4">
        <v>183</v>
      </c>
      <c r="AM1498" s="4">
        <v>765</v>
      </c>
    </row>
    <row r="1499" spans="2:39" x14ac:dyDescent="0.3">
      <c r="B1499" s="350" t="s">
        <v>127</v>
      </c>
      <c r="C1499" s="351" t="s">
        <v>231</v>
      </c>
      <c r="D1499" s="352">
        <v>1040</v>
      </c>
      <c r="E1499" s="353">
        <v>0</v>
      </c>
      <c r="F1499" s="353">
        <v>609</v>
      </c>
      <c r="G1499" s="354">
        <v>1087</v>
      </c>
      <c r="H1499" s="354">
        <v>0</v>
      </c>
      <c r="I1499" s="354">
        <v>606</v>
      </c>
      <c r="J1499" s="355">
        <v>915</v>
      </c>
      <c r="K1499" s="355">
        <v>71</v>
      </c>
      <c r="L1499" s="355">
        <v>666</v>
      </c>
      <c r="M1499" s="355">
        <v>963</v>
      </c>
      <c r="N1499" s="355">
        <v>81</v>
      </c>
      <c r="O1499" s="355">
        <v>681</v>
      </c>
      <c r="P1499" s="355">
        <v>1067</v>
      </c>
      <c r="Q1499" s="355">
        <v>76</v>
      </c>
      <c r="R1499" s="355">
        <v>748</v>
      </c>
      <c r="S1499" s="355">
        <v>1016.9999999999999</v>
      </c>
      <c r="T1499" s="355">
        <v>130</v>
      </c>
      <c r="U1499" s="355">
        <v>677.99999999999966</v>
      </c>
      <c r="V1499" s="355">
        <v>1071.9999999999995</v>
      </c>
      <c r="W1499" s="355">
        <v>127.99999999999997</v>
      </c>
      <c r="X1499" s="355">
        <v>739.99999999999955</v>
      </c>
      <c r="Y1499" s="355">
        <v>992</v>
      </c>
      <c r="Z1499" s="355">
        <v>167</v>
      </c>
      <c r="AA1499" s="355">
        <v>690</v>
      </c>
      <c r="AB1499" s="355">
        <v>997</v>
      </c>
      <c r="AC1499" s="355">
        <v>179</v>
      </c>
      <c r="AD1499" s="357">
        <v>673</v>
      </c>
      <c r="AE1499" s="355">
        <v>916</v>
      </c>
      <c r="AF1499" s="355">
        <v>205</v>
      </c>
      <c r="AG1499" s="358">
        <v>686</v>
      </c>
      <c r="AH1499" s="355">
        <v>1118</v>
      </c>
      <c r="AI1499" s="355">
        <v>200</v>
      </c>
      <c r="AJ1499" s="358">
        <v>668</v>
      </c>
      <c r="AK1499" s="4">
        <v>1189</v>
      </c>
      <c r="AL1499" s="4">
        <v>208</v>
      </c>
      <c r="AM1499" s="4">
        <v>682</v>
      </c>
    </row>
    <row r="1500" spans="2:39" x14ac:dyDescent="0.3">
      <c r="B1500" s="350" t="s">
        <v>127</v>
      </c>
      <c r="C1500" s="351" t="s">
        <v>288</v>
      </c>
      <c r="D1500" s="352">
        <v>903</v>
      </c>
      <c r="E1500" s="353">
        <v>0</v>
      </c>
      <c r="F1500" s="353">
        <v>482</v>
      </c>
      <c r="G1500" s="354">
        <v>1005</v>
      </c>
      <c r="H1500" s="354">
        <v>0</v>
      </c>
      <c r="I1500" s="354">
        <v>414</v>
      </c>
      <c r="J1500" s="355">
        <v>945</v>
      </c>
      <c r="K1500" s="355">
        <v>0</v>
      </c>
      <c r="L1500" s="355">
        <v>515</v>
      </c>
      <c r="M1500" s="355">
        <v>921</v>
      </c>
      <c r="N1500" s="355">
        <v>65</v>
      </c>
      <c r="O1500" s="355">
        <v>593</v>
      </c>
      <c r="P1500" s="355">
        <v>958</v>
      </c>
      <c r="Q1500" s="355">
        <v>78</v>
      </c>
      <c r="R1500" s="355">
        <v>561</v>
      </c>
      <c r="S1500" s="355">
        <v>885</v>
      </c>
      <c r="T1500" s="355">
        <v>127.00000000000003</v>
      </c>
      <c r="U1500" s="355">
        <v>616.00000000000023</v>
      </c>
      <c r="V1500" s="355">
        <v>973.00000000000011</v>
      </c>
      <c r="W1500" s="355">
        <v>106.99999999999999</v>
      </c>
      <c r="X1500" s="355">
        <v>584.00000000000034</v>
      </c>
      <c r="Y1500" s="355">
        <v>996</v>
      </c>
      <c r="Z1500" s="355">
        <v>127</v>
      </c>
      <c r="AA1500" s="355">
        <v>640</v>
      </c>
      <c r="AB1500" s="355">
        <v>950</v>
      </c>
      <c r="AC1500" s="355">
        <v>164</v>
      </c>
      <c r="AD1500" s="357">
        <v>629</v>
      </c>
      <c r="AE1500" s="355">
        <v>953</v>
      </c>
      <c r="AF1500" s="355">
        <v>166</v>
      </c>
      <c r="AG1500" s="358">
        <v>626</v>
      </c>
      <c r="AH1500" s="355">
        <v>960</v>
      </c>
      <c r="AI1500" s="355">
        <v>206</v>
      </c>
      <c r="AJ1500" s="358">
        <v>663</v>
      </c>
      <c r="AK1500" s="4">
        <v>1019</v>
      </c>
      <c r="AL1500" s="4">
        <v>196</v>
      </c>
      <c r="AM1500" s="4">
        <v>654</v>
      </c>
    </row>
    <row r="1501" spans="2:39" x14ac:dyDescent="0.3">
      <c r="B1501" s="350" t="s">
        <v>127</v>
      </c>
      <c r="C1501" s="351" t="s">
        <v>232</v>
      </c>
      <c r="D1501" s="352">
        <v>756</v>
      </c>
      <c r="E1501" s="353">
        <v>0</v>
      </c>
      <c r="F1501" s="353">
        <v>476</v>
      </c>
      <c r="G1501" s="354">
        <v>703</v>
      </c>
      <c r="H1501" s="354">
        <v>0</v>
      </c>
      <c r="I1501" s="354">
        <v>468</v>
      </c>
      <c r="J1501" s="355">
        <v>719</v>
      </c>
      <c r="K1501" s="355">
        <v>0</v>
      </c>
      <c r="L1501" s="355">
        <v>551</v>
      </c>
      <c r="M1501" s="355">
        <v>772</v>
      </c>
      <c r="N1501" s="355">
        <v>0</v>
      </c>
      <c r="O1501" s="355">
        <v>539</v>
      </c>
      <c r="P1501" s="355">
        <v>701</v>
      </c>
      <c r="Q1501" s="355">
        <v>54</v>
      </c>
      <c r="R1501" s="355">
        <v>610</v>
      </c>
      <c r="S1501" s="355">
        <v>749.99999999999977</v>
      </c>
      <c r="T1501" s="355">
        <v>58.000000000000014</v>
      </c>
      <c r="U1501" s="355">
        <v>637.99999999999977</v>
      </c>
      <c r="V1501" s="355">
        <v>697.99999999999977</v>
      </c>
      <c r="W1501" s="355">
        <v>118.99999999999997</v>
      </c>
      <c r="X1501" s="355">
        <v>698.00000000000011</v>
      </c>
      <c r="Y1501" s="355">
        <v>715</v>
      </c>
      <c r="Z1501" s="355">
        <v>102</v>
      </c>
      <c r="AA1501" s="355">
        <v>568</v>
      </c>
      <c r="AB1501" s="355">
        <v>732</v>
      </c>
      <c r="AC1501" s="355">
        <v>118</v>
      </c>
      <c r="AD1501" s="357">
        <v>618</v>
      </c>
      <c r="AE1501" s="355">
        <v>701</v>
      </c>
      <c r="AF1501" s="355">
        <v>155</v>
      </c>
      <c r="AG1501" s="358">
        <v>587</v>
      </c>
      <c r="AH1501" s="355">
        <v>686</v>
      </c>
      <c r="AI1501" s="355">
        <v>157</v>
      </c>
      <c r="AJ1501" s="358">
        <v>590</v>
      </c>
      <c r="AK1501" s="4">
        <v>823</v>
      </c>
      <c r="AL1501" s="4">
        <v>193</v>
      </c>
      <c r="AM1501" s="4">
        <v>629</v>
      </c>
    </row>
    <row r="1502" spans="2:39" x14ac:dyDescent="0.3">
      <c r="B1502" s="350" t="s">
        <v>127</v>
      </c>
      <c r="C1502" s="351" t="s">
        <v>325</v>
      </c>
      <c r="D1502" s="352">
        <v>0</v>
      </c>
      <c r="E1502" s="353">
        <v>0</v>
      </c>
      <c r="F1502" s="353">
        <v>0</v>
      </c>
      <c r="G1502" s="354">
        <v>0</v>
      </c>
      <c r="H1502" s="354">
        <v>0</v>
      </c>
      <c r="I1502" s="354">
        <v>0</v>
      </c>
      <c r="J1502" s="355">
        <v>0</v>
      </c>
      <c r="K1502" s="355">
        <v>0</v>
      </c>
      <c r="L1502" s="355">
        <v>0</v>
      </c>
      <c r="M1502" s="355">
        <v>0</v>
      </c>
      <c r="N1502" s="355">
        <v>0</v>
      </c>
      <c r="O1502" s="355">
        <v>0</v>
      </c>
      <c r="P1502" s="355">
        <v>0</v>
      </c>
      <c r="Q1502" s="355">
        <v>0</v>
      </c>
      <c r="R1502" s="355">
        <v>0</v>
      </c>
      <c r="S1502" s="355">
        <v>0</v>
      </c>
      <c r="T1502" s="355">
        <v>0</v>
      </c>
      <c r="U1502" s="355">
        <v>0</v>
      </c>
      <c r="V1502" s="355">
        <v>0</v>
      </c>
      <c r="W1502" s="355">
        <v>0</v>
      </c>
      <c r="X1502" s="355">
        <v>0</v>
      </c>
      <c r="Y1502" s="355">
        <v>0</v>
      </c>
      <c r="Z1502" s="355">
        <v>0</v>
      </c>
      <c r="AA1502" s="355">
        <v>0</v>
      </c>
      <c r="AB1502" s="355">
        <v>0</v>
      </c>
      <c r="AC1502" s="355">
        <v>0</v>
      </c>
      <c r="AD1502" s="357">
        <v>0</v>
      </c>
      <c r="AE1502" s="355">
        <v>0</v>
      </c>
      <c r="AF1502" s="355">
        <v>0</v>
      </c>
      <c r="AG1502" s="358">
        <v>0</v>
      </c>
      <c r="AH1502" s="355">
        <v>0</v>
      </c>
      <c r="AI1502" s="355">
        <v>0</v>
      </c>
      <c r="AJ1502" s="358">
        <v>0</v>
      </c>
      <c r="AK1502" s="4">
        <v>0</v>
      </c>
      <c r="AL1502" s="4">
        <v>0</v>
      </c>
      <c r="AM1502" s="4">
        <v>0</v>
      </c>
    </row>
    <row r="1503" spans="2:39" x14ac:dyDescent="0.3">
      <c r="B1503" s="350" t="s">
        <v>127</v>
      </c>
      <c r="C1503" s="351" t="s">
        <v>326</v>
      </c>
      <c r="D1503" s="352">
        <v>0</v>
      </c>
      <c r="E1503" s="353">
        <v>0</v>
      </c>
      <c r="F1503" s="353">
        <v>0</v>
      </c>
      <c r="G1503" s="354">
        <v>0</v>
      </c>
      <c r="H1503" s="354">
        <v>0</v>
      </c>
      <c r="I1503" s="354">
        <v>0</v>
      </c>
      <c r="J1503" s="355">
        <v>0</v>
      </c>
      <c r="K1503" s="355">
        <v>0</v>
      </c>
      <c r="L1503" s="355">
        <v>0</v>
      </c>
      <c r="M1503" s="355">
        <v>0</v>
      </c>
      <c r="N1503" s="355">
        <v>0</v>
      </c>
      <c r="O1503" s="355">
        <v>0</v>
      </c>
      <c r="P1503" s="355">
        <v>0</v>
      </c>
      <c r="Q1503" s="355">
        <v>0</v>
      </c>
      <c r="R1503" s="355">
        <v>0</v>
      </c>
      <c r="S1503" s="355">
        <v>0</v>
      </c>
      <c r="T1503" s="355">
        <v>0</v>
      </c>
      <c r="U1503" s="355">
        <v>0</v>
      </c>
      <c r="V1503" s="355">
        <v>0</v>
      </c>
      <c r="W1503" s="355">
        <v>0</v>
      </c>
      <c r="X1503" s="355">
        <v>0</v>
      </c>
      <c r="Y1503" s="355">
        <v>0</v>
      </c>
      <c r="Z1503" s="355">
        <v>0</v>
      </c>
      <c r="AA1503" s="355">
        <v>0</v>
      </c>
      <c r="AB1503" s="355">
        <v>0</v>
      </c>
      <c r="AC1503" s="355">
        <v>0</v>
      </c>
      <c r="AD1503" s="357">
        <v>0</v>
      </c>
      <c r="AE1503" s="355">
        <v>0</v>
      </c>
      <c r="AF1503" s="355">
        <v>0</v>
      </c>
      <c r="AG1503" s="358">
        <v>0</v>
      </c>
      <c r="AH1503" s="355">
        <v>0</v>
      </c>
      <c r="AI1503" s="355">
        <v>0</v>
      </c>
      <c r="AJ1503" s="358">
        <v>0</v>
      </c>
      <c r="AK1503" s="4">
        <v>0</v>
      </c>
      <c r="AL1503" s="4">
        <v>0</v>
      </c>
      <c r="AM1503" s="4">
        <v>0</v>
      </c>
    </row>
    <row r="1504" spans="2:39" x14ac:dyDescent="0.3">
      <c r="B1504" s="350" t="s">
        <v>127</v>
      </c>
      <c r="C1504" s="351" t="s">
        <v>289</v>
      </c>
      <c r="D1504" s="352">
        <v>17</v>
      </c>
      <c r="E1504" s="353">
        <v>0</v>
      </c>
      <c r="F1504" s="353">
        <v>0</v>
      </c>
      <c r="G1504" s="354">
        <v>24</v>
      </c>
      <c r="H1504" s="354">
        <v>0</v>
      </c>
      <c r="I1504" s="354">
        <v>0</v>
      </c>
      <c r="J1504" s="355">
        <v>101</v>
      </c>
      <c r="K1504" s="355">
        <v>0</v>
      </c>
      <c r="L1504" s="355">
        <v>0</v>
      </c>
      <c r="M1504" s="355">
        <v>58</v>
      </c>
      <c r="N1504" s="355">
        <v>0</v>
      </c>
      <c r="O1504" s="355">
        <v>0</v>
      </c>
      <c r="P1504" s="355">
        <v>36</v>
      </c>
      <c r="Q1504" s="355">
        <v>0</v>
      </c>
      <c r="R1504" s="355">
        <v>0</v>
      </c>
      <c r="S1504" s="355">
        <v>28</v>
      </c>
      <c r="T1504" s="355">
        <v>0</v>
      </c>
      <c r="U1504" s="355">
        <v>0</v>
      </c>
      <c r="V1504" s="355">
        <v>20.000000000000004</v>
      </c>
      <c r="W1504" s="355">
        <v>0</v>
      </c>
      <c r="X1504" s="355">
        <v>0</v>
      </c>
      <c r="Y1504" s="355">
        <v>19</v>
      </c>
      <c r="Z1504" s="355">
        <v>0</v>
      </c>
      <c r="AA1504" s="355">
        <v>0</v>
      </c>
      <c r="AB1504" s="355">
        <v>18</v>
      </c>
      <c r="AC1504" s="355">
        <v>0</v>
      </c>
      <c r="AD1504" s="357">
        <v>0</v>
      </c>
      <c r="AE1504" s="355">
        <v>23</v>
      </c>
      <c r="AF1504" s="355">
        <v>0</v>
      </c>
      <c r="AG1504" s="358">
        <v>0</v>
      </c>
      <c r="AH1504" s="355">
        <v>20</v>
      </c>
      <c r="AI1504" s="355">
        <v>0</v>
      </c>
      <c r="AJ1504" s="358">
        <v>0</v>
      </c>
      <c r="AK1504" s="4">
        <v>5</v>
      </c>
      <c r="AL1504" s="4">
        <v>0</v>
      </c>
      <c r="AM1504" s="4">
        <v>0</v>
      </c>
    </row>
    <row r="1505" spans="2:39" x14ac:dyDescent="0.3">
      <c r="B1505" s="350" t="s">
        <v>127</v>
      </c>
      <c r="C1505" s="351" t="s">
        <v>290</v>
      </c>
      <c r="D1505" s="352">
        <v>18</v>
      </c>
      <c r="E1505" s="353">
        <v>0</v>
      </c>
      <c r="F1505" s="353">
        <v>0</v>
      </c>
      <c r="G1505" s="354">
        <v>48</v>
      </c>
      <c r="H1505" s="354">
        <v>0</v>
      </c>
      <c r="I1505" s="354">
        <v>0</v>
      </c>
      <c r="J1505" s="355">
        <v>49</v>
      </c>
      <c r="K1505" s="355">
        <v>0</v>
      </c>
      <c r="L1505" s="355">
        <v>0</v>
      </c>
      <c r="M1505" s="355">
        <v>91</v>
      </c>
      <c r="N1505" s="355">
        <v>1</v>
      </c>
      <c r="O1505" s="355">
        <v>0</v>
      </c>
      <c r="P1505" s="355">
        <v>68</v>
      </c>
      <c r="Q1505" s="355">
        <v>0</v>
      </c>
      <c r="R1505" s="355">
        <v>0</v>
      </c>
      <c r="S1505" s="355">
        <v>38.000000000000007</v>
      </c>
      <c r="T1505" s="355">
        <v>0</v>
      </c>
      <c r="U1505" s="355">
        <v>0</v>
      </c>
      <c r="V1505" s="355">
        <v>45.999999999999993</v>
      </c>
      <c r="W1505" s="355">
        <v>0</v>
      </c>
      <c r="X1505" s="355">
        <v>0</v>
      </c>
      <c r="Y1505" s="355">
        <v>42</v>
      </c>
      <c r="Z1505" s="355">
        <v>0</v>
      </c>
      <c r="AA1505" s="355">
        <v>0</v>
      </c>
      <c r="AB1505" s="355">
        <v>44</v>
      </c>
      <c r="AC1505" s="355">
        <v>0</v>
      </c>
      <c r="AD1505" s="357">
        <v>0</v>
      </c>
      <c r="AE1505" s="355">
        <v>46</v>
      </c>
      <c r="AF1505" s="355">
        <v>0</v>
      </c>
      <c r="AG1505" s="358">
        <v>0</v>
      </c>
      <c r="AH1505" s="355">
        <v>33</v>
      </c>
      <c r="AI1505" s="355">
        <v>0</v>
      </c>
      <c r="AJ1505" s="358">
        <v>0</v>
      </c>
      <c r="AK1505" s="4">
        <v>29</v>
      </c>
      <c r="AL1505" s="4">
        <v>0</v>
      </c>
      <c r="AM1505" s="4">
        <v>0</v>
      </c>
    </row>
    <row r="1506" spans="2:39" x14ac:dyDescent="0.3">
      <c r="B1506" s="350" t="s">
        <v>127</v>
      </c>
      <c r="C1506" s="351" t="s">
        <v>291</v>
      </c>
      <c r="D1506" s="352">
        <v>92</v>
      </c>
      <c r="E1506" s="353">
        <v>1</v>
      </c>
      <c r="F1506" s="353">
        <v>0</v>
      </c>
      <c r="G1506" s="354">
        <v>177</v>
      </c>
      <c r="H1506" s="354">
        <v>0</v>
      </c>
      <c r="I1506" s="354">
        <v>0</v>
      </c>
      <c r="J1506" s="355">
        <v>237</v>
      </c>
      <c r="K1506" s="355">
        <v>0</v>
      </c>
      <c r="L1506" s="355">
        <v>0</v>
      </c>
      <c r="M1506" s="355">
        <v>269</v>
      </c>
      <c r="N1506" s="355">
        <v>1</v>
      </c>
      <c r="O1506" s="355">
        <v>15</v>
      </c>
      <c r="P1506" s="355">
        <v>256</v>
      </c>
      <c r="Q1506" s="355">
        <v>0</v>
      </c>
      <c r="R1506" s="355">
        <v>0</v>
      </c>
      <c r="S1506" s="355">
        <v>208</v>
      </c>
      <c r="T1506" s="355">
        <v>0</v>
      </c>
      <c r="U1506" s="355">
        <v>35</v>
      </c>
      <c r="V1506" s="355">
        <v>173.99999999999997</v>
      </c>
      <c r="W1506" s="355">
        <v>0</v>
      </c>
      <c r="X1506" s="355">
        <v>15</v>
      </c>
      <c r="Y1506" s="355">
        <v>185</v>
      </c>
      <c r="Z1506" s="355">
        <v>0</v>
      </c>
      <c r="AA1506" s="355">
        <v>11</v>
      </c>
      <c r="AB1506" s="355">
        <v>223</v>
      </c>
      <c r="AC1506" s="355">
        <v>0</v>
      </c>
      <c r="AD1506" s="357">
        <v>15</v>
      </c>
      <c r="AE1506" s="355">
        <v>161</v>
      </c>
      <c r="AF1506" s="355">
        <v>0</v>
      </c>
      <c r="AG1506" s="358">
        <v>16</v>
      </c>
      <c r="AH1506" s="355">
        <v>147</v>
      </c>
      <c r="AI1506" s="355">
        <v>0</v>
      </c>
      <c r="AJ1506" s="358">
        <v>13</v>
      </c>
      <c r="AK1506" s="4">
        <v>163</v>
      </c>
      <c r="AL1506" s="4">
        <v>0</v>
      </c>
      <c r="AM1506" s="4">
        <v>8</v>
      </c>
    </row>
    <row r="1507" spans="2:39" x14ac:dyDescent="0.3">
      <c r="B1507" s="350" t="s">
        <v>127</v>
      </c>
      <c r="C1507" s="351" t="s">
        <v>292</v>
      </c>
      <c r="D1507" s="352">
        <v>108</v>
      </c>
      <c r="E1507" s="353">
        <v>0</v>
      </c>
      <c r="F1507" s="353">
        <v>0</v>
      </c>
      <c r="G1507" s="354">
        <v>164</v>
      </c>
      <c r="H1507" s="354">
        <v>0</v>
      </c>
      <c r="I1507" s="354">
        <v>0</v>
      </c>
      <c r="J1507" s="355">
        <v>245</v>
      </c>
      <c r="K1507" s="355">
        <v>0</v>
      </c>
      <c r="L1507" s="355">
        <v>0</v>
      </c>
      <c r="M1507" s="355">
        <v>295</v>
      </c>
      <c r="N1507" s="355">
        <v>0</v>
      </c>
      <c r="O1507" s="355">
        <v>29</v>
      </c>
      <c r="P1507" s="355">
        <v>264</v>
      </c>
      <c r="Q1507" s="355">
        <v>0</v>
      </c>
      <c r="R1507" s="355">
        <v>9</v>
      </c>
      <c r="S1507" s="355">
        <v>249.99999999999991</v>
      </c>
      <c r="T1507" s="355">
        <v>0</v>
      </c>
      <c r="U1507" s="355">
        <v>84.000000000000014</v>
      </c>
      <c r="V1507" s="355">
        <v>184</v>
      </c>
      <c r="W1507" s="355">
        <v>0</v>
      </c>
      <c r="X1507" s="355">
        <v>43.000000000000007</v>
      </c>
      <c r="Y1507" s="355">
        <v>154</v>
      </c>
      <c r="Z1507" s="355">
        <v>0</v>
      </c>
      <c r="AA1507" s="355">
        <v>40</v>
      </c>
      <c r="AB1507" s="355">
        <v>204</v>
      </c>
      <c r="AC1507" s="355">
        <v>0</v>
      </c>
      <c r="AD1507" s="357">
        <v>20</v>
      </c>
      <c r="AE1507" s="355">
        <v>166</v>
      </c>
      <c r="AF1507" s="355">
        <v>0</v>
      </c>
      <c r="AG1507" s="358">
        <v>52</v>
      </c>
      <c r="AH1507" s="355">
        <v>138</v>
      </c>
      <c r="AI1507" s="355">
        <v>0</v>
      </c>
      <c r="AJ1507" s="358">
        <v>19</v>
      </c>
      <c r="AK1507" s="4">
        <v>164</v>
      </c>
      <c r="AL1507" s="4">
        <v>0</v>
      </c>
      <c r="AM1507" s="4">
        <v>41</v>
      </c>
    </row>
    <row r="1508" spans="2:39" x14ac:dyDescent="0.3">
      <c r="B1508" s="350" t="s">
        <v>127</v>
      </c>
      <c r="C1508" s="351" t="s">
        <v>293</v>
      </c>
      <c r="D1508" s="352">
        <v>61</v>
      </c>
      <c r="E1508" s="353">
        <v>0</v>
      </c>
      <c r="F1508" s="353">
        <v>0</v>
      </c>
      <c r="G1508" s="354">
        <v>28</v>
      </c>
      <c r="H1508" s="354">
        <v>0</v>
      </c>
      <c r="I1508" s="354">
        <v>0</v>
      </c>
      <c r="J1508" s="355">
        <v>127</v>
      </c>
      <c r="K1508" s="355">
        <v>0</v>
      </c>
      <c r="L1508" s="355">
        <v>0</v>
      </c>
      <c r="M1508" s="355">
        <v>64</v>
      </c>
      <c r="N1508" s="355">
        <v>0</v>
      </c>
      <c r="O1508" s="355">
        <v>25</v>
      </c>
      <c r="P1508" s="355">
        <v>63</v>
      </c>
      <c r="Q1508" s="355">
        <v>0</v>
      </c>
      <c r="R1508" s="355">
        <v>0</v>
      </c>
      <c r="S1508" s="355">
        <v>35.000000000000021</v>
      </c>
      <c r="T1508" s="355">
        <v>0</v>
      </c>
      <c r="U1508" s="355">
        <v>94.000000000000028</v>
      </c>
      <c r="V1508" s="355">
        <v>49.000000000000014</v>
      </c>
      <c r="W1508" s="355">
        <v>0</v>
      </c>
      <c r="X1508" s="355">
        <v>103.00000000000003</v>
      </c>
      <c r="Y1508" s="355">
        <v>16</v>
      </c>
      <c r="Z1508" s="355">
        <v>0</v>
      </c>
      <c r="AA1508" s="355">
        <v>75</v>
      </c>
      <c r="AB1508" s="355">
        <v>19</v>
      </c>
      <c r="AC1508" s="355">
        <v>0</v>
      </c>
      <c r="AD1508" s="357">
        <v>36</v>
      </c>
      <c r="AE1508" s="355">
        <v>40</v>
      </c>
      <c r="AF1508" s="355">
        <v>0</v>
      </c>
      <c r="AG1508" s="358">
        <v>50</v>
      </c>
      <c r="AH1508" s="355">
        <v>26</v>
      </c>
      <c r="AI1508" s="355">
        <v>0</v>
      </c>
      <c r="AJ1508" s="358">
        <v>37</v>
      </c>
      <c r="AK1508" s="4">
        <v>39</v>
      </c>
      <c r="AL1508" s="4">
        <v>0</v>
      </c>
      <c r="AM1508" s="4">
        <v>27</v>
      </c>
    </row>
    <row r="1509" spans="2:39" x14ac:dyDescent="0.3">
      <c r="B1509" s="350" t="s">
        <v>127</v>
      </c>
      <c r="C1509" s="351" t="s">
        <v>294</v>
      </c>
      <c r="D1509" s="352">
        <v>62</v>
      </c>
      <c r="E1509" s="353">
        <v>0</v>
      </c>
      <c r="F1509" s="353">
        <v>0</v>
      </c>
      <c r="G1509" s="354">
        <v>151</v>
      </c>
      <c r="H1509" s="354">
        <v>0</v>
      </c>
      <c r="I1509" s="354">
        <v>0</v>
      </c>
      <c r="J1509" s="355">
        <v>88</v>
      </c>
      <c r="K1509" s="355">
        <v>0</v>
      </c>
      <c r="L1509" s="355">
        <v>0</v>
      </c>
      <c r="M1509" s="355">
        <v>206</v>
      </c>
      <c r="N1509" s="355">
        <v>0</v>
      </c>
      <c r="O1509" s="355">
        <v>12</v>
      </c>
      <c r="P1509" s="355">
        <v>265</v>
      </c>
      <c r="Q1509" s="355">
        <v>0</v>
      </c>
      <c r="R1509" s="355">
        <v>26</v>
      </c>
      <c r="S1509" s="355">
        <v>190.99999999999991</v>
      </c>
      <c r="T1509" s="355">
        <v>0</v>
      </c>
      <c r="U1509" s="355">
        <v>285</v>
      </c>
      <c r="V1509" s="355">
        <v>154.00000000000003</v>
      </c>
      <c r="W1509" s="355">
        <v>0</v>
      </c>
      <c r="X1509" s="355">
        <v>212.99999999999989</v>
      </c>
      <c r="Y1509" s="355">
        <v>178</v>
      </c>
      <c r="Z1509" s="355">
        <v>0</v>
      </c>
      <c r="AA1509" s="355">
        <v>91</v>
      </c>
      <c r="AB1509" s="355">
        <v>168</v>
      </c>
      <c r="AC1509" s="355">
        <v>0</v>
      </c>
      <c r="AD1509" s="357">
        <v>81</v>
      </c>
      <c r="AE1509" s="355">
        <v>197</v>
      </c>
      <c r="AF1509" s="355">
        <v>0</v>
      </c>
      <c r="AG1509" s="358">
        <v>164</v>
      </c>
      <c r="AH1509" s="355">
        <v>155</v>
      </c>
      <c r="AI1509" s="355">
        <v>0</v>
      </c>
      <c r="AJ1509" s="358">
        <v>56</v>
      </c>
      <c r="AK1509" s="4">
        <v>137</v>
      </c>
      <c r="AL1509" s="4">
        <v>0</v>
      </c>
      <c r="AM1509" s="4">
        <v>56</v>
      </c>
    </row>
    <row r="1510" spans="2:39" x14ac:dyDescent="0.3">
      <c r="B1510" s="350" t="s">
        <v>127</v>
      </c>
      <c r="C1510" s="351" t="s">
        <v>327</v>
      </c>
      <c r="D1510" s="352">
        <v>34</v>
      </c>
      <c r="E1510" s="353">
        <v>1</v>
      </c>
      <c r="F1510" s="353">
        <v>0</v>
      </c>
      <c r="G1510" s="354">
        <v>38</v>
      </c>
      <c r="H1510" s="354">
        <v>0</v>
      </c>
      <c r="I1510" s="354">
        <v>0</v>
      </c>
      <c r="J1510" s="355">
        <v>46</v>
      </c>
      <c r="K1510" s="355">
        <v>0</v>
      </c>
      <c r="L1510" s="355">
        <v>0</v>
      </c>
      <c r="M1510" s="355">
        <v>51</v>
      </c>
      <c r="N1510" s="355">
        <v>0</v>
      </c>
      <c r="O1510" s="355">
        <v>0</v>
      </c>
      <c r="P1510" s="355">
        <v>49</v>
      </c>
      <c r="Q1510" s="355">
        <v>0</v>
      </c>
      <c r="R1510" s="355">
        <v>0</v>
      </c>
      <c r="S1510" s="355">
        <v>28</v>
      </c>
      <c r="T1510" s="355">
        <v>33</v>
      </c>
      <c r="U1510" s="355">
        <v>0</v>
      </c>
      <c r="V1510" s="355">
        <v>25</v>
      </c>
      <c r="W1510" s="355">
        <v>0</v>
      </c>
      <c r="X1510" s="355">
        <v>0</v>
      </c>
      <c r="Y1510" s="355">
        <v>51</v>
      </c>
      <c r="Z1510" s="355">
        <v>0</v>
      </c>
      <c r="AA1510" s="355">
        <v>0</v>
      </c>
      <c r="AB1510" s="355">
        <v>81</v>
      </c>
      <c r="AC1510" s="355">
        <v>0</v>
      </c>
      <c r="AD1510" s="357">
        <v>0</v>
      </c>
      <c r="AE1510" s="355">
        <v>79</v>
      </c>
      <c r="AF1510" s="355">
        <v>0</v>
      </c>
      <c r="AG1510" s="358">
        <v>0</v>
      </c>
      <c r="AH1510" s="355">
        <v>85</v>
      </c>
      <c r="AI1510" s="355">
        <v>0</v>
      </c>
      <c r="AJ1510" s="358">
        <v>0</v>
      </c>
      <c r="AK1510" s="4">
        <v>86</v>
      </c>
      <c r="AL1510" s="4">
        <v>0</v>
      </c>
      <c r="AM1510" s="4">
        <v>0</v>
      </c>
    </row>
    <row r="1511" spans="2:39" x14ac:dyDescent="0.3">
      <c r="B1511" s="350" t="s">
        <v>128</v>
      </c>
      <c r="C1511" s="351" t="s">
        <v>223</v>
      </c>
      <c r="D1511" s="352">
        <v>50</v>
      </c>
      <c r="E1511" s="353">
        <v>0</v>
      </c>
      <c r="F1511" s="353">
        <v>15</v>
      </c>
      <c r="G1511" s="354">
        <v>0</v>
      </c>
      <c r="H1511" s="354">
        <v>0</v>
      </c>
      <c r="I1511" s="354">
        <v>41</v>
      </c>
      <c r="J1511" s="355">
        <v>0</v>
      </c>
      <c r="K1511" s="355">
        <v>0</v>
      </c>
      <c r="L1511" s="355">
        <v>19</v>
      </c>
      <c r="M1511" s="355">
        <v>0</v>
      </c>
      <c r="N1511" s="355">
        <v>0</v>
      </c>
      <c r="O1511" s="355">
        <v>7</v>
      </c>
      <c r="P1511" s="355">
        <v>0</v>
      </c>
      <c r="Q1511" s="355">
        <v>0</v>
      </c>
      <c r="R1511" s="355">
        <v>18</v>
      </c>
      <c r="S1511" s="355">
        <v>0</v>
      </c>
      <c r="T1511" s="355">
        <v>0</v>
      </c>
      <c r="U1511" s="355">
        <v>25.000000000000004</v>
      </c>
      <c r="V1511" s="355">
        <v>0</v>
      </c>
      <c r="W1511" s="355">
        <v>0</v>
      </c>
      <c r="X1511" s="355">
        <v>17</v>
      </c>
      <c r="Y1511" s="355">
        <v>0</v>
      </c>
      <c r="Z1511" s="355">
        <v>0</v>
      </c>
      <c r="AA1511" s="355">
        <v>38</v>
      </c>
      <c r="AB1511" s="355">
        <v>0</v>
      </c>
      <c r="AC1511" s="355">
        <v>0</v>
      </c>
      <c r="AD1511" s="357">
        <v>39</v>
      </c>
      <c r="AE1511" s="355">
        <v>0</v>
      </c>
      <c r="AF1511" s="355">
        <v>0</v>
      </c>
      <c r="AG1511" s="358">
        <v>27</v>
      </c>
      <c r="AH1511" s="355">
        <v>0</v>
      </c>
      <c r="AI1511" s="355">
        <v>0</v>
      </c>
      <c r="AJ1511" s="358">
        <v>27</v>
      </c>
      <c r="AK1511" s="4">
        <v>0</v>
      </c>
      <c r="AL1511" s="4">
        <v>0</v>
      </c>
      <c r="AM1511" s="4">
        <v>36</v>
      </c>
    </row>
    <row r="1512" spans="2:39" x14ac:dyDescent="0.3">
      <c r="B1512" s="350" t="s">
        <v>128</v>
      </c>
      <c r="C1512" s="351" t="s">
        <v>286</v>
      </c>
      <c r="D1512" s="352">
        <v>755</v>
      </c>
      <c r="E1512" s="353">
        <v>0</v>
      </c>
      <c r="F1512" s="353">
        <v>58</v>
      </c>
      <c r="G1512" s="354">
        <v>85</v>
      </c>
      <c r="H1512" s="354">
        <v>0</v>
      </c>
      <c r="I1512" s="354">
        <v>36</v>
      </c>
      <c r="J1512" s="355">
        <v>15</v>
      </c>
      <c r="K1512" s="355">
        <v>0</v>
      </c>
      <c r="L1512" s="355">
        <v>60</v>
      </c>
      <c r="M1512" s="355">
        <v>119</v>
      </c>
      <c r="N1512" s="355">
        <v>0</v>
      </c>
      <c r="O1512" s="355">
        <v>35</v>
      </c>
      <c r="P1512" s="355">
        <v>14</v>
      </c>
      <c r="Q1512" s="355">
        <v>0</v>
      </c>
      <c r="R1512" s="355">
        <v>14</v>
      </c>
      <c r="S1512" s="355">
        <v>1</v>
      </c>
      <c r="T1512" s="355">
        <v>0</v>
      </c>
      <c r="U1512" s="355">
        <v>42.000000000000007</v>
      </c>
      <c r="V1512" s="355">
        <v>0</v>
      </c>
      <c r="W1512" s="355">
        <v>0</v>
      </c>
      <c r="X1512" s="355">
        <v>60</v>
      </c>
      <c r="Y1512" s="355">
        <v>0</v>
      </c>
      <c r="Z1512" s="355">
        <v>0</v>
      </c>
      <c r="AA1512" s="355">
        <v>61</v>
      </c>
      <c r="AB1512" s="355">
        <v>0</v>
      </c>
      <c r="AC1512" s="355">
        <v>0</v>
      </c>
      <c r="AD1512" s="357">
        <v>96</v>
      </c>
      <c r="AE1512" s="355">
        <v>0</v>
      </c>
      <c r="AF1512" s="355">
        <v>0</v>
      </c>
      <c r="AG1512" s="358">
        <v>58</v>
      </c>
      <c r="AH1512" s="355">
        <v>0</v>
      </c>
      <c r="AI1512" s="355">
        <v>0</v>
      </c>
      <c r="AJ1512" s="358">
        <v>67</v>
      </c>
      <c r="AK1512" s="4">
        <v>0</v>
      </c>
      <c r="AL1512" s="4">
        <v>0</v>
      </c>
      <c r="AM1512" s="4">
        <v>61</v>
      </c>
    </row>
    <row r="1513" spans="2:39" x14ac:dyDescent="0.3">
      <c r="B1513" s="350" t="s">
        <v>128</v>
      </c>
      <c r="C1513" s="351" t="s">
        <v>255</v>
      </c>
      <c r="D1513" s="352">
        <v>13388</v>
      </c>
      <c r="E1513" s="353">
        <v>998</v>
      </c>
      <c r="F1513" s="353">
        <v>73</v>
      </c>
      <c r="G1513" s="354">
        <v>12111</v>
      </c>
      <c r="H1513" s="354">
        <v>1026</v>
      </c>
      <c r="I1513" s="354">
        <v>41</v>
      </c>
      <c r="J1513" s="355">
        <v>11435</v>
      </c>
      <c r="K1513" s="355">
        <v>1144</v>
      </c>
      <c r="L1513" s="355">
        <v>62</v>
      </c>
      <c r="M1513" s="355">
        <v>12156</v>
      </c>
      <c r="N1513" s="355">
        <v>985</v>
      </c>
      <c r="O1513" s="355">
        <v>42</v>
      </c>
      <c r="P1513" s="355">
        <v>10642</v>
      </c>
      <c r="Q1513" s="355">
        <v>879</v>
      </c>
      <c r="R1513" s="355">
        <v>25</v>
      </c>
      <c r="S1513" s="355">
        <v>10890.999999999982</v>
      </c>
      <c r="T1513" s="355">
        <v>834.0000000000008</v>
      </c>
      <c r="U1513" s="355">
        <v>34</v>
      </c>
      <c r="V1513" s="355">
        <v>10774.999999999984</v>
      </c>
      <c r="W1513" s="355">
        <v>764.00000000000023</v>
      </c>
      <c r="X1513" s="355">
        <v>46.000000000000007</v>
      </c>
      <c r="Y1513" s="355">
        <v>10623</v>
      </c>
      <c r="Z1513" s="355">
        <v>632</v>
      </c>
      <c r="AA1513" s="355">
        <v>72</v>
      </c>
      <c r="AB1513" s="355">
        <v>10039</v>
      </c>
      <c r="AC1513" s="355">
        <v>513</v>
      </c>
      <c r="AD1513" s="357">
        <v>54</v>
      </c>
      <c r="AE1513" s="355">
        <v>9662</v>
      </c>
      <c r="AF1513" s="355">
        <v>563</v>
      </c>
      <c r="AG1513" s="358">
        <v>73</v>
      </c>
      <c r="AH1513" s="355">
        <v>9444</v>
      </c>
      <c r="AI1513" s="355">
        <v>342</v>
      </c>
      <c r="AJ1513" s="358">
        <v>68</v>
      </c>
      <c r="AK1513" s="4">
        <v>8657</v>
      </c>
      <c r="AL1513" s="4">
        <v>231</v>
      </c>
      <c r="AM1513" s="4">
        <v>63</v>
      </c>
    </row>
    <row r="1514" spans="2:39" x14ac:dyDescent="0.3">
      <c r="B1514" s="350" t="s">
        <v>128</v>
      </c>
      <c r="C1514" s="351" t="s">
        <v>224</v>
      </c>
      <c r="D1514" s="352">
        <v>18756</v>
      </c>
      <c r="E1514" s="353">
        <v>2725</v>
      </c>
      <c r="F1514" s="353">
        <v>17</v>
      </c>
      <c r="G1514" s="354">
        <v>19136</v>
      </c>
      <c r="H1514" s="354">
        <v>3123</v>
      </c>
      <c r="I1514" s="354">
        <v>41</v>
      </c>
      <c r="J1514" s="355">
        <v>17681</v>
      </c>
      <c r="K1514" s="355">
        <v>2669</v>
      </c>
      <c r="L1514" s="355">
        <v>42</v>
      </c>
      <c r="M1514" s="355">
        <v>16050</v>
      </c>
      <c r="N1514" s="355">
        <v>1820</v>
      </c>
      <c r="O1514" s="355">
        <v>36</v>
      </c>
      <c r="P1514" s="355">
        <v>15315</v>
      </c>
      <c r="Q1514" s="355">
        <v>1913</v>
      </c>
      <c r="R1514" s="355">
        <v>21</v>
      </c>
      <c r="S1514" s="355">
        <v>14335.999999999998</v>
      </c>
      <c r="T1514" s="355">
        <v>1564.0000000000023</v>
      </c>
      <c r="U1514" s="355">
        <v>31</v>
      </c>
      <c r="V1514" s="355">
        <v>14373.999999999944</v>
      </c>
      <c r="W1514" s="355">
        <v>1721.0000000000009</v>
      </c>
      <c r="X1514" s="355">
        <v>24</v>
      </c>
      <c r="Y1514" s="355">
        <v>14050</v>
      </c>
      <c r="Z1514" s="355">
        <v>1669</v>
      </c>
      <c r="AA1514" s="355">
        <v>28</v>
      </c>
      <c r="AB1514" s="355">
        <v>13284</v>
      </c>
      <c r="AC1514" s="355">
        <v>1462</v>
      </c>
      <c r="AD1514" s="357">
        <v>30</v>
      </c>
      <c r="AE1514" s="355">
        <v>12898</v>
      </c>
      <c r="AF1514" s="355">
        <v>1120</v>
      </c>
      <c r="AG1514" s="358">
        <v>24</v>
      </c>
      <c r="AH1514" s="355">
        <v>13005</v>
      </c>
      <c r="AI1514" s="355">
        <v>708</v>
      </c>
      <c r="AJ1514" s="358">
        <v>21</v>
      </c>
      <c r="AK1514" s="4">
        <v>12362</v>
      </c>
      <c r="AL1514" s="4">
        <v>348</v>
      </c>
      <c r="AM1514" s="4">
        <v>16</v>
      </c>
    </row>
    <row r="1515" spans="2:39" x14ac:dyDescent="0.3">
      <c r="B1515" s="350" t="s">
        <v>128</v>
      </c>
      <c r="C1515" s="351" t="s">
        <v>225</v>
      </c>
      <c r="D1515" s="352">
        <v>18820</v>
      </c>
      <c r="E1515" s="353">
        <v>2544</v>
      </c>
      <c r="F1515" s="353">
        <v>29</v>
      </c>
      <c r="G1515" s="354">
        <v>19004</v>
      </c>
      <c r="H1515" s="354">
        <v>2508</v>
      </c>
      <c r="I1515" s="354">
        <v>19</v>
      </c>
      <c r="J1515" s="355">
        <v>17910</v>
      </c>
      <c r="K1515" s="355">
        <v>2380</v>
      </c>
      <c r="L1515" s="355">
        <v>22</v>
      </c>
      <c r="M1515" s="355">
        <v>17869</v>
      </c>
      <c r="N1515" s="355">
        <v>1285</v>
      </c>
      <c r="O1515" s="355">
        <v>31</v>
      </c>
      <c r="P1515" s="355">
        <v>15741</v>
      </c>
      <c r="Q1515" s="355">
        <v>1260</v>
      </c>
      <c r="R1515" s="355">
        <v>28</v>
      </c>
      <c r="S1515" s="355">
        <v>15017</v>
      </c>
      <c r="T1515" s="355">
        <v>1075.9999999999993</v>
      </c>
      <c r="U1515" s="355">
        <v>26</v>
      </c>
      <c r="V1515" s="355">
        <v>13879.999999999998</v>
      </c>
      <c r="W1515" s="355">
        <v>1117.0000000000018</v>
      </c>
      <c r="X1515" s="355">
        <v>28</v>
      </c>
      <c r="Y1515" s="355">
        <v>13568</v>
      </c>
      <c r="Z1515" s="355">
        <v>1146</v>
      </c>
      <c r="AA1515" s="355">
        <v>21</v>
      </c>
      <c r="AB1515" s="355">
        <v>12972</v>
      </c>
      <c r="AC1515" s="355">
        <v>1063</v>
      </c>
      <c r="AD1515" s="357">
        <v>30</v>
      </c>
      <c r="AE1515" s="355">
        <v>12397</v>
      </c>
      <c r="AF1515" s="355">
        <v>1085</v>
      </c>
      <c r="AG1515" s="358">
        <v>26</v>
      </c>
      <c r="AH1515" s="355">
        <v>12222</v>
      </c>
      <c r="AI1515" s="355">
        <v>669</v>
      </c>
      <c r="AJ1515" s="358">
        <v>18</v>
      </c>
      <c r="AK1515" s="4">
        <v>11876</v>
      </c>
      <c r="AL1515" s="4">
        <v>519</v>
      </c>
      <c r="AM1515" s="4">
        <v>22</v>
      </c>
    </row>
    <row r="1516" spans="2:39" x14ac:dyDescent="0.3">
      <c r="B1516" s="350" t="s">
        <v>128</v>
      </c>
      <c r="C1516" s="351" t="s">
        <v>226</v>
      </c>
      <c r="D1516" s="352">
        <v>23267</v>
      </c>
      <c r="E1516" s="353">
        <v>2360</v>
      </c>
      <c r="F1516" s="353">
        <v>16</v>
      </c>
      <c r="G1516" s="354">
        <v>18550</v>
      </c>
      <c r="H1516" s="354">
        <v>1820</v>
      </c>
      <c r="I1516" s="354">
        <v>23</v>
      </c>
      <c r="J1516" s="355">
        <v>17773</v>
      </c>
      <c r="K1516" s="355">
        <v>1692</v>
      </c>
      <c r="L1516" s="355">
        <v>29</v>
      </c>
      <c r="M1516" s="355">
        <v>18506</v>
      </c>
      <c r="N1516" s="355">
        <v>1084</v>
      </c>
      <c r="O1516" s="355">
        <v>23</v>
      </c>
      <c r="P1516" s="355">
        <v>17236</v>
      </c>
      <c r="Q1516" s="355">
        <v>926</v>
      </c>
      <c r="R1516" s="355">
        <v>27</v>
      </c>
      <c r="S1516" s="355">
        <v>15250.999999999996</v>
      </c>
      <c r="T1516" s="355">
        <v>968.00000000000045</v>
      </c>
      <c r="U1516" s="355">
        <v>26.000000000000007</v>
      </c>
      <c r="V1516" s="355">
        <v>14657.000000000022</v>
      </c>
      <c r="W1516" s="355">
        <v>866.00000000000045</v>
      </c>
      <c r="X1516" s="355">
        <v>24</v>
      </c>
      <c r="Y1516" s="355">
        <v>13506</v>
      </c>
      <c r="Z1516" s="355">
        <v>792</v>
      </c>
      <c r="AA1516" s="355">
        <v>28</v>
      </c>
      <c r="AB1516" s="355">
        <v>12915</v>
      </c>
      <c r="AC1516" s="355">
        <v>745</v>
      </c>
      <c r="AD1516" s="357">
        <v>28</v>
      </c>
      <c r="AE1516" s="355">
        <v>12484</v>
      </c>
      <c r="AF1516" s="355">
        <v>816</v>
      </c>
      <c r="AG1516" s="358">
        <v>28</v>
      </c>
      <c r="AH1516" s="355">
        <v>12275</v>
      </c>
      <c r="AI1516" s="355">
        <v>628</v>
      </c>
      <c r="AJ1516" s="358">
        <v>27</v>
      </c>
      <c r="AK1516" s="4">
        <v>12193</v>
      </c>
      <c r="AL1516" s="4">
        <v>381</v>
      </c>
      <c r="AM1516" s="4">
        <v>18</v>
      </c>
    </row>
    <row r="1517" spans="2:39" x14ac:dyDescent="0.3">
      <c r="B1517" s="350" t="s">
        <v>128</v>
      </c>
      <c r="C1517" s="351" t="s">
        <v>227</v>
      </c>
      <c r="D1517" s="352">
        <v>21322</v>
      </c>
      <c r="E1517" s="353">
        <v>1617</v>
      </c>
      <c r="F1517" s="353">
        <v>24</v>
      </c>
      <c r="G1517" s="354">
        <v>21656</v>
      </c>
      <c r="H1517" s="354">
        <v>1397</v>
      </c>
      <c r="I1517" s="354">
        <v>22</v>
      </c>
      <c r="J1517" s="355">
        <v>17479</v>
      </c>
      <c r="K1517" s="355">
        <v>1199</v>
      </c>
      <c r="L1517" s="355">
        <v>25</v>
      </c>
      <c r="M1517" s="355">
        <v>17643</v>
      </c>
      <c r="N1517" s="355">
        <v>797</v>
      </c>
      <c r="O1517" s="355">
        <v>24</v>
      </c>
      <c r="P1517" s="355">
        <v>18092</v>
      </c>
      <c r="Q1517" s="355">
        <v>751</v>
      </c>
      <c r="R1517" s="355">
        <v>25</v>
      </c>
      <c r="S1517" s="355">
        <v>16412.99999999996</v>
      </c>
      <c r="T1517" s="355">
        <v>702.00000000000023</v>
      </c>
      <c r="U1517" s="355">
        <v>25</v>
      </c>
      <c r="V1517" s="355">
        <v>14780.000000000004</v>
      </c>
      <c r="W1517" s="355">
        <v>758.99999999999989</v>
      </c>
      <c r="X1517" s="355">
        <v>19</v>
      </c>
      <c r="Y1517" s="355">
        <v>14508</v>
      </c>
      <c r="Z1517" s="355">
        <v>617</v>
      </c>
      <c r="AA1517" s="355">
        <v>22</v>
      </c>
      <c r="AB1517" s="355">
        <v>13084</v>
      </c>
      <c r="AC1517" s="355">
        <v>516</v>
      </c>
      <c r="AD1517" s="357">
        <v>35</v>
      </c>
      <c r="AE1517" s="355">
        <v>12557</v>
      </c>
      <c r="AF1517" s="355">
        <v>621</v>
      </c>
      <c r="AG1517" s="358">
        <v>27</v>
      </c>
      <c r="AH1517" s="355">
        <v>12466</v>
      </c>
      <c r="AI1517" s="355">
        <v>452</v>
      </c>
      <c r="AJ1517" s="358">
        <v>27</v>
      </c>
      <c r="AK1517" s="4">
        <v>12178</v>
      </c>
      <c r="AL1517" s="4">
        <v>353</v>
      </c>
      <c r="AM1517" s="4">
        <v>23</v>
      </c>
    </row>
    <row r="1518" spans="2:39" x14ac:dyDescent="0.3">
      <c r="B1518" s="350" t="s">
        <v>128</v>
      </c>
      <c r="C1518" s="351" t="s">
        <v>228</v>
      </c>
      <c r="D1518" s="352">
        <v>18580</v>
      </c>
      <c r="E1518" s="353">
        <v>840</v>
      </c>
      <c r="F1518" s="353">
        <v>27</v>
      </c>
      <c r="G1518" s="354">
        <v>20227</v>
      </c>
      <c r="H1518" s="354">
        <v>978</v>
      </c>
      <c r="I1518" s="354">
        <v>17</v>
      </c>
      <c r="J1518" s="355">
        <v>18426</v>
      </c>
      <c r="K1518" s="355">
        <v>939</v>
      </c>
      <c r="L1518" s="355">
        <v>28</v>
      </c>
      <c r="M1518" s="355">
        <v>17979</v>
      </c>
      <c r="N1518" s="355">
        <v>600</v>
      </c>
      <c r="O1518" s="355">
        <v>23</v>
      </c>
      <c r="P1518" s="355">
        <v>17553</v>
      </c>
      <c r="Q1518" s="355">
        <v>744</v>
      </c>
      <c r="R1518" s="355">
        <v>29</v>
      </c>
      <c r="S1518" s="355">
        <v>17251.999999999985</v>
      </c>
      <c r="T1518" s="355">
        <v>692.00000000000034</v>
      </c>
      <c r="U1518" s="355">
        <v>25</v>
      </c>
      <c r="V1518" s="355">
        <v>15942.000000000007</v>
      </c>
      <c r="W1518" s="355">
        <v>775.00000000000045</v>
      </c>
      <c r="X1518" s="355">
        <v>21</v>
      </c>
      <c r="Y1518" s="355">
        <v>14499</v>
      </c>
      <c r="Z1518" s="355">
        <v>747</v>
      </c>
      <c r="AA1518" s="355">
        <v>19</v>
      </c>
      <c r="AB1518" s="355">
        <v>14136</v>
      </c>
      <c r="AC1518" s="355">
        <v>498</v>
      </c>
      <c r="AD1518" s="357">
        <v>27</v>
      </c>
      <c r="AE1518" s="355">
        <v>13010</v>
      </c>
      <c r="AF1518" s="355">
        <v>476</v>
      </c>
      <c r="AG1518" s="358">
        <v>37</v>
      </c>
      <c r="AH1518" s="355">
        <v>12538</v>
      </c>
      <c r="AI1518" s="355">
        <v>404</v>
      </c>
      <c r="AJ1518" s="358">
        <v>29</v>
      </c>
      <c r="AK1518" s="4">
        <v>12534</v>
      </c>
      <c r="AL1518" s="4">
        <v>260</v>
      </c>
      <c r="AM1518" s="4">
        <v>27</v>
      </c>
    </row>
    <row r="1519" spans="2:39" x14ac:dyDescent="0.3">
      <c r="B1519" s="350" t="s">
        <v>128</v>
      </c>
      <c r="C1519" s="351" t="s">
        <v>229</v>
      </c>
      <c r="D1519" s="352">
        <v>14300</v>
      </c>
      <c r="E1519" s="353">
        <v>3</v>
      </c>
      <c r="F1519" s="353">
        <v>0</v>
      </c>
      <c r="G1519" s="354">
        <v>15035</v>
      </c>
      <c r="H1519" s="354">
        <v>0</v>
      </c>
      <c r="I1519" s="354">
        <v>22</v>
      </c>
      <c r="J1519" s="355">
        <v>15526</v>
      </c>
      <c r="K1519" s="355">
        <v>0</v>
      </c>
      <c r="L1519" s="355">
        <v>18</v>
      </c>
      <c r="M1519" s="355">
        <v>17061</v>
      </c>
      <c r="N1519" s="355">
        <v>1</v>
      </c>
      <c r="O1519" s="355">
        <v>17</v>
      </c>
      <c r="P1519" s="355">
        <v>16225</v>
      </c>
      <c r="Q1519" s="355">
        <v>0</v>
      </c>
      <c r="R1519" s="355">
        <v>13</v>
      </c>
      <c r="S1519" s="355">
        <v>16386.999999999978</v>
      </c>
      <c r="T1519" s="355">
        <v>237</v>
      </c>
      <c r="U1519" s="355">
        <v>21</v>
      </c>
      <c r="V1519" s="355">
        <v>16854.00000000004</v>
      </c>
      <c r="W1519" s="355">
        <v>260.99999999999989</v>
      </c>
      <c r="X1519" s="355">
        <v>23.000000000000004</v>
      </c>
      <c r="Y1519" s="355">
        <v>15893</v>
      </c>
      <c r="Z1519" s="355">
        <v>171</v>
      </c>
      <c r="AA1519" s="355">
        <v>19</v>
      </c>
      <c r="AB1519" s="355">
        <v>14471</v>
      </c>
      <c r="AC1519" s="355">
        <v>120</v>
      </c>
      <c r="AD1519" s="357">
        <v>19</v>
      </c>
      <c r="AE1519" s="355">
        <v>14363</v>
      </c>
      <c r="AF1519" s="355">
        <v>124</v>
      </c>
      <c r="AG1519" s="358">
        <v>21</v>
      </c>
      <c r="AH1519" s="355">
        <v>13392</v>
      </c>
      <c r="AI1519" s="355">
        <v>60</v>
      </c>
      <c r="AJ1519" s="358">
        <v>32</v>
      </c>
      <c r="AK1519" s="4">
        <v>12696</v>
      </c>
      <c r="AL1519" s="4">
        <v>50</v>
      </c>
      <c r="AM1519" s="4">
        <v>22</v>
      </c>
    </row>
    <row r="1520" spans="2:39" x14ac:dyDescent="0.3">
      <c r="B1520" s="350" t="s">
        <v>128</v>
      </c>
      <c r="C1520" s="351" t="s">
        <v>287</v>
      </c>
      <c r="D1520" s="352">
        <v>13291</v>
      </c>
      <c r="E1520" s="353">
        <v>0</v>
      </c>
      <c r="F1520" s="353">
        <v>0</v>
      </c>
      <c r="G1520" s="354">
        <v>13538</v>
      </c>
      <c r="H1520" s="354">
        <v>0</v>
      </c>
      <c r="I1520" s="354">
        <v>25</v>
      </c>
      <c r="J1520" s="355">
        <v>12743</v>
      </c>
      <c r="K1520" s="355">
        <v>1</v>
      </c>
      <c r="L1520" s="355">
        <v>27</v>
      </c>
      <c r="M1520" s="355">
        <v>14127</v>
      </c>
      <c r="N1520" s="355">
        <v>0</v>
      </c>
      <c r="O1520" s="355">
        <v>14</v>
      </c>
      <c r="P1520" s="355">
        <v>15363</v>
      </c>
      <c r="Q1520" s="355">
        <v>0</v>
      </c>
      <c r="R1520" s="355">
        <v>17</v>
      </c>
      <c r="S1520" s="355">
        <v>14725.999999999951</v>
      </c>
      <c r="T1520" s="355">
        <v>19</v>
      </c>
      <c r="U1520" s="355">
        <v>13</v>
      </c>
      <c r="V1520" s="355">
        <v>14701.000000000025</v>
      </c>
      <c r="W1520" s="355">
        <v>41</v>
      </c>
      <c r="X1520" s="355">
        <v>14</v>
      </c>
      <c r="Y1520" s="355">
        <v>14634</v>
      </c>
      <c r="Z1520" s="355">
        <v>56</v>
      </c>
      <c r="AA1520" s="355">
        <v>20</v>
      </c>
      <c r="AB1520" s="355">
        <v>14111</v>
      </c>
      <c r="AC1520" s="355">
        <v>45</v>
      </c>
      <c r="AD1520" s="357">
        <v>19</v>
      </c>
      <c r="AE1520" s="355">
        <v>12720</v>
      </c>
      <c r="AF1520" s="355">
        <v>45</v>
      </c>
      <c r="AG1520" s="358">
        <v>18</v>
      </c>
      <c r="AH1520" s="355">
        <v>12679</v>
      </c>
      <c r="AI1520" s="355">
        <v>60</v>
      </c>
      <c r="AJ1520" s="358">
        <v>20</v>
      </c>
      <c r="AK1520" s="4">
        <v>12220</v>
      </c>
      <c r="AL1520" s="4">
        <v>18</v>
      </c>
      <c r="AM1520" s="4">
        <v>29</v>
      </c>
    </row>
    <row r="1521" spans="2:39" x14ac:dyDescent="0.3">
      <c r="B1521" s="350" t="s">
        <v>128</v>
      </c>
      <c r="C1521" s="351" t="s">
        <v>230</v>
      </c>
      <c r="D1521" s="352">
        <v>11958</v>
      </c>
      <c r="E1521" s="353">
        <v>0</v>
      </c>
      <c r="F1521" s="353">
        <v>0</v>
      </c>
      <c r="G1521" s="354">
        <v>12155</v>
      </c>
      <c r="H1521" s="354">
        <v>0</v>
      </c>
      <c r="I1521" s="354">
        <v>0</v>
      </c>
      <c r="J1521" s="355">
        <v>11364</v>
      </c>
      <c r="K1521" s="355">
        <v>0</v>
      </c>
      <c r="L1521" s="355">
        <v>0</v>
      </c>
      <c r="M1521" s="355">
        <v>11991</v>
      </c>
      <c r="N1521" s="355">
        <v>0</v>
      </c>
      <c r="O1521" s="355">
        <v>22</v>
      </c>
      <c r="P1521" s="355">
        <v>12872</v>
      </c>
      <c r="Q1521" s="355">
        <v>0</v>
      </c>
      <c r="R1521" s="355">
        <v>16</v>
      </c>
      <c r="S1521" s="355">
        <v>13435.000000000016</v>
      </c>
      <c r="T1521" s="355">
        <v>3</v>
      </c>
      <c r="U1521" s="355">
        <v>19</v>
      </c>
      <c r="V1521" s="355">
        <v>12861.000000000005</v>
      </c>
      <c r="W1521" s="355">
        <v>0</v>
      </c>
      <c r="X1521" s="355">
        <v>14</v>
      </c>
      <c r="Y1521" s="355">
        <v>13027</v>
      </c>
      <c r="Z1521" s="355">
        <v>6</v>
      </c>
      <c r="AA1521" s="355">
        <v>12</v>
      </c>
      <c r="AB1521" s="355">
        <v>12880</v>
      </c>
      <c r="AC1521" s="355">
        <v>5</v>
      </c>
      <c r="AD1521" s="357">
        <v>20</v>
      </c>
      <c r="AE1521" s="355">
        <v>12365</v>
      </c>
      <c r="AF1521" s="355">
        <v>22</v>
      </c>
      <c r="AG1521" s="358">
        <v>23</v>
      </c>
      <c r="AH1521" s="355">
        <v>11644</v>
      </c>
      <c r="AI1521" s="355">
        <v>13</v>
      </c>
      <c r="AJ1521" s="358">
        <v>19</v>
      </c>
      <c r="AK1521" s="4">
        <v>11816</v>
      </c>
      <c r="AL1521" s="4">
        <v>3</v>
      </c>
      <c r="AM1521" s="4">
        <v>20</v>
      </c>
    </row>
    <row r="1522" spans="2:39" x14ac:dyDescent="0.3">
      <c r="B1522" s="350" t="s">
        <v>128</v>
      </c>
      <c r="C1522" s="351" t="s">
        <v>231</v>
      </c>
      <c r="D1522" s="352">
        <v>9934</v>
      </c>
      <c r="E1522" s="353">
        <v>0</v>
      </c>
      <c r="F1522" s="353">
        <v>0</v>
      </c>
      <c r="G1522" s="354">
        <v>10742</v>
      </c>
      <c r="H1522" s="354">
        <v>0</v>
      </c>
      <c r="I1522" s="354">
        <v>0</v>
      </c>
      <c r="J1522" s="355">
        <v>10154</v>
      </c>
      <c r="K1522" s="355">
        <v>0</v>
      </c>
      <c r="L1522" s="355">
        <v>0</v>
      </c>
      <c r="M1522" s="355">
        <v>10511</v>
      </c>
      <c r="N1522" s="355">
        <v>0</v>
      </c>
      <c r="O1522" s="355">
        <v>24</v>
      </c>
      <c r="P1522" s="355">
        <v>10848</v>
      </c>
      <c r="Q1522" s="355">
        <v>0</v>
      </c>
      <c r="R1522" s="355">
        <v>22</v>
      </c>
      <c r="S1522" s="355">
        <v>11166.000000000022</v>
      </c>
      <c r="T1522" s="355">
        <v>0</v>
      </c>
      <c r="U1522" s="355">
        <v>16</v>
      </c>
      <c r="V1522" s="355">
        <v>11337.000000000016</v>
      </c>
      <c r="W1522" s="355">
        <v>0</v>
      </c>
      <c r="X1522" s="355">
        <v>21</v>
      </c>
      <c r="Y1522" s="355">
        <v>11154</v>
      </c>
      <c r="Z1522" s="355">
        <v>0</v>
      </c>
      <c r="AA1522" s="355">
        <v>17</v>
      </c>
      <c r="AB1522" s="355">
        <v>11373</v>
      </c>
      <c r="AC1522" s="355">
        <v>0</v>
      </c>
      <c r="AD1522" s="357">
        <v>12</v>
      </c>
      <c r="AE1522" s="355">
        <v>11276</v>
      </c>
      <c r="AF1522" s="355">
        <v>0</v>
      </c>
      <c r="AG1522" s="358">
        <v>19</v>
      </c>
      <c r="AH1522" s="355">
        <v>11211</v>
      </c>
      <c r="AI1522" s="355">
        <v>0</v>
      </c>
      <c r="AJ1522" s="358">
        <v>23</v>
      </c>
      <c r="AK1522" s="4">
        <v>10851</v>
      </c>
      <c r="AL1522" s="4">
        <v>0</v>
      </c>
      <c r="AM1522" s="4">
        <v>20</v>
      </c>
    </row>
    <row r="1523" spans="2:39" x14ac:dyDescent="0.3">
      <c r="B1523" s="350" t="s">
        <v>128</v>
      </c>
      <c r="C1523" s="351" t="s">
        <v>288</v>
      </c>
      <c r="D1523" s="352">
        <v>8540</v>
      </c>
      <c r="E1523" s="353">
        <v>0</v>
      </c>
      <c r="F1523" s="353">
        <v>0</v>
      </c>
      <c r="G1523" s="354">
        <v>9280</v>
      </c>
      <c r="H1523" s="354">
        <v>0</v>
      </c>
      <c r="I1523" s="354">
        <v>0</v>
      </c>
      <c r="J1523" s="355">
        <v>8879</v>
      </c>
      <c r="K1523" s="355">
        <v>0</v>
      </c>
      <c r="L1523" s="355">
        <v>0</v>
      </c>
      <c r="M1523" s="355">
        <v>9325</v>
      </c>
      <c r="N1523" s="355">
        <v>0</v>
      </c>
      <c r="O1523" s="355">
        <v>0</v>
      </c>
      <c r="P1523" s="355">
        <v>9580</v>
      </c>
      <c r="Q1523" s="355">
        <v>0</v>
      </c>
      <c r="R1523" s="355">
        <v>0</v>
      </c>
      <c r="S1523" s="355">
        <v>9559.0000000000073</v>
      </c>
      <c r="T1523" s="355">
        <v>0</v>
      </c>
      <c r="U1523" s="355">
        <v>16</v>
      </c>
      <c r="V1523" s="355">
        <v>9553.9999999999964</v>
      </c>
      <c r="W1523" s="355">
        <v>0</v>
      </c>
      <c r="X1523" s="355">
        <v>14</v>
      </c>
      <c r="Y1523" s="355">
        <v>9690</v>
      </c>
      <c r="Z1523" s="355">
        <v>0</v>
      </c>
      <c r="AA1523" s="355">
        <v>19</v>
      </c>
      <c r="AB1523" s="355">
        <v>9526</v>
      </c>
      <c r="AC1523" s="355">
        <v>0</v>
      </c>
      <c r="AD1523" s="357">
        <v>17</v>
      </c>
      <c r="AE1523" s="355">
        <v>9819</v>
      </c>
      <c r="AF1523" s="355">
        <v>0</v>
      </c>
      <c r="AG1523" s="358">
        <v>14</v>
      </c>
      <c r="AH1523" s="355">
        <v>10185</v>
      </c>
      <c r="AI1523" s="355">
        <v>0</v>
      </c>
      <c r="AJ1523" s="358">
        <v>13</v>
      </c>
      <c r="AK1523" s="4">
        <v>10079</v>
      </c>
      <c r="AL1523" s="4">
        <v>0</v>
      </c>
      <c r="AM1523" s="4">
        <v>17</v>
      </c>
    </row>
    <row r="1524" spans="2:39" x14ac:dyDescent="0.3">
      <c r="B1524" s="350" t="s">
        <v>128</v>
      </c>
      <c r="C1524" s="351" t="s">
        <v>232</v>
      </c>
      <c r="D1524" s="352">
        <v>7076</v>
      </c>
      <c r="E1524" s="353">
        <v>0</v>
      </c>
      <c r="F1524" s="353">
        <v>0</v>
      </c>
      <c r="G1524" s="354">
        <v>7429</v>
      </c>
      <c r="H1524" s="354">
        <v>0</v>
      </c>
      <c r="I1524" s="354">
        <v>0</v>
      </c>
      <c r="J1524" s="355">
        <v>7493</v>
      </c>
      <c r="K1524" s="355">
        <v>0</v>
      </c>
      <c r="L1524" s="355">
        <v>0</v>
      </c>
      <c r="M1524" s="355">
        <v>7612</v>
      </c>
      <c r="N1524" s="355">
        <v>0</v>
      </c>
      <c r="O1524" s="355">
        <v>0</v>
      </c>
      <c r="P1524" s="355">
        <v>8048</v>
      </c>
      <c r="Q1524" s="355">
        <v>0</v>
      </c>
      <c r="R1524" s="355">
        <v>0</v>
      </c>
      <c r="S1524" s="355">
        <v>8097.9999999999873</v>
      </c>
      <c r="T1524" s="355">
        <v>0</v>
      </c>
      <c r="U1524" s="355">
        <v>22</v>
      </c>
      <c r="V1524" s="355">
        <v>8099.0000000000127</v>
      </c>
      <c r="W1524" s="355">
        <v>0</v>
      </c>
      <c r="X1524" s="355">
        <v>16</v>
      </c>
      <c r="Y1524" s="355">
        <v>8021</v>
      </c>
      <c r="Z1524" s="355">
        <v>0</v>
      </c>
      <c r="AA1524" s="355">
        <v>10</v>
      </c>
      <c r="AB1524" s="355">
        <v>8116</v>
      </c>
      <c r="AC1524" s="355">
        <v>0</v>
      </c>
      <c r="AD1524" s="357">
        <v>17</v>
      </c>
      <c r="AE1524" s="355">
        <v>8167</v>
      </c>
      <c r="AF1524" s="355">
        <v>0</v>
      </c>
      <c r="AG1524" s="358">
        <v>12</v>
      </c>
      <c r="AH1524" s="355">
        <v>8551</v>
      </c>
      <c r="AI1524" s="355">
        <v>0</v>
      </c>
      <c r="AJ1524" s="358">
        <v>14</v>
      </c>
      <c r="AK1524" s="4">
        <v>9122</v>
      </c>
      <c r="AL1524" s="4">
        <v>0</v>
      </c>
      <c r="AM1524" s="4">
        <v>13</v>
      </c>
    </row>
    <row r="1525" spans="2:39" x14ac:dyDescent="0.3">
      <c r="B1525" s="350" t="s">
        <v>128</v>
      </c>
      <c r="C1525" s="351" t="s">
        <v>325</v>
      </c>
      <c r="D1525" s="352">
        <v>208</v>
      </c>
      <c r="E1525" s="353">
        <v>0</v>
      </c>
      <c r="F1525" s="353">
        <v>0</v>
      </c>
      <c r="G1525" s="354">
        <v>260</v>
      </c>
      <c r="H1525" s="354">
        <v>0</v>
      </c>
      <c r="I1525" s="354">
        <v>0</v>
      </c>
      <c r="J1525" s="355">
        <v>191</v>
      </c>
      <c r="K1525" s="355">
        <v>0</v>
      </c>
      <c r="L1525" s="355">
        <v>0</v>
      </c>
      <c r="M1525" s="355">
        <v>258</v>
      </c>
      <c r="N1525" s="355">
        <v>0</v>
      </c>
      <c r="O1525" s="355">
        <v>0</v>
      </c>
      <c r="P1525" s="355">
        <v>157</v>
      </c>
      <c r="Q1525" s="355">
        <v>0</v>
      </c>
      <c r="R1525" s="355">
        <v>0</v>
      </c>
      <c r="S1525" s="355">
        <v>152</v>
      </c>
      <c r="T1525" s="355">
        <v>0</v>
      </c>
      <c r="U1525" s="355">
        <v>0</v>
      </c>
      <c r="V1525" s="355">
        <v>165.00000000000011</v>
      </c>
      <c r="W1525" s="355">
        <v>0</v>
      </c>
      <c r="X1525" s="355">
        <v>0</v>
      </c>
      <c r="Y1525" s="355">
        <v>177</v>
      </c>
      <c r="Z1525" s="355">
        <v>0</v>
      </c>
      <c r="AA1525" s="355">
        <v>0</v>
      </c>
      <c r="AB1525" s="355">
        <v>179</v>
      </c>
      <c r="AC1525" s="355">
        <v>0</v>
      </c>
      <c r="AD1525" s="357">
        <v>0</v>
      </c>
      <c r="AE1525" s="355">
        <v>224</v>
      </c>
      <c r="AF1525" s="355">
        <v>0</v>
      </c>
      <c r="AG1525" s="358">
        <v>0</v>
      </c>
      <c r="AH1525" s="355">
        <v>322</v>
      </c>
      <c r="AI1525" s="355">
        <v>0</v>
      </c>
      <c r="AJ1525" s="358">
        <v>0</v>
      </c>
      <c r="AK1525" s="4">
        <v>266</v>
      </c>
      <c r="AL1525" s="4">
        <v>0</v>
      </c>
      <c r="AM1525" s="4">
        <v>0</v>
      </c>
    </row>
    <row r="1526" spans="2:39" x14ac:dyDescent="0.3">
      <c r="B1526" s="350" t="s">
        <v>128</v>
      </c>
      <c r="C1526" s="351" t="s">
        <v>326</v>
      </c>
      <c r="D1526" s="352">
        <v>183</v>
      </c>
      <c r="E1526" s="353">
        <v>0</v>
      </c>
      <c r="F1526" s="353">
        <v>0</v>
      </c>
      <c r="G1526" s="354">
        <v>161</v>
      </c>
      <c r="H1526" s="354">
        <v>0</v>
      </c>
      <c r="I1526" s="354">
        <v>0</v>
      </c>
      <c r="J1526" s="355">
        <v>186</v>
      </c>
      <c r="K1526" s="355">
        <v>0</v>
      </c>
      <c r="L1526" s="355">
        <v>0</v>
      </c>
      <c r="M1526" s="355">
        <v>128</v>
      </c>
      <c r="N1526" s="355">
        <v>0</v>
      </c>
      <c r="O1526" s="355">
        <v>0</v>
      </c>
      <c r="P1526" s="355">
        <v>226</v>
      </c>
      <c r="Q1526" s="355">
        <v>0</v>
      </c>
      <c r="R1526" s="355">
        <v>0</v>
      </c>
      <c r="S1526" s="355">
        <v>149</v>
      </c>
      <c r="T1526" s="355">
        <v>0</v>
      </c>
      <c r="U1526" s="355">
        <v>0</v>
      </c>
      <c r="V1526" s="355">
        <v>144</v>
      </c>
      <c r="W1526" s="355">
        <v>0</v>
      </c>
      <c r="X1526" s="355">
        <v>0</v>
      </c>
      <c r="Y1526" s="355">
        <v>117</v>
      </c>
      <c r="Z1526" s="355">
        <v>0</v>
      </c>
      <c r="AA1526" s="355">
        <v>0</v>
      </c>
      <c r="AB1526" s="355">
        <v>153</v>
      </c>
      <c r="AC1526" s="355">
        <v>0</v>
      </c>
      <c r="AD1526" s="357">
        <v>0</v>
      </c>
      <c r="AE1526" s="355">
        <v>241</v>
      </c>
      <c r="AF1526" s="355">
        <v>0</v>
      </c>
      <c r="AG1526" s="358">
        <v>0</v>
      </c>
      <c r="AH1526" s="355">
        <v>179</v>
      </c>
      <c r="AI1526" s="355">
        <v>0</v>
      </c>
      <c r="AJ1526" s="358">
        <v>0</v>
      </c>
      <c r="AK1526" s="4">
        <v>194</v>
      </c>
      <c r="AL1526" s="4">
        <v>0</v>
      </c>
      <c r="AM1526" s="4">
        <v>0</v>
      </c>
    </row>
    <row r="1527" spans="2:39" x14ac:dyDescent="0.3">
      <c r="B1527" s="350" t="s">
        <v>128</v>
      </c>
      <c r="C1527" s="351" t="s">
        <v>289</v>
      </c>
      <c r="D1527" s="352">
        <v>3882</v>
      </c>
      <c r="E1527" s="353">
        <v>94</v>
      </c>
      <c r="F1527" s="353">
        <v>0</v>
      </c>
      <c r="G1527" s="354">
        <v>21</v>
      </c>
      <c r="H1527" s="354">
        <v>0</v>
      </c>
      <c r="I1527" s="354">
        <v>0</v>
      </c>
      <c r="J1527" s="355">
        <v>57</v>
      </c>
      <c r="K1527" s="355">
        <v>6992</v>
      </c>
      <c r="L1527" s="355">
        <v>0</v>
      </c>
      <c r="M1527" s="355">
        <v>4737</v>
      </c>
      <c r="N1527" s="355">
        <v>5851</v>
      </c>
      <c r="O1527" s="355">
        <v>0</v>
      </c>
      <c r="P1527" s="355">
        <v>252</v>
      </c>
      <c r="Q1527" s="355">
        <v>354</v>
      </c>
      <c r="R1527" s="355">
        <v>0</v>
      </c>
      <c r="S1527" s="355">
        <v>491.99999999999977</v>
      </c>
      <c r="T1527" s="355">
        <v>0</v>
      </c>
      <c r="U1527" s="355">
        <v>0</v>
      </c>
      <c r="V1527" s="355">
        <v>827.99999999999955</v>
      </c>
      <c r="W1527" s="355">
        <v>0</v>
      </c>
      <c r="X1527" s="355">
        <v>0</v>
      </c>
      <c r="Y1527" s="355">
        <v>3423</v>
      </c>
      <c r="Z1527" s="355">
        <v>0</v>
      </c>
      <c r="AA1527" s="355">
        <v>0</v>
      </c>
      <c r="AB1527" s="355">
        <v>328</v>
      </c>
      <c r="AC1527" s="355">
        <v>0</v>
      </c>
      <c r="AD1527" s="357">
        <v>0</v>
      </c>
      <c r="AE1527" s="355">
        <v>352</v>
      </c>
      <c r="AF1527" s="355">
        <v>0</v>
      </c>
      <c r="AG1527" s="358">
        <v>0</v>
      </c>
      <c r="AH1527" s="355">
        <v>124</v>
      </c>
      <c r="AI1527" s="355">
        <v>0</v>
      </c>
      <c r="AJ1527" s="358">
        <v>0</v>
      </c>
      <c r="AK1527" s="4">
        <v>843</v>
      </c>
      <c r="AL1527" s="4">
        <v>0</v>
      </c>
      <c r="AM1527" s="4">
        <v>0</v>
      </c>
    </row>
    <row r="1528" spans="2:39" x14ac:dyDescent="0.3">
      <c r="B1528" s="350" t="s">
        <v>128</v>
      </c>
      <c r="C1528" s="351" t="s">
        <v>290</v>
      </c>
      <c r="D1528" s="352">
        <v>8613</v>
      </c>
      <c r="E1528" s="353">
        <v>0</v>
      </c>
      <c r="F1528" s="353">
        <v>0</v>
      </c>
      <c r="G1528" s="354">
        <v>1963</v>
      </c>
      <c r="H1528" s="354">
        <v>2015</v>
      </c>
      <c r="I1528" s="354">
        <v>0</v>
      </c>
      <c r="J1528" s="355">
        <v>1214</v>
      </c>
      <c r="K1528" s="355">
        <v>1638</v>
      </c>
      <c r="L1528" s="355">
        <v>0</v>
      </c>
      <c r="M1528" s="355">
        <v>354</v>
      </c>
      <c r="N1528" s="355">
        <v>2500</v>
      </c>
      <c r="O1528" s="355">
        <v>0</v>
      </c>
      <c r="P1528" s="355">
        <v>594</v>
      </c>
      <c r="Q1528" s="355">
        <v>2390</v>
      </c>
      <c r="R1528" s="355">
        <v>0</v>
      </c>
      <c r="S1528" s="355">
        <v>649.00000000000068</v>
      </c>
      <c r="T1528" s="355">
        <v>0</v>
      </c>
      <c r="U1528" s="355">
        <v>2</v>
      </c>
      <c r="V1528" s="355">
        <v>844.0000000000008</v>
      </c>
      <c r="W1528" s="355">
        <v>0</v>
      </c>
      <c r="X1528" s="355">
        <v>0</v>
      </c>
      <c r="Y1528" s="355">
        <v>720</v>
      </c>
      <c r="Z1528" s="355">
        <v>0</v>
      </c>
      <c r="AA1528" s="355">
        <v>4</v>
      </c>
      <c r="AB1528" s="355">
        <v>477</v>
      </c>
      <c r="AC1528" s="355">
        <v>0</v>
      </c>
      <c r="AD1528" s="357">
        <v>1</v>
      </c>
      <c r="AE1528" s="355">
        <v>576</v>
      </c>
      <c r="AF1528" s="355">
        <v>0</v>
      </c>
      <c r="AG1528" s="358">
        <v>0</v>
      </c>
      <c r="AH1528" s="355">
        <v>506</v>
      </c>
      <c r="AI1528" s="355">
        <v>0</v>
      </c>
      <c r="AJ1528" s="358">
        <v>0</v>
      </c>
      <c r="AK1528" s="4">
        <v>406</v>
      </c>
      <c r="AL1528" s="4">
        <v>0</v>
      </c>
      <c r="AM1528" s="4">
        <v>0</v>
      </c>
    </row>
    <row r="1529" spans="2:39" x14ac:dyDescent="0.3">
      <c r="B1529" s="350" t="s">
        <v>128</v>
      </c>
      <c r="C1529" s="351" t="s">
        <v>291</v>
      </c>
      <c r="D1529" s="352">
        <v>11821</v>
      </c>
      <c r="E1529" s="353">
        <v>0</v>
      </c>
      <c r="F1529" s="353">
        <v>95</v>
      </c>
      <c r="G1529" s="354">
        <v>4339</v>
      </c>
      <c r="H1529" s="354">
        <v>1117</v>
      </c>
      <c r="I1529" s="354">
        <v>56</v>
      </c>
      <c r="J1529" s="355">
        <v>3169</v>
      </c>
      <c r="K1529" s="355">
        <v>3050</v>
      </c>
      <c r="L1529" s="355">
        <v>26</v>
      </c>
      <c r="M1529" s="355">
        <v>1768</v>
      </c>
      <c r="N1529" s="355">
        <v>2751</v>
      </c>
      <c r="O1529" s="355">
        <v>63</v>
      </c>
      <c r="P1529" s="355">
        <v>1412</v>
      </c>
      <c r="Q1529" s="355">
        <v>2</v>
      </c>
      <c r="R1529" s="355">
        <v>126</v>
      </c>
      <c r="S1529" s="355">
        <v>1426.9999999999995</v>
      </c>
      <c r="T1529" s="355">
        <v>2674.0000000000018</v>
      </c>
      <c r="U1529" s="355">
        <v>96.000000000000028</v>
      </c>
      <c r="V1529" s="355">
        <v>1547.0000000000023</v>
      </c>
      <c r="W1529" s="355">
        <v>0</v>
      </c>
      <c r="X1529" s="355">
        <v>86.000000000000014</v>
      </c>
      <c r="Y1529" s="355">
        <v>1511</v>
      </c>
      <c r="Z1529" s="355">
        <v>0</v>
      </c>
      <c r="AA1529" s="355">
        <v>175</v>
      </c>
      <c r="AB1529" s="355">
        <v>1262</v>
      </c>
      <c r="AC1529" s="355">
        <v>0</v>
      </c>
      <c r="AD1529" s="357">
        <v>94</v>
      </c>
      <c r="AE1529" s="355">
        <v>1346</v>
      </c>
      <c r="AF1529" s="355">
        <v>0</v>
      </c>
      <c r="AG1529" s="358">
        <v>128</v>
      </c>
      <c r="AH1529" s="355">
        <v>1010</v>
      </c>
      <c r="AI1529" s="355">
        <v>0</v>
      </c>
      <c r="AJ1529" s="358">
        <v>74</v>
      </c>
      <c r="AK1529" s="4">
        <v>894</v>
      </c>
      <c r="AL1529" s="4">
        <v>0</v>
      </c>
      <c r="AM1529" s="4">
        <v>162</v>
      </c>
    </row>
    <row r="1530" spans="2:39" x14ac:dyDescent="0.3">
      <c r="B1530" s="350" t="s">
        <v>128</v>
      </c>
      <c r="C1530" s="351" t="s">
        <v>292</v>
      </c>
      <c r="D1530" s="352">
        <v>1725</v>
      </c>
      <c r="E1530" s="353">
        <v>0</v>
      </c>
      <c r="F1530" s="353">
        <v>94</v>
      </c>
      <c r="G1530" s="354">
        <v>2609</v>
      </c>
      <c r="H1530" s="354">
        <v>407</v>
      </c>
      <c r="I1530" s="354">
        <v>65</v>
      </c>
      <c r="J1530" s="355">
        <v>2968</v>
      </c>
      <c r="K1530" s="355">
        <v>127</v>
      </c>
      <c r="L1530" s="355">
        <v>64</v>
      </c>
      <c r="M1530" s="355">
        <v>1497</v>
      </c>
      <c r="N1530" s="355">
        <v>4089</v>
      </c>
      <c r="O1530" s="355">
        <v>71</v>
      </c>
      <c r="P1530" s="355">
        <v>1658</v>
      </c>
      <c r="Q1530" s="355">
        <v>1</v>
      </c>
      <c r="R1530" s="355">
        <v>99</v>
      </c>
      <c r="S1530" s="355">
        <v>1600.999999999998</v>
      </c>
      <c r="T1530" s="355">
        <v>5836.9999999999936</v>
      </c>
      <c r="U1530" s="355">
        <v>167.00000000000011</v>
      </c>
      <c r="V1530" s="355">
        <v>1637</v>
      </c>
      <c r="W1530" s="355">
        <v>0</v>
      </c>
      <c r="X1530" s="355">
        <v>236.99999999999989</v>
      </c>
      <c r="Y1530" s="355">
        <v>1579</v>
      </c>
      <c r="Z1530" s="355">
        <v>0</v>
      </c>
      <c r="AA1530" s="355">
        <v>217</v>
      </c>
      <c r="AB1530" s="355">
        <v>1488</v>
      </c>
      <c r="AC1530" s="355">
        <v>0</v>
      </c>
      <c r="AD1530" s="357">
        <v>308</v>
      </c>
      <c r="AE1530" s="355">
        <v>1570</v>
      </c>
      <c r="AF1530" s="355">
        <v>0</v>
      </c>
      <c r="AG1530" s="358">
        <v>197</v>
      </c>
      <c r="AH1530" s="355">
        <v>1424</v>
      </c>
      <c r="AI1530" s="355">
        <v>0</v>
      </c>
      <c r="AJ1530" s="358">
        <v>162</v>
      </c>
      <c r="AK1530" s="4">
        <v>939</v>
      </c>
      <c r="AL1530" s="4">
        <v>0</v>
      </c>
      <c r="AM1530" s="4">
        <v>251</v>
      </c>
    </row>
    <row r="1531" spans="2:39" x14ac:dyDescent="0.3">
      <c r="B1531" s="350" t="s">
        <v>128</v>
      </c>
      <c r="C1531" s="351" t="s">
        <v>293</v>
      </c>
      <c r="D1531" s="352">
        <v>1220</v>
      </c>
      <c r="E1531" s="353">
        <v>0</v>
      </c>
      <c r="F1531" s="353">
        <v>134</v>
      </c>
      <c r="G1531" s="354">
        <v>652</v>
      </c>
      <c r="H1531" s="354">
        <v>21</v>
      </c>
      <c r="I1531" s="354">
        <v>78</v>
      </c>
      <c r="J1531" s="355">
        <v>1321</v>
      </c>
      <c r="K1531" s="355">
        <v>0</v>
      </c>
      <c r="L1531" s="355">
        <v>32</v>
      </c>
      <c r="M1531" s="355">
        <v>2197</v>
      </c>
      <c r="N1531" s="355">
        <v>134</v>
      </c>
      <c r="O1531" s="355">
        <v>63</v>
      </c>
      <c r="P1531" s="355">
        <v>752</v>
      </c>
      <c r="Q1531" s="355">
        <v>712</v>
      </c>
      <c r="R1531" s="355">
        <v>111</v>
      </c>
      <c r="S1531" s="355">
        <v>1141.0000000000009</v>
      </c>
      <c r="T1531" s="355">
        <v>0</v>
      </c>
      <c r="U1531" s="355">
        <v>255.00000000000006</v>
      </c>
      <c r="V1531" s="355">
        <v>742</v>
      </c>
      <c r="W1531" s="355">
        <v>0</v>
      </c>
      <c r="X1531" s="355">
        <v>254.00000000000014</v>
      </c>
      <c r="Y1531" s="355">
        <v>439</v>
      </c>
      <c r="Z1531" s="355">
        <v>0</v>
      </c>
      <c r="AA1531" s="355">
        <v>329</v>
      </c>
      <c r="AB1531" s="355">
        <v>383</v>
      </c>
      <c r="AC1531" s="355">
        <v>0</v>
      </c>
      <c r="AD1531" s="357">
        <v>214</v>
      </c>
      <c r="AE1531" s="355">
        <v>247</v>
      </c>
      <c r="AF1531" s="355">
        <v>0</v>
      </c>
      <c r="AG1531" s="358">
        <v>93</v>
      </c>
      <c r="AH1531" s="355">
        <v>539</v>
      </c>
      <c r="AI1531" s="355">
        <v>0</v>
      </c>
      <c r="AJ1531" s="358">
        <v>120</v>
      </c>
      <c r="AK1531" s="4">
        <v>887</v>
      </c>
      <c r="AL1531" s="4">
        <v>0</v>
      </c>
      <c r="AM1531" s="4">
        <v>61</v>
      </c>
    </row>
    <row r="1532" spans="2:39" x14ac:dyDescent="0.3">
      <c r="B1532" s="350" t="s">
        <v>128</v>
      </c>
      <c r="C1532" s="351" t="s">
        <v>294</v>
      </c>
      <c r="D1532" s="352">
        <v>461</v>
      </c>
      <c r="E1532" s="353">
        <v>0</v>
      </c>
      <c r="F1532" s="353">
        <v>105</v>
      </c>
      <c r="G1532" s="354">
        <v>1333</v>
      </c>
      <c r="H1532" s="354">
        <v>61</v>
      </c>
      <c r="I1532" s="354">
        <v>71</v>
      </c>
      <c r="J1532" s="355">
        <v>281</v>
      </c>
      <c r="K1532" s="355">
        <v>0</v>
      </c>
      <c r="L1532" s="355">
        <v>34</v>
      </c>
      <c r="M1532" s="355">
        <v>542</v>
      </c>
      <c r="N1532" s="355">
        <v>0</v>
      </c>
      <c r="O1532" s="355">
        <v>34</v>
      </c>
      <c r="P1532" s="355">
        <v>4820</v>
      </c>
      <c r="Q1532" s="355">
        <v>1961</v>
      </c>
      <c r="R1532" s="355">
        <v>84</v>
      </c>
      <c r="S1532" s="355">
        <v>3068.9999999999941</v>
      </c>
      <c r="T1532" s="355">
        <v>49.000000000000007</v>
      </c>
      <c r="U1532" s="355">
        <v>231.00000000000023</v>
      </c>
      <c r="V1532" s="355">
        <v>1475.0000000000005</v>
      </c>
      <c r="W1532" s="355">
        <v>0</v>
      </c>
      <c r="X1532" s="355">
        <v>467.00000000000023</v>
      </c>
      <c r="Y1532" s="355">
        <v>1550</v>
      </c>
      <c r="Z1532" s="355">
        <v>0</v>
      </c>
      <c r="AA1532" s="355">
        <v>799</v>
      </c>
      <c r="AB1532" s="355">
        <v>1326</v>
      </c>
      <c r="AC1532" s="355">
        <v>0</v>
      </c>
      <c r="AD1532" s="357">
        <v>491</v>
      </c>
      <c r="AE1532" s="355">
        <v>1533</v>
      </c>
      <c r="AF1532" s="355">
        <v>0</v>
      </c>
      <c r="AG1532" s="358">
        <v>725</v>
      </c>
      <c r="AH1532" s="355">
        <v>1275</v>
      </c>
      <c r="AI1532" s="355">
        <v>0</v>
      </c>
      <c r="AJ1532" s="358">
        <v>273</v>
      </c>
      <c r="AK1532" s="4">
        <v>465</v>
      </c>
      <c r="AL1532" s="4">
        <v>0</v>
      </c>
      <c r="AM1532" s="4">
        <v>415</v>
      </c>
    </row>
    <row r="1533" spans="2:39" x14ac:dyDescent="0.3">
      <c r="B1533" s="350" t="s">
        <v>128</v>
      </c>
      <c r="C1533" s="351" t="s">
        <v>327</v>
      </c>
      <c r="D1533" s="352">
        <v>0</v>
      </c>
      <c r="E1533" s="353">
        <v>0</v>
      </c>
      <c r="F1533" s="353">
        <v>0</v>
      </c>
      <c r="G1533" s="354">
        <v>0</v>
      </c>
      <c r="H1533" s="354">
        <v>0</v>
      </c>
      <c r="I1533" s="354">
        <v>0</v>
      </c>
      <c r="J1533" s="355">
        <v>0</v>
      </c>
      <c r="K1533" s="355">
        <v>0</v>
      </c>
      <c r="L1533" s="355">
        <v>0</v>
      </c>
      <c r="M1533" s="355">
        <v>0</v>
      </c>
      <c r="N1533" s="355">
        <v>0</v>
      </c>
      <c r="O1533" s="355">
        <v>0</v>
      </c>
      <c r="P1533" s="355">
        <v>0</v>
      </c>
      <c r="Q1533" s="355">
        <v>0</v>
      </c>
      <c r="R1533" s="355">
        <v>0</v>
      </c>
      <c r="S1533" s="355">
        <v>45</v>
      </c>
      <c r="T1533" s="355">
        <v>0</v>
      </c>
      <c r="U1533" s="355">
        <v>0</v>
      </c>
      <c r="V1533" s="355">
        <v>28</v>
      </c>
      <c r="W1533" s="355">
        <v>0</v>
      </c>
      <c r="X1533" s="355">
        <v>0</v>
      </c>
      <c r="Y1533" s="355">
        <v>45</v>
      </c>
      <c r="Z1533" s="355">
        <v>0</v>
      </c>
      <c r="AA1533" s="355">
        <v>0</v>
      </c>
      <c r="AB1533" s="355">
        <v>47</v>
      </c>
      <c r="AC1533" s="355">
        <v>0</v>
      </c>
      <c r="AD1533" s="357">
        <v>0</v>
      </c>
      <c r="AE1533" s="355">
        <v>32</v>
      </c>
      <c r="AF1533" s="355">
        <v>0</v>
      </c>
      <c r="AG1533" s="358">
        <v>0</v>
      </c>
      <c r="AH1533" s="355">
        <v>20</v>
      </c>
      <c r="AI1533" s="355">
        <v>0</v>
      </c>
      <c r="AJ1533" s="358">
        <v>0</v>
      </c>
      <c r="AK1533" s="4">
        <v>17</v>
      </c>
      <c r="AL1533" s="4">
        <v>0</v>
      </c>
      <c r="AM1533" s="4">
        <v>0</v>
      </c>
    </row>
    <row r="1534" spans="2:39" x14ac:dyDescent="0.3">
      <c r="B1534" s="350" t="s">
        <v>129</v>
      </c>
      <c r="C1534" s="351" t="s">
        <v>223</v>
      </c>
      <c r="D1534" s="352">
        <v>0</v>
      </c>
      <c r="E1534" s="353">
        <v>0</v>
      </c>
      <c r="F1534" s="353">
        <v>881</v>
      </c>
      <c r="G1534" s="354">
        <v>0</v>
      </c>
      <c r="H1534" s="354">
        <v>0</v>
      </c>
      <c r="I1534" s="354">
        <v>912</v>
      </c>
      <c r="J1534" s="355">
        <v>0</v>
      </c>
      <c r="K1534" s="355">
        <v>0</v>
      </c>
      <c r="L1534" s="355">
        <v>1009</v>
      </c>
      <c r="M1534" s="355">
        <v>0</v>
      </c>
      <c r="N1534" s="355">
        <v>0</v>
      </c>
      <c r="O1534" s="355">
        <v>940</v>
      </c>
      <c r="P1534" s="355">
        <v>0</v>
      </c>
      <c r="Q1534" s="355">
        <v>0</v>
      </c>
      <c r="R1534" s="355">
        <v>834</v>
      </c>
      <c r="S1534" s="355">
        <v>0</v>
      </c>
      <c r="T1534" s="355">
        <v>0</v>
      </c>
      <c r="U1534" s="355">
        <v>1227.9999999999998</v>
      </c>
      <c r="V1534" s="355">
        <v>0</v>
      </c>
      <c r="W1534" s="355">
        <v>0</v>
      </c>
      <c r="X1534" s="355">
        <v>996.00000000000034</v>
      </c>
      <c r="Y1534" s="355">
        <v>0</v>
      </c>
      <c r="Z1534" s="355">
        <v>0</v>
      </c>
      <c r="AA1534" s="355">
        <v>1057</v>
      </c>
      <c r="AB1534" s="355">
        <v>0</v>
      </c>
      <c r="AC1534" s="355">
        <v>0</v>
      </c>
      <c r="AD1534" s="357">
        <v>1002</v>
      </c>
      <c r="AE1534" s="355">
        <v>0</v>
      </c>
      <c r="AF1534" s="355">
        <v>0</v>
      </c>
      <c r="AG1534" s="358">
        <v>1186</v>
      </c>
      <c r="AH1534" s="355">
        <v>0</v>
      </c>
      <c r="AI1534" s="355">
        <v>0</v>
      </c>
      <c r="AJ1534" s="358">
        <v>781</v>
      </c>
      <c r="AK1534" s="4">
        <v>0</v>
      </c>
      <c r="AL1534" s="4">
        <v>0</v>
      </c>
      <c r="AM1534" s="4">
        <v>292</v>
      </c>
    </row>
    <row r="1535" spans="2:39" x14ac:dyDescent="0.3">
      <c r="B1535" s="350" t="s">
        <v>129</v>
      </c>
      <c r="C1535" s="351" t="s">
        <v>286</v>
      </c>
      <c r="D1535" s="352">
        <v>0</v>
      </c>
      <c r="E1535" s="353">
        <v>0</v>
      </c>
      <c r="F1535" s="353">
        <v>1064</v>
      </c>
      <c r="G1535" s="354">
        <v>0</v>
      </c>
      <c r="H1535" s="354">
        <v>0</v>
      </c>
      <c r="I1535" s="354">
        <v>1116</v>
      </c>
      <c r="J1535" s="355">
        <v>0</v>
      </c>
      <c r="K1535" s="355">
        <v>0</v>
      </c>
      <c r="L1535" s="355">
        <v>1385</v>
      </c>
      <c r="M1535" s="355">
        <v>0</v>
      </c>
      <c r="N1535" s="355">
        <v>0</v>
      </c>
      <c r="O1535" s="355">
        <v>1338</v>
      </c>
      <c r="P1535" s="355">
        <v>0</v>
      </c>
      <c r="Q1535" s="355">
        <v>0</v>
      </c>
      <c r="R1535" s="355">
        <v>1257</v>
      </c>
      <c r="S1535" s="355">
        <v>0</v>
      </c>
      <c r="T1535" s="355">
        <v>0</v>
      </c>
      <c r="U1535" s="355">
        <v>1415.0000000000007</v>
      </c>
      <c r="V1535" s="355">
        <v>0</v>
      </c>
      <c r="W1535" s="355">
        <v>0</v>
      </c>
      <c r="X1535" s="355">
        <v>1616.9999999999995</v>
      </c>
      <c r="Y1535" s="355">
        <v>0</v>
      </c>
      <c r="Z1535" s="355">
        <v>0</v>
      </c>
      <c r="AA1535" s="355">
        <v>1692</v>
      </c>
      <c r="AB1535" s="355">
        <v>196</v>
      </c>
      <c r="AC1535" s="355">
        <v>0</v>
      </c>
      <c r="AD1535" s="357">
        <v>1534</v>
      </c>
      <c r="AE1535" s="355">
        <v>0</v>
      </c>
      <c r="AF1535" s="355">
        <v>0</v>
      </c>
      <c r="AG1535" s="358">
        <v>1609</v>
      </c>
      <c r="AH1535" s="355">
        <v>0</v>
      </c>
      <c r="AI1535" s="355">
        <v>0</v>
      </c>
      <c r="AJ1535" s="358">
        <v>1549</v>
      </c>
      <c r="AK1535" s="4">
        <v>0</v>
      </c>
      <c r="AL1535" s="4">
        <v>0</v>
      </c>
      <c r="AM1535" s="4">
        <v>893</v>
      </c>
    </row>
    <row r="1536" spans="2:39" x14ac:dyDescent="0.3">
      <c r="B1536" s="350" t="s">
        <v>129</v>
      </c>
      <c r="C1536" s="351" t="s">
        <v>255</v>
      </c>
      <c r="D1536" s="352">
        <v>3880</v>
      </c>
      <c r="E1536" s="353">
        <v>2</v>
      </c>
      <c r="F1536" s="353">
        <v>1486</v>
      </c>
      <c r="G1536" s="354">
        <v>3961</v>
      </c>
      <c r="H1536" s="354">
        <v>0</v>
      </c>
      <c r="I1536" s="354">
        <v>1530</v>
      </c>
      <c r="J1536" s="355">
        <v>4252</v>
      </c>
      <c r="K1536" s="355">
        <v>0</v>
      </c>
      <c r="L1536" s="355">
        <v>1643</v>
      </c>
      <c r="M1536" s="355">
        <v>4282</v>
      </c>
      <c r="N1536" s="355">
        <v>4</v>
      </c>
      <c r="O1536" s="355">
        <v>1625</v>
      </c>
      <c r="P1536" s="355">
        <v>4130</v>
      </c>
      <c r="Q1536" s="355">
        <v>0</v>
      </c>
      <c r="R1536" s="355">
        <v>1493</v>
      </c>
      <c r="S1536" s="355">
        <v>3891.0000000000036</v>
      </c>
      <c r="T1536" s="355">
        <v>0</v>
      </c>
      <c r="U1536" s="355">
        <v>1755.9999999999984</v>
      </c>
      <c r="V1536" s="355">
        <v>3909.9999999999991</v>
      </c>
      <c r="W1536" s="355">
        <v>0</v>
      </c>
      <c r="X1536" s="355">
        <v>1624.9999999999995</v>
      </c>
      <c r="Y1536" s="355">
        <v>4144</v>
      </c>
      <c r="Z1536" s="355">
        <v>0</v>
      </c>
      <c r="AA1536" s="355">
        <v>1960</v>
      </c>
      <c r="AB1536" s="355">
        <v>4126</v>
      </c>
      <c r="AC1536" s="355">
        <v>0</v>
      </c>
      <c r="AD1536" s="357">
        <v>2085</v>
      </c>
      <c r="AE1536" s="355">
        <v>4121</v>
      </c>
      <c r="AF1536" s="355">
        <v>0</v>
      </c>
      <c r="AG1536" s="358">
        <v>1939</v>
      </c>
      <c r="AH1536" s="355">
        <v>4026</v>
      </c>
      <c r="AI1536" s="355">
        <v>0</v>
      </c>
      <c r="AJ1536" s="358">
        <v>1914</v>
      </c>
      <c r="AK1536" s="4">
        <v>3875</v>
      </c>
      <c r="AL1536" s="4">
        <v>0</v>
      </c>
      <c r="AM1536" s="4">
        <v>1413</v>
      </c>
    </row>
    <row r="1537" spans="2:39" x14ac:dyDescent="0.3">
      <c r="B1537" s="350" t="s">
        <v>129</v>
      </c>
      <c r="C1537" s="351" t="s">
        <v>224</v>
      </c>
      <c r="D1537" s="352">
        <v>5476</v>
      </c>
      <c r="E1537" s="353">
        <v>1</v>
      </c>
      <c r="F1537" s="353">
        <v>1288</v>
      </c>
      <c r="G1537" s="354">
        <v>5273</v>
      </c>
      <c r="H1537" s="354">
        <v>0</v>
      </c>
      <c r="I1537" s="354">
        <v>1316</v>
      </c>
      <c r="J1537" s="355">
        <v>5223</v>
      </c>
      <c r="K1537" s="355">
        <v>0</v>
      </c>
      <c r="L1537" s="355">
        <v>1511</v>
      </c>
      <c r="M1537" s="355">
        <v>5434</v>
      </c>
      <c r="N1537" s="355">
        <v>6</v>
      </c>
      <c r="O1537" s="355">
        <v>1542</v>
      </c>
      <c r="P1537" s="355">
        <v>5488</v>
      </c>
      <c r="Q1537" s="355">
        <v>0</v>
      </c>
      <c r="R1537" s="355">
        <v>1621</v>
      </c>
      <c r="S1537" s="355">
        <v>5259.0000000000036</v>
      </c>
      <c r="T1537" s="355">
        <v>0</v>
      </c>
      <c r="U1537" s="355">
        <v>1900.9999999999989</v>
      </c>
      <c r="V1537" s="355">
        <v>5296.0000000000055</v>
      </c>
      <c r="W1537" s="355">
        <v>0</v>
      </c>
      <c r="X1537" s="355">
        <v>1727.9999999999998</v>
      </c>
      <c r="Y1537" s="355">
        <v>5104</v>
      </c>
      <c r="Z1537" s="355">
        <v>0</v>
      </c>
      <c r="AA1537" s="355">
        <v>1739</v>
      </c>
      <c r="AB1537" s="355">
        <v>5416</v>
      </c>
      <c r="AC1537" s="355">
        <v>0</v>
      </c>
      <c r="AD1537" s="357">
        <v>2012</v>
      </c>
      <c r="AE1537" s="355">
        <v>5408</v>
      </c>
      <c r="AF1537" s="355">
        <v>0</v>
      </c>
      <c r="AG1537" s="358">
        <v>2045</v>
      </c>
      <c r="AH1537" s="355">
        <v>5261</v>
      </c>
      <c r="AI1537" s="355">
        <v>0</v>
      </c>
      <c r="AJ1537" s="358">
        <v>1951</v>
      </c>
      <c r="AK1537" s="4">
        <v>5055</v>
      </c>
      <c r="AL1537" s="4">
        <v>0</v>
      </c>
      <c r="AM1537" s="4">
        <v>1571</v>
      </c>
    </row>
    <row r="1538" spans="2:39" x14ac:dyDescent="0.3">
      <c r="B1538" s="350" t="s">
        <v>129</v>
      </c>
      <c r="C1538" s="351" t="s">
        <v>225</v>
      </c>
      <c r="D1538" s="352">
        <v>5001</v>
      </c>
      <c r="E1538" s="353">
        <v>2</v>
      </c>
      <c r="F1538" s="353">
        <v>1268</v>
      </c>
      <c r="G1538" s="354">
        <v>4943</v>
      </c>
      <c r="H1538" s="354">
        <v>0</v>
      </c>
      <c r="I1538" s="354">
        <v>1332</v>
      </c>
      <c r="J1538" s="355">
        <v>4788</v>
      </c>
      <c r="K1538" s="355">
        <v>0</v>
      </c>
      <c r="L1538" s="355">
        <v>1396</v>
      </c>
      <c r="M1538" s="355">
        <v>4680</v>
      </c>
      <c r="N1538" s="355">
        <v>8</v>
      </c>
      <c r="O1538" s="355">
        <v>1493</v>
      </c>
      <c r="P1538" s="355">
        <v>4816</v>
      </c>
      <c r="Q1538" s="355">
        <v>0</v>
      </c>
      <c r="R1538" s="355">
        <v>1463</v>
      </c>
      <c r="S1538" s="355">
        <v>4759.0000000000055</v>
      </c>
      <c r="T1538" s="355">
        <v>0</v>
      </c>
      <c r="U1538" s="355">
        <v>1768.0000000000014</v>
      </c>
      <c r="V1538" s="355">
        <v>4611.9999999999982</v>
      </c>
      <c r="W1538" s="355">
        <v>0</v>
      </c>
      <c r="X1538" s="355">
        <v>1789.0000000000014</v>
      </c>
      <c r="Y1538" s="355">
        <v>4598</v>
      </c>
      <c r="Z1538" s="355">
        <v>0</v>
      </c>
      <c r="AA1538" s="355">
        <v>1744</v>
      </c>
      <c r="AB1538" s="355">
        <v>4472</v>
      </c>
      <c r="AC1538" s="355">
        <v>0</v>
      </c>
      <c r="AD1538" s="357">
        <v>1776</v>
      </c>
      <c r="AE1538" s="355">
        <v>4722</v>
      </c>
      <c r="AF1538" s="355">
        <v>0</v>
      </c>
      <c r="AG1538" s="358">
        <v>1895</v>
      </c>
      <c r="AH1538" s="355">
        <v>4786</v>
      </c>
      <c r="AI1538" s="355">
        <v>0</v>
      </c>
      <c r="AJ1538" s="358">
        <v>1910</v>
      </c>
      <c r="AK1538" s="4">
        <v>4997</v>
      </c>
      <c r="AL1538" s="4">
        <v>0</v>
      </c>
      <c r="AM1538" s="4">
        <v>1568</v>
      </c>
    </row>
    <row r="1539" spans="2:39" x14ac:dyDescent="0.3">
      <c r="B1539" s="350" t="s">
        <v>129</v>
      </c>
      <c r="C1539" s="351" t="s">
        <v>226</v>
      </c>
      <c r="D1539" s="352">
        <v>5096</v>
      </c>
      <c r="E1539" s="353">
        <v>0</v>
      </c>
      <c r="F1539" s="353">
        <v>1138</v>
      </c>
      <c r="G1539" s="354">
        <v>4971</v>
      </c>
      <c r="H1539" s="354">
        <v>1</v>
      </c>
      <c r="I1539" s="354">
        <v>1259</v>
      </c>
      <c r="J1539" s="355">
        <v>4865</v>
      </c>
      <c r="K1539" s="355">
        <v>0</v>
      </c>
      <c r="L1539" s="355">
        <v>1425</v>
      </c>
      <c r="M1539" s="355">
        <v>4719</v>
      </c>
      <c r="N1539" s="355">
        <v>2</v>
      </c>
      <c r="O1539" s="355">
        <v>1402</v>
      </c>
      <c r="P1539" s="355">
        <v>4498</v>
      </c>
      <c r="Q1539" s="355">
        <v>0</v>
      </c>
      <c r="R1539" s="355">
        <v>1449</v>
      </c>
      <c r="S1539" s="355">
        <v>4687</v>
      </c>
      <c r="T1539" s="355">
        <v>0</v>
      </c>
      <c r="U1539" s="355">
        <v>1662.0000000000009</v>
      </c>
      <c r="V1539" s="355">
        <v>4676.0000000000009</v>
      </c>
      <c r="W1539" s="355">
        <v>0</v>
      </c>
      <c r="X1539" s="355">
        <v>1770.9999999999989</v>
      </c>
      <c r="Y1539" s="355">
        <v>4488</v>
      </c>
      <c r="Z1539" s="355">
        <v>0</v>
      </c>
      <c r="AA1539" s="355">
        <v>1797</v>
      </c>
      <c r="AB1539" s="355">
        <v>4573</v>
      </c>
      <c r="AC1539" s="355">
        <v>0</v>
      </c>
      <c r="AD1539" s="357">
        <v>1698</v>
      </c>
      <c r="AE1539" s="355">
        <v>4437</v>
      </c>
      <c r="AF1539" s="355">
        <v>0</v>
      </c>
      <c r="AG1539" s="358">
        <v>1689</v>
      </c>
      <c r="AH1539" s="355">
        <v>4601</v>
      </c>
      <c r="AI1539" s="355">
        <v>0</v>
      </c>
      <c r="AJ1539" s="358">
        <v>1795</v>
      </c>
      <c r="AK1539" s="4">
        <v>4843</v>
      </c>
      <c r="AL1539" s="4">
        <v>0</v>
      </c>
      <c r="AM1539" s="4">
        <v>1630</v>
      </c>
    </row>
    <row r="1540" spans="2:39" x14ac:dyDescent="0.3">
      <c r="B1540" s="350" t="s">
        <v>129</v>
      </c>
      <c r="C1540" s="351" t="s">
        <v>227</v>
      </c>
      <c r="D1540" s="352">
        <v>4997</v>
      </c>
      <c r="E1540" s="353">
        <v>1</v>
      </c>
      <c r="F1540" s="353">
        <v>1124</v>
      </c>
      <c r="G1540" s="354">
        <v>5015</v>
      </c>
      <c r="H1540" s="354">
        <v>1</v>
      </c>
      <c r="I1540" s="354">
        <v>1169</v>
      </c>
      <c r="J1540" s="355">
        <v>4887</v>
      </c>
      <c r="K1540" s="355">
        <v>1</v>
      </c>
      <c r="L1540" s="355">
        <v>1302</v>
      </c>
      <c r="M1540" s="355">
        <v>4768</v>
      </c>
      <c r="N1540" s="355">
        <v>4</v>
      </c>
      <c r="O1540" s="355">
        <v>1331</v>
      </c>
      <c r="P1540" s="355">
        <v>4556</v>
      </c>
      <c r="Q1540" s="355">
        <v>0</v>
      </c>
      <c r="R1540" s="355">
        <v>1327</v>
      </c>
      <c r="S1540" s="355">
        <v>4357.0000000000018</v>
      </c>
      <c r="T1540" s="355">
        <v>0</v>
      </c>
      <c r="U1540" s="355">
        <v>1527.9999999999998</v>
      </c>
      <c r="V1540" s="355">
        <v>4598.0000000000009</v>
      </c>
      <c r="W1540" s="355">
        <v>0</v>
      </c>
      <c r="X1540" s="355">
        <v>1567.0000000000007</v>
      </c>
      <c r="Y1540" s="355">
        <v>4555</v>
      </c>
      <c r="Z1540" s="355">
        <v>0</v>
      </c>
      <c r="AA1540" s="355">
        <v>1676</v>
      </c>
      <c r="AB1540" s="355">
        <v>4411</v>
      </c>
      <c r="AC1540" s="355">
        <v>0</v>
      </c>
      <c r="AD1540" s="357">
        <v>1726</v>
      </c>
      <c r="AE1540" s="355">
        <v>4513</v>
      </c>
      <c r="AF1540" s="355">
        <v>0</v>
      </c>
      <c r="AG1540" s="358">
        <v>1619</v>
      </c>
      <c r="AH1540" s="355">
        <v>4346</v>
      </c>
      <c r="AI1540" s="355">
        <v>0</v>
      </c>
      <c r="AJ1540" s="358">
        <v>1615</v>
      </c>
      <c r="AK1540" s="4">
        <v>4628</v>
      </c>
      <c r="AL1540" s="4">
        <v>0</v>
      </c>
      <c r="AM1540" s="4">
        <v>1588</v>
      </c>
    </row>
    <row r="1541" spans="2:39" x14ac:dyDescent="0.3">
      <c r="B1541" s="350" t="s">
        <v>129</v>
      </c>
      <c r="C1541" s="351" t="s">
        <v>228</v>
      </c>
      <c r="D1541" s="352">
        <v>5172</v>
      </c>
      <c r="E1541" s="353">
        <v>1</v>
      </c>
      <c r="F1541" s="353">
        <v>1173</v>
      </c>
      <c r="G1541" s="354">
        <v>4979</v>
      </c>
      <c r="H1541" s="354">
        <v>0</v>
      </c>
      <c r="I1541" s="354">
        <v>1139</v>
      </c>
      <c r="J1541" s="355">
        <v>4910</v>
      </c>
      <c r="K1541" s="355">
        <v>0</v>
      </c>
      <c r="L1541" s="355">
        <v>1144</v>
      </c>
      <c r="M1541" s="355">
        <v>4823</v>
      </c>
      <c r="N1541" s="355">
        <v>6</v>
      </c>
      <c r="O1541" s="355">
        <v>1163</v>
      </c>
      <c r="P1541" s="355">
        <v>4697</v>
      </c>
      <c r="Q1541" s="355">
        <v>0</v>
      </c>
      <c r="R1541" s="355">
        <v>1248</v>
      </c>
      <c r="S1541" s="355">
        <v>4455.0000000000055</v>
      </c>
      <c r="T1541" s="355">
        <v>0</v>
      </c>
      <c r="U1541" s="355">
        <v>1387</v>
      </c>
      <c r="V1541" s="355">
        <v>4212</v>
      </c>
      <c r="W1541" s="355">
        <v>0</v>
      </c>
      <c r="X1541" s="355">
        <v>1475.9999999999989</v>
      </c>
      <c r="Y1541" s="355">
        <v>4473</v>
      </c>
      <c r="Z1541" s="355">
        <v>0</v>
      </c>
      <c r="AA1541" s="355">
        <v>1519</v>
      </c>
      <c r="AB1541" s="355">
        <v>4468</v>
      </c>
      <c r="AC1541" s="355">
        <v>0</v>
      </c>
      <c r="AD1541" s="357">
        <v>1585</v>
      </c>
      <c r="AE1541" s="355">
        <v>4347</v>
      </c>
      <c r="AF1541" s="355">
        <v>0</v>
      </c>
      <c r="AG1541" s="358">
        <v>1598</v>
      </c>
      <c r="AH1541" s="355">
        <v>4457</v>
      </c>
      <c r="AI1541" s="355">
        <v>0</v>
      </c>
      <c r="AJ1541" s="358">
        <v>1541</v>
      </c>
      <c r="AK1541" s="4">
        <v>4448</v>
      </c>
      <c r="AL1541" s="4">
        <v>0</v>
      </c>
      <c r="AM1541" s="4">
        <v>1409</v>
      </c>
    </row>
    <row r="1542" spans="2:39" x14ac:dyDescent="0.3">
      <c r="B1542" s="350" t="s">
        <v>129</v>
      </c>
      <c r="C1542" s="351" t="s">
        <v>229</v>
      </c>
      <c r="D1542" s="352">
        <v>6203</v>
      </c>
      <c r="E1542" s="353">
        <v>1</v>
      </c>
      <c r="F1542" s="353">
        <v>974</v>
      </c>
      <c r="G1542" s="354">
        <v>6355</v>
      </c>
      <c r="H1542" s="354">
        <v>1</v>
      </c>
      <c r="I1542" s="354">
        <v>1063</v>
      </c>
      <c r="J1542" s="355">
        <v>6292</v>
      </c>
      <c r="K1542" s="355">
        <v>0</v>
      </c>
      <c r="L1542" s="355">
        <v>978</v>
      </c>
      <c r="M1542" s="355">
        <v>6232</v>
      </c>
      <c r="N1542" s="355">
        <v>3</v>
      </c>
      <c r="O1542" s="355">
        <v>1055</v>
      </c>
      <c r="P1542" s="355">
        <v>6211</v>
      </c>
      <c r="Q1542" s="355">
        <v>0</v>
      </c>
      <c r="R1542" s="355">
        <v>1088</v>
      </c>
      <c r="S1542" s="355">
        <v>6028.9999999999909</v>
      </c>
      <c r="T1542" s="355">
        <v>0</v>
      </c>
      <c r="U1542" s="355">
        <v>1201.9999999999998</v>
      </c>
      <c r="V1542" s="355">
        <v>5911.0000000000146</v>
      </c>
      <c r="W1542" s="355">
        <v>0</v>
      </c>
      <c r="X1542" s="355">
        <v>1121.0000000000002</v>
      </c>
      <c r="Y1542" s="355">
        <v>5615</v>
      </c>
      <c r="Z1542" s="355">
        <v>0</v>
      </c>
      <c r="AA1542" s="355">
        <v>1246</v>
      </c>
      <c r="AB1542" s="355">
        <v>5821</v>
      </c>
      <c r="AC1542" s="355">
        <v>0</v>
      </c>
      <c r="AD1542" s="357">
        <v>1226</v>
      </c>
      <c r="AE1542" s="355">
        <v>5971</v>
      </c>
      <c r="AF1542" s="355">
        <v>0</v>
      </c>
      <c r="AG1542" s="358">
        <v>1259</v>
      </c>
      <c r="AH1542" s="355">
        <v>5859</v>
      </c>
      <c r="AI1542" s="355">
        <v>0</v>
      </c>
      <c r="AJ1542" s="358">
        <v>1242</v>
      </c>
      <c r="AK1542" s="4">
        <v>5517</v>
      </c>
      <c r="AL1542" s="4">
        <v>0</v>
      </c>
      <c r="AM1542" s="4">
        <v>1070</v>
      </c>
    </row>
    <row r="1543" spans="2:39" x14ac:dyDescent="0.3">
      <c r="B1543" s="350" t="s">
        <v>129</v>
      </c>
      <c r="C1543" s="351" t="s">
        <v>287</v>
      </c>
      <c r="D1543" s="352">
        <v>5810</v>
      </c>
      <c r="E1543" s="353">
        <v>1</v>
      </c>
      <c r="F1543" s="353">
        <v>930</v>
      </c>
      <c r="G1543" s="354">
        <v>5780</v>
      </c>
      <c r="H1543" s="354">
        <v>1</v>
      </c>
      <c r="I1543" s="354">
        <v>942</v>
      </c>
      <c r="J1543" s="355">
        <v>5644</v>
      </c>
      <c r="K1543" s="355">
        <v>0</v>
      </c>
      <c r="L1543" s="355">
        <v>1091</v>
      </c>
      <c r="M1543" s="355">
        <v>5653</v>
      </c>
      <c r="N1543" s="355">
        <v>8</v>
      </c>
      <c r="O1543" s="355">
        <v>1055</v>
      </c>
      <c r="P1543" s="355">
        <v>5465</v>
      </c>
      <c r="Q1543" s="355">
        <v>0</v>
      </c>
      <c r="R1543" s="355">
        <v>996</v>
      </c>
      <c r="S1543" s="355">
        <v>5413.0000000000036</v>
      </c>
      <c r="T1543" s="355">
        <v>0</v>
      </c>
      <c r="U1543" s="355">
        <v>1216.9999999999986</v>
      </c>
      <c r="V1543" s="355">
        <v>4987.0000000000055</v>
      </c>
      <c r="W1543" s="355">
        <v>0</v>
      </c>
      <c r="X1543" s="355">
        <v>1174.0000000000005</v>
      </c>
      <c r="Y1543" s="355">
        <v>5011</v>
      </c>
      <c r="Z1543" s="355">
        <v>0</v>
      </c>
      <c r="AA1543" s="355">
        <v>1152</v>
      </c>
      <c r="AB1543" s="355">
        <v>4846</v>
      </c>
      <c r="AC1543" s="355">
        <v>0</v>
      </c>
      <c r="AD1543" s="357">
        <v>1236</v>
      </c>
      <c r="AE1543" s="355">
        <v>4998</v>
      </c>
      <c r="AF1543" s="355">
        <v>0</v>
      </c>
      <c r="AG1543" s="358">
        <v>1153</v>
      </c>
      <c r="AH1543" s="355">
        <v>5139</v>
      </c>
      <c r="AI1543" s="355">
        <v>0</v>
      </c>
      <c r="AJ1543" s="358">
        <v>1216</v>
      </c>
      <c r="AK1543" s="4">
        <v>5401</v>
      </c>
      <c r="AL1543" s="4">
        <v>0</v>
      </c>
      <c r="AM1543" s="4">
        <v>1162</v>
      </c>
    </row>
    <row r="1544" spans="2:39" x14ac:dyDescent="0.3">
      <c r="B1544" s="350" t="s">
        <v>129</v>
      </c>
      <c r="C1544" s="351" t="s">
        <v>230</v>
      </c>
      <c r="D1544" s="352">
        <v>5324</v>
      </c>
      <c r="E1544" s="353">
        <v>1</v>
      </c>
      <c r="F1544" s="353">
        <v>967</v>
      </c>
      <c r="G1544" s="354">
        <v>5010</v>
      </c>
      <c r="H1544" s="354">
        <v>0</v>
      </c>
      <c r="I1544" s="354">
        <v>923</v>
      </c>
      <c r="J1544" s="355">
        <v>4907</v>
      </c>
      <c r="K1544" s="355">
        <v>0</v>
      </c>
      <c r="L1544" s="355">
        <v>947</v>
      </c>
      <c r="M1544" s="355">
        <v>4777</v>
      </c>
      <c r="N1544" s="355">
        <v>3</v>
      </c>
      <c r="O1544" s="355">
        <v>1047</v>
      </c>
      <c r="P1544" s="355">
        <v>4542</v>
      </c>
      <c r="Q1544" s="355">
        <v>0</v>
      </c>
      <c r="R1544" s="355">
        <v>1081</v>
      </c>
      <c r="S1544" s="355">
        <v>4426.9999999999955</v>
      </c>
      <c r="T1544" s="355">
        <v>0</v>
      </c>
      <c r="U1544" s="355">
        <v>1087.9999999999993</v>
      </c>
      <c r="V1544" s="355">
        <v>4327.0000000000018</v>
      </c>
      <c r="W1544" s="355">
        <v>0</v>
      </c>
      <c r="X1544" s="355">
        <v>1135</v>
      </c>
      <c r="Y1544" s="355">
        <v>4037</v>
      </c>
      <c r="Z1544" s="355">
        <v>0</v>
      </c>
      <c r="AA1544" s="355">
        <v>1109</v>
      </c>
      <c r="AB1544" s="355">
        <v>4157</v>
      </c>
      <c r="AC1544" s="355">
        <v>0</v>
      </c>
      <c r="AD1544" s="357">
        <v>1093</v>
      </c>
      <c r="AE1544" s="355">
        <v>4169</v>
      </c>
      <c r="AF1544" s="355">
        <v>0</v>
      </c>
      <c r="AG1544" s="358">
        <v>1160</v>
      </c>
      <c r="AH1544" s="355">
        <v>4271</v>
      </c>
      <c r="AI1544" s="355">
        <v>0</v>
      </c>
      <c r="AJ1544" s="358">
        <v>1094</v>
      </c>
      <c r="AK1544" s="4">
        <v>4538</v>
      </c>
      <c r="AL1544" s="4">
        <v>0</v>
      </c>
      <c r="AM1544" s="4">
        <v>1127</v>
      </c>
    </row>
    <row r="1545" spans="2:39" x14ac:dyDescent="0.3">
      <c r="B1545" s="350" t="s">
        <v>129</v>
      </c>
      <c r="C1545" s="351" t="s">
        <v>231</v>
      </c>
      <c r="D1545" s="352">
        <v>4595</v>
      </c>
      <c r="E1545" s="353">
        <v>2</v>
      </c>
      <c r="F1545" s="353">
        <v>939</v>
      </c>
      <c r="G1545" s="354">
        <v>4442</v>
      </c>
      <c r="H1545" s="354">
        <v>0</v>
      </c>
      <c r="I1545" s="354">
        <v>951</v>
      </c>
      <c r="J1545" s="355">
        <v>4207</v>
      </c>
      <c r="K1545" s="355">
        <v>1</v>
      </c>
      <c r="L1545" s="355">
        <v>930</v>
      </c>
      <c r="M1545" s="355">
        <v>4146</v>
      </c>
      <c r="N1545" s="355">
        <v>3</v>
      </c>
      <c r="O1545" s="355">
        <v>936</v>
      </c>
      <c r="P1545" s="355">
        <v>3972</v>
      </c>
      <c r="Q1545" s="355">
        <v>0</v>
      </c>
      <c r="R1545" s="355">
        <v>1072</v>
      </c>
      <c r="S1545" s="355">
        <v>3817.9999999999986</v>
      </c>
      <c r="T1545" s="355">
        <v>0</v>
      </c>
      <c r="U1545" s="355">
        <v>1082.0000000000005</v>
      </c>
      <c r="V1545" s="355">
        <v>3717.0000000000005</v>
      </c>
      <c r="W1545" s="355">
        <v>0</v>
      </c>
      <c r="X1545" s="355">
        <v>1000.9999999999994</v>
      </c>
      <c r="Y1545" s="355">
        <v>3706</v>
      </c>
      <c r="Z1545" s="355">
        <v>0</v>
      </c>
      <c r="AA1545" s="355">
        <v>1065</v>
      </c>
      <c r="AB1545" s="355">
        <v>3478</v>
      </c>
      <c r="AC1545" s="355">
        <v>0</v>
      </c>
      <c r="AD1545" s="357">
        <v>978</v>
      </c>
      <c r="AE1545" s="355">
        <v>3606</v>
      </c>
      <c r="AF1545" s="355">
        <v>0</v>
      </c>
      <c r="AG1545" s="358">
        <v>1015</v>
      </c>
      <c r="AH1545" s="355">
        <v>3592</v>
      </c>
      <c r="AI1545" s="355">
        <v>0</v>
      </c>
      <c r="AJ1545" s="358">
        <v>1104</v>
      </c>
      <c r="AK1545" s="4">
        <v>3976</v>
      </c>
      <c r="AL1545" s="4">
        <v>0</v>
      </c>
      <c r="AM1545" s="4">
        <v>1016</v>
      </c>
    </row>
    <row r="1546" spans="2:39" x14ac:dyDescent="0.3">
      <c r="B1546" s="350" t="s">
        <v>129</v>
      </c>
      <c r="C1546" s="351" t="s">
        <v>288</v>
      </c>
      <c r="D1546" s="352">
        <v>4106</v>
      </c>
      <c r="E1546" s="353">
        <v>0</v>
      </c>
      <c r="F1546" s="353">
        <v>848</v>
      </c>
      <c r="G1546" s="354">
        <v>4020</v>
      </c>
      <c r="H1546" s="354">
        <v>0</v>
      </c>
      <c r="I1546" s="354">
        <v>920</v>
      </c>
      <c r="J1546" s="355">
        <v>3846</v>
      </c>
      <c r="K1546" s="355">
        <v>0</v>
      </c>
      <c r="L1546" s="355">
        <v>735</v>
      </c>
      <c r="M1546" s="355">
        <v>3724</v>
      </c>
      <c r="N1546" s="355">
        <v>3</v>
      </c>
      <c r="O1546" s="355">
        <v>774</v>
      </c>
      <c r="P1546" s="355">
        <v>3746</v>
      </c>
      <c r="Q1546" s="355">
        <v>0</v>
      </c>
      <c r="R1546" s="355">
        <v>844</v>
      </c>
      <c r="S1546" s="355">
        <v>3436.0000000000027</v>
      </c>
      <c r="T1546" s="355">
        <v>0</v>
      </c>
      <c r="U1546" s="355">
        <v>1010.9999999999998</v>
      </c>
      <c r="V1546" s="355">
        <v>3291</v>
      </c>
      <c r="W1546" s="355">
        <v>0</v>
      </c>
      <c r="X1546" s="355">
        <v>874.00000000000068</v>
      </c>
      <c r="Y1546" s="355">
        <v>3302</v>
      </c>
      <c r="Z1546" s="355">
        <v>0</v>
      </c>
      <c r="AA1546" s="355">
        <v>915</v>
      </c>
      <c r="AB1546" s="355">
        <v>3298</v>
      </c>
      <c r="AC1546" s="355">
        <v>0</v>
      </c>
      <c r="AD1546" s="357">
        <v>911</v>
      </c>
      <c r="AE1546" s="355">
        <v>3138</v>
      </c>
      <c r="AF1546" s="355">
        <v>0</v>
      </c>
      <c r="AG1546" s="358">
        <v>870</v>
      </c>
      <c r="AH1546" s="355">
        <v>3273</v>
      </c>
      <c r="AI1546" s="355">
        <v>0</v>
      </c>
      <c r="AJ1546" s="358">
        <v>893</v>
      </c>
      <c r="AK1546" s="4">
        <v>3327</v>
      </c>
      <c r="AL1546" s="4">
        <v>0</v>
      </c>
      <c r="AM1546" s="4">
        <v>1020</v>
      </c>
    </row>
    <row r="1547" spans="2:39" x14ac:dyDescent="0.3">
      <c r="B1547" s="350" t="s">
        <v>129</v>
      </c>
      <c r="C1547" s="351" t="s">
        <v>232</v>
      </c>
      <c r="D1547" s="352">
        <v>3190</v>
      </c>
      <c r="E1547" s="353">
        <v>0</v>
      </c>
      <c r="F1547" s="353">
        <v>734</v>
      </c>
      <c r="G1547" s="354">
        <v>3021</v>
      </c>
      <c r="H1547" s="354">
        <v>0</v>
      </c>
      <c r="I1547" s="354">
        <v>791</v>
      </c>
      <c r="J1547" s="355">
        <v>2888</v>
      </c>
      <c r="K1547" s="355">
        <v>0</v>
      </c>
      <c r="L1547" s="355">
        <v>799</v>
      </c>
      <c r="M1547" s="355">
        <v>2859</v>
      </c>
      <c r="N1547" s="355">
        <v>0</v>
      </c>
      <c r="O1547" s="355">
        <v>829</v>
      </c>
      <c r="P1547" s="355">
        <v>2733</v>
      </c>
      <c r="Q1547" s="355">
        <v>0</v>
      </c>
      <c r="R1547" s="355">
        <v>799</v>
      </c>
      <c r="S1547" s="355">
        <v>2868.0000000000005</v>
      </c>
      <c r="T1547" s="355">
        <v>0</v>
      </c>
      <c r="U1547" s="355">
        <v>804.99999999999977</v>
      </c>
      <c r="V1547" s="355">
        <v>2645.9999999999982</v>
      </c>
      <c r="W1547" s="355">
        <v>0</v>
      </c>
      <c r="X1547" s="355">
        <v>920.00000000000011</v>
      </c>
      <c r="Y1547" s="355">
        <v>2617</v>
      </c>
      <c r="Z1547" s="355">
        <v>0</v>
      </c>
      <c r="AA1547" s="355">
        <v>884</v>
      </c>
      <c r="AB1547" s="355">
        <v>2718</v>
      </c>
      <c r="AC1547" s="355">
        <v>0</v>
      </c>
      <c r="AD1547" s="357">
        <v>887</v>
      </c>
      <c r="AE1547" s="355">
        <v>2645</v>
      </c>
      <c r="AF1547" s="355">
        <v>0</v>
      </c>
      <c r="AG1547" s="358">
        <v>877</v>
      </c>
      <c r="AH1547" s="355">
        <v>2482</v>
      </c>
      <c r="AI1547" s="355">
        <v>0</v>
      </c>
      <c r="AJ1547" s="358">
        <v>846</v>
      </c>
      <c r="AK1547" s="4">
        <v>2765</v>
      </c>
      <c r="AL1547" s="4">
        <v>0</v>
      </c>
      <c r="AM1547" s="4">
        <v>863</v>
      </c>
    </row>
    <row r="1548" spans="2:39" x14ac:dyDescent="0.3">
      <c r="B1548" s="350" t="s">
        <v>129</v>
      </c>
      <c r="C1548" s="351" t="s">
        <v>325</v>
      </c>
      <c r="D1548" s="352">
        <v>87</v>
      </c>
      <c r="E1548" s="353">
        <v>0</v>
      </c>
      <c r="F1548" s="353">
        <v>0</v>
      </c>
      <c r="G1548" s="354">
        <v>72</v>
      </c>
      <c r="H1548" s="354">
        <v>0</v>
      </c>
      <c r="I1548" s="354">
        <v>0</v>
      </c>
      <c r="J1548" s="355">
        <v>109</v>
      </c>
      <c r="K1548" s="355">
        <v>0</v>
      </c>
      <c r="L1548" s="355">
        <v>0</v>
      </c>
      <c r="M1548" s="355">
        <v>71</v>
      </c>
      <c r="N1548" s="355">
        <v>0</v>
      </c>
      <c r="O1548" s="355">
        <v>0</v>
      </c>
      <c r="P1548" s="355">
        <v>67</v>
      </c>
      <c r="Q1548" s="355">
        <v>0</v>
      </c>
      <c r="R1548" s="355">
        <v>0</v>
      </c>
      <c r="S1548" s="355">
        <v>69</v>
      </c>
      <c r="T1548" s="355">
        <v>0</v>
      </c>
      <c r="U1548" s="355">
        <v>0</v>
      </c>
      <c r="V1548" s="355">
        <v>55.000000000000014</v>
      </c>
      <c r="W1548" s="355">
        <v>0</v>
      </c>
      <c r="X1548" s="355">
        <v>0</v>
      </c>
      <c r="Y1548" s="355">
        <v>45</v>
      </c>
      <c r="Z1548" s="355">
        <v>0</v>
      </c>
      <c r="AA1548" s="355">
        <v>0</v>
      </c>
      <c r="AB1548" s="355">
        <v>69</v>
      </c>
      <c r="AC1548" s="355">
        <v>0</v>
      </c>
      <c r="AD1548" s="357">
        <v>0</v>
      </c>
      <c r="AE1548" s="355">
        <v>70</v>
      </c>
      <c r="AF1548" s="355">
        <v>0</v>
      </c>
      <c r="AG1548" s="358">
        <v>0</v>
      </c>
      <c r="AH1548" s="355">
        <v>32</v>
      </c>
      <c r="AI1548" s="355">
        <v>0</v>
      </c>
      <c r="AJ1548" s="358">
        <v>0</v>
      </c>
      <c r="AK1548" s="4">
        <v>51</v>
      </c>
      <c r="AL1548" s="4">
        <v>0</v>
      </c>
      <c r="AM1548" s="4">
        <v>0</v>
      </c>
    </row>
    <row r="1549" spans="2:39" x14ac:dyDescent="0.3">
      <c r="B1549" s="350" t="s">
        <v>129</v>
      </c>
      <c r="C1549" s="351" t="s">
        <v>326</v>
      </c>
      <c r="D1549" s="352">
        <v>71</v>
      </c>
      <c r="E1549" s="353">
        <v>0</v>
      </c>
      <c r="F1549" s="353">
        <v>0</v>
      </c>
      <c r="G1549" s="354">
        <v>91</v>
      </c>
      <c r="H1549" s="354">
        <v>0</v>
      </c>
      <c r="I1549" s="354">
        <v>0</v>
      </c>
      <c r="J1549" s="355">
        <v>66</v>
      </c>
      <c r="K1549" s="355">
        <v>0</v>
      </c>
      <c r="L1549" s="355">
        <v>0</v>
      </c>
      <c r="M1549" s="355">
        <v>66</v>
      </c>
      <c r="N1549" s="355">
        <v>0</v>
      </c>
      <c r="O1549" s="355">
        <v>0</v>
      </c>
      <c r="P1549" s="355">
        <v>69</v>
      </c>
      <c r="Q1549" s="355">
        <v>0</v>
      </c>
      <c r="R1549" s="355">
        <v>0</v>
      </c>
      <c r="S1549" s="355">
        <v>60</v>
      </c>
      <c r="T1549" s="355">
        <v>0</v>
      </c>
      <c r="U1549" s="355">
        <v>0</v>
      </c>
      <c r="V1549" s="355">
        <v>86.000000000000014</v>
      </c>
      <c r="W1549" s="355">
        <v>0</v>
      </c>
      <c r="X1549" s="355">
        <v>0</v>
      </c>
      <c r="Y1549" s="355">
        <v>57</v>
      </c>
      <c r="Z1549" s="355">
        <v>0</v>
      </c>
      <c r="AA1549" s="355">
        <v>0</v>
      </c>
      <c r="AB1549" s="355">
        <v>39</v>
      </c>
      <c r="AC1549" s="355">
        <v>0</v>
      </c>
      <c r="AD1549" s="357">
        <v>0</v>
      </c>
      <c r="AE1549" s="355">
        <v>57</v>
      </c>
      <c r="AF1549" s="355">
        <v>0</v>
      </c>
      <c r="AG1549" s="358">
        <v>0</v>
      </c>
      <c r="AH1549" s="355">
        <v>59</v>
      </c>
      <c r="AI1549" s="355">
        <v>0</v>
      </c>
      <c r="AJ1549" s="358">
        <v>0</v>
      </c>
      <c r="AK1549" s="4">
        <v>51</v>
      </c>
      <c r="AL1549" s="4">
        <v>0</v>
      </c>
      <c r="AM1549" s="4">
        <v>0</v>
      </c>
    </row>
    <row r="1550" spans="2:39" x14ac:dyDescent="0.3">
      <c r="B1550" s="350" t="s">
        <v>129</v>
      </c>
      <c r="C1550" s="351" t="s">
        <v>289</v>
      </c>
      <c r="D1550" s="352">
        <v>484</v>
      </c>
      <c r="E1550" s="353">
        <v>0</v>
      </c>
      <c r="F1550" s="353">
        <v>0</v>
      </c>
      <c r="G1550" s="354">
        <v>234</v>
      </c>
      <c r="H1550" s="354">
        <v>1</v>
      </c>
      <c r="I1550" s="354">
        <v>0</v>
      </c>
      <c r="J1550" s="355">
        <v>94</v>
      </c>
      <c r="K1550" s="355">
        <v>0</v>
      </c>
      <c r="L1550" s="355">
        <v>0</v>
      </c>
      <c r="M1550" s="355">
        <v>116</v>
      </c>
      <c r="N1550" s="355">
        <v>0</v>
      </c>
      <c r="O1550" s="355">
        <v>0</v>
      </c>
      <c r="P1550" s="355">
        <v>67</v>
      </c>
      <c r="Q1550" s="355">
        <v>0</v>
      </c>
      <c r="R1550" s="355">
        <v>0</v>
      </c>
      <c r="S1550" s="355">
        <v>1104.9999999999995</v>
      </c>
      <c r="T1550" s="355">
        <v>0</v>
      </c>
      <c r="U1550" s="355">
        <v>0</v>
      </c>
      <c r="V1550" s="355">
        <v>1586.9999999999989</v>
      </c>
      <c r="W1550" s="355">
        <v>0</v>
      </c>
      <c r="X1550" s="355">
        <v>0</v>
      </c>
      <c r="Y1550" s="355">
        <v>93</v>
      </c>
      <c r="Z1550" s="355">
        <v>0</v>
      </c>
      <c r="AA1550" s="355">
        <v>0</v>
      </c>
      <c r="AB1550" s="355">
        <v>1090</v>
      </c>
      <c r="AC1550" s="355">
        <v>0</v>
      </c>
      <c r="AD1550" s="357">
        <v>0</v>
      </c>
      <c r="AE1550" s="355">
        <v>1453</v>
      </c>
      <c r="AF1550" s="355">
        <v>0</v>
      </c>
      <c r="AG1550" s="358">
        <v>0</v>
      </c>
      <c r="AH1550" s="355">
        <v>25</v>
      </c>
      <c r="AI1550" s="355">
        <v>0</v>
      </c>
      <c r="AJ1550" s="358">
        <v>0</v>
      </c>
      <c r="AK1550" s="4">
        <v>0</v>
      </c>
      <c r="AL1550" s="4">
        <v>0</v>
      </c>
      <c r="AM1550" s="4">
        <v>0</v>
      </c>
    </row>
    <row r="1551" spans="2:39" x14ac:dyDescent="0.3">
      <c r="B1551" s="350" t="s">
        <v>129</v>
      </c>
      <c r="C1551" s="351" t="s">
        <v>290</v>
      </c>
      <c r="D1551" s="352">
        <v>422</v>
      </c>
      <c r="E1551" s="353">
        <v>0</v>
      </c>
      <c r="F1551" s="353">
        <v>0</v>
      </c>
      <c r="G1551" s="354">
        <v>634</v>
      </c>
      <c r="H1551" s="354">
        <v>0</v>
      </c>
      <c r="I1551" s="354">
        <v>0</v>
      </c>
      <c r="J1551" s="355">
        <v>226</v>
      </c>
      <c r="K1551" s="355">
        <v>0</v>
      </c>
      <c r="L1551" s="355">
        <v>0</v>
      </c>
      <c r="M1551" s="355">
        <v>227</v>
      </c>
      <c r="N1551" s="355">
        <v>1</v>
      </c>
      <c r="O1551" s="355">
        <v>0</v>
      </c>
      <c r="P1551" s="355">
        <v>349</v>
      </c>
      <c r="Q1551" s="355">
        <v>0</v>
      </c>
      <c r="R1551" s="355">
        <v>1</v>
      </c>
      <c r="S1551" s="355">
        <v>278.00000000000006</v>
      </c>
      <c r="T1551" s="355">
        <v>0</v>
      </c>
      <c r="U1551" s="355">
        <v>0</v>
      </c>
      <c r="V1551" s="355">
        <v>259.99999999999989</v>
      </c>
      <c r="W1551" s="355">
        <v>0</v>
      </c>
      <c r="X1551" s="355">
        <v>0</v>
      </c>
      <c r="Y1551" s="355">
        <v>230</v>
      </c>
      <c r="Z1551" s="355">
        <v>0</v>
      </c>
      <c r="AA1551" s="355">
        <v>0</v>
      </c>
      <c r="AB1551" s="355">
        <v>232</v>
      </c>
      <c r="AC1551" s="355">
        <v>0</v>
      </c>
      <c r="AD1551" s="357">
        <v>0</v>
      </c>
      <c r="AE1551" s="355">
        <v>224</v>
      </c>
      <c r="AF1551" s="355">
        <v>0</v>
      </c>
      <c r="AG1551" s="358">
        <v>0</v>
      </c>
      <c r="AH1551" s="355">
        <v>223</v>
      </c>
      <c r="AI1551" s="355">
        <v>0</v>
      </c>
      <c r="AJ1551" s="358">
        <v>0</v>
      </c>
      <c r="AK1551" s="4">
        <v>165</v>
      </c>
      <c r="AL1551" s="4">
        <v>0</v>
      </c>
      <c r="AM1551" s="4">
        <v>0</v>
      </c>
    </row>
    <row r="1552" spans="2:39" x14ac:dyDescent="0.3">
      <c r="B1552" s="350" t="s">
        <v>129</v>
      </c>
      <c r="C1552" s="351" t="s">
        <v>291</v>
      </c>
      <c r="D1552" s="352">
        <v>1186</v>
      </c>
      <c r="E1552" s="353">
        <v>2</v>
      </c>
      <c r="F1552" s="353">
        <v>208</v>
      </c>
      <c r="G1552" s="354">
        <v>1254</v>
      </c>
      <c r="H1552" s="354">
        <v>2</v>
      </c>
      <c r="I1552" s="354">
        <v>223</v>
      </c>
      <c r="J1552" s="355">
        <v>1280</v>
      </c>
      <c r="K1552" s="355">
        <v>0</v>
      </c>
      <c r="L1552" s="355">
        <v>188</v>
      </c>
      <c r="M1552" s="355">
        <v>1663</v>
      </c>
      <c r="N1552" s="355">
        <v>0</v>
      </c>
      <c r="O1552" s="355">
        <v>206</v>
      </c>
      <c r="P1552" s="355">
        <v>1758</v>
      </c>
      <c r="Q1552" s="355">
        <v>0</v>
      </c>
      <c r="R1552" s="355">
        <v>272</v>
      </c>
      <c r="S1552" s="355">
        <v>1535.0000000000014</v>
      </c>
      <c r="T1552" s="355">
        <v>0</v>
      </c>
      <c r="U1552" s="355">
        <v>324</v>
      </c>
      <c r="V1552" s="355">
        <v>1569.9999999999993</v>
      </c>
      <c r="W1552" s="355">
        <v>0</v>
      </c>
      <c r="X1552" s="355">
        <v>252.00000000000006</v>
      </c>
      <c r="Y1552" s="355">
        <v>1529</v>
      </c>
      <c r="Z1552" s="355">
        <v>0</v>
      </c>
      <c r="AA1552" s="355">
        <v>244</v>
      </c>
      <c r="AB1552" s="355">
        <v>1604</v>
      </c>
      <c r="AC1552" s="355">
        <v>0</v>
      </c>
      <c r="AD1552" s="357">
        <v>185</v>
      </c>
      <c r="AE1552" s="355">
        <v>1336</v>
      </c>
      <c r="AF1552" s="355">
        <v>0</v>
      </c>
      <c r="AG1552" s="358">
        <v>372</v>
      </c>
      <c r="AH1552" s="355">
        <v>1337</v>
      </c>
      <c r="AI1552" s="355">
        <v>0</v>
      </c>
      <c r="AJ1552" s="358">
        <v>209</v>
      </c>
      <c r="AK1552" s="4">
        <v>1036</v>
      </c>
      <c r="AL1552" s="4">
        <v>0</v>
      </c>
      <c r="AM1552" s="4">
        <v>150</v>
      </c>
    </row>
    <row r="1553" spans="2:39" x14ac:dyDescent="0.3">
      <c r="B1553" s="350" t="s">
        <v>129</v>
      </c>
      <c r="C1553" s="351" t="s">
        <v>292</v>
      </c>
      <c r="D1553" s="352">
        <v>1370</v>
      </c>
      <c r="E1553" s="353">
        <v>0</v>
      </c>
      <c r="F1553" s="353">
        <v>568</v>
      </c>
      <c r="G1553" s="354">
        <v>1356</v>
      </c>
      <c r="H1553" s="354">
        <v>0</v>
      </c>
      <c r="I1553" s="354">
        <v>560</v>
      </c>
      <c r="J1553" s="355">
        <v>1445</v>
      </c>
      <c r="K1553" s="355">
        <v>0</v>
      </c>
      <c r="L1553" s="355">
        <v>495</v>
      </c>
      <c r="M1553" s="355">
        <v>1508</v>
      </c>
      <c r="N1553" s="355">
        <v>0</v>
      </c>
      <c r="O1553" s="355">
        <v>533</v>
      </c>
      <c r="P1553" s="355">
        <v>1681</v>
      </c>
      <c r="Q1553" s="355">
        <v>0</v>
      </c>
      <c r="R1553" s="355">
        <v>622</v>
      </c>
      <c r="S1553" s="355">
        <v>1785.0000000000007</v>
      </c>
      <c r="T1553" s="355">
        <v>0</v>
      </c>
      <c r="U1553" s="355">
        <v>748.00000000000023</v>
      </c>
      <c r="V1553" s="355">
        <v>1807.9999999999989</v>
      </c>
      <c r="W1553" s="355">
        <v>0</v>
      </c>
      <c r="X1553" s="355">
        <v>695.99999999999977</v>
      </c>
      <c r="Y1553" s="355">
        <v>1688</v>
      </c>
      <c r="Z1553" s="355">
        <v>0</v>
      </c>
      <c r="AA1553" s="355">
        <v>585</v>
      </c>
      <c r="AB1553" s="355">
        <v>1667</v>
      </c>
      <c r="AC1553" s="355">
        <v>0</v>
      </c>
      <c r="AD1553" s="357">
        <v>609</v>
      </c>
      <c r="AE1553" s="355">
        <v>1406</v>
      </c>
      <c r="AF1553" s="355">
        <v>0</v>
      </c>
      <c r="AG1553" s="358">
        <v>530</v>
      </c>
      <c r="AH1553" s="355">
        <v>1418</v>
      </c>
      <c r="AI1553" s="355">
        <v>0</v>
      </c>
      <c r="AJ1553" s="358">
        <v>445</v>
      </c>
      <c r="AK1553" s="4">
        <v>1367</v>
      </c>
      <c r="AL1553" s="4">
        <v>0</v>
      </c>
      <c r="AM1553" s="4">
        <v>477</v>
      </c>
    </row>
    <row r="1554" spans="2:39" x14ac:dyDescent="0.3">
      <c r="B1554" s="350" t="s">
        <v>129</v>
      </c>
      <c r="C1554" s="351" t="s">
        <v>293</v>
      </c>
      <c r="D1554" s="352">
        <v>1187</v>
      </c>
      <c r="E1554" s="353">
        <v>1</v>
      </c>
      <c r="F1554" s="353">
        <v>556</v>
      </c>
      <c r="G1554" s="354">
        <v>742</v>
      </c>
      <c r="H1554" s="354">
        <v>1</v>
      </c>
      <c r="I1554" s="354">
        <v>527</v>
      </c>
      <c r="J1554" s="355">
        <v>568</v>
      </c>
      <c r="K1554" s="355">
        <v>0</v>
      </c>
      <c r="L1554" s="355">
        <v>554</v>
      </c>
      <c r="M1554" s="355">
        <v>517</v>
      </c>
      <c r="N1554" s="355">
        <v>0</v>
      </c>
      <c r="O1554" s="355">
        <v>484</v>
      </c>
      <c r="P1554" s="355">
        <v>484</v>
      </c>
      <c r="Q1554" s="355">
        <v>0</v>
      </c>
      <c r="R1554" s="355">
        <v>595</v>
      </c>
      <c r="S1554" s="355">
        <v>678.99999999999977</v>
      </c>
      <c r="T1554" s="355">
        <v>0</v>
      </c>
      <c r="U1554" s="355">
        <v>538.00000000000034</v>
      </c>
      <c r="V1554" s="355">
        <v>628</v>
      </c>
      <c r="W1554" s="355">
        <v>0</v>
      </c>
      <c r="X1554" s="355">
        <v>387</v>
      </c>
      <c r="Y1554" s="355">
        <v>520</v>
      </c>
      <c r="Z1554" s="355">
        <v>0</v>
      </c>
      <c r="AA1554" s="355">
        <v>484</v>
      </c>
      <c r="AB1554" s="355">
        <v>458</v>
      </c>
      <c r="AC1554" s="355">
        <v>0</v>
      </c>
      <c r="AD1554" s="357">
        <v>421</v>
      </c>
      <c r="AE1554" s="355">
        <v>314</v>
      </c>
      <c r="AF1554" s="355">
        <v>0</v>
      </c>
      <c r="AG1554" s="358">
        <v>348</v>
      </c>
      <c r="AH1554" s="355">
        <v>349</v>
      </c>
      <c r="AI1554" s="355">
        <v>0</v>
      </c>
      <c r="AJ1554" s="358">
        <v>341</v>
      </c>
      <c r="AK1554" s="4">
        <v>513</v>
      </c>
      <c r="AL1554" s="4">
        <v>0</v>
      </c>
      <c r="AM1554" s="4">
        <v>239</v>
      </c>
    </row>
    <row r="1555" spans="2:39" x14ac:dyDescent="0.3">
      <c r="B1555" s="350" t="s">
        <v>129</v>
      </c>
      <c r="C1555" s="351" t="s">
        <v>294</v>
      </c>
      <c r="D1555" s="352">
        <v>264</v>
      </c>
      <c r="E1555" s="353">
        <v>0</v>
      </c>
      <c r="F1555" s="353">
        <v>498</v>
      </c>
      <c r="G1555" s="354">
        <v>892</v>
      </c>
      <c r="H1555" s="354">
        <v>1</v>
      </c>
      <c r="I1555" s="354">
        <v>698</v>
      </c>
      <c r="J1555" s="355">
        <v>966</v>
      </c>
      <c r="K1555" s="355">
        <v>0</v>
      </c>
      <c r="L1555" s="355">
        <v>373</v>
      </c>
      <c r="M1555" s="355">
        <v>1268</v>
      </c>
      <c r="N1555" s="355">
        <v>0</v>
      </c>
      <c r="O1555" s="355">
        <v>766</v>
      </c>
      <c r="P1555" s="355">
        <v>1116</v>
      </c>
      <c r="Q1555" s="355">
        <v>0</v>
      </c>
      <c r="R1555" s="355">
        <v>935</v>
      </c>
      <c r="S1555" s="355">
        <v>1133.0000000000011</v>
      </c>
      <c r="T1555" s="355">
        <v>0</v>
      </c>
      <c r="U1555" s="355">
        <v>1070.9999999999998</v>
      </c>
      <c r="V1555" s="355">
        <v>1314.9999999999995</v>
      </c>
      <c r="W1555" s="355">
        <v>0</v>
      </c>
      <c r="X1555" s="355">
        <v>908.99999999999966</v>
      </c>
      <c r="Y1555" s="355">
        <v>1179</v>
      </c>
      <c r="Z1555" s="355">
        <v>0</v>
      </c>
      <c r="AA1555" s="355">
        <v>675</v>
      </c>
      <c r="AB1555" s="355">
        <v>1425</v>
      </c>
      <c r="AC1555" s="355">
        <v>0</v>
      </c>
      <c r="AD1555" s="357">
        <v>540</v>
      </c>
      <c r="AE1555" s="355">
        <v>1288</v>
      </c>
      <c r="AF1555" s="355">
        <v>0</v>
      </c>
      <c r="AG1555" s="358">
        <v>831</v>
      </c>
      <c r="AH1555" s="355">
        <v>1244</v>
      </c>
      <c r="AI1555" s="355">
        <v>0</v>
      </c>
      <c r="AJ1555" s="358">
        <v>851</v>
      </c>
      <c r="AK1555" s="4">
        <v>950</v>
      </c>
      <c r="AL1555" s="4">
        <v>0</v>
      </c>
      <c r="AM1555" s="4">
        <v>825</v>
      </c>
    </row>
    <row r="1556" spans="2:39" x14ac:dyDescent="0.3">
      <c r="B1556" s="350" t="s">
        <v>129</v>
      </c>
      <c r="C1556" s="351" t="s">
        <v>327</v>
      </c>
      <c r="D1556" s="352">
        <v>423</v>
      </c>
      <c r="E1556" s="353">
        <v>0</v>
      </c>
      <c r="F1556" s="353">
        <v>0</v>
      </c>
      <c r="G1556" s="354">
        <v>368</v>
      </c>
      <c r="H1556" s="354">
        <v>0</v>
      </c>
      <c r="I1556" s="354">
        <v>0</v>
      </c>
      <c r="J1556" s="355">
        <v>362</v>
      </c>
      <c r="K1556" s="355">
        <v>0</v>
      </c>
      <c r="L1556" s="355">
        <v>0</v>
      </c>
      <c r="M1556" s="355">
        <v>363</v>
      </c>
      <c r="N1556" s="355">
        <v>4</v>
      </c>
      <c r="O1556" s="355">
        <v>0</v>
      </c>
      <c r="P1556" s="355">
        <v>408</v>
      </c>
      <c r="Q1556" s="355">
        <v>0</v>
      </c>
      <c r="R1556" s="355">
        <v>0</v>
      </c>
      <c r="S1556" s="355">
        <v>381.99999999999983</v>
      </c>
      <c r="T1556" s="355">
        <v>0</v>
      </c>
      <c r="U1556" s="355">
        <v>0</v>
      </c>
      <c r="V1556" s="355">
        <v>366</v>
      </c>
      <c r="W1556" s="355">
        <v>0</v>
      </c>
      <c r="X1556" s="355">
        <v>0</v>
      </c>
      <c r="Y1556" s="355">
        <v>397</v>
      </c>
      <c r="Z1556" s="355">
        <v>0</v>
      </c>
      <c r="AA1556" s="355">
        <v>0</v>
      </c>
      <c r="AB1556" s="355">
        <v>399</v>
      </c>
      <c r="AC1556" s="355">
        <v>0</v>
      </c>
      <c r="AD1556" s="357">
        <v>0</v>
      </c>
      <c r="AE1556" s="355">
        <v>361</v>
      </c>
      <c r="AF1556" s="355">
        <v>0</v>
      </c>
      <c r="AG1556" s="358">
        <v>0</v>
      </c>
      <c r="AH1556" s="355">
        <v>339</v>
      </c>
      <c r="AI1556" s="355">
        <v>0</v>
      </c>
      <c r="AJ1556" s="358">
        <v>0</v>
      </c>
      <c r="AK1556" s="4">
        <v>289</v>
      </c>
      <c r="AL1556" s="4">
        <v>0</v>
      </c>
      <c r="AM1556" s="4">
        <v>0</v>
      </c>
    </row>
    <row r="1557" spans="2:39" x14ac:dyDescent="0.3">
      <c r="B1557" s="350" t="s">
        <v>217</v>
      </c>
      <c r="C1557" s="351" t="s">
        <v>223</v>
      </c>
      <c r="D1557" s="352">
        <v>0</v>
      </c>
      <c r="E1557" s="353">
        <v>0</v>
      </c>
      <c r="F1557" s="353">
        <v>595</v>
      </c>
      <c r="G1557" s="354">
        <v>0</v>
      </c>
      <c r="H1557" s="354">
        <v>0</v>
      </c>
      <c r="I1557" s="354">
        <v>707</v>
      </c>
      <c r="J1557" s="355">
        <v>0</v>
      </c>
      <c r="K1557" s="355">
        <v>0</v>
      </c>
      <c r="L1557" s="355">
        <v>667</v>
      </c>
      <c r="M1557" s="355">
        <v>0</v>
      </c>
      <c r="N1557" s="355">
        <v>0</v>
      </c>
      <c r="O1557" s="355">
        <v>745</v>
      </c>
      <c r="P1557" s="355">
        <v>0</v>
      </c>
      <c r="Q1557" s="355">
        <v>0</v>
      </c>
      <c r="R1557" s="355">
        <v>602</v>
      </c>
      <c r="S1557" s="355">
        <v>0</v>
      </c>
      <c r="T1557" s="355">
        <v>0</v>
      </c>
      <c r="U1557" s="355">
        <v>686.00000000000034</v>
      </c>
      <c r="V1557" s="355">
        <v>0</v>
      </c>
      <c r="W1557" s="355">
        <v>0</v>
      </c>
      <c r="X1557" s="355">
        <v>750.99999999999966</v>
      </c>
      <c r="Y1557" s="355">
        <v>0</v>
      </c>
      <c r="Z1557" s="355">
        <v>0</v>
      </c>
      <c r="AA1557" s="355">
        <v>623</v>
      </c>
      <c r="AB1557" s="355">
        <v>0</v>
      </c>
      <c r="AC1557" s="355">
        <v>0</v>
      </c>
      <c r="AD1557" s="357">
        <v>713</v>
      </c>
      <c r="AE1557" s="355">
        <v>0</v>
      </c>
      <c r="AF1557" s="355">
        <v>0</v>
      </c>
      <c r="AG1557" s="358">
        <v>761</v>
      </c>
      <c r="AH1557" s="355">
        <v>0</v>
      </c>
      <c r="AI1557" s="355">
        <v>0</v>
      </c>
      <c r="AJ1557" s="358">
        <v>560</v>
      </c>
      <c r="AK1557" s="4">
        <v>0</v>
      </c>
      <c r="AL1557" s="4">
        <v>0</v>
      </c>
      <c r="AM1557" s="4">
        <v>188</v>
      </c>
    </row>
    <row r="1558" spans="2:39" x14ac:dyDescent="0.3">
      <c r="B1558" s="350" t="s">
        <v>217</v>
      </c>
      <c r="C1558" s="351" t="s">
        <v>286</v>
      </c>
      <c r="D1558" s="352">
        <v>21</v>
      </c>
      <c r="E1558" s="353">
        <v>21</v>
      </c>
      <c r="F1558" s="353">
        <v>1027</v>
      </c>
      <c r="G1558" s="354">
        <v>0</v>
      </c>
      <c r="H1558" s="354">
        <v>0</v>
      </c>
      <c r="I1558" s="354">
        <v>1313</v>
      </c>
      <c r="J1558" s="355">
        <v>0</v>
      </c>
      <c r="K1558" s="355">
        <v>0</v>
      </c>
      <c r="L1558" s="355">
        <v>1007</v>
      </c>
      <c r="M1558" s="355">
        <v>0</v>
      </c>
      <c r="N1558" s="355">
        <v>0</v>
      </c>
      <c r="O1558" s="355">
        <v>1034</v>
      </c>
      <c r="P1558" s="355">
        <v>0</v>
      </c>
      <c r="Q1558" s="355">
        <v>0</v>
      </c>
      <c r="R1558" s="355">
        <v>1049</v>
      </c>
      <c r="S1558" s="355">
        <v>2</v>
      </c>
      <c r="T1558" s="355">
        <v>0</v>
      </c>
      <c r="U1558" s="355">
        <v>1078.0000000000005</v>
      </c>
      <c r="V1558" s="355">
        <v>0</v>
      </c>
      <c r="W1558" s="355">
        <v>0</v>
      </c>
      <c r="X1558" s="355">
        <v>1141.9999999999991</v>
      </c>
      <c r="Y1558" s="355">
        <v>0</v>
      </c>
      <c r="Z1558" s="355">
        <v>0</v>
      </c>
      <c r="AA1558" s="355">
        <v>1198</v>
      </c>
      <c r="AB1558" s="355">
        <v>0</v>
      </c>
      <c r="AC1558" s="355">
        <v>0</v>
      </c>
      <c r="AD1558" s="357">
        <v>1061</v>
      </c>
      <c r="AE1558" s="355">
        <v>0</v>
      </c>
      <c r="AF1558" s="355">
        <v>0</v>
      </c>
      <c r="AG1558" s="358">
        <v>1235</v>
      </c>
      <c r="AH1558" s="355">
        <v>0</v>
      </c>
      <c r="AI1558" s="355">
        <v>0</v>
      </c>
      <c r="AJ1558" s="358">
        <v>1173</v>
      </c>
      <c r="AK1558" s="4">
        <v>0</v>
      </c>
      <c r="AL1558" s="4">
        <v>0</v>
      </c>
      <c r="AM1558" s="4">
        <v>615</v>
      </c>
    </row>
    <row r="1559" spans="2:39" x14ac:dyDescent="0.3">
      <c r="B1559" s="350" t="s">
        <v>217</v>
      </c>
      <c r="C1559" s="351" t="s">
        <v>255</v>
      </c>
      <c r="D1559" s="352">
        <v>7973</v>
      </c>
      <c r="E1559" s="353">
        <v>1966</v>
      </c>
      <c r="F1559" s="353">
        <v>997</v>
      </c>
      <c r="G1559" s="354">
        <v>8328</v>
      </c>
      <c r="H1559" s="354">
        <v>1953</v>
      </c>
      <c r="I1559" s="354">
        <v>1150</v>
      </c>
      <c r="J1559" s="355">
        <v>10682</v>
      </c>
      <c r="K1559" s="355">
        <v>1364</v>
      </c>
      <c r="L1559" s="355">
        <v>1152</v>
      </c>
      <c r="M1559" s="355">
        <v>9845</v>
      </c>
      <c r="N1559" s="355">
        <v>2138</v>
      </c>
      <c r="O1559" s="355">
        <v>1061</v>
      </c>
      <c r="P1559" s="355">
        <v>8732</v>
      </c>
      <c r="Q1559" s="355">
        <v>2094</v>
      </c>
      <c r="R1559" s="355">
        <v>1063</v>
      </c>
      <c r="S1559" s="355">
        <v>8892.0000000000291</v>
      </c>
      <c r="T1559" s="355">
        <v>1367.0000000000018</v>
      </c>
      <c r="U1559" s="355">
        <v>1260.9999999999995</v>
      </c>
      <c r="V1559" s="355">
        <v>9128.9999999999836</v>
      </c>
      <c r="W1559" s="355">
        <v>1936.9999999999993</v>
      </c>
      <c r="X1559" s="355">
        <v>1094.9999999999993</v>
      </c>
      <c r="Y1559" s="355">
        <v>8630</v>
      </c>
      <c r="Z1559" s="355">
        <v>1994</v>
      </c>
      <c r="AA1559" s="355">
        <v>1195</v>
      </c>
      <c r="AB1559" s="355">
        <v>11494</v>
      </c>
      <c r="AC1559" s="355">
        <v>75</v>
      </c>
      <c r="AD1559" s="357">
        <v>1250</v>
      </c>
      <c r="AE1559" s="355">
        <v>11451</v>
      </c>
      <c r="AF1559" s="355">
        <v>105</v>
      </c>
      <c r="AG1559" s="358">
        <v>1245</v>
      </c>
      <c r="AH1559" s="355">
        <v>11995</v>
      </c>
      <c r="AI1559" s="355">
        <v>110</v>
      </c>
      <c r="AJ1559" s="358">
        <v>1343</v>
      </c>
      <c r="AK1559" s="4">
        <v>12441</v>
      </c>
      <c r="AL1559" s="4">
        <v>61</v>
      </c>
      <c r="AM1559" s="4">
        <v>1062</v>
      </c>
    </row>
    <row r="1560" spans="2:39" x14ac:dyDescent="0.3">
      <c r="B1560" s="350" t="s">
        <v>217</v>
      </c>
      <c r="C1560" s="351" t="s">
        <v>224</v>
      </c>
      <c r="D1560" s="352">
        <v>11623</v>
      </c>
      <c r="E1560" s="353">
        <v>5022</v>
      </c>
      <c r="F1560" s="353">
        <v>812</v>
      </c>
      <c r="G1560" s="354">
        <v>12445</v>
      </c>
      <c r="H1560" s="354">
        <v>4354</v>
      </c>
      <c r="I1560" s="354">
        <v>1018</v>
      </c>
      <c r="J1560" s="355">
        <v>11762</v>
      </c>
      <c r="K1560" s="355">
        <v>3402</v>
      </c>
      <c r="L1560" s="355">
        <v>1055</v>
      </c>
      <c r="M1560" s="355">
        <v>13324</v>
      </c>
      <c r="N1560" s="355">
        <v>3427</v>
      </c>
      <c r="O1560" s="355">
        <v>1127</v>
      </c>
      <c r="P1560" s="355">
        <v>12713</v>
      </c>
      <c r="Q1560" s="355">
        <v>4268</v>
      </c>
      <c r="R1560" s="355">
        <v>1105</v>
      </c>
      <c r="S1560" s="355">
        <v>11471.999999999991</v>
      </c>
      <c r="T1560" s="355">
        <v>3045.9999999999973</v>
      </c>
      <c r="U1560" s="355">
        <v>1170</v>
      </c>
      <c r="V1560" s="355">
        <v>11829.999999999976</v>
      </c>
      <c r="W1560" s="355">
        <v>3597.0000000000018</v>
      </c>
      <c r="X1560" s="355">
        <v>1235.9999999999998</v>
      </c>
      <c r="Y1560" s="355">
        <v>11883</v>
      </c>
      <c r="Z1560" s="355">
        <v>3817</v>
      </c>
      <c r="AA1560" s="355">
        <v>1126</v>
      </c>
      <c r="AB1560" s="355">
        <v>15769</v>
      </c>
      <c r="AC1560" s="355">
        <v>150</v>
      </c>
      <c r="AD1560" s="357">
        <v>1135</v>
      </c>
      <c r="AE1560" s="355">
        <v>16423</v>
      </c>
      <c r="AF1560" s="355">
        <v>165</v>
      </c>
      <c r="AG1560" s="358">
        <v>1267</v>
      </c>
      <c r="AH1560" s="355">
        <v>16231</v>
      </c>
      <c r="AI1560" s="355">
        <v>183</v>
      </c>
      <c r="AJ1560" s="358">
        <v>1251</v>
      </c>
      <c r="AK1560" s="4">
        <v>16886</v>
      </c>
      <c r="AL1560" s="4">
        <v>153</v>
      </c>
      <c r="AM1560" s="4">
        <v>1209</v>
      </c>
    </row>
    <row r="1561" spans="2:39" x14ac:dyDescent="0.3">
      <c r="B1561" s="350" t="s">
        <v>217</v>
      </c>
      <c r="C1561" s="351" t="s">
        <v>225</v>
      </c>
      <c r="D1561" s="352">
        <v>11504</v>
      </c>
      <c r="E1561" s="353">
        <v>3607</v>
      </c>
      <c r="F1561" s="353">
        <v>732</v>
      </c>
      <c r="G1561" s="354">
        <v>12325</v>
      </c>
      <c r="H1561" s="354">
        <v>3928</v>
      </c>
      <c r="I1561" s="354">
        <v>817</v>
      </c>
      <c r="J1561" s="355">
        <v>11544</v>
      </c>
      <c r="K1561" s="355">
        <v>3552</v>
      </c>
      <c r="L1561" s="355">
        <v>930</v>
      </c>
      <c r="M1561" s="355">
        <v>11055</v>
      </c>
      <c r="N1561" s="355">
        <v>3304</v>
      </c>
      <c r="O1561" s="355">
        <v>960</v>
      </c>
      <c r="P1561" s="355">
        <v>12205</v>
      </c>
      <c r="Q1561" s="355">
        <v>3245</v>
      </c>
      <c r="R1561" s="355">
        <v>1089</v>
      </c>
      <c r="S1561" s="355">
        <v>11344.999999999989</v>
      </c>
      <c r="T1561" s="355">
        <v>2802.9999999999973</v>
      </c>
      <c r="U1561" s="355">
        <v>1101.9999999999995</v>
      </c>
      <c r="V1561" s="355">
        <v>10990.000000000035</v>
      </c>
      <c r="W1561" s="355">
        <v>2934.9999999999955</v>
      </c>
      <c r="X1561" s="355">
        <v>1176.0000000000002</v>
      </c>
      <c r="Y1561" s="355">
        <v>10981</v>
      </c>
      <c r="Z1561" s="355">
        <v>2839</v>
      </c>
      <c r="AA1561" s="355">
        <v>1161</v>
      </c>
      <c r="AB1561" s="355">
        <v>14092</v>
      </c>
      <c r="AC1561" s="355">
        <v>125</v>
      </c>
      <c r="AD1561" s="357">
        <v>1081</v>
      </c>
      <c r="AE1561" s="355">
        <v>14627</v>
      </c>
      <c r="AF1561" s="355">
        <v>131</v>
      </c>
      <c r="AG1561" s="358">
        <v>1183</v>
      </c>
      <c r="AH1561" s="355">
        <v>15004</v>
      </c>
      <c r="AI1561" s="355">
        <v>129</v>
      </c>
      <c r="AJ1561" s="358">
        <v>1253</v>
      </c>
      <c r="AK1561" s="4">
        <v>15327</v>
      </c>
      <c r="AL1561" s="4">
        <v>65</v>
      </c>
      <c r="AM1561" s="4">
        <v>1113</v>
      </c>
    </row>
    <row r="1562" spans="2:39" x14ac:dyDescent="0.3">
      <c r="B1562" s="350" t="s">
        <v>217</v>
      </c>
      <c r="C1562" s="351" t="s">
        <v>226</v>
      </c>
      <c r="D1562" s="352">
        <v>11221</v>
      </c>
      <c r="E1562" s="353">
        <v>3139</v>
      </c>
      <c r="F1562" s="353">
        <v>663</v>
      </c>
      <c r="G1562" s="354">
        <v>12067</v>
      </c>
      <c r="H1562" s="354">
        <v>3172</v>
      </c>
      <c r="I1562" s="354">
        <v>737</v>
      </c>
      <c r="J1562" s="355">
        <v>11482</v>
      </c>
      <c r="K1562" s="355">
        <v>3177</v>
      </c>
      <c r="L1562" s="355">
        <v>803</v>
      </c>
      <c r="M1562" s="355">
        <v>11202</v>
      </c>
      <c r="N1562" s="355">
        <v>2963</v>
      </c>
      <c r="O1562" s="355">
        <v>925</v>
      </c>
      <c r="P1562" s="355">
        <v>10961</v>
      </c>
      <c r="Q1562" s="355">
        <v>2854</v>
      </c>
      <c r="R1562" s="355">
        <v>952</v>
      </c>
      <c r="S1562" s="355">
        <v>11606.000000000018</v>
      </c>
      <c r="T1562" s="355">
        <v>2395.0000000000005</v>
      </c>
      <c r="U1562" s="355">
        <v>1103.0000000000005</v>
      </c>
      <c r="V1562" s="355">
        <v>11438.999999999996</v>
      </c>
      <c r="W1562" s="355">
        <v>2737.0000000000009</v>
      </c>
      <c r="X1562" s="355">
        <v>1074.0000000000011</v>
      </c>
      <c r="Y1562" s="355">
        <v>10953</v>
      </c>
      <c r="Z1562" s="355">
        <v>2575</v>
      </c>
      <c r="AA1562" s="355">
        <v>1153</v>
      </c>
      <c r="AB1562" s="355">
        <v>13525</v>
      </c>
      <c r="AC1562" s="355">
        <v>118</v>
      </c>
      <c r="AD1562" s="357">
        <v>1152</v>
      </c>
      <c r="AE1562" s="355">
        <v>14184</v>
      </c>
      <c r="AF1562" s="355">
        <v>110</v>
      </c>
      <c r="AG1562" s="358">
        <v>1087</v>
      </c>
      <c r="AH1562" s="355">
        <v>14361</v>
      </c>
      <c r="AI1562" s="355">
        <v>118</v>
      </c>
      <c r="AJ1562" s="358">
        <v>1152</v>
      </c>
      <c r="AK1562" s="4">
        <v>15070</v>
      </c>
      <c r="AL1562" s="4">
        <v>89</v>
      </c>
      <c r="AM1562" s="4">
        <v>1125</v>
      </c>
    </row>
    <row r="1563" spans="2:39" x14ac:dyDescent="0.3">
      <c r="B1563" s="350" t="s">
        <v>217</v>
      </c>
      <c r="C1563" s="351" t="s">
        <v>227</v>
      </c>
      <c r="D1563" s="352">
        <v>11112</v>
      </c>
      <c r="E1563" s="353">
        <v>2466</v>
      </c>
      <c r="F1563" s="353">
        <v>537</v>
      </c>
      <c r="G1563" s="354">
        <v>11824</v>
      </c>
      <c r="H1563" s="354">
        <v>2732</v>
      </c>
      <c r="I1563" s="354">
        <v>637</v>
      </c>
      <c r="J1563" s="355">
        <v>11477</v>
      </c>
      <c r="K1563" s="355">
        <v>2686</v>
      </c>
      <c r="L1563" s="355">
        <v>701</v>
      </c>
      <c r="M1563" s="355">
        <v>10921</v>
      </c>
      <c r="N1563" s="355">
        <v>2742</v>
      </c>
      <c r="O1563" s="355">
        <v>760</v>
      </c>
      <c r="P1563" s="355">
        <v>10866</v>
      </c>
      <c r="Q1563" s="355">
        <v>2612</v>
      </c>
      <c r="R1563" s="355">
        <v>847</v>
      </c>
      <c r="S1563" s="355">
        <v>10456</v>
      </c>
      <c r="T1563" s="355">
        <v>2083.0000000000045</v>
      </c>
      <c r="U1563" s="355">
        <v>945.99999999999977</v>
      </c>
      <c r="V1563" s="355">
        <v>11707.99999999998</v>
      </c>
      <c r="W1563" s="355">
        <v>2440.0000000000027</v>
      </c>
      <c r="X1563" s="355">
        <v>1074.0000000000009</v>
      </c>
      <c r="Y1563" s="355">
        <v>11351</v>
      </c>
      <c r="Z1563" s="355">
        <v>2477</v>
      </c>
      <c r="AA1563" s="355">
        <v>1039</v>
      </c>
      <c r="AB1563" s="355">
        <v>13406</v>
      </c>
      <c r="AC1563" s="355">
        <v>99</v>
      </c>
      <c r="AD1563" s="357">
        <v>1108</v>
      </c>
      <c r="AE1563" s="355">
        <v>13654</v>
      </c>
      <c r="AF1563" s="355">
        <v>111</v>
      </c>
      <c r="AG1563" s="358">
        <v>1165</v>
      </c>
      <c r="AH1563" s="355">
        <v>14164</v>
      </c>
      <c r="AI1563" s="355">
        <v>103</v>
      </c>
      <c r="AJ1563" s="358">
        <v>1048</v>
      </c>
      <c r="AK1563" s="4">
        <v>14496</v>
      </c>
      <c r="AL1563" s="4">
        <v>57</v>
      </c>
      <c r="AM1563" s="4">
        <v>1059</v>
      </c>
    </row>
    <row r="1564" spans="2:39" x14ac:dyDescent="0.3">
      <c r="B1564" s="350" t="s">
        <v>217</v>
      </c>
      <c r="C1564" s="351" t="s">
        <v>228</v>
      </c>
      <c r="D1564" s="352">
        <v>10689</v>
      </c>
      <c r="E1564" s="353">
        <v>2256</v>
      </c>
      <c r="F1564" s="353">
        <v>455</v>
      </c>
      <c r="G1564" s="354">
        <v>11537</v>
      </c>
      <c r="H1564" s="354">
        <v>2441</v>
      </c>
      <c r="I1564" s="354">
        <v>534</v>
      </c>
      <c r="J1564" s="355">
        <v>11201</v>
      </c>
      <c r="K1564" s="355">
        <v>2410</v>
      </c>
      <c r="L1564" s="355">
        <v>618</v>
      </c>
      <c r="M1564" s="355">
        <v>11076</v>
      </c>
      <c r="N1564" s="355">
        <v>2377</v>
      </c>
      <c r="O1564" s="355">
        <v>643</v>
      </c>
      <c r="P1564" s="355">
        <v>10789</v>
      </c>
      <c r="Q1564" s="355">
        <v>2503</v>
      </c>
      <c r="R1564" s="355">
        <v>613</v>
      </c>
      <c r="S1564" s="355">
        <v>10255.000000000013</v>
      </c>
      <c r="T1564" s="355">
        <v>1714.9999999999986</v>
      </c>
      <c r="U1564" s="355">
        <v>806.99999999999977</v>
      </c>
      <c r="V1564" s="355">
        <v>10573.999999999975</v>
      </c>
      <c r="W1564" s="355">
        <v>2145.9999999999955</v>
      </c>
      <c r="X1564" s="355">
        <v>899.99999999999932</v>
      </c>
      <c r="Y1564" s="355">
        <v>11591</v>
      </c>
      <c r="Z1564" s="355">
        <v>2179</v>
      </c>
      <c r="AA1564" s="355">
        <v>1035</v>
      </c>
      <c r="AB1564" s="355">
        <v>13951</v>
      </c>
      <c r="AC1564" s="355">
        <v>80</v>
      </c>
      <c r="AD1564" s="357">
        <v>988</v>
      </c>
      <c r="AE1564" s="355">
        <v>14019</v>
      </c>
      <c r="AF1564" s="355">
        <v>82</v>
      </c>
      <c r="AG1564" s="358">
        <v>1079</v>
      </c>
      <c r="AH1564" s="355">
        <v>13708</v>
      </c>
      <c r="AI1564" s="355">
        <v>93</v>
      </c>
      <c r="AJ1564" s="358">
        <v>1111</v>
      </c>
      <c r="AK1564" s="4">
        <v>14622</v>
      </c>
      <c r="AL1564" s="4">
        <v>67</v>
      </c>
      <c r="AM1564" s="4">
        <v>1009</v>
      </c>
    </row>
    <row r="1565" spans="2:39" x14ac:dyDescent="0.3">
      <c r="B1565" s="350" t="s">
        <v>217</v>
      </c>
      <c r="C1565" s="351" t="s">
        <v>229</v>
      </c>
      <c r="D1565" s="352">
        <v>10864</v>
      </c>
      <c r="E1565" s="353">
        <v>801</v>
      </c>
      <c r="F1565" s="353">
        <v>361</v>
      </c>
      <c r="G1565" s="354">
        <v>11977</v>
      </c>
      <c r="H1565" s="354">
        <v>1567</v>
      </c>
      <c r="I1565" s="354">
        <v>391</v>
      </c>
      <c r="J1565" s="355">
        <v>11686</v>
      </c>
      <c r="K1565" s="355">
        <v>801</v>
      </c>
      <c r="L1565" s="355">
        <v>422</v>
      </c>
      <c r="M1565" s="355">
        <v>11795</v>
      </c>
      <c r="N1565" s="355">
        <v>910</v>
      </c>
      <c r="O1565" s="355">
        <v>497</v>
      </c>
      <c r="P1565" s="355">
        <v>11945</v>
      </c>
      <c r="Q1565" s="355">
        <v>1076</v>
      </c>
      <c r="R1565" s="355">
        <v>552</v>
      </c>
      <c r="S1565" s="355">
        <v>11084.000000000015</v>
      </c>
      <c r="T1565" s="355">
        <v>821.99999999999977</v>
      </c>
      <c r="U1565" s="355">
        <v>588</v>
      </c>
      <c r="V1565" s="355">
        <v>11756.999999999973</v>
      </c>
      <c r="W1565" s="355">
        <v>1075.9999999999998</v>
      </c>
      <c r="X1565" s="355">
        <v>589.99999999999966</v>
      </c>
      <c r="Y1565" s="355">
        <v>11952</v>
      </c>
      <c r="Z1565" s="355">
        <v>1267</v>
      </c>
      <c r="AA1565" s="355">
        <v>679</v>
      </c>
      <c r="AB1565" s="355">
        <v>14771</v>
      </c>
      <c r="AC1565" s="355">
        <v>31</v>
      </c>
      <c r="AD1565" s="357">
        <v>778</v>
      </c>
      <c r="AE1565" s="355">
        <v>15005</v>
      </c>
      <c r="AF1565" s="355">
        <v>34</v>
      </c>
      <c r="AG1565" s="358">
        <v>758</v>
      </c>
      <c r="AH1565" s="355">
        <v>15109</v>
      </c>
      <c r="AI1565" s="355">
        <v>42</v>
      </c>
      <c r="AJ1565" s="358">
        <v>778</v>
      </c>
      <c r="AK1565" s="4">
        <v>14725</v>
      </c>
      <c r="AL1565" s="4">
        <v>59</v>
      </c>
      <c r="AM1565" s="4">
        <v>761</v>
      </c>
    </row>
    <row r="1566" spans="2:39" x14ac:dyDescent="0.3">
      <c r="B1566" s="350" t="s">
        <v>217</v>
      </c>
      <c r="C1566" s="351" t="s">
        <v>287</v>
      </c>
      <c r="D1566" s="352">
        <v>10410</v>
      </c>
      <c r="E1566" s="353">
        <v>544</v>
      </c>
      <c r="F1566" s="353">
        <v>333</v>
      </c>
      <c r="G1566" s="354">
        <v>10539</v>
      </c>
      <c r="H1566" s="354">
        <v>636</v>
      </c>
      <c r="I1566" s="354">
        <v>412</v>
      </c>
      <c r="J1566" s="355">
        <v>10077</v>
      </c>
      <c r="K1566" s="355">
        <v>945</v>
      </c>
      <c r="L1566" s="355">
        <v>424</v>
      </c>
      <c r="M1566" s="355">
        <v>10498</v>
      </c>
      <c r="N1566" s="355">
        <v>731</v>
      </c>
      <c r="O1566" s="355">
        <v>442</v>
      </c>
      <c r="P1566" s="355">
        <v>10832</v>
      </c>
      <c r="Q1566" s="355">
        <v>711</v>
      </c>
      <c r="R1566" s="355">
        <v>509</v>
      </c>
      <c r="S1566" s="355">
        <v>10137.000000000007</v>
      </c>
      <c r="T1566" s="355">
        <v>639.00000000000011</v>
      </c>
      <c r="U1566" s="355">
        <v>569.00000000000023</v>
      </c>
      <c r="V1566" s="355">
        <v>10629.000000000016</v>
      </c>
      <c r="W1566" s="355">
        <v>853.00000000000034</v>
      </c>
      <c r="X1566" s="355">
        <v>581</v>
      </c>
      <c r="Y1566" s="355">
        <v>10823</v>
      </c>
      <c r="Z1566" s="355">
        <v>830</v>
      </c>
      <c r="AA1566" s="355">
        <v>584</v>
      </c>
      <c r="AB1566" s="355">
        <v>11839</v>
      </c>
      <c r="AC1566" s="355">
        <v>30</v>
      </c>
      <c r="AD1566" s="357">
        <v>681</v>
      </c>
      <c r="AE1566" s="355">
        <v>13288</v>
      </c>
      <c r="AF1566" s="355">
        <v>27</v>
      </c>
      <c r="AG1566" s="358">
        <v>764</v>
      </c>
      <c r="AH1566" s="355">
        <v>13461</v>
      </c>
      <c r="AI1566" s="355">
        <v>15</v>
      </c>
      <c r="AJ1566" s="358">
        <v>766</v>
      </c>
      <c r="AK1566" s="4">
        <v>14200</v>
      </c>
      <c r="AL1566" s="4">
        <v>31</v>
      </c>
      <c r="AM1566" s="4">
        <v>778</v>
      </c>
    </row>
    <row r="1567" spans="2:39" x14ac:dyDescent="0.3">
      <c r="B1567" s="350" t="s">
        <v>217</v>
      </c>
      <c r="C1567" s="351" t="s">
        <v>230</v>
      </c>
      <c r="D1567" s="352">
        <v>9372</v>
      </c>
      <c r="E1567" s="353">
        <v>529</v>
      </c>
      <c r="F1567" s="353">
        <v>341</v>
      </c>
      <c r="G1567" s="354">
        <v>9711</v>
      </c>
      <c r="H1567" s="354">
        <v>472</v>
      </c>
      <c r="I1567" s="354">
        <v>365</v>
      </c>
      <c r="J1567" s="355">
        <v>8981</v>
      </c>
      <c r="K1567" s="355">
        <v>509</v>
      </c>
      <c r="L1567" s="355">
        <v>439</v>
      </c>
      <c r="M1567" s="355">
        <v>8876</v>
      </c>
      <c r="N1567" s="355">
        <v>645</v>
      </c>
      <c r="O1567" s="355">
        <v>425</v>
      </c>
      <c r="P1567" s="355">
        <v>9351</v>
      </c>
      <c r="Q1567" s="355">
        <v>531</v>
      </c>
      <c r="R1567" s="355">
        <v>450</v>
      </c>
      <c r="S1567" s="355">
        <v>9116.9999999999891</v>
      </c>
      <c r="T1567" s="355">
        <v>464</v>
      </c>
      <c r="U1567" s="355">
        <v>558.00000000000023</v>
      </c>
      <c r="V1567" s="355">
        <v>9663.9999999999836</v>
      </c>
      <c r="W1567" s="355">
        <v>584.99999999999977</v>
      </c>
      <c r="X1567" s="355">
        <v>542.00000000000034</v>
      </c>
      <c r="Y1567" s="355">
        <v>9566</v>
      </c>
      <c r="Z1567" s="355">
        <v>666</v>
      </c>
      <c r="AA1567" s="355">
        <v>586</v>
      </c>
      <c r="AB1567" s="355">
        <v>10367</v>
      </c>
      <c r="AC1567" s="355">
        <v>28</v>
      </c>
      <c r="AD1567" s="357">
        <v>589</v>
      </c>
      <c r="AE1567" s="355">
        <v>10762</v>
      </c>
      <c r="AF1567" s="355">
        <v>29</v>
      </c>
      <c r="AG1567" s="358">
        <v>666</v>
      </c>
      <c r="AH1567" s="355">
        <v>12261</v>
      </c>
      <c r="AI1567" s="355">
        <v>21</v>
      </c>
      <c r="AJ1567" s="358">
        <v>742</v>
      </c>
      <c r="AK1567" s="4">
        <v>12671</v>
      </c>
      <c r="AL1567" s="4">
        <v>25</v>
      </c>
      <c r="AM1567" s="4">
        <v>742</v>
      </c>
    </row>
    <row r="1568" spans="2:39" x14ac:dyDescent="0.3">
      <c r="B1568" s="350" t="s">
        <v>217</v>
      </c>
      <c r="C1568" s="351" t="s">
        <v>231</v>
      </c>
      <c r="D1568" s="352">
        <v>8254</v>
      </c>
      <c r="E1568" s="353">
        <v>214</v>
      </c>
      <c r="F1568" s="353">
        <v>295</v>
      </c>
      <c r="G1568" s="354">
        <v>8490</v>
      </c>
      <c r="H1568" s="354">
        <v>327</v>
      </c>
      <c r="I1568" s="354">
        <v>351</v>
      </c>
      <c r="J1568" s="355">
        <v>7957</v>
      </c>
      <c r="K1568" s="355">
        <v>364</v>
      </c>
      <c r="L1568" s="355">
        <v>397</v>
      </c>
      <c r="M1568" s="355">
        <v>8002</v>
      </c>
      <c r="N1568" s="355">
        <v>363</v>
      </c>
      <c r="O1568" s="355">
        <v>424</v>
      </c>
      <c r="P1568" s="355">
        <v>7948</v>
      </c>
      <c r="Q1568" s="355">
        <v>421</v>
      </c>
      <c r="R1568" s="355">
        <v>424</v>
      </c>
      <c r="S1568" s="355">
        <v>7836.0000000000091</v>
      </c>
      <c r="T1568" s="355">
        <v>287.00000000000006</v>
      </c>
      <c r="U1568" s="355">
        <v>454.00000000000006</v>
      </c>
      <c r="V1568" s="355">
        <v>8547.9999999999909</v>
      </c>
      <c r="W1568" s="355">
        <v>395.99999999999972</v>
      </c>
      <c r="X1568" s="355">
        <v>538</v>
      </c>
      <c r="Y1568" s="355">
        <v>8609</v>
      </c>
      <c r="Z1568" s="355">
        <v>474</v>
      </c>
      <c r="AA1568" s="355">
        <v>495</v>
      </c>
      <c r="AB1568" s="355">
        <v>9201</v>
      </c>
      <c r="AC1568" s="355">
        <v>19</v>
      </c>
      <c r="AD1568" s="357">
        <v>588</v>
      </c>
      <c r="AE1568" s="355">
        <v>9258</v>
      </c>
      <c r="AF1568" s="355">
        <v>19</v>
      </c>
      <c r="AG1568" s="358">
        <v>558</v>
      </c>
      <c r="AH1568" s="355">
        <v>9478</v>
      </c>
      <c r="AI1568" s="355">
        <v>21</v>
      </c>
      <c r="AJ1568" s="358">
        <v>597</v>
      </c>
      <c r="AK1568" s="4">
        <v>11471</v>
      </c>
      <c r="AL1568" s="4">
        <v>19</v>
      </c>
      <c r="AM1568" s="4">
        <v>713</v>
      </c>
    </row>
    <row r="1569" spans="2:39" x14ac:dyDescent="0.3">
      <c r="B1569" s="350" t="s">
        <v>217</v>
      </c>
      <c r="C1569" s="351" t="s">
        <v>288</v>
      </c>
      <c r="D1569" s="352">
        <v>7178</v>
      </c>
      <c r="E1569" s="353">
        <v>124</v>
      </c>
      <c r="F1569" s="353">
        <v>287</v>
      </c>
      <c r="G1569" s="354">
        <v>7246</v>
      </c>
      <c r="H1569" s="354">
        <v>140</v>
      </c>
      <c r="I1569" s="354">
        <v>289</v>
      </c>
      <c r="J1569" s="355">
        <v>6980</v>
      </c>
      <c r="K1569" s="355">
        <v>105</v>
      </c>
      <c r="L1569" s="355">
        <v>358</v>
      </c>
      <c r="M1569" s="355">
        <v>6973</v>
      </c>
      <c r="N1569" s="355">
        <v>148</v>
      </c>
      <c r="O1569" s="355">
        <v>347</v>
      </c>
      <c r="P1569" s="355">
        <v>7224</v>
      </c>
      <c r="Q1569" s="355">
        <v>190</v>
      </c>
      <c r="R1569" s="355">
        <v>361</v>
      </c>
      <c r="S1569" s="355">
        <v>6644</v>
      </c>
      <c r="T1569" s="355">
        <v>97.000000000000014</v>
      </c>
      <c r="U1569" s="355">
        <v>429.00000000000034</v>
      </c>
      <c r="V1569" s="355">
        <v>7226.9999999999927</v>
      </c>
      <c r="W1569" s="355">
        <v>132.99999999999997</v>
      </c>
      <c r="X1569" s="355">
        <v>423.99999999999977</v>
      </c>
      <c r="Y1569" s="355">
        <v>7629</v>
      </c>
      <c r="Z1569" s="355">
        <v>184</v>
      </c>
      <c r="AA1569" s="355">
        <v>454</v>
      </c>
      <c r="AB1569" s="355">
        <v>7946</v>
      </c>
      <c r="AC1569" s="355">
        <v>10</v>
      </c>
      <c r="AD1569" s="357">
        <v>497</v>
      </c>
      <c r="AE1569" s="355">
        <v>8030</v>
      </c>
      <c r="AF1569" s="355">
        <v>21</v>
      </c>
      <c r="AG1569" s="358">
        <v>501</v>
      </c>
      <c r="AH1569" s="355">
        <v>8282</v>
      </c>
      <c r="AI1569" s="355">
        <v>19</v>
      </c>
      <c r="AJ1569" s="358">
        <v>518</v>
      </c>
      <c r="AK1569" s="4">
        <v>8582</v>
      </c>
      <c r="AL1569" s="4">
        <v>22</v>
      </c>
      <c r="AM1569" s="4">
        <v>570</v>
      </c>
    </row>
    <row r="1570" spans="2:39" x14ac:dyDescent="0.3">
      <c r="B1570" s="350" t="s">
        <v>217</v>
      </c>
      <c r="C1570" s="351" t="s">
        <v>232</v>
      </c>
      <c r="D1570" s="352">
        <v>5711</v>
      </c>
      <c r="E1570" s="353">
        <v>77</v>
      </c>
      <c r="F1570" s="353">
        <v>312</v>
      </c>
      <c r="G1570" s="354">
        <v>5784</v>
      </c>
      <c r="H1570" s="354">
        <v>102</v>
      </c>
      <c r="I1570" s="354">
        <v>285</v>
      </c>
      <c r="J1570" s="355">
        <v>5454</v>
      </c>
      <c r="K1570" s="355">
        <v>107</v>
      </c>
      <c r="L1570" s="355">
        <v>335</v>
      </c>
      <c r="M1570" s="355">
        <v>5669</v>
      </c>
      <c r="N1570" s="355">
        <v>89</v>
      </c>
      <c r="O1570" s="355">
        <v>368</v>
      </c>
      <c r="P1570" s="355">
        <v>5505</v>
      </c>
      <c r="Q1570" s="355">
        <v>135</v>
      </c>
      <c r="R1570" s="355">
        <v>405</v>
      </c>
      <c r="S1570" s="355">
        <v>5548.9999999999973</v>
      </c>
      <c r="T1570" s="355">
        <v>116</v>
      </c>
      <c r="U1570" s="355">
        <v>401</v>
      </c>
      <c r="V1570" s="355">
        <v>5492.0000000000018</v>
      </c>
      <c r="W1570" s="355">
        <v>116.00000000000001</v>
      </c>
      <c r="X1570" s="355">
        <v>421</v>
      </c>
      <c r="Y1570" s="355">
        <v>5773</v>
      </c>
      <c r="Z1570" s="355">
        <v>119</v>
      </c>
      <c r="AA1570" s="355">
        <v>410</v>
      </c>
      <c r="AB1570" s="355">
        <v>6020</v>
      </c>
      <c r="AC1570" s="355">
        <v>9</v>
      </c>
      <c r="AD1570" s="357">
        <v>463</v>
      </c>
      <c r="AE1570" s="355">
        <v>6333</v>
      </c>
      <c r="AF1570" s="355">
        <v>7</v>
      </c>
      <c r="AG1570" s="358">
        <v>471</v>
      </c>
      <c r="AH1570" s="355">
        <v>6372</v>
      </c>
      <c r="AI1570" s="355">
        <v>15</v>
      </c>
      <c r="AJ1570" s="358">
        <v>494</v>
      </c>
      <c r="AK1570" s="4">
        <v>7366</v>
      </c>
      <c r="AL1570" s="4">
        <v>13</v>
      </c>
      <c r="AM1570" s="4">
        <v>502</v>
      </c>
    </row>
    <row r="1571" spans="2:39" x14ac:dyDescent="0.3">
      <c r="B1571" s="350" t="s">
        <v>217</v>
      </c>
      <c r="C1571" s="351" t="s">
        <v>325</v>
      </c>
      <c r="D1571" s="352">
        <v>85</v>
      </c>
      <c r="E1571" s="353">
        <v>0</v>
      </c>
      <c r="F1571" s="353">
        <v>0</v>
      </c>
      <c r="G1571" s="354">
        <v>147</v>
      </c>
      <c r="H1571" s="354">
        <v>0</v>
      </c>
      <c r="I1571" s="354">
        <v>0</v>
      </c>
      <c r="J1571" s="355">
        <v>83</v>
      </c>
      <c r="K1571" s="355">
        <v>0</v>
      </c>
      <c r="L1571" s="355">
        <v>0</v>
      </c>
      <c r="M1571" s="355">
        <v>82</v>
      </c>
      <c r="N1571" s="355">
        <v>0</v>
      </c>
      <c r="O1571" s="355">
        <v>0</v>
      </c>
      <c r="P1571" s="355">
        <v>144</v>
      </c>
      <c r="Q1571" s="355">
        <v>0</v>
      </c>
      <c r="R1571" s="355">
        <v>0</v>
      </c>
      <c r="S1571" s="355">
        <v>96.000000000000014</v>
      </c>
      <c r="T1571" s="355">
        <v>0</v>
      </c>
      <c r="U1571" s="355">
        <v>0</v>
      </c>
      <c r="V1571" s="355">
        <v>130.00000000000003</v>
      </c>
      <c r="W1571" s="355">
        <v>0</v>
      </c>
      <c r="X1571" s="355">
        <v>0</v>
      </c>
      <c r="Y1571" s="355">
        <v>147</v>
      </c>
      <c r="Z1571" s="355">
        <v>0</v>
      </c>
      <c r="AA1571" s="355">
        <v>0</v>
      </c>
      <c r="AB1571" s="355">
        <v>183</v>
      </c>
      <c r="AC1571" s="355">
        <v>0</v>
      </c>
      <c r="AD1571" s="357">
        <v>0</v>
      </c>
      <c r="AE1571" s="355">
        <v>199</v>
      </c>
      <c r="AF1571" s="355">
        <v>0</v>
      </c>
      <c r="AG1571" s="358">
        <v>0</v>
      </c>
      <c r="AH1571" s="355">
        <v>142</v>
      </c>
      <c r="AI1571" s="355">
        <v>0</v>
      </c>
      <c r="AJ1571" s="358">
        <v>0</v>
      </c>
      <c r="AK1571" s="4">
        <v>164</v>
      </c>
      <c r="AL1571" s="4">
        <v>0</v>
      </c>
      <c r="AM1571" s="4">
        <v>0</v>
      </c>
    </row>
    <row r="1572" spans="2:39" x14ac:dyDescent="0.3">
      <c r="B1572" s="350" t="s">
        <v>217</v>
      </c>
      <c r="C1572" s="351" t="s">
        <v>326</v>
      </c>
      <c r="D1572" s="352">
        <v>136</v>
      </c>
      <c r="E1572" s="353">
        <v>0</v>
      </c>
      <c r="F1572" s="353">
        <v>0</v>
      </c>
      <c r="G1572" s="354">
        <v>126</v>
      </c>
      <c r="H1572" s="354">
        <v>0</v>
      </c>
      <c r="I1572" s="354">
        <v>0</v>
      </c>
      <c r="J1572" s="355">
        <v>114</v>
      </c>
      <c r="K1572" s="355">
        <v>0</v>
      </c>
      <c r="L1572" s="355">
        <v>0</v>
      </c>
      <c r="M1572" s="355">
        <v>101</v>
      </c>
      <c r="N1572" s="355">
        <v>0</v>
      </c>
      <c r="O1572" s="355">
        <v>0</v>
      </c>
      <c r="P1572" s="355">
        <v>72</v>
      </c>
      <c r="Q1572" s="355">
        <v>0</v>
      </c>
      <c r="R1572" s="355">
        <v>0</v>
      </c>
      <c r="S1572" s="355">
        <v>68.000000000000014</v>
      </c>
      <c r="T1572" s="355">
        <v>0</v>
      </c>
      <c r="U1572" s="355">
        <v>0</v>
      </c>
      <c r="V1572" s="355">
        <v>97</v>
      </c>
      <c r="W1572" s="355">
        <v>0</v>
      </c>
      <c r="X1572" s="355">
        <v>0</v>
      </c>
      <c r="Y1572" s="355">
        <v>81</v>
      </c>
      <c r="Z1572" s="355">
        <v>0</v>
      </c>
      <c r="AA1572" s="355">
        <v>0</v>
      </c>
      <c r="AB1572" s="355">
        <v>114</v>
      </c>
      <c r="AC1572" s="355">
        <v>0</v>
      </c>
      <c r="AD1572" s="357">
        <v>0</v>
      </c>
      <c r="AE1572" s="355">
        <v>120</v>
      </c>
      <c r="AF1572" s="355">
        <v>0</v>
      </c>
      <c r="AG1572" s="358">
        <v>0</v>
      </c>
      <c r="AH1572" s="355">
        <v>185</v>
      </c>
      <c r="AI1572" s="355">
        <v>0</v>
      </c>
      <c r="AJ1572" s="358">
        <v>0</v>
      </c>
      <c r="AK1572" s="4">
        <v>141</v>
      </c>
      <c r="AL1572" s="4">
        <v>0</v>
      </c>
      <c r="AM1572" s="4">
        <v>0</v>
      </c>
    </row>
    <row r="1573" spans="2:39" x14ac:dyDescent="0.3">
      <c r="B1573" s="350" t="s">
        <v>217</v>
      </c>
      <c r="C1573" s="351" t="s">
        <v>289</v>
      </c>
      <c r="D1573" s="352">
        <v>4655</v>
      </c>
      <c r="E1573" s="353">
        <v>479</v>
      </c>
      <c r="F1573" s="353">
        <v>0</v>
      </c>
      <c r="G1573" s="354">
        <v>2446</v>
      </c>
      <c r="H1573" s="354">
        <v>97</v>
      </c>
      <c r="I1573" s="354">
        <v>0</v>
      </c>
      <c r="J1573" s="355">
        <v>1437</v>
      </c>
      <c r="K1573" s="355">
        <v>540</v>
      </c>
      <c r="L1573" s="355">
        <v>0</v>
      </c>
      <c r="M1573" s="355">
        <v>2976</v>
      </c>
      <c r="N1573" s="355">
        <v>3899</v>
      </c>
      <c r="O1573" s="355">
        <v>0</v>
      </c>
      <c r="P1573" s="355">
        <v>55</v>
      </c>
      <c r="Q1573" s="355">
        <v>104</v>
      </c>
      <c r="R1573" s="355">
        <v>4</v>
      </c>
      <c r="S1573" s="355">
        <v>529.99999999999943</v>
      </c>
      <c r="T1573" s="355">
        <v>28.000000000000007</v>
      </c>
      <c r="U1573" s="355">
        <v>5</v>
      </c>
      <c r="V1573" s="355">
        <v>1352.0000000000007</v>
      </c>
      <c r="W1573" s="355">
        <v>3</v>
      </c>
      <c r="X1573" s="355">
        <v>5</v>
      </c>
      <c r="Y1573" s="355">
        <v>744</v>
      </c>
      <c r="Z1573" s="355">
        <v>11</v>
      </c>
      <c r="AA1573" s="355">
        <v>5</v>
      </c>
      <c r="AB1573" s="355">
        <v>23</v>
      </c>
      <c r="AC1573" s="355">
        <v>1</v>
      </c>
      <c r="AD1573" s="357">
        <v>2</v>
      </c>
      <c r="AE1573" s="355">
        <v>0</v>
      </c>
      <c r="AF1573" s="355">
        <v>1</v>
      </c>
      <c r="AG1573" s="358">
        <v>4</v>
      </c>
      <c r="AH1573" s="355">
        <v>0</v>
      </c>
      <c r="AI1573" s="355">
        <v>0</v>
      </c>
      <c r="AJ1573" s="358">
        <v>0</v>
      </c>
      <c r="AK1573" s="4">
        <v>1043</v>
      </c>
      <c r="AL1573" s="4">
        <v>0</v>
      </c>
      <c r="AM1573" s="4">
        <v>1</v>
      </c>
    </row>
    <row r="1574" spans="2:39" x14ac:dyDescent="0.3">
      <c r="B1574" s="350" t="s">
        <v>217</v>
      </c>
      <c r="C1574" s="351" t="s">
        <v>290</v>
      </c>
      <c r="D1574" s="352">
        <v>536</v>
      </c>
      <c r="E1574" s="353">
        <v>3</v>
      </c>
      <c r="F1574" s="353">
        <v>11</v>
      </c>
      <c r="G1574" s="354">
        <v>1127</v>
      </c>
      <c r="H1574" s="354">
        <v>2805</v>
      </c>
      <c r="I1574" s="354">
        <v>29</v>
      </c>
      <c r="J1574" s="355">
        <v>415</v>
      </c>
      <c r="K1574" s="355">
        <v>312</v>
      </c>
      <c r="L1574" s="355">
        <v>18</v>
      </c>
      <c r="M1574" s="355">
        <v>298</v>
      </c>
      <c r="N1574" s="355">
        <v>172</v>
      </c>
      <c r="O1574" s="355">
        <v>40</v>
      </c>
      <c r="P1574" s="355">
        <v>161</v>
      </c>
      <c r="Q1574" s="355">
        <v>1161</v>
      </c>
      <c r="R1574" s="355">
        <v>33</v>
      </c>
      <c r="S1574" s="355">
        <v>2166.0000000000036</v>
      </c>
      <c r="T1574" s="355">
        <v>148.00000000000006</v>
      </c>
      <c r="U1574" s="355">
        <v>24.000000000000004</v>
      </c>
      <c r="V1574" s="355">
        <v>911.00000000000057</v>
      </c>
      <c r="W1574" s="355">
        <v>1287.0000000000002</v>
      </c>
      <c r="X1574" s="355">
        <v>20</v>
      </c>
      <c r="Y1574" s="355">
        <v>297</v>
      </c>
      <c r="Z1574" s="355">
        <v>830</v>
      </c>
      <c r="AA1574" s="355">
        <v>31</v>
      </c>
      <c r="AB1574" s="355">
        <v>294</v>
      </c>
      <c r="AC1574" s="355">
        <v>1547</v>
      </c>
      <c r="AD1574" s="357">
        <v>30</v>
      </c>
      <c r="AE1574" s="355">
        <v>166</v>
      </c>
      <c r="AF1574" s="355">
        <v>1225</v>
      </c>
      <c r="AG1574" s="358">
        <v>15</v>
      </c>
      <c r="AH1574" s="355">
        <v>4</v>
      </c>
      <c r="AI1574" s="355">
        <v>0</v>
      </c>
      <c r="AJ1574" s="358">
        <v>9</v>
      </c>
      <c r="AK1574" s="4">
        <v>53</v>
      </c>
      <c r="AL1574" s="4">
        <v>0</v>
      </c>
      <c r="AM1574" s="4">
        <v>7</v>
      </c>
    </row>
    <row r="1575" spans="2:39" x14ac:dyDescent="0.3">
      <c r="B1575" s="350" t="s">
        <v>217</v>
      </c>
      <c r="C1575" s="351" t="s">
        <v>291</v>
      </c>
      <c r="D1575" s="352">
        <v>1809</v>
      </c>
      <c r="E1575" s="353">
        <v>5498</v>
      </c>
      <c r="F1575" s="353">
        <v>159</v>
      </c>
      <c r="G1575" s="354">
        <v>1741</v>
      </c>
      <c r="H1575" s="354">
        <v>1348</v>
      </c>
      <c r="I1575" s="354">
        <v>256</v>
      </c>
      <c r="J1575" s="355">
        <v>2416</v>
      </c>
      <c r="K1575" s="355">
        <v>2975</v>
      </c>
      <c r="L1575" s="355">
        <v>200</v>
      </c>
      <c r="M1575" s="355">
        <v>787</v>
      </c>
      <c r="N1575" s="355">
        <v>4470</v>
      </c>
      <c r="O1575" s="355">
        <v>287</v>
      </c>
      <c r="P1575" s="355">
        <v>532</v>
      </c>
      <c r="Q1575" s="355">
        <v>1881</v>
      </c>
      <c r="R1575" s="355">
        <v>319</v>
      </c>
      <c r="S1575" s="355">
        <v>2018.0000000000011</v>
      </c>
      <c r="T1575" s="355">
        <v>482.00000000000045</v>
      </c>
      <c r="U1575" s="355">
        <v>345</v>
      </c>
      <c r="V1575" s="355">
        <v>590.99999999999943</v>
      </c>
      <c r="W1575" s="355">
        <v>2808</v>
      </c>
      <c r="X1575" s="355">
        <v>265.00000000000017</v>
      </c>
      <c r="Y1575" s="355">
        <v>474</v>
      </c>
      <c r="Z1575" s="355">
        <v>2633</v>
      </c>
      <c r="AA1575" s="355">
        <v>299</v>
      </c>
      <c r="AB1575" s="355">
        <v>527</v>
      </c>
      <c r="AC1575" s="355">
        <v>2976</v>
      </c>
      <c r="AD1575" s="357">
        <v>261</v>
      </c>
      <c r="AE1575" s="355">
        <v>450</v>
      </c>
      <c r="AF1575" s="355">
        <v>3311</v>
      </c>
      <c r="AG1575" s="358">
        <v>519</v>
      </c>
      <c r="AH1575" s="355">
        <v>91</v>
      </c>
      <c r="AI1575" s="355">
        <v>0</v>
      </c>
      <c r="AJ1575" s="358">
        <v>241</v>
      </c>
      <c r="AK1575" s="4">
        <v>172</v>
      </c>
      <c r="AL1575" s="4">
        <v>0</v>
      </c>
      <c r="AM1575" s="4">
        <v>296</v>
      </c>
    </row>
    <row r="1576" spans="2:39" x14ac:dyDescent="0.3">
      <c r="B1576" s="350" t="s">
        <v>217</v>
      </c>
      <c r="C1576" s="351" t="s">
        <v>292</v>
      </c>
      <c r="D1576" s="352">
        <v>1547</v>
      </c>
      <c r="E1576" s="353">
        <v>7631</v>
      </c>
      <c r="F1576" s="353">
        <v>268</v>
      </c>
      <c r="G1576" s="354">
        <v>1262</v>
      </c>
      <c r="H1576" s="354">
        <v>6809</v>
      </c>
      <c r="I1576" s="354">
        <v>472</v>
      </c>
      <c r="J1576" s="355">
        <v>1347</v>
      </c>
      <c r="K1576" s="355">
        <v>1840</v>
      </c>
      <c r="L1576" s="355">
        <v>304</v>
      </c>
      <c r="M1576" s="355">
        <v>656</v>
      </c>
      <c r="N1576" s="355">
        <v>2911</v>
      </c>
      <c r="O1576" s="355">
        <v>492</v>
      </c>
      <c r="P1576" s="355">
        <v>572</v>
      </c>
      <c r="Q1576" s="355">
        <v>3664</v>
      </c>
      <c r="R1576" s="355">
        <v>525</v>
      </c>
      <c r="S1576" s="355">
        <v>2027.0000000000005</v>
      </c>
      <c r="T1576" s="355">
        <v>478.00000000000011</v>
      </c>
      <c r="U1576" s="355">
        <v>532</v>
      </c>
      <c r="V1576" s="355">
        <v>546.00000000000057</v>
      </c>
      <c r="W1576" s="355">
        <v>2189.9999999999977</v>
      </c>
      <c r="X1576" s="355">
        <v>475.00000000000028</v>
      </c>
      <c r="Y1576" s="355">
        <v>500</v>
      </c>
      <c r="Z1576" s="355">
        <v>3204</v>
      </c>
      <c r="AA1576" s="355">
        <v>563</v>
      </c>
      <c r="AB1576" s="355">
        <v>611</v>
      </c>
      <c r="AC1576" s="355">
        <v>3043</v>
      </c>
      <c r="AD1576" s="357">
        <v>461</v>
      </c>
      <c r="AE1576" s="355">
        <v>530</v>
      </c>
      <c r="AF1576" s="355">
        <v>3295</v>
      </c>
      <c r="AG1576" s="358">
        <v>519</v>
      </c>
      <c r="AH1576" s="355">
        <v>226</v>
      </c>
      <c r="AI1576" s="355">
        <v>0</v>
      </c>
      <c r="AJ1576" s="358">
        <v>507</v>
      </c>
      <c r="AK1576" s="4">
        <v>320</v>
      </c>
      <c r="AL1576" s="4">
        <v>0</v>
      </c>
      <c r="AM1576" s="4">
        <v>546</v>
      </c>
    </row>
    <row r="1577" spans="2:39" x14ac:dyDescent="0.3">
      <c r="B1577" s="350" t="s">
        <v>217</v>
      </c>
      <c r="C1577" s="351" t="s">
        <v>293</v>
      </c>
      <c r="D1577" s="352">
        <v>905</v>
      </c>
      <c r="E1577" s="353">
        <v>685</v>
      </c>
      <c r="F1577" s="353">
        <v>347</v>
      </c>
      <c r="G1577" s="354">
        <v>1106</v>
      </c>
      <c r="H1577" s="354">
        <v>5911</v>
      </c>
      <c r="I1577" s="354">
        <v>401</v>
      </c>
      <c r="J1577" s="355">
        <v>795</v>
      </c>
      <c r="K1577" s="355">
        <v>1671</v>
      </c>
      <c r="L1577" s="355">
        <v>248</v>
      </c>
      <c r="M1577" s="355">
        <v>441</v>
      </c>
      <c r="N1577" s="355">
        <v>1415</v>
      </c>
      <c r="O1577" s="355">
        <v>447</v>
      </c>
      <c r="P1577" s="355">
        <v>527</v>
      </c>
      <c r="Q1577" s="355">
        <v>2015</v>
      </c>
      <c r="R1577" s="355">
        <v>483</v>
      </c>
      <c r="S1577" s="355">
        <v>1398.0000000000002</v>
      </c>
      <c r="T1577" s="355">
        <v>367.00000000000011</v>
      </c>
      <c r="U1577" s="355">
        <v>386</v>
      </c>
      <c r="V1577" s="355">
        <v>485</v>
      </c>
      <c r="W1577" s="355">
        <v>1808.9999999999998</v>
      </c>
      <c r="X1577" s="355">
        <v>242.00000000000003</v>
      </c>
      <c r="Y1577" s="355">
        <v>466</v>
      </c>
      <c r="Z1577" s="355">
        <v>2148</v>
      </c>
      <c r="AA1577" s="355">
        <v>353</v>
      </c>
      <c r="AB1577" s="355">
        <v>446</v>
      </c>
      <c r="AC1577" s="355">
        <v>2850</v>
      </c>
      <c r="AD1577" s="357">
        <v>318</v>
      </c>
      <c r="AE1577" s="355">
        <v>228</v>
      </c>
      <c r="AF1577" s="355">
        <v>2725</v>
      </c>
      <c r="AG1577" s="358">
        <v>368</v>
      </c>
      <c r="AH1577" s="355">
        <v>191</v>
      </c>
      <c r="AI1577" s="355">
        <v>0</v>
      </c>
      <c r="AJ1577" s="358">
        <v>249</v>
      </c>
      <c r="AK1577" s="4">
        <v>327</v>
      </c>
      <c r="AL1577" s="4">
        <v>0</v>
      </c>
      <c r="AM1577" s="4">
        <v>466</v>
      </c>
    </row>
    <row r="1578" spans="2:39" x14ac:dyDescent="0.3">
      <c r="B1578" s="350" t="s">
        <v>217</v>
      </c>
      <c r="C1578" s="351" t="s">
        <v>294</v>
      </c>
      <c r="D1578" s="352">
        <v>511</v>
      </c>
      <c r="E1578" s="353">
        <v>2055</v>
      </c>
      <c r="F1578" s="353">
        <v>99</v>
      </c>
      <c r="G1578" s="354">
        <v>597</v>
      </c>
      <c r="H1578" s="354">
        <v>915</v>
      </c>
      <c r="I1578" s="354">
        <v>445</v>
      </c>
      <c r="J1578" s="355">
        <v>576</v>
      </c>
      <c r="K1578" s="355">
        <v>799</v>
      </c>
      <c r="L1578" s="355">
        <v>359</v>
      </c>
      <c r="M1578" s="355">
        <v>362</v>
      </c>
      <c r="N1578" s="355">
        <v>1075</v>
      </c>
      <c r="O1578" s="355">
        <v>581</v>
      </c>
      <c r="P1578" s="355">
        <v>183</v>
      </c>
      <c r="Q1578" s="355">
        <v>876</v>
      </c>
      <c r="R1578" s="355">
        <v>517</v>
      </c>
      <c r="S1578" s="355">
        <v>1238.9999999999975</v>
      </c>
      <c r="T1578" s="355">
        <v>245.99999999999989</v>
      </c>
      <c r="U1578" s="355">
        <v>729.99999999999943</v>
      </c>
      <c r="V1578" s="355">
        <v>481.99999999999977</v>
      </c>
      <c r="W1578" s="355">
        <v>1171.9999999999995</v>
      </c>
      <c r="X1578" s="355">
        <v>550.00000000000011</v>
      </c>
      <c r="Y1578" s="355">
        <v>391</v>
      </c>
      <c r="Z1578" s="355">
        <v>1693</v>
      </c>
      <c r="AA1578" s="355">
        <v>691</v>
      </c>
      <c r="AB1578" s="355">
        <v>128</v>
      </c>
      <c r="AC1578" s="355">
        <v>1860</v>
      </c>
      <c r="AD1578" s="357">
        <v>722</v>
      </c>
      <c r="AE1578" s="355">
        <v>281</v>
      </c>
      <c r="AF1578" s="355">
        <v>2162</v>
      </c>
      <c r="AG1578" s="358">
        <v>805</v>
      </c>
      <c r="AH1578" s="355">
        <v>368</v>
      </c>
      <c r="AI1578" s="355">
        <v>0</v>
      </c>
      <c r="AJ1578" s="358">
        <v>869</v>
      </c>
      <c r="AK1578" s="4">
        <v>111</v>
      </c>
      <c r="AL1578" s="4">
        <v>0</v>
      </c>
      <c r="AM1578" s="4">
        <v>587</v>
      </c>
    </row>
    <row r="1579" spans="2:39" x14ac:dyDescent="0.3">
      <c r="B1579" s="350" t="s">
        <v>217</v>
      </c>
      <c r="C1579" s="351" t="s">
        <v>327</v>
      </c>
      <c r="D1579" s="352">
        <v>31</v>
      </c>
      <c r="E1579" s="353">
        <v>0</v>
      </c>
      <c r="F1579" s="353">
        <v>0</v>
      </c>
      <c r="G1579" s="354">
        <v>19</v>
      </c>
      <c r="H1579" s="354">
        <v>0</v>
      </c>
      <c r="I1579" s="354">
        <v>0</v>
      </c>
      <c r="J1579" s="355">
        <v>29</v>
      </c>
      <c r="K1579" s="355">
        <v>0</v>
      </c>
      <c r="L1579" s="355">
        <v>0</v>
      </c>
      <c r="M1579" s="355">
        <v>0</v>
      </c>
      <c r="N1579" s="355">
        <v>0</v>
      </c>
      <c r="O1579" s="355">
        <v>0</v>
      </c>
      <c r="P1579" s="355">
        <v>21</v>
      </c>
      <c r="Q1579" s="355">
        <v>0</v>
      </c>
      <c r="R1579" s="355">
        <v>0</v>
      </c>
      <c r="S1579" s="355">
        <v>65.000000000000014</v>
      </c>
      <c r="T1579" s="355">
        <v>0</v>
      </c>
      <c r="U1579" s="355">
        <v>0</v>
      </c>
      <c r="V1579" s="355">
        <v>113.99999999999997</v>
      </c>
      <c r="W1579" s="355">
        <v>0</v>
      </c>
      <c r="X1579" s="355">
        <v>0</v>
      </c>
      <c r="Y1579" s="355">
        <v>98</v>
      </c>
      <c r="Z1579" s="355">
        <v>0</v>
      </c>
      <c r="AA1579" s="355">
        <v>0</v>
      </c>
      <c r="AB1579" s="355">
        <v>99</v>
      </c>
      <c r="AC1579" s="355">
        <v>0</v>
      </c>
      <c r="AD1579" s="357">
        <v>0</v>
      </c>
      <c r="AE1579" s="355">
        <v>40</v>
      </c>
      <c r="AF1579" s="355">
        <v>0</v>
      </c>
      <c r="AG1579" s="358">
        <v>0</v>
      </c>
      <c r="AH1579" s="355">
        <v>49</v>
      </c>
      <c r="AI1579" s="355">
        <v>0</v>
      </c>
      <c r="AJ1579" s="358">
        <v>0</v>
      </c>
      <c r="AK1579" s="4">
        <v>37</v>
      </c>
      <c r="AL1579" s="4">
        <v>0</v>
      </c>
      <c r="AM1579" s="4">
        <v>0</v>
      </c>
    </row>
    <row r="1580" spans="2:39" x14ac:dyDescent="0.3">
      <c r="B1580" s="350" t="s">
        <v>131</v>
      </c>
      <c r="C1580" s="351" t="s">
        <v>223</v>
      </c>
      <c r="D1580" s="352">
        <v>0</v>
      </c>
      <c r="E1580" s="353">
        <v>0</v>
      </c>
      <c r="F1580" s="353">
        <v>572</v>
      </c>
      <c r="G1580" s="354">
        <v>0</v>
      </c>
      <c r="H1580" s="354">
        <v>0</v>
      </c>
      <c r="I1580" s="354">
        <v>704</v>
      </c>
      <c r="J1580" s="355">
        <v>3</v>
      </c>
      <c r="K1580" s="355">
        <v>0</v>
      </c>
      <c r="L1580" s="355">
        <v>815</v>
      </c>
      <c r="M1580" s="355">
        <v>0</v>
      </c>
      <c r="N1580" s="355">
        <v>0</v>
      </c>
      <c r="O1580" s="355">
        <v>577</v>
      </c>
      <c r="P1580" s="355">
        <v>0</v>
      </c>
      <c r="Q1580" s="355">
        <v>0</v>
      </c>
      <c r="R1580" s="355">
        <v>621</v>
      </c>
      <c r="S1580" s="355">
        <v>0</v>
      </c>
      <c r="T1580" s="355">
        <v>0</v>
      </c>
      <c r="U1580" s="355">
        <v>561</v>
      </c>
      <c r="V1580" s="355">
        <v>0</v>
      </c>
      <c r="W1580" s="355">
        <v>0</v>
      </c>
      <c r="X1580" s="355">
        <v>670.00000000000011</v>
      </c>
      <c r="Y1580" s="355">
        <v>0</v>
      </c>
      <c r="Z1580" s="355">
        <v>0</v>
      </c>
      <c r="AA1580" s="355">
        <v>646</v>
      </c>
      <c r="AB1580" s="355">
        <v>0</v>
      </c>
      <c r="AC1580" s="355">
        <v>0</v>
      </c>
      <c r="AD1580" s="357">
        <v>617</v>
      </c>
      <c r="AE1580" s="355">
        <v>0</v>
      </c>
      <c r="AF1580" s="355">
        <v>0</v>
      </c>
      <c r="AG1580" s="358">
        <v>629</v>
      </c>
      <c r="AH1580" s="355">
        <v>0</v>
      </c>
      <c r="AI1580" s="355">
        <v>0</v>
      </c>
      <c r="AJ1580" s="358">
        <v>608</v>
      </c>
      <c r="AK1580" s="4">
        <v>0</v>
      </c>
      <c r="AL1580" s="4">
        <v>0</v>
      </c>
      <c r="AM1580" s="4">
        <v>277</v>
      </c>
    </row>
    <row r="1581" spans="2:39" x14ac:dyDescent="0.3">
      <c r="B1581" s="350" t="s">
        <v>131</v>
      </c>
      <c r="C1581" s="351" t="s">
        <v>286</v>
      </c>
      <c r="D1581" s="352">
        <v>0</v>
      </c>
      <c r="E1581" s="353">
        <v>0</v>
      </c>
      <c r="F1581" s="353">
        <v>801</v>
      </c>
      <c r="G1581" s="354">
        <v>0</v>
      </c>
      <c r="H1581" s="354">
        <v>0</v>
      </c>
      <c r="I1581" s="354">
        <v>930</v>
      </c>
      <c r="J1581" s="355">
        <v>0</v>
      </c>
      <c r="K1581" s="355">
        <v>0</v>
      </c>
      <c r="L1581" s="355">
        <v>972</v>
      </c>
      <c r="M1581" s="355">
        <v>0</v>
      </c>
      <c r="N1581" s="355">
        <v>0</v>
      </c>
      <c r="O1581" s="355">
        <v>732</v>
      </c>
      <c r="P1581" s="355">
        <v>0</v>
      </c>
      <c r="Q1581" s="355">
        <v>0</v>
      </c>
      <c r="R1581" s="355">
        <v>740</v>
      </c>
      <c r="S1581" s="355">
        <v>0</v>
      </c>
      <c r="T1581" s="355">
        <v>0</v>
      </c>
      <c r="U1581" s="355">
        <v>734.00000000000034</v>
      </c>
      <c r="V1581" s="355">
        <v>0</v>
      </c>
      <c r="W1581" s="355">
        <v>0</v>
      </c>
      <c r="X1581" s="355">
        <v>855.99999999999989</v>
      </c>
      <c r="Y1581" s="355">
        <v>0</v>
      </c>
      <c r="Z1581" s="355">
        <v>0</v>
      </c>
      <c r="AA1581" s="355">
        <v>910</v>
      </c>
      <c r="AB1581" s="355">
        <v>0</v>
      </c>
      <c r="AC1581" s="355">
        <v>0</v>
      </c>
      <c r="AD1581" s="357">
        <v>847</v>
      </c>
      <c r="AE1581" s="355">
        <v>0</v>
      </c>
      <c r="AF1581" s="355">
        <v>0</v>
      </c>
      <c r="AG1581" s="358">
        <v>909</v>
      </c>
      <c r="AH1581" s="355">
        <v>0</v>
      </c>
      <c r="AI1581" s="355">
        <v>0</v>
      </c>
      <c r="AJ1581" s="358">
        <v>835</v>
      </c>
      <c r="AK1581" s="4">
        <v>0</v>
      </c>
      <c r="AL1581" s="4">
        <v>0</v>
      </c>
      <c r="AM1581" s="4">
        <v>572</v>
      </c>
    </row>
    <row r="1582" spans="2:39" x14ac:dyDescent="0.3">
      <c r="B1582" s="350" t="s">
        <v>131</v>
      </c>
      <c r="C1582" s="351" t="s">
        <v>255</v>
      </c>
      <c r="D1582" s="352">
        <v>3218</v>
      </c>
      <c r="E1582" s="353">
        <v>12</v>
      </c>
      <c r="F1582" s="353">
        <v>1078</v>
      </c>
      <c r="G1582" s="354">
        <v>3473</v>
      </c>
      <c r="H1582" s="354">
        <v>1</v>
      </c>
      <c r="I1582" s="354">
        <v>1216</v>
      </c>
      <c r="J1582" s="355">
        <v>3467</v>
      </c>
      <c r="K1582" s="355">
        <v>0</v>
      </c>
      <c r="L1582" s="355">
        <v>1181</v>
      </c>
      <c r="M1582" s="355">
        <v>3144</v>
      </c>
      <c r="N1582" s="355">
        <v>2</v>
      </c>
      <c r="O1582" s="355">
        <v>848</v>
      </c>
      <c r="P1582" s="355">
        <v>3129</v>
      </c>
      <c r="Q1582" s="355">
        <v>0</v>
      </c>
      <c r="R1582" s="355">
        <v>889</v>
      </c>
      <c r="S1582" s="355">
        <v>2921.0000000000032</v>
      </c>
      <c r="T1582" s="355">
        <v>0</v>
      </c>
      <c r="U1582" s="355">
        <v>963.99999999999932</v>
      </c>
      <c r="V1582" s="355">
        <v>2754.0000000000027</v>
      </c>
      <c r="W1582" s="355">
        <v>0</v>
      </c>
      <c r="X1582" s="355">
        <v>976.99999999999966</v>
      </c>
      <c r="Y1582" s="355">
        <v>2774</v>
      </c>
      <c r="Z1582" s="355">
        <v>0</v>
      </c>
      <c r="AA1582" s="355">
        <v>1018</v>
      </c>
      <c r="AB1582" s="355">
        <v>2844</v>
      </c>
      <c r="AC1582" s="355">
        <v>0</v>
      </c>
      <c r="AD1582" s="357">
        <v>1101</v>
      </c>
      <c r="AE1582" s="355">
        <v>2908</v>
      </c>
      <c r="AF1582" s="355">
        <v>0</v>
      </c>
      <c r="AG1582" s="358">
        <v>1107</v>
      </c>
      <c r="AH1582" s="355">
        <v>2973</v>
      </c>
      <c r="AI1582" s="355">
        <v>0</v>
      </c>
      <c r="AJ1582" s="358">
        <v>1126</v>
      </c>
      <c r="AK1582" s="4">
        <v>2821</v>
      </c>
      <c r="AL1582" s="4">
        <v>0</v>
      </c>
      <c r="AM1582" s="4">
        <v>848</v>
      </c>
    </row>
    <row r="1583" spans="2:39" x14ac:dyDescent="0.3">
      <c r="B1583" s="350" t="s">
        <v>131</v>
      </c>
      <c r="C1583" s="351" t="s">
        <v>224</v>
      </c>
      <c r="D1583" s="352">
        <v>3449</v>
      </c>
      <c r="E1583" s="353">
        <v>23</v>
      </c>
      <c r="F1583" s="353">
        <v>918</v>
      </c>
      <c r="G1583" s="354">
        <v>4152</v>
      </c>
      <c r="H1583" s="354">
        <v>0</v>
      </c>
      <c r="I1583" s="354">
        <v>1098</v>
      </c>
      <c r="J1583" s="355">
        <v>4489</v>
      </c>
      <c r="K1583" s="355">
        <v>0</v>
      </c>
      <c r="L1583" s="355">
        <v>1123</v>
      </c>
      <c r="M1583" s="355">
        <v>4273</v>
      </c>
      <c r="N1583" s="355">
        <v>0</v>
      </c>
      <c r="O1583" s="355">
        <v>954</v>
      </c>
      <c r="P1583" s="355">
        <v>3918</v>
      </c>
      <c r="Q1583" s="355">
        <v>0</v>
      </c>
      <c r="R1583" s="355">
        <v>891</v>
      </c>
      <c r="S1583" s="355">
        <v>3800.9999999999986</v>
      </c>
      <c r="T1583" s="355">
        <v>0</v>
      </c>
      <c r="U1583" s="355">
        <v>964.00000000000011</v>
      </c>
      <c r="V1583" s="355">
        <v>3598.999999999995</v>
      </c>
      <c r="W1583" s="355">
        <v>0</v>
      </c>
      <c r="X1583" s="355">
        <v>999.99999999999966</v>
      </c>
      <c r="Y1583" s="355">
        <v>3474</v>
      </c>
      <c r="Z1583" s="355">
        <v>0</v>
      </c>
      <c r="AA1583" s="355">
        <v>967</v>
      </c>
      <c r="AB1583" s="355">
        <v>3519</v>
      </c>
      <c r="AC1583" s="355">
        <v>0</v>
      </c>
      <c r="AD1583" s="357">
        <v>1039</v>
      </c>
      <c r="AE1583" s="355">
        <v>3615</v>
      </c>
      <c r="AF1583" s="355">
        <v>0</v>
      </c>
      <c r="AG1583" s="358">
        <v>1085</v>
      </c>
      <c r="AH1583" s="355">
        <v>3610</v>
      </c>
      <c r="AI1583" s="355">
        <v>0</v>
      </c>
      <c r="AJ1583" s="358">
        <v>1011</v>
      </c>
      <c r="AK1583" s="4">
        <v>3595</v>
      </c>
      <c r="AL1583" s="4">
        <v>0</v>
      </c>
      <c r="AM1583" s="4">
        <v>911</v>
      </c>
    </row>
    <row r="1584" spans="2:39" x14ac:dyDescent="0.3">
      <c r="B1584" s="350" t="s">
        <v>131</v>
      </c>
      <c r="C1584" s="351" t="s">
        <v>225</v>
      </c>
      <c r="D1584" s="352">
        <v>3963</v>
      </c>
      <c r="E1584" s="353">
        <v>31</v>
      </c>
      <c r="F1584" s="353">
        <v>889</v>
      </c>
      <c r="G1584" s="354">
        <v>3561</v>
      </c>
      <c r="H1584" s="354">
        <v>1</v>
      </c>
      <c r="I1584" s="354">
        <v>994</v>
      </c>
      <c r="J1584" s="355">
        <v>4150</v>
      </c>
      <c r="K1584" s="355">
        <v>0</v>
      </c>
      <c r="L1584" s="355">
        <v>1016</v>
      </c>
      <c r="M1584" s="355">
        <v>4263</v>
      </c>
      <c r="N1584" s="355">
        <v>0</v>
      </c>
      <c r="O1584" s="355">
        <v>1001</v>
      </c>
      <c r="P1584" s="355">
        <v>4076</v>
      </c>
      <c r="Q1584" s="355">
        <v>0</v>
      </c>
      <c r="R1584" s="355">
        <v>916</v>
      </c>
      <c r="S1584" s="355">
        <v>3669.0000000000018</v>
      </c>
      <c r="T1584" s="355">
        <v>0</v>
      </c>
      <c r="U1584" s="355">
        <v>921.99999999999977</v>
      </c>
      <c r="V1584" s="355">
        <v>3649.9999999999973</v>
      </c>
      <c r="W1584" s="355">
        <v>0</v>
      </c>
      <c r="X1584" s="355">
        <v>941.9999999999992</v>
      </c>
      <c r="Y1584" s="355">
        <v>3514</v>
      </c>
      <c r="Z1584" s="355">
        <v>0</v>
      </c>
      <c r="AA1584" s="355">
        <v>1025</v>
      </c>
      <c r="AB1584" s="355">
        <v>3330</v>
      </c>
      <c r="AC1584" s="355">
        <v>0</v>
      </c>
      <c r="AD1584" s="357">
        <v>973</v>
      </c>
      <c r="AE1584" s="355">
        <v>3494</v>
      </c>
      <c r="AF1584" s="355">
        <v>0</v>
      </c>
      <c r="AG1584" s="358">
        <v>1026</v>
      </c>
      <c r="AH1584" s="355">
        <v>3404</v>
      </c>
      <c r="AI1584" s="355">
        <v>0</v>
      </c>
      <c r="AJ1584" s="358">
        <v>1035</v>
      </c>
      <c r="AK1584" s="4">
        <v>3575</v>
      </c>
      <c r="AL1584" s="4">
        <v>0</v>
      </c>
      <c r="AM1584" s="4">
        <v>895</v>
      </c>
    </row>
    <row r="1585" spans="2:39" x14ac:dyDescent="0.3">
      <c r="B1585" s="350" t="s">
        <v>131</v>
      </c>
      <c r="C1585" s="351" t="s">
        <v>226</v>
      </c>
      <c r="D1585" s="352">
        <v>4258</v>
      </c>
      <c r="E1585" s="353">
        <v>33</v>
      </c>
      <c r="F1585" s="353">
        <v>822</v>
      </c>
      <c r="G1585" s="354">
        <v>4071</v>
      </c>
      <c r="H1585" s="354">
        <v>1</v>
      </c>
      <c r="I1585" s="354">
        <v>1001</v>
      </c>
      <c r="J1585" s="355">
        <v>3837</v>
      </c>
      <c r="K1585" s="355">
        <v>0</v>
      </c>
      <c r="L1585" s="355">
        <v>969</v>
      </c>
      <c r="M1585" s="355">
        <v>4054</v>
      </c>
      <c r="N1585" s="355">
        <v>0</v>
      </c>
      <c r="O1585" s="355">
        <v>957</v>
      </c>
      <c r="P1585" s="355">
        <v>4297</v>
      </c>
      <c r="Q1585" s="355">
        <v>0</v>
      </c>
      <c r="R1585" s="355">
        <v>958</v>
      </c>
      <c r="S1585" s="355">
        <v>4082.0000000000018</v>
      </c>
      <c r="T1585" s="355">
        <v>0</v>
      </c>
      <c r="U1585" s="355">
        <v>896.99999999999966</v>
      </c>
      <c r="V1585" s="355">
        <v>3721.9999999999982</v>
      </c>
      <c r="W1585" s="355">
        <v>0</v>
      </c>
      <c r="X1585" s="355">
        <v>918.00000000000102</v>
      </c>
      <c r="Y1585" s="355">
        <v>3672</v>
      </c>
      <c r="Z1585" s="355">
        <v>0</v>
      </c>
      <c r="AA1585" s="355">
        <v>1012</v>
      </c>
      <c r="AB1585" s="355">
        <v>3542</v>
      </c>
      <c r="AC1585" s="355">
        <v>0</v>
      </c>
      <c r="AD1585" s="357">
        <v>991</v>
      </c>
      <c r="AE1585" s="355">
        <v>3502</v>
      </c>
      <c r="AF1585" s="355">
        <v>0</v>
      </c>
      <c r="AG1585" s="358">
        <v>962</v>
      </c>
      <c r="AH1585" s="355">
        <v>3595</v>
      </c>
      <c r="AI1585" s="355">
        <v>0</v>
      </c>
      <c r="AJ1585" s="358">
        <v>977</v>
      </c>
      <c r="AK1585" s="4">
        <v>3562</v>
      </c>
      <c r="AL1585" s="4">
        <v>0</v>
      </c>
      <c r="AM1585" s="4">
        <v>944</v>
      </c>
    </row>
    <row r="1586" spans="2:39" x14ac:dyDescent="0.3">
      <c r="B1586" s="350" t="s">
        <v>131</v>
      </c>
      <c r="C1586" s="351" t="s">
        <v>227</v>
      </c>
      <c r="D1586" s="352">
        <v>4241</v>
      </c>
      <c r="E1586" s="353">
        <v>28</v>
      </c>
      <c r="F1586" s="353">
        <v>842</v>
      </c>
      <c r="G1586" s="354">
        <v>4256</v>
      </c>
      <c r="H1586" s="354">
        <v>3</v>
      </c>
      <c r="I1586" s="354">
        <v>943</v>
      </c>
      <c r="J1586" s="355">
        <v>4136</v>
      </c>
      <c r="K1586" s="355">
        <v>0</v>
      </c>
      <c r="L1586" s="355">
        <v>897</v>
      </c>
      <c r="M1586" s="355">
        <v>3964</v>
      </c>
      <c r="N1586" s="355">
        <v>0</v>
      </c>
      <c r="O1586" s="355">
        <v>839</v>
      </c>
      <c r="P1586" s="355">
        <v>4175</v>
      </c>
      <c r="Q1586" s="355">
        <v>0</v>
      </c>
      <c r="R1586" s="355">
        <v>920</v>
      </c>
      <c r="S1586" s="355">
        <v>4294.0000000000027</v>
      </c>
      <c r="T1586" s="355">
        <v>0</v>
      </c>
      <c r="U1586" s="355">
        <v>917.99999999999932</v>
      </c>
      <c r="V1586" s="355">
        <v>4041.9999999999977</v>
      </c>
      <c r="W1586" s="355">
        <v>0</v>
      </c>
      <c r="X1586" s="355">
        <v>879.00000000000011</v>
      </c>
      <c r="Y1586" s="355">
        <v>3748</v>
      </c>
      <c r="Z1586" s="355">
        <v>0</v>
      </c>
      <c r="AA1586" s="355">
        <v>911</v>
      </c>
      <c r="AB1586" s="355">
        <v>3701</v>
      </c>
      <c r="AC1586" s="355">
        <v>0</v>
      </c>
      <c r="AD1586" s="357">
        <v>987</v>
      </c>
      <c r="AE1586" s="355">
        <v>3547</v>
      </c>
      <c r="AF1586" s="355">
        <v>0</v>
      </c>
      <c r="AG1586" s="358">
        <v>942</v>
      </c>
      <c r="AH1586" s="355">
        <v>3532</v>
      </c>
      <c r="AI1586" s="355">
        <v>0</v>
      </c>
      <c r="AJ1586" s="358">
        <v>899</v>
      </c>
      <c r="AK1586" s="4">
        <v>3636</v>
      </c>
      <c r="AL1586" s="4">
        <v>0</v>
      </c>
      <c r="AM1586" s="4">
        <v>902</v>
      </c>
    </row>
    <row r="1587" spans="2:39" x14ac:dyDescent="0.3">
      <c r="B1587" s="350" t="s">
        <v>131</v>
      </c>
      <c r="C1587" s="351" t="s">
        <v>228</v>
      </c>
      <c r="D1587" s="352">
        <v>4198</v>
      </c>
      <c r="E1587" s="353">
        <v>32</v>
      </c>
      <c r="F1587" s="353">
        <v>758</v>
      </c>
      <c r="G1587" s="354">
        <v>4218</v>
      </c>
      <c r="H1587" s="354">
        <v>3</v>
      </c>
      <c r="I1587" s="354">
        <v>970</v>
      </c>
      <c r="J1587" s="355">
        <v>4107</v>
      </c>
      <c r="K1587" s="355">
        <v>0</v>
      </c>
      <c r="L1587" s="355">
        <v>828</v>
      </c>
      <c r="M1587" s="355">
        <v>3945</v>
      </c>
      <c r="N1587" s="355">
        <v>0</v>
      </c>
      <c r="O1587" s="355">
        <v>735</v>
      </c>
      <c r="P1587" s="355">
        <v>3853</v>
      </c>
      <c r="Q1587" s="355">
        <v>0</v>
      </c>
      <c r="R1587" s="355">
        <v>718</v>
      </c>
      <c r="S1587" s="355">
        <v>4081.9999999999973</v>
      </c>
      <c r="T1587" s="355">
        <v>0</v>
      </c>
      <c r="U1587" s="355">
        <v>874.00000000000023</v>
      </c>
      <c r="V1587" s="355">
        <v>4155.0000000000055</v>
      </c>
      <c r="W1587" s="355">
        <v>0</v>
      </c>
      <c r="X1587" s="355">
        <v>882.99999999999955</v>
      </c>
      <c r="Y1587" s="355">
        <v>3961</v>
      </c>
      <c r="Z1587" s="355">
        <v>0</v>
      </c>
      <c r="AA1587" s="355">
        <v>890</v>
      </c>
      <c r="AB1587" s="355">
        <v>3802</v>
      </c>
      <c r="AC1587" s="355">
        <v>0</v>
      </c>
      <c r="AD1587" s="357">
        <v>843</v>
      </c>
      <c r="AE1587" s="355">
        <v>3798</v>
      </c>
      <c r="AF1587" s="355">
        <v>0</v>
      </c>
      <c r="AG1587" s="358">
        <v>922</v>
      </c>
      <c r="AH1587" s="355">
        <v>3610</v>
      </c>
      <c r="AI1587" s="355">
        <v>0</v>
      </c>
      <c r="AJ1587" s="358">
        <v>889</v>
      </c>
      <c r="AK1587" s="4">
        <v>3572</v>
      </c>
      <c r="AL1587" s="4">
        <v>0</v>
      </c>
      <c r="AM1587" s="4">
        <v>864</v>
      </c>
    </row>
    <row r="1588" spans="2:39" x14ac:dyDescent="0.3">
      <c r="B1588" s="350" t="s">
        <v>131</v>
      </c>
      <c r="C1588" s="351" t="s">
        <v>229</v>
      </c>
      <c r="D1588" s="352">
        <v>4471</v>
      </c>
      <c r="E1588" s="353">
        <v>40</v>
      </c>
      <c r="F1588" s="353">
        <v>795</v>
      </c>
      <c r="G1588" s="354">
        <v>4724</v>
      </c>
      <c r="H1588" s="354">
        <v>2</v>
      </c>
      <c r="I1588" s="354">
        <v>999</v>
      </c>
      <c r="J1588" s="355">
        <v>4717</v>
      </c>
      <c r="K1588" s="355">
        <v>0</v>
      </c>
      <c r="L1588" s="355">
        <v>911</v>
      </c>
      <c r="M1588" s="355">
        <v>4703</v>
      </c>
      <c r="N1588" s="355">
        <v>0</v>
      </c>
      <c r="O1588" s="355">
        <v>767</v>
      </c>
      <c r="P1588" s="355">
        <v>4544</v>
      </c>
      <c r="Q1588" s="355">
        <v>0</v>
      </c>
      <c r="R1588" s="355">
        <v>750</v>
      </c>
      <c r="S1588" s="355">
        <v>4401.0000000000082</v>
      </c>
      <c r="T1588" s="355">
        <v>0</v>
      </c>
      <c r="U1588" s="355">
        <v>811.00000000000023</v>
      </c>
      <c r="V1588" s="355">
        <v>4632.0000000000064</v>
      </c>
      <c r="W1588" s="355">
        <v>0</v>
      </c>
      <c r="X1588" s="355">
        <v>870.00000000000023</v>
      </c>
      <c r="Y1588" s="355">
        <v>4934</v>
      </c>
      <c r="Z1588" s="355">
        <v>0</v>
      </c>
      <c r="AA1588" s="355">
        <v>929</v>
      </c>
      <c r="AB1588" s="355">
        <v>4905</v>
      </c>
      <c r="AC1588" s="355">
        <v>0</v>
      </c>
      <c r="AD1588" s="357">
        <v>854</v>
      </c>
      <c r="AE1588" s="355">
        <v>4673</v>
      </c>
      <c r="AF1588" s="355">
        <v>0</v>
      </c>
      <c r="AG1588" s="358">
        <v>874</v>
      </c>
      <c r="AH1588" s="355">
        <v>4737</v>
      </c>
      <c r="AI1588" s="355">
        <v>0</v>
      </c>
      <c r="AJ1588" s="358">
        <v>886</v>
      </c>
      <c r="AK1588" s="4">
        <v>4264</v>
      </c>
      <c r="AL1588" s="4">
        <v>0</v>
      </c>
      <c r="AM1588" s="4">
        <v>750</v>
      </c>
    </row>
    <row r="1589" spans="2:39" x14ac:dyDescent="0.3">
      <c r="B1589" s="350" t="s">
        <v>131</v>
      </c>
      <c r="C1589" s="351" t="s">
        <v>287</v>
      </c>
      <c r="D1589" s="352">
        <v>4372</v>
      </c>
      <c r="E1589" s="353">
        <v>21</v>
      </c>
      <c r="F1589" s="353">
        <v>858</v>
      </c>
      <c r="G1589" s="354">
        <v>4263</v>
      </c>
      <c r="H1589" s="354">
        <v>0</v>
      </c>
      <c r="I1589" s="354">
        <v>1031</v>
      </c>
      <c r="J1589" s="355">
        <v>4109</v>
      </c>
      <c r="K1589" s="355">
        <v>0</v>
      </c>
      <c r="L1589" s="355">
        <v>866</v>
      </c>
      <c r="M1589" s="355">
        <v>4176</v>
      </c>
      <c r="N1589" s="355">
        <v>0</v>
      </c>
      <c r="O1589" s="355">
        <v>805</v>
      </c>
      <c r="P1589" s="355">
        <v>4235</v>
      </c>
      <c r="Q1589" s="355">
        <v>0</v>
      </c>
      <c r="R1589" s="355">
        <v>764</v>
      </c>
      <c r="S1589" s="355">
        <v>4044.9999999999973</v>
      </c>
      <c r="T1589" s="355">
        <v>0</v>
      </c>
      <c r="U1589" s="355">
        <v>782.00000000000034</v>
      </c>
      <c r="V1589" s="355">
        <v>3792.9999999999959</v>
      </c>
      <c r="W1589" s="355">
        <v>0</v>
      </c>
      <c r="X1589" s="355">
        <v>818</v>
      </c>
      <c r="Y1589" s="355">
        <v>3996</v>
      </c>
      <c r="Z1589" s="355">
        <v>0</v>
      </c>
      <c r="AA1589" s="355">
        <v>886</v>
      </c>
      <c r="AB1589" s="355">
        <v>4172</v>
      </c>
      <c r="AC1589" s="355">
        <v>0</v>
      </c>
      <c r="AD1589" s="357">
        <v>870</v>
      </c>
      <c r="AE1589" s="355">
        <v>4223</v>
      </c>
      <c r="AF1589" s="355">
        <v>0</v>
      </c>
      <c r="AG1589" s="358">
        <v>827</v>
      </c>
      <c r="AH1589" s="355">
        <v>4061</v>
      </c>
      <c r="AI1589" s="355">
        <v>0</v>
      </c>
      <c r="AJ1589" s="358">
        <v>862</v>
      </c>
      <c r="AK1589" s="4">
        <v>4430</v>
      </c>
      <c r="AL1589" s="4">
        <v>0</v>
      </c>
      <c r="AM1589" s="4">
        <v>839</v>
      </c>
    </row>
    <row r="1590" spans="2:39" x14ac:dyDescent="0.3">
      <c r="B1590" s="350" t="s">
        <v>131</v>
      </c>
      <c r="C1590" s="351" t="s">
        <v>230</v>
      </c>
      <c r="D1590" s="352">
        <v>4166</v>
      </c>
      <c r="E1590" s="353">
        <v>20</v>
      </c>
      <c r="F1590" s="353">
        <v>867</v>
      </c>
      <c r="G1590" s="354">
        <v>3834</v>
      </c>
      <c r="H1590" s="354">
        <v>1</v>
      </c>
      <c r="I1590" s="354">
        <v>1028</v>
      </c>
      <c r="J1590" s="355">
        <v>3612</v>
      </c>
      <c r="K1590" s="355">
        <v>0</v>
      </c>
      <c r="L1590" s="355">
        <v>813</v>
      </c>
      <c r="M1590" s="355">
        <v>3627</v>
      </c>
      <c r="N1590" s="355">
        <v>0</v>
      </c>
      <c r="O1590" s="355">
        <v>797</v>
      </c>
      <c r="P1590" s="355">
        <v>3629</v>
      </c>
      <c r="Q1590" s="355">
        <v>0</v>
      </c>
      <c r="R1590" s="355">
        <v>761</v>
      </c>
      <c r="S1590" s="355">
        <v>3614</v>
      </c>
      <c r="T1590" s="355">
        <v>0</v>
      </c>
      <c r="U1590" s="355">
        <v>749.00000000000057</v>
      </c>
      <c r="V1590" s="355">
        <v>3316.0000000000014</v>
      </c>
      <c r="W1590" s="355">
        <v>0</v>
      </c>
      <c r="X1590" s="355">
        <v>786.99999999999977</v>
      </c>
      <c r="Y1590" s="355">
        <v>3339</v>
      </c>
      <c r="Z1590" s="355">
        <v>0</v>
      </c>
      <c r="AA1590" s="355">
        <v>808</v>
      </c>
      <c r="AB1590" s="355">
        <v>3662</v>
      </c>
      <c r="AC1590" s="355">
        <v>0</v>
      </c>
      <c r="AD1590" s="357">
        <v>830</v>
      </c>
      <c r="AE1590" s="355">
        <v>3932</v>
      </c>
      <c r="AF1590" s="355">
        <v>0</v>
      </c>
      <c r="AG1590" s="358">
        <v>862</v>
      </c>
      <c r="AH1590" s="355">
        <v>3746</v>
      </c>
      <c r="AI1590" s="355">
        <v>0</v>
      </c>
      <c r="AJ1590" s="358">
        <v>829</v>
      </c>
      <c r="AK1590" s="4">
        <v>3847</v>
      </c>
      <c r="AL1590" s="4">
        <v>0</v>
      </c>
      <c r="AM1590" s="4">
        <v>821</v>
      </c>
    </row>
    <row r="1591" spans="2:39" x14ac:dyDescent="0.3">
      <c r="B1591" s="350" t="s">
        <v>131</v>
      </c>
      <c r="C1591" s="351" t="s">
        <v>231</v>
      </c>
      <c r="D1591" s="352">
        <v>3627</v>
      </c>
      <c r="E1591" s="353">
        <v>25</v>
      </c>
      <c r="F1591" s="353">
        <v>899</v>
      </c>
      <c r="G1591" s="354">
        <v>3611</v>
      </c>
      <c r="H1591" s="354">
        <v>1</v>
      </c>
      <c r="I1591" s="354">
        <v>1118</v>
      </c>
      <c r="J1591" s="355">
        <v>3107</v>
      </c>
      <c r="K1591" s="355">
        <v>0</v>
      </c>
      <c r="L1591" s="355">
        <v>822</v>
      </c>
      <c r="M1591" s="355">
        <v>3058</v>
      </c>
      <c r="N1591" s="355">
        <v>0</v>
      </c>
      <c r="O1591" s="355">
        <v>785</v>
      </c>
      <c r="P1591" s="355">
        <v>3092</v>
      </c>
      <c r="Q1591" s="355">
        <v>0</v>
      </c>
      <c r="R1591" s="355">
        <v>840</v>
      </c>
      <c r="S1591" s="355">
        <v>3016.0000000000009</v>
      </c>
      <c r="T1591" s="355">
        <v>0</v>
      </c>
      <c r="U1591" s="355">
        <v>753</v>
      </c>
      <c r="V1591" s="355">
        <v>3064.9999999999959</v>
      </c>
      <c r="W1591" s="355">
        <v>0</v>
      </c>
      <c r="X1591" s="355">
        <v>779.99999999999955</v>
      </c>
      <c r="Y1591" s="355">
        <v>2807</v>
      </c>
      <c r="Z1591" s="355">
        <v>0</v>
      </c>
      <c r="AA1591" s="355">
        <v>801</v>
      </c>
      <c r="AB1591" s="355">
        <v>2863</v>
      </c>
      <c r="AC1591" s="355">
        <v>0</v>
      </c>
      <c r="AD1591" s="357">
        <v>777</v>
      </c>
      <c r="AE1591" s="355">
        <v>3108</v>
      </c>
      <c r="AF1591" s="355">
        <v>0</v>
      </c>
      <c r="AG1591" s="358">
        <v>780</v>
      </c>
      <c r="AH1591" s="355">
        <v>3421</v>
      </c>
      <c r="AI1591" s="355">
        <v>0</v>
      </c>
      <c r="AJ1591" s="358">
        <v>853</v>
      </c>
      <c r="AK1591" s="4">
        <v>3540</v>
      </c>
      <c r="AL1591" s="4">
        <v>0</v>
      </c>
      <c r="AM1591" s="4">
        <v>780</v>
      </c>
    </row>
    <row r="1592" spans="2:39" x14ac:dyDescent="0.3">
      <c r="B1592" s="350" t="s">
        <v>131</v>
      </c>
      <c r="C1592" s="351" t="s">
        <v>288</v>
      </c>
      <c r="D1592" s="352">
        <v>3225</v>
      </c>
      <c r="E1592" s="353">
        <v>16</v>
      </c>
      <c r="F1592" s="353">
        <v>757</v>
      </c>
      <c r="G1592" s="354">
        <v>3200</v>
      </c>
      <c r="H1592" s="354">
        <v>0</v>
      </c>
      <c r="I1592" s="354">
        <v>894</v>
      </c>
      <c r="J1592" s="355">
        <v>2972</v>
      </c>
      <c r="K1592" s="355">
        <v>0</v>
      </c>
      <c r="L1592" s="355">
        <v>745</v>
      </c>
      <c r="M1592" s="355">
        <v>2761</v>
      </c>
      <c r="N1592" s="355">
        <v>1</v>
      </c>
      <c r="O1592" s="355">
        <v>681</v>
      </c>
      <c r="P1592" s="355">
        <v>2597</v>
      </c>
      <c r="Q1592" s="355">
        <v>0</v>
      </c>
      <c r="R1592" s="355">
        <v>703</v>
      </c>
      <c r="S1592" s="355">
        <v>2658.0000000000018</v>
      </c>
      <c r="T1592" s="355">
        <v>0</v>
      </c>
      <c r="U1592" s="355">
        <v>788</v>
      </c>
      <c r="V1592" s="355">
        <v>2595.9999999999982</v>
      </c>
      <c r="W1592" s="355">
        <v>0</v>
      </c>
      <c r="X1592" s="355">
        <v>664.99999999999977</v>
      </c>
      <c r="Y1592" s="355">
        <v>2690</v>
      </c>
      <c r="Z1592" s="355">
        <v>0</v>
      </c>
      <c r="AA1592" s="355">
        <v>702</v>
      </c>
      <c r="AB1592" s="355">
        <v>2476</v>
      </c>
      <c r="AC1592" s="355">
        <v>0</v>
      </c>
      <c r="AD1592" s="357">
        <v>685</v>
      </c>
      <c r="AE1592" s="355">
        <v>2528</v>
      </c>
      <c r="AF1592" s="355">
        <v>0</v>
      </c>
      <c r="AG1592" s="358">
        <v>708</v>
      </c>
      <c r="AH1592" s="355">
        <v>2728</v>
      </c>
      <c r="AI1592" s="355">
        <v>0</v>
      </c>
      <c r="AJ1592" s="358">
        <v>704</v>
      </c>
      <c r="AK1592" s="4">
        <v>3075</v>
      </c>
      <c r="AL1592" s="4">
        <v>0</v>
      </c>
      <c r="AM1592" s="4">
        <v>792</v>
      </c>
    </row>
    <row r="1593" spans="2:39" x14ac:dyDescent="0.3">
      <c r="B1593" s="350" t="s">
        <v>131</v>
      </c>
      <c r="C1593" s="351" t="s">
        <v>232</v>
      </c>
      <c r="D1593" s="352">
        <v>2584</v>
      </c>
      <c r="E1593" s="353">
        <v>13</v>
      </c>
      <c r="F1593" s="353">
        <v>720</v>
      </c>
      <c r="G1593" s="354">
        <v>2491</v>
      </c>
      <c r="H1593" s="354">
        <v>0</v>
      </c>
      <c r="I1593" s="354">
        <v>873</v>
      </c>
      <c r="J1593" s="355">
        <v>2477</v>
      </c>
      <c r="K1593" s="355">
        <v>0</v>
      </c>
      <c r="L1593" s="355">
        <v>691</v>
      </c>
      <c r="M1593" s="355">
        <v>2444</v>
      </c>
      <c r="N1593" s="355">
        <v>0</v>
      </c>
      <c r="O1593" s="355">
        <v>698</v>
      </c>
      <c r="P1593" s="355">
        <v>2226</v>
      </c>
      <c r="Q1593" s="355">
        <v>0</v>
      </c>
      <c r="R1593" s="355">
        <v>647</v>
      </c>
      <c r="S1593" s="355">
        <v>2109.9999999999973</v>
      </c>
      <c r="T1593" s="355">
        <v>0</v>
      </c>
      <c r="U1593" s="355">
        <v>671.99999999999977</v>
      </c>
      <c r="V1593" s="355">
        <v>2227.0000000000018</v>
      </c>
      <c r="W1593" s="355">
        <v>0</v>
      </c>
      <c r="X1593" s="355">
        <v>773</v>
      </c>
      <c r="Y1593" s="355">
        <v>2065</v>
      </c>
      <c r="Z1593" s="355">
        <v>0</v>
      </c>
      <c r="AA1593" s="355">
        <v>663</v>
      </c>
      <c r="AB1593" s="355">
        <v>2249</v>
      </c>
      <c r="AC1593" s="355">
        <v>0</v>
      </c>
      <c r="AD1593" s="357">
        <v>674</v>
      </c>
      <c r="AE1593" s="355">
        <v>2016</v>
      </c>
      <c r="AF1593" s="355">
        <v>0</v>
      </c>
      <c r="AG1593" s="358">
        <v>694</v>
      </c>
      <c r="AH1593" s="355">
        <v>2101</v>
      </c>
      <c r="AI1593" s="355">
        <v>0</v>
      </c>
      <c r="AJ1593" s="358">
        <v>670</v>
      </c>
      <c r="AK1593" s="4">
        <v>2480</v>
      </c>
      <c r="AL1593" s="4">
        <v>0</v>
      </c>
      <c r="AM1593" s="4">
        <v>693</v>
      </c>
    </row>
    <row r="1594" spans="2:39" x14ac:dyDescent="0.3">
      <c r="B1594" s="350" t="s">
        <v>131</v>
      </c>
      <c r="C1594" s="351" t="s">
        <v>325</v>
      </c>
      <c r="D1594" s="352">
        <v>0</v>
      </c>
      <c r="E1594" s="353">
        <v>0</v>
      </c>
      <c r="F1594" s="353">
        <v>0</v>
      </c>
      <c r="G1594" s="354">
        <v>0</v>
      </c>
      <c r="H1594" s="354">
        <v>0</v>
      </c>
      <c r="I1594" s="354">
        <v>0</v>
      </c>
      <c r="J1594" s="355">
        <v>0</v>
      </c>
      <c r="K1594" s="355">
        <v>0</v>
      </c>
      <c r="L1594" s="355">
        <v>0</v>
      </c>
      <c r="M1594" s="355">
        <v>0</v>
      </c>
      <c r="N1594" s="355">
        <v>0</v>
      </c>
      <c r="O1594" s="355">
        <v>0</v>
      </c>
      <c r="P1594" s="355">
        <v>0</v>
      </c>
      <c r="Q1594" s="355">
        <v>0</v>
      </c>
      <c r="R1594" s="355">
        <v>0</v>
      </c>
      <c r="S1594" s="355">
        <v>0</v>
      </c>
      <c r="T1594" s="355">
        <v>0</v>
      </c>
      <c r="U1594" s="355">
        <v>0</v>
      </c>
      <c r="V1594" s="355">
        <v>0</v>
      </c>
      <c r="W1594" s="355">
        <v>0</v>
      </c>
      <c r="X1594" s="355">
        <v>0</v>
      </c>
      <c r="Y1594" s="355">
        <v>0</v>
      </c>
      <c r="Z1594" s="355">
        <v>0</v>
      </c>
      <c r="AA1594" s="355">
        <v>0</v>
      </c>
      <c r="AB1594" s="355">
        <v>0</v>
      </c>
      <c r="AC1594" s="355">
        <v>0</v>
      </c>
      <c r="AD1594" s="357">
        <v>0</v>
      </c>
      <c r="AE1594" s="355">
        <v>0</v>
      </c>
      <c r="AF1594" s="355">
        <v>0</v>
      </c>
      <c r="AG1594" s="358">
        <v>0</v>
      </c>
      <c r="AH1594" s="355">
        <v>0</v>
      </c>
      <c r="AI1594" s="355">
        <v>0</v>
      </c>
      <c r="AJ1594" s="358">
        <v>0</v>
      </c>
      <c r="AK1594" s="4">
        <v>0</v>
      </c>
      <c r="AL1594" s="4">
        <v>0</v>
      </c>
      <c r="AM1594" s="4">
        <v>0</v>
      </c>
    </row>
    <row r="1595" spans="2:39" x14ac:dyDescent="0.3">
      <c r="B1595" s="350" t="s">
        <v>131</v>
      </c>
      <c r="C1595" s="351" t="s">
        <v>326</v>
      </c>
      <c r="D1595" s="352">
        <v>0</v>
      </c>
      <c r="E1595" s="353">
        <v>0</v>
      </c>
      <c r="F1595" s="353">
        <v>0</v>
      </c>
      <c r="G1595" s="354">
        <v>0</v>
      </c>
      <c r="H1595" s="354">
        <v>0</v>
      </c>
      <c r="I1595" s="354">
        <v>0</v>
      </c>
      <c r="J1595" s="355">
        <v>0</v>
      </c>
      <c r="K1595" s="355">
        <v>0</v>
      </c>
      <c r="L1595" s="355">
        <v>0</v>
      </c>
      <c r="M1595" s="355">
        <v>0</v>
      </c>
      <c r="N1595" s="355">
        <v>0</v>
      </c>
      <c r="O1595" s="355">
        <v>0</v>
      </c>
      <c r="P1595" s="355">
        <v>0</v>
      </c>
      <c r="Q1595" s="355">
        <v>0</v>
      </c>
      <c r="R1595" s="355">
        <v>0</v>
      </c>
      <c r="S1595" s="355">
        <v>0</v>
      </c>
      <c r="T1595" s="355">
        <v>0</v>
      </c>
      <c r="U1595" s="355">
        <v>0</v>
      </c>
      <c r="V1595" s="355">
        <v>0</v>
      </c>
      <c r="W1595" s="355">
        <v>0</v>
      </c>
      <c r="X1595" s="355">
        <v>0</v>
      </c>
      <c r="Y1595" s="355">
        <v>0</v>
      </c>
      <c r="Z1595" s="355">
        <v>0</v>
      </c>
      <c r="AA1595" s="355">
        <v>0</v>
      </c>
      <c r="AB1595" s="355">
        <v>0</v>
      </c>
      <c r="AC1595" s="355">
        <v>0</v>
      </c>
      <c r="AD1595" s="357">
        <v>0</v>
      </c>
      <c r="AE1595" s="355">
        <v>0</v>
      </c>
      <c r="AF1595" s="355">
        <v>0</v>
      </c>
      <c r="AG1595" s="358">
        <v>0</v>
      </c>
      <c r="AH1595" s="355">
        <v>0</v>
      </c>
      <c r="AI1595" s="355">
        <v>0</v>
      </c>
      <c r="AJ1595" s="358">
        <v>0</v>
      </c>
      <c r="AK1595" s="4">
        <v>0</v>
      </c>
      <c r="AL1595" s="4">
        <v>0</v>
      </c>
      <c r="AM1595" s="4">
        <v>0</v>
      </c>
    </row>
    <row r="1596" spans="2:39" x14ac:dyDescent="0.3">
      <c r="B1596" s="350" t="s">
        <v>131</v>
      </c>
      <c r="C1596" s="351" t="s">
        <v>289</v>
      </c>
      <c r="D1596" s="352">
        <v>219</v>
      </c>
      <c r="E1596" s="353">
        <v>1</v>
      </c>
      <c r="F1596" s="353">
        <v>25</v>
      </c>
      <c r="G1596" s="354">
        <v>206</v>
      </c>
      <c r="H1596" s="354">
        <v>0</v>
      </c>
      <c r="I1596" s="354">
        <v>45</v>
      </c>
      <c r="J1596" s="355">
        <v>225</v>
      </c>
      <c r="K1596" s="355">
        <v>0</v>
      </c>
      <c r="L1596" s="355">
        <v>69</v>
      </c>
      <c r="M1596" s="355">
        <v>196</v>
      </c>
      <c r="N1596" s="355">
        <v>641</v>
      </c>
      <c r="O1596" s="355">
        <v>58</v>
      </c>
      <c r="P1596" s="355">
        <v>415</v>
      </c>
      <c r="Q1596" s="355">
        <v>0</v>
      </c>
      <c r="R1596" s="355">
        <v>30</v>
      </c>
      <c r="S1596" s="355">
        <v>414.00000000000011</v>
      </c>
      <c r="T1596" s="355">
        <v>0</v>
      </c>
      <c r="U1596" s="355">
        <v>35.000000000000021</v>
      </c>
      <c r="V1596" s="355">
        <v>1112.9999999999991</v>
      </c>
      <c r="W1596" s="355">
        <v>0</v>
      </c>
      <c r="X1596" s="355">
        <v>0</v>
      </c>
      <c r="Y1596" s="355">
        <v>270</v>
      </c>
      <c r="Z1596" s="355">
        <v>0</v>
      </c>
      <c r="AA1596" s="355">
        <v>23</v>
      </c>
      <c r="AB1596" s="355">
        <v>38</v>
      </c>
      <c r="AC1596" s="355">
        <v>0</v>
      </c>
      <c r="AD1596" s="357">
        <v>12</v>
      </c>
      <c r="AE1596" s="355">
        <v>0</v>
      </c>
      <c r="AF1596" s="355">
        <v>0</v>
      </c>
      <c r="AG1596" s="358">
        <v>4</v>
      </c>
      <c r="AH1596" s="355">
        <v>0</v>
      </c>
      <c r="AI1596" s="355">
        <v>0</v>
      </c>
      <c r="AJ1596" s="358">
        <v>8</v>
      </c>
      <c r="AK1596" s="4">
        <v>0</v>
      </c>
      <c r="AL1596" s="4">
        <v>0</v>
      </c>
      <c r="AM1596" s="4">
        <v>2</v>
      </c>
    </row>
    <row r="1597" spans="2:39" x14ac:dyDescent="0.3">
      <c r="B1597" s="350" t="s">
        <v>131</v>
      </c>
      <c r="C1597" s="351" t="s">
        <v>290</v>
      </c>
      <c r="D1597" s="352">
        <v>208</v>
      </c>
      <c r="E1597" s="353">
        <v>0</v>
      </c>
      <c r="F1597" s="353">
        <v>70</v>
      </c>
      <c r="G1597" s="354">
        <v>277</v>
      </c>
      <c r="H1597" s="354">
        <v>0</v>
      </c>
      <c r="I1597" s="354">
        <v>176</v>
      </c>
      <c r="J1597" s="355">
        <v>301</v>
      </c>
      <c r="K1597" s="355">
        <v>0</v>
      </c>
      <c r="L1597" s="355">
        <v>152</v>
      </c>
      <c r="M1597" s="355">
        <v>310</v>
      </c>
      <c r="N1597" s="355">
        <v>0</v>
      </c>
      <c r="O1597" s="355">
        <v>114</v>
      </c>
      <c r="P1597" s="355">
        <v>532</v>
      </c>
      <c r="Q1597" s="355">
        <v>0</v>
      </c>
      <c r="R1597" s="355">
        <v>161</v>
      </c>
      <c r="S1597" s="355">
        <v>452.00000000000006</v>
      </c>
      <c r="T1597" s="355">
        <v>0</v>
      </c>
      <c r="U1597" s="355">
        <v>35</v>
      </c>
      <c r="V1597" s="355">
        <v>497.00000000000017</v>
      </c>
      <c r="W1597" s="355">
        <v>0</v>
      </c>
      <c r="X1597" s="355">
        <v>27</v>
      </c>
      <c r="Y1597" s="355">
        <v>461</v>
      </c>
      <c r="Z1597" s="355">
        <v>0</v>
      </c>
      <c r="AA1597" s="355">
        <v>62</v>
      </c>
      <c r="AB1597" s="355">
        <v>672</v>
      </c>
      <c r="AC1597" s="355">
        <v>0</v>
      </c>
      <c r="AD1597" s="357">
        <v>54</v>
      </c>
      <c r="AE1597" s="355">
        <v>503</v>
      </c>
      <c r="AF1597" s="355">
        <v>0</v>
      </c>
      <c r="AG1597" s="358">
        <v>14</v>
      </c>
      <c r="AH1597" s="355">
        <v>410</v>
      </c>
      <c r="AI1597" s="355">
        <v>0</v>
      </c>
      <c r="AJ1597" s="358">
        <v>25</v>
      </c>
      <c r="AK1597" s="4">
        <v>360</v>
      </c>
      <c r="AL1597" s="4">
        <v>0</v>
      </c>
      <c r="AM1597" s="4">
        <v>8</v>
      </c>
    </row>
    <row r="1598" spans="2:39" x14ac:dyDescent="0.3">
      <c r="B1598" s="350" t="s">
        <v>131</v>
      </c>
      <c r="C1598" s="351" t="s">
        <v>291</v>
      </c>
      <c r="D1598" s="352">
        <v>375</v>
      </c>
      <c r="E1598" s="353">
        <v>3</v>
      </c>
      <c r="F1598" s="353">
        <v>436</v>
      </c>
      <c r="G1598" s="354">
        <v>469</v>
      </c>
      <c r="H1598" s="354">
        <v>0</v>
      </c>
      <c r="I1598" s="354">
        <v>511</v>
      </c>
      <c r="J1598" s="355">
        <v>587</v>
      </c>
      <c r="K1598" s="355">
        <v>0</v>
      </c>
      <c r="L1598" s="355">
        <v>470</v>
      </c>
      <c r="M1598" s="355">
        <v>648</v>
      </c>
      <c r="N1598" s="355">
        <v>0</v>
      </c>
      <c r="O1598" s="355">
        <v>455</v>
      </c>
      <c r="P1598" s="355">
        <v>1030</v>
      </c>
      <c r="Q1598" s="355">
        <v>0</v>
      </c>
      <c r="R1598" s="355">
        <v>300</v>
      </c>
      <c r="S1598" s="355">
        <v>994.00000000000057</v>
      </c>
      <c r="T1598" s="355">
        <v>0</v>
      </c>
      <c r="U1598" s="355">
        <v>313</v>
      </c>
      <c r="V1598" s="355">
        <v>913.99999999999966</v>
      </c>
      <c r="W1598" s="355">
        <v>0</v>
      </c>
      <c r="X1598" s="355">
        <v>268.99999999999994</v>
      </c>
      <c r="Y1598" s="355">
        <v>1002</v>
      </c>
      <c r="Z1598" s="355">
        <v>0</v>
      </c>
      <c r="AA1598" s="355">
        <v>379</v>
      </c>
      <c r="AB1598" s="355">
        <v>1044</v>
      </c>
      <c r="AC1598" s="355">
        <v>0</v>
      </c>
      <c r="AD1598" s="357">
        <v>320</v>
      </c>
      <c r="AE1598" s="355">
        <v>977</v>
      </c>
      <c r="AF1598" s="355">
        <v>0</v>
      </c>
      <c r="AG1598" s="358">
        <v>298</v>
      </c>
      <c r="AH1598" s="355">
        <v>960</v>
      </c>
      <c r="AI1598" s="355">
        <v>0</v>
      </c>
      <c r="AJ1598" s="358">
        <v>271</v>
      </c>
      <c r="AK1598" s="4">
        <v>823</v>
      </c>
      <c r="AL1598" s="4">
        <v>0</v>
      </c>
      <c r="AM1598" s="4">
        <v>112</v>
      </c>
    </row>
    <row r="1599" spans="2:39" x14ac:dyDescent="0.3">
      <c r="B1599" s="350" t="s">
        <v>131</v>
      </c>
      <c r="C1599" s="351" t="s">
        <v>292</v>
      </c>
      <c r="D1599" s="352">
        <v>499</v>
      </c>
      <c r="E1599" s="353">
        <v>6</v>
      </c>
      <c r="F1599" s="353">
        <v>749</v>
      </c>
      <c r="G1599" s="354">
        <v>508</v>
      </c>
      <c r="H1599" s="354">
        <v>0</v>
      </c>
      <c r="I1599" s="354">
        <v>844</v>
      </c>
      <c r="J1599" s="355">
        <v>569</v>
      </c>
      <c r="K1599" s="355">
        <v>0</v>
      </c>
      <c r="L1599" s="355">
        <v>661</v>
      </c>
      <c r="M1599" s="355">
        <v>655</v>
      </c>
      <c r="N1599" s="355">
        <v>0</v>
      </c>
      <c r="O1599" s="355">
        <v>717</v>
      </c>
      <c r="P1599" s="355">
        <v>987</v>
      </c>
      <c r="Q1599" s="355">
        <v>0</v>
      </c>
      <c r="R1599" s="355">
        <v>610</v>
      </c>
      <c r="S1599" s="355">
        <v>1044.9999999999993</v>
      </c>
      <c r="T1599" s="355">
        <v>0</v>
      </c>
      <c r="U1599" s="355">
        <v>581</v>
      </c>
      <c r="V1599" s="355">
        <v>1083.0000000000005</v>
      </c>
      <c r="W1599" s="355">
        <v>0</v>
      </c>
      <c r="X1599" s="355">
        <v>539.99999999999966</v>
      </c>
      <c r="Y1599" s="355">
        <v>980</v>
      </c>
      <c r="Z1599" s="355">
        <v>0</v>
      </c>
      <c r="AA1599" s="355">
        <v>525</v>
      </c>
      <c r="AB1599" s="355">
        <v>1017</v>
      </c>
      <c r="AC1599" s="355">
        <v>0</v>
      </c>
      <c r="AD1599" s="357">
        <v>592</v>
      </c>
      <c r="AE1599" s="355">
        <v>1011</v>
      </c>
      <c r="AF1599" s="355">
        <v>0</v>
      </c>
      <c r="AG1599" s="358">
        <v>637</v>
      </c>
      <c r="AH1599" s="355">
        <v>1049</v>
      </c>
      <c r="AI1599" s="355">
        <v>0</v>
      </c>
      <c r="AJ1599" s="358">
        <v>513</v>
      </c>
      <c r="AK1599" s="4">
        <v>958</v>
      </c>
      <c r="AL1599" s="4">
        <v>0</v>
      </c>
      <c r="AM1599" s="4">
        <v>375</v>
      </c>
    </row>
    <row r="1600" spans="2:39" x14ac:dyDescent="0.3">
      <c r="B1600" s="350" t="s">
        <v>131</v>
      </c>
      <c r="C1600" s="351" t="s">
        <v>293</v>
      </c>
      <c r="D1600" s="352">
        <v>322</v>
      </c>
      <c r="E1600" s="353">
        <v>2</v>
      </c>
      <c r="F1600" s="353">
        <v>588</v>
      </c>
      <c r="G1600" s="354">
        <v>347</v>
      </c>
      <c r="H1600" s="354">
        <v>0</v>
      </c>
      <c r="I1600" s="354">
        <v>630</v>
      </c>
      <c r="J1600" s="355">
        <v>112</v>
      </c>
      <c r="K1600" s="355">
        <v>0</v>
      </c>
      <c r="L1600" s="355">
        <v>406</v>
      </c>
      <c r="M1600" s="355">
        <v>177</v>
      </c>
      <c r="N1600" s="355">
        <v>0</v>
      </c>
      <c r="O1600" s="355">
        <v>517</v>
      </c>
      <c r="P1600" s="355">
        <v>160</v>
      </c>
      <c r="Q1600" s="355">
        <v>0</v>
      </c>
      <c r="R1600" s="355">
        <v>549</v>
      </c>
      <c r="S1600" s="355">
        <v>236.00000000000003</v>
      </c>
      <c r="T1600" s="355">
        <v>0</v>
      </c>
      <c r="U1600" s="355">
        <v>526</v>
      </c>
      <c r="V1600" s="355">
        <v>176</v>
      </c>
      <c r="W1600" s="355">
        <v>0</v>
      </c>
      <c r="X1600" s="355">
        <v>344</v>
      </c>
      <c r="Y1600" s="355">
        <v>233</v>
      </c>
      <c r="Z1600" s="355">
        <v>0</v>
      </c>
      <c r="AA1600" s="355">
        <v>455</v>
      </c>
      <c r="AB1600" s="355">
        <v>378</v>
      </c>
      <c r="AC1600" s="355">
        <v>0</v>
      </c>
      <c r="AD1600" s="357">
        <v>465</v>
      </c>
      <c r="AE1600" s="355">
        <v>136</v>
      </c>
      <c r="AF1600" s="355">
        <v>0</v>
      </c>
      <c r="AG1600" s="358">
        <v>490</v>
      </c>
      <c r="AH1600" s="355">
        <v>265</v>
      </c>
      <c r="AI1600" s="355">
        <v>0</v>
      </c>
      <c r="AJ1600" s="358">
        <v>479</v>
      </c>
      <c r="AK1600" s="4">
        <v>311</v>
      </c>
      <c r="AL1600" s="4">
        <v>0</v>
      </c>
      <c r="AM1600" s="4">
        <v>387</v>
      </c>
    </row>
    <row r="1601" spans="2:39" x14ac:dyDescent="0.3">
      <c r="B1601" s="350" t="s">
        <v>131</v>
      </c>
      <c r="C1601" s="351" t="s">
        <v>294</v>
      </c>
      <c r="D1601" s="352">
        <v>234</v>
      </c>
      <c r="E1601" s="353">
        <v>0</v>
      </c>
      <c r="F1601" s="353">
        <v>361</v>
      </c>
      <c r="G1601" s="354">
        <v>165</v>
      </c>
      <c r="H1601" s="354">
        <v>0</v>
      </c>
      <c r="I1601" s="354">
        <v>528</v>
      </c>
      <c r="J1601" s="355">
        <v>535</v>
      </c>
      <c r="K1601" s="355">
        <v>0</v>
      </c>
      <c r="L1601" s="355">
        <v>394</v>
      </c>
      <c r="M1601" s="355">
        <v>547</v>
      </c>
      <c r="N1601" s="355">
        <v>0</v>
      </c>
      <c r="O1601" s="355">
        <v>741</v>
      </c>
      <c r="P1601" s="355">
        <v>628</v>
      </c>
      <c r="Q1601" s="355">
        <v>0</v>
      </c>
      <c r="R1601" s="355">
        <v>680</v>
      </c>
      <c r="S1601" s="355">
        <v>847.99999999999943</v>
      </c>
      <c r="T1601" s="355">
        <v>0</v>
      </c>
      <c r="U1601" s="355">
        <v>924.0000000000008</v>
      </c>
      <c r="V1601" s="355">
        <v>893.99999999999943</v>
      </c>
      <c r="W1601" s="355">
        <v>0</v>
      </c>
      <c r="X1601" s="355">
        <v>1016.0000000000003</v>
      </c>
      <c r="Y1601" s="355">
        <v>812</v>
      </c>
      <c r="Z1601" s="355">
        <v>0</v>
      </c>
      <c r="AA1601" s="355">
        <v>728</v>
      </c>
      <c r="AB1601" s="355">
        <v>673</v>
      </c>
      <c r="AC1601" s="355">
        <v>0</v>
      </c>
      <c r="AD1601" s="357">
        <v>693</v>
      </c>
      <c r="AE1601" s="355">
        <v>887</v>
      </c>
      <c r="AF1601" s="355">
        <v>0</v>
      </c>
      <c r="AG1601" s="358">
        <v>924</v>
      </c>
      <c r="AH1601" s="355">
        <v>855</v>
      </c>
      <c r="AI1601" s="355">
        <v>0</v>
      </c>
      <c r="AJ1601" s="358">
        <v>788</v>
      </c>
      <c r="AK1601" s="4">
        <v>750</v>
      </c>
      <c r="AL1601" s="4">
        <v>0</v>
      </c>
      <c r="AM1601" s="4">
        <v>711</v>
      </c>
    </row>
    <row r="1602" spans="2:39" x14ac:dyDescent="0.3">
      <c r="B1602" s="350" t="s">
        <v>131</v>
      </c>
      <c r="C1602" s="351" t="s">
        <v>327</v>
      </c>
      <c r="D1602" s="352">
        <v>0</v>
      </c>
      <c r="E1602" s="353">
        <v>0</v>
      </c>
      <c r="F1602" s="353">
        <v>0</v>
      </c>
      <c r="G1602" s="354">
        <v>0</v>
      </c>
      <c r="H1602" s="354">
        <v>0</v>
      </c>
      <c r="I1602" s="354">
        <v>0</v>
      </c>
      <c r="J1602" s="355">
        <v>0</v>
      </c>
      <c r="K1602" s="355">
        <v>0</v>
      </c>
      <c r="L1602" s="355">
        <v>0</v>
      </c>
      <c r="M1602" s="355">
        <v>0</v>
      </c>
      <c r="N1602" s="355">
        <v>0</v>
      </c>
      <c r="O1602" s="355">
        <v>0</v>
      </c>
      <c r="P1602" s="355">
        <v>0</v>
      </c>
      <c r="Q1602" s="355">
        <v>0</v>
      </c>
      <c r="R1602" s="355">
        <v>0</v>
      </c>
      <c r="S1602" s="355">
        <v>0</v>
      </c>
      <c r="T1602" s="355">
        <v>0</v>
      </c>
      <c r="U1602" s="355">
        <v>0</v>
      </c>
      <c r="V1602" s="355">
        <v>161</v>
      </c>
      <c r="W1602" s="355">
        <v>0</v>
      </c>
      <c r="X1602" s="355">
        <v>0</v>
      </c>
      <c r="Y1602" s="355">
        <v>209</v>
      </c>
      <c r="Z1602" s="355">
        <v>0</v>
      </c>
      <c r="AA1602" s="355">
        <v>0</v>
      </c>
      <c r="AB1602" s="355">
        <v>280</v>
      </c>
      <c r="AC1602" s="355">
        <v>0</v>
      </c>
      <c r="AD1602" s="357">
        <v>0</v>
      </c>
      <c r="AE1602" s="355">
        <v>352</v>
      </c>
      <c r="AF1602" s="355">
        <v>0</v>
      </c>
      <c r="AG1602" s="358">
        <v>0</v>
      </c>
      <c r="AH1602" s="355">
        <v>354</v>
      </c>
      <c r="AI1602" s="355">
        <v>0</v>
      </c>
      <c r="AJ1602" s="358">
        <v>0</v>
      </c>
      <c r="AK1602" s="4">
        <v>306</v>
      </c>
      <c r="AL1602" s="4">
        <v>0</v>
      </c>
      <c r="AM1602" s="4">
        <v>0</v>
      </c>
    </row>
    <row r="1603" spans="2:39" x14ac:dyDescent="0.3">
      <c r="B1603" s="350" t="s">
        <v>132</v>
      </c>
      <c r="C1603" s="351" t="s">
        <v>223</v>
      </c>
      <c r="D1603" s="352">
        <v>0</v>
      </c>
      <c r="E1603" s="353">
        <v>0</v>
      </c>
      <c r="F1603" s="353">
        <v>845</v>
      </c>
      <c r="G1603" s="354">
        <v>0</v>
      </c>
      <c r="H1603" s="354">
        <v>0</v>
      </c>
      <c r="I1603" s="354">
        <v>823</v>
      </c>
      <c r="J1603" s="355">
        <v>0</v>
      </c>
      <c r="K1603" s="355">
        <v>0</v>
      </c>
      <c r="L1603" s="355">
        <v>916</v>
      </c>
      <c r="M1603" s="355">
        <v>0</v>
      </c>
      <c r="N1603" s="355">
        <v>0</v>
      </c>
      <c r="O1603" s="355">
        <v>879</v>
      </c>
      <c r="P1603" s="355">
        <v>0</v>
      </c>
      <c r="Q1603" s="355">
        <v>0</v>
      </c>
      <c r="R1603" s="355">
        <v>763</v>
      </c>
      <c r="S1603" s="355">
        <v>0</v>
      </c>
      <c r="T1603" s="355">
        <v>0</v>
      </c>
      <c r="U1603" s="355">
        <v>765.99999999999977</v>
      </c>
      <c r="V1603" s="355">
        <v>0</v>
      </c>
      <c r="W1603" s="355">
        <v>0</v>
      </c>
      <c r="X1603" s="355">
        <v>828.00000000000011</v>
      </c>
      <c r="Y1603" s="355">
        <v>0</v>
      </c>
      <c r="Z1603" s="355">
        <v>0</v>
      </c>
      <c r="AA1603" s="355">
        <v>981</v>
      </c>
      <c r="AB1603" s="355">
        <v>0</v>
      </c>
      <c r="AC1603" s="355">
        <v>0</v>
      </c>
      <c r="AD1603" s="357">
        <v>1124</v>
      </c>
      <c r="AE1603" s="355">
        <v>0</v>
      </c>
      <c r="AF1603" s="355">
        <v>0</v>
      </c>
      <c r="AG1603" s="358">
        <v>1205</v>
      </c>
      <c r="AH1603" s="355">
        <v>0</v>
      </c>
      <c r="AI1603" s="355">
        <v>0</v>
      </c>
      <c r="AJ1603" s="358">
        <v>1068</v>
      </c>
      <c r="AK1603" s="4">
        <v>6</v>
      </c>
      <c r="AL1603" s="4">
        <v>0</v>
      </c>
      <c r="AM1603" s="4">
        <v>542</v>
      </c>
    </row>
    <row r="1604" spans="2:39" x14ac:dyDescent="0.3">
      <c r="B1604" s="350" t="s">
        <v>132</v>
      </c>
      <c r="C1604" s="351" t="s">
        <v>286</v>
      </c>
      <c r="D1604" s="352">
        <v>0</v>
      </c>
      <c r="E1604" s="353">
        <v>0</v>
      </c>
      <c r="F1604" s="353">
        <v>790</v>
      </c>
      <c r="G1604" s="354">
        <v>0</v>
      </c>
      <c r="H1604" s="354">
        <v>0</v>
      </c>
      <c r="I1604" s="354">
        <v>1171</v>
      </c>
      <c r="J1604" s="355">
        <v>0</v>
      </c>
      <c r="K1604" s="355">
        <v>0</v>
      </c>
      <c r="L1604" s="355">
        <v>1318</v>
      </c>
      <c r="M1604" s="355">
        <v>0</v>
      </c>
      <c r="N1604" s="355">
        <v>0</v>
      </c>
      <c r="O1604" s="355">
        <v>1149</v>
      </c>
      <c r="P1604" s="355">
        <v>0</v>
      </c>
      <c r="Q1604" s="355">
        <v>0</v>
      </c>
      <c r="R1604" s="355">
        <v>1100</v>
      </c>
      <c r="S1604" s="355">
        <v>0</v>
      </c>
      <c r="T1604" s="355">
        <v>0</v>
      </c>
      <c r="U1604" s="355">
        <v>1045.0000000000005</v>
      </c>
      <c r="V1604" s="355">
        <v>0</v>
      </c>
      <c r="W1604" s="355">
        <v>0</v>
      </c>
      <c r="X1604" s="355">
        <v>983.00000000000034</v>
      </c>
      <c r="Y1604" s="355">
        <v>0</v>
      </c>
      <c r="Z1604" s="355">
        <v>0</v>
      </c>
      <c r="AA1604" s="355">
        <v>1349</v>
      </c>
      <c r="AB1604" s="355">
        <v>12</v>
      </c>
      <c r="AC1604" s="355">
        <v>0</v>
      </c>
      <c r="AD1604" s="357">
        <v>1375</v>
      </c>
      <c r="AE1604" s="355">
        <v>0</v>
      </c>
      <c r="AF1604" s="355">
        <v>0</v>
      </c>
      <c r="AG1604" s="358">
        <v>1696</v>
      </c>
      <c r="AH1604" s="355">
        <v>15</v>
      </c>
      <c r="AI1604" s="355">
        <v>0</v>
      </c>
      <c r="AJ1604" s="358">
        <v>1660</v>
      </c>
      <c r="AK1604" s="4">
        <v>7</v>
      </c>
      <c r="AL1604" s="4">
        <v>0</v>
      </c>
      <c r="AM1604" s="4">
        <v>1185</v>
      </c>
    </row>
    <row r="1605" spans="2:39" x14ac:dyDescent="0.3">
      <c r="B1605" s="350" t="s">
        <v>132</v>
      </c>
      <c r="C1605" s="351" t="s">
        <v>255</v>
      </c>
      <c r="D1605" s="352">
        <v>5283</v>
      </c>
      <c r="E1605" s="353">
        <v>48</v>
      </c>
      <c r="F1605" s="353">
        <v>948</v>
      </c>
      <c r="G1605" s="354">
        <v>4541</v>
      </c>
      <c r="H1605" s="354">
        <v>2</v>
      </c>
      <c r="I1605" s="354">
        <v>1236</v>
      </c>
      <c r="J1605" s="355">
        <v>4694</v>
      </c>
      <c r="K1605" s="355">
        <v>1</v>
      </c>
      <c r="L1605" s="355">
        <v>1211</v>
      </c>
      <c r="M1605" s="355">
        <v>4196</v>
      </c>
      <c r="N1605" s="355">
        <v>55</v>
      </c>
      <c r="O1605" s="355">
        <v>1208</v>
      </c>
      <c r="P1605" s="355">
        <v>4094</v>
      </c>
      <c r="Q1605" s="355">
        <v>38</v>
      </c>
      <c r="R1605" s="355">
        <v>1327</v>
      </c>
      <c r="S1605" s="355">
        <v>3762.9999999999982</v>
      </c>
      <c r="T1605" s="355">
        <v>34.000000000000007</v>
      </c>
      <c r="U1605" s="355">
        <v>1177.0000000000002</v>
      </c>
      <c r="V1605" s="355">
        <v>3553.0000000000027</v>
      </c>
      <c r="W1605" s="355">
        <v>36.999999999999993</v>
      </c>
      <c r="X1605" s="355">
        <v>1215.0000000000007</v>
      </c>
      <c r="Y1605" s="355">
        <v>2782</v>
      </c>
      <c r="Z1605" s="355">
        <v>32</v>
      </c>
      <c r="AA1605" s="355">
        <v>1283</v>
      </c>
      <c r="AB1605" s="355">
        <v>2861</v>
      </c>
      <c r="AC1605" s="355">
        <v>31</v>
      </c>
      <c r="AD1605" s="357">
        <v>1421</v>
      </c>
      <c r="AE1605" s="355">
        <v>3080</v>
      </c>
      <c r="AF1605" s="355">
        <v>37</v>
      </c>
      <c r="AG1605" s="358">
        <v>1635</v>
      </c>
      <c r="AH1605" s="355">
        <v>3350</v>
      </c>
      <c r="AI1605" s="355">
        <v>38</v>
      </c>
      <c r="AJ1605" s="358">
        <v>1674</v>
      </c>
      <c r="AK1605" s="4">
        <v>3364</v>
      </c>
      <c r="AL1605" s="4">
        <v>36</v>
      </c>
      <c r="AM1605" s="4">
        <v>1434</v>
      </c>
    </row>
    <row r="1606" spans="2:39" x14ac:dyDescent="0.3">
      <c r="B1606" s="350" t="s">
        <v>132</v>
      </c>
      <c r="C1606" s="351" t="s">
        <v>224</v>
      </c>
      <c r="D1606" s="352">
        <v>5878</v>
      </c>
      <c r="E1606" s="353">
        <v>158</v>
      </c>
      <c r="F1606" s="353">
        <v>980</v>
      </c>
      <c r="G1606" s="354">
        <v>5966</v>
      </c>
      <c r="H1606" s="354">
        <v>59</v>
      </c>
      <c r="I1606" s="354">
        <v>1067</v>
      </c>
      <c r="J1606" s="355">
        <v>5373</v>
      </c>
      <c r="K1606" s="355">
        <v>0</v>
      </c>
      <c r="L1606" s="355">
        <v>1106</v>
      </c>
      <c r="M1606" s="355">
        <v>5207</v>
      </c>
      <c r="N1606" s="355">
        <v>70</v>
      </c>
      <c r="O1606" s="355">
        <v>1110</v>
      </c>
      <c r="P1606" s="355">
        <v>4807</v>
      </c>
      <c r="Q1606" s="355">
        <v>62</v>
      </c>
      <c r="R1606" s="355">
        <v>1235</v>
      </c>
      <c r="S1606" s="355">
        <v>4600.9999999999955</v>
      </c>
      <c r="T1606" s="355">
        <v>51.000000000000007</v>
      </c>
      <c r="U1606" s="355">
        <v>1327.0000000000009</v>
      </c>
      <c r="V1606" s="355">
        <v>4247.9999999999991</v>
      </c>
      <c r="W1606" s="355">
        <v>52.000000000000014</v>
      </c>
      <c r="X1606" s="355">
        <v>1257.0000000000002</v>
      </c>
      <c r="Y1606" s="355">
        <v>4046</v>
      </c>
      <c r="Z1606" s="355">
        <v>50</v>
      </c>
      <c r="AA1606" s="355">
        <v>1285</v>
      </c>
      <c r="AB1606" s="355">
        <v>3298</v>
      </c>
      <c r="AC1606" s="355">
        <v>40</v>
      </c>
      <c r="AD1606" s="357">
        <v>1237</v>
      </c>
      <c r="AE1606" s="355">
        <v>3420</v>
      </c>
      <c r="AF1606" s="355">
        <v>44</v>
      </c>
      <c r="AG1606" s="358">
        <v>1314</v>
      </c>
      <c r="AH1606" s="355">
        <v>3672</v>
      </c>
      <c r="AI1606" s="355">
        <v>45</v>
      </c>
      <c r="AJ1606" s="358">
        <v>1410</v>
      </c>
      <c r="AK1606" s="4">
        <v>3866</v>
      </c>
      <c r="AL1606" s="4">
        <v>54</v>
      </c>
      <c r="AM1606" s="4">
        <v>1258</v>
      </c>
    </row>
    <row r="1607" spans="2:39" x14ac:dyDescent="0.3">
      <c r="B1607" s="350" t="s">
        <v>132</v>
      </c>
      <c r="C1607" s="351" t="s">
        <v>225</v>
      </c>
      <c r="D1607" s="352">
        <v>5818</v>
      </c>
      <c r="E1607" s="353">
        <v>150</v>
      </c>
      <c r="F1607" s="353">
        <v>972</v>
      </c>
      <c r="G1607" s="354">
        <v>5724</v>
      </c>
      <c r="H1607" s="354">
        <v>65</v>
      </c>
      <c r="I1607" s="354">
        <v>1089</v>
      </c>
      <c r="J1607" s="355">
        <v>5798</v>
      </c>
      <c r="K1607" s="355">
        <v>2</v>
      </c>
      <c r="L1607" s="355">
        <v>1087</v>
      </c>
      <c r="M1607" s="355">
        <v>5147</v>
      </c>
      <c r="N1607" s="355">
        <v>59</v>
      </c>
      <c r="O1607" s="355">
        <v>1106</v>
      </c>
      <c r="P1607" s="355">
        <v>5013</v>
      </c>
      <c r="Q1607" s="355">
        <v>58</v>
      </c>
      <c r="R1607" s="355">
        <v>1126</v>
      </c>
      <c r="S1607" s="355">
        <v>4643.0000000000045</v>
      </c>
      <c r="T1607" s="355">
        <v>65</v>
      </c>
      <c r="U1607" s="355">
        <v>1227.0000000000002</v>
      </c>
      <c r="V1607" s="355">
        <v>4393.0000000000073</v>
      </c>
      <c r="W1607" s="355">
        <v>53.999999999999972</v>
      </c>
      <c r="X1607" s="355">
        <v>1351</v>
      </c>
      <c r="Y1607" s="355">
        <v>4098</v>
      </c>
      <c r="Z1607" s="355">
        <v>55</v>
      </c>
      <c r="AA1607" s="355">
        <v>1324</v>
      </c>
      <c r="AB1607" s="355">
        <v>3864</v>
      </c>
      <c r="AC1607" s="355">
        <v>49</v>
      </c>
      <c r="AD1607" s="357">
        <v>1286</v>
      </c>
      <c r="AE1607" s="355">
        <v>3260</v>
      </c>
      <c r="AF1607" s="355">
        <v>54</v>
      </c>
      <c r="AG1607" s="358">
        <v>1185</v>
      </c>
      <c r="AH1607" s="355">
        <v>3349</v>
      </c>
      <c r="AI1607" s="355">
        <v>45</v>
      </c>
      <c r="AJ1607" s="358">
        <v>1317</v>
      </c>
      <c r="AK1607" s="4">
        <v>3569</v>
      </c>
      <c r="AL1607" s="4">
        <v>85</v>
      </c>
      <c r="AM1607" s="4">
        <v>1259</v>
      </c>
    </row>
    <row r="1608" spans="2:39" x14ac:dyDescent="0.3">
      <c r="B1608" s="350" t="s">
        <v>132</v>
      </c>
      <c r="C1608" s="351" t="s">
        <v>226</v>
      </c>
      <c r="D1608" s="352">
        <v>5894</v>
      </c>
      <c r="E1608" s="353">
        <v>104</v>
      </c>
      <c r="F1608" s="353">
        <v>948</v>
      </c>
      <c r="G1608" s="354">
        <v>5850</v>
      </c>
      <c r="H1608" s="354">
        <v>32</v>
      </c>
      <c r="I1608" s="354">
        <v>1119</v>
      </c>
      <c r="J1608" s="355">
        <v>5769</v>
      </c>
      <c r="K1608" s="355">
        <v>2</v>
      </c>
      <c r="L1608" s="355">
        <v>1085</v>
      </c>
      <c r="M1608" s="355">
        <v>5670</v>
      </c>
      <c r="N1608" s="355">
        <v>60</v>
      </c>
      <c r="O1608" s="355">
        <v>1089</v>
      </c>
      <c r="P1608" s="355">
        <v>5205</v>
      </c>
      <c r="Q1608" s="355">
        <v>52</v>
      </c>
      <c r="R1608" s="355">
        <v>1144</v>
      </c>
      <c r="S1608" s="355">
        <v>5047.0000000000073</v>
      </c>
      <c r="T1608" s="355">
        <v>63</v>
      </c>
      <c r="U1608" s="355">
        <v>1121.9999999999991</v>
      </c>
      <c r="V1608" s="355">
        <v>4600.0000000000064</v>
      </c>
      <c r="W1608" s="355">
        <v>55.999999999999986</v>
      </c>
      <c r="X1608" s="355">
        <v>1265.9999999999986</v>
      </c>
      <c r="Y1608" s="355">
        <v>4379</v>
      </c>
      <c r="Z1608" s="355">
        <v>60</v>
      </c>
      <c r="AA1608" s="355">
        <v>1418</v>
      </c>
      <c r="AB1608" s="355">
        <v>4111</v>
      </c>
      <c r="AC1608" s="355">
        <v>52</v>
      </c>
      <c r="AD1608" s="357">
        <v>1324</v>
      </c>
      <c r="AE1608" s="355">
        <v>3974</v>
      </c>
      <c r="AF1608" s="355">
        <v>54</v>
      </c>
      <c r="AG1608" s="358">
        <v>1249</v>
      </c>
      <c r="AH1608" s="355">
        <v>3315</v>
      </c>
      <c r="AI1608" s="355">
        <v>55</v>
      </c>
      <c r="AJ1608" s="358">
        <v>1173</v>
      </c>
      <c r="AK1608" s="4">
        <v>3429</v>
      </c>
      <c r="AL1608" s="4">
        <v>47</v>
      </c>
      <c r="AM1608" s="4">
        <v>1187</v>
      </c>
    </row>
    <row r="1609" spans="2:39" x14ac:dyDescent="0.3">
      <c r="B1609" s="350" t="s">
        <v>132</v>
      </c>
      <c r="C1609" s="351" t="s">
        <v>227</v>
      </c>
      <c r="D1609" s="352">
        <v>5687</v>
      </c>
      <c r="E1609" s="353">
        <v>90</v>
      </c>
      <c r="F1609" s="353">
        <v>946</v>
      </c>
      <c r="G1609" s="354">
        <v>5762</v>
      </c>
      <c r="H1609" s="354">
        <v>42</v>
      </c>
      <c r="I1609" s="354">
        <v>1130</v>
      </c>
      <c r="J1609" s="355">
        <v>5755</v>
      </c>
      <c r="K1609" s="355">
        <v>0</v>
      </c>
      <c r="L1609" s="355">
        <v>1132</v>
      </c>
      <c r="M1609" s="355">
        <v>5681</v>
      </c>
      <c r="N1609" s="355">
        <v>59</v>
      </c>
      <c r="O1609" s="355">
        <v>1080</v>
      </c>
      <c r="P1609" s="355">
        <v>5689</v>
      </c>
      <c r="Q1609" s="355">
        <v>65</v>
      </c>
      <c r="R1609" s="355">
        <v>1131</v>
      </c>
      <c r="S1609" s="355">
        <v>5310.9999999999991</v>
      </c>
      <c r="T1609" s="355">
        <v>50.000000000000007</v>
      </c>
      <c r="U1609" s="355">
        <v>1122.9999999999993</v>
      </c>
      <c r="V1609" s="355">
        <v>5037.9999999999973</v>
      </c>
      <c r="W1609" s="355">
        <v>59.000000000000007</v>
      </c>
      <c r="X1609" s="355">
        <v>1170.0000000000002</v>
      </c>
      <c r="Y1609" s="355">
        <v>4653</v>
      </c>
      <c r="Z1609" s="355">
        <v>94</v>
      </c>
      <c r="AA1609" s="355">
        <v>1295</v>
      </c>
      <c r="AB1609" s="355">
        <v>4390</v>
      </c>
      <c r="AC1609" s="355">
        <v>67</v>
      </c>
      <c r="AD1609" s="357">
        <v>1428</v>
      </c>
      <c r="AE1609" s="355">
        <v>4153</v>
      </c>
      <c r="AF1609" s="355">
        <v>101</v>
      </c>
      <c r="AG1609" s="358">
        <v>1249</v>
      </c>
      <c r="AH1609" s="355">
        <v>4068</v>
      </c>
      <c r="AI1609" s="355">
        <v>50</v>
      </c>
      <c r="AJ1609" s="358">
        <v>1212</v>
      </c>
      <c r="AK1609" s="4">
        <v>3356</v>
      </c>
      <c r="AL1609" s="4">
        <v>55</v>
      </c>
      <c r="AM1609" s="4">
        <v>1092</v>
      </c>
    </row>
    <row r="1610" spans="2:39" x14ac:dyDescent="0.3">
      <c r="B1610" s="350" t="s">
        <v>132</v>
      </c>
      <c r="C1610" s="351" t="s">
        <v>228</v>
      </c>
      <c r="D1610" s="352">
        <v>6007</v>
      </c>
      <c r="E1610" s="353">
        <v>96</v>
      </c>
      <c r="F1610" s="353">
        <v>869</v>
      </c>
      <c r="G1610" s="354">
        <v>5684</v>
      </c>
      <c r="H1610" s="354">
        <v>19</v>
      </c>
      <c r="I1610" s="354">
        <v>1104</v>
      </c>
      <c r="J1610" s="355">
        <v>5629</v>
      </c>
      <c r="K1610" s="355">
        <v>0</v>
      </c>
      <c r="L1610" s="355">
        <v>1083</v>
      </c>
      <c r="M1610" s="355">
        <v>5593</v>
      </c>
      <c r="N1610" s="355">
        <v>52</v>
      </c>
      <c r="O1610" s="355">
        <v>1120</v>
      </c>
      <c r="P1610" s="355">
        <v>5588</v>
      </c>
      <c r="Q1610" s="355">
        <v>52</v>
      </c>
      <c r="R1610" s="355">
        <v>1101</v>
      </c>
      <c r="S1610" s="355">
        <v>5642.0000000000027</v>
      </c>
      <c r="T1610" s="355">
        <v>54</v>
      </c>
      <c r="U1610" s="355">
        <v>1037.9999999999998</v>
      </c>
      <c r="V1610" s="355">
        <v>5288.0000000000136</v>
      </c>
      <c r="W1610" s="355">
        <v>82.000000000000028</v>
      </c>
      <c r="X1610" s="355">
        <v>1064.0000000000002</v>
      </c>
      <c r="Y1610" s="355">
        <v>5054</v>
      </c>
      <c r="Z1610" s="355">
        <v>60</v>
      </c>
      <c r="AA1610" s="355">
        <v>1073</v>
      </c>
      <c r="AB1610" s="355">
        <v>4673</v>
      </c>
      <c r="AC1610" s="355">
        <v>97</v>
      </c>
      <c r="AD1610" s="357">
        <v>1296</v>
      </c>
      <c r="AE1610" s="355">
        <v>4464</v>
      </c>
      <c r="AF1610" s="355">
        <v>59</v>
      </c>
      <c r="AG1610" s="358">
        <v>1400</v>
      </c>
      <c r="AH1610" s="355">
        <v>4190</v>
      </c>
      <c r="AI1610" s="355">
        <v>101</v>
      </c>
      <c r="AJ1610" s="358">
        <v>1275</v>
      </c>
      <c r="AK1610" s="4">
        <v>4161</v>
      </c>
      <c r="AL1610" s="4">
        <v>51</v>
      </c>
      <c r="AM1610" s="4">
        <v>1168</v>
      </c>
    </row>
    <row r="1611" spans="2:39" x14ac:dyDescent="0.3">
      <c r="B1611" s="350" t="s">
        <v>132</v>
      </c>
      <c r="C1611" s="351" t="s">
        <v>229</v>
      </c>
      <c r="D1611" s="352">
        <v>6781</v>
      </c>
      <c r="E1611" s="353">
        <v>37</v>
      </c>
      <c r="F1611" s="353">
        <v>960</v>
      </c>
      <c r="G1611" s="354">
        <v>6748</v>
      </c>
      <c r="H1611" s="354">
        <v>5</v>
      </c>
      <c r="I1611" s="354">
        <v>1005</v>
      </c>
      <c r="J1611" s="355">
        <v>6517</v>
      </c>
      <c r="K1611" s="355">
        <v>0</v>
      </c>
      <c r="L1611" s="355">
        <v>1027</v>
      </c>
      <c r="M1611" s="355">
        <v>6383</v>
      </c>
      <c r="N1611" s="355">
        <v>111</v>
      </c>
      <c r="O1611" s="355">
        <v>1021</v>
      </c>
      <c r="P1611" s="355">
        <v>6655</v>
      </c>
      <c r="Q1611" s="355">
        <v>125</v>
      </c>
      <c r="R1611" s="355">
        <v>1055</v>
      </c>
      <c r="S1611" s="355">
        <v>6449.9999999999991</v>
      </c>
      <c r="T1611" s="355">
        <v>146</v>
      </c>
      <c r="U1611" s="355">
        <v>1049</v>
      </c>
      <c r="V1611" s="355">
        <v>6407.9999999999973</v>
      </c>
      <c r="W1611" s="355">
        <v>127.00000000000003</v>
      </c>
      <c r="X1611" s="355">
        <v>1083.0000000000005</v>
      </c>
      <c r="Y1611" s="355">
        <v>6182</v>
      </c>
      <c r="Z1611" s="355">
        <v>136</v>
      </c>
      <c r="AA1611" s="355">
        <v>1086</v>
      </c>
      <c r="AB1611" s="355">
        <v>5946</v>
      </c>
      <c r="AC1611" s="355">
        <v>147</v>
      </c>
      <c r="AD1611" s="357">
        <v>1083</v>
      </c>
      <c r="AE1611" s="355">
        <v>5739</v>
      </c>
      <c r="AF1611" s="355">
        <v>105</v>
      </c>
      <c r="AG1611" s="358">
        <v>1174</v>
      </c>
      <c r="AH1611" s="355">
        <v>5331</v>
      </c>
      <c r="AI1611" s="355">
        <v>149</v>
      </c>
      <c r="AJ1611" s="358">
        <v>1266</v>
      </c>
      <c r="AK1611" s="4">
        <v>4972</v>
      </c>
      <c r="AL1611" s="4">
        <v>139</v>
      </c>
      <c r="AM1611" s="4">
        <v>1068</v>
      </c>
    </row>
    <row r="1612" spans="2:39" x14ac:dyDescent="0.3">
      <c r="B1612" s="350" t="s">
        <v>132</v>
      </c>
      <c r="C1612" s="351" t="s">
        <v>287</v>
      </c>
      <c r="D1612" s="352">
        <v>6197</v>
      </c>
      <c r="E1612" s="353">
        <v>15</v>
      </c>
      <c r="F1612" s="353">
        <v>913</v>
      </c>
      <c r="G1612" s="354">
        <v>6244</v>
      </c>
      <c r="H1612" s="354">
        <v>9</v>
      </c>
      <c r="I1612" s="354">
        <v>1048</v>
      </c>
      <c r="J1612" s="355">
        <v>5981</v>
      </c>
      <c r="K1612" s="355">
        <v>0</v>
      </c>
      <c r="L1612" s="355">
        <v>1012</v>
      </c>
      <c r="M1612" s="355">
        <v>5721</v>
      </c>
      <c r="N1612" s="355">
        <v>115</v>
      </c>
      <c r="O1612" s="355">
        <v>992</v>
      </c>
      <c r="P1612" s="355">
        <v>5586</v>
      </c>
      <c r="Q1612" s="355">
        <v>91</v>
      </c>
      <c r="R1612" s="355">
        <v>1042</v>
      </c>
      <c r="S1612" s="355">
        <v>5680.0000000000018</v>
      </c>
      <c r="T1612" s="355">
        <v>116</v>
      </c>
      <c r="U1612" s="355">
        <v>1045.9999999999998</v>
      </c>
      <c r="V1612" s="355">
        <v>5687.9999999999973</v>
      </c>
      <c r="W1612" s="355">
        <v>117.00000000000007</v>
      </c>
      <c r="X1612" s="355">
        <v>1094.9999999999989</v>
      </c>
      <c r="Y1612" s="355">
        <v>5839</v>
      </c>
      <c r="Z1612" s="355">
        <v>119</v>
      </c>
      <c r="AA1612" s="355">
        <v>1135</v>
      </c>
      <c r="AB1612" s="355">
        <v>5596</v>
      </c>
      <c r="AC1612" s="355">
        <v>124</v>
      </c>
      <c r="AD1612" s="357">
        <v>1106</v>
      </c>
      <c r="AE1612" s="355">
        <v>5505</v>
      </c>
      <c r="AF1612" s="355">
        <v>122</v>
      </c>
      <c r="AG1612" s="358">
        <v>1054</v>
      </c>
      <c r="AH1612" s="355">
        <v>5368</v>
      </c>
      <c r="AI1612" s="355">
        <v>101</v>
      </c>
      <c r="AJ1612" s="358">
        <v>1188</v>
      </c>
      <c r="AK1612" s="4">
        <v>5182</v>
      </c>
      <c r="AL1612" s="4">
        <v>149</v>
      </c>
      <c r="AM1612" s="4">
        <v>1188</v>
      </c>
    </row>
    <row r="1613" spans="2:39" x14ac:dyDescent="0.3">
      <c r="B1613" s="350" t="s">
        <v>132</v>
      </c>
      <c r="C1613" s="351" t="s">
        <v>230</v>
      </c>
      <c r="D1613" s="352">
        <v>5985</v>
      </c>
      <c r="E1613" s="353">
        <v>12</v>
      </c>
      <c r="F1613" s="353">
        <v>875</v>
      </c>
      <c r="G1613" s="354">
        <v>5645</v>
      </c>
      <c r="H1613" s="354">
        <v>10</v>
      </c>
      <c r="I1613" s="354">
        <v>1063</v>
      </c>
      <c r="J1613" s="355">
        <v>5598</v>
      </c>
      <c r="K1613" s="355">
        <v>0</v>
      </c>
      <c r="L1613" s="355">
        <v>1012</v>
      </c>
      <c r="M1613" s="355">
        <v>5171</v>
      </c>
      <c r="N1613" s="355">
        <v>140</v>
      </c>
      <c r="O1613" s="355">
        <v>983</v>
      </c>
      <c r="P1613" s="355">
        <v>5090</v>
      </c>
      <c r="Q1613" s="355">
        <v>113</v>
      </c>
      <c r="R1613" s="355">
        <v>988</v>
      </c>
      <c r="S1613" s="355">
        <v>4914.9999999999964</v>
      </c>
      <c r="T1613" s="355">
        <v>85</v>
      </c>
      <c r="U1613" s="355">
        <v>1015</v>
      </c>
      <c r="V1613" s="355">
        <v>4986.9999999999955</v>
      </c>
      <c r="W1613" s="355">
        <v>118</v>
      </c>
      <c r="X1613" s="355">
        <v>1061</v>
      </c>
      <c r="Y1613" s="355">
        <v>5094</v>
      </c>
      <c r="Z1613" s="355">
        <v>152</v>
      </c>
      <c r="AA1613" s="355">
        <v>1121</v>
      </c>
      <c r="AB1613" s="355">
        <v>5090</v>
      </c>
      <c r="AC1613" s="355">
        <v>150</v>
      </c>
      <c r="AD1613" s="357">
        <v>1108</v>
      </c>
      <c r="AE1613" s="355">
        <v>4807</v>
      </c>
      <c r="AF1613" s="355">
        <v>135</v>
      </c>
      <c r="AG1613" s="358">
        <v>1110</v>
      </c>
      <c r="AH1613" s="355">
        <v>4812</v>
      </c>
      <c r="AI1613" s="355">
        <v>111</v>
      </c>
      <c r="AJ1613" s="358">
        <v>1054</v>
      </c>
      <c r="AK1613" s="4">
        <v>4843</v>
      </c>
      <c r="AL1613" s="4">
        <v>96</v>
      </c>
      <c r="AM1613" s="4">
        <v>1099</v>
      </c>
    </row>
    <row r="1614" spans="2:39" x14ac:dyDescent="0.3">
      <c r="B1614" s="350" t="s">
        <v>132</v>
      </c>
      <c r="C1614" s="351" t="s">
        <v>231</v>
      </c>
      <c r="D1614" s="352">
        <v>5170</v>
      </c>
      <c r="E1614" s="353">
        <v>10</v>
      </c>
      <c r="F1614" s="353">
        <v>901</v>
      </c>
      <c r="G1614" s="354">
        <v>5275</v>
      </c>
      <c r="H1614" s="354">
        <v>10</v>
      </c>
      <c r="I1614" s="354">
        <v>948</v>
      </c>
      <c r="J1614" s="355">
        <v>4867</v>
      </c>
      <c r="K1614" s="355">
        <v>0</v>
      </c>
      <c r="L1614" s="355">
        <v>1048</v>
      </c>
      <c r="M1614" s="355">
        <v>4887</v>
      </c>
      <c r="N1614" s="355">
        <v>153</v>
      </c>
      <c r="O1614" s="355">
        <v>969</v>
      </c>
      <c r="P1614" s="355">
        <v>4464</v>
      </c>
      <c r="Q1614" s="355">
        <v>126</v>
      </c>
      <c r="R1614" s="355">
        <v>960</v>
      </c>
      <c r="S1614" s="355">
        <v>4243.9999999999936</v>
      </c>
      <c r="T1614" s="355">
        <v>111</v>
      </c>
      <c r="U1614" s="355">
        <v>956.99999999999955</v>
      </c>
      <c r="V1614" s="355">
        <v>4150.0000000000045</v>
      </c>
      <c r="W1614" s="355">
        <v>93.000000000000028</v>
      </c>
      <c r="X1614" s="355">
        <v>1021.0000000000008</v>
      </c>
      <c r="Y1614" s="355">
        <v>4176</v>
      </c>
      <c r="Z1614" s="355">
        <v>132</v>
      </c>
      <c r="AA1614" s="355">
        <v>1048</v>
      </c>
      <c r="AB1614" s="355">
        <v>4412</v>
      </c>
      <c r="AC1614" s="355">
        <v>123</v>
      </c>
      <c r="AD1614" s="357">
        <v>1089</v>
      </c>
      <c r="AE1614" s="355">
        <v>4494</v>
      </c>
      <c r="AF1614" s="355">
        <v>156</v>
      </c>
      <c r="AG1614" s="358">
        <v>1025</v>
      </c>
      <c r="AH1614" s="355">
        <v>4455</v>
      </c>
      <c r="AI1614" s="355">
        <v>137</v>
      </c>
      <c r="AJ1614" s="358">
        <v>1080</v>
      </c>
      <c r="AK1614" s="4">
        <v>4554</v>
      </c>
      <c r="AL1614" s="4">
        <v>115</v>
      </c>
      <c r="AM1614" s="4">
        <v>1027</v>
      </c>
    </row>
    <row r="1615" spans="2:39" x14ac:dyDescent="0.3">
      <c r="B1615" s="350" t="s">
        <v>132</v>
      </c>
      <c r="C1615" s="351" t="s">
        <v>288</v>
      </c>
      <c r="D1615" s="352">
        <v>4719</v>
      </c>
      <c r="E1615" s="353">
        <v>16</v>
      </c>
      <c r="F1615" s="353">
        <v>943</v>
      </c>
      <c r="G1615" s="354">
        <v>4566</v>
      </c>
      <c r="H1615" s="354">
        <v>3</v>
      </c>
      <c r="I1615" s="354">
        <v>959</v>
      </c>
      <c r="J1615" s="355">
        <v>4647</v>
      </c>
      <c r="K1615" s="355">
        <v>2</v>
      </c>
      <c r="L1615" s="355">
        <v>948</v>
      </c>
      <c r="M1615" s="355">
        <v>4279</v>
      </c>
      <c r="N1615" s="355">
        <v>150</v>
      </c>
      <c r="O1615" s="355">
        <v>946</v>
      </c>
      <c r="P1615" s="355">
        <v>4415</v>
      </c>
      <c r="Q1615" s="355">
        <v>137</v>
      </c>
      <c r="R1615" s="355">
        <v>775</v>
      </c>
      <c r="S1615" s="355">
        <v>4009.0000000000041</v>
      </c>
      <c r="T1615" s="355">
        <v>122.00000000000003</v>
      </c>
      <c r="U1615" s="355">
        <v>797</v>
      </c>
      <c r="V1615" s="355">
        <v>3847.0000000000009</v>
      </c>
      <c r="W1615" s="355">
        <v>119.00000000000004</v>
      </c>
      <c r="X1615" s="355">
        <v>836.00000000000034</v>
      </c>
      <c r="Y1615" s="355">
        <v>3852</v>
      </c>
      <c r="Z1615" s="355">
        <v>94</v>
      </c>
      <c r="AA1615" s="355">
        <v>1004</v>
      </c>
      <c r="AB1615" s="355">
        <v>3829</v>
      </c>
      <c r="AC1615" s="355">
        <v>131</v>
      </c>
      <c r="AD1615" s="357">
        <v>976</v>
      </c>
      <c r="AE1615" s="355">
        <v>4056</v>
      </c>
      <c r="AF1615" s="355">
        <v>143</v>
      </c>
      <c r="AG1615" s="358">
        <v>933</v>
      </c>
      <c r="AH1615" s="355">
        <v>4083</v>
      </c>
      <c r="AI1615" s="355">
        <v>154</v>
      </c>
      <c r="AJ1615" s="358">
        <v>1011</v>
      </c>
      <c r="AK1615" s="4">
        <v>4037</v>
      </c>
      <c r="AL1615" s="4">
        <v>130</v>
      </c>
      <c r="AM1615" s="4">
        <v>1042</v>
      </c>
    </row>
    <row r="1616" spans="2:39" x14ac:dyDescent="0.3">
      <c r="B1616" s="350" t="s">
        <v>132</v>
      </c>
      <c r="C1616" s="351" t="s">
        <v>232</v>
      </c>
      <c r="D1616" s="352">
        <v>3993</v>
      </c>
      <c r="E1616" s="353">
        <v>8</v>
      </c>
      <c r="F1616" s="353">
        <v>892</v>
      </c>
      <c r="G1616" s="354">
        <v>3735</v>
      </c>
      <c r="H1616" s="354">
        <v>0</v>
      </c>
      <c r="I1616" s="354">
        <v>995</v>
      </c>
      <c r="J1616" s="355">
        <v>3557</v>
      </c>
      <c r="K1616" s="355">
        <v>0</v>
      </c>
      <c r="L1616" s="355">
        <v>873</v>
      </c>
      <c r="M1616" s="355">
        <v>3673</v>
      </c>
      <c r="N1616" s="355">
        <v>121</v>
      </c>
      <c r="O1616" s="355">
        <v>919</v>
      </c>
      <c r="P1616" s="355">
        <v>3521</v>
      </c>
      <c r="Q1616" s="355">
        <v>117</v>
      </c>
      <c r="R1616" s="355">
        <v>915</v>
      </c>
      <c r="S1616" s="355">
        <v>3572.0000000000045</v>
      </c>
      <c r="T1616" s="355">
        <v>114</v>
      </c>
      <c r="U1616" s="355">
        <v>879.00000000000023</v>
      </c>
      <c r="V1616" s="355">
        <v>3274.0000000000023</v>
      </c>
      <c r="W1616" s="355">
        <v>102.99999999999999</v>
      </c>
      <c r="X1616" s="355">
        <v>851.00000000000057</v>
      </c>
      <c r="Y1616" s="355">
        <v>3120</v>
      </c>
      <c r="Z1616" s="355">
        <v>93</v>
      </c>
      <c r="AA1616" s="355">
        <v>926</v>
      </c>
      <c r="AB1616" s="355">
        <v>3226</v>
      </c>
      <c r="AC1616" s="355">
        <v>84</v>
      </c>
      <c r="AD1616" s="357">
        <v>977</v>
      </c>
      <c r="AE1616" s="355">
        <v>3106</v>
      </c>
      <c r="AF1616" s="355">
        <v>100</v>
      </c>
      <c r="AG1616" s="358">
        <v>950</v>
      </c>
      <c r="AH1616" s="355">
        <v>3409</v>
      </c>
      <c r="AI1616" s="355">
        <v>129</v>
      </c>
      <c r="AJ1616" s="358">
        <v>940</v>
      </c>
      <c r="AK1616" s="4">
        <v>3607</v>
      </c>
      <c r="AL1616" s="4">
        <v>154</v>
      </c>
      <c r="AM1616" s="4">
        <v>987</v>
      </c>
    </row>
    <row r="1617" spans="2:39" x14ac:dyDescent="0.3">
      <c r="B1617" s="350" t="s">
        <v>132</v>
      </c>
      <c r="C1617" s="351" t="s">
        <v>325</v>
      </c>
      <c r="D1617" s="352">
        <v>164</v>
      </c>
      <c r="E1617" s="353">
        <v>0</v>
      </c>
      <c r="F1617" s="353">
        <v>0</v>
      </c>
      <c r="G1617" s="354">
        <v>107</v>
      </c>
      <c r="H1617" s="354">
        <v>0</v>
      </c>
      <c r="I1617" s="354">
        <v>0</v>
      </c>
      <c r="J1617" s="355">
        <v>162</v>
      </c>
      <c r="K1617" s="355">
        <v>0</v>
      </c>
      <c r="L1617" s="355">
        <v>0</v>
      </c>
      <c r="M1617" s="355">
        <v>133</v>
      </c>
      <c r="N1617" s="355">
        <v>0</v>
      </c>
      <c r="O1617" s="355">
        <v>0</v>
      </c>
      <c r="P1617" s="355">
        <v>122</v>
      </c>
      <c r="Q1617" s="355">
        <v>0</v>
      </c>
      <c r="R1617" s="355">
        <v>0</v>
      </c>
      <c r="S1617" s="355">
        <v>81</v>
      </c>
      <c r="T1617" s="355">
        <v>0</v>
      </c>
      <c r="U1617" s="355">
        <v>0</v>
      </c>
      <c r="V1617" s="355">
        <v>82</v>
      </c>
      <c r="W1617" s="355">
        <v>0</v>
      </c>
      <c r="X1617" s="355">
        <v>0</v>
      </c>
      <c r="Y1617" s="355">
        <v>88</v>
      </c>
      <c r="Z1617" s="355">
        <v>0</v>
      </c>
      <c r="AA1617" s="355">
        <v>0</v>
      </c>
      <c r="AB1617" s="355">
        <v>87</v>
      </c>
      <c r="AC1617" s="355">
        <v>0</v>
      </c>
      <c r="AD1617" s="357">
        <v>0</v>
      </c>
      <c r="AE1617" s="355">
        <v>63</v>
      </c>
      <c r="AF1617" s="355">
        <v>0</v>
      </c>
      <c r="AG1617" s="358">
        <v>0</v>
      </c>
      <c r="AH1617" s="355">
        <v>76</v>
      </c>
      <c r="AI1617" s="355">
        <v>0</v>
      </c>
      <c r="AJ1617" s="358">
        <v>0</v>
      </c>
      <c r="AK1617" s="4">
        <v>86</v>
      </c>
      <c r="AL1617" s="4">
        <v>0</v>
      </c>
      <c r="AM1617" s="4">
        <v>0</v>
      </c>
    </row>
    <row r="1618" spans="2:39" x14ac:dyDescent="0.3">
      <c r="B1618" s="350" t="s">
        <v>132</v>
      </c>
      <c r="C1618" s="351" t="s">
        <v>326</v>
      </c>
      <c r="D1618" s="352">
        <v>187</v>
      </c>
      <c r="E1618" s="353">
        <v>0</v>
      </c>
      <c r="F1618" s="353">
        <v>0</v>
      </c>
      <c r="G1618" s="354">
        <v>117</v>
      </c>
      <c r="H1618" s="354">
        <v>0</v>
      </c>
      <c r="I1618" s="354">
        <v>0</v>
      </c>
      <c r="J1618" s="355">
        <v>141</v>
      </c>
      <c r="K1618" s="355">
        <v>0</v>
      </c>
      <c r="L1618" s="355">
        <v>0</v>
      </c>
      <c r="M1618" s="355">
        <v>133</v>
      </c>
      <c r="N1618" s="355">
        <v>0</v>
      </c>
      <c r="O1618" s="355">
        <v>0</v>
      </c>
      <c r="P1618" s="355">
        <v>175</v>
      </c>
      <c r="Q1618" s="355">
        <v>0</v>
      </c>
      <c r="R1618" s="355">
        <v>0</v>
      </c>
      <c r="S1618" s="355">
        <v>159.99999999999991</v>
      </c>
      <c r="T1618" s="355">
        <v>0</v>
      </c>
      <c r="U1618" s="355">
        <v>0</v>
      </c>
      <c r="V1618" s="355">
        <v>136.00000000000006</v>
      </c>
      <c r="W1618" s="355">
        <v>0</v>
      </c>
      <c r="X1618" s="355">
        <v>0</v>
      </c>
      <c r="Y1618" s="355">
        <v>118</v>
      </c>
      <c r="Z1618" s="355">
        <v>0</v>
      </c>
      <c r="AA1618" s="355">
        <v>0</v>
      </c>
      <c r="AB1618" s="355">
        <v>127</v>
      </c>
      <c r="AC1618" s="355">
        <v>0</v>
      </c>
      <c r="AD1618" s="357">
        <v>0</v>
      </c>
      <c r="AE1618" s="355">
        <v>137</v>
      </c>
      <c r="AF1618" s="355">
        <v>0</v>
      </c>
      <c r="AG1618" s="358">
        <v>0</v>
      </c>
      <c r="AH1618" s="355">
        <v>122</v>
      </c>
      <c r="AI1618" s="355">
        <v>0</v>
      </c>
      <c r="AJ1618" s="358">
        <v>0</v>
      </c>
      <c r="AK1618" s="4">
        <v>93</v>
      </c>
      <c r="AL1618" s="4">
        <v>0</v>
      </c>
      <c r="AM1618" s="4">
        <v>0</v>
      </c>
    </row>
    <row r="1619" spans="2:39" x14ac:dyDescent="0.3">
      <c r="B1619" s="350" t="s">
        <v>132</v>
      </c>
      <c r="C1619" s="351" t="s">
        <v>289</v>
      </c>
      <c r="D1619" s="352">
        <v>167</v>
      </c>
      <c r="E1619" s="353">
        <v>16</v>
      </c>
      <c r="F1619" s="353">
        <v>7</v>
      </c>
      <c r="G1619" s="354">
        <v>195</v>
      </c>
      <c r="H1619" s="354">
        <v>0</v>
      </c>
      <c r="I1619" s="354">
        <v>16</v>
      </c>
      <c r="J1619" s="355">
        <v>562</v>
      </c>
      <c r="K1619" s="355">
        <v>53</v>
      </c>
      <c r="L1619" s="355">
        <v>6</v>
      </c>
      <c r="M1619" s="355">
        <v>740</v>
      </c>
      <c r="N1619" s="355">
        <v>128</v>
      </c>
      <c r="O1619" s="355">
        <v>5</v>
      </c>
      <c r="P1619" s="355">
        <v>101</v>
      </c>
      <c r="Q1619" s="355">
        <v>11</v>
      </c>
      <c r="R1619" s="355">
        <v>0</v>
      </c>
      <c r="S1619" s="355">
        <v>76.000000000000028</v>
      </c>
      <c r="T1619" s="355">
        <v>0</v>
      </c>
      <c r="U1619" s="355">
        <v>0</v>
      </c>
      <c r="V1619" s="355">
        <v>83.999999999999986</v>
      </c>
      <c r="W1619" s="355">
        <v>11</v>
      </c>
      <c r="X1619" s="355">
        <v>0</v>
      </c>
      <c r="Y1619" s="355">
        <v>104</v>
      </c>
      <c r="Z1619" s="355">
        <v>22</v>
      </c>
      <c r="AA1619" s="355">
        <v>0</v>
      </c>
      <c r="AB1619" s="355">
        <v>203</v>
      </c>
      <c r="AC1619" s="355">
        <v>0</v>
      </c>
      <c r="AD1619" s="357">
        <v>4</v>
      </c>
      <c r="AE1619" s="355">
        <v>222</v>
      </c>
      <c r="AF1619" s="355">
        <v>0</v>
      </c>
      <c r="AG1619" s="358">
        <v>3</v>
      </c>
      <c r="AH1619" s="355">
        <v>80</v>
      </c>
      <c r="AI1619" s="355">
        <v>0</v>
      </c>
      <c r="AJ1619" s="358">
        <v>2</v>
      </c>
      <c r="AK1619" s="4">
        <v>60</v>
      </c>
      <c r="AL1619" s="4">
        <v>0</v>
      </c>
      <c r="AM1619" s="4">
        <v>3</v>
      </c>
    </row>
    <row r="1620" spans="2:39" x14ac:dyDescent="0.3">
      <c r="B1620" s="350" t="s">
        <v>132</v>
      </c>
      <c r="C1620" s="351" t="s">
        <v>290</v>
      </c>
      <c r="D1620" s="352">
        <v>443</v>
      </c>
      <c r="E1620" s="353">
        <v>81</v>
      </c>
      <c r="F1620" s="353">
        <v>49</v>
      </c>
      <c r="G1620" s="354">
        <v>511</v>
      </c>
      <c r="H1620" s="354">
        <v>0</v>
      </c>
      <c r="I1620" s="354">
        <v>28</v>
      </c>
      <c r="J1620" s="355">
        <v>377</v>
      </c>
      <c r="K1620" s="355">
        <v>0</v>
      </c>
      <c r="L1620" s="355">
        <v>8</v>
      </c>
      <c r="M1620" s="355">
        <v>771</v>
      </c>
      <c r="N1620" s="355">
        <v>72</v>
      </c>
      <c r="O1620" s="355">
        <v>9</v>
      </c>
      <c r="P1620" s="355">
        <v>213</v>
      </c>
      <c r="Q1620" s="355">
        <v>129</v>
      </c>
      <c r="R1620" s="355">
        <v>13</v>
      </c>
      <c r="S1620" s="355">
        <v>206.9999999999998</v>
      </c>
      <c r="T1620" s="355">
        <v>37.000000000000007</v>
      </c>
      <c r="U1620" s="355">
        <v>0</v>
      </c>
      <c r="V1620" s="355">
        <v>170.99999999999997</v>
      </c>
      <c r="W1620" s="355">
        <v>47</v>
      </c>
      <c r="X1620" s="355">
        <v>0</v>
      </c>
      <c r="Y1620" s="355">
        <v>175</v>
      </c>
      <c r="Z1620" s="355">
        <v>31</v>
      </c>
      <c r="AA1620" s="355">
        <v>0</v>
      </c>
      <c r="AB1620" s="355">
        <v>149</v>
      </c>
      <c r="AC1620" s="355">
        <v>82</v>
      </c>
      <c r="AD1620" s="357">
        <v>1</v>
      </c>
      <c r="AE1620" s="355">
        <v>189</v>
      </c>
      <c r="AF1620" s="355">
        <v>58</v>
      </c>
      <c r="AG1620" s="358">
        <v>15</v>
      </c>
      <c r="AH1620" s="355">
        <v>263</v>
      </c>
      <c r="AI1620" s="355">
        <v>18</v>
      </c>
      <c r="AJ1620" s="358">
        <v>3</v>
      </c>
      <c r="AK1620" s="4">
        <v>157</v>
      </c>
      <c r="AL1620" s="4">
        <v>17</v>
      </c>
      <c r="AM1620" s="4">
        <v>9</v>
      </c>
    </row>
    <row r="1621" spans="2:39" x14ac:dyDescent="0.3">
      <c r="B1621" s="350" t="s">
        <v>132</v>
      </c>
      <c r="C1621" s="351" t="s">
        <v>291</v>
      </c>
      <c r="D1621" s="352">
        <v>1235</v>
      </c>
      <c r="E1621" s="353">
        <v>173</v>
      </c>
      <c r="F1621" s="353">
        <v>62</v>
      </c>
      <c r="G1621" s="354">
        <v>1297</v>
      </c>
      <c r="H1621" s="354">
        <v>0</v>
      </c>
      <c r="I1621" s="354">
        <v>221</v>
      </c>
      <c r="J1621" s="355">
        <v>1377</v>
      </c>
      <c r="K1621" s="355">
        <v>1</v>
      </c>
      <c r="L1621" s="355">
        <v>234</v>
      </c>
      <c r="M1621" s="355">
        <v>1079</v>
      </c>
      <c r="N1621" s="355">
        <v>266</v>
      </c>
      <c r="O1621" s="355">
        <v>244</v>
      </c>
      <c r="P1621" s="355">
        <v>1130</v>
      </c>
      <c r="Q1621" s="355">
        <v>202</v>
      </c>
      <c r="R1621" s="355">
        <v>393</v>
      </c>
      <c r="S1621" s="355">
        <v>987.99999999999977</v>
      </c>
      <c r="T1621" s="355">
        <v>265</v>
      </c>
      <c r="U1621" s="355">
        <v>359</v>
      </c>
      <c r="V1621" s="355">
        <v>796.99999999999989</v>
      </c>
      <c r="W1621" s="355">
        <v>272</v>
      </c>
      <c r="X1621" s="355">
        <v>418.99999999999977</v>
      </c>
      <c r="Y1621" s="355">
        <v>736</v>
      </c>
      <c r="Z1621" s="355">
        <v>162</v>
      </c>
      <c r="AA1621" s="355">
        <v>431</v>
      </c>
      <c r="AB1621" s="355">
        <v>844</v>
      </c>
      <c r="AC1621" s="355">
        <v>148</v>
      </c>
      <c r="AD1621" s="357">
        <v>454</v>
      </c>
      <c r="AE1621" s="355">
        <v>878</v>
      </c>
      <c r="AF1621" s="355">
        <v>234</v>
      </c>
      <c r="AG1621" s="358">
        <v>367</v>
      </c>
      <c r="AH1621" s="355">
        <v>850</v>
      </c>
      <c r="AI1621" s="355">
        <v>11</v>
      </c>
      <c r="AJ1621" s="358">
        <v>320</v>
      </c>
      <c r="AK1621" s="4">
        <v>768</v>
      </c>
      <c r="AL1621" s="4">
        <v>22</v>
      </c>
      <c r="AM1621" s="4">
        <v>215</v>
      </c>
    </row>
    <row r="1622" spans="2:39" x14ac:dyDescent="0.3">
      <c r="B1622" s="350" t="s">
        <v>132</v>
      </c>
      <c r="C1622" s="351" t="s">
        <v>292</v>
      </c>
      <c r="D1622" s="352">
        <v>1292</v>
      </c>
      <c r="E1622" s="353">
        <v>230</v>
      </c>
      <c r="F1622" s="353">
        <v>143</v>
      </c>
      <c r="G1622" s="354">
        <v>1483</v>
      </c>
      <c r="H1622" s="354">
        <v>0</v>
      </c>
      <c r="I1622" s="354">
        <v>439</v>
      </c>
      <c r="J1622" s="355">
        <v>1439</v>
      </c>
      <c r="K1622" s="355">
        <v>1</v>
      </c>
      <c r="L1622" s="355">
        <v>481</v>
      </c>
      <c r="M1622" s="355">
        <v>1045</v>
      </c>
      <c r="N1622" s="355">
        <v>282</v>
      </c>
      <c r="O1622" s="355">
        <v>570</v>
      </c>
      <c r="P1622" s="355">
        <v>1200</v>
      </c>
      <c r="Q1622" s="355">
        <v>275</v>
      </c>
      <c r="R1622" s="355">
        <v>615</v>
      </c>
      <c r="S1622" s="355">
        <v>1162</v>
      </c>
      <c r="T1622" s="355">
        <v>314.00000000000011</v>
      </c>
      <c r="U1622" s="355">
        <v>716</v>
      </c>
      <c r="V1622" s="355">
        <v>1027.9999999999993</v>
      </c>
      <c r="W1622" s="355">
        <v>284.00000000000006</v>
      </c>
      <c r="X1622" s="355">
        <v>726.99999999999898</v>
      </c>
      <c r="Y1622" s="355">
        <v>897</v>
      </c>
      <c r="Z1622" s="355">
        <v>243</v>
      </c>
      <c r="AA1622" s="355">
        <v>923</v>
      </c>
      <c r="AB1622" s="355">
        <v>891</v>
      </c>
      <c r="AC1622" s="355">
        <v>217</v>
      </c>
      <c r="AD1622" s="357">
        <v>944</v>
      </c>
      <c r="AE1622" s="355">
        <v>1019</v>
      </c>
      <c r="AF1622" s="355">
        <v>219</v>
      </c>
      <c r="AG1622" s="358">
        <v>894</v>
      </c>
      <c r="AH1622" s="355">
        <v>951</v>
      </c>
      <c r="AI1622" s="355">
        <v>25</v>
      </c>
      <c r="AJ1622" s="358">
        <v>769</v>
      </c>
      <c r="AK1622" s="4">
        <v>858</v>
      </c>
      <c r="AL1622" s="4">
        <v>16</v>
      </c>
      <c r="AM1622" s="4">
        <v>541</v>
      </c>
    </row>
    <row r="1623" spans="2:39" x14ac:dyDescent="0.3">
      <c r="B1623" s="350" t="s">
        <v>132</v>
      </c>
      <c r="C1623" s="351" t="s">
        <v>293</v>
      </c>
      <c r="D1623" s="352">
        <v>1317</v>
      </c>
      <c r="E1623" s="353">
        <v>281</v>
      </c>
      <c r="F1623" s="353">
        <v>144</v>
      </c>
      <c r="G1623" s="354">
        <v>664</v>
      </c>
      <c r="H1623" s="354">
        <v>0</v>
      </c>
      <c r="I1623" s="354">
        <v>434</v>
      </c>
      <c r="J1623" s="355">
        <v>297</v>
      </c>
      <c r="K1623" s="355">
        <v>5</v>
      </c>
      <c r="L1623" s="355">
        <v>377</v>
      </c>
      <c r="M1623" s="355">
        <v>396</v>
      </c>
      <c r="N1623" s="355">
        <v>18</v>
      </c>
      <c r="O1623" s="355">
        <v>381</v>
      </c>
      <c r="P1623" s="355">
        <v>664</v>
      </c>
      <c r="Q1623" s="355">
        <v>21</v>
      </c>
      <c r="R1623" s="355">
        <v>485</v>
      </c>
      <c r="S1623" s="355">
        <v>631.99999999999977</v>
      </c>
      <c r="T1623" s="355">
        <v>17.000000000000004</v>
      </c>
      <c r="U1623" s="355">
        <v>511.99999999999966</v>
      </c>
      <c r="V1623" s="355">
        <v>305.00000000000017</v>
      </c>
      <c r="W1623" s="355">
        <v>8</v>
      </c>
      <c r="X1623" s="355">
        <v>506.00000000000006</v>
      </c>
      <c r="Y1623" s="355">
        <v>218</v>
      </c>
      <c r="Z1623" s="355">
        <v>9</v>
      </c>
      <c r="AA1623" s="355">
        <v>368</v>
      </c>
      <c r="AB1623" s="355">
        <v>72</v>
      </c>
      <c r="AC1623" s="355">
        <v>11</v>
      </c>
      <c r="AD1623" s="357">
        <v>597</v>
      </c>
      <c r="AE1623" s="355">
        <v>174</v>
      </c>
      <c r="AF1623" s="355">
        <v>48</v>
      </c>
      <c r="AG1623" s="358">
        <v>498</v>
      </c>
      <c r="AH1623" s="355">
        <v>344</v>
      </c>
      <c r="AI1623" s="355">
        <v>12</v>
      </c>
      <c r="AJ1623" s="358">
        <v>512</v>
      </c>
      <c r="AK1623" s="4">
        <v>342</v>
      </c>
      <c r="AL1623" s="4">
        <v>26</v>
      </c>
      <c r="AM1623" s="4">
        <v>452</v>
      </c>
    </row>
    <row r="1624" spans="2:39" x14ac:dyDescent="0.3">
      <c r="B1624" s="350" t="s">
        <v>132</v>
      </c>
      <c r="C1624" s="351" t="s">
        <v>294</v>
      </c>
      <c r="D1624" s="352">
        <v>66</v>
      </c>
      <c r="E1624" s="353">
        <v>0</v>
      </c>
      <c r="F1624" s="353">
        <v>107</v>
      </c>
      <c r="G1624" s="354">
        <v>1010</v>
      </c>
      <c r="H1624" s="354">
        <v>1</v>
      </c>
      <c r="I1624" s="354">
        <v>458</v>
      </c>
      <c r="J1624" s="355">
        <v>989</v>
      </c>
      <c r="K1624" s="355">
        <v>37</v>
      </c>
      <c r="L1624" s="355">
        <v>452</v>
      </c>
      <c r="M1624" s="355">
        <v>722</v>
      </c>
      <c r="N1624" s="355">
        <v>254</v>
      </c>
      <c r="O1624" s="355">
        <v>733</v>
      </c>
      <c r="P1624" s="355">
        <v>655</v>
      </c>
      <c r="Q1624" s="355">
        <v>265</v>
      </c>
      <c r="R1624" s="355">
        <v>943</v>
      </c>
      <c r="S1624" s="355">
        <v>807.99999999999977</v>
      </c>
      <c r="T1624" s="355">
        <v>256.00000000000006</v>
      </c>
      <c r="U1624" s="355">
        <v>1012</v>
      </c>
      <c r="V1624" s="355">
        <v>839.99999999999898</v>
      </c>
      <c r="W1624" s="355">
        <v>304.00000000000006</v>
      </c>
      <c r="X1624" s="355">
        <v>1010.999999999999</v>
      </c>
      <c r="Y1624" s="355">
        <v>812</v>
      </c>
      <c r="Z1624" s="355">
        <v>240</v>
      </c>
      <c r="AA1624" s="355">
        <v>1339</v>
      </c>
      <c r="AB1624" s="355">
        <v>854</v>
      </c>
      <c r="AC1624" s="355">
        <v>213</v>
      </c>
      <c r="AD1624" s="357">
        <v>1182</v>
      </c>
      <c r="AE1624" s="355">
        <v>923</v>
      </c>
      <c r="AF1624" s="355">
        <v>219</v>
      </c>
      <c r="AG1624" s="358">
        <v>1424</v>
      </c>
      <c r="AH1624" s="355">
        <v>681</v>
      </c>
      <c r="AI1624" s="355">
        <v>37</v>
      </c>
      <c r="AJ1624" s="358">
        <v>1323</v>
      </c>
      <c r="AK1624" s="4">
        <v>590</v>
      </c>
      <c r="AL1624" s="4">
        <v>16</v>
      </c>
      <c r="AM1624" s="4">
        <v>755</v>
      </c>
    </row>
    <row r="1625" spans="2:39" x14ac:dyDescent="0.3">
      <c r="B1625" s="350" t="s">
        <v>132</v>
      </c>
      <c r="C1625" s="351" t="s">
        <v>327</v>
      </c>
      <c r="D1625" s="352">
        <v>50</v>
      </c>
      <c r="E1625" s="353">
        <v>1</v>
      </c>
      <c r="F1625" s="353">
        <v>0</v>
      </c>
      <c r="G1625" s="354">
        <v>75</v>
      </c>
      <c r="H1625" s="354">
        <v>0</v>
      </c>
      <c r="I1625" s="354">
        <v>0</v>
      </c>
      <c r="J1625" s="355">
        <v>142</v>
      </c>
      <c r="K1625" s="355">
        <v>0</v>
      </c>
      <c r="L1625" s="355">
        <v>0</v>
      </c>
      <c r="M1625" s="355">
        <v>192</v>
      </c>
      <c r="N1625" s="355">
        <v>27</v>
      </c>
      <c r="O1625" s="355">
        <v>0</v>
      </c>
      <c r="P1625" s="355">
        <v>149</v>
      </c>
      <c r="Q1625" s="355">
        <v>13</v>
      </c>
      <c r="R1625" s="355">
        <v>0</v>
      </c>
      <c r="S1625" s="355">
        <v>145</v>
      </c>
      <c r="T1625" s="355">
        <v>0</v>
      </c>
      <c r="U1625" s="355">
        <v>0</v>
      </c>
      <c r="V1625" s="355">
        <v>93.000000000000043</v>
      </c>
      <c r="W1625" s="355">
        <v>0</v>
      </c>
      <c r="X1625" s="355">
        <v>0</v>
      </c>
      <c r="Y1625" s="355">
        <v>133</v>
      </c>
      <c r="Z1625" s="355">
        <v>0</v>
      </c>
      <c r="AA1625" s="355">
        <v>0</v>
      </c>
      <c r="AB1625" s="355">
        <v>115</v>
      </c>
      <c r="AC1625" s="355">
        <v>0</v>
      </c>
      <c r="AD1625" s="357">
        <v>0</v>
      </c>
      <c r="AE1625" s="355">
        <v>75</v>
      </c>
      <c r="AF1625" s="355">
        <v>0</v>
      </c>
      <c r="AG1625" s="358">
        <v>0</v>
      </c>
      <c r="AH1625" s="355">
        <v>86</v>
      </c>
      <c r="AI1625" s="355">
        <v>0</v>
      </c>
      <c r="AJ1625" s="358">
        <v>0</v>
      </c>
      <c r="AK1625" s="4">
        <v>68</v>
      </c>
      <c r="AL1625" s="4">
        <v>0</v>
      </c>
      <c r="AM1625" s="4">
        <v>0</v>
      </c>
    </row>
    <row r="1626" spans="2:39" x14ac:dyDescent="0.3">
      <c r="B1626" s="350" t="s">
        <v>133</v>
      </c>
      <c r="C1626" s="351" t="s">
        <v>223</v>
      </c>
      <c r="D1626" s="352">
        <v>0</v>
      </c>
      <c r="E1626" s="353">
        <v>0</v>
      </c>
      <c r="F1626" s="353">
        <v>845</v>
      </c>
      <c r="G1626" s="354">
        <v>0</v>
      </c>
      <c r="H1626" s="354">
        <v>0</v>
      </c>
      <c r="I1626" s="354">
        <v>967</v>
      </c>
      <c r="J1626" s="355">
        <v>357</v>
      </c>
      <c r="K1626" s="355">
        <v>0</v>
      </c>
      <c r="L1626" s="355">
        <v>1064</v>
      </c>
      <c r="M1626" s="355">
        <v>448</v>
      </c>
      <c r="N1626" s="355">
        <v>0</v>
      </c>
      <c r="O1626" s="355">
        <v>1097</v>
      </c>
      <c r="P1626" s="355">
        <v>423</v>
      </c>
      <c r="Q1626" s="355">
        <v>0</v>
      </c>
      <c r="R1626" s="355">
        <v>906</v>
      </c>
      <c r="S1626" s="355">
        <v>318</v>
      </c>
      <c r="T1626" s="355">
        <v>0</v>
      </c>
      <c r="U1626" s="355">
        <v>953.99999999999955</v>
      </c>
      <c r="V1626" s="355">
        <v>252.99999999999994</v>
      </c>
      <c r="W1626" s="355">
        <v>0</v>
      </c>
      <c r="X1626" s="355">
        <v>1162.9999999999991</v>
      </c>
      <c r="Y1626" s="355">
        <v>320</v>
      </c>
      <c r="Z1626" s="355">
        <v>0</v>
      </c>
      <c r="AA1626" s="355">
        <v>1024</v>
      </c>
      <c r="AB1626" s="355">
        <v>194</v>
      </c>
      <c r="AC1626" s="355">
        <v>0</v>
      </c>
      <c r="AD1626" s="357">
        <v>1136</v>
      </c>
      <c r="AE1626" s="355">
        <v>168</v>
      </c>
      <c r="AF1626" s="355">
        <v>0</v>
      </c>
      <c r="AG1626" s="358">
        <v>1403</v>
      </c>
      <c r="AH1626" s="355">
        <v>98</v>
      </c>
      <c r="AI1626" s="355">
        <v>0</v>
      </c>
      <c r="AJ1626" s="358">
        <v>1053</v>
      </c>
      <c r="AK1626" s="4">
        <v>77</v>
      </c>
      <c r="AL1626" s="4">
        <v>0</v>
      </c>
      <c r="AM1626" s="4">
        <v>674</v>
      </c>
    </row>
    <row r="1627" spans="2:39" x14ac:dyDescent="0.3">
      <c r="B1627" s="350" t="s">
        <v>133</v>
      </c>
      <c r="C1627" s="351" t="s">
        <v>286</v>
      </c>
      <c r="D1627" s="352">
        <v>0</v>
      </c>
      <c r="E1627" s="353">
        <v>0</v>
      </c>
      <c r="F1627" s="353">
        <v>1088</v>
      </c>
      <c r="G1627" s="354">
        <v>0</v>
      </c>
      <c r="H1627" s="354">
        <v>0</v>
      </c>
      <c r="I1627" s="354">
        <v>1317</v>
      </c>
      <c r="J1627" s="355">
        <v>582</v>
      </c>
      <c r="K1627" s="355">
        <v>0</v>
      </c>
      <c r="L1627" s="355">
        <v>1231</v>
      </c>
      <c r="M1627" s="355">
        <v>770</v>
      </c>
      <c r="N1627" s="355">
        <v>0</v>
      </c>
      <c r="O1627" s="355">
        <v>1433</v>
      </c>
      <c r="P1627" s="355">
        <v>625</v>
      </c>
      <c r="Q1627" s="355">
        <v>0</v>
      </c>
      <c r="R1627" s="355">
        <v>1317</v>
      </c>
      <c r="S1627" s="355">
        <v>610.00000000000034</v>
      </c>
      <c r="T1627" s="355">
        <v>0</v>
      </c>
      <c r="U1627" s="355">
        <v>1441</v>
      </c>
      <c r="V1627" s="355">
        <v>550.99999999999989</v>
      </c>
      <c r="W1627" s="355">
        <v>0</v>
      </c>
      <c r="X1627" s="355">
        <v>1447</v>
      </c>
      <c r="Y1627" s="355">
        <v>533</v>
      </c>
      <c r="Z1627" s="355">
        <v>0</v>
      </c>
      <c r="AA1627" s="355">
        <v>1600</v>
      </c>
      <c r="AB1627" s="355">
        <v>441</v>
      </c>
      <c r="AC1627" s="355">
        <v>0</v>
      </c>
      <c r="AD1627" s="357">
        <v>1671</v>
      </c>
      <c r="AE1627" s="355">
        <v>409</v>
      </c>
      <c r="AF1627" s="355">
        <v>0</v>
      </c>
      <c r="AG1627" s="358">
        <v>1862</v>
      </c>
      <c r="AH1627" s="355">
        <v>387</v>
      </c>
      <c r="AI1627" s="355">
        <v>0</v>
      </c>
      <c r="AJ1627" s="358">
        <v>1778</v>
      </c>
      <c r="AK1627" s="4">
        <v>363</v>
      </c>
      <c r="AL1627" s="4">
        <v>0</v>
      </c>
      <c r="AM1627" s="4">
        <v>1166</v>
      </c>
    </row>
    <row r="1628" spans="2:39" x14ac:dyDescent="0.3">
      <c r="B1628" s="350" t="s">
        <v>133</v>
      </c>
      <c r="C1628" s="351" t="s">
        <v>255</v>
      </c>
      <c r="D1628" s="352">
        <v>4835</v>
      </c>
      <c r="E1628" s="353">
        <v>421</v>
      </c>
      <c r="F1628" s="353">
        <v>1184</v>
      </c>
      <c r="G1628" s="354">
        <v>5357</v>
      </c>
      <c r="H1628" s="354">
        <v>270</v>
      </c>
      <c r="I1628" s="354">
        <v>1269</v>
      </c>
      <c r="J1628" s="355">
        <v>6001</v>
      </c>
      <c r="K1628" s="355">
        <v>229</v>
      </c>
      <c r="L1628" s="355">
        <v>1412</v>
      </c>
      <c r="M1628" s="355">
        <v>5299</v>
      </c>
      <c r="N1628" s="355">
        <v>321</v>
      </c>
      <c r="O1628" s="355">
        <v>1143</v>
      </c>
      <c r="P1628" s="355">
        <v>4643</v>
      </c>
      <c r="Q1628" s="355">
        <v>305</v>
      </c>
      <c r="R1628" s="355">
        <v>1136</v>
      </c>
      <c r="S1628" s="355">
        <v>4404.9999999999982</v>
      </c>
      <c r="T1628" s="355">
        <v>282</v>
      </c>
      <c r="U1628" s="355">
        <v>1384.0000000000002</v>
      </c>
      <c r="V1628" s="355">
        <v>4251.0000000000009</v>
      </c>
      <c r="W1628" s="355">
        <v>278</v>
      </c>
      <c r="X1628" s="355">
        <v>1469.0000000000005</v>
      </c>
      <c r="Y1628" s="355">
        <v>4376</v>
      </c>
      <c r="Z1628" s="355">
        <v>281</v>
      </c>
      <c r="AA1628" s="355">
        <v>1538</v>
      </c>
      <c r="AB1628" s="355">
        <v>4262</v>
      </c>
      <c r="AC1628" s="355">
        <v>271</v>
      </c>
      <c r="AD1628" s="357">
        <v>1648</v>
      </c>
      <c r="AE1628" s="355">
        <v>4265</v>
      </c>
      <c r="AF1628" s="355">
        <v>281</v>
      </c>
      <c r="AG1628" s="358">
        <v>1763</v>
      </c>
      <c r="AH1628" s="355">
        <v>4128</v>
      </c>
      <c r="AI1628" s="355">
        <v>248</v>
      </c>
      <c r="AJ1628" s="358">
        <v>1839</v>
      </c>
      <c r="AK1628" s="4">
        <v>4153</v>
      </c>
      <c r="AL1628" s="4">
        <v>240</v>
      </c>
      <c r="AM1628" s="4">
        <v>1504</v>
      </c>
    </row>
    <row r="1629" spans="2:39" x14ac:dyDescent="0.3">
      <c r="B1629" s="350" t="s">
        <v>133</v>
      </c>
      <c r="C1629" s="351" t="s">
        <v>224</v>
      </c>
      <c r="D1629" s="352">
        <v>6814</v>
      </c>
      <c r="E1629" s="353">
        <v>528</v>
      </c>
      <c r="F1629" s="353">
        <v>1057</v>
      </c>
      <c r="G1629" s="354">
        <v>6675</v>
      </c>
      <c r="H1629" s="354">
        <v>305</v>
      </c>
      <c r="I1629" s="354">
        <v>1054</v>
      </c>
      <c r="J1629" s="355">
        <v>6876</v>
      </c>
      <c r="K1629" s="355">
        <v>209</v>
      </c>
      <c r="L1629" s="355">
        <v>1238</v>
      </c>
      <c r="M1629" s="355">
        <v>6783</v>
      </c>
      <c r="N1629" s="355">
        <v>343</v>
      </c>
      <c r="O1629" s="355">
        <v>1250</v>
      </c>
      <c r="P1629" s="355">
        <v>6389</v>
      </c>
      <c r="Q1629" s="355">
        <v>312</v>
      </c>
      <c r="R1629" s="355">
        <v>1059</v>
      </c>
      <c r="S1629" s="355">
        <v>5705.0000000000018</v>
      </c>
      <c r="T1629" s="355">
        <v>294.00000000000006</v>
      </c>
      <c r="U1629" s="355">
        <v>1299.9999999999993</v>
      </c>
      <c r="V1629" s="355">
        <v>5430.0000000000073</v>
      </c>
      <c r="W1629" s="355">
        <v>302.00000000000011</v>
      </c>
      <c r="X1629" s="355">
        <v>1380.0000000000009</v>
      </c>
      <c r="Y1629" s="355">
        <v>5325</v>
      </c>
      <c r="Z1629" s="355">
        <v>279</v>
      </c>
      <c r="AA1629" s="355">
        <v>1532</v>
      </c>
      <c r="AB1629" s="355">
        <v>5313</v>
      </c>
      <c r="AC1629" s="355">
        <v>316</v>
      </c>
      <c r="AD1629" s="357">
        <v>1498</v>
      </c>
      <c r="AE1629" s="355">
        <v>5333</v>
      </c>
      <c r="AF1629" s="355">
        <v>303</v>
      </c>
      <c r="AG1629" s="358">
        <v>1630</v>
      </c>
      <c r="AH1629" s="355">
        <v>5215</v>
      </c>
      <c r="AI1629" s="355">
        <v>315</v>
      </c>
      <c r="AJ1629" s="358">
        <v>1630</v>
      </c>
      <c r="AK1629" s="4">
        <v>5099</v>
      </c>
      <c r="AL1629" s="4">
        <v>278</v>
      </c>
      <c r="AM1629" s="4">
        <v>1516</v>
      </c>
    </row>
    <row r="1630" spans="2:39" x14ac:dyDescent="0.3">
      <c r="B1630" s="350" t="s">
        <v>133</v>
      </c>
      <c r="C1630" s="351" t="s">
        <v>225</v>
      </c>
      <c r="D1630" s="352">
        <v>6975</v>
      </c>
      <c r="E1630" s="353">
        <v>253</v>
      </c>
      <c r="F1630" s="353">
        <v>1058</v>
      </c>
      <c r="G1630" s="354">
        <v>7152</v>
      </c>
      <c r="H1630" s="354">
        <v>324</v>
      </c>
      <c r="I1630" s="354">
        <v>1124</v>
      </c>
      <c r="J1630" s="355">
        <v>6145</v>
      </c>
      <c r="K1630" s="355">
        <v>194</v>
      </c>
      <c r="L1630" s="355">
        <v>1160</v>
      </c>
      <c r="M1630" s="355">
        <v>6071</v>
      </c>
      <c r="N1630" s="355">
        <v>320</v>
      </c>
      <c r="O1630" s="355">
        <v>1195</v>
      </c>
      <c r="P1630" s="355">
        <v>6165</v>
      </c>
      <c r="Q1630" s="355">
        <v>322</v>
      </c>
      <c r="R1630" s="355">
        <v>1180</v>
      </c>
      <c r="S1630" s="355">
        <v>5788.9999999999964</v>
      </c>
      <c r="T1630" s="355">
        <v>303.00000000000006</v>
      </c>
      <c r="U1630" s="355">
        <v>1211.0000000000005</v>
      </c>
      <c r="V1630" s="355">
        <v>5299.0000000000109</v>
      </c>
      <c r="W1630" s="355">
        <v>321</v>
      </c>
      <c r="X1630" s="355">
        <v>1360</v>
      </c>
      <c r="Y1630" s="355">
        <v>4989</v>
      </c>
      <c r="Z1630" s="355">
        <v>302</v>
      </c>
      <c r="AA1630" s="355">
        <v>1458</v>
      </c>
      <c r="AB1630" s="355">
        <v>4979</v>
      </c>
      <c r="AC1630" s="355">
        <v>289</v>
      </c>
      <c r="AD1630" s="357">
        <v>1516</v>
      </c>
      <c r="AE1630" s="355">
        <v>5042</v>
      </c>
      <c r="AF1630" s="355">
        <v>318</v>
      </c>
      <c r="AG1630" s="358">
        <v>1503</v>
      </c>
      <c r="AH1630" s="355">
        <v>4988</v>
      </c>
      <c r="AI1630" s="355">
        <v>300</v>
      </c>
      <c r="AJ1630" s="358">
        <v>1600</v>
      </c>
      <c r="AK1630" s="4">
        <v>5112</v>
      </c>
      <c r="AL1630" s="4">
        <v>328</v>
      </c>
      <c r="AM1630" s="4">
        <v>1483</v>
      </c>
    </row>
    <row r="1631" spans="2:39" x14ac:dyDescent="0.3">
      <c r="B1631" s="350" t="s">
        <v>133</v>
      </c>
      <c r="C1631" s="351" t="s">
        <v>226</v>
      </c>
      <c r="D1631" s="352">
        <v>7105</v>
      </c>
      <c r="E1631" s="353">
        <v>259</v>
      </c>
      <c r="F1631" s="353">
        <v>1087</v>
      </c>
      <c r="G1631" s="354">
        <v>7215</v>
      </c>
      <c r="H1631" s="354">
        <v>302</v>
      </c>
      <c r="I1631" s="354">
        <v>1085</v>
      </c>
      <c r="J1631" s="355">
        <v>6479</v>
      </c>
      <c r="K1631" s="355">
        <v>227</v>
      </c>
      <c r="L1631" s="355">
        <v>1133</v>
      </c>
      <c r="M1631" s="355">
        <v>5755</v>
      </c>
      <c r="N1631" s="355">
        <v>315</v>
      </c>
      <c r="O1631" s="355">
        <v>1092</v>
      </c>
      <c r="P1631" s="355">
        <v>5962</v>
      </c>
      <c r="Q1631" s="355">
        <v>336</v>
      </c>
      <c r="R1631" s="355">
        <v>1099</v>
      </c>
      <c r="S1631" s="355">
        <v>6093.9999999999982</v>
      </c>
      <c r="T1631" s="355">
        <v>328.00000000000006</v>
      </c>
      <c r="U1631" s="355">
        <v>1243.9999999999993</v>
      </c>
      <c r="V1631" s="355">
        <v>5632.9999999999818</v>
      </c>
      <c r="W1631" s="355">
        <v>310.00000000000011</v>
      </c>
      <c r="X1631" s="355">
        <v>1279.0000000000002</v>
      </c>
      <c r="Y1631" s="355">
        <v>5306</v>
      </c>
      <c r="Z1631" s="355">
        <v>322</v>
      </c>
      <c r="AA1631" s="355">
        <v>1390</v>
      </c>
      <c r="AB1631" s="355">
        <v>4976</v>
      </c>
      <c r="AC1631" s="355">
        <v>318</v>
      </c>
      <c r="AD1631" s="357">
        <v>1458</v>
      </c>
      <c r="AE1631" s="355">
        <v>4986</v>
      </c>
      <c r="AF1631" s="355">
        <v>287</v>
      </c>
      <c r="AG1631" s="358">
        <v>1470</v>
      </c>
      <c r="AH1631" s="355">
        <v>5080</v>
      </c>
      <c r="AI1631" s="355">
        <v>335</v>
      </c>
      <c r="AJ1631" s="358">
        <v>1445</v>
      </c>
      <c r="AK1631" s="4">
        <v>5128</v>
      </c>
      <c r="AL1631" s="4">
        <v>318</v>
      </c>
      <c r="AM1631" s="4">
        <v>1428</v>
      </c>
    </row>
    <row r="1632" spans="2:39" x14ac:dyDescent="0.3">
      <c r="B1632" s="350" t="s">
        <v>133</v>
      </c>
      <c r="C1632" s="351" t="s">
        <v>227</v>
      </c>
      <c r="D1632" s="352">
        <v>7052</v>
      </c>
      <c r="E1632" s="353">
        <v>235</v>
      </c>
      <c r="F1632" s="353">
        <v>1047</v>
      </c>
      <c r="G1632" s="354">
        <v>7270</v>
      </c>
      <c r="H1632" s="354">
        <v>343</v>
      </c>
      <c r="I1632" s="354">
        <v>1104</v>
      </c>
      <c r="J1632" s="355">
        <v>6561</v>
      </c>
      <c r="K1632" s="355">
        <v>195</v>
      </c>
      <c r="L1632" s="355">
        <v>1144</v>
      </c>
      <c r="M1632" s="355">
        <v>5870</v>
      </c>
      <c r="N1632" s="355">
        <v>360</v>
      </c>
      <c r="O1632" s="355">
        <v>1047</v>
      </c>
      <c r="P1632" s="355">
        <v>5623</v>
      </c>
      <c r="Q1632" s="355">
        <v>332</v>
      </c>
      <c r="R1632" s="355">
        <v>1025</v>
      </c>
      <c r="S1632" s="355">
        <v>5747.0000000000045</v>
      </c>
      <c r="T1632" s="355">
        <v>346.00000000000011</v>
      </c>
      <c r="U1632" s="355">
        <v>1161.0000000000002</v>
      </c>
      <c r="V1632" s="355">
        <v>5916</v>
      </c>
      <c r="W1632" s="355">
        <v>330.99999999999994</v>
      </c>
      <c r="X1632" s="355">
        <v>1255</v>
      </c>
      <c r="Y1632" s="355">
        <v>5515</v>
      </c>
      <c r="Z1632" s="355">
        <v>328</v>
      </c>
      <c r="AA1632" s="355">
        <v>1315</v>
      </c>
      <c r="AB1632" s="355">
        <v>5216</v>
      </c>
      <c r="AC1632" s="355">
        <v>323</v>
      </c>
      <c r="AD1632" s="357">
        <v>1328</v>
      </c>
      <c r="AE1632" s="355">
        <v>5007</v>
      </c>
      <c r="AF1632" s="355">
        <v>302</v>
      </c>
      <c r="AG1632" s="358">
        <v>1423</v>
      </c>
      <c r="AH1632" s="355">
        <v>4922</v>
      </c>
      <c r="AI1632" s="355">
        <v>317</v>
      </c>
      <c r="AJ1632" s="358">
        <v>1392</v>
      </c>
      <c r="AK1632" s="4">
        <v>5273</v>
      </c>
      <c r="AL1632" s="4">
        <v>331</v>
      </c>
      <c r="AM1632" s="4">
        <v>1340</v>
      </c>
    </row>
    <row r="1633" spans="2:39" x14ac:dyDescent="0.3">
      <c r="B1633" s="350" t="s">
        <v>133</v>
      </c>
      <c r="C1633" s="351" t="s">
        <v>228</v>
      </c>
      <c r="D1633" s="352">
        <v>6718</v>
      </c>
      <c r="E1633" s="353">
        <v>228</v>
      </c>
      <c r="F1633" s="353">
        <v>1030</v>
      </c>
      <c r="G1633" s="354">
        <v>7131</v>
      </c>
      <c r="H1633" s="354">
        <v>327</v>
      </c>
      <c r="I1633" s="354">
        <v>1037</v>
      </c>
      <c r="J1633" s="355">
        <v>6696</v>
      </c>
      <c r="K1633" s="355">
        <v>226</v>
      </c>
      <c r="L1633" s="355">
        <v>1189</v>
      </c>
      <c r="M1633" s="355">
        <v>6271</v>
      </c>
      <c r="N1633" s="355">
        <v>339</v>
      </c>
      <c r="O1633" s="355">
        <v>1080</v>
      </c>
      <c r="P1633" s="355">
        <v>5828</v>
      </c>
      <c r="Q1633" s="355">
        <v>345</v>
      </c>
      <c r="R1633" s="355">
        <v>998</v>
      </c>
      <c r="S1633" s="355">
        <v>5566.9999999999918</v>
      </c>
      <c r="T1633" s="355">
        <v>319.00000000000006</v>
      </c>
      <c r="U1633" s="355">
        <v>1035.0000000000002</v>
      </c>
      <c r="V1633" s="355">
        <v>5725.0000000000027</v>
      </c>
      <c r="W1633" s="355">
        <v>350.00000000000006</v>
      </c>
      <c r="X1633" s="355">
        <v>1147.9999999999998</v>
      </c>
      <c r="Y1633" s="355">
        <v>5836</v>
      </c>
      <c r="Z1633" s="355">
        <v>341</v>
      </c>
      <c r="AA1633" s="355">
        <v>1286</v>
      </c>
      <c r="AB1633" s="355">
        <v>5551</v>
      </c>
      <c r="AC1633" s="355">
        <v>315</v>
      </c>
      <c r="AD1633" s="357">
        <v>1285</v>
      </c>
      <c r="AE1633" s="355">
        <v>5281</v>
      </c>
      <c r="AF1633" s="355">
        <v>324</v>
      </c>
      <c r="AG1633" s="358">
        <v>1349</v>
      </c>
      <c r="AH1633" s="355">
        <v>5088</v>
      </c>
      <c r="AI1633" s="355">
        <v>328</v>
      </c>
      <c r="AJ1633" s="358">
        <v>1359</v>
      </c>
      <c r="AK1633" s="4">
        <v>5129</v>
      </c>
      <c r="AL1633" s="4">
        <v>333</v>
      </c>
      <c r="AM1633" s="4">
        <v>1306</v>
      </c>
    </row>
    <row r="1634" spans="2:39" x14ac:dyDescent="0.3">
      <c r="B1634" s="350" t="s">
        <v>133</v>
      </c>
      <c r="C1634" s="351" t="s">
        <v>229</v>
      </c>
      <c r="D1634" s="352">
        <v>7711</v>
      </c>
      <c r="E1634" s="353">
        <v>383</v>
      </c>
      <c r="F1634" s="353">
        <v>1039</v>
      </c>
      <c r="G1634" s="354">
        <v>8614</v>
      </c>
      <c r="H1634" s="354">
        <v>417</v>
      </c>
      <c r="I1634" s="354">
        <v>1077</v>
      </c>
      <c r="J1634" s="355">
        <v>8201</v>
      </c>
      <c r="K1634" s="355">
        <v>238</v>
      </c>
      <c r="L1634" s="355">
        <v>1087</v>
      </c>
      <c r="M1634" s="355">
        <v>7536</v>
      </c>
      <c r="N1634" s="355">
        <v>398</v>
      </c>
      <c r="O1634" s="355">
        <v>1037</v>
      </c>
      <c r="P1634" s="355">
        <v>7859</v>
      </c>
      <c r="Q1634" s="355">
        <v>363</v>
      </c>
      <c r="R1634" s="355">
        <v>989</v>
      </c>
      <c r="S1634" s="355">
        <v>7420.0000000000091</v>
      </c>
      <c r="T1634" s="355">
        <v>369</v>
      </c>
      <c r="U1634" s="355">
        <v>1023.9999999999998</v>
      </c>
      <c r="V1634" s="355">
        <v>6952.9999999999991</v>
      </c>
      <c r="W1634" s="355">
        <v>359.00000000000006</v>
      </c>
      <c r="X1634" s="355">
        <v>1105</v>
      </c>
      <c r="Y1634" s="355">
        <v>6890</v>
      </c>
      <c r="Z1634" s="355">
        <v>384</v>
      </c>
      <c r="AA1634" s="355">
        <v>1137</v>
      </c>
      <c r="AB1634" s="355">
        <v>7090</v>
      </c>
      <c r="AC1634" s="355">
        <v>364</v>
      </c>
      <c r="AD1634" s="357">
        <v>1241</v>
      </c>
      <c r="AE1634" s="355">
        <v>6926</v>
      </c>
      <c r="AF1634" s="355">
        <v>358</v>
      </c>
      <c r="AG1634" s="358">
        <v>1218</v>
      </c>
      <c r="AH1634" s="355">
        <v>6452</v>
      </c>
      <c r="AI1634" s="355">
        <v>358</v>
      </c>
      <c r="AJ1634" s="358">
        <v>1189</v>
      </c>
      <c r="AK1634" s="4">
        <v>6009</v>
      </c>
      <c r="AL1634" s="4">
        <v>345</v>
      </c>
      <c r="AM1634" s="4">
        <v>1173</v>
      </c>
    </row>
    <row r="1635" spans="2:39" x14ac:dyDescent="0.3">
      <c r="B1635" s="350" t="s">
        <v>133</v>
      </c>
      <c r="C1635" s="351" t="s">
        <v>287</v>
      </c>
      <c r="D1635" s="352">
        <v>7748</v>
      </c>
      <c r="E1635" s="353">
        <v>168</v>
      </c>
      <c r="F1635" s="353">
        <v>1014</v>
      </c>
      <c r="G1635" s="354">
        <v>7787</v>
      </c>
      <c r="H1635" s="354">
        <v>338</v>
      </c>
      <c r="I1635" s="354">
        <v>1081</v>
      </c>
      <c r="J1635" s="355">
        <v>7149</v>
      </c>
      <c r="K1635" s="355">
        <v>299</v>
      </c>
      <c r="L1635" s="355">
        <v>1104</v>
      </c>
      <c r="M1635" s="355">
        <v>6961</v>
      </c>
      <c r="N1635" s="355">
        <v>396</v>
      </c>
      <c r="O1635" s="355">
        <v>977</v>
      </c>
      <c r="P1635" s="355">
        <v>6533</v>
      </c>
      <c r="Q1635" s="355">
        <v>380</v>
      </c>
      <c r="R1635" s="355">
        <v>968</v>
      </c>
      <c r="S1635" s="355">
        <v>6368.0000000000018</v>
      </c>
      <c r="T1635" s="355">
        <v>345.99999999999989</v>
      </c>
      <c r="U1635" s="355">
        <v>1006.0000000000007</v>
      </c>
      <c r="V1635" s="355">
        <v>6054.9999999999945</v>
      </c>
      <c r="W1635" s="355">
        <v>362</v>
      </c>
      <c r="X1635" s="355">
        <v>1003.9999999999994</v>
      </c>
      <c r="Y1635" s="355">
        <v>5872</v>
      </c>
      <c r="Z1635" s="355">
        <v>356</v>
      </c>
      <c r="AA1635" s="355">
        <v>1062</v>
      </c>
      <c r="AB1635" s="355">
        <v>5941</v>
      </c>
      <c r="AC1635" s="355">
        <v>374</v>
      </c>
      <c r="AD1635" s="357">
        <v>1121</v>
      </c>
      <c r="AE1635" s="355">
        <v>6194</v>
      </c>
      <c r="AF1635" s="355">
        <v>356</v>
      </c>
      <c r="AG1635" s="358">
        <v>1192</v>
      </c>
      <c r="AH1635" s="355">
        <v>6532</v>
      </c>
      <c r="AI1635" s="355">
        <v>375</v>
      </c>
      <c r="AJ1635" s="358">
        <v>1178</v>
      </c>
      <c r="AK1635" s="4">
        <v>6516</v>
      </c>
      <c r="AL1635" s="4">
        <v>360</v>
      </c>
      <c r="AM1635" s="4">
        <v>1145</v>
      </c>
    </row>
    <row r="1636" spans="2:39" x14ac:dyDescent="0.3">
      <c r="B1636" s="350" t="s">
        <v>133</v>
      </c>
      <c r="C1636" s="351" t="s">
        <v>230</v>
      </c>
      <c r="D1636" s="352">
        <v>7465</v>
      </c>
      <c r="E1636" s="353">
        <v>109</v>
      </c>
      <c r="F1636" s="353">
        <v>1102</v>
      </c>
      <c r="G1636" s="354">
        <v>7313</v>
      </c>
      <c r="H1636" s="354">
        <v>333</v>
      </c>
      <c r="I1636" s="354">
        <v>1079</v>
      </c>
      <c r="J1636" s="355">
        <v>6092</v>
      </c>
      <c r="K1636" s="355">
        <v>213</v>
      </c>
      <c r="L1636" s="355">
        <v>1110</v>
      </c>
      <c r="M1636" s="355">
        <v>5846</v>
      </c>
      <c r="N1636" s="355">
        <v>357</v>
      </c>
      <c r="O1636" s="355">
        <v>990</v>
      </c>
      <c r="P1636" s="355">
        <v>6055</v>
      </c>
      <c r="Q1636" s="355">
        <v>367</v>
      </c>
      <c r="R1636" s="355">
        <v>937</v>
      </c>
      <c r="S1636" s="355">
        <v>5769</v>
      </c>
      <c r="T1636" s="355">
        <v>340</v>
      </c>
      <c r="U1636" s="355">
        <v>964.99999999999886</v>
      </c>
      <c r="V1636" s="355">
        <v>5521.9999999999945</v>
      </c>
      <c r="W1636" s="355">
        <v>349.00000000000006</v>
      </c>
      <c r="X1636" s="355">
        <v>956.99999999999932</v>
      </c>
      <c r="Y1636" s="355">
        <v>5399</v>
      </c>
      <c r="Z1636" s="355">
        <v>369</v>
      </c>
      <c r="AA1636" s="355">
        <v>990</v>
      </c>
      <c r="AB1636" s="355">
        <v>5324</v>
      </c>
      <c r="AC1636" s="355">
        <v>341</v>
      </c>
      <c r="AD1636" s="357">
        <v>1049</v>
      </c>
      <c r="AE1636" s="355">
        <v>5733</v>
      </c>
      <c r="AF1636" s="355">
        <v>341</v>
      </c>
      <c r="AG1636" s="358">
        <v>1078</v>
      </c>
      <c r="AH1636" s="355">
        <v>5405</v>
      </c>
      <c r="AI1636" s="355">
        <v>366</v>
      </c>
      <c r="AJ1636" s="358">
        <v>1154</v>
      </c>
      <c r="AK1636" s="4">
        <v>5695</v>
      </c>
      <c r="AL1636" s="4">
        <v>374</v>
      </c>
      <c r="AM1636" s="4">
        <v>1159</v>
      </c>
    </row>
    <row r="1637" spans="2:39" x14ac:dyDescent="0.3">
      <c r="B1637" s="350" t="s">
        <v>133</v>
      </c>
      <c r="C1637" s="351" t="s">
        <v>231</v>
      </c>
      <c r="D1637" s="352">
        <v>6640</v>
      </c>
      <c r="E1637" s="353">
        <v>86</v>
      </c>
      <c r="F1637" s="353">
        <v>970</v>
      </c>
      <c r="G1637" s="354">
        <v>6802</v>
      </c>
      <c r="H1637" s="354">
        <v>302</v>
      </c>
      <c r="I1637" s="354">
        <v>1034</v>
      </c>
      <c r="J1637" s="355">
        <v>5387</v>
      </c>
      <c r="K1637" s="355">
        <v>208</v>
      </c>
      <c r="L1637" s="355">
        <v>1077</v>
      </c>
      <c r="M1637" s="355">
        <v>5113</v>
      </c>
      <c r="N1637" s="355">
        <v>300</v>
      </c>
      <c r="O1637" s="355">
        <v>972</v>
      </c>
      <c r="P1637" s="355">
        <v>5086</v>
      </c>
      <c r="Q1637" s="355">
        <v>316</v>
      </c>
      <c r="R1637" s="355">
        <v>960</v>
      </c>
      <c r="S1637" s="355">
        <v>4986.9999999999982</v>
      </c>
      <c r="T1637" s="355">
        <v>325.00000000000006</v>
      </c>
      <c r="U1637" s="355">
        <v>931.00000000000011</v>
      </c>
      <c r="V1637" s="355">
        <v>4733.9999999999982</v>
      </c>
      <c r="W1637" s="355">
        <v>346</v>
      </c>
      <c r="X1637" s="355">
        <v>920.99999999999977</v>
      </c>
      <c r="Y1637" s="355">
        <v>4692</v>
      </c>
      <c r="Z1637" s="355">
        <v>340</v>
      </c>
      <c r="AA1637" s="355">
        <v>989</v>
      </c>
      <c r="AB1637" s="355">
        <v>4690</v>
      </c>
      <c r="AC1637" s="355">
        <v>344</v>
      </c>
      <c r="AD1637" s="357">
        <v>951</v>
      </c>
      <c r="AE1637" s="355">
        <v>4634</v>
      </c>
      <c r="AF1637" s="355">
        <v>344</v>
      </c>
      <c r="AG1637" s="358">
        <v>989</v>
      </c>
      <c r="AH1637" s="355">
        <v>5074</v>
      </c>
      <c r="AI1637" s="355">
        <v>334</v>
      </c>
      <c r="AJ1637" s="358">
        <v>1015</v>
      </c>
      <c r="AK1637" s="4">
        <v>5531</v>
      </c>
      <c r="AL1637" s="4">
        <v>360</v>
      </c>
      <c r="AM1637" s="4">
        <v>1088</v>
      </c>
    </row>
    <row r="1638" spans="2:39" x14ac:dyDescent="0.3">
      <c r="B1638" s="350" t="s">
        <v>133</v>
      </c>
      <c r="C1638" s="351" t="s">
        <v>288</v>
      </c>
      <c r="D1638" s="352">
        <v>5588</v>
      </c>
      <c r="E1638" s="353">
        <v>40</v>
      </c>
      <c r="F1638" s="353">
        <v>996</v>
      </c>
      <c r="G1638" s="354">
        <v>5901</v>
      </c>
      <c r="H1638" s="354">
        <v>281</v>
      </c>
      <c r="I1638" s="354">
        <v>970</v>
      </c>
      <c r="J1638" s="355">
        <v>5060</v>
      </c>
      <c r="K1638" s="355">
        <v>210</v>
      </c>
      <c r="L1638" s="355">
        <v>970</v>
      </c>
      <c r="M1638" s="355">
        <v>4552</v>
      </c>
      <c r="N1638" s="355">
        <v>192</v>
      </c>
      <c r="O1638" s="355">
        <v>804</v>
      </c>
      <c r="P1638" s="355">
        <v>4645</v>
      </c>
      <c r="Q1638" s="355">
        <v>264</v>
      </c>
      <c r="R1638" s="355">
        <v>734</v>
      </c>
      <c r="S1638" s="355">
        <v>4704.9999999999955</v>
      </c>
      <c r="T1638" s="355">
        <v>282.00000000000006</v>
      </c>
      <c r="U1638" s="355">
        <v>934.00000000000057</v>
      </c>
      <c r="V1638" s="355">
        <v>4490.0000000000036</v>
      </c>
      <c r="W1638" s="355">
        <v>319.99999999999989</v>
      </c>
      <c r="X1638" s="355">
        <v>815.00000000000068</v>
      </c>
      <c r="Y1638" s="355">
        <v>4261</v>
      </c>
      <c r="Z1638" s="355">
        <v>302</v>
      </c>
      <c r="AA1638" s="355">
        <v>846</v>
      </c>
      <c r="AB1638" s="355">
        <v>4220</v>
      </c>
      <c r="AC1638" s="355">
        <v>318</v>
      </c>
      <c r="AD1638" s="357">
        <v>911</v>
      </c>
      <c r="AE1638" s="355">
        <v>4250</v>
      </c>
      <c r="AF1638" s="355">
        <v>297</v>
      </c>
      <c r="AG1638" s="358">
        <v>864</v>
      </c>
      <c r="AH1638" s="355">
        <v>4469</v>
      </c>
      <c r="AI1638" s="355">
        <v>308</v>
      </c>
      <c r="AJ1638" s="358">
        <v>943</v>
      </c>
      <c r="AK1638" s="4">
        <v>4770</v>
      </c>
      <c r="AL1638" s="4">
        <v>327</v>
      </c>
      <c r="AM1638" s="4">
        <v>931</v>
      </c>
    </row>
    <row r="1639" spans="2:39" x14ac:dyDescent="0.3">
      <c r="B1639" s="350" t="s">
        <v>133</v>
      </c>
      <c r="C1639" s="351" t="s">
        <v>232</v>
      </c>
      <c r="D1639" s="352">
        <v>5138</v>
      </c>
      <c r="E1639" s="353">
        <v>12</v>
      </c>
      <c r="F1639" s="353">
        <v>1063</v>
      </c>
      <c r="G1639" s="354">
        <v>4795</v>
      </c>
      <c r="H1639" s="354">
        <v>157</v>
      </c>
      <c r="I1639" s="354">
        <v>1057</v>
      </c>
      <c r="J1639" s="355">
        <v>4158</v>
      </c>
      <c r="K1639" s="355">
        <v>151</v>
      </c>
      <c r="L1639" s="355">
        <v>963</v>
      </c>
      <c r="M1639" s="355">
        <v>4079</v>
      </c>
      <c r="N1639" s="355">
        <v>162</v>
      </c>
      <c r="O1639" s="355">
        <v>1018</v>
      </c>
      <c r="P1639" s="355">
        <v>3780</v>
      </c>
      <c r="Q1639" s="355">
        <v>137</v>
      </c>
      <c r="R1639" s="355">
        <v>880</v>
      </c>
      <c r="S1639" s="355">
        <v>3766.9999999999982</v>
      </c>
      <c r="T1639" s="355">
        <v>236.00000000000009</v>
      </c>
      <c r="U1639" s="355">
        <v>890.00000000000057</v>
      </c>
      <c r="V1639" s="355">
        <v>3868</v>
      </c>
      <c r="W1639" s="355">
        <v>263.00000000000011</v>
      </c>
      <c r="X1639" s="355">
        <v>906.00000000000023</v>
      </c>
      <c r="Y1639" s="355">
        <v>3698</v>
      </c>
      <c r="Z1639" s="355">
        <v>268</v>
      </c>
      <c r="AA1639" s="355">
        <v>850</v>
      </c>
      <c r="AB1639" s="355">
        <v>3596</v>
      </c>
      <c r="AC1639" s="355">
        <v>287</v>
      </c>
      <c r="AD1639" s="357">
        <v>836</v>
      </c>
      <c r="AE1639" s="355">
        <v>3652</v>
      </c>
      <c r="AF1639" s="355">
        <v>270</v>
      </c>
      <c r="AG1639" s="358">
        <v>876</v>
      </c>
      <c r="AH1639" s="355">
        <v>3642</v>
      </c>
      <c r="AI1639" s="355">
        <v>285</v>
      </c>
      <c r="AJ1639" s="358">
        <v>860</v>
      </c>
      <c r="AK1639" s="4">
        <v>3852</v>
      </c>
      <c r="AL1639" s="4">
        <v>285</v>
      </c>
      <c r="AM1639" s="4">
        <v>911</v>
      </c>
    </row>
    <row r="1640" spans="2:39" x14ac:dyDescent="0.3">
      <c r="B1640" s="350" t="s">
        <v>133</v>
      </c>
      <c r="C1640" s="351" t="s">
        <v>325</v>
      </c>
      <c r="D1640" s="352">
        <v>142</v>
      </c>
      <c r="E1640" s="353">
        <v>0</v>
      </c>
      <c r="F1640" s="353">
        <v>0</v>
      </c>
      <c r="G1640" s="354">
        <v>184</v>
      </c>
      <c r="H1640" s="354">
        <v>0</v>
      </c>
      <c r="I1640" s="354">
        <v>0</v>
      </c>
      <c r="J1640" s="355">
        <v>214</v>
      </c>
      <c r="K1640" s="355">
        <v>0</v>
      </c>
      <c r="L1640" s="355">
        <v>0</v>
      </c>
      <c r="M1640" s="355">
        <v>242</v>
      </c>
      <c r="N1640" s="355">
        <v>0</v>
      </c>
      <c r="O1640" s="355">
        <v>0</v>
      </c>
      <c r="P1640" s="355">
        <v>338</v>
      </c>
      <c r="Q1640" s="355">
        <v>0</v>
      </c>
      <c r="R1640" s="355">
        <v>0</v>
      </c>
      <c r="S1640" s="355">
        <v>160.00000000000003</v>
      </c>
      <c r="T1640" s="355">
        <v>0</v>
      </c>
      <c r="U1640" s="355">
        <v>0</v>
      </c>
      <c r="V1640" s="355">
        <v>102.99999999999999</v>
      </c>
      <c r="W1640" s="355">
        <v>0</v>
      </c>
      <c r="X1640" s="355">
        <v>0</v>
      </c>
      <c r="Y1640" s="355">
        <v>99</v>
      </c>
      <c r="Z1640" s="355">
        <v>0</v>
      </c>
      <c r="AA1640" s="355">
        <v>0</v>
      </c>
      <c r="AB1640" s="355">
        <v>75</v>
      </c>
      <c r="AC1640" s="355">
        <v>0</v>
      </c>
      <c r="AD1640" s="357">
        <v>0</v>
      </c>
      <c r="AE1640" s="355">
        <v>52</v>
      </c>
      <c r="AF1640" s="355">
        <v>0</v>
      </c>
      <c r="AG1640" s="358">
        <v>0</v>
      </c>
      <c r="AH1640" s="355">
        <v>98</v>
      </c>
      <c r="AI1640" s="355">
        <v>0</v>
      </c>
      <c r="AJ1640" s="358">
        <v>0</v>
      </c>
      <c r="AK1640" s="4">
        <v>145</v>
      </c>
      <c r="AL1640" s="4">
        <v>0</v>
      </c>
      <c r="AM1640" s="4">
        <v>0</v>
      </c>
    </row>
    <row r="1641" spans="2:39" x14ac:dyDescent="0.3">
      <c r="B1641" s="350" t="s">
        <v>133</v>
      </c>
      <c r="C1641" s="351" t="s">
        <v>326</v>
      </c>
      <c r="D1641" s="352">
        <v>72</v>
      </c>
      <c r="E1641" s="353">
        <v>0</v>
      </c>
      <c r="F1641" s="353">
        <v>0</v>
      </c>
      <c r="G1641" s="354">
        <v>61</v>
      </c>
      <c r="H1641" s="354">
        <v>0</v>
      </c>
      <c r="I1641" s="354">
        <v>0</v>
      </c>
      <c r="J1641" s="355">
        <v>102</v>
      </c>
      <c r="K1641" s="355">
        <v>0</v>
      </c>
      <c r="L1641" s="355">
        <v>0</v>
      </c>
      <c r="M1641" s="355">
        <v>153</v>
      </c>
      <c r="N1641" s="355">
        <v>0</v>
      </c>
      <c r="O1641" s="355">
        <v>0</v>
      </c>
      <c r="P1641" s="355">
        <v>115</v>
      </c>
      <c r="Q1641" s="355">
        <v>0</v>
      </c>
      <c r="R1641" s="355">
        <v>0</v>
      </c>
      <c r="S1641" s="355">
        <v>219.00000000000003</v>
      </c>
      <c r="T1641" s="355">
        <v>0</v>
      </c>
      <c r="U1641" s="355">
        <v>0</v>
      </c>
      <c r="V1641" s="355">
        <v>162</v>
      </c>
      <c r="W1641" s="355">
        <v>0</v>
      </c>
      <c r="X1641" s="355">
        <v>0</v>
      </c>
      <c r="Y1641" s="355">
        <v>105</v>
      </c>
      <c r="Z1641" s="355">
        <v>0</v>
      </c>
      <c r="AA1641" s="355">
        <v>0</v>
      </c>
      <c r="AB1641" s="355">
        <v>90</v>
      </c>
      <c r="AC1641" s="355">
        <v>0</v>
      </c>
      <c r="AD1641" s="357">
        <v>0</v>
      </c>
      <c r="AE1641" s="355">
        <v>70</v>
      </c>
      <c r="AF1641" s="355">
        <v>0</v>
      </c>
      <c r="AG1641" s="358">
        <v>0</v>
      </c>
      <c r="AH1641" s="355">
        <v>48</v>
      </c>
      <c r="AI1641" s="355">
        <v>0</v>
      </c>
      <c r="AJ1641" s="358">
        <v>0</v>
      </c>
      <c r="AK1641" s="4">
        <v>41</v>
      </c>
      <c r="AL1641" s="4">
        <v>0</v>
      </c>
      <c r="AM1641" s="4">
        <v>0</v>
      </c>
    </row>
    <row r="1642" spans="2:39" x14ac:dyDescent="0.3">
      <c r="B1642" s="350" t="s">
        <v>133</v>
      </c>
      <c r="C1642" s="351" t="s">
        <v>289</v>
      </c>
      <c r="D1642" s="352">
        <v>783</v>
      </c>
      <c r="E1642" s="353">
        <v>22</v>
      </c>
      <c r="F1642" s="353">
        <v>72</v>
      </c>
      <c r="G1642" s="354">
        <v>674</v>
      </c>
      <c r="H1642" s="354">
        <v>0</v>
      </c>
      <c r="I1642" s="354">
        <v>34</v>
      </c>
      <c r="J1642" s="355">
        <v>537</v>
      </c>
      <c r="K1642" s="355">
        <v>0</v>
      </c>
      <c r="L1642" s="355">
        <v>110</v>
      </c>
      <c r="M1642" s="355">
        <v>1082</v>
      </c>
      <c r="N1642" s="355">
        <v>0</v>
      </c>
      <c r="O1642" s="355">
        <v>36</v>
      </c>
      <c r="P1642" s="355">
        <v>373</v>
      </c>
      <c r="Q1642" s="355">
        <v>0</v>
      </c>
      <c r="R1642" s="355">
        <v>67</v>
      </c>
      <c r="S1642" s="355">
        <v>208.00000000000006</v>
      </c>
      <c r="T1642" s="355">
        <v>0</v>
      </c>
      <c r="U1642" s="355">
        <v>22.000000000000007</v>
      </c>
      <c r="V1642" s="355">
        <v>62</v>
      </c>
      <c r="W1642" s="355">
        <v>0</v>
      </c>
      <c r="X1642" s="355">
        <v>90.000000000000043</v>
      </c>
      <c r="Y1642" s="355">
        <v>44</v>
      </c>
      <c r="Z1642" s="355">
        <v>0</v>
      </c>
      <c r="AA1642" s="355">
        <v>88</v>
      </c>
      <c r="AB1642" s="355">
        <v>0</v>
      </c>
      <c r="AC1642" s="355">
        <v>0</v>
      </c>
      <c r="AD1642" s="357">
        <v>307</v>
      </c>
      <c r="AE1642" s="355">
        <v>0</v>
      </c>
      <c r="AF1642" s="355">
        <v>0</v>
      </c>
      <c r="AG1642" s="358">
        <v>337</v>
      </c>
      <c r="AH1642" s="355">
        <v>0</v>
      </c>
      <c r="AI1642" s="355">
        <v>0</v>
      </c>
      <c r="AJ1642" s="358">
        <v>96</v>
      </c>
      <c r="AK1642" s="4">
        <v>0</v>
      </c>
      <c r="AL1642" s="4">
        <v>0</v>
      </c>
      <c r="AM1642" s="4">
        <v>22</v>
      </c>
    </row>
    <row r="1643" spans="2:39" x14ac:dyDescent="0.3">
      <c r="B1643" s="350" t="s">
        <v>133</v>
      </c>
      <c r="C1643" s="351" t="s">
        <v>290</v>
      </c>
      <c r="D1643" s="352">
        <v>1242</v>
      </c>
      <c r="E1643" s="353">
        <v>88</v>
      </c>
      <c r="F1643" s="353">
        <v>46</v>
      </c>
      <c r="G1643" s="354">
        <v>1235</v>
      </c>
      <c r="H1643" s="354">
        <v>0</v>
      </c>
      <c r="I1643" s="354">
        <v>81</v>
      </c>
      <c r="J1643" s="355">
        <v>1524</v>
      </c>
      <c r="K1643" s="355">
        <v>0</v>
      </c>
      <c r="L1643" s="355">
        <v>62</v>
      </c>
      <c r="M1643" s="355">
        <v>1559</v>
      </c>
      <c r="N1643" s="355">
        <v>1</v>
      </c>
      <c r="O1643" s="355">
        <v>84</v>
      </c>
      <c r="P1643" s="355">
        <v>1540</v>
      </c>
      <c r="Q1643" s="355">
        <v>0</v>
      </c>
      <c r="R1643" s="355">
        <v>69</v>
      </c>
      <c r="S1643" s="355">
        <v>1032.9999999999995</v>
      </c>
      <c r="T1643" s="355">
        <v>0</v>
      </c>
      <c r="U1643" s="355">
        <v>125</v>
      </c>
      <c r="V1643" s="355">
        <v>895.99999999999898</v>
      </c>
      <c r="W1643" s="355">
        <v>0</v>
      </c>
      <c r="X1643" s="355">
        <v>39.999999999999993</v>
      </c>
      <c r="Y1643" s="355">
        <v>846</v>
      </c>
      <c r="Z1643" s="355">
        <v>0</v>
      </c>
      <c r="AA1643" s="355">
        <v>33</v>
      </c>
      <c r="AB1643" s="355">
        <v>826</v>
      </c>
      <c r="AC1643" s="355">
        <v>0</v>
      </c>
      <c r="AD1643" s="357">
        <v>50</v>
      </c>
      <c r="AE1643" s="355">
        <v>738</v>
      </c>
      <c r="AF1643" s="355">
        <v>0</v>
      </c>
      <c r="AG1643" s="358">
        <v>57</v>
      </c>
      <c r="AH1643" s="355">
        <v>641</v>
      </c>
      <c r="AI1643" s="355">
        <v>0</v>
      </c>
      <c r="AJ1643" s="358">
        <v>295</v>
      </c>
      <c r="AK1643" s="4">
        <v>217</v>
      </c>
      <c r="AL1643" s="4">
        <v>0</v>
      </c>
      <c r="AM1643" s="4">
        <v>23</v>
      </c>
    </row>
    <row r="1644" spans="2:39" x14ac:dyDescent="0.3">
      <c r="B1644" s="350" t="s">
        <v>133</v>
      </c>
      <c r="C1644" s="351" t="s">
        <v>291</v>
      </c>
      <c r="D1644" s="352">
        <v>2824</v>
      </c>
      <c r="E1644" s="353">
        <v>115</v>
      </c>
      <c r="F1644" s="353">
        <v>269</v>
      </c>
      <c r="G1644" s="354">
        <v>3180</v>
      </c>
      <c r="H1644" s="354">
        <v>0</v>
      </c>
      <c r="I1644" s="354">
        <v>273</v>
      </c>
      <c r="J1644" s="355">
        <v>3299</v>
      </c>
      <c r="K1644" s="355">
        <v>0</v>
      </c>
      <c r="L1644" s="355">
        <v>400</v>
      </c>
      <c r="M1644" s="355">
        <v>2876</v>
      </c>
      <c r="N1644" s="355">
        <v>1</v>
      </c>
      <c r="O1644" s="355">
        <v>283</v>
      </c>
      <c r="P1644" s="355">
        <v>3203</v>
      </c>
      <c r="Q1644" s="355">
        <v>0</v>
      </c>
      <c r="R1644" s="355">
        <v>310</v>
      </c>
      <c r="S1644" s="355">
        <v>2621.9999999999982</v>
      </c>
      <c r="T1644" s="355">
        <v>0</v>
      </c>
      <c r="U1644" s="355">
        <v>348.00000000000006</v>
      </c>
      <c r="V1644" s="355">
        <v>2462.9999999999991</v>
      </c>
      <c r="W1644" s="355">
        <v>0</v>
      </c>
      <c r="X1644" s="355">
        <v>312.00000000000006</v>
      </c>
      <c r="Y1644" s="355">
        <v>2426</v>
      </c>
      <c r="Z1644" s="355">
        <v>0</v>
      </c>
      <c r="AA1644" s="355">
        <v>415</v>
      </c>
      <c r="AB1644" s="355">
        <v>2208</v>
      </c>
      <c r="AC1644" s="355">
        <v>0</v>
      </c>
      <c r="AD1644" s="357">
        <v>423</v>
      </c>
      <c r="AE1644" s="355">
        <v>2024</v>
      </c>
      <c r="AF1644" s="355">
        <v>0</v>
      </c>
      <c r="AG1644" s="358">
        <v>298</v>
      </c>
      <c r="AH1644" s="355">
        <v>1915</v>
      </c>
      <c r="AI1644" s="355">
        <v>0</v>
      </c>
      <c r="AJ1644" s="358">
        <v>173</v>
      </c>
      <c r="AK1644" s="4">
        <v>1929</v>
      </c>
      <c r="AL1644" s="4">
        <v>0</v>
      </c>
      <c r="AM1644" s="4">
        <v>125</v>
      </c>
    </row>
    <row r="1645" spans="2:39" x14ac:dyDescent="0.3">
      <c r="B1645" s="350" t="s">
        <v>133</v>
      </c>
      <c r="C1645" s="351" t="s">
        <v>292</v>
      </c>
      <c r="D1645" s="352">
        <v>3571</v>
      </c>
      <c r="E1645" s="353">
        <v>205</v>
      </c>
      <c r="F1645" s="353">
        <v>441</v>
      </c>
      <c r="G1645" s="354">
        <v>3861</v>
      </c>
      <c r="H1645" s="354">
        <v>0</v>
      </c>
      <c r="I1645" s="354">
        <v>574</v>
      </c>
      <c r="J1645" s="355">
        <v>3998</v>
      </c>
      <c r="K1645" s="355">
        <v>0</v>
      </c>
      <c r="L1645" s="355">
        <v>732</v>
      </c>
      <c r="M1645" s="355">
        <v>3424</v>
      </c>
      <c r="N1645" s="355">
        <v>0</v>
      </c>
      <c r="O1645" s="355">
        <v>770</v>
      </c>
      <c r="P1645" s="355">
        <v>3215</v>
      </c>
      <c r="Q1645" s="355">
        <v>0</v>
      </c>
      <c r="R1645" s="355">
        <v>557</v>
      </c>
      <c r="S1645" s="355">
        <v>3290.0000000000005</v>
      </c>
      <c r="T1645" s="355">
        <v>0</v>
      </c>
      <c r="U1645" s="355">
        <v>974.99999999999977</v>
      </c>
      <c r="V1645" s="355">
        <v>2908.0000000000023</v>
      </c>
      <c r="W1645" s="355">
        <v>0</v>
      </c>
      <c r="X1645" s="355">
        <v>690.00000000000011</v>
      </c>
      <c r="Y1645" s="355">
        <v>2747</v>
      </c>
      <c r="Z1645" s="355">
        <v>0</v>
      </c>
      <c r="AA1645" s="355">
        <v>706</v>
      </c>
      <c r="AB1645" s="355">
        <v>2507</v>
      </c>
      <c r="AC1645" s="355">
        <v>0</v>
      </c>
      <c r="AD1645" s="357">
        <v>653</v>
      </c>
      <c r="AE1645" s="355">
        <v>2325</v>
      </c>
      <c r="AF1645" s="355">
        <v>0</v>
      </c>
      <c r="AG1645" s="358">
        <v>509</v>
      </c>
      <c r="AH1645" s="355">
        <v>2194</v>
      </c>
      <c r="AI1645" s="355">
        <v>0</v>
      </c>
      <c r="AJ1645" s="358">
        <v>472</v>
      </c>
      <c r="AK1645" s="4">
        <v>2087</v>
      </c>
      <c r="AL1645" s="4">
        <v>0</v>
      </c>
      <c r="AM1645" s="4">
        <v>208</v>
      </c>
    </row>
    <row r="1646" spans="2:39" x14ac:dyDescent="0.3">
      <c r="B1646" s="350" t="s">
        <v>133</v>
      </c>
      <c r="C1646" s="351" t="s">
        <v>293</v>
      </c>
      <c r="D1646" s="352">
        <v>2768</v>
      </c>
      <c r="E1646" s="353">
        <v>227</v>
      </c>
      <c r="F1646" s="353">
        <v>370</v>
      </c>
      <c r="G1646" s="354">
        <v>2970</v>
      </c>
      <c r="H1646" s="354">
        <v>0</v>
      </c>
      <c r="I1646" s="354">
        <v>511</v>
      </c>
      <c r="J1646" s="355">
        <v>1945</v>
      </c>
      <c r="K1646" s="355">
        <v>0</v>
      </c>
      <c r="L1646" s="355">
        <v>504</v>
      </c>
      <c r="M1646" s="355">
        <v>1342</v>
      </c>
      <c r="N1646" s="355">
        <v>0</v>
      </c>
      <c r="O1646" s="355">
        <v>411</v>
      </c>
      <c r="P1646" s="355">
        <v>1149</v>
      </c>
      <c r="Q1646" s="355">
        <v>0</v>
      </c>
      <c r="R1646" s="355">
        <v>417</v>
      </c>
      <c r="S1646" s="355">
        <v>1262.9999999999982</v>
      </c>
      <c r="T1646" s="355">
        <v>0</v>
      </c>
      <c r="U1646" s="355">
        <v>675.99999999999955</v>
      </c>
      <c r="V1646" s="355">
        <v>1175.9999999999986</v>
      </c>
      <c r="W1646" s="355">
        <v>0</v>
      </c>
      <c r="X1646" s="355">
        <v>1061.0000000000011</v>
      </c>
      <c r="Y1646" s="355">
        <v>1025</v>
      </c>
      <c r="Z1646" s="355">
        <v>0</v>
      </c>
      <c r="AA1646" s="355">
        <v>653</v>
      </c>
      <c r="AB1646" s="355">
        <v>823</v>
      </c>
      <c r="AC1646" s="355">
        <v>0</v>
      </c>
      <c r="AD1646" s="357">
        <v>610</v>
      </c>
      <c r="AE1646" s="355">
        <v>893</v>
      </c>
      <c r="AF1646" s="355">
        <v>0</v>
      </c>
      <c r="AG1646" s="358">
        <v>438</v>
      </c>
      <c r="AH1646" s="355">
        <v>1132</v>
      </c>
      <c r="AI1646" s="355">
        <v>0</v>
      </c>
      <c r="AJ1646" s="358">
        <v>419</v>
      </c>
      <c r="AK1646" s="4">
        <v>1213</v>
      </c>
      <c r="AL1646" s="4">
        <v>0</v>
      </c>
      <c r="AM1646" s="4">
        <v>202</v>
      </c>
    </row>
    <row r="1647" spans="2:39" x14ac:dyDescent="0.3">
      <c r="B1647" s="350" t="s">
        <v>133</v>
      </c>
      <c r="C1647" s="351" t="s">
        <v>294</v>
      </c>
      <c r="D1647" s="352">
        <v>1684</v>
      </c>
      <c r="E1647" s="353">
        <v>145</v>
      </c>
      <c r="F1647" s="353">
        <v>447</v>
      </c>
      <c r="G1647" s="354">
        <v>3202</v>
      </c>
      <c r="H1647" s="354">
        <v>0</v>
      </c>
      <c r="I1647" s="354">
        <v>645</v>
      </c>
      <c r="J1647" s="355">
        <v>2703</v>
      </c>
      <c r="K1647" s="355">
        <v>0</v>
      </c>
      <c r="L1647" s="355">
        <v>502</v>
      </c>
      <c r="M1647" s="355">
        <v>2790</v>
      </c>
      <c r="N1647" s="355">
        <v>1</v>
      </c>
      <c r="O1647" s="355">
        <v>586</v>
      </c>
      <c r="P1647" s="355">
        <v>2895</v>
      </c>
      <c r="Q1647" s="355">
        <v>0</v>
      </c>
      <c r="R1647" s="355">
        <v>658</v>
      </c>
      <c r="S1647" s="355">
        <v>2638.9999999999968</v>
      </c>
      <c r="T1647" s="355">
        <v>0</v>
      </c>
      <c r="U1647" s="355">
        <v>997.99999999999932</v>
      </c>
      <c r="V1647" s="355">
        <v>2572.0000000000018</v>
      </c>
      <c r="W1647" s="355">
        <v>0</v>
      </c>
      <c r="X1647" s="355">
        <v>1316.0000000000007</v>
      </c>
      <c r="Y1647" s="355">
        <v>2621</v>
      </c>
      <c r="Z1647" s="355">
        <v>0</v>
      </c>
      <c r="AA1647" s="355">
        <v>1595</v>
      </c>
      <c r="AB1647" s="355">
        <v>2270</v>
      </c>
      <c r="AC1647" s="355">
        <v>0</v>
      </c>
      <c r="AD1647" s="357">
        <v>1842</v>
      </c>
      <c r="AE1647" s="355">
        <v>2040</v>
      </c>
      <c r="AF1647" s="355">
        <v>0</v>
      </c>
      <c r="AG1647" s="358">
        <v>2524</v>
      </c>
      <c r="AH1647" s="355">
        <v>1793</v>
      </c>
      <c r="AI1647" s="355">
        <v>0</v>
      </c>
      <c r="AJ1647" s="358">
        <v>1857</v>
      </c>
      <c r="AK1647" s="4">
        <v>1686</v>
      </c>
      <c r="AL1647" s="4">
        <v>0</v>
      </c>
      <c r="AM1647" s="4">
        <v>1316</v>
      </c>
    </row>
    <row r="1648" spans="2:39" x14ac:dyDescent="0.3">
      <c r="B1648" s="350" t="s">
        <v>133</v>
      </c>
      <c r="C1648" s="351" t="s">
        <v>327</v>
      </c>
      <c r="D1648" s="352">
        <v>491</v>
      </c>
      <c r="E1648" s="353">
        <v>0</v>
      </c>
      <c r="F1648" s="353">
        <v>0</v>
      </c>
      <c r="G1648" s="354">
        <v>316</v>
      </c>
      <c r="H1648" s="354">
        <v>0</v>
      </c>
      <c r="I1648" s="354">
        <v>0</v>
      </c>
      <c r="J1648" s="355">
        <v>384</v>
      </c>
      <c r="K1648" s="355">
        <v>0</v>
      </c>
      <c r="L1648" s="355">
        <v>0</v>
      </c>
      <c r="M1648" s="355">
        <v>304</v>
      </c>
      <c r="N1648" s="355">
        <v>0</v>
      </c>
      <c r="O1648" s="355">
        <v>0</v>
      </c>
      <c r="P1648" s="355">
        <v>223</v>
      </c>
      <c r="Q1648" s="355">
        <v>0</v>
      </c>
      <c r="R1648" s="355">
        <v>0</v>
      </c>
      <c r="S1648" s="355">
        <v>189</v>
      </c>
      <c r="T1648" s="355">
        <v>0</v>
      </c>
      <c r="U1648" s="355">
        <v>0</v>
      </c>
      <c r="V1648" s="355">
        <v>173.00000000000006</v>
      </c>
      <c r="W1648" s="355">
        <v>0</v>
      </c>
      <c r="X1648" s="355">
        <v>0</v>
      </c>
      <c r="Y1648" s="355">
        <v>161</v>
      </c>
      <c r="Z1648" s="355">
        <v>0</v>
      </c>
      <c r="AA1648" s="355">
        <v>0</v>
      </c>
      <c r="AB1648" s="355">
        <v>160</v>
      </c>
      <c r="AC1648" s="355">
        <v>0</v>
      </c>
      <c r="AD1648" s="357">
        <v>0</v>
      </c>
      <c r="AE1648" s="355">
        <v>162</v>
      </c>
      <c r="AF1648" s="355">
        <v>0</v>
      </c>
      <c r="AG1648" s="358">
        <v>0</v>
      </c>
      <c r="AH1648" s="355">
        <v>206</v>
      </c>
      <c r="AI1648" s="355">
        <v>0</v>
      </c>
      <c r="AJ1648" s="358">
        <v>0</v>
      </c>
      <c r="AK1648" s="4">
        <v>183</v>
      </c>
      <c r="AL1648" s="4">
        <v>0</v>
      </c>
      <c r="AM1648" s="4">
        <v>0</v>
      </c>
    </row>
    <row r="1649" spans="2:39" x14ac:dyDescent="0.3">
      <c r="B1649" s="350" t="s">
        <v>134</v>
      </c>
      <c r="C1649" s="351" t="s">
        <v>223</v>
      </c>
      <c r="D1649" s="352">
        <v>0</v>
      </c>
      <c r="E1649" s="353">
        <v>0</v>
      </c>
      <c r="F1649" s="353">
        <v>230</v>
      </c>
      <c r="G1649" s="354">
        <v>0</v>
      </c>
      <c r="H1649" s="354">
        <v>0</v>
      </c>
      <c r="I1649" s="354">
        <v>276</v>
      </c>
      <c r="J1649" s="355">
        <v>0</v>
      </c>
      <c r="K1649" s="355">
        <v>0</v>
      </c>
      <c r="L1649" s="355">
        <v>328</v>
      </c>
      <c r="M1649" s="355">
        <v>0</v>
      </c>
      <c r="N1649" s="355">
        <v>0</v>
      </c>
      <c r="O1649" s="355">
        <v>323</v>
      </c>
      <c r="P1649" s="355">
        <v>0</v>
      </c>
      <c r="Q1649" s="355">
        <v>0</v>
      </c>
      <c r="R1649" s="355">
        <v>280</v>
      </c>
      <c r="S1649" s="355">
        <v>0</v>
      </c>
      <c r="T1649" s="355">
        <v>0</v>
      </c>
      <c r="U1649" s="355">
        <v>261</v>
      </c>
      <c r="V1649" s="355">
        <v>0</v>
      </c>
      <c r="W1649" s="355">
        <v>0</v>
      </c>
      <c r="X1649" s="355">
        <v>409.99999999999983</v>
      </c>
      <c r="Y1649" s="355">
        <v>0</v>
      </c>
      <c r="Z1649" s="355">
        <v>0</v>
      </c>
      <c r="AA1649" s="355">
        <v>429</v>
      </c>
      <c r="AB1649" s="355">
        <v>0</v>
      </c>
      <c r="AC1649" s="355">
        <v>0</v>
      </c>
      <c r="AD1649" s="357">
        <v>400</v>
      </c>
      <c r="AE1649" s="355">
        <v>0</v>
      </c>
      <c r="AF1649" s="355">
        <v>0</v>
      </c>
      <c r="AG1649" s="358">
        <v>370</v>
      </c>
      <c r="AH1649" s="355">
        <v>0</v>
      </c>
      <c r="AI1649" s="355">
        <v>0</v>
      </c>
      <c r="AJ1649" s="358">
        <v>231</v>
      </c>
      <c r="AK1649" s="4">
        <v>0</v>
      </c>
      <c r="AL1649" s="4">
        <v>0</v>
      </c>
      <c r="AM1649" s="4">
        <v>82</v>
      </c>
    </row>
    <row r="1650" spans="2:39" x14ac:dyDescent="0.3">
      <c r="B1650" s="350" t="s">
        <v>134</v>
      </c>
      <c r="C1650" s="351" t="s">
        <v>286</v>
      </c>
      <c r="D1650" s="352">
        <v>42</v>
      </c>
      <c r="E1650" s="353">
        <v>12</v>
      </c>
      <c r="F1650" s="353">
        <v>364</v>
      </c>
      <c r="G1650" s="354">
        <v>55</v>
      </c>
      <c r="H1650" s="354">
        <v>0</v>
      </c>
      <c r="I1650" s="354">
        <v>386</v>
      </c>
      <c r="J1650" s="355">
        <v>61</v>
      </c>
      <c r="K1650" s="355">
        <v>0</v>
      </c>
      <c r="L1650" s="355">
        <v>470</v>
      </c>
      <c r="M1650" s="355">
        <v>0</v>
      </c>
      <c r="N1650" s="355">
        <v>0</v>
      </c>
      <c r="O1650" s="355">
        <v>451</v>
      </c>
      <c r="P1650" s="355">
        <v>0</v>
      </c>
      <c r="Q1650" s="355">
        <v>0</v>
      </c>
      <c r="R1650" s="355">
        <v>522</v>
      </c>
      <c r="S1650" s="355">
        <v>0</v>
      </c>
      <c r="T1650" s="355">
        <v>0</v>
      </c>
      <c r="U1650" s="355">
        <v>459</v>
      </c>
      <c r="V1650" s="355">
        <v>0</v>
      </c>
      <c r="W1650" s="355">
        <v>0</v>
      </c>
      <c r="X1650" s="355">
        <v>561.99999999999977</v>
      </c>
      <c r="Y1650" s="355">
        <v>0</v>
      </c>
      <c r="Z1650" s="355">
        <v>0</v>
      </c>
      <c r="AA1650" s="355">
        <v>571</v>
      </c>
      <c r="AB1650" s="355">
        <v>0</v>
      </c>
      <c r="AC1650" s="355">
        <v>0</v>
      </c>
      <c r="AD1650" s="357">
        <v>578</v>
      </c>
      <c r="AE1650" s="355">
        <v>0</v>
      </c>
      <c r="AF1650" s="355">
        <v>0</v>
      </c>
      <c r="AG1650" s="358">
        <v>584</v>
      </c>
      <c r="AH1650" s="355">
        <v>0</v>
      </c>
      <c r="AI1650" s="355">
        <v>0</v>
      </c>
      <c r="AJ1650" s="358">
        <v>521</v>
      </c>
      <c r="AK1650" s="4">
        <v>0</v>
      </c>
      <c r="AL1650" s="4">
        <v>0</v>
      </c>
      <c r="AM1650" s="4">
        <v>251</v>
      </c>
    </row>
    <row r="1651" spans="2:39" x14ac:dyDescent="0.3">
      <c r="B1651" s="350" t="s">
        <v>134</v>
      </c>
      <c r="C1651" s="351" t="s">
        <v>255</v>
      </c>
      <c r="D1651" s="352">
        <v>1737</v>
      </c>
      <c r="E1651" s="353">
        <v>61</v>
      </c>
      <c r="F1651" s="353">
        <v>501</v>
      </c>
      <c r="G1651" s="354">
        <v>1797</v>
      </c>
      <c r="H1651" s="354">
        <v>13</v>
      </c>
      <c r="I1651" s="354">
        <v>515</v>
      </c>
      <c r="J1651" s="355">
        <v>1940</v>
      </c>
      <c r="K1651" s="355">
        <v>15</v>
      </c>
      <c r="L1651" s="355">
        <v>507</v>
      </c>
      <c r="M1651" s="355">
        <v>1863</v>
      </c>
      <c r="N1651" s="355">
        <v>0</v>
      </c>
      <c r="O1651" s="355">
        <v>580</v>
      </c>
      <c r="P1651" s="355">
        <v>1700</v>
      </c>
      <c r="Q1651" s="355">
        <v>0</v>
      </c>
      <c r="R1651" s="355">
        <v>607</v>
      </c>
      <c r="S1651" s="355">
        <v>1616.9999999999995</v>
      </c>
      <c r="T1651" s="355">
        <v>0</v>
      </c>
      <c r="U1651" s="355">
        <v>651.00000000000011</v>
      </c>
      <c r="V1651" s="355">
        <v>1673.9999999999986</v>
      </c>
      <c r="W1651" s="355">
        <v>0</v>
      </c>
      <c r="X1651" s="355">
        <v>664</v>
      </c>
      <c r="Y1651" s="355">
        <v>1790</v>
      </c>
      <c r="Z1651" s="355">
        <v>0</v>
      </c>
      <c r="AA1651" s="355">
        <v>629</v>
      </c>
      <c r="AB1651" s="355">
        <v>1858</v>
      </c>
      <c r="AC1651" s="355">
        <v>0</v>
      </c>
      <c r="AD1651" s="357">
        <v>604</v>
      </c>
      <c r="AE1651" s="355">
        <v>1910</v>
      </c>
      <c r="AF1651" s="355">
        <v>0</v>
      </c>
      <c r="AG1651" s="358">
        <v>638</v>
      </c>
      <c r="AH1651" s="355">
        <v>1848</v>
      </c>
      <c r="AI1651" s="355">
        <v>0</v>
      </c>
      <c r="AJ1651" s="358">
        <v>575</v>
      </c>
      <c r="AK1651" s="4">
        <v>1837</v>
      </c>
      <c r="AL1651" s="4">
        <v>170</v>
      </c>
      <c r="AM1651" s="4">
        <v>468</v>
      </c>
    </row>
    <row r="1652" spans="2:39" x14ac:dyDescent="0.3">
      <c r="B1652" s="350" t="s">
        <v>134</v>
      </c>
      <c r="C1652" s="351" t="s">
        <v>224</v>
      </c>
      <c r="D1652" s="352">
        <v>1940</v>
      </c>
      <c r="E1652" s="353">
        <v>111</v>
      </c>
      <c r="F1652" s="353">
        <v>573</v>
      </c>
      <c r="G1652" s="354">
        <v>2019</v>
      </c>
      <c r="H1652" s="354">
        <v>18</v>
      </c>
      <c r="I1652" s="354">
        <v>537</v>
      </c>
      <c r="J1652" s="355">
        <v>2072</v>
      </c>
      <c r="K1652" s="355">
        <v>11</v>
      </c>
      <c r="L1652" s="355">
        <v>554</v>
      </c>
      <c r="M1652" s="355">
        <v>2166</v>
      </c>
      <c r="N1652" s="355">
        <v>0</v>
      </c>
      <c r="O1652" s="355">
        <v>595</v>
      </c>
      <c r="P1652" s="355">
        <v>2087</v>
      </c>
      <c r="Q1652" s="355">
        <v>0</v>
      </c>
      <c r="R1652" s="355">
        <v>658</v>
      </c>
      <c r="S1652" s="355">
        <v>2010.0000000000005</v>
      </c>
      <c r="T1652" s="355">
        <v>0</v>
      </c>
      <c r="U1652" s="355">
        <v>688.99999999999955</v>
      </c>
      <c r="V1652" s="355">
        <v>1961.9999999999995</v>
      </c>
      <c r="W1652" s="355">
        <v>0</v>
      </c>
      <c r="X1652" s="355">
        <v>708</v>
      </c>
      <c r="Y1652" s="355">
        <v>2023</v>
      </c>
      <c r="Z1652" s="355">
        <v>0</v>
      </c>
      <c r="AA1652" s="355">
        <v>649</v>
      </c>
      <c r="AB1652" s="355">
        <v>2225</v>
      </c>
      <c r="AC1652" s="355">
        <v>0</v>
      </c>
      <c r="AD1652" s="357">
        <v>623</v>
      </c>
      <c r="AE1652" s="355">
        <v>2320</v>
      </c>
      <c r="AF1652" s="355">
        <v>4</v>
      </c>
      <c r="AG1652" s="358">
        <v>614</v>
      </c>
      <c r="AH1652" s="355">
        <v>2395</v>
      </c>
      <c r="AI1652" s="355">
        <v>0</v>
      </c>
      <c r="AJ1652" s="358">
        <v>591</v>
      </c>
      <c r="AK1652" s="4">
        <v>2243</v>
      </c>
      <c r="AL1652" s="4">
        <v>100</v>
      </c>
      <c r="AM1652" s="4">
        <v>511</v>
      </c>
    </row>
    <row r="1653" spans="2:39" x14ac:dyDescent="0.3">
      <c r="B1653" s="350" t="s">
        <v>134</v>
      </c>
      <c r="C1653" s="351" t="s">
        <v>225</v>
      </c>
      <c r="D1653" s="352">
        <v>1915</v>
      </c>
      <c r="E1653" s="353">
        <v>133</v>
      </c>
      <c r="F1653" s="353">
        <v>503</v>
      </c>
      <c r="G1653" s="354">
        <v>1974</v>
      </c>
      <c r="H1653" s="354">
        <v>18</v>
      </c>
      <c r="I1653" s="354">
        <v>502</v>
      </c>
      <c r="J1653" s="355">
        <v>1887</v>
      </c>
      <c r="K1653" s="355">
        <v>6</v>
      </c>
      <c r="L1653" s="355">
        <v>519</v>
      </c>
      <c r="M1653" s="355">
        <v>1979</v>
      </c>
      <c r="N1653" s="355">
        <v>0</v>
      </c>
      <c r="O1653" s="355">
        <v>567</v>
      </c>
      <c r="P1653" s="355">
        <v>2061</v>
      </c>
      <c r="Q1653" s="355">
        <v>0</v>
      </c>
      <c r="R1653" s="355">
        <v>599</v>
      </c>
      <c r="S1653" s="355">
        <v>2046.0000000000018</v>
      </c>
      <c r="T1653" s="355">
        <v>0</v>
      </c>
      <c r="U1653" s="355">
        <v>706</v>
      </c>
      <c r="V1653" s="355">
        <v>2003.0000000000032</v>
      </c>
      <c r="W1653" s="355">
        <v>0</v>
      </c>
      <c r="X1653" s="355">
        <v>654.99999999999977</v>
      </c>
      <c r="Y1653" s="355">
        <v>1966</v>
      </c>
      <c r="Z1653" s="355">
        <v>0</v>
      </c>
      <c r="AA1653" s="355">
        <v>670</v>
      </c>
      <c r="AB1653" s="355">
        <v>1987</v>
      </c>
      <c r="AC1653" s="355">
        <v>5</v>
      </c>
      <c r="AD1653" s="357">
        <v>621</v>
      </c>
      <c r="AE1653" s="355">
        <v>2178</v>
      </c>
      <c r="AF1653" s="355">
        <v>0</v>
      </c>
      <c r="AG1653" s="358">
        <v>629</v>
      </c>
      <c r="AH1653" s="355">
        <v>2215</v>
      </c>
      <c r="AI1653" s="355">
        <v>5</v>
      </c>
      <c r="AJ1653" s="358">
        <v>573</v>
      </c>
      <c r="AK1653" s="4">
        <v>2319</v>
      </c>
      <c r="AL1653" s="4">
        <v>38</v>
      </c>
      <c r="AM1653" s="4">
        <v>558</v>
      </c>
    </row>
    <row r="1654" spans="2:39" x14ac:dyDescent="0.3">
      <c r="B1654" s="350" t="s">
        <v>134</v>
      </c>
      <c r="C1654" s="351" t="s">
        <v>226</v>
      </c>
      <c r="D1654" s="352">
        <v>1982</v>
      </c>
      <c r="E1654" s="353">
        <v>138</v>
      </c>
      <c r="F1654" s="353">
        <v>438</v>
      </c>
      <c r="G1654" s="354">
        <v>2044</v>
      </c>
      <c r="H1654" s="354">
        <v>17</v>
      </c>
      <c r="I1654" s="354">
        <v>438</v>
      </c>
      <c r="J1654" s="355">
        <v>2009</v>
      </c>
      <c r="K1654" s="355">
        <v>10</v>
      </c>
      <c r="L1654" s="355">
        <v>476</v>
      </c>
      <c r="M1654" s="355">
        <v>1953</v>
      </c>
      <c r="N1654" s="355">
        <v>0</v>
      </c>
      <c r="O1654" s="355">
        <v>571</v>
      </c>
      <c r="P1654" s="355">
        <v>2090</v>
      </c>
      <c r="Q1654" s="355">
        <v>0</v>
      </c>
      <c r="R1654" s="355">
        <v>546</v>
      </c>
      <c r="S1654" s="355">
        <v>2147.9999999999968</v>
      </c>
      <c r="T1654" s="355">
        <v>0</v>
      </c>
      <c r="U1654" s="355">
        <v>620.00000000000011</v>
      </c>
      <c r="V1654" s="355">
        <v>2102</v>
      </c>
      <c r="W1654" s="355">
        <v>0</v>
      </c>
      <c r="X1654" s="355">
        <v>685.99999999999977</v>
      </c>
      <c r="Y1654" s="355">
        <v>2054</v>
      </c>
      <c r="Z1654" s="355">
        <v>0</v>
      </c>
      <c r="AA1654" s="355">
        <v>631</v>
      </c>
      <c r="AB1654" s="355">
        <v>2123</v>
      </c>
      <c r="AC1654" s="355">
        <v>5</v>
      </c>
      <c r="AD1654" s="357">
        <v>639</v>
      </c>
      <c r="AE1654" s="355">
        <v>2115</v>
      </c>
      <c r="AF1654" s="355">
        <v>3</v>
      </c>
      <c r="AG1654" s="358">
        <v>599</v>
      </c>
      <c r="AH1654" s="355">
        <v>2258</v>
      </c>
      <c r="AI1654" s="355">
        <v>2</v>
      </c>
      <c r="AJ1654" s="358">
        <v>583</v>
      </c>
      <c r="AK1654" s="4">
        <v>2230</v>
      </c>
      <c r="AL1654" s="4">
        <v>55</v>
      </c>
      <c r="AM1654" s="4">
        <v>542</v>
      </c>
    </row>
    <row r="1655" spans="2:39" x14ac:dyDescent="0.3">
      <c r="B1655" s="350" t="s">
        <v>134</v>
      </c>
      <c r="C1655" s="351" t="s">
        <v>227</v>
      </c>
      <c r="D1655" s="352">
        <v>1986</v>
      </c>
      <c r="E1655" s="353">
        <v>147</v>
      </c>
      <c r="F1655" s="353">
        <v>411</v>
      </c>
      <c r="G1655" s="354">
        <v>2075</v>
      </c>
      <c r="H1655" s="354">
        <v>31</v>
      </c>
      <c r="I1655" s="354">
        <v>426</v>
      </c>
      <c r="J1655" s="355">
        <v>2062</v>
      </c>
      <c r="K1655" s="355">
        <v>7</v>
      </c>
      <c r="L1655" s="355">
        <v>401</v>
      </c>
      <c r="M1655" s="355">
        <v>2016</v>
      </c>
      <c r="N1655" s="355">
        <v>0</v>
      </c>
      <c r="O1655" s="355">
        <v>459</v>
      </c>
      <c r="P1655" s="355">
        <v>2006</v>
      </c>
      <c r="Q1655" s="355">
        <v>0</v>
      </c>
      <c r="R1655" s="355">
        <v>516</v>
      </c>
      <c r="S1655" s="355">
        <v>2161.9999999999982</v>
      </c>
      <c r="T1655" s="355">
        <v>0</v>
      </c>
      <c r="U1655" s="355">
        <v>542</v>
      </c>
      <c r="V1655" s="355">
        <v>2224.9999999999982</v>
      </c>
      <c r="W1655" s="355">
        <v>0</v>
      </c>
      <c r="X1655" s="355">
        <v>594</v>
      </c>
      <c r="Y1655" s="355">
        <v>2152</v>
      </c>
      <c r="Z1655" s="355">
        <v>0</v>
      </c>
      <c r="AA1655" s="355">
        <v>615</v>
      </c>
      <c r="AB1655" s="355">
        <v>2154</v>
      </c>
      <c r="AC1655" s="355">
        <v>6</v>
      </c>
      <c r="AD1655" s="357">
        <v>587</v>
      </c>
      <c r="AE1655" s="355">
        <v>2185</v>
      </c>
      <c r="AF1655" s="355">
        <v>8</v>
      </c>
      <c r="AG1655" s="358">
        <v>613</v>
      </c>
      <c r="AH1655" s="355">
        <v>2208</v>
      </c>
      <c r="AI1655" s="355">
        <v>1</v>
      </c>
      <c r="AJ1655" s="358">
        <v>551</v>
      </c>
      <c r="AK1655" s="4">
        <v>2294</v>
      </c>
      <c r="AL1655" s="4">
        <v>49</v>
      </c>
      <c r="AM1655" s="4">
        <v>509</v>
      </c>
    </row>
    <row r="1656" spans="2:39" x14ac:dyDescent="0.3">
      <c r="B1656" s="350" t="s">
        <v>134</v>
      </c>
      <c r="C1656" s="351" t="s">
        <v>228</v>
      </c>
      <c r="D1656" s="352">
        <v>1988</v>
      </c>
      <c r="E1656" s="353">
        <v>176</v>
      </c>
      <c r="F1656" s="353">
        <v>348</v>
      </c>
      <c r="G1656" s="354">
        <v>2134</v>
      </c>
      <c r="H1656" s="354">
        <v>32</v>
      </c>
      <c r="I1656" s="354">
        <v>359</v>
      </c>
      <c r="J1656" s="355">
        <v>2060</v>
      </c>
      <c r="K1656" s="355">
        <v>23</v>
      </c>
      <c r="L1656" s="355">
        <v>319</v>
      </c>
      <c r="M1656" s="355">
        <v>2029</v>
      </c>
      <c r="N1656" s="355">
        <v>0</v>
      </c>
      <c r="O1656" s="355">
        <v>414</v>
      </c>
      <c r="P1656" s="355">
        <v>2110</v>
      </c>
      <c r="Q1656" s="355">
        <v>0</v>
      </c>
      <c r="R1656" s="355">
        <v>422</v>
      </c>
      <c r="S1656" s="355">
        <v>2053.0000000000005</v>
      </c>
      <c r="T1656" s="355">
        <v>0</v>
      </c>
      <c r="U1656" s="355">
        <v>512.00000000000023</v>
      </c>
      <c r="V1656" s="355">
        <v>2258.9999999999982</v>
      </c>
      <c r="W1656" s="355">
        <v>0</v>
      </c>
      <c r="X1656" s="355">
        <v>522.00000000000023</v>
      </c>
      <c r="Y1656" s="355">
        <v>2270</v>
      </c>
      <c r="Z1656" s="355">
        <v>0</v>
      </c>
      <c r="AA1656" s="355">
        <v>448</v>
      </c>
      <c r="AB1656" s="355">
        <v>2333</v>
      </c>
      <c r="AC1656" s="355">
        <v>6</v>
      </c>
      <c r="AD1656" s="357">
        <v>524</v>
      </c>
      <c r="AE1656" s="355">
        <v>2254</v>
      </c>
      <c r="AF1656" s="355">
        <v>10</v>
      </c>
      <c r="AG1656" s="358">
        <v>541</v>
      </c>
      <c r="AH1656" s="355">
        <v>2340</v>
      </c>
      <c r="AI1656" s="355">
        <v>5</v>
      </c>
      <c r="AJ1656" s="358">
        <v>550</v>
      </c>
      <c r="AK1656" s="4">
        <v>2290</v>
      </c>
      <c r="AL1656" s="4">
        <v>53</v>
      </c>
      <c r="AM1656" s="4">
        <v>477</v>
      </c>
    </row>
    <row r="1657" spans="2:39" x14ac:dyDescent="0.3">
      <c r="B1657" s="350" t="s">
        <v>134</v>
      </c>
      <c r="C1657" s="351" t="s">
        <v>229</v>
      </c>
      <c r="D1657" s="352">
        <v>2295</v>
      </c>
      <c r="E1657" s="353">
        <v>237</v>
      </c>
      <c r="F1657" s="353">
        <v>312</v>
      </c>
      <c r="G1657" s="354">
        <v>2464</v>
      </c>
      <c r="H1657" s="354">
        <v>60</v>
      </c>
      <c r="I1657" s="354">
        <v>297</v>
      </c>
      <c r="J1657" s="355">
        <v>2437</v>
      </c>
      <c r="K1657" s="355">
        <v>30</v>
      </c>
      <c r="L1657" s="355">
        <v>255</v>
      </c>
      <c r="M1657" s="355">
        <v>2498</v>
      </c>
      <c r="N1657" s="355">
        <v>0</v>
      </c>
      <c r="O1657" s="355">
        <v>347</v>
      </c>
      <c r="P1657" s="355">
        <v>2457</v>
      </c>
      <c r="Q1657" s="355">
        <v>0</v>
      </c>
      <c r="R1657" s="355">
        <v>311</v>
      </c>
      <c r="S1657" s="355">
        <v>2583.0000000000027</v>
      </c>
      <c r="T1657" s="355">
        <v>0</v>
      </c>
      <c r="U1657" s="355">
        <v>358</v>
      </c>
      <c r="V1657" s="355">
        <v>2588.9999999999936</v>
      </c>
      <c r="W1657" s="355">
        <v>0</v>
      </c>
      <c r="X1657" s="355">
        <v>367.00000000000017</v>
      </c>
      <c r="Y1657" s="355">
        <v>2906</v>
      </c>
      <c r="Z1657" s="355">
        <v>0</v>
      </c>
      <c r="AA1657" s="355">
        <v>383</v>
      </c>
      <c r="AB1657" s="355">
        <v>2906</v>
      </c>
      <c r="AC1657" s="355">
        <v>39</v>
      </c>
      <c r="AD1657" s="357">
        <v>414</v>
      </c>
      <c r="AE1657" s="355">
        <v>3013</v>
      </c>
      <c r="AF1657" s="355">
        <v>41</v>
      </c>
      <c r="AG1657" s="358">
        <v>382</v>
      </c>
      <c r="AH1657" s="355">
        <v>2908</v>
      </c>
      <c r="AI1657" s="355">
        <v>28</v>
      </c>
      <c r="AJ1657" s="358">
        <v>376</v>
      </c>
      <c r="AK1657" s="4">
        <v>2721</v>
      </c>
      <c r="AL1657" s="4">
        <v>169</v>
      </c>
      <c r="AM1657" s="4">
        <v>381</v>
      </c>
    </row>
    <row r="1658" spans="2:39" x14ac:dyDescent="0.3">
      <c r="B1658" s="350" t="s">
        <v>134</v>
      </c>
      <c r="C1658" s="351" t="s">
        <v>287</v>
      </c>
      <c r="D1658" s="352">
        <v>2111</v>
      </c>
      <c r="E1658" s="353">
        <v>263</v>
      </c>
      <c r="F1658" s="353">
        <v>250</v>
      </c>
      <c r="G1658" s="354">
        <v>2269</v>
      </c>
      <c r="H1658" s="354">
        <v>42</v>
      </c>
      <c r="I1658" s="354">
        <v>281</v>
      </c>
      <c r="J1658" s="355">
        <v>2278</v>
      </c>
      <c r="K1658" s="355">
        <v>9</v>
      </c>
      <c r="L1658" s="355">
        <v>276</v>
      </c>
      <c r="M1658" s="355">
        <v>2262</v>
      </c>
      <c r="N1658" s="355">
        <v>0</v>
      </c>
      <c r="O1658" s="355">
        <v>333</v>
      </c>
      <c r="P1658" s="355">
        <v>2327</v>
      </c>
      <c r="Q1658" s="355">
        <v>0</v>
      </c>
      <c r="R1658" s="355">
        <v>323</v>
      </c>
      <c r="S1658" s="355">
        <v>2216.0000000000014</v>
      </c>
      <c r="T1658" s="355">
        <v>0</v>
      </c>
      <c r="U1658" s="355">
        <v>345</v>
      </c>
      <c r="V1658" s="355">
        <v>2404.0000000000027</v>
      </c>
      <c r="W1658" s="355">
        <v>0</v>
      </c>
      <c r="X1658" s="355">
        <v>363.99999999999994</v>
      </c>
      <c r="Y1658" s="355">
        <v>2277</v>
      </c>
      <c r="Z1658" s="355">
        <v>0</v>
      </c>
      <c r="AA1658" s="355">
        <v>374</v>
      </c>
      <c r="AB1658" s="355">
        <v>2458</v>
      </c>
      <c r="AC1658" s="355">
        <v>43</v>
      </c>
      <c r="AD1658" s="357">
        <v>344</v>
      </c>
      <c r="AE1658" s="355">
        <v>2566</v>
      </c>
      <c r="AF1658" s="355">
        <v>44</v>
      </c>
      <c r="AG1658" s="358">
        <v>396</v>
      </c>
      <c r="AH1658" s="355">
        <v>2703</v>
      </c>
      <c r="AI1658" s="355">
        <v>49</v>
      </c>
      <c r="AJ1658" s="358">
        <v>397</v>
      </c>
      <c r="AK1658" s="4">
        <v>2637</v>
      </c>
      <c r="AL1658" s="4">
        <v>84</v>
      </c>
      <c r="AM1658" s="4">
        <v>356</v>
      </c>
    </row>
    <row r="1659" spans="2:39" x14ac:dyDescent="0.3">
      <c r="B1659" s="350" t="s">
        <v>134</v>
      </c>
      <c r="C1659" s="351" t="s">
        <v>230</v>
      </c>
      <c r="D1659" s="352">
        <v>1862</v>
      </c>
      <c r="E1659" s="353">
        <v>231</v>
      </c>
      <c r="F1659" s="353">
        <v>305</v>
      </c>
      <c r="G1659" s="354">
        <v>2063</v>
      </c>
      <c r="H1659" s="354">
        <v>48</v>
      </c>
      <c r="I1659" s="354">
        <v>258</v>
      </c>
      <c r="J1659" s="355">
        <v>1946</v>
      </c>
      <c r="K1659" s="355">
        <v>23</v>
      </c>
      <c r="L1659" s="355">
        <v>268</v>
      </c>
      <c r="M1659" s="355">
        <v>1988</v>
      </c>
      <c r="N1659" s="355">
        <v>0</v>
      </c>
      <c r="O1659" s="355">
        <v>301</v>
      </c>
      <c r="P1659" s="355">
        <v>2134</v>
      </c>
      <c r="Q1659" s="355">
        <v>0</v>
      </c>
      <c r="R1659" s="355">
        <v>308</v>
      </c>
      <c r="S1659" s="355">
        <v>2115.0000000000009</v>
      </c>
      <c r="T1659" s="355">
        <v>0</v>
      </c>
      <c r="U1659" s="355">
        <v>316</v>
      </c>
      <c r="V1659" s="355">
        <v>2070.9999999999991</v>
      </c>
      <c r="W1659" s="355">
        <v>0</v>
      </c>
      <c r="X1659" s="355">
        <v>313.99999999999994</v>
      </c>
      <c r="Y1659" s="355">
        <v>2150</v>
      </c>
      <c r="Z1659" s="355">
        <v>0</v>
      </c>
      <c r="AA1659" s="355">
        <v>334</v>
      </c>
      <c r="AB1659" s="355">
        <v>2035</v>
      </c>
      <c r="AC1659" s="355">
        <v>38</v>
      </c>
      <c r="AD1659" s="357">
        <v>335</v>
      </c>
      <c r="AE1659" s="355">
        <v>2237</v>
      </c>
      <c r="AF1659" s="355">
        <v>42</v>
      </c>
      <c r="AG1659" s="358">
        <v>312</v>
      </c>
      <c r="AH1659" s="355">
        <v>2352</v>
      </c>
      <c r="AI1659" s="355">
        <v>33</v>
      </c>
      <c r="AJ1659" s="358">
        <v>374</v>
      </c>
      <c r="AK1659" s="4">
        <v>2541</v>
      </c>
      <c r="AL1659" s="4">
        <v>71</v>
      </c>
      <c r="AM1659" s="4">
        <v>369</v>
      </c>
    </row>
    <row r="1660" spans="2:39" x14ac:dyDescent="0.3">
      <c r="B1660" s="350" t="s">
        <v>134</v>
      </c>
      <c r="C1660" s="351" t="s">
        <v>231</v>
      </c>
      <c r="D1660" s="352">
        <v>1709</v>
      </c>
      <c r="E1660" s="353">
        <v>228</v>
      </c>
      <c r="F1660" s="353">
        <v>292</v>
      </c>
      <c r="G1660" s="354">
        <v>1817</v>
      </c>
      <c r="H1660" s="354">
        <v>55</v>
      </c>
      <c r="I1660" s="354">
        <v>254</v>
      </c>
      <c r="J1660" s="355">
        <v>1794</v>
      </c>
      <c r="K1660" s="355">
        <v>15</v>
      </c>
      <c r="L1660" s="355">
        <v>227</v>
      </c>
      <c r="M1660" s="355">
        <v>1739</v>
      </c>
      <c r="N1660" s="355">
        <v>0</v>
      </c>
      <c r="O1660" s="355">
        <v>302</v>
      </c>
      <c r="P1660" s="355">
        <v>1794</v>
      </c>
      <c r="Q1660" s="355">
        <v>0</v>
      </c>
      <c r="R1660" s="355">
        <v>286</v>
      </c>
      <c r="S1660" s="355">
        <v>1859.0000000000007</v>
      </c>
      <c r="T1660" s="355">
        <v>0</v>
      </c>
      <c r="U1660" s="355">
        <v>308.00000000000006</v>
      </c>
      <c r="V1660" s="355">
        <v>1898.0000000000014</v>
      </c>
      <c r="W1660" s="355">
        <v>0</v>
      </c>
      <c r="X1660" s="355">
        <v>286.99999999999989</v>
      </c>
      <c r="Y1660" s="355">
        <v>1867</v>
      </c>
      <c r="Z1660" s="355">
        <v>0</v>
      </c>
      <c r="AA1660" s="355">
        <v>297</v>
      </c>
      <c r="AB1660" s="355">
        <v>1875</v>
      </c>
      <c r="AC1660" s="355">
        <v>28</v>
      </c>
      <c r="AD1660" s="357">
        <v>290</v>
      </c>
      <c r="AE1660" s="355">
        <v>1859</v>
      </c>
      <c r="AF1660" s="355">
        <v>31</v>
      </c>
      <c r="AG1660" s="358">
        <v>308</v>
      </c>
      <c r="AH1660" s="355">
        <v>2044</v>
      </c>
      <c r="AI1660" s="355">
        <v>28</v>
      </c>
      <c r="AJ1660" s="358">
        <v>287</v>
      </c>
      <c r="AK1660" s="4">
        <v>2102</v>
      </c>
      <c r="AL1660" s="4">
        <v>46</v>
      </c>
      <c r="AM1660" s="4">
        <v>357</v>
      </c>
    </row>
    <row r="1661" spans="2:39" x14ac:dyDescent="0.3">
      <c r="B1661" s="350" t="s">
        <v>134</v>
      </c>
      <c r="C1661" s="351" t="s">
        <v>288</v>
      </c>
      <c r="D1661" s="352">
        <v>1676</v>
      </c>
      <c r="E1661" s="353">
        <v>27</v>
      </c>
      <c r="F1661" s="353">
        <v>233</v>
      </c>
      <c r="G1661" s="354">
        <v>1717</v>
      </c>
      <c r="H1661" s="354">
        <v>52</v>
      </c>
      <c r="I1661" s="354">
        <v>205</v>
      </c>
      <c r="J1661" s="355">
        <v>1619</v>
      </c>
      <c r="K1661" s="355">
        <v>21</v>
      </c>
      <c r="L1661" s="355">
        <v>191</v>
      </c>
      <c r="M1661" s="355">
        <v>1637</v>
      </c>
      <c r="N1661" s="355">
        <v>0</v>
      </c>
      <c r="O1661" s="355">
        <v>240</v>
      </c>
      <c r="P1661" s="355">
        <v>1582</v>
      </c>
      <c r="Q1661" s="355">
        <v>0</v>
      </c>
      <c r="R1661" s="355">
        <v>225</v>
      </c>
      <c r="S1661" s="355">
        <v>1637.0000000000002</v>
      </c>
      <c r="T1661" s="355">
        <v>0</v>
      </c>
      <c r="U1661" s="355">
        <v>279</v>
      </c>
      <c r="V1661" s="355">
        <v>1700.9999999999973</v>
      </c>
      <c r="W1661" s="355">
        <v>0</v>
      </c>
      <c r="X1661" s="355">
        <v>255.00000000000006</v>
      </c>
      <c r="Y1661" s="355">
        <v>1758</v>
      </c>
      <c r="Z1661" s="355">
        <v>0</v>
      </c>
      <c r="AA1661" s="355">
        <v>242</v>
      </c>
      <c r="AB1661" s="355">
        <v>1727</v>
      </c>
      <c r="AC1661" s="355">
        <v>21</v>
      </c>
      <c r="AD1661" s="357">
        <v>237</v>
      </c>
      <c r="AE1661" s="355">
        <v>1726</v>
      </c>
      <c r="AF1661" s="355">
        <v>29</v>
      </c>
      <c r="AG1661" s="358">
        <v>251</v>
      </c>
      <c r="AH1661" s="355">
        <v>1658</v>
      </c>
      <c r="AI1661" s="355">
        <v>21</v>
      </c>
      <c r="AJ1661" s="358">
        <v>282</v>
      </c>
      <c r="AK1661" s="4">
        <v>1941</v>
      </c>
      <c r="AL1661" s="4">
        <v>16</v>
      </c>
      <c r="AM1661" s="4">
        <v>271</v>
      </c>
    </row>
    <row r="1662" spans="2:39" x14ac:dyDescent="0.3">
      <c r="B1662" s="350" t="s">
        <v>134</v>
      </c>
      <c r="C1662" s="351" t="s">
        <v>232</v>
      </c>
      <c r="D1662" s="352">
        <v>1417</v>
      </c>
      <c r="E1662" s="353">
        <v>28</v>
      </c>
      <c r="F1662" s="353">
        <v>223</v>
      </c>
      <c r="G1662" s="354">
        <v>1476</v>
      </c>
      <c r="H1662" s="354">
        <v>36</v>
      </c>
      <c r="I1662" s="354">
        <v>192</v>
      </c>
      <c r="J1662" s="355">
        <v>1455</v>
      </c>
      <c r="K1662" s="355">
        <v>19</v>
      </c>
      <c r="L1662" s="355">
        <v>193</v>
      </c>
      <c r="M1662" s="355">
        <v>1361</v>
      </c>
      <c r="N1662" s="355">
        <v>0</v>
      </c>
      <c r="O1662" s="355">
        <v>230</v>
      </c>
      <c r="P1662" s="355">
        <v>1364</v>
      </c>
      <c r="Q1662" s="355">
        <v>0</v>
      </c>
      <c r="R1662" s="355">
        <v>242</v>
      </c>
      <c r="S1662" s="355">
        <v>1348.0000000000007</v>
      </c>
      <c r="T1662" s="355">
        <v>0</v>
      </c>
      <c r="U1662" s="355">
        <v>229.00000000000006</v>
      </c>
      <c r="V1662" s="355">
        <v>1375.9999999999991</v>
      </c>
      <c r="W1662" s="355">
        <v>0</v>
      </c>
      <c r="X1662" s="355">
        <v>275.99999999999994</v>
      </c>
      <c r="Y1662" s="355">
        <v>1383</v>
      </c>
      <c r="Z1662" s="355">
        <v>0</v>
      </c>
      <c r="AA1662" s="355">
        <v>254</v>
      </c>
      <c r="AB1662" s="355">
        <v>1430</v>
      </c>
      <c r="AC1662" s="355">
        <v>15</v>
      </c>
      <c r="AD1662" s="357">
        <v>243</v>
      </c>
      <c r="AE1662" s="355">
        <v>1430</v>
      </c>
      <c r="AF1662" s="355">
        <v>13</v>
      </c>
      <c r="AG1662" s="358">
        <v>248</v>
      </c>
      <c r="AH1662" s="355">
        <v>1468</v>
      </c>
      <c r="AI1662" s="355">
        <v>16</v>
      </c>
      <c r="AJ1662" s="358">
        <v>256</v>
      </c>
      <c r="AK1662" s="4">
        <v>1475</v>
      </c>
      <c r="AL1662" s="4">
        <v>12</v>
      </c>
      <c r="AM1662" s="4">
        <v>270</v>
      </c>
    </row>
    <row r="1663" spans="2:39" x14ac:dyDescent="0.3">
      <c r="B1663" s="350" t="s">
        <v>134</v>
      </c>
      <c r="C1663" s="351" t="s">
        <v>325</v>
      </c>
      <c r="D1663" s="352">
        <v>62</v>
      </c>
      <c r="E1663" s="353">
        <v>0</v>
      </c>
      <c r="F1663" s="353">
        <v>0</v>
      </c>
      <c r="G1663" s="354">
        <v>61</v>
      </c>
      <c r="H1663" s="354">
        <v>0</v>
      </c>
      <c r="I1663" s="354">
        <v>0</v>
      </c>
      <c r="J1663" s="355">
        <v>80</v>
      </c>
      <c r="K1663" s="355">
        <v>0</v>
      </c>
      <c r="L1663" s="355">
        <v>0</v>
      </c>
      <c r="M1663" s="355">
        <v>132</v>
      </c>
      <c r="N1663" s="355">
        <v>0</v>
      </c>
      <c r="O1663" s="355">
        <v>0</v>
      </c>
      <c r="P1663" s="355">
        <v>114</v>
      </c>
      <c r="Q1663" s="355">
        <v>0</v>
      </c>
      <c r="R1663" s="355">
        <v>0</v>
      </c>
      <c r="S1663" s="355">
        <v>103.00000000000001</v>
      </c>
      <c r="T1663" s="355">
        <v>0</v>
      </c>
      <c r="U1663" s="355">
        <v>0</v>
      </c>
      <c r="V1663" s="355">
        <v>88.000000000000057</v>
      </c>
      <c r="W1663" s="355">
        <v>0</v>
      </c>
      <c r="X1663" s="355">
        <v>0</v>
      </c>
      <c r="Y1663" s="355">
        <v>111</v>
      </c>
      <c r="Z1663" s="355">
        <v>0</v>
      </c>
      <c r="AA1663" s="355">
        <v>0</v>
      </c>
      <c r="AB1663" s="355">
        <v>123</v>
      </c>
      <c r="AC1663" s="355">
        <v>0</v>
      </c>
      <c r="AD1663" s="357">
        <v>0</v>
      </c>
      <c r="AE1663" s="355">
        <v>100</v>
      </c>
      <c r="AF1663" s="355">
        <v>0</v>
      </c>
      <c r="AG1663" s="358">
        <v>0</v>
      </c>
      <c r="AH1663" s="355">
        <v>98</v>
      </c>
      <c r="AI1663" s="355">
        <v>0</v>
      </c>
      <c r="AJ1663" s="358">
        <v>11</v>
      </c>
      <c r="AK1663" s="4">
        <v>84</v>
      </c>
      <c r="AL1663" s="4">
        <v>0</v>
      </c>
      <c r="AM1663" s="4">
        <v>17</v>
      </c>
    </row>
    <row r="1664" spans="2:39" x14ac:dyDescent="0.3">
      <c r="B1664" s="350" t="s">
        <v>134</v>
      </c>
      <c r="C1664" s="351" t="s">
        <v>326</v>
      </c>
      <c r="D1664" s="352">
        <v>42</v>
      </c>
      <c r="E1664" s="353">
        <v>0</v>
      </c>
      <c r="F1664" s="353">
        <v>0</v>
      </c>
      <c r="G1664" s="354">
        <v>62</v>
      </c>
      <c r="H1664" s="354">
        <v>0</v>
      </c>
      <c r="I1664" s="354">
        <v>0</v>
      </c>
      <c r="J1664" s="355">
        <v>48</v>
      </c>
      <c r="K1664" s="355">
        <v>0</v>
      </c>
      <c r="L1664" s="355">
        <v>0</v>
      </c>
      <c r="M1664" s="355">
        <v>43</v>
      </c>
      <c r="N1664" s="355">
        <v>0</v>
      </c>
      <c r="O1664" s="355">
        <v>0</v>
      </c>
      <c r="P1664" s="355">
        <v>51</v>
      </c>
      <c r="Q1664" s="355">
        <v>0</v>
      </c>
      <c r="R1664" s="355">
        <v>0</v>
      </c>
      <c r="S1664" s="355">
        <v>86.000000000000028</v>
      </c>
      <c r="T1664" s="355">
        <v>0</v>
      </c>
      <c r="U1664" s="355">
        <v>0</v>
      </c>
      <c r="V1664" s="355">
        <v>85</v>
      </c>
      <c r="W1664" s="355">
        <v>0</v>
      </c>
      <c r="X1664" s="355">
        <v>0</v>
      </c>
      <c r="Y1664" s="355">
        <v>81</v>
      </c>
      <c r="Z1664" s="355">
        <v>0</v>
      </c>
      <c r="AA1664" s="355">
        <v>0</v>
      </c>
      <c r="AB1664" s="355">
        <v>61</v>
      </c>
      <c r="AC1664" s="355">
        <v>0</v>
      </c>
      <c r="AD1664" s="357">
        <v>0</v>
      </c>
      <c r="AE1664" s="355">
        <v>103</v>
      </c>
      <c r="AF1664" s="355">
        <v>0</v>
      </c>
      <c r="AG1664" s="358">
        <v>0</v>
      </c>
      <c r="AH1664" s="355">
        <v>99</v>
      </c>
      <c r="AI1664" s="355">
        <v>0</v>
      </c>
      <c r="AJ1664" s="358">
        <v>0</v>
      </c>
      <c r="AK1664" s="4">
        <v>107</v>
      </c>
      <c r="AL1664" s="4">
        <v>0</v>
      </c>
      <c r="AM1664" s="4">
        <v>0</v>
      </c>
    </row>
    <row r="1665" spans="2:39" x14ac:dyDescent="0.3">
      <c r="B1665" s="350" t="s">
        <v>134</v>
      </c>
      <c r="C1665" s="351" t="s">
        <v>289</v>
      </c>
      <c r="D1665" s="352">
        <v>11</v>
      </c>
      <c r="E1665" s="353">
        <v>22</v>
      </c>
      <c r="F1665" s="353">
        <v>0</v>
      </c>
      <c r="G1665" s="354">
        <v>100</v>
      </c>
      <c r="H1665" s="354">
        <v>15</v>
      </c>
      <c r="I1665" s="354">
        <v>0</v>
      </c>
      <c r="J1665" s="355">
        <v>184</v>
      </c>
      <c r="K1665" s="355">
        <v>0</v>
      </c>
      <c r="L1665" s="355">
        <v>18</v>
      </c>
      <c r="M1665" s="355">
        <v>75</v>
      </c>
      <c r="N1665" s="355">
        <v>133</v>
      </c>
      <c r="O1665" s="355">
        <v>12</v>
      </c>
      <c r="P1665" s="355">
        <v>400</v>
      </c>
      <c r="Q1665" s="355">
        <v>107</v>
      </c>
      <c r="R1665" s="355">
        <v>16</v>
      </c>
      <c r="S1665" s="355">
        <v>235.00000000000017</v>
      </c>
      <c r="T1665" s="355">
        <v>2</v>
      </c>
      <c r="U1665" s="355">
        <v>10</v>
      </c>
      <c r="V1665" s="355">
        <v>7</v>
      </c>
      <c r="W1665" s="355">
        <v>0</v>
      </c>
      <c r="X1665" s="355">
        <v>3</v>
      </c>
      <c r="Y1665" s="355">
        <v>10</v>
      </c>
      <c r="Z1665" s="355">
        <v>0</v>
      </c>
      <c r="AA1665" s="355">
        <v>2</v>
      </c>
      <c r="AB1665" s="355">
        <v>11</v>
      </c>
      <c r="AC1665" s="355">
        <v>0</v>
      </c>
      <c r="AD1665" s="357">
        <v>2</v>
      </c>
      <c r="AE1665" s="355">
        <v>2</v>
      </c>
      <c r="AF1665" s="355">
        <v>0</v>
      </c>
      <c r="AG1665" s="358">
        <v>0</v>
      </c>
      <c r="AH1665" s="355">
        <v>0</v>
      </c>
      <c r="AI1665" s="355">
        <v>0</v>
      </c>
      <c r="AJ1665" s="358">
        <v>0</v>
      </c>
      <c r="AK1665" s="4">
        <v>0</v>
      </c>
      <c r="AL1665" s="4">
        <v>0</v>
      </c>
      <c r="AM1665" s="4">
        <v>1</v>
      </c>
    </row>
    <row r="1666" spans="2:39" x14ac:dyDescent="0.3">
      <c r="B1666" s="350" t="s">
        <v>134</v>
      </c>
      <c r="C1666" s="351" t="s">
        <v>290</v>
      </c>
      <c r="D1666" s="352">
        <v>109</v>
      </c>
      <c r="E1666" s="353">
        <v>37</v>
      </c>
      <c r="F1666" s="353">
        <v>0</v>
      </c>
      <c r="G1666" s="354">
        <v>191</v>
      </c>
      <c r="H1666" s="354">
        <v>42</v>
      </c>
      <c r="I1666" s="354">
        <v>3</v>
      </c>
      <c r="J1666" s="355">
        <v>271</v>
      </c>
      <c r="K1666" s="355">
        <v>0</v>
      </c>
      <c r="L1666" s="355">
        <v>30</v>
      </c>
      <c r="M1666" s="355">
        <v>211</v>
      </c>
      <c r="N1666" s="355">
        <v>38</v>
      </c>
      <c r="O1666" s="355">
        <v>33</v>
      </c>
      <c r="P1666" s="355">
        <v>99</v>
      </c>
      <c r="Q1666" s="355">
        <v>46</v>
      </c>
      <c r="R1666" s="355">
        <v>27</v>
      </c>
      <c r="S1666" s="355">
        <v>46.000000000000014</v>
      </c>
      <c r="T1666" s="355">
        <v>10</v>
      </c>
      <c r="U1666" s="355">
        <v>37</v>
      </c>
      <c r="V1666" s="355">
        <v>65.000000000000014</v>
      </c>
      <c r="W1666" s="355">
        <v>4</v>
      </c>
      <c r="X1666" s="355">
        <v>14</v>
      </c>
      <c r="Y1666" s="355">
        <v>101</v>
      </c>
      <c r="Z1666" s="355">
        <v>0</v>
      </c>
      <c r="AA1666" s="355">
        <v>1</v>
      </c>
      <c r="AB1666" s="355">
        <v>85</v>
      </c>
      <c r="AC1666" s="355">
        <v>0</v>
      </c>
      <c r="AD1666" s="357">
        <v>9</v>
      </c>
      <c r="AE1666" s="355">
        <v>89</v>
      </c>
      <c r="AF1666" s="355">
        <v>0</v>
      </c>
      <c r="AG1666" s="358">
        <v>8</v>
      </c>
      <c r="AH1666" s="355">
        <v>58</v>
      </c>
      <c r="AI1666" s="355">
        <v>0</v>
      </c>
      <c r="AJ1666" s="358">
        <v>0</v>
      </c>
      <c r="AK1666" s="4">
        <v>0</v>
      </c>
      <c r="AL1666" s="4">
        <v>0</v>
      </c>
      <c r="AM1666" s="4">
        <v>1</v>
      </c>
    </row>
    <row r="1667" spans="2:39" x14ac:dyDescent="0.3">
      <c r="B1667" s="350" t="s">
        <v>134</v>
      </c>
      <c r="C1667" s="351" t="s">
        <v>291</v>
      </c>
      <c r="D1667" s="352">
        <v>299</v>
      </c>
      <c r="E1667" s="353">
        <v>28</v>
      </c>
      <c r="F1667" s="353">
        <v>112</v>
      </c>
      <c r="G1667" s="354">
        <v>392</v>
      </c>
      <c r="H1667" s="354">
        <v>118</v>
      </c>
      <c r="I1667" s="354">
        <v>120</v>
      </c>
      <c r="J1667" s="355">
        <v>547</v>
      </c>
      <c r="K1667" s="355">
        <v>0</v>
      </c>
      <c r="L1667" s="355">
        <v>112</v>
      </c>
      <c r="M1667" s="355">
        <v>431</v>
      </c>
      <c r="N1667" s="355">
        <v>90</v>
      </c>
      <c r="O1667" s="355">
        <v>138</v>
      </c>
      <c r="P1667" s="355">
        <v>310</v>
      </c>
      <c r="Q1667" s="355">
        <v>0</v>
      </c>
      <c r="R1667" s="355">
        <v>146</v>
      </c>
      <c r="S1667" s="355">
        <v>320</v>
      </c>
      <c r="T1667" s="355">
        <v>28</v>
      </c>
      <c r="U1667" s="355">
        <v>113</v>
      </c>
      <c r="V1667" s="355">
        <v>281.00000000000017</v>
      </c>
      <c r="W1667" s="355">
        <v>16</v>
      </c>
      <c r="X1667" s="355">
        <v>91.000000000000014</v>
      </c>
      <c r="Y1667" s="355">
        <v>464</v>
      </c>
      <c r="Z1667" s="355">
        <v>0</v>
      </c>
      <c r="AA1667" s="355">
        <v>73</v>
      </c>
      <c r="AB1667" s="355">
        <v>484</v>
      </c>
      <c r="AC1667" s="355">
        <v>0</v>
      </c>
      <c r="AD1667" s="357">
        <v>85</v>
      </c>
      <c r="AE1667" s="355">
        <v>491</v>
      </c>
      <c r="AF1667" s="355">
        <v>0</v>
      </c>
      <c r="AG1667" s="358">
        <v>74</v>
      </c>
      <c r="AH1667" s="355">
        <v>465</v>
      </c>
      <c r="AI1667" s="355">
        <v>0</v>
      </c>
      <c r="AJ1667" s="358">
        <v>75</v>
      </c>
      <c r="AK1667" s="4">
        <v>330</v>
      </c>
      <c r="AL1667" s="4">
        <v>0</v>
      </c>
      <c r="AM1667" s="4">
        <v>22</v>
      </c>
    </row>
    <row r="1668" spans="2:39" x14ac:dyDescent="0.3">
      <c r="B1668" s="350" t="s">
        <v>134</v>
      </c>
      <c r="C1668" s="351" t="s">
        <v>292</v>
      </c>
      <c r="D1668" s="352">
        <v>385</v>
      </c>
      <c r="E1668" s="353">
        <v>104</v>
      </c>
      <c r="F1668" s="353">
        <v>187</v>
      </c>
      <c r="G1668" s="354">
        <v>374</v>
      </c>
      <c r="H1668" s="354">
        <v>62</v>
      </c>
      <c r="I1668" s="354">
        <v>315</v>
      </c>
      <c r="J1668" s="355">
        <v>325</v>
      </c>
      <c r="K1668" s="355">
        <v>0</v>
      </c>
      <c r="L1668" s="355">
        <v>251</v>
      </c>
      <c r="M1668" s="355">
        <v>376</v>
      </c>
      <c r="N1668" s="355">
        <v>85</v>
      </c>
      <c r="O1668" s="355">
        <v>302</v>
      </c>
      <c r="P1668" s="355">
        <v>343</v>
      </c>
      <c r="Q1668" s="355">
        <v>0</v>
      </c>
      <c r="R1668" s="355">
        <v>253</v>
      </c>
      <c r="S1668" s="355">
        <v>286.00000000000006</v>
      </c>
      <c r="T1668" s="355">
        <v>65.000000000000014</v>
      </c>
      <c r="U1668" s="355">
        <v>258</v>
      </c>
      <c r="V1668" s="355">
        <v>291.00000000000011</v>
      </c>
      <c r="W1668" s="355">
        <v>2</v>
      </c>
      <c r="X1668" s="355">
        <v>177.00000000000011</v>
      </c>
      <c r="Y1668" s="355">
        <v>378</v>
      </c>
      <c r="Z1668" s="355">
        <v>0</v>
      </c>
      <c r="AA1668" s="355">
        <v>171</v>
      </c>
      <c r="AB1668" s="355">
        <v>539</v>
      </c>
      <c r="AC1668" s="355">
        <v>0</v>
      </c>
      <c r="AD1668" s="357">
        <v>155</v>
      </c>
      <c r="AE1668" s="355">
        <v>562</v>
      </c>
      <c r="AF1668" s="355">
        <v>0</v>
      </c>
      <c r="AG1668" s="358">
        <v>143</v>
      </c>
      <c r="AH1668" s="355">
        <v>589</v>
      </c>
      <c r="AI1668" s="355">
        <v>0</v>
      </c>
      <c r="AJ1668" s="358">
        <v>152</v>
      </c>
      <c r="AK1668" s="4">
        <v>514</v>
      </c>
      <c r="AL1668" s="4">
        <v>0</v>
      </c>
      <c r="AM1668" s="4">
        <v>81</v>
      </c>
    </row>
    <row r="1669" spans="2:39" x14ac:dyDescent="0.3">
      <c r="B1669" s="350" t="s">
        <v>134</v>
      </c>
      <c r="C1669" s="351" t="s">
        <v>293</v>
      </c>
      <c r="D1669" s="352">
        <v>194</v>
      </c>
      <c r="E1669" s="353">
        <v>54</v>
      </c>
      <c r="F1669" s="353">
        <v>121</v>
      </c>
      <c r="G1669" s="354">
        <v>49</v>
      </c>
      <c r="H1669" s="354">
        <v>25</v>
      </c>
      <c r="I1669" s="354">
        <v>169</v>
      </c>
      <c r="J1669" s="355">
        <v>201</v>
      </c>
      <c r="K1669" s="355">
        <v>0</v>
      </c>
      <c r="L1669" s="355">
        <v>221</v>
      </c>
      <c r="M1669" s="355">
        <v>101</v>
      </c>
      <c r="N1669" s="355">
        <v>54</v>
      </c>
      <c r="O1669" s="355">
        <v>237</v>
      </c>
      <c r="P1669" s="355">
        <v>194</v>
      </c>
      <c r="Q1669" s="355">
        <v>0</v>
      </c>
      <c r="R1669" s="355">
        <v>240</v>
      </c>
      <c r="S1669" s="355">
        <v>179</v>
      </c>
      <c r="T1669" s="355">
        <v>23</v>
      </c>
      <c r="U1669" s="355">
        <v>205</v>
      </c>
      <c r="V1669" s="355">
        <v>88.000000000000014</v>
      </c>
      <c r="W1669" s="355">
        <v>13.000000000000002</v>
      </c>
      <c r="X1669" s="355">
        <v>119.99999999999999</v>
      </c>
      <c r="Y1669" s="355">
        <v>126</v>
      </c>
      <c r="Z1669" s="355">
        <v>0</v>
      </c>
      <c r="AA1669" s="355">
        <v>116</v>
      </c>
      <c r="AB1669" s="355">
        <v>108</v>
      </c>
      <c r="AC1669" s="355">
        <v>0</v>
      </c>
      <c r="AD1669" s="357">
        <v>101</v>
      </c>
      <c r="AE1669" s="355">
        <v>117</v>
      </c>
      <c r="AF1669" s="355">
        <v>0</v>
      </c>
      <c r="AG1669" s="358">
        <v>71</v>
      </c>
      <c r="AH1669" s="355">
        <v>130</v>
      </c>
      <c r="AI1669" s="355">
        <v>0</v>
      </c>
      <c r="AJ1669" s="358">
        <v>107</v>
      </c>
      <c r="AK1669" s="4">
        <v>349</v>
      </c>
      <c r="AL1669" s="4">
        <v>0</v>
      </c>
      <c r="AM1669" s="4">
        <v>76</v>
      </c>
    </row>
    <row r="1670" spans="2:39" x14ac:dyDescent="0.3">
      <c r="B1670" s="350" t="s">
        <v>134</v>
      </c>
      <c r="C1670" s="351" t="s">
        <v>294</v>
      </c>
      <c r="D1670" s="352">
        <v>307</v>
      </c>
      <c r="E1670" s="353">
        <v>1</v>
      </c>
      <c r="F1670" s="353">
        <v>285</v>
      </c>
      <c r="G1670" s="354">
        <v>397</v>
      </c>
      <c r="H1670" s="354">
        <v>12</v>
      </c>
      <c r="I1670" s="354">
        <v>372</v>
      </c>
      <c r="J1670" s="355">
        <v>229</v>
      </c>
      <c r="K1670" s="355">
        <v>0</v>
      </c>
      <c r="L1670" s="355">
        <v>358</v>
      </c>
      <c r="M1670" s="355">
        <v>273</v>
      </c>
      <c r="N1670" s="355">
        <v>0</v>
      </c>
      <c r="O1670" s="355">
        <v>335</v>
      </c>
      <c r="P1670" s="355">
        <v>220</v>
      </c>
      <c r="Q1670" s="355">
        <v>0</v>
      </c>
      <c r="R1670" s="355">
        <v>315</v>
      </c>
      <c r="S1670" s="355">
        <v>247.00000000000009</v>
      </c>
      <c r="T1670" s="355">
        <v>4</v>
      </c>
      <c r="U1670" s="355">
        <v>276.00000000000017</v>
      </c>
      <c r="V1670" s="355">
        <v>301.00000000000006</v>
      </c>
      <c r="W1670" s="355">
        <v>0</v>
      </c>
      <c r="X1670" s="355">
        <v>226.99999999999983</v>
      </c>
      <c r="Y1670" s="355">
        <v>227</v>
      </c>
      <c r="Z1670" s="355">
        <v>0</v>
      </c>
      <c r="AA1670" s="355">
        <v>250</v>
      </c>
      <c r="AB1670" s="355">
        <v>364</v>
      </c>
      <c r="AC1670" s="355">
        <v>0</v>
      </c>
      <c r="AD1670" s="357">
        <v>198</v>
      </c>
      <c r="AE1670" s="355">
        <v>476</v>
      </c>
      <c r="AF1670" s="355">
        <v>0</v>
      </c>
      <c r="AG1670" s="358">
        <v>137</v>
      </c>
      <c r="AH1670" s="355">
        <v>476</v>
      </c>
      <c r="AI1670" s="355">
        <v>0</v>
      </c>
      <c r="AJ1670" s="358">
        <v>142</v>
      </c>
      <c r="AK1670" s="4">
        <v>237</v>
      </c>
      <c r="AL1670" s="4">
        <v>0</v>
      </c>
      <c r="AM1670" s="4">
        <v>153</v>
      </c>
    </row>
    <row r="1671" spans="2:39" x14ac:dyDescent="0.3">
      <c r="B1671" s="350" t="s">
        <v>134</v>
      </c>
      <c r="C1671" s="351" t="s">
        <v>327</v>
      </c>
      <c r="D1671" s="352">
        <v>4</v>
      </c>
      <c r="E1671" s="353">
        <v>0</v>
      </c>
      <c r="F1671" s="353">
        <v>0</v>
      </c>
      <c r="G1671" s="354">
        <v>109</v>
      </c>
      <c r="H1671" s="354">
        <v>0</v>
      </c>
      <c r="I1671" s="354">
        <v>0</v>
      </c>
      <c r="J1671" s="355">
        <v>106</v>
      </c>
      <c r="K1671" s="355">
        <v>0</v>
      </c>
      <c r="L1671" s="355">
        <v>0</v>
      </c>
      <c r="M1671" s="355">
        <v>92</v>
      </c>
      <c r="N1671" s="355">
        <v>0</v>
      </c>
      <c r="O1671" s="355">
        <v>0</v>
      </c>
      <c r="P1671" s="355">
        <v>95</v>
      </c>
      <c r="Q1671" s="355">
        <v>0</v>
      </c>
      <c r="R1671" s="355">
        <v>0</v>
      </c>
      <c r="S1671" s="355">
        <v>72.000000000000043</v>
      </c>
      <c r="T1671" s="355">
        <v>0</v>
      </c>
      <c r="U1671" s="355">
        <v>0</v>
      </c>
      <c r="V1671" s="355">
        <v>96</v>
      </c>
      <c r="W1671" s="355">
        <v>0</v>
      </c>
      <c r="X1671" s="355">
        <v>0</v>
      </c>
      <c r="Y1671" s="355">
        <v>84</v>
      </c>
      <c r="Z1671" s="355">
        <v>0</v>
      </c>
      <c r="AA1671" s="355">
        <v>0</v>
      </c>
      <c r="AB1671" s="355">
        <v>66</v>
      </c>
      <c r="AC1671" s="355">
        <v>0</v>
      </c>
      <c r="AD1671" s="357">
        <v>0</v>
      </c>
      <c r="AE1671" s="355">
        <v>78</v>
      </c>
      <c r="AF1671" s="355">
        <v>0</v>
      </c>
      <c r="AG1671" s="358">
        <v>0</v>
      </c>
      <c r="AH1671" s="355">
        <v>87</v>
      </c>
      <c r="AI1671" s="355">
        <v>0</v>
      </c>
      <c r="AJ1671" s="358">
        <v>0</v>
      </c>
      <c r="AK1671" s="4">
        <v>51</v>
      </c>
      <c r="AL1671" s="4">
        <v>0</v>
      </c>
      <c r="AM1671" s="4">
        <v>0</v>
      </c>
    </row>
    <row r="1672" spans="2:39" x14ac:dyDescent="0.3">
      <c r="B1672" s="350" t="s">
        <v>135</v>
      </c>
      <c r="C1672" s="351" t="s">
        <v>223</v>
      </c>
      <c r="D1672" s="352">
        <v>0</v>
      </c>
      <c r="E1672" s="353">
        <v>0</v>
      </c>
      <c r="F1672" s="353">
        <v>120</v>
      </c>
      <c r="G1672" s="354">
        <v>0</v>
      </c>
      <c r="H1672" s="354">
        <v>0</v>
      </c>
      <c r="I1672" s="354">
        <v>115</v>
      </c>
      <c r="J1672" s="355">
        <v>0</v>
      </c>
      <c r="K1672" s="355">
        <v>0</v>
      </c>
      <c r="L1672" s="355">
        <v>128</v>
      </c>
      <c r="M1672" s="355">
        <v>0</v>
      </c>
      <c r="N1672" s="355">
        <v>0</v>
      </c>
      <c r="O1672" s="355">
        <v>137</v>
      </c>
      <c r="P1672" s="355">
        <v>0</v>
      </c>
      <c r="Q1672" s="355">
        <v>0</v>
      </c>
      <c r="R1672" s="355">
        <v>135</v>
      </c>
      <c r="S1672" s="355">
        <v>0</v>
      </c>
      <c r="T1672" s="355">
        <v>0</v>
      </c>
      <c r="U1672" s="355">
        <v>143.00000000000003</v>
      </c>
      <c r="V1672" s="355">
        <v>0</v>
      </c>
      <c r="W1672" s="355">
        <v>0</v>
      </c>
      <c r="X1672" s="355">
        <v>176.00000000000006</v>
      </c>
      <c r="Y1672" s="355">
        <v>0</v>
      </c>
      <c r="Z1672" s="355">
        <v>0</v>
      </c>
      <c r="AA1672" s="355">
        <v>201</v>
      </c>
      <c r="AB1672" s="355">
        <v>0</v>
      </c>
      <c r="AC1672" s="355">
        <v>0</v>
      </c>
      <c r="AD1672" s="357">
        <v>180</v>
      </c>
      <c r="AE1672" s="355">
        <v>0</v>
      </c>
      <c r="AF1672" s="355">
        <v>0</v>
      </c>
      <c r="AG1672" s="358">
        <v>220</v>
      </c>
      <c r="AH1672" s="355">
        <v>0</v>
      </c>
      <c r="AI1672" s="355">
        <v>0</v>
      </c>
      <c r="AJ1672" s="358">
        <v>111</v>
      </c>
      <c r="AK1672" s="4">
        <v>0</v>
      </c>
      <c r="AL1672" s="4">
        <v>0</v>
      </c>
      <c r="AM1672" s="4">
        <v>62</v>
      </c>
    </row>
    <row r="1673" spans="2:39" x14ac:dyDescent="0.3">
      <c r="B1673" s="350" t="s">
        <v>135</v>
      </c>
      <c r="C1673" s="351" t="s">
        <v>286</v>
      </c>
      <c r="D1673" s="352">
        <v>0</v>
      </c>
      <c r="E1673" s="353">
        <v>0</v>
      </c>
      <c r="F1673" s="353">
        <v>152</v>
      </c>
      <c r="G1673" s="354">
        <v>0</v>
      </c>
      <c r="H1673" s="354">
        <v>0</v>
      </c>
      <c r="I1673" s="354">
        <v>192</v>
      </c>
      <c r="J1673" s="355">
        <v>0</v>
      </c>
      <c r="K1673" s="355">
        <v>0</v>
      </c>
      <c r="L1673" s="355">
        <v>204</v>
      </c>
      <c r="M1673" s="355">
        <v>0</v>
      </c>
      <c r="N1673" s="355">
        <v>0</v>
      </c>
      <c r="O1673" s="355">
        <v>223</v>
      </c>
      <c r="P1673" s="355">
        <v>0</v>
      </c>
      <c r="Q1673" s="355">
        <v>0</v>
      </c>
      <c r="R1673" s="355">
        <v>257</v>
      </c>
      <c r="S1673" s="355">
        <v>0</v>
      </c>
      <c r="T1673" s="355">
        <v>0</v>
      </c>
      <c r="U1673" s="355">
        <v>269</v>
      </c>
      <c r="V1673" s="355">
        <v>0</v>
      </c>
      <c r="W1673" s="355">
        <v>0</v>
      </c>
      <c r="X1673" s="355">
        <v>285</v>
      </c>
      <c r="Y1673" s="355">
        <v>0</v>
      </c>
      <c r="Z1673" s="355">
        <v>0</v>
      </c>
      <c r="AA1673" s="355">
        <v>392</v>
      </c>
      <c r="AB1673" s="355">
        <v>0</v>
      </c>
      <c r="AC1673" s="355">
        <v>0</v>
      </c>
      <c r="AD1673" s="357">
        <v>340</v>
      </c>
      <c r="AE1673" s="355">
        <v>0</v>
      </c>
      <c r="AF1673" s="355">
        <v>0</v>
      </c>
      <c r="AG1673" s="358">
        <v>337</v>
      </c>
      <c r="AH1673" s="355">
        <v>0</v>
      </c>
      <c r="AI1673" s="355">
        <v>0</v>
      </c>
      <c r="AJ1673" s="358">
        <v>291</v>
      </c>
      <c r="AK1673" s="4">
        <v>0</v>
      </c>
      <c r="AL1673" s="4">
        <v>0</v>
      </c>
      <c r="AM1673" s="4">
        <v>173</v>
      </c>
    </row>
    <row r="1674" spans="2:39" x14ac:dyDescent="0.3">
      <c r="B1674" s="350" t="s">
        <v>135</v>
      </c>
      <c r="C1674" s="351" t="s">
        <v>255</v>
      </c>
      <c r="D1674" s="352">
        <v>1917</v>
      </c>
      <c r="E1674" s="353">
        <v>1</v>
      </c>
      <c r="F1674" s="353">
        <v>257</v>
      </c>
      <c r="G1674" s="354">
        <v>2160</v>
      </c>
      <c r="H1674" s="354">
        <v>0</v>
      </c>
      <c r="I1674" s="354">
        <v>253</v>
      </c>
      <c r="J1674" s="355">
        <v>2260</v>
      </c>
      <c r="K1674" s="355">
        <v>0</v>
      </c>
      <c r="L1674" s="355">
        <v>286</v>
      </c>
      <c r="M1674" s="355">
        <v>2225</v>
      </c>
      <c r="N1674" s="355">
        <v>0</v>
      </c>
      <c r="O1674" s="355">
        <v>282</v>
      </c>
      <c r="P1674" s="355">
        <v>2006</v>
      </c>
      <c r="Q1674" s="355">
        <v>0</v>
      </c>
      <c r="R1674" s="355">
        <v>319</v>
      </c>
      <c r="S1674" s="355">
        <v>2009.0000000000002</v>
      </c>
      <c r="T1674" s="355">
        <v>0</v>
      </c>
      <c r="U1674" s="355">
        <v>339</v>
      </c>
      <c r="V1674" s="355">
        <v>2011.9999999999968</v>
      </c>
      <c r="W1674" s="355">
        <v>0</v>
      </c>
      <c r="X1674" s="355">
        <v>341.99999999999989</v>
      </c>
      <c r="Y1674" s="355">
        <v>2071</v>
      </c>
      <c r="Z1674" s="355">
        <v>0</v>
      </c>
      <c r="AA1674" s="355">
        <v>367</v>
      </c>
      <c r="AB1674" s="355">
        <v>2160</v>
      </c>
      <c r="AC1674" s="355">
        <v>0</v>
      </c>
      <c r="AD1674" s="357">
        <v>418</v>
      </c>
      <c r="AE1674" s="355">
        <v>2224</v>
      </c>
      <c r="AF1674" s="355">
        <v>0</v>
      </c>
      <c r="AG1674" s="358">
        <v>405</v>
      </c>
      <c r="AH1674" s="355">
        <v>2064</v>
      </c>
      <c r="AI1674" s="355">
        <v>4</v>
      </c>
      <c r="AJ1674" s="358">
        <v>373</v>
      </c>
      <c r="AK1674" s="4">
        <v>1906</v>
      </c>
      <c r="AL1674" s="4">
        <v>5</v>
      </c>
      <c r="AM1674" s="4">
        <v>342</v>
      </c>
    </row>
    <row r="1675" spans="2:39" x14ac:dyDescent="0.3">
      <c r="B1675" s="350" t="s">
        <v>135</v>
      </c>
      <c r="C1675" s="351" t="s">
        <v>224</v>
      </c>
      <c r="D1675" s="352">
        <v>2876</v>
      </c>
      <c r="E1675" s="353">
        <v>34</v>
      </c>
      <c r="F1675" s="353">
        <v>225</v>
      </c>
      <c r="G1675" s="354">
        <v>2883</v>
      </c>
      <c r="H1675" s="354">
        <v>0</v>
      </c>
      <c r="I1675" s="354">
        <v>216</v>
      </c>
      <c r="J1675" s="355">
        <v>3106</v>
      </c>
      <c r="K1675" s="355">
        <v>0</v>
      </c>
      <c r="L1675" s="355">
        <v>235</v>
      </c>
      <c r="M1675" s="355">
        <v>3179</v>
      </c>
      <c r="N1675" s="355">
        <v>0</v>
      </c>
      <c r="O1675" s="355">
        <v>241</v>
      </c>
      <c r="P1675" s="355">
        <v>3061</v>
      </c>
      <c r="Q1675" s="355">
        <v>0</v>
      </c>
      <c r="R1675" s="355">
        <v>258</v>
      </c>
      <c r="S1675" s="355">
        <v>2797.0000000000014</v>
      </c>
      <c r="T1675" s="355">
        <v>0</v>
      </c>
      <c r="U1675" s="355">
        <v>307.00000000000006</v>
      </c>
      <c r="V1675" s="355">
        <v>2656.0000000000032</v>
      </c>
      <c r="W1675" s="355">
        <v>0</v>
      </c>
      <c r="X1675" s="355">
        <v>345.99999999999994</v>
      </c>
      <c r="Y1675" s="355">
        <v>2600</v>
      </c>
      <c r="Z1675" s="355">
        <v>0</v>
      </c>
      <c r="AA1675" s="355">
        <v>370</v>
      </c>
      <c r="AB1675" s="355">
        <v>2678</v>
      </c>
      <c r="AC1675" s="355">
        <v>0</v>
      </c>
      <c r="AD1675" s="357">
        <v>365</v>
      </c>
      <c r="AE1675" s="355">
        <v>2811</v>
      </c>
      <c r="AF1675" s="355">
        <v>0</v>
      </c>
      <c r="AG1675" s="358">
        <v>364</v>
      </c>
      <c r="AH1675" s="355">
        <v>2776</v>
      </c>
      <c r="AI1675" s="355">
        <v>10</v>
      </c>
      <c r="AJ1675" s="358">
        <v>341</v>
      </c>
      <c r="AK1675" s="4">
        <v>2554</v>
      </c>
      <c r="AL1675" s="4">
        <v>8</v>
      </c>
      <c r="AM1675" s="4">
        <v>313</v>
      </c>
    </row>
    <row r="1676" spans="2:39" x14ac:dyDescent="0.3">
      <c r="B1676" s="350" t="s">
        <v>135</v>
      </c>
      <c r="C1676" s="351" t="s">
        <v>225</v>
      </c>
      <c r="D1676" s="352">
        <v>2867</v>
      </c>
      <c r="E1676" s="353">
        <v>23</v>
      </c>
      <c r="F1676" s="353">
        <v>211</v>
      </c>
      <c r="G1676" s="354">
        <v>2748</v>
      </c>
      <c r="H1676" s="354">
        <v>0</v>
      </c>
      <c r="I1676" s="354">
        <v>213</v>
      </c>
      <c r="J1676" s="355">
        <v>2754</v>
      </c>
      <c r="K1676" s="355">
        <v>0</v>
      </c>
      <c r="L1676" s="355">
        <v>221</v>
      </c>
      <c r="M1676" s="355">
        <v>2768</v>
      </c>
      <c r="N1676" s="355">
        <v>1</v>
      </c>
      <c r="O1676" s="355">
        <v>220</v>
      </c>
      <c r="P1676" s="355">
        <v>2747</v>
      </c>
      <c r="Q1676" s="355">
        <v>0</v>
      </c>
      <c r="R1676" s="355">
        <v>238</v>
      </c>
      <c r="S1676" s="355">
        <v>2697.9999999999977</v>
      </c>
      <c r="T1676" s="355">
        <v>0</v>
      </c>
      <c r="U1676" s="355">
        <v>263</v>
      </c>
      <c r="V1676" s="355">
        <v>2475.9999999999991</v>
      </c>
      <c r="W1676" s="355">
        <v>0</v>
      </c>
      <c r="X1676" s="355">
        <v>301.00000000000006</v>
      </c>
      <c r="Y1676" s="355">
        <v>2422</v>
      </c>
      <c r="Z1676" s="355">
        <v>0</v>
      </c>
      <c r="AA1676" s="355">
        <v>313</v>
      </c>
      <c r="AB1676" s="355">
        <v>2394</v>
      </c>
      <c r="AC1676" s="355">
        <v>0</v>
      </c>
      <c r="AD1676" s="357">
        <v>355</v>
      </c>
      <c r="AE1676" s="355">
        <v>2388</v>
      </c>
      <c r="AF1676" s="355">
        <v>0</v>
      </c>
      <c r="AG1676" s="358">
        <v>325</v>
      </c>
      <c r="AH1676" s="355">
        <v>2497</v>
      </c>
      <c r="AI1676" s="355">
        <v>7</v>
      </c>
      <c r="AJ1676" s="358">
        <v>315</v>
      </c>
      <c r="AK1676" s="4">
        <v>2527</v>
      </c>
      <c r="AL1676" s="4">
        <v>16</v>
      </c>
      <c r="AM1676" s="4">
        <v>293</v>
      </c>
    </row>
    <row r="1677" spans="2:39" x14ac:dyDescent="0.3">
      <c r="B1677" s="350" t="s">
        <v>135</v>
      </c>
      <c r="C1677" s="351" t="s">
        <v>226</v>
      </c>
      <c r="D1677" s="352">
        <v>2699</v>
      </c>
      <c r="E1677" s="353">
        <v>26</v>
      </c>
      <c r="F1677" s="353">
        <v>174</v>
      </c>
      <c r="G1677" s="354">
        <v>2874</v>
      </c>
      <c r="H1677" s="354">
        <v>2</v>
      </c>
      <c r="I1677" s="354">
        <v>206</v>
      </c>
      <c r="J1677" s="355">
        <v>2754</v>
      </c>
      <c r="K1677" s="355">
        <v>0</v>
      </c>
      <c r="L1677" s="355">
        <v>220</v>
      </c>
      <c r="M1677" s="355">
        <v>2699</v>
      </c>
      <c r="N1677" s="355">
        <v>0</v>
      </c>
      <c r="O1677" s="355">
        <v>213</v>
      </c>
      <c r="P1677" s="355">
        <v>2720</v>
      </c>
      <c r="Q1677" s="355">
        <v>0</v>
      </c>
      <c r="R1677" s="355">
        <v>213</v>
      </c>
      <c r="S1677" s="355">
        <v>2738</v>
      </c>
      <c r="T1677" s="355">
        <v>0</v>
      </c>
      <c r="U1677" s="355">
        <v>224</v>
      </c>
      <c r="V1677" s="355">
        <v>2728.9999999999986</v>
      </c>
      <c r="W1677" s="355">
        <v>0</v>
      </c>
      <c r="X1677" s="355">
        <v>256.99999999999989</v>
      </c>
      <c r="Y1677" s="355">
        <v>2510</v>
      </c>
      <c r="Z1677" s="355">
        <v>0</v>
      </c>
      <c r="AA1677" s="355">
        <v>291</v>
      </c>
      <c r="AB1677" s="355">
        <v>2385</v>
      </c>
      <c r="AC1677" s="355">
        <v>0</v>
      </c>
      <c r="AD1677" s="357">
        <v>297</v>
      </c>
      <c r="AE1677" s="355">
        <v>2423</v>
      </c>
      <c r="AF1677" s="355">
        <v>0</v>
      </c>
      <c r="AG1677" s="358">
        <v>300</v>
      </c>
      <c r="AH1677" s="355">
        <v>2400</v>
      </c>
      <c r="AI1677" s="355">
        <v>4</v>
      </c>
      <c r="AJ1677" s="358">
        <v>263</v>
      </c>
      <c r="AK1677" s="4">
        <v>2527</v>
      </c>
      <c r="AL1677" s="4">
        <v>11</v>
      </c>
      <c r="AM1677" s="4">
        <v>265</v>
      </c>
    </row>
    <row r="1678" spans="2:39" x14ac:dyDescent="0.3">
      <c r="B1678" s="350" t="s">
        <v>135</v>
      </c>
      <c r="C1678" s="351" t="s">
        <v>227</v>
      </c>
      <c r="D1678" s="352">
        <v>2726</v>
      </c>
      <c r="E1678" s="353">
        <v>14</v>
      </c>
      <c r="F1678" s="353">
        <v>189</v>
      </c>
      <c r="G1678" s="354">
        <v>2703</v>
      </c>
      <c r="H1678" s="354">
        <v>0</v>
      </c>
      <c r="I1678" s="354">
        <v>176</v>
      </c>
      <c r="J1678" s="355">
        <v>2844</v>
      </c>
      <c r="K1678" s="355">
        <v>0</v>
      </c>
      <c r="L1678" s="355">
        <v>196</v>
      </c>
      <c r="M1678" s="355">
        <v>2673</v>
      </c>
      <c r="N1678" s="355">
        <v>0</v>
      </c>
      <c r="O1678" s="355">
        <v>196</v>
      </c>
      <c r="P1678" s="355">
        <v>2601</v>
      </c>
      <c r="Q1678" s="355">
        <v>0</v>
      </c>
      <c r="R1678" s="355">
        <v>212</v>
      </c>
      <c r="S1678" s="355">
        <v>2626</v>
      </c>
      <c r="T1678" s="355">
        <v>0</v>
      </c>
      <c r="U1678" s="355">
        <v>215.00000000000003</v>
      </c>
      <c r="V1678" s="355">
        <v>2642.9999999999982</v>
      </c>
      <c r="W1678" s="355">
        <v>0</v>
      </c>
      <c r="X1678" s="355">
        <v>198.00000000000006</v>
      </c>
      <c r="Y1678" s="355">
        <v>2630</v>
      </c>
      <c r="Z1678" s="355">
        <v>0</v>
      </c>
      <c r="AA1678" s="355">
        <v>246</v>
      </c>
      <c r="AB1678" s="355">
        <v>2462</v>
      </c>
      <c r="AC1678" s="355">
        <v>0</v>
      </c>
      <c r="AD1678" s="357">
        <v>260</v>
      </c>
      <c r="AE1678" s="355">
        <v>2364</v>
      </c>
      <c r="AF1678" s="355">
        <v>0</v>
      </c>
      <c r="AG1678" s="358">
        <v>268</v>
      </c>
      <c r="AH1678" s="355">
        <v>2436</v>
      </c>
      <c r="AI1678" s="355">
        <v>8</v>
      </c>
      <c r="AJ1678" s="358">
        <v>252</v>
      </c>
      <c r="AK1678" s="4">
        <v>2438</v>
      </c>
      <c r="AL1678" s="4">
        <v>0</v>
      </c>
      <c r="AM1678" s="4">
        <v>226</v>
      </c>
    </row>
    <row r="1679" spans="2:39" x14ac:dyDescent="0.3">
      <c r="B1679" s="350" t="s">
        <v>135</v>
      </c>
      <c r="C1679" s="351" t="s">
        <v>228</v>
      </c>
      <c r="D1679" s="352">
        <v>2857</v>
      </c>
      <c r="E1679" s="353">
        <v>15</v>
      </c>
      <c r="F1679" s="353">
        <v>178</v>
      </c>
      <c r="G1679" s="354">
        <v>2753</v>
      </c>
      <c r="H1679" s="354">
        <v>0</v>
      </c>
      <c r="I1679" s="354">
        <v>187</v>
      </c>
      <c r="J1679" s="355">
        <v>2695</v>
      </c>
      <c r="K1679" s="355">
        <v>0</v>
      </c>
      <c r="L1679" s="355">
        <v>176</v>
      </c>
      <c r="M1679" s="355">
        <v>2772</v>
      </c>
      <c r="N1679" s="355">
        <v>0</v>
      </c>
      <c r="O1679" s="355">
        <v>187</v>
      </c>
      <c r="P1679" s="355">
        <v>2554</v>
      </c>
      <c r="Q1679" s="355">
        <v>0</v>
      </c>
      <c r="R1679" s="355">
        <v>200</v>
      </c>
      <c r="S1679" s="355">
        <v>2559.0000000000009</v>
      </c>
      <c r="T1679" s="355">
        <v>0</v>
      </c>
      <c r="U1679" s="355">
        <v>201.00000000000011</v>
      </c>
      <c r="V1679" s="355">
        <v>2644.9999999999945</v>
      </c>
      <c r="W1679" s="355">
        <v>0</v>
      </c>
      <c r="X1679" s="355">
        <v>206.99999999999994</v>
      </c>
      <c r="Y1679" s="355">
        <v>2640</v>
      </c>
      <c r="Z1679" s="355">
        <v>0</v>
      </c>
      <c r="AA1679" s="355">
        <v>177</v>
      </c>
      <c r="AB1679" s="355">
        <v>2585</v>
      </c>
      <c r="AC1679" s="355">
        <v>0</v>
      </c>
      <c r="AD1679" s="357">
        <v>220</v>
      </c>
      <c r="AE1679" s="355">
        <v>2455</v>
      </c>
      <c r="AF1679" s="355">
        <v>0</v>
      </c>
      <c r="AG1679" s="358">
        <v>221</v>
      </c>
      <c r="AH1679" s="355">
        <v>2272</v>
      </c>
      <c r="AI1679" s="355">
        <v>10</v>
      </c>
      <c r="AJ1679" s="358">
        <v>217</v>
      </c>
      <c r="AK1679" s="4">
        <v>2459</v>
      </c>
      <c r="AL1679" s="4">
        <v>0</v>
      </c>
      <c r="AM1679" s="4">
        <v>222</v>
      </c>
    </row>
    <row r="1680" spans="2:39" x14ac:dyDescent="0.3">
      <c r="B1680" s="350" t="s">
        <v>135</v>
      </c>
      <c r="C1680" s="351" t="s">
        <v>229</v>
      </c>
      <c r="D1680" s="352">
        <v>2760</v>
      </c>
      <c r="E1680" s="353">
        <v>7</v>
      </c>
      <c r="F1680" s="353">
        <v>181</v>
      </c>
      <c r="G1680" s="354">
        <v>3024</v>
      </c>
      <c r="H1680" s="354">
        <v>0</v>
      </c>
      <c r="I1680" s="354">
        <v>182</v>
      </c>
      <c r="J1680" s="355">
        <v>3064</v>
      </c>
      <c r="K1680" s="355">
        <v>0</v>
      </c>
      <c r="L1680" s="355">
        <v>183</v>
      </c>
      <c r="M1680" s="355">
        <v>3182</v>
      </c>
      <c r="N1680" s="355">
        <v>0</v>
      </c>
      <c r="O1680" s="355">
        <v>141</v>
      </c>
      <c r="P1680" s="355">
        <v>3348</v>
      </c>
      <c r="Q1680" s="355">
        <v>0</v>
      </c>
      <c r="R1680" s="355">
        <v>142</v>
      </c>
      <c r="S1680" s="355">
        <v>3229.0000000000014</v>
      </c>
      <c r="T1680" s="355">
        <v>0</v>
      </c>
      <c r="U1680" s="355">
        <v>166.00000000000003</v>
      </c>
      <c r="V1680" s="355">
        <v>3147.0000000000005</v>
      </c>
      <c r="W1680" s="355">
        <v>0</v>
      </c>
      <c r="X1680" s="355">
        <v>162.99999999999997</v>
      </c>
      <c r="Y1680" s="355">
        <v>3091</v>
      </c>
      <c r="Z1680" s="355">
        <v>0</v>
      </c>
      <c r="AA1680" s="355">
        <v>188</v>
      </c>
      <c r="AB1680" s="355">
        <v>3135</v>
      </c>
      <c r="AC1680" s="355">
        <v>0</v>
      </c>
      <c r="AD1680" s="357">
        <v>177</v>
      </c>
      <c r="AE1680" s="355">
        <v>3178</v>
      </c>
      <c r="AF1680" s="355">
        <v>0</v>
      </c>
      <c r="AG1680" s="358">
        <v>170</v>
      </c>
      <c r="AH1680" s="355">
        <v>3162</v>
      </c>
      <c r="AI1680" s="355">
        <v>10</v>
      </c>
      <c r="AJ1680" s="358">
        <v>153</v>
      </c>
      <c r="AK1680" s="4">
        <v>2736</v>
      </c>
      <c r="AL1680" s="4">
        <v>14</v>
      </c>
      <c r="AM1680" s="4">
        <v>154</v>
      </c>
    </row>
    <row r="1681" spans="2:39" x14ac:dyDescent="0.3">
      <c r="B1681" s="350" t="s">
        <v>135</v>
      </c>
      <c r="C1681" s="351" t="s">
        <v>287</v>
      </c>
      <c r="D1681" s="352">
        <v>2428</v>
      </c>
      <c r="E1681" s="353">
        <v>4</v>
      </c>
      <c r="F1681" s="353">
        <v>131</v>
      </c>
      <c r="G1681" s="354">
        <v>2412</v>
      </c>
      <c r="H1681" s="354">
        <v>0</v>
      </c>
      <c r="I1681" s="354">
        <v>166</v>
      </c>
      <c r="J1681" s="355">
        <v>2565</v>
      </c>
      <c r="K1681" s="355">
        <v>0</v>
      </c>
      <c r="L1681" s="355">
        <v>185</v>
      </c>
      <c r="M1681" s="355">
        <v>2553</v>
      </c>
      <c r="N1681" s="355">
        <v>0</v>
      </c>
      <c r="O1681" s="355">
        <v>148</v>
      </c>
      <c r="P1681" s="355">
        <v>2510</v>
      </c>
      <c r="Q1681" s="355">
        <v>0</v>
      </c>
      <c r="R1681" s="355">
        <v>138</v>
      </c>
      <c r="S1681" s="355">
        <v>2596.0000000000005</v>
      </c>
      <c r="T1681" s="355">
        <v>0</v>
      </c>
      <c r="U1681" s="355">
        <v>162.00000000000003</v>
      </c>
      <c r="V1681" s="355">
        <v>2493.0000000000009</v>
      </c>
      <c r="W1681" s="355">
        <v>0</v>
      </c>
      <c r="X1681" s="355">
        <v>165.00000000000003</v>
      </c>
      <c r="Y1681" s="355">
        <v>2491</v>
      </c>
      <c r="Z1681" s="355">
        <v>0</v>
      </c>
      <c r="AA1681" s="355">
        <v>157</v>
      </c>
      <c r="AB1681" s="355">
        <v>2333</v>
      </c>
      <c r="AC1681" s="355">
        <v>0</v>
      </c>
      <c r="AD1681" s="357">
        <v>173</v>
      </c>
      <c r="AE1681" s="355">
        <v>2445</v>
      </c>
      <c r="AF1681" s="355">
        <v>0</v>
      </c>
      <c r="AG1681" s="358">
        <v>152</v>
      </c>
      <c r="AH1681" s="355">
        <v>2453</v>
      </c>
      <c r="AI1681" s="355">
        <v>16</v>
      </c>
      <c r="AJ1681" s="358">
        <v>169</v>
      </c>
      <c r="AK1681" s="4">
        <v>2614</v>
      </c>
      <c r="AL1681" s="4">
        <v>15</v>
      </c>
      <c r="AM1681" s="4">
        <v>152</v>
      </c>
    </row>
    <row r="1682" spans="2:39" x14ac:dyDescent="0.3">
      <c r="B1682" s="350" t="s">
        <v>135</v>
      </c>
      <c r="C1682" s="351" t="s">
        <v>230</v>
      </c>
      <c r="D1682" s="352">
        <v>2051</v>
      </c>
      <c r="E1682" s="353">
        <v>4</v>
      </c>
      <c r="F1682" s="353">
        <v>173</v>
      </c>
      <c r="G1682" s="354">
        <v>2213</v>
      </c>
      <c r="H1682" s="354">
        <v>0</v>
      </c>
      <c r="I1682" s="354">
        <v>145</v>
      </c>
      <c r="J1682" s="355">
        <v>2065</v>
      </c>
      <c r="K1682" s="355">
        <v>0</v>
      </c>
      <c r="L1682" s="355">
        <v>173</v>
      </c>
      <c r="M1682" s="355">
        <v>2171</v>
      </c>
      <c r="N1682" s="355">
        <v>0</v>
      </c>
      <c r="O1682" s="355">
        <v>173</v>
      </c>
      <c r="P1682" s="355">
        <v>2196</v>
      </c>
      <c r="Q1682" s="355">
        <v>0</v>
      </c>
      <c r="R1682" s="355">
        <v>153</v>
      </c>
      <c r="S1682" s="355">
        <v>2171.9999999999995</v>
      </c>
      <c r="T1682" s="355">
        <v>0</v>
      </c>
      <c r="U1682" s="355">
        <v>136.00000000000003</v>
      </c>
      <c r="V1682" s="355">
        <v>2149.0000000000009</v>
      </c>
      <c r="W1682" s="355">
        <v>0</v>
      </c>
      <c r="X1682" s="355">
        <v>150.00000000000003</v>
      </c>
      <c r="Y1682" s="355">
        <v>2107</v>
      </c>
      <c r="Z1682" s="355">
        <v>0</v>
      </c>
      <c r="AA1682" s="355">
        <v>160</v>
      </c>
      <c r="AB1682" s="355">
        <v>2092</v>
      </c>
      <c r="AC1682" s="355">
        <v>0</v>
      </c>
      <c r="AD1682" s="357">
        <v>166</v>
      </c>
      <c r="AE1682" s="355">
        <v>2136</v>
      </c>
      <c r="AF1682" s="355">
        <v>0</v>
      </c>
      <c r="AG1682" s="358">
        <v>144</v>
      </c>
      <c r="AH1682" s="355">
        <v>2100</v>
      </c>
      <c r="AI1682" s="355">
        <v>11</v>
      </c>
      <c r="AJ1682" s="358">
        <v>144</v>
      </c>
      <c r="AK1682" s="4">
        <v>2191</v>
      </c>
      <c r="AL1682" s="4">
        <v>16</v>
      </c>
      <c r="AM1682" s="4">
        <v>141</v>
      </c>
    </row>
    <row r="1683" spans="2:39" x14ac:dyDescent="0.3">
      <c r="B1683" s="350" t="s">
        <v>135</v>
      </c>
      <c r="C1683" s="351" t="s">
        <v>231</v>
      </c>
      <c r="D1683" s="352">
        <v>1663</v>
      </c>
      <c r="E1683" s="353">
        <v>2</v>
      </c>
      <c r="F1683" s="353">
        <v>151</v>
      </c>
      <c r="G1683" s="354">
        <v>1746</v>
      </c>
      <c r="H1683" s="354">
        <v>0</v>
      </c>
      <c r="I1683" s="354">
        <v>176</v>
      </c>
      <c r="J1683" s="355">
        <v>1756</v>
      </c>
      <c r="K1683" s="355">
        <v>0</v>
      </c>
      <c r="L1683" s="355">
        <v>152</v>
      </c>
      <c r="M1683" s="355">
        <v>1749</v>
      </c>
      <c r="N1683" s="355">
        <v>0</v>
      </c>
      <c r="O1683" s="355">
        <v>124</v>
      </c>
      <c r="P1683" s="355">
        <v>1769</v>
      </c>
      <c r="Q1683" s="355">
        <v>0</v>
      </c>
      <c r="R1683" s="355">
        <v>147</v>
      </c>
      <c r="S1683" s="355">
        <v>1778.0000000000007</v>
      </c>
      <c r="T1683" s="355">
        <v>0</v>
      </c>
      <c r="U1683" s="355">
        <v>134.00000000000003</v>
      </c>
      <c r="V1683" s="355">
        <v>1716.9999999999998</v>
      </c>
      <c r="W1683" s="355">
        <v>0</v>
      </c>
      <c r="X1683" s="355">
        <v>126.00000000000006</v>
      </c>
      <c r="Y1683" s="355">
        <v>1750</v>
      </c>
      <c r="Z1683" s="355">
        <v>0</v>
      </c>
      <c r="AA1683" s="355">
        <v>134</v>
      </c>
      <c r="AB1683" s="355">
        <v>1670</v>
      </c>
      <c r="AC1683" s="355">
        <v>0</v>
      </c>
      <c r="AD1683" s="357">
        <v>125</v>
      </c>
      <c r="AE1683" s="355">
        <v>1836</v>
      </c>
      <c r="AF1683" s="355">
        <v>0</v>
      </c>
      <c r="AG1683" s="358">
        <v>132</v>
      </c>
      <c r="AH1683" s="355">
        <v>1787</v>
      </c>
      <c r="AI1683" s="355">
        <v>8</v>
      </c>
      <c r="AJ1683" s="358">
        <v>125</v>
      </c>
      <c r="AK1683" s="4">
        <v>1790</v>
      </c>
      <c r="AL1683" s="4">
        <v>2</v>
      </c>
      <c r="AM1683" s="4">
        <v>140</v>
      </c>
    </row>
    <row r="1684" spans="2:39" x14ac:dyDescent="0.3">
      <c r="B1684" s="350" t="s">
        <v>135</v>
      </c>
      <c r="C1684" s="351" t="s">
        <v>288</v>
      </c>
      <c r="D1684" s="352">
        <v>1396</v>
      </c>
      <c r="E1684" s="353">
        <v>2</v>
      </c>
      <c r="F1684" s="353">
        <v>122</v>
      </c>
      <c r="G1684" s="354">
        <v>1556</v>
      </c>
      <c r="H1684" s="354">
        <v>0</v>
      </c>
      <c r="I1684" s="354">
        <v>128</v>
      </c>
      <c r="J1684" s="355">
        <v>1546</v>
      </c>
      <c r="K1684" s="355">
        <v>0</v>
      </c>
      <c r="L1684" s="355">
        <v>147</v>
      </c>
      <c r="M1684" s="355">
        <v>1547</v>
      </c>
      <c r="N1684" s="355">
        <v>0</v>
      </c>
      <c r="O1684" s="355">
        <v>133</v>
      </c>
      <c r="P1684" s="355">
        <v>1589</v>
      </c>
      <c r="Q1684" s="355">
        <v>0</v>
      </c>
      <c r="R1684" s="355">
        <v>109</v>
      </c>
      <c r="S1684" s="355">
        <v>1565.0000000000002</v>
      </c>
      <c r="T1684" s="355">
        <v>0</v>
      </c>
      <c r="U1684" s="355">
        <v>125.00000000000006</v>
      </c>
      <c r="V1684" s="355">
        <v>1588.0000000000002</v>
      </c>
      <c r="W1684" s="355">
        <v>0</v>
      </c>
      <c r="X1684" s="355">
        <v>112</v>
      </c>
      <c r="Y1684" s="355">
        <v>1540</v>
      </c>
      <c r="Z1684" s="355">
        <v>0</v>
      </c>
      <c r="AA1684" s="355">
        <v>115</v>
      </c>
      <c r="AB1684" s="355">
        <v>1550</v>
      </c>
      <c r="AC1684" s="355">
        <v>0</v>
      </c>
      <c r="AD1684" s="357">
        <v>101</v>
      </c>
      <c r="AE1684" s="355">
        <v>1461</v>
      </c>
      <c r="AF1684" s="355">
        <v>0</v>
      </c>
      <c r="AG1684" s="358">
        <v>114</v>
      </c>
      <c r="AH1684" s="355">
        <v>1565</v>
      </c>
      <c r="AI1684" s="355">
        <v>5</v>
      </c>
      <c r="AJ1684" s="358">
        <v>108</v>
      </c>
      <c r="AK1684" s="4">
        <v>1590</v>
      </c>
      <c r="AL1684" s="4">
        <v>11</v>
      </c>
      <c r="AM1684" s="4">
        <v>118</v>
      </c>
    </row>
    <row r="1685" spans="2:39" x14ac:dyDescent="0.3">
      <c r="B1685" s="350" t="s">
        <v>135</v>
      </c>
      <c r="C1685" s="351" t="s">
        <v>232</v>
      </c>
      <c r="D1685" s="352">
        <v>956</v>
      </c>
      <c r="E1685" s="353">
        <v>0</v>
      </c>
      <c r="F1685" s="353">
        <v>94</v>
      </c>
      <c r="G1685" s="354">
        <v>1020</v>
      </c>
      <c r="H1685" s="354">
        <v>0</v>
      </c>
      <c r="I1685" s="354">
        <v>111</v>
      </c>
      <c r="J1685" s="355">
        <v>1090</v>
      </c>
      <c r="K1685" s="355">
        <v>0</v>
      </c>
      <c r="L1685" s="355">
        <v>115</v>
      </c>
      <c r="M1685" s="355">
        <v>1142</v>
      </c>
      <c r="N1685" s="355">
        <v>0</v>
      </c>
      <c r="O1685" s="355">
        <v>117</v>
      </c>
      <c r="P1685" s="355">
        <v>1108</v>
      </c>
      <c r="Q1685" s="355">
        <v>0</v>
      </c>
      <c r="R1685" s="355">
        <v>118</v>
      </c>
      <c r="S1685" s="355">
        <v>1178.0000000000005</v>
      </c>
      <c r="T1685" s="355">
        <v>0</v>
      </c>
      <c r="U1685" s="355">
        <v>117.00000000000001</v>
      </c>
      <c r="V1685" s="355">
        <v>1140.0000000000002</v>
      </c>
      <c r="W1685" s="355">
        <v>0</v>
      </c>
      <c r="X1685" s="355">
        <v>104</v>
      </c>
      <c r="Y1685" s="355">
        <v>1154</v>
      </c>
      <c r="Z1685" s="355">
        <v>0</v>
      </c>
      <c r="AA1685" s="355">
        <v>93</v>
      </c>
      <c r="AB1685" s="355">
        <v>1107</v>
      </c>
      <c r="AC1685" s="355">
        <v>0</v>
      </c>
      <c r="AD1685" s="357">
        <v>101</v>
      </c>
      <c r="AE1685" s="355">
        <v>1153</v>
      </c>
      <c r="AF1685" s="355">
        <v>0</v>
      </c>
      <c r="AG1685" s="358">
        <v>89</v>
      </c>
      <c r="AH1685" s="355">
        <v>1138</v>
      </c>
      <c r="AI1685" s="355">
        <v>7</v>
      </c>
      <c r="AJ1685" s="358">
        <v>107</v>
      </c>
      <c r="AK1685" s="4">
        <v>1257</v>
      </c>
      <c r="AL1685" s="4">
        <v>2</v>
      </c>
      <c r="AM1685" s="4">
        <v>111</v>
      </c>
    </row>
    <row r="1686" spans="2:39" x14ac:dyDescent="0.3">
      <c r="B1686" s="350" t="s">
        <v>135</v>
      </c>
      <c r="C1686" s="351" t="s">
        <v>325</v>
      </c>
      <c r="D1686" s="352">
        <v>64</v>
      </c>
      <c r="E1686" s="353">
        <v>0</v>
      </c>
      <c r="F1686" s="353">
        <v>0</v>
      </c>
      <c r="G1686" s="354">
        <v>132</v>
      </c>
      <c r="H1686" s="354">
        <v>0</v>
      </c>
      <c r="I1686" s="354">
        <v>0</v>
      </c>
      <c r="J1686" s="355">
        <v>79</v>
      </c>
      <c r="K1686" s="355">
        <v>0</v>
      </c>
      <c r="L1686" s="355">
        <v>0</v>
      </c>
      <c r="M1686" s="355">
        <v>88</v>
      </c>
      <c r="N1686" s="355">
        <v>0</v>
      </c>
      <c r="O1686" s="355">
        <v>0</v>
      </c>
      <c r="P1686" s="355">
        <v>97</v>
      </c>
      <c r="Q1686" s="355">
        <v>0</v>
      </c>
      <c r="R1686" s="355">
        <v>0</v>
      </c>
      <c r="S1686" s="355">
        <v>94</v>
      </c>
      <c r="T1686" s="355">
        <v>0</v>
      </c>
      <c r="U1686" s="355">
        <v>0</v>
      </c>
      <c r="V1686" s="355">
        <v>66</v>
      </c>
      <c r="W1686" s="355">
        <v>0</v>
      </c>
      <c r="X1686" s="355">
        <v>0</v>
      </c>
      <c r="Y1686" s="355">
        <v>62</v>
      </c>
      <c r="Z1686" s="355">
        <v>0</v>
      </c>
      <c r="AA1686" s="355">
        <v>0</v>
      </c>
      <c r="AB1686" s="355">
        <v>78</v>
      </c>
      <c r="AC1686" s="355">
        <v>0</v>
      </c>
      <c r="AD1686" s="357">
        <v>0</v>
      </c>
      <c r="AE1686" s="355">
        <v>76</v>
      </c>
      <c r="AF1686" s="355">
        <v>0</v>
      </c>
      <c r="AG1686" s="358">
        <v>0</v>
      </c>
      <c r="AH1686" s="355">
        <v>115</v>
      </c>
      <c r="AI1686" s="355">
        <v>0</v>
      </c>
      <c r="AJ1686" s="358">
        <v>0</v>
      </c>
      <c r="AK1686" s="4">
        <v>156</v>
      </c>
      <c r="AL1686" s="4">
        <v>0</v>
      </c>
      <c r="AM1686" s="4">
        <v>0</v>
      </c>
    </row>
    <row r="1687" spans="2:39" x14ac:dyDescent="0.3">
      <c r="B1687" s="350" t="s">
        <v>135</v>
      </c>
      <c r="C1687" s="351" t="s">
        <v>326</v>
      </c>
      <c r="D1687" s="352">
        <v>75</v>
      </c>
      <c r="E1687" s="353">
        <v>0</v>
      </c>
      <c r="F1687" s="353">
        <v>0</v>
      </c>
      <c r="G1687" s="354">
        <v>77</v>
      </c>
      <c r="H1687" s="354">
        <v>0</v>
      </c>
      <c r="I1687" s="354">
        <v>0</v>
      </c>
      <c r="J1687" s="355">
        <v>106</v>
      </c>
      <c r="K1687" s="355">
        <v>0</v>
      </c>
      <c r="L1687" s="355">
        <v>0</v>
      </c>
      <c r="M1687" s="355">
        <v>55</v>
      </c>
      <c r="N1687" s="355">
        <v>0</v>
      </c>
      <c r="O1687" s="355">
        <v>0</v>
      </c>
      <c r="P1687" s="355">
        <v>53</v>
      </c>
      <c r="Q1687" s="355">
        <v>0</v>
      </c>
      <c r="R1687" s="355">
        <v>0</v>
      </c>
      <c r="S1687" s="355">
        <v>63</v>
      </c>
      <c r="T1687" s="355">
        <v>1</v>
      </c>
      <c r="U1687" s="355">
        <v>0</v>
      </c>
      <c r="V1687" s="355">
        <v>31.999999999999993</v>
      </c>
      <c r="W1687" s="355">
        <v>0</v>
      </c>
      <c r="X1687" s="355">
        <v>0</v>
      </c>
      <c r="Y1687" s="355">
        <v>64</v>
      </c>
      <c r="Z1687" s="355">
        <v>0</v>
      </c>
      <c r="AA1687" s="355">
        <v>0</v>
      </c>
      <c r="AB1687" s="355">
        <v>50</v>
      </c>
      <c r="AC1687" s="355">
        <v>0</v>
      </c>
      <c r="AD1687" s="357">
        <v>0</v>
      </c>
      <c r="AE1687" s="355">
        <v>109</v>
      </c>
      <c r="AF1687" s="355">
        <v>0</v>
      </c>
      <c r="AG1687" s="358">
        <v>0</v>
      </c>
      <c r="AH1687" s="355">
        <v>98</v>
      </c>
      <c r="AI1687" s="355">
        <v>0</v>
      </c>
      <c r="AJ1687" s="358">
        <v>0</v>
      </c>
      <c r="AK1687" s="4">
        <v>75</v>
      </c>
      <c r="AL1687" s="4">
        <v>0</v>
      </c>
      <c r="AM1687" s="4">
        <v>0</v>
      </c>
    </row>
    <row r="1688" spans="2:39" x14ac:dyDescent="0.3">
      <c r="B1688" s="350" t="s">
        <v>135</v>
      </c>
      <c r="C1688" s="351" t="s">
        <v>289</v>
      </c>
      <c r="D1688" s="352">
        <v>380</v>
      </c>
      <c r="E1688" s="353">
        <v>3</v>
      </c>
      <c r="F1688" s="353">
        <v>5</v>
      </c>
      <c r="G1688" s="354">
        <v>220</v>
      </c>
      <c r="H1688" s="354">
        <v>0</v>
      </c>
      <c r="I1688" s="354">
        <v>0</v>
      </c>
      <c r="J1688" s="355">
        <v>104</v>
      </c>
      <c r="K1688" s="355">
        <v>0</v>
      </c>
      <c r="L1688" s="355">
        <v>0</v>
      </c>
      <c r="M1688" s="355">
        <v>36</v>
      </c>
      <c r="N1688" s="355">
        <v>3328</v>
      </c>
      <c r="O1688" s="355">
        <v>4</v>
      </c>
      <c r="P1688" s="355">
        <v>27</v>
      </c>
      <c r="Q1688" s="355">
        <v>68</v>
      </c>
      <c r="R1688" s="355">
        <v>3</v>
      </c>
      <c r="S1688" s="355">
        <v>857.00000000000011</v>
      </c>
      <c r="T1688" s="355">
        <v>489.00000000000006</v>
      </c>
      <c r="U1688" s="355">
        <v>4</v>
      </c>
      <c r="V1688" s="355">
        <v>26.000000000000011</v>
      </c>
      <c r="W1688" s="355">
        <v>0</v>
      </c>
      <c r="X1688" s="355">
        <v>0</v>
      </c>
      <c r="Y1688" s="355">
        <v>26</v>
      </c>
      <c r="Z1688" s="355">
        <v>0</v>
      </c>
      <c r="AA1688" s="355">
        <v>0</v>
      </c>
      <c r="AB1688" s="355">
        <v>35</v>
      </c>
      <c r="AC1688" s="355">
        <v>0</v>
      </c>
      <c r="AD1688" s="357">
        <v>0</v>
      </c>
      <c r="AE1688" s="355">
        <v>17</v>
      </c>
      <c r="AF1688" s="355">
        <v>0</v>
      </c>
      <c r="AG1688" s="358">
        <v>12</v>
      </c>
      <c r="AH1688" s="355">
        <v>0</v>
      </c>
      <c r="AI1688" s="355">
        <v>0</v>
      </c>
      <c r="AJ1688" s="358">
        <v>2</v>
      </c>
      <c r="AK1688" s="4">
        <v>60</v>
      </c>
      <c r="AL1688" s="4">
        <v>0</v>
      </c>
      <c r="AM1688" s="4">
        <v>4</v>
      </c>
    </row>
    <row r="1689" spans="2:39" x14ac:dyDescent="0.3">
      <c r="B1689" s="350" t="s">
        <v>135</v>
      </c>
      <c r="C1689" s="351" t="s">
        <v>290</v>
      </c>
      <c r="D1689" s="352">
        <v>513</v>
      </c>
      <c r="E1689" s="353">
        <v>2</v>
      </c>
      <c r="F1689" s="353">
        <v>17</v>
      </c>
      <c r="G1689" s="354">
        <v>194</v>
      </c>
      <c r="H1689" s="354">
        <v>0</v>
      </c>
      <c r="I1689" s="354">
        <v>19</v>
      </c>
      <c r="J1689" s="355">
        <v>236</v>
      </c>
      <c r="K1689" s="355">
        <v>0</v>
      </c>
      <c r="L1689" s="355">
        <v>2</v>
      </c>
      <c r="M1689" s="355">
        <v>169</v>
      </c>
      <c r="N1689" s="355">
        <v>973</v>
      </c>
      <c r="O1689" s="355">
        <v>8</v>
      </c>
      <c r="P1689" s="355">
        <v>159</v>
      </c>
      <c r="Q1689" s="355">
        <v>767</v>
      </c>
      <c r="R1689" s="355">
        <v>9</v>
      </c>
      <c r="S1689" s="355">
        <v>94</v>
      </c>
      <c r="T1689" s="355">
        <v>0</v>
      </c>
      <c r="U1689" s="355">
        <v>9</v>
      </c>
      <c r="V1689" s="355">
        <v>74.000000000000014</v>
      </c>
      <c r="W1689" s="355">
        <v>0</v>
      </c>
      <c r="X1689" s="355">
        <v>3</v>
      </c>
      <c r="Y1689" s="355">
        <v>66</v>
      </c>
      <c r="Z1689" s="355">
        <v>0</v>
      </c>
      <c r="AA1689" s="355">
        <v>4</v>
      </c>
      <c r="AB1689" s="355">
        <v>67</v>
      </c>
      <c r="AC1689" s="355">
        <v>0</v>
      </c>
      <c r="AD1689" s="357">
        <v>0</v>
      </c>
      <c r="AE1689" s="355">
        <v>74</v>
      </c>
      <c r="AF1689" s="355">
        <v>0</v>
      </c>
      <c r="AG1689" s="358">
        <v>28</v>
      </c>
      <c r="AH1689" s="355">
        <v>49</v>
      </c>
      <c r="AI1689" s="355">
        <v>0</v>
      </c>
      <c r="AJ1689" s="358">
        <v>8</v>
      </c>
      <c r="AK1689" s="4">
        <v>63</v>
      </c>
      <c r="AL1689" s="4">
        <v>0</v>
      </c>
      <c r="AM1689" s="4">
        <v>7</v>
      </c>
    </row>
    <row r="1690" spans="2:39" x14ac:dyDescent="0.3">
      <c r="B1690" s="350" t="s">
        <v>135</v>
      </c>
      <c r="C1690" s="351" t="s">
        <v>291</v>
      </c>
      <c r="D1690" s="352">
        <v>542</v>
      </c>
      <c r="E1690" s="353">
        <v>4</v>
      </c>
      <c r="F1690" s="353">
        <v>241</v>
      </c>
      <c r="G1690" s="354">
        <v>542</v>
      </c>
      <c r="H1690" s="354">
        <v>0</v>
      </c>
      <c r="I1690" s="354">
        <v>220</v>
      </c>
      <c r="J1690" s="355">
        <v>628</v>
      </c>
      <c r="K1690" s="355">
        <v>0</v>
      </c>
      <c r="L1690" s="355">
        <v>218</v>
      </c>
      <c r="M1690" s="355">
        <v>602</v>
      </c>
      <c r="N1690" s="355">
        <v>0</v>
      </c>
      <c r="O1690" s="355">
        <v>187</v>
      </c>
      <c r="P1690" s="355">
        <v>1771</v>
      </c>
      <c r="Q1690" s="355">
        <v>0</v>
      </c>
      <c r="R1690" s="355">
        <v>201</v>
      </c>
      <c r="S1690" s="355">
        <v>1082.9999999999991</v>
      </c>
      <c r="T1690" s="355">
        <v>0</v>
      </c>
      <c r="U1690" s="355">
        <v>169.00000000000014</v>
      </c>
      <c r="V1690" s="355">
        <v>607</v>
      </c>
      <c r="W1690" s="355">
        <v>0</v>
      </c>
      <c r="X1690" s="355">
        <v>191</v>
      </c>
      <c r="Y1690" s="355">
        <v>627</v>
      </c>
      <c r="Z1690" s="355">
        <v>0</v>
      </c>
      <c r="AA1690" s="355">
        <v>203</v>
      </c>
      <c r="AB1690" s="355">
        <v>698</v>
      </c>
      <c r="AC1690" s="355">
        <v>0</v>
      </c>
      <c r="AD1690" s="357">
        <v>137</v>
      </c>
      <c r="AE1690" s="355">
        <v>676</v>
      </c>
      <c r="AF1690" s="355">
        <v>0</v>
      </c>
      <c r="AG1690" s="358">
        <v>223</v>
      </c>
      <c r="AH1690" s="355">
        <v>620</v>
      </c>
      <c r="AI1690" s="355">
        <v>0</v>
      </c>
      <c r="AJ1690" s="358">
        <v>171</v>
      </c>
      <c r="AK1690" s="4">
        <v>456</v>
      </c>
      <c r="AL1690" s="4">
        <v>0</v>
      </c>
      <c r="AM1690" s="4">
        <v>123</v>
      </c>
    </row>
    <row r="1691" spans="2:39" x14ac:dyDescent="0.3">
      <c r="B1691" s="350" t="s">
        <v>135</v>
      </c>
      <c r="C1691" s="351" t="s">
        <v>292</v>
      </c>
      <c r="D1691" s="352">
        <v>471</v>
      </c>
      <c r="E1691" s="353">
        <v>4</v>
      </c>
      <c r="F1691" s="353">
        <v>297</v>
      </c>
      <c r="G1691" s="354">
        <v>442</v>
      </c>
      <c r="H1691" s="354">
        <v>4</v>
      </c>
      <c r="I1691" s="354">
        <v>611</v>
      </c>
      <c r="J1691" s="355">
        <v>637</v>
      </c>
      <c r="K1691" s="355">
        <v>0</v>
      </c>
      <c r="L1691" s="355">
        <v>439</v>
      </c>
      <c r="M1691" s="355">
        <v>609</v>
      </c>
      <c r="N1691" s="355">
        <v>0</v>
      </c>
      <c r="O1691" s="355">
        <v>429</v>
      </c>
      <c r="P1691" s="355">
        <v>613</v>
      </c>
      <c r="Q1691" s="355">
        <v>0</v>
      </c>
      <c r="R1691" s="355">
        <v>421</v>
      </c>
      <c r="S1691" s="355">
        <v>989</v>
      </c>
      <c r="T1691" s="355">
        <v>0</v>
      </c>
      <c r="U1691" s="355">
        <v>318.99999999999977</v>
      </c>
      <c r="V1691" s="355">
        <v>836.99999999999977</v>
      </c>
      <c r="W1691" s="355">
        <v>0</v>
      </c>
      <c r="X1691" s="355">
        <v>320.99999999999994</v>
      </c>
      <c r="Y1691" s="355">
        <v>643</v>
      </c>
      <c r="Z1691" s="355">
        <v>0</v>
      </c>
      <c r="AA1691" s="355">
        <v>386</v>
      </c>
      <c r="AB1691" s="355">
        <v>707</v>
      </c>
      <c r="AC1691" s="355">
        <v>0</v>
      </c>
      <c r="AD1691" s="357">
        <v>312</v>
      </c>
      <c r="AE1691" s="355">
        <v>747</v>
      </c>
      <c r="AF1691" s="355">
        <v>0</v>
      </c>
      <c r="AG1691" s="358">
        <v>336</v>
      </c>
      <c r="AH1691" s="355">
        <v>678</v>
      </c>
      <c r="AI1691" s="355">
        <v>0</v>
      </c>
      <c r="AJ1691" s="358">
        <v>339</v>
      </c>
      <c r="AK1691" s="4">
        <v>491</v>
      </c>
      <c r="AL1691" s="4">
        <v>0</v>
      </c>
      <c r="AM1691" s="4">
        <v>264</v>
      </c>
    </row>
    <row r="1692" spans="2:39" x14ac:dyDescent="0.3">
      <c r="B1692" s="350" t="s">
        <v>135</v>
      </c>
      <c r="C1692" s="351" t="s">
        <v>293</v>
      </c>
      <c r="D1692" s="352">
        <v>356</v>
      </c>
      <c r="E1692" s="353">
        <v>45</v>
      </c>
      <c r="F1692" s="353">
        <v>540</v>
      </c>
      <c r="G1692" s="354">
        <v>157</v>
      </c>
      <c r="H1692" s="354">
        <v>0</v>
      </c>
      <c r="I1692" s="354">
        <v>274</v>
      </c>
      <c r="J1692" s="355">
        <v>177</v>
      </c>
      <c r="K1692" s="355">
        <v>0</v>
      </c>
      <c r="L1692" s="355">
        <v>439</v>
      </c>
      <c r="M1692" s="355">
        <v>196</v>
      </c>
      <c r="N1692" s="355">
        <v>0</v>
      </c>
      <c r="O1692" s="355">
        <v>301</v>
      </c>
      <c r="P1692" s="355">
        <v>321</v>
      </c>
      <c r="Q1692" s="355">
        <v>0</v>
      </c>
      <c r="R1692" s="355">
        <v>209</v>
      </c>
      <c r="S1692" s="355">
        <v>286.00000000000011</v>
      </c>
      <c r="T1692" s="355">
        <v>0</v>
      </c>
      <c r="U1692" s="355">
        <v>281.99999999999983</v>
      </c>
      <c r="V1692" s="355">
        <v>456.00000000000006</v>
      </c>
      <c r="W1692" s="355">
        <v>0</v>
      </c>
      <c r="X1692" s="355">
        <v>233.00000000000006</v>
      </c>
      <c r="Y1692" s="355">
        <v>347</v>
      </c>
      <c r="Z1692" s="355">
        <v>0</v>
      </c>
      <c r="AA1692" s="355">
        <v>240</v>
      </c>
      <c r="AB1692" s="355">
        <v>218</v>
      </c>
      <c r="AC1692" s="355">
        <v>0</v>
      </c>
      <c r="AD1692" s="357">
        <v>257</v>
      </c>
      <c r="AE1692" s="355">
        <v>278</v>
      </c>
      <c r="AF1692" s="355">
        <v>0</v>
      </c>
      <c r="AG1692" s="358">
        <v>241</v>
      </c>
      <c r="AH1692" s="355">
        <v>178</v>
      </c>
      <c r="AI1692" s="355">
        <v>0</v>
      </c>
      <c r="AJ1692" s="358">
        <v>194</v>
      </c>
      <c r="AK1692" s="4">
        <v>196</v>
      </c>
      <c r="AL1692" s="4">
        <v>0</v>
      </c>
      <c r="AM1692" s="4">
        <v>234</v>
      </c>
    </row>
    <row r="1693" spans="2:39" x14ac:dyDescent="0.3">
      <c r="B1693" s="350" t="s">
        <v>135</v>
      </c>
      <c r="C1693" s="351" t="s">
        <v>294</v>
      </c>
      <c r="D1693" s="352">
        <v>0</v>
      </c>
      <c r="E1693" s="353">
        <v>1</v>
      </c>
      <c r="F1693" s="353">
        <v>394</v>
      </c>
      <c r="G1693" s="354">
        <v>247</v>
      </c>
      <c r="H1693" s="354">
        <v>1</v>
      </c>
      <c r="I1693" s="354">
        <v>384</v>
      </c>
      <c r="J1693" s="355">
        <v>336</v>
      </c>
      <c r="K1693" s="355">
        <v>0</v>
      </c>
      <c r="L1693" s="355">
        <v>302</v>
      </c>
      <c r="M1693" s="355">
        <v>434</v>
      </c>
      <c r="N1693" s="355">
        <v>0</v>
      </c>
      <c r="O1693" s="355">
        <v>460</v>
      </c>
      <c r="P1693" s="355">
        <v>370</v>
      </c>
      <c r="Q1693" s="355">
        <v>5</v>
      </c>
      <c r="R1693" s="355">
        <v>610</v>
      </c>
      <c r="S1693" s="355">
        <v>376.00000000000017</v>
      </c>
      <c r="T1693" s="355">
        <v>0</v>
      </c>
      <c r="U1693" s="355">
        <v>500.00000000000028</v>
      </c>
      <c r="V1693" s="355">
        <v>470.99999999999983</v>
      </c>
      <c r="W1693" s="355">
        <v>0</v>
      </c>
      <c r="X1693" s="355">
        <v>442.00000000000045</v>
      </c>
      <c r="Y1693" s="355">
        <v>727</v>
      </c>
      <c r="Z1693" s="355">
        <v>0</v>
      </c>
      <c r="AA1693" s="355">
        <v>430</v>
      </c>
      <c r="AB1693" s="355">
        <v>586</v>
      </c>
      <c r="AC1693" s="355">
        <v>0</v>
      </c>
      <c r="AD1693" s="357">
        <v>382</v>
      </c>
      <c r="AE1693" s="355">
        <v>464</v>
      </c>
      <c r="AF1693" s="355">
        <v>0</v>
      </c>
      <c r="AG1693" s="358">
        <v>401</v>
      </c>
      <c r="AH1693" s="355">
        <v>504</v>
      </c>
      <c r="AI1693" s="355">
        <v>0</v>
      </c>
      <c r="AJ1693" s="358">
        <v>490</v>
      </c>
      <c r="AK1693" s="4">
        <v>346</v>
      </c>
      <c r="AL1693" s="4">
        <v>0</v>
      </c>
      <c r="AM1693" s="4">
        <v>381</v>
      </c>
    </row>
    <row r="1694" spans="2:39" x14ac:dyDescent="0.3">
      <c r="B1694" s="350" t="s">
        <v>135</v>
      </c>
      <c r="C1694" s="351" t="s">
        <v>327</v>
      </c>
      <c r="D1694" s="352">
        <v>20</v>
      </c>
      <c r="E1694" s="353">
        <v>0</v>
      </c>
      <c r="F1694" s="353">
        <v>0</v>
      </c>
      <c r="G1694" s="354">
        <v>26</v>
      </c>
      <c r="H1694" s="354">
        <v>0</v>
      </c>
      <c r="I1694" s="354">
        <v>0</v>
      </c>
      <c r="J1694" s="355">
        <v>29</v>
      </c>
      <c r="K1694" s="355">
        <v>0</v>
      </c>
      <c r="L1694" s="355">
        <v>0</v>
      </c>
      <c r="M1694" s="355">
        <v>27</v>
      </c>
      <c r="N1694" s="355">
        <v>0</v>
      </c>
      <c r="O1694" s="355">
        <v>0</v>
      </c>
      <c r="P1694" s="355">
        <v>19</v>
      </c>
      <c r="Q1694" s="355">
        <v>0</v>
      </c>
      <c r="R1694" s="355">
        <v>0</v>
      </c>
      <c r="S1694" s="355">
        <v>21.000000000000004</v>
      </c>
      <c r="T1694" s="355">
        <v>0</v>
      </c>
      <c r="U1694" s="355">
        <v>0</v>
      </c>
      <c r="V1694" s="355">
        <v>26</v>
      </c>
      <c r="W1694" s="355">
        <v>0</v>
      </c>
      <c r="X1694" s="355">
        <v>0</v>
      </c>
      <c r="Y1694" s="355">
        <v>22</v>
      </c>
      <c r="Z1694" s="355">
        <v>0</v>
      </c>
      <c r="AA1694" s="355">
        <v>0</v>
      </c>
      <c r="AB1694" s="355">
        <v>15</v>
      </c>
      <c r="AC1694" s="355">
        <v>0</v>
      </c>
      <c r="AD1694" s="357">
        <v>0</v>
      </c>
      <c r="AE1694" s="355">
        <v>25</v>
      </c>
      <c r="AF1694" s="355">
        <v>0</v>
      </c>
      <c r="AG1694" s="358">
        <v>0</v>
      </c>
      <c r="AH1694" s="355">
        <v>25</v>
      </c>
      <c r="AI1694" s="355">
        <v>0</v>
      </c>
      <c r="AJ1694" s="358">
        <v>0</v>
      </c>
      <c r="AK1694" s="4">
        <v>21</v>
      </c>
      <c r="AL1694" s="4">
        <v>0</v>
      </c>
      <c r="AM1694" s="4">
        <v>0</v>
      </c>
    </row>
    <row r="1695" spans="2:39" x14ac:dyDescent="0.3">
      <c r="B1695" s="350" t="s">
        <v>136</v>
      </c>
      <c r="C1695" s="351" t="s">
        <v>223</v>
      </c>
      <c r="D1695" s="352">
        <v>0</v>
      </c>
      <c r="E1695" s="353">
        <v>0</v>
      </c>
      <c r="F1695" s="353">
        <v>258</v>
      </c>
      <c r="G1695" s="354">
        <v>0</v>
      </c>
      <c r="H1695" s="354">
        <v>0</v>
      </c>
      <c r="I1695" s="354">
        <v>485</v>
      </c>
      <c r="J1695" s="355">
        <v>3</v>
      </c>
      <c r="K1695" s="355">
        <v>1</v>
      </c>
      <c r="L1695" s="355">
        <v>278</v>
      </c>
      <c r="M1695" s="355">
        <v>0</v>
      </c>
      <c r="N1695" s="355">
        <v>0</v>
      </c>
      <c r="O1695" s="355">
        <v>466</v>
      </c>
      <c r="P1695" s="355">
        <v>0</v>
      </c>
      <c r="Q1695" s="355">
        <v>0</v>
      </c>
      <c r="R1695" s="355">
        <v>223</v>
      </c>
      <c r="S1695" s="355">
        <v>0</v>
      </c>
      <c r="T1695" s="355">
        <v>0</v>
      </c>
      <c r="U1695" s="355">
        <v>340</v>
      </c>
      <c r="V1695" s="355">
        <v>0</v>
      </c>
      <c r="W1695" s="355">
        <v>0</v>
      </c>
      <c r="X1695" s="355">
        <v>454.00000000000017</v>
      </c>
      <c r="Y1695" s="355">
        <v>0</v>
      </c>
      <c r="Z1695" s="355">
        <v>0</v>
      </c>
      <c r="AA1695" s="355">
        <v>825</v>
      </c>
      <c r="AB1695" s="355">
        <v>0</v>
      </c>
      <c r="AC1695" s="355">
        <v>0</v>
      </c>
      <c r="AD1695" s="357">
        <v>713</v>
      </c>
      <c r="AE1695" s="355">
        <v>0</v>
      </c>
      <c r="AF1695" s="355">
        <v>0</v>
      </c>
      <c r="AG1695" s="358">
        <v>861</v>
      </c>
      <c r="AH1695" s="355">
        <v>0</v>
      </c>
      <c r="AI1695" s="355">
        <v>0</v>
      </c>
      <c r="AJ1695" s="358">
        <v>719</v>
      </c>
      <c r="AK1695" s="4">
        <v>0</v>
      </c>
      <c r="AL1695" s="4">
        <v>0</v>
      </c>
      <c r="AM1695" s="4">
        <v>266</v>
      </c>
    </row>
    <row r="1696" spans="2:39" x14ac:dyDescent="0.3">
      <c r="B1696" s="350" t="s">
        <v>136</v>
      </c>
      <c r="C1696" s="351" t="s">
        <v>286</v>
      </c>
      <c r="D1696" s="352">
        <v>0</v>
      </c>
      <c r="E1696" s="353">
        <v>0</v>
      </c>
      <c r="F1696" s="353">
        <v>490</v>
      </c>
      <c r="G1696" s="354">
        <v>0</v>
      </c>
      <c r="H1696" s="354">
        <v>0</v>
      </c>
      <c r="I1696" s="354">
        <v>448</v>
      </c>
      <c r="J1696" s="355">
        <v>19</v>
      </c>
      <c r="K1696" s="355">
        <v>9</v>
      </c>
      <c r="L1696" s="355">
        <v>578</v>
      </c>
      <c r="M1696" s="355">
        <v>0</v>
      </c>
      <c r="N1696" s="355">
        <v>0</v>
      </c>
      <c r="O1696" s="355">
        <v>491</v>
      </c>
      <c r="P1696" s="355">
        <v>0</v>
      </c>
      <c r="Q1696" s="355">
        <v>0</v>
      </c>
      <c r="R1696" s="355">
        <v>527</v>
      </c>
      <c r="S1696" s="355">
        <v>0</v>
      </c>
      <c r="T1696" s="355">
        <v>0</v>
      </c>
      <c r="U1696" s="355">
        <v>418.99999999999989</v>
      </c>
      <c r="V1696" s="355">
        <v>0</v>
      </c>
      <c r="W1696" s="355">
        <v>0</v>
      </c>
      <c r="X1696" s="355">
        <v>711.99999999999955</v>
      </c>
      <c r="Y1696" s="355">
        <v>0</v>
      </c>
      <c r="Z1696" s="355">
        <v>0</v>
      </c>
      <c r="AA1696" s="355">
        <v>1129</v>
      </c>
      <c r="AB1696" s="355">
        <v>0</v>
      </c>
      <c r="AC1696" s="355">
        <v>0</v>
      </c>
      <c r="AD1696" s="357">
        <v>1041</v>
      </c>
      <c r="AE1696" s="355">
        <v>0</v>
      </c>
      <c r="AF1696" s="355">
        <v>0</v>
      </c>
      <c r="AG1696" s="358">
        <v>1248</v>
      </c>
      <c r="AH1696" s="355">
        <v>0</v>
      </c>
      <c r="AI1696" s="355">
        <v>0</v>
      </c>
      <c r="AJ1696" s="358">
        <v>1142</v>
      </c>
      <c r="AK1696" s="4">
        <v>0</v>
      </c>
      <c r="AL1696" s="4">
        <v>0</v>
      </c>
      <c r="AM1696" s="4">
        <v>698</v>
      </c>
    </row>
    <row r="1697" spans="2:39" x14ac:dyDescent="0.3">
      <c r="B1697" s="350" t="s">
        <v>136</v>
      </c>
      <c r="C1697" s="351" t="s">
        <v>255</v>
      </c>
      <c r="D1697" s="352">
        <v>2429</v>
      </c>
      <c r="E1697" s="353">
        <v>346</v>
      </c>
      <c r="F1697" s="353">
        <v>940</v>
      </c>
      <c r="G1697" s="354">
        <v>2496</v>
      </c>
      <c r="H1697" s="354">
        <v>339</v>
      </c>
      <c r="I1697" s="354">
        <v>994</v>
      </c>
      <c r="J1697" s="355">
        <v>2756</v>
      </c>
      <c r="K1697" s="355">
        <v>608</v>
      </c>
      <c r="L1697" s="355">
        <v>1704</v>
      </c>
      <c r="M1697" s="355">
        <v>3063</v>
      </c>
      <c r="N1697" s="355">
        <v>179</v>
      </c>
      <c r="O1697" s="355">
        <v>636</v>
      </c>
      <c r="P1697" s="355">
        <v>2884</v>
      </c>
      <c r="Q1697" s="355">
        <v>177</v>
      </c>
      <c r="R1697" s="355">
        <v>551</v>
      </c>
      <c r="S1697" s="355">
        <v>2855.0000000000009</v>
      </c>
      <c r="T1697" s="355">
        <v>137.00000000000003</v>
      </c>
      <c r="U1697" s="355">
        <v>631.00000000000011</v>
      </c>
      <c r="V1697" s="355">
        <v>2823.0000000000014</v>
      </c>
      <c r="W1697" s="355">
        <v>145</v>
      </c>
      <c r="X1697" s="355">
        <v>798.00000000000091</v>
      </c>
      <c r="Y1697" s="355">
        <v>2619</v>
      </c>
      <c r="Z1697" s="355">
        <v>163</v>
      </c>
      <c r="AA1697" s="355">
        <v>1201</v>
      </c>
      <c r="AB1697" s="355">
        <v>2737</v>
      </c>
      <c r="AC1697" s="355">
        <v>169</v>
      </c>
      <c r="AD1697" s="357">
        <v>1179</v>
      </c>
      <c r="AE1697" s="355">
        <v>2874</v>
      </c>
      <c r="AF1697" s="355">
        <v>194</v>
      </c>
      <c r="AG1697" s="358">
        <v>1251</v>
      </c>
      <c r="AH1697" s="355">
        <v>2821</v>
      </c>
      <c r="AI1697" s="355">
        <v>185</v>
      </c>
      <c r="AJ1697" s="358">
        <v>1286</v>
      </c>
      <c r="AK1697" s="4">
        <v>2880</v>
      </c>
      <c r="AL1697" s="4">
        <v>194</v>
      </c>
      <c r="AM1697" s="4">
        <v>1116</v>
      </c>
    </row>
    <row r="1698" spans="2:39" x14ac:dyDescent="0.3">
      <c r="B1698" s="350" t="s">
        <v>136</v>
      </c>
      <c r="C1698" s="351" t="s">
        <v>224</v>
      </c>
      <c r="D1698" s="352">
        <v>3383</v>
      </c>
      <c r="E1698" s="353">
        <v>465</v>
      </c>
      <c r="F1698" s="353">
        <v>774</v>
      </c>
      <c r="G1698" s="354">
        <v>3672</v>
      </c>
      <c r="H1698" s="354">
        <v>338</v>
      </c>
      <c r="I1698" s="354">
        <v>810</v>
      </c>
      <c r="J1698" s="355">
        <v>3479</v>
      </c>
      <c r="K1698" s="355">
        <v>545</v>
      </c>
      <c r="L1698" s="355">
        <v>712</v>
      </c>
      <c r="M1698" s="355">
        <v>4092</v>
      </c>
      <c r="N1698" s="355">
        <v>231</v>
      </c>
      <c r="O1698" s="355">
        <v>738</v>
      </c>
      <c r="P1698" s="355">
        <v>3904</v>
      </c>
      <c r="Q1698" s="355">
        <v>252</v>
      </c>
      <c r="R1698" s="355">
        <v>695</v>
      </c>
      <c r="S1698" s="355">
        <v>3621.0000000000018</v>
      </c>
      <c r="T1698" s="355">
        <v>175.00000000000003</v>
      </c>
      <c r="U1698" s="355">
        <v>839.0000000000008</v>
      </c>
      <c r="V1698" s="355">
        <v>3572.0000000000027</v>
      </c>
      <c r="W1698" s="355">
        <v>200.00000000000003</v>
      </c>
      <c r="X1698" s="355">
        <v>1025.0000000000002</v>
      </c>
      <c r="Y1698" s="355">
        <v>3400</v>
      </c>
      <c r="Z1698" s="355">
        <v>195</v>
      </c>
      <c r="AA1698" s="355">
        <v>1085</v>
      </c>
      <c r="AB1698" s="355">
        <v>3454</v>
      </c>
      <c r="AC1698" s="355">
        <v>208</v>
      </c>
      <c r="AD1698" s="357">
        <v>1000</v>
      </c>
      <c r="AE1698" s="355">
        <v>3552</v>
      </c>
      <c r="AF1698" s="355">
        <v>197</v>
      </c>
      <c r="AG1698" s="358">
        <v>1125</v>
      </c>
      <c r="AH1698" s="355">
        <v>3577</v>
      </c>
      <c r="AI1698" s="355">
        <v>208</v>
      </c>
      <c r="AJ1698" s="358">
        <v>1180</v>
      </c>
      <c r="AK1698" s="4">
        <v>3498</v>
      </c>
      <c r="AL1698" s="4">
        <v>198</v>
      </c>
      <c r="AM1698" s="4">
        <v>970</v>
      </c>
    </row>
    <row r="1699" spans="2:39" x14ac:dyDescent="0.3">
      <c r="B1699" s="350" t="s">
        <v>136</v>
      </c>
      <c r="C1699" s="351" t="s">
        <v>225</v>
      </c>
      <c r="D1699" s="352">
        <v>3565</v>
      </c>
      <c r="E1699" s="353">
        <v>423</v>
      </c>
      <c r="F1699" s="353">
        <v>783</v>
      </c>
      <c r="G1699" s="354">
        <v>3667</v>
      </c>
      <c r="H1699" s="354">
        <v>340</v>
      </c>
      <c r="I1699" s="354">
        <v>743</v>
      </c>
      <c r="J1699" s="355">
        <v>3370</v>
      </c>
      <c r="K1699" s="355">
        <v>531</v>
      </c>
      <c r="L1699" s="355">
        <v>873</v>
      </c>
      <c r="M1699" s="355">
        <v>3749</v>
      </c>
      <c r="N1699" s="355">
        <v>204</v>
      </c>
      <c r="O1699" s="355">
        <v>650</v>
      </c>
      <c r="P1699" s="355">
        <v>3945</v>
      </c>
      <c r="Q1699" s="355">
        <v>226</v>
      </c>
      <c r="R1699" s="355">
        <v>705</v>
      </c>
      <c r="S1699" s="355">
        <v>3688.9999999999982</v>
      </c>
      <c r="T1699" s="355">
        <v>189.00000000000009</v>
      </c>
      <c r="U1699" s="355">
        <v>890</v>
      </c>
      <c r="V1699" s="355">
        <v>3579.9999999999982</v>
      </c>
      <c r="W1699" s="355">
        <v>192.00000000000009</v>
      </c>
      <c r="X1699" s="355">
        <v>941</v>
      </c>
      <c r="Y1699" s="355">
        <v>3349</v>
      </c>
      <c r="Z1699" s="355">
        <v>227</v>
      </c>
      <c r="AA1699" s="355">
        <v>1128</v>
      </c>
      <c r="AB1699" s="355">
        <v>3402</v>
      </c>
      <c r="AC1699" s="355">
        <v>220</v>
      </c>
      <c r="AD1699" s="357">
        <v>915</v>
      </c>
      <c r="AE1699" s="355">
        <v>3391</v>
      </c>
      <c r="AF1699" s="355">
        <v>202</v>
      </c>
      <c r="AG1699" s="358">
        <v>1054</v>
      </c>
      <c r="AH1699" s="355">
        <v>3440</v>
      </c>
      <c r="AI1699" s="355">
        <v>199</v>
      </c>
      <c r="AJ1699" s="358">
        <v>1070</v>
      </c>
      <c r="AK1699" s="4">
        <v>3374</v>
      </c>
      <c r="AL1699" s="4">
        <v>214</v>
      </c>
      <c r="AM1699" s="4">
        <v>1071</v>
      </c>
    </row>
    <row r="1700" spans="2:39" x14ac:dyDescent="0.3">
      <c r="B1700" s="350" t="s">
        <v>136</v>
      </c>
      <c r="C1700" s="351" t="s">
        <v>226</v>
      </c>
      <c r="D1700" s="352">
        <v>3741</v>
      </c>
      <c r="E1700" s="353">
        <v>378</v>
      </c>
      <c r="F1700" s="353">
        <v>888</v>
      </c>
      <c r="G1700" s="354">
        <v>3776</v>
      </c>
      <c r="H1700" s="354">
        <v>350</v>
      </c>
      <c r="I1700" s="354">
        <v>962</v>
      </c>
      <c r="J1700" s="355">
        <v>3533</v>
      </c>
      <c r="K1700" s="355">
        <v>539</v>
      </c>
      <c r="L1700" s="355">
        <v>830</v>
      </c>
      <c r="M1700" s="355">
        <v>3778</v>
      </c>
      <c r="N1700" s="355">
        <v>185</v>
      </c>
      <c r="O1700" s="355">
        <v>684</v>
      </c>
      <c r="P1700" s="355">
        <v>3825</v>
      </c>
      <c r="Q1700" s="355">
        <v>238</v>
      </c>
      <c r="R1700" s="355">
        <v>752</v>
      </c>
      <c r="S1700" s="355">
        <v>3911</v>
      </c>
      <c r="T1700" s="355">
        <v>193</v>
      </c>
      <c r="U1700" s="355">
        <v>964.00000000000034</v>
      </c>
      <c r="V1700" s="355">
        <v>3765.9999999999945</v>
      </c>
      <c r="W1700" s="355">
        <v>210.00000000000003</v>
      </c>
      <c r="X1700" s="355">
        <v>958.0000000000008</v>
      </c>
      <c r="Y1700" s="355">
        <v>3513</v>
      </c>
      <c r="Z1700" s="355">
        <v>186</v>
      </c>
      <c r="AA1700" s="355">
        <v>1030</v>
      </c>
      <c r="AB1700" s="355">
        <v>3560</v>
      </c>
      <c r="AC1700" s="355">
        <v>221</v>
      </c>
      <c r="AD1700" s="357">
        <v>997</v>
      </c>
      <c r="AE1700" s="355">
        <v>3476</v>
      </c>
      <c r="AF1700" s="355">
        <v>196</v>
      </c>
      <c r="AG1700" s="358">
        <v>1036</v>
      </c>
      <c r="AH1700" s="355">
        <v>3501</v>
      </c>
      <c r="AI1700" s="355">
        <v>195</v>
      </c>
      <c r="AJ1700" s="358">
        <v>1123</v>
      </c>
      <c r="AK1700" s="4">
        <v>3388</v>
      </c>
      <c r="AL1700" s="4">
        <v>210</v>
      </c>
      <c r="AM1700" s="4">
        <v>1019</v>
      </c>
    </row>
    <row r="1701" spans="2:39" x14ac:dyDescent="0.3">
      <c r="B1701" s="350" t="s">
        <v>136</v>
      </c>
      <c r="C1701" s="351" t="s">
        <v>227</v>
      </c>
      <c r="D1701" s="352">
        <v>3969</v>
      </c>
      <c r="E1701" s="353">
        <v>404</v>
      </c>
      <c r="F1701" s="353">
        <v>807</v>
      </c>
      <c r="G1701" s="354">
        <v>3954</v>
      </c>
      <c r="H1701" s="354">
        <v>286</v>
      </c>
      <c r="I1701" s="354">
        <v>786</v>
      </c>
      <c r="J1701" s="355">
        <v>3536</v>
      </c>
      <c r="K1701" s="355">
        <v>514</v>
      </c>
      <c r="L1701" s="355">
        <v>936</v>
      </c>
      <c r="M1701" s="355">
        <v>4003</v>
      </c>
      <c r="N1701" s="355">
        <v>188</v>
      </c>
      <c r="O1701" s="355">
        <v>616</v>
      </c>
      <c r="P1701" s="355">
        <v>3875</v>
      </c>
      <c r="Q1701" s="355">
        <v>221</v>
      </c>
      <c r="R1701" s="355">
        <v>721</v>
      </c>
      <c r="S1701" s="355">
        <v>3787.9999999999995</v>
      </c>
      <c r="T1701" s="355">
        <v>189</v>
      </c>
      <c r="U1701" s="355">
        <v>826.00000000000034</v>
      </c>
      <c r="V1701" s="355">
        <v>3898.0000000000059</v>
      </c>
      <c r="W1701" s="355">
        <v>230.00000000000006</v>
      </c>
      <c r="X1701" s="355">
        <v>1022</v>
      </c>
      <c r="Y1701" s="355">
        <v>3707</v>
      </c>
      <c r="Z1701" s="355">
        <v>187</v>
      </c>
      <c r="AA1701" s="355">
        <v>1024</v>
      </c>
      <c r="AB1701" s="355">
        <v>3651</v>
      </c>
      <c r="AC1701" s="355">
        <v>186</v>
      </c>
      <c r="AD1701" s="357">
        <v>906</v>
      </c>
      <c r="AE1701" s="355">
        <v>3709</v>
      </c>
      <c r="AF1701" s="355">
        <v>178</v>
      </c>
      <c r="AG1701" s="358">
        <v>1059</v>
      </c>
      <c r="AH1701" s="355">
        <v>3569</v>
      </c>
      <c r="AI1701" s="355">
        <v>184</v>
      </c>
      <c r="AJ1701" s="358">
        <v>1046</v>
      </c>
      <c r="AK1701" s="4">
        <v>3486</v>
      </c>
      <c r="AL1701" s="4">
        <v>214</v>
      </c>
      <c r="AM1701" s="4">
        <v>1032</v>
      </c>
    </row>
    <row r="1702" spans="2:39" x14ac:dyDescent="0.3">
      <c r="B1702" s="350" t="s">
        <v>136</v>
      </c>
      <c r="C1702" s="351" t="s">
        <v>228</v>
      </c>
      <c r="D1702" s="352">
        <v>4052</v>
      </c>
      <c r="E1702" s="353">
        <v>399</v>
      </c>
      <c r="F1702" s="353">
        <v>792</v>
      </c>
      <c r="G1702" s="354">
        <v>4086</v>
      </c>
      <c r="H1702" s="354">
        <v>325</v>
      </c>
      <c r="I1702" s="354">
        <v>786</v>
      </c>
      <c r="J1702" s="355">
        <v>3452</v>
      </c>
      <c r="K1702" s="355">
        <v>474</v>
      </c>
      <c r="L1702" s="355">
        <v>755</v>
      </c>
      <c r="M1702" s="355">
        <v>3858</v>
      </c>
      <c r="N1702" s="355">
        <v>211</v>
      </c>
      <c r="O1702" s="355">
        <v>643</v>
      </c>
      <c r="P1702" s="355">
        <v>3945</v>
      </c>
      <c r="Q1702" s="355">
        <v>210</v>
      </c>
      <c r="R1702" s="355">
        <v>726</v>
      </c>
      <c r="S1702" s="355">
        <v>3788.9999999999932</v>
      </c>
      <c r="T1702" s="355">
        <v>192.00000000000003</v>
      </c>
      <c r="U1702" s="355">
        <v>841.99999999999955</v>
      </c>
      <c r="V1702" s="355">
        <v>3760.9999999999986</v>
      </c>
      <c r="W1702" s="355">
        <v>214.00000000000003</v>
      </c>
      <c r="X1702" s="355">
        <v>903.99999999999989</v>
      </c>
      <c r="Y1702" s="355">
        <v>3793</v>
      </c>
      <c r="Z1702" s="355">
        <v>200</v>
      </c>
      <c r="AA1702" s="355">
        <v>1081</v>
      </c>
      <c r="AB1702" s="355">
        <v>3781</v>
      </c>
      <c r="AC1702" s="355">
        <v>218</v>
      </c>
      <c r="AD1702" s="357">
        <v>903</v>
      </c>
      <c r="AE1702" s="355">
        <v>3616</v>
      </c>
      <c r="AF1702" s="355">
        <v>174</v>
      </c>
      <c r="AG1702" s="358">
        <v>1022</v>
      </c>
      <c r="AH1702" s="355">
        <v>3666</v>
      </c>
      <c r="AI1702" s="355">
        <v>190</v>
      </c>
      <c r="AJ1702" s="358">
        <v>1082</v>
      </c>
      <c r="AK1702" s="4">
        <v>3526</v>
      </c>
      <c r="AL1702" s="4">
        <v>177</v>
      </c>
      <c r="AM1702" s="4">
        <v>979</v>
      </c>
    </row>
    <row r="1703" spans="2:39" x14ac:dyDescent="0.3">
      <c r="B1703" s="350" t="s">
        <v>136</v>
      </c>
      <c r="C1703" s="351" t="s">
        <v>229</v>
      </c>
      <c r="D1703" s="352">
        <v>4235</v>
      </c>
      <c r="E1703" s="353">
        <v>304</v>
      </c>
      <c r="F1703" s="353">
        <v>792</v>
      </c>
      <c r="G1703" s="354">
        <v>4557</v>
      </c>
      <c r="H1703" s="354">
        <v>303</v>
      </c>
      <c r="I1703" s="354">
        <v>789</v>
      </c>
      <c r="J1703" s="355">
        <v>4328</v>
      </c>
      <c r="K1703" s="355">
        <v>569</v>
      </c>
      <c r="L1703" s="355">
        <v>639</v>
      </c>
      <c r="M1703" s="355">
        <v>4483</v>
      </c>
      <c r="N1703" s="355">
        <v>178</v>
      </c>
      <c r="O1703" s="355">
        <v>719</v>
      </c>
      <c r="P1703" s="355">
        <v>4614</v>
      </c>
      <c r="Q1703" s="355">
        <v>198</v>
      </c>
      <c r="R1703" s="355">
        <v>746</v>
      </c>
      <c r="S1703" s="355">
        <v>4434.9999999999982</v>
      </c>
      <c r="T1703" s="355">
        <v>209</v>
      </c>
      <c r="U1703" s="355">
        <v>835.99999999999932</v>
      </c>
      <c r="V1703" s="355">
        <v>4358.9999999999945</v>
      </c>
      <c r="W1703" s="355">
        <v>275.99999999999994</v>
      </c>
      <c r="X1703" s="355">
        <v>939.00000000000011</v>
      </c>
      <c r="Y1703" s="355">
        <v>4231</v>
      </c>
      <c r="Z1703" s="355">
        <v>251</v>
      </c>
      <c r="AA1703" s="355">
        <v>988</v>
      </c>
      <c r="AB1703" s="355">
        <v>4312</v>
      </c>
      <c r="AC1703" s="355">
        <v>306</v>
      </c>
      <c r="AD1703" s="357">
        <v>949</v>
      </c>
      <c r="AE1703" s="355">
        <v>4401</v>
      </c>
      <c r="AF1703" s="355">
        <v>240</v>
      </c>
      <c r="AG1703" s="358">
        <v>1017</v>
      </c>
      <c r="AH1703" s="355">
        <v>4232</v>
      </c>
      <c r="AI1703" s="355">
        <v>224</v>
      </c>
      <c r="AJ1703" s="358">
        <v>994</v>
      </c>
      <c r="AK1703" s="4">
        <v>4025</v>
      </c>
      <c r="AL1703" s="4">
        <v>212</v>
      </c>
      <c r="AM1703" s="4">
        <v>999</v>
      </c>
    </row>
    <row r="1704" spans="2:39" x14ac:dyDescent="0.3">
      <c r="B1704" s="350" t="s">
        <v>136</v>
      </c>
      <c r="C1704" s="351" t="s">
        <v>287</v>
      </c>
      <c r="D1704" s="352">
        <v>4183</v>
      </c>
      <c r="E1704" s="353">
        <v>299</v>
      </c>
      <c r="F1704" s="353">
        <v>1010</v>
      </c>
      <c r="G1704" s="354">
        <v>4014</v>
      </c>
      <c r="H1704" s="354">
        <v>292</v>
      </c>
      <c r="I1704" s="354">
        <v>977</v>
      </c>
      <c r="J1704" s="355">
        <v>3772</v>
      </c>
      <c r="K1704" s="355">
        <v>585</v>
      </c>
      <c r="L1704" s="355">
        <v>736</v>
      </c>
      <c r="M1704" s="355">
        <v>4094</v>
      </c>
      <c r="N1704" s="355">
        <v>207</v>
      </c>
      <c r="O1704" s="355">
        <v>697</v>
      </c>
      <c r="P1704" s="355">
        <v>3925</v>
      </c>
      <c r="Q1704" s="355">
        <v>210</v>
      </c>
      <c r="R1704" s="355">
        <v>747</v>
      </c>
      <c r="S1704" s="355">
        <v>3729</v>
      </c>
      <c r="T1704" s="355">
        <v>202</v>
      </c>
      <c r="U1704" s="355">
        <v>859</v>
      </c>
      <c r="V1704" s="355">
        <v>3949.000000000005</v>
      </c>
      <c r="W1704" s="355">
        <v>216.99999999999997</v>
      </c>
      <c r="X1704" s="355">
        <v>961.99999999999989</v>
      </c>
      <c r="Y1704" s="355">
        <v>3660</v>
      </c>
      <c r="Z1704" s="355">
        <v>213</v>
      </c>
      <c r="AA1704" s="355">
        <v>996</v>
      </c>
      <c r="AB1704" s="355">
        <v>3971</v>
      </c>
      <c r="AC1704" s="355">
        <v>280</v>
      </c>
      <c r="AD1704" s="357">
        <v>887</v>
      </c>
      <c r="AE1704" s="355">
        <v>3828</v>
      </c>
      <c r="AF1704" s="355">
        <v>278</v>
      </c>
      <c r="AG1704" s="358">
        <v>1027</v>
      </c>
      <c r="AH1704" s="355">
        <v>4013</v>
      </c>
      <c r="AI1704" s="355">
        <v>229</v>
      </c>
      <c r="AJ1704" s="358">
        <v>1032</v>
      </c>
      <c r="AK1704" s="4">
        <v>3941</v>
      </c>
      <c r="AL1704" s="4">
        <v>231</v>
      </c>
      <c r="AM1704" s="4">
        <v>1008</v>
      </c>
    </row>
    <row r="1705" spans="2:39" x14ac:dyDescent="0.3">
      <c r="B1705" s="350" t="s">
        <v>136</v>
      </c>
      <c r="C1705" s="351" t="s">
        <v>230</v>
      </c>
      <c r="D1705" s="352">
        <v>3986</v>
      </c>
      <c r="E1705" s="353">
        <v>296</v>
      </c>
      <c r="F1705" s="353">
        <v>872</v>
      </c>
      <c r="G1705" s="354">
        <v>3947</v>
      </c>
      <c r="H1705" s="354">
        <v>285</v>
      </c>
      <c r="I1705" s="354">
        <v>880</v>
      </c>
      <c r="J1705" s="355">
        <v>3311</v>
      </c>
      <c r="K1705" s="355">
        <v>526</v>
      </c>
      <c r="L1705" s="355">
        <v>982</v>
      </c>
      <c r="M1705" s="355">
        <v>3675</v>
      </c>
      <c r="N1705" s="355">
        <v>164</v>
      </c>
      <c r="O1705" s="355">
        <v>782</v>
      </c>
      <c r="P1705" s="355">
        <v>3726</v>
      </c>
      <c r="Q1705" s="355">
        <v>192</v>
      </c>
      <c r="R1705" s="355">
        <v>750</v>
      </c>
      <c r="S1705" s="355">
        <v>3287.9999999999995</v>
      </c>
      <c r="T1705" s="355">
        <v>185.00000000000006</v>
      </c>
      <c r="U1705" s="355">
        <v>830.00000000000034</v>
      </c>
      <c r="V1705" s="355">
        <v>3306.9999999999982</v>
      </c>
      <c r="W1705" s="355">
        <v>199</v>
      </c>
      <c r="X1705" s="355">
        <v>921.99999999999943</v>
      </c>
      <c r="Y1705" s="355">
        <v>3326</v>
      </c>
      <c r="Z1705" s="355">
        <v>196</v>
      </c>
      <c r="AA1705" s="355">
        <v>1015</v>
      </c>
      <c r="AB1705" s="355">
        <v>3392</v>
      </c>
      <c r="AC1705" s="355">
        <v>216</v>
      </c>
      <c r="AD1705" s="357">
        <v>951</v>
      </c>
      <c r="AE1705" s="355">
        <v>3495</v>
      </c>
      <c r="AF1705" s="355">
        <v>223</v>
      </c>
      <c r="AG1705" s="358">
        <v>1019</v>
      </c>
      <c r="AH1705" s="355">
        <v>3446</v>
      </c>
      <c r="AI1705" s="355">
        <v>251</v>
      </c>
      <c r="AJ1705" s="358">
        <v>1025</v>
      </c>
      <c r="AK1705" s="4">
        <v>3732</v>
      </c>
      <c r="AL1705" s="4">
        <v>218</v>
      </c>
      <c r="AM1705" s="4">
        <v>1053</v>
      </c>
    </row>
    <row r="1706" spans="2:39" x14ac:dyDescent="0.3">
      <c r="B1706" s="350" t="s">
        <v>136</v>
      </c>
      <c r="C1706" s="351" t="s">
        <v>231</v>
      </c>
      <c r="D1706" s="352">
        <v>3589</v>
      </c>
      <c r="E1706" s="353">
        <v>261</v>
      </c>
      <c r="F1706" s="353">
        <v>842</v>
      </c>
      <c r="G1706" s="354">
        <v>3769</v>
      </c>
      <c r="H1706" s="354">
        <v>258</v>
      </c>
      <c r="I1706" s="354">
        <v>878</v>
      </c>
      <c r="J1706" s="355">
        <v>3122</v>
      </c>
      <c r="K1706" s="355">
        <v>520</v>
      </c>
      <c r="L1706" s="355">
        <v>872</v>
      </c>
      <c r="M1706" s="355">
        <v>3125</v>
      </c>
      <c r="N1706" s="355">
        <v>199</v>
      </c>
      <c r="O1706" s="355">
        <v>775</v>
      </c>
      <c r="P1706" s="355">
        <v>3193</v>
      </c>
      <c r="Q1706" s="355">
        <v>154</v>
      </c>
      <c r="R1706" s="355">
        <v>798</v>
      </c>
      <c r="S1706" s="355">
        <v>3112.000000000005</v>
      </c>
      <c r="T1706" s="355">
        <v>166.00000000000006</v>
      </c>
      <c r="U1706" s="355">
        <v>852.00000000000057</v>
      </c>
      <c r="V1706" s="355">
        <v>3014.0000000000005</v>
      </c>
      <c r="W1706" s="355">
        <v>192.00000000000009</v>
      </c>
      <c r="X1706" s="355">
        <v>946.00000000000091</v>
      </c>
      <c r="Y1706" s="355">
        <v>2939</v>
      </c>
      <c r="Z1706" s="355">
        <v>167</v>
      </c>
      <c r="AA1706" s="355">
        <v>957</v>
      </c>
      <c r="AB1706" s="355">
        <v>3184</v>
      </c>
      <c r="AC1706" s="355">
        <v>161</v>
      </c>
      <c r="AD1706" s="357">
        <v>929</v>
      </c>
      <c r="AE1706" s="355">
        <v>3093</v>
      </c>
      <c r="AF1706" s="355">
        <v>182</v>
      </c>
      <c r="AG1706" s="358">
        <v>979</v>
      </c>
      <c r="AH1706" s="355">
        <v>3140</v>
      </c>
      <c r="AI1706" s="355">
        <v>184</v>
      </c>
      <c r="AJ1706" s="358">
        <v>995</v>
      </c>
      <c r="AK1706" s="4">
        <v>3206</v>
      </c>
      <c r="AL1706" s="4">
        <v>180</v>
      </c>
      <c r="AM1706" s="4">
        <v>1044</v>
      </c>
    </row>
    <row r="1707" spans="2:39" x14ac:dyDescent="0.3">
      <c r="B1707" s="350" t="s">
        <v>136</v>
      </c>
      <c r="C1707" s="351" t="s">
        <v>288</v>
      </c>
      <c r="D1707" s="352">
        <v>3117</v>
      </c>
      <c r="E1707" s="353">
        <v>187</v>
      </c>
      <c r="F1707" s="353">
        <v>910</v>
      </c>
      <c r="G1707" s="354">
        <v>3432</v>
      </c>
      <c r="H1707" s="354">
        <v>245</v>
      </c>
      <c r="I1707" s="354">
        <v>789</v>
      </c>
      <c r="J1707" s="355">
        <v>3058</v>
      </c>
      <c r="K1707" s="355">
        <v>387</v>
      </c>
      <c r="L1707" s="355">
        <v>415</v>
      </c>
      <c r="M1707" s="355">
        <v>3174</v>
      </c>
      <c r="N1707" s="355">
        <v>174</v>
      </c>
      <c r="O1707" s="355">
        <v>650</v>
      </c>
      <c r="P1707" s="355">
        <v>2939</v>
      </c>
      <c r="Q1707" s="355">
        <v>128</v>
      </c>
      <c r="R1707" s="355">
        <v>636</v>
      </c>
      <c r="S1707" s="355">
        <v>2762.0000000000005</v>
      </c>
      <c r="T1707" s="355">
        <v>146.00000000000006</v>
      </c>
      <c r="U1707" s="355">
        <v>667.99999999999977</v>
      </c>
      <c r="V1707" s="355">
        <v>2869.9999999999973</v>
      </c>
      <c r="W1707" s="355">
        <v>101.00000000000003</v>
      </c>
      <c r="X1707" s="355">
        <v>878.00000000000057</v>
      </c>
      <c r="Y1707" s="355">
        <v>2636</v>
      </c>
      <c r="Z1707" s="355">
        <v>157</v>
      </c>
      <c r="AA1707" s="355">
        <v>794</v>
      </c>
      <c r="AB1707" s="355">
        <v>2733</v>
      </c>
      <c r="AC1707" s="355">
        <v>160</v>
      </c>
      <c r="AD1707" s="357">
        <v>652</v>
      </c>
      <c r="AE1707" s="355">
        <v>2957</v>
      </c>
      <c r="AF1707" s="355">
        <v>187</v>
      </c>
      <c r="AG1707" s="358">
        <v>798</v>
      </c>
      <c r="AH1707" s="355">
        <v>2915</v>
      </c>
      <c r="AI1707" s="355">
        <v>192</v>
      </c>
      <c r="AJ1707" s="358">
        <v>835</v>
      </c>
      <c r="AK1707" s="4">
        <v>2871</v>
      </c>
      <c r="AL1707" s="4">
        <v>190</v>
      </c>
      <c r="AM1707" s="4">
        <v>972</v>
      </c>
    </row>
    <row r="1708" spans="2:39" x14ac:dyDescent="0.3">
      <c r="B1708" s="350" t="s">
        <v>136</v>
      </c>
      <c r="C1708" s="351" t="s">
        <v>232</v>
      </c>
      <c r="D1708" s="352">
        <v>2446</v>
      </c>
      <c r="E1708" s="353">
        <v>213</v>
      </c>
      <c r="F1708" s="353">
        <v>816</v>
      </c>
      <c r="G1708" s="354">
        <v>2673</v>
      </c>
      <c r="H1708" s="354">
        <v>184</v>
      </c>
      <c r="I1708" s="354">
        <v>473</v>
      </c>
      <c r="J1708" s="355">
        <v>2608</v>
      </c>
      <c r="K1708" s="355">
        <v>164</v>
      </c>
      <c r="L1708" s="355">
        <v>580</v>
      </c>
      <c r="M1708" s="355">
        <v>2539</v>
      </c>
      <c r="N1708" s="355">
        <v>93</v>
      </c>
      <c r="O1708" s="355">
        <v>1372</v>
      </c>
      <c r="P1708" s="355">
        <v>2467</v>
      </c>
      <c r="Q1708" s="355">
        <v>121</v>
      </c>
      <c r="R1708" s="355">
        <v>876</v>
      </c>
      <c r="S1708" s="355">
        <v>2280.0000000000005</v>
      </c>
      <c r="T1708" s="355">
        <v>94.000000000000028</v>
      </c>
      <c r="U1708" s="355">
        <v>1060.0000000000009</v>
      </c>
      <c r="V1708" s="355">
        <v>2327.0000000000018</v>
      </c>
      <c r="W1708" s="355">
        <v>130.00000000000006</v>
      </c>
      <c r="X1708" s="355">
        <v>914.00000000000034</v>
      </c>
      <c r="Y1708" s="355">
        <v>2374</v>
      </c>
      <c r="Z1708" s="355">
        <v>137</v>
      </c>
      <c r="AA1708" s="355">
        <v>883</v>
      </c>
      <c r="AB1708" s="355">
        <v>2339</v>
      </c>
      <c r="AC1708" s="355">
        <v>130</v>
      </c>
      <c r="AD1708" s="357">
        <v>756</v>
      </c>
      <c r="AE1708" s="355">
        <v>2257</v>
      </c>
      <c r="AF1708" s="355">
        <v>150</v>
      </c>
      <c r="AG1708" s="358">
        <v>782</v>
      </c>
      <c r="AH1708" s="355">
        <v>2577</v>
      </c>
      <c r="AI1708" s="355">
        <v>140</v>
      </c>
      <c r="AJ1708" s="358">
        <v>972</v>
      </c>
      <c r="AK1708" s="4">
        <v>2520</v>
      </c>
      <c r="AL1708" s="4">
        <v>144</v>
      </c>
      <c r="AM1708" s="4">
        <v>956</v>
      </c>
    </row>
    <row r="1709" spans="2:39" x14ac:dyDescent="0.3">
      <c r="B1709" s="350" t="s">
        <v>136</v>
      </c>
      <c r="C1709" s="351" t="s">
        <v>325</v>
      </c>
      <c r="D1709" s="352">
        <v>90</v>
      </c>
      <c r="E1709" s="353">
        <v>0</v>
      </c>
      <c r="F1709" s="353">
        <v>0</v>
      </c>
      <c r="G1709" s="354">
        <v>86</v>
      </c>
      <c r="H1709" s="354">
        <v>0</v>
      </c>
      <c r="I1709" s="354">
        <v>0</v>
      </c>
      <c r="J1709" s="355">
        <v>80</v>
      </c>
      <c r="K1709" s="355">
        <v>0</v>
      </c>
      <c r="L1709" s="355">
        <v>0</v>
      </c>
      <c r="M1709" s="355">
        <v>99</v>
      </c>
      <c r="N1709" s="355">
        <v>0</v>
      </c>
      <c r="O1709" s="355">
        <v>0</v>
      </c>
      <c r="P1709" s="355">
        <v>98</v>
      </c>
      <c r="Q1709" s="355">
        <v>0</v>
      </c>
      <c r="R1709" s="355">
        <v>0</v>
      </c>
      <c r="S1709" s="355">
        <v>109</v>
      </c>
      <c r="T1709" s="355">
        <v>0</v>
      </c>
      <c r="U1709" s="355">
        <v>0</v>
      </c>
      <c r="V1709" s="355">
        <v>97.000000000000014</v>
      </c>
      <c r="W1709" s="355">
        <v>0</v>
      </c>
      <c r="X1709" s="355">
        <v>0</v>
      </c>
      <c r="Y1709" s="355">
        <v>81</v>
      </c>
      <c r="Z1709" s="355">
        <v>0</v>
      </c>
      <c r="AA1709" s="355">
        <v>0</v>
      </c>
      <c r="AB1709" s="355">
        <v>86</v>
      </c>
      <c r="AC1709" s="355">
        <v>0</v>
      </c>
      <c r="AD1709" s="357">
        <v>0</v>
      </c>
      <c r="AE1709" s="355">
        <v>68</v>
      </c>
      <c r="AF1709" s="355">
        <v>0</v>
      </c>
      <c r="AG1709" s="358">
        <v>0</v>
      </c>
      <c r="AH1709" s="355">
        <v>91</v>
      </c>
      <c r="AI1709" s="355">
        <v>0</v>
      </c>
      <c r="AJ1709" s="358">
        <v>0</v>
      </c>
      <c r="AK1709" s="4">
        <v>72</v>
      </c>
      <c r="AL1709" s="4">
        <v>0</v>
      </c>
      <c r="AM1709" s="4">
        <v>0</v>
      </c>
    </row>
    <row r="1710" spans="2:39" x14ac:dyDescent="0.3">
      <c r="B1710" s="350" t="s">
        <v>136</v>
      </c>
      <c r="C1710" s="351" t="s">
        <v>326</v>
      </c>
      <c r="D1710" s="352">
        <v>32</v>
      </c>
      <c r="E1710" s="353">
        <v>0</v>
      </c>
      <c r="F1710" s="353">
        <v>0</v>
      </c>
      <c r="G1710" s="354">
        <v>69</v>
      </c>
      <c r="H1710" s="354">
        <v>0</v>
      </c>
      <c r="I1710" s="354">
        <v>0</v>
      </c>
      <c r="J1710" s="355">
        <v>53</v>
      </c>
      <c r="K1710" s="355">
        <v>0</v>
      </c>
      <c r="L1710" s="355">
        <v>0</v>
      </c>
      <c r="M1710" s="355">
        <v>52</v>
      </c>
      <c r="N1710" s="355">
        <v>0</v>
      </c>
      <c r="O1710" s="355">
        <v>0</v>
      </c>
      <c r="P1710" s="355">
        <v>49</v>
      </c>
      <c r="Q1710" s="355">
        <v>0</v>
      </c>
      <c r="R1710" s="355">
        <v>0</v>
      </c>
      <c r="S1710" s="355">
        <v>88</v>
      </c>
      <c r="T1710" s="355">
        <v>0</v>
      </c>
      <c r="U1710" s="355">
        <v>0</v>
      </c>
      <c r="V1710" s="355">
        <v>61.999999999999986</v>
      </c>
      <c r="W1710" s="355">
        <v>0</v>
      </c>
      <c r="X1710" s="355">
        <v>0</v>
      </c>
      <c r="Y1710" s="355">
        <v>81</v>
      </c>
      <c r="Z1710" s="355">
        <v>0</v>
      </c>
      <c r="AA1710" s="355">
        <v>0</v>
      </c>
      <c r="AB1710" s="355">
        <v>46</v>
      </c>
      <c r="AC1710" s="355">
        <v>0</v>
      </c>
      <c r="AD1710" s="357">
        <v>0</v>
      </c>
      <c r="AE1710" s="355">
        <v>55</v>
      </c>
      <c r="AF1710" s="355">
        <v>0</v>
      </c>
      <c r="AG1710" s="358">
        <v>0</v>
      </c>
      <c r="AH1710" s="355">
        <v>40</v>
      </c>
      <c r="AI1710" s="355">
        <v>0</v>
      </c>
      <c r="AJ1710" s="358">
        <v>0</v>
      </c>
      <c r="AK1710" s="4">
        <v>77</v>
      </c>
      <c r="AL1710" s="4">
        <v>0</v>
      </c>
      <c r="AM1710" s="4">
        <v>0</v>
      </c>
    </row>
    <row r="1711" spans="2:39" x14ac:dyDescent="0.3">
      <c r="B1711" s="350" t="s">
        <v>136</v>
      </c>
      <c r="C1711" s="351" t="s">
        <v>289</v>
      </c>
      <c r="D1711" s="352">
        <v>35</v>
      </c>
      <c r="E1711" s="353">
        <v>6</v>
      </c>
      <c r="F1711" s="353">
        <v>0</v>
      </c>
      <c r="G1711" s="354">
        <v>226</v>
      </c>
      <c r="H1711" s="354">
        <v>18</v>
      </c>
      <c r="I1711" s="354">
        <v>0</v>
      </c>
      <c r="J1711" s="355">
        <v>50</v>
      </c>
      <c r="K1711" s="355">
        <v>13</v>
      </c>
      <c r="L1711" s="355">
        <v>18</v>
      </c>
      <c r="M1711" s="355">
        <v>877</v>
      </c>
      <c r="N1711" s="355">
        <v>74</v>
      </c>
      <c r="O1711" s="355">
        <v>0</v>
      </c>
      <c r="P1711" s="355">
        <v>46</v>
      </c>
      <c r="Q1711" s="355">
        <v>2</v>
      </c>
      <c r="R1711" s="355">
        <v>0</v>
      </c>
      <c r="S1711" s="355">
        <v>17</v>
      </c>
      <c r="T1711" s="355">
        <v>0</v>
      </c>
      <c r="U1711" s="355">
        <v>0</v>
      </c>
      <c r="V1711" s="355">
        <v>654.00000000000011</v>
      </c>
      <c r="W1711" s="355">
        <v>0</v>
      </c>
      <c r="X1711" s="355">
        <v>0</v>
      </c>
      <c r="Y1711" s="355">
        <v>18</v>
      </c>
      <c r="Z1711" s="355">
        <v>0</v>
      </c>
      <c r="AA1711" s="355">
        <v>0</v>
      </c>
      <c r="AB1711" s="355">
        <v>22</v>
      </c>
      <c r="AC1711" s="355">
        <v>0</v>
      </c>
      <c r="AD1711" s="357">
        <v>0</v>
      </c>
      <c r="AE1711" s="355">
        <v>19</v>
      </c>
      <c r="AF1711" s="355">
        <v>0</v>
      </c>
      <c r="AG1711" s="358">
        <v>0</v>
      </c>
      <c r="AH1711" s="355">
        <v>17</v>
      </c>
      <c r="AI1711" s="355">
        <v>0</v>
      </c>
      <c r="AJ1711" s="358">
        <v>0</v>
      </c>
      <c r="AK1711" s="4">
        <v>477</v>
      </c>
      <c r="AL1711" s="4">
        <v>0</v>
      </c>
      <c r="AM1711" s="4">
        <v>0</v>
      </c>
    </row>
    <row r="1712" spans="2:39" x14ac:dyDescent="0.3">
      <c r="B1712" s="350" t="s">
        <v>136</v>
      </c>
      <c r="C1712" s="351" t="s">
        <v>290</v>
      </c>
      <c r="D1712" s="352">
        <v>456</v>
      </c>
      <c r="E1712" s="353">
        <v>27</v>
      </c>
      <c r="F1712" s="353">
        <v>1</v>
      </c>
      <c r="G1712" s="354">
        <v>473</v>
      </c>
      <c r="H1712" s="354">
        <v>31</v>
      </c>
      <c r="I1712" s="354">
        <v>1</v>
      </c>
      <c r="J1712" s="355">
        <v>391</v>
      </c>
      <c r="K1712" s="355">
        <v>17</v>
      </c>
      <c r="L1712" s="355">
        <v>22</v>
      </c>
      <c r="M1712" s="355">
        <v>145</v>
      </c>
      <c r="N1712" s="355">
        <v>0</v>
      </c>
      <c r="O1712" s="355">
        <v>0</v>
      </c>
      <c r="P1712" s="355">
        <v>186</v>
      </c>
      <c r="Q1712" s="355">
        <v>0</v>
      </c>
      <c r="R1712" s="355">
        <v>0</v>
      </c>
      <c r="S1712" s="355">
        <v>151</v>
      </c>
      <c r="T1712" s="355">
        <v>0</v>
      </c>
      <c r="U1712" s="355">
        <v>0</v>
      </c>
      <c r="V1712" s="355">
        <v>132</v>
      </c>
      <c r="W1712" s="355">
        <v>0</v>
      </c>
      <c r="X1712" s="355">
        <v>0</v>
      </c>
      <c r="Y1712" s="355">
        <v>86</v>
      </c>
      <c r="Z1712" s="355">
        <v>0</v>
      </c>
      <c r="AA1712" s="355">
        <v>0</v>
      </c>
      <c r="AB1712" s="355">
        <v>102</v>
      </c>
      <c r="AC1712" s="355">
        <v>0</v>
      </c>
      <c r="AD1712" s="357">
        <v>1</v>
      </c>
      <c r="AE1712" s="355">
        <v>72</v>
      </c>
      <c r="AF1712" s="355">
        <v>0</v>
      </c>
      <c r="AG1712" s="358">
        <v>0</v>
      </c>
      <c r="AH1712" s="355">
        <v>83</v>
      </c>
      <c r="AI1712" s="355">
        <v>0</v>
      </c>
      <c r="AJ1712" s="358">
        <v>1</v>
      </c>
      <c r="AK1712" s="4">
        <v>83</v>
      </c>
      <c r="AL1712" s="4">
        <v>0</v>
      </c>
      <c r="AM1712" s="4">
        <v>1</v>
      </c>
    </row>
    <row r="1713" spans="2:39" x14ac:dyDescent="0.3">
      <c r="B1713" s="350" t="s">
        <v>136</v>
      </c>
      <c r="C1713" s="351" t="s">
        <v>291</v>
      </c>
      <c r="D1713" s="352">
        <v>452</v>
      </c>
      <c r="E1713" s="353">
        <v>40</v>
      </c>
      <c r="F1713" s="353">
        <v>46</v>
      </c>
      <c r="G1713" s="354">
        <v>1363</v>
      </c>
      <c r="H1713" s="354">
        <v>79</v>
      </c>
      <c r="I1713" s="354">
        <v>34</v>
      </c>
      <c r="J1713" s="355">
        <v>886</v>
      </c>
      <c r="K1713" s="355">
        <v>367</v>
      </c>
      <c r="L1713" s="355">
        <v>154</v>
      </c>
      <c r="M1713" s="355">
        <v>960</v>
      </c>
      <c r="N1713" s="355">
        <v>131</v>
      </c>
      <c r="O1713" s="355">
        <v>269</v>
      </c>
      <c r="P1713" s="355">
        <v>1109</v>
      </c>
      <c r="Q1713" s="355">
        <v>232</v>
      </c>
      <c r="R1713" s="355">
        <v>132</v>
      </c>
      <c r="S1713" s="355">
        <v>766.00000000000011</v>
      </c>
      <c r="T1713" s="355">
        <v>20.000000000000004</v>
      </c>
      <c r="U1713" s="355">
        <v>211.00000000000006</v>
      </c>
      <c r="V1713" s="355">
        <v>1053.9999999999995</v>
      </c>
      <c r="W1713" s="355">
        <v>0</v>
      </c>
      <c r="X1713" s="355">
        <v>151</v>
      </c>
      <c r="Y1713" s="355">
        <v>507</v>
      </c>
      <c r="Z1713" s="355">
        <v>0</v>
      </c>
      <c r="AA1713" s="355">
        <v>198</v>
      </c>
      <c r="AB1713" s="355">
        <v>566</v>
      </c>
      <c r="AC1713" s="355">
        <v>0</v>
      </c>
      <c r="AD1713" s="357">
        <v>470</v>
      </c>
      <c r="AE1713" s="355">
        <v>499</v>
      </c>
      <c r="AF1713" s="355">
        <v>0</v>
      </c>
      <c r="AG1713" s="358">
        <v>267</v>
      </c>
      <c r="AH1713" s="355">
        <v>493</v>
      </c>
      <c r="AI1713" s="355">
        <v>0</v>
      </c>
      <c r="AJ1713" s="358">
        <v>169</v>
      </c>
      <c r="AK1713" s="4">
        <v>595</v>
      </c>
      <c r="AL1713" s="4">
        <v>0</v>
      </c>
      <c r="AM1713" s="4">
        <v>114</v>
      </c>
    </row>
    <row r="1714" spans="2:39" x14ac:dyDescent="0.3">
      <c r="B1714" s="350" t="s">
        <v>136</v>
      </c>
      <c r="C1714" s="351" t="s">
        <v>292</v>
      </c>
      <c r="D1714" s="352">
        <v>819</v>
      </c>
      <c r="E1714" s="353">
        <v>54</v>
      </c>
      <c r="F1714" s="353">
        <v>223</v>
      </c>
      <c r="G1714" s="354">
        <v>675</v>
      </c>
      <c r="H1714" s="354">
        <v>56</v>
      </c>
      <c r="I1714" s="354">
        <v>209</v>
      </c>
      <c r="J1714" s="355">
        <v>1353</v>
      </c>
      <c r="K1714" s="355">
        <v>476</v>
      </c>
      <c r="L1714" s="355">
        <v>306</v>
      </c>
      <c r="M1714" s="355">
        <v>1043</v>
      </c>
      <c r="N1714" s="355">
        <v>395</v>
      </c>
      <c r="O1714" s="355">
        <v>388</v>
      </c>
      <c r="P1714" s="355">
        <v>933</v>
      </c>
      <c r="Q1714" s="355">
        <v>348</v>
      </c>
      <c r="R1714" s="355">
        <v>295</v>
      </c>
      <c r="S1714" s="355">
        <v>1005.0000000000007</v>
      </c>
      <c r="T1714" s="355">
        <v>13</v>
      </c>
      <c r="U1714" s="355">
        <v>346</v>
      </c>
      <c r="V1714" s="355">
        <v>1111.0000000000011</v>
      </c>
      <c r="W1714" s="355">
        <v>0</v>
      </c>
      <c r="X1714" s="355">
        <v>505.00000000000023</v>
      </c>
      <c r="Y1714" s="355">
        <v>796</v>
      </c>
      <c r="Z1714" s="355">
        <v>0</v>
      </c>
      <c r="AA1714" s="355">
        <v>467</v>
      </c>
      <c r="AB1714" s="355">
        <v>782</v>
      </c>
      <c r="AC1714" s="355">
        <v>0</v>
      </c>
      <c r="AD1714" s="357">
        <v>754</v>
      </c>
      <c r="AE1714" s="355">
        <v>690</v>
      </c>
      <c r="AF1714" s="355">
        <v>0</v>
      </c>
      <c r="AG1714" s="358">
        <v>753</v>
      </c>
      <c r="AH1714" s="355">
        <v>659</v>
      </c>
      <c r="AI1714" s="355">
        <v>0</v>
      </c>
      <c r="AJ1714" s="358">
        <v>531</v>
      </c>
      <c r="AK1714" s="4">
        <v>723</v>
      </c>
      <c r="AL1714" s="4">
        <v>0</v>
      </c>
      <c r="AM1714" s="4">
        <v>335</v>
      </c>
    </row>
    <row r="1715" spans="2:39" x14ac:dyDescent="0.3">
      <c r="B1715" s="350" t="s">
        <v>136</v>
      </c>
      <c r="C1715" s="351" t="s">
        <v>293</v>
      </c>
      <c r="D1715" s="352">
        <v>634</v>
      </c>
      <c r="E1715" s="353">
        <v>53</v>
      </c>
      <c r="F1715" s="353">
        <v>554</v>
      </c>
      <c r="G1715" s="354">
        <v>727</v>
      </c>
      <c r="H1715" s="354">
        <v>23</v>
      </c>
      <c r="I1715" s="354">
        <v>533</v>
      </c>
      <c r="J1715" s="355">
        <v>663</v>
      </c>
      <c r="K1715" s="355">
        <v>26</v>
      </c>
      <c r="L1715" s="355">
        <v>397</v>
      </c>
      <c r="M1715" s="355">
        <v>610</v>
      </c>
      <c r="N1715" s="355">
        <v>424</v>
      </c>
      <c r="O1715" s="355">
        <v>295</v>
      </c>
      <c r="P1715" s="355">
        <v>536</v>
      </c>
      <c r="Q1715" s="355">
        <v>302</v>
      </c>
      <c r="R1715" s="355">
        <v>109</v>
      </c>
      <c r="S1715" s="355">
        <v>520.00000000000045</v>
      </c>
      <c r="T1715" s="355">
        <v>0</v>
      </c>
      <c r="U1715" s="355">
        <v>269.99999999999989</v>
      </c>
      <c r="V1715" s="355">
        <v>642.99999999999932</v>
      </c>
      <c r="W1715" s="355">
        <v>0</v>
      </c>
      <c r="X1715" s="355">
        <v>400.00000000000006</v>
      </c>
      <c r="Y1715" s="355">
        <v>366</v>
      </c>
      <c r="Z1715" s="355">
        <v>0</v>
      </c>
      <c r="AA1715" s="355">
        <v>473</v>
      </c>
      <c r="AB1715" s="355">
        <v>374</v>
      </c>
      <c r="AC1715" s="355">
        <v>0</v>
      </c>
      <c r="AD1715" s="357">
        <v>633</v>
      </c>
      <c r="AE1715" s="355">
        <v>410</v>
      </c>
      <c r="AF1715" s="355">
        <v>0</v>
      </c>
      <c r="AG1715" s="358">
        <v>592</v>
      </c>
      <c r="AH1715" s="355">
        <v>300</v>
      </c>
      <c r="AI1715" s="355">
        <v>0</v>
      </c>
      <c r="AJ1715" s="358">
        <v>667</v>
      </c>
      <c r="AK1715" s="4">
        <v>420</v>
      </c>
      <c r="AL1715" s="4">
        <v>0</v>
      </c>
      <c r="AM1715" s="4">
        <v>416</v>
      </c>
    </row>
    <row r="1716" spans="2:39" x14ac:dyDescent="0.3">
      <c r="B1716" s="350" t="s">
        <v>136</v>
      </c>
      <c r="C1716" s="351" t="s">
        <v>294</v>
      </c>
      <c r="D1716" s="352">
        <v>576</v>
      </c>
      <c r="E1716" s="353">
        <v>127</v>
      </c>
      <c r="F1716" s="353">
        <v>94</v>
      </c>
      <c r="G1716" s="354">
        <v>420</v>
      </c>
      <c r="H1716" s="354">
        <v>14</v>
      </c>
      <c r="I1716" s="354">
        <v>62</v>
      </c>
      <c r="J1716" s="355">
        <v>688</v>
      </c>
      <c r="K1716" s="355">
        <v>104</v>
      </c>
      <c r="L1716" s="355">
        <v>94</v>
      </c>
      <c r="M1716" s="355">
        <v>780</v>
      </c>
      <c r="N1716" s="355">
        <v>6</v>
      </c>
      <c r="O1716" s="355">
        <v>525</v>
      </c>
      <c r="P1716" s="355">
        <v>844</v>
      </c>
      <c r="Q1716" s="355">
        <v>385</v>
      </c>
      <c r="R1716" s="355">
        <v>455</v>
      </c>
      <c r="S1716" s="355">
        <v>996</v>
      </c>
      <c r="T1716" s="355">
        <v>0</v>
      </c>
      <c r="U1716" s="355">
        <v>400.99999999999977</v>
      </c>
      <c r="V1716" s="355">
        <v>902.99999999999989</v>
      </c>
      <c r="W1716" s="355">
        <v>0</v>
      </c>
      <c r="X1716" s="355">
        <v>742.99999999999989</v>
      </c>
      <c r="Y1716" s="355">
        <v>606</v>
      </c>
      <c r="Z1716" s="355">
        <v>0</v>
      </c>
      <c r="AA1716" s="355">
        <v>996</v>
      </c>
      <c r="AB1716" s="355">
        <v>699</v>
      </c>
      <c r="AC1716" s="355">
        <v>0</v>
      </c>
      <c r="AD1716" s="357">
        <v>1161</v>
      </c>
      <c r="AE1716" s="355">
        <v>676</v>
      </c>
      <c r="AF1716" s="355">
        <v>0</v>
      </c>
      <c r="AG1716" s="358">
        <v>1450</v>
      </c>
      <c r="AH1716" s="355">
        <v>731</v>
      </c>
      <c r="AI1716" s="355">
        <v>0</v>
      </c>
      <c r="AJ1716" s="358">
        <v>1210</v>
      </c>
      <c r="AK1716" s="4">
        <v>571</v>
      </c>
      <c r="AL1716" s="4">
        <v>0</v>
      </c>
      <c r="AM1716" s="4">
        <v>990</v>
      </c>
    </row>
    <row r="1717" spans="2:39" x14ac:dyDescent="0.3">
      <c r="B1717" s="350" t="s">
        <v>136</v>
      </c>
      <c r="C1717" s="351" t="s">
        <v>327</v>
      </c>
      <c r="D1717" s="352">
        <v>0</v>
      </c>
      <c r="E1717" s="353">
        <v>0</v>
      </c>
      <c r="F1717" s="353">
        <v>0</v>
      </c>
      <c r="G1717" s="354">
        <v>0</v>
      </c>
      <c r="H1717" s="354">
        <v>0</v>
      </c>
      <c r="I1717" s="354">
        <v>0</v>
      </c>
      <c r="J1717" s="355">
        <v>25</v>
      </c>
      <c r="K1717" s="355">
        <v>0</v>
      </c>
      <c r="L1717" s="355">
        <v>0</v>
      </c>
      <c r="M1717" s="355">
        <v>29</v>
      </c>
      <c r="N1717" s="355">
        <v>0</v>
      </c>
      <c r="O1717" s="355">
        <v>0</v>
      </c>
      <c r="P1717" s="355">
        <v>38</v>
      </c>
      <c r="Q1717" s="355">
        <v>0</v>
      </c>
      <c r="R1717" s="355">
        <v>0</v>
      </c>
      <c r="S1717" s="355">
        <v>32</v>
      </c>
      <c r="T1717" s="355">
        <v>0</v>
      </c>
      <c r="U1717" s="355">
        <v>0</v>
      </c>
      <c r="V1717" s="355">
        <v>30.000000000000004</v>
      </c>
      <c r="W1717" s="355">
        <v>0</v>
      </c>
      <c r="X1717" s="355">
        <v>0</v>
      </c>
      <c r="Y1717" s="355">
        <v>28</v>
      </c>
      <c r="Z1717" s="355">
        <v>0</v>
      </c>
      <c r="AA1717" s="355">
        <v>0</v>
      </c>
      <c r="AB1717" s="355">
        <v>26</v>
      </c>
      <c r="AC1717" s="355">
        <v>0</v>
      </c>
      <c r="AD1717" s="357">
        <v>0</v>
      </c>
      <c r="AE1717" s="355">
        <v>26</v>
      </c>
      <c r="AF1717" s="355">
        <v>0</v>
      </c>
      <c r="AG1717" s="358">
        <v>0</v>
      </c>
      <c r="AH1717" s="355">
        <v>23</v>
      </c>
      <c r="AI1717" s="355">
        <v>0</v>
      </c>
      <c r="AJ1717" s="358">
        <v>0</v>
      </c>
      <c r="AK1717" s="4">
        <v>26</v>
      </c>
      <c r="AL1717" s="4">
        <v>0</v>
      </c>
      <c r="AM1717" s="4">
        <v>0</v>
      </c>
    </row>
    <row r="1718" spans="2:39" x14ac:dyDescent="0.3">
      <c r="B1718" s="350" t="s">
        <v>137</v>
      </c>
      <c r="C1718" s="351" t="s">
        <v>223</v>
      </c>
      <c r="D1718" s="352">
        <v>18</v>
      </c>
      <c r="E1718" s="353">
        <v>0</v>
      </c>
      <c r="F1718" s="353">
        <v>178</v>
      </c>
      <c r="G1718" s="354">
        <v>0</v>
      </c>
      <c r="H1718" s="354">
        <v>0</v>
      </c>
      <c r="I1718" s="354">
        <v>100</v>
      </c>
      <c r="J1718" s="355">
        <v>16</v>
      </c>
      <c r="K1718" s="355">
        <v>0</v>
      </c>
      <c r="L1718" s="355">
        <v>167</v>
      </c>
      <c r="M1718" s="355">
        <v>17</v>
      </c>
      <c r="N1718" s="355">
        <v>0</v>
      </c>
      <c r="O1718" s="355">
        <v>173</v>
      </c>
      <c r="P1718" s="355">
        <v>20</v>
      </c>
      <c r="Q1718" s="355">
        <v>0</v>
      </c>
      <c r="R1718" s="355">
        <v>230</v>
      </c>
      <c r="S1718" s="355">
        <v>19</v>
      </c>
      <c r="T1718" s="355">
        <v>0</v>
      </c>
      <c r="U1718" s="355">
        <v>226</v>
      </c>
      <c r="V1718" s="355">
        <v>11</v>
      </c>
      <c r="W1718" s="355">
        <v>0</v>
      </c>
      <c r="X1718" s="355">
        <v>236.00000000000006</v>
      </c>
      <c r="Y1718" s="355">
        <v>3</v>
      </c>
      <c r="Z1718" s="355">
        <v>0</v>
      </c>
      <c r="AA1718" s="355">
        <v>226</v>
      </c>
      <c r="AB1718" s="355">
        <v>19</v>
      </c>
      <c r="AC1718" s="355">
        <v>0</v>
      </c>
      <c r="AD1718" s="357">
        <v>240</v>
      </c>
      <c r="AE1718" s="355">
        <v>22</v>
      </c>
      <c r="AF1718" s="355">
        <v>0</v>
      </c>
      <c r="AG1718" s="358">
        <v>268</v>
      </c>
      <c r="AH1718" s="355">
        <v>10</v>
      </c>
      <c r="AI1718" s="355">
        <v>0</v>
      </c>
      <c r="AJ1718" s="358">
        <v>199</v>
      </c>
      <c r="AK1718" s="4">
        <v>4</v>
      </c>
      <c r="AL1718" s="4">
        <v>0</v>
      </c>
      <c r="AM1718" s="4">
        <v>225</v>
      </c>
    </row>
    <row r="1719" spans="2:39" x14ac:dyDescent="0.3">
      <c r="B1719" s="350" t="s">
        <v>137</v>
      </c>
      <c r="C1719" s="351" t="s">
        <v>286</v>
      </c>
      <c r="D1719" s="352">
        <v>22</v>
      </c>
      <c r="E1719" s="353">
        <v>0</v>
      </c>
      <c r="F1719" s="353">
        <v>191</v>
      </c>
      <c r="G1719" s="354">
        <v>13</v>
      </c>
      <c r="H1719" s="354">
        <v>0</v>
      </c>
      <c r="I1719" s="354">
        <v>236</v>
      </c>
      <c r="J1719" s="355">
        <v>20</v>
      </c>
      <c r="K1719" s="355">
        <v>0</v>
      </c>
      <c r="L1719" s="355">
        <v>197</v>
      </c>
      <c r="M1719" s="355">
        <v>19</v>
      </c>
      <c r="N1719" s="355">
        <v>0</v>
      </c>
      <c r="O1719" s="355">
        <v>229</v>
      </c>
      <c r="P1719" s="355">
        <v>17</v>
      </c>
      <c r="Q1719" s="355">
        <v>0</v>
      </c>
      <c r="R1719" s="355">
        <v>285</v>
      </c>
      <c r="S1719" s="355">
        <v>17</v>
      </c>
      <c r="T1719" s="355">
        <v>0</v>
      </c>
      <c r="U1719" s="355">
        <v>260.99999999999989</v>
      </c>
      <c r="V1719" s="355">
        <v>18</v>
      </c>
      <c r="W1719" s="355">
        <v>0</v>
      </c>
      <c r="X1719" s="355">
        <v>248.00000000000006</v>
      </c>
      <c r="Y1719" s="355">
        <v>21</v>
      </c>
      <c r="Z1719" s="355">
        <v>0</v>
      </c>
      <c r="AA1719" s="355">
        <v>295</v>
      </c>
      <c r="AB1719" s="355">
        <v>13</v>
      </c>
      <c r="AC1719" s="355">
        <v>0</v>
      </c>
      <c r="AD1719" s="357">
        <v>340</v>
      </c>
      <c r="AE1719" s="355">
        <v>20</v>
      </c>
      <c r="AF1719" s="355">
        <v>0</v>
      </c>
      <c r="AG1719" s="358">
        <v>327</v>
      </c>
      <c r="AH1719" s="355">
        <v>21</v>
      </c>
      <c r="AI1719" s="355">
        <v>0</v>
      </c>
      <c r="AJ1719" s="358">
        <v>345</v>
      </c>
      <c r="AK1719" s="4">
        <v>0</v>
      </c>
      <c r="AL1719" s="4">
        <v>0</v>
      </c>
      <c r="AM1719" s="4">
        <v>274</v>
      </c>
    </row>
    <row r="1720" spans="2:39" x14ac:dyDescent="0.3">
      <c r="B1720" s="350" t="s">
        <v>137</v>
      </c>
      <c r="C1720" s="351" t="s">
        <v>255</v>
      </c>
      <c r="D1720" s="352">
        <v>4873</v>
      </c>
      <c r="E1720" s="353">
        <v>885</v>
      </c>
      <c r="F1720" s="353">
        <v>143</v>
      </c>
      <c r="G1720" s="354">
        <v>5429</v>
      </c>
      <c r="H1720" s="354">
        <v>860</v>
      </c>
      <c r="I1720" s="354">
        <v>143</v>
      </c>
      <c r="J1720" s="355">
        <v>6705</v>
      </c>
      <c r="K1720" s="355">
        <v>504</v>
      </c>
      <c r="L1720" s="355">
        <v>175</v>
      </c>
      <c r="M1720" s="355">
        <v>5955</v>
      </c>
      <c r="N1720" s="355">
        <v>64</v>
      </c>
      <c r="O1720" s="355">
        <v>167</v>
      </c>
      <c r="P1720" s="355">
        <v>5501</v>
      </c>
      <c r="Q1720" s="355">
        <v>61</v>
      </c>
      <c r="R1720" s="355">
        <v>215</v>
      </c>
      <c r="S1720" s="355">
        <v>5357.0000000000036</v>
      </c>
      <c r="T1720" s="355">
        <v>0</v>
      </c>
      <c r="U1720" s="355">
        <v>200.00000000000006</v>
      </c>
      <c r="V1720" s="355">
        <v>5190.9999999999909</v>
      </c>
      <c r="W1720" s="355">
        <v>0</v>
      </c>
      <c r="X1720" s="355">
        <v>215.00000000000009</v>
      </c>
      <c r="Y1720" s="355">
        <v>5630</v>
      </c>
      <c r="Z1720" s="355">
        <v>0</v>
      </c>
      <c r="AA1720" s="355">
        <v>197</v>
      </c>
      <c r="AB1720" s="355">
        <v>5266</v>
      </c>
      <c r="AC1720" s="355">
        <v>0</v>
      </c>
      <c r="AD1720" s="357">
        <v>255</v>
      </c>
      <c r="AE1720" s="355">
        <v>5321</v>
      </c>
      <c r="AF1720" s="355">
        <v>0</v>
      </c>
      <c r="AG1720" s="358">
        <v>293</v>
      </c>
      <c r="AH1720" s="355">
        <v>5239</v>
      </c>
      <c r="AI1720" s="355">
        <v>0</v>
      </c>
      <c r="AJ1720" s="358">
        <v>301</v>
      </c>
      <c r="AK1720" s="4">
        <v>4994</v>
      </c>
      <c r="AL1720" s="4">
        <v>0</v>
      </c>
      <c r="AM1720" s="4">
        <v>305</v>
      </c>
    </row>
    <row r="1721" spans="2:39" x14ac:dyDescent="0.3">
      <c r="B1721" s="350" t="s">
        <v>137</v>
      </c>
      <c r="C1721" s="351" t="s">
        <v>224</v>
      </c>
      <c r="D1721" s="352">
        <v>7452</v>
      </c>
      <c r="E1721" s="353">
        <v>1843</v>
      </c>
      <c r="F1721" s="353">
        <v>81</v>
      </c>
      <c r="G1721" s="354">
        <v>6972</v>
      </c>
      <c r="H1721" s="354">
        <v>1530</v>
      </c>
      <c r="I1721" s="354">
        <v>90</v>
      </c>
      <c r="J1721" s="355">
        <v>7375</v>
      </c>
      <c r="K1721" s="355">
        <v>936</v>
      </c>
      <c r="L1721" s="355">
        <v>85</v>
      </c>
      <c r="M1721" s="355">
        <v>8406</v>
      </c>
      <c r="N1721" s="355">
        <v>137</v>
      </c>
      <c r="O1721" s="355">
        <v>106</v>
      </c>
      <c r="P1721" s="355">
        <v>7634</v>
      </c>
      <c r="Q1721" s="355">
        <v>92</v>
      </c>
      <c r="R1721" s="355">
        <v>117</v>
      </c>
      <c r="S1721" s="355">
        <v>7256</v>
      </c>
      <c r="T1721" s="355">
        <v>0</v>
      </c>
      <c r="U1721" s="355">
        <v>149</v>
      </c>
      <c r="V1721" s="355">
        <v>6905.0000000000018</v>
      </c>
      <c r="W1721" s="355">
        <v>0</v>
      </c>
      <c r="X1721" s="355">
        <v>110</v>
      </c>
      <c r="Y1721" s="355">
        <v>6592</v>
      </c>
      <c r="Z1721" s="355">
        <v>0</v>
      </c>
      <c r="AA1721" s="355">
        <v>117</v>
      </c>
      <c r="AB1721" s="355">
        <v>7027</v>
      </c>
      <c r="AC1721" s="355">
        <v>0</v>
      </c>
      <c r="AD1721" s="357">
        <v>132</v>
      </c>
      <c r="AE1721" s="355">
        <v>6826</v>
      </c>
      <c r="AF1721" s="355">
        <v>0</v>
      </c>
      <c r="AG1721" s="358">
        <v>159</v>
      </c>
      <c r="AH1721" s="355">
        <v>6774</v>
      </c>
      <c r="AI1721" s="355">
        <v>0</v>
      </c>
      <c r="AJ1721" s="358">
        <v>157</v>
      </c>
      <c r="AK1721" s="4">
        <v>6803</v>
      </c>
      <c r="AL1721" s="4">
        <v>0</v>
      </c>
      <c r="AM1721" s="4">
        <v>136</v>
      </c>
    </row>
    <row r="1722" spans="2:39" x14ac:dyDescent="0.3">
      <c r="B1722" s="350" t="s">
        <v>137</v>
      </c>
      <c r="C1722" s="351" t="s">
        <v>225</v>
      </c>
      <c r="D1722" s="352">
        <v>7086</v>
      </c>
      <c r="E1722" s="353">
        <v>1624</v>
      </c>
      <c r="F1722" s="353">
        <v>68</v>
      </c>
      <c r="G1722" s="354">
        <v>6994</v>
      </c>
      <c r="H1722" s="354">
        <v>1541</v>
      </c>
      <c r="I1722" s="354">
        <v>55</v>
      </c>
      <c r="J1722" s="355">
        <v>6958</v>
      </c>
      <c r="K1722" s="355">
        <v>792</v>
      </c>
      <c r="L1722" s="355">
        <v>68</v>
      </c>
      <c r="M1722" s="355">
        <v>7289</v>
      </c>
      <c r="N1722" s="355">
        <v>125</v>
      </c>
      <c r="O1722" s="355">
        <v>92</v>
      </c>
      <c r="P1722" s="355">
        <v>7795</v>
      </c>
      <c r="Q1722" s="355">
        <v>107</v>
      </c>
      <c r="R1722" s="355">
        <v>104</v>
      </c>
      <c r="S1722" s="355">
        <v>7032.00000000001</v>
      </c>
      <c r="T1722" s="355">
        <v>0</v>
      </c>
      <c r="U1722" s="355">
        <v>124</v>
      </c>
      <c r="V1722" s="355">
        <v>6667.9999999999918</v>
      </c>
      <c r="W1722" s="355">
        <v>0</v>
      </c>
      <c r="X1722" s="355">
        <v>135</v>
      </c>
      <c r="Y1722" s="355">
        <v>6333</v>
      </c>
      <c r="Z1722" s="355">
        <v>0</v>
      </c>
      <c r="AA1722" s="355">
        <v>111</v>
      </c>
      <c r="AB1722" s="355">
        <v>6240</v>
      </c>
      <c r="AC1722" s="355">
        <v>0</v>
      </c>
      <c r="AD1722" s="357">
        <v>120</v>
      </c>
      <c r="AE1722" s="355">
        <v>6590</v>
      </c>
      <c r="AF1722" s="355">
        <v>0</v>
      </c>
      <c r="AG1722" s="358">
        <v>136</v>
      </c>
      <c r="AH1722" s="355">
        <v>6367</v>
      </c>
      <c r="AI1722" s="355">
        <v>0</v>
      </c>
      <c r="AJ1722" s="358">
        <v>143</v>
      </c>
      <c r="AK1722" s="4">
        <v>6351</v>
      </c>
      <c r="AL1722" s="4">
        <v>0</v>
      </c>
      <c r="AM1722" s="4">
        <v>135</v>
      </c>
    </row>
    <row r="1723" spans="2:39" x14ac:dyDescent="0.3">
      <c r="B1723" s="350" t="s">
        <v>137</v>
      </c>
      <c r="C1723" s="351" t="s">
        <v>226</v>
      </c>
      <c r="D1723" s="352">
        <v>7284</v>
      </c>
      <c r="E1723" s="353">
        <v>1405</v>
      </c>
      <c r="F1723" s="353">
        <v>57</v>
      </c>
      <c r="G1723" s="354">
        <v>6999</v>
      </c>
      <c r="H1723" s="354">
        <v>1268</v>
      </c>
      <c r="I1723" s="354">
        <v>49</v>
      </c>
      <c r="J1723" s="355">
        <v>7016</v>
      </c>
      <c r="K1723" s="355">
        <v>724</v>
      </c>
      <c r="L1723" s="355">
        <v>61</v>
      </c>
      <c r="M1723" s="355">
        <v>7175</v>
      </c>
      <c r="N1723" s="355">
        <v>129</v>
      </c>
      <c r="O1723" s="355">
        <v>89</v>
      </c>
      <c r="P1723" s="355">
        <v>7153</v>
      </c>
      <c r="Q1723" s="355">
        <v>116</v>
      </c>
      <c r="R1723" s="355">
        <v>91</v>
      </c>
      <c r="S1723" s="355">
        <v>7701.0000000000164</v>
      </c>
      <c r="T1723" s="355">
        <v>0</v>
      </c>
      <c r="U1723" s="355">
        <v>114.00000000000001</v>
      </c>
      <c r="V1723" s="355">
        <v>6881.9999999999927</v>
      </c>
      <c r="W1723" s="355">
        <v>0</v>
      </c>
      <c r="X1723" s="355">
        <v>105.99999999999999</v>
      </c>
      <c r="Y1723" s="355">
        <v>6519</v>
      </c>
      <c r="Z1723" s="355">
        <v>0</v>
      </c>
      <c r="AA1723" s="355">
        <v>129</v>
      </c>
      <c r="AB1723" s="355">
        <v>6234</v>
      </c>
      <c r="AC1723" s="355">
        <v>0</v>
      </c>
      <c r="AD1723" s="357">
        <v>111</v>
      </c>
      <c r="AE1723" s="355">
        <v>6201</v>
      </c>
      <c r="AF1723" s="355">
        <v>0</v>
      </c>
      <c r="AG1723" s="358">
        <v>125</v>
      </c>
      <c r="AH1723" s="355">
        <v>6494</v>
      </c>
      <c r="AI1723" s="355">
        <v>0</v>
      </c>
      <c r="AJ1723" s="358">
        <v>124</v>
      </c>
      <c r="AK1723" s="4">
        <v>6348</v>
      </c>
      <c r="AL1723" s="4">
        <v>0</v>
      </c>
      <c r="AM1723" s="4">
        <v>124</v>
      </c>
    </row>
    <row r="1724" spans="2:39" x14ac:dyDescent="0.3">
      <c r="B1724" s="350" t="s">
        <v>137</v>
      </c>
      <c r="C1724" s="351" t="s">
        <v>227</v>
      </c>
      <c r="D1724" s="352">
        <v>7002</v>
      </c>
      <c r="E1724" s="353">
        <v>1235</v>
      </c>
      <c r="F1724" s="353">
        <v>80</v>
      </c>
      <c r="G1724" s="354">
        <v>7080</v>
      </c>
      <c r="H1724" s="354">
        <v>1187</v>
      </c>
      <c r="I1724" s="354">
        <v>54</v>
      </c>
      <c r="J1724" s="355">
        <v>6997</v>
      </c>
      <c r="K1724" s="355">
        <v>592</v>
      </c>
      <c r="L1724" s="355">
        <v>43</v>
      </c>
      <c r="M1724" s="355">
        <v>7147</v>
      </c>
      <c r="N1724" s="355">
        <v>102</v>
      </c>
      <c r="O1724" s="355">
        <v>52</v>
      </c>
      <c r="P1724" s="355">
        <v>6885</v>
      </c>
      <c r="Q1724" s="355">
        <v>82</v>
      </c>
      <c r="R1724" s="355">
        <v>69</v>
      </c>
      <c r="S1724" s="355">
        <v>6879.9999999999973</v>
      </c>
      <c r="T1724" s="355">
        <v>0</v>
      </c>
      <c r="U1724" s="355">
        <v>99.000000000000014</v>
      </c>
      <c r="V1724" s="355">
        <v>7340.9999999999791</v>
      </c>
      <c r="W1724" s="355">
        <v>0</v>
      </c>
      <c r="X1724" s="355">
        <v>97</v>
      </c>
      <c r="Y1724" s="355">
        <v>6745</v>
      </c>
      <c r="Z1724" s="355">
        <v>0</v>
      </c>
      <c r="AA1724" s="355">
        <v>97</v>
      </c>
      <c r="AB1724" s="355">
        <v>6404</v>
      </c>
      <c r="AC1724" s="355">
        <v>0</v>
      </c>
      <c r="AD1724" s="357">
        <v>120</v>
      </c>
      <c r="AE1724" s="355">
        <v>6179</v>
      </c>
      <c r="AF1724" s="355">
        <v>0</v>
      </c>
      <c r="AG1724" s="358">
        <v>86</v>
      </c>
      <c r="AH1724" s="355">
        <v>6045</v>
      </c>
      <c r="AI1724" s="355">
        <v>0</v>
      </c>
      <c r="AJ1724" s="358">
        <v>108</v>
      </c>
      <c r="AK1724" s="4">
        <v>6419</v>
      </c>
      <c r="AL1724" s="4">
        <v>0</v>
      </c>
      <c r="AM1724" s="4">
        <v>109</v>
      </c>
    </row>
    <row r="1725" spans="2:39" x14ac:dyDescent="0.3">
      <c r="B1725" s="350" t="s">
        <v>137</v>
      </c>
      <c r="C1725" s="351" t="s">
        <v>228</v>
      </c>
      <c r="D1725" s="352">
        <v>6739</v>
      </c>
      <c r="E1725" s="353">
        <v>1166</v>
      </c>
      <c r="F1725" s="353">
        <v>39</v>
      </c>
      <c r="G1725" s="354">
        <v>6870</v>
      </c>
      <c r="H1725" s="354">
        <v>1047</v>
      </c>
      <c r="I1725" s="354">
        <v>72</v>
      </c>
      <c r="J1725" s="355">
        <v>7058</v>
      </c>
      <c r="K1725" s="355">
        <v>521</v>
      </c>
      <c r="L1725" s="355">
        <v>35</v>
      </c>
      <c r="M1725" s="355">
        <v>7052</v>
      </c>
      <c r="N1725" s="355">
        <v>87</v>
      </c>
      <c r="O1725" s="355">
        <v>35</v>
      </c>
      <c r="P1725" s="355">
        <v>7074</v>
      </c>
      <c r="Q1725" s="355">
        <v>67</v>
      </c>
      <c r="R1725" s="355">
        <v>56</v>
      </c>
      <c r="S1725" s="355">
        <v>6790.0000000000027</v>
      </c>
      <c r="T1725" s="355">
        <v>0</v>
      </c>
      <c r="U1725" s="355">
        <v>55.000000000000007</v>
      </c>
      <c r="V1725" s="355">
        <v>6512.0000000000127</v>
      </c>
      <c r="W1725" s="355">
        <v>0</v>
      </c>
      <c r="X1725" s="355">
        <v>62.000000000000043</v>
      </c>
      <c r="Y1725" s="355">
        <v>7134</v>
      </c>
      <c r="Z1725" s="355">
        <v>0</v>
      </c>
      <c r="AA1725" s="355">
        <v>93</v>
      </c>
      <c r="AB1725" s="355">
        <v>6755</v>
      </c>
      <c r="AC1725" s="355">
        <v>0</v>
      </c>
      <c r="AD1725" s="357">
        <v>97</v>
      </c>
      <c r="AE1725" s="355">
        <v>6495</v>
      </c>
      <c r="AF1725" s="355">
        <v>0</v>
      </c>
      <c r="AG1725" s="358">
        <v>105</v>
      </c>
      <c r="AH1725" s="355">
        <v>6195</v>
      </c>
      <c r="AI1725" s="355">
        <v>0</v>
      </c>
      <c r="AJ1725" s="358">
        <v>71</v>
      </c>
      <c r="AK1725" s="4">
        <v>6151</v>
      </c>
      <c r="AL1725" s="4">
        <v>0</v>
      </c>
      <c r="AM1725" s="4">
        <v>94</v>
      </c>
    </row>
    <row r="1726" spans="2:39" x14ac:dyDescent="0.3">
      <c r="B1726" s="350" t="s">
        <v>137</v>
      </c>
      <c r="C1726" s="351" t="s">
        <v>229</v>
      </c>
      <c r="D1726" s="352">
        <v>6972</v>
      </c>
      <c r="E1726" s="353">
        <v>343</v>
      </c>
      <c r="F1726" s="353">
        <v>45</v>
      </c>
      <c r="G1726" s="354">
        <v>7562</v>
      </c>
      <c r="H1726" s="354">
        <v>224</v>
      </c>
      <c r="I1726" s="354">
        <v>30</v>
      </c>
      <c r="J1726" s="355">
        <v>7661</v>
      </c>
      <c r="K1726" s="355">
        <v>71</v>
      </c>
      <c r="L1726" s="355">
        <v>39</v>
      </c>
      <c r="M1726" s="355">
        <v>7801</v>
      </c>
      <c r="N1726" s="355">
        <v>78</v>
      </c>
      <c r="O1726" s="355">
        <v>29</v>
      </c>
      <c r="P1726" s="355">
        <v>7729</v>
      </c>
      <c r="Q1726" s="355">
        <v>40</v>
      </c>
      <c r="R1726" s="355">
        <v>24</v>
      </c>
      <c r="S1726" s="355">
        <v>7669.9999999999891</v>
      </c>
      <c r="T1726" s="355">
        <v>0</v>
      </c>
      <c r="U1726" s="355">
        <v>39</v>
      </c>
      <c r="V1726" s="355">
        <v>7526.9999999999745</v>
      </c>
      <c r="W1726" s="355">
        <v>0</v>
      </c>
      <c r="X1726" s="355">
        <v>28</v>
      </c>
      <c r="Y1726" s="355">
        <v>7358</v>
      </c>
      <c r="Z1726" s="355">
        <v>0</v>
      </c>
      <c r="AA1726" s="355">
        <v>28</v>
      </c>
      <c r="AB1726" s="355">
        <v>7833</v>
      </c>
      <c r="AC1726" s="355">
        <v>0</v>
      </c>
      <c r="AD1726" s="357">
        <v>34</v>
      </c>
      <c r="AE1726" s="355">
        <v>7736</v>
      </c>
      <c r="AF1726" s="355">
        <v>0</v>
      </c>
      <c r="AG1726" s="358">
        <v>35</v>
      </c>
      <c r="AH1726" s="355">
        <v>7420</v>
      </c>
      <c r="AI1726" s="355">
        <v>0</v>
      </c>
      <c r="AJ1726" s="358">
        <v>30</v>
      </c>
      <c r="AK1726" s="4">
        <v>7095</v>
      </c>
      <c r="AL1726" s="4">
        <v>0</v>
      </c>
      <c r="AM1726" s="4">
        <v>27</v>
      </c>
    </row>
    <row r="1727" spans="2:39" x14ac:dyDescent="0.3">
      <c r="B1727" s="350" t="s">
        <v>137</v>
      </c>
      <c r="C1727" s="351" t="s">
        <v>287</v>
      </c>
      <c r="D1727" s="352">
        <v>6125</v>
      </c>
      <c r="E1727" s="353">
        <v>223</v>
      </c>
      <c r="F1727" s="353">
        <v>43</v>
      </c>
      <c r="G1727" s="354">
        <v>6296</v>
      </c>
      <c r="H1727" s="354">
        <v>103</v>
      </c>
      <c r="I1727" s="354">
        <v>40</v>
      </c>
      <c r="J1727" s="355">
        <v>6391</v>
      </c>
      <c r="K1727" s="355">
        <v>61</v>
      </c>
      <c r="L1727" s="355">
        <v>29</v>
      </c>
      <c r="M1727" s="355">
        <v>6607</v>
      </c>
      <c r="N1727" s="355">
        <v>53</v>
      </c>
      <c r="O1727" s="355">
        <v>30</v>
      </c>
      <c r="P1727" s="355">
        <v>6946</v>
      </c>
      <c r="Q1727" s="355">
        <v>70</v>
      </c>
      <c r="R1727" s="355">
        <v>29</v>
      </c>
      <c r="S1727" s="355">
        <v>6650.99999999999</v>
      </c>
      <c r="T1727" s="355">
        <v>0</v>
      </c>
      <c r="U1727" s="355">
        <v>16</v>
      </c>
      <c r="V1727" s="355">
        <v>6857.0000000000155</v>
      </c>
      <c r="W1727" s="355">
        <v>0</v>
      </c>
      <c r="X1727" s="355">
        <v>32.999999999999993</v>
      </c>
      <c r="Y1727" s="355">
        <v>6563</v>
      </c>
      <c r="Z1727" s="355">
        <v>0</v>
      </c>
      <c r="AA1727" s="355">
        <v>26</v>
      </c>
      <c r="AB1727" s="355">
        <v>6585</v>
      </c>
      <c r="AC1727" s="355">
        <v>0</v>
      </c>
      <c r="AD1727" s="357">
        <v>25</v>
      </c>
      <c r="AE1727" s="355">
        <v>6888</v>
      </c>
      <c r="AF1727" s="355">
        <v>0</v>
      </c>
      <c r="AG1727" s="358">
        <v>40</v>
      </c>
      <c r="AH1727" s="355">
        <v>6710</v>
      </c>
      <c r="AI1727" s="355">
        <v>0</v>
      </c>
      <c r="AJ1727" s="358">
        <v>31</v>
      </c>
      <c r="AK1727" s="4">
        <v>6694</v>
      </c>
      <c r="AL1727" s="4">
        <v>0</v>
      </c>
      <c r="AM1727" s="4">
        <v>29</v>
      </c>
    </row>
    <row r="1728" spans="2:39" x14ac:dyDescent="0.3">
      <c r="B1728" s="350" t="s">
        <v>137</v>
      </c>
      <c r="C1728" s="351" t="s">
        <v>230</v>
      </c>
      <c r="D1728" s="352">
        <v>5249</v>
      </c>
      <c r="E1728" s="353">
        <v>160</v>
      </c>
      <c r="F1728" s="353">
        <v>31</v>
      </c>
      <c r="G1728" s="354">
        <v>5469</v>
      </c>
      <c r="H1728" s="354">
        <v>85</v>
      </c>
      <c r="I1728" s="354">
        <v>40</v>
      </c>
      <c r="J1728" s="355">
        <v>5258</v>
      </c>
      <c r="K1728" s="355">
        <v>47</v>
      </c>
      <c r="L1728" s="355">
        <v>38</v>
      </c>
      <c r="M1728" s="355">
        <v>5581</v>
      </c>
      <c r="N1728" s="355">
        <v>41</v>
      </c>
      <c r="O1728" s="355">
        <v>23</v>
      </c>
      <c r="P1728" s="355">
        <v>5826</v>
      </c>
      <c r="Q1728" s="355">
        <v>30</v>
      </c>
      <c r="R1728" s="355">
        <v>33</v>
      </c>
      <c r="S1728" s="355">
        <v>6023.9999999999964</v>
      </c>
      <c r="T1728" s="355">
        <v>0</v>
      </c>
      <c r="U1728" s="355">
        <v>25</v>
      </c>
      <c r="V1728" s="355">
        <v>5856.0000000000027</v>
      </c>
      <c r="W1728" s="355">
        <v>0</v>
      </c>
      <c r="X1728" s="355">
        <v>14</v>
      </c>
      <c r="Y1728" s="355">
        <v>6015</v>
      </c>
      <c r="Z1728" s="355">
        <v>0</v>
      </c>
      <c r="AA1728" s="355">
        <v>30</v>
      </c>
      <c r="AB1728" s="355">
        <v>5820</v>
      </c>
      <c r="AC1728" s="355">
        <v>0</v>
      </c>
      <c r="AD1728" s="357">
        <v>30</v>
      </c>
      <c r="AE1728" s="355">
        <v>5876</v>
      </c>
      <c r="AF1728" s="355">
        <v>0</v>
      </c>
      <c r="AG1728" s="358">
        <v>28</v>
      </c>
      <c r="AH1728" s="355">
        <v>6257</v>
      </c>
      <c r="AI1728" s="355">
        <v>0</v>
      </c>
      <c r="AJ1728" s="358">
        <v>35</v>
      </c>
      <c r="AK1728" s="4">
        <v>6273</v>
      </c>
      <c r="AL1728" s="4">
        <v>0</v>
      </c>
      <c r="AM1728" s="4">
        <v>27</v>
      </c>
    </row>
    <row r="1729" spans="2:39" x14ac:dyDescent="0.3">
      <c r="B1729" s="350" t="s">
        <v>137</v>
      </c>
      <c r="C1729" s="351" t="s">
        <v>231</v>
      </c>
      <c r="D1729" s="352">
        <v>4424</v>
      </c>
      <c r="E1729" s="353">
        <v>102</v>
      </c>
      <c r="F1729" s="353">
        <v>39</v>
      </c>
      <c r="G1729" s="354">
        <v>4611</v>
      </c>
      <c r="H1729" s="354">
        <v>67</v>
      </c>
      <c r="I1729" s="354">
        <v>40</v>
      </c>
      <c r="J1729" s="355">
        <v>4501</v>
      </c>
      <c r="K1729" s="355">
        <v>30</v>
      </c>
      <c r="L1729" s="355">
        <v>34</v>
      </c>
      <c r="M1729" s="355">
        <v>4531</v>
      </c>
      <c r="N1729" s="355">
        <v>28</v>
      </c>
      <c r="O1729" s="355">
        <v>31</v>
      </c>
      <c r="P1729" s="355">
        <v>4844</v>
      </c>
      <c r="Q1729" s="355">
        <v>15</v>
      </c>
      <c r="R1729" s="355">
        <v>25</v>
      </c>
      <c r="S1729" s="355">
        <v>4994.0000000000018</v>
      </c>
      <c r="T1729" s="355">
        <v>0</v>
      </c>
      <c r="U1729" s="355">
        <v>29</v>
      </c>
      <c r="V1729" s="355">
        <v>5188.9999999999991</v>
      </c>
      <c r="W1729" s="355">
        <v>0</v>
      </c>
      <c r="X1729" s="355">
        <v>27</v>
      </c>
      <c r="Y1729" s="355">
        <v>5159</v>
      </c>
      <c r="Z1729" s="355">
        <v>0</v>
      </c>
      <c r="AA1729" s="355">
        <v>18</v>
      </c>
      <c r="AB1729" s="355">
        <v>5147</v>
      </c>
      <c r="AC1729" s="355">
        <v>0</v>
      </c>
      <c r="AD1729" s="357">
        <v>28</v>
      </c>
      <c r="AE1729" s="355">
        <v>5163</v>
      </c>
      <c r="AF1729" s="355">
        <v>0</v>
      </c>
      <c r="AG1729" s="358">
        <v>27</v>
      </c>
      <c r="AH1729" s="355">
        <v>5133</v>
      </c>
      <c r="AI1729" s="355">
        <v>0</v>
      </c>
      <c r="AJ1729" s="358">
        <v>21</v>
      </c>
      <c r="AK1729" s="4">
        <v>5705</v>
      </c>
      <c r="AL1729" s="4">
        <v>0</v>
      </c>
      <c r="AM1729" s="4">
        <v>35</v>
      </c>
    </row>
    <row r="1730" spans="2:39" x14ac:dyDescent="0.3">
      <c r="B1730" s="350" t="s">
        <v>137</v>
      </c>
      <c r="C1730" s="351" t="s">
        <v>288</v>
      </c>
      <c r="D1730" s="352">
        <v>3493</v>
      </c>
      <c r="E1730" s="353">
        <v>31</v>
      </c>
      <c r="F1730" s="353">
        <v>42</v>
      </c>
      <c r="G1730" s="354">
        <v>3905</v>
      </c>
      <c r="H1730" s="354">
        <v>45</v>
      </c>
      <c r="I1730" s="354">
        <v>35</v>
      </c>
      <c r="J1730" s="355">
        <v>3648</v>
      </c>
      <c r="K1730" s="355">
        <v>17</v>
      </c>
      <c r="L1730" s="355">
        <v>26</v>
      </c>
      <c r="M1730" s="355">
        <v>3830</v>
      </c>
      <c r="N1730" s="355">
        <v>21</v>
      </c>
      <c r="O1730" s="355">
        <v>28</v>
      </c>
      <c r="P1730" s="355">
        <v>3919</v>
      </c>
      <c r="Q1730" s="355">
        <v>4</v>
      </c>
      <c r="R1730" s="355">
        <v>26</v>
      </c>
      <c r="S1730" s="355">
        <v>3968.000000000005</v>
      </c>
      <c r="T1730" s="355">
        <v>0</v>
      </c>
      <c r="U1730" s="355">
        <v>21</v>
      </c>
      <c r="V1730" s="355">
        <v>4289.9999999999982</v>
      </c>
      <c r="W1730" s="355">
        <v>0</v>
      </c>
      <c r="X1730" s="355">
        <v>32</v>
      </c>
      <c r="Y1730" s="355">
        <v>4436</v>
      </c>
      <c r="Z1730" s="355">
        <v>0</v>
      </c>
      <c r="AA1730" s="355">
        <v>29</v>
      </c>
      <c r="AB1730" s="355">
        <v>4329</v>
      </c>
      <c r="AC1730" s="355">
        <v>0</v>
      </c>
      <c r="AD1730" s="357">
        <v>19</v>
      </c>
      <c r="AE1730" s="355">
        <v>4410</v>
      </c>
      <c r="AF1730" s="355">
        <v>0</v>
      </c>
      <c r="AG1730" s="358">
        <v>28</v>
      </c>
      <c r="AH1730" s="355">
        <v>4532</v>
      </c>
      <c r="AI1730" s="355">
        <v>0</v>
      </c>
      <c r="AJ1730" s="358">
        <v>29</v>
      </c>
      <c r="AK1730" s="4">
        <v>4696</v>
      </c>
      <c r="AL1730" s="4">
        <v>0</v>
      </c>
      <c r="AM1730" s="4">
        <v>23</v>
      </c>
    </row>
    <row r="1731" spans="2:39" x14ac:dyDescent="0.3">
      <c r="B1731" s="350" t="s">
        <v>137</v>
      </c>
      <c r="C1731" s="351" t="s">
        <v>232</v>
      </c>
      <c r="D1731" s="352">
        <v>2681</v>
      </c>
      <c r="E1731" s="353">
        <v>23</v>
      </c>
      <c r="F1731" s="353">
        <v>28</v>
      </c>
      <c r="G1731" s="354">
        <v>2888</v>
      </c>
      <c r="H1731" s="354">
        <v>22</v>
      </c>
      <c r="I1731" s="354">
        <v>40</v>
      </c>
      <c r="J1731" s="355">
        <v>3159</v>
      </c>
      <c r="K1731" s="355">
        <v>25</v>
      </c>
      <c r="L1731" s="355">
        <v>17</v>
      </c>
      <c r="M1731" s="355">
        <v>3130</v>
      </c>
      <c r="N1731" s="355">
        <v>11</v>
      </c>
      <c r="O1731" s="355">
        <v>21</v>
      </c>
      <c r="P1731" s="355">
        <v>3150</v>
      </c>
      <c r="Q1731" s="355">
        <v>3</v>
      </c>
      <c r="R1731" s="355">
        <v>16</v>
      </c>
      <c r="S1731" s="355">
        <v>3304</v>
      </c>
      <c r="T1731" s="355">
        <v>0</v>
      </c>
      <c r="U1731" s="355">
        <v>21</v>
      </c>
      <c r="V1731" s="355">
        <v>3381.0000000000023</v>
      </c>
      <c r="W1731" s="355">
        <v>0</v>
      </c>
      <c r="X1731" s="355">
        <v>15</v>
      </c>
      <c r="Y1731" s="355">
        <v>3581</v>
      </c>
      <c r="Z1731" s="355">
        <v>0</v>
      </c>
      <c r="AA1731" s="355">
        <v>24</v>
      </c>
      <c r="AB1731" s="355">
        <v>3650</v>
      </c>
      <c r="AC1731" s="355">
        <v>0</v>
      </c>
      <c r="AD1731" s="357">
        <v>23</v>
      </c>
      <c r="AE1731" s="355">
        <v>3427</v>
      </c>
      <c r="AF1731" s="355">
        <v>0</v>
      </c>
      <c r="AG1731" s="358">
        <v>20</v>
      </c>
      <c r="AH1731" s="355">
        <v>3600</v>
      </c>
      <c r="AI1731" s="355">
        <v>0</v>
      </c>
      <c r="AJ1731" s="358">
        <v>25</v>
      </c>
      <c r="AK1731" s="4">
        <v>3812</v>
      </c>
      <c r="AL1731" s="4">
        <v>0</v>
      </c>
      <c r="AM1731" s="4">
        <v>28</v>
      </c>
    </row>
    <row r="1732" spans="2:39" x14ac:dyDescent="0.3">
      <c r="B1732" s="350" t="s">
        <v>137</v>
      </c>
      <c r="C1732" s="351" t="s">
        <v>325</v>
      </c>
      <c r="D1732" s="352">
        <v>96</v>
      </c>
      <c r="E1732" s="353">
        <v>0</v>
      </c>
      <c r="F1732" s="353">
        <v>0</v>
      </c>
      <c r="G1732" s="354">
        <v>121</v>
      </c>
      <c r="H1732" s="354">
        <v>0</v>
      </c>
      <c r="I1732" s="354">
        <v>0</v>
      </c>
      <c r="J1732" s="355">
        <v>70</v>
      </c>
      <c r="K1732" s="355">
        <v>0</v>
      </c>
      <c r="L1732" s="355">
        <v>0</v>
      </c>
      <c r="M1732" s="355">
        <v>103</v>
      </c>
      <c r="N1732" s="355">
        <v>0</v>
      </c>
      <c r="O1732" s="355">
        <v>0</v>
      </c>
      <c r="P1732" s="355">
        <v>85</v>
      </c>
      <c r="Q1732" s="355">
        <v>0</v>
      </c>
      <c r="R1732" s="355">
        <v>0</v>
      </c>
      <c r="S1732" s="355">
        <v>64.000000000000014</v>
      </c>
      <c r="T1732" s="355">
        <v>0</v>
      </c>
      <c r="U1732" s="355">
        <v>0</v>
      </c>
      <c r="V1732" s="355">
        <v>86.000000000000028</v>
      </c>
      <c r="W1732" s="355">
        <v>0</v>
      </c>
      <c r="X1732" s="355">
        <v>0</v>
      </c>
      <c r="Y1732" s="355">
        <v>68</v>
      </c>
      <c r="Z1732" s="355">
        <v>0</v>
      </c>
      <c r="AA1732" s="355">
        <v>0</v>
      </c>
      <c r="AB1732" s="355">
        <v>56</v>
      </c>
      <c r="AC1732" s="355">
        <v>0</v>
      </c>
      <c r="AD1732" s="357">
        <v>0</v>
      </c>
      <c r="AE1732" s="355">
        <v>45</v>
      </c>
      <c r="AF1732" s="355">
        <v>0</v>
      </c>
      <c r="AG1732" s="358">
        <v>0</v>
      </c>
      <c r="AH1732" s="355">
        <v>58</v>
      </c>
      <c r="AI1732" s="355">
        <v>0</v>
      </c>
      <c r="AJ1732" s="358">
        <v>0</v>
      </c>
      <c r="AK1732" s="4">
        <v>76</v>
      </c>
      <c r="AL1732" s="4">
        <v>0</v>
      </c>
      <c r="AM1732" s="4">
        <v>0</v>
      </c>
    </row>
    <row r="1733" spans="2:39" x14ac:dyDescent="0.3">
      <c r="B1733" s="350" t="s">
        <v>137</v>
      </c>
      <c r="C1733" s="351" t="s">
        <v>326</v>
      </c>
      <c r="D1733" s="352">
        <v>22</v>
      </c>
      <c r="E1733" s="353">
        <v>0</v>
      </c>
      <c r="F1733" s="353">
        <v>0</v>
      </c>
      <c r="G1733" s="354">
        <v>38</v>
      </c>
      <c r="H1733" s="354">
        <v>0</v>
      </c>
      <c r="I1733" s="354">
        <v>0</v>
      </c>
      <c r="J1733" s="355">
        <v>84</v>
      </c>
      <c r="K1733" s="355">
        <v>0</v>
      </c>
      <c r="L1733" s="355">
        <v>0</v>
      </c>
      <c r="M1733" s="355">
        <v>33</v>
      </c>
      <c r="N1733" s="355">
        <v>0</v>
      </c>
      <c r="O1733" s="355">
        <v>0</v>
      </c>
      <c r="P1733" s="355">
        <v>82</v>
      </c>
      <c r="Q1733" s="355">
        <v>0</v>
      </c>
      <c r="R1733" s="355">
        <v>0</v>
      </c>
      <c r="S1733" s="355">
        <v>75.000000000000014</v>
      </c>
      <c r="T1733" s="355">
        <v>0</v>
      </c>
      <c r="U1733" s="355">
        <v>0</v>
      </c>
      <c r="V1733" s="355">
        <v>54.000000000000007</v>
      </c>
      <c r="W1733" s="355">
        <v>0</v>
      </c>
      <c r="X1733" s="355">
        <v>0</v>
      </c>
      <c r="Y1733" s="355">
        <v>79</v>
      </c>
      <c r="Z1733" s="355">
        <v>0</v>
      </c>
      <c r="AA1733" s="355">
        <v>0</v>
      </c>
      <c r="AB1733" s="355">
        <v>82</v>
      </c>
      <c r="AC1733" s="355">
        <v>0</v>
      </c>
      <c r="AD1733" s="357">
        <v>0</v>
      </c>
      <c r="AE1733" s="355">
        <v>49</v>
      </c>
      <c r="AF1733" s="355">
        <v>0</v>
      </c>
      <c r="AG1733" s="358">
        <v>0</v>
      </c>
      <c r="AH1733" s="355">
        <v>54</v>
      </c>
      <c r="AI1733" s="355">
        <v>0</v>
      </c>
      <c r="AJ1733" s="358">
        <v>0</v>
      </c>
      <c r="AK1733" s="4">
        <v>32</v>
      </c>
      <c r="AL1733" s="4">
        <v>0</v>
      </c>
      <c r="AM1733" s="4">
        <v>0</v>
      </c>
    </row>
    <row r="1734" spans="2:39" x14ac:dyDescent="0.3">
      <c r="B1734" s="350" t="s">
        <v>137</v>
      </c>
      <c r="C1734" s="351" t="s">
        <v>289</v>
      </c>
      <c r="D1734" s="352">
        <v>103</v>
      </c>
      <c r="E1734" s="353">
        <v>1040</v>
      </c>
      <c r="F1734" s="353">
        <v>38</v>
      </c>
      <c r="G1734" s="354">
        <v>175</v>
      </c>
      <c r="H1734" s="354">
        <v>247</v>
      </c>
      <c r="I1734" s="354">
        <v>0</v>
      </c>
      <c r="J1734" s="355">
        <v>157</v>
      </c>
      <c r="K1734" s="355">
        <v>0</v>
      </c>
      <c r="L1734" s="355">
        <v>0</v>
      </c>
      <c r="M1734" s="355">
        <v>105</v>
      </c>
      <c r="N1734" s="355">
        <v>0</v>
      </c>
      <c r="O1734" s="355">
        <v>0</v>
      </c>
      <c r="P1734" s="355">
        <v>109</v>
      </c>
      <c r="Q1734" s="355">
        <v>0</v>
      </c>
      <c r="R1734" s="355">
        <v>0</v>
      </c>
      <c r="S1734" s="355">
        <v>27</v>
      </c>
      <c r="T1734" s="355">
        <v>0</v>
      </c>
      <c r="U1734" s="355">
        <v>0</v>
      </c>
      <c r="V1734" s="355">
        <v>66</v>
      </c>
      <c r="W1734" s="355">
        <v>0</v>
      </c>
      <c r="X1734" s="355">
        <v>0</v>
      </c>
      <c r="Y1734" s="355">
        <v>1241</v>
      </c>
      <c r="Z1734" s="355">
        <v>0</v>
      </c>
      <c r="AA1734" s="355">
        <v>0</v>
      </c>
      <c r="AB1734" s="355">
        <v>123</v>
      </c>
      <c r="AC1734" s="355">
        <v>0</v>
      </c>
      <c r="AD1734" s="357">
        <v>0</v>
      </c>
      <c r="AE1734" s="355">
        <v>63</v>
      </c>
      <c r="AF1734" s="355">
        <v>0</v>
      </c>
      <c r="AG1734" s="358">
        <v>0</v>
      </c>
      <c r="AH1734" s="355">
        <v>14</v>
      </c>
      <c r="AI1734" s="355">
        <v>0</v>
      </c>
      <c r="AJ1734" s="358">
        <v>0</v>
      </c>
      <c r="AK1734" s="4">
        <v>430</v>
      </c>
      <c r="AL1734" s="4">
        <v>0</v>
      </c>
      <c r="AM1734" s="4">
        <v>0</v>
      </c>
    </row>
    <row r="1735" spans="2:39" x14ac:dyDescent="0.3">
      <c r="B1735" s="350" t="s">
        <v>137</v>
      </c>
      <c r="C1735" s="351" t="s">
        <v>290</v>
      </c>
      <c r="D1735" s="352">
        <v>306</v>
      </c>
      <c r="E1735" s="353">
        <v>25</v>
      </c>
      <c r="F1735" s="353">
        <v>5</v>
      </c>
      <c r="G1735" s="354">
        <v>429</v>
      </c>
      <c r="H1735" s="354">
        <v>284</v>
      </c>
      <c r="I1735" s="354">
        <v>13</v>
      </c>
      <c r="J1735" s="355">
        <v>565</v>
      </c>
      <c r="K1735" s="355">
        <v>268</v>
      </c>
      <c r="L1735" s="355">
        <v>0</v>
      </c>
      <c r="M1735" s="355">
        <v>261</v>
      </c>
      <c r="N1735" s="355">
        <v>0</v>
      </c>
      <c r="O1735" s="355">
        <v>2</v>
      </c>
      <c r="P1735" s="355">
        <v>272</v>
      </c>
      <c r="Q1735" s="355">
        <v>0</v>
      </c>
      <c r="R1735" s="355">
        <v>0</v>
      </c>
      <c r="S1735" s="355">
        <v>237.00000000000003</v>
      </c>
      <c r="T1735" s="355">
        <v>0</v>
      </c>
      <c r="U1735" s="355">
        <v>0</v>
      </c>
      <c r="V1735" s="355">
        <v>185.00000000000006</v>
      </c>
      <c r="W1735" s="355">
        <v>0</v>
      </c>
      <c r="X1735" s="355">
        <v>0</v>
      </c>
      <c r="Y1735" s="355">
        <v>193</v>
      </c>
      <c r="Z1735" s="355">
        <v>0</v>
      </c>
      <c r="AA1735" s="355">
        <v>0</v>
      </c>
      <c r="AB1735" s="355">
        <v>187</v>
      </c>
      <c r="AC1735" s="355">
        <v>0</v>
      </c>
      <c r="AD1735" s="357">
        <v>0</v>
      </c>
      <c r="AE1735" s="355">
        <v>181</v>
      </c>
      <c r="AF1735" s="355">
        <v>0</v>
      </c>
      <c r="AG1735" s="358">
        <v>0</v>
      </c>
      <c r="AH1735" s="355">
        <v>115</v>
      </c>
      <c r="AI1735" s="355">
        <v>0</v>
      </c>
      <c r="AJ1735" s="358">
        <v>0</v>
      </c>
      <c r="AK1735" s="4">
        <v>129</v>
      </c>
      <c r="AL1735" s="4">
        <v>0</v>
      </c>
      <c r="AM1735" s="4">
        <v>0</v>
      </c>
    </row>
    <row r="1736" spans="2:39" x14ac:dyDescent="0.3">
      <c r="B1736" s="350" t="s">
        <v>137</v>
      </c>
      <c r="C1736" s="351" t="s">
        <v>291</v>
      </c>
      <c r="D1736" s="352">
        <v>1914</v>
      </c>
      <c r="E1736" s="353">
        <v>84</v>
      </c>
      <c r="F1736" s="353">
        <v>343</v>
      </c>
      <c r="G1736" s="354">
        <v>1531</v>
      </c>
      <c r="H1736" s="354">
        <v>100</v>
      </c>
      <c r="I1736" s="354">
        <v>152</v>
      </c>
      <c r="J1736" s="355">
        <v>2062</v>
      </c>
      <c r="K1736" s="355">
        <v>165</v>
      </c>
      <c r="L1736" s="355">
        <v>97</v>
      </c>
      <c r="M1736" s="355">
        <v>1418</v>
      </c>
      <c r="N1736" s="355">
        <v>0</v>
      </c>
      <c r="O1736" s="355">
        <v>75</v>
      </c>
      <c r="P1736" s="355">
        <v>1527</v>
      </c>
      <c r="Q1736" s="355">
        <v>0</v>
      </c>
      <c r="R1736" s="355">
        <v>58</v>
      </c>
      <c r="S1736" s="355">
        <v>1473.9999999999968</v>
      </c>
      <c r="T1736" s="355">
        <v>0</v>
      </c>
      <c r="U1736" s="355">
        <v>76</v>
      </c>
      <c r="V1736" s="355">
        <v>1368.0000000000016</v>
      </c>
      <c r="W1736" s="355">
        <v>0</v>
      </c>
      <c r="X1736" s="355">
        <v>77</v>
      </c>
      <c r="Y1736" s="355">
        <v>1201</v>
      </c>
      <c r="Z1736" s="355">
        <v>0</v>
      </c>
      <c r="AA1736" s="355">
        <v>100</v>
      </c>
      <c r="AB1736" s="355">
        <v>1164</v>
      </c>
      <c r="AC1736" s="355">
        <v>0</v>
      </c>
      <c r="AD1736" s="357">
        <v>74</v>
      </c>
      <c r="AE1736" s="355">
        <v>1204</v>
      </c>
      <c r="AF1736" s="355">
        <v>0</v>
      </c>
      <c r="AG1736" s="358">
        <v>73</v>
      </c>
      <c r="AH1736" s="355">
        <v>1029</v>
      </c>
      <c r="AI1736" s="355">
        <v>0</v>
      </c>
      <c r="AJ1736" s="358">
        <v>48</v>
      </c>
      <c r="AK1736" s="4">
        <v>807</v>
      </c>
      <c r="AL1736" s="4">
        <v>0</v>
      </c>
      <c r="AM1736" s="4">
        <v>39</v>
      </c>
    </row>
    <row r="1737" spans="2:39" x14ac:dyDescent="0.3">
      <c r="B1737" s="350" t="s">
        <v>137</v>
      </c>
      <c r="C1737" s="351" t="s">
        <v>292</v>
      </c>
      <c r="D1737" s="352">
        <v>1774</v>
      </c>
      <c r="E1737" s="353">
        <v>176</v>
      </c>
      <c r="F1737" s="353">
        <v>493</v>
      </c>
      <c r="G1737" s="354">
        <v>1897</v>
      </c>
      <c r="H1737" s="354">
        <v>38</v>
      </c>
      <c r="I1737" s="354">
        <v>355</v>
      </c>
      <c r="J1737" s="355">
        <v>2158</v>
      </c>
      <c r="K1737" s="355">
        <v>0</v>
      </c>
      <c r="L1737" s="355">
        <v>262</v>
      </c>
      <c r="M1737" s="355">
        <v>2061</v>
      </c>
      <c r="N1737" s="355">
        <v>0</v>
      </c>
      <c r="O1737" s="355">
        <v>221</v>
      </c>
      <c r="P1737" s="355">
        <v>1931</v>
      </c>
      <c r="Q1737" s="355">
        <v>0</v>
      </c>
      <c r="R1737" s="355">
        <v>246</v>
      </c>
      <c r="S1737" s="355">
        <v>2023.0000000000014</v>
      </c>
      <c r="T1737" s="355">
        <v>0</v>
      </c>
      <c r="U1737" s="355">
        <v>132</v>
      </c>
      <c r="V1737" s="355">
        <v>1975.0000000000002</v>
      </c>
      <c r="W1737" s="355">
        <v>0</v>
      </c>
      <c r="X1737" s="355">
        <v>169.99999999999991</v>
      </c>
      <c r="Y1737" s="355">
        <v>1700</v>
      </c>
      <c r="Z1737" s="355">
        <v>0</v>
      </c>
      <c r="AA1737" s="355">
        <v>201</v>
      </c>
      <c r="AB1737" s="355">
        <v>1521</v>
      </c>
      <c r="AC1737" s="355">
        <v>0</v>
      </c>
      <c r="AD1737" s="357">
        <v>189</v>
      </c>
      <c r="AE1737" s="355">
        <v>1539</v>
      </c>
      <c r="AF1737" s="355">
        <v>0</v>
      </c>
      <c r="AG1737" s="358">
        <v>196</v>
      </c>
      <c r="AH1737" s="355">
        <v>1371</v>
      </c>
      <c r="AI1737" s="355">
        <v>0</v>
      </c>
      <c r="AJ1737" s="358">
        <v>119</v>
      </c>
      <c r="AK1737" s="4">
        <v>1285</v>
      </c>
      <c r="AL1737" s="4">
        <v>0</v>
      </c>
      <c r="AM1737" s="4">
        <v>84</v>
      </c>
    </row>
    <row r="1738" spans="2:39" x14ac:dyDescent="0.3">
      <c r="B1738" s="350" t="s">
        <v>137</v>
      </c>
      <c r="C1738" s="351" t="s">
        <v>293</v>
      </c>
      <c r="D1738" s="352">
        <v>926</v>
      </c>
      <c r="E1738" s="353">
        <v>71</v>
      </c>
      <c r="F1738" s="353">
        <v>331</v>
      </c>
      <c r="G1738" s="354">
        <v>779</v>
      </c>
      <c r="H1738" s="354">
        <v>17</v>
      </c>
      <c r="I1738" s="354">
        <v>357</v>
      </c>
      <c r="J1738" s="355">
        <v>626</v>
      </c>
      <c r="K1738" s="355">
        <v>0</v>
      </c>
      <c r="L1738" s="355">
        <v>164</v>
      </c>
      <c r="M1738" s="355">
        <v>826</v>
      </c>
      <c r="N1738" s="355">
        <v>0</v>
      </c>
      <c r="O1738" s="355">
        <v>105</v>
      </c>
      <c r="P1738" s="355">
        <v>492</v>
      </c>
      <c r="Q1738" s="355">
        <v>0</v>
      </c>
      <c r="R1738" s="355">
        <v>147</v>
      </c>
      <c r="S1738" s="355">
        <v>723.00000000000068</v>
      </c>
      <c r="T1738" s="355">
        <v>0</v>
      </c>
      <c r="U1738" s="355">
        <v>165.00000000000006</v>
      </c>
      <c r="V1738" s="355">
        <v>846.00000000000011</v>
      </c>
      <c r="W1738" s="355">
        <v>0</v>
      </c>
      <c r="X1738" s="355">
        <v>99.000000000000028</v>
      </c>
      <c r="Y1738" s="355">
        <v>717</v>
      </c>
      <c r="Z1738" s="355">
        <v>0</v>
      </c>
      <c r="AA1738" s="355">
        <v>164</v>
      </c>
      <c r="AB1738" s="355">
        <v>661</v>
      </c>
      <c r="AC1738" s="355">
        <v>0</v>
      </c>
      <c r="AD1738" s="357">
        <v>114</v>
      </c>
      <c r="AE1738" s="355">
        <v>579</v>
      </c>
      <c r="AF1738" s="355">
        <v>0</v>
      </c>
      <c r="AG1738" s="358">
        <v>129</v>
      </c>
      <c r="AH1738" s="355">
        <v>552</v>
      </c>
      <c r="AI1738" s="355">
        <v>0</v>
      </c>
      <c r="AJ1738" s="358">
        <v>128</v>
      </c>
      <c r="AK1738" s="4">
        <v>633</v>
      </c>
      <c r="AL1738" s="4">
        <v>0</v>
      </c>
      <c r="AM1738" s="4">
        <v>87</v>
      </c>
    </row>
    <row r="1739" spans="2:39" x14ac:dyDescent="0.3">
      <c r="B1739" s="350" t="s">
        <v>137</v>
      </c>
      <c r="C1739" s="351" t="s">
        <v>294</v>
      </c>
      <c r="D1739" s="352">
        <v>171</v>
      </c>
      <c r="E1739" s="353">
        <v>15</v>
      </c>
      <c r="F1739" s="353">
        <v>436</v>
      </c>
      <c r="G1739" s="354">
        <v>931</v>
      </c>
      <c r="H1739" s="354">
        <v>13</v>
      </c>
      <c r="I1739" s="354">
        <v>430</v>
      </c>
      <c r="J1739" s="355">
        <v>1731</v>
      </c>
      <c r="K1739" s="355">
        <v>0</v>
      </c>
      <c r="L1739" s="355">
        <v>833</v>
      </c>
      <c r="M1739" s="355">
        <v>1414</v>
      </c>
      <c r="N1739" s="355">
        <v>0</v>
      </c>
      <c r="O1739" s="355">
        <v>505</v>
      </c>
      <c r="P1739" s="355">
        <v>1820</v>
      </c>
      <c r="Q1739" s="355">
        <v>0</v>
      </c>
      <c r="R1739" s="355">
        <v>348</v>
      </c>
      <c r="S1739" s="355">
        <v>1532.0000000000005</v>
      </c>
      <c r="T1739" s="355">
        <v>0</v>
      </c>
      <c r="U1739" s="355">
        <v>318.00000000000006</v>
      </c>
      <c r="V1739" s="355">
        <v>1464.9999999999991</v>
      </c>
      <c r="W1739" s="355">
        <v>0</v>
      </c>
      <c r="X1739" s="355">
        <v>256.00000000000017</v>
      </c>
      <c r="Y1739" s="355">
        <v>1323</v>
      </c>
      <c r="Z1739" s="355">
        <v>0</v>
      </c>
      <c r="AA1739" s="355">
        <v>669</v>
      </c>
      <c r="AB1739" s="355">
        <v>1356</v>
      </c>
      <c r="AC1739" s="355">
        <v>0</v>
      </c>
      <c r="AD1739" s="357">
        <v>249</v>
      </c>
      <c r="AE1739" s="355">
        <v>1276</v>
      </c>
      <c r="AF1739" s="355">
        <v>0</v>
      </c>
      <c r="AG1739" s="358">
        <v>579</v>
      </c>
      <c r="AH1739" s="355">
        <v>1179</v>
      </c>
      <c r="AI1739" s="355">
        <v>0</v>
      </c>
      <c r="AJ1739" s="358">
        <v>327</v>
      </c>
      <c r="AK1739" s="4">
        <v>931</v>
      </c>
      <c r="AL1739" s="4">
        <v>0</v>
      </c>
      <c r="AM1739" s="4">
        <v>166</v>
      </c>
    </row>
    <row r="1740" spans="2:39" x14ac:dyDescent="0.3">
      <c r="B1740" s="350" t="s">
        <v>137</v>
      </c>
      <c r="C1740" s="351" t="s">
        <v>327</v>
      </c>
      <c r="D1740" s="352">
        <v>89</v>
      </c>
      <c r="E1740" s="353">
        <v>0</v>
      </c>
      <c r="F1740" s="353">
        <v>0</v>
      </c>
      <c r="G1740" s="354">
        <v>193</v>
      </c>
      <c r="H1740" s="354">
        <v>1</v>
      </c>
      <c r="I1740" s="354">
        <v>0</v>
      </c>
      <c r="J1740" s="355">
        <v>190</v>
      </c>
      <c r="K1740" s="355">
        <v>0</v>
      </c>
      <c r="L1740" s="355">
        <v>0</v>
      </c>
      <c r="M1740" s="355">
        <v>228</v>
      </c>
      <c r="N1740" s="355">
        <v>0</v>
      </c>
      <c r="O1740" s="355">
        <v>0</v>
      </c>
      <c r="P1740" s="355">
        <v>188</v>
      </c>
      <c r="Q1740" s="355">
        <v>0</v>
      </c>
      <c r="R1740" s="355">
        <v>0</v>
      </c>
      <c r="S1740" s="355">
        <v>165</v>
      </c>
      <c r="T1740" s="355">
        <v>0</v>
      </c>
      <c r="U1740" s="355">
        <v>0</v>
      </c>
      <c r="V1740" s="355">
        <v>161.00000000000006</v>
      </c>
      <c r="W1740" s="355">
        <v>0</v>
      </c>
      <c r="X1740" s="355">
        <v>0</v>
      </c>
      <c r="Y1740" s="355">
        <v>93</v>
      </c>
      <c r="Z1740" s="355">
        <v>0</v>
      </c>
      <c r="AA1740" s="355">
        <v>0</v>
      </c>
      <c r="AB1740" s="355">
        <v>119</v>
      </c>
      <c r="AC1740" s="355">
        <v>0</v>
      </c>
      <c r="AD1740" s="357">
        <v>0</v>
      </c>
      <c r="AE1740" s="355">
        <v>139</v>
      </c>
      <c r="AF1740" s="355">
        <v>0</v>
      </c>
      <c r="AG1740" s="358">
        <v>0</v>
      </c>
      <c r="AH1740" s="355">
        <v>114</v>
      </c>
      <c r="AI1740" s="355">
        <v>0</v>
      </c>
      <c r="AJ1740" s="358">
        <v>0</v>
      </c>
      <c r="AK1740" s="4">
        <v>78</v>
      </c>
      <c r="AL1740" s="4">
        <v>0</v>
      </c>
      <c r="AM1740" s="4">
        <v>0</v>
      </c>
    </row>
    <row r="1741" spans="2:39" x14ac:dyDescent="0.3">
      <c r="B1741" s="350" t="s">
        <v>218</v>
      </c>
      <c r="C1741" s="351" t="s">
        <v>223</v>
      </c>
      <c r="D1741" s="352">
        <v>0</v>
      </c>
      <c r="E1741" s="353">
        <v>0</v>
      </c>
      <c r="F1741" s="353">
        <v>190</v>
      </c>
      <c r="G1741" s="354">
        <v>0</v>
      </c>
      <c r="H1741" s="354">
        <v>0</v>
      </c>
      <c r="I1741" s="354">
        <v>146</v>
      </c>
      <c r="J1741" s="355">
        <v>104</v>
      </c>
      <c r="K1741" s="355">
        <v>0</v>
      </c>
      <c r="L1741" s="355">
        <v>203</v>
      </c>
      <c r="M1741" s="355">
        <v>0</v>
      </c>
      <c r="N1741" s="355">
        <v>0</v>
      </c>
      <c r="O1741" s="355">
        <v>164</v>
      </c>
      <c r="P1741" s="355">
        <v>0</v>
      </c>
      <c r="Q1741" s="355">
        <v>0</v>
      </c>
      <c r="R1741" s="355">
        <v>143</v>
      </c>
      <c r="S1741" s="355">
        <v>0</v>
      </c>
      <c r="T1741" s="355">
        <v>0</v>
      </c>
      <c r="U1741" s="355">
        <v>154</v>
      </c>
      <c r="V1741" s="355">
        <v>0</v>
      </c>
      <c r="W1741" s="355">
        <v>0</v>
      </c>
      <c r="X1741" s="355">
        <v>177</v>
      </c>
      <c r="Y1741" s="355">
        <v>0</v>
      </c>
      <c r="Z1741" s="355">
        <v>0</v>
      </c>
      <c r="AA1741" s="355">
        <v>182</v>
      </c>
      <c r="AB1741" s="355">
        <v>0</v>
      </c>
      <c r="AC1741" s="355">
        <v>0</v>
      </c>
      <c r="AD1741" s="357">
        <v>194</v>
      </c>
      <c r="AE1741" s="355">
        <v>0</v>
      </c>
      <c r="AF1741" s="355">
        <v>0</v>
      </c>
      <c r="AG1741" s="358">
        <v>206</v>
      </c>
      <c r="AH1741" s="355">
        <v>0</v>
      </c>
      <c r="AI1741" s="355">
        <v>0</v>
      </c>
      <c r="AJ1741" s="358">
        <v>21</v>
      </c>
      <c r="AK1741" s="4">
        <v>0</v>
      </c>
      <c r="AL1741" s="4">
        <v>0</v>
      </c>
      <c r="AM1741" s="4">
        <v>2</v>
      </c>
    </row>
    <row r="1742" spans="2:39" x14ac:dyDescent="0.3">
      <c r="B1742" s="350" t="s">
        <v>218</v>
      </c>
      <c r="C1742" s="351" t="s">
        <v>286</v>
      </c>
      <c r="D1742" s="352">
        <v>0</v>
      </c>
      <c r="E1742" s="353">
        <v>0</v>
      </c>
      <c r="F1742" s="353">
        <v>210</v>
      </c>
      <c r="G1742" s="354">
        <v>0</v>
      </c>
      <c r="H1742" s="354">
        <v>0</v>
      </c>
      <c r="I1742" s="354">
        <v>226</v>
      </c>
      <c r="J1742" s="355">
        <v>3</v>
      </c>
      <c r="K1742" s="355">
        <v>0</v>
      </c>
      <c r="L1742" s="355">
        <v>307</v>
      </c>
      <c r="M1742" s="355">
        <v>0</v>
      </c>
      <c r="N1742" s="355">
        <v>0</v>
      </c>
      <c r="O1742" s="355">
        <v>233</v>
      </c>
      <c r="P1742" s="355">
        <v>0</v>
      </c>
      <c r="Q1742" s="355">
        <v>0</v>
      </c>
      <c r="R1742" s="355">
        <v>257</v>
      </c>
      <c r="S1742" s="355">
        <v>0</v>
      </c>
      <c r="T1742" s="355">
        <v>0</v>
      </c>
      <c r="U1742" s="355">
        <v>245.00000000000003</v>
      </c>
      <c r="V1742" s="355">
        <v>0</v>
      </c>
      <c r="W1742" s="355">
        <v>0</v>
      </c>
      <c r="X1742" s="355">
        <v>257</v>
      </c>
      <c r="Y1742" s="355">
        <v>0</v>
      </c>
      <c r="Z1742" s="355">
        <v>0</v>
      </c>
      <c r="AA1742" s="355">
        <v>270</v>
      </c>
      <c r="AB1742" s="355">
        <v>0</v>
      </c>
      <c r="AC1742" s="355">
        <v>0</v>
      </c>
      <c r="AD1742" s="357">
        <v>284</v>
      </c>
      <c r="AE1742" s="355">
        <v>0</v>
      </c>
      <c r="AF1742" s="355">
        <v>0</v>
      </c>
      <c r="AG1742" s="358">
        <v>306</v>
      </c>
      <c r="AH1742" s="355">
        <v>0</v>
      </c>
      <c r="AI1742" s="355">
        <v>0</v>
      </c>
      <c r="AJ1742" s="358">
        <v>110</v>
      </c>
      <c r="AK1742" s="4">
        <v>0</v>
      </c>
      <c r="AL1742" s="4">
        <v>0</v>
      </c>
      <c r="AM1742" s="4">
        <v>21</v>
      </c>
    </row>
    <row r="1743" spans="2:39" x14ac:dyDescent="0.3">
      <c r="B1743" s="350" t="s">
        <v>218</v>
      </c>
      <c r="C1743" s="351" t="s">
        <v>255</v>
      </c>
      <c r="D1743" s="352">
        <v>2347</v>
      </c>
      <c r="E1743" s="353">
        <v>121</v>
      </c>
      <c r="F1743" s="353">
        <v>257</v>
      </c>
      <c r="G1743" s="354">
        <v>2146</v>
      </c>
      <c r="H1743" s="354">
        <v>52</v>
      </c>
      <c r="I1743" s="354">
        <v>260</v>
      </c>
      <c r="J1743" s="355">
        <v>2552</v>
      </c>
      <c r="K1743" s="355">
        <v>220</v>
      </c>
      <c r="L1743" s="355">
        <v>209</v>
      </c>
      <c r="M1743" s="355">
        <v>2883</v>
      </c>
      <c r="N1743" s="355">
        <v>104</v>
      </c>
      <c r="O1743" s="355">
        <v>236</v>
      </c>
      <c r="P1743" s="355">
        <v>2675</v>
      </c>
      <c r="Q1743" s="355">
        <v>124</v>
      </c>
      <c r="R1743" s="355">
        <v>212</v>
      </c>
      <c r="S1743" s="355">
        <v>2659.9999999999977</v>
      </c>
      <c r="T1743" s="355">
        <v>94.000000000000014</v>
      </c>
      <c r="U1743" s="355">
        <v>271</v>
      </c>
      <c r="V1743" s="355">
        <v>2513.9999999999986</v>
      </c>
      <c r="W1743" s="355">
        <v>149.99999999999997</v>
      </c>
      <c r="X1743" s="355">
        <v>265</v>
      </c>
      <c r="Y1743" s="355">
        <v>2755</v>
      </c>
      <c r="Z1743" s="355">
        <v>161</v>
      </c>
      <c r="AA1743" s="355">
        <v>293</v>
      </c>
      <c r="AB1743" s="355">
        <v>2734</v>
      </c>
      <c r="AC1743" s="355">
        <v>182</v>
      </c>
      <c r="AD1743" s="357">
        <v>294</v>
      </c>
      <c r="AE1743" s="355">
        <v>2842</v>
      </c>
      <c r="AF1743" s="355">
        <v>137</v>
      </c>
      <c r="AG1743" s="358">
        <v>340</v>
      </c>
      <c r="AH1743" s="355">
        <v>2769</v>
      </c>
      <c r="AI1743" s="355">
        <v>105</v>
      </c>
      <c r="AJ1743" s="358">
        <v>348</v>
      </c>
      <c r="AK1743" s="4">
        <v>2238</v>
      </c>
      <c r="AL1743" s="4">
        <v>102</v>
      </c>
      <c r="AM1743" s="4">
        <v>320</v>
      </c>
    </row>
    <row r="1744" spans="2:39" x14ac:dyDescent="0.3">
      <c r="B1744" s="350" t="s">
        <v>218</v>
      </c>
      <c r="C1744" s="351" t="s">
        <v>224</v>
      </c>
      <c r="D1744" s="352">
        <v>3786</v>
      </c>
      <c r="E1744" s="353">
        <v>192</v>
      </c>
      <c r="F1744" s="353">
        <v>164</v>
      </c>
      <c r="G1744" s="354">
        <v>4048</v>
      </c>
      <c r="H1744" s="354">
        <v>325</v>
      </c>
      <c r="I1744" s="354">
        <v>200</v>
      </c>
      <c r="J1744" s="355">
        <v>4004</v>
      </c>
      <c r="K1744" s="355">
        <v>265</v>
      </c>
      <c r="L1744" s="355">
        <v>230</v>
      </c>
      <c r="M1744" s="355">
        <v>4058</v>
      </c>
      <c r="N1744" s="355">
        <v>184</v>
      </c>
      <c r="O1744" s="355">
        <v>154</v>
      </c>
      <c r="P1744" s="355">
        <v>4396</v>
      </c>
      <c r="Q1744" s="355">
        <v>259</v>
      </c>
      <c r="R1744" s="355">
        <v>203</v>
      </c>
      <c r="S1744" s="355">
        <v>4080.9999999999982</v>
      </c>
      <c r="T1744" s="355">
        <v>215</v>
      </c>
      <c r="U1744" s="355">
        <v>216</v>
      </c>
      <c r="V1744" s="355">
        <v>4092.9999999999927</v>
      </c>
      <c r="W1744" s="355">
        <v>140.99999999999997</v>
      </c>
      <c r="X1744" s="355">
        <v>219.00000000000003</v>
      </c>
      <c r="Y1744" s="355">
        <v>3722</v>
      </c>
      <c r="Z1744" s="355">
        <v>195</v>
      </c>
      <c r="AA1744" s="355">
        <v>224</v>
      </c>
      <c r="AB1744" s="355">
        <v>3855</v>
      </c>
      <c r="AC1744" s="355">
        <v>251</v>
      </c>
      <c r="AD1744" s="357">
        <v>236</v>
      </c>
      <c r="AE1744" s="355">
        <v>4196</v>
      </c>
      <c r="AF1744" s="355">
        <v>244</v>
      </c>
      <c r="AG1744" s="358">
        <v>245</v>
      </c>
      <c r="AH1744" s="355">
        <v>4095</v>
      </c>
      <c r="AI1744" s="355">
        <v>223</v>
      </c>
      <c r="AJ1744" s="358">
        <v>288</v>
      </c>
      <c r="AK1744" s="4">
        <v>3572</v>
      </c>
      <c r="AL1744" s="4">
        <v>192</v>
      </c>
      <c r="AM1744" s="4">
        <v>267</v>
      </c>
    </row>
    <row r="1745" spans="2:39" x14ac:dyDescent="0.3">
      <c r="B1745" s="350" t="s">
        <v>218</v>
      </c>
      <c r="C1745" s="351" t="s">
        <v>225</v>
      </c>
      <c r="D1745" s="352">
        <v>3975</v>
      </c>
      <c r="E1745" s="353">
        <v>462</v>
      </c>
      <c r="F1745" s="353">
        <v>130</v>
      </c>
      <c r="G1745" s="354">
        <v>3451</v>
      </c>
      <c r="H1745" s="354">
        <v>243</v>
      </c>
      <c r="I1745" s="354">
        <v>188</v>
      </c>
      <c r="J1745" s="355">
        <v>3316</v>
      </c>
      <c r="K1745" s="355">
        <v>209</v>
      </c>
      <c r="L1745" s="355">
        <v>174</v>
      </c>
      <c r="M1745" s="355">
        <v>2931</v>
      </c>
      <c r="N1745" s="355">
        <v>169</v>
      </c>
      <c r="O1745" s="355">
        <v>178</v>
      </c>
      <c r="P1745" s="355">
        <v>3384</v>
      </c>
      <c r="Q1745" s="355">
        <v>251</v>
      </c>
      <c r="R1745" s="355">
        <v>136</v>
      </c>
      <c r="S1745" s="355">
        <v>3530.9999999999955</v>
      </c>
      <c r="T1745" s="355">
        <v>193.99999999999991</v>
      </c>
      <c r="U1745" s="355">
        <v>201.00000000000006</v>
      </c>
      <c r="V1745" s="355">
        <v>3264.9999999999973</v>
      </c>
      <c r="W1745" s="355">
        <v>138.00000000000006</v>
      </c>
      <c r="X1745" s="355">
        <v>193.99999999999997</v>
      </c>
      <c r="Y1745" s="355">
        <v>3118</v>
      </c>
      <c r="Z1745" s="355">
        <v>138</v>
      </c>
      <c r="AA1745" s="355">
        <v>196</v>
      </c>
      <c r="AB1745" s="355">
        <v>3001</v>
      </c>
      <c r="AC1745" s="355">
        <v>215</v>
      </c>
      <c r="AD1745" s="357">
        <v>204</v>
      </c>
      <c r="AE1745" s="355">
        <v>3228</v>
      </c>
      <c r="AF1745" s="355">
        <v>256</v>
      </c>
      <c r="AG1745" s="358">
        <v>232</v>
      </c>
      <c r="AH1745" s="355">
        <v>3469</v>
      </c>
      <c r="AI1745" s="355">
        <v>282</v>
      </c>
      <c r="AJ1745" s="358">
        <v>235</v>
      </c>
      <c r="AK1745" s="4">
        <v>3489</v>
      </c>
      <c r="AL1745" s="4">
        <v>230</v>
      </c>
      <c r="AM1745" s="4">
        <v>258</v>
      </c>
    </row>
    <row r="1746" spans="2:39" x14ac:dyDescent="0.3">
      <c r="B1746" s="350" t="s">
        <v>218</v>
      </c>
      <c r="C1746" s="351" t="s">
        <v>226</v>
      </c>
      <c r="D1746" s="352">
        <v>3880</v>
      </c>
      <c r="E1746" s="353">
        <v>122</v>
      </c>
      <c r="F1746" s="353">
        <v>79</v>
      </c>
      <c r="G1746" s="354">
        <v>3218</v>
      </c>
      <c r="H1746" s="354">
        <v>149</v>
      </c>
      <c r="I1746" s="354">
        <v>149</v>
      </c>
      <c r="J1746" s="355">
        <v>3119</v>
      </c>
      <c r="K1746" s="355">
        <v>142</v>
      </c>
      <c r="L1746" s="355">
        <v>149</v>
      </c>
      <c r="M1746" s="355">
        <v>2628</v>
      </c>
      <c r="N1746" s="355">
        <v>122</v>
      </c>
      <c r="O1746" s="355">
        <v>141</v>
      </c>
      <c r="P1746" s="355">
        <v>2776</v>
      </c>
      <c r="Q1746" s="355">
        <v>189</v>
      </c>
      <c r="R1746" s="355">
        <v>172</v>
      </c>
      <c r="S1746" s="355">
        <v>2945.9999999999986</v>
      </c>
      <c r="T1746" s="355">
        <v>161</v>
      </c>
      <c r="U1746" s="355">
        <v>159.00000000000003</v>
      </c>
      <c r="V1746" s="355">
        <v>3062.9999999999982</v>
      </c>
      <c r="W1746" s="355">
        <v>122</v>
      </c>
      <c r="X1746" s="355">
        <v>179.00000000000006</v>
      </c>
      <c r="Y1746" s="355">
        <v>2821</v>
      </c>
      <c r="Z1746" s="355">
        <v>140</v>
      </c>
      <c r="AA1746" s="355">
        <v>197</v>
      </c>
      <c r="AB1746" s="355">
        <v>2690</v>
      </c>
      <c r="AC1746" s="355">
        <v>165</v>
      </c>
      <c r="AD1746" s="357">
        <v>184</v>
      </c>
      <c r="AE1746" s="355">
        <v>2914</v>
      </c>
      <c r="AF1746" s="355">
        <v>204</v>
      </c>
      <c r="AG1746" s="358">
        <v>213</v>
      </c>
      <c r="AH1746" s="355">
        <v>3017</v>
      </c>
      <c r="AI1746" s="355">
        <v>198</v>
      </c>
      <c r="AJ1746" s="358">
        <v>230</v>
      </c>
      <c r="AK1746" s="4">
        <v>3247</v>
      </c>
      <c r="AL1746" s="4">
        <v>207</v>
      </c>
      <c r="AM1746" s="4">
        <v>202</v>
      </c>
    </row>
    <row r="1747" spans="2:39" x14ac:dyDescent="0.3">
      <c r="B1747" s="350" t="s">
        <v>218</v>
      </c>
      <c r="C1747" s="351" t="s">
        <v>227</v>
      </c>
      <c r="D1747" s="352">
        <v>3191</v>
      </c>
      <c r="E1747" s="353">
        <v>90</v>
      </c>
      <c r="F1747" s="353">
        <v>84</v>
      </c>
      <c r="G1747" s="354">
        <v>2956</v>
      </c>
      <c r="H1747" s="354">
        <v>57</v>
      </c>
      <c r="I1747" s="354">
        <v>86</v>
      </c>
      <c r="J1747" s="355">
        <v>2653</v>
      </c>
      <c r="K1747" s="355">
        <v>61</v>
      </c>
      <c r="L1747" s="355">
        <v>121</v>
      </c>
      <c r="M1747" s="355">
        <v>2606</v>
      </c>
      <c r="N1747" s="355">
        <v>50</v>
      </c>
      <c r="O1747" s="355">
        <v>126</v>
      </c>
      <c r="P1747" s="355">
        <v>2504</v>
      </c>
      <c r="Q1747" s="355">
        <v>114</v>
      </c>
      <c r="R1747" s="355">
        <v>125</v>
      </c>
      <c r="S1747" s="355">
        <v>2434.9999999999991</v>
      </c>
      <c r="T1747" s="355">
        <v>102</v>
      </c>
      <c r="U1747" s="355">
        <v>176</v>
      </c>
      <c r="V1747" s="355">
        <v>2601</v>
      </c>
      <c r="W1747" s="355">
        <v>81.000000000000028</v>
      </c>
      <c r="X1747" s="355">
        <v>155.00000000000003</v>
      </c>
      <c r="Y1747" s="355">
        <v>2552</v>
      </c>
      <c r="Z1747" s="355">
        <v>98</v>
      </c>
      <c r="AA1747" s="355">
        <v>174</v>
      </c>
      <c r="AB1747" s="355">
        <v>2469</v>
      </c>
      <c r="AC1747" s="355">
        <v>132</v>
      </c>
      <c r="AD1747" s="357">
        <v>179</v>
      </c>
      <c r="AE1747" s="355">
        <v>2519</v>
      </c>
      <c r="AF1747" s="355">
        <v>139</v>
      </c>
      <c r="AG1747" s="358">
        <v>198</v>
      </c>
      <c r="AH1747" s="355">
        <v>2753</v>
      </c>
      <c r="AI1747" s="355">
        <v>170</v>
      </c>
      <c r="AJ1747" s="358">
        <v>222</v>
      </c>
      <c r="AK1747" s="4">
        <v>2822</v>
      </c>
      <c r="AL1747" s="4">
        <v>183</v>
      </c>
      <c r="AM1747" s="4">
        <v>212</v>
      </c>
    </row>
    <row r="1748" spans="2:39" x14ac:dyDescent="0.3">
      <c r="B1748" s="350" t="s">
        <v>218</v>
      </c>
      <c r="C1748" s="351" t="s">
        <v>228</v>
      </c>
      <c r="D1748" s="352">
        <v>3114</v>
      </c>
      <c r="E1748" s="353">
        <v>38</v>
      </c>
      <c r="F1748" s="353">
        <v>58</v>
      </c>
      <c r="G1748" s="354">
        <v>2674</v>
      </c>
      <c r="H1748" s="354">
        <v>20</v>
      </c>
      <c r="I1748" s="354">
        <v>80</v>
      </c>
      <c r="J1748" s="355">
        <v>2627</v>
      </c>
      <c r="K1748" s="355">
        <v>25</v>
      </c>
      <c r="L1748" s="355">
        <v>89</v>
      </c>
      <c r="M1748" s="355">
        <v>2399</v>
      </c>
      <c r="N1748" s="355">
        <v>15</v>
      </c>
      <c r="O1748" s="355">
        <v>95</v>
      </c>
      <c r="P1748" s="355">
        <v>2549</v>
      </c>
      <c r="Q1748" s="355">
        <v>54</v>
      </c>
      <c r="R1748" s="355">
        <v>115</v>
      </c>
      <c r="S1748" s="355">
        <v>2316.0000000000032</v>
      </c>
      <c r="T1748" s="355">
        <v>53</v>
      </c>
      <c r="U1748" s="355">
        <v>131</v>
      </c>
      <c r="V1748" s="355">
        <v>2278.9999999999973</v>
      </c>
      <c r="W1748" s="355">
        <v>65</v>
      </c>
      <c r="X1748" s="355">
        <v>147.00000000000003</v>
      </c>
      <c r="Y1748" s="355">
        <v>2372</v>
      </c>
      <c r="Z1748" s="355">
        <v>63</v>
      </c>
      <c r="AA1748" s="355">
        <v>150</v>
      </c>
      <c r="AB1748" s="355">
        <v>2518</v>
      </c>
      <c r="AC1748" s="355">
        <v>81</v>
      </c>
      <c r="AD1748" s="357">
        <v>162</v>
      </c>
      <c r="AE1748" s="355">
        <v>2406</v>
      </c>
      <c r="AF1748" s="355">
        <v>95</v>
      </c>
      <c r="AG1748" s="358">
        <v>170</v>
      </c>
      <c r="AH1748" s="355">
        <v>2356</v>
      </c>
      <c r="AI1748" s="355">
        <v>92</v>
      </c>
      <c r="AJ1748" s="358">
        <v>182</v>
      </c>
      <c r="AK1748" s="4">
        <v>2661</v>
      </c>
      <c r="AL1748" s="4">
        <v>117</v>
      </c>
      <c r="AM1748" s="4">
        <v>215</v>
      </c>
    </row>
    <row r="1749" spans="2:39" x14ac:dyDescent="0.3">
      <c r="B1749" s="350" t="s">
        <v>218</v>
      </c>
      <c r="C1749" s="351" t="s">
        <v>229</v>
      </c>
      <c r="D1749" s="352">
        <v>3442</v>
      </c>
      <c r="E1749" s="353">
        <v>4</v>
      </c>
      <c r="F1749" s="353">
        <v>53</v>
      </c>
      <c r="G1749" s="354">
        <v>3658</v>
      </c>
      <c r="H1749" s="354">
        <v>0</v>
      </c>
      <c r="I1749" s="354">
        <v>67</v>
      </c>
      <c r="J1749" s="355">
        <v>3521</v>
      </c>
      <c r="K1749" s="355">
        <v>10</v>
      </c>
      <c r="L1749" s="355">
        <v>71</v>
      </c>
      <c r="M1749" s="355">
        <v>3533</v>
      </c>
      <c r="N1749" s="355">
        <v>0</v>
      </c>
      <c r="O1749" s="355">
        <v>88</v>
      </c>
      <c r="P1749" s="355">
        <v>3573</v>
      </c>
      <c r="Q1749" s="355">
        <v>0</v>
      </c>
      <c r="R1749" s="355">
        <v>50</v>
      </c>
      <c r="S1749" s="355">
        <v>3498.0000000000009</v>
      </c>
      <c r="T1749" s="355">
        <v>0</v>
      </c>
      <c r="U1749" s="355">
        <v>140.00000000000003</v>
      </c>
      <c r="V1749" s="355">
        <v>3266.9999999999973</v>
      </c>
      <c r="W1749" s="355">
        <v>0</v>
      </c>
      <c r="X1749" s="355">
        <v>139</v>
      </c>
      <c r="Y1749" s="355">
        <v>3101</v>
      </c>
      <c r="Z1749" s="355">
        <v>0</v>
      </c>
      <c r="AA1749" s="355">
        <v>83</v>
      </c>
      <c r="AB1749" s="355">
        <v>3408</v>
      </c>
      <c r="AC1749" s="355">
        <v>0</v>
      </c>
      <c r="AD1749" s="357">
        <v>102</v>
      </c>
      <c r="AE1749" s="355">
        <v>3609</v>
      </c>
      <c r="AF1749" s="355">
        <v>0</v>
      </c>
      <c r="AG1749" s="358">
        <v>136</v>
      </c>
      <c r="AH1749" s="355">
        <v>3580</v>
      </c>
      <c r="AI1749" s="355">
        <v>0</v>
      </c>
      <c r="AJ1749" s="358">
        <v>148</v>
      </c>
      <c r="AK1749" s="4">
        <v>3087</v>
      </c>
      <c r="AL1749" s="4">
        <v>0</v>
      </c>
      <c r="AM1749" s="4">
        <v>150</v>
      </c>
    </row>
    <row r="1750" spans="2:39" x14ac:dyDescent="0.3">
      <c r="B1750" s="350" t="s">
        <v>218</v>
      </c>
      <c r="C1750" s="351" t="s">
        <v>287</v>
      </c>
      <c r="D1750" s="352">
        <v>3176</v>
      </c>
      <c r="E1750" s="353">
        <v>1</v>
      </c>
      <c r="F1750" s="353">
        <v>63</v>
      </c>
      <c r="G1750" s="354">
        <v>2948</v>
      </c>
      <c r="H1750" s="354">
        <v>0</v>
      </c>
      <c r="I1750" s="354">
        <v>68</v>
      </c>
      <c r="J1750" s="355">
        <v>3088</v>
      </c>
      <c r="K1750" s="355">
        <v>0</v>
      </c>
      <c r="L1750" s="355">
        <v>80</v>
      </c>
      <c r="M1750" s="355">
        <v>2651</v>
      </c>
      <c r="N1750" s="355">
        <v>0</v>
      </c>
      <c r="O1750" s="355">
        <v>25</v>
      </c>
      <c r="P1750" s="355">
        <v>2966</v>
      </c>
      <c r="Q1750" s="355">
        <v>0</v>
      </c>
      <c r="R1750" s="355">
        <v>72</v>
      </c>
      <c r="S1750" s="355">
        <v>2838.0000000000014</v>
      </c>
      <c r="T1750" s="355">
        <v>0</v>
      </c>
      <c r="U1750" s="355">
        <v>86.000000000000014</v>
      </c>
      <c r="V1750" s="355">
        <v>2695</v>
      </c>
      <c r="W1750" s="355">
        <v>0</v>
      </c>
      <c r="X1750" s="355">
        <v>125.99999999999999</v>
      </c>
      <c r="Y1750" s="355">
        <v>2557</v>
      </c>
      <c r="Z1750" s="355">
        <v>0</v>
      </c>
      <c r="AA1750" s="355">
        <v>80</v>
      </c>
      <c r="AB1750" s="355">
        <v>2465</v>
      </c>
      <c r="AC1750" s="355">
        <v>0</v>
      </c>
      <c r="AD1750" s="357">
        <v>85</v>
      </c>
      <c r="AE1750" s="355">
        <v>2731</v>
      </c>
      <c r="AF1750" s="355">
        <v>0</v>
      </c>
      <c r="AG1750" s="358">
        <v>98</v>
      </c>
      <c r="AH1750" s="355">
        <v>3049</v>
      </c>
      <c r="AI1750" s="355">
        <v>0</v>
      </c>
      <c r="AJ1750" s="358">
        <v>131</v>
      </c>
      <c r="AK1750" s="4">
        <v>3202</v>
      </c>
      <c r="AL1750" s="4">
        <v>0</v>
      </c>
      <c r="AM1750" s="4">
        <v>131</v>
      </c>
    </row>
    <row r="1751" spans="2:39" x14ac:dyDescent="0.3">
      <c r="B1751" s="350" t="s">
        <v>218</v>
      </c>
      <c r="C1751" s="351" t="s">
        <v>230</v>
      </c>
      <c r="D1751" s="352">
        <v>2486</v>
      </c>
      <c r="E1751" s="353">
        <v>1</v>
      </c>
      <c r="F1751" s="353">
        <v>93</v>
      </c>
      <c r="G1751" s="354">
        <v>2380</v>
      </c>
      <c r="H1751" s="354">
        <v>0</v>
      </c>
      <c r="I1751" s="354">
        <v>65</v>
      </c>
      <c r="J1751" s="355">
        <v>2388</v>
      </c>
      <c r="K1751" s="355">
        <v>0</v>
      </c>
      <c r="L1751" s="355">
        <v>79</v>
      </c>
      <c r="M1751" s="355">
        <v>2360</v>
      </c>
      <c r="N1751" s="355">
        <v>0</v>
      </c>
      <c r="O1751" s="355">
        <v>66</v>
      </c>
      <c r="P1751" s="355">
        <v>2363</v>
      </c>
      <c r="Q1751" s="355">
        <v>0</v>
      </c>
      <c r="R1751" s="355">
        <v>80</v>
      </c>
      <c r="S1751" s="355">
        <v>2464.000000000005</v>
      </c>
      <c r="T1751" s="355">
        <v>0</v>
      </c>
      <c r="U1751" s="355">
        <v>118</v>
      </c>
      <c r="V1751" s="355">
        <v>2313.0000000000036</v>
      </c>
      <c r="W1751" s="355">
        <v>0</v>
      </c>
      <c r="X1751" s="355">
        <v>127.00000000000001</v>
      </c>
      <c r="Y1751" s="355">
        <v>2217</v>
      </c>
      <c r="Z1751" s="355">
        <v>0</v>
      </c>
      <c r="AA1751" s="355">
        <v>62</v>
      </c>
      <c r="AB1751" s="355">
        <v>2238</v>
      </c>
      <c r="AC1751" s="355">
        <v>0</v>
      </c>
      <c r="AD1751" s="357">
        <v>65</v>
      </c>
      <c r="AE1751" s="355">
        <v>2227</v>
      </c>
      <c r="AF1751" s="355">
        <v>0</v>
      </c>
      <c r="AG1751" s="358">
        <v>91</v>
      </c>
      <c r="AH1751" s="355">
        <v>2438</v>
      </c>
      <c r="AI1751" s="355">
        <v>0</v>
      </c>
      <c r="AJ1751" s="358">
        <v>98</v>
      </c>
      <c r="AK1751" s="4">
        <v>2708</v>
      </c>
      <c r="AL1751" s="4">
        <v>0</v>
      </c>
      <c r="AM1751" s="4">
        <v>127</v>
      </c>
    </row>
    <row r="1752" spans="2:39" x14ac:dyDescent="0.3">
      <c r="B1752" s="350" t="s">
        <v>218</v>
      </c>
      <c r="C1752" s="351" t="s">
        <v>231</v>
      </c>
      <c r="D1752" s="352">
        <v>2104</v>
      </c>
      <c r="E1752" s="353">
        <v>0</v>
      </c>
      <c r="F1752" s="353">
        <v>118</v>
      </c>
      <c r="G1752" s="354">
        <v>2065</v>
      </c>
      <c r="H1752" s="354">
        <v>0</v>
      </c>
      <c r="I1752" s="354">
        <v>104</v>
      </c>
      <c r="J1752" s="355">
        <v>1982</v>
      </c>
      <c r="K1752" s="355">
        <v>0</v>
      </c>
      <c r="L1752" s="355">
        <v>73</v>
      </c>
      <c r="M1752" s="355">
        <v>1920</v>
      </c>
      <c r="N1752" s="355">
        <v>0</v>
      </c>
      <c r="O1752" s="355">
        <v>44</v>
      </c>
      <c r="P1752" s="355">
        <v>2107</v>
      </c>
      <c r="Q1752" s="355">
        <v>0</v>
      </c>
      <c r="R1752" s="355">
        <v>60</v>
      </c>
      <c r="S1752" s="355">
        <v>2041.9999999999993</v>
      </c>
      <c r="T1752" s="355">
        <v>0</v>
      </c>
      <c r="U1752" s="355">
        <v>97.000000000000043</v>
      </c>
      <c r="V1752" s="355">
        <v>2048.9999999999995</v>
      </c>
      <c r="W1752" s="355">
        <v>0</v>
      </c>
      <c r="X1752" s="355">
        <v>129.99999999999997</v>
      </c>
      <c r="Y1752" s="355">
        <v>1936</v>
      </c>
      <c r="Z1752" s="355">
        <v>0</v>
      </c>
      <c r="AA1752" s="355">
        <v>50</v>
      </c>
      <c r="AB1752" s="355">
        <v>1954</v>
      </c>
      <c r="AC1752" s="355">
        <v>0</v>
      </c>
      <c r="AD1752" s="357">
        <v>61</v>
      </c>
      <c r="AE1752" s="355">
        <v>2040</v>
      </c>
      <c r="AF1752" s="355">
        <v>0</v>
      </c>
      <c r="AG1752" s="358">
        <v>79</v>
      </c>
      <c r="AH1752" s="355">
        <v>2071</v>
      </c>
      <c r="AI1752" s="355">
        <v>0</v>
      </c>
      <c r="AJ1752" s="358">
        <v>90</v>
      </c>
      <c r="AK1752" s="4">
        <v>2261</v>
      </c>
      <c r="AL1752" s="4">
        <v>0</v>
      </c>
      <c r="AM1752" s="4">
        <v>87</v>
      </c>
    </row>
    <row r="1753" spans="2:39" x14ac:dyDescent="0.3">
      <c r="B1753" s="350" t="s">
        <v>218</v>
      </c>
      <c r="C1753" s="351" t="s">
        <v>288</v>
      </c>
      <c r="D1753" s="352">
        <v>1869</v>
      </c>
      <c r="E1753" s="353">
        <v>1</v>
      </c>
      <c r="F1753" s="353">
        <v>146</v>
      </c>
      <c r="G1753" s="354">
        <v>1774</v>
      </c>
      <c r="H1753" s="354">
        <v>0</v>
      </c>
      <c r="I1753" s="354">
        <v>81</v>
      </c>
      <c r="J1753" s="355">
        <v>1789</v>
      </c>
      <c r="K1753" s="355">
        <v>0</v>
      </c>
      <c r="L1753" s="355">
        <v>91</v>
      </c>
      <c r="M1753" s="355">
        <v>1543</v>
      </c>
      <c r="N1753" s="355">
        <v>0</v>
      </c>
      <c r="O1753" s="355">
        <v>50</v>
      </c>
      <c r="P1753" s="355">
        <v>1706</v>
      </c>
      <c r="Q1753" s="355">
        <v>0</v>
      </c>
      <c r="R1753" s="355">
        <v>64</v>
      </c>
      <c r="S1753" s="355">
        <v>1779.9999999999993</v>
      </c>
      <c r="T1753" s="355">
        <v>0</v>
      </c>
      <c r="U1753" s="355">
        <v>102</v>
      </c>
      <c r="V1753" s="355">
        <v>1726</v>
      </c>
      <c r="W1753" s="355">
        <v>0</v>
      </c>
      <c r="X1753" s="355">
        <v>133</v>
      </c>
      <c r="Y1753" s="355">
        <v>1678</v>
      </c>
      <c r="Z1753" s="355">
        <v>0</v>
      </c>
      <c r="AA1753" s="355">
        <v>39</v>
      </c>
      <c r="AB1753" s="355">
        <v>1658</v>
      </c>
      <c r="AC1753" s="355">
        <v>0</v>
      </c>
      <c r="AD1753" s="357">
        <v>51</v>
      </c>
      <c r="AE1753" s="355">
        <v>1742</v>
      </c>
      <c r="AF1753" s="355">
        <v>0</v>
      </c>
      <c r="AG1753" s="358">
        <v>64</v>
      </c>
      <c r="AH1753" s="355">
        <v>1768</v>
      </c>
      <c r="AI1753" s="355">
        <v>0</v>
      </c>
      <c r="AJ1753" s="358">
        <v>68</v>
      </c>
      <c r="AK1753" s="4">
        <v>1864</v>
      </c>
      <c r="AL1753" s="4">
        <v>0</v>
      </c>
      <c r="AM1753" s="4">
        <v>102</v>
      </c>
    </row>
    <row r="1754" spans="2:39" x14ac:dyDescent="0.3">
      <c r="B1754" s="350" t="s">
        <v>218</v>
      </c>
      <c r="C1754" s="351" t="s">
        <v>232</v>
      </c>
      <c r="D1754" s="352">
        <v>1586</v>
      </c>
      <c r="E1754" s="353">
        <v>1</v>
      </c>
      <c r="F1754" s="353">
        <v>173</v>
      </c>
      <c r="G1754" s="354">
        <v>1643</v>
      </c>
      <c r="H1754" s="354">
        <v>0</v>
      </c>
      <c r="I1754" s="354">
        <v>145</v>
      </c>
      <c r="J1754" s="355">
        <v>1509</v>
      </c>
      <c r="K1754" s="355">
        <v>0</v>
      </c>
      <c r="L1754" s="355">
        <v>106</v>
      </c>
      <c r="M1754" s="355">
        <v>1387</v>
      </c>
      <c r="N1754" s="355">
        <v>0</v>
      </c>
      <c r="O1754" s="355">
        <v>82</v>
      </c>
      <c r="P1754" s="355">
        <v>1369</v>
      </c>
      <c r="Q1754" s="355">
        <v>0</v>
      </c>
      <c r="R1754" s="355">
        <v>70</v>
      </c>
      <c r="S1754" s="355">
        <v>1431</v>
      </c>
      <c r="T1754" s="355">
        <v>0</v>
      </c>
      <c r="U1754" s="355">
        <v>79.000000000000014</v>
      </c>
      <c r="V1754" s="355">
        <v>1537.9999999999989</v>
      </c>
      <c r="W1754" s="355">
        <v>0</v>
      </c>
      <c r="X1754" s="355">
        <v>78</v>
      </c>
      <c r="Y1754" s="355">
        <v>1461</v>
      </c>
      <c r="Z1754" s="355">
        <v>0</v>
      </c>
      <c r="AA1754" s="355">
        <v>40</v>
      </c>
      <c r="AB1754" s="355">
        <v>1467</v>
      </c>
      <c r="AC1754" s="355">
        <v>0</v>
      </c>
      <c r="AD1754" s="357">
        <v>36</v>
      </c>
      <c r="AE1754" s="355">
        <v>1453</v>
      </c>
      <c r="AF1754" s="355">
        <v>0</v>
      </c>
      <c r="AG1754" s="358">
        <v>51</v>
      </c>
      <c r="AH1754" s="355">
        <v>1556</v>
      </c>
      <c r="AI1754" s="355">
        <v>0</v>
      </c>
      <c r="AJ1754" s="358">
        <v>84</v>
      </c>
      <c r="AK1754" s="4">
        <v>1584</v>
      </c>
      <c r="AL1754" s="4">
        <v>0</v>
      </c>
      <c r="AM1754" s="4">
        <v>85</v>
      </c>
    </row>
    <row r="1755" spans="2:39" x14ac:dyDescent="0.3">
      <c r="B1755" s="350" t="s">
        <v>218</v>
      </c>
      <c r="C1755" s="351" t="s">
        <v>325</v>
      </c>
      <c r="D1755" s="352">
        <v>201</v>
      </c>
      <c r="E1755" s="353">
        <v>0</v>
      </c>
      <c r="F1755" s="353">
        <v>0</v>
      </c>
      <c r="G1755" s="354">
        <v>226</v>
      </c>
      <c r="H1755" s="354">
        <v>0</v>
      </c>
      <c r="I1755" s="354">
        <v>0</v>
      </c>
      <c r="J1755" s="355">
        <v>87</v>
      </c>
      <c r="K1755" s="355">
        <v>0</v>
      </c>
      <c r="L1755" s="355">
        <v>0</v>
      </c>
      <c r="M1755" s="355">
        <v>98</v>
      </c>
      <c r="N1755" s="355">
        <v>0</v>
      </c>
      <c r="O1755" s="355">
        <v>0</v>
      </c>
      <c r="P1755" s="355">
        <v>128</v>
      </c>
      <c r="Q1755" s="355">
        <v>0</v>
      </c>
      <c r="R1755" s="355">
        <v>0</v>
      </c>
      <c r="S1755" s="355">
        <v>100.00000000000001</v>
      </c>
      <c r="T1755" s="355">
        <v>0</v>
      </c>
      <c r="U1755" s="355">
        <v>0</v>
      </c>
      <c r="V1755" s="355">
        <v>72.999999999999986</v>
      </c>
      <c r="W1755" s="355">
        <v>0</v>
      </c>
      <c r="X1755" s="355">
        <v>0</v>
      </c>
      <c r="Y1755" s="355">
        <v>82</v>
      </c>
      <c r="Z1755" s="355">
        <v>0</v>
      </c>
      <c r="AA1755" s="355">
        <v>0</v>
      </c>
      <c r="AB1755" s="355">
        <v>48</v>
      </c>
      <c r="AC1755" s="355">
        <v>0</v>
      </c>
      <c r="AD1755" s="357">
        <v>0</v>
      </c>
      <c r="AE1755" s="355">
        <v>77</v>
      </c>
      <c r="AF1755" s="355">
        <v>0</v>
      </c>
      <c r="AG1755" s="358">
        <v>0</v>
      </c>
      <c r="AH1755" s="355">
        <v>30</v>
      </c>
      <c r="AI1755" s="355">
        <v>0</v>
      </c>
      <c r="AJ1755" s="358">
        <v>0</v>
      </c>
      <c r="AK1755" s="4">
        <v>25</v>
      </c>
      <c r="AL1755" s="4">
        <v>0</v>
      </c>
      <c r="AM1755" s="4">
        <v>0</v>
      </c>
    </row>
    <row r="1756" spans="2:39" x14ac:dyDescent="0.3">
      <c r="B1756" s="350" t="s">
        <v>218</v>
      </c>
      <c r="C1756" s="351" t="s">
        <v>326</v>
      </c>
      <c r="D1756" s="352">
        <v>293</v>
      </c>
      <c r="E1756" s="353">
        <v>0</v>
      </c>
      <c r="F1756" s="353">
        <v>0</v>
      </c>
      <c r="G1756" s="354">
        <v>149</v>
      </c>
      <c r="H1756" s="354">
        <v>0</v>
      </c>
      <c r="I1756" s="354">
        <v>0</v>
      </c>
      <c r="J1756" s="355">
        <v>173</v>
      </c>
      <c r="K1756" s="355">
        <v>0</v>
      </c>
      <c r="L1756" s="355">
        <v>0</v>
      </c>
      <c r="M1756" s="355">
        <v>177</v>
      </c>
      <c r="N1756" s="355">
        <v>0</v>
      </c>
      <c r="O1756" s="355">
        <v>0</v>
      </c>
      <c r="P1756" s="355">
        <v>65</v>
      </c>
      <c r="Q1756" s="355">
        <v>0</v>
      </c>
      <c r="R1756" s="355">
        <v>0</v>
      </c>
      <c r="S1756" s="355">
        <v>117.00000000000001</v>
      </c>
      <c r="T1756" s="355">
        <v>0</v>
      </c>
      <c r="U1756" s="355">
        <v>0</v>
      </c>
      <c r="V1756" s="355">
        <v>66.999999999999986</v>
      </c>
      <c r="W1756" s="355">
        <v>0</v>
      </c>
      <c r="X1756" s="355">
        <v>0</v>
      </c>
      <c r="Y1756" s="355">
        <v>68</v>
      </c>
      <c r="Z1756" s="355">
        <v>0</v>
      </c>
      <c r="AA1756" s="355">
        <v>0</v>
      </c>
      <c r="AB1756" s="355">
        <v>48</v>
      </c>
      <c r="AC1756" s="355">
        <v>0</v>
      </c>
      <c r="AD1756" s="357">
        <v>0</v>
      </c>
      <c r="AE1756" s="355">
        <v>29</v>
      </c>
      <c r="AF1756" s="355">
        <v>0</v>
      </c>
      <c r="AG1756" s="358">
        <v>0</v>
      </c>
      <c r="AH1756" s="355">
        <v>38</v>
      </c>
      <c r="AI1756" s="355">
        <v>0</v>
      </c>
      <c r="AJ1756" s="358">
        <v>0</v>
      </c>
      <c r="AK1756" s="4">
        <v>34</v>
      </c>
      <c r="AL1756" s="4">
        <v>0</v>
      </c>
      <c r="AM1756" s="4">
        <v>0</v>
      </c>
    </row>
    <row r="1757" spans="2:39" x14ac:dyDescent="0.3">
      <c r="B1757" s="350" t="s">
        <v>218</v>
      </c>
      <c r="C1757" s="351" t="s">
        <v>289</v>
      </c>
      <c r="D1757" s="352">
        <v>1815</v>
      </c>
      <c r="E1757" s="353">
        <v>0</v>
      </c>
      <c r="F1757" s="353">
        <v>49</v>
      </c>
      <c r="G1757" s="354">
        <v>595</v>
      </c>
      <c r="H1757" s="354">
        <v>0</v>
      </c>
      <c r="I1757" s="354">
        <v>18</v>
      </c>
      <c r="J1757" s="355">
        <v>199</v>
      </c>
      <c r="K1757" s="355">
        <v>389</v>
      </c>
      <c r="L1757" s="355">
        <v>0</v>
      </c>
      <c r="M1757" s="355">
        <v>107</v>
      </c>
      <c r="N1757" s="355">
        <v>0</v>
      </c>
      <c r="O1757" s="355">
        <v>2</v>
      </c>
      <c r="P1757" s="355">
        <v>345</v>
      </c>
      <c r="Q1757" s="355">
        <v>305</v>
      </c>
      <c r="R1757" s="355">
        <v>0</v>
      </c>
      <c r="S1757" s="355">
        <v>618.00000000000068</v>
      </c>
      <c r="T1757" s="355">
        <v>0</v>
      </c>
      <c r="U1757" s="355">
        <v>0</v>
      </c>
      <c r="V1757" s="355">
        <v>229.99999999999997</v>
      </c>
      <c r="W1757" s="355">
        <v>0</v>
      </c>
      <c r="X1757" s="355">
        <v>4</v>
      </c>
      <c r="Y1757" s="355">
        <v>213</v>
      </c>
      <c r="Z1757" s="355">
        <v>0</v>
      </c>
      <c r="AA1757" s="355">
        <v>0</v>
      </c>
      <c r="AB1757" s="355">
        <v>338</v>
      </c>
      <c r="AC1757" s="355">
        <v>0</v>
      </c>
      <c r="AD1757" s="357">
        <v>0</v>
      </c>
      <c r="AE1757" s="355">
        <v>203</v>
      </c>
      <c r="AF1757" s="355">
        <v>0</v>
      </c>
      <c r="AG1757" s="358">
        <v>0</v>
      </c>
      <c r="AH1757" s="355">
        <v>74</v>
      </c>
      <c r="AI1757" s="355">
        <v>0</v>
      </c>
      <c r="AJ1757" s="358">
        <v>0</v>
      </c>
      <c r="AK1757" s="4">
        <v>59</v>
      </c>
      <c r="AL1757" s="4">
        <v>0</v>
      </c>
      <c r="AM1757" s="4">
        <v>0</v>
      </c>
    </row>
    <row r="1758" spans="2:39" x14ac:dyDescent="0.3">
      <c r="B1758" s="350" t="s">
        <v>218</v>
      </c>
      <c r="C1758" s="351" t="s">
        <v>290</v>
      </c>
      <c r="D1758" s="352">
        <v>2032</v>
      </c>
      <c r="E1758" s="353">
        <v>0</v>
      </c>
      <c r="F1758" s="353">
        <v>27</v>
      </c>
      <c r="G1758" s="354">
        <v>1789</v>
      </c>
      <c r="H1758" s="354">
        <v>0</v>
      </c>
      <c r="I1758" s="354">
        <v>62</v>
      </c>
      <c r="J1758" s="355">
        <v>181</v>
      </c>
      <c r="K1758" s="355">
        <v>0</v>
      </c>
      <c r="L1758" s="355">
        <v>0</v>
      </c>
      <c r="M1758" s="355">
        <v>104</v>
      </c>
      <c r="N1758" s="355">
        <v>0</v>
      </c>
      <c r="O1758" s="355">
        <v>9</v>
      </c>
      <c r="P1758" s="355">
        <v>209</v>
      </c>
      <c r="Q1758" s="355">
        <v>0</v>
      </c>
      <c r="R1758" s="355">
        <v>7</v>
      </c>
      <c r="S1758" s="355">
        <v>179.00000000000003</v>
      </c>
      <c r="T1758" s="355">
        <v>0</v>
      </c>
      <c r="U1758" s="355">
        <v>0</v>
      </c>
      <c r="V1758" s="355">
        <v>206.99999999999989</v>
      </c>
      <c r="W1758" s="355">
        <v>0</v>
      </c>
      <c r="X1758" s="355">
        <v>10</v>
      </c>
      <c r="Y1758" s="355">
        <v>103</v>
      </c>
      <c r="Z1758" s="355">
        <v>0</v>
      </c>
      <c r="AA1758" s="355">
        <v>0</v>
      </c>
      <c r="AB1758" s="355">
        <v>86</v>
      </c>
      <c r="AC1758" s="355">
        <v>0</v>
      </c>
      <c r="AD1758" s="357">
        <v>2</v>
      </c>
      <c r="AE1758" s="355">
        <v>128</v>
      </c>
      <c r="AF1758" s="355">
        <v>0</v>
      </c>
      <c r="AG1758" s="358">
        <v>0</v>
      </c>
      <c r="AH1758" s="355">
        <v>82</v>
      </c>
      <c r="AI1758" s="355">
        <v>0</v>
      </c>
      <c r="AJ1758" s="358">
        <v>0</v>
      </c>
      <c r="AK1758" s="4">
        <v>83</v>
      </c>
      <c r="AL1758" s="4">
        <v>0</v>
      </c>
      <c r="AM1758" s="4">
        <v>2</v>
      </c>
    </row>
    <row r="1759" spans="2:39" x14ac:dyDescent="0.3">
      <c r="B1759" s="350" t="s">
        <v>218</v>
      </c>
      <c r="C1759" s="351" t="s">
        <v>291</v>
      </c>
      <c r="D1759" s="352">
        <v>2127</v>
      </c>
      <c r="E1759" s="353">
        <v>2</v>
      </c>
      <c r="F1759" s="353">
        <v>111</v>
      </c>
      <c r="G1759" s="354">
        <v>2166</v>
      </c>
      <c r="H1759" s="354">
        <v>0</v>
      </c>
      <c r="I1759" s="354">
        <v>76</v>
      </c>
      <c r="J1759" s="355">
        <v>526</v>
      </c>
      <c r="K1759" s="355">
        <v>36</v>
      </c>
      <c r="L1759" s="355">
        <v>47</v>
      </c>
      <c r="M1759" s="355">
        <v>394</v>
      </c>
      <c r="N1759" s="355">
        <v>0</v>
      </c>
      <c r="O1759" s="355">
        <v>15</v>
      </c>
      <c r="P1759" s="355">
        <v>431</v>
      </c>
      <c r="Q1759" s="355">
        <v>25</v>
      </c>
      <c r="R1759" s="355">
        <v>38</v>
      </c>
      <c r="S1759" s="355">
        <v>390.00000000000034</v>
      </c>
      <c r="T1759" s="355">
        <v>38</v>
      </c>
      <c r="U1759" s="355">
        <v>28.000000000000011</v>
      </c>
      <c r="V1759" s="355">
        <v>380.99999999999966</v>
      </c>
      <c r="W1759" s="355">
        <v>0</v>
      </c>
      <c r="X1759" s="355">
        <v>56</v>
      </c>
      <c r="Y1759" s="355">
        <v>298</v>
      </c>
      <c r="Z1759" s="355">
        <v>0</v>
      </c>
      <c r="AA1759" s="355">
        <v>0</v>
      </c>
      <c r="AB1759" s="355">
        <v>333</v>
      </c>
      <c r="AC1759" s="355">
        <v>0</v>
      </c>
      <c r="AD1759" s="357">
        <v>53</v>
      </c>
      <c r="AE1759" s="355">
        <v>308</v>
      </c>
      <c r="AF1759" s="355">
        <v>0</v>
      </c>
      <c r="AG1759" s="358">
        <v>53</v>
      </c>
      <c r="AH1759" s="355">
        <v>310</v>
      </c>
      <c r="AI1759" s="355">
        <v>0</v>
      </c>
      <c r="AJ1759" s="358">
        <v>36</v>
      </c>
      <c r="AK1759" s="4">
        <v>217</v>
      </c>
      <c r="AL1759" s="4">
        <v>0</v>
      </c>
      <c r="AM1759" s="4">
        <v>31</v>
      </c>
    </row>
    <row r="1760" spans="2:39" x14ac:dyDescent="0.3">
      <c r="B1760" s="350" t="s">
        <v>218</v>
      </c>
      <c r="C1760" s="351" t="s">
        <v>292</v>
      </c>
      <c r="D1760" s="352">
        <v>735</v>
      </c>
      <c r="E1760" s="353">
        <v>0</v>
      </c>
      <c r="F1760" s="353">
        <v>177</v>
      </c>
      <c r="G1760" s="354">
        <v>2540</v>
      </c>
      <c r="H1760" s="354">
        <v>0</v>
      </c>
      <c r="I1760" s="354">
        <v>124</v>
      </c>
      <c r="J1760" s="355">
        <v>806</v>
      </c>
      <c r="K1760" s="355">
        <v>49</v>
      </c>
      <c r="L1760" s="355">
        <v>53</v>
      </c>
      <c r="M1760" s="355">
        <v>575</v>
      </c>
      <c r="N1760" s="355">
        <v>69</v>
      </c>
      <c r="O1760" s="355">
        <v>15</v>
      </c>
      <c r="P1760" s="355">
        <v>593</v>
      </c>
      <c r="Q1760" s="355">
        <v>21</v>
      </c>
      <c r="R1760" s="355">
        <v>51</v>
      </c>
      <c r="S1760" s="355">
        <v>573.00000000000045</v>
      </c>
      <c r="T1760" s="355">
        <v>0</v>
      </c>
      <c r="U1760" s="355">
        <v>31.000000000000007</v>
      </c>
      <c r="V1760" s="355">
        <v>614.00000000000034</v>
      </c>
      <c r="W1760" s="355">
        <v>0</v>
      </c>
      <c r="X1760" s="355">
        <v>76.000000000000028</v>
      </c>
      <c r="Y1760" s="355">
        <v>455</v>
      </c>
      <c r="Z1760" s="355">
        <v>0</v>
      </c>
      <c r="AA1760" s="355">
        <v>0</v>
      </c>
      <c r="AB1760" s="355">
        <v>489</v>
      </c>
      <c r="AC1760" s="355">
        <v>0</v>
      </c>
      <c r="AD1760" s="357">
        <v>38</v>
      </c>
      <c r="AE1760" s="355">
        <v>506</v>
      </c>
      <c r="AF1760" s="355">
        <v>0</v>
      </c>
      <c r="AG1760" s="358">
        <v>52</v>
      </c>
      <c r="AH1760" s="355">
        <v>441</v>
      </c>
      <c r="AI1760" s="355">
        <v>0</v>
      </c>
      <c r="AJ1760" s="358">
        <v>35</v>
      </c>
      <c r="AK1760" s="4">
        <v>361</v>
      </c>
      <c r="AL1760" s="4">
        <v>0</v>
      </c>
      <c r="AM1760" s="4">
        <v>59</v>
      </c>
    </row>
    <row r="1761" spans="2:39" x14ac:dyDescent="0.3">
      <c r="B1761" s="350" t="s">
        <v>218</v>
      </c>
      <c r="C1761" s="351" t="s">
        <v>293</v>
      </c>
      <c r="D1761" s="352">
        <v>824</v>
      </c>
      <c r="E1761" s="353">
        <v>0</v>
      </c>
      <c r="F1761" s="353">
        <v>203</v>
      </c>
      <c r="G1761" s="354">
        <v>820</v>
      </c>
      <c r="H1761" s="354">
        <v>0</v>
      </c>
      <c r="I1761" s="354">
        <v>102</v>
      </c>
      <c r="J1761" s="355">
        <v>461</v>
      </c>
      <c r="K1761" s="355">
        <v>45</v>
      </c>
      <c r="L1761" s="355">
        <v>34</v>
      </c>
      <c r="M1761" s="355">
        <v>359</v>
      </c>
      <c r="N1761" s="355">
        <v>9</v>
      </c>
      <c r="O1761" s="355">
        <v>16</v>
      </c>
      <c r="P1761" s="355">
        <v>532</v>
      </c>
      <c r="Q1761" s="355">
        <v>78</v>
      </c>
      <c r="R1761" s="355">
        <v>58</v>
      </c>
      <c r="S1761" s="355">
        <v>407</v>
      </c>
      <c r="T1761" s="355">
        <v>0</v>
      </c>
      <c r="U1761" s="355">
        <v>26.000000000000011</v>
      </c>
      <c r="V1761" s="355">
        <v>411.00000000000011</v>
      </c>
      <c r="W1761" s="355">
        <v>0</v>
      </c>
      <c r="X1761" s="355">
        <v>82.999999999999986</v>
      </c>
      <c r="Y1761" s="355">
        <v>374</v>
      </c>
      <c r="Z1761" s="355">
        <v>0</v>
      </c>
      <c r="AA1761" s="355">
        <v>0</v>
      </c>
      <c r="AB1761" s="355">
        <v>344</v>
      </c>
      <c r="AC1761" s="355">
        <v>0</v>
      </c>
      <c r="AD1761" s="357">
        <v>9</v>
      </c>
      <c r="AE1761" s="355">
        <v>340</v>
      </c>
      <c r="AF1761" s="355">
        <v>0</v>
      </c>
      <c r="AG1761" s="358">
        <v>28</v>
      </c>
      <c r="AH1761" s="355">
        <v>379</v>
      </c>
      <c r="AI1761" s="355">
        <v>0</v>
      </c>
      <c r="AJ1761" s="358">
        <v>21</v>
      </c>
      <c r="AK1761" s="4">
        <v>399</v>
      </c>
      <c r="AL1761" s="4">
        <v>0</v>
      </c>
      <c r="AM1761" s="4">
        <v>41</v>
      </c>
    </row>
    <row r="1762" spans="2:39" x14ac:dyDescent="0.3">
      <c r="B1762" s="350" t="s">
        <v>218</v>
      </c>
      <c r="C1762" s="351" t="s">
        <v>294</v>
      </c>
      <c r="D1762" s="352">
        <v>437</v>
      </c>
      <c r="E1762" s="353">
        <v>0</v>
      </c>
      <c r="F1762" s="353">
        <v>58</v>
      </c>
      <c r="G1762" s="354">
        <v>1110</v>
      </c>
      <c r="H1762" s="354">
        <v>0</v>
      </c>
      <c r="I1762" s="354">
        <v>303</v>
      </c>
      <c r="J1762" s="355">
        <v>556</v>
      </c>
      <c r="K1762" s="355">
        <v>21</v>
      </c>
      <c r="L1762" s="355">
        <v>29</v>
      </c>
      <c r="M1762" s="355">
        <v>339</v>
      </c>
      <c r="N1762" s="355">
        <v>26</v>
      </c>
      <c r="O1762" s="355">
        <v>11</v>
      </c>
      <c r="P1762" s="355">
        <v>652</v>
      </c>
      <c r="Q1762" s="355">
        <v>0</v>
      </c>
      <c r="R1762" s="355">
        <v>66</v>
      </c>
      <c r="S1762" s="355">
        <v>651</v>
      </c>
      <c r="T1762" s="355">
        <v>79.000000000000014</v>
      </c>
      <c r="U1762" s="355">
        <v>28</v>
      </c>
      <c r="V1762" s="355">
        <v>664.00000000000011</v>
      </c>
      <c r="W1762" s="355">
        <v>0</v>
      </c>
      <c r="X1762" s="355">
        <v>43.999999999999986</v>
      </c>
      <c r="Y1762" s="355">
        <v>508</v>
      </c>
      <c r="Z1762" s="355">
        <v>0</v>
      </c>
      <c r="AA1762" s="355">
        <v>0</v>
      </c>
      <c r="AB1762" s="355">
        <v>526</v>
      </c>
      <c r="AC1762" s="355">
        <v>0</v>
      </c>
      <c r="AD1762" s="357">
        <v>30</v>
      </c>
      <c r="AE1762" s="355">
        <v>503</v>
      </c>
      <c r="AF1762" s="355">
        <v>0</v>
      </c>
      <c r="AG1762" s="358">
        <v>30</v>
      </c>
      <c r="AH1762" s="355">
        <v>273</v>
      </c>
      <c r="AI1762" s="355">
        <v>0</v>
      </c>
      <c r="AJ1762" s="358">
        <v>40</v>
      </c>
      <c r="AK1762" s="4">
        <v>249</v>
      </c>
      <c r="AL1762" s="4">
        <v>0</v>
      </c>
      <c r="AM1762" s="4">
        <v>36</v>
      </c>
    </row>
    <row r="1763" spans="2:39" x14ac:dyDescent="0.3">
      <c r="B1763" s="350" t="s">
        <v>218</v>
      </c>
      <c r="C1763" s="351" t="s">
        <v>327</v>
      </c>
      <c r="D1763" s="352">
        <v>419</v>
      </c>
      <c r="E1763" s="353">
        <v>1</v>
      </c>
      <c r="F1763" s="353">
        <v>0</v>
      </c>
      <c r="G1763" s="354">
        <v>541</v>
      </c>
      <c r="H1763" s="354">
        <v>0</v>
      </c>
      <c r="I1763" s="354">
        <v>0</v>
      </c>
      <c r="J1763" s="355">
        <v>643</v>
      </c>
      <c r="K1763" s="355">
        <v>0</v>
      </c>
      <c r="L1763" s="355">
        <v>0</v>
      </c>
      <c r="M1763" s="355">
        <v>607</v>
      </c>
      <c r="N1763" s="355">
        <v>0</v>
      </c>
      <c r="O1763" s="355">
        <v>0</v>
      </c>
      <c r="P1763" s="355">
        <v>569</v>
      </c>
      <c r="Q1763" s="355">
        <v>0</v>
      </c>
      <c r="R1763" s="355">
        <v>0</v>
      </c>
      <c r="S1763" s="355">
        <v>576.99999999999977</v>
      </c>
      <c r="T1763" s="355">
        <v>0</v>
      </c>
      <c r="U1763" s="355">
        <v>0</v>
      </c>
      <c r="V1763" s="355">
        <v>510.00000000000011</v>
      </c>
      <c r="W1763" s="355">
        <v>0</v>
      </c>
      <c r="X1763" s="355">
        <v>0</v>
      </c>
      <c r="Y1763" s="355">
        <v>479</v>
      </c>
      <c r="Z1763" s="355">
        <v>0</v>
      </c>
      <c r="AA1763" s="355">
        <v>0</v>
      </c>
      <c r="AB1763" s="355">
        <v>511</v>
      </c>
      <c r="AC1763" s="355">
        <v>0</v>
      </c>
      <c r="AD1763" s="357">
        <v>0</v>
      </c>
      <c r="AE1763" s="355">
        <v>517</v>
      </c>
      <c r="AF1763" s="355">
        <v>0</v>
      </c>
      <c r="AG1763" s="358">
        <v>0</v>
      </c>
      <c r="AH1763" s="355">
        <v>500</v>
      </c>
      <c r="AI1763" s="355">
        <v>0</v>
      </c>
      <c r="AJ1763" s="358">
        <v>0</v>
      </c>
      <c r="AK1763" s="4">
        <v>423</v>
      </c>
      <c r="AL1763" s="4">
        <v>0</v>
      </c>
      <c r="AM1763" s="4">
        <v>0</v>
      </c>
    </row>
    <row r="1764" spans="2:39" x14ac:dyDescent="0.3">
      <c r="B1764" s="350" t="s">
        <v>138</v>
      </c>
      <c r="C1764" s="351" t="s">
        <v>223</v>
      </c>
      <c r="D1764" s="352">
        <v>0</v>
      </c>
      <c r="E1764" s="353">
        <v>0</v>
      </c>
      <c r="F1764" s="353">
        <v>89</v>
      </c>
      <c r="G1764" s="354">
        <v>0</v>
      </c>
      <c r="H1764" s="354">
        <v>0</v>
      </c>
      <c r="I1764" s="354">
        <v>96</v>
      </c>
      <c r="J1764" s="355">
        <v>0</v>
      </c>
      <c r="K1764" s="355">
        <v>0</v>
      </c>
      <c r="L1764" s="355">
        <v>98</v>
      </c>
      <c r="M1764" s="355">
        <v>0</v>
      </c>
      <c r="N1764" s="355">
        <v>0</v>
      </c>
      <c r="O1764" s="355">
        <v>94</v>
      </c>
      <c r="P1764" s="355">
        <v>0</v>
      </c>
      <c r="Q1764" s="355">
        <v>0</v>
      </c>
      <c r="R1764" s="355">
        <v>98</v>
      </c>
      <c r="S1764" s="355">
        <v>0</v>
      </c>
      <c r="T1764" s="355">
        <v>0</v>
      </c>
      <c r="U1764" s="355">
        <v>89</v>
      </c>
      <c r="V1764" s="355">
        <v>0</v>
      </c>
      <c r="W1764" s="355">
        <v>0</v>
      </c>
      <c r="X1764" s="355">
        <v>112.00000000000003</v>
      </c>
      <c r="Y1764" s="355">
        <v>0</v>
      </c>
      <c r="Z1764" s="355">
        <v>0</v>
      </c>
      <c r="AA1764" s="355">
        <v>156</v>
      </c>
      <c r="AB1764" s="355">
        <v>0</v>
      </c>
      <c r="AC1764" s="355">
        <v>0</v>
      </c>
      <c r="AD1764" s="357">
        <v>128</v>
      </c>
      <c r="AE1764" s="355">
        <v>0</v>
      </c>
      <c r="AF1764" s="355">
        <v>0</v>
      </c>
      <c r="AG1764" s="358">
        <v>155</v>
      </c>
      <c r="AH1764" s="355">
        <v>0</v>
      </c>
      <c r="AI1764" s="355">
        <v>0</v>
      </c>
      <c r="AJ1764" s="358">
        <v>102</v>
      </c>
      <c r="AK1764" s="4">
        <v>0</v>
      </c>
      <c r="AL1764" s="4">
        <v>0</v>
      </c>
      <c r="AM1764" s="4">
        <v>80</v>
      </c>
    </row>
    <row r="1765" spans="2:39" x14ac:dyDescent="0.3">
      <c r="B1765" s="350" t="s">
        <v>138</v>
      </c>
      <c r="C1765" s="351" t="s">
        <v>286</v>
      </c>
      <c r="D1765" s="352">
        <v>0</v>
      </c>
      <c r="E1765" s="353">
        <v>0</v>
      </c>
      <c r="F1765" s="353">
        <v>231</v>
      </c>
      <c r="G1765" s="354">
        <v>0</v>
      </c>
      <c r="H1765" s="354">
        <v>0</v>
      </c>
      <c r="I1765" s="354">
        <v>195</v>
      </c>
      <c r="J1765" s="355">
        <v>0</v>
      </c>
      <c r="K1765" s="355">
        <v>0</v>
      </c>
      <c r="L1765" s="355">
        <v>188</v>
      </c>
      <c r="M1765" s="355">
        <v>0</v>
      </c>
      <c r="N1765" s="355">
        <v>0</v>
      </c>
      <c r="O1765" s="355">
        <v>159</v>
      </c>
      <c r="P1765" s="355">
        <v>0</v>
      </c>
      <c r="Q1765" s="355">
        <v>0</v>
      </c>
      <c r="R1765" s="355">
        <v>179</v>
      </c>
      <c r="S1765" s="355">
        <v>0</v>
      </c>
      <c r="T1765" s="355">
        <v>0</v>
      </c>
      <c r="U1765" s="355">
        <v>291</v>
      </c>
      <c r="V1765" s="355">
        <v>0</v>
      </c>
      <c r="W1765" s="355">
        <v>0</v>
      </c>
      <c r="X1765" s="355">
        <v>291.00000000000006</v>
      </c>
      <c r="Y1765" s="355">
        <v>0</v>
      </c>
      <c r="Z1765" s="355">
        <v>0</v>
      </c>
      <c r="AA1765" s="355">
        <v>324</v>
      </c>
      <c r="AB1765" s="355">
        <v>0</v>
      </c>
      <c r="AC1765" s="355">
        <v>0</v>
      </c>
      <c r="AD1765" s="357">
        <v>316</v>
      </c>
      <c r="AE1765" s="355">
        <v>0</v>
      </c>
      <c r="AF1765" s="355">
        <v>0</v>
      </c>
      <c r="AG1765" s="358">
        <v>246</v>
      </c>
      <c r="AH1765" s="355">
        <v>0</v>
      </c>
      <c r="AI1765" s="355">
        <v>0</v>
      </c>
      <c r="AJ1765" s="358">
        <v>244</v>
      </c>
      <c r="AK1765" s="4">
        <v>0</v>
      </c>
      <c r="AL1765" s="4">
        <v>0</v>
      </c>
      <c r="AM1765" s="4">
        <v>170</v>
      </c>
    </row>
    <row r="1766" spans="2:39" x14ac:dyDescent="0.3">
      <c r="B1766" s="350" t="s">
        <v>138</v>
      </c>
      <c r="C1766" s="351" t="s">
        <v>255</v>
      </c>
      <c r="D1766" s="352">
        <v>3212</v>
      </c>
      <c r="E1766" s="353">
        <v>2</v>
      </c>
      <c r="F1766" s="353">
        <v>162</v>
      </c>
      <c r="G1766" s="354">
        <v>3493</v>
      </c>
      <c r="H1766" s="354">
        <v>1</v>
      </c>
      <c r="I1766" s="354">
        <v>252</v>
      </c>
      <c r="J1766" s="355">
        <v>3573</v>
      </c>
      <c r="K1766" s="355">
        <v>1</v>
      </c>
      <c r="L1766" s="355">
        <v>211</v>
      </c>
      <c r="M1766" s="355">
        <v>3373</v>
      </c>
      <c r="N1766" s="355">
        <v>3</v>
      </c>
      <c r="O1766" s="355">
        <v>184</v>
      </c>
      <c r="P1766" s="355">
        <v>3028</v>
      </c>
      <c r="Q1766" s="355">
        <v>0</v>
      </c>
      <c r="R1766" s="355">
        <v>178</v>
      </c>
      <c r="S1766" s="355">
        <v>2866.0000000000014</v>
      </c>
      <c r="T1766" s="355">
        <v>0</v>
      </c>
      <c r="U1766" s="355">
        <v>230.99999999999991</v>
      </c>
      <c r="V1766" s="355">
        <v>2841.0000000000018</v>
      </c>
      <c r="W1766" s="355">
        <v>0</v>
      </c>
      <c r="X1766" s="355">
        <v>232.99999999999997</v>
      </c>
      <c r="Y1766" s="355">
        <v>2746</v>
      </c>
      <c r="Z1766" s="355">
        <v>0</v>
      </c>
      <c r="AA1766" s="355">
        <v>226</v>
      </c>
      <c r="AB1766" s="355">
        <v>2650</v>
      </c>
      <c r="AC1766" s="355">
        <v>0</v>
      </c>
      <c r="AD1766" s="357">
        <v>212</v>
      </c>
      <c r="AE1766" s="355">
        <v>2636</v>
      </c>
      <c r="AF1766" s="355">
        <v>0</v>
      </c>
      <c r="AG1766" s="358">
        <v>331</v>
      </c>
      <c r="AH1766" s="355">
        <v>2643</v>
      </c>
      <c r="AI1766" s="355">
        <v>0</v>
      </c>
      <c r="AJ1766" s="358">
        <v>327</v>
      </c>
      <c r="AK1766" s="4">
        <v>2740</v>
      </c>
      <c r="AL1766" s="4">
        <v>0</v>
      </c>
      <c r="AM1766" s="4">
        <v>301</v>
      </c>
    </row>
    <row r="1767" spans="2:39" x14ac:dyDescent="0.3">
      <c r="B1767" s="350" t="s">
        <v>138</v>
      </c>
      <c r="C1767" s="351" t="s">
        <v>224</v>
      </c>
      <c r="D1767" s="352">
        <v>5095</v>
      </c>
      <c r="E1767" s="353">
        <v>0</v>
      </c>
      <c r="F1767" s="353">
        <v>182</v>
      </c>
      <c r="G1767" s="354">
        <v>4620</v>
      </c>
      <c r="H1767" s="354">
        <v>0</v>
      </c>
      <c r="I1767" s="354">
        <v>163</v>
      </c>
      <c r="J1767" s="355">
        <v>4427</v>
      </c>
      <c r="K1767" s="355">
        <v>0</v>
      </c>
      <c r="L1767" s="355">
        <v>198</v>
      </c>
      <c r="M1767" s="355">
        <v>4260</v>
      </c>
      <c r="N1767" s="355">
        <v>0</v>
      </c>
      <c r="O1767" s="355">
        <v>192</v>
      </c>
      <c r="P1767" s="355">
        <v>3967</v>
      </c>
      <c r="Q1767" s="355">
        <v>0</v>
      </c>
      <c r="R1767" s="355">
        <v>202</v>
      </c>
      <c r="S1767" s="355">
        <v>3590.0000000000009</v>
      </c>
      <c r="T1767" s="355">
        <v>0</v>
      </c>
      <c r="U1767" s="355">
        <v>178</v>
      </c>
      <c r="V1767" s="355">
        <v>3414.9999999999945</v>
      </c>
      <c r="W1767" s="355">
        <v>0</v>
      </c>
      <c r="X1767" s="355">
        <v>266.00000000000006</v>
      </c>
      <c r="Y1767" s="355">
        <v>3376</v>
      </c>
      <c r="Z1767" s="355">
        <v>0</v>
      </c>
      <c r="AA1767" s="355">
        <v>221</v>
      </c>
      <c r="AB1767" s="355">
        <v>3276</v>
      </c>
      <c r="AC1767" s="355">
        <v>0</v>
      </c>
      <c r="AD1767" s="357">
        <v>233</v>
      </c>
      <c r="AE1767" s="355">
        <v>3264</v>
      </c>
      <c r="AF1767" s="355">
        <v>0</v>
      </c>
      <c r="AG1767" s="358">
        <v>245</v>
      </c>
      <c r="AH1767" s="355">
        <v>3166</v>
      </c>
      <c r="AI1767" s="355">
        <v>0</v>
      </c>
      <c r="AJ1767" s="358">
        <v>228</v>
      </c>
      <c r="AK1767" s="4">
        <v>3158</v>
      </c>
      <c r="AL1767" s="4">
        <v>0</v>
      </c>
      <c r="AM1767" s="4">
        <v>209</v>
      </c>
    </row>
    <row r="1768" spans="2:39" x14ac:dyDescent="0.3">
      <c r="B1768" s="350" t="s">
        <v>138</v>
      </c>
      <c r="C1768" s="351" t="s">
        <v>225</v>
      </c>
      <c r="D1768" s="352">
        <v>4777</v>
      </c>
      <c r="E1768" s="353">
        <v>5</v>
      </c>
      <c r="F1768" s="353">
        <v>166</v>
      </c>
      <c r="G1768" s="354">
        <v>4665</v>
      </c>
      <c r="H1768" s="354">
        <v>1</v>
      </c>
      <c r="I1768" s="354">
        <v>189</v>
      </c>
      <c r="J1768" s="355">
        <v>4329</v>
      </c>
      <c r="K1768" s="355">
        <v>0</v>
      </c>
      <c r="L1768" s="355">
        <v>167</v>
      </c>
      <c r="M1768" s="355">
        <v>4081</v>
      </c>
      <c r="N1768" s="355">
        <v>0</v>
      </c>
      <c r="O1768" s="355">
        <v>184</v>
      </c>
      <c r="P1768" s="355">
        <v>4001</v>
      </c>
      <c r="Q1768" s="355">
        <v>0</v>
      </c>
      <c r="R1768" s="355">
        <v>175</v>
      </c>
      <c r="S1768" s="355">
        <v>3621.0000000000041</v>
      </c>
      <c r="T1768" s="355">
        <v>0</v>
      </c>
      <c r="U1768" s="355">
        <v>183</v>
      </c>
      <c r="V1768" s="355">
        <v>3223.0000000000059</v>
      </c>
      <c r="W1768" s="355">
        <v>0</v>
      </c>
      <c r="X1768" s="355">
        <v>195.99999999999997</v>
      </c>
      <c r="Y1768" s="355">
        <v>3270</v>
      </c>
      <c r="Z1768" s="355">
        <v>0</v>
      </c>
      <c r="AA1768" s="355">
        <v>276</v>
      </c>
      <c r="AB1768" s="355">
        <v>3118</v>
      </c>
      <c r="AC1768" s="355">
        <v>0</v>
      </c>
      <c r="AD1768" s="357">
        <v>227</v>
      </c>
      <c r="AE1768" s="355">
        <v>3137</v>
      </c>
      <c r="AF1768" s="355">
        <v>0</v>
      </c>
      <c r="AG1768" s="358">
        <v>231</v>
      </c>
      <c r="AH1768" s="355">
        <v>3019</v>
      </c>
      <c r="AI1768" s="355">
        <v>0</v>
      </c>
      <c r="AJ1768" s="358">
        <v>227</v>
      </c>
      <c r="AK1768" s="4">
        <v>3152</v>
      </c>
      <c r="AL1768" s="4">
        <v>0</v>
      </c>
      <c r="AM1768" s="4">
        <v>205</v>
      </c>
    </row>
    <row r="1769" spans="2:39" x14ac:dyDescent="0.3">
      <c r="B1769" s="350" t="s">
        <v>138</v>
      </c>
      <c r="C1769" s="351" t="s">
        <v>226</v>
      </c>
      <c r="D1769" s="352">
        <v>4956</v>
      </c>
      <c r="E1769" s="353">
        <v>0</v>
      </c>
      <c r="F1769" s="353">
        <v>157</v>
      </c>
      <c r="G1769" s="354">
        <v>4720</v>
      </c>
      <c r="H1769" s="354">
        <v>0</v>
      </c>
      <c r="I1769" s="354">
        <v>168</v>
      </c>
      <c r="J1769" s="355">
        <v>4529</v>
      </c>
      <c r="K1769" s="355">
        <v>0</v>
      </c>
      <c r="L1769" s="355">
        <v>184</v>
      </c>
      <c r="M1769" s="355">
        <v>4073</v>
      </c>
      <c r="N1769" s="355">
        <v>0</v>
      </c>
      <c r="O1769" s="355">
        <v>169</v>
      </c>
      <c r="P1769" s="355">
        <v>3904</v>
      </c>
      <c r="Q1769" s="355">
        <v>0</v>
      </c>
      <c r="R1769" s="355">
        <v>191</v>
      </c>
      <c r="S1769" s="355">
        <v>3863.0000000000005</v>
      </c>
      <c r="T1769" s="355">
        <v>0</v>
      </c>
      <c r="U1769" s="355">
        <v>206</v>
      </c>
      <c r="V1769" s="355">
        <v>3559.9999999999968</v>
      </c>
      <c r="W1769" s="355">
        <v>0</v>
      </c>
      <c r="X1769" s="355">
        <v>202.00000000000003</v>
      </c>
      <c r="Y1769" s="355">
        <v>3202</v>
      </c>
      <c r="Z1769" s="355">
        <v>0</v>
      </c>
      <c r="AA1769" s="355">
        <v>203</v>
      </c>
      <c r="AB1769" s="355">
        <v>3181</v>
      </c>
      <c r="AC1769" s="355">
        <v>0</v>
      </c>
      <c r="AD1769" s="357">
        <v>259</v>
      </c>
      <c r="AE1769" s="355">
        <v>3103</v>
      </c>
      <c r="AF1769" s="355">
        <v>0</v>
      </c>
      <c r="AG1769" s="358">
        <v>233</v>
      </c>
      <c r="AH1769" s="355">
        <v>3140</v>
      </c>
      <c r="AI1769" s="355">
        <v>0</v>
      </c>
      <c r="AJ1769" s="358">
        <v>210</v>
      </c>
      <c r="AK1769" s="4">
        <v>3118</v>
      </c>
      <c r="AL1769" s="4">
        <v>0</v>
      </c>
      <c r="AM1769" s="4">
        <v>215</v>
      </c>
    </row>
    <row r="1770" spans="2:39" x14ac:dyDescent="0.3">
      <c r="B1770" s="350" t="s">
        <v>138</v>
      </c>
      <c r="C1770" s="351" t="s">
        <v>227</v>
      </c>
      <c r="D1770" s="352">
        <v>4633</v>
      </c>
      <c r="E1770" s="353">
        <v>1</v>
      </c>
      <c r="F1770" s="353">
        <v>168</v>
      </c>
      <c r="G1770" s="354">
        <v>4837</v>
      </c>
      <c r="H1770" s="354">
        <v>0</v>
      </c>
      <c r="I1770" s="354">
        <v>155</v>
      </c>
      <c r="J1770" s="355">
        <v>4567</v>
      </c>
      <c r="K1770" s="355">
        <v>0</v>
      </c>
      <c r="L1770" s="355">
        <v>178</v>
      </c>
      <c r="M1770" s="355">
        <v>4248</v>
      </c>
      <c r="N1770" s="355">
        <v>2</v>
      </c>
      <c r="O1770" s="355">
        <v>169</v>
      </c>
      <c r="P1770" s="355">
        <v>3907</v>
      </c>
      <c r="Q1770" s="355">
        <v>0</v>
      </c>
      <c r="R1770" s="355">
        <v>167</v>
      </c>
      <c r="S1770" s="355">
        <v>3830.0000000000077</v>
      </c>
      <c r="T1770" s="355">
        <v>0</v>
      </c>
      <c r="U1770" s="355">
        <v>183.00000000000003</v>
      </c>
      <c r="V1770" s="355">
        <v>3664.0000000000045</v>
      </c>
      <c r="W1770" s="355">
        <v>0</v>
      </c>
      <c r="X1770" s="355">
        <v>205</v>
      </c>
      <c r="Y1770" s="355">
        <v>3457</v>
      </c>
      <c r="Z1770" s="355">
        <v>0</v>
      </c>
      <c r="AA1770" s="355">
        <v>196</v>
      </c>
      <c r="AB1770" s="355">
        <v>3195</v>
      </c>
      <c r="AC1770" s="355">
        <v>0</v>
      </c>
      <c r="AD1770" s="357">
        <v>199</v>
      </c>
      <c r="AE1770" s="355">
        <v>3127</v>
      </c>
      <c r="AF1770" s="355">
        <v>0</v>
      </c>
      <c r="AG1770" s="358">
        <v>241</v>
      </c>
      <c r="AH1770" s="355">
        <v>3060</v>
      </c>
      <c r="AI1770" s="355">
        <v>0</v>
      </c>
      <c r="AJ1770" s="358">
        <v>225</v>
      </c>
      <c r="AK1770" s="4">
        <v>3119</v>
      </c>
      <c r="AL1770" s="4">
        <v>0</v>
      </c>
      <c r="AM1770" s="4">
        <v>199</v>
      </c>
    </row>
    <row r="1771" spans="2:39" x14ac:dyDescent="0.3">
      <c r="B1771" s="350" t="s">
        <v>138</v>
      </c>
      <c r="C1771" s="351" t="s">
        <v>228</v>
      </c>
      <c r="D1771" s="352">
        <v>4786</v>
      </c>
      <c r="E1771" s="353">
        <v>0</v>
      </c>
      <c r="F1771" s="353">
        <v>180</v>
      </c>
      <c r="G1771" s="354">
        <v>4627</v>
      </c>
      <c r="H1771" s="354">
        <v>0</v>
      </c>
      <c r="I1771" s="354">
        <v>181</v>
      </c>
      <c r="J1771" s="355">
        <v>4487</v>
      </c>
      <c r="K1771" s="355">
        <v>0</v>
      </c>
      <c r="L1771" s="355">
        <v>152</v>
      </c>
      <c r="M1771" s="355">
        <v>4361</v>
      </c>
      <c r="N1771" s="355">
        <v>0</v>
      </c>
      <c r="O1771" s="355">
        <v>143</v>
      </c>
      <c r="P1771" s="355">
        <v>4132</v>
      </c>
      <c r="Q1771" s="355">
        <v>0</v>
      </c>
      <c r="R1771" s="355">
        <v>152</v>
      </c>
      <c r="S1771" s="355">
        <v>3885.9999999999936</v>
      </c>
      <c r="T1771" s="355">
        <v>0</v>
      </c>
      <c r="U1771" s="355">
        <v>180</v>
      </c>
      <c r="V1771" s="355">
        <v>3672.0000000000005</v>
      </c>
      <c r="W1771" s="355">
        <v>0</v>
      </c>
      <c r="X1771" s="355">
        <v>189</v>
      </c>
      <c r="Y1771" s="355">
        <v>3672</v>
      </c>
      <c r="Z1771" s="355">
        <v>0</v>
      </c>
      <c r="AA1771" s="355">
        <v>197</v>
      </c>
      <c r="AB1771" s="355">
        <v>3445</v>
      </c>
      <c r="AC1771" s="355">
        <v>0</v>
      </c>
      <c r="AD1771" s="357">
        <v>199</v>
      </c>
      <c r="AE1771" s="355">
        <v>3184</v>
      </c>
      <c r="AF1771" s="355">
        <v>0</v>
      </c>
      <c r="AG1771" s="358">
        <v>209</v>
      </c>
      <c r="AH1771" s="355">
        <v>3081</v>
      </c>
      <c r="AI1771" s="355">
        <v>0</v>
      </c>
      <c r="AJ1771" s="358">
        <v>237</v>
      </c>
      <c r="AK1771" s="4">
        <v>3157</v>
      </c>
      <c r="AL1771" s="4">
        <v>0</v>
      </c>
      <c r="AM1771" s="4">
        <v>213</v>
      </c>
    </row>
    <row r="1772" spans="2:39" x14ac:dyDescent="0.3">
      <c r="B1772" s="350" t="s">
        <v>138</v>
      </c>
      <c r="C1772" s="351" t="s">
        <v>229</v>
      </c>
      <c r="D1772" s="352">
        <v>5206</v>
      </c>
      <c r="E1772" s="353">
        <v>0</v>
      </c>
      <c r="F1772" s="353">
        <v>157</v>
      </c>
      <c r="G1772" s="354">
        <v>5504</v>
      </c>
      <c r="H1772" s="354">
        <v>0</v>
      </c>
      <c r="I1772" s="354">
        <v>162</v>
      </c>
      <c r="J1772" s="355">
        <v>5357</v>
      </c>
      <c r="K1772" s="355">
        <v>0</v>
      </c>
      <c r="L1772" s="355">
        <v>156</v>
      </c>
      <c r="M1772" s="355">
        <v>5049</v>
      </c>
      <c r="N1772" s="355">
        <v>1</v>
      </c>
      <c r="O1772" s="355">
        <v>144</v>
      </c>
      <c r="P1772" s="355">
        <v>5177</v>
      </c>
      <c r="Q1772" s="355">
        <v>0</v>
      </c>
      <c r="R1772" s="355">
        <v>170</v>
      </c>
      <c r="S1772" s="355">
        <v>4811.9999999999991</v>
      </c>
      <c r="T1772" s="355">
        <v>0</v>
      </c>
      <c r="U1772" s="355">
        <v>153.00000000000003</v>
      </c>
      <c r="V1772" s="355">
        <v>4478.9999999999945</v>
      </c>
      <c r="W1772" s="355">
        <v>0</v>
      </c>
      <c r="X1772" s="355">
        <v>173.00000000000003</v>
      </c>
      <c r="Y1772" s="355">
        <v>4281</v>
      </c>
      <c r="Z1772" s="355">
        <v>0</v>
      </c>
      <c r="AA1772" s="355">
        <v>188</v>
      </c>
      <c r="AB1772" s="355">
        <v>4317</v>
      </c>
      <c r="AC1772" s="355">
        <v>0</v>
      </c>
      <c r="AD1772" s="357">
        <v>178</v>
      </c>
      <c r="AE1772" s="355">
        <v>3900</v>
      </c>
      <c r="AF1772" s="355">
        <v>0</v>
      </c>
      <c r="AG1772" s="358">
        <v>166</v>
      </c>
      <c r="AH1772" s="355">
        <v>3741</v>
      </c>
      <c r="AI1772" s="355">
        <v>0</v>
      </c>
      <c r="AJ1772" s="358">
        <v>178</v>
      </c>
      <c r="AK1772" s="4">
        <v>3506</v>
      </c>
      <c r="AL1772" s="4">
        <v>0</v>
      </c>
      <c r="AM1772" s="4">
        <v>206</v>
      </c>
    </row>
    <row r="1773" spans="2:39" x14ac:dyDescent="0.3">
      <c r="B1773" s="350" t="s">
        <v>138</v>
      </c>
      <c r="C1773" s="351" t="s">
        <v>287</v>
      </c>
      <c r="D1773" s="352">
        <v>4875</v>
      </c>
      <c r="E1773" s="353">
        <v>0</v>
      </c>
      <c r="F1773" s="353">
        <v>173</v>
      </c>
      <c r="G1773" s="354">
        <v>4666</v>
      </c>
      <c r="H1773" s="354">
        <v>0</v>
      </c>
      <c r="I1773" s="354">
        <v>153</v>
      </c>
      <c r="J1773" s="355">
        <v>4606</v>
      </c>
      <c r="K1773" s="355">
        <v>0</v>
      </c>
      <c r="L1773" s="355">
        <v>153</v>
      </c>
      <c r="M1773" s="355">
        <v>4615</v>
      </c>
      <c r="N1773" s="355">
        <v>2</v>
      </c>
      <c r="O1773" s="355">
        <v>135</v>
      </c>
      <c r="P1773" s="355">
        <v>4338</v>
      </c>
      <c r="Q1773" s="355">
        <v>0</v>
      </c>
      <c r="R1773" s="355">
        <v>150</v>
      </c>
      <c r="S1773" s="355">
        <v>4351.0000000000009</v>
      </c>
      <c r="T1773" s="355">
        <v>0</v>
      </c>
      <c r="U1773" s="355">
        <v>170.00000000000003</v>
      </c>
      <c r="V1773" s="355">
        <v>4041</v>
      </c>
      <c r="W1773" s="355">
        <v>0</v>
      </c>
      <c r="X1773" s="355">
        <v>150.00000000000003</v>
      </c>
      <c r="Y1773" s="355">
        <v>3836</v>
      </c>
      <c r="Z1773" s="355">
        <v>0</v>
      </c>
      <c r="AA1773" s="355">
        <v>167</v>
      </c>
      <c r="AB1773" s="355">
        <v>3762</v>
      </c>
      <c r="AC1773" s="355">
        <v>0</v>
      </c>
      <c r="AD1773" s="357">
        <v>185</v>
      </c>
      <c r="AE1773" s="355">
        <v>3750</v>
      </c>
      <c r="AF1773" s="355">
        <v>0</v>
      </c>
      <c r="AG1773" s="358">
        <v>197</v>
      </c>
      <c r="AH1773" s="355">
        <v>3572</v>
      </c>
      <c r="AI1773" s="355">
        <v>0</v>
      </c>
      <c r="AJ1773" s="358">
        <v>167</v>
      </c>
      <c r="AK1773" s="4">
        <v>3509</v>
      </c>
      <c r="AL1773" s="4">
        <v>0</v>
      </c>
      <c r="AM1773" s="4">
        <v>166</v>
      </c>
    </row>
    <row r="1774" spans="2:39" x14ac:dyDescent="0.3">
      <c r="B1774" s="350" t="s">
        <v>138</v>
      </c>
      <c r="C1774" s="351" t="s">
        <v>230</v>
      </c>
      <c r="D1774" s="352">
        <v>4337</v>
      </c>
      <c r="E1774" s="353">
        <v>0</v>
      </c>
      <c r="F1774" s="353">
        <v>135</v>
      </c>
      <c r="G1774" s="354">
        <v>4277</v>
      </c>
      <c r="H1774" s="354">
        <v>0</v>
      </c>
      <c r="I1774" s="354">
        <v>162</v>
      </c>
      <c r="J1774" s="355">
        <v>4068</v>
      </c>
      <c r="K1774" s="355">
        <v>0</v>
      </c>
      <c r="L1774" s="355">
        <v>141</v>
      </c>
      <c r="M1774" s="355">
        <v>4005</v>
      </c>
      <c r="N1774" s="355">
        <v>2</v>
      </c>
      <c r="O1774" s="355">
        <v>160</v>
      </c>
      <c r="P1774" s="355">
        <v>4061</v>
      </c>
      <c r="Q1774" s="355">
        <v>0</v>
      </c>
      <c r="R1774" s="355">
        <v>138</v>
      </c>
      <c r="S1774" s="355">
        <v>3954.9999999999964</v>
      </c>
      <c r="T1774" s="355">
        <v>0</v>
      </c>
      <c r="U1774" s="355">
        <v>149.00000000000003</v>
      </c>
      <c r="V1774" s="355">
        <v>3808.0000000000059</v>
      </c>
      <c r="W1774" s="355">
        <v>0</v>
      </c>
      <c r="X1774" s="355">
        <v>159.00000000000006</v>
      </c>
      <c r="Y1774" s="355">
        <v>3750</v>
      </c>
      <c r="Z1774" s="355">
        <v>0</v>
      </c>
      <c r="AA1774" s="355">
        <v>155</v>
      </c>
      <c r="AB1774" s="355">
        <v>3478</v>
      </c>
      <c r="AC1774" s="355">
        <v>0</v>
      </c>
      <c r="AD1774" s="357">
        <v>166</v>
      </c>
      <c r="AE1774" s="355">
        <v>3452</v>
      </c>
      <c r="AF1774" s="355">
        <v>0</v>
      </c>
      <c r="AG1774" s="358">
        <v>179</v>
      </c>
      <c r="AH1774" s="355">
        <v>3569</v>
      </c>
      <c r="AI1774" s="355">
        <v>0</v>
      </c>
      <c r="AJ1774" s="358">
        <v>197</v>
      </c>
      <c r="AK1774" s="4">
        <v>3447</v>
      </c>
      <c r="AL1774" s="4">
        <v>0</v>
      </c>
      <c r="AM1774" s="4">
        <v>156</v>
      </c>
    </row>
    <row r="1775" spans="2:39" x14ac:dyDescent="0.3">
      <c r="B1775" s="350" t="s">
        <v>138</v>
      </c>
      <c r="C1775" s="351" t="s">
        <v>231</v>
      </c>
      <c r="D1775" s="352">
        <v>3725</v>
      </c>
      <c r="E1775" s="353">
        <v>0</v>
      </c>
      <c r="F1775" s="353">
        <v>103</v>
      </c>
      <c r="G1775" s="354">
        <v>3625</v>
      </c>
      <c r="H1775" s="354">
        <v>0</v>
      </c>
      <c r="I1775" s="354">
        <v>141</v>
      </c>
      <c r="J1775" s="355">
        <v>3629</v>
      </c>
      <c r="K1775" s="355">
        <v>1</v>
      </c>
      <c r="L1775" s="355">
        <v>151</v>
      </c>
      <c r="M1775" s="355">
        <v>3450</v>
      </c>
      <c r="N1775" s="355">
        <v>1</v>
      </c>
      <c r="O1775" s="355">
        <v>160</v>
      </c>
      <c r="P1775" s="355">
        <v>3444</v>
      </c>
      <c r="Q1775" s="355">
        <v>0</v>
      </c>
      <c r="R1775" s="355">
        <v>163</v>
      </c>
      <c r="S1775" s="355">
        <v>3296.0000000000023</v>
      </c>
      <c r="T1775" s="355">
        <v>0</v>
      </c>
      <c r="U1775" s="355">
        <v>142</v>
      </c>
      <c r="V1775" s="355">
        <v>3194.9999999999973</v>
      </c>
      <c r="W1775" s="355">
        <v>0</v>
      </c>
      <c r="X1775" s="355">
        <v>154.00000000000003</v>
      </c>
      <c r="Y1775" s="355">
        <v>3098</v>
      </c>
      <c r="Z1775" s="355">
        <v>0</v>
      </c>
      <c r="AA1775" s="355">
        <v>160</v>
      </c>
      <c r="AB1775" s="355">
        <v>3127</v>
      </c>
      <c r="AC1775" s="355">
        <v>0</v>
      </c>
      <c r="AD1775" s="357">
        <v>147</v>
      </c>
      <c r="AE1775" s="355">
        <v>2926</v>
      </c>
      <c r="AF1775" s="355">
        <v>0</v>
      </c>
      <c r="AG1775" s="358">
        <v>159</v>
      </c>
      <c r="AH1775" s="355">
        <v>2926</v>
      </c>
      <c r="AI1775" s="355">
        <v>0</v>
      </c>
      <c r="AJ1775" s="358">
        <v>177</v>
      </c>
      <c r="AK1775" s="4">
        <v>3185</v>
      </c>
      <c r="AL1775" s="4">
        <v>0</v>
      </c>
      <c r="AM1775" s="4">
        <v>178</v>
      </c>
    </row>
    <row r="1776" spans="2:39" x14ac:dyDescent="0.3">
      <c r="B1776" s="350" t="s">
        <v>138</v>
      </c>
      <c r="C1776" s="351" t="s">
        <v>288</v>
      </c>
      <c r="D1776" s="352">
        <v>3370</v>
      </c>
      <c r="E1776" s="353">
        <v>0</v>
      </c>
      <c r="F1776" s="353">
        <v>127</v>
      </c>
      <c r="G1776" s="354">
        <v>3300</v>
      </c>
      <c r="H1776" s="354">
        <v>0</v>
      </c>
      <c r="I1776" s="354">
        <v>66</v>
      </c>
      <c r="J1776" s="355">
        <v>3211</v>
      </c>
      <c r="K1776" s="355">
        <v>1</v>
      </c>
      <c r="L1776" s="355">
        <v>65</v>
      </c>
      <c r="M1776" s="355">
        <v>3141</v>
      </c>
      <c r="N1776" s="355">
        <v>3</v>
      </c>
      <c r="O1776" s="355">
        <v>78</v>
      </c>
      <c r="P1776" s="355">
        <v>2976</v>
      </c>
      <c r="Q1776" s="355">
        <v>0</v>
      </c>
      <c r="R1776" s="355">
        <v>134</v>
      </c>
      <c r="S1776" s="355">
        <v>2994.9999999999973</v>
      </c>
      <c r="T1776" s="355">
        <v>0</v>
      </c>
      <c r="U1776" s="355">
        <v>127.00000000000004</v>
      </c>
      <c r="V1776" s="355">
        <v>2944.0000000000009</v>
      </c>
      <c r="W1776" s="355">
        <v>0</v>
      </c>
      <c r="X1776" s="355">
        <v>120.00000000000004</v>
      </c>
      <c r="Y1776" s="355">
        <v>2933</v>
      </c>
      <c r="Z1776" s="355">
        <v>0</v>
      </c>
      <c r="AA1776" s="355">
        <v>124</v>
      </c>
      <c r="AB1776" s="355">
        <v>2940</v>
      </c>
      <c r="AC1776" s="355">
        <v>0</v>
      </c>
      <c r="AD1776" s="357">
        <v>139</v>
      </c>
      <c r="AE1776" s="355">
        <v>2862</v>
      </c>
      <c r="AF1776" s="355">
        <v>0</v>
      </c>
      <c r="AG1776" s="358">
        <v>135</v>
      </c>
      <c r="AH1776" s="355">
        <v>2523</v>
      </c>
      <c r="AI1776" s="355">
        <v>0</v>
      </c>
      <c r="AJ1776" s="358">
        <v>155</v>
      </c>
      <c r="AK1776" s="4">
        <v>2672</v>
      </c>
      <c r="AL1776" s="4">
        <v>0</v>
      </c>
      <c r="AM1776" s="4">
        <v>169</v>
      </c>
    </row>
    <row r="1777" spans="2:39" x14ac:dyDescent="0.3">
      <c r="B1777" s="350" t="s">
        <v>138</v>
      </c>
      <c r="C1777" s="351" t="s">
        <v>232</v>
      </c>
      <c r="D1777" s="352">
        <v>2656</v>
      </c>
      <c r="E1777" s="353">
        <v>0</v>
      </c>
      <c r="F1777" s="353">
        <v>154</v>
      </c>
      <c r="G1777" s="354">
        <v>2664</v>
      </c>
      <c r="H1777" s="354">
        <v>0</v>
      </c>
      <c r="I1777" s="354">
        <v>128</v>
      </c>
      <c r="J1777" s="355">
        <v>2705</v>
      </c>
      <c r="K1777" s="355">
        <v>0</v>
      </c>
      <c r="L1777" s="355">
        <v>64</v>
      </c>
      <c r="M1777" s="355">
        <v>2652</v>
      </c>
      <c r="N1777" s="355">
        <v>1</v>
      </c>
      <c r="O1777" s="355">
        <v>121</v>
      </c>
      <c r="P1777" s="355">
        <v>2591</v>
      </c>
      <c r="Q1777" s="355">
        <v>0</v>
      </c>
      <c r="R1777" s="355">
        <v>135</v>
      </c>
      <c r="S1777" s="355">
        <v>2473.0000000000005</v>
      </c>
      <c r="T1777" s="355">
        <v>0</v>
      </c>
      <c r="U1777" s="355">
        <v>111.00000000000003</v>
      </c>
      <c r="V1777" s="355">
        <v>2402.0000000000032</v>
      </c>
      <c r="W1777" s="355">
        <v>0</v>
      </c>
      <c r="X1777" s="355">
        <v>121.00000000000001</v>
      </c>
      <c r="Y1777" s="355">
        <v>2451</v>
      </c>
      <c r="Z1777" s="355">
        <v>0</v>
      </c>
      <c r="AA1777" s="355">
        <v>117</v>
      </c>
      <c r="AB1777" s="355">
        <v>2390</v>
      </c>
      <c r="AC1777" s="355">
        <v>0</v>
      </c>
      <c r="AD1777" s="357">
        <v>136</v>
      </c>
      <c r="AE1777" s="355">
        <v>2464</v>
      </c>
      <c r="AF1777" s="355">
        <v>0</v>
      </c>
      <c r="AG1777" s="358">
        <v>136</v>
      </c>
      <c r="AH1777" s="355">
        <v>2574</v>
      </c>
      <c r="AI1777" s="355">
        <v>0</v>
      </c>
      <c r="AJ1777" s="358">
        <v>139</v>
      </c>
      <c r="AK1777" s="4">
        <v>2384</v>
      </c>
      <c r="AL1777" s="4">
        <v>0</v>
      </c>
      <c r="AM1777" s="4">
        <v>153</v>
      </c>
    </row>
    <row r="1778" spans="2:39" x14ac:dyDescent="0.3">
      <c r="B1778" s="350" t="s">
        <v>138</v>
      </c>
      <c r="C1778" s="351" t="s">
        <v>325</v>
      </c>
      <c r="D1778" s="352">
        <v>0</v>
      </c>
      <c r="E1778" s="353">
        <v>0</v>
      </c>
      <c r="F1778" s="353">
        <v>0</v>
      </c>
      <c r="G1778" s="354">
        <v>0</v>
      </c>
      <c r="H1778" s="354">
        <v>0</v>
      </c>
      <c r="I1778" s="354">
        <v>0</v>
      </c>
      <c r="J1778" s="355">
        <v>0</v>
      </c>
      <c r="K1778" s="355">
        <v>0</v>
      </c>
      <c r="L1778" s="355">
        <v>0</v>
      </c>
      <c r="M1778" s="355">
        <v>0</v>
      </c>
      <c r="N1778" s="355">
        <v>0</v>
      </c>
      <c r="O1778" s="355">
        <v>0</v>
      </c>
      <c r="P1778" s="355">
        <v>0</v>
      </c>
      <c r="Q1778" s="355">
        <v>0</v>
      </c>
      <c r="R1778" s="355">
        <v>0</v>
      </c>
      <c r="S1778" s="355">
        <v>0</v>
      </c>
      <c r="T1778" s="355">
        <v>0</v>
      </c>
      <c r="U1778" s="355">
        <v>0</v>
      </c>
      <c r="V1778" s="355">
        <v>0</v>
      </c>
      <c r="W1778" s="355">
        <v>0</v>
      </c>
      <c r="X1778" s="355">
        <v>0</v>
      </c>
      <c r="Y1778" s="355">
        <v>0</v>
      </c>
      <c r="Z1778" s="355">
        <v>0</v>
      </c>
      <c r="AA1778" s="355">
        <v>0</v>
      </c>
      <c r="AB1778" s="355">
        <v>0</v>
      </c>
      <c r="AC1778" s="355">
        <v>0</v>
      </c>
      <c r="AD1778" s="357">
        <v>0</v>
      </c>
      <c r="AE1778" s="355">
        <v>0</v>
      </c>
      <c r="AF1778" s="355">
        <v>0</v>
      </c>
      <c r="AG1778" s="358">
        <v>0</v>
      </c>
      <c r="AH1778" s="355">
        <v>0</v>
      </c>
      <c r="AI1778" s="355">
        <v>0</v>
      </c>
      <c r="AJ1778" s="358">
        <v>0</v>
      </c>
      <c r="AK1778" s="4">
        <v>0</v>
      </c>
      <c r="AL1778" s="4">
        <v>0</v>
      </c>
      <c r="AM1778" s="4">
        <v>0</v>
      </c>
    </row>
    <row r="1779" spans="2:39" x14ac:dyDescent="0.3">
      <c r="B1779" s="350" t="s">
        <v>138</v>
      </c>
      <c r="C1779" s="351" t="s">
        <v>326</v>
      </c>
      <c r="D1779" s="352">
        <v>0</v>
      </c>
      <c r="E1779" s="353">
        <v>0</v>
      </c>
      <c r="F1779" s="353">
        <v>0</v>
      </c>
      <c r="G1779" s="354">
        <v>0</v>
      </c>
      <c r="H1779" s="354">
        <v>0</v>
      </c>
      <c r="I1779" s="354">
        <v>0</v>
      </c>
      <c r="J1779" s="355">
        <v>0</v>
      </c>
      <c r="K1779" s="355">
        <v>0</v>
      </c>
      <c r="L1779" s="355">
        <v>0</v>
      </c>
      <c r="M1779" s="355">
        <v>0</v>
      </c>
      <c r="N1779" s="355">
        <v>0</v>
      </c>
      <c r="O1779" s="355">
        <v>0</v>
      </c>
      <c r="P1779" s="355">
        <v>0</v>
      </c>
      <c r="Q1779" s="355">
        <v>0</v>
      </c>
      <c r="R1779" s="355">
        <v>0</v>
      </c>
      <c r="S1779" s="355">
        <v>0</v>
      </c>
      <c r="T1779" s="355">
        <v>0</v>
      </c>
      <c r="U1779" s="355">
        <v>0</v>
      </c>
      <c r="V1779" s="355">
        <v>0</v>
      </c>
      <c r="W1779" s="355">
        <v>0</v>
      </c>
      <c r="X1779" s="355">
        <v>0</v>
      </c>
      <c r="Y1779" s="355">
        <v>0</v>
      </c>
      <c r="Z1779" s="355">
        <v>0</v>
      </c>
      <c r="AA1779" s="355">
        <v>0</v>
      </c>
      <c r="AB1779" s="355">
        <v>0</v>
      </c>
      <c r="AC1779" s="355">
        <v>0</v>
      </c>
      <c r="AD1779" s="357">
        <v>0</v>
      </c>
      <c r="AE1779" s="355">
        <v>0</v>
      </c>
      <c r="AF1779" s="355">
        <v>0</v>
      </c>
      <c r="AG1779" s="358">
        <v>0</v>
      </c>
      <c r="AH1779" s="355">
        <v>0</v>
      </c>
      <c r="AI1779" s="355">
        <v>0</v>
      </c>
      <c r="AJ1779" s="358">
        <v>0</v>
      </c>
      <c r="AK1779" s="4">
        <v>0</v>
      </c>
      <c r="AL1779" s="4">
        <v>0</v>
      </c>
      <c r="AM1779" s="4">
        <v>0</v>
      </c>
    </row>
    <row r="1780" spans="2:39" x14ac:dyDescent="0.3">
      <c r="B1780" s="350" t="s">
        <v>138</v>
      </c>
      <c r="C1780" s="351" t="s">
        <v>289</v>
      </c>
      <c r="D1780" s="352">
        <v>1111</v>
      </c>
      <c r="E1780" s="353">
        <v>0</v>
      </c>
      <c r="F1780" s="353">
        <v>0</v>
      </c>
      <c r="G1780" s="354">
        <v>490</v>
      </c>
      <c r="H1780" s="354">
        <v>0</v>
      </c>
      <c r="I1780" s="354">
        <v>5</v>
      </c>
      <c r="J1780" s="355">
        <v>316</v>
      </c>
      <c r="K1780" s="355">
        <v>100</v>
      </c>
      <c r="L1780" s="355">
        <v>0</v>
      </c>
      <c r="M1780" s="355">
        <v>326</v>
      </c>
      <c r="N1780" s="355">
        <v>185</v>
      </c>
      <c r="O1780" s="355">
        <v>0</v>
      </c>
      <c r="P1780" s="355">
        <v>208</v>
      </c>
      <c r="Q1780" s="355">
        <v>35</v>
      </c>
      <c r="R1780" s="355">
        <v>0</v>
      </c>
      <c r="S1780" s="355">
        <v>7</v>
      </c>
      <c r="T1780" s="355">
        <v>0</v>
      </c>
      <c r="U1780" s="355">
        <v>0</v>
      </c>
      <c r="V1780" s="355">
        <v>206</v>
      </c>
      <c r="W1780" s="355">
        <v>0</v>
      </c>
      <c r="X1780" s="355">
        <v>0</v>
      </c>
      <c r="Y1780" s="355">
        <v>246</v>
      </c>
      <c r="Z1780" s="355">
        <v>0</v>
      </c>
      <c r="AA1780" s="355">
        <v>0</v>
      </c>
      <c r="AB1780" s="355">
        <v>177</v>
      </c>
      <c r="AC1780" s="355">
        <v>0</v>
      </c>
      <c r="AD1780" s="357">
        <v>0</v>
      </c>
      <c r="AE1780" s="355">
        <v>393</v>
      </c>
      <c r="AF1780" s="355">
        <v>0</v>
      </c>
      <c r="AG1780" s="358">
        <v>0</v>
      </c>
      <c r="AH1780" s="355">
        <v>67</v>
      </c>
      <c r="AI1780" s="355">
        <v>0</v>
      </c>
      <c r="AJ1780" s="358">
        <v>0</v>
      </c>
      <c r="AK1780" s="4">
        <v>119</v>
      </c>
      <c r="AL1780" s="4">
        <v>0</v>
      </c>
      <c r="AM1780" s="4">
        <v>0</v>
      </c>
    </row>
    <row r="1781" spans="2:39" x14ac:dyDescent="0.3">
      <c r="B1781" s="350" t="s">
        <v>138</v>
      </c>
      <c r="C1781" s="351" t="s">
        <v>290</v>
      </c>
      <c r="D1781" s="352">
        <v>511</v>
      </c>
      <c r="E1781" s="353">
        <v>0</v>
      </c>
      <c r="F1781" s="353">
        <v>0</v>
      </c>
      <c r="G1781" s="354">
        <v>459</v>
      </c>
      <c r="H1781" s="354">
        <v>0</v>
      </c>
      <c r="I1781" s="354">
        <v>43</v>
      </c>
      <c r="J1781" s="355">
        <v>551</v>
      </c>
      <c r="K1781" s="355">
        <v>0</v>
      </c>
      <c r="L1781" s="355">
        <v>5</v>
      </c>
      <c r="M1781" s="355">
        <v>652</v>
      </c>
      <c r="N1781" s="355">
        <v>176</v>
      </c>
      <c r="O1781" s="355">
        <v>9</v>
      </c>
      <c r="P1781" s="355">
        <v>643</v>
      </c>
      <c r="Q1781" s="355">
        <v>121</v>
      </c>
      <c r="R1781" s="355">
        <v>6</v>
      </c>
      <c r="S1781" s="355">
        <v>446.99999999999977</v>
      </c>
      <c r="T1781" s="355">
        <v>0</v>
      </c>
      <c r="U1781" s="355">
        <v>0</v>
      </c>
      <c r="V1781" s="355">
        <v>354.00000000000034</v>
      </c>
      <c r="W1781" s="355">
        <v>0</v>
      </c>
      <c r="X1781" s="355">
        <v>0</v>
      </c>
      <c r="Y1781" s="355">
        <v>364</v>
      </c>
      <c r="Z1781" s="355">
        <v>0</v>
      </c>
      <c r="AA1781" s="355">
        <v>0</v>
      </c>
      <c r="AB1781" s="355">
        <v>344</v>
      </c>
      <c r="AC1781" s="355">
        <v>0</v>
      </c>
      <c r="AD1781" s="357">
        <v>0</v>
      </c>
      <c r="AE1781" s="355">
        <v>374</v>
      </c>
      <c r="AF1781" s="355">
        <v>0</v>
      </c>
      <c r="AG1781" s="358">
        <v>0</v>
      </c>
      <c r="AH1781" s="355">
        <v>257</v>
      </c>
      <c r="AI1781" s="355">
        <v>0</v>
      </c>
      <c r="AJ1781" s="358">
        <v>0</v>
      </c>
      <c r="AK1781" s="4">
        <v>182</v>
      </c>
      <c r="AL1781" s="4">
        <v>0</v>
      </c>
      <c r="AM1781" s="4">
        <v>4</v>
      </c>
    </row>
    <row r="1782" spans="2:39" x14ac:dyDescent="0.3">
      <c r="B1782" s="350" t="s">
        <v>138</v>
      </c>
      <c r="C1782" s="351" t="s">
        <v>291</v>
      </c>
      <c r="D1782" s="352">
        <v>1102</v>
      </c>
      <c r="E1782" s="353">
        <v>0</v>
      </c>
      <c r="F1782" s="353">
        <v>0</v>
      </c>
      <c r="G1782" s="354">
        <v>1103</v>
      </c>
      <c r="H1782" s="354">
        <v>0</v>
      </c>
      <c r="I1782" s="354">
        <v>104</v>
      </c>
      <c r="J1782" s="355">
        <v>1290</v>
      </c>
      <c r="K1782" s="355">
        <v>0</v>
      </c>
      <c r="L1782" s="355">
        <v>22</v>
      </c>
      <c r="M1782" s="355">
        <v>1131</v>
      </c>
      <c r="N1782" s="355">
        <v>0</v>
      </c>
      <c r="O1782" s="355">
        <v>40</v>
      </c>
      <c r="P1782" s="355">
        <v>1207</v>
      </c>
      <c r="Q1782" s="355">
        <v>0</v>
      </c>
      <c r="R1782" s="355">
        <v>33</v>
      </c>
      <c r="S1782" s="355">
        <v>1155.9999999999998</v>
      </c>
      <c r="T1782" s="355">
        <v>0</v>
      </c>
      <c r="U1782" s="355">
        <v>14.000000000000002</v>
      </c>
      <c r="V1782" s="355">
        <v>1132.9999999999998</v>
      </c>
      <c r="W1782" s="355">
        <v>0</v>
      </c>
      <c r="X1782" s="355">
        <v>0</v>
      </c>
      <c r="Y1782" s="355">
        <v>974</v>
      </c>
      <c r="Z1782" s="355">
        <v>0</v>
      </c>
      <c r="AA1782" s="355">
        <v>0</v>
      </c>
      <c r="AB1782" s="355">
        <v>770</v>
      </c>
      <c r="AC1782" s="355">
        <v>0</v>
      </c>
      <c r="AD1782" s="357">
        <v>0</v>
      </c>
      <c r="AE1782" s="355">
        <v>774</v>
      </c>
      <c r="AF1782" s="355">
        <v>0</v>
      </c>
      <c r="AG1782" s="358">
        <v>18</v>
      </c>
      <c r="AH1782" s="355">
        <v>758</v>
      </c>
      <c r="AI1782" s="355">
        <v>0</v>
      </c>
      <c r="AJ1782" s="358">
        <v>11</v>
      </c>
      <c r="AK1782" s="4">
        <v>579</v>
      </c>
      <c r="AL1782" s="4">
        <v>0</v>
      </c>
      <c r="AM1782" s="4">
        <v>23</v>
      </c>
    </row>
    <row r="1783" spans="2:39" x14ac:dyDescent="0.3">
      <c r="B1783" s="350" t="s">
        <v>138</v>
      </c>
      <c r="C1783" s="351" t="s">
        <v>292</v>
      </c>
      <c r="D1783" s="352">
        <v>1243</v>
      </c>
      <c r="E1783" s="353">
        <v>0</v>
      </c>
      <c r="F1783" s="353">
        <v>0</v>
      </c>
      <c r="G1783" s="354">
        <v>1237</v>
      </c>
      <c r="H1783" s="354">
        <v>1</v>
      </c>
      <c r="I1783" s="354">
        <v>86</v>
      </c>
      <c r="J1783" s="355">
        <v>1477</v>
      </c>
      <c r="K1783" s="355">
        <v>0</v>
      </c>
      <c r="L1783" s="355">
        <v>94</v>
      </c>
      <c r="M1783" s="355">
        <v>1353</v>
      </c>
      <c r="N1783" s="355">
        <v>0</v>
      </c>
      <c r="O1783" s="355">
        <v>49</v>
      </c>
      <c r="P1783" s="355">
        <v>1342</v>
      </c>
      <c r="Q1783" s="355">
        <v>0</v>
      </c>
      <c r="R1783" s="355">
        <v>48</v>
      </c>
      <c r="S1783" s="355">
        <v>1400.000000000002</v>
      </c>
      <c r="T1783" s="355">
        <v>0</v>
      </c>
      <c r="U1783" s="355">
        <v>32.000000000000014</v>
      </c>
      <c r="V1783" s="355">
        <v>1305.0000000000002</v>
      </c>
      <c r="W1783" s="355">
        <v>0</v>
      </c>
      <c r="X1783" s="355">
        <v>3</v>
      </c>
      <c r="Y1783" s="355">
        <v>1105</v>
      </c>
      <c r="Z1783" s="355">
        <v>0</v>
      </c>
      <c r="AA1783" s="355">
        <v>0</v>
      </c>
      <c r="AB1783" s="355">
        <v>1010</v>
      </c>
      <c r="AC1783" s="355">
        <v>0</v>
      </c>
      <c r="AD1783" s="357">
        <v>0</v>
      </c>
      <c r="AE1783" s="355">
        <v>960</v>
      </c>
      <c r="AF1783" s="355">
        <v>0</v>
      </c>
      <c r="AG1783" s="358">
        <v>28</v>
      </c>
      <c r="AH1783" s="355">
        <v>1004</v>
      </c>
      <c r="AI1783" s="355">
        <v>0</v>
      </c>
      <c r="AJ1783" s="358">
        <v>34</v>
      </c>
      <c r="AK1783" s="4">
        <v>825</v>
      </c>
      <c r="AL1783" s="4">
        <v>0</v>
      </c>
      <c r="AM1783" s="4">
        <v>85</v>
      </c>
    </row>
    <row r="1784" spans="2:39" x14ac:dyDescent="0.3">
      <c r="B1784" s="350" t="s">
        <v>138</v>
      </c>
      <c r="C1784" s="351" t="s">
        <v>293</v>
      </c>
      <c r="D1784" s="352">
        <v>1212</v>
      </c>
      <c r="E1784" s="353">
        <v>1</v>
      </c>
      <c r="F1784" s="353">
        <v>0</v>
      </c>
      <c r="G1784" s="354">
        <v>424</v>
      </c>
      <c r="H1784" s="354">
        <v>0</v>
      </c>
      <c r="I1784" s="354">
        <v>139</v>
      </c>
      <c r="J1784" s="355">
        <v>463</v>
      </c>
      <c r="K1784" s="355">
        <v>0</v>
      </c>
      <c r="L1784" s="355">
        <v>56</v>
      </c>
      <c r="M1784" s="355">
        <v>448</v>
      </c>
      <c r="N1784" s="355">
        <v>1</v>
      </c>
      <c r="O1784" s="355">
        <v>24</v>
      </c>
      <c r="P1784" s="355">
        <v>591</v>
      </c>
      <c r="Q1784" s="355">
        <v>0</v>
      </c>
      <c r="R1784" s="355">
        <v>43</v>
      </c>
      <c r="S1784" s="355">
        <v>541</v>
      </c>
      <c r="T1784" s="355">
        <v>0</v>
      </c>
      <c r="U1784" s="355">
        <v>60</v>
      </c>
      <c r="V1784" s="355">
        <v>578.00000000000023</v>
      </c>
      <c r="W1784" s="355">
        <v>0</v>
      </c>
      <c r="X1784" s="355">
        <v>8</v>
      </c>
      <c r="Y1784" s="355">
        <v>466</v>
      </c>
      <c r="Z1784" s="355">
        <v>0</v>
      </c>
      <c r="AA1784" s="355">
        <v>0</v>
      </c>
      <c r="AB1784" s="355">
        <v>305</v>
      </c>
      <c r="AC1784" s="355">
        <v>0</v>
      </c>
      <c r="AD1784" s="357">
        <v>0</v>
      </c>
      <c r="AE1784" s="355">
        <v>364</v>
      </c>
      <c r="AF1784" s="355">
        <v>0</v>
      </c>
      <c r="AG1784" s="358">
        <v>27</v>
      </c>
      <c r="AH1784" s="355">
        <v>283</v>
      </c>
      <c r="AI1784" s="355">
        <v>0</v>
      </c>
      <c r="AJ1784" s="358">
        <v>50</v>
      </c>
      <c r="AK1784" s="4">
        <v>398</v>
      </c>
      <c r="AL1784" s="4">
        <v>0</v>
      </c>
      <c r="AM1784" s="4">
        <v>80</v>
      </c>
    </row>
    <row r="1785" spans="2:39" x14ac:dyDescent="0.3">
      <c r="B1785" s="350" t="s">
        <v>138</v>
      </c>
      <c r="C1785" s="351" t="s">
        <v>294</v>
      </c>
      <c r="D1785" s="352">
        <v>148</v>
      </c>
      <c r="E1785" s="353">
        <v>0</v>
      </c>
      <c r="F1785" s="353">
        <v>0</v>
      </c>
      <c r="G1785" s="354">
        <v>1037</v>
      </c>
      <c r="H1785" s="354">
        <v>1</v>
      </c>
      <c r="I1785" s="354">
        <v>31</v>
      </c>
      <c r="J1785" s="355">
        <v>980</v>
      </c>
      <c r="K1785" s="355">
        <v>0</v>
      </c>
      <c r="L1785" s="355">
        <v>0</v>
      </c>
      <c r="M1785" s="355">
        <v>1158</v>
      </c>
      <c r="N1785" s="355">
        <v>0</v>
      </c>
      <c r="O1785" s="355">
        <v>22</v>
      </c>
      <c r="P1785" s="355">
        <v>998</v>
      </c>
      <c r="Q1785" s="355">
        <v>0</v>
      </c>
      <c r="R1785" s="355">
        <v>57</v>
      </c>
      <c r="S1785" s="355">
        <v>1126.0000000000009</v>
      </c>
      <c r="T1785" s="355">
        <v>0</v>
      </c>
      <c r="U1785" s="355">
        <v>18</v>
      </c>
      <c r="V1785" s="355">
        <v>1112</v>
      </c>
      <c r="W1785" s="355">
        <v>0</v>
      </c>
      <c r="X1785" s="355">
        <v>0</v>
      </c>
      <c r="Y1785" s="355">
        <v>1026</v>
      </c>
      <c r="Z1785" s="355">
        <v>0</v>
      </c>
      <c r="AA1785" s="355">
        <v>0</v>
      </c>
      <c r="AB1785" s="355">
        <v>973</v>
      </c>
      <c r="AC1785" s="355">
        <v>0</v>
      </c>
      <c r="AD1785" s="357">
        <v>0</v>
      </c>
      <c r="AE1785" s="355">
        <v>880</v>
      </c>
      <c r="AF1785" s="355">
        <v>0</v>
      </c>
      <c r="AG1785" s="358">
        <v>86</v>
      </c>
      <c r="AH1785" s="355">
        <v>942</v>
      </c>
      <c r="AI1785" s="355">
        <v>0</v>
      </c>
      <c r="AJ1785" s="358">
        <v>72</v>
      </c>
      <c r="AK1785" s="4">
        <v>733</v>
      </c>
      <c r="AL1785" s="4">
        <v>0</v>
      </c>
      <c r="AM1785" s="4">
        <v>99</v>
      </c>
    </row>
    <row r="1786" spans="2:39" x14ac:dyDescent="0.3">
      <c r="B1786" s="350" t="s">
        <v>138</v>
      </c>
      <c r="C1786" s="351" t="s">
        <v>327</v>
      </c>
      <c r="D1786" s="352">
        <v>244</v>
      </c>
      <c r="E1786" s="353">
        <v>0</v>
      </c>
      <c r="F1786" s="353">
        <v>0</v>
      </c>
      <c r="G1786" s="354">
        <v>132</v>
      </c>
      <c r="H1786" s="354">
        <v>0</v>
      </c>
      <c r="I1786" s="354">
        <v>0</v>
      </c>
      <c r="J1786" s="355">
        <v>92</v>
      </c>
      <c r="K1786" s="355">
        <v>0</v>
      </c>
      <c r="L1786" s="355">
        <v>0</v>
      </c>
      <c r="M1786" s="355">
        <v>71</v>
      </c>
      <c r="N1786" s="355">
        <v>0</v>
      </c>
      <c r="O1786" s="355">
        <v>0</v>
      </c>
      <c r="P1786" s="355">
        <v>118</v>
      </c>
      <c r="Q1786" s="355">
        <v>0</v>
      </c>
      <c r="R1786" s="355">
        <v>0</v>
      </c>
      <c r="S1786" s="355">
        <v>96.000000000000028</v>
      </c>
      <c r="T1786" s="355">
        <v>0</v>
      </c>
      <c r="U1786" s="355">
        <v>0</v>
      </c>
      <c r="V1786" s="355">
        <v>111.00000000000003</v>
      </c>
      <c r="W1786" s="355">
        <v>0</v>
      </c>
      <c r="X1786" s="355">
        <v>0</v>
      </c>
      <c r="Y1786" s="355">
        <v>89</v>
      </c>
      <c r="Z1786" s="355">
        <v>0</v>
      </c>
      <c r="AA1786" s="355">
        <v>0</v>
      </c>
      <c r="AB1786" s="355">
        <v>93</v>
      </c>
      <c r="AC1786" s="355">
        <v>0</v>
      </c>
      <c r="AD1786" s="357">
        <v>0</v>
      </c>
      <c r="AE1786" s="355">
        <v>134</v>
      </c>
      <c r="AF1786" s="355">
        <v>0</v>
      </c>
      <c r="AG1786" s="358">
        <v>0</v>
      </c>
      <c r="AH1786" s="355">
        <v>88</v>
      </c>
      <c r="AI1786" s="355">
        <v>0</v>
      </c>
      <c r="AJ1786" s="358">
        <v>0</v>
      </c>
      <c r="AK1786" s="4">
        <v>67</v>
      </c>
      <c r="AL1786" s="4">
        <v>0</v>
      </c>
      <c r="AM1786" s="4">
        <v>0</v>
      </c>
    </row>
    <row r="1787" spans="2:39" x14ac:dyDescent="0.3">
      <c r="B1787" s="350" t="s">
        <v>139</v>
      </c>
      <c r="C1787" s="351" t="s">
        <v>223</v>
      </c>
      <c r="D1787" s="352">
        <v>0</v>
      </c>
      <c r="E1787" s="353">
        <v>0</v>
      </c>
      <c r="F1787" s="353">
        <v>536</v>
      </c>
      <c r="G1787" s="354">
        <v>0</v>
      </c>
      <c r="H1787" s="354">
        <v>0</v>
      </c>
      <c r="I1787" s="354">
        <v>505</v>
      </c>
      <c r="J1787" s="355">
        <v>0</v>
      </c>
      <c r="K1787" s="355">
        <v>0</v>
      </c>
      <c r="L1787" s="355">
        <v>429</v>
      </c>
      <c r="M1787" s="355">
        <v>0</v>
      </c>
      <c r="N1787" s="355">
        <v>0</v>
      </c>
      <c r="O1787" s="355">
        <v>383</v>
      </c>
      <c r="P1787" s="355">
        <v>0</v>
      </c>
      <c r="Q1787" s="355">
        <v>0</v>
      </c>
      <c r="R1787" s="355">
        <v>443</v>
      </c>
      <c r="S1787" s="355">
        <v>0</v>
      </c>
      <c r="T1787" s="355">
        <v>0</v>
      </c>
      <c r="U1787" s="355">
        <v>447.00000000000011</v>
      </c>
      <c r="V1787" s="355">
        <v>0</v>
      </c>
      <c r="W1787" s="355">
        <v>0</v>
      </c>
      <c r="X1787" s="355">
        <v>510.99999999999966</v>
      </c>
      <c r="Y1787" s="355">
        <v>0</v>
      </c>
      <c r="Z1787" s="355">
        <v>0</v>
      </c>
      <c r="AA1787" s="355">
        <v>475</v>
      </c>
      <c r="AB1787" s="355">
        <v>0</v>
      </c>
      <c r="AC1787" s="355">
        <v>0</v>
      </c>
      <c r="AD1787" s="357">
        <v>520</v>
      </c>
      <c r="AE1787" s="355">
        <v>0</v>
      </c>
      <c r="AF1787" s="355">
        <v>0</v>
      </c>
      <c r="AG1787" s="358">
        <v>471</v>
      </c>
      <c r="AH1787" s="355">
        <v>0</v>
      </c>
      <c r="AI1787" s="355">
        <v>0</v>
      </c>
      <c r="AJ1787" s="358">
        <v>497</v>
      </c>
      <c r="AK1787" s="4">
        <v>0</v>
      </c>
      <c r="AL1787" s="4">
        <v>0</v>
      </c>
      <c r="AM1787" s="4">
        <v>173</v>
      </c>
    </row>
    <row r="1788" spans="2:39" x14ac:dyDescent="0.3">
      <c r="B1788" s="350" t="s">
        <v>139</v>
      </c>
      <c r="C1788" s="351" t="s">
        <v>286</v>
      </c>
      <c r="D1788" s="352">
        <v>0</v>
      </c>
      <c r="E1788" s="353">
        <v>0</v>
      </c>
      <c r="F1788" s="353">
        <v>615</v>
      </c>
      <c r="G1788" s="354">
        <v>0</v>
      </c>
      <c r="H1788" s="354">
        <v>0</v>
      </c>
      <c r="I1788" s="354">
        <v>679</v>
      </c>
      <c r="J1788" s="355">
        <v>0</v>
      </c>
      <c r="K1788" s="355">
        <v>0</v>
      </c>
      <c r="L1788" s="355">
        <v>559</v>
      </c>
      <c r="M1788" s="355">
        <v>0</v>
      </c>
      <c r="N1788" s="355">
        <v>0</v>
      </c>
      <c r="O1788" s="355">
        <v>577</v>
      </c>
      <c r="P1788" s="355">
        <v>0</v>
      </c>
      <c r="Q1788" s="355">
        <v>0</v>
      </c>
      <c r="R1788" s="355">
        <v>632</v>
      </c>
      <c r="S1788" s="355">
        <v>0</v>
      </c>
      <c r="T1788" s="355">
        <v>0</v>
      </c>
      <c r="U1788" s="355">
        <v>587.00000000000023</v>
      </c>
      <c r="V1788" s="355">
        <v>0</v>
      </c>
      <c r="W1788" s="355">
        <v>0</v>
      </c>
      <c r="X1788" s="355">
        <v>646</v>
      </c>
      <c r="Y1788" s="355">
        <v>0</v>
      </c>
      <c r="Z1788" s="355">
        <v>0</v>
      </c>
      <c r="AA1788" s="355">
        <v>683</v>
      </c>
      <c r="AB1788" s="355">
        <v>0</v>
      </c>
      <c r="AC1788" s="355">
        <v>0</v>
      </c>
      <c r="AD1788" s="357">
        <v>739</v>
      </c>
      <c r="AE1788" s="355">
        <v>0</v>
      </c>
      <c r="AF1788" s="355">
        <v>0</v>
      </c>
      <c r="AG1788" s="358">
        <v>824</v>
      </c>
      <c r="AH1788" s="355">
        <v>0</v>
      </c>
      <c r="AI1788" s="355">
        <v>0</v>
      </c>
      <c r="AJ1788" s="358">
        <v>803</v>
      </c>
      <c r="AK1788" s="4">
        <v>0</v>
      </c>
      <c r="AL1788" s="4">
        <v>0</v>
      </c>
      <c r="AM1788" s="4">
        <v>504</v>
      </c>
    </row>
    <row r="1789" spans="2:39" x14ac:dyDescent="0.3">
      <c r="B1789" s="350" t="s">
        <v>139</v>
      </c>
      <c r="C1789" s="351" t="s">
        <v>255</v>
      </c>
      <c r="D1789" s="352">
        <v>2418</v>
      </c>
      <c r="E1789" s="353">
        <v>1862</v>
      </c>
      <c r="F1789" s="353">
        <v>684</v>
      </c>
      <c r="G1789" s="354">
        <v>2031</v>
      </c>
      <c r="H1789" s="354">
        <v>2765</v>
      </c>
      <c r="I1789" s="354">
        <v>622</v>
      </c>
      <c r="J1789" s="355">
        <v>2418</v>
      </c>
      <c r="K1789" s="355">
        <v>3388</v>
      </c>
      <c r="L1789" s="355">
        <v>668</v>
      </c>
      <c r="M1789" s="355">
        <v>2138</v>
      </c>
      <c r="N1789" s="355">
        <v>2868</v>
      </c>
      <c r="O1789" s="355">
        <v>637</v>
      </c>
      <c r="P1789" s="355">
        <v>2016</v>
      </c>
      <c r="Q1789" s="355">
        <v>2616</v>
      </c>
      <c r="R1789" s="355">
        <v>710</v>
      </c>
      <c r="S1789" s="355">
        <v>2636.0000000000023</v>
      </c>
      <c r="T1789" s="355">
        <v>1816.0000000000002</v>
      </c>
      <c r="U1789" s="355">
        <v>943.99999999999932</v>
      </c>
      <c r="V1789" s="355">
        <v>2443.0000000000018</v>
      </c>
      <c r="W1789" s="355">
        <v>2350</v>
      </c>
      <c r="X1789" s="355">
        <v>914.00000000000023</v>
      </c>
      <c r="Y1789" s="355">
        <v>3301</v>
      </c>
      <c r="Z1789" s="355">
        <v>53</v>
      </c>
      <c r="AA1789" s="355">
        <v>853</v>
      </c>
      <c r="AB1789" s="355">
        <v>3916</v>
      </c>
      <c r="AC1789" s="355">
        <v>61</v>
      </c>
      <c r="AD1789" s="357">
        <v>894</v>
      </c>
      <c r="AE1789" s="355">
        <v>4236</v>
      </c>
      <c r="AF1789" s="355">
        <v>69</v>
      </c>
      <c r="AG1789" s="358">
        <v>976</v>
      </c>
      <c r="AH1789" s="355">
        <v>4374</v>
      </c>
      <c r="AI1789" s="355">
        <v>88</v>
      </c>
      <c r="AJ1789" s="358">
        <v>1087</v>
      </c>
      <c r="AK1789" s="4">
        <v>4278</v>
      </c>
      <c r="AL1789" s="4">
        <v>122</v>
      </c>
      <c r="AM1789" s="4">
        <v>777</v>
      </c>
    </row>
    <row r="1790" spans="2:39" x14ac:dyDescent="0.3">
      <c r="B1790" s="350" t="s">
        <v>139</v>
      </c>
      <c r="C1790" s="351" t="s">
        <v>224</v>
      </c>
      <c r="D1790" s="352">
        <v>2782</v>
      </c>
      <c r="E1790" s="353">
        <v>1828</v>
      </c>
      <c r="F1790" s="353">
        <v>615</v>
      </c>
      <c r="G1790" s="354">
        <v>2364</v>
      </c>
      <c r="H1790" s="354">
        <v>3105</v>
      </c>
      <c r="I1790" s="354">
        <v>656</v>
      </c>
      <c r="J1790" s="355">
        <v>2908</v>
      </c>
      <c r="K1790" s="355">
        <v>3176</v>
      </c>
      <c r="L1790" s="355">
        <v>607</v>
      </c>
      <c r="M1790" s="355">
        <v>2735</v>
      </c>
      <c r="N1790" s="355">
        <v>3600</v>
      </c>
      <c r="O1790" s="355">
        <v>699</v>
      </c>
      <c r="P1790" s="355">
        <v>2366</v>
      </c>
      <c r="Q1790" s="355">
        <v>3467</v>
      </c>
      <c r="R1790" s="355">
        <v>713</v>
      </c>
      <c r="S1790" s="355">
        <v>2822.9999999999995</v>
      </c>
      <c r="T1790" s="355">
        <v>2903.9999999999982</v>
      </c>
      <c r="U1790" s="355">
        <v>773.00000000000011</v>
      </c>
      <c r="V1790" s="355">
        <v>2565.0000000000036</v>
      </c>
      <c r="W1790" s="355">
        <v>3186.9999999999973</v>
      </c>
      <c r="X1790" s="355">
        <v>792.00000000000011</v>
      </c>
      <c r="Y1790" s="355">
        <v>4998</v>
      </c>
      <c r="Z1790" s="355">
        <v>325</v>
      </c>
      <c r="AA1790" s="355">
        <v>809</v>
      </c>
      <c r="AB1790" s="355">
        <v>4860</v>
      </c>
      <c r="AC1790" s="355">
        <v>222</v>
      </c>
      <c r="AD1790" s="357">
        <v>952</v>
      </c>
      <c r="AE1790" s="355">
        <v>5248</v>
      </c>
      <c r="AF1790" s="355">
        <v>225</v>
      </c>
      <c r="AG1790" s="358">
        <v>992</v>
      </c>
      <c r="AH1790" s="355">
        <v>5659</v>
      </c>
      <c r="AI1790" s="355">
        <v>194</v>
      </c>
      <c r="AJ1790" s="358">
        <v>1039</v>
      </c>
      <c r="AK1790" s="4">
        <v>5344</v>
      </c>
      <c r="AL1790" s="4">
        <v>269</v>
      </c>
      <c r="AM1790" s="4">
        <v>857</v>
      </c>
    </row>
    <row r="1791" spans="2:39" x14ac:dyDescent="0.3">
      <c r="B1791" s="350" t="s">
        <v>139</v>
      </c>
      <c r="C1791" s="351" t="s">
        <v>225</v>
      </c>
      <c r="D1791" s="352">
        <v>3610</v>
      </c>
      <c r="E1791" s="353">
        <v>1710</v>
      </c>
      <c r="F1791" s="353">
        <v>581</v>
      </c>
      <c r="G1791" s="354">
        <v>2631</v>
      </c>
      <c r="H1791" s="354">
        <v>2341</v>
      </c>
      <c r="I1791" s="354">
        <v>622</v>
      </c>
      <c r="J1791" s="355">
        <v>2838</v>
      </c>
      <c r="K1791" s="355">
        <v>2435</v>
      </c>
      <c r="L1791" s="355">
        <v>627</v>
      </c>
      <c r="M1791" s="355">
        <v>2466</v>
      </c>
      <c r="N1791" s="355">
        <v>2873</v>
      </c>
      <c r="O1791" s="355">
        <v>612</v>
      </c>
      <c r="P1791" s="355">
        <v>2536</v>
      </c>
      <c r="Q1791" s="355">
        <v>3243</v>
      </c>
      <c r="R1791" s="355">
        <v>732</v>
      </c>
      <c r="S1791" s="355">
        <v>2850.0000000000036</v>
      </c>
      <c r="T1791" s="355">
        <v>2546.0000000000005</v>
      </c>
      <c r="U1791" s="355">
        <v>751.99999999999955</v>
      </c>
      <c r="V1791" s="355">
        <v>2477.9999999999968</v>
      </c>
      <c r="W1791" s="355">
        <v>2778.9999999999995</v>
      </c>
      <c r="X1791" s="355">
        <v>834.00000000000034</v>
      </c>
      <c r="Y1791" s="355">
        <v>4881</v>
      </c>
      <c r="Z1791" s="355">
        <v>195</v>
      </c>
      <c r="AA1791" s="355">
        <v>799</v>
      </c>
      <c r="AB1791" s="355">
        <v>4985</v>
      </c>
      <c r="AC1791" s="355">
        <v>156</v>
      </c>
      <c r="AD1791" s="357">
        <v>882</v>
      </c>
      <c r="AE1791" s="355">
        <v>4912</v>
      </c>
      <c r="AF1791" s="355">
        <v>166</v>
      </c>
      <c r="AG1791" s="358">
        <v>979</v>
      </c>
      <c r="AH1791" s="355">
        <v>5024</v>
      </c>
      <c r="AI1791" s="355">
        <v>153</v>
      </c>
      <c r="AJ1791" s="358">
        <v>994</v>
      </c>
      <c r="AK1791" s="4">
        <v>5703</v>
      </c>
      <c r="AL1791" s="4">
        <v>176</v>
      </c>
      <c r="AM1791" s="4">
        <v>818</v>
      </c>
    </row>
    <row r="1792" spans="2:39" x14ac:dyDescent="0.3">
      <c r="B1792" s="350" t="s">
        <v>139</v>
      </c>
      <c r="C1792" s="351" t="s">
        <v>226</v>
      </c>
      <c r="D1792" s="352">
        <v>4117</v>
      </c>
      <c r="E1792" s="353">
        <v>1536</v>
      </c>
      <c r="F1792" s="353">
        <v>546</v>
      </c>
      <c r="G1792" s="354">
        <v>2862</v>
      </c>
      <c r="H1792" s="354">
        <v>1995</v>
      </c>
      <c r="I1792" s="354">
        <v>597</v>
      </c>
      <c r="J1792" s="355">
        <v>2849</v>
      </c>
      <c r="K1792" s="355">
        <v>2055</v>
      </c>
      <c r="L1792" s="355">
        <v>636</v>
      </c>
      <c r="M1792" s="355">
        <v>2677</v>
      </c>
      <c r="N1792" s="355">
        <v>2104</v>
      </c>
      <c r="O1792" s="355">
        <v>650</v>
      </c>
      <c r="P1792" s="355">
        <v>2525</v>
      </c>
      <c r="Q1792" s="355">
        <v>2537</v>
      </c>
      <c r="R1792" s="355">
        <v>666</v>
      </c>
      <c r="S1792" s="355">
        <v>3139.0000000000014</v>
      </c>
      <c r="T1792" s="355">
        <v>2421.9999999999959</v>
      </c>
      <c r="U1792" s="355">
        <v>789.99999999999955</v>
      </c>
      <c r="V1792" s="355">
        <v>2701.9999999999977</v>
      </c>
      <c r="W1792" s="355">
        <v>2369</v>
      </c>
      <c r="X1792" s="355">
        <v>833.00000000000011</v>
      </c>
      <c r="Y1792" s="355">
        <v>4702</v>
      </c>
      <c r="Z1792" s="355">
        <v>145</v>
      </c>
      <c r="AA1792" s="355">
        <v>877</v>
      </c>
      <c r="AB1792" s="355">
        <v>4804</v>
      </c>
      <c r="AC1792" s="355">
        <v>165</v>
      </c>
      <c r="AD1792" s="357">
        <v>869</v>
      </c>
      <c r="AE1792" s="355">
        <v>4931</v>
      </c>
      <c r="AF1792" s="355">
        <v>200</v>
      </c>
      <c r="AG1792" s="358">
        <v>922</v>
      </c>
      <c r="AH1792" s="355">
        <v>4857</v>
      </c>
      <c r="AI1792" s="355">
        <v>127</v>
      </c>
      <c r="AJ1792" s="358">
        <v>972</v>
      </c>
      <c r="AK1792" s="4">
        <v>5091</v>
      </c>
      <c r="AL1792" s="4">
        <v>185</v>
      </c>
      <c r="AM1792" s="4">
        <v>789</v>
      </c>
    </row>
    <row r="1793" spans="2:39" x14ac:dyDescent="0.3">
      <c r="B1793" s="350" t="s">
        <v>139</v>
      </c>
      <c r="C1793" s="351" t="s">
        <v>227</v>
      </c>
      <c r="D1793" s="352">
        <v>3711</v>
      </c>
      <c r="E1793" s="353">
        <v>834</v>
      </c>
      <c r="F1793" s="353">
        <v>479</v>
      </c>
      <c r="G1793" s="354">
        <v>2985</v>
      </c>
      <c r="H1793" s="354">
        <v>1436</v>
      </c>
      <c r="I1793" s="354">
        <v>528</v>
      </c>
      <c r="J1793" s="355">
        <v>2688</v>
      </c>
      <c r="K1793" s="355">
        <v>1410</v>
      </c>
      <c r="L1793" s="355">
        <v>588</v>
      </c>
      <c r="M1793" s="355">
        <v>2608</v>
      </c>
      <c r="N1793" s="355">
        <v>1697</v>
      </c>
      <c r="O1793" s="355">
        <v>609</v>
      </c>
      <c r="P1793" s="355">
        <v>2484</v>
      </c>
      <c r="Q1793" s="355">
        <v>1927</v>
      </c>
      <c r="R1793" s="355">
        <v>623</v>
      </c>
      <c r="S1793" s="355">
        <v>2888.0000000000005</v>
      </c>
      <c r="T1793" s="355">
        <v>1736.0000000000005</v>
      </c>
      <c r="U1793" s="355">
        <v>710.00000000000023</v>
      </c>
      <c r="V1793" s="355">
        <v>2953.9999999999973</v>
      </c>
      <c r="W1793" s="355">
        <v>2120.9999999999973</v>
      </c>
      <c r="X1793" s="355">
        <v>757</v>
      </c>
      <c r="Y1793" s="355">
        <v>4457</v>
      </c>
      <c r="Z1793" s="355">
        <v>112</v>
      </c>
      <c r="AA1793" s="355">
        <v>793</v>
      </c>
      <c r="AB1793" s="355">
        <v>4603</v>
      </c>
      <c r="AC1793" s="355">
        <v>175</v>
      </c>
      <c r="AD1793" s="357">
        <v>810</v>
      </c>
      <c r="AE1793" s="355">
        <v>4667</v>
      </c>
      <c r="AF1793" s="355">
        <v>196</v>
      </c>
      <c r="AG1793" s="358">
        <v>859</v>
      </c>
      <c r="AH1793" s="355">
        <v>4828</v>
      </c>
      <c r="AI1793" s="355">
        <v>189</v>
      </c>
      <c r="AJ1793" s="358">
        <v>918</v>
      </c>
      <c r="AK1793" s="4">
        <v>4851</v>
      </c>
      <c r="AL1793" s="4">
        <v>127</v>
      </c>
      <c r="AM1793" s="4">
        <v>825</v>
      </c>
    </row>
    <row r="1794" spans="2:39" x14ac:dyDescent="0.3">
      <c r="B1794" s="350" t="s">
        <v>139</v>
      </c>
      <c r="C1794" s="351" t="s">
        <v>228</v>
      </c>
      <c r="D1794" s="352">
        <v>3209</v>
      </c>
      <c r="E1794" s="353">
        <v>518</v>
      </c>
      <c r="F1794" s="353">
        <v>409</v>
      </c>
      <c r="G1794" s="354">
        <v>2846</v>
      </c>
      <c r="H1794" s="354">
        <v>991</v>
      </c>
      <c r="I1794" s="354">
        <v>456</v>
      </c>
      <c r="J1794" s="355">
        <v>2814</v>
      </c>
      <c r="K1794" s="355">
        <v>1018</v>
      </c>
      <c r="L1794" s="355">
        <v>511</v>
      </c>
      <c r="M1794" s="355">
        <v>2614</v>
      </c>
      <c r="N1794" s="355">
        <v>1170</v>
      </c>
      <c r="O1794" s="355">
        <v>560</v>
      </c>
      <c r="P1794" s="355">
        <v>2819</v>
      </c>
      <c r="Q1794" s="355">
        <v>1303</v>
      </c>
      <c r="R1794" s="355">
        <v>593</v>
      </c>
      <c r="S1794" s="355">
        <v>2974.9999999999909</v>
      </c>
      <c r="T1794" s="355">
        <v>1356.9999999999986</v>
      </c>
      <c r="U1794" s="355">
        <v>635.00000000000034</v>
      </c>
      <c r="V1794" s="355">
        <v>2626.9999999999973</v>
      </c>
      <c r="W1794" s="355">
        <v>1726.0000000000016</v>
      </c>
      <c r="X1794" s="355">
        <v>663.99999999999989</v>
      </c>
      <c r="Y1794" s="355">
        <v>4541</v>
      </c>
      <c r="Z1794" s="355">
        <v>83</v>
      </c>
      <c r="AA1794" s="355">
        <v>786</v>
      </c>
      <c r="AB1794" s="355">
        <v>4442</v>
      </c>
      <c r="AC1794" s="355">
        <v>112</v>
      </c>
      <c r="AD1794" s="357">
        <v>737</v>
      </c>
      <c r="AE1794" s="355">
        <v>4688</v>
      </c>
      <c r="AF1794" s="355">
        <v>85</v>
      </c>
      <c r="AG1794" s="358">
        <v>825</v>
      </c>
      <c r="AH1794" s="355">
        <v>4427</v>
      </c>
      <c r="AI1794" s="355">
        <v>236</v>
      </c>
      <c r="AJ1794" s="358">
        <v>842</v>
      </c>
      <c r="AK1794" s="4">
        <v>5051</v>
      </c>
      <c r="AL1794" s="4">
        <v>159</v>
      </c>
      <c r="AM1794" s="4">
        <v>783</v>
      </c>
    </row>
    <row r="1795" spans="2:39" x14ac:dyDescent="0.3">
      <c r="B1795" s="350" t="s">
        <v>139</v>
      </c>
      <c r="C1795" s="351" t="s">
        <v>229</v>
      </c>
      <c r="D1795" s="352">
        <v>3542</v>
      </c>
      <c r="E1795" s="353">
        <v>35</v>
      </c>
      <c r="F1795" s="353">
        <v>337</v>
      </c>
      <c r="G1795" s="354">
        <v>3582</v>
      </c>
      <c r="H1795" s="354">
        <v>131</v>
      </c>
      <c r="I1795" s="354">
        <v>334</v>
      </c>
      <c r="J1795" s="355">
        <v>3534</v>
      </c>
      <c r="K1795" s="355">
        <v>335</v>
      </c>
      <c r="L1795" s="355">
        <v>357</v>
      </c>
      <c r="M1795" s="355">
        <v>3573</v>
      </c>
      <c r="N1795" s="355">
        <v>544</v>
      </c>
      <c r="O1795" s="355">
        <v>404</v>
      </c>
      <c r="P1795" s="355">
        <v>3580</v>
      </c>
      <c r="Q1795" s="355">
        <v>830</v>
      </c>
      <c r="R1795" s="355">
        <v>443</v>
      </c>
      <c r="S1795" s="355">
        <v>3885.9999999999945</v>
      </c>
      <c r="T1795" s="355">
        <v>842</v>
      </c>
      <c r="U1795" s="355">
        <v>421.00000000000011</v>
      </c>
      <c r="V1795" s="355">
        <v>3896.0000000000023</v>
      </c>
      <c r="W1795" s="355">
        <v>1079.0000000000005</v>
      </c>
      <c r="X1795" s="355">
        <v>488.99999999999972</v>
      </c>
      <c r="Y1795" s="355">
        <v>4712</v>
      </c>
      <c r="Z1795" s="355">
        <v>314</v>
      </c>
      <c r="AA1795" s="355">
        <v>480</v>
      </c>
      <c r="AB1795" s="355">
        <v>4912</v>
      </c>
      <c r="AC1795" s="355">
        <v>330</v>
      </c>
      <c r="AD1795" s="357">
        <v>517</v>
      </c>
      <c r="AE1795" s="355">
        <v>4896</v>
      </c>
      <c r="AF1795" s="355">
        <v>393</v>
      </c>
      <c r="AG1795" s="358">
        <v>477</v>
      </c>
      <c r="AH1795" s="355">
        <v>5116</v>
      </c>
      <c r="AI1795" s="355">
        <v>424</v>
      </c>
      <c r="AJ1795" s="358">
        <v>498</v>
      </c>
      <c r="AK1795" s="4">
        <v>4630</v>
      </c>
      <c r="AL1795" s="4">
        <v>495</v>
      </c>
      <c r="AM1795" s="4">
        <v>435</v>
      </c>
    </row>
    <row r="1796" spans="2:39" x14ac:dyDescent="0.3">
      <c r="B1796" s="350" t="s">
        <v>139</v>
      </c>
      <c r="C1796" s="351" t="s">
        <v>287</v>
      </c>
      <c r="D1796" s="352">
        <v>2532</v>
      </c>
      <c r="E1796" s="353">
        <v>2</v>
      </c>
      <c r="F1796" s="353">
        <v>267</v>
      </c>
      <c r="G1796" s="354">
        <v>3023</v>
      </c>
      <c r="H1796" s="354">
        <v>109</v>
      </c>
      <c r="I1796" s="354">
        <v>328</v>
      </c>
      <c r="J1796" s="355">
        <v>2724</v>
      </c>
      <c r="K1796" s="355">
        <v>297</v>
      </c>
      <c r="L1796" s="355">
        <v>338</v>
      </c>
      <c r="M1796" s="355">
        <v>2834</v>
      </c>
      <c r="N1796" s="355">
        <v>333</v>
      </c>
      <c r="O1796" s="355">
        <v>365</v>
      </c>
      <c r="P1796" s="355">
        <v>2890</v>
      </c>
      <c r="Q1796" s="355">
        <v>409</v>
      </c>
      <c r="R1796" s="355">
        <v>414</v>
      </c>
      <c r="S1796" s="355">
        <v>2713.9999999999995</v>
      </c>
      <c r="T1796" s="355">
        <v>739</v>
      </c>
      <c r="U1796" s="355">
        <v>428.00000000000017</v>
      </c>
      <c r="V1796" s="355">
        <v>2775</v>
      </c>
      <c r="W1796" s="355">
        <v>777.99999999999977</v>
      </c>
      <c r="X1796" s="355">
        <v>478.00000000000006</v>
      </c>
      <c r="Y1796" s="355">
        <v>3508</v>
      </c>
      <c r="Z1796" s="355">
        <v>345</v>
      </c>
      <c r="AA1796" s="355">
        <v>440</v>
      </c>
      <c r="AB1796" s="355">
        <v>3771</v>
      </c>
      <c r="AC1796" s="355">
        <v>304</v>
      </c>
      <c r="AD1796" s="357">
        <v>435</v>
      </c>
      <c r="AE1796" s="355">
        <v>4286</v>
      </c>
      <c r="AF1796" s="355">
        <v>290</v>
      </c>
      <c r="AG1796" s="358">
        <v>484</v>
      </c>
      <c r="AH1796" s="355">
        <v>4130</v>
      </c>
      <c r="AI1796" s="355">
        <v>211</v>
      </c>
      <c r="AJ1796" s="358">
        <v>443</v>
      </c>
      <c r="AK1796" s="4">
        <v>4726</v>
      </c>
      <c r="AL1796" s="4">
        <v>270</v>
      </c>
      <c r="AM1796" s="4">
        <v>483</v>
      </c>
    </row>
    <row r="1797" spans="2:39" x14ac:dyDescent="0.3">
      <c r="B1797" s="350" t="s">
        <v>139</v>
      </c>
      <c r="C1797" s="351" t="s">
        <v>230</v>
      </c>
      <c r="D1797" s="352">
        <v>2747</v>
      </c>
      <c r="E1797" s="353">
        <v>0</v>
      </c>
      <c r="F1797" s="353">
        <v>264</v>
      </c>
      <c r="G1797" s="354">
        <v>2269</v>
      </c>
      <c r="H1797" s="354">
        <v>20</v>
      </c>
      <c r="I1797" s="354">
        <v>262</v>
      </c>
      <c r="J1797" s="355">
        <v>2348</v>
      </c>
      <c r="K1797" s="355">
        <v>198</v>
      </c>
      <c r="L1797" s="355">
        <v>323</v>
      </c>
      <c r="M1797" s="355">
        <v>2117</v>
      </c>
      <c r="N1797" s="355">
        <v>241</v>
      </c>
      <c r="O1797" s="355">
        <v>342</v>
      </c>
      <c r="P1797" s="355">
        <v>2332</v>
      </c>
      <c r="Q1797" s="355">
        <v>290</v>
      </c>
      <c r="R1797" s="355">
        <v>363</v>
      </c>
      <c r="S1797" s="355">
        <v>2299</v>
      </c>
      <c r="T1797" s="355">
        <v>525.00000000000011</v>
      </c>
      <c r="U1797" s="355">
        <v>378</v>
      </c>
      <c r="V1797" s="355">
        <v>2423</v>
      </c>
      <c r="W1797" s="355">
        <v>460.99999999999972</v>
      </c>
      <c r="X1797" s="355">
        <v>428.00000000000006</v>
      </c>
      <c r="Y1797" s="355">
        <v>2726</v>
      </c>
      <c r="Z1797" s="355">
        <v>204</v>
      </c>
      <c r="AA1797" s="355">
        <v>429</v>
      </c>
      <c r="AB1797" s="355">
        <v>2956</v>
      </c>
      <c r="AC1797" s="355">
        <v>239</v>
      </c>
      <c r="AD1797" s="357">
        <v>441</v>
      </c>
      <c r="AE1797" s="355">
        <v>3284</v>
      </c>
      <c r="AF1797" s="355">
        <v>112</v>
      </c>
      <c r="AG1797" s="358">
        <v>420</v>
      </c>
      <c r="AH1797" s="355">
        <v>3741</v>
      </c>
      <c r="AI1797" s="355">
        <v>123</v>
      </c>
      <c r="AJ1797" s="358">
        <v>442</v>
      </c>
      <c r="AK1797" s="4">
        <v>3754</v>
      </c>
      <c r="AL1797" s="4">
        <v>302</v>
      </c>
      <c r="AM1797" s="4">
        <v>438</v>
      </c>
    </row>
    <row r="1798" spans="2:39" x14ac:dyDescent="0.3">
      <c r="B1798" s="350" t="s">
        <v>139</v>
      </c>
      <c r="C1798" s="351" t="s">
        <v>231</v>
      </c>
      <c r="D1798" s="352">
        <v>2312</v>
      </c>
      <c r="E1798" s="353">
        <v>0</v>
      </c>
      <c r="F1798" s="353">
        <v>266</v>
      </c>
      <c r="G1798" s="354">
        <v>2103</v>
      </c>
      <c r="H1798" s="354">
        <v>5</v>
      </c>
      <c r="I1798" s="354">
        <v>265</v>
      </c>
      <c r="J1798" s="355">
        <v>1869</v>
      </c>
      <c r="K1798" s="355">
        <v>113</v>
      </c>
      <c r="L1798" s="355">
        <v>269</v>
      </c>
      <c r="M1798" s="355">
        <v>1833</v>
      </c>
      <c r="N1798" s="355">
        <v>195</v>
      </c>
      <c r="O1798" s="355">
        <v>302</v>
      </c>
      <c r="P1798" s="355">
        <v>1774</v>
      </c>
      <c r="Q1798" s="355">
        <v>195</v>
      </c>
      <c r="R1798" s="355">
        <v>327</v>
      </c>
      <c r="S1798" s="355">
        <v>1779.0000000000009</v>
      </c>
      <c r="T1798" s="355">
        <v>399</v>
      </c>
      <c r="U1798" s="355">
        <v>337.00000000000017</v>
      </c>
      <c r="V1798" s="355">
        <v>2088.0000000000014</v>
      </c>
      <c r="W1798" s="355">
        <v>215.99999999999994</v>
      </c>
      <c r="X1798" s="355">
        <v>392.00000000000017</v>
      </c>
      <c r="Y1798" s="355">
        <v>2189</v>
      </c>
      <c r="Z1798" s="355">
        <v>108</v>
      </c>
      <c r="AA1798" s="355">
        <v>393</v>
      </c>
      <c r="AB1798" s="355">
        <v>2367</v>
      </c>
      <c r="AC1798" s="355">
        <v>175</v>
      </c>
      <c r="AD1798" s="357">
        <v>406</v>
      </c>
      <c r="AE1798" s="355">
        <v>2783</v>
      </c>
      <c r="AF1798" s="355">
        <v>72</v>
      </c>
      <c r="AG1798" s="358">
        <v>394</v>
      </c>
      <c r="AH1798" s="355">
        <v>2754</v>
      </c>
      <c r="AI1798" s="355">
        <v>119</v>
      </c>
      <c r="AJ1798" s="358">
        <v>381</v>
      </c>
      <c r="AK1798" s="4">
        <v>3398</v>
      </c>
      <c r="AL1798" s="4">
        <v>158</v>
      </c>
      <c r="AM1798" s="4">
        <v>447</v>
      </c>
    </row>
    <row r="1799" spans="2:39" x14ac:dyDescent="0.3">
      <c r="B1799" s="350" t="s">
        <v>139</v>
      </c>
      <c r="C1799" s="351" t="s">
        <v>288</v>
      </c>
      <c r="D1799" s="352">
        <v>1882</v>
      </c>
      <c r="E1799" s="353">
        <v>0</v>
      </c>
      <c r="F1799" s="353">
        <v>220</v>
      </c>
      <c r="G1799" s="354">
        <v>1662</v>
      </c>
      <c r="H1799" s="354">
        <v>27</v>
      </c>
      <c r="I1799" s="354">
        <v>260</v>
      </c>
      <c r="J1799" s="355">
        <v>1787</v>
      </c>
      <c r="K1799" s="355">
        <v>73</v>
      </c>
      <c r="L1799" s="355">
        <v>207</v>
      </c>
      <c r="M1799" s="355">
        <v>1414</v>
      </c>
      <c r="N1799" s="355">
        <v>119</v>
      </c>
      <c r="O1799" s="355">
        <v>153</v>
      </c>
      <c r="P1799" s="355">
        <v>1546</v>
      </c>
      <c r="Q1799" s="355">
        <v>110</v>
      </c>
      <c r="R1799" s="355">
        <v>283</v>
      </c>
      <c r="S1799" s="355">
        <v>1371.0000000000007</v>
      </c>
      <c r="T1799" s="355">
        <v>204</v>
      </c>
      <c r="U1799" s="355">
        <v>253</v>
      </c>
      <c r="V1799" s="355">
        <v>1708.9999999999993</v>
      </c>
      <c r="W1799" s="355">
        <v>0</v>
      </c>
      <c r="X1799" s="355">
        <v>296.00000000000006</v>
      </c>
      <c r="Y1799" s="355">
        <v>1857</v>
      </c>
      <c r="Z1799" s="355">
        <v>0</v>
      </c>
      <c r="AA1799" s="355">
        <v>335</v>
      </c>
      <c r="AB1799" s="355">
        <v>1917</v>
      </c>
      <c r="AC1799" s="355">
        <v>0</v>
      </c>
      <c r="AD1799" s="357">
        <v>346</v>
      </c>
      <c r="AE1799" s="355">
        <v>2061</v>
      </c>
      <c r="AF1799" s="355">
        <v>63</v>
      </c>
      <c r="AG1799" s="358">
        <v>340</v>
      </c>
      <c r="AH1799" s="355">
        <v>2148</v>
      </c>
      <c r="AI1799" s="355">
        <v>150</v>
      </c>
      <c r="AJ1799" s="358">
        <v>377</v>
      </c>
      <c r="AK1799" s="4">
        <v>2461</v>
      </c>
      <c r="AL1799" s="4">
        <v>0</v>
      </c>
      <c r="AM1799" s="4">
        <v>375</v>
      </c>
    </row>
    <row r="1800" spans="2:39" x14ac:dyDescent="0.3">
      <c r="B1800" s="350" t="s">
        <v>139</v>
      </c>
      <c r="C1800" s="351" t="s">
        <v>232</v>
      </c>
      <c r="D1800" s="352">
        <v>1566</v>
      </c>
      <c r="E1800" s="353">
        <v>0</v>
      </c>
      <c r="F1800" s="353">
        <v>225</v>
      </c>
      <c r="G1800" s="354">
        <v>1445</v>
      </c>
      <c r="H1800" s="354">
        <v>24</v>
      </c>
      <c r="I1800" s="354">
        <v>214</v>
      </c>
      <c r="J1800" s="355">
        <v>1294</v>
      </c>
      <c r="K1800" s="355">
        <v>56</v>
      </c>
      <c r="L1800" s="355">
        <v>251</v>
      </c>
      <c r="M1800" s="355">
        <v>1239</v>
      </c>
      <c r="N1800" s="355">
        <v>81</v>
      </c>
      <c r="O1800" s="355">
        <v>235</v>
      </c>
      <c r="P1800" s="355">
        <v>1103</v>
      </c>
      <c r="Q1800" s="355">
        <v>75</v>
      </c>
      <c r="R1800" s="355">
        <v>258</v>
      </c>
      <c r="S1800" s="355">
        <v>1121.9999999999993</v>
      </c>
      <c r="T1800" s="355">
        <v>161</v>
      </c>
      <c r="U1800" s="355">
        <v>283.00000000000006</v>
      </c>
      <c r="V1800" s="355">
        <v>1218.9999999999995</v>
      </c>
      <c r="W1800" s="355">
        <v>0</v>
      </c>
      <c r="X1800" s="355">
        <v>294.99999999999989</v>
      </c>
      <c r="Y1800" s="355">
        <v>1421</v>
      </c>
      <c r="Z1800" s="355">
        <v>0</v>
      </c>
      <c r="AA1800" s="355">
        <v>316</v>
      </c>
      <c r="AB1800" s="355">
        <v>1585</v>
      </c>
      <c r="AC1800" s="355">
        <v>0</v>
      </c>
      <c r="AD1800" s="357">
        <v>337</v>
      </c>
      <c r="AE1800" s="355">
        <v>1578</v>
      </c>
      <c r="AF1800" s="355">
        <v>35</v>
      </c>
      <c r="AG1800" s="358">
        <v>327</v>
      </c>
      <c r="AH1800" s="355">
        <v>1638</v>
      </c>
      <c r="AI1800" s="355">
        <v>152</v>
      </c>
      <c r="AJ1800" s="358">
        <v>368</v>
      </c>
      <c r="AK1800" s="4">
        <v>2050</v>
      </c>
      <c r="AL1800" s="4">
        <v>0</v>
      </c>
      <c r="AM1800" s="4">
        <v>386</v>
      </c>
    </row>
    <row r="1801" spans="2:39" x14ac:dyDescent="0.3">
      <c r="B1801" s="350" t="s">
        <v>139</v>
      </c>
      <c r="C1801" s="351" t="s">
        <v>325</v>
      </c>
      <c r="D1801" s="352">
        <v>0</v>
      </c>
      <c r="E1801" s="353">
        <v>0</v>
      </c>
      <c r="F1801" s="353">
        <v>0</v>
      </c>
      <c r="G1801" s="354">
        <v>0</v>
      </c>
      <c r="H1801" s="354">
        <v>0</v>
      </c>
      <c r="I1801" s="354">
        <v>0</v>
      </c>
      <c r="J1801" s="355">
        <v>0</v>
      </c>
      <c r="K1801" s="355">
        <v>0</v>
      </c>
      <c r="L1801" s="355">
        <v>0</v>
      </c>
      <c r="M1801" s="355">
        <v>0</v>
      </c>
      <c r="N1801" s="355">
        <v>0</v>
      </c>
      <c r="O1801" s="355">
        <v>0</v>
      </c>
      <c r="P1801" s="355">
        <v>0</v>
      </c>
      <c r="Q1801" s="355">
        <v>0</v>
      </c>
      <c r="R1801" s="355">
        <v>0</v>
      </c>
      <c r="S1801" s="355">
        <v>0</v>
      </c>
      <c r="T1801" s="355">
        <v>0</v>
      </c>
      <c r="U1801" s="355">
        <v>0</v>
      </c>
      <c r="V1801" s="355">
        <v>0</v>
      </c>
      <c r="W1801" s="355">
        <v>0</v>
      </c>
      <c r="X1801" s="355">
        <v>0</v>
      </c>
      <c r="Y1801" s="355">
        <v>0</v>
      </c>
      <c r="Z1801" s="355">
        <v>0</v>
      </c>
      <c r="AA1801" s="355">
        <v>0</v>
      </c>
      <c r="AB1801" s="355">
        <v>0</v>
      </c>
      <c r="AC1801" s="355">
        <v>0</v>
      </c>
      <c r="AD1801" s="357">
        <v>0</v>
      </c>
      <c r="AE1801" s="355">
        <v>0</v>
      </c>
      <c r="AF1801" s="355">
        <v>0</v>
      </c>
      <c r="AG1801" s="358">
        <v>0</v>
      </c>
      <c r="AH1801" s="355">
        <v>0</v>
      </c>
      <c r="AI1801" s="355">
        <v>0</v>
      </c>
      <c r="AJ1801" s="358">
        <v>0</v>
      </c>
      <c r="AK1801" s="4">
        <v>0</v>
      </c>
      <c r="AL1801" s="4">
        <v>0</v>
      </c>
      <c r="AM1801" s="4">
        <v>0</v>
      </c>
    </row>
    <row r="1802" spans="2:39" x14ac:dyDescent="0.3">
      <c r="B1802" s="350" t="s">
        <v>139</v>
      </c>
      <c r="C1802" s="351" t="s">
        <v>326</v>
      </c>
      <c r="D1802" s="352">
        <v>0</v>
      </c>
      <c r="E1802" s="353">
        <v>0</v>
      </c>
      <c r="F1802" s="353">
        <v>0</v>
      </c>
      <c r="G1802" s="354">
        <v>0</v>
      </c>
      <c r="H1802" s="354">
        <v>0</v>
      </c>
      <c r="I1802" s="354">
        <v>0</v>
      </c>
      <c r="J1802" s="355">
        <v>0</v>
      </c>
      <c r="K1802" s="355">
        <v>0</v>
      </c>
      <c r="L1802" s="355">
        <v>0</v>
      </c>
      <c r="M1802" s="355">
        <v>0</v>
      </c>
      <c r="N1802" s="355">
        <v>0</v>
      </c>
      <c r="O1802" s="355">
        <v>0</v>
      </c>
      <c r="P1802" s="355">
        <v>0</v>
      </c>
      <c r="Q1802" s="355">
        <v>0</v>
      </c>
      <c r="R1802" s="355">
        <v>0</v>
      </c>
      <c r="S1802" s="355">
        <v>0</v>
      </c>
      <c r="T1802" s="355">
        <v>0</v>
      </c>
      <c r="U1802" s="355">
        <v>0</v>
      </c>
      <c r="V1802" s="355">
        <v>0</v>
      </c>
      <c r="W1802" s="355">
        <v>0</v>
      </c>
      <c r="X1802" s="355">
        <v>0</v>
      </c>
      <c r="Y1802" s="355">
        <v>0</v>
      </c>
      <c r="Z1802" s="355">
        <v>0</v>
      </c>
      <c r="AA1802" s="355">
        <v>0</v>
      </c>
      <c r="AB1802" s="355">
        <v>0</v>
      </c>
      <c r="AC1802" s="355">
        <v>0</v>
      </c>
      <c r="AD1802" s="357">
        <v>0</v>
      </c>
      <c r="AE1802" s="355">
        <v>0</v>
      </c>
      <c r="AF1802" s="355">
        <v>0</v>
      </c>
      <c r="AG1802" s="358">
        <v>0</v>
      </c>
      <c r="AH1802" s="355">
        <v>0</v>
      </c>
      <c r="AI1802" s="355">
        <v>0</v>
      </c>
      <c r="AJ1802" s="358">
        <v>0</v>
      </c>
      <c r="AK1802" s="4">
        <v>0</v>
      </c>
      <c r="AL1802" s="4">
        <v>0</v>
      </c>
      <c r="AM1802" s="4">
        <v>0</v>
      </c>
    </row>
    <row r="1803" spans="2:39" x14ac:dyDescent="0.3">
      <c r="B1803" s="350" t="s">
        <v>139</v>
      </c>
      <c r="C1803" s="351" t="s">
        <v>289</v>
      </c>
      <c r="D1803" s="352">
        <v>156</v>
      </c>
      <c r="E1803" s="353">
        <v>1328</v>
      </c>
      <c r="F1803" s="353">
        <v>0</v>
      </c>
      <c r="G1803" s="354">
        <v>278</v>
      </c>
      <c r="H1803" s="354">
        <v>1218</v>
      </c>
      <c r="I1803" s="354">
        <v>0</v>
      </c>
      <c r="J1803" s="355">
        <v>790</v>
      </c>
      <c r="K1803" s="355">
        <v>1206</v>
      </c>
      <c r="L1803" s="355">
        <v>0</v>
      </c>
      <c r="M1803" s="355">
        <v>282</v>
      </c>
      <c r="N1803" s="355">
        <v>0</v>
      </c>
      <c r="O1803" s="355">
        <v>0</v>
      </c>
      <c r="P1803" s="355">
        <v>304</v>
      </c>
      <c r="Q1803" s="355">
        <v>1661</v>
      </c>
      <c r="R1803" s="355">
        <v>0</v>
      </c>
      <c r="S1803" s="355">
        <v>815.99999999999898</v>
      </c>
      <c r="T1803" s="355">
        <v>9</v>
      </c>
      <c r="U1803" s="355">
        <v>0</v>
      </c>
      <c r="V1803" s="355">
        <v>365</v>
      </c>
      <c r="W1803" s="355">
        <v>0</v>
      </c>
      <c r="X1803" s="355">
        <v>0</v>
      </c>
      <c r="Y1803" s="355">
        <v>0</v>
      </c>
      <c r="Z1803" s="355">
        <v>0</v>
      </c>
      <c r="AA1803" s="355">
        <v>0</v>
      </c>
      <c r="AB1803" s="355">
        <v>501</v>
      </c>
      <c r="AC1803" s="355">
        <v>0</v>
      </c>
      <c r="AD1803" s="357">
        <v>0</v>
      </c>
      <c r="AE1803" s="355">
        <v>31</v>
      </c>
      <c r="AF1803" s="355">
        <v>0</v>
      </c>
      <c r="AG1803" s="358">
        <v>28</v>
      </c>
      <c r="AH1803" s="355">
        <v>15</v>
      </c>
      <c r="AI1803" s="355">
        <v>0</v>
      </c>
      <c r="AJ1803" s="358">
        <v>0</v>
      </c>
      <c r="AK1803" s="4">
        <v>434</v>
      </c>
      <c r="AL1803" s="4">
        <v>0</v>
      </c>
      <c r="AM1803" s="4">
        <v>21</v>
      </c>
    </row>
    <row r="1804" spans="2:39" x14ac:dyDescent="0.3">
      <c r="B1804" s="350" t="s">
        <v>139</v>
      </c>
      <c r="C1804" s="351" t="s">
        <v>290</v>
      </c>
      <c r="D1804" s="352">
        <v>1994</v>
      </c>
      <c r="E1804" s="353">
        <v>43</v>
      </c>
      <c r="F1804" s="353">
        <v>0</v>
      </c>
      <c r="G1804" s="354">
        <v>588</v>
      </c>
      <c r="H1804" s="354">
        <v>97</v>
      </c>
      <c r="I1804" s="354">
        <v>0</v>
      </c>
      <c r="J1804" s="355">
        <v>195</v>
      </c>
      <c r="K1804" s="355">
        <v>754</v>
      </c>
      <c r="L1804" s="355">
        <v>0</v>
      </c>
      <c r="M1804" s="355">
        <v>168</v>
      </c>
      <c r="N1804" s="355">
        <v>0</v>
      </c>
      <c r="O1804" s="355">
        <v>0</v>
      </c>
      <c r="P1804" s="355">
        <v>367</v>
      </c>
      <c r="Q1804" s="355">
        <v>1130</v>
      </c>
      <c r="R1804" s="355">
        <v>0</v>
      </c>
      <c r="S1804" s="355">
        <v>90</v>
      </c>
      <c r="T1804" s="355">
        <v>0</v>
      </c>
      <c r="U1804" s="355">
        <v>0</v>
      </c>
      <c r="V1804" s="355">
        <v>164.00000000000006</v>
      </c>
      <c r="W1804" s="355">
        <v>0</v>
      </c>
      <c r="X1804" s="355">
        <v>0</v>
      </c>
      <c r="Y1804" s="355">
        <v>196</v>
      </c>
      <c r="Z1804" s="355">
        <v>0</v>
      </c>
      <c r="AA1804" s="355">
        <v>0</v>
      </c>
      <c r="AB1804" s="355">
        <v>235</v>
      </c>
      <c r="AC1804" s="355">
        <v>0</v>
      </c>
      <c r="AD1804" s="357">
        <v>0</v>
      </c>
      <c r="AE1804" s="355">
        <v>249</v>
      </c>
      <c r="AF1804" s="355">
        <v>0</v>
      </c>
      <c r="AG1804" s="358">
        <v>13</v>
      </c>
      <c r="AH1804" s="355">
        <v>189</v>
      </c>
      <c r="AI1804" s="355">
        <v>0</v>
      </c>
      <c r="AJ1804" s="358">
        <v>0</v>
      </c>
      <c r="AK1804" s="4">
        <v>135</v>
      </c>
      <c r="AL1804" s="4">
        <v>0</v>
      </c>
      <c r="AM1804" s="4">
        <v>7</v>
      </c>
    </row>
    <row r="1805" spans="2:39" x14ac:dyDescent="0.3">
      <c r="B1805" s="350" t="s">
        <v>139</v>
      </c>
      <c r="C1805" s="351" t="s">
        <v>291</v>
      </c>
      <c r="D1805" s="352">
        <v>1265</v>
      </c>
      <c r="E1805" s="353">
        <v>130</v>
      </c>
      <c r="F1805" s="353">
        <v>18</v>
      </c>
      <c r="G1805" s="354">
        <v>374</v>
      </c>
      <c r="H1805" s="354">
        <v>43</v>
      </c>
      <c r="I1805" s="354">
        <v>14</v>
      </c>
      <c r="J1805" s="355">
        <v>589</v>
      </c>
      <c r="K1805" s="355">
        <v>0</v>
      </c>
      <c r="L1805" s="355">
        <v>25</v>
      </c>
      <c r="M1805" s="355">
        <v>571</v>
      </c>
      <c r="N1805" s="355">
        <v>0</v>
      </c>
      <c r="O1805" s="355">
        <v>35</v>
      </c>
      <c r="P1805" s="355">
        <v>600</v>
      </c>
      <c r="Q1805" s="355">
        <v>10</v>
      </c>
      <c r="R1805" s="355">
        <v>37</v>
      </c>
      <c r="S1805" s="355">
        <v>543.99999999999977</v>
      </c>
      <c r="T1805" s="355">
        <v>0</v>
      </c>
      <c r="U1805" s="355">
        <v>46.000000000000007</v>
      </c>
      <c r="V1805" s="355">
        <v>615.00000000000023</v>
      </c>
      <c r="W1805" s="355">
        <v>0</v>
      </c>
      <c r="X1805" s="355">
        <v>53.999999999999993</v>
      </c>
      <c r="Y1805" s="355">
        <v>723</v>
      </c>
      <c r="Z1805" s="355">
        <v>0</v>
      </c>
      <c r="AA1805" s="355">
        <v>34</v>
      </c>
      <c r="AB1805" s="355">
        <v>775</v>
      </c>
      <c r="AC1805" s="355">
        <v>0</v>
      </c>
      <c r="AD1805" s="357">
        <v>56</v>
      </c>
      <c r="AE1805" s="355">
        <v>661</v>
      </c>
      <c r="AF1805" s="355">
        <v>0</v>
      </c>
      <c r="AG1805" s="358">
        <v>148</v>
      </c>
      <c r="AH1805" s="355">
        <v>614</v>
      </c>
      <c r="AI1805" s="355">
        <v>0</v>
      </c>
      <c r="AJ1805" s="358">
        <v>37</v>
      </c>
      <c r="AK1805" s="4">
        <v>480</v>
      </c>
      <c r="AL1805" s="4">
        <v>0</v>
      </c>
      <c r="AM1805" s="4">
        <v>42</v>
      </c>
    </row>
    <row r="1806" spans="2:39" x14ac:dyDescent="0.3">
      <c r="B1806" s="350" t="s">
        <v>139</v>
      </c>
      <c r="C1806" s="351" t="s">
        <v>292</v>
      </c>
      <c r="D1806" s="352">
        <v>256</v>
      </c>
      <c r="E1806" s="353">
        <v>116</v>
      </c>
      <c r="F1806" s="353">
        <v>48</v>
      </c>
      <c r="G1806" s="354">
        <v>469</v>
      </c>
      <c r="H1806" s="354">
        <v>126</v>
      </c>
      <c r="I1806" s="354">
        <v>47</v>
      </c>
      <c r="J1806" s="355">
        <v>757</v>
      </c>
      <c r="K1806" s="355">
        <v>0</v>
      </c>
      <c r="L1806" s="355">
        <v>48</v>
      </c>
      <c r="M1806" s="355">
        <v>647</v>
      </c>
      <c r="N1806" s="355">
        <v>0</v>
      </c>
      <c r="O1806" s="355">
        <v>68</v>
      </c>
      <c r="P1806" s="355">
        <v>618</v>
      </c>
      <c r="Q1806" s="355">
        <v>43</v>
      </c>
      <c r="R1806" s="355">
        <v>65</v>
      </c>
      <c r="S1806" s="355">
        <v>649</v>
      </c>
      <c r="T1806" s="355">
        <v>0</v>
      </c>
      <c r="U1806" s="355">
        <v>62.000000000000014</v>
      </c>
      <c r="V1806" s="355">
        <v>645.00000000000023</v>
      </c>
      <c r="W1806" s="355">
        <v>0</v>
      </c>
      <c r="X1806" s="355">
        <v>97</v>
      </c>
      <c r="Y1806" s="355">
        <v>745</v>
      </c>
      <c r="Z1806" s="355">
        <v>0</v>
      </c>
      <c r="AA1806" s="355">
        <v>57</v>
      </c>
      <c r="AB1806" s="355">
        <v>781</v>
      </c>
      <c r="AC1806" s="355">
        <v>0</v>
      </c>
      <c r="AD1806" s="357">
        <v>99</v>
      </c>
      <c r="AE1806" s="355">
        <v>844</v>
      </c>
      <c r="AF1806" s="355">
        <v>0</v>
      </c>
      <c r="AG1806" s="358">
        <v>192</v>
      </c>
      <c r="AH1806" s="355">
        <v>649</v>
      </c>
      <c r="AI1806" s="355">
        <v>0</v>
      </c>
      <c r="AJ1806" s="358">
        <v>78</v>
      </c>
      <c r="AK1806" s="4">
        <v>586</v>
      </c>
      <c r="AL1806" s="4">
        <v>0</v>
      </c>
      <c r="AM1806" s="4">
        <v>88</v>
      </c>
    </row>
    <row r="1807" spans="2:39" x14ac:dyDescent="0.3">
      <c r="B1807" s="350" t="s">
        <v>139</v>
      </c>
      <c r="C1807" s="351" t="s">
        <v>293</v>
      </c>
      <c r="D1807" s="352">
        <v>633</v>
      </c>
      <c r="E1807" s="353">
        <v>152</v>
      </c>
      <c r="F1807" s="353">
        <v>17</v>
      </c>
      <c r="G1807" s="354">
        <v>245</v>
      </c>
      <c r="H1807" s="354">
        <v>103</v>
      </c>
      <c r="I1807" s="354">
        <v>28</v>
      </c>
      <c r="J1807" s="355">
        <v>453</v>
      </c>
      <c r="K1807" s="355">
        <v>0</v>
      </c>
      <c r="L1807" s="355">
        <v>19</v>
      </c>
      <c r="M1807" s="355">
        <v>663</v>
      </c>
      <c r="N1807" s="355">
        <v>0</v>
      </c>
      <c r="O1807" s="355">
        <v>57</v>
      </c>
      <c r="P1807" s="355">
        <v>446</v>
      </c>
      <c r="Q1807" s="355">
        <v>31</v>
      </c>
      <c r="R1807" s="355">
        <v>88</v>
      </c>
      <c r="S1807" s="355">
        <v>561.00000000000023</v>
      </c>
      <c r="T1807" s="355">
        <v>0</v>
      </c>
      <c r="U1807" s="355">
        <v>60.000000000000014</v>
      </c>
      <c r="V1807" s="355">
        <v>439.00000000000006</v>
      </c>
      <c r="W1807" s="355">
        <v>0</v>
      </c>
      <c r="X1807" s="355">
        <v>74.000000000000028</v>
      </c>
      <c r="Y1807" s="355">
        <v>410</v>
      </c>
      <c r="Z1807" s="355">
        <v>0</v>
      </c>
      <c r="AA1807" s="355">
        <v>32</v>
      </c>
      <c r="AB1807" s="355">
        <v>550</v>
      </c>
      <c r="AC1807" s="355">
        <v>0</v>
      </c>
      <c r="AD1807" s="357">
        <v>51</v>
      </c>
      <c r="AE1807" s="355">
        <v>298</v>
      </c>
      <c r="AF1807" s="355">
        <v>0</v>
      </c>
      <c r="AG1807" s="358">
        <v>116</v>
      </c>
      <c r="AH1807" s="355">
        <v>374</v>
      </c>
      <c r="AI1807" s="355">
        <v>0</v>
      </c>
      <c r="AJ1807" s="358">
        <v>59</v>
      </c>
      <c r="AK1807" s="4">
        <v>558</v>
      </c>
      <c r="AL1807" s="4">
        <v>0</v>
      </c>
      <c r="AM1807" s="4">
        <v>62</v>
      </c>
    </row>
    <row r="1808" spans="2:39" x14ac:dyDescent="0.3">
      <c r="B1808" s="350" t="s">
        <v>139</v>
      </c>
      <c r="C1808" s="351" t="s">
        <v>294</v>
      </c>
      <c r="D1808" s="352">
        <v>371</v>
      </c>
      <c r="E1808" s="353">
        <v>0</v>
      </c>
      <c r="F1808" s="353">
        <v>82</v>
      </c>
      <c r="G1808" s="354">
        <v>215</v>
      </c>
      <c r="H1808" s="354">
        <v>0</v>
      </c>
      <c r="I1808" s="354">
        <v>101</v>
      </c>
      <c r="J1808" s="355">
        <v>452</v>
      </c>
      <c r="K1808" s="355">
        <v>0</v>
      </c>
      <c r="L1808" s="355">
        <v>84</v>
      </c>
      <c r="M1808" s="355">
        <v>171</v>
      </c>
      <c r="N1808" s="355">
        <v>0</v>
      </c>
      <c r="O1808" s="355">
        <v>190</v>
      </c>
      <c r="P1808" s="355">
        <v>370</v>
      </c>
      <c r="Q1808" s="355">
        <v>0</v>
      </c>
      <c r="R1808" s="355">
        <v>195</v>
      </c>
      <c r="S1808" s="355">
        <v>341.00000000000011</v>
      </c>
      <c r="T1808" s="355">
        <v>0</v>
      </c>
      <c r="U1808" s="355">
        <v>177.00000000000003</v>
      </c>
      <c r="V1808" s="355">
        <v>345.00000000000006</v>
      </c>
      <c r="W1808" s="355">
        <v>0</v>
      </c>
      <c r="X1808" s="355">
        <v>111</v>
      </c>
      <c r="Y1808" s="355">
        <v>555</v>
      </c>
      <c r="Z1808" s="355">
        <v>0</v>
      </c>
      <c r="AA1808" s="355">
        <v>68</v>
      </c>
      <c r="AB1808" s="355">
        <v>480</v>
      </c>
      <c r="AC1808" s="355">
        <v>0</v>
      </c>
      <c r="AD1808" s="357">
        <v>143</v>
      </c>
      <c r="AE1808" s="355">
        <v>799</v>
      </c>
      <c r="AF1808" s="355">
        <v>0</v>
      </c>
      <c r="AG1808" s="358">
        <v>159</v>
      </c>
      <c r="AH1808" s="355">
        <v>517</v>
      </c>
      <c r="AI1808" s="355">
        <v>0</v>
      </c>
      <c r="AJ1808" s="358">
        <v>204</v>
      </c>
      <c r="AK1808" s="4">
        <v>348</v>
      </c>
      <c r="AL1808" s="4">
        <v>0</v>
      </c>
      <c r="AM1808" s="4">
        <v>84</v>
      </c>
    </row>
    <row r="1809" spans="2:39" x14ac:dyDescent="0.3">
      <c r="B1809" s="350" t="s">
        <v>139</v>
      </c>
      <c r="C1809" s="351" t="s">
        <v>327</v>
      </c>
      <c r="D1809" s="352">
        <v>31</v>
      </c>
      <c r="E1809" s="353">
        <v>0</v>
      </c>
      <c r="F1809" s="353">
        <v>0</v>
      </c>
      <c r="G1809" s="354">
        <v>44</v>
      </c>
      <c r="H1809" s="354">
        <v>8</v>
      </c>
      <c r="I1809" s="354">
        <v>0</v>
      </c>
      <c r="J1809" s="355">
        <v>47</v>
      </c>
      <c r="K1809" s="355">
        <v>0</v>
      </c>
      <c r="L1809" s="355">
        <v>0</v>
      </c>
      <c r="M1809" s="355">
        <v>54</v>
      </c>
      <c r="N1809" s="355">
        <v>0</v>
      </c>
      <c r="O1809" s="355">
        <v>0</v>
      </c>
      <c r="P1809" s="355">
        <v>37</v>
      </c>
      <c r="Q1809" s="355">
        <v>0</v>
      </c>
      <c r="R1809" s="355">
        <v>0</v>
      </c>
      <c r="S1809" s="355">
        <v>28</v>
      </c>
      <c r="T1809" s="355">
        <v>0</v>
      </c>
      <c r="U1809" s="355">
        <v>0</v>
      </c>
      <c r="V1809" s="355">
        <v>42</v>
      </c>
      <c r="W1809" s="355">
        <v>0</v>
      </c>
      <c r="X1809" s="355">
        <v>0</v>
      </c>
      <c r="Y1809" s="355">
        <v>40</v>
      </c>
      <c r="Z1809" s="355">
        <v>0</v>
      </c>
      <c r="AA1809" s="355">
        <v>0</v>
      </c>
      <c r="AB1809" s="355">
        <v>43</v>
      </c>
      <c r="AC1809" s="355">
        <v>0</v>
      </c>
      <c r="AD1809" s="357">
        <v>0</v>
      </c>
      <c r="AE1809" s="355">
        <v>50</v>
      </c>
      <c r="AF1809" s="355">
        <v>0</v>
      </c>
      <c r="AG1809" s="358">
        <v>0</v>
      </c>
      <c r="AH1809" s="355">
        <v>196</v>
      </c>
      <c r="AI1809" s="355">
        <v>0</v>
      </c>
      <c r="AJ1809" s="358">
        <v>0</v>
      </c>
      <c r="AK1809" s="4">
        <v>228</v>
      </c>
      <c r="AL1809" s="4">
        <v>0</v>
      </c>
      <c r="AM1809" s="4">
        <v>0</v>
      </c>
    </row>
    <row r="1810" spans="2:39" x14ac:dyDescent="0.3">
      <c r="B1810" s="350" t="s">
        <v>140</v>
      </c>
      <c r="C1810" s="351" t="s">
        <v>223</v>
      </c>
      <c r="D1810" s="352">
        <v>0</v>
      </c>
      <c r="E1810" s="353">
        <v>0</v>
      </c>
      <c r="F1810" s="353">
        <v>292</v>
      </c>
      <c r="G1810" s="354">
        <v>0</v>
      </c>
      <c r="H1810" s="354">
        <v>0</v>
      </c>
      <c r="I1810" s="354">
        <v>327</v>
      </c>
      <c r="J1810" s="355">
        <v>0</v>
      </c>
      <c r="K1810" s="355">
        <v>0</v>
      </c>
      <c r="L1810" s="355">
        <v>268</v>
      </c>
      <c r="M1810" s="355">
        <v>0</v>
      </c>
      <c r="N1810" s="355">
        <v>0</v>
      </c>
      <c r="O1810" s="355">
        <v>295</v>
      </c>
      <c r="P1810" s="355">
        <v>0</v>
      </c>
      <c r="Q1810" s="355">
        <v>0</v>
      </c>
      <c r="R1810" s="355">
        <v>237</v>
      </c>
      <c r="S1810" s="355">
        <v>0</v>
      </c>
      <c r="T1810" s="355">
        <v>0</v>
      </c>
      <c r="U1810" s="355">
        <v>253</v>
      </c>
      <c r="V1810" s="355">
        <v>0</v>
      </c>
      <c r="W1810" s="355">
        <v>0</v>
      </c>
      <c r="X1810" s="355">
        <v>305</v>
      </c>
      <c r="Y1810" s="355">
        <v>0</v>
      </c>
      <c r="Z1810" s="355">
        <v>0</v>
      </c>
      <c r="AA1810" s="355">
        <v>318</v>
      </c>
      <c r="AB1810" s="355">
        <v>0</v>
      </c>
      <c r="AC1810" s="355">
        <v>0</v>
      </c>
      <c r="AD1810" s="357">
        <v>326</v>
      </c>
      <c r="AE1810" s="355">
        <v>0</v>
      </c>
      <c r="AF1810" s="355">
        <v>0</v>
      </c>
      <c r="AG1810" s="358">
        <v>299</v>
      </c>
      <c r="AH1810" s="355">
        <v>0</v>
      </c>
      <c r="AI1810" s="355">
        <v>0</v>
      </c>
      <c r="AJ1810" s="358">
        <v>277</v>
      </c>
      <c r="AK1810" s="4">
        <v>0</v>
      </c>
      <c r="AL1810" s="4">
        <v>0</v>
      </c>
      <c r="AM1810" s="4">
        <v>330</v>
      </c>
    </row>
    <row r="1811" spans="2:39" x14ac:dyDescent="0.3">
      <c r="B1811" s="350" t="s">
        <v>140</v>
      </c>
      <c r="C1811" s="351" t="s">
        <v>286</v>
      </c>
      <c r="D1811" s="352">
        <v>0</v>
      </c>
      <c r="E1811" s="353">
        <v>0</v>
      </c>
      <c r="F1811" s="353">
        <v>356</v>
      </c>
      <c r="G1811" s="354">
        <v>0</v>
      </c>
      <c r="H1811" s="354">
        <v>0</v>
      </c>
      <c r="I1811" s="354">
        <v>366</v>
      </c>
      <c r="J1811" s="355">
        <v>0</v>
      </c>
      <c r="K1811" s="355">
        <v>0</v>
      </c>
      <c r="L1811" s="355">
        <v>371</v>
      </c>
      <c r="M1811" s="355">
        <v>0</v>
      </c>
      <c r="N1811" s="355">
        <v>0</v>
      </c>
      <c r="O1811" s="355">
        <v>299</v>
      </c>
      <c r="P1811" s="355">
        <v>0</v>
      </c>
      <c r="Q1811" s="355">
        <v>0</v>
      </c>
      <c r="R1811" s="355">
        <v>307</v>
      </c>
      <c r="S1811" s="355">
        <v>0</v>
      </c>
      <c r="T1811" s="355">
        <v>0</v>
      </c>
      <c r="U1811" s="355">
        <v>274</v>
      </c>
      <c r="V1811" s="355">
        <v>0</v>
      </c>
      <c r="W1811" s="355">
        <v>0</v>
      </c>
      <c r="X1811" s="355">
        <v>312.99999999999989</v>
      </c>
      <c r="Y1811" s="355">
        <v>0</v>
      </c>
      <c r="Z1811" s="355">
        <v>0</v>
      </c>
      <c r="AA1811" s="355">
        <v>316</v>
      </c>
      <c r="AB1811" s="355">
        <v>0</v>
      </c>
      <c r="AC1811" s="355">
        <v>0</v>
      </c>
      <c r="AD1811" s="357">
        <v>343</v>
      </c>
      <c r="AE1811" s="355">
        <v>0</v>
      </c>
      <c r="AF1811" s="355">
        <v>0</v>
      </c>
      <c r="AG1811" s="358">
        <v>377</v>
      </c>
      <c r="AH1811" s="355">
        <v>0</v>
      </c>
      <c r="AI1811" s="355">
        <v>0</v>
      </c>
      <c r="AJ1811" s="358">
        <v>359</v>
      </c>
      <c r="AK1811" s="4">
        <v>0</v>
      </c>
      <c r="AL1811" s="4">
        <v>0</v>
      </c>
      <c r="AM1811" s="4">
        <v>349</v>
      </c>
    </row>
    <row r="1812" spans="2:39" x14ac:dyDescent="0.3">
      <c r="B1812" s="350" t="s">
        <v>140</v>
      </c>
      <c r="C1812" s="351" t="s">
        <v>255</v>
      </c>
      <c r="D1812" s="352">
        <v>1229</v>
      </c>
      <c r="E1812" s="353">
        <v>0</v>
      </c>
      <c r="F1812" s="353">
        <v>282</v>
      </c>
      <c r="G1812" s="354">
        <v>1189</v>
      </c>
      <c r="H1812" s="354">
        <v>0</v>
      </c>
      <c r="I1812" s="354">
        <v>352</v>
      </c>
      <c r="J1812" s="355">
        <v>1327</v>
      </c>
      <c r="K1812" s="355">
        <v>0</v>
      </c>
      <c r="L1812" s="355">
        <v>355</v>
      </c>
      <c r="M1812" s="355">
        <v>1269</v>
      </c>
      <c r="N1812" s="355">
        <v>0</v>
      </c>
      <c r="O1812" s="355">
        <v>377</v>
      </c>
      <c r="P1812" s="355">
        <v>1171</v>
      </c>
      <c r="Q1812" s="355">
        <v>0</v>
      </c>
      <c r="R1812" s="355">
        <v>336</v>
      </c>
      <c r="S1812" s="355">
        <v>1095.9999999999993</v>
      </c>
      <c r="T1812" s="355">
        <v>0</v>
      </c>
      <c r="U1812" s="355">
        <v>388.00000000000006</v>
      </c>
      <c r="V1812" s="355">
        <v>957</v>
      </c>
      <c r="W1812" s="355">
        <v>0</v>
      </c>
      <c r="X1812" s="355">
        <v>362.00000000000017</v>
      </c>
      <c r="Y1812" s="355">
        <v>966</v>
      </c>
      <c r="Z1812" s="355">
        <v>0</v>
      </c>
      <c r="AA1812" s="355">
        <v>454</v>
      </c>
      <c r="AB1812" s="355">
        <v>1055</v>
      </c>
      <c r="AC1812" s="355">
        <v>0</v>
      </c>
      <c r="AD1812" s="357">
        <v>426</v>
      </c>
      <c r="AE1812" s="355">
        <v>1152</v>
      </c>
      <c r="AF1812" s="355">
        <v>0</v>
      </c>
      <c r="AG1812" s="358">
        <v>472</v>
      </c>
      <c r="AH1812" s="355">
        <v>1259</v>
      </c>
      <c r="AI1812" s="355">
        <v>0</v>
      </c>
      <c r="AJ1812" s="358">
        <v>477</v>
      </c>
      <c r="AK1812" s="4">
        <v>1253</v>
      </c>
      <c r="AL1812" s="4">
        <v>0</v>
      </c>
      <c r="AM1812" s="4">
        <v>485</v>
      </c>
    </row>
    <row r="1813" spans="2:39" x14ac:dyDescent="0.3">
      <c r="B1813" s="350" t="s">
        <v>140</v>
      </c>
      <c r="C1813" s="351" t="s">
        <v>224</v>
      </c>
      <c r="D1813" s="352">
        <v>1533</v>
      </c>
      <c r="E1813" s="353">
        <v>0</v>
      </c>
      <c r="F1813" s="353">
        <v>318</v>
      </c>
      <c r="G1813" s="354">
        <v>1538</v>
      </c>
      <c r="H1813" s="354">
        <v>0</v>
      </c>
      <c r="I1813" s="354">
        <v>303</v>
      </c>
      <c r="J1813" s="355">
        <v>1481</v>
      </c>
      <c r="K1813" s="355">
        <v>0</v>
      </c>
      <c r="L1813" s="355">
        <v>283</v>
      </c>
      <c r="M1813" s="355">
        <v>1584</v>
      </c>
      <c r="N1813" s="355">
        <v>0</v>
      </c>
      <c r="O1813" s="355">
        <v>286</v>
      </c>
      <c r="P1813" s="355">
        <v>1495</v>
      </c>
      <c r="Q1813" s="355">
        <v>0</v>
      </c>
      <c r="R1813" s="355">
        <v>326</v>
      </c>
      <c r="S1813" s="355">
        <v>1441.9999999999991</v>
      </c>
      <c r="T1813" s="355">
        <v>0</v>
      </c>
      <c r="U1813" s="355">
        <v>299.00000000000011</v>
      </c>
      <c r="V1813" s="355">
        <v>1417.9999999999993</v>
      </c>
      <c r="W1813" s="355">
        <v>0</v>
      </c>
      <c r="X1813" s="355">
        <v>383.99999999999994</v>
      </c>
      <c r="Y1813" s="355">
        <v>1275</v>
      </c>
      <c r="Z1813" s="355">
        <v>0</v>
      </c>
      <c r="AA1813" s="355">
        <v>353</v>
      </c>
      <c r="AB1813" s="355">
        <v>1304</v>
      </c>
      <c r="AC1813" s="355">
        <v>0</v>
      </c>
      <c r="AD1813" s="357">
        <v>389</v>
      </c>
      <c r="AE1813" s="355">
        <v>1420</v>
      </c>
      <c r="AF1813" s="355">
        <v>0</v>
      </c>
      <c r="AG1813" s="358">
        <v>380</v>
      </c>
      <c r="AH1813" s="355">
        <v>1475</v>
      </c>
      <c r="AI1813" s="355">
        <v>0</v>
      </c>
      <c r="AJ1813" s="358">
        <v>419</v>
      </c>
      <c r="AK1813" s="4">
        <v>1578</v>
      </c>
      <c r="AL1813" s="4">
        <v>0</v>
      </c>
      <c r="AM1813" s="4">
        <v>402</v>
      </c>
    </row>
    <row r="1814" spans="2:39" x14ac:dyDescent="0.3">
      <c r="B1814" s="350" t="s">
        <v>140</v>
      </c>
      <c r="C1814" s="351" t="s">
        <v>225</v>
      </c>
      <c r="D1814" s="352">
        <v>1560</v>
      </c>
      <c r="E1814" s="353">
        <v>0</v>
      </c>
      <c r="F1814" s="353">
        <v>262</v>
      </c>
      <c r="G1814" s="354">
        <v>1503</v>
      </c>
      <c r="H1814" s="354">
        <v>0</v>
      </c>
      <c r="I1814" s="354">
        <v>330</v>
      </c>
      <c r="J1814" s="355">
        <v>1516</v>
      </c>
      <c r="K1814" s="355">
        <v>0</v>
      </c>
      <c r="L1814" s="355">
        <v>320</v>
      </c>
      <c r="M1814" s="355">
        <v>1444</v>
      </c>
      <c r="N1814" s="355">
        <v>0</v>
      </c>
      <c r="O1814" s="355">
        <v>279</v>
      </c>
      <c r="P1814" s="355">
        <v>1506</v>
      </c>
      <c r="Q1814" s="355">
        <v>0</v>
      </c>
      <c r="R1814" s="355">
        <v>313</v>
      </c>
      <c r="S1814" s="355">
        <v>1424.0000000000009</v>
      </c>
      <c r="T1814" s="355">
        <v>0</v>
      </c>
      <c r="U1814" s="355">
        <v>344</v>
      </c>
      <c r="V1814" s="355">
        <v>1389.9999999999991</v>
      </c>
      <c r="W1814" s="355">
        <v>0</v>
      </c>
      <c r="X1814" s="355">
        <v>312</v>
      </c>
      <c r="Y1814" s="355">
        <v>1382</v>
      </c>
      <c r="Z1814" s="355">
        <v>0</v>
      </c>
      <c r="AA1814" s="355">
        <v>407</v>
      </c>
      <c r="AB1814" s="355">
        <v>1281</v>
      </c>
      <c r="AC1814" s="355">
        <v>0</v>
      </c>
      <c r="AD1814" s="357">
        <v>354</v>
      </c>
      <c r="AE1814" s="355">
        <v>1340</v>
      </c>
      <c r="AF1814" s="355">
        <v>0</v>
      </c>
      <c r="AG1814" s="358">
        <v>378</v>
      </c>
      <c r="AH1814" s="355">
        <v>1428</v>
      </c>
      <c r="AI1814" s="355">
        <v>0</v>
      </c>
      <c r="AJ1814" s="358">
        <v>367</v>
      </c>
      <c r="AK1814" s="4">
        <v>1417</v>
      </c>
      <c r="AL1814" s="4">
        <v>0</v>
      </c>
      <c r="AM1814" s="4">
        <v>416</v>
      </c>
    </row>
    <row r="1815" spans="2:39" x14ac:dyDescent="0.3">
      <c r="B1815" s="350" t="s">
        <v>140</v>
      </c>
      <c r="C1815" s="351" t="s">
        <v>226</v>
      </c>
      <c r="D1815" s="352">
        <v>1626</v>
      </c>
      <c r="E1815" s="353">
        <v>0</v>
      </c>
      <c r="F1815" s="353">
        <v>288</v>
      </c>
      <c r="G1815" s="354">
        <v>1646</v>
      </c>
      <c r="H1815" s="354">
        <v>0</v>
      </c>
      <c r="I1815" s="354">
        <v>250</v>
      </c>
      <c r="J1815" s="355">
        <v>1577</v>
      </c>
      <c r="K1815" s="355">
        <v>0</v>
      </c>
      <c r="L1815" s="355">
        <v>311</v>
      </c>
      <c r="M1815" s="355">
        <v>1535</v>
      </c>
      <c r="N1815" s="355">
        <v>0</v>
      </c>
      <c r="O1815" s="355">
        <v>308</v>
      </c>
      <c r="P1815" s="355">
        <v>1453</v>
      </c>
      <c r="Q1815" s="355">
        <v>0</v>
      </c>
      <c r="R1815" s="355">
        <v>291</v>
      </c>
      <c r="S1815" s="355">
        <v>1553.9999999999993</v>
      </c>
      <c r="T1815" s="355">
        <v>0</v>
      </c>
      <c r="U1815" s="355">
        <v>310.99999999999989</v>
      </c>
      <c r="V1815" s="355">
        <v>1499.0000000000002</v>
      </c>
      <c r="W1815" s="355">
        <v>0</v>
      </c>
      <c r="X1815" s="355">
        <v>350.00000000000011</v>
      </c>
      <c r="Y1815" s="355">
        <v>1477</v>
      </c>
      <c r="Z1815" s="355">
        <v>0</v>
      </c>
      <c r="AA1815" s="355">
        <v>333</v>
      </c>
      <c r="AB1815" s="355">
        <v>1440</v>
      </c>
      <c r="AC1815" s="355">
        <v>0</v>
      </c>
      <c r="AD1815" s="357">
        <v>421</v>
      </c>
      <c r="AE1815" s="355">
        <v>1443</v>
      </c>
      <c r="AF1815" s="355">
        <v>0</v>
      </c>
      <c r="AG1815" s="358">
        <v>379</v>
      </c>
      <c r="AH1815" s="355">
        <v>1457</v>
      </c>
      <c r="AI1815" s="355">
        <v>0</v>
      </c>
      <c r="AJ1815" s="358">
        <v>349</v>
      </c>
      <c r="AK1815" s="4">
        <v>1433</v>
      </c>
      <c r="AL1815" s="4">
        <v>0</v>
      </c>
      <c r="AM1815" s="4">
        <v>347</v>
      </c>
    </row>
    <row r="1816" spans="2:39" x14ac:dyDescent="0.3">
      <c r="B1816" s="350" t="s">
        <v>140</v>
      </c>
      <c r="C1816" s="351" t="s">
        <v>227</v>
      </c>
      <c r="D1816" s="352">
        <v>1706</v>
      </c>
      <c r="E1816" s="353">
        <v>0</v>
      </c>
      <c r="F1816" s="353">
        <v>293</v>
      </c>
      <c r="G1816" s="354">
        <v>1659</v>
      </c>
      <c r="H1816" s="354">
        <v>0</v>
      </c>
      <c r="I1816" s="354">
        <v>301</v>
      </c>
      <c r="J1816" s="355">
        <v>1661</v>
      </c>
      <c r="K1816" s="355">
        <v>0</v>
      </c>
      <c r="L1816" s="355">
        <v>274</v>
      </c>
      <c r="M1816" s="355">
        <v>1554</v>
      </c>
      <c r="N1816" s="355">
        <v>0</v>
      </c>
      <c r="O1816" s="355">
        <v>300</v>
      </c>
      <c r="P1816" s="355">
        <v>1529</v>
      </c>
      <c r="Q1816" s="355">
        <v>0</v>
      </c>
      <c r="R1816" s="355">
        <v>310</v>
      </c>
      <c r="S1816" s="355">
        <v>1453.9999999999993</v>
      </c>
      <c r="T1816" s="355">
        <v>0</v>
      </c>
      <c r="U1816" s="355">
        <v>299.00000000000011</v>
      </c>
      <c r="V1816" s="355">
        <v>1619.0000000000011</v>
      </c>
      <c r="W1816" s="355">
        <v>0</v>
      </c>
      <c r="X1816" s="355">
        <v>341.99999999999994</v>
      </c>
      <c r="Y1816" s="355">
        <v>1557</v>
      </c>
      <c r="Z1816" s="355">
        <v>0</v>
      </c>
      <c r="AA1816" s="355">
        <v>358</v>
      </c>
      <c r="AB1816" s="355">
        <v>1624</v>
      </c>
      <c r="AC1816" s="355">
        <v>0</v>
      </c>
      <c r="AD1816" s="357">
        <v>348</v>
      </c>
      <c r="AE1816" s="355">
        <v>1600</v>
      </c>
      <c r="AF1816" s="355">
        <v>0</v>
      </c>
      <c r="AG1816" s="358">
        <v>414</v>
      </c>
      <c r="AH1816" s="355">
        <v>1477</v>
      </c>
      <c r="AI1816" s="355">
        <v>0</v>
      </c>
      <c r="AJ1816" s="358">
        <v>343</v>
      </c>
      <c r="AK1816" s="4">
        <v>1451</v>
      </c>
      <c r="AL1816" s="4">
        <v>0</v>
      </c>
      <c r="AM1816" s="4">
        <v>357</v>
      </c>
    </row>
    <row r="1817" spans="2:39" x14ac:dyDescent="0.3">
      <c r="B1817" s="350" t="s">
        <v>140</v>
      </c>
      <c r="C1817" s="351" t="s">
        <v>228</v>
      </c>
      <c r="D1817" s="352">
        <v>1722</v>
      </c>
      <c r="E1817" s="353">
        <v>0</v>
      </c>
      <c r="F1817" s="353">
        <v>300</v>
      </c>
      <c r="G1817" s="354">
        <v>1682</v>
      </c>
      <c r="H1817" s="354">
        <v>0</v>
      </c>
      <c r="I1817" s="354">
        <v>303</v>
      </c>
      <c r="J1817" s="355">
        <v>1632</v>
      </c>
      <c r="K1817" s="355">
        <v>0</v>
      </c>
      <c r="L1817" s="355">
        <v>282</v>
      </c>
      <c r="M1817" s="355">
        <v>1608</v>
      </c>
      <c r="N1817" s="355">
        <v>0</v>
      </c>
      <c r="O1817" s="355">
        <v>286</v>
      </c>
      <c r="P1817" s="355">
        <v>1549</v>
      </c>
      <c r="Q1817" s="355">
        <v>0</v>
      </c>
      <c r="R1817" s="355">
        <v>305</v>
      </c>
      <c r="S1817" s="355">
        <v>1462.9999999999995</v>
      </c>
      <c r="T1817" s="355">
        <v>0</v>
      </c>
      <c r="U1817" s="355">
        <v>319.00000000000011</v>
      </c>
      <c r="V1817" s="355">
        <v>1431.0000000000005</v>
      </c>
      <c r="W1817" s="355">
        <v>0</v>
      </c>
      <c r="X1817" s="355">
        <v>326.99999999999989</v>
      </c>
      <c r="Y1817" s="355">
        <v>1584</v>
      </c>
      <c r="Z1817" s="355">
        <v>0</v>
      </c>
      <c r="AA1817" s="355">
        <v>369</v>
      </c>
      <c r="AB1817" s="355">
        <v>1542</v>
      </c>
      <c r="AC1817" s="355">
        <v>0</v>
      </c>
      <c r="AD1817" s="357">
        <v>385</v>
      </c>
      <c r="AE1817" s="355">
        <v>1579</v>
      </c>
      <c r="AF1817" s="355">
        <v>0</v>
      </c>
      <c r="AG1817" s="358">
        <v>349</v>
      </c>
      <c r="AH1817" s="355">
        <v>1577</v>
      </c>
      <c r="AI1817" s="355">
        <v>0</v>
      </c>
      <c r="AJ1817" s="358">
        <v>387</v>
      </c>
      <c r="AK1817" s="4">
        <v>1467</v>
      </c>
      <c r="AL1817" s="4">
        <v>0</v>
      </c>
      <c r="AM1817" s="4">
        <v>356</v>
      </c>
    </row>
    <row r="1818" spans="2:39" x14ac:dyDescent="0.3">
      <c r="B1818" s="350" t="s">
        <v>140</v>
      </c>
      <c r="C1818" s="351" t="s">
        <v>229</v>
      </c>
      <c r="D1818" s="352">
        <v>1837</v>
      </c>
      <c r="E1818" s="353">
        <v>0</v>
      </c>
      <c r="F1818" s="353">
        <v>314</v>
      </c>
      <c r="G1818" s="354">
        <v>1968</v>
      </c>
      <c r="H1818" s="354">
        <v>0</v>
      </c>
      <c r="I1818" s="354">
        <v>365</v>
      </c>
      <c r="J1818" s="355">
        <v>2096</v>
      </c>
      <c r="K1818" s="355">
        <v>0</v>
      </c>
      <c r="L1818" s="355">
        <v>317</v>
      </c>
      <c r="M1818" s="355">
        <v>2043</v>
      </c>
      <c r="N1818" s="355">
        <v>0</v>
      </c>
      <c r="O1818" s="355">
        <v>291</v>
      </c>
      <c r="P1818" s="355">
        <v>2049</v>
      </c>
      <c r="Q1818" s="355">
        <v>0</v>
      </c>
      <c r="R1818" s="355">
        <v>332</v>
      </c>
      <c r="S1818" s="355">
        <v>1983.0000000000014</v>
      </c>
      <c r="T1818" s="355">
        <v>0</v>
      </c>
      <c r="U1818" s="355">
        <v>370.00000000000017</v>
      </c>
      <c r="V1818" s="355">
        <v>1999.9999999999995</v>
      </c>
      <c r="W1818" s="355">
        <v>0</v>
      </c>
      <c r="X1818" s="355">
        <v>376.00000000000011</v>
      </c>
      <c r="Y1818" s="355">
        <v>1952</v>
      </c>
      <c r="Z1818" s="355">
        <v>0</v>
      </c>
      <c r="AA1818" s="355">
        <v>395</v>
      </c>
      <c r="AB1818" s="355">
        <v>2017</v>
      </c>
      <c r="AC1818" s="355">
        <v>0</v>
      </c>
      <c r="AD1818" s="357">
        <v>407</v>
      </c>
      <c r="AE1818" s="355">
        <v>2070</v>
      </c>
      <c r="AF1818" s="355">
        <v>0</v>
      </c>
      <c r="AG1818" s="358">
        <v>450</v>
      </c>
      <c r="AH1818" s="355">
        <v>2221</v>
      </c>
      <c r="AI1818" s="355">
        <v>0</v>
      </c>
      <c r="AJ1818" s="358">
        <v>328</v>
      </c>
      <c r="AK1818" s="4">
        <v>1988</v>
      </c>
      <c r="AL1818" s="4">
        <v>0</v>
      </c>
      <c r="AM1818" s="4">
        <v>370</v>
      </c>
    </row>
    <row r="1819" spans="2:39" x14ac:dyDescent="0.3">
      <c r="B1819" s="350" t="s">
        <v>140</v>
      </c>
      <c r="C1819" s="351" t="s">
        <v>287</v>
      </c>
      <c r="D1819" s="352">
        <v>1710</v>
      </c>
      <c r="E1819" s="353">
        <v>0</v>
      </c>
      <c r="F1819" s="353">
        <v>354</v>
      </c>
      <c r="G1819" s="354">
        <v>1789</v>
      </c>
      <c r="H1819" s="354">
        <v>0</v>
      </c>
      <c r="I1819" s="354">
        <v>359</v>
      </c>
      <c r="J1819" s="355">
        <v>1709</v>
      </c>
      <c r="K1819" s="355">
        <v>0</v>
      </c>
      <c r="L1819" s="355">
        <v>371</v>
      </c>
      <c r="M1819" s="355">
        <v>1813</v>
      </c>
      <c r="N1819" s="355">
        <v>0</v>
      </c>
      <c r="O1819" s="355">
        <v>347</v>
      </c>
      <c r="P1819" s="355">
        <v>1758</v>
      </c>
      <c r="Q1819" s="355">
        <v>0</v>
      </c>
      <c r="R1819" s="355">
        <v>313</v>
      </c>
      <c r="S1819" s="355">
        <v>1790.0000000000018</v>
      </c>
      <c r="T1819" s="355">
        <v>0</v>
      </c>
      <c r="U1819" s="355">
        <v>370.00000000000011</v>
      </c>
      <c r="V1819" s="355">
        <v>1690.0000000000025</v>
      </c>
      <c r="W1819" s="355">
        <v>0</v>
      </c>
      <c r="X1819" s="355">
        <v>383</v>
      </c>
      <c r="Y1819" s="355">
        <v>1615</v>
      </c>
      <c r="Z1819" s="355">
        <v>0</v>
      </c>
      <c r="AA1819" s="355">
        <v>385</v>
      </c>
      <c r="AB1819" s="355">
        <v>1700</v>
      </c>
      <c r="AC1819" s="355">
        <v>0</v>
      </c>
      <c r="AD1819" s="357">
        <v>386</v>
      </c>
      <c r="AE1819" s="355">
        <v>1691</v>
      </c>
      <c r="AF1819" s="355">
        <v>0</v>
      </c>
      <c r="AG1819" s="358">
        <v>384</v>
      </c>
      <c r="AH1819" s="355">
        <v>1646</v>
      </c>
      <c r="AI1819" s="355">
        <v>0</v>
      </c>
      <c r="AJ1819" s="358">
        <v>439</v>
      </c>
      <c r="AK1819" s="4">
        <v>1877</v>
      </c>
      <c r="AL1819" s="4">
        <v>0</v>
      </c>
      <c r="AM1819" s="4">
        <v>336</v>
      </c>
    </row>
    <row r="1820" spans="2:39" x14ac:dyDescent="0.3">
      <c r="B1820" s="350" t="s">
        <v>140</v>
      </c>
      <c r="C1820" s="351" t="s">
        <v>230</v>
      </c>
      <c r="D1820" s="352">
        <v>1689</v>
      </c>
      <c r="E1820" s="353">
        <v>0</v>
      </c>
      <c r="F1820" s="353">
        <v>399</v>
      </c>
      <c r="G1820" s="354">
        <v>1659</v>
      </c>
      <c r="H1820" s="354">
        <v>0</v>
      </c>
      <c r="I1820" s="354">
        <v>360</v>
      </c>
      <c r="J1820" s="355">
        <v>1538</v>
      </c>
      <c r="K1820" s="355">
        <v>0</v>
      </c>
      <c r="L1820" s="355">
        <v>328</v>
      </c>
      <c r="M1820" s="355">
        <v>1690</v>
      </c>
      <c r="N1820" s="355">
        <v>0</v>
      </c>
      <c r="O1820" s="355">
        <v>346</v>
      </c>
      <c r="P1820" s="355">
        <v>1685</v>
      </c>
      <c r="Q1820" s="355">
        <v>0</v>
      </c>
      <c r="R1820" s="355">
        <v>331</v>
      </c>
      <c r="S1820" s="355">
        <v>1593</v>
      </c>
      <c r="T1820" s="355">
        <v>0</v>
      </c>
      <c r="U1820" s="355">
        <v>306</v>
      </c>
      <c r="V1820" s="355">
        <v>1564</v>
      </c>
      <c r="W1820" s="355">
        <v>0</v>
      </c>
      <c r="X1820" s="355">
        <v>366.00000000000011</v>
      </c>
      <c r="Y1820" s="355">
        <v>1426</v>
      </c>
      <c r="Z1820" s="355">
        <v>0</v>
      </c>
      <c r="AA1820" s="355">
        <v>353</v>
      </c>
      <c r="AB1820" s="355">
        <v>1448</v>
      </c>
      <c r="AC1820" s="355">
        <v>0</v>
      </c>
      <c r="AD1820" s="357">
        <v>365</v>
      </c>
      <c r="AE1820" s="355">
        <v>1484</v>
      </c>
      <c r="AF1820" s="355">
        <v>0</v>
      </c>
      <c r="AG1820" s="358">
        <v>368</v>
      </c>
      <c r="AH1820" s="355">
        <v>1660</v>
      </c>
      <c r="AI1820" s="355">
        <v>0</v>
      </c>
      <c r="AJ1820" s="358">
        <v>347</v>
      </c>
      <c r="AK1820" s="4">
        <v>1675</v>
      </c>
      <c r="AL1820" s="4">
        <v>0</v>
      </c>
      <c r="AM1820" s="4">
        <v>419</v>
      </c>
    </row>
    <row r="1821" spans="2:39" x14ac:dyDescent="0.3">
      <c r="B1821" s="350" t="s">
        <v>140</v>
      </c>
      <c r="C1821" s="351" t="s">
        <v>231</v>
      </c>
      <c r="D1821" s="352">
        <v>1553</v>
      </c>
      <c r="E1821" s="353">
        <v>0</v>
      </c>
      <c r="F1821" s="353">
        <v>418</v>
      </c>
      <c r="G1821" s="354">
        <v>1539</v>
      </c>
      <c r="H1821" s="354">
        <v>0</v>
      </c>
      <c r="I1821" s="354">
        <v>387</v>
      </c>
      <c r="J1821" s="355">
        <v>1478</v>
      </c>
      <c r="K1821" s="355">
        <v>0</v>
      </c>
      <c r="L1821" s="355">
        <v>333</v>
      </c>
      <c r="M1821" s="355">
        <v>1492</v>
      </c>
      <c r="N1821" s="355">
        <v>0</v>
      </c>
      <c r="O1821" s="355">
        <v>307</v>
      </c>
      <c r="P1821" s="355">
        <v>1459</v>
      </c>
      <c r="Q1821" s="355">
        <v>0</v>
      </c>
      <c r="R1821" s="355">
        <v>336</v>
      </c>
      <c r="S1821" s="355">
        <v>1466.999999999998</v>
      </c>
      <c r="T1821" s="355">
        <v>0</v>
      </c>
      <c r="U1821" s="355">
        <v>331.00000000000011</v>
      </c>
      <c r="V1821" s="355">
        <v>1409.9999999999968</v>
      </c>
      <c r="W1821" s="355">
        <v>0</v>
      </c>
      <c r="X1821" s="355">
        <v>303.00000000000006</v>
      </c>
      <c r="Y1821" s="355">
        <v>1378</v>
      </c>
      <c r="Z1821" s="355">
        <v>0</v>
      </c>
      <c r="AA1821" s="355">
        <v>340</v>
      </c>
      <c r="AB1821" s="355">
        <v>1284</v>
      </c>
      <c r="AC1821" s="355">
        <v>0</v>
      </c>
      <c r="AD1821" s="357">
        <v>338</v>
      </c>
      <c r="AE1821" s="355">
        <v>1276</v>
      </c>
      <c r="AF1821" s="355">
        <v>0</v>
      </c>
      <c r="AG1821" s="358">
        <v>334</v>
      </c>
      <c r="AH1821" s="355">
        <v>1371</v>
      </c>
      <c r="AI1821" s="355">
        <v>0</v>
      </c>
      <c r="AJ1821" s="358">
        <v>315</v>
      </c>
      <c r="AK1821" s="4">
        <v>1312</v>
      </c>
      <c r="AL1821" s="4">
        <v>0</v>
      </c>
      <c r="AM1821" s="4">
        <v>342</v>
      </c>
    </row>
    <row r="1822" spans="2:39" x14ac:dyDescent="0.3">
      <c r="B1822" s="350" t="s">
        <v>140</v>
      </c>
      <c r="C1822" s="351" t="s">
        <v>288</v>
      </c>
      <c r="D1822" s="352">
        <v>1454</v>
      </c>
      <c r="E1822" s="353">
        <v>0</v>
      </c>
      <c r="F1822" s="353">
        <v>336</v>
      </c>
      <c r="G1822" s="354">
        <v>1543</v>
      </c>
      <c r="H1822" s="354">
        <v>0</v>
      </c>
      <c r="I1822" s="354">
        <v>413</v>
      </c>
      <c r="J1822" s="355">
        <v>1357</v>
      </c>
      <c r="K1822" s="355">
        <v>0</v>
      </c>
      <c r="L1822" s="355">
        <v>368</v>
      </c>
      <c r="M1822" s="355">
        <v>1424</v>
      </c>
      <c r="N1822" s="355">
        <v>0</v>
      </c>
      <c r="O1822" s="355">
        <v>302</v>
      </c>
      <c r="P1822" s="355">
        <v>1356</v>
      </c>
      <c r="Q1822" s="355">
        <v>0</v>
      </c>
      <c r="R1822" s="355">
        <v>287</v>
      </c>
      <c r="S1822" s="355">
        <v>1374.0000000000005</v>
      </c>
      <c r="T1822" s="355">
        <v>0</v>
      </c>
      <c r="U1822" s="355">
        <v>313.99999999999989</v>
      </c>
      <c r="V1822" s="355">
        <v>1240.0000000000023</v>
      </c>
      <c r="W1822" s="355">
        <v>0</v>
      </c>
      <c r="X1822" s="355">
        <v>312</v>
      </c>
      <c r="Y1822" s="355">
        <v>1219</v>
      </c>
      <c r="Z1822" s="355">
        <v>0</v>
      </c>
      <c r="AA1822" s="355">
        <v>280</v>
      </c>
      <c r="AB1822" s="355">
        <v>1236</v>
      </c>
      <c r="AC1822" s="355">
        <v>0</v>
      </c>
      <c r="AD1822" s="357">
        <v>322</v>
      </c>
      <c r="AE1822" s="355">
        <v>1243</v>
      </c>
      <c r="AF1822" s="355">
        <v>0</v>
      </c>
      <c r="AG1822" s="358">
        <v>299</v>
      </c>
      <c r="AH1822" s="355">
        <v>1237</v>
      </c>
      <c r="AI1822" s="355">
        <v>0</v>
      </c>
      <c r="AJ1822" s="358">
        <v>275</v>
      </c>
      <c r="AK1822" s="4">
        <v>1286</v>
      </c>
      <c r="AL1822" s="4">
        <v>0</v>
      </c>
      <c r="AM1822" s="4">
        <v>301</v>
      </c>
    </row>
    <row r="1823" spans="2:39" x14ac:dyDescent="0.3">
      <c r="B1823" s="350" t="s">
        <v>140</v>
      </c>
      <c r="C1823" s="351" t="s">
        <v>232</v>
      </c>
      <c r="D1823" s="352">
        <v>1185</v>
      </c>
      <c r="E1823" s="353">
        <v>0</v>
      </c>
      <c r="F1823" s="353">
        <v>300</v>
      </c>
      <c r="G1823" s="354">
        <v>1128</v>
      </c>
      <c r="H1823" s="354">
        <v>0</v>
      </c>
      <c r="I1823" s="354">
        <v>319</v>
      </c>
      <c r="J1823" s="355">
        <v>1189</v>
      </c>
      <c r="K1823" s="355">
        <v>0</v>
      </c>
      <c r="L1823" s="355">
        <v>348</v>
      </c>
      <c r="M1823" s="355">
        <v>1197</v>
      </c>
      <c r="N1823" s="355">
        <v>0</v>
      </c>
      <c r="O1823" s="355">
        <v>341</v>
      </c>
      <c r="P1823" s="355">
        <v>1219</v>
      </c>
      <c r="Q1823" s="355">
        <v>0</v>
      </c>
      <c r="R1823" s="355">
        <v>288</v>
      </c>
      <c r="S1823" s="355">
        <v>1119.9999999999998</v>
      </c>
      <c r="T1823" s="355">
        <v>0</v>
      </c>
      <c r="U1823" s="355">
        <v>281.00000000000011</v>
      </c>
      <c r="V1823" s="355">
        <v>1118.0000000000014</v>
      </c>
      <c r="W1823" s="355">
        <v>0</v>
      </c>
      <c r="X1823" s="355">
        <v>291</v>
      </c>
      <c r="Y1823" s="355">
        <v>971</v>
      </c>
      <c r="Z1823" s="355">
        <v>0</v>
      </c>
      <c r="AA1823" s="355">
        <v>280</v>
      </c>
      <c r="AB1823" s="355">
        <v>991</v>
      </c>
      <c r="AC1823" s="355">
        <v>0</v>
      </c>
      <c r="AD1823" s="357">
        <v>259</v>
      </c>
      <c r="AE1823" s="355">
        <v>1036</v>
      </c>
      <c r="AF1823" s="355">
        <v>0</v>
      </c>
      <c r="AG1823" s="358">
        <v>270</v>
      </c>
      <c r="AH1823" s="355">
        <v>980</v>
      </c>
      <c r="AI1823" s="355">
        <v>0</v>
      </c>
      <c r="AJ1823" s="358">
        <v>245</v>
      </c>
      <c r="AK1823" s="4">
        <v>1191</v>
      </c>
      <c r="AL1823" s="4">
        <v>0</v>
      </c>
      <c r="AM1823" s="4">
        <v>254</v>
      </c>
    </row>
    <row r="1824" spans="2:39" x14ac:dyDescent="0.3">
      <c r="B1824" s="350" t="s">
        <v>140</v>
      </c>
      <c r="C1824" s="351" t="s">
        <v>325</v>
      </c>
      <c r="D1824" s="352">
        <v>68</v>
      </c>
      <c r="E1824" s="353">
        <v>0</v>
      </c>
      <c r="F1824" s="353">
        <v>0</v>
      </c>
      <c r="G1824" s="354">
        <v>108</v>
      </c>
      <c r="H1824" s="354">
        <v>0</v>
      </c>
      <c r="I1824" s="354">
        <v>0</v>
      </c>
      <c r="J1824" s="355">
        <v>30</v>
      </c>
      <c r="K1824" s="355">
        <v>0</v>
      </c>
      <c r="L1824" s="355">
        <v>0</v>
      </c>
      <c r="M1824" s="355">
        <v>31</v>
      </c>
      <c r="N1824" s="355">
        <v>0</v>
      </c>
      <c r="O1824" s="355">
        <v>0</v>
      </c>
      <c r="P1824" s="355">
        <v>39</v>
      </c>
      <c r="Q1824" s="355">
        <v>0</v>
      </c>
      <c r="R1824" s="355">
        <v>0</v>
      </c>
      <c r="S1824" s="355">
        <v>17</v>
      </c>
      <c r="T1824" s="355">
        <v>0</v>
      </c>
      <c r="U1824" s="355">
        <v>0</v>
      </c>
      <c r="V1824" s="355">
        <v>1</v>
      </c>
      <c r="W1824" s="355">
        <v>0</v>
      </c>
      <c r="X1824" s="355">
        <v>0</v>
      </c>
      <c r="Y1824" s="355">
        <v>55</v>
      </c>
      <c r="Z1824" s="355">
        <v>0</v>
      </c>
      <c r="AA1824" s="355">
        <v>0</v>
      </c>
      <c r="AB1824" s="355">
        <v>29</v>
      </c>
      <c r="AC1824" s="355">
        <v>0</v>
      </c>
      <c r="AD1824" s="357">
        <v>0</v>
      </c>
      <c r="AE1824" s="355">
        <v>24</v>
      </c>
      <c r="AF1824" s="355">
        <v>0</v>
      </c>
      <c r="AG1824" s="358">
        <v>0</v>
      </c>
      <c r="AH1824" s="355">
        <v>35</v>
      </c>
      <c r="AI1824" s="355">
        <v>0</v>
      </c>
      <c r="AJ1824" s="358">
        <v>0</v>
      </c>
      <c r="AK1824" s="4">
        <v>29</v>
      </c>
      <c r="AL1824" s="4">
        <v>0</v>
      </c>
      <c r="AM1824" s="4">
        <v>0</v>
      </c>
    </row>
    <row r="1825" spans="2:39" x14ac:dyDescent="0.3">
      <c r="B1825" s="350" t="s">
        <v>140</v>
      </c>
      <c r="C1825" s="351" t="s">
        <v>326</v>
      </c>
      <c r="D1825" s="352">
        <v>73</v>
      </c>
      <c r="E1825" s="353">
        <v>0</v>
      </c>
      <c r="F1825" s="353">
        <v>0</v>
      </c>
      <c r="G1825" s="354">
        <v>85</v>
      </c>
      <c r="H1825" s="354">
        <v>0</v>
      </c>
      <c r="I1825" s="354">
        <v>0</v>
      </c>
      <c r="J1825" s="355">
        <v>33</v>
      </c>
      <c r="K1825" s="355">
        <v>0</v>
      </c>
      <c r="L1825" s="355">
        <v>0</v>
      </c>
      <c r="M1825" s="355">
        <v>48</v>
      </c>
      <c r="N1825" s="355">
        <v>0</v>
      </c>
      <c r="O1825" s="355">
        <v>0</v>
      </c>
      <c r="P1825" s="355">
        <v>30</v>
      </c>
      <c r="Q1825" s="355">
        <v>0</v>
      </c>
      <c r="R1825" s="355">
        <v>0</v>
      </c>
      <c r="S1825" s="355">
        <v>17.000000000000004</v>
      </c>
      <c r="T1825" s="355">
        <v>0</v>
      </c>
      <c r="U1825" s="355">
        <v>0</v>
      </c>
      <c r="V1825" s="355">
        <v>14.999999999999996</v>
      </c>
      <c r="W1825" s="355">
        <v>0</v>
      </c>
      <c r="X1825" s="355">
        <v>0</v>
      </c>
      <c r="Y1825" s="355">
        <v>26</v>
      </c>
      <c r="Z1825" s="355">
        <v>0</v>
      </c>
      <c r="AA1825" s="355">
        <v>0</v>
      </c>
      <c r="AB1825" s="355">
        <v>45</v>
      </c>
      <c r="AC1825" s="355">
        <v>0</v>
      </c>
      <c r="AD1825" s="357">
        <v>0</v>
      </c>
      <c r="AE1825" s="355">
        <v>41</v>
      </c>
      <c r="AF1825" s="355">
        <v>0</v>
      </c>
      <c r="AG1825" s="358">
        <v>0</v>
      </c>
      <c r="AH1825" s="355">
        <v>15</v>
      </c>
      <c r="AI1825" s="355">
        <v>0</v>
      </c>
      <c r="AJ1825" s="358">
        <v>0</v>
      </c>
      <c r="AK1825" s="4">
        <v>26</v>
      </c>
      <c r="AL1825" s="4">
        <v>0</v>
      </c>
      <c r="AM1825" s="4">
        <v>0</v>
      </c>
    </row>
    <row r="1826" spans="2:39" x14ac:dyDescent="0.3">
      <c r="B1826" s="350" t="s">
        <v>140</v>
      </c>
      <c r="C1826" s="351" t="s">
        <v>289</v>
      </c>
      <c r="D1826" s="352">
        <v>0</v>
      </c>
      <c r="E1826" s="353">
        <v>0</v>
      </c>
      <c r="F1826" s="353">
        <v>0</v>
      </c>
      <c r="G1826" s="354">
        <v>9</v>
      </c>
      <c r="H1826" s="354">
        <v>0</v>
      </c>
      <c r="I1826" s="354">
        <v>0</v>
      </c>
      <c r="J1826" s="355">
        <v>0</v>
      </c>
      <c r="K1826" s="355">
        <v>53</v>
      </c>
      <c r="L1826" s="355">
        <v>0</v>
      </c>
      <c r="M1826" s="355">
        <v>0</v>
      </c>
      <c r="N1826" s="355">
        <v>0</v>
      </c>
      <c r="O1826" s="355">
        <v>0</v>
      </c>
      <c r="P1826" s="355">
        <v>0</v>
      </c>
      <c r="Q1826" s="355">
        <v>0</v>
      </c>
      <c r="R1826" s="355">
        <v>0</v>
      </c>
      <c r="S1826" s="355">
        <v>24</v>
      </c>
      <c r="T1826" s="355">
        <v>0</v>
      </c>
      <c r="U1826" s="355">
        <v>0</v>
      </c>
      <c r="V1826" s="355">
        <v>25</v>
      </c>
      <c r="W1826" s="355">
        <v>0</v>
      </c>
      <c r="X1826" s="355">
        <v>0</v>
      </c>
      <c r="Y1826" s="355">
        <v>38</v>
      </c>
      <c r="Z1826" s="355">
        <v>0</v>
      </c>
      <c r="AA1826" s="355">
        <v>0</v>
      </c>
      <c r="AB1826" s="355">
        <v>48</v>
      </c>
      <c r="AC1826" s="355">
        <v>0</v>
      </c>
      <c r="AD1826" s="357">
        <v>0</v>
      </c>
      <c r="AE1826" s="355">
        <v>34</v>
      </c>
      <c r="AF1826" s="355">
        <v>0</v>
      </c>
      <c r="AG1826" s="358">
        <v>0</v>
      </c>
      <c r="AH1826" s="355">
        <v>23</v>
      </c>
      <c r="AI1826" s="355">
        <v>0</v>
      </c>
      <c r="AJ1826" s="358">
        <v>0</v>
      </c>
      <c r="AK1826" s="4">
        <v>12</v>
      </c>
      <c r="AL1826" s="4">
        <v>0</v>
      </c>
      <c r="AM1826" s="4">
        <v>0</v>
      </c>
    </row>
    <row r="1827" spans="2:39" x14ac:dyDescent="0.3">
      <c r="B1827" s="350" t="s">
        <v>140</v>
      </c>
      <c r="C1827" s="351" t="s">
        <v>290</v>
      </c>
      <c r="D1827" s="352">
        <v>148</v>
      </c>
      <c r="E1827" s="353">
        <v>0</v>
      </c>
      <c r="F1827" s="353">
        <v>0</v>
      </c>
      <c r="G1827" s="354">
        <v>64</v>
      </c>
      <c r="H1827" s="354">
        <v>0</v>
      </c>
      <c r="I1827" s="354">
        <v>0</v>
      </c>
      <c r="J1827" s="355">
        <v>65</v>
      </c>
      <c r="K1827" s="355">
        <v>0</v>
      </c>
      <c r="L1827" s="355">
        <v>0</v>
      </c>
      <c r="M1827" s="355">
        <v>93</v>
      </c>
      <c r="N1827" s="355">
        <v>0</v>
      </c>
      <c r="O1827" s="355">
        <v>0</v>
      </c>
      <c r="P1827" s="355">
        <v>60</v>
      </c>
      <c r="Q1827" s="355">
        <v>0</v>
      </c>
      <c r="R1827" s="355">
        <v>0</v>
      </c>
      <c r="S1827" s="355">
        <v>49.000000000000021</v>
      </c>
      <c r="T1827" s="355">
        <v>0</v>
      </c>
      <c r="U1827" s="355">
        <v>0</v>
      </c>
      <c r="V1827" s="355">
        <v>49.000000000000014</v>
      </c>
      <c r="W1827" s="355">
        <v>0</v>
      </c>
      <c r="X1827" s="355">
        <v>0</v>
      </c>
      <c r="Y1827" s="355">
        <v>63</v>
      </c>
      <c r="Z1827" s="355">
        <v>0</v>
      </c>
      <c r="AA1827" s="355">
        <v>0</v>
      </c>
      <c r="AB1827" s="355">
        <v>60</v>
      </c>
      <c r="AC1827" s="355">
        <v>0</v>
      </c>
      <c r="AD1827" s="357">
        <v>0</v>
      </c>
      <c r="AE1827" s="355">
        <v>42</v>
      </c>
      <c r="AF1827" s="355">
        <v>0</v>
      </c>
      <c r="AG1827" s="358">
        <v>4</v>
      </c>
      <c r="AH1827" s="355">
        <v>39</v>
      </c>
      <c r="AI1827" s="355">
        <v>0</v>
      </c>
      <c r="AJ1827" s="358">
        <v>5</v>
      </c>
      <c r="AK1827" s="4">
        <v>31</v>
      </c>
      <c r="AL1827" s="4">
        <v>0</v>
      </c>
      <c r="AM1827" s="4">
        <v>0</v>
      </c>
    </row>
    <row r="1828" spans="2:39" x14ac:dyDescent="0.3">
      <c r="B1828" s="350" t="s">
        <v>140</v>
      </c>
      <c r="C1828" s="351" t="s">
        <v>291</v>
      </c>
      <c r="D1828" s="352">
        <v>391</v>
      </c>
      <c r="E1828" s="353">
        <v>0</v>
      </c>
      <c r="F1828" s="353">
        <v>48</v>
      </c>
      <c r="G1828" s="354">
        <v>457</v>
      </c>
      <c r="H1828" s="354">
        <v>0</v>
      </c>
      <c r="I1828" s="354">
        <v>45</v>
      </c>
      <c r="J1828" s="355">
        <v>440</v>
      </c>
      <c r="K1828" s="355">
        <v>79</v>
      </c>
      <c r="L1828" s="355">
        <v>37</v>
      </c>
      <c r="M1828" s="355">
        <v>421</v>
      </c>
      <c r="N1828" s="355">
        <v>0</v>
      </c>
      <c r="O1828" s="355">
        <v>25</v>
      </c>
      <c r="P1828" s="355">
        <v>434</v>
      </c>
      <c r="Q1828" s="355">
        <v>0</v>
      </c>
      <c r="R1828" s="355">
        <v>23</v>
      </c>
      <c r="S1828" s="355">
        <v>490</v>
      </c>
      <c r="T1828" s="355">
        <v>0</v>
      </c>
      <c r="U1828" s="355">
        <v>28.000000000000004</v>
      </c>
      <c r="V1828" s="355">
        <v>340.99999999999983</v>
      </c>
      <c r="W1828" s="355">
        <v>0</v>
      </c>
      <c r="X1828" s="355">
        <v>51.000000000000007</v>
      </c>
      <c r="Y1828" s="355">
        <v>428</v>
      </c>
      <c r="Z1828" s="355">
        <v>0</v>
      </c>
      <c r="AA1828" s="355">
        <v>44</v>
      </c>
      <c r="AB1828" s="355">
        <v>536</v>
      </c>
      <c r="AC1828" s="355">
        <v>0</v>
      </c>
      <c r="AD1828" s="357">
        <v>49</v>
      </c>
      <c r="AE1828" s="355">
        <v>436</v>
      </c>
      <c r="AF1828" s="355">
        <v>0</v>
      </c>
      <c r="AG1828" s="358">
        <v>66</v>
      </c>
      <c r="AH1828" s="355">
        <v>494</v>
      </c>
      <c r="AI1828" s="355">
        <v>0</v>
      </c>
      <c r="AJ1828" s="358">
        <v>65</v>
      </c>
      <c r="AK1828" s="4">
        <v>252</v>
      </c>
      <c r="AL1828" s="4">
        <v>0</v>
      </c>
      <c r="AM1828" s="4">
        <v>38</v>
      </c>
    </row>
    <row r="1829" spans="2:39" x14ac:dyDescent="0.3">
      <c r="B1829" s="350" t="s">
        <v>140</v>
      </c>
      <c r="C1829" s="351" t="s">
        <v>292</v>
      </c>
      <c r="D1829" s="352">
        <v>582</v>
      </c>
      <c r="E1829" s="353">
        <v>0</v>
      </c>
      <c r="F1829" s="353">
        <v>132</v>
      </c>
      <c r="G1829" s="354">
        <v>542</v>
      </c>
      <c r="H1829" s="354">
        <v>0</v>
      </c>
      <c r="I1829" s="354">
        <v>98</v>
      </c>
      <c r="J1829" s="355">
        <v>593</v>
      </c>
      <c r="K1829" s="355">
        <v>46</v>
      </c>
      <c r="L1829" s="355">
        <v>112</v>
      </c>
      <c r="M1829" s="355">
        <v>609</v>
      </c>
      <c r="N1829" s="355">
        <v>0</v>
      </c>
      <c r="O1829" s="355">
        <v>62</v>
      </c>
      <c r="P1829" s="355">
        <v>567</v>
      </c>
      <c r="Q1829" s="355">
        <v>0</v>
      </c>
      <c r="R1829" s="355">
        <v>53</v>
      </c>
      <c r="S1829" s="355">
        <v>619.00000000000034</v>
      </c>
      <c r="T1829" s="355">
        <v>0</v>
      </c>
      <c r="U1829" s="355">
        <v>66</v>
      </c>
      <c r="V1829" s="355">
        <v>590.99999999999989</v>
      </c>
      <c r="W1829" s="355">
        <v>0</v>
      </c>
      <c r="X1829" s="355">
        <v>93</v>
      </c>
      <c r="Y1829" s="355">
        <v>581</v>
      </c>
      <c r="Z1829" s="355">
        <v>0</v>
      </c>
      <c r="AA1829" s="355">
        <v>94</v>
      </c>
      <c r="AB1829" s="355">
        <v>675</v>
      </c>
      <c r="AC1829" s="355">
        <v>0</v>
      </c>
      <c r="AD1829" s="357">
        <v>119</v>
      </c>
      <c r="AE1829" s="355">
        <v>634</v>
      </c>
      <c r="AF1829" s="355">
        <v>0</v>
      </c>
      <c r="AG1829" s="358">
        <v>91</v>
      </c>
      <c r="AH1829" s="355">
        <v>695</v>
      </c>
      <c r="AI1829" s="355">
        <v>0</v>
      </c>
      <c r="AJ1829" s="358">
        <v>113</v>
      </c>
      <c r="AK1829" s="4">
        <v>476</v>
      </c>
      <c r="AL1829" s="4">
        <v>0</v>
      </c>
      <c r="AM1829" s="4">
        <v>84</v>
      </c>
    </row>
    <row r="1830" spans="2:39" x14ac:dyDescent="0.3">
      <c r="B1830" s="350" t="s">
        <v>140</v>
      </c>
      <c r="C1830" s="351" t="s">
        <v>293</v>
      </c>
      <c r="D1830" s="352">
        <v>141</v>
      </c>
      <c r="E1830" s="353">
        <v>0</v>
      </c>
      <c r="F1830" s="353">
        <v>120</v>
      </c>
      <c r="G1830" s="354">
        <v>125</v>
      </c>
      <c r="H1830" s="354">
        <v>0</v>
      </c>
      <c r="I1830" s="354">
        <v>149</v>
      </c>
      <c r="J1830" s="355">
        <v>45</v>
      </c>
      <c r="K1830" s="355">
        <v>0</v>
      </c>
      <c r="L1830" s="355">
        <v>81</v>
      </c>
      <c r="M1830" s="355">
        <v>69</v>
      </c>
      <c r="N1830" s="355">
        <v>0</v>
      </c>
      <c r="O1830" s="355">
        <v>48</v>
      </c>
      <c r="P1830" s="355">
        <v>53</v>
      </c>
      <c r="Q1830" s="355">
        <v>0</v>
      </c>
      <c r="R1830" s="355">
        <v>45</v>
      </c>
      <c r="S1830" s="355">
        <v>120</v>
      </c>
      <c r="T1830" s="355">
        <v>0</v>
      </c>
      <c r="U1830" s="355">
        <v>28</v>
      </c>
      <c r="V1830" s="355">
        <v>115.00000000000001</v>
      </c>
      <c r="W1830" s="355">
        <v>0</v>
      </c>
      <c r="X1830" s="355">
        <v>66</v>
      </c>
      <c r="Y1830" s="355">
        <v>78</v>
      </c>
      <c r="Z1830" s="355">
        <v>0</v>
      </c>
      <c r="AA1830" s="355">
        <v>36</v>
      </c>
      <c r="AB1830" s="355">
        <v>62</v>
      </c>
      <c r="AC1830" s="355">
        <v>0</v>
      </c>
      <c r="AD1830" s="357">
        <v>85</v>
      </c>
      <c r="AE1830" s="355">
        <v>39</v>
      </c>
      <c r="AF1830" s="355">
        <v>0</v>
      </c>
      <c r="AG1830" s="358">
        <v>62</v>
      </c>
      <c r="AH1830" s="355">
        <v>168</v>
      </c>
      <c r="AI1830" s="355">
        <v>0</v>
      </c>
      <c r="AJ1830" s="358">
        <v>41</v>
      </c>
      <c r="AK1830" s="4">
        <v>156</v>
      </c>
      <c r="AL1830" s="4">
        <v>0</v>
      </c>
      <c r="AM1830" s="4">
        <v>57</v>
      </c>
    </row>
    <row r="1831" spans="2:39" x14ac:dyDescent="0.3">
      <c r="B1831" s="350" t="s">
        <v>140</v>
      </c>
      <c r="C1831" s="351" t="s">
        <v>294</v>
      </c>
      <c r="D1831" s="352">
        <v>699</v>
      </c>
      <c r="E1831" s="353">
        <v>1</v>
      </c>
      <c r="F1831" s="353">
        <v>267</v>
      </c>
      <c r="G1831" s="354">
        <v>652</v>
      </c>
      <c r="H1831" s="354">
        <v>0</v>
      </c>
      <c r="I1831" s="354">
        <v>261</v>
      </c>
      <c r="J1831" s="355">
        <v>877</v>
      </c>
      <c r="K1831" s="355">
        <v>0</v>
      </c>
      <c r="L1831" s="355">
        <v>125</v>
      </c>
      <c r="M1831" s="355">
        <v>695</v>
      </c>
      <c r="N1831" s="355">
        <v>0</v>
      </c>
      <c r="O1831" s="355">
        <v>145</v>
      </c>
      <c r="P1831" s="355">
        <v>690</v>
      </c>
      <c r="Q1831" s="355">
        <v>0</v>
      </c>
      <c r="R1831" s="355">
        <v>105</v>
      </c>
      <c r="S1831" s="355">
        <v>603</v>
      </c>
      <c r="T1831" s="355">
        <v>0</v>
      </c>
      <c r="U1831" s="355">
        <v>81</v>
      </c>
      <c r="V1831" s="355">
        <v>533.00000000000011</v>
      </c>
      <c r="W1831" s="355">
        <v>0</v>
      </c>
      <c r="X1831" s="355">
        <v>100</v>
      </c>
      <c r="Y1831" s="355">
        <v>605</v>
      </c>
      <c r="Z1831" s="355">
        <v>0</v>
      </c>
      <c r="AA1831" s="355">
        <v>131</v>
      </c>
      <c r="AB1831" s="355">
        <v>656</v>
      </c>
      <c r="AC1831" s="355">
        <v>0</v>
      </c>
      <c r="AD1831" s="357">
        <v>125</v>
      </c>
      <c r="AE1831" s="355">
        <v>654</v>
      </c>
      <c r="AF1831" s="355">
        <v>0</v>
      </c>
      <c r="AG1831" s="358">
        <v>148</v>
      </c>
      <c r="AH1831" s="355">
        <v>547</v>
      </c>
      <c r="AI1831" s="355">
        <v>0</v>
      </c>
      <c r="AJ1831" s="358">
        <v>145</v>
      </c>
      <c r="AK1831" s="4">
        <v>474</v>
      </c>
      <c r="AL1831" s="4">
        <v>0</v>
      </c>
      <c r="AM1831" s="4">
        <v>104</v>
      </c>
    </row>
    <row r="1832" spans="2:39" x14ac:dyDescent="0.3">
      <c r="B1832" s="350" t="s">
        <v>140</v>
      </c>
      <c r="C1832" s="351" t="s">
        <v>327</v>
      </c>
      <c r="D1832" s="352">
        <v>34</v>
      </c>
      <c r="E1832" s="353">
        <v>0</v>
      </c>
      <c r="F1832" s="353">
        <v>0</v>
      </c>
      <c r="G1832" s="354">
        <v>33</v>
      </c>
      <c r="H1832" s="354">
        <v>0</v>
      </c>
      <c r="I1832" s="354">
        <v>0</v>
      </c>
      <c r="J1832" s="355">
        <v>33</v>
      </c>
      <c r="K1832" s="355">
        <v>0</v>
      </c>
      <c r="L1832" s="355">
        <v>0</v>
      </c>
      <c r="M1832" s="355">
        <v>41</v>
      </c>
      <c r="N1832" s="355">
        <v>0</v>
      </c>
      <c r="O1832" s="355">
        <v>0</v>
      </c>
      <c r="P1832" s="355">
        <v>38</v>
      </c>
      <c r="Q1832" s="355">
        <v>0</v>
      </c>
      <c r="R1832" s="355">
        <v>0</v>
      </c>
      <c r="S1832" s="355">
        <v>31</v>
      </c>
      <c r="T1832" s="355">
        <v>0</v>
      </c>
      <c r="U1832" s="355">
        <v>0</v>
      </c>
      <c r="V1832" s="355">
        <v>24.999999999999996</v>
      </c>
      <c r="W1832" s="355">
        <v>0</v>
      </c>
      <c r="X1832" s="355">
        <v>0</v>
      </c>
      <c r="Y1832" s="355">
        <v>28</v>
      </c>
      <c r="Z1832" s="355">
        <v>0</v>
      </c>
      <c r="AA1832" s="355">
        <v>0</v>
      </c>
      <c r="AB1832" s="355">
        <v>35</v>
      </c>
      <c r="AC1832" s="355">
        <v>0</v>
      </c>
      <c r="AD1832" s="357">
        <v>0</v>
      </c>
      <c r="AE1832" s="355">
        <v>53</v>
      </c>
      <c r="AF1832" s="355">
        <v>0</v>
      </c>
      <c r="AG1832" s="358">
        <v>0</v>
      </c>
      <c r="AH1832" s="355">
        <v>53</v>
      </c>
      <c r="AI1832" s="355">
        <v>0</v>
      </c>
      <c r="AJ1832" s="358">
        <v>0</v>
      </c>
      <c r="AK1832" s="4">
        <v>49</v>
      </c>
      <c r="AL1832" s="4">
        <v>0</v>
      </c>
      <c r="AM1832" s="4">
        <v>0</v>
      </c>
    </row>
    <row r="1833" spans="2:39" x14ac:dyDescent="0.3">
      <c r="B1833" s="350" t="s">
        <v>141</v>
      </c>
      <c r="C1833" s="351" t="s">
        <v>223</v>
      </c>
      <c r="D1833" s="352">
        <v>0</v>
      </c>
      <c r="E1833" s="353">
        <v>0</v>
      </c>
      <c r="F1833" s="353">
        <v>0</v>
      </c>
      <c r="G1833" s="354">
        <v>0</v>
      </c>
      <c r="H1833" s="354">
        <v>0</v>
      </c>
      <c r="I1833" s="354">
        <v>36</v>
      </c>
      <c r="J1833" s="355">
        <v>0</v>
      </c>
      <c r="K1833" s="355">
        <v>0</v>
      </c>
      <c r="L1833" s="355">
        <v>76</v>
      </c>
      <c r="M1833" s="355">
        <v>0</v>
      </c>
      <c r="N1833" s="355">
        <v>0</v>
      </c>
      <c r="O1833" s="355">
        <v>24</v>
      </c>
      <c r="P1833" s="355">
        <v>0</v>
      </c>
      <c r="Q1833" s="355">
        <v>0</v>
      </c>
      <c r="R1833" s="355">
        <v>11</v>
      </c>
      <c r="S1833" s="355">
        <v>0</v>
      </c>
      <c r="T1833" s="355">
        <v>0</v>
      </c>
      <c r="U1833" s="355">
        <v>20</v>
      </c>
      <c r="V1833" s="355">
        <v>0</v>
      </c>
      <c r="W1833" s="355">
        <v>0</v>
      </c>
      <c r="X1833" s="355">
        <v>73.999999999999986</v>
      </c>
      <c r="Y1833" s="355">
        <v>0</v>
      </c>
      <c r="Z1833" s="355">
        <v>0</v>
      </c>
      <c r="AA1833" s="355">
        <v>38</v>
      </c>
      <c r="AB1833" s="355">
        <v>0</v>
      </c>
      <c r="AC1833" s="355">
        <v>0</v>
      </c>
      <c r="AD1833" s="357">
        <v>121</v>
      </c>
      <c r="AE1833" s="355">
        <v>0</v>
      </c>
      <c r="AF1833" s="355">
        <v>0</v>
      </c>
      <c r="AG1833" s="358">
        <v>127</v>
      </c>
      <c r="AH1833" s="355">
        <v>19</v>
      </c>
      <c r="AI1833" s="355">
        <v>0</v>
      </c>
      <c r="AJ1833" s="358">
        <v>77</v>
      </c>
      <c r="AK1833" s="4">
        <v>18</v>
      </c>
      <c r="AL1833" s="4">
        <v>0</v>
      </c>
      <c r="AM1833" s="4">
        <v>64</v>
      </c>
    </row>
    <row r="1834" spans="2:39" x14ac:dyDescent="0.3">
      <c r="B1834" s="350" t="s">
        <v>141</v>
      </c>
      <c r="C1834" s="351" t="s">
        <v>286</v>
      </c>
      <c r="D1834" s="352">
        <v>0</v>
      </c>
      <c r="E1834" s="353">
        <v>0</v>
      </c>
      <c r="F1834" s="353">
        <v>43</v>
      </c>
      <c r="G1834" s="354">
        <v>0</v>
      </c>
      <c r="H1834" s="354">
        <v>0</v>
      </c>
      <c r="I1834" s="354">
        <v>65</v>
      </c>
      <c r="J1834" s="355">
        <v>0</v>
      </c>
      <c r="K1834" s="355">
        <v>0</v>
      </c>
      <c r="L1834" s="355">
        <v>121</v>
      </c>
      <c r="M1834" s="355">
        <v>0</v>
      </c>
      <c r="N1834" s="355">
        <v>0</v>
      </c>
      <c r="O1834" s="355">
        <v>129</v>
      </c>
      <c r="P1834" s="355">
        <v>0</v>
      </c>
      <c r="Q1834" s="355">
        <v>0</v>
      </c>
      <c r="R1834" s="355">
        <v>89</v>
      </c>
      <c r="S1834" s="355">
        <v>0</v>
      </c>
      <c r="T1834" s="355">
        <v>0</v>
      </c>
      <c r="U1834" s="355">
        <v>31</v>
      </c>
      <c r="V1834" s="355">
        <v>0</v>
      </c>
      <c r="W1834" s="355">
        <v>0</v>
      </c>
      <c r="X1834" s="355">
        <v>59</v>
      </c>
      <c r="Y1834" s="355">
        <v>0</v>
      </c>
      <c r="Z1834" s="355">
        <v>0</v>
      </c>
      <c r="AA1834" s="355">
        <v>151</v>
      </c>
      <c r="AB1834" s="355">
        <v>0</v>
      </c>
      <c r="AC1834" s="355">
        <v>0</v>
      </c>
      <c r="AD1834" s="357">
        <v>129</v>
      </c>
      <c r="AE1834" s="355">
        <v>0</v>
      </c>
      <c r="AF1834" s="355">
        <v>0</v>
      </c>
      <c r="AG1834" s="358">
        <v>145</v>
      </c>
      <c r="AH1834" s="355">
        <v>0</v>
      </c>
      <c r="AI1834" s="355">
        <v>0</v>
      </c>
      <c r="AJ1834" s="358">
        <v>150</v>
      </c>
      <c r="AK1834" s="4">
        <v>0</v>
      </c>
      <c r="AL1834" s="4">
        <v>0</v>
      </c>
      <c r="AM1834" s="4">
        <v>94</v>
      </c>
    </row>
    <row r="1835" spans="2:39" x14ac:dyDescent="0.3">
      <c r="B1835" s="350" t="s">
        <v>141</v>
      </c>
      <c r="C1835" s="351" t="s">
        <v>255</v>
      </c>
      <c r="D1835" s="352">
        <v>4228</v>
      </c>
      <c r="E1835" s="353">
        <v>1</v>
      </c>
      <c r="F1835" s="353">
        <v>38</v>
      </c>
      <c r="G1835" s="354">
        <v>3967</v>
      </c>
      <c r="H1835" s="354">
        <v>0</v>
      </c>
      <c r="I1835" s="354">
        <v>52</v>
      </c>
      <c r="J1835" s="355">
        <v>4491</v>
      </c>
      <c r="K1835" s="355">
        <v>0</v>
      </c>
      <c r="L1835" s="355">
        <v>74</v>
      </c>
      <c r="M1835" s="355">
        <v>4317</v>
      </c>
      <c r="N1835" s="355">
        <v>0</v>
      </c>
      <c r="O1835" s="355">
        <v>79</v>
      </c>
      <c r="P1835" s="355">
        <v>3810</v>
      </c>
      <c r="Q1835" s="355">
        <v>0</v>
      </c>
      <c r="R1835" s="355">
        <v>92</v>
      </c>
      <c r="S1835" s="355">
        <v>3676.9999999999982</v>
      </c>
      <c r="T1835" s="355">
        <v>0</v>
      </c>
      <c r="U1835" s="355">
        <v>68</v>
      </c>
      <c r="V1835" s="355">
        <v>3817.9999999999945</v>
      </c>
      <c r="W1835" s="355">
        <v>0</v>
      </c>
      <c r="X1835" s="355">
        <v>74</v>
      </c>
      <c r="Y1835" s="355">
        <v>3679</v>
      </c>
      <c r="Z1835" s="355">
        <v>0</v>
      </c>
      <c r="AA1835" s="355">
        <v>122</v>
      </c>
      <c r="AB1835" s="355">
        <v>3630</v>
      </c>
      <c r="AC1835" s="355">
        <v>0</v>
      </c>
      <c r="AD1835" s="357">
        <v>97</v>
      </c>
      <c r="AE1835" s="355">
        <v>3704</v>
      </c>
      <c r="AF1835" s="355">
        <v>0</v>
      </c>
      <c r="AG1835" s="358">
        <v>78</v>
      </c>
      <c r="AH1835" s="355">
        <v>3582</v>
      </c>
      <c r="AI1835" s="355">
        <v>0</v>
      </c>
      <c r="AJ1835" s="358">
        <v>86</v>
      </c>
      <c r="AK1835" s="4">
        <v>3566</v>
      </c>
      <c r="AL1835" s="4">
        <v>0</v>
      </c>
      <c r="AM1835" s="4">
        <v>124</v>
      </c>
    </row>
    <row r="1836" spans="2:39" x14ac:dyDescent="0.3">
      <c r="B1836" s="350" t="s">
        <v>141</v>
      </c>
      <c r="C1836" s="351" t="s">
        <v>224</v>
      </c>
      <c r="D1836" s="352">
        <v>6175</v>
      </c>
      <c r="E1836" s="353">
        <v>1</v>
      </c>
      <c r="F1836" s="353">
        <v>34</v>
      </c>
      <c r="G1836" s="354">
        <v>5910</v>
      </c>
      <c r="H1836" s="354">
        <v>0</v>
      </c>
      <c r="I1836" s="354">
        <v>16</v>
      </c>
      <c r="J1836" s="355">
        <v>5784</v>
      </c>
      <c r="K1836" s="355">
        <v>0</v>
      </c>
      <c r="L1836" s="355">
        <v>38</v>
      </c>
      <c r="M1836" s="355">
        <v>5827</v>
      </c>
      <c r="N1836" s="355">
        <v>0</v>
      </c>
      <c r="O1836" s="355">
        <v>32</v>
      </c>
      <c r="P1836" s="355">
        <v>5394</v>
      </c>
      <c r="Q1836" s="355">
        <v>0</v>
      </c>
      <c r="R1836" s="355">
        <v>48</v>
      </c>
      <c r="S1836" s="355">
        <v>5022.9999999999936</v>
      </c>
      <c r="T1836" s="355">
        <v>0</v>
      </c>
      <c r="U1836" s="355">
        <v>49</v>
      </c>
      <c r="V1836" s="355">
        <v>4734.9999999999991</v>
      </c>
      <c r="W1836" s="355">
        <v>0</v>
      </c>
      <c r="X1836" s="355">
        <v>47.000000000000007</v>
      </c>
      <c r="Y1836" s="355">
        <v>4661</v>
      </c>
      <c r="Z1836" s="355">
        <v>0</v>
      </c>
      <c r="AA1836" s="355">
        <v>60</v>
      </c>
      <c r="AB1836" s="355">
        <v>4562</v>
      </c>
      <c r="AC1836" s="355">
        <v>0</v>
      </c>
      <c r="AD1836" s="357">
        <v>74</v>
      </c>
      <c r="AE1836" s="355">
        <v>4568</v>
      </c>
      <c r="AF1836" s="355">
        <v>0</v>
      </c>
      <c r="AG1836" s="358">
        <v>69</v>
      </c>
      <c r="AH1836" s="355">
        <v>4472</v>
      </c>
      <c r="AI1836" s="355">
        <v>0</v>
      </c>
      <c r="AJ1836" s="358">
        <v>80</v>
      </c>
      <c r="AK1836" s="4">
        <v>4375</v>
      </c>
      <c r="AL1836" s="4">
        <v>0</v>
      </c>
      <c r="AM1836" s="4">
        <v>86</v>
      </c>
    </row>
    <row r="1837" spans="2:39" x14ac:dyDescent="0.3">
      <c r="B1837" s="350" t="s">
        <v>141</v>
      </c>
      <c r="C1837" s="351" t="s">
        <v>225</v>
      </c>
      <c r="D1837" s="352">
        <v>6261</v>
      </c>
      <c r="E1837" s="353">
        <v>5</v>
      </c>
      <c r="F1837" s="353">
        <v>42</v>
      </c>
      <c r="G1837" s="354">
        <v>5840</v>
      </c>
      <c r="H1837" s="354">
        <v>0</v>
      </c>
      <c r="I1837" s="354">
        <v>31</v>
      </c>
      <c r="J1837" s="355">
        <v>5465</v>
      </c>
      <c r="K1837" s="355">
        <v>0</v>
      </c>
      <c r="L1837" s="355">
        <v>17</v>
      </c>
      <c r="M1837" s="355">
        <v>4914</v>
      </c>
      <c r="N1837" s="355">
        <v>0</v>
      </c>
      <c r="O1837" s="355">
        <v>28</v>
      </c>
      <c r="P1837" s="355">
        <v>5343</v>
      </c>
      <c r="Q1837" s="355">
        <v>0</v>
      </c>
      <c r="R1837" s="355">
        <v>32</v>
      </c>
      <c r="S1837" s="355">
        <v>4893.0000000000018</v>
      </c>
      <c r="T1837" s="355">
        <v>0</v>
      </c>
      <c r="U1837" s="355">
        <v>48</v>
      </c>
      <c r="V1837" s="355">
        <v>4522.0000000000036</v>
      </c>
      <c r="W1837" s="355">
        <v>0</v>
      </c>
      <c r="X1837" s="355">
        <v>47</v>
      </c>
      <c r="Y1837" s="355">
        <v>4315</v>
      </c>
      <c r="Z1837" s="355">
        <v>0</v>
      </c>
      <c r="AA1837" s="355">
        <v>60</v>
      </c>
      <c r="AB1837" s="355">
        <v>4372</v>
      </c>
      <c r="AC1837" s="355">
        <v>0</v>
      </c>
      <c r="AD1837" s="357">
        <v>52</v>
      </c>
      <c r="AE1837" s="355">
        <v>4310</v>
      </c>
      <c r="AF1837" s="355">
        <v>0</v>
      </c>
      <c r="AG1837" s="358">
        <v>73</v>
      </c>
      <c r="AH1837" s="355">
        <v>4310</v>
      </c>
      <c r="AI1837" s="355">
        <v>0</v>
      </c>
      <c r="AJ1837" s="358">
        <v>69</v>
      </c>
      <c r="AK1837" s="4">
        <v>4377</v>
      </c>
      <c r="AL1837" s="4">
        <v>0</v>
      </c>
      <c r="AM1837" s="4">
        <v>87</v>
      </c>
    </row>
    <row r="1838" spans="2:39" x14ac:dyDescent="0.3">
      <c r="B1838" s="350" t="s">
        <v>141</v>
      </c>
      <c r="C1838" s="351" t="s">
        <v>226</v>
      </c>
      <c r="D1838" s="352">
        <v>5975</v>
      </c>
      <c r="E1838" s="353">
        <v>4</v>
      </c>
      <c r="F1838" s="353">
        <v>45</v>
      </c>
      <c r="G1838" s="354">
        <v>6001</v>
      </c>
      <c r="H1838" s="354">
        <v>0</v>
      </c>
      <c r="I1838" s="354">
        <v>33</v>
      </c>
      <c r="J1838" s="355">
        <v>5538</v>
      </c>
      <c r="K1838" s="355">
        <v>0</v>
      </c>
      <c r="L1838" s="355">
        <v>34</v>
      </c>
      <c r="M1838" s="355">
        <v>4995</v>
      </c>
      <c r="N1838" s="355">
        <v>0</v>
      </c>
      <c r="O1838" s="355">
        <v>17</v>
      </c>
      <c r="P1838" s="355">
        <v>4592</v>
      </c>
      <c r="Q1838" s="355">
        <v>0</v>
      </c>
      <c r="R1838" s="355">
        <v>28</v>
      </c>
      <c r="S1838" s="355">
        <v>5155.9999999999936</v>
      </c>
      <c r="T1838" s="355">
        <v>0</v>
      </c>
      <c r="U1838" s="355">
        <v>29</v>
      </c>
      <c r="V1838" s="355">
        <v>4766.0000000000018</v>
      </c>
      <c r="W1838" s="355">
        <v>0</v>
      </c>
      <c r="X1838" s="355">
        <v>45</v>
      </c>
      <c r="Y1838" s="355">
        <v>4414</v>
      </c>
      <c r="Z1838" s="355">
        <v>0</v>
      </c>
      <c r="AA1838" s="355">
        <v>45</v>
      </c>
      <c r="AB1838" s="355">
        <v>4148</v>
      </c>
      <c r="AC1838" s="355">
        <v>0</v>
      </c>
      <c r="AD1838" s="357">
        <v>55</v>
      </c>
      <c r="AE1838" s="355">
        <v>4175</v>
      </c>
      <c r="AF1838" s="355">
        <v>0</v>
      </c>
      <c r="AG1838" s="358">
        <v>41</v>
      </c>
      <c r="AH1838" s="355">
        <v>4050</v>
      </c>
      <c r="AI1838" s="355">
        <v>0</v>
      </c>
      <c r="AJ1838" s="358">
        <v>50</v>
      </c>
      <c r="AK1838" s="4">
        <v>4328</v>
      </c>
      <c r="AL1838" s="4">
        <v>0</v>
      </c>
      <c r="AM1838" s="4">
        <v>46</v>
      </c>
    </row>
    <row r="1839" spans="2:39" x14ac:dyDescent="0.3">
      <c r="B1839" s="350" t="s">
        <v>141</v>
      </c>
      <c r="C1839" s="351" t="s">
        <v>227</v>
      </c>
      <c r="D1839" s="352">
        <v>5438</v>
      </c>
      <c r="E1839" s="353">
        <v>1</v>
      </c>
      <c r="F1839" s="353">
        <v>31</v>
      </c>
      <c r="G1839" s="354">
        <v>5750</v>
      </c>
      <c r="H1839" s="354">
        <v>0</v>
      </c>
      <c r="I1839" s="354">
        <v>42</v>
      </c>
      <c r="J1839" s="355">
        <v>5517</v>
      </c>
      <c r="K1839" s="355">
        <v>0</v>
      </c>
      <c r="L1839" s="355">
        <v>29</v>
      </c>
      <c r="M1839" s="355">
        <v>5067</v>
      </c>
      <c r="N1839" s="355">
        <v>0</v>
      </c>
      <c r="O1839" s="355">
        <v>36</v>
      </c>
      <c r="P1839" s="355">
        <v>4735</v>
      </c>
      <c r="Q1839" s="355">
        <v>0</v>
      </c>
      <c r="R1839" s="355">
        <v>25</v>
      </c>
      <c r="S1839" s="355">
        <v>4395.0000000000018</v>
      </c>
      <c r="T1839" s="355">
        <v>0</v>
      </c>
      <c r="U1839" s="355">
        <v>31</v>
      </c>
      <c r="V1839" s="355">
        <v>4850.9999999999936</v>
      </c>
      <c r="W1839" s="355">
        <v>0</v>
      </c>
      <c r="X1839" s="355">
        <v>28</v>
      </c>
      <c r="Y1839" s="355">
        <v>4537</v>
      </c>
      <c r="Z1839" s="355">
        <v>0</v>
      </c>
      <c r="AA1839" s="355">
        <v>37</v>
      </c>
      <c r="AB1839" s="355">
        <v>4150</v>
      </c>
      <c r="AC1839" s="355">
        <v>0</v>
      </c>
      <c r="AD1839" s="357">
        <v>39</v>
      </c>
      <c r="AE1839" s="355">
        <v>3899</v>
      </c>
      <c r="AF1839" s="355">
        <v>0</v>
      </c>
      <c r="AG1839" s="358">
        <v>49</v>
      </c>
      <c r="AH1839" s="355">
        <v>3962</v>
      </c>
      <c r="AI1839" s="355">
        <v>0</v>
      </c>
      <c r="AJ1839" s="358">
        <v>44</v>
      </c>
      <c r="AK1839" s="4">
        <v>4014</v>
      </c>
      <c r="AL1839" s="4">
        <v>0</v>
      </c>
      <c r="AM1839" s="4">
        <v>50</v>
      </c>
    </row>
    <row r="1840" spans="2:39" x14ac:dyDescent="0.3">
      <c r="B1840" s="350" t="s">
        <v>141</v>
      </c>
      <c r="C1840" s="351" t="s">
        <v>228</v>
      </c>
      <c r="D1840" s="352">
        <v>5152</v>
      </c>
      <c r="E1840" s="353">
        <v>4</v>
      </c>
      <c r="F1840" s="353">
        <v>14</v>
      </c>
      <c r="G1840" s="354">
        <v>5408</v>
      </c>
      <c r="H1840" s="354">
        <v>0</v>
      </c>
      <c r="I1840" s="354">
        <v>28</v>
      </c>
      <c r="J1840" s="355">
        <v>5269</v>
      </c>
      <c r="K1840" s="355">
        <v>0</v>
      </c>
      <c r="L1840" s="355">
        <v>37</v>
      </c>
      <c r="M1840" s="355">
        <v>5151</v>
      </c>
      <c r="N1840" s="355">
        <v>0</v>
      </c>
      <c r="O1840" s="355">
        <v>32</v>
      </c>
      <c r="P1840" s="355">
        <v>4745</v>
      </c>
      <c r="Q1840" s="355">
        <v>0</v>
      </c>
      <c r="R1840" s="355">
        <v>41</v>
      </c>
      <c r="S1840" s="355">
        <v>4496.0000000000036</v>
      </c>
      <c r="T1840" s="355">
        <v>0</v>
      </c>
      <c r="U1840" s="355">
        <v>26</v>
      </c>
      <c r="V1840" s="355">
        <v>4211.0000000000009</v>
      </c>
      <c r="W1840" s="355">
        <v>0</v>
      </c>
      <c r="X1840" s="355">
        <v>33</v>
      </c>
      <c r="Y1840" s="355">
        <v>4686</v>
      </c>
      <c r="Z1840" s="355">
        <v>0</v>
      </c>
      <c r="AA1840" s="355">
        <v>51</v>
      </c>
      <c r="AB1840" s="355">
        <v>4385</v>
      </c>
      <c r="AC1840" s="355">
        <v>0</v>
      </c>
      <c r="AD1840" s="357">
        <v>38</v>
      </c>
      <c r="AE1840" s="355">
        <v>4058</v>
      </c>
      <c r="AF1840" s="355">
        <v>0</v>
      </c>
      <c r="AG1840" s="358">
        <v>40</v>
      </c>
      <c r="AH1840" s="355">
        <v>3817</v>
      </c>
      <c r="AI1840" s="355">
        <v>0</v>
      </c>
      <c r="AJ1840" s="358">
        <v>46</v>
      </c>
      <c r="AK1840" s="4">
        <v>4010</v>
      </c>
      <c r="AL1840" s="4">
        <v>0</v>
      </c>
      <c r="AM1840" s="4">
        <v>41</v>
      </c>
    </row>
    <row r="1841" spans="2:39" x14ac:dyDescent="0.3">
      <c r="B1841" s="350" t="s">
        <v>141</v>
      </c>
      <c r="C1841" s="351" t="s">
        <v>229</v>
      </c>
      <c r="D1841" s="352">
        <v>5065</v>
      </c>
      <c r="E1841" s="353">
        <v>2</v>
      </c>
      <c r="F1841" s="353">
        <v>11</v>
      </c>
      <c r="G1841" s="354">
        <v>5639</v>
      </c>
      <c r="H1841" s="354">
        <v>0</v>
      </c>
      <c r="I1841" s="354">
        <v>17</v>
      </c>
      <c r="J1841" s="355">
        <v>5611</v>
      </c>
      <c r="K1841" s="355">
        <v>0</v>
      </c>
      <c r="L1841" s="355">
        <v>25</v>
      </c>
      <c r="M1841" s="355">
        <v>5670</v>
      </c>
      <c r="N1841" s="355">
        <v>0</v>
      </c>
      <c r="O1841" s="355">
        <v>47</v>
      </c>
      <c r="P1841" s="355">
        <v>5552</v>
      </c>
      <c r="Q1841" s="355">
        <v>0</v>
      </c>
      <c r="R1841" s="355">
        <v>38</v>
      </c>
      <c r="S1841" s="355">
        <v>5363.0000000000073</v>
      </c>
      <c r="T1841" s="355">
        <v>0</v>
      </c>
      <c r="U1841" s="355">
        <v>42</v>
      </c>
      <c r="V1841" s="355">
        <v>5019.0000000000027</v>
      </c>
      <c r="W1841" s="355">
        <v>0</v>
      </c>
      <c r="X1841" s="355">
        <v>36</v>
      </c>
      <c r="Y1841" s="355">
        <v>4714</v>
      </c>
      <c r="Z1841" s="355">
        <v>0</v>
      </c>
      <c r="AA1841" s="355">
        <v>27</v>
      </c>
      <c r="AB1841" s="355">
        <v>5041</v>
      </c>
      <c r="AC1841" s="355">
        <v>0</v>
      </c>
      <c r="AD1841" s="357">
        <v>48</v>
      </c>
      <c r="AE1841" s="355">
        <v>4861</v>
      </c>
      <c r="AF1841" s="355">
        <v>0</v>
      </c>
      <c r="AG1841" s="358">
        <v>37</v>
      </c>
      <c r="AH1841" s="355">
        <v>4511</v>
      </c>
      <c r="AI1841" s="355">
        <v>0</v>
      </c>
      <c r="AJ1841" s="358">
        <v>30</v>
      </c>
      <c r="AK1841" s="4">
        <v>4293</v>
      </c>
      <c r="AL1841" s="4">
        <v>0</v>
      </c>
      <c r="AM1841" s="4">
        <v>42</v>
      </c>
    </row>
    <row r="1842" spans="2:39" x14ac:dyDescent="0.3">
      <c r="B1842" s="350" t="s">
        <v>141</v>
      </c>
      <c r="C1842" s="351" t="s">
        <v>287</v>
      </c>
      <c r="D1842" s="352">
        <v>4795</v>
      </c>
      <c r="E1842" s="353">
        <v>1</v>
      </c>
      <c r="F1842" s="353">
        <v>32</v>
      </c>
      <c r="G1842" s="354">
        <v>4649</v>
      </c>
      <c r="H1842" s="354">
        <v>0</v>
      </c>
      <c r="I1842" s="354">
        <v>10</v>
      </c>
      <c r="J1842" s="355">
        <v>4793</v>
      </c>
      <c r="K1842" s="355">
        <v>0</v>
      </c>
      <c r="L1842" s="355">
        <v>18</v>
      </c>
      <c r="M1842" s="355">
        <v>4842</v>
      </c>
      <c r="N1842" s="355">
        <v>0</v>
      </c>
      <c r="O1842" s="355">
        <v>28</v>
      </c>
      <c r="P1842" s="355">
        <v>4695</v>
      </c>
      <c r="Q1842" s="355">
        <v>0</v>
      </c>
      <c r="R1842" s="355">
        <v>43</v>
      </c>
      <c r="S1842" s="355">
        <v>4721.0000000000045</v>
      </c>
      <c r="T1842" s="355">
        <v>0</v>
      </c>
      <c r="U1842" s="355">
        <v>42</v>
      </c>
      <c r="V1842" s="355">
        <v>4653.9999999999936</v>
      </c>
      <c r="W1842" s="355">
        <v>0</v>
      </c>
      <c r="X1842" s="355">
        <v>39.999999999999993</v>
      </c>
      <c r="Y1842" s="355">
        <v>4460</v>
      </c>
      <c r="Z1842" s="355">
        <v>0</v>
      </c>
      <c r="AA1842" s="355">
        <v>38</v>
      </c>
      <c r="AB1842" s="355">
        <v>4211</v>
      </c>
      <c r="AC1842" s="355">
        <v>0</v>
      </c>
      <c r="AD1842" s="357">
        <v>25</v>
      </c>
      <c r="AE1842" s="355">
        <v>4483</v>
      </c>
      <c r="AF1842" s="355">
        <v>0</v>
      </c>
      <c r="AG1842" s="358">
        <v>42</v>
      </c>
      <c r="AH1842" s="355">
        <v>4371</v>
      </c>
      <c r="AI1842" s="355">
        <v>0</v>
      </c>
      <c r="AJ1842" s="358">
        <v>34</v>
      </c>
      <c r="AK1842" s="4">
        <v>4335</v>
      </c>
      <c r="AL1842" s="4">
        <v>0</v>
      </c>
      <c r="AM1842" s="4">
        <v>35</v>
      </c>
    </row>
    <row r="1843" spans="2:39" x14ac:dyDescent="0.3">
      <c r="B1843" s="350" t="s">
        <v>141</v>
      </c>
      <c r="C1843" s="351" t="s">
        <v>230</v>
      </c>
      <c r="D1843" s="352">
        <v>4233</v>
      </c>
      <c r="E1843" s="353">
        <v>4</v>
      </c>
      <c r="F1843" s="353">
        <v>25</v>
      </c>
      <c r="G1843" s="354">
        <v>4233</v>
      </c>
      <c r="H1843" s="354">
        <v>0</v>
      </c>
      <c r="I1843" s="354">
        <v>22</v>
      </c>
      <c r="J1843" s="355">
        <v>3987</v>
      </c>
      <c r="K1843" s="355">
        <v>0</v>
      </c>
      <c r="L1843" s="355">
        <v>13</v>
      </c>
      <c r="M1843" s="355">
        <v>4200</v>
      </c>
      <c r="N1843" s="355">
        <v>0</v>
      </c>
      <c r="O1843" s="355">
        <v>24</v>
      </c>
      <c r="P1843" s="355">
        <v>4262</v>
      </c>
      <c r="Q1843" s="355">
        <v>0</v>
      </c>
      <c r="R1843" s="355">
        <v>28</v>
      </c>
      <c r="S1843" s="355">
        <v>4116.9999999999991</v>
      </c>
      <c r="T1843" s="355">
        <v>0</v>
      </c>
      <c r="U1843" s="355">
        <v>37</v>
      </c>
      <c r="V1843" s="355">
        <v>4067.9999999999977</v>
      </c>
      <c r="W1843" s="355">
        <v>0</v>
      </c>
      <c r="X1843" s="355">
        <v>36</v>
      </c>
      <c r="Y1843" s="355">
        <v>4049</v>
      </c>
      <c r="Z1843" s="355">
        <v>0</v>
      </c>
      <c r="AA1843" s="355">
        <v>32</v>
      </c>
      <c r="AB1843" s="355">
        <v>3876</v>
      </c>
      <c r="AC1843" s="355">
        <v>0</v>
      </c>
      <c r="AD1843" s="357">
        <v>34</v>
      </c>
      <c r="AE1843" s="355">
        <v>3804</v>
      </c>
      <c r="AF1843" s="355">
        <v>0</v>
      </c>
      <c r="AG1843" s="358">
        <v>21</v>
      </c>
      <c r="AH1843" s="355">
        <v>4137</v>
      </c>
      <c r="AI1843" s="355">
        <v>0</v>
      </c>
      <c r="AJ1843" s="358">
        <v>38</v>
      </c>
      <c r="AK1843" s="4">
        <v>4363</v>
      </c>
      <c r="AL1843" s="4">
        <v>0</v>
      </c>
      <c r="AM1843" s="4">
        <v>34</v>
      </c>
    </row>
    <row r="1844" spans="2:39" x14ac:dyDescent="0.3">
      <c r="B1844" s="350" t="s">
        <v>141</v>
      </c>
      <c r="C1844" s="351" t="s">
        <v>231</v>
      </c>
      <c r="D1844" s="352">
        <v>3725</v>
      </c>
      <c r="E1844" s="353">
        <v>0</v>
      </c>
      <c r="F1844" s="353">
        <v>19</v>
      </c>
      <c r="G1844" s="354">
        <v>3661</v>
      </c>
      <c r="H1844" s="354">
        <v>0</v>
      </c>
      <c r="I1844" s="354">
        <v>23</v>
      </c>
      <c r="J1844" s="355">
        <v>3511</v>
      </c>
      <c r="K1844" s="355">
        <v>0</v>
      </c>
      <c r="L1844" s="355">
        <v>22</v>
      </c>
      <c r="M1844" s="355">
        <v>3450</v>
      </c>
      <c r="N1844" s="355">
        <v>0</v>
      </c>
      <c r="O1844" s="355">
        <v>17</v>
      </c>
      <c r="P1844" s="355">
        <v>3431</v>
      </c>
      <c r="Q1844" s="355">
        <v>0</v>
      </c>
      <c r="R1844" s="355">
        <v>24</v>
      </c>
      <c r="S1844" s="355">
        <v>3545.9999999999918</v>
      </c>
      <c r="T1844" s="355">
        <v>0</v>
      </c>
      <c r="U1844" s="355">
        <v>25</v>
      </c>
      <c r="V1844" s="355">
        <v>3473.0000000000009</v>
      </c>
      <c r="W1844" s="355">
        <v>0</v>
      </c>
      <c r="X1844" s="355">
        <v>35</v>
      </c>
      <c r="Y1844" s="355">
        <v>3612</v>
      </c>
      <c r="Z1844" s="355">
        <v>0</v>
      </c>
      <c r="AA1844" s="355">
        <v>38</v>
      </c>
      <c r="AB1844" s="355">
        <v>3538</v>
      </c>
      <c r="AC1844" s="355">
        <v>0</v>
      </c>
      <c r="AD1844" s="357">
        <v>29</v>
      </c>
      <c r="AE1844" s="355">
        <v>3445</v>
      </c>
      <c r="AF1844" s="355">
        <v>0</v>
      </c>
      <c r="AG1844" s="358">
        <v>30</v>
      </c>
      <c r="AH1844" s="355">
        <v>3394</v>
      </c>
      <c r="AI1844" s="355">
        <v>0</v>
      </c>
      <c r="AJ1844" s="358">
        <v>23</v>
      </c>
      <c r="AK1844" s="4">
        <v>3826</v>
      </c>
      <c r="AL1844" s="4">
        <v>0</v>
      </c>
      <c r="AM1844" s="4">
        <v>34</v>
      </c>
    </row>
    <row r="1845" spans="2:39" x14ac:dyDescent="0.3">
      <c r="B1845" s="350" t="s">
        <v>141</v>
      </c>
      <c r="C1845" s="351" t="s">
        <v>288</v>
      </c>
      <c r="D1845" s="352">
        <v>2977</v>
      </c>
      <c r="E1845" s="353">
        <v>2</v>
      </c>
      <c r="F1845" s="353">
        <v>13</v>
      </c>
      <c r="G1845" s="354">
        <v>3153</v>
      </c>
      <c r="H1845" s="354">
        <v>0</v>
      </c>
      <c r="I1845" s="354">
        <v>0</v>
      </c>
      <c r="J1845" s="355">
        <v>2995</v>
      </c>
      <c r="K1845" s="355">
        <v>0</v>
      </c>
      <c r="L1845" s="355">
        <v>0</v>
      </c>
      <c r="M1845" s="355">
        <v>3020</v>
      </c>
      <c r="N1845" s="355">
        <v>0</v>
      </c>
      <c r="O1845" s="355">
        <v>19</v>
      </c>
      <c r="P1845" s="355">
        <v>2945</v>
      </c>
      <c r="Q1845" s="355">
        <v>0</v>
      </c>
      <c r="R1845" s="355">
        <v>15</v>
      </c>
      <c r="S1845" s="355">
        <v>2970.0000000000032</v>
      </c>
      <c r="T1845" s="355">
        <v>0</v>
      </c>
      <c r="U1845" s="355">
        <v>21</v>
      </c>
      <c r="V1845" s="355">
        <v>3052.0000000000009</v>
      </c>
      <c r="W1845" s="355">
        <v>0</v>
      </c>
      <c r="X1845" s="355">
        <v>17</v>
      </c>
      <c r="Y1845" s="355">
        <v>3055</v>
      </c>
      <c r="Z1845" s="355">
        <v>0</v>
      </c>
      <c r="AA1845" s="355">
        <v>23</v>
      </c>
      <c r="AB1845" s="355">
        <v>3218</v>
      </c>
      <c r="AC1845" s="355">
        <v>0</v>
      </c>
      <c r="AD1845" s="357">
        <v>34</v>
      </c>
      <c r="AE1845" s="355">
        <v>3139</v>
      </c>
      <c r="AF1845" s="355">
        <v>0</v>
      </c>
      <c r="AG1845" s="358">
        <v>20</v>
      </c>
      <c r="AH1845" s="355">
        <v>3186</v>
      </c>
      <c r="AI1845" s="355">
        <v>0</v>
      </c>
      <c r="AJ1845" s="358">
        <v>29</v>
      </c>
      <c r="AK1845" s="4">
        <v>3375</v>
      </c>
      <c r="AL1845" s="4">
        <v>0</v>
      </c>
      <c r="AM1845" s="4">
        <v>17</v>
      </c>
    </row>
    <row r="1846" spans="2:39" x14ac:dyDescent="0.3">
      <c r="B1846" s="350" t="s">
        <v>141</v>
      </c>
      <c r="C1846" s="351" t="s">
        <v>232</v>
      </c>
      <c r="D1846" s="352">
        <v>2469</v>
      </c>
      <c r="E1846" s="353">
        <v>1</v>
      </c>
      <c r="F1846" s="353">
        <v>18</v>
      </c>
      <c r="G1846" s="354">
        <v>2432</v>
      </c>
      <c r="H1846" s="354">
        <v>0</v>
      </c>
      <c r="I1846" s="354">
        <v>0</v>
      </c>
      <c r="J1846" s="355">
        <v>2658</v>
      </c>
      <c r="K1846" s="355">
        <v>0</v>
      </c>
      <c r="L1846" s="355">
        <v>19</v>
      </c>
      <c r="M1846" s="355">
        <v>2609</v>
      </c>
      <c r="N1846" s="355">
        <v>0</v>
      </c>
      <c r="O1846" s="355">
        <v>19</v>
      </c>
      <c r="P1846" s="355">
        <v>2564</v>
      </c>
      <c r="Q1846" s="355">
        <v>0</v>
      </c>
      <c r="R1846" s="355">
        <v>18</v>
      </c>
      <c r="S1846" s="355">
        <v>2537.0000000000018</v>
      </c>
      <c r="T1846" s="355">
        <v>0</v>
      </c>
      <c r="U1846" s="355">
        <v>16</v>
      </c>
      <c r="V1846" s="355">
        <v>2504.0000000000027</v>
      </c>
      <c r="W1846" s="355">
        <v>0</v>
      </c>
      <c r="X1846" s="355">
        <v>17</v>
      </c>
      <c r="Y1846" s="355">
        <v>2696</v>
      </c>
      <c r="Z1846" s="355">
        <v>0</v>
      </c>
      <c r="AA1846" s="355">
        <v>18</v>
      </c>
      <c r="AB1846" s="355">
        <v>2672</v>
      </c>
      <c r="AC1846" s="355">
        <v>0</v>
      </c>
      <c r="AD1846" s="357">
        <v>23</v>
      </c>
      <c r="AE1846" s="355">
        <v>2815</v>
      </c>
      <c r="AF1846" s="355">
        <v>0</v>
      </c>
      <c r="AG1846" s="358">
        <v>31</v>
      </c>
      <c r="AH1846" s="355">
        <v>2715</v>
      </c>
      <c r="AI1846" s="355">
        <v>0</v>
      </c>
      <c r="AJ1846" s="358">
        <v>21</v>
      </c>
      <c r="AK1846" s="4">
        <v>2831</v>
      </c>
      <c r="AL1846" s="4">
        <v>0</v>
      </c>
      <c r="AM1846" s="4">
        <v>27</v>
      </c>
    </row>
    <row r="1847" spans="2:39" x14ac:dyDescent="0.3">
      <c r="B1847" s="350" t="s">
        <v>141</v>
      </c>
      <c r="C1847" s="351" t="s">
        <v>325</v>
      </c>
      <c r="D1847" s="352">
        <v>0</v>
      </c>
      <c r="E1847" s="353">
        <v>0</v>
      </c>
      <c r="F1847" s="353">
        <v>0</v>
      </c>
      <c r="G1847" s="354">
        <v>0</v>
      </c>
      <c r="H1847" s="354">
        <v>0</v>
      </c>
      <c r="I1847" s="354">
        <v>0</v>
      </c>
      <c r="J1847" s="355">
        <v>0</v>
      </c>
      <c r="K1847" s="355">
        <v>0</v>
      </c>
      <c r="L1847" s="355">
        <v>0</v>
      </c>
      <c r="M1847" s="355">
        <v>0</v>
      </c>
      <c r="N1847" s="355">
        <v>0</v>
      </c>
      <c r="O1847" s="355">
        <v>0</v>
      </c>
      <c r="P1847" s="355">
        <v>0</v>
      </c>
      <c r="Q1847" s="355">
        <v>0</v>
      </c>
      <c r="R1847" s="355">
        <v>0</v>
      </c>
      <c r="S1847" s="355">
        <v>0</v>
      </c>
      <c r="T1847" s="355">
        <v>0</v>
      </c>
      <c r="U1847" s="355">
        <v>0</v>
      </c>
      <c r="V1847" s="355">
        <v>0</v>
      </c>
      <c r="W1847" s="355">
        <v>0</v>
      </c>
      <c r="X1847" s="355">
        <v>0</v>
      </c>
      <c r="Y1847" s="355">
        <v>0</v>
      </c>
      <c r="Z1847" s="355">
        <v>0</v>
      </c>
      <c r="AA1847" s="355">
        <v>0</v>
      </c>
      <c r="AB1847" s="355">
        <v>0</v>
      </c>
      <c r="AC1847" s="355">
        <v>0</v>
      </c>
      <c r="AD1847" s="357">
        <v>0</v>
      </c>
      <c r="AE1847" s="355">
        <v>0</v>
      </c>
      <c r="AF1847" s="355">
        <v>0</v>
      </c>
      <c r="AG1847" s="358">
        <v>0</v>
      </c>
      <c r="AH1847" s="355">
        <v>0</v>
      </c>
      <c r="AI1847" s="355">
        <v>0</v>
      </c>
      <c r="AJ1847" s="358">
        <v>0</v>
      </c>
      <c r="AK1847" s="4">
        <v>0</v>
      </c>
      <c r="AL1847" s="4">
        <v>0</v>
      </c>
      <c r="AM1847" s="4">
        <v>0</v>
      </c>
    </row>
    <row r="1848" spans="2:39" x14ac:dyDescent="0.3">
      <c r="B1848" s="350" t="s">
        <v>141</v>
      </c>
      <c r="C1848" s="351" t="s">
        <v>326</v>
      </c>
      <c r="D1848" s="352">
        <v>0</v>
      </c>
      <c r="E1848" s="353">
        <v>0</v>
      </c>
      <c r="F1848" s="353">
        <v>0</v>
      </c>
      <c r="G1848" s="354">
        <v>0</v>
      </c>
      <c r="H1848" s="354">
        <v>0</v>
      </c>
      <c r="I1848" s="354">
        <v>0</v>
      </c>
      <c r="J1848" s="355">
        <v>0</v>
      </c>
      <c r="K1848" s="355">
        <v>0</v>
      </c>
      <c r="L1848" s="355">
        <v>0</v>
      </c>
      <c r="M1848" s="355">
        <v>0</v>
      </c>
      <c r="N1848" s="355">
        <v>0</v>
      </c>
      <c r="O1848" s="355">
        <v>0</v>
      </c>
      <c r="P1848" s="355">
        <v>0</v>
      </c>
      <c r="Q1848" s="355">
        <v>0</v>
      </c>
      <c r="R1848" s="355">
        <v>0</v>
      </c>
      <c r="S1848" s="355">
        <v>0</v>
      </c>
      <c r="T1848" s="355">
        <v>0</v>
      </c>
      <c r="U1848" s="355">
        <v>0</v>
      </c>
      <c r="V1848" s="355">
        <v>0</v>
      </c>
      <c r="W1848" s="355">
        <v>0</v>
      </c>
      <c r="X1848" s="355">
        <v>0</v>
      </c>
      <c r="Y1848" s="355">
        <v>0</v>
      </c>
      <c r="Z1848" s="355">
        <v>0</v>
      </c>
      <c r="AA1848" s="355">
        <v>0</v>
      </c>
      <c r="AB1848" s="355">
        <v>0</v>
      </c>
      <c r="AC1848" s="355">
        <v>0</v>
      </c>
      <c r="AD1848" s="357">
        <v>0</v>
      </c>
      <c r="AE1848" s="355">
        <v>0</v>
      </c>
      <c r="AF1848" s="355">
        <v>0</v>
      </c>
      <c r="AG1848" s="358">
        <v>0</v>
      </c>
      <c r="AH1848" s="355">
        <v>0</v>
      </c>
      <c r="AI1848" s="355">
        <v>0</v>
      </c>
      <c r="AJ1848" s="358">
        <v>0</v>
      </c>
      <c r="AK1848" s="4">
        <v>0</v>
      </c>
      <c r="AL1848" s="4">
        <v>0</v>
      </c>
      <c r="AM1848" s="4">
        <v>0</v>
      </c>
    </row>
    <row r="1849" spans="2:39" x14ac:dyDescent="0.3">
      <c r="B1849" s="350" t="s">
        <v>141</v>
      </c>
      <c r="C1849" s="351" t="s">
        <v>289</v>
      </c>
      <c r="D1849" s="352">
        <v>2660</v>
      </c>
      <c r="E1849" s="353">
        <v>2</v>
      </c>
      <c r="F1849" s="353">
        <v>0</v>
      </c>
      <c r="G1849" s="354">
        <v>833</v>
      </c>
      <c r="H1849" s="354">
        <v>0</v>
      </c>
      <c r="I1849" s="354">
        <v>4</v>
      </c>
      <c r="J1849" s="355">
        <v>223</v>
      </c>
      <c r="K1849" s="355">
        <v>499</v>
      </c>
      <c r="L1849" s="355">
        <v>0</v>
      </c>
      <c r="M1849" s="355">
        <v>6</v>
      </c>
      <c r="N1849" s="355">
        <v>1137</v>
      </c>
      <c r="O1849" s="355">
        <v>0</v>
      </c>
      <c r="P1849" s="355">
        <v>0</v>
      </c>
      <c r="Q1849" s="355">
        <v>386</v>
      </c>
      <c r="R1849" s="355">
        <v>0</v>
      </c>
      <c r="S1849" s="355">
        <v>0</v>
      </c>
      <c r="T1849" s="355">
        <v>0</v>
      </c>
      <c r="U1849" s="355">
        <v>0</v>
      </c>
      <c r="V1849" s="355">
        <v>2009.0000000000016</v>
      </c>
      <c r="W1849" s="355">
        <v>0</v>
      </c>
      <c r="X1849" s="355">
        <v>0</v>
      </c>
      <c r="Y1849" s="355">
        <v>910</v>
      </c>
      <c r="Z1849" s="355">
        <v>0</v>
      </c>
      <c r="AA1849" s="355">
        <v>0</v>
      </c>
      <c r="AB1849" s="355">
        <v>541</v>
      </c>
      <c r="AC1849" s="355">
        <v>0</v>
      </c>
      <c r="AD1849" s="357">
        <v>42</v>
      </c>
      <c r="AE1849" s="355">
        <v>10</v>
      </c>
      <c r="AF1849" s="355">
        <v>0</v>
      </c>
      <c r="AG1849" s="358">
        <v>57</v>
      </c>
      <c r="AH1849" s="355">
        <v>7</v>
      </c>
      <c r="AI1849" s="355">
        <v>0</v>
      </c>
      <c r="AJ1849" s="358">
        <v>4</v>
      </c>
      <c r="AK1849" s="4">
        <v>1075</v>
      </c>
      <c r="AL1849" s="4">
        <v>0</v>
      </c>
      <c r="AM1849" s="4">
        <v>5</v>
      </c>
    </row>
    <row r="1850" spans="2:39" x14ac:dyDescent="0.3">
      <c r="B1850" s="350" t="s">
        <v>141</v>
      </c>
      <c r="C1850" s="351" t="s">
        <v>290</v>
      </c>
      <c r="D1850" s="352">
        <v>1442</v>
      </c>
      <c r="E1850" s="353">
        <v>0</v>
      </c>
      <c r="F1850" s="353">
        <v>52</v>
      </c>
      <c r="G1850" s="354">
        <v>1001</v>
      </c>
      <c r="H1850" s="354">
        <v>0</v>
      </c>
      <c r="I1850" s="354">
        <v>6</v>
      </c>
      <c r="J1850" s="355">
        <v>767</v>
      </c>
      <c r="K1850" s="355">
        <v>0</v>
      </c>
      <c r="L1850" s="355">
        <v>4</v>
      </c>
      <c r="M1850" s="355">
        <v>381</v>
      </c>
      <c r="N1850" s="355">
        <v>438</v>
      </c>
      <c r="O1850" s="355">
        <v>9</v>
      </c>
      <c r="P1850" s="355">
        <v>242</v>
      </c>
      <c r="Q1850" s="355">
        <v>289</v>
      </c>
      <c r="R1850" s="355">
        <v>8</v>
      </c>
      <c r="S1850" s="355">
        <v>274</v>
      </c>
      <c r="T1850" s="355">
        <v>0</v>
      </c>
      <c r="U1850" s="355">
        <v>0</v>
      </c>
      <c r="V1850" s="355">
        <v>202.00000000000026</v>
      </c>
      <c r="W1850" s="355">
        <v>0</v>
      </c>
      <c r="X1850" s="355">
        <v>0</v>
      </c>
      <c r="Y1850" s="355">
        <v>198</v>
      </c>
      <c r="Z1850" s="355">
        <v>0</v>
      </c>
      <c r="AA1850" s="355">
        <v>0</v>
      </c>
      <c r="AB1850" s="355">
        <v>248</v>
      </c>
      <c r="AC1850" s="355">
        <v>0</v>
      </c>
      <c r="AD1850" s="357">
        <v>5</v>
      </c>
      <c r="AE1850" s="355">
        <v>215</v>
      </c>
      <c r="AF1850" s="355">
        <v>0</v>
      </c>
      <c r="AG1850" s="358">
        <v>22</v>
      </c>
      <c r="AH1850" s="355">
        <v>145</v>
      </c>
      <c r="AI1850" s="355">
        <v>0</v>
      </c>
      <c r="AJ1850" s="358">
        <v>56</v>
      </c>
      <c r="AK1850" s="4">
        <v>137</v>
      </c>
      <c r="AL1850" s="4">
        <v>0</v>
      </c>
      <c r="AM1850" s="4">
        <v>3</v>
      </c>
    </row>
    <row r="1851" spans="2:39" x14ac:dyDescent="0.3">
      <c r="B1851" s="350" t="s">
        <v>141</v>
      </c>
      <c r="C1851" s="351" t="s">
        <v>291</v>
      </c>
      <c r="D1851" s="352">
        <v>1235</v>
      </c>
      <c r="E1851" s="353">
        <v>0</v>
      </c>
      <c r="F1851" s="353">
        <v>128</v>
      </c>
      <c r="G1851" s="354">
        <v>1182</v>
      </c>
      <c r="H1851" s="354">
        <v>0</v>
      </c>
      <c r="I1851" s="354">
        <v>56</v>
      </c>
      <c r="J1851" s="355">
        <v>1019</v>
      </c>
      <c r="K1851" s="355">
        <v>0</v>
      </c>
      <c r="L1851" s="355">
        <v>29</v>
      </c>
      <c r="M1851" s="355">
        <v>1132</v>
      </c>
      <c r="N1851" s="355">
        <v>0</v>
      </c>
      <c r="O1851" s="355">
        <v>54</v>
      </c>
      <c r="P1851" s="355">
        <v>1076</v>
      </c>
      <c r="Q1851" s="355">
        <v>0</v>
      </c>
      <c r="R1851" s="355">
        <v>40</v>
      </c>
      <c r="S1851" s="355">
        <v>878.99999999999943</v>
      </c>
      <c r="T1851" s="355">
        <v>0</v>
      </c>
      <c r="U1851" s="355">
        <v>32</v>
      </c>
      <c r="V1851" s="355">
        <v>899.00000000000068</v>
      </c>
      <c r="W1851" s="355">
        <v>0</v>
      </c>
      <c r="X1851" s="355">
        <v>30.000000000000021</v>
      </c>
      <c r="Y1851" s="355">
        <v>994</v>
      </c>
      <c r="Z1851" s="355">
        <v>0</v>
      </c>
      <c r="AA1851" s="355">
        <v>71</v>
      </c>
      <c r="AB1851" s="355">
        <v>932</v>
      </c>
      <c r="AC1851" s="355">
        <v>0</v>
      </c>
      <c r="AD1851" s="357">
        <v>81</v>
      </c>
      <c r="AE1851" s="355">
        <v>990</v>
      </c>
      <c r="AF1851" s="355">
        <v>0</v>
      </c>
      <c r="AG1851" s="358">
        <v>89</v>
      </c>
      <c r="AH1851" s="355">
        <v>829</v>
      </c>
      <c r="AI1851" s="355">
        <v>0</v>
      </c>
      <c r="AJ1851" s="358">
        <v>73</v>
      </c>
      <c r="AK1851" s="4">
        <v>738</v>
      </c>
      <c r="AL1851" s="4">
        <v>0</v>
      </c>
      <c r="AM1851" s="4">
        <v>29</v>
      </c>
    </row>
    <row r="1852" spans="2:39" x14ac:dyDescent="0.3">
      <c r="B1852" s="350" t="s">
        <v>141</v>
      </c>
      <c r="C1852" s="351" t="s">
        <v>292</v>
      </c>
      <c r="D1852" s="352">
        <v>1099</v>
      </c>
      <c r="E1852" s="353">
        <v>0</v>
      </c>
      <c r="F1852" s="353">
        <v>29</v>
      </c>
      <c r="G1852" s="354">
        <v>1309</v>
      </c>
      <c r="H1852" s="354">
        <v>0</v>
      </c>
      <c r="I1852" s="354">
        <v>78</v>
      </c>
      <c r="J1852" s="355">
        <v>1183</v>
      </c>
      <c r="K1852" s="355">
        <v>0</v>
      </c>
      <c r="L1852" s="355">
        <v>89</v>
      </c>
      <c r="M1852" s="355">
        <v>1164</v>
      </c>
      <c r="N1852" s="355">
        <v>0</v>
      </c>
      <c r="O1852" s="355">
        <v>101</v>
      </c>
      <c r="P1852" s="355">
        <v>1204</v>
      </c>
      <c r="Q1852" s="355">
        <v>0</v>
      </c>
      <c r="R1852" s="355">
        <v>92</v>
      </c>
      <c r="S1852" s="355">
        <v>1136.0000000000007</v>
      </c>
      <c r="T1852" s="355">
        <v>0</v>
      </c>
      <c r="U1852" s="355">
        <v>64</v>
      </c>
      <c r="V1852" s="355">
        <v>1003.0000000000008</v>
      </c>
      <c r="W1852" s="355">
        <v>0</v>
      </c>
      <c r="X1852" s="355">
        <v>50</v>
      </c>
      <c r="Y1852" s="355">
        <v>1181</v>
      </c>
      <c r="Z1852" s="355">
        <v>0</v>
      </c>
      <c r="AA1852" s="355">
        <v>80</v>
      </c>
      <c r="AB1852" s="355">
        <v>1146</v>
      </c>
      <c r="AC1852" s="355">
        <v>0</v>
      </c>
      <c r="AD1852" s="357">
        <v>129</v>
      </c>
      <c r="AE1852" s="355">
        <v>1155</v>
      </c>
      <c r="AF1852" s="355">
        <v>0</v>
      </c>
      <c r="AG1852" s="358">
        <v>166</v>
      </c>
      <c r="AH1852" s="355">
        <v>1113</v>
      </c>
      <c r="AI1852" s="355">
        <v>0</v>
      </c>
      <c r="AJ1852" s="358">
        <v>129</v>
      </c>
      <c r="AK1852" s="4">
        <v>1047</v>
      </c>
      <c r="AL1852" s="4">
        <v>0</v>
      </c>
      <c r="AM1852" s="4">
        <v>54</v>
      </c>
    </row>
    <row r="1853" spans="2:39" x14ac:dyDescent="0.3">
      <c r="B1853" s="350" t="s">
        <v>141</v>
      </c>
      <c r="C1853" s="351" t="s">
        <v>293</v>
      </c>
      <c r="D1853" s="352">
        <v>1008</v>
      </c>
      <c r="E1853" s="353">
        <v>0</v>
      </c>
      <c r="F1853" s="353">
        <v>44</v>
      </c>
      <c r="G1853" s="354">
        <v>674</v>
      </c>
      <c r="H1853" s="354">
        <v>0</v>
      </c>
      <c r="I1853" s="354">
        <v>50</v>
      </c>
      <c r="J1853" s="355">
        <v>504</v>
      </c>
      <c r="K1853" s="355">
        <v>0</v>
      </c>
      <c r="L1853" s="355">
        <v>65</v>
      </c>
      <c r="M1853" s="355">
        <v>464</v>
      </c>
      <c r="N1853" s="355">
        <v>0</v>
      </c>
      <c r="O1853" s="355">
        <v>69</v>
      </c>
      <c r="P1853" s="355">
        <v>631</v>
      </c>
      <c r="Q1853" s="355">
        <v>0</v>
      </c>
      <c r="R1853" s="355">
        <v>67</v>
      </c>
      <c r="S1853" s="355">
        <v>521.00000000000034</v>
      </c>
      <c r="T1853" s="355">
        <v>0</v>
      </c>
      <c r="U1853" s="355">
        <v>98.000000000000014</v>
      </c>
      <c r="V1853" s="355">
        <v>472.00000000000011</v>
      </c>
      <c r="W1853" s="355">
        <v>0</v>
      </c>
      <c r="X1853" s="355">
        <v>55.000000000000014</v>
      </c>
      <c r="Y1853" s="355">
        <v>485</v>
      </c>
      <c r="Z1853" s="355">
        <v>0</v>
      </c>
      <c r="AA1853" s="355">
        <v>89</v>
      </c>
      <c r="AB1853" s="355">
        <v>470</v>
      </c>
      <c r="AC1853" s="355">
        <v>0</v>
      </c>
      <c r="AD1853" s="357">
        <v>55</v>
      </c>
      <c r="AE1853" s="355">
        <v>606</v>
      </c>
      <c r="AF1853" s="355">
        <v>0</v>
      </c>
      <c r="AG1853" s="358">
        <v>90</v>
      </c>
      <c r="AH1853" s="355">
        <v>715</v>
      </c>
      <c r="AI1853" s="355">
        <v>0</v>
      </c>
      <c r="AJ1853" s="358">
        <v>113</v>
      </c>
      <c r="AK1853" s="4">
        <v>874</v>
      </c>
      <c r="AL1853" s="4">
        <v>0</v>
      </c>
      <c r="AM1853" s="4">
        <v>31</v>
      </c>
    </row>
    <row r="1854" spans="2:39" x14ac:dyDescent="0.3">
      <c r="B1854" s="350" t="s">
        <v>141</v>
      </c>
      <c r="C1854" s="351" t="s">
        <v>294</v>
      </c>
      <c r="D1854" s="352">
        <v>272</v>
      </c>
      <c r="E1854" s="353">
        <v>0</v>
      </c>
      <c r="F1854" s="353">
        <v>0</v>
      </c>
      <c r="G1854" s="354">
        <v>660</v>
      </c>
      <c r="H1854" s="354">
        <v>0</v>
      </c>
      <c r="I1854" s="354">
        <v>25</v>
      </c>
      <c r="J1854" s="355">
        <v>1007</v>
      </c>
      <c r="K1854" s="355">
        <v>0</v>
      </c>
      <c r="L1854" s="355">
        <v>0</v>
      </c>
      <c r="M1854" s="355">
        <v>884</v>
      </c>
      <c r="N1854" s="355">
        <v>0</v>
      </c>
      <c r="O1854" s="355">
        <v>93</v>
      </c>
      <c r="P1854" s="355">
        <v>828</v>
      </c>
      <c r="Q1854" s="355">
        <v>0</v>
      </c>
      <c r="R1854" s="355">
        <v>114</v>
      </c>
      <c r="S1854" s="355">
        <v>876.00000000000011</v>
      </c>
      <c r="T1854" s="355">
        <v>0</v>
      </c>
      <c r="U1854" s="355">
        <v>104.00000000000001</v>
      </c>
      <c r="V1854" s="355">
        <v>869.99999999999989</v>
      </c>
      <c r="W1854" s="355">
        <v>0</v>
      </c>
      <c r="X1854" s="355">
        <v>193.99999999999997</v>
      </c>
      <c r="Y1854" s="355">
        <v>914</v>
      </c>
      <c r="Z1854" s="355">
        <v>0</v>
      </c>
      <c r="AA1854" s="355">
        <v>91</v>
      </c>
      <c r="AB1854" s="355">
        <v>925</v>
      </c>
      <c r="AC1854" s="355">
        <v>0</v>
      </c>
      <c r="AD1854" s="357">
        <v>156</v>
      </c>
      <c r="AE1854" s="355">
        <v>977</v>
      </c>
      <c r="AF1854" s="355">
        <v>0</v>
      </c>
      <c r="AG1854" s="358">
        <v>129</v>
      </c>
      <c r="AH1854" s="355">
        <v>716</v>
      </c>
      <c r="AI1854" s="355">
        <v>0</v>
      </c>
      <c r="AJ1854" s="358">
        <v>208</v>
      </c>
      <c r="AK1854" s="4">
        <v>943</v>
      </c>
      <c r="AL1854" s="4">
        <v>0</v>
      </c>
      <c r="AM1854" s="4">
        <v>121</v>
      </c>
    </row>
    <row r="1855" spans="2:39" x14ac:dyDescent="0.3">
      <c r="B1855" s="350" t="s">
        <v>141</v>
      </c>
      <c r="C1855" s="351" t="s">
        <v>327</v>
      </c>
      <c r="D1855" s="352">
        <v>203</v>
      </c>
      <c r="E1855" s="353">
        <v>0</v>
      </c>
      <c r="F1855" s="353">
        <v>0</v>
      </c>
      <c r="G1855" s="354">
        <v>128</v>
      </c>
      <c r="H1855" s="354">
        <v>0</v>
      </c>
      <c r="I1855" s="354">
        <v>0</v>
      </c>
      <c r="J1855" s="355">
        <v>191</v>
      </c>
      <c r="K1855" s="355">
        <v>0</v>
      </c>
      <c r="L1855" s="355">
        <v>0</v>
      </c>
      <c r="M1855" s="355">
        <v>135</v>
      </c>
      <c r="N1855" s="355">
        <v>0</v>
      </c>
      <c r="O1855" s="355">
        <v>0</v>
      </c>
      <c r="P1855" s="355">
        <v>133</v>
      </c>
      <c r="Q1855" s="355">
        <v>0</v>
      </c>
      <c r="R1855" s="355">
        <v>0</v>
      </c>
      <c r="S1855" s="355">
        <v>118.00000000000001</v>
      </c>
      <c r="T1855" s="355">
        <v>0</v>
      </c>
      <c r="U1855" s="355">
        <v>0</v>
      </c>
      <c r="V1855" s="355">
        <v>93</v>
      </c>
      <c r="W1855" s="355">
        <v>0</v>
      </c>
      <c r="X1855" s="355">
        <v>0</v>
      </c>
      <c r="Y1855" s="355">
        <v>145</v>
      </c>
      <c r="Z1855" s="355">
        <v>0</v>
      </c>
      <c r="AA1855" s="355">
        <v>0</v>
      </c>
      <c r="AB1855" s="355">
        <v>135</v>
      </c>
      <c r="AC1855" s="355">
        <v>0</v>
      </c>
      <c r="AD1855" s="357">
        <v>0</v>
      </c>
      <c r="AE1855" s="355">
        <v>102</v>
      </c>
      <c r="AF1855" s="355">
        <v>0</v>
      </c>
      <c r="AG1855" s="358">
        <v>0</v>
      </c>
      <c r="AH1855" s="355">
        <v>103</v>
      </c>
      <c r="AI1855" s="355">
        <v>0</v>
      </c>
      <c r="AJ1855" s="358">
        <v>0</v>
      </c>
      <c r="AK1855" s="4">
        <v>114</v>
      </c>
      <c r="AL1855" s="4">
        <v>0</v>
      </c>
      <c r="AM1855" s="4">
        <v>0</v>
      </c>
    </row>
    <row r="1856" spans="2:39" x14ac:dyDescent="0.3">
      <c r="B1856" s="350" t="s">
        <v>142</v>
      </c>
      <c r="C1856" s="351" t="s">
        <v>223</v>
      </c>
      <c r="D1856" s="352">
        <v>0</v>
      </c>
      <c r="E1856" s="353">
        <v>0</v>
      </c>
      <c r="F1856" s="353">
        <v>104</v>
      </c>
      <c r="G1856" s="354">
        <v>0</v>
      </c>
      <c r="H1856" s="354">
        <v>0</v>
      </c>
      <c r="I1856" s="354">
        <v>108</v>
      </c>
      <c r="J1856" s="355">
        <v>0</v>
      </c>
      <c r="K1856" s="355">
        <v>0</v>
      </c>
      <c r="L1856" s="355">
        <v>67</v>
      </c>
      <c r="M1856" s="355">
        <v>0</v>
      </c>
      <c r="N1856" s="355">
        <v>0</v>
      </c>
      <c r="O1856" s="355">
        <v>169</v>
      </c>
      <c r="P1856" s="355">
        <v>0</v>
      </c>
      <c r="Q1856" s="355">
        <v>0</v>
      </c>
      <c r="R1856" s="355">
        <v>192</v>
      </c>
      <c r="S1856" s="355">
        <v>0</v>
      </c>
      <c r="T1856" s="355">
        <v>0</v>
      </c>
      <c r="U1856" s="355">
        <v>227.00000000000003</v>
      </c>
      <c r="V1856" s="355">
        <v>0</v>
      </c>
      <c r="W1856" s="355">
        <v>0</v>
      </c>
      <c r="X1856" s="355">
        <v>278.00000000000011</v>
      </c>
      <c r="Y1856" s="355">
        <v>0</v>
      </c>
      <c r="Z1856" s="355">
        <v>0</v>
      </c>
      <c r="AA1856" s="355">
        <v>295</v>
      </c>
      <c r="AB1856" s="355">
        <v>0</v>
      </c>
      <c r="AC1856" s="355">
        <v>0</v>
      </c>
      <c r="AD1856" s="357">
        <v>278</v>
      </c>
      <c r="AE1856" s="355">
        <v>0</v>
      </c>
      <c r="AF1856" s="355">
        <v>0</v>
      </c>
      <c r="AG1856" s="358">
        <v>326</v>
      </c>
      <c r="AH1856" s="355">
        <v>0</v>
      </c>
      <c r="AI1856" s="355">
        <v>0</v>
      </c>
      <c r="AJ1856" s="358">
        <v>279</v>
      </c>
      <c r="AK1856" s="4">
        <v>0</v>
      </c>
      <c r="AL1856" s="4">
        <v>0</v>
      </c>
      <c r="AM1856" s="4">
        <v>308</v>
      </c>
    </row>
    <row r="1857" spans="2:39" x14ac:dyDescent="0.3">
      <c r="B1857" s="350" t="s">
        <v>142</v>
      </c>
      <c r="C1857" s="351" t="s">
        <v>286</v>
      </c>
      <c r="D1857" s="352">
        <v>0</v>
      </c>
      <c r="E1857" s="353">
        <v>0</v>
      </c>
      <c r="F1857" s="353">
        <v>123</v>
      </c>
      <c r="G1857" s="354">
        <v>0</v>
      </c>
      <c r="H1857" s="354">
        <v>0</v>
      </c>
      <c r="I1857" s="354">
        <v>101</v>
      </c>
      <c r="J1857" s="355">
        <v>0</v>
      </c>
      <c r="K1857" s="355">
        <v>0</v>
      </c>
      <c r="L1857" s="355">
        <v>131</v>
      </c>
      <c r="M1857" s="355">
        <v>0</v>
      </c>
      <c r="N1857" s="355">
        <v>0</v>
      </c>
      <c r="O1857" s="355">
        <v>179</v>
      </c>
      <c r="P1857" s="355">
        <v>0</v>
      </c>
      <c r="Q1857" s="355">
        <v>0</v>
      </c>
      <c r="R1857" s="355">
        <v>208</v>
      </c>
      <c r="S1857" s="355">
        <v>0</v>
      </c>
      <c r="T1857" s="355">
        <v>0</v>
      </c>
      <c r="U1857" s="355">
        <v>250.00000000000006</v>
      </c>
      <c r="V1857" s="355">
        <v>0</v>
      </c>
      <c r="W1857" s="355">
        <v>0</v>
      </c>
      <c r="X1857" s="355">
        <v>269.00000000000011</v>
      </c>
      <c r="Y1857" s="355">
        <v>0</v>
      </c>
      <c r="Z1857" s="355">
        <v>0</v>
      </c>
      <c r="AA1857" s="355">
        <v>270</v>
      </c>
      <c r="AB1857" s="355">
        <v>0</v>
      </c>
      <c r="AC1857" s="355">
        <v>0</v>
      </c>
      <c r="AD1857" s="357">
        <v>324</v>
      </c>
      <c r="AE1857" s="355">
        <v>0</v>
      </c>
      <c r="AF1857" s="355">
        <v>0</v>
      </c>
      <c r="AG1857" s="358">
        <v>331</v>
      </c>
      <c r="AH1857" s="355">
        <v>0</v>
      </c>
      <c r="AI1857" s="355">
        <v>0</v>
      </c>
      <c r="AJ1857" s="358">
        <v>384</v>
      </c>
      <c r="AK1857" s="4">
        <v>0</v>
      </c>
      <c r="AL1857" s="4">
        <v>0</v>
      </c>
      <c r="AM1857" s="4">
        <v>325</v>
      </c>
    </row>
    <row r="1858" spans="2:39" x14ac:dyDescent="0.3">
      <c r="B1858" s="350" t="s">
        <v>142</v>
      </c>
      <c r="C1858" s="351" t="s">
        <v>255</v>
      </c>
      <c r="D1858" s="352">
        <v>407</v>
      </c>
      <c r="E1858" s="353">
        <v>0</v>
      </c>
      <c r="F1858" s="353">
        <v>176</v>
      </c>
      <c r="G1858" s="354">
        <v>434</v>
      </c>
      <c r="H1858" s="354">
        <v>0</v>
      </c>
      <c r="I1858" s="354">
        <v>214</v>
      </c>
      <c r="J1858" s="355">
        <v>408</v>
      </c>
      <c r="K1858" s="355">
        <v>0</v>
      </c>
      <c r="L1858" s="355">
        <v>253</v>
      </c>
      <c r="M1858" s="355">
        <v>396</v>
      </c>
      <c r="N1858" s="355">
        <v>0</v>
      </c>
      <c r="O1858" s="355">
        <v>229</v>
      </c>
      <c r="P1858" s="355">
        <v>400</v>
      </c>
      <c r="Q1858" s="355">
        <v>0</v>
      </c>
      <c r="R1858" s="355">
        <v>325</v>
      </c>
      <c r="S1858" s="355">
        <v>397.00000000000011</v>
      </c>
      <c r="T1858" s="355">
        <v>0</v>
      </c>
      <c r="U1858" s="355">
        <v>330</v>
      </c>
      <c r="V1858" s="355">
        <v>363</v>
      </c>
      <c r="W1858" s="355">
        <v>0</v>
      </c>
      <c r="X1858" s="355">
        <v>331</v>
      </c>
      <c r="Y1858" s="355">
        <v>346</v>
      </c>
      <c r="Z1858" s="355">
        <v>0</v>
      </c>
      <c r="AA1858" s="355">
        <v>354</v>
      </c>
      <c r="AB1858" s="355">
        <v>396</v>
      </c>
      <c r="AC1858" s="355">
        <v>0</v>
      </c>
      <c r="AD1858" s="357">
        <v>377</v>
      </c>
      <c r="AE1858" s="355">
        <v>436</v>
      </c>
      <c r="AF1858" s="355">
        <v>0</v>
      </c>
      <c r="AG1858" s="358">
        <v>430</v>
      </c>
      <c r="AH1858" s="355">
        <v>421</v>
      </c>
      <c r="AI1858" s="355">
        <v>0</v>
      </c>
      <c r="AJ1858" s="358">
        <v>450</v>
      </c>
      <c r="AK1858" s="4">
        <v>482</v>
      </c>
      <c r="AL1858" s="4">
        <v>0</v>
      </c>
      <c r="AM1858" s="4">
        <v>484</v>
      </c>
    </row>
    <row r="1859" spans="2:39" x14ac:dyDescent="0.3">
      <c r="B1859" s="350" t="s">
        <v>142</v>
      </c>
      <c r="C1859" s="351" t="s">
        <v>224</v>
      </c>
      <c r="D1859" s="352">
        <v>495</v>
      </c>
      <c r="E1859" s="353">
        <v>4</v>
      </c>
      <c r="F1859" s="353">
        <v>232</v>
      </c>
      <c r="G1859" s="354">
        <v>510</v>
      </c>
      <c r="H1859" s="354">
        <v>0</v>
      </c>
      <c r="I1859" s="354">
        <v>233</v>
      </c>
      <c r="J1859" s="355">
        <v>496</v>
      </c>
      <c r="K1859" s="355">
        <v>0</v>
      </c>
      <c r="L1859" s="355">
        <v>231</v>
      </c>
      <c r="M1859" s="355">
        <v>492</v>
      </c>
      <c r="N1859" s="355">
        <v>0</v>
      </c>
      <c r="O1859" s="355">
        <v>247</v>
      </c>
      <c r="P1859" s="355">
        <v>508</v>
      </c>
      <c r="Q1859" s="355">
        <v>0</v>
      </c>
      <c r="R1859" s="355">
        <v>255</v>
      </c>
      <c r="S1859" s="355">
        <v>495.00000000000028</v>
      </c>
      <c r="T1859" s="355">
        <v>0</v>
      </c>
      <c r="U1859" s="355">
        <v>327.00000000000006</v>
      </c>
      <c r="V1859" s="355">
        <v>509.00000000000006</v>
      </c>
      <c r="W1859" s="355">
        <v>0</v>
      </c>
      <c r="X1859" s="355">
        <v>326.99999999999989</v>
      </c>
      <c r="Y1859" s="355">
        <v>466</v>
      </c>
      <c r="Z1859" s="355">
        <v>0</v>
      </c>
      <c r="AA1859" s="355">
        <v>332</v>
      </c>
      <c r="AB1859" s="355">
        <v>469</v>
      </c>
      <c r="AC1859" s="355">
        <v>0</v>
      </c>
      <c r="AD1859" s="357">
        <v>309</v>
      </c>
      <c r="AE1859" s="355">
        <v>562</v>
      </c>
      <c r="AF1859" s="355">
        <v>0</v>
      </c>
      <c r="AG1859" s="358">
        <v>313</v>
      </c>
      <c r="AH1859" s="355">
        <v>555</v>
      </c>
      <c r="AI1859" s="355">
        <v>0</v>
      </c>
      <c r="AJ1859" s="358">
        <v>377</v>
      </c>
      <c r="AK1859" s="4">
        <v>516</v>
      </c>
      <c r="AL1859" s="4">
        <v>0</v>
      </c>
      <c r="AM1859" s="4">
        <v>366</v>
      </c>
    </row>
    <row r="1860" spans="2:39" x14ac:dyDescent="0.3">
      <c r="B1860" s="350" t="s">
        <v>142</v>
      </c>
      <c r="C1860" s="351" t="s">
        <v>225</v>
      </c>
      <c r="D1860" s="352">
        <v>505</v>
      </c>
      <c r="E1860" s="353">
        <v>3</v>
      </c>
      <c r="F1860" s="353">
        <v>228</v>
      </c>
      <c r="G1860" s="354">
        <v>502</v>
      </c>
      <c r="H1860" s="354">
        <v>0</v>
      </c>
      <c r="I1860" s="354">
        <v>213</v>
      </c>
      <c r="J1860" s="355">
        <v>492</v>
      </c>
      <c r="K1860" s="355">
        <v>0</v>
      </c>
      <c r="L1860" s="355">
        <v>246</v>
      </c>
      <c r="M1860" s="355">
        <v>508</v>
      </c>
      <c r="N1860" s="355">
        <v>0</v>
      </c>
      <c r="O1860" s="355">
        <v>240</v>
      </c>
      <c r="P1860" s="355">
        <v>496</v>
      </c>
      <c r="Q1860" s="355">
        <v>0</v>
      </c>
      <c r="R1860" s="355">
        <v>263</v>
      </c>
      <c r="S1860" s="355">
        <v>497</v>
      </c>
      <c r="T1860" s="355">
        <v>0</v>
      </c>
      <c r="U1860" s="355">
        <v>264.00000000000011</v>
      </c>
      <c r="V1860" s="355">
        <v>507.00000000000011</v>
      </c>
      <c r="W1860" s="355">
        <v>0</v>
      </c>
      <c r="X1860" s="355">
        <v>323</v>
      </c>
      <c r="Y1860" s="355">
        <v>507</v>
      </c>
      <c r="Z1860" s="355">
        <v>0</v>
      </c>
      <c r="AA1860" s="355">
        <v>295</v>
      </c>
      <c r="AB1860" s="355">
        <v>475</v>
      </c>
      <c r="AC1860" s="355">
        <v>0</v>
      </c>
      <c r="AD1860" s="357">
        <v>337</v>
      </c>
      <c r="AE1860" s="355">
        <v>520</v>
      </c>
      <c r="AF1860" s="355">
        <v>0</v>
      </c>
      <c r="AG1860" s="358">
        <v>316</v>
      </c>
      <c r="AH1860" s="355">
        <v>555</v>
      </c>
      <c r="AI1860" s="355">
        <v>0</v>
      </c>
      <c r="AJ1860" s="358">
        <v>316</v>
      </c>
      <c r="AK1860" s="4">
        <v>558</v>
      </c>
      <c r="AL1860" s="4">
        <v>0</v>
      </c>
      <c r="AM1860" s="4">
        <v>344</v>
      </c>
    </row>
    <row r="1861" spans="2:39" x14ac:dyDescent="0.3">
      <c r="B1861" s="350" t="s">
        <v>142</v>
      </c>
      <c r="C1861" s="351" t="s">
        <v>226</v>
      </c>
      <c r="D1861" s="352">
        <v>591</v>
      </c>
      <c r="E1861" s="353">
        <v>2</v>
      </c>
      <c r="F1861" s="353">
        <v>272</v>
      </c>
      <c r="G1861" s="354">
        <v>534</v>
      </c>
      <c r="H1861" s="354">
        <v>0</v>
      </c>
      <c r="I1861" s="354">
        <v>228</v>
      </c>
      <c r="J1861" s="355">
        <v>498</v>
      </c>
      <c r="K1861" s="355">
        <v>0</v>
      </c>
      <c r="L1861" s="355">
        <v>231</v>
      </c>
      <c r="M1861" s="355">
        <v>479</v>
      </c>
      <c r="N1861" s="355">
        <v>0</v>
      </c>
      <c r="O1861" s="355">
        <v>263</v>
      </c>
      <c r="P1861" s="355">
        <v>523</v>
      </c>
      <c r="Q1861" s="355">
        <v>0</v>
      </c>
      <c r="R1861" s="355">
        <v>257</v>
      </c>
      <c r="S1861" s="355">
        <v>527.00000000000011</v>
      </c>
      <c r="T1861" s="355">
        <v>0</v>
      </c>
      <c r="U1861" s="355">
        <v>290</v>
      </c>
      <c r="V1861" s="355">
        <v>552.99999999999989</v>
      </c>
      <c r="W1861" s="355">
        <v>0</v>
      </c>
      <c r="X1861" s="355">
        <v>273.99999999999994</v>
      </c>
      <c r="Y1861" s="355">
        <v>533</v>
      </c>
      <c r="Z1861" s="355">
        <v>0</v>
      </c>
      <c r="AA1861" s="355">
        <v>316</v>
      </c>
      <c r="AB1861" s="355">
        <v>548</v>
      </c>
      <c r="AC1861" s="355">
        <v>0</v>
      </c>
      <c r="AD1861" s="357">
        <v>302</v>
      </c>
      <c r="AE1861" s="355">
        <v>498</v>
      </c>
      <c r="AF1861" s="355">
        <v>0</v>
      </c>
      <c r="AG1861" s="358">
        <v>339</v>
      </c>
      <c r="AH1861" s="355">
        <v>540</v>
      </c>
      <c r="AI1861" s="355">
        <v>0</v>
      </c>
      <c r="AJ1861" s="358">
        <v>325</v>
      </c>
      <c r="AK1861" s="4">
        <v>570</v>
      </c>
      <c r="AL1861" s="4">
        <v>0</v>
      </c>
      <c r="AM1861" s="4">
        <v>302</v>
      </c>
    </row>
    <row r="1862" spans="2:39" x14ac:dyDescent="0.3">
      <c r="B1862" s="350" t="s">
        <v>142</v>
      </c>
      <c r="C1862" s="351" t="s">
        <v>227</v>
      </c>
      <c r="D1862" s="352">
        <v>569</v>
      </c>
      <c r="E1862" s="353">
        <v>2</v>
      </c>
      <c r="F1862" s="353">
        <v>252</v>
      </c>
      <c r="G1862" s="354">
        <v>621</v>
      </c>
      <c r="H1862" s="354">
        <v>0</v>
      </c>
      <c r="I1862" s="354">
        <v>253</v>
      </c>
      <c r="J1862" s="355">
        <v>564</v>
      </c>
      <c r="K1862" s="355">
        <v>0</v>
      </c>
      <c r="L1862" s="355">
        <v>244</v>
      </c>
      <c r="M1862" s="355">
        <v>536</v>
      </c>
      <c r="N1862" s="355">
        <v>0</v>
      </c>
      <c r="O1862" s="355">
        <v>243</v>
      </c>
      <c r="P1862" s="355">
        <v>485</v>
      </c>
      <c r="Q1862" s="355">
        <v>0</v>
      </c>
      <c r="R1862" s="355">
        <v>272</v>
      </c>
      <c r="S1862" s="355">
        <v>539.00000000000011</v>
      </c>
      <c r="T1862" s="355">
        <v>0</v>
      </c>
      <c r="U1862" s="355">
        <v>258</v>
      </c>
      <c r="V1862" s="355">
        <v>544.00000000000011</v>
      </c>
      <c r="W1862" s="355">
        <v>0</v>
      </c>
      <c r="X1862" s="355">
        <v>297.99999999999989</v>
      </c>
      <c r="Y1862" s="355">
        <v>588</v>
      </c>
      <c r="Z1862" s="355">
        <v>0</v>
      </c>
      <c r="AA1862" s="355">
        <v>250</v>
      </c>
      <c r="AB1862" s="355">
        <v>598</v>
      </c>
      <c r="AC1862" s="355">
        <v>0</v>
      </c>
      <c r="AD1862" s="357">
        <v>319</v>
      </c>
      <c r="AE1862" s="355">
        <v>578</v>
      </c>
      <c r="AF1862" s="355">
        <v>0</v>
      </c>
      <c r="AG1862" s="358">
        <v>312</v>
      </c>
      <c r="AH1862" s="355">
        <v>535</v>
      </c>
      <c r="AI1862" s="355">
        <v>0</v>
      </c>
      <c r="AJ1862" s="358">
        <v>340</v>
      </c>
      <c r="AK1862" s="4">
        <v>588</v>
      </c>
      <c r="AL1862" s="4">
        <v>0</v>
      </c>
      <c r="AM1862" s="4">
        <v>323</v>
      </c>
    </row>
    <row r="1863" spans="2:39" x14ac:dyDescent="0.3">
      <c r="B1863" s="350" t="s">
        <v>142</v>
      </c>
      <c r="C1863" s="351" t="s">
        <v>228</v>
      </c>
      <c r="D1863" s="352">
        <v>593</v>
      </c>
      <c r="E1863" s="353">
        <v>1</v>
      </c>
      <c r="F1863" s="353">
        <v>300</v>
      </c>
      <c r="G1863" s="354">
        <v>608</v>
      </c>
      <c r="H1863" s="354">
        <v>0</v>
      </c>
      <c r="I1863" s="354">
        <v>218</v>
      </c>
      <c r="J1863" s="355">
        <v>588</v>
      </c>
      <c r="K1863" s="355">
        <v>0</v>
      </c>
      <c r="L1863" s="355">
        <v>259</v>
      </c>
      <c r="M1863" s="355">
        <v>583</v>
      </c>
      <c r="N1863" s="355">
        <v>0</v>
      </c>
      <c r="O1863" s="355">
        <v>242</v>
      </c>
      <c r="P1863" s="355">
        <v>557</v>
      </c>
      <c r="Q1863" s="355">
        <v>0</v>
      </c>
      <c r="R1863" s="355">
        <v>253</v>
      </c>
      <c r="S1863" s="355">
        <v>515.00000000000011</v>
      </c>
      <c r="T1863" s="355">
        <v>0</v>
      </c>
      <c r="U1863" s="355">
        <v>280.00000000000006</v>
      </c>
      <c r="V1863" s="355">
        <v>572.00000000000045</v>
      </c>
      <c r="W1863" s="355">
        <v>0</v>
      </c>
      <c r="X1863" s="355">
        <v>263.99999999999989</v>
      </c>
      <c r="Y1863" s="355">
        <v>598</v>
      </c>
      <c r="Z1863" s="355">
        <v>0</v>
      </c>
      <c r="AA1863" s="355">
        <v>263</v>
      </c>
      <c r="AB1863" s="355">
        <v>604</v>
      </c>
      <c r="AC1863" s="355">
        <v>0</v>
      </c>
      <c r="AD1863" s="357">
        <v>266</v>
      </c>
      <c r="AE1863" s="355">
        <v>616</v>
      </c>
      <c r="AF1863" s="355">
        <v>0</v>
      </c>
      <c r="AG1863" s="358">
        <v>308</v>
      </c>
      <c r="AH1863" s="355">
        <v>622</v>
      </c>
      <c r="AI1863" s="355">
        <v>0</v>
      </c>
      <c r="AJ1863" s="358">
        <v>318</v>
      </c>
      <c r="AK1863" s="4">
        <v>579</v>
      </c>
      <c r="AL1863" s="4">
        <v>0</v>
      </c>
      <c r="AM1863" s="4">
        <v>321</v>
      </c>
    </row>
    <row r="1864" spans="2:39" x14ac:dyDescent="0.3">
      <c r="B1864" s="350" t="s">
        <v>142</v>
      </c>
      <c r="C1864" s="351" t="s">
        <v>229</v>
      </c>
      <c r="D1864" s="352">
        <v>613</v>
      </c>
      <c r="E1864" s="353">
        <v>1</v>
      </c>
      <c r="F1864" s="353">
        <v>329</v>
      </c>
      <c r="G1864" s="354">
        <v>745</v>
      </c>
      <c r="H1864" s="354">
        <v>0</v>
      </c>
      <c r="I1864" s="354">
        <v>311</v>
      </c>
      <c r="J1864" s="355">
        <v>703</v>
      </c>
      <c r="K1864" s="355">
        <v>0</v>
      </c>
      <c r="L1864" s="355">
        <v>256</v>
      </c>
      <c r="M1864" s="355">
        <v>747</v>
      </c>
      <c r="N1864" s="355">
        <v>0</v>
      </c>
      <c r="O1864" s="355">
        <v>302</v>
      </c>
      <c r="P1864" s="355">
        <v>740</v>
      </c>
      <c r="Q1864" s="355">
        <v>0</v>
      </c>
      <c r="R1864" s="355">
        <v>274</v>
      </c>
      <c r="S1864" s="355">
        <v>739.99999999999977</v>
      </c>
      <c r="T1864" s="355">
        <v>0</v>
      </c>
      <c r="U1864" s="355">
        <v>289.99999999999989</v>
      </c>
      <c r="V1864" s="355">
        <v>681.0000000000008</v>
      </c>
      <c r="W1864" s="355">
        <v>0</v>
      </c>
      <c r="X1864" s="355">
        <v>295.00000000000006</v>
      </c>
      <c r="Y1864" s="355">
        <v>722</v>
      </c>
      <c r="Z1864" s="355">
        <v>0</v>
      </c>
      <c r="AA1864" s="355">
        <v>275</v>
      </c>
      <c r="AB1864" s="355">
        <v>741</v>
      </c>
      <c r="AC1864" s="355">
        <v>0</v>
      </c>
      <c r="AD1864" s="357">
        <v>284</v>
      </c>
      <c r="AE1864" s="355">
        <v>797</v>
      </c>
      <c r="AF1864" s="355">
        <v>0</v>
      </c>
      <c r="AG1864" s="358">
        <v>294</v>
      </c>
      <c r="AH1864" s="355">
        <v>789</v>
      </c>
      <c r="AI1864" s="355">
        <v>0</v>
      </c>
      <c r="AJ1864" s="358">
        <v>347</v>
      </c>
      <c r="AK1864" s="4">
        <v>722</v>
      </c>
      <c r="AL1864" s="4">
        <v>0</v>
      </c>
      <c r="AM1864" s="4">
        <v>326</v>
      </c>
    </row>
    <row r="1865" spans="2:39" x14ac:dyDescent="0.3">
      <c r="B1865" s="350" t="s">
        <v>142</v>
      </c>
      <c r="C1865" s="351" t="s">
        <v>287</v>
      </c>
      <c r="D1865" s="352">
        <v>647</v>
      </c>
      <c r="E1865" s="353">
        <v>4</v>
      </c>
      <c r="F1865" s="353">
        <v>342</v>
      </c>
      <c r="G1865" s="354">
        <v>627</v>
      </c>
      <c r="H1865" s="354">
        <v>0</v>
      </c>
      <c r="I1865" s="354">
        <v>320</v>
      </c>
      <c r="J1865" s="355">
        <v>631</v>
      </c>
      <c r="K1865" s="355">
        <v>0</v>
      </c>
      <c r="L1865" s="355">
        <v>323</v>
      </c>
      <c r="M1865" s="355">
        <v>627</v>
      </c>
      <c r="N1865" s="355">
        <v>0</v>
      </c>
      <c r="O1865" s="355">
        <v>257</v>
      </c>
      <c r="P1865" s="355">
        <v>640</v>
      </c>
      <c r="Q1865" s="355">
        <v>0</v>
      </c>
      <c r="R1865" s="355">
        <v>301</v>
      </c>
      <c r="S1865" s="355">
        <v>624.00000000000011</v>
      </c>
      <c r="T1865" s="355">
        <v>0</v>
      </c>
      <c r="U1865" s="355">
        <v>282.00000000000006</v>
      </c>
      <c r="V1865" s="355">
        <v>634</v>
      </c>
      <c r="W1865" s="355">
        <v>0</v>
      </c>
      <c r="X1865" s="355">
        <v>291.99999999999994</v>
      </c>
      <c r="Y1865" s="355">
        <v>591</v>
      </c>
      <c r="Z1865" s="355">
        <v>0</v>
      </c>
      <c r="AA1865" s="355">
        <v>260</v>
      </c>
      <c r="AB1865" s="355">
        <v>661</v>
      </c>
      <c r="AC1865" s="355">
        <v>0</v>
      </c>
      <c r="AD1865" s="357">
        <v>262</v>
      </c>
      <c r="AE1865" s="355">
        <v>675</v>
      </c>
      <c r="AF1865" s="355">
        <v>0</v>
      </c>
      <c r="AG1865" s="358">
        <v>275</v>
      </c>
      <c r="AH1865" s="355">
        <v>718</v>
      </c>
      <c r="AI1865" s="355">
        <v>0</v>
      </c>
      <c r="AJ1865" s="358">
        <v>313</v>
      </c>
      <c r="AK1865" s="4">
        <v>779</v>
      </c>
      <c r="AL1865" s="4">
        <v>0</v>
      </c>
      <c r="AM1865" s="4">
        <v>340</v>
      </c>
    </row>
    <row r="1866" spans="2:39" x14ac:dyDescent="0.3">
      <c r="B1866" s="350" t="s">
        <v>142</v>
      </c>
      <c r="C1866" s="351" t="s">
        <v>230</v>
      </c>
      <c r="D1866" s="352">
        <v>611</v>
      </c>
      <c r="E1866" s="353">
        <v>2</v>
      </c>
      <c r="F1866" s="353">
        <v>378</v>
      </c>
      <c r="G1866" s="354">
        <v>662</v>
      </c>
      <c r="H1866" s="354">
        <v>0</v>
      </c>
      <c r="I1866" s="354">
        <v>290</v>
      </c>
      <c r="J1866" s="355">
        <v>597</v>
      </c>
      <c r="K1866" s="355">
        <v>0</v>
      </c>
      <c r="L1866" s="355">
        <v>317</v>
      </c>
      <c r="M1866" s="355">
        <v>607</v>
      </c>
      <c r="N1866" s="355">
        <v>0</v>
      </c>
      <c r="O1866" s="355">
        <v>282</v>
      </c>
      <c r="P1866" s="355">
        <v>577</v>
      </c>
      <c r="Q1866" s="355">
        <v>0</v>
      </c>
      <c r="R1866" s="355">
        <v>254</v>
      </c>
      <c r="S1866" s="355">
        <v>619.00000000000045</v>
      </c>
      <c r="T1866" s="355">
        <v>0</v>
      </c>
      <c r="U1866" s="355">
        <v>296.00000000000006</v>
      </c>
      <c r="V1866" s="355">
        <v>603.00000000000011</v>
      </c>
      <c r="W1866" s="355">
        <v>0</v>
      </c>
      <c r="X1866" s="355">
        <v>275.00000000000006</v>
      </c>
      <c r="Y1866" s="355">
        <v>589</v>
      </c>
      <c r="Z1866" s="355">
        <v>0</v>
      </c>
      <c r="AA1866" s="355">
        <v>243</v>
      </c>
      <c r="AB1866" s="355">
        <v>578</v>
      </c>
      <c r="AC1866" s="355">
        <v>0</v>
      </c>
      <c r="AD1866" s="357">
        <v>241</v>
      </c>
      <c r="AE1866" s="355">
        <v>678</v>
      </c>
      <c r="AF1866" s="355">
        <v>0</v>
      </c>
      <c r="AG1866" s="358">
        <v>254</v>
      </c>
      <c r="AH1866" s="355">
        <v>629</v>
      </c>
      <c r="AI1866" s="355">
        <v>0</v>
      </c>
      <c r="AJ1866" s="358">
        <v>271</v>
      </c>
      <c r="AK1866" s="4">
        <v>651</v>
      </c>
      <c r="AL1866" s="4">
        <v>0</v>
      </c>
      <c r="AM1866" s="4">
        <v>304</v>
      </c>
    </row>
    <row r="1867" spans="2:39" x14ac:dyDescent="0.3">
      <c r="B1867" s="350" t="s">
        <v>142</v>
      </c>
      <c r="C1867" s="351" t="s">
        <v>231</v>
      </c>
      <c r="D1867" s="352">
        <v>584</v>
      </c>
      <c r="E1867" s="353">
        <v>2</v>
      </c>
      <c r="F1867" s="353">
        <v>314</v>
      </c>
      <c r="G1867" s="354">
        <v>619</v>
      </c>
      <c r="H1867" s="354">
        <v>0</v>
      </c>
      <c r="I1867" s="354">
        <v>326</v>
      </c>
      <c r="J1867" s="355">
        <v>560</v>
      </c>
      <c r="K1867" s="355">
        <v>0</v>
      </c>
      <c r="L1867" s="355">
        <v>307</v>
      </c>
      <c r="M1867" s="355">
        <v>502</v>
      </c>
      <c r="N1867" s="355">
        <v>0</v>
      </c>
      <c r="O1867" s="355">
        <v>294</v>
      </c>
      <c r="P1867" s="355">
        <v>539</v>
      </c>
      <c r="Q1867" s="355">
        <v>0</v>
      </c>
      <c r="R1867" s="355">
        <v>286</v>
      </c>
      <c r="S1867" s="355">
        <v>536.00000000000045</v>
      </c>
      <c r="T1867" s="355">
        <v>0</v>
      </c>
      <c r="U1867" s="355">
        <v>252</v>
      </c>
      <c r="V1867" s="355">
        <v>564.99999999999966</v>
      </c>
      <c r="W1867" s="355">
        <v>0</v>
      </c>
      <c r="X1867" s="355">
        <v>271</v>
      </c>
      <c r="Y1867" s="355">
        <v>590</v>
      </c>
      <c r="Z1867" s="355">
        <v>0</v>
      </c>
      <c r="AA1867" s="355">
        <v>206</v>
      </c>
      <c r="AB1867" s="355">
        <v>579</v>
      </c>
      <c r="AC1867" s="355">
        <v>0</v>
      </c>
      <c r="AD1867" s="357">
        <v>229</v>
      </c>
      <c r="AE1867" s="355">
        <v>567</v>
      </c>
      <c r="AF1867" s="355">
        <v>0</v>
      </c>
      <c r="AG1867" s="358">
        <v>230</v>
      </c>
      <c r="AH1867" s="355">
        <v>680</v>
      </c>
      <c r="AI1867" s="355">
        <v>0</v>
      </c>
      <c r="AJ1867" s="358">
        <v>246</v>
      </c>
      <c r="AK1867" s="4">
        <v>672</v>
      </c>
      <c r="AL1867" s="4">
        <v>0</v>
      </c>
      <c r="AM1867" s="4">
        <v>258</v>
      </c>
    </row>
    <row r="1868" spans="2:39" x14ac:dyDescent="0.3">
      <c r="B1868" s="350" t="s">
        <v>142</v>
      </c>
      <c r="C1868" s="351" t="s">
        <v>288</v>
      </c>
      <c r="D1868" s="352">
        <v>540</v>
      </c>
      <c r="E1868" s="353">
        <v>0</v>
      </c>
      <c r="F1868" s="353">
        <v>322</v>
      </c>
      <c r="G1868" s="354">
        <v>563</v>
      </c>
      <c r="H1868" s="354">
        <v>0</v>
      </c>
      <c r="I1868" s="354">
        <v>315</v>
      </c>
      <c r="J1868" s="355">
        <v>575</v>
      </c>
      <c r="K1868" s="355">
        <v>0</v>
      </c>
      <c r="L1868" s="355">
        <v>304</v>
      </c>
      <c r="M1868" s="355">
        <v>569</v>
      </c>
      <c r="N1868" s="355">
        <v>0</v>
      </c>
      <c r="O1868" s="355">
        <v>271</v>
      </c>
      <c r="P1868" s="355">
        <v>500</v>
      </c>
      <c r="Q1868" s="355">
        <v>0</v>
      </c>
      <c r="R1868" s="355">
        <v>263</v>
      </c>
      <c r="S1868" s="355">
        <v>502.00000000000011</v>
      </c>
      <c r="T1868" s="355">
        <v>0</v>
      </c>
      <c r="U1868" s="355">
        <v>265</v>
      </c>
      <c r="V1868" s="355">
        <v>510.99999999999966</v>
      </c>
      <c r="W1868" s="355">
        <v>0</v>
      </c>
      <c r="X1868" s="355">
        <v>239</v>
      </c>
      <c r="Y1868" s="355">
        <v>547</v>
      </c>
      <c r="Z1868" s="355">
        <v>0</v>
      </c>
      <c r="AA1868" s="355">
        <v>226</v>
      </c>
      <c r="AB1868" s="355">
        <v>561</v>
      </c>
      <c r="AC1868" s="355">
        <v>0</v>
      </c>
      <c r="AD1868" s="357">
        <v>198</v>
      </c>
      <c r="AE1868" s="355">
        <v>549</v>
      </c>
      <c r="AF1868" s="355">
        <v>0</v>
      </c>
      <c r="AG1868" s="358">
        <v>229</v>
      </c>
      <c r="AH1868" s="355">
        <v>552</v>
      </c>
      <c r="AI1868" s="355">
        <v>0</v>
      </c>
      <c r="AJ1868" s="358">
        <v>214</v>
      </c>
      <c r="AK1868" s="4">
        <v>621</v>
      </c>
      <c r="AL1868" s="4">
        <v>0</v>
      </c>
      <c r="AM1868" s="4">
        <v>239</v>
      </c>
    </row>
    <row r="1869" spans="2:39" x14ac:dyDescent="0.3">
      <c r="B1869" s="350" t="s">
        <v>142</v>
      </c>
      <c r="C1869" s="351" t="s">
        <v>232</v>
      </c>
      <c r="D1869" s="352">
        <v>514</v>
      </c>
      <c r="E1869" s="353">
        <v>0</v>
      </c>
      <c r="F1869" s="353">
        <v>303</v>
      </c>
      <c r="G1869" s="354">
        <v>451</v>
      </c>
      <c r="H1869" s="354">
        <v>0</v>
      </c>
      <c r="I1869" s="354">
        <v>304</v>
      </c>
      <c r="J1869" s="355">
        <v>459</v>
      </c>
      <c r="K1869" s="355">
        <v>0</v>
      </c>
      <c r="L1869" s="355">
        <v>289</v>
      </c>
      <c r="M1869" s="355">
        <v>467</v>
      </c>
      <c r="N1869" s="355">
        <v>0</v>
      </c>
      <c r="O1869" s="355">
        <v>263</v>
      </c>
      <c r="P1869" s="355">
        <v>440</v>
      </c>
      <c r="Q1869" s="355">
        <v>0</v>
      </c>
      <c r="R1869" s="355">
        <v>252</v>
      </c>
      <c r="S1869" s="355">
        <v>402</v>
      </c>
      <c r="T1869" s="355">
        <v>0</v>
      </c>
      <c r="U1869" s="355">
        <v>253</v>
      </c>
      <c r="V1869" s="355">
        <v>440.00000000000017</v>
      </c>
      <c r="W1869" s="355">
        <v>0</v>
      </c>
      <c r="X1869" s="355">
        <v>251</v>
      </c>
      <c r="Y1869" s="355">
        <v>436</v>
      </c>
      <c r="Z1869" s="355">
        <v>0</v>
      </c>
      <c r="AA1869" s="355">
        <v>197</v>
      </c>
      <c r="AB1869" s="355">
        <v>446</v>
      </c>
      <c r="AC1869" s="355">
        <v>0</v>
      </c>
      <c r="AD1869" s="357">
        <v>215</v>
      </c>
      <c r="AE1869" s="355">
        <v>521</v>
      </c>
      <c r="AF1869" s="355">
        <v>0</v>
      </c>
      <c r="AG1869" s="358">
        <v>188</v>
      </c>
      <c r="AH1869" s="355">
        <v>485</v>
      </c>
      <c r="AI1869" s="355">
        <v>0</v>
      </c>
      <c r="AJ1869" s="358">
        <v>231</v>
      </c>
      <c r="AK1869" s="4">
        <v>510</v>
      </c>
      <c r="AL1869" s="4">
        <v>0</v>
      </c>
      <c r="AM1869" s="4">
        <v>215</v>
      </c>
    </row>
    <row r="1870" spans="2:39" x14ac:dyDescent="0.3">
      <c r="B1870" s="350" t="s">
        <v>142</v>
      </c>
      <c r="C1870" s="351" t="s">
        <v>325</v>
      </c>
      <c r="D1870" s="352">
        <v>0</v>
      </c>
      <c r="E1870" s="353">
        <v>0</v>
      </c>
      <c r="F1870" s="353">
        <v>0</v>
      </c>
      <c r="G1870" s="354">
        <v>0</v>
      </c>
      <c r="H1870" s="354">
        <v>0</v>
      </c>
      <c r="I1870" s="354">
        <v>0</v>
      </c>
      <c r="J1870" s="355">
        <v>0</v>
      </c>
      <c r="K1870" s="355">
        <v>0</v>
      </c>
      <c r="L1870" s="355">
        <v>0</v>
      </c>
      <c r="M1870" s="355">
        <v>0</v>
      </c>
      <c r="N1870" s="355">
        <v>0</v>
      </c>
      <c r="O1870" s="355">
        <v>0</v>
      </c>
      <c r="P1870" s="355">
        <v>0</v>
      </c>
      <c r="Q1870" s="355">
        <v>0</v>
      </c>
      <c r="R1870" s="355">
        <v>0</v>
      </c>
      <c r="S1870" s="355">
        <v>0</v>
      </c>
      <c r="T1870" s="355">
        <v>0</v>
      </c>
      <c r="U1870" s="355">
        <v>0</v>
      </c>
      <c r="V1870" s="355">
        <v>0</v>
      </c>
      <c r="W1870" s="355">
        <v>0</v>
      </c>
      <c r="X1870" s="355">
        <v>0</v>
      </c>
      <c r="Y1870" s="355">
        <v>0</v>
      </c>
      <c r="Z1870" s="355">
        <v>0</v>
      </c>
      <c r="AA1870" s="355">
        <v>0</v>
      </c>
      <c r="AB1870" s="355">
        <v>0</v>
      </c>
      <c r="AC1870" s="355">
        <v>0</v>
      </c>
      <c r="AD1870" s="357">
        <v>0</v>
      </c>
      <c r="AE1870" s="355">
        <v>0</v>
      </c>
      <c r="AF1870" s="355">
        <v>0</v>
      </c>
      <c r="AG1870" s="358">
        <v>0</v>
      </c>
      <c r="AH1870" s="355">
        <v>0</v>
      </c>
      <c r="AI1870" s="355">
        <v>0</v>
      </c>
      <c r="AJ1870" s="358">
        <v>0</v>
      </c>
      <c r="AK1870" s="4">
        <v>0</v>
      </c>
      <c r="AL1870" s="4">
        <v>0</v>
      </c>
      <c r="AM1870" s="4">
        <v>0</v>
      </c>
    </row>
    <row r="1871" spans="2:39" x14ac:dyDescent="0.3">
      <c r="B1871" s="350" t="s">
        <v>142</v>
      </c>
      <c r="C1871" s="351" t="s">
        <v>326</v>
      </c>
      <c r="D1871" s="352">
        <v>0</v>
      </c>
      <c r="E1871" s="353">
        <v>0</v>
      </c>
      <c r="F1871" s="353">
        <v>0</v>
      </c>
      <c r="G1871" s="354">
        <v>0</v>
      </c>
      <c r="H1871" s="354">
        <v>0</v>
      </c>
      <c r="I1871" s="354">
        <v>0</v>
      </c>
      <c r="J1871" s="355">
        <v>0</v>
      </c>
      <c r="K1871" s="355">
        <v>0</v>
      </c>
      <c r="L1871" s="355">
        <v>0</v>
      </c>
      <c r="M1871" s="355">
        <v>0</v>
      </c>
      <c r="N1871" s="355">
        <v>0</v>
      </c>
      <c r="O1871" s="355">
        <v>0</v>
      </c>
      <c r="P1871" s="355">
        <v>0</v>
      </c>
      <c r="Q1871" s="355">
        <v>0</v>
      </c>
      <c r="R1871" s="355">
        <v>0</v>
      </c>
      <c r="S1871" s="355">
        <v>0</v>
      </c>
      <c r="T1871" s="355">
        <v>0</v>
      </c>
      <c r="U1871" s="355">
        <v>0</v>
      </c>
      <c r="V1871" s="355">
        <v>0</v>
      </c>
      <c r="W1871" s="355">
        <v>0</v>
      </c>
      <c r="X1871" s="355">
        <v>0</v>
      </c>
      <c r="Y1871" s="355">
        <v>0</v>
      </c>
      <c r="Z1871" s="355">
        <v>0</v>
      </c>
      <c r="AA1871" s="355">
        <v>0</v>
      </c>
      <c r="AB1871" s="355">
        <v>0</v>
      </c>
      <c r="AC1871" s="355">
        <v>0</v>
      </c>
      <c r="AD1871" s="357">
        <v>0</v>
      </c>
      <c r="AE1871" s="355">
        <v>0</v>
      </c>
      <c r="AF1871" s="355">
        <v>0</v>
      </c>
      <c r="AG1871" s="358">
        <v>0</v>
      </c>
      <c r="AH1871" s="355">
        <v>0</v>
      </c>
      <c r="AI1871" s="355">
        <v>0</v>
      </c>
      <c r="AJ1871" s="358">
        <v>0</v>
      </c>
      <c r="AK1871" s="4">
        <v>0</v>
      </c>
      <c r="AL1871" s="4">
        <v>0</v>
      </c>
      <c r="AM1871" s="4">
        <v>0</v>
      </c>
    </row>
    <row r="1872" spans="2:39" x14ac:dyDescent="0.3">
      <c r="B1872" s="350" t="s">
        <v>142</v>
      </c>
      <c r="C1872" s="351" t="s">
        <v>289</v>
      </c>
      <c r="D1872" s="352">
        <v>33</v>
      </c>
      <c r="E1872" s="353">
        <v>0</v>
      </c>
      <c r="F1872" s="353">
        <v>0</v>
      </c>
      <c r="G1872" s="354">
        <v>19</v>
      </c>
      <c r="H1872" s="354">
        <v>0</v>
      </c>
      <c r="I1872" s="354">
        <v>0</v>
      </c>
      <c r="J1872" s="355">
        <v>4</v>
      </c>
      <c r="K1872" s="355">
        <v>0</v>
      </c>
      <c r="L1872" s="355">
        <v>0</v>
      </c>
      <c r="M1872" s="355">
        <v>7</v>
      </c>
      <c r="N1872" s="355">
        <v>0</v>
      </c>
      <c r="O1872" s="355">
        <v>0</v>
      </c>
      <c r="P1872" s="355">
        <v>12</v>
      </c>
      <c r="Q1872" s="355">
        <v>0</v>
      </c>
      <c r="R1872" s="355">
        <v>0</v>
      </c>
      <c r="S1872" s="355">
        <v>2</v>
      </c>
      <c r="T1872" s="355">
        <v>0</v>
      </c>
      <c r="U1872" s="355">
        <v>0</v>
      </c>
      <c r="V1872" s="355">
        <v>3</v>
      </c>
      <c r="W1872" s="355">
        <v>0</v>
      </c>
      <c r="X1872" s="355">
        <v>0</v>
      </c>
      <c r="Y1872" s="355">
        <v>1</v>
      </c>
      <c r="Z1872" s="355">
        <v>0</v>
      </c>
      <c r="AA1872" s="355">
        <v>0</v>
      </c>
      <c r="AB1872" s="355">
        <v>24</v>
      </c>
      <c r="AC1872" s="355">
        <v>0</v>
      </c>
      <c r="AD1872" s="357">
        <v>0</v>
      </c>
      <c r="AE1872" s="355">
        <v>0</v>
      </c>
      <c r="AF1872" s="355">
        <v>0</v>
      </c>
      <c r="AG1872" s="358">
        <v>0</v>
      </c>
      <c r="AH1872" s="355">
        <v>0</v>
      </c>
      <c r="AI1872" s="355">
        <v>0</v>
      </c>
      <c r="AJ1872" s="358">
        <v>0</v>
      </c>
      <c r="AK1872" s="4">
        <v>0</v>
      </c>
      <c r="AL1872" s="4">
        <v>0</v>
      </c>
      <c r="AM1872" s="4">
        <v>0</v>
      </c>
    </row>
    <row r="1873" spans="2:39" x14ac:dyDescent="0.3">
      <c r="B1873" s="350" t="s">
        <v>142</v>
      </c>
      <c r="C1873" s="351" t="s">
        <v>290</v>
      </c>
      <c r="D1873" s="352">
        <v>22</v>
      </c>
      <c r="E1873" s="353">
        <v>0</v>
      </c>
      <c r="F1873" s="353">
        <v>0</v>
      </c>
      <c r="G1873" s="354">
        <v>38</v>
      </c>
      <c r="H1873" s="354">
        <v>0</v>
      </c>
      <c r="I1873" s="354">
        <v>0</v>
      </c>
      <c r="J1873" s="355">
        <v>32</v>
      </c>
      <c r="K1873" s="355">
        <v>0</v>
      </c>
      <c r="L1873" s="355">
        <v>0</v>
      </c>
      <c r="M1873" s="355">
        <v>28</v>
      </c>
      <c r="N1873" s="355">
        <v>0</v>
      </c>
      <c r="O1873" s="355">
        <v>3</v>
      </c>
      <c r="P1873" s="355">
        <v>15</v>
      </c>
      <c r="Q1873" s="355">
        <v>0</v>
      </c>
      <c r="R1873" s="355">
        <v>0</v>
      </c>
      <c r="S1873" s="355">
        <v>16.000000000000004</v>
      </c>
      <c r="T1873" s="355">
        <v>0</v>
      </c>
      <c r="U1873" s="355">
        <v>0</v>
      </c>
      <c r="V1873" s="355">
        <v>14</v>
      </c>
      <c r="W1873" s="355">
        <v>0</v>
      </c>
      <c r="X1873" s="355">
        <v>0</v>
      </c>
      <c r="Y1873" s="355">
        <v>10</v>
      </c>
      <c r="Z1873" s="355">
        <v>0</v>
      </c>
      <c r="AA1873" s="355">
        <v>0</v>
      </c>
      <c r="AB1873" s="355">
        <v>10</v>
      </c>
      <c r="AC1873" s="355">
        <v>0</v>
      </c>
      <c r="AD1873" s="357">
        <v>0</v>
      </c>
      <c r="AE1873" s="355">
        <v>27</v>
      </c>
      <c r="AF1873" s="355">
        <v>0</v>
      </c>
      <c r="AG1873" s="358">
        <v>0</v>
      </c>
      <c r="AH1873" s="355">
        <v>17</v>
      </c>
      <c r="AI1873" s="355">
        <v>0</v>
      </c>
      <c r="AJ1873" s="358">
        <v>0</v>
      </c>
      <c r="AK1873" s="4">
        <v>16</v>
      </c>
      <c r="AL1873" s="4">
        <v>0</v>
      </c>
      <c r="AM1873" s="4">
        <v>0</v>
      </c>
    </row>
    <row r="1874" spans="2:39" x14ac:dyDescent="0.3">
      <c r="B1874" s="350" t="s">
        <v>142</v>
      </c>
      <c r="C1874" s="351" t="s">
        <v>291</v>
      </c>
      <c r="D1874" s="352">
        <v>67</v>
      </c>
      <c r="E1874" s="353">
        <v>0</v>
      </c>
      <c r="F1874" s="353">
        <v>6</v>
      </c>
      <c r="G1874" s="354">
        <v>85</v>
      </c>
      <c r="H1874" s="354">
        <v>0</v>
      </c>
      <c r="I1874" s="354">
        <v>6</v>
      </c>
      <c r="J1874" s="355">
        <v>105</v>
      </c>
      <c r="K1874" s="355">
        <v>0</v>
      </c>
      <c r="L1874" s="355">
        <v>17</v>
      </c>
      <c r="M1874" s="355">
        <v>143</v>
      </c>
      <c r="N1874" s="355">
        <v>0</v>
      </c>
      <c r="O1874" s="355">
        <v>15</v>
      </c>
      <c r="P1874" s="355">
        <v>140</v>
      </c>
      <c r="Q1874" s="355">
        <v>0</v>
      </c>
      <c r="R1874" s="355">
        <v>23</v>
      </c>
      <c r="S1874" s="355">
        <v>94.000000000000014</v>
      </c>
      <c r="T1874" s="355">
        <v>0</v>
      </c>
      <c r="U1874" s="355">
        <v>12.000000000000002</v>
      </c>
      <c r="V1874" s="355">
        <v>85.999999999999986</v>
      </c>
      <c r="W1874" s="355">
        <v>0</v>
      </c>
      <c r="X1874" s="355">
        <v>19.000000000000004</v>
      </c>
      <c r="Y1874" s="355">
        <v>84</v>
      </c>
      <c r="Z1874" s="355">
        <v>0</v>
      </c>
      <c r="AA1874" s="355">
        <v>6</v>
      </c>
      <c r="AB1874" s="355">
        <v>79</v>
      </c>
      <c r="AC1874" s="355">
        <v>0</v>
      </c>
      <c r="AD1874" s="357">
        <v>13</v>
      </c>
      <c r="AE1874" s="355">
        <v>95</v>
      </c>
      <c r="AF1874" s="355">
        <v>0</v>
      </c>
      <c r="AG1874" s="358">
        <v>9</v>
      </c>
      <c r="AH1874" s="355">
        <v>97</v>
      </c>
      <c r="AI1874" s="355">
        <v>0</v>
      </c>
      <c r="AJ1874" s="358">
        <v>11</v>
      </c>
      <c r="AK1874" s="4">
        <v>57</v>
      </c>
      <c r="AL1874" s="4">
        <v>0</v>
      </c>
      <c r="AM1874" s="4">
        <v>18</v>
      </c>
    </row>
    <row r="1875" spans="2:39" x14ac:dyDescent="0.3">
      <c r="B1875" s="350" t="s">
        <v>142</v>
      </c>
      <c r="C1875" s="351" t="s">
        <v>292</v>
      </c>
      <c r="D1875" s="352">
        <v>80</v>
      </c>
      <c r="E1875" s="353">
        <v>3</v>
      </c>
      <c r="F1875" s="353">
        <v>31</v>
      </c>
      <c r="G1875" s="354">
        <v>115</v>
      </c>
      <c r="H1875" s="354">
        <v>0</v>
      </c>
      <c r="I1875" s="354">
        <v>26</v>
      </c>
      <c r="J1875" s="355">
        <v>134</v>
      </c>
      <c r="K1875" s="355">
        <v>0</v>
      </c>
      <c r="L1875" s="355">
        <v>56</v>
      </c>
      <c r="M1875" s="355">
        <v>128</v>
      </c>
      <c r="N1875" s="355">
        <v>0</v>
      </c>
      <c r="O1875" s="355">
        <v>26</v>
      </c>
      <c r="P1875" s="355">
        <v>143</v>
      </c>
      <c r="Q1875" s="355">
        <v>0</v>
      </c>
      <c r="R1875" s="355">
        <v>25</v>
      </c>
      <c r="S1875" s="355">
        <v>124</v>
      </c>
      <c r="T1875" s="355">
        <v>0</v>
      </c>
      <c r="U1875" s="355">
        <v>36</v>
      </c>
      <c r="V1875" s="355">
        <v>101.99999999999999</v>
      </c>
      <c r="W1875" s="355">
        <v>0</v>
      </c>
      <c r="X1875" s="355">
        <v>40</v>
      </c>
      <c r="Y1875" s="355">
        <v>107</v>
      </c>
      <c r="Z1875" s="355">
        <v>0</v>
      </c>
      <c r="AA1875" s="355">
        <v>25</v>
      </c>
      <c r="AB1875" s="355">
        <v>124</v>
      </c>
      <c r="AC1875" s="355">
        <v>0</v>
      </c>
      <c r="AD1875" s="357">
        <v>29</v>
      </c>
      <c r="AE1875" s="355">
        <v>104</v>
      </c>
      <c r="AF1875" s="355">
        <v>0</v>
      </c>
      <c r="AG1875" s="358">
        <v>32</v>
      </c>
      <c r="AH1875" s="355">
        <v>93</v>
      </c>
      <c r="AI1875" s="355">
        <v>0</v>
      </c>
      <c r="AJ1875" s="358">
        <v>32</v>
      </c>
      <c r="AK1875" s="4">
        <v>89</v>
      </c>
      <c r="AL1875" s="4">
        <v>0</v>
      </c>
      <c r="AM1875" s="4">
        <v>24</v>
      </c>
    </row>
    <row r="1876" spans="2:39" x14ac:dyDescent="0.3">
      <c r="B1876" s="350" t="s">
        <v>142</v>
      </c>
      <c r="C1876" s="351" t="s">
        <v>293</v>
      </c>
      <c r="D1876" s="352">
        <v>75</v>
      </c>
      <c r="E1876" s="353">
        <v>1</v>
      </c>
      <c r="F1876" s="353">
        <v>29</v>
      </c>
      <c r="G1876" s="354">
        <v>22</v>
      </c>
      <c r="H1876" s="354">
        <v>0</v>
      </c>
      <c r="I1876" s="354">
        <v>26</v>
      </c>
      <c r="J1876" s="355">
        <v>35</v>
      </c>
      <c r="K1876" s="355">
        <v>0</v>
      </c>
      <c r="L1876" s="355">
        <v>0</v>
      </c>
      <c r="M1876" s="355">
        <v>8</v>
      </c>
      <c r="N1876" s="355">
        <v>0</v>
      </c>
      <c r="O1876" s="355">
        <v>19</v>
      </c>
      <c r="P1876" s="355">
        <v>10</v>
      </c>
      <c r="Q1876" s="355">
        <v>0</v>
      </c>
      <c r="R1876" s="355">
        <v>24</v>
      </c>
      <c r="S1876" s="355">
        <v>4</v>
      </c>
      <c r="T1876" s="355">
        <v>0</v>
      </c>
      <c r="U1876" s="355">
        <v>30</v>
      </c>
      <c r="V1876" s="355">
        <v>13</v>
      </c>
      <c r="W1876" s="355">
        <v>0</v>
      </c>
      <c r="X1876" s="355">
        <v>22.000000000000007</v>
      </c>
      <c r="Y1876" s="355">
        <v>26</v>
      </c>
      <c r="Z1876" s="355">
        <v>0</v>
      </c>
      <c r="AA1876" s="355">
        <v>28</v>
      </c>
      <c r="AB1876" s="355">
        <v>4</v>
      </c>
      <c r="AC1876" s="355">
        <v>0</v>
      </c>
      <c r="AD1876" s="357">
        <v>17</v>
      </c>
      <c r="AE1876" s="355">
        <v>2</v>
      </c>
      <c r="AF1876" s="355">
        <v>0</v>
      </c>
      <c r="AG1876" s="358">
        <v>33</v>
      </c>
      <c r="AH1876" s="355">
        <v>28</v>
      </c>
      <c r="AI1876" s="355">
        <v>0</v>
      </c>
      <c r="AJ1876" s="358">
        <v>29</v>
      </c>
      <c r="AK1876" s="4">
        <v>19</v>
      </c>
      <c r="AL1876" s="4">
        <v>0</v>
      </c>
      <c r="AM1876" s="4">
        <v>27</v>
      </c>
    </row>
    <row r="1877" spans="2:39" x14ac:dyDescent="0.3">
      <c r="B1877" s="350" t="s">
        <v>142</v>
      </c>
      <c r="C1877" s="351" t="s">
        <v>294</v>
      </c>
      <c r="D1877" s="352">
        <v>7</v>
      </c>
      <c r="E1877" s="353">
        <v>0</v>
      </c>
      <c r="F1877" s="353">
        <v>54</v>
      </c>
      <c r="G1877" s="354">
        <v>54</v>
      </c>
      <c r="H1877" s="354">
        <v>0</v>
      </c>
      <c r="I1877" s="354">
        <v>48</v>
      </c>
      <c r="J1877" s="355">
        <v>48</v>
      </c>
      <c r="K1877" s="355">
        <v>0</v>
      </c>
      <c r="L1877" s="355">
        <v>0</v>
      </c>
      <c r="M1877" s="355">
        <v>96</v>
      </c>
      <c r="N1877" s="355">
        <v>0</v>
      </c>
      <c r="O1877" s="355">
        <v>55</v>
      </c>
      <c r="P1877" s="355">
        <v>90</v>
      </c>
      <c r="Q1877" s="355">
        <v>0</v>
      </c>
      <c r="R1877" s="355">
        <v>48</v>
      </c>
      <c r="S1877" s="355">
        <v>93</v>
      </c>
      <c r="T1877" s="355">
        <v>0</v>
      </c>
      <c r="U1877" s="355">
        <v>51</v>
      </c>
      <c r="V1877" s="355">
        <v>106.00000000000004</v>
      </c>
      <c r="W1877" s="355">
        <v>0</v>
      </c>
      <c r="X1877" s="355">
        <v>70.000000000000028</v>
      </c>
      <c r="Y1877" s="355">
        <v>93</v>
      </c>
      <c r="Z1877" s="355">
        <v>0</v>
      </c>
      <c r="AA1877" s="355">
        <v>57</v>
      </c>
      <c r="AB1877" s="355">
        <v>116</v>
      </c>
      <c r="AC1877" s="355">
        <v>0</v>
      </c>
      <c r="AD1877" s="357">
        <v>49</v>
      </c>
      <c r="AE1877" s="355">
        <v>152</v>
      </c>
      <c r="AF1877" s="355">
        <v>0</v>
      </c>
      <c r="AG1877" s="358">
        <v>63</v>
      </c>
      <c r="AH1877" s="355">
        <v>115</v>
      </c>
      <c r="AI1877" s="355">
        <v>0</v>
      </c>
      <c r="AJ1877" s="358">
        <v>67</v>
      </c>
      <c r="AK1877" s="4">
        <v>69</v>
      </c>
      <c r="AL1877" s="4">
        <v>0</v>
      </c>
      <c r="AM1877" s="4">
        <v>64</v>
      </c>
    </row>
    <row r="1878" spans="2:39" x14ac:dyDescent="0.3">
      <c r="B1878" s="350" t="s">
        <v>142</v>
      </c>
      <c r="C1878" s="351" t="s">
        <v>327</v>
      </c>
      <c r="D1878" s="352">
        <v>60</v>
      </c>
      <c r="E1878" s="353">
        <v>2</v>
      </c>
      <c r="F1878" s="353">
        <v>0</v>
      </c>
      <c r="G1878" s="354">
        <v>81</v>
      </c>
      <c r="H1878" s="354">
        <v>0</v>
      </c>
      <c r="I1878" s="354">
        <v>0</v>
      </c>
      <c r="J1878" s="355">
        <v>64</v>
      </c>
      <c r="K1878" s="355">
        <v>0</v>
      </c>
      <c r="L1878" s="355">
        <v>0</v>
      </c>
      <c r="M1878" s="355">
        <v>38</v>
      </c>
      <c r="N1878" s="355">
        <v>0</v>
      </c>
      <c r="O1878" s="355">
        <v>0</v>
      </c>
      <c r="P1878" s="355">
        <v>41</v>
      </c>
      <c r="Q1878" s="355">
        <v>0</v>
      </c>
      <c r="R1878" s="355">
        <v>0</v>
      </c>
      <c r="S1878" s="355">
        <v>44.000000000000014</v>
      </c>
      <c r="T1878" s="355">
        <v>0</v>
      </c>
      <c r="U1878" s="355">
        <v>0</v>
      </c>
      <c r="V1878" s="355">
        <v>30.000000000000007</v>
      </c>
      <c r="W1878" s="355">
        <v>0</v>
      </c>
      <c r="X1878" s="355">
        <v>0</v>
      </c>
      <c r="Y1878" s="355">
        <v>42</v>
      </c>
      <c r="Z1878" s="355">
        <v>0</v>
      </c>
      <c r="AA1878" s="355">
        <v>0</v>
      </c>
      <c r="AB1878" s="355">
        <v>50</v>
      </c>
      <c r="AC1878" s="355">
        <v>0</v>
      </c>
      <c r="AD1878" s="357">
        <v>0</v>
      </c>
      <c r="AE1878" s="355">
        <v>42</v>
      </c>
      <c r="AF1878" s="355">
        <v>0</v>
      </c>
      <c r="AG1878" s="358">
        <v>0</v>
      </c>
      <c r="AH1878" s="355">
        <v>26</v>
      </c>
      <c r="AI1878" s="355">
        <v>0</v>
      </c>
      <c r="AJ1878" s="358">
        <v>0</v>
      </c>
      <c r="AK1878" s="4">
        <v>38</v>
      </c>
      <c r="AL1878" s="4">
        <v>0</v>
      </c>
      <c r="AM1878" s="4">
        <v>0</v>
      </c>
    </row>
    <row r="1879" spans="2:39" x14ac:dyDescent="0.3">
      <c r="B1879" s="350" t="s">
        <v>143</v>
      </c>
      <c r="C1879" s="351" t="s">
        <v>223</v>
      </c>
      <c r="D1879" s="352">
        <v>0</v>
      </c>
      <c r="E1879" s="353">
        <v>0</v>
      </c>
      <c r="F1879" s="353">
        <v>127</v>
      </c>
      <c r="G1879" s="354">
        <v>0</v>
      </c>
      <c r="H1879" s="354">
        <v>0</v>
      </c>
      <c r="I1879" s="354">
        <v>84</v>
      </c>
      <c r="J1879" s="355">
        <v>0</v>
      </c>
      <c r="K1879" s="355">
        <v>0</v>
      </c>
      <c r="L1879" s="355">
        <v>61</v>
      </c>
      <c r="M1879" s="355">
        <v>0</v>
      </c>
      <c r="N1879" s="355">
        <v>0</v>
      </c>
      <c r="O1879" s="355">
        <v>97</v>
      </c>
      <c r="P1879" s="355">
        <v>0</v>
      </c>
      <c r="Q1879" s="355">
        <v>0</v>
      </c>
      <c r="R1879" s="355">
        <v>71</v>
      </c>
      <c r="S1879" s="355">
        <v>0</v>
      </c>
      <c r="T1879" s="355">
        <v>0</v>
      </c>
      <c r="U1879" s="355">
        <v>110.00000000000001</v>
      </c>
      <c r="V1879" s="355">
        <v>0</v>
      </c>
      <c r="W1879" s="355">
        <v>0</v>
      </c>
      <c r="X1879" s="355">
        <v>132</v>
      </c>
      <c r="Y1879" s="355">
        <v>0</v>
      </c>
      <c r="Z1879" s="355">
        <v>0</v>
      </c>
      <c r="AA1879" s="355">
        <v>105</v>
      </c>
      <c r="AB1879" s="355">
        <v>0</v>
      </c>
      <c r="AC1879" s="355">
        <v>0</v>
      </c>
      <c r="AD1879" s="357">
        <v>74</v>
      </c>
      <c r="AE1879" s="355">
        <v>0</v>
      </c>
      <c r="AF1879" s="355">
        <v>0</v>
      </c>
      <c r="AG1879" s="358">
        <v>95</v>
      </c>
      <c r="AH1879" s="355">
        <v>0</v>
      </c>
      <c r="AI1879" s="355">
        <v>0</v>
      </c>
      <c r="AJ1879" s="358">
        <v>104</v>
      </c>
      <c r="AK1879" s="4">
        <v>0</v>
      </c>
      <c r="AL1879" s="4">
        <v>0</v>
      </c>
      <c r="AM1879" s="4">
        <v>24</v>
      </c>
    </row>
    <row r="1880" spans="2:39" x14ac:dyDescent="0.3">
      <c r="B1880" s="350" t="s">
        <v>143</v>
      </c>
      <c r="C1880" s="351" t="s">
        <v>286</v>
      </c>
      <c r="D1880" s="352">
        <v>0</v>
      </c>
      <c r="E1880" s="353">
        <v>0</v>
      </c>
      <c r="F1880" s="353">
        <v>92</v>
      </c>
      <c r="G1880" s="354">
        <v>0</v>
      </c>
      <c r="H1880" s="354">
        <v>0</v>
      </c>
      <c r="I1880" s="354">
        <v>132</v>
      </c>
      <c r="J1880" s="355">
        <v>0</v>
      </c>
      <c r="K1880" s="355">
        <v>0</v>
      </c>
      <c r="L1880" s="355">
        <v>104</v>
      </c>
      <c r="M1880" s="355">
        <v>0</v>
      </c>
      <c r="N1880" s="355">
        <v>0</v>
      </c>
      <c r="O1880" s="355">
        <v>71</v>
      </c>
      <c r="P1880" s="355">
        <v>0</v>
      </c>
      <c r="Q1880" s="355">
        <v>0</v>
      </c>
      <c r="R1880" s="355">
        <v>75</v>
      </c>
      <c r="S1880" s="355">
        <v>0</v>
      </c>
      <c r="T1880" s="355">
        <v>0</v>
      </c>
      <c r="U1880" s="355">
        <v>118.00000000000001</v>
      </c>
      <c r="V1880" s="355">
        <v>0</v>
      </c>
      <c r="W1880" s="355">
        <v>0</v>
      </c>
      <c r="X1880" s="355">
        <v>129</v>
      </c>
      <c r="Y1880" s="355">
        <v>0</v>
      </c>
      <c r="Z1880" s="355">
        <v>0</v>
      </c>
      <c r="AA1880" s="355">
        <v>133</v>
      </c>
      <c r="AB1880" s="355">
        <v>0</v>
      </c>
      <c r="AC1880" s="355">
        <v>0</v>
      </c>
      <c r="AD1880" s="357">
        <v>106</v>
      </c>
      <c r="AE1880" s="355">
        <v>0</v>
      </c>
      <c r="AF1880" s="355">
        <v>0</v>
      </c>
      <c r="AG1880" s="358">
        <v>135</v>
      </c>
      <c r="AH1880" s="355">
        <v>0</v>
      </c>
      <c r="AI1880" s="355">
        <v>0</v>
      </c>
      <c r="AJ1880" s="358">
        <v>132</v>
      </c>
      <c r="AK1880" s="4">
        <v>0</v>
      </c>
      <c r="AL1880" s="4">
        <v>0</v>
      </c>
      <c r="AM1880" s="4">
        <v>84</v>
      </c>
    </row>
    <row r="1881" spans="2:39" x14ac:dyDescent="0.3">
      <c r="B1881" s="350" t="s">
        <v>143</v>
      </c>
      <c r="C1881" s="351" t="s">
        <v>255</v>
      </c>
      <c r="D1881" s="352">
        <v>1897</v>
      </c>
      <c r="E1881" s="353">
        <v>12</v>
      </c>
      <c r="F1881" s="353">
        <v>99</v>
      </c>
      <c r="G1881" s="354">
        <v>1722</v>
      </c>
      <c r="H1881" s="354">
        <v>1</v>
      </c>
      <c r="I1881" s="354">
        <v>112</v>
      </c>
      <c r="J1881" s="355">
        <v>1815</v>
      </c>
      <c r="K1881" s="355">
        <v>0</v>
      </c>
      <c r="L1881" s="355">
        <v>118</v>
      </c>
      <c r="M1881" s="355">
        <v>1725</v>
      </c>
      <c r="N1881" s="355">
        <v>0</v>
      </c>
      <c r="O1881" s="355">
        <v>89</v>
      </c>
      <c r="P1881" s="355">
        <v>1706</v>
      </c>
      <c r="Q1881" s="355">
        <v>0</v>
      </c>
      <c r="R1881" s="355">
        <v>68</v>
      </c>
      <c r="S1881" s="355">
        <v>1482.9999999999993</v>
      </c>
      <c r="T1881" s="355">
        <v>0</v>
      </c>
      <c r="U1881" s="355">
        <v>114</v>
      </c>
      <c r="V1881" s="355">
        <v>1543.9999999999995</v>
      </c>
      <c r="W1881" s="355">
        <v>0</v>
      </c>
      <c r="X1881" s="355">
        <v>117.00000000000001</v>
      </c>
      <c r="Y1881" s="355">
        <v>1615</v>
      </c>
      <c r="Z1881" s="355">
        <v>0</v>
      </c>
      <c r="AA1881" s="355">
        <v>114</v>
      </c>
      <c r="AB1881" s="355">
        <v>1571</v>
      </c>
      <c r="AC1881" s="355">
        <v>0</v>
      </c>
      <c r="AD1881" s="357">
        <v>142</v>
      </c>
      <c r="AE1881" s="355">
        <v>1463</v>
      </c>
      <c r="AF1881" s="355">
        <v>0</v>
      </c>
      <c r="AG1881" s="358">
        <v>136</v>
      </c>
      <c r="AH1881" s="355">
        <v>1574</v>
      </c>
      <c r="AI1881" s="355">
        <v>0</v>
      </c>
      <c r="AJ1881" s="358">
        <v>135</v>
      </c>
      <c r="AK1881" s="4">
        <v>1375</v>
      </c>
      <c r="AL1881" s="4">
        <v>0</v>
      </c>
      <c r="AM1881" s="4">
        <v>94</v>
      </c>
    </row>
    <row r="1882" spans="2:39" x14ac:dyDescent="0.3">
      <c r="B1882" s="350" t="s">
        <v>143</v>
      </c>
      <c r="C1882" s="351" t="s">
        <v>224</v>
      </c>
      <c r="D1882" s="352">
        <v>2043</v>
      </c>
      <c r="E1882" s="353">
        <v>13</v>
      </c>
      <c r="F1882" s="353">
        <v>92</v>
      </c>
      <c r="G1882" s="354">
        <v>2087</v>
      </c>
      <c r="H1882" s="354">
        <v>14</v>
      </c>
      <c r="I1882" s="354">
        <v>162</v>
      </c>
      <c r="J1882" s="355">
        <v>2150</v>
      </c>
      <c r="K1882" s="355">
        <v>14</v>
      </c>
      <c r="L1882" s="355">
        <v>82</v>
      </c>
      <c r="M1882" s="355">
        <v>2071</v>
      </c>
      <c r="N1882" s="355">
        <v>0</v>
      </c>
      <c r="O1882" s="355">
        <v>114</v>
      </c>
      <c r="P1882" s="355">
        <v>2048</v>
      </c>
      <c r="Q1882" s="355">
        <v>0</v>
      </c>
      <c r="R1882" s="355">
        <v>109</v>
      </c>
      <c r="S1882" s="355">
        <v>1975.9999999999995</v>
      </c>
      <c r="T1882" s="355">
        <v>0</v>
      </c>
      <c r="U1882" s="355">
        <v>121.00000000000001</v>
      </c>
      <c r="V1882" s="355">
        <v>1778</v>
      </c>
      <c r="W1882" s="355">
        <v>0</v>
      </c>
      <c r="X1882" s="355">
        <v>151.00000000000003</v>
      </c>
      <c r="Y1882" s="355">
        <v>1785</v>
      </c>
      <c r="Z1882" s="355">
        <v>0</v>
      </c>
      <c r="AA1882" s="355">
        <v>143</v>
      </c>
      <c r="AB1882" s="355">
        <v>1883</v>
      </c>
      <c r="AC1882" s="355">
        <v>0</v>
      </c>
      <c r="AD1882" s="357">
        <v>141</v>
      </c>
      <c r="AE1882" s="355">
        <v>1824</v>
      </c>
      <c r="AF1882" s="355">
        <v>0</v>
      </c>
      <c r="AG1882" s="358">
        <v>176</v>
      </c>
      <c r="AH1882" s="355">
        <v>1745</v>
      </c>
      <c r="AI1882" s="355">
        <v>0</v>
      </c>
      <c r="AJ1882" s="358">
        <v>166</v>
      </c>
      <c r="AK1882" s="4">
        <v>1704</v>
      </c>
      <c r="AL1882" s="4">
        <v>0</v>
      </c>
      <c r="AM1882" s="4">
        <v>140</v>
      </c>
    </row>
    <row r="1883" spans="2:39" x14ac:dyDescent="0.3">
      <c r="B1883" s="350" t="s">
        <v>143</v>
      </c>
      <c r="C1883" s="351" t="s">
        <v>225</v>
      </c>
      <c r="D1883" s="352">
        <v>2076</v>
      </c>
      <c r="E1883" s="353">
        <v>6</v>
      </c>
      <c r="F1883" s="353">
        <v>67</v>
      </c>
      <c r="G1883" s="354">
        <v>1985</v>
      </c>
      <c r="H1883" s="354">
        <v>0</v>
      </c>
      <c r="I1883" s="354">
        <v>209</v>
      </c>
      <c r="J1883" s="355">
        <v>2086</v>
      </c>
      <c r="K1883" s="355">
        <v>5</v>
      </c>
      <c r="L1883" s="355">
        <v>91</v>
      </c>
      <c r="M1883" s="355">
        <v>1980</v>
      </c>
      <c r="N1883" s="355">
        <v>0</v>
      </c>
      <c r="O1883" s="355">
        <v>78</v>
      </c>
      <c r="P1883" s="355">
        <v>2003</v>
      </c>
      <c r="Q1883" s="355">
        <v>0</v>
      </c>
      <c r="R1883" s="355">
        <v>114</v>
      </c>
      <c r="S1883" s="355">
        <v>1937.0000000000016</v>
      </c>
      <c r="T1883" s="355">
        <v>0</v>
      </c>
      <c r="U1883" s="355">
        <v>126</v>
      </c>
      <c r="V1883" s="355">
        <v>1965.0000000000005</v>
      </c>
      <c r="W1883" s="355">
        <v>0</v>
      </c>
      <c r="X1883" s="355">
        <v>123.99999999999999</v>
      </c>
      <c r="Y1883" s="355">
        <v>1707</v>
      </c>
      <c r="Z1883" s="355">
        <v>0</v>
      </c>
      <c r="AA1883" s="355">
        <v>151</v>
      </c>
      <c r="AB1883" s="355">
        <v>1748</v>
      </c>
      <c r="AC1883" s="355">
        <v>0</v>
      </c>
      <c r="AD1883" s="357">
        <v>148</v>
      </c>
      <c r="AE1883" s="355">
        <v>1835</v>
      </c>
      <c r="AF1883" s="355">
        <v>0</v>
      </c>
      <c r="AG1883" s="358">
        <v>153</v>
      </c>
      <c r="AH1883" s="355">
        <v>1720</v>
      </c>
      <c r="AI1883" s="355">
        <v>0</v>
      </c>
      <c r="AJ1883" s="358">
        <v>182</v>
      </c>
      <c r="AK1883" s="4">
        <v>1760</v>
      </c>
      <c r="AL1883" s="4">
        <v>0</v>
      </c>
      <c r="AM1883" s="4">
        <v>128</v>
      </c>
    </row>
    <row r="1884" spans="2:39" x14ac:dyDescent="0.3">
      <c r="B1884" s="350" t="s">
        <v>143</v>
      </c>
      <c r="C1884" s="351" t="s">
        <v>226</v>
      </c>
      <c r="D1884" s="352">
        <v>2092</v>
      </c>
      <c r="E1884" s="353">
        <v>13</v>
      </c>
      <c r="F1884" s="353">
        <v>59</v>
      </c>
      <c r="G1884" s="354">
        <v>1988</v>
      </c>
      <c r="H1884" s="354">
        <v>0</v>
      </c>
      <c r="I1884" s="354">
        <v>166</v>
      </c>
      <c r="J1884" s="355">
        <v>2053</v>
      </c>
      <c r="K1884" s="355">
        <v>3</v>
      </c>
      <c r="L1884" s="355">
        <v>92</v>
      </c>
      <c r="M1884" s="355">
        <v>2037</v>
      </c>
      <c r="N1884" s="355">
        <v>0</v>
      </c>
      <c r="O1884" s="355">
        <v>87</v>
      </c>
      <c r="P1884" s="355">
        <v>1912</v>
      </c>
      <c r="Q1884" s="355">
        <v>0</v>
      </c>
      <c r="R1884" s="355">
        <v>85</v>
      </c>
      <c r="S1884" s="355">
        <v>1892.0000000000027</v>
      </c>
      <c r="T1884" s="355">
        <v>0</v>
      </c>
      <c r="U1884" s="355">
        <v>103</v>
      </c>
      <c r="V1884" s="355">
        <v>1916.0000000000014</v>
      </c>
      <c r="W1884" s="355">
        <v>0</v>
      </c>
      <c r="X1884" s="355">
        <v>126.99999999999999</v>
      </c>
      <c r="Y1884" s="355">
        <v>1884</v>
      </c>
      <c r="Z1884" s="355">
        <v>0</v>
      </c>
      <c r="AA1884" s="355">
        <v>119</v>
      </c>
      <c r="AB1884" s="355">
        <v>1698</v>
      </c>
      <c r="AC1884" s="355">
        <v>0</v>
      </c>
      <c r="AD1884" s="357">
        <v>145</v>
      </c>
      <c r="AE1884" s="355">
        <v>1707</v>
      </c>
      <c r="AF1884" s="355">
        <v>0</v>
      </c>
      <c r="AG1884" s="358">
        <v>145</v>
      </c>
      <c r="AH1884" s="355">
        <v>1789</v>
      </c>
      <c r="AI1884" s="355">
        <v>0</v>
      </c>
      <c r="AJ1884" s="358">
        <v>150</v>
      </c>
      <c r="AK1884" s="4">
        <v>1750</v>
      </c>
      <c r="AL1884" s="4">
        <v>0</v>
      </c>
      <c r="AM1884" s="4">
        <v>159</v>
      </c>
    </row>
    <row r="1885" spans="2:39" x14ac:dyDescent="0.3">
      <c r="B1885" s="350" t="s">
        <v>143</v>
      </c>
      <c r="C1885" s="351" t="s">
        <v>227</v>
      </c>
      <c r="D1885" s="352">
        <v>2165</v>
      </c>
      <c r="E1885" s="353">
        <v>12</v>
      </c>
      <c r="F1885" s="353">
        <v>69</v>
      </c>
      <c r="G1885" s="354">
        <v>1946</v>
      </c>
      <c r="H1885" s="354">
        <v>3</v>
      </c>
      <c r="I1885" s="354">
        <v>142</v>
      </c>
      <c r="J1885" s="355">
        <v>1977</v>
      </c>
      <c r="K1885" s="355">
        <v>4</v>
      </c>
      <c r="L1885" s="355">
        <v>63</v>
      </c>
      <c r="M1885" s="355">
        <v>1914</v>
      </c>
      <c r="N1885" s="355">
        <v>0</v>
      </c>
      <c r="O1885" s="355">
        <v>91</v>
      </c>
      <c r="P1885" s="355">
        <v>1946</v>
      </c>
      <c r="Q1885" s="355">
        <v>1</v>
      </c>
      <c r="R1885" s="355">
        <v>79</v>
      </c>
      <c r="S1885" s="355">
        <v>1880.0000000000007</v>
      </c>
      <c r="T1885" s="355">
        <v>0</v>
      </c>
      <c r="U1885" s="355">
        <v>94.000000000000014</v>
      </c>
      <c r="V1885" s="355">
        <v>1826.0000000000018</v>
      </c>
      <c r="W1885" s="355">
        <v>0</v>
      </c>
      <c r="X1885" s="355">
        <v>110.99999999999997</v>
      </c>
      <c r="Y1885" s="355">
        <v>1907</v>
      </c>
      <c r="Z1885" s="355">
        <v>0</v>
      </c>
      <c r="AA1885" s="355">
        <v>119</v>
      </c>
      <c r="AB1885" s="355">
        <v>1887</v>
      </c>
      <c r="AC1885" s="355">
        <v>0</v>
      </c>
      <c r="AD1885" s="357">
        <v>118</v>
      </c>
      <c r="AE1885" s="355">
        <v>1703</v>
      </c>
      <c r="AF1885" s="355">
        <v>0</v>
      </c>
      <c r="AG1885" s="358">
        <v>149</v>
      </c>
      <c r="AH1885" s="355">
        <v>1717</v>
      </c>
      <c r="AI1885" s="355">
        <v>0</v>
      </c>
      <c r="AJ1885" s="358">
        <v>141</v>
      </c>
      <c r="AK1885" s="4">
        <v>1793</v>
      </c>
      <c r="AL1885" s="4">
        <v>0</v>
      </c>
      <c r="AM1885" s="4">
        <v>147</v>
      </c>
    </row>
    <row r="1886" spans="2:39" x14ac:dyDescent="0.3">
      <c r="B1886" s="350" t="s">
        <v>143</v>
      </c>
      <c r="C1886" s="351" t="s">
        <v>228</v>
      </c>
      <c r="D1886" s="352">
        <v>2146</v>
      </c>
      <c r="E1886" s="353">
        <v>8</v>
      </c>
      <c r="F1886" s="353">
        <v>52</v>
      </c>
      <c r="G1886" s="354">
        <v>2044</v>
      </c>
      <c r="H1886" s="354">
        <v>3</v>
      </c>
      <c r="I1886" s="354">
        <v>169</v>
      </c>
      <c r="J1886" s="355">
        <v>1996</v>
      </c>
      <c r="K1886" s="355">
        <v>9</v>
      </c>
      <c r="L1886" s="355">
        <v>68</v>
      </c>
      <c r="M1886" s="355">
        <v>1886</v>
      </c>
      <c r="N1886" s="355">
        <v>0</v>
      </c>
      <c r="O1886" s="355">
        <v>54</v>
      </c>
      <c r="P1886" s="355">
        <v>1826</v>
      </c>
      <c r="Q1886" s="355">
        <v>0</v>
      </c>
      <c r="R1886" s="355">
        <v>100</v>
      </c>
      <c r="S1886" s="355">
        <v>1884.0000000000005</v>
      </c>
      <c r="T1886" s="355">
        <v>0</v>
      </c>
      <c r="U1886" s="355">
        <v>85</v>
      </c>
      <c r="V1886" s="355">
        <v>1868.0000000000002</v>
      </c>
      <c r="W1886" s="355">
        <v>0</v>
      </c>
      <c r="X1886" s="355">
        <v>97.999999999999986</v>
      </c>
      <c r="Y1886" s="355">
        <v>1781</v>
      </c>
      <c r="Z1886" s="355">
        <v>0</v>
      </c>
      <c r="AA1886" s="355">
        <v>115</v>
      </c>
      <c r="AB1886" s="355">
        <v>1903</v>
      </c>
      <c r="AC1886" s="355">
        <v>0</v>
      </c>
      <c r="AD1886" s="357">
        <v>124</v>
      </c>
      <c r="AE1886" s="355">
        <v>1892</v>
      </c>
      <c r="AF1886" s="355">
        <v>0</v>
      </c>
      <c r="AG1886" s="358">
        <v>120</v>
      </c>
      <c r="AH1886" s="355">
        <v>1698</v>
      </c>
      <c r="AI1886" s="355">
        <v>0</v>
      </c>
      <c r="AJ1886" s="358">
        <v>153</v>
      </c>
      <c r="AK1886" s="4">
        <v>1754</v>
      </c>
      <c r="AL1886" s="4">
        <v>0</v>
      </c>
      <c r="AM1886" s="4">
        <v>136</v>
      </c>
    </row>
    <row r="1887" spans="2:39" x14ac:dyDescent="0.3">
      <c r="B1887" s="350" t="s">
        <v>143</v>
      </c>
      <c r="C1887" s="351" t="s">
        <v>229</v>
      </c>
      <c r="D1887" s="352">
        <v>1972</v>
      </c>
      <c r="E1887" s="353">
        <v>6</v>
      </c>
      <c r="F1887" s="353">
        <v>55</v>
      </c>
      <c r="G1887" s="354">
        <v>2175</v>
      </c>
      <c r="H1887" s="354">
        <v>4</v>
      </c>
      <c r="I1887" s="354">
        <v>67</v>
      </c>
      <c r="J1887" s="355">
        <v>2145</v>
      </c>
      <c r="K1887" s="355">
        <v>0</v>
      </c>
      <c r="L1887" s="355">
        <v>131</v>
      </c>
      <c r="M1887" s="355">
        <v>2143</v>
      </c>
      <c r="N1887" s="355">
        <v>0</v>
      </c>
      <c r="O1887" s="355">
        <v>92</v>
      </c>
      <c r="P1887" s="355">
        <v>2014</v>
      </c>
      <c r="Q1887" s="355">
        <v>0</v>
      </c>
      <c r="R1887" s="355">
        <v>126</v>
      </c>
      <c r="S1887" s="355">
        <v>1976.9999999999989</v>
      </c>
      <c r="T1887" s="355">
        <v>0</v>
      </c>
      <c r="U1887" s="355">
        <v>158</v>
      </c>
      <c r="V1887" s="355">
        <v>1993.0000000000002</v>
      </c>
      <c r="W1887" s="355">
        <v>0</v>
      </c>
      <c r="X1887" s="355">
        <v>169.00000000000003</v>
      </c>
      <c r="Y1887" s="355">
        <v>1987</v>
      </c>
      <c r="Z1887" s="355">
        <v>0</v>
      </c>
      <c r="AA1887" s="355">
        <v>147</v>
      </c>
      <c r="AB1887" s="355">
        <v>2049</v>
      </c>
      <c r="AC1887" s="355">
        <v>0</v>
      </c>
      <c r="AD1887" s="357">
        <v>152</v>
      </c>
      <c r="AE1887" s="355">
        <v>2137</v>
      </c>
      <c r="AF1887" s="355">
        <v>0</v>
      </c>
      <c r="AG1887" s="358">
        <v>169</v>
      </c>
      <c r="AH1887" s="355">
        <v>2154</v>
      </c>
      <c r="AI1887" s="355">
        <v>0</v>
      </c>
      <c r="AJ1887" s="358">
        <v>141</v>
      </c>
      <c r="AK1887" s="4">
        <v>1909</v>
      </c>
      <c r="AL1887" s="4">
        <v>0</v>
      </c>
      <c r="AM1887" s="4">
        <v>138</v>
      </c>
    </row>
    <row r="1888" spans="2:39" x14ac:dyDescent="0.3">
      <c r="B1888" s="350" t="s">
        <v>143</v>
      </c>
      <c r="C1888" s="351" t="s">
        <v>287</v>
      </c>
      <c r="D1888" s="352">
        <v>2001</v>
      </c>
      <c r="E1888" s="353">
        <v>7</v>
      </c>
      <c r="F1888" s="353">
        <v>50</v>
      </c>
      <c r="G1888" s="354">
        <v>1913</v>
      </c>
      <c r="H1888" s="354">
        <v>0</v>
      </c>
      <c r="I1888" s="354">
        <v>54</v>
      </c>
      <c r="J1888" s="355">
        <v>1954</v>
      </c>
      <c r="K1888" s="355">
        <v>0</v>
      </c>
      <c r="L1888" s="355">
        <v>101</v>
      </c>
      <c r="M1888" s="355">
        <v>1848</v>
      </c>
      <c r="N1888" s="355">
        <v>0</v>
      </c>
      <c r="O1888" s="355">
        <v>124</v>
      </c>
      <c r="P1888" s="355">
        <v>1890</v>
      </c>
      <c r="Q1888" s="355">
        <v>0</v>
      </c>
      <c r="R1888" s="355">
        <v>110</v>
      </c>
      <c r="S1888" s="355">
        <v>1795.9999999999998</v>
      </c>
      <c r="T1888" s="355">
        <v>0</v>
      </c>
      <c r="U1888" s="355">
        <v>126</v>
      </c>
      <c r="V1888" s="355">
        <v>1792.9999999999998</v>
      </c>
      <c r="W1888" s="355">
        <v>0</v>
      </c>
      <c r="X1888" s="355">
        <v>170.00000000000006</v>
      </c>
      <c r="Y1888" s="355">
        <v>1819</v>
      </c>
      <c r="Z1888" s="355">
        <v>0</v>
      </c>
      <c r="AA1888" s="355">
        <v>158</v>
      </c>
      <c r="AB1888" s="355">
        <v>1857</v>
      </c>
      <c r="AC1888" s="355">
        <v>0</v>
      </c>
      <c r="AD1888" s="357">
        <v>159</v>
      </c>
      <c r="AE1888" s="355">
        <v>1842</v>
      </c>
      <c r="AF1888" s="355">
        <v>0</v>
      </c>
      <c r="AG1888" s="358">
        <v>171</v>
      </c>
      <c r="AH1888" s="355">
        <v>1991</v>
      </c>
      <c r="AI1888" s="355">
        <v>0</v>
      </c>
      <c r="AJ1888" s="358">
        <v>165</v>
      </c>
      <c r="AK1888" s="4">
        <v>2044</v>
      </c>
      <c r="AL1888" s="4">
        <v>0</v>
      </c>
      <c r="AM1888" s="4">
        <v>136</v>
      </c>
    </row>
    <row r="1889" spans="2:39" x14ac:dyDescent="0.3">
      <c r="B1889" s="350" t="s">
        <v>143</v>
      </c>
      <c r="C1889" s="351" t="s">
        <v>230</v>
      </c>
      <c r="D1889" s="352">
        <v>1815</v>
      </c>
      <c r="E1889" s="353">
        <v>9</v>
      </c>
      <c r="F1889" s="353">
        <v>62</v>
      </c>
      <c r="G1889" s="354">
        <v>1874</v>
      </c>
      <c r="H1889" s="354">
        <v>1</v>
      </c>
      <c r="I1889" s="354">
        <v>53</v>
      </c>
      <c r="J1889" s="355">
        <v>1787</v>
      </c>
      <c r="K1889" s="355">
        <v>0</v>
      </c>
      <c r="L1889" s="355">
        <v>110</v>
      </c>
      <c r="M1889" s="355">
        <v>1788</v>
      </c>
      <c r="N1889" s="355">
        <v>0</v>
      </c>
      <c r="O1889" s="355">
        <v>103</v>
      </c>
      <c r="P1889" s="355">
        <v>1670</v>
      </c>
      <c r="Q1889" s="355">
        <v>0</v>
      </c>
      <c r="R1889" s="355">
        <v>134</v>
      </c>
      <c r="S1889" s="355">
        <v>1651.0000000000002</v>
      </c>
      <c r="T1889" s="355">
        <v>0</v>
      </c>
      <c r="U1889" s="355">
        <v>114</v>
      </c>
      <c r="V1889" s="355">
        <v>1617.9999999999989</v>
      </c>
      <c r="W1889" s="355">
        <v>0</v>
      </c>
      <c r="X1889" s="355">
        <v>142</v>
      </c>
      <c r="Y1889" s="355">
        <v>1618</v>
      </c>
      <c r="Z1889" s="355">
        <v>0</v>
      </c>
      <c r="AA1889" s="355">
        <v>166</v>
      </c>
      <c r="AB1889" s="355">
        <v>1648</v>
      </c>
      <c r="AC1889" s="355">
        <v>0</v>
      </c>
      <c r="AD1889" s="357">
        <v>169</v>
      </c>
      <c r="AE1889" s="355">
        <v>1663</v>
      </c>
      <c r="AF1889" s="355">
        <v>0</v>
      </c>
      <c r="AG1889" s="358">
        <v>167</v>
      </c>
      <c r="AH1889" s="355">
        <v>1645</v>
      </c>
      <c r="AI1889" s="355">
        <v>0</v>
      </c>
      <c r="AJ1889" s="358">
        <v>167</v>
      </c>
      <c r="AK1889" s="4">
        <v>1938</v>
      </c>
      <c r="AL1889" s="4">
        <v>0</v>
      </c>
      <c r="AM1889" s="4">
        <v>154</v>
      </c>
    </row>
    <row r="1890" spans="2:39" x14ac:dyDescent="0.3">
      <c r="B1890" s="350" t="s">
        <v>143</v>
      </c>
      <c r="C1890" s="351" t="s">
        <v>231</v>
      </c>
      <c r="D1890" s="352">
        <v>1693</v>
      </c>
      <c r="E1890" s="353">
        <v>5</v>
      </c>
      <c r="F1890" s="353">
        <v>56</v>
      </c>
      <c r="G1890" s="354">
        <v>1626</v>
      </c>
      <c r="H1890" s="354">
        <v>1</v>
      </c>
      <c r="I1890" s="354">
        <v>72</v>
      </c>
      <c r="J1890" s="355">
        <v>1638</v>
      </c>
      <c r="K1890" s="355">
        <v>0</v>
      </c>
      <c r="L1890" s="355">
        <v>106</v>
      </c>
      <c r="M1890" s="355">
        <v>1617</v>
      </c>
      <c r="N1890" s="355">
        <v>0</v>
      </c>
      <c r="O1890" s="355">
        <v>126</v>
      </c>
      <c r="P1890" s="355">
        <v>1633</v>
      </c>
      <c r="Q1890" s="355">
        <v>0</v>
      </c>
      <c r="R1890" s="355">
        <v>131</v>
      </c>
      <c r="S1890" s="355">
        <v>1487.0000000000014</v>
      </c>
      <c r="T1890" s="355">
        <v>0</v>
      </c>
      <c r="U1890" s="355">
        <v>155</v>
      </c>
      <c r="V1890" s="355">
        <v>1491.0000000000011</v>
      </c>
      <c r="W1890" s="355">
        <v>0</v>
      </c>
      <c r="X1890" s="355">
        <v>119.00000000000003</v>
      </c>
      <c r="Y1890" s="355">
        <v>1449</v>
      </c>
      <c r="Z1890" s="355">
        <v>0</v>
      </c>
      <c r="AA1890" s="355">
        <v>133</v>
      </c>
      <c r="AB1890" s="355">
        <v>1512</v>
      </c>
      <c r="AC1890" s="355">
        <v>0</v>
      </c>
      <c r="AD1890" s="357">
        <v>170</v>
      </c>
      <c r="AE1890" s="355">
        <v>1557</v>
      </c>
      <c r="AF1890" s="355">
        <v>0</v>
      </c>
      <c r="AG1890" s="358">
        <v>166</v>
      </c>
      <c r="AH1890" s="355">
        <v>1556</v>
      </c>
      <c r="AI1890" s="355">
        <v>0</v>
      </c>
      <c r="AJ1890" s="358">
        <v>149</v>
      </c>
      <c r="AK1890" s="4">
        <v>1603</v>
      </c>
      <c r="AL1890" s="4">
        <v>0</v>
      </c>
      <c r="AM1890" s="4">
        <v>170</v>
      </c>
    </row>
    <row r="1891" spans="2:39" x14ac:dyDescent="0.3">
      <c r="B1891" s="350" t="s">
        <v>143</v>
      </c>
      <c r="C1891" s="351" t="s">
        <v>288</v>
      </c>
      <c r="D1891" s="352">
        <v>1400</v>
      </c>
      <c r="E1891" s="353">
        <v>9</v>
      </c>
      <c r="F1891" s="353">
        <v>65</v>
      </c>
      <c r="G1891" s="354">
        <v>1589</v>
      </c>
      <c r="H1891" s="354">
        <v>0</v>
      </c>
      <c r="I1891" s="354">
        <v>63</v>
      </c>
      <c r="J1891" s="355">
        <v>1499</v>
      </c>
      <c r="K1891" s="355">
        <v>0</v>
      </c>
      <c r="L1891" s="355">
        <v>116</v>
      </c>
      <c r="M1891" s="355">
        <v>1477</v>
      </c>
      <c r="N1891" s="355">
        <v>0</v>
      </c>
      <c r="O1891" s="355">
        <v>110</v>
      </c>
      <c r="P1891" s="355">
        <v>1497</v>
      </c>
      <c r="Q1891" s="355">
        <v>0</v>
      </c>
      <c r="R1891" s="355">
        <v>127</v>
      </c>
      <c r="S1891" s="355">
        <v>1454.9999999999998</v>
      </c>
      <c r="T1891" s="355">
        <v>0</v>
      </c>
      <c r="U1891" s="355">
        <v>137.00000000000006</v>
      </c>
      <c r="V1891" s="355">
        <v>1414.0000000000007</v>
      </c>
      <c r="W1891" s="355">
        <v>0</v>
      </c>
      <c r="X1891" s="355">
        <v>153</v>
      </c>
      <c r="Y1891" s="355">
        <v>1410</v>
      </c>
      <c r="Z1891" s="355">
        <v>0</v>
      </c>
      <c r="AA1891" s="355">
        <v>82</v>
      </c>
      <c r="AB1891" s="355">
        <v>1380</v>
      </c>
      <c r="AC1891" s="355">
        <v>0</v>
      </c>
      <c r="AD1891" s="357">
        <v>145</v>
      </c>
      <c r="AE1891" s="355">
        <v>1427</v>
      </c>
      <c r="AF1891" s="355">
        <v>0</v>
      </c>
      <c r="AG1891" s="358">
        <v>175</v>
      </c>
      <c r="AH1891" s="355">
        <v>1502</v>
      </c>
      <c r="AI1891" s="355">
        <v>0</v>
      </c>
      <c r="AJ1891" s="358">
        <v>181</v>
      </c>
      <c r="AK1891" s="4">
        <v>1520</v>
      </c>
      <c r="AL1891" s="4">
        <v>0</v>
      </c>
      <c r="AM1891" s="4">
        <v>157</v>
      </c>
    </row>
    <row r="1892" spans="2:39" x14ac:dyDescent="0.3">
      <c r="B1892" s="350" t="s">
        <v>143</v>
      </c>
      <c r="C1892" s="351" t="s">
        <v>232</v>
      </c>
      <c r="D1892" s="352">
        <v>1142</v>
      </c>
      <c r="E1892" s="353">
        <v>9</v>
      </c>
      <c r="F1892" s="353">
        <v>80</v>
      </c>
      <c r="G1892" s="354">
        <v>1275</v>
      </c>
      <c r="H1892" s="354">
        <v>1</v>
      </c>
      <c r="I1892" s="354">
        <v>55</v>
      </c>
      <c r="J1892" s="355">
        <v>1232</v>
      </c>
      <c r="K1892" s="355">
        <v>0</v>
      </c>
      <c r="L1892" s="355">
        <v>128</v>
      </c>
      <c r="M1892" s="355">
        <v>1201</v>
      </c>
      <c r="N1892" s="355">
        <v>0</v>
      </c>
      <c r="O1892" s="355">
        <v>120</v>
      </c>
      <c r="P1892" s="355">
        <v>1121</v>
      </c>
      <c r="Q1892" s="355">
        <v>1</v>
      </c>
      <c r="R1892" s="355">
        <v>105</v>
      </c>
      <c r="S1892" s="355">
        <v>1006.0000000000008</v>
      </c>
      <c r="T1892" s="355">
        <v>0</v>
      </c>
      <c r="U1892" s="355">
        <v>112</v>
      </c>
      <c r="V1892" s="355">
        <v>1080.0000000000009</v>
      </c>
      <c r="W1892" s="355">
        <v>0</v>
      </c>
      <c r="X1892" s="355">
        <v>115.00000000000001</v>
      </c>
      <c r="Y1892" s="355">
        <v>1052</v>
      </c>
      <c r="Z1892" s="355">
        <v>0</v>
      </c>
      <c r="AA1892" s="355">
        <v>137</v>
      </c>
      <c r="AB1892" s="355">
        <v>1120</v>
      </c>
      <c r="AC1892" s="355">
        <v>0</v>
      </c>
      <c r="AD1892" s="357">
        <v>106</v>
      </c>
      <c r="AE1892" s="355">
        <v>1019</v>
      </c>
      <c r="AF1892" s="355">
        <v>0</v>
      </c>
      <c r="AG1892" s="358">
        <v>137</v>
      </c>
      <c r="AH1892" s="355">
        <v>1102</v>
      </c>
      <c r="AI1892" s="355">
        <v>0</v>
      </c>
      <c r="AJ1892" s="358">
        <v>144</v>
      </c>
      <c r="AK1892" s="4">
        <v>1330</v>
      </c>
      <c r="AL1892" s="4">
        <v>0</v>
      </c>
      <c r="AM1892" s="4">
        <v>178</v>
      </c>
    </row>
    <row r="1893" spans="2:39" x14ac:dyDescent="0.3">
      <c r="B1893" s="350" t="s">
        <v>143</v>
      </c>
      <c r="C1893" s="351" t="s">
        <v>325</v>
      </c>
      <c r="D1893" s="352">
        <v>105</v>
      </c>
      <c r="E1893" s="353">
        <v>0</v>
      </c>
      <c r="F1893" s="353">
        <v>0</v>
      </c>
      <c r="G1893" s="354">
        <v>80</v>
      </c>
      <c r="H1893" s="354">
        <v>0</v>
      </c>
      <c r="I1893" s="354">
        <v>0</v>
      </c>
      <c r="J1893" s="355">
        <v>96</v>
      </c>
      <c r="K1893" s="355">
        <v>0</v>
      </c>
      <c r="L1893" s="355">
        <v>0</v>
      </c>
      <c r="M1893" s="355">
        <v>117</v>
      </c>
      <c r="N1893" s="355">
        <v>0</v>
      </c>
      <c r="O1893" s="355">
        <v>0</v>
      </c>
      <c r="P1893" s="355">
        <v>78</v>
      </c>
      <c r="Q1893" s="355">
        <v>0</v>
      </c>
      <c r="R1893" s="355">
        <v>0</v>
      </c>
      <c r="S1893" s="355">
        <v>87</v>
      </c>
      <c r="T1893" s="355">
        <v>0</v>
      </c>
      <c r="U1893" s="355">
        <v>0</v>
      </c>
      <c r="V1893" s="355">
        <v>62</v>
      </c>
      <c r="W1893" s="355">
        <v>0</v>
      </c>
      <c r="X1893" s="355">
        <v>0</v>
      </c>
      <c r="Y1893" s="355">
        <v>80</v>
      </c>
      <c r="Z1893" s="355">
        <v>0</v>
      </c>
      <c r="AA1893" s="355">
        <v>0</v>
      </c>
      <c r="AB1893" s="355">
        <v>61</v>
      </c>
      <c r="AC1893" s="355">
        <v>0</v>
      </c>
      <c r="AD1893" s="357">
        <v>0</v>
      </c>
      <c r="AE1893" s="355">
        <v>70</v>
      </c>
      <c r="AF1893" s="355">
        <v>0</v>
      </c>
      <c r="AG1893" s="358">
        <v>0</v>
      </c>
      <c r="AH1893" s="355">
        <v>45</v>
      </c>
      <c r="AI1893" s="355">
        <v>0</v>
      </c>
      <c r="AJ1893" s="358">
        <v>0</v>
      </c>
      <c r="AK1893" s="4">
        <v>65</v>
      </c>
      <c r="AL1893" s="4">
        <v>0</v>
      </c>
      <c r="AM1893" s="4">
        <v>0</v>
      </c>
    </row>
    <row r="1894" spans="2:39" x14ac:dyDescent="0.3">
      <c r="B1894" s="350" t="s">
        <v>143</v>
      </c>
      <c r="C1894" s="351" t="s">
        <v>326</v>
      </c>
      <c r="D1894" s="352">
        <v>67</v>
      </c>
      <c r="E1894" s="353">
        <v>0</v>
      </c>
      <c r="F1894" s="353">
        <v>0</v>
      </c>
      <c r="G1894" s="354">
        <v>105</v>
      </c>
      <c r="H1894" s="354">
        <v>0</v>
      </c>
      <c r="I1894" s="354">
        <v>0</v>
      </c>
      <c r="J1894" s="355">
        <v>80</v>
      </c>
      <c r="K1894" s="355">
        <v>0</v>
      </c>
      <c r="L1894" s="355">
        <v>0</v>
      </c>
      <c r="M1894" s="355">
        <v>75</v>
      </c>
      <c r="N1894" s="355">
        <v>0</v>
      </c>
      <c r="O1894" s="355">
        <v>0</v>
      </c>
      <c r="P1894" s="355">
        <v>96</v>
      </c>
      <c r="Q1894" s="355">
        <v>0</v>
      </c>
      <c r="R1894" s="355">
        <v>0</v>
      </c>
      <c r="S1894" s="355">
        <v>66</v>
      </c>
      <c r="T1894" s="355">
        <v>0</v>
      </c>
      <c r="U1894" s="355">
        <v>0</v>
      </c>
      <c r="V1894" s="355">
        <v>73</v>
      </c>
      <c r="W1894" s="355">
        <v>0</v>
      </c>
      <c r="X1894" s="355">
        <v>0</v>
      </c>
      <c r="Y1894" s="355">
        <v>67</v>
      </c>
      <c r="Z1894" s="355">
        <v>0</v>
      </c>
      <c r="AA1894" s="355">
        <v>0</v>
      </c>
      <c r="AB1894" s="355">
        <v>71</v>
      </c>
      <c r="AC1894" s="355">
        <v>0</v>
      </c>
      <c r="AD1894" s="357">
        <v>0</v>
      </c>
      <c r="AE1894" s="355">
        <v>61</v>
      </c>
      <c r="AF1894" s="355">
        <v>0</v>
      </c>
      <c r="AG1894" s="358">
        <v>0</v>
      </c>
      <c r="AH1894" s="355">
        <v>64</v>
      </c>
      <c r="AI1894" s="355">
        <v>0</v>
      </c>
      <c r="AJ1894" s="358">
        <v>0</v>
      </c>
      <c r="AK1894" s="4">
        <v>28</v>
      </c>
      <c r="AL1894" s="4">
        <v>0</v>
      </c>
      <c r="AM1894" s="4">
        <v>0</v>
      </c>
    </row>
    <row r="1895" spans="2:39" x14ac:dyDescent="0.3">
      <c r="B1895" s="350" t="s">
        <v>143</v>
      </c>
      <c r="C1895" s="351" t="s">
        <v>289</v>
      </c>
      <c r="D1895" s="352">
        <v>47</v>
      </c>
      <c r="E1895" s="353">
        <v>0</v>
      </c>
      <c r="F1895" s="353">
        <v>0</v>
      </c>
      <c r="G1895" s="354">
        <v>31</v>
      </c>
      <c r="H1895" s="354">
        <v>0</v>
      </c>
      <c r="I1895" s="354">
        <v>0</v>
      </c>
      <c r="J1895" s="355">
        <v>25</v>
      </c>
      <c r="K1895" s="355">
        <v>0</v>
      </c>
      <c r="L1895" s="355">
        <v>0</v>
      </c>
      <c r="M1895" s="355">
        <v>24</v>
      </c>
      <c r="N1895" s="355">
        <v>707</v>
      </c>
      <c r="O1895" s="355">
        <v>0</v>
      </c>
      <c r="P1895" s="355">
        <v>7</v>
      </c>
      <c r="Q1895" s="355">
        <v>0</v>
      </c>
      <c r="R1895" s="355">
        <v>0</v>
      </c>
      <c r="S1895" s="355">
        <v>0</v>
      </c>
      <c r="T1895" s="355">
        <v>0</v>
      </c>
      <c r="U1895" s="355">
        <v>0</v>
      </c>
      <c r="V1895" s="355">
        <v>1041</v>
      </c>
      <c r="W1895" s="355">
        <v>0</v>
      </c>
      <c r="X1895" s="355">
        <v>0</v>
      </c>
      <c r="Y1895" s="355">
        <v>0</v>
      </c>
      <c r="Z1895" s="355">
        <v>0</v>
      </c>
      <c r="AA1895" s="355">
        <v>0</v>
      </c>
      <c r="AB1895" s="355">
        <v>0</v>
      </c>
      <c r="AC1895" s="355">
        <v>0</v>
      </c>
      <c r="AD1895" s="357">
        <v>0</v>
      </c>
      <c r="AE1895" s="355">
        <v>0</v>
      </c>
      <c r="AF1895" s="355">
        <v>0</v>
      </c>
      <c r="AG1895" s="358">
        <v>0</v>
      </c>
      <c r="AH1895" s="355">
        <v>0</v>
      </c>
      <c r="AI1895" s="355">
        <v>0</v>
      </c>
      <c r="AJ1895" s="358">
        <v>0</v>
      </c>
      <c r="AK1895" s="4">
        <v>508</v>
      </c>
      <c r="AL1895" s="4">
        <v>0</v>
      </c>
      <c r="AM1895" s="4">
        <v>0</v>
      </c>
    </row>
    <row r="1896" spans="2:39" x14ac:dyDescent="0.3">
      <c r="B1896" s="350" t="s">
        <v>143</v>
      </c>
      <c r="C1896" s="351" t="s">
        <v>290</v>
      </c>
      <c r="D1896" s="352">
        <v>24</v>
      </c>
      <c r="E1896" s="353">
        <v>1</v>
      </c>
      <c r="F1896" s="353">
        <v>0</v>
      </c>
      <c r="G1896" s="354">
        <v>13</v>
      </c>
      <c r="H1896" s="354">
        <v>0</v>
      </c>
      <c r="I1896" s="354">
        <v>0</v>
      </c>
      <c r="J1896" s="355">
        <v>11</v>
      </c>
      <c r="K1896" s="355">
        <v>0</v>
      </c>
      <c r="L1896" s="355">
        <v>0</v>
      </c>
      <c r="M1896" s="355">
        <v>19</v>
      </c>
      <c r="N1896" s="355">
        <v>0</v>
      </c>
      <c r="O1896" s="355">
        <v>0</v>
      </c>
      <c r="P1896" s="355">
        <v>17</v>
      </c>
      <c r="Q1896" s="355">
        <v>0</v>
      </c>
      <c r="R1896" s="355">
        <v>0</v>
      </c>
      <c r="S1896" s="355">
        <v>0</v>
      </c>
      <c r="T1896" s="355">
        <v>0</v>
      </c>
      <c r="U1896" s="355">
        <v>0</v>
      </c>
      <c r="V1896" s="355">
        <v>0</v>
      </c>
      <c r="W1896" s="355">
        <v>0</v>
      </c>
      <c r="X1896" s="355">
        <v>0</v>
      </c>
      <c r="Y1896" s="355">
        <v>0</v>
      </c>
      <c r="Z1896" s="355">
        <v>430</v>
      </c>
      <c r="AA1896" s="355">
        <v>0</v>
      </c>
      <c r="AB1896" s="355">
        <v>0</v>
      </c>
      <c r="AC1896" s="355">
        <v>507</v>
      </c>
      <c r="AD1896" s="357">
        <v>119</v>
      </c>
      <c r="AE1896" s="355">
        <v>0</v>
      </c>
      <c r="AF1896" s="355">
        <v>241</v>
      </c>
      <c r="AG1896" s="358">
        <v>243</v>
      </c>
      <c r="AH1896" s="355">
        <v>0</v>
      </c>
      <c r="AI1896" s="355">
        <v>0</v>
      </c>
      <c r="AJ1896" s="358">
        <v>0</v>
      </c>
      <c r="AK1896" s="4">
        <v>0</v>
      </c>
      <c r="AL1896" s="4">
        <v>0</v>
      </c>
      <c r="AM1896" s="4">
        <v>0</v>
      </c>
    </row>
    <row r="1897" spans="2:39" x14ac:dyDescent="0.3">
      <c r="B1897" s="350" t="s">
        <v>143</v>
      </c>
      <c r="C1897" s="351" t="s">
        <v>291</v>
      </c>
      <c r="D1897" s="352">
        <v>32</v>
      </c>
      <c r="E1897" s="353">
        <v>164</v>
      </c>
      <c r="F1897" s="353">
        <v>0</v>
      </c>
      <c r="G1897" s="354">
        <v>29</v>
      </c>
      <c r="H1897" s="354">
        <v>36</v>
      </c>
      <c r="I1897" s="354">
        <v>0</v>
      </c>
      <c r="J1897" s="355">
        <v>17</v>
      </c>
      <c r="K1897" s="355">
        <v>0</v>
      </c>
      <c r="L1897" s="355">
        <v>0</v>
      </c>
      <c r="M1897" s="355">
        <v>60</v>
      </c>
      <c r="N1897" s="355">
        <v>0</v>
      </c>
      <c r="O1897" s="355">
        <v>28</v>
      </c>
      <c r="P1897" s="355">
        <v>54</v>
      </c>
      <c r="Q1897" s="355">
        <v>1763</v>
      </c>
      <c r="R1897" s="355">
        <v>0</v>
      </c>
      <c r="S1897" s="355">
        <v>37</v>
      </c>
      <c r="T1897" s="355">
        <v>0</v>
      </c>
      <c r="U1897" s="355">
        <v>983</v>
      </c>
      <c r="V1897" s="355">
        <v>32</v>
      </c>
      <c r="W1897" s="355">
        <v>625.99999999999989</v>
      </c>
      <c r="X1897" s="355">
        <v>4</v>
      </c>
      <c r="Y1897" s="355">
        <v>26</v>
      </c>
      <c r="Z1897" s="355">
        <v>605</v>
      </c>
      <c r="AA1897" s="355">
        <v>0</v>
      </c>
      <c r="AB1897" s="355">
        <v>60</v>
      </c>
      <c r="AC1897" s="355">
        <v>1123</v>
      </c>
      <c r="AD1897" s="357">
        <v>140</v>
      </c>
      <c r="AE1897" s="355">
        <v>40</v>
      </c>
      <c r="AF1897" s="355">
        <v>829</v>
      </c>
      <c r="AG1897" s="358">
        <v>79</v>
      </c>
      <c r="AH1897" s="355">
        <v>59</v>
      </c>
      <c r="AI1897" s="355">
        <v>0</v>
      </c>
      <c r="AJ1897" s="358">
        <v>8</v>
      </c>
      <c r="AK1897" s="4">
        <v>68</v>
      </c>
      <c r="AL1897" s="4">
        <v>0</v>
      </c>
      <c r="AM1897" s="4">
        <v>7</v>
      </c>
    </row>
    <row r="1898" spans="2:39" x14ac:dyDescent="0.3">
      <c r="B1898" s="350" t="s">
        <v>143</v>
      </c>
      <c r="C1898" s="351" t="s">
        <v>292</v>
      </c>
      <c r="D1898" s="352">
        <v>45</v>
      </c>
      <c r="E1898" s="353">
        <v>40</v>
      </c>
      <c r="F1898" s="353">
        <v>0</v>
      </c>
      <c r="G1898" s="354">
        <v>42</v>
      </c>
      <c r="H1898" s="354">
        <v>185</v>
      </c>
      <c r="I1898" s="354">
        <v>0</v>
      </c>
      <c r="J1898" s="355">
        <v>21</v>
      </c>
      <c r="K1898" s="355">
        <v>0</v>
      </c>
      <c r="L1898" s="355">
        <v>0</v>
      </c>
      <c r="M1898" s="355">
        <v>70</v>
      </c>
      <c r="N1898" s="355">
        <v>0</v>
      </c>
      <c r="O1898" s="355">
        <v>45</v>
      </c>
      <c r="P1898" s="355">
        <v>84</v>
      </c>
      <c r="Q1898" s="355">
        <v>620</v>
      </c>
      <c r="R1898" s="355">
        <v>0</v>
      </c>
      <c r="S1898" s="355">
        <v>48.000000000000014</v>
      </c>
      <c r="T1898" s="355">
        <v>0</v>
      </c>
      <c r="U1898" s="355">
        <v>1355.0000000000002</v>
      </c>
      <c r="V1898" s="355">
        <v>41</v>
      </c>
      <c r="W1898" s="355">
        <v>1055.9999999999991</v>
      </c>
      <c r="X1898" s="355">
        <v>6</v>
      </c>
      <c r="Y1898" s="355">
        <v>57</v>
      </c>
      <c r="Z1898" s="355">
        <v>622</v>
      </c>
      <c r="AA1898" s="355">
        <v>0</v>
      </c>
      <c r="AB1898" s="355">
        <v>69</v>
      </c>
      <c r="AC1898" s="355">
        <v>1071</v>
      </c>
      <c r="AD1898" s="357">
        <v>133</v>
      </c>
      <c r="AE1898" s="355">
        <v>46</v>
      </c>
      <c r="AF1898" s="355">
        <v>859</v>
      </c>
      <c r="AG1898" s="358">
        <v>282</v>
      </c>
      <c r="AH1898" s="355">
        <v>46</v>
      </c>
      <c r="AI1898" s="355">
        <v>0</v>
      </c>
      <c r="AJ1898" s="358">
        <v>20</v>
      </c>
      <c r="AK1898" s="4">
        <v>56</v>
      </c>
      <c r="AL1898" s="4">
        <v>0</v>
      </c>
      <c r="AM1898" s="4">
        <v>16</v>
      </c>
    </row>
    <row r="1899" spans="2:39" x14ac:dyDescent="0.3">
      <c r="B1899" s="350" t="s">
        <v>143</v>
      </c>
      <c r="C1899" s="351" t="s">
        <v>293</v>
      </c>
      <c r="D1899" s="352">
        <v>39</v>
      </c>
      <c r="E1899" s="353">
        <v>43</v>
      </c>
      <c r="F1899" s="353">
        <v>0</v>
      </c>
      <c r="G1899" s="354">
        <v>27</v>
      </c>
      <c r="H1899" s="354">
        <v>110</v>
      </c>
      <c r="I1899" s="354">
        <v>0</v>
      </c>
      <c r="J1899" s="355">
        <v>64</v>
      </c>
      <c r="K1899" s="355">
        <v>0</v>
      </c>
      <c r="L1899" s="355">
        <v>0</v>
      </c>
      <c r="M1899" s="355">
        <v>76</v>
      </c>
      <c r="N1899" s="355">
        <v>0</v>
      </c>
      <c r="O1899" s="355">
        <v>113</v>
      </c>
      <c r="P1899" s="355">
        <v>52</v>
      </c>
      <c r="Q1899" s="355">
        <v>513</v>
      </c>
      <c r="R1899" s="355">
        <v>0</v>
      </c>
      <c r="S1899" s="355">
        <v>2</v>
      </c>
      <c r="T1899" s="355">
        <v>0</v>
      </c>
      <c r="U1899" s="355">
        <v>973.00000000000011</v>
      </c>
      <c r="V1899" s="355">
        <v>11</v>
      </c>
      <c r="W1899" s="355">
        <v>348.00000000000011</v>
      </c>
      <c r="X1899" s="355">
        <v>2</v>
      </c>
      <c r="Y1899" s="355">
        <v>0</v>
      </c>
      <c r="Z1899" s="355">
        <v>69</v>
      </c>
      <c r="AA1899" s="355">
        <v>0</v>
      </c>
      <c r="AB1899" s="355">
        <v>8</v>
      </c>
      <c r="AC1899" s="355">
        <v>104</v>
      </c>
      <c r="AD1899" s="357">
        <v>141</v>
      </c>
      <c r="AE1899" s="355">
        <v>1</v>
      </c>
      <c r="AF1899" s="355">
        <v>136</v>
      </c>
      <c r="AG1899" s="358">
        <v>25</v>
      </c>
      <c r="AH1899" s="355">
        <v>27</v>
      </c>
      <c r="AI1899" s="355">
        <v>0</v>
      </c>
      <c r="AJ1899" s="358">
        <v>0</v>
      </c>
      <c r="AK1899" s="4">
        <v>24</v>
      </c>
      <c r="AL1899" s="4">
        <v>0</v>
      </c>
      <c r="AM1899" s="4">
        <v>37</v>
      </c>
    </row>
    <row r="1900" spans="2:39" x14ac:dyDescent="0.3">
      <c r="B1900" s="350" t="s">
        <v>143</v>
      </c>
      <c r="C1900" s="351" t="s">
        <v>294</v>
      </c>
      <c r="D1900" s="352">
        <v>49</v>
      </c>
      <c r="E1900" s="353">
        <v>2</v>
      </c>
      <c r="F1900" s="353">
        <v>0</v>
      </c>
      <c r="G1900" s="354">
        <v>35</v>
      </c>
      <c r="H1900" s="354">
        <v>0</v>
      </c>
      <c r="I1900" s="354">
        <v>0</v>
      </c>
      <c r="J1900" s="355">
        <v>0</v>
      </c>
      <c r="K1900" s="355">
        <v>0</v>
      </c>
      <c r="L1900" s="355">
        <v>0</v>
      </c>
      <c r="M1900" s="355">
        <v>1</v>
      </c>
      <c r="N1900" s="355">
        <v>1</v>
      </c>
      <c r="O1900" s="355">
        <v>0</v>
      </c>
      <c r="P1900" s="355">
        <v>52</v>
      </c>
      <c r="Q1900" s="355">
        <v>6</v>
      </c>
      <c r="R1900" s="355">
        <v>0</v>
      </c>
      <c r="S1900" s="355">
        <v>81</v>
      </c>
      <c r="T1900" s="355">
        <v>0</v>
      </c>
      <c r="U1900" s="355">
        <v>1</v>
      </c>
      <c r="V1900" s="355">
        <v>53.000000000000007</v>
      </c>
      <c r="W1900" s="355">
        <v>1338.0000000000005</v>
      </c>
      <c r="X1900" s="355">
        <v>3</v>
      </c>
      <c r="Y1900" s="355">
        <v>45</v>
      </c>
      <c r="Z1900" s="355">
        <v>855</v>
      </c>
      <c r="AA1900" s="355">
        <v>0</v>
      </c>
      <c r="AB1900" s="355">
        <v>63</v>
      </c>
      <c r="AC1900" s="355">
        <v>1053</v>
      </c>
      <c r="AD1900" s="357">
        <v>190</v>
      </c>
      <c r="AE1900" s="355">
        <v>80</v>
      </c>
      <c r="AF1900" s="355">
        <v>1187</v>
      </c>
      <c r="AG1900" s="358">
        <v>284</v>
      </c>
      <c r="AH1900" s="355">
        <v>58</v>
      </c>
      <c r="AI1900" s="355">
        <v>0</v>
      </c>
      <c r="AJ1900" s="358">
        <v>42</v>
      </c>
      <c r="AK1900" s="4">
        <v>80</v>
      </c>
      <c r="AL1900" s="4">
        <v>0</v>
      </c>
      <c r="AM1900" s="4">
        <v>0</v>
      </c>
    </row>
    <row r="1901" spans="2:39" x14ac:dyDescent="0.3">
      <c r="B1901" s="350" t="s">
        <v>143</v>
      </c>
      <c r="C1901" s="351" t="s">
        <v>327</v>
      </c>
      <c r="D1901" s="352">
        <v>0</v>
      </c>
      <c r="E1901" s="353">
        <v>0</v>
      </c>
      <c r="F1901" s="353">
        <v>0</v>
      </c>
      <c r="G1901" s="354">
        <v>0</v>
      </c>
      <c r="H1901" s="354">
        <v>0</v>
      </c>
      <c r="I1901" s="354">
        <v>0</v>
      </c>
      <c r="J1901" s="355">
        <v>28</v>
      </c>
      <c r="K1901" s="355">
        <v>0</v>
      </c>
      <c r="L1901" s="355">
        <v>0</v>
      </c>
      <c r="M1901" s="355">
        <v>33</v>
      </c>
      <c r="N1901" s="355">
        <v>0</v>
      </c>
      <c r="O1901" s="355">
        <v>0</v>
      </c>
      <c r="P1901" s="355">
        <v>35</v>
      </c>
      <c r="Q1901" s="355">
        <v>0</v>
      </c>
      <c r="R1901" s="355">
        <v>0</v>
      </c>
      <c r="S1901" s="355">
        <v>43</v>
      </c>
      <c r="T1901" s="355">
        <v>0</v>
      </c>
      <c r="U1901" s="355">
        <v>0</v>
      </c>
      <c r="V1901" s="355">
        <v>49</v>
      </c>
      <c r="W1901" s="355">
        <v>0</v>
      </c>
      <c r="X1901" s="355">
        <v>0</v>
      </c>
      <c r="Y1901" s="355">
        <v>50</v>
      </c>
      <c r="Z1901" s="355">
        <v>0</v>
      </c>
      <c r="AA1901" s="355">
        <v>0</v>
      </c>
      <c r="AB1901" s="355">
        <v>59</v>
      </c>
      <c r="AC1901" s="355">
        <v>0</v>
      </c>
      <c r="AD1901" s="357">
        <v>0</v>
      </c>
      <c r="AE1901" s="355">
        <v>54</v>
      </c>
      <c r="AF1901" s="355">
        <v>0</v>
      </c>
      <c r="AG1901" s="358">
        <v>0</v>
      </c>
      <c r="AH1901" s="355">
        <v>53</v>
      </c>
      <c r="AI1901" s="355">
        <v>0</v>
      </c>
      <c r="AJ1901" s="358">
        <v>0</v>
      </c>
      <c r="AK1901" s="4">
        <v>33</v>
      </c>
      <c r="AL1901" s="4">
        <v>0</v>
      </c>
      <c r="AM1901" s="4">
        <v>0</v>
      </c>
    </row>
    <row r="1902" spans="2:39" x14ac:dyDescent="0.3">
      <c r="B1902" s="350" t="s">
        <v>219</v>
      </c>
      <c r="C1902" s="351" t="s">
        <v>223</v>
      </c>
      <c r="D1902" s="352">
        <v>0</v>
      </c>
      <c r="E1902" s="353">
        <v>0</v>
      </c>
      <c r="F1902" s="353">
        <v>202</v>
      </c>
      <c r="G1902" s="354">
        <v>0</v>
      </c>
      <c r="H1902" s="354">
        <v>0</v>
      </c>
      <c r="I1902" s="354">
        <v>131</v>
      </c>
      <c r="J1902" s="355">
        <v>0</v>
      </c>
      <c r="K1902" s="355">
        <v>0</v>
      </c>
      <c r="L1902" s="355">
        <v>144</v>
      </c>
      <c r="M1902" s="355">
        <v>0</v>
      </c>
      <c r="N1902" s="355">
        <v>0</v>
      </c>
      <c r="O1902" s="355">
        <v>107</v>
      </c>
      <c r="P1902" s="355">
        <v>0</v>
      </c>
      <c r="Q1902" s="355">
        <v>0</v>
      </c>
      <c r="R1902" s="355">
        <v>107</v>
      </c>
      <c r="S1902" s="355">
        <v>0</v>
      </c>
      <c r="T1902" s="355">
        <v>0</v>
      </c>
      <c r="U1902" s="355">
        <v>104.00000000000001</v>
      </c>
      <c r="V1902" s="355">
        <v>0</v>
      </c>
      <c r="W1902" s="355">
        <v>0</v>
      </c>
      <c r="X1902" s="355">
        <v>117.00000000000003</v>
      </c>
      <c r="Y1902" s="355">
        <v>0</v>
      </c>
      <c r="Z1902" s="355">
        <v>0</v>
      </c>
      <c r="AA1902" s="355">
        <v>104</v>
      </c>
      <c r="AB1902" s="355">
        <v>0</v>
      </c>
      <c r="AC1902" s="355">
        <v>0</v>
      </c>
      <c r="AD1902" s="357">
        <v>158</v>
      </c>
      <c r="AE1902" s="355">
        <v>0</v>
      </c>
      <c r="AF1902" s="355">
        <v>0</v>
      </c>
      <c r="AG1902" s="358">
        <v>160</v>
      </c>
      <c r="AH1902" s="355">
        <v>0</v>
      </c>
      <c r="AI1902" s="355">
        <v>0</v>
      </c>
      <c r="AJ1902" s="358">
        <v>167</v>
      </c>
      <c r="AK1902" s="4">
        <v>0</v>
      </c>
      <c r="AL1902" s="4">
        <v>0</v>
      </c>
      <c r="AM1902" s="4">
        <v>51</v>
      </c>
    </row>
    <row r="1903" spans="2:39" x14ac:dyDescent="0.3">
      <c r="B1903" s="350" t="s">
        <v>219</v>
      </c>
      <c r="C1903" s="351" t="s">
        <v>286</v>
      </c>
      <c r="D1903" s="352">
        <v>0</v>
      </c>
      <c r="E1903" s="353">
        <v>0</v>
      </c>
      <c r="F1903" s="353">
        <v>186</v>
      </c>
      <c r="G1903" s="354">
        <v>0</v>
      </c>
      <c r="H1903" s="354">
        <v>0</v>
      </c>
      <c r="I1903" s="354">
        <v>163</v>
      </c>
      <c r="J1903" s="355">
        <v>0</v>
      </c>
      <c r="K1903" s="355">
        <v>0</v>
      </c>
      <c r="L1903" s="355">
        <v>159</v>
      </c>
      <c r="M1903" s="355">
        <v>0</v>
      </c>
      <c r="N1903" s="355">
        <v>0</v>
      </c>
      <c r="O1903" s="355">
        <v>150</v>
      </c>
      <c r="P1903" s="355">
        <v>0</v>
      </c>
      <c r="Q1903" s="355">
        <v>0</v>
      </c>
      <c r="R1903" s="355">
        <v>158</v>
      </c>
      <c r="S1903" s="355">
        <v>0</v>
      </c>
      <c r="T1903" s="355">
        <v>0</v>
      </c>
      <c r="U1903" s="355">
        <v>154</v>
      </c>
      <c r="V1903" s="355">
        <v>0</v>
      </c>
      <c r="W1903" s="355">
        <v>0</v>
      </c>
      <c r="X1903" s="355">
        <v>201.00000000000006</v>
      </c>
      <c r="Y1903" s="355">
        <v>24</v>
      </c>
      <c r="Z1903" s="355">
        <v>0</v>
      </c>
      <c r="AA1903" s="355">
        <v>216</v>
      </c>
      <c r="AB1903" s="355">
        <v>42</v>
      </c>
      <c r="AC1903" s="355">
        <v>0</v>
      </c>
      <c r="AD1903" s="357">
        <v>244</v>
      </c>
      <c r="AE1903" s="355">
        <v>47</v>
      </c>
      <c r="AF1903" s="355">
        <v>0</v>
      </c>
      <c r="AG1903" s="358">
        <v>258</v>
      </c>
      <c r="AH1903" s="355">
        <v>52</v>
      </c>
      <c r="AI1903" s="355">
        <v>0</v>
      </c>
      <c r="AJ1903" s="358">
        <v>313</v>
      </c>
      <c r="AK1903" s="4">
        <v>59</v>
      </c>
      <c r="AL1903" s="4">
        <v>0</v>
      </c>
      <c r="AM1903" s="4">
        <v>140</v>
      </c>
    </row>
    <row r="1904" spans="2:39" x14ac:dyDescent="0.3">
      <c r="B1904" s="350" t="s">
        <v>219</v>
      </c>
      <c r="C1904" s="351" t="s">
        <v>255</v>
      </c>
      <c r="D1904" s="352">
        <v>670</v>
      </c>
      <c r="E1904" s="353">
        <v>1</v>
      </c>
      <c r="F1904" s="353">
        <v>165</v>
      </c>
      <c r="G1904" s="354">
        <v>685</v>
      </c>
      <c r="H1904" s="354">
        <v>32</v>
      </c>
      <c r="I1904" s="354">
        <v>76</v>
      </c>
      <c r="J1904" s="355">
        <v>828</v>
      </c>
      <c r="K1904" s="355">
        <v>0</v>
      </c>
      <c r="L1904" s="355">
        <v>182</v>
      </c>
      <c r="M1904" s="355">
        <v>753</v>
      </c>
      <c r="N1904" s="355">
        <v>0</v>
      </c>
      <c r="O1904" s="355">
        <v>92</v>
      </c>
      <c r="P1904" s="355">
        <v>807</v>
      </c>
      <c r="Q1904" s="355">
        <v>0</v>
      </c>
      <c r="R1904" s="355">
        <v>158</v>
      </c>
      <c r="S1904" s="355">
        <v>689.00000000000011</v>
      </c>
      <c r="T1904" s="355">
        <v>0</v>
      </c>
      <c r="U1904" s="355">
        <v>181.00000000000006</v>
      </c>
      <c r="V1904" s="355">
        <v>640</v>
      </c>
      <c r="W1904" s="355">
        <v>0</v>
      </c>
      <c r="X1904" s="355">
        <v>176.99999999999997</v>
      </c>
      <c r="Y1904" s="355">
        <v>670</v>
      </c>
      <c r="Z1904" s="355">
        <v>0</v>
      </c>
      <c r="AA1904" s="355">
        <v>179</v>
      </c>
      <c r="AB1904" s="355">
        <v>622</v>
      </c>
      <c r="AC1904" s="355">
        <v>0</v>
      </c>
      <c r="AD1904" s="357">
        <v>230</v>
      </c>
      <c r="AE1904" s="355">
        <v>612</v>
      </c>
      <c r="AF1904" s="355">
        <v>0</v>
      </c>
      <c r="AG1904" s="358">
        <v>225</v>
      </c>
      <c r="AH1904" s="355">
        <v>636</v>
      </c>
      <c r="AI1904" s="355">
        <v>0</v>
      </c>
      <c r="AJ1904" s="358">
        <v>278</v>
      </c>
      <c r="AK1904" s="4">
        <v>606</v>
      </c>
      <c r="AL1904" s="4">
        <v>0</v>
      </c>
      <c r="AM1904" s="4">
        <v>217</v>
      </c>
    </row>
    <row r="1905" spans="2:39" x14ac:dyDescent="0.3">
      <c r="B1905" s="350" t="s">
        <v>219</v>
      </c>
      <c r="C1905" s="351" t="s">
        <v>224</v>
      </c>
      <c r="D1905" s="352">
        <v>800</v>
      </c>
      <c r="E1905" s="353">
        <v>0</v>
      </c>
      <c r="F1905" s="353">
        <v>195</v>
      </c>
      <c r="G1905" s="354">
        <v>841</v>
      </c>
      <c r="H1905" s="354">
        <v>5</v>
      </c>
      <c r="I1905" s="354">
        <v>129</v>
      </c>
      <c r="J1905" s="355">
        <v>857</v>
      </c>
      <c r="K1905" s="355">
        <v>0</v>
      </c>
      <c r="L1905" s="355">
        <v>159</v>
      </c>
      <c r="M1905" s="355">
        <v>979</v>
      </c>
      <c r="N1905" s="355">
        <v>0</v>
      </c>
      <c r="O1905" s="355">
        <v>153</v>
      </c>
      <c r="P1905" s="355">
        <v>875</v>
      </c>
      <c r="Q1905" s="355">
        <v>0</v>
      </c>
      <c r="R1905" s="355">
        <v>134</v>
      </c>
      <c r="S1905" s="355">
        <v>902.00000000000045</v>
      </c>
      <c r="T1905" s="355">
        <v>0</v>
      </c>
      <c r="U1905" s="355">
        <v>140.00000000000003</v>
      </c>
      <c r="V1905" s="355">
        <v>879.99999999999977</v>
      </c>
      <c r="W1905" s="355">
        <v>0</v>
      </c>
      <c r="X1905" s="355">
        <v>142.00000000000003</v>
      </c>
      <c r="Y1905" s="355">
        <v>765</v>
      </c>
      <c r="Z1905" s="355">
        <v>0</v>
      </c>
      <c r="AA1905" s="355">
        <v>184</v>
      </c>
      <c r="AB1905" s="355">
        <v>736</v>
      </c>
      <c r="AC1905" s="355">
        <v>22</v>
      </c>
      <c r="AD1905" s="357">
        <v>219</v>
      </c>
      <c r="AE1905" s="355">
        <v>735</v>
      </c>
      <c r="AF1905" s="355">
        <v>28</v>
      </c>
      <c r="AG1905" s="358">
        <v>232</v>
      </c>
      <c r="AH1905" s="355">
        <v>743</v>
      </c>
      <c r="AI1905" s="355">
        <v>13</v>
      </c>
      <c r="AJ1905" s="358">
        <v>227</v>
      </c>
      <c r="AK1905" s="4">
        <v>729</v>
      </c>
      <c r="AL1905" s="4">
        <v>15</v>
      </c>
      <c r="AM1905" s="4">
        <v>189</v>
      </c>
    </row>
    <row r="1906" spans="2:39" x14ac:dyDescent="0.3">
      <c r="B1906" s="350" t="s">
        <v>219</v>
      </c>
      <c r="C1906" s="351" t="s">
        <v>225</v>
      </c>
      <c r="D1906" s="352">
        <v>746</v>
      </c>
      <c r="E1906" s="353">
        <v>2</v>
      </c>
      <c r="F1906" s="353">
        <v>164</v>
      </c>
      <c r="G1906" s="354">
        <v>823</v>
      </c>
      <c r="H1906" s="354">
        <v>20</v>
      </c>
      <c r="I1906" s="354">
        <v>170</v>
      </c>
      <c r="J1906" s="355">
        <v>845</v>
      </c>
      <c r="K1906" s="355">
        <v>0</v>
      </c>
      <c r="L1906" s="355">
        <v>118</v>
      </c>
      <c r="M1906" s="355">
        <v>824</v>
      </c>
      <c r="N1906" s="355">
        <v>0</v>
      </c>
      <c r="O1906" s="355">
        <v>119</v>
      </c>
      <c r="P1906" s="355">
        <v>868</v>
      </c>
      <c r="Q1906" s="355">
        <v>0</v>
      </c>
      <c r="R1906" s="355">
        <v>143</v>
      </c>
      <c r="S1906" s="355">
        <v>782.99999999999977</v>
      </c>
      <c r="T1906" s="355">
        <v>0</v>
      </c>
      <c r="U1906" s="355">
        <v>144</v>
      </c>
      <c r="V1906" s="355">
        <v>845.00000000000023</v>
      </c>
      <c r="W1906" s="355">
        <v>0</v>
      </c>
      <c r="X1906" s="355">
        <v>162</v>
      </c>
      <c r="Y1906" s="355">
        <v>761</v>
      </c>
      <c r="Z1906" s="355">
        <v>27</v>
      </c>
      <c r="AA1906" s="355">
        <v>157</v>
      </c>
      <c r="AB1906" s="355">
        <v>700</v>
      </c>
      <c r="AC1906" s="355">
        <v>0</v>
      </c>
      <c r="AD1906" s="357">
        <v>187</v>
      </c>
      <c r="AE1906" s="355">
        <v>717</v>
      </c>
      <c r="AF1906" s="355">
        <v>0</v>
      </c>
      <c r="AG1906" s="358">
        <v>201</v>
      </c>
      <c r="AH1906" s="355">
        <v>713</v>
      </c>
      <c r="AI1906" s="355">
        <v>0</v>
      </c>
      <c r="AJ1906" s="358">
        <v>253</v>
      </c>
      <c r="AK1906" s="4">
        <v>769</v>
      </c>
      <c r="AL1906" s="4">
        <v>0</v>
      </c>
      <c r="AM1906" s="4">
        <v>189</v>
      </c>
    </row>
    <row r="1907" spans="2:39" x14ac:dyDescent="0.3">
      <c r="B1907" s="350" t="s">
        <v>219</v>
      </c>
      <c r="C1907" s="351" t="s">
        <v>226</v>
      </c>
      <c r="D1907" s="352">
        <v>843</v>
      </c>
      <c r="E1907" s="353">
        <v>2</v>
      </c>
      <c r="F1907" s="353">
        <v>161</v>
      </c>
      <c r="G1907" s="354">
        <v>714</v>
      </c>
      <c r="H1907" s="354">
        <v>32</v>
      </c>
      <c r="I1907" s="354">
        <v>151</v>
      </c>
      <c r="J1907" s="355">
        <v>812</v>
      </c>
      <c r="K1907" s="355">
        <v>0</v>
      </c>
      <c r="L1907" s="355">
        <v>184</v>
      </c>
      <c r="M1907" s="355">
        <v>730</v>
      </c>
      <c r="N1907" s="355">
        <v>0</v>
      </c>
      <c r="O1907" s="355">
        <v>119</v>
      </c>
      <c r="P1907" s="355">
        <v>756</v>
      </c>
      <c r="Q1907" s="355">
        <v>0</v>
      </c>
      <c r="R1907" s="355">
        <v>153</v>
      </c>
      <c r="S1907" s="355">
        <v>801.99999999999955</v>
      </c>
      <c r="T1907" s="355">
        <v>0</v>
      </c>
      <c r="U1907" s="355">
        <v>161</v>
      </c>
      <c r="V1907" s="355">
        <v>730</v>
      </c>
      <c r="W1907" s="355">
        <v>29</v>
      </c>
      <c r="X1907" s="355">
        <v>154.00000000000003</v>
      </c>
      <c r="Y1907" s="355">
        <v>811</v>
      </c>
      <c r="Z1907" s="355">
        <v>0</v>
      </c>
      <c r="AA1907" s="355">
        <v>175</v>
      </c>
      <c r="AB1907" s="355">
        <v>787</v>
      </c>
      <c r="AC1907" s="355">
        <v>0</v>
      </c>
      <c r="AD1907" s="357">
        <v>175</v>
      </c>
      <c r="AE1907" s="355">
        <v>690</v>
      </c>
      <c r="AF1907" s="355">
        <v>14</v>
      </c>
      <c r="AG1907" s="358">
        <v>174</v>
      </c>
      <c r="AH1907" s="355">
        <v>679</v>
      </c>
      <c r="AI1907" s="355">
        <v>0</v>
      </c>
      <c r="AJ1907" s="358">
        <v>233</v>
      </c>
      <c r="AK1907" s="4">
        <v>727</v>
      </c>
      <c r="AL1907" s="4">
        <v>0</v>
      </c>
      <c r="AM1907" s="4">
        <v>201</v>
      </c>
    </row>
    <row r="1908" spans="2:39" x14ac:dyDescent="0.3">
      <c r="B1908" s="350" t="s">
        <v>219</v>
      </c>
      <c r="C1908" s="351" t="s">
        <v>227</v>
      </c>
      <c r="D1908" s="352">
        <v>836</v>
      </c>
      <c r="E1908" s="353">
        <v>1</v>
      </c>
      <c r="F1908" s="353">
        <v>163</v>
      </c>
      <c r="G1908" s="354">
        <v>819</v>
      </c>
      <c r="H1908" s="354">
        <v>32</v>
      </c>
      <c r="I1908" s="354">
        <v>148</v>
      </c>
      <c r="J1908" s="355">
        <v>748</v>
      </c>
      <c r="K1908" s="355">
        <v>0</v>
      </c>
      <c r="L1908" s="355">
        <v>146</v>
      </c>
      <c r="M1908" s="355">
        <v>739</v>
      </c>
      <c r="N1908" s="355">
        <v>0</v>
      </c>
      <c r="O1908" s="355">
        <v>173</v>
      </c>
      <c r="P1908" s="355">
        <v>722</v>
      </c>
      <c r="Q1908" s="355">
        <v>0</v>
      </c>
      <c r="R1908" s="355">
        <v>129</v>
      </c>
      <c r="S1908" s="355">
        <v>715.99999999999966</v>
      </c>
      <c r="T1908" s="355">
        <v>0</v>
      </c>
      <c r="U1908" s="355">
        <v>162.00000000000003</v>
      </c>
      <c r="V1908" s="355">
        <v>771.99999999999898</v>
      </c>
      <c r="W1908" s="355">
        <v>29</v>
      </c>
      <c r="X1908" s="355">
        <v>175.00000000000009</v>
      </c>
      <c r="Y1908" s="355">
        <v>745</v>
      </c>
      <c r="Z1908" s="355">
        <v>0</v>
      </c>
      <c r="AA1908" s="355">
        <v>156</v>
      </c>
      <c r="AB1908" s="355">
        <v>772</v>
      </c>
      <c r="AC1908" s="355">
        <v>0</v>
      </c>
      <c r="AD1908" s="357">
        <v>177</v>
      </c>
      <c r="AE1908" s="355">
        <v>755</v>
      </c>
      <c r="AF1908" s="355">
        <v>0</v>
      </c>
      <c r="AG1908" s="358">
        <v>150</v>
      </c>
      <c r="AH1908" s="355">
        <v>708</v>
      </c>
      <c r="AI1908" s="355">
        <v>0</v>
      </c>
      <c r="AJ1908" s="358">
        <v>191</v>
      </c>
      <c r="AK1908" s="4">
        <v>681</v>
      </c>
      <c r="AL1908" s="4">
        <v>0</v>
      </c>
      <c r="AM1908" s="4">
        <v>214</v>
      </c>
    </row>
    <row r="1909" spans="2:39" x14ac:dyDescent="0.3">
      <c r="B1909" s="350" t="s">
        <v>219</v>
      </c>
      <c r="C1909" s="351" t="s">
        <v>228</v>
      </c>
      <c r="D1909" s="352">
        <v>830</v>
      </c>
      <c r="E1909" s="353">
        <v>0</v>
      </c>
      <c r="F1909" s="353">
        <v>159</v>
      </c>
      <c r="G1909" s="354">
        <v>771</v>
      </c>
      <c r="H1909" s="354">
        <v>32</v>
      </c>
      <c r="I1909" s="354">
        <v>142</v>
      </c>
      <c r="J1909" s="355">
        <v>846</v>
      </c>
      <c r="K1909" s="355">
        <v>0</v>
      </c>
      <c r="L1909" s="355">
        <v>164</v>
      </c>
      <c r="M1909" s="355">
        <v>687</v>
      </c>
      <c r="N1909" s="355">
        <v>0</v>
      </c>
      <c r="O1909" s="355">
        <v>111</v>
      </c>
      <c r="P1909" s="355">
        <v>713</v>
      </c>
      <c r="Q1909" s="355">
        <v>0</v>
      </c>
      <c r="R1909" s="355">
        <v>184</v>
      </c>
      <c r="S1909" s="355">
        <v>692</v>
      </c>
      <c r="T1909" s="355">
        <v>0</v>
      </c>
      <c r="U1909" s="355">
        <v>137</v>
      </c>
      <c r="V1909" s="355">
        <v>697.99999999999966</v>
      </c>
      <c r="W1909" s="355">
        <v>27.000000000000007</v>
      </c>
      <c r="X1909" s="355">
        <v>176</v>
      </c>
      <c r="Y1909" s="355">
        <v>770</v>
      </c>
      <c r="Z1909" s="355">
        <v>0</v>
      </c>
      <c r="AA1909" s="355">
        <v>178</v>
      </c>
      <c r="AB1909" s="355">
        <v>715</v>
      </c>
      <c r="AC1909" s="355">
        <v>0</v>
      </c>
      <c r="AD1909" s="357">
        <v>168</v>
      </c>
      <c r="AE1909" s="355">
        <v>780</v>
      </c>
      <c r="AF1909" s="355">
        <v>0</v>
      </c>
      <c r="AG1909" s="358">
        <v>154</v>
      </c>
      <c r="AH1909" s="355">
        <v>766</v>
      </c>
      <c r="AI1909" s="355">
        <v>0</v>
      </c>
      <c r="AJ1909" s="358">
        <v>154</v>
      </c>
      <c r="AK1909" s="4">
        <v>748</v>
      </c>
      <c r="AL1909" s="4">
        <v>0</v>
      </c>
      <c r="AM1909" s="4">
        <v>167</v>
      </c>
    </row>
    <row r="1910" spans="2:39" x14ac:dyDescent="0.3">
      <c r="B1910" s="350" t="s">
        <v>219</v>
      </c>
      <c r="C1910" s="351" t="s">
        <v>229</v>
      </c>
      <c r="D1910" s="352">
        <v>871</v>
      </c>
      <c r="E1910" s="353">
        <v>0</v>
      </c>
      <c r="F1910" s="353">
        <v>167</v>
      </c>
      <c r="G1910" s="354">
        <v>874</v>
      </c>
      <c r="H1910" s="354">
        <v>47</v>
      </c>
      <c r="I1910" s="354">
        <v>175</v>
      </c>
      <c r="J1910" s="355">
        <v>840</v>
      </c>
      <c r="K1910" s="355">
        <v>0</v>
      </c>
      <c r="L1910" s="355">
        <v>185</v>
      </c>
      <c r="M1910" s="355">
        <v>949</v>
      </c>
      <c r="N1910" s="355">
        <v>0</v>
      </c>
      <c r="O1910" s="355">
        <v>191</v>
      </c>
      <c r="P1910" s="355">
        <v>825</v>
      </c>
      <c r="Q1910" s="355">
        <v>0</v>
      </c>
      <c r="R1910" s="355">
        <v>121</v>
      </c>
      <c r="S1910" s="355">
        <v>788</v>
      </c>
      <c r="T1910" s="355">
        <v>0</v>
      </c>
      <c r="U1910" s="355">
        <v>186.00000000000009</v>
      </c>
      <c r="V1910" s="355">
        <v>791.00000000000023</v>
      </c>
      <c r="W1910" s="355">
        <v>23</v>
      </c>
      <c r="X1910" s="355">
        <v>136</v>
      </c>
      <c r="Y1910" s="355">
        <v>746</v>
      </c>
      <c r="Z1910" s="355">
        <v>149</v>
      </c>
      <c r="AA1910" s="355">
        <v>179</v>
      </c>
      <c r="AB1910" s="355">
        <v>759</v>
      </c>
      <c r="AC1910" s="355">
        <v>184</v>
      </c>
      <c r="AD1910" s="357">
        <v>193</v>
      </c>
      <c r="AE1910" s="355">
        <v>860</v>
      </c>
      <c r="AF1910" s="355">
        <v>20</v>
      </c>
      <c r="AG1910" s="358">
        <v>195</v>
      </c>
      <c r="AH1910" s="355">
        <v>883</v>
      </c>
      <c r="AI1910" s="355">
        <v>60</v>
      </c>
      <c r="AJ1910" s="358">
        <v>196</v>
      </c>
      <c r="AK1910" s="4">
        <v>871</v>
      </c>
      <c r="AL1910" s="4">
        <v>12</v>
      </c>
      <c r="AM1910" s="4">
        <v>142</v>
      </c>
    </row>
    <row r="1911" spans="2:39" x14ac:dyDescent="0.3">
      <c r="B1911" s="350" t="s">
        <v>219</v>
      </c>
      <c r="C1911" s="351" t="s">
        <v>287</v>
      </c>
      <c r="D1911" s="352">
        <v>811</v>
      </c>
      <c r="E1911" s="353">
        <v>0</v>
      </c>
      <c r="F1911" s="353">
        <v>154</v>
      </c>
      <c r="G1911" s="354">
        <v>771</v>
      </c>
      <c r="H1911" s="354">
        <v>43</v>
      </c>
      <c r="I1911" s="354">
        <v>161</v>
      </c>
      <c r="J1911" s="355">
        <v>886</v>
      </c>
      <c r="K1911" s="355">
        <v>0</v>
      </c>
      <c r="L1911" s="355">
        <v>176</v>
      </c>
      <c r="M1911" s="355">
        <v>774</v>
      </c>
      <c r="N1911" s="355">
        <v>0</v>
      </c>
      <c r="O1911" s="355">
        <v>190</v>
      </c>
      <c r="P1911" s="355">
        <v>889</v>
      </c>
      <c r="Q1911" s="355">
        <v>0</v>
      </c>
      <c r="R1911" s="355">
        <v>152</v>
      </c>
      <c r="S1911" s="355">
        <v>773.00000000000034</v>
      </c>
      <c r="T1911" s="355">
        <v>0</v>
      </c>
      <c r="U1911" s="355">
        <v>159</v>
      </c>
      <c r="V1911" s="355">
        <v>554.99999999999989</v>
      </c>
      <c r="W1911" s="355">
        <v>187.00000000000003</v>
      </c>
      <c r="X1911" s="355">
        <v>196.99999999999991</v>
      </c>
      <c r="Y1911" s="355">
        <v>515</v>
      </c>
      <c r="Z1911" s="355">
        <v>187</v>
      </c>
      <c r="AA1911" s="355">
        <v>161</v>
      </c>
      <c r="AB1911" s="355">
        <v>556</v>
      </c>
      <c r="AC1911" s="355">
        <v>163</v>
      </c>
      <c r="AD1911" s="357">
        <v>191</v>
      </c>
      <c r="AE1911" s="355">
        <v>770</v>
      </c>
      <c r="AF1911" s="355">
        <v>20</v>
      </c>
      <c r="AG1911" s="358">
        <v>175</v>
      </c>
      <c r="AH1911" s="355">
        <v>748</v>
      </c>
      <c r="AI1911" s="355">
        <v>0</v>
      </c>
      <c r="AJ1911" s="358">
        <v>194</v>
      </c>
      <c r="AK1911" s="4">
        <v>873</v>
      </c>
      <c r="AL1911" s="4">
        <v>0</v>
      </c>
      <c r="AM1911" s="4">
        <v>183</v>
      </c>
    </row>
    <row r="1912" spans="2:39" x14ac:dyDescent="0.3">
      <c r="B1912" s="350" t="s">
        <v>219</v>
      </c>
      <c r="C1912" s="351" t="s">
        <v>230</v>
      </c>
      <c r="D1912" s="352">
        <v>786</v>
      </c>
      <c r="E1912" s="353">
        <v>1</v>
      </c>
      <c r="F1912" s="353">
        <v>176</v>
      </c>
      <c r="G1912" s="354">
        <v>706</v>
      </c>
      <c r="H1912" s="354">
        <v>40</v>
      </c>
      <c r="I1912" s="354">
        <v>143</v>
      </c>
      <c r="J1912" s="355">
        <v>745</v>
      </c>
      <c r="K1912" s="355">
        <v>0</v>
      </c>
      <c r="L1912" s="355">
        <v>159</v>
      </c>
      <c r="M1912" s="355">
        <v>894</v>
      </c>
      <c r="N1912" s="355">
        <v>0</v>
      </c>
      <c r="O1912" s="355">
        <v>160</v>
      </c>
      <c r="P1912" s="355">
        <v>769</v>
      </c>
      <c r="Q1912" s="355">
        <v>0</v>
      </c>
      <c r="R1912" s="355">
        <v>195</v>
      </c>
      <c r="S1912" s="355">
        <v>799.00000000000011</v>
      </c>
      <c r="T1912" s="355">
        <v>0</v>
      </c>
      <c r="U1912" s="355">
        <v>166.00000000000006</v>
      </c>
      <c r="V1912" s="355">
        <v>541</v>
      </c>
      <c r="W1912" s="355">
        <v>158.00000000000003</v>
      </c>
      <c r="X1912" s="355">
        <v>183.00000000000006</v>
      </c>
      <c r="Y1912" s="355">
        <v>501</v>
      </c>
      <c r="Z1912" s="355">
        <v>170</v>
      </c>
      <c r="AA1912" s="355">
        <v>191</v>
      </c>
      <c r="AB1912" s="355">
        <v>475</v>
      </c>
      <c r="AC1912" s="355">
        <v>178</v>
      </c>
      <c r="AD1912" s="357">
        <v>164</v>
      </c>
      <c r="AE1912" s="355">
        <v>642</v>
      </c>
      <c r="AF1912" s="355">
        <v>20</v>
      </c>
      <c r="AG1912" s="358">
        <v>164</v>
      </c>
      <c r="AH1912" s="355">
        <v>728</v>
      </c>
      <c r="AI1912" s="355">
        <v>0</v>
      </c>
      <c r="AJ1912" s="358">
        <v>172</v>
      </c>
      <c r="AK1912" s="4">
        <v>739</v>
      </c>
      <c r="AL1912" s="4">
        <v>0</v>
      </c>
      <c r="AM1912" s="4">
        <v>170</v>
      </c>
    </row>
    <row r="1913" spans="2:39" x14ac:dyDescent="0.3">
      <c r="B1913" s="350" t="s">
        <v>219</v>
      </c>
      <c r="C1913" s="351" t="s">
        <v>231</v>
      </c>
      <c r="D1913" s="352">
        <v>732</v>
      </c>
      <c r="E1913" s="353">
        <v>0</v>
      </c>
      <c r="F1913" s="353">
        <v>178</v>
      </c>
      <c r="G1913" s="354">
        <v>718</v>
      </c>
      <c r="H1913" s="354">
        <v>40</v>
      </c>
      <c r="I1913" s="354">
        <v>161</v>
      </c>
      <c r="J1913" s="355">
        <v>692</v>
      </c>
      <c r="K1913" s="355">
        <v>0</v>
      </c>
      <c r="L1913" s="355">
        <v>150</v>
      </c>
      <c r="M1913" s="355">
        <v>680</v>
      </c>
      <c r="N1913" s="355">
        <v>0</v>
      </c>
      <c r="O1913" s="355">
        <v>158</v>
      </c>
      <c r="P1913" s="355">
        <v>717</v>
      </c>
      <c r="Q1913" s="355">
        <v>0</v>
      </c>
      <c r="R1913" s="355">
        <v>163</v>
      </c>
      <c r="S1913" s="355">
        <v>612</v>
      </c>
      <c r="T1913" s="355">
        <v>0</v>
      </c>
      <c r="U1913" s="355">
        <v>200</v>
      </c>
      <c r="V1913" s="355">
        <v>545.99999999999966</v>
      </c>
      <c r="W1913" s="355">
        <v>167.00000000000006</v>
      </c>
      <c r="X1913" s="355">
        <v>161.00000000000009</v>
      </c>
      <c r="Y1913" s="355">
        <v>472</v>
      </c>
      <c r="Z1913" s="355">
        <v>168</v>
      </c>
      <c r="AA1913" s="355">
        <v>177</v>
      </c>
      <c r="AB1913" s="355">
        <v>425</v>
      </c>
      <c r="AC1913" s="355">
        <v>153</v>
      </c>
      <c r="AD1913" s="357">
        <v>192</v>
      </c>
      <c r="AE1913" s="355">
        <v>580</v>
      </c>
      <c r="AF1913" s="355">
        <v>0</v>
      </c>
      <c r="AG1913" s="358">
        <v>144</v>
      </c>
      <c r="AH1913" s="355">
        <v>587</v>
      </c>
      <c r="AI1913" s="355">
        <v>0</v>
      </c>
      <c r="AJ1913" s="358">
        <v>154</v>
      </c>
      <c r="AK1913" s="4">
        <v>706</v>
      </c>
      <c r="AL1913" s="4">
        <v>0</v>
      </c>
      <c r="AM1913" s="4">
        <v>156</v>
      </c>
    </row>
    <row r="1914" spans="2:39" x14ac:dyDescent="0.3">
      <c r="B1914" s="350" t="s">
        <v>219</v>
      </c>
      <c r="C1914" s="351" t="s">
        <v>288</v>
      </c>
      <c r="D1914" s="352">
        <v>689</v>
      </c>
      <c r="E1914" s="353">
        <v>0</v>
      </c>
      <c r="F1914" s="353">
        <v>165</v>
      </c>
      <c r="G1914" s="354">
        <v>686</v>
      </c>
      <c r="H1914" s="354">
        <v>12</v>
      </c>
      <c r="I1914" s="354">
        <v>168</v>
      </c>
      <c r="J1914" s="355">
        <v>724</v>
      </c>
      <c r="K1914" s="355">
        <v>0</v>
      </c>
      <c r="L1914" s="355">
        <v>123</v>
      </c>
      <c r="M1914" s="355">
        <v>603</v>
      </c>
      <c r="N1914" s="355">
        <v>0</v>
      </c>
      <c r="O1914" s="355">
        <v>125</v>
      </c>
      <c r="P1914" s="355">
        <v>628</v>
      </c>
      <c r="Q1914" s="355">
        <v>0</v>
      </c>
      <c r="R1914" s="355">
        <v>140</v>
      </c>
      <c r="S1914" s="355">
        <v>621.00000000000034</v>
      </c>
      <c r="T1914" s="355">
        <v>0</v>
      </c>
      <c r="U1914" s="355">
        <v>110</v>
      </c>
      <c r="V1914" s="355">
        <v>436.00000000000017</v>
      </c>
      <c r="W1914" s="355">
        <v>110.99999999999999</v>
      </c>
      <c r="X1914" s="355">
        <v>167.00000000000003</v>
      </c>
      <c r="Y1914" s="355">
        <v>426</v>
      </c>
      <c r="Z1914" s="355">
        <v>126</v>
      </c>
      <c r="AA1914" s="355">
        <v>138</v>
      </c>
      <c r="AB1914" s="355">
        <v>390</v>
      </c>
      <c r="AC1914" s="355">
        <v>110</v>
      </c>
      <c r="AD1914" s="357">
        <v>147</v>
      </c>
      <c r="AE1914" s="355">
        <v>493</v>
      </c>
      <c r="AF1914" s="355">
        <v>16</v>
      </c>
      <c r="AG1914" s="358">
        <v>179</v>
      </c>
      <c r="AH1914" s="355">
        <v>548</v>
      </c>
      <c r="AI1914" s="355">
        <v>0</v>
      </c>
      <c r="AJ1914" s="358">
        <v>150</v>
      </c>
      <c r="AK1914" s="4">
        <v>582</v>
      </c>
      <c r="AL1914" s="4">
        <v>0</v>
      </c>
      <c r="AM1914" s="4">
        <v>137</v>
      </c>
    </row>
    <row r="1915" spans="2:39" x14ac:dyDescent="0.3">
      <c r="B1915" s="350" t="s">
        <v>219</v>
      </c>
      <c r="C1915" s="351" t="s">
        <v>232</v>
      </c>
      <c r="D1915" s="352">
        <v>605</v>
      </c>
      <c r="E1915" s="353">
        <v>0</v>
      </c>
      <c r="F1915" s="353">
        <v>181</v>
      </c>
      <c r="G1915" s="354">
        <v>521</v>
      </c>
      <c r="H1915" s="354">
        <v>1</v>
      </c>
      <c r="I1915" s="354">
        <v>154</v>
      </c>
      <c r="J1915" s="355">
        <v>525</v>
      </c>
      <c r="K1915" s="355">
        <v>0</v>
      </c>
      <c r="L1915" s="355">
        <v>182</v>
      </c>
      <c r="M1915" s="355">
        <v>582</v>
      </c>
      <c r="N1915" s="355">
        <v>0</v>
      </c>
      <c r="O1915" s="355">
        <v>158</v>
      </c>
      <c r="P1915" s="355">
        <v>467</v>
      </c>
      <c r="Q1915" s="355">
        <v>0</v>
      </c>
      <c r="R1915" s="355">
        <v>130</v>
      </c>
      <c r="S1915" s="355">
        <v>515</v>
      </c>
      <c r="T1915" s="355">
        <v>0</v>
      </c>
      <c r="U1915" s="355">
        <v>154.00000000000009</v>
      </c>
      <c r="V1915" s="355">
        <v>375.99999999999983</v>
      </c>
      <c r="W1915" s="355">
        <v>127.00000000000001</v>
      </c>
      <c r="X1915" s="355">
        <v>139.00000000000006</v>
      </c>
      <c r="Y1915" s="355">
        <v>344</v>
      </c>
      <c r="Z1915" s="355">
        <v>103</v>
      </c>
      <c r="AA1915" s="355">
        <v>176</v>
      </c>
      <c r="AB1915" s="355">
        <v>369</v>
      </c>
      <c r="AC1915" s="355">
        <v>111</v>
      </c>
      <c r="AD1915" s="357">
        <v>125</v>
      </c>
      <c r="AE1915" s="355">
        <v>432</v>
      </c>
      <c r="AF1915" s="355">
        <v>0</v>
      </c>
      <c r="AG1915" s="358">
        <v>138</v>
      </c>
      <c r="AH1915" s="355">
        <v>385</v>
      </c>
      <c r="AI1915" s="355">
        <v>26</v>
      </c>
      <c r="AJ1915" s="358">
        <v>171</v>
      </c>
      <c r="AK1915" s="4">
        <v>398</v>
      </c>
      <c r="AL1915" s="4">
        <v>56</v>
      </c>
      <c r="AM1915" s="4">
        <v>140</v>
      </c>
    </row>
    <row r="1916" spans="2:39" x14ac:dyDescent="0.3">
      <c r="B1916" s="350" t="s">
        <v>219</v>
      </c>
      <c r="C1916" s="351" t="s">
        <v>325</v>
      </c>
      <c r="D1916" s="352">
        <v>0</v>
      </c>
      <c r="E1916" s="353">
        <v>0</v>
      </c>
      <c r="F1916" s="353">
        <v>0</v>
      </c>
      <c r="G1916" s="354">
        <v>0</v>
      </c>
      <c r="H1916" s="354">
        <v>0</v>
      </c>
      <c r="I1916" s="354">
        <v>0</v>
      </c>
      <c r="J1916" s="355">
        <v>0</v>
      </c>
      <c r="K1916" s="355">
        <v>0</v>
      </c>
      <c r="L1916" s="355">
        <v>0</v>
      </c>
      <c r="M1916" s="355">
        <v>0</v>
      </c>
      <c r="N1916" s="355">
        <v>0</v>
      </c>
      <c r="O1916" s="355">
        <v>0</v>
      </c>
      <c r="P1916" s="355">
        <v>0</v>
      </c>
      <c r="Q1916" s="355">
        <v>0</v>
      </c>
      <c r="R1916" s="355">
        <v>0</v>
      </c>
      <c r="S1916" s="355">
        <v>0</v>
      </c>
      <c r="T1916" s="355">
        <v>0</v>
      </c>
      <c r="U1916" s="355">
        <v>0</v>
      </c>
      <c r="V1916" s="355">
        <v>0</v>
      </c>
      <c r="W1916" s="355">
        <v>0</v>
      </c>
      <c r="X1916" s="355">
        <v>0</v>
      </c>
      <c r="Y1916" s="355">
        <v>0</v>
      </c>
      <c r="Z1916" s="355">
        <v>0</v>
      </c>
      <c r="AA1916" s="355">
        <v>0</v>
      </c>
      <c r="AB1916" s="355">
        <v>0</v>
      </c>
      <c r="AC1916" s="355">
        <v>0</v>
      </c>
      <c r="AD1916" s="357">
        <v>0</v>
      </c>
      <c r="AE1916" s="355">
        <v>0</v>
      </c>
      <c r="AF1916" s="355">
        <v>0</v>
      </c>
      <c r="AG1916" s="358">
        <v>0</v>
      </c>
      <c r="AH1916" s="355">
        <v>0</v>
      </c>
      <c r="AI1916" s="355">
        <v>0</v>
      </c>
      <c r="AJ1916" s="358">
        <v>0</v>
      </c>
      <c r="AK1916" s="4">
        <v>0</v>
      </c>
      <c r="AL1916" s="4">
        <v>0</v>
      </c>
      <c r="AM1916" s="4">
        <v>0</v>
      </c>
    </row>
    <row r="1917" spans="2:39" x14ac:dyDescent="0.3">
      <c r="B1917" s="350" t="s">
        <v>219</v>
      </c>
      <c r="C1917" s="351" t="s">
        <v>326</v>
      </c>
      <c r="D1917" s="352">
        <v>0</v>
      </c>
      <c r="E1917" s="353">
        <v>0</v>
      </c>
      <c r="F1917" s="353">
        <v>0</v>
      </c>
      <c r="G1917" s="354">
        <v>0</v>
      </c>
      <c r="H1917" s="354">
        <v>0</v>
      </c>
      <c r="I1917" s="354">
        <v>0</v>
      </c>
      <c r="J1917" s="355">
        <v>0</v>
      </c>
      <c r="K1917" s="355">
        <v>0</v>
      </c>
      <c r="L1917" s="355">
        <v>0</v>
      </c>
      <c r="M1917" s="355">
        <v>0</v>
      </c>
      <c r="N1917" s="355">
        <v>0</v>
      </c>
      <c r="O1917" s="355">
        <v>0</v>
      </c>
      <c r="P1917" s="355">
        <v>0</v>
      </c>
      <c r="Q1917" s="355">
        <v>0</v>
      </c>
      <c r="R1917" s="355">
        <v>0</v>
      </c>
      <c r="S1917" s="355">
        <v>0</v>
      </c>
      <c r="T1917" s="355">
        <v>0</v>
      </c>
      <c r="U1917" s="355">
        <v>0</v>
      </c>
      <c r="V1917" s="355">
        <v>0</v>
      </c>
      <c r="W1917" s="355">
        <v>0</v>
      </c>
      <c r="X1917" s="355">
        <v>0</v>
      </c>
      <c r="Y1917" s="355">
        <v>0</v>
      </c>
      <c r="Z1917" s="355">
        <v>0</v>
      </c>
      <c r="AA1917" s="355">
        <v>0</v>
      </c>
      <c r="AB1917" s="355">
        <v>0</v>
      </c>
      <c r="AC1917" s="355">
        <v>0</v>
      </c>
      <c r="AD1917" s="357">
        <v>0</v>
      </c>
      <c r="AE1917" s="355">
        <v>0</v>
      </c>
      <c r="AF1917" s="355">
        <v>0</v>
      </c>
      <c r="AG1917" s="358">
        <v>0</v>
      </c>
      <c r="AH1917" s="355">
        <v>0</v>
      </c>
      <c r="AI1917" s="355">
        <v>0</v>
      </c>
      <c r="AJ1917" s="358">
        <v>0</v>
      </c>
      <c r="AK1917" s="4">
        <v>0</v>
      </c>
      <c r="AL1917" s="4">
        <v>0</v>
      </c>
      <c r="AM1917" s="4">
        <v>0</v>
      </c>
    </row>
    <row r="1918" spans="2:39" x14ac:dyDescent="0.3">
      <c r="B1918" s="350" t="s">
        <v>219</v>
      </c>
      <c r="C1918" s="351" t="s">
        <v>289</v>
      </c>
      <c r="D1918" s="352">
        <v>0</v>
      </c>
      <c r="E1918" s="353">
        <v>0</v>
      </c>
      <c r="F1918" s="353">
        <v>0</v>
      </c>
      <c r="G1918" s="354">
        <v>0</v>
      </c>
      <c r="H1918" s="354">
        <v>0</v>
      </c>
      <c r="I1918" s="354">
        <v>0</v>
      </c>
      <c r="J1918" s="355">
        <v>0</v>
      </c>
      <c r="K1918" s="355">
        <v>0</v>
      </c>
      <c r="L1918" s="355">
        <v>0</v>
      </c>
      <c r="M1918" s="355">
        <v>0</v>
      </c>
      <c r="N1918" s="355">
        <v>0</v>
      </c>
      <c r="O1918" s="355">
        <v>0</v>
      </c>
      <c r="P1918" s="355">
        <v>0</v>
      </c>
      <c r="Q1918" s="355">
        <v>0</v>
      </c>
      <c r="R1918" s="355">
        <v>0</v>
      </c>
      <c r="S1918" s="355">
        <v>0</v>
      </c>
      <c r="T1918" s="355">
        <v>0</v>
      </c>
      <c r="U1918" s="355">
        <v>0</v>
      </c>
      <c r="V1918" s="355">
        <v>79.999999999999986</v>
      </c>
      <c r="W1918" s="355">
        <v>0</v>
      </c>
      <c r="X1918" s="355">
        <v>0</v>
      </c>
      <c r="Y1918" s="355">
        <v>0</v>
      </c>
      <c r="Z1918" s="355">
        <v>0</v>
      </c>
      <c r="AA1918" s="355">
        <v>0</v>
      </c>
      <c r="AB1918" s="355">
        <v>0</v>
      </c>
      <c r="AC1918" s="355">
        <v>0</v>
      </c>
      <c r="AD1918" s="357">
        <v>0</v>
      </c>
      <c r="AE1918" s="355">
        <v>0</v>
      </c>
      <c r="AF1918" s="355">
        <v>0</v>
      </c>
      <c r="AG1918" s="358">
        <v>0</v>
      </c>
      <c r="AH1918" s="355">
        <v>0</v>
      </c>
      <c r="AI1918" s="355">
        <v>0</v>
      </c>
      <c r="AJ1918" s="358">
        <v>0</v>
      </c>
      <c r="AK1918" s="4">
        <v>0</v>
      </c>
      <c r="AL1918" s="4">
        <v>0</v>
      </c>
      <c r="AM1918" s="4">
        <v>0</v>
      </c>
    </row>
    <row r="1919" spans="2:39" x14ac:dyDescent="0.3">
      <c r="B1919" s="350" t="s">
        <v>219</v>
      </c>
      <c r="C1919" s="351" t="s">
        <v>290</v>
      </c>
      <c r="D1919" s="352">
        <v>21</v>
      </c>
      <c r="E1919" s="353">
        <v>0</v>
      </c>
      <c r="F1919" s="353">
        <v>0</v>
      </c>
      <c r="G1919" s="354">
        <v>15</v>
      </c>
      <c r="H1919" s="354">
        <v>1</v>
      </c>
      <c r="I1919" s="354">
        <v>0</v>
      </c>
      <c r="J1919" s="355">
        <v>22</v>
      </c>
      <c r="K1919" s="355">
        <v>0</v>
      </c>
      <c r="L1919" s="355">
        <v>0</v>
      </c>
      <c r="M1919" s="355">
        <v>0</v>
      </c>
      <c r="N1919" s="355">
        <v>0</v>
      </c>
      <c r="O1919" s="355">
        <v>0</v>
      </c>
      <c r="P1919" s="355">
        <v>0</v>
      </c>
      <c r="Q1919" s="355">
        <v>0</v>
      </c>
      <c r="R1919" s="355">
        <v>0</v>
      </c>
      <c r="S1919" s="355">
        <v>0</v>
      </c>
      <c r="T1919" s="355">
        <v>0</v>
      </c>
      <c r="U1919" s="355">
        <v>0</v>
      </c>
      <c r="V1919" s="355">
        <v>0</v>
      </c>
      <c r="W1919" s="355">
        <v>0</v>
      </c>
      <c r="X1919" s="355">
        <v>0</v>
      </c>
      <c r="Y1919" s="355">
        <v>0</v>
      </c>
      <c r="Z1919" s="355">
        <v>0</v>
      </c>
      <c r="AA1919" s="355">
        <v>0</v>
      </c>
      <c r="AB1919" s="355">
        <v>0</v>
      </c>
      <c r="AC1919" s="355">
        <v>0</v>
      </c>
      <c r="AD1919" s="357">
        <v>0</v>
      </c>
      <c r="AE1919" s="355">
        <v>0</v>
      </c>
      <c r="AF1919" s="355">
        <v>0</v>
      </c>
      <c r="AG1919" s="358">
        <v>0</v>
      </c>
      <c r="AH1919" s="355">
        <v>0</v>
      </c>
      <c r="AI1919" s="355">
        <v>0</v>
      </c>
      <c r="AJ1919" s="358">
        <v>0</v>
      </c>
      <c r="AK1919" s="4">
        <v>0</v>
      </c>
      <c r="AL1919" s="4">
        <v>0</v>
      </c>
      <c r="AM1919" s="4">
        <v>0</v>
      </c>
    </row>
    <row r="1920" spans="2:39" x14ac:dyDescent="0.3">
      <c r="B1920" s="350" t="s">
        <v>219</v>
      </c>
      <c r="C1920" s="351" t="s">
        <v>291</v>
      </c>
      <c r="D1920" s="352">
        <v>131</v>
      </c>
      <c r="E1920" s="353">
        <v>0</v>
      </c>
      <c r="F1920" s="353">
        <v>0</v>
      </c>
      <c r="G1920" s="354">
        <v>137</v>
      </c>
      <c r="H1920" s="354">
        <v>0</v>
      </c>
      <c r="I1920" s="354">
        <v>0</v>
      </c>
      <c r="J1920" s="355">
        <v>150</v>
      </c>
      <c r="K1920" s="355">
        <v>0</v>
      </c>
      <c r="L1920" s="355">
        <v>0</v>
      </c>
      <c r="M1920" s="355">
        <v>115</v>
      </c>
      <c r="N1920" s="355">
        <v>0</v>
      </c>
      <c r="O1920" s="355">
        <v>0</v>
      </c>
      <c r="P1920" s="355">
        <v>97</v>
      </c>
      <c r="Q1920" s="355">
        <v>0</v>
      </c>
      <c r="R1920" s="355">
        <v>0</v>
      </c>
      <c r="S1920" s="355">
        <v>81.000000000000014</v>
      </c>
      <c r="T1920" s="355">
        <v>0</v>
      </c>
      <c r="U1920" s="355">
        <v>0</v>
      </c>
      <c r="V1920" s="355">
        <v>80</v>
      </c>
      <c r="W1920" s="355">
        <v>0</v>
      </c>
      <c r="X1920" s="355">
        <v>0</v>
      </c>
      <c r="Y1920" s="355">
        <v>80</v>
      </c>
      <c r="Z1920" s="355">
        <v>0</v>
      </c>
      <c r="AA1920" s="355">
        <v>0</v>
      </c>
      <c r="AB1920" s="355">
        <v>126</v>
      </c>
      <c r="AC1920" s="355">
        <v>0</v>
      </c>
      <c r="AD1920" s="357">
        <v>0</v>
      </c>
      <c r="AE1920" s="355">
        <v>131</v>
      </c>
      <c r="AF1920" s="355">
        <v>0</v>
      </c>
      <c r="AG1920" s="358">
        <v>0</v>
      </c>
      <c r="AH1920" s="355">
        <v>101</v>
      </c>
      <c r="AI1920" s="355">
        <v>0</v>
      </c>
      <c r="AJ1920" s="358">
        <v>0</v>
      </c>
      <c r="AK1920" s="4">
        <v>53</v>
      </c>
      <c r="AL1920" s="4">
        <v>0</v>
      </c>
      <c r="AM1920" s="4">
        <v>0</v>
      </c>
    </row>
    <row r="1921" spans="2:39" x14ac:dyDescent="0.3">
      <c r="B1921" s="350" t="s">
        <v>219</v>
      </c>
      <c r="C1921" s="351" t="s">
        <v>292</v>
      </c>
      <c r="D1921" s="352">
        <v>221</v>
      </c>
      <c r="E1921" s="353">
        <v>0</v>
      </c>
      <c r="F1921" s="353">
        <v>0</v>
      </c>
      <c r="G1921" s="354">
        <v>216</v>
      </c>
      <c r="H1921" s="354">
        <v>0</v>
      </c>
      <c r="I1921" s="354">
        <v>0</v>
      </c>
      <c r="J1921" s="355">
        <v>211</v>
      </c>
      <c r="K1921" s="355">
        <v>0</v>
      </c>
      <c r="L1921" s="355">
        <v>0</v>
      </c>
      <c r="M1921" s="355">
        <v>172</v>
      </c>
      <c r="N1921" s="355">
        <v>0</v>
      </c>
      <c r="O1921" s="355">
        <v>0</v>
      </c>
      <c r="P1921" s="355">
        <v>148</v>
      </c>
      <c r="Q1921" s="355">
        <v>0</v>
      </c>
      <c r="R1921" s="355">
        <v>0</v>
      </c>
      <c r="S1921" s="355">
        <v>142.00000000000003</v>
      </c>
      <c r="T1921" s="355">
        <v>0</v>
      </c>
      <c r="U1921" s="355">
        <v>0</v>
      </c>
      <c r="V1921" s="355">
        <v>127.00000000000004</v>
      </c>
      <c r="W1921" s="355">
        <v>0</v>
      </c>
      <c r="X1921" s="355">
        <v>0</v>
      </c>
      <c r="Y1921" s="355">
        <v>99</v>
      </c>
      <c r="Z1921" s="355">
        <v>0</v>
      </c>
      <c r="AA1921" s="355">
        <v>0</v>
      </c>
      <c r="AB1921" s="355">
        <v>132</v>
      </c>
      <c r="AC1921" s="355">
        <v>0</v>
      </c>
      <c r="AD1921" s="357">
        <v>0</v>
      </c>
      <c r="AE1921" s="355">
        <v>142</v>
      </c>
      <c r="AF1921" s="355">
        <v>0</v>
      </c>
      <c r="AG1921" s="358">
        <v>0</v>
      </c>
      <c r="AH1921" s="355">
        <v>120</v>
      </c>
      <c r="AI1921" s="355">
        <v>0</v>
      </c>
      <c r="AJ1921" s="358">
        <v>0</v>
      </c>
      <c r="AK1921" s="4">
        <v>66</v>
      </c>
      <c r="AL1921" s="4">
        <v>0</v>
      </c>
      <c r="AM1921" s="4">
        <v>0</v>
      </c>
    </row>
    <row r="1922" spans="2:39" x14ac:dyDescent="0.3">
      <c r="B1922" s="350" t="s">
        <v>219</v>
      </c>
      <c r="C1922" s="351" t="s">
        <v>293</v>
      </c>
      <c r="D1922" s="352">
        <v>261</v>
      </c>
      <c r="E1922" s="353">
        <v>0</v>
      </c>
      <c r="F1922" s="353">
        <v>0</v>
      </c>
      <c r="G1922" s="354">
        <v>145</v>
      </c>
      <c r="H1922" s="354">
        <v>2</v>
      </c>
      <c r="I1922" s="354">
        <v>0</v>
      </c>
      <c r="J1922" s="355">
        <v>108</v>
      </c>
      <c r="K1922" s="355">
        <v>0</v>
      </c>
      <c r="L1922" s="355">
        <v>0</v>
      </c>
      <c r="M1922" s="355">
        <v>57</v>
      </c>
      <c r="N1922" s="355">
        <v>0</v>
      </c>
      <c r="O1922" s="355">
        <v>0</v>
      </c>
      <c r="P1922" s="355">
        <v>64</v>
      </c>
      <c r="Q1922" s="355">
        <v>0</v>
      </c>
      <c r="R1922" s="355">
        <v>0</v>
      </c>
      <c r="S1922" s="355">
        <v>54.000000000000014</v>
      </c>
      <c r="T1922" s="355">
        <v>0</v>
      </c>
      <c r="U1922" s="355">
        <v>0</v>
      </c>
      <c r="V1922" s="355">
        <v>96.000000000000028</v>
      </c>
      <c r="W1922" s="355">
        <v>0</v>
      </c>
      <c r="X1922" s="355">
        <v>0</v>
      </c>
      <c r="Y1922" s="355">
        <v>72</v>
      </c>
      <c r="Z1922" s="355">
        <v>0</v>
      </c>
      <c r="AA1922" s="355">
        <v>0</v>
      </c>
      <c r="AB1922" s="355">
        <v>26</v>
      </c>
      <c r="AC1922" s="355">
        <v>0</v>
      </c>
      <c r="AD1922" s="357">
        <v>0</v>
      </c>
      <c r="AE1922" s="355">
        <v>59</v>
      </c>
      <c r="AF1922" s="355">
        <v>0</v>
      </c>
      <c r="AG1922" s="358">
        <v>0</v>
      </c>
      <c r="AH1922" s="355">
        <v>45</v>
      </c>
      <c r="AI1922" s="355">
        <v>0</v>
      </c>
      <c r="AJ1922" s="358">
        <v>0</v>
      </c>
      <c r="AK1922" s="4">
        <v>70</v>
      </c>
      <c r="AL1922" s="4">
        <v>0</v>
      </c>
      <c r="AM1922" s="4">
        <v>0</v>
      </c>
    </row>
    <row r="1923" spans="2:39" x14ac:dyDescent="0.3">
      <c r="B1923" s="350" t="s">
        <v>219</v>
      </c>
      <c r="C1923" s="351" t="s">
        <v>294</v>
      </c>
      <c r="D1923" s="352">
        <v>0</v>
      </c>
      <c r="E1923" s="353">
        <v>0</v>
      </c>
      <c r="F1923" s="353">
        <v>0</v>
      </c>
      <c r="G1923" s="354">
        <v>139</v>
      </c>
      <c r="H1923" s="354">
        <v>0</v>
      </c>
      <c r="I1923" s="354">
        <v>0</v>
      </c>
      <c r="J1923" s="355">
        <v>158</v>
      </c>
      <c r="K1923" s="355">
        <v>0</v>
      </c>
      <c r="L1923" s="355">
        <v>0</v>
      </c>
      <c r="M1923" s="355">
        <v>144</v>
      </c>
      <c r="N1923" s="355">
        <v>0</v>
      </c>
      <c r="O1923" s="355">
        <v>0</v>
      </c>
      <c r="P1923" s="355">
        <v>96</v>
      </c>
      <c r="Q1923" s="355">
        <v>0</v>
      </c>
      <c r="R1923" s="355">
        <v>0</v>
      </c>
      <c r="S1923" s="355">
        <v>82.000000000000014</v>
      </c>
      <c r="T1923" s="355">
        <v>0</v>
      </c>
      <c r="U1923" s="355">
        <v>0</v>
      </c>
      <c r="V1923" s="355">
        <v>19.000000000000004</v>
      </c>
      <c r="W1923" s="355">
        <v>0</v>
      </c>
      <c r="X1923" s="355">
        <v>0</v>
      </c>
      <c r="Y1923" s="355">
        <v>32</v>
      </c>
      <c r="Z1923" s="355">
        <v>0</v>
      </c>
      <c r="AA1923" s="355">
        <v>0</v>
      </c>
      <c r="AB1923" s="355">
        <v>55</v>
      </c>
      <c r="AC1923" s="355">
        <v>0</v>
      </c>
      <c r="AD1923" s="357">
        <v>0</v>
      </c>
      <c r="AE1923" s="355">
        <v>67</v>
      </c>
      <c r="AF1923" s="355">
        <v>0</v>
      </c>
      <c r="AG1923" s="358">
        <v>0</v>
      </c>
      <c r="AH1923" s="355">
        <v>73</v>
      </c>
      <c r="AI1923" s="355">
        <v>0</v>
      </c>
      <c r="AJ1923" s="358">
        <v>0</v>
      </c>
      <c r="AK1923" s="4">
        <v>42</v>
      </c>
      <c r="AL1923" s="4">
        <v>0</v>
      </c>
      <c r="AM1923" s="4">
        <v>0</v>
      </c>
    </row>
    <row r="1924" spans="2:39" x14ac:dyDescent="0.3">
      <c r="B1924" s="350" t="s">
        <v>219</v>
      </c>
      <c r="C1924" s="351" t="s">
        <v>327</v>
      </c>
      <c r="D1924" s="352">
        <v>18</v>
      </c>
      <c r="E1924" s="353">
        <v>0</v>
      </c>
      <c r="F1924" s="353">
        <v>0</v>
      </c>
      <c r="G1924" s="354">
        <v>0</v>
      </c>
      <c r="H1924" s="354">
        <v>0</v>
      </c>
      <c r="I1924" s="354">
        <v>0</v>
      </c>
      <c r="J1924" s="355">
        <v>0</v>
      </c>
      <c r="K1924" s="355">
        <v>0</v>
      </c>
      <c r="L1924" s="355">
        <v>0</v>
      </c>
      <c r="M1924" s="355">
        <v>132</v>
      </c>
      <c r="N1924" s="355">
        <v>0</v>
      </c>
      <c r="O1924" s="355">
        <v>0</v>
      </c>
      <c r="P1924" s="355">
        <v>127</v>
      </c>
      <c r="Q1924" s="355">
        <v>0</v>
      </c>
      <c r="R1924" s="355">
        <v>0</v>
      </c>
      <c r="S1924" s="355">
        <v>142</v>
      </c>
      <c r="T1924" s="355">
        <v>0</v>
      </c>
      <c r="U1924" s="355">
        <v>0</v>
      </c>
      <c r="V1924" s="355">
        <v>155.99999999999994</v>
      </c>
      <c r="W1924" s="355">
        <v>0</v>
      </c>
      <c r="X1924" s="355">
        <v>0</v>
      </c>
      <c r="Y1924" s="355">
        <v>143</v>
      </c>
      <c r="Z1924" s="355">
        <v>0</v>
      </c>
      <c r="AA1924" s="355">
        <v>0</v>
      </c>
      <c r="AB1924" s="355">
        <v>111</v>
      </c>
      <c r="AC1924" s="355">
        <v>0</v>
      </c>
      <c r="AD1924" s="357">
        <v>0</v>
      </c>
      <c r="AE1924" s="355">
        <v>133</v>
      </c>
      <c r="AF1924" s="355">
        <v>0</v>
      </c>
      <c r="AG1924" s="358">
        <v>0</v>
      </c>
      <c r="AH1924" s="355">
        <v>141</v>
      </c>
      <c r="AI1924" s="355">
        <v>0</v>
      </c>
      <c r="AJ1924" s="358">
        <v>0</v>
      </c>
      <c r="AK1924" s="4">
        <v>118</v>
      </c>
      <c r="AL1924" s="4">
        <v>0</v>
      </c>
      <c r="AM1924" s="4">
        <v>0</v>
      </c>
    </row>
    <row r="1925" spans="2:39" x14ac:dyDescent="0.3">
      <c r="B1925" s="350" t="s">
        <v>220</v>
      </c>
      <c r="C1925" s="351" t="s">
        <v>223</v>
      </c>
      <c r="D1925" s="352">
        <v>0</v>
      </c>
      <c r="E1925" s="353">
        <v>0</v>
      </c>
      <c r="F1925" s="353">
        <v>1639</v>
      </c>
      <c r="G1925" s="354">
        <v>0</v>
      </c>
      <c r="H1925" s="354">
        <v>1</v>
      </c>
      <c r="I1925" s="354">
        <v>1854</v>
      </c>
      <c r="J1925" s="355">
        <v>0</v>
      </c>
      <c r="K1925" s="355">
        <v>0</v>
      </c>
      <c r="L1925" s="355">
        <v>1788</v>
      </c>
      <c r="M1925" s="355">
        <v>3</v>
      </c>
      <c r="N1925" s="355">
        <v>0</v>
      </c>
      <c r="O1925" s="355">
        <v>2092</v>
      </c>
      <c r="P1925" s="355">
        <v>0</v>
      </c>
      <c r="Q1925" s="355">
        <v>0</v>
      </c>
      <c r="R1925" s="355">
        <v>1826</v>
      </c>
      <c r="S1925" s="355">
        <v>0</v>
      </c>
      <c r="T1925" s="355">
        <v>0</v>
      </c>
      <c r="U1925" s="355">
        <v>1728.0000000000007</v>
      </c>
      <c r="V1925" s="355">
        <v>0</v>
      </c>
      <c r="W1925" s="355">
        <v>0</v>
      </c>
      <c r="X1925" s="355">
        <v>1650.9999999999993</v>
      </c>
      <c r="Y1925" s="355">
        <v>0</v>
      </c>
      <c r="Z1925" s="355">
        <v>0</v>
      </c>
      <c r="AA1925" s="355">
        <v>1681</v>
      </c>
      <c r="AB1925" s="355">
        <v>0</v>
      </c>
      <c r="AC1925" s="355">
        <v>0</v>
      </c>
      <c r="AD1925" s="357">
        <v>1743</v>
      </c>
      <c r="AE1925" s="355">
        <v>0</v>
      </c>
      <c r="AF1925" s="355">
        <v>0</v>
      </c>
      <c r="AG1925" s="358">
        <v>1812</v>
      </c>
      <c r="AH1925" s="355">
        <v>0</v>
      </c>
      <c r="AI1925" s="355">
        <v>0</v>
      </c>
      <c r="AJ1925" s="358">
        <v>1356</v>
      </c>
      <c r="AK1925" s="4">
        <v>0</v>
      </c>
      <c r="AL1925" s="4">
        <v>0</v>
      </c>
      <c r="AM1925" s="4">
        <v>370</v>
      </c>
    </row>
    <row r="1926" spans="2:39" x14ac:dyDescent="0.3">
      <c r="B1926" s="350" t="s">
        <v>220</v>
      </c>
      <c r="C1926" s="351" t="s">
        <v>286</v>
      </c>
      <c r="D1926" s="352">
        <v>0</v>
      </c>
      <c r="E1926" s="353">
        <v>0</v>
      </c>
      <c r="F1926" s="353">
        <v>1874</v>
      </c>
      <c r="G1926" s="354">
        <v>60</v>
      </c>
      <c r="H1926" s="354">
        <v>1</v>
      </c>
      <c r="I1926" s="354">
        <v>2279</v>
      </c>
      <c r="J1926" s="355">
        <v>4</v>
      </c>
      <c r="K1926" s="355">
        <v>0</v>
      </c>
      <c r="L1926" s="355">
        <v>2591</v>
      </c>
      <c r="M1926" s="355">
        <v>10</v>
      </c>
      <c r="N1926" s="355">
        <v>0</v>
      </c>
      <c r="O1926" s="355">
        <v>2563</v>
      </c>
      <c r="P1926" s="355">
        <v>9</v>
      </c>
      <c r="Q1926" s="355">
        <v>0</v>
      </c>
      <c r="R1926" s="355">
        <v>2416</v>
      </c>
      <c r="S1926" s="355">
        <v>0</v>
      </c>
      <c r="T1926" s="355">
        <v>0</v>
      </c>
      <c r="U1926" s="355">
        <v>2528.0000000000045</v>
      </c>
      <c r="V1926" s="355">
        <v>16</v>
      </c>
      <c r="W1926" s="355">
        <v>0</v>
      </c>
      <c r="X1926" s="355">
        <v>2418.9999999999982</v>
      </c>
      <c r="Y1926" s="355">
        <v>0</v>
      </c>
      <c r="Z1926" s="355">
        <v>0</v>
      </c>
      <c r="AA1926" s="355">
        <v>2676</v>
      </c>
      <c r="AB1926" s="355">
        <v>0</v>
      </c>
      <c r="AC1926" s="355">
        <v>0</v>
      </c>
      <c r="AD1926" s="357">
        <v>2978</v>
      </c>
      <c r="AE1926" s="355">
        <v>0</v>
      </c>
      <c r="AF1926" s="355">
        <v>0</v>
      </c>
      <c r="AG1926" s="358">
        <v>2756</v>
      </c>
      <c r="AH1926" s="355">
        <v>1</v>
      </c>
      <c r="AI1926" s="355">
        <v>0</v>
      </c>
      <c r="AJ1926" s="358">
        <v>2448</v>
      </c>
      <c r="AK1926" s="4">
        <v>0</v>
      </c>
      <c r="AL1926" s="4">
        <v>0</v>
      </c>
      <c r="AM1926" s="4">
        <v>1281</v>
      </c>
    </row>
    <row r="1927" spans="2:39" x14ac:dyDescent="0.3">
      <c r="B1927" s="350" t="s">
        <v>220</v>
      </c>
      <c r="C1927" s="351" t="s">
        <v>255</v>
      </c>
      <c r="D1927" s="352">
        <v>5766</v>
      </c>
      <c r="E1927" s="353">
        <v>0</v>
      </c>
      <c r="F1927" s="353">
        <v>3103</v>
      </c>
      <c r="G1927" s="354">
        <v>5629</v>
      </c>
      <c r="H1927" s="354">
        <v>235</v>
      </c>
      <c r="I1927" s="354">
        <v>2493</v>
      </c>
      <c r="J1927" s="355">
        <v>5943</v>
      </c>
      <c r="K1927" s="355">
        <v>312</v>
      </c>
      <c r="L1927" s="355">
        <v>2861</v>
      </c>
      <c r="M1927" s="355">
        <v>6219</v>
      </c>
      <c r="N1927" s="355">
        <v>352</v>
      </c>
      <c r="O1927" s="355">
        <v>3065</v>
      </c>
      <c r="P1927" s="355">
        <v>6011</v>
      </c>
      <c r="Q1927" s="355">
        <v>299</v>
      </c>
      <c r="R1927" s="355">
        <v>2823</v>
      </c>
      <c r="S1927" s="355">
        <v>5661.0000000000136</v>
      </c>
      <c r="T1927" s="355">
        <v>245.00000000000009</v>
      </c>
      <c r="U1927" s="355">
        <v>3071.9999999999986</v>
      </c>
      <c r="V1927" s="355">
        <v>5550.0000000000027</v>
      </c>
      <c r="W1927" s="355">
        <v>264.99999999999994</v>
      </c>
      <c r="X1927" s="355">
        <v>3064.0000000000023</v>
      </c>
      <c r="Y1927" s="355">
        <v>5800</v>
      </c>
      <c r="Z1927" s="355">
        <v>266</v>
      </c>
      <c r="AA1927" s="355">
        <v>3094</v>
      </c>
      <c r="AB1927" s="355">
        <v>5862</v>
      </c>
      <c r="AC1927" s="355">
        <v>303</v>
      </c>
      <c r="AD1927" s="357">
        <v>3108</v>
      </c>
      <c r="AE1927" s="355">
        <v>6464</v>
      </c>
      <c r="AF1927" s="355">
        <v>327</v>
      </c>
      <c r="AG1927" s="358">
        <v>3127</v>
      </c>
      <c r="AH1927" s="355">
        <v>6385</v>
      </c>
      <c r="AI1927" s="355">
        <v>323</v>
      </c>
      <c r="AJ1927" s="358">
        <v>2947</v>
      </c>
      <c r="AK1927" s="4">
        <v>7250</v>
      </c>
      <c r="AL1927" s="4">
        <v>324</v>
      </c>
      <c r="AM1927" s="4">
        <v>1943</v>
      </c>
    </row>
    <row r="1928" spans="2:39" x14ac:dyDescent="0.3">
      <c r="B1928" s="350" t="s">
        <v>220</v>
      </c>
      <c r="C1928" s="351" t="s">
        <v>224</v>
      </c>
      <c r="D1928" s="352">
        <v>7260</v>
      </c>
      <c r="E1928" s="353">
        <v>53</v>
      </c>
      <c r="F1928" s="353">
        <v>2831</v>
      </c>
      <c r="G1928" s="354">
        <v>7187</v>
      </c>
      <c r="H1928" s="354">
        <v>225</v>
      </c>
      <c r="I1928" s="354">
        <v>2837</v>
      </c>
      <c r="J1928" s="355">
        <v>6821</v>
      </c>
      <c r="K1928" s="355">
        <v>362</v>
      </c>
      <c r="L1928" s="355">
        <v>2718</v>
      </c>
      <c r="M1928" s="355">
        <v>6805</v>
      </c>
      <c r="N1928" s="355">
        <v>498</v>
      </c>
      <c r="O1928" s="355">
        <v>2925</v>
      </c>
      <c r="P1928" s="355">
        <v>6936</v>
      </c>
      <c r="Q1928" s="355">
        <v>389</v>
      </c>
      <c r="R1928" s="355">
        <v>2882</v>
      </c>
      <c r="S1928" s="355">
        <v>6445.0000000000009</v>
      </c>
      <c r="T1928" s="355">
        <v>348</v>
      </c>
      <c r="U1928" s="355">
        <v>3106</v>
      </c>
      <c r="V1928" s="355">
        <v>6423</v>
      </c>
      <c r="W1928" s="355">
        <v>314</v>
      </c>
      <c r="X1928" s="355">
        <v>3021.9999999999968</v>
      </c>
      <c r="Y1928" s="355">
        <v>6309</v>
      </c>
      <c r="Z1928" s="355">
        <v>331</v>
      </c>
      <c r="AA1928" s="355">
        <v>3130</v>
      </c>
      <c r="AB1928" s="355">
        <v>6637</v>
      </c>
      <c r="AC1928" s="355">
        <v>330</v>
      </c>
      <c r="AD1928" s="357">
        <v>3263</v>
      </c>
      <c r="AE1928" s="355">
        <v>7049</v>
      </c>
      <c r="AF1928" s="355">
        <v>329</v>
      </c>
      <c r="AG1928" s="358">
        <v>3175</v>
      </c>
      <c r="AH1928" s="355">
        <v>7609</v>
      </c>
      <c r="AI1928" s="355">
        <v>357</v>
      </c>
      <c r="AJ1928" s="358">
        <v>3021</v>
      </c>
      <c r="AK1928" s="4">
        <v>8146</v>
      </c>
      <c r="AL1928" s="4">
        <v>348</v>
      </c>
      <c r="AM1928" s="4">
        <v>2238</v>
      </c>
    </row>
    <row r="1929" spans="2:39" x14ac:dyDescent="0.3">
      <c r="B1929" s="350" t="s">
        <v>220</v>
      </c>
      <c r="C1929" s="351" t="s">
        <v>225</v>
      </c>
      <c r="D1929" s="352">
        <v>7361</v>
      </c>
      <c r="E1929" s="353">
        <v>21</v>
      </c>
      <c r="F1929" s="353">
        <v>2502</v>
      </c>
      <c r="G1929" s="354">
        <v>7279</v>
      </c>
      <c r="H1929" s="354">
        <v>222</v>
      </c>
      <c r="I1929" s="354">
        <v>2753</v>
      </c>
      <c r="J1929" s="355">
        <v>6804</v>
      </c>
      <c r="K1929" s="355">
        <v>306</v>
      </c>
      <c r="L1929" s="355">
        <v>2811</v>
      </c>
      <c r="M1929" s="355">
        <v>6646</v>
      </c>
      <c r="N1929" s="355">
        <v>417</v>
      </c>
      <c r="O1929" s="355">
        <v>2884</v>
      </c>
      <c r="P1929" s="355">
        <v>6662</v>
      </c>
      <c r="Q1929" s="355">
        <v>350</v>
      </c>
      <c r="R1929" s="355">
        <v>2766</v>
      </c>
      <c r="S1929" s="355">
        <v>6455.0000000000055</v>
      </c>
      <c r="T1929" s="355">
        <v>313.00000000000006</v>
      </c>
      <c r="U1929" s="355">
        <v>3090.0000000000032</v>
      </c>
      <c r="V1929" s="355">
        <v>6167.0000000000082</v>
      </c>
      <c r="W1929" s="355">
        <v>325</v>
      </c>
      <c r="X1929" s="355">
        <v>3156.9999999999964</v>
      </c>
      <c r="Y1929" s="355">
        <v>6408</v>
      </c>
      <c r="Z1929" s="355">
        <v>346</v>
      </c>
      <c r="AA1929" s="355">
        <v>3121</v>
      </c>
      <c r="AB1929" s="355">
        <v>6276</v>
      </c>
      <c r="AC1929" s="355">
        <v>357</v>
      </c>
      <c r="AD1929" s="357">
        <v>3223</v>
      </c>
      <c r="AE1929" s="355">
        <v>6734</v>
      </c>
      <c r="AF1929" s="355">
        <v>344</v>
      </c>
      <c r="AG1929" s="358">
        <v>3146</v>
      </c>
      <c r="AH1929" s="355">
        <v>7177</v>
      </c>
      <c r="AI1929" s="355">
        <v>316</v>
      </c>
      <c r="AJ1929" s="358">
        <v>3046</v>
      </c>
      <c r="AK1929" s="4">
        <v>7759</v>
      </c>
      <c r="AL1929" s="4">
        <v>358</v>
      </c>
      <c r="AM1929" s="4">
        <v>2394</v>
      </c>
    </row>
    <row r="1930" spans="2:39" x14ac:dyDescent="0.3">
      <c r="B1930" s="350" t="s">
        <v>220</v>
      </c>
      <c r="C1930" s="351" t="s">
        <v>226</v>
      </c>
      <c r="D1930" s="352">
        <v>7468</v>
      </c>
      <c r="E1930" s="353">
        <v>14</v>
      </c>
      <c r="F1930" s="353">
        <v>2450</v>
      </c>
      <c r="G1930" s="354">
        <v>7446</v>
      </c>
      <c r="H1930" s="354">
        <v>205</v>
      </c>
      <c r="I1930" s="354">
        <v>2498</v>
      </c>
      <c r="J1930" s="355">
        <v>6955</v>
      </c>
      <c r="K1930" s="355">
        <v>304</v>
      </c>
      <c r="L1930" s="355">
        <v>2846</v>
      </c>
      <c r="M1930" s="355">
        <v>6708</v>
      </c>
      <c r="N1930" s="355">
        <v>396</v>
      </c>
      <c r="O1930" s="355">
        <v>2836</v>
      </c>
      <c r="P1930" s="355">
        <v>6709</v>
      </c>
      <c r="Q1930" s="355">
        <v>361</v>
      </c>
      <c r="R1930" s="355">
        <v>2926</v>
      </c>
      <c r="S1930" s="355">
        <v>6518.00000000002</v>
      </c>
      <c r="T1930" s="355">
        <v>373.00000000000006</v>
      </c>
      <c r="U1930" s="355">
        <v>2965.0000000000009</v>
      </c>
      <c r="V1930" s="355">
        <v>6484.9999999999982</v>
      </c>
      <c r="W1930" s="355">
        <v>356.00000000000011</v>
      </c>
      <c r="X1930" s="355">
        <v>3129.9999999999995</v>
      </c>
      <c r="Y1930" s="355">
        <v>6302</v>
      </c>
      <c r="Z1930" s="355">
        <v>342</v>
      </c>
      <c r="AA1930" s="355">
        <v>3224</v>
      </c>
      <c r="AB1930" s="355">
        <v>6413</v>
      </c>
      <c r="AC1930" s="355">
        <v>373</v>
      </c>
      <c r="AD1930" s="357">
        <v>3136</v>
      </c>
      <c r="AE1930" s="355">
        <v>6639</v>
      </c>
      <c r="AF1930" s="355">
        <v>355</v>
      </c>
      <c r="AG1930" s="358">
        <v>3063</v>
      </c>
      <c r="AH1930" s="355">
        <v>7301</v>
      </c>
      <c r="AI1930" s="355">
        <v>368</v>
      </c>
      <c r="AJ1930" s="358">
        <v>3020</v>
      </c>
      <c r="AK1930" s="4">
        <v>7452</v>
      </c>
      <c r="AL1930" s="4">
        <v>315</v>
      </c>
      <c r="AM1930" s="4">
        <v>2493</v>
      </c>
    </row>
    <row r="1931" spans="2:39" x14ac:dyDescent="0.3">
      <c r="B1931" s="350" t="s">
        <v>220</v>
      </c>
      <c r="C1931" s="351" t="s">
        <v>227</v>
      </c>
      <c r="D1931" s="352">
        <v>7151</v>
      </c>
      <c r="E1931" s="353">
        <v>10</v>
      </c>
      <c r="F1931" s="353">
        <v>2272</v>
      </c>
      <c r="G1931" s="354">
        <v>7516</v>
      </c>
      <c r="H1931" s="354">
        <v>179</v>
      </c>
      <c r="I1931" s="354">
        <v>2320</v>
      </c>
      <c r="J1931" s="355">
        <v>7179</v>
      </c>
      <c r="K1931" s="355">
        <v>356</v>
      </c>
      <c r="L1931" s="355">
        <v>2478</v>
      </c>
      <c r="M1931" s="355">
        <v>6730</v>
      </c>
      <c r="N1931" s="355">
        <v>410</v>
      </c>
      <c r="O1931" s="355">
        <v>2732</v>
      </c>
      <c r="P1931" s="355">
        <v>6819</v>
      </c>
      <c r="Q1931" s="355">
        <v>348</v>
      </c>
      <c r="R1931" s="355">
        <v>2491</v>
      </c>
      <c r="S1931" s="355">
        <v>6479.9999999999991</v>
      </c>
      <c r="T1931" s="355">
        <v>376.00000000000011</v>
      </c>
      <c r="U1931" s="355">
        <v>2820.0000000000032</v>
      </c>
      <c r="V1931" s="355">
        <v>6448.99999999999</v>
      </c>
      <c r="W1931" s="355">
        <v>378.99999999999989</v>
      </c>
      <c r="X1931" s="355">
        <v>2807.9999999999986</v>
      </c>
      <c r="Y1931" s="355">
        <v>6431</v>
      </c>
      <c r="Z1931" s="355">
        <v>411</v>
      </c>
      <c r="AA1931" s="355">
        <v>2957</v>
      </c>
      <c r="AB1931" s="355">
        <v>6307</v>
      </c>
      <c r="AC1931" s="355">
        <v>367</v>
      </c>
      <c r="AD1931" s="357">
        <v>3077</v>
      </c>
      <c r="AE1931" s="355">
        <v>6654</v>
      </c>
      <c r="AF1931" s="355">
        <v>372</v>
      </c>
      <c r="AG1931" s="358">
        <v>2942</v>
      </c>
      <c r="AH1931" s="355">
        <v>7083</v>
      </c>
      <c r="AI1931" s="355">
        <v>367</v>
      </c>
      <c r="AJ1931" s="358">
        <v>2836</v>
      </c>
      <c r="AK1931" s="4">
        <v>7597</v>
      </c>
      <c r="AL1931" s="4">
        <v>369</v>
      </c>
      <c r="AM1931" s="4">
        <v>2486</v>
      </c>
    </row>
    <row r="1932" spans="2:39" x14ac:dyDescent="0.3">
      <c r="B1932" s="350" t="s">
        <v>220</v>
      </c>
      <c r="C1932" s="351" t="s">
        <v>228</v>
      </c>
      <c r="D1932" s="352">
        <v>7120</v>
      </c>
      <c r="E1932" s="353">
        <v>11</v>
      </c>
      <c r="F1932" s="353">
        <v>2097</v>
      </c>
      <c r="G1932" s="354">
        <v>7286</v>
      </c>
      <c r="H1932" s="354">
        <v>138</v>
      </c>
      <c r="I1932" s="354">
        <v>2270</v>
      </c>
      <c r="J1932" s="355">
        <v>7119</v>
      </c>
      <c r="K1932" s="355">
        <v>314</v>
      </c>
      <c r="L1932" s="355">
        <v>2445</v>
      </c>
      <c r="M1932" s="355">
        <v>7061</v>
      </c>
      <c r="N1932" s="355">
        <v>436</v>
      </c>
      <c r="O1932" s="355">
        <v>2300</v>
      </c>
      <c r="P1932" s="355">
        <v>6868</v>
      </c>
      <c r="Q1932" s="355">
        <v>362</v>
      </c>
      <c r="R1932" s="355">
        <v>2593</v>
      </c>
      <c r="S1932" s="355">
        <v>6659.0000000000027</v>
      </c>
      <c r="T1932" s="355">
        <v>377.00000000000006</v>
      </c>
      <c r="U1932" s="355">
        <v>2478.9999999999955</v>
      </c>
      <c r="V1932" s="355">
        <v>6573.9999999999936</v>
      </c>
      <c r="W1932" s="355">
        <v>373</v>
      </c>
      <c r="X1932" s="355">
        <v>2718.9999999999982</v>
      </c>
      <c r="Y1932" s="355">
        <v>6712</v>
      </c>
      <c r="Z1932" s="355">
        <v>387</v>
      </c>
      <c r="AA1932" s="355">
        <v>2725</v>
      </c>
      <c r="AB1932" s="355">
        <v>6758</v>
      </c>
      <c r="AC1932" s="355">
        <v>430</v>
      </c>
      <c r="AD1932" s="357">
        <v>2832</v>
      </c>
      <c r="AE1932" s="355">
        <v>6830</v>
      </c>
      <c r="AF1932" s="355">
        <v>375</v>
      </c>
      <c r="AG1932" s="358">
        <v>2947</v>
      </c>
      <c r="AH1932" s="355">
        <v>7126</v>
      </c>
      <c r="AI1932" s="355">
        <v>379</v>
      </c>
      <c r="AJ1932" s="358">
        <v>2724</v>
      </c>
      <c r="AK1932" s="4">
        <v>7336</v>
      </c>
      <c r="AL1932" s="4">
        <v>361</v>
      </c>
      <c r="AM1932" s="4">
        <v>2413</v>
      </c>
    </row>
    <row r="1933" spans="2:39" x14ac:dyDescent="0.3">
      <c r="B1933" s="350" t="s">
        <v>220</v>
      </c>
      <c r="C1933" s="351" t="s">
        <v>229</v>
      </c>
      <c r="D1933" s="352">
        <v>8570</v>
      </c>
      <c r="E1933" s="353">
        <v>2</v>
      </c>
      <c r="F1933" s="353">
        <v>1434</v>
      </c>
      <c r="G1933" s="354">
        <v>9246</v>
      </c>
      <c r="H1933" s="354">
        <v>132</v>
      </c>
      <c r="I1933" s="354">
        <v>1401</v>
      </c>
      <c r="J1933" s="355">
        <v>8898</v>
      </c>
      <c r="K1933" s="355">
        <v>391</v>
      </c>
      <c r="L1933" s="355">
        <v>1733</v>
      </c>
      <c r="M1933" s="355">
        <v>9281</v>
      </c>
      <c r="N1933" s="355">
        <v>475</v>
      </c>
      <c r="O1933" s="355">
        <v>1707</v>
      </c>
      <c r="P1933" s="355">
        <v>9407</v>
      </c>
      <c r="Q1933" s="355">
        <v>449</v>
      </c>
      <c r="R1933" s="355">
        <v>1618</v>
      </c>
      <c r="S1933" s="355">
        <v>8882.9999999999964</v>
      </c>
      <c r="T1933" s="355">
        <v>455</v>
      </c>
      <c r="U1933" s="355">
        <v>1878.0000000000023</v>
      </c>
      <c r="V1933" s="355">
        <v>8801.9999999999727</v>
      </c>
      <c r="W1933" s="355">
        <v>354.00000000000011</v>
      </c>
      <c r="X1933" s="355">
        <v>1839</v>
      </c>
      <c r="Y1933" s="355">
        <v>9108</v>
      </c>
      <c r="Z1933" s="355">
        <v>438</v>
      </c>
      <c r="AA1933" s="355">
        <v>1812</v>
      </c>
      <c r="AB1933" s="355">
        <v>9249</v>
      </c>
      <c r="AC1933" s="355">
        <v>418</v>
      </c>
      <c r="AD1933" s="357">
        <v>1926</v>
      </c>
      <c r="AE1933" s="355">
        <v>9453</v>
      </c>
      <c r="AF1933" s="355">
        <v>450</v>
      </c>
      <c r="AG1933" s="358">
        <v>1907</v>
      </c>
      <c r="AH1933" s="355">
        <v>9553</v>
      </c>
      <c r="AI1933" s="355">
        <v>387</v>
      </c>
      <c r="AJ1933" s="358">
        <v>1746</v>
      </c>
      <c r="AK1933" s="4">
        <v>9506</v>
      </c>
      <c r="AL1933" s="4">
        <v>380</v>
      </c>
      <c r="AM1933" s="4">
        <v>1491</v>
      </c>
    </row>
    <row r="1934" spans="2:39" x14ac:dyDescent="0.3">
      <c r="B1934" s="350" t="s">
        <v>220</v>
      </c>
      <c r="C1934" s="351" t="s">
        <v>287</v>
      </c>
      <c r="D1934" s="352">
        <v>7741</v>
      </c>
      <c r="E1934" s="353">
        <v>3</v>
      </c>
      <c r="F1934" s="353">
        <v>1291</v>
      </c>
      <c r="G1934" s="354">
        <v>7857</v>
      </c>
      <c r="H1934" s="354">
        <v>64</v>
      </c>
      <c r="I1934" s="354">
        <v>1362</v>
      </c>
      <c r="J1934" s="355">
        <v>7770</v>
      </c>
      <c r="K1934" s="355">
        <v>305</v>
      </c>
      <c r="L1934" s="355">
        <v>1604</v>
      </c>
      <c r="M1934" s="355">
        <v>7736</v>
      </c>
      <c r="N1934" s="355">
        <v>435</v>
      </c>
      <c r="O1934" s="355">
        <v>1717</v>
      </c>
      <c r="P1934" s="355">
        <v>8048</v>
      </c>
      <c r="Q1934" s="355">
        <v>410</v>
      </c>
      <c r="R1934" s="355">
        <v>1575</v>
      </c>
      <c r="S1934" s="355">
        <v>7935.00000000002</v>
      </c>
      <c r="T1934" s="355">
        <v>381.00000000000006</v>
      </c>
      <c r="U1934" s="355">
        <v>1726.9999999999991</v>
      </c>
      <c r="V1934" s="355">
        <v>7790.9999999999982</v>
      </c>
      <c r="W1934" s="355">
        <v>425.00000000000011</v>
      </c>
      <c r="X1934" s="355">
        <v>1818.0000000000014</v>
      </c>
      <c r="Y1934" s="355">
        <v>7827</v>
      </c>
      <c r="Z1934" s="355">
        <v>399</v>
      </c>
      <c r="AA1934" s="355">
        <v>1754</v>
      </c>
      <c r="AB1934" s="355">
        <v>8037</v>
      </c>
      <c r="AC1934" s="355">
        <v>400</v>
      </c>
      <c r="AD1934" s="357">
        <v>1849</v>
      </c>
      <c r="AE1934" s="355">
        <v>8266</v>
      </c>
      <c r="AF1934" s="355">
        <v>395</v>
      </c>
      <c r="AG1934" s="358">
        <v>1886</v>
      </c>
      <c r="AH1934" s="355">
        <v>8374</v>
      </c>
      <c r="AI1934" s="355">
        <v>441</v>
      </c>
      <c r="AJ1934" s="358">
        <v>1828</v>
      </c>
      <c r="AK1934" s="4">
        <v>8745</v>
      </c>
      <c r="AL1934" s="4">
        <v>381</v>
      </c>
      <c r="AM1934" s="4">
        <v>1617</v>
      </c>
    </row>
    <row r="1935" spans="2:39" x14ac:dyDescent="0.3">
      <c r="B1935" s="350" t="s">
        <v>220</v>
      </c>
      <c r="C1935" s="351" t="s">
        <v>230</v>
      </c>
      <c r="D1935" s="352">
        <v>6856</v>
      </c>
      <c r="E1935" s="353">
        <v>0</v>
      </c>
      <c r="F1935" s="353">
        <v>1246</v>
      </c>
      <c r="G1935" s="354">
        <v>6908</v>
      </c>
      <c r="H1935" s="354">
        <v>45</v>
      </c>
      <c r="I1935" s="354">
        <v>1190</v>
      </c>
      <c r="J1935" s="355">
        <v>6539</v>
      </c>
      <c r="K1935" s="355">
        <v>253</v>
      </c>
      <c r="L1935" s="355">
        <v>1465</v>
      </c>
      <c r="M1935" s="355">
        <v>6742</v>
      </c>
      <c r="N1935" s="355">
        <v>338</v>
      </c>
      <c r="O1935" s="355">
        <v>1540</v>
      </c>
      <c r="P1935" s="355">
        <v>6724</v>
      </c>
      <c r="Q1935" s="355">
        <v>325</v>
      </c>
      <c r="R1935" s="355">
        <v>1502</v>
      </c>
      <c r="S1935" s="355">
        <v>6956.9999999999873</v>
      </c>
      <c r="T1935" s="355">
        <v>266.00000000000006</v>
      </c>
      <c r="U1935" s="355">
        <v>1788</v>
      </c>
      <c r="V1935" s="355">
        <v>6679.9999999999909</v>
      </c>
      <c r="W1935" s="355">
        <v>350.00000000000011</v>
      </c>
      <c r="X1935" s="355">
        <v>1618.9999999999991</v>
      </c>
      <c r="Y1935" s="355">
        <v>6934</v>
      </c>
      <c r="Z1935" s="355">
        <v>354</v>
      </c>
      <c r="AA1935" s="355">
        <v>1755</v>
      </c>
      <c r="AB1935" s="355">
        <v>7122</v>
      </c>
      <c r="AC1935" s="355">
        <v>403</v>
      </c>
      <c r="AD1935" s="357">
        <v>1712</v>
      </c>
      <c r="AE1935" s="355">
        <v>7288</v>
      </c>
      <c r="AF1935" s="355">
        <v>392</v>
      </c>
      <c r="AG1935" s="358">
        <v>1736</v>
      </c>
      <c r="AH1935" s="355">
        <v>7373</v>
      </c>
      <c r="AI1935" s="355">
        <v>366</v>
      </c>
      <c r="AJ1935" s="358">
        <v>1739</v>
      </c>
      <c r="AK1935" s="4">
        <v>7826</v>
      </c>
      <c r="AL1935" s="4">
        <v>418</v>
      </c>
      <c r="AM1935" s="4">
        <v>1631</v>
      </c>
    </row>
    <row r="1936" spans="2:39" x14ac:dyDescent="0.3">
      <c r="B1936" s="350" t="s">
        <v>220</v>
      </c>
      <c r="C1936" s="351" t="s">
        <v>231</v>
      </c>
      <c r="D1936" s="352">
        <v>6021</v>
      </c>
      <c r="E1936" s="353">
        <v>1</v>
      </c>
      <c r="F1936" s="353">
        <v>1188</v>
      </c>
      <c r="G1936" s="354">
        <v>5993</v>
      </c>
      <c r="H1936" s="354">
        <v>15</v>
      </c>
      <c r="I1936" s="354">
        <v>1119</v>
      </c>
      <c r="J1936" s="355">
        <v>5708</v>
      </c>
      <c r="K1936" s="355">
        <v>179</v>
      </c>
      <c r="L1936" s="355">
        <v>1319</v>
      </c>
      <c r="M1936" s="355">
        <v>5688</v>
      </c>
      <c r="N1936" s="355">
        <v>278</v>
      </c>
      <c r="O1936" s="355">
        <v>1407</v>
      </c>
      <c r="P1936" s="355">
        <v>5982</v>
      </c>
      <c r="Q1936" s="355">
        <v>267</v>
      </c>
      <c r="R1936" s="355">
        <v>1459</v>
      </c>
      <c r="S1936" s="355">
        <v>5799.0000000000045</v>
      </c>
      <c r="T1936" s="355">
        <v>301.00000000000006</v>
      </c>
      <c r="U1936" s="355">
        <v>1551.9999999999993</v>
      </c>
      <c r="V1936" s="355">
        <v>6189.0000000000009</v>
      </c>
      <c r="W1936" s="355">
        <v>284.00000000000006</v>
      </c>
      <c r="X1936" s="355">
        <v>1577.0000000000002</v>
      </c>
      <c r="Y1936" s="355">
        <v>6071</v>
      </c>
      <c r="Z1936" s="355">
        <v>305</v>
      </c>
      <c r="AA1936" s="355">
        <v>1553</v>
      </c>
      <c r="AB1936" s="355">
        <v>6214</v>
      </c>
      <c r="AC1936" s="355">
        <v>346</v>
      </c>
      <c r="AD1936" s="357">
        <v>1648</v>
      </c>
      <c r="AE1936" s="355">
        <v>6334</v>
      </c>
      <c r="AF1936" s="355">
        <v>340</v>
      </c>
      <c r="AG1936" s="358">
        <v>1593</v>
      </c>
      <c r="AH1936" s="355">
        <v>6561</v>
      </c>
      <c r="AI1936" s="355">
        <v>371</v>
      </c>
      <c r="AJ1936" s="358">
        <v>1596</v>
      </c>
      <c r="AK1936" s="4">
        <v>6833</v>
      </c>
      <c r="AL1936" s="4">
        <v>347</v>
      </c>
      <c r="AM1936" s="4">
        <v>1526</v>
      </c>
    </row>
    <row r="1937" spans="2:39" x14ac:dyDescent="0.3">
      <c r="B1937" s="350" t="s">
        <v>220</v>
      </c>
      <c r="C1937" s="351" t="s">
        <v>288</v>
      </c>
      <c r="D1937" s="352">
        <v>5511</v>
      </c>
      <c r="E1937" s="353">
        <v>1</v>
      </c>
      <c r="F1937" s="353">
        <v>1105</v>
      </c>
      <c r="G1937" s="354">
        <v>5430</v>
      </c>
      <c r="H1937" s="354">
        <v>0</v>
      </c>
      <c r="I1937" s="354">
        <v>1049</v>
      </c>
      <c r="J1937" s="355">
        <v>4963</v>
      </c>
      <c r="K1937" s="355">
        <v>61</v>
      </c>
      <c r="L1937" s="355">
        <v>1041</v>
      </c>
      <c r="M1937" s="355">
        <v>5107</v>
      </c>
      <c r="N1937" s="355">
        <v>191</v>
      </c>
      <c r="O1937" s="355">
        <v>1162</v>
      </c>
      <c r="P1937" s="355">
        <v>5042</v>
      </c>
      <c r="Q1937" s="355">
        <v>199</v>
      </c>
      <c r="R1937" s="355">
        <v>1108</v>
      </c>
      <c r="S1937" s="355">
        <v>5177.9999999999973</v>
      </c>
      <c r="T1937" s="355">
        <v>188</v>
      </c>
      <c r="U1937" s="355">
        <v>1294.9999999999995</v>
      </c>
      <c r="V1937" s="355">
        <v>5007.0000000000027</v>
      </c>
      <c r="W1937" s="355">
        <v>242.99999999999997</v>
      </c>
      <c r="X1937" s="355">
        <v>1332.000000000002</v>
      </c>
      <c r="Y1937" s="355">
        <v>5413</v>
      </c>
      <c r="Z1937" s="355">
        <v>307</v>
      </c>
      <c r="AA1937" s="355">
        <v>1222</v>
      </c>
      <c r="AB1937" s="355">
        <v>5458</v>
      </c>
      <c r="AC1937" s="355">
        <v>299</v>
      </c>
      <c r="AD1937" s="357">
        <v>1271</v>
      </c>
      <c r="AE1937" s="355">
        <v>5556</v>
      </c>
      <c r="AF1937" s="355">
        <v>318</v>
      </c>
      <c r="AG1937" s="358">
        <v>1332</v>
      </c>
      <c r="AH1937" s="355">
        <v>5594</v>
      </c>
      <c r="AI1937" s="355">
        <v>336</v>
      </c>
      <c r="AJ1937" s="358">
        <v>1410</v>
      </c>
      <c r="AK1937" s="4">
        <v>5816</v>
      </c>
      <c r="AL1937" s="4">
        <v>362</v>
      </c>
      <c r="AM1937" s="4">
        <v>1379</v>
      </c>
    </row>
    <row r="1938" spans="2:39" x14ac:dyDescent="0.3">
      <c r="B1938" s="350" t="s">
        <v>220</v>
      </c>
      <c r="C1938" s="351" t="s">
        <v>232</v>
      </c>
      <c r="D1938" s="352">
        <v>4610</v>
      </c>
      <c r="E1938" s="353">
        <v>0</v>
      </c>
      <c r="F1938" s="353">
        <v>951</v>
      </c>
      <c r="G1938" s="354">
        <v>4515</v>
      </c>
      <c r="H1938" s="354">
        <v>11</v>
      </c>
      <c r="I1938" s="354">
        <v>999</v>
      </c>
      <c r="J1938" s="355">
        <v>4266</v>
      </c>
      <c r="K1938" s="355">
        <v>0</v>
      </c>
      <c r="L1938" s="355">
        <v>1105</v>
      </c>
      <c r="M1938" s="355">
        <v>4191</v>
      </c>
      <c r="N1938" s="355">
        <v>72</v>
      </c>
      <c r="O1938" s="355">
        <v>1136</v>
      </c>
      <c r="P1938" s="355">
        <v>4357</v>
      </c>
      <c r="Q1938" s="355">
        <v>114</v>
      </c>
      <c r="R1938" s="355">
        <v>1148</v>
      </c>
      <c r="S1938" s="355">
        <v>4054.0000000000068</v>
      </c>
      <c r="T1938" s="355">
        <v>153.00000000000003</v>
      </c>
      <c r="U1938" s="355">
        <v>1270.9999999999993</v>
      </c>
      <c r="V1938" s="355">
        <v>4241.9999999999973</v>
      </c>
      <c r="W1938" s="355">
        <v>212.99999999999997</v>
      </c>
      <c r="X1938" s="355">
        <v>1276.0000000000014</v>
      </c>
      <c r="Y1938" s="355">
        <v>4319</v>
      </c>
      <c r="Z1938" s="355">
        <v>209</v>
      </c>
      <c r="AA1938" s="355">
        <v>1377</v>
      </c>
      <c r="AB1938" s="355">
        <v>4707</v>
      </c>
      <c r="AC1938" s="355">
        <v>213</v>
      </c>
      <c r="AD1938" s="357">
        <v>1431</v>
      </c>
      <c r="AE1938" s="355">
        <v>4710</v>
      </c>
      <c r="AF1938" s="355">
        <v>272</v>
      </c>
      <c r="AG1938" s="358">
        <v>1378</v>
      </c>
      <c r="AH1938" s="355">
        <v>4852</v>
      </c>
      <c r="AI1938" s="355">
        <v>288</v>
      </c>
      <c r="AJ1938" s="358">
        <v>1423</v>
      </c>
      <c r="AK1938" s="4">
        <v>5065</v>
      </c>
      <c r="AL1938" s="4">
        <v>312</v>
      </c>
      <c r="AM1938" s="4">
        <v>1485</v>
      </c>
    </row>
    <row r="1939" spans="2:39" x14ac:dyDescent="0.3">
      <c r="B1939" s="350" t="s">
        <v>220</v>
      </c>
      <c r="C1939" s="351" t="s">
        <v>325</v>
      </c>
      <c r="D1939" s="352">
        <v>100</v>
      </c>
      <c r="E1939" s="353">
        <v>0</v>
      </c>
      <c r="F1939" s="353">
        <v>0</v>
      </c>
      <c r="G1939" s="354">
        <v>121</v>
      </c>
      <c r="H1939" s="354">
        <v>0</v>
      </c>
      <c r="I1939" s="354">
        <v>0</v>
      </c>
      <c r="J1939" s="355">
        <v>99</v>
      </c>
      <c r="K1939" s="355">
        <v>0</v>
      </c>
      <c r="L1939" s="355">
        <v>0</v>
      </c>
      <c r="M1939" s="355">
        <v>94</v>
      </c>
      <c r="N1939" s="355">
        <v>0</v>
      </c>
      <c r="O1939" s="355">
        <v>0</v>
      </c>
      <c r="P1939" s="355">
        <v>121</v>
      </c>
      <c r="Q1939" s="355">
        <v>0</v>
      </c>
      <c r="R1939" s="355">
        <v>0</v>
      </c>
      <c r="S1939" s="355">
        <v>84</v>
      </c>
      <c r="T1939" s="355">
        <v>0</v>
      </c>
      <c r="U1939" s="355">
        <v>0</v>
      </c>
      <c r="V1939" s="355">
        <v>110</v>
      </c>
      <c r="W1939" s="355">
        <v>0</v>
      </c>
      <c r="X1939" s="355">
        <v>0</v>
      </c>
      <c r="Y1939" s="355">
        <v>118</v>
      </c>
      <c r="Z1939" s="355">
        <v>0</v>
      </c>
      <c r="AA1939" s="355">
        <v>0</v>
      </c>
      <c r="AB1939" s="355">
        <v>114</v>
      </c>
      <c r="AC1939" s="355">
        <v>0</v>
      </c>
      <c r="AD1939" s="357">
        <v>0</v>
      </c>
      <c r="AE1939" s="355">
        <v>142</v>
      </c>
      <c r="AF1939" s="355">
        <v>0</v>
      </c>
      <c r="AG1939" s="358">
        <v>0</v>
      </c>
      <c r="AH1939" s="355">
        <v>100</v>
      </c>
      <c r="AI1939" s="355">
        <v>0</v>
      </c>
      <c r="AJ1939" s="358">
        <v>0</v>
      </c>
      <c r="AK1939" s="4">
        <v>138</v>
      </c>
      <c r="AL1939" s="4">
        <v>0</v>
      </c>
      <c r="AM1939" s="4">
        <v>0</v>
      </c>
    </row>
    <row r="1940" spans="2:39" x14ac:dyDescent="0.3">
      <c r="B1940" s="350" t="s">
        <v>220</v>
      </c>
      <c r="C1940" s="351" t="s">
        <v>326</v>
      </c>
      <c r="D1940" s="352">
        <v>64</v>
      </c>
      <c r="E1940" s="353">
        <v>0</v>
      </c>
      <c r="F1940" s="353">
        <v>0</v>
      </c>
      <c r="G1940" s="354">
        <v>65</v>
      </c>
      <c r="H1940" s="354">
        <v>0</v>
      </c>
      <c r="I1940" s="354">
        <v>0</v>
      </c>
      <c r="J1940" s="355">
        <v>82</v>
      </c>
      <c r="K1940" s="355">
        <v>0</v>
      </c>
      <c r="L1940" s="355">
        <v>0</v>
      </c>
      <c r="M1940" s="355">
        <v>109</v>
      </c>
      <c r="N1940" s="355">
        <v>0</v>
      </c>
      <c r="O1940" s="355">
        <v>0</v>
      </c>
      <c r="P1940" s="355">
        <v>79</v>
      </c>
      <c r="Q1940" s="355">
        <v>0</v>
      </c>
      <c r="R1940" s="355">
        <v>0</v>
      </c>
      <c r="S1940" s="355">
        <v>136.00000000000006</v>
      </c>
      <c r="T1940" s="355">
        <v>0</v>
      </c>
      <c r="U1940" s="355">
        <v>0</v>
      </c>
      <c r="V1940" s="355">
        <v>67.000000000000014</v>
      </c>
      <c r="W1940" s="355">
        <v>0</v>
      </c>
      <c r="X1940" s="355">
        <v>0</v>
      </c>
      <c r="Y1940" s="355">
        <v>95</v>
      </c>
      <c r="Z1940" s="355">
        <v>0</v>
      </c>
      <c r="AA1940" s="355">
        <v>0</v>
      </c>
      <c r="AB1940" s="355">
        <v>104</v>
      </c>
      <c r="AC1940" s="355">
        <v>0</v>
      </c>
      <c r="AD1940" s="357">
        <v>0</v>
      </c>
      <c r="AE1940" s="355">
        <v>109</v>
      </c>
      <c r="AF1940" s="355">
        <v>0</v>
      </c>
      <c r="AG1940" s="358">
        <v>0</v>
      </c>
      <c r="AH1940" s="355">
        <v>140</v>
      </c>
      <c r="AI1940" s="355">
        <v>0</v>
      </c>
      <c r="AJ1940" s="358">
        <v>0</v>
      </c>
      <c r="AK1940" s="4">
        <v>98</v>
      </c>
      <c r="AL1940" s="4">
        <v>0</v>
      </c>
      <c r="AM1940" s="4">
        <v>0</v>
      </c>
    </row>
    <row r="1941" spans="2:39" x14ac:dyDescent="0.3">
      <c r="B1941" s="350" t="s">
        <v>220</v>
      </c>
      <c r="C1941" s="351" t="s">
        <v>289</v>
      </c>
      <c r="D1941" s="352">
        <v>4071</v>
      </c>
      <c r="E1941" s="353">
        <v>11</v>
      </c>
      <c r="F1941" s="353">
        <v>0</v>
      </c>
      <c r="G1941" s="354">
        <v>2484</v>
      </c>
      <c r="H1941" s="354">
        <v>0</v>
      </c>
      <c r="I1941" s="354">
        <v>0</v>
      </c>
      <c r="J1941" s="355">
        <v>593</v>
      </c>
      <c r="K1941" s="355">
        <v>4789</v>
      </c>
      <c r="L1941" s="355">
        <v>1</v>
      </c>
      <c r="M1941" s="355">
        <v>4287</v>
      </c>
      <c r="N1941" s="355">
        <v>3351</v>
      </c>
      <c r="O1941" s="355">
        <v>125</v>
      </c>
      <c r="P1941" s="355">
        <v>1822</v>
      </c>
      <c r="Q1941" s="355">
        <v>526</v>
      </c>
      <c r="R1941" s="355">
        <v>0</v>
      </c>
      <c r="S1941" s="355">
        <v>328.00000000000034</v>
      </c>
      <c r="T1941" s="355">
        <v>0</v>
      </c>
      <c r="U1941" s="355">
        <v>0</v>
      </c>
      <c r="V1941" s="355">
        <v>561.99999999999966</v>
      </c>
      <c r="W1941" s="355">
        <v>0</v>
      </c>
      <c r="X1941" s="355">
        <v>0</v>
      </c>
      <c r="Y1941" s="355">
        <v>536</v>
      </c>
      <c r="Z1941" s="355">
        <v>0</v>
      </c>
      <c r="AA1941" s="355">
        <v>0</v>
      </c>
      <c r="AB1941" s="355">
        <v>406</v>
      </c>
      <c r="AC1941" s="355">
        <v>0</v>
      </c>
      <c r="AD1941" s="357">
        <v>0</v>
      </c>
      <c r="AE1941" s="355">
        <v>235</v>
      </c>
      <c r="AF1941" s="355">
        <v>0</v>
      </c>
      <c r="AG1941" s="358">
        <v>0</v>
      </c>
      <c r="AH1941" s="355">
        <v>228</v>
      </c>
      <c r="AI1941" s="355">
        <v>0</v>
      </c>
      <c r="AJ1941" s="358">
        <v>3</v>
      </c>
      <c r="AK1941" s="4">
        <v>476</v>
      </c>
      <c r="AL1941" s="4">
        <v>0</v>
      </c>
      <c r="AM1941" s="4">
        <v>2</v>
      </c>
    </row>
    <row r="1942" spans="2:39" x14ac:dyDescent="0.3">
      <c r="B1942" s="350" t="s">
        <v>220</v>
      </c>
      <c r="C1942" s="351" t="s">
        <v>290</v>
      </c>
      <c r="D1942" s="352">
        <v>3058</v>
      </c>
      <c r="E1942" s="353">
        <v>3</v>
      </c>
      <c r="F1942" s="353">
        <v>0</v>
      </c>
      <c r="G1942" s="354">
        <v>2730</v>
      </c>
      <c r="H1942" s="354">
        <v>0</v>
      </c>
      <c r="I1942" s="354">
        <v>0</v>
      </c>
      <c r="J1942" s="355">
        <v>960</v>
      </c>
      <c r="K1942" s="355">
        <v>0</v>
      </c>
      <c r="L1942" s="355">
        <v>0</v>
      </c>
      <c r="M1942" s="355">
        <v>2512</v>
      </c>
      <c r="N1942" s="355">
        <v>2492</v>
      </c>
      <c r="O1942" s="355">
        <v>11</v>
      </c>
      <c r="P1942" s="355">
        <v>1310</v>
      </c>
      <c r="Q1942" s="355">
        <v>363</v>
      </c>
      <c r="R1942" s="355">
        <v>6</v>
      </c>
      <c r="S1942" s="355">
        <v>898.00000000000125</v>
      </c>
      <c r="T1942" s="355">
        <v>0</v>
      </c>
      <c r="U1942" s="355">
        <v>0</v>
      </c>
      <c r="V1942" s="355">
        <v>1192.0000000000011</v>
      </c>
      <c r="W1942" s="355">
        <v>0</v>
      </c>
      <c r="X1942" s="355">
        <v>0</v>
      </c>
      <c r="Y1942" s="355">
        <v>1367</v>
      </c>
      <c r="Z1942" s="355">
        <v>0</v>
      </c>
      <c r="AA1942" s="355">
        <v>0</v>
      </c>
      <c r="AB1942" s="355">
        <v>1084</v>
      </c>
      <c r="AC1942" s="355">
        <v>0</v>
      </c>
      <c r="AD1942" s="357">
        <v>5</v>
      </c>
      <c r="AE1942" s="355">
        <v>944</v>
      </c>
      <c r="AF1942" s="355">
        <v>0</v>
      </c>
      <c r="AG1942" s="358">
        <v>0</v>
      </c>
      <c r="AH1942" s="355">
        <v>695</v>
      </c>
      <c r="AI1942" s="355">
        <v>0</v>
      </c>
      <c r="AJ1942" s="358">
        <v>6</v>
      </c>
      <c r="AK1942" s="4">
        <v>766</v>
      </c>
      <c r="AL1942" s="4">
        <v>0</v>
      </c>
      <c r="AM1942" s="4">
        <v>9</v>
      </c>
    </row>
    <row r="1943" spans="2:39" x14ac:dyDescent="0.3">
      <c r="B1943" s="350" t="s">
        <v>220</v>
      </c>
      <c r="C1943" s="351" t="s">
        <v>291</v>
      </c>
      <c r="D1943" s="352">
        <v>2843</v>
      </c>
      <c r="E1943" s="353">
        <v>1</v>
      </c>
      <c r="F1943" s="353">
        <v>83</v>
      </c>
      <c r="G1943" s="354">
        <v>2537</v>
      </c>
      <c r="H1943" s="354">
        <v>0</v>
      </c>
      <c r="I1943" s="354">
        <v>40</v>
      </c>
      <c r="J1943" s="355">
        <v>2395</v>
      </c>
      <c r="K1943" s="355">
        <v>71</v>
      </c>
      <c r="L1943" s="355">
        <v>64</v>
      </c>
      <c r="M1943" s="355">
        <v>1643</v>
      </c>
      <c r="N1943" s="355">
        <v>3</v>
      </c>
      <c r="O1943" s="355">
        <v>61</v>
      </c>
      <c r="P1943" s="355">
        <v>2361</v>
      </c>
      <c r="Q1943" s="355">
        <v>57</v>
      </c>
      <c r="R1943" s="355">
        <v>85</v>
      </c>
      <c r="S1943" s="355">
        <v>2604.0000000000041</v>
      </c>
      <c r="T1943" s="355">
        <v>2</v>
      </c>
      <c r="U1943" s="355">
        <v>102</v>
      </c>
      <c r="V1943" s="355">
        <v>2681</v>
      </c>
      <c r="W1943" s="355">
        <v>0</v>
      </c>
      <c r="X1943" s="355">
        <v>88</v>
      </c>
      <c r="Y1943" s="355">
        <v>2660</v>
      </c>
      <c r="Z1943" s="355">
        <v>0</v>
      </c>
      <c r="AA1943" s="355">
        <v>75</v>
      </c>
      <c r="AB1943" s="355">
        <v>2461</v>
      </c>
      <c r="AC1943" s="355">
        <v>0</v>
      </c>
      <c r="AD1943" s="357">
        <v>98</v>
      </c>
      <c r="AE1943" s="355">
        <v>2377</v>
      </c>
      <c r="AF1943" s="355">
        <v>0</v>
      </c>
      <c r="AG1943" s="358">
        <v>97</v>
      </c>
      <c r="AH1943" s="355">
        <v>2240</v>
      </c>
      <c r="AI1943" s="355">
        <v>0</v>
      </c>
      <c r="AJ1943" s="358">
        <v>65</v>
      </c>
      <c r="AK1943" s="4">
        <v>1948</v>
      </c>
      <c r="AL1943" s="4">
        <v>0</v>
      </c>
      <c r="AM1943" s="4">
        <v>71</v>
      </c>
    </row>
    <row r="1944" spans="2:39" x14ac:dyDescent="0.3">
      <c r="B1944" s="350" t="s">
        <v>220</v>
      </c>
      <c r="C1944" s="351" t="s">
        <v>292</v>
      </c>
      <c r="D1944" s="352">
        <v>2475</v>
      </c>
      <c r="E1944" s="353">
        <v>4</v>
      </c>
      <c r="F1944" s="353">
        <v>160</v>
      </c>
      <c r="G1944" s="354">
        <v>2388</v>
      </c>
      <c r="H1944" s="354">
        <v>0</v>
      </c>
      <c r="I1944" s="354">
        <v>144</v>
      </c>
      <c r="J1944" s="355">
        <v>2449</v>
      </c>
      <c r="K1944" s="355">
        <v>93</v>
      </c>
      <c r="L1944" s="355">
        <v>181</v>
      </c>
      <c r="M1944" s="355">
        <v>2224</v>
      </c>
      <c r="N1944" s="355">
        <v>62</v>
      </c>
      <c r="O1944" s="355">
        <v>134</v>
      </c>
      <c r="P1944" s="355">
        <v>1932</v>
      </c>
      <c r="Q1944" s="355">
        <v>3</v>
      </c>
      <c r="R1944" s="355">
        <v>163</v>
      </c>
      <c r="S1944" s="355">
        <v>2633.0000000000045</v>
      </c>
      <c r="T1944" s="355">
        <v>0</v>
      </c>
      <c r="U1944" s="355">
        <v>174.00000000000006</v>
      </c>
      <c r="V1944" s="355">
        <v>2800.0000000000014</v>
      </c>
      <c r="W1944" s="355">
        <v>0</v>
      </c>
      <c r="X1944" s="355">
        <v>224</v>
      </c>
      <c r="Y1944" s="355">
        <v>3063</v>
      </c>
      <c r="Z1944" s="355">
        <v>0</v>
      </c>
      <c r="AA1944" s="355">
        <v>212</v>
      </c>
      <c r="AB1944" s="355">
        <v>3276</v>
      </c>
      <c r="AC1944" s="355">
        <v>0</v>
      </c>
      <c r="AD1944" s="357">
        <v>203</v>
      </c>
      <c r="AE1944" s="355">
        <v>2850</v>
      </c>
      <c r="AF1944" s="355">
        <v>0</v>
      </c>
      <c r="AG1944" s="358">
        <v>215</v>
      </c>
      <c r="AH1944" s="355">
        <v>2729</v>
      </c>
      <c r="AI1944" s="355">
        <v>0</v>
      </c>
      <c r="AJ1944" s="358">
        <v>143</v>
      </c>
      <c r="AK1944" s="4">
        <v>2799</v>
      </c>
      <c r="AL1944" s="4">
        <v>0</v>
      </c>
      <c r="AM1944" s="4">
        <v>152</v>
      </c>
    </row>
    <row r="1945" spans="2:39" x14ac:dyDescent="0.3">
      <c r="B1945" s="350" t="s">
        <v>220</v>
      </c>
      <c r="C1945" s="351" t="s">
        <v>293</v>
      </c>
      <c r="D1945" s="352">
        <v>2583</v>
      </c>
      <c r="E1945" s="353">
        <v>6</v>
      </c>
      <c r="F1945" s="353">
        <v>237</v>
      </c>
      <c r="G1945" s="354">
        <v>1106</v>
      </c>
      <c r="H1945" s="354">
        <v>0</v>
      </c>
      <c r="I1945" s="354">
        <v>151</v>
      </c>
      <c r="J1945" s="355">
        <v>761</v>
      </c>
      <c r="K1945" s="355">
        <v>177</v>
      </c>
      <c r="L1945" s="355">
        <v>224</v>
      </c>
      <c r="M1945" s="355">
        <v>1028</v>
      </c>
      <c r="N1945" s="355">
        <v>44</v>
      </c>
      <c r="O1945" s="355">
        <v>92</v>
      </c>
      <c r="P1945" s="355">
        <v>970</v>
      </c>
      <c r="Q1945" s="355">
        <v>14</v>
      </c>
      <c r="R1945" s="355">
        <v>141</v>
      </c>
      <c r="S1945" s="355">
        <v>876.99999999999909</v>
      </c>
      <c r="T1945" s="355">
        <v>0</v>
      </c>
      <c r="U1945" s="355">
        <v>124.00000000000007</v>
      </c>
      <c r="V1945" s="355">
        <v>1037</v>
      </c>
      <c r="W1945" s="355">
        <v>0</v>
      </c>
      <c r="X1945" s="355">
        <v>229.00000000000003</v>
      </c>
      <c r="Y1945" s="355">
        <v>1265</v>
      </c>
      <c r="Z1945" s="355">
        <v>0</v>
      </c>
      <c r="AA1945" s="355">
        <v>248</v>
      </c>
      <c r="AB1945" s="355">
        <v>1246</v>
      </c>
      <c r="AC1945" s="355">
        <v>0</v>
      </c>
      <c r="AD1945" s="357">
        <v>253</v>
      </c>
      <c r="AE1945" s="355">
        <v>304</v>
      </c>
      <c r="AF1945" s="355">
        <v>0</v>
      </c>
      <c r="AG1945" s="358">
        <v>331</v>
      </c>
      <c r="AH1945" s="355">
        <v>1247</v>
      </c>
      <c r="AI1945" s="355">
        <v>0</v>
      </c>
      <c r="AJ1945" s="358">
        <v>194</v>
      </c>
      <c r="AK1945" s="4">
        <v>1766</v>
      </c>
      <c r="AL1945" s="4">
        <v>0</v>
      </c>
      <c r="AM1945" s="4">
        <v>203</v>
      </c>
    </row>
    <row r="1946" spans="2:39" x14ac:dyDescent="0.3">
      <c r="B1946" s="350" t="s">
        <v>220</v>
      </c>
      <c r="C1946" s="351" t="s">
        <v>294</v>
      </c>
      <c r="D1946" s="352">
        <v>525</v>
      </c>
      <c r="E1946" s="353">
        <v>2</v>
      </c>
      <c r="F1946" s="353">
        <v>135</v>
      </c>
      <c r="G1946" s="354">
        <v>1778</v>
      </c>
      <c r="H1946" s="354">
        <v>11</v>
      </c>
      <c r="I1946" s="354">
        <v>116</v>
      </c>
      <c r="J1946" s="355">
        <v>1745</v>
      </c>
      <c r="K1946" s="355">
        <v>36</v>
      </c>
      <c r="L1946" s="355">
        <v>83</v>
      </c>
      <c r="M1946" s="355">
        <v>1359</v>
      </c>
      <c r="N1946" s="355">
        <v>129</v>
      </c>
      <c r="O1946" s="355">
        <v>95</v>
      </c>
      <c r="P1946" s="355">
        <v>1600</v>
      </c>
      <c r="Q1946" s="355">
        <v>3</v>
      </c>
      <c r="R1946" s="355">
        <v>224</v>
      </c>
      <c r="S1946" s="355">
        <v>1661.9999999999998</v>
      </c>
      <c r="T1946" s="355">
        <v>4</v>
      </c>
      <c r="U1946" s="355">
        <v>198.00000000000003</v>
      </c>
      <c r="V1946" s="355">
        <v>2146.0000000000009</v>
      </c>
      <c r="W1946" s="355">
        <v>0</v>
      </c>
      <c r="X1946" s="355">
        <v>114.99999999999999</v>
      </c>
      <c r="Y1946" s="355">
        <v>2209</v>
      </c>
      <c r="Z1946" s="355">
        <v>0</v>
      </c>
      <c r="AA1946" s="355">
        <v>151</v>
      </c>
      <c r="AB1946" s="355">
        <v>2150</v>
      </c>
      <c r="AC1946" s="355">
        <v>0</v>
      </c>
      <c r="AD1946" s="357">
        <v>231</v>
      </c>
      <c r="AE1946" s="355">
        <v>2942</v>
      </c>
      <c r="AF1946" s="355">
        <v>0</v>
      </c>
      <c r="AG1946" s="358">
        <v>262</v>
      </c>
      <c r="AH1946" s="355">
        <v>1889</v>
      </c>
      <c r="AI1946" s="355">
        <v>0</v>
      </c>
      <c r="AJ1946" s="358">
        <v>467</v>
      </c>
      <c r="AK1946" s="4">
        <v>1477</v>
      </c>
      <c r="AL1946" s="4">
        <v>0</v>
      </c>
      <c r="AM1946" s="4">
        <v>497</v>
      </c>
    </row>
    <row r="1947" spans="2:39" x14ac:dyDescent="0.3">
      <c r="B1947" s="350" t="s">
        <v>220</v>
      </c>
      <c r="C1947" s="351" t="s">
        <v>327</v>
      </c>
      <c r="D1947" s="352">
        <v>123</v>
      </c>
      <c r="E1947" s="353">
        <v>2</v>
      </c>
      <c r="F1947" s="353">
        <v>0</v>
      </c>
      <c r="G1947" s="354">
        <v>209</v>
      </c>
      <c r="H1947" s="354">
        <v>38</v>
      </c>
      <c r="I1947" s="354">
        <v>2</v>
      </c>
      <c r="J1947" s="355">
        <v>341</v>
      </c>
      <c r="K1947" s="355">
        <v>58</v>
      </c>
      <c r="L1947" s="355">
        <v>1</v>
      </c>
      <c r="M1947" s="355">
        <v>454</v>
      </c>
      <c r="N1947" s="355">
        <v>24</v>
      </c>
      <c r="O1947" s="355">
        <v>20</v>
      </c>
      <c r="P1947" s="355">
        <v>504</v>
      </c>
      <c r="Q1947" s="355">
        <v>62</v>
      </c>
      <c r="R1947" s="355">
        <v>0</v>
      </c>
      <c r="S1947" s="355">
        <v>502.00000000000028</v>
      </c>
      <c r="T1947" s="355">
        <v>52</v>
      </c>
      <c r="U1947" s="355">
        <v>5</v>
      </c>
      <c r="V1947" s="355">
        <v>636.99999999999989</v>
      </c>
      <c r="W1947" s="355">
        <v>0</v>
      </c>
      <c r="X1947" s="355">
        <v>0</v>
      </c>
      <c r="Y1947" s="355">
        <v>661</v>
      </c>
      <c r="Z1947" s="355">
        <v>0</v>
      </c>
      <c r="AA1947" s="355">
        <v>0</v>
      </c>
      <c r="AB1947" s="355">
        <v>858</v>
      </c>
      <c r="AC1947" s="355">
        <v>0</v>
      </c>
      <c r="AD1947" s="357">
        <v>0</v>
      </c>
      <c r="AE1947" s="355">
        <v>894</v>
      </c>
      <c r="AF1947" s="355">
        <v>0</v>
      </c>
      <c r="AG1947" s="358">
        <v>0</v>
      </c>
      <c r="AH1947" s="355">
        <v>756</v>
      </c>
      <c r="AI1947" s="355">
        <v>0</v>
      </c>
      <c r="AJ1947" s="358">
        <v>0</v>
      </c>
      <c r="AK1947" s="4">
        <v>852</v>
      </c>
      <c r="AL1947" s="4">
        <v>0</v>
      </c>
      <c r="AM1947" s="4">
        <v>0</v>
      </c>
    </row>
    <row r="1948" spans="2:39" x14ac:dyDescent="0.3">
      <c r="B1948" s="350" t="s">
        <v>146</v>
      </c>
      <c r="C1948" s="351" t="s">
        <v>223</v>
      </c>
      <c r="D1948" s="352">
        <v>0</v>
      </c>
      <c r="E1948" s="353">
        <v>0</v>
      </c>
      <c r="F1948" s="353">
        <v>407</v>
      </c>
      <c r="G1948" s="354">
        <v>0</v>
      </c>
      <c r="H1948" s="354">
        <v>0</v>
      </c>
      <c r="I1948" s="354">
        <v>471</v>
      </c>
      <c r="J1948" s="355">
        <v>5</v>
      </c>
      <c r="K1948" s="355">
        <v>0</v>
      </c>
      <c r="L1948" s="355">
        <v>379</v>
      </c>
      <c r="M1948" s="355">
        <v>0</v>
      </c>
      <c r="N1948" s="355">
        <v>0</v>
      </c>
      <c r="O1948" s="355">
        <v>448</v>
      </c>
      <c r="P1948" s="355">
        <v>0</v>
      </c>
      <c r="Q1948" s="355">
        <v>0</v>
      </c>
      <c r="R1948" s="355">
        <v>482</v>
      </c>
      <c r="S1948" s="355">
        <v>0</v>
      </c>
      <c r="T1948" s="355">
        <v>0</v>
      </c>
      <c r="U1948" s="355">
        <v>486.00000000000011</v>
      </c>
      <c r="V1948" s="355">
        <v>0</v>
      </c>
      <c r="W1948" s="355">
        <v>0</v>
      </c>
      <c r="X1948" s="355">
        <v>655.99999999999966</v>
      </c>
      <c r="Y1948" s="355">
        <v>0</v>
      </c>
      <c r="Z1948" s="355">
        <v>0</v>
      </c>
      <c r="AA1948" s="355">
        <v>716</v>
      </c>
      <c r="AB1948" s="355">
        <v>0</v>
      </c>
      <c r="AC1948" s="355">
        <v>0</v>
      </c>
      <c r="AD1948" s="357">
        <v>724</v>
      </c>
      <c r="AE1948" s="355">
        <v>0</v>
      </c>
      <c r="AF1948" s="355">
        <v>0</v>
      </c>
      <c r="AG1948" s="358">
        <v>699</v>
      </c>
      <c r="AH1948" s="355">
        <v>0</v>
      </c>
      <c r="AI1948" s="355">
        <v>0</v>
      </c>
      <c r="AJ1948" s="358">
        <v>575</v>
      </c>
      <c r="AK1948" s="4">
        <v>0</v>
      </c>
      <c r="AL1948" s="4">
        <v>0</v>
      </c>
      <c r="AM1948" s="4">
        <v>246</v>
      </c>
    </row>
    <row r="1949" spans="2:39" x14ac:dyDescent="0.3">
      <c r="B1949" s="350" t="s">
        <v>146</v>
      </c>
      <c r="C1949" s="351" t="s">
        <v>286</v>
      </c>
      <c r="D1949" s="352">
        <v>0</v>
      </c>
      <c r="E1949" s="353">
        <v>0</v>
      </c>
      <c r="F1949" s="353">
        <v>587</v>
      </c>
      <c r="G1949" s="354">
        <v>0</v>
      </c>
      <c r="H1949" s="354">
        <v>0</v>
      </c>
      <c r="I1949" s="354">
        <v>698</v>
      </c>
      <c r="J1949" s="355">
        <v>1</v>
      </c>
      <c r="K1949" s="355">
        <v>0</v>
      </c>
      <c r="L1949" s="355">
        <v>740</v>
      </c>
      <c r="M1949" s="355">
        <v>0</v>
      </c>
      <c r="N1949" s="355">
        <v>0</v>
      </c>
      <c r="O1949" s="355">
        <v>656</v>
      </c>
      <c r="P1949" s="355">
        <v>0</v>
      </c>
      <c r="Q1949" s="355">
        <v>0</v>
      </c>
      <c r="R1949" s="355">
        <v>716</v>
      </c>
      <c r="S1949" s="355">
        <v>0</v>
      </c>
      <c r="T1949" s="355">
        <v>0</v>
      </c>
      <c r="U1949" s="355">
        <v>821</v>
      </c>
      <c r="V1949" s="355">
        <v>1</v>
      </c>
      <c r="W1949" s="355">
        <v>0</v>
      </c>
      <c r="X1949" s="355">
        <v>849.99999999999966</v>
      </c>
      <c r="Y1949" s="355">
        <v>0</v>
      </c>
      <c r="Z1949" s="355">
        <v>0</v>
      </c>
      <c r="AA1949" s="355">
        <v>923</v>
      </c>
      <c r="AB1949" s="355">
        <v>0</v>
      </c>
      <c r="AC1949" s="355">
        <v>0</v>
      </c>
      <c r="AD1949" s="357">
        <v>1008</v>
      </c>
      <c r="AE1949" s="355">
        <v>0</v>
      </c>
      <c r="AF1949" s="355">
        <v>0</v>
      </c>
      <c r="AG1949" s="358">
        <v>998</v>
      </c>
      <c r="AH1949" s="355">
        <v>0</v>
      </c>
      <c r="AI1949" s="355">
        <v>0</v>
      </c>
      <c r="AJ1949" s="358">
        <v>965</v>
      </c>
      <c r="AK1949" s="4">
        <v>0</v>
      </c>
      <c r="AL1949" s="4">
        <v>0</v>
      </c>
      <c r="AM1949" s="4">
        <v>587</v>
      </c>
    </row>
    <row r="1950" spans="2:39" x14ac:dyDescent="0.3">
      <c r="B1950" s="350" t="s">
        <v>146</v>
      </c>
      <c r="C1950" s="351" t="s">
        <v>255</v>
      </c>
      <c r="D1950" s="352">
        <v>11786</v>
      </c>
      <c r="E1950" s="353">
        <v>388</v>
      </c>
      <c r="F1950" s="353">
        <v>727</v>
      </c>
      <c r="G1950" s="354">
        <v>11570</v>
      </c>
      <c r="H1950" s="354">
        <v>451</v>
      </c>
      <c r="I1950" s="354">
        <v>904</v>
      </c>
      <c r="J1950" s="355">
        <v>14165</v>
      </c>
      <c r="K1950" s="355">
        <v>442</v>
      </c>
      <c r="L1950" s="355">
        <v>863</v>
      </c>
      <c r="M1950" s="355">
        <v>12022</v>
      </c>
      <c r="N1950" s="355">
        <v>2</v>
      </c>
      <c r="O1950" s="355">
        <v>908</v>
      </c>
      <c r="P1950" s="355">
        <v>10925</v>
      </c>
      <c r="Q1950" s="355">
        <v>2</v>
      </c>
      <c r="R1950" s="355">
        <v>865</v>
      </c>
      <c r="S1950" s="355">
        <v>10426.000000000016</v>
      </c>
      <c r="T1950" s="355">
        <v>6</v>
      </c>
      <c r="U1950" s="355">
        <v>963.00000000000034</v>
      </c>
      <c r="V1950" s="355">
        <v>10317.999999999971</v>
      </c>
      <c r="W1950" s="355">
        <v>0</v>
      </c>
      <c r="X1950" s="355">
        <v>1036.9999999999998</v>
      </c>
      <c r="Y1950" s="355">
        <v>10554</v>
      </c>
      <c r="Z1950" s="355">
        <v>0</v>
      </c>
      <c r="AA1950" s="355">
        <v>1171</v>
      </c>
      <c r="AB1950" s="355">
        <v>10519</v>
      </c>
      <c r="AC1950" s="355">
        <v>0</v>
      </c>
      <c r="AD1950" s="357">
        <v>1150</v>
      </c>
      <c r="AE1950" s="355">
        <v>10146</v>
      </c>
      <c r="AF1950" s="355">
        <v>0</v>
      </c>
      <c r="AG1950" s="358">
        <v>1252</v>
      </c>
      <c r="AH1950" s="355">
        <v>9689</v>
      </c>
      <c r="AI1950" s="355">
        <v>0</v>
      </c>
      <c r="AJ1950" s="358">
        <v>1151</v>
      </c>
      <c r="AK1950" s="4">
        <v>10132</v>
      </c>
      <c r="AL1950" s="4">
        <v>0</v>
      </c>
      <c r="AM1950" s="4">
        <v>975</v>
      </c>
    </row>
    <row r="1951" spans="2:39" x14ac:dyDescent="0.3">
      <c r="B1951" s="350" t="s">
        <v>146</v>
      </c>
      <c r="C1951" s="351" t="s">
        <v>224</v>
      </c>
      <c r="D1951" s="352">
        <v>14347</v>
      </c>
      <c r="E1951" s="353">
        <v>610</v>
      </c>
      <c r="F1951" s="353">
        <v>704</v>
      </c>
      <c r="G1951" s="354">
        <v>14482</v>
      </c>
      <c r="H1951" s="354">
        <v>605</v>
      </c>
      <c r="I1951" s="354">
        <v>760</v>
      </c>
      <c r="J1951" s="355">
        <v>13752</v>
      </c>
      <c r="K1951" s="355">
        <v>460</v>
      </c>
      <c r="L1951" s="355">
        <v>864</v>
      </c>
      <c r="M1951" s="355">
        <v>15794</v>
      </c>
      <c r="N1951" s="355">
        <v>12</v>
      </c>
      <c r="O1951" s="355">
        <v>840</v>
      </c>
      <c r="P1951" s="355">
        <v>13631</v>
      </c>
      <c r="Q1951" s="355">
        <v>7</v>
      </c>
      <c r="R1951" s="355">
        <v>925</v>
      </c>
      <c r="S1951" s="355">
        <v>12727.000000000044</v>
      </c>
      <c r="T1951" s="355">
        <v>5</v>
      </c>
      <c r="U1951" s="355">
        <v>884.00000000000011</v>
      </c>
      <c r="V1951" s="355">
        <v>12372.000000000009</v>
      </c>
      <c r="W1951" s="355">
        <v>0</v>
      </c>
      <c r="X1951" s="355">
        <v>1004.9999999999989</v>
      </c>
      <c r="Y1951" s="355">
        <v>12140</v>
      </c>
      <c r="Z1951" s="355">
        <v>0</v>
      </c>
      <c r="AA1951" s="355">
        <v>1089</v>
      </c>
      <c r="AB1951" s="355">
        <v>12389</v>
      </c>
      <c r="AC1951" s="355">
        <v>0</v>
      </c>
      <c r="AD1951" s="357">
        <v>1122</v>
      </c>
      <c r="AE1951" s="355">
        <v>12464</v>
      </c>
      <c r="AF1951" s="355">
        <v>0</v>
      </c>
      <c r="AG1951" s="358">
        <v>1052</v>
      </c>
      <c r="AH1951" s="355">
        <v>11817</v>
      </c>
      <c r="AI1951" s="355">
        <v>0</v>
      </c>
      <c r="AJ1951" s="358">
        <v>1202</v>
      </c>
      <c r="AK1951" s="4">
        <v>11467</v>
      </c>
      <c r="AL1951" s="4">
        <v>0</v>
      </c>
      <c r="AM1951" s="4">
        <v>937</v>
      </c>
    </row>
    <row r="1952" spans="2:39" x14ac:dyDescent="0.3">
      <c r="B1952" s="350" t="s">
        <v>146</v>
      </c>
      <c r="C1952" s="351" t="s">
        <v>225</v>
      </c>
      <c r="D1952" s="352">
        <v>14485</v>
      </c>
      <c r="E1952" s="353">
        <v>649</v>
      </c>
      <c r="F1952" s="353">
        <v>597</v>
      </c>
      <c r="G1952" s="354">
        <v>14020</v>
      </c>
      <c r="H1952" s="354">
        <v>551</v>
      </c>
      <c r="I1952" s="354">
        <v>700</v>
      </c>
      <c r="J1952" s="355">
        <v>13769</v>
      </c>
      <c r="K1952" s="355">
        <v>519</v>
      </c>
      <c r="L1952" s="355">
        <v>722</v>
      </c>
      <c r="M1952" s="355">
        <v>13522</v>
      </c>
      <c r="N1952" s="355">
        <v>8</v>
      </c>
      <c r="O1952" s="355">
        <v>827</v>
      </c>
      <c r="P1952" s="355">
        <v>14916</v>
      </c>
      <c r="Q1952" s="355">
        <v>17</v>
      </c>
      <c r="R1952" s="355">
        <v>844</v>
      </c>
      <c r="S1952" s="355">
        <v>13072.000000000062</v>
      </c>
      <c r="T1952" s="355">
        <v>9</v>
      </c>
      <c r="U1952" s="355">
        <v>915.00000000000057</v>
      </c>
      <c r="V1952" s="355">
        <v>12215.999999999975</v>
      </c>
      <c r="W1952" s="355">
        <v>0</v>
      </c>
      <c r="X1952" s="355">
        <v>911.00000000000011</v>
      </c>
      <c r="Y1952" s="355">
        <v>11847</v>
      </c>
      <c r="Z1952" s="355">
        <v>0</v>
      </c>
      <c r="AA1952" s="355">
        <v>1050</v>
      </c>
      <c r="AB1952" s="355">
        <v>11659</v>
      </c>
      <c r="AC1952" s="355">
        <v>0</v>
      </c>
      <c r="AD1952" s="357">
        <v>1009</v>
      </c>
      <c r="AE1952" s="355">
        <v>11914</v>
      </c>
      <c r="AF1952" s="355">
        <v>0</v>
      </c>
      <c r="AG1952" s="358">
        <v>1066</v>
      </c>
      <c r="AH1952" s="355">
        <v>11892</v>
      </c>
      <c r="AI1952" s="355">
        <v>0</v>
      </c>
      <c r="AJ1952" s="358">
        <v>1013</v>
      </c>
      <c r="AK1952" s="4">
        <v>11824</v>
      </c>
      <c r="AL1952" s="4">
        <v>0</v>
      </c>
      <c r="AM1952" s="4">
        <v>969</v>
      </c>
    </row>
    <row r="1953" spans="2:39" x14ac:dyDescent="0.3">
      <c r="B1953" s="350" t="s">
        <v>146</v>
      </c>
      <c r="C1953" s="351" t="s">
        <v>226</v>
      </c>
      <c r="D1953" s="352">
        <v>14319</v>
      </c>
      <c r="E1953" s="353">
        <v>655</v>
      </c>
      <c r="F1953" s="353">
        <v>551</v>
      </c>
      <c r="G1953" s="354">
        <v>14123</v>
      </c>
      <c r="H1953" s="354">
        <v>604</v>
      </c>
      <c r="I1953" s="354">
        <v>606</v>
      </c>
      <c r="J1953" s="355">
        <v>13647</v>
      </c>
      <c r="K1953" s="355">
        <v>470</v>
      </c>
      <c r="L1953" s="355">
        <v>691</v>
      </c>
      <c r="M1953" s="355">
        <v>13902</v>
      </c>
      <c r="N1953" s="355">
        <v>12</v>
      </c>
      <c r="O1953" s="355">
        <v>722</v>
      </c>
      <c r="P1953" s="355">
        <v>13203</v>
      </c>
      <c r="Q1953" s="355">
        <v>7</v>
      </c>
      <c r="R1953" s="355">
        <v>813</v>
      </c>
      <c r="S1953" s="355">
        <v>14672.000000000016</v>
      </c>
      <c r="T1953" s="355">
        <v>17</v>
      </c>
      <c r="U1953" s="355">
        <v>856</v>
      </c>
      <c r="V1953" s="355">
        <v>13072</v>
      </c>
      <c r="W1953" s="355">
        <v>0</v>
      </c>
      <c r="X1953" s="355">
        <v>938.99999999999955</v>
      </c>
      <c r="Y1953" s="355">
        <v>12334</v>
      </c>
      <c r="Z1953" s="355">
        <v>0</v>
      </c>
      <c r="AA1953" s="355">
        <v>980</v>
      </c>
      <c r="AB1953" s="355">
        <v>11952</v>
      </c>
      <c r="AC1953" s="355">
        <v>0</v>
      </c>
      <c r="AD1953" s="357">
        <v>970</v>
      </c>
      <c r="AE1953" s="355">
        <v>11824</v>
      </c>
      <c r="AF1953" s="355">
        <v>0</v>
      </c>
      <c r="AG1953" s="358">
        <v>985</v>
      </c>
      <c r="AH1953" s="355">
        <v>11897</v>
      </c>
      <c r="AI1953" s="355">
        <v>0</v>
      </c>
      <c r="AJ1953" s="358">
        <v>1017</v>
      </c>
      <c r="AK1953" s="4">
        <v>12242</v>
      </c>
      <c r="AL1953" s="4">
        <v>0</v>
      </c>
      <c r="AM1953" s="4">
        <v>877</v>
      </c>
    </row>
    <row r="1954" spans="2:39" x14ac:dyDescent="0.3">
      <c r="B1954" s="350" t="s">
        <v>146</v>
      </c>
      <c r="C1954" s="351" t="s">
        <v>227</v>
      </c>
      <c r="D1954" s="352">
        <v>14712</v>
      </c>
      <c r="E1954" s="353">
        <v>644</v>
      </c>
      <c r="F1954" s="353">
        <v>537</v>
      </c>
      <c r="G1954" s="354">
        <v>14001</v>
      </c>
      <c r="H1954" s="354">
        <v>569</v>
      </c>
      <c r="I1954" s="354">
        <v>555</v>
      </c>
      <c r="J1954" s="355">
        <v>13575</v>
      </c>
      <c r="K1954" s="355">
        <v>454</v>
      </c>
      <c r="L1954" s="355">
        <v>588</v>
      </c>
      <c r="M1954" s="355">
        <v>13704</v>
      </c>
      <c r="N1954" s="355">
        <v>4</v>
      </c>
      <c r="O1954" s="355">
        <v>665</v>
      </c>
      <c r="P1954" s="355">
        <v>13446</v>
      </c>
      <c r="Q1954" s="355">
        <v>15</v>
      </c>
      <c r="R1954" s="355">
        <v>663</v>
      </c>
      <c r="S1954" s="355">
        <v>12814.999999999991</v>
      </c>
      <c r="T1954" s="355">
        <v>3</v>
      </c>
      <c r="U1954" s="355">
        <v>799</v>
      </c>
      <c r="V1954" s="355">
        <v>14221.000000000018</v>
      </c>
      <c r="W1954" s="355">
        <v>0</v>
      </c>
      <c r="X1954" s="355">
        <v>877.0000000000008</v>
      </c>
      <c r="Y1954" s="355">
        <v>12893</v>
      </c>
      <c r="Z1954" s="355">
        <v>0</v>
      </c>
      <c r="AA1954" s="355">
        <v>983</v>
      </c>
      <c r="AB1954" s="355">
        <v>12252</v>
      </c>
      <c r="AC1954" s="355">
        <v>0</v>
      </c>
      <c r="AD1954" s="357">
        <v>863</v>
      </c>
      <c r="AE1954" s="355">
        <v>11805</v>
      </c>
      <c r="AF1954" s="355">
        <v>0</v>
      </c>
      <c r="AG1954" s="358">
        <v>942</v>
      </c>
      <c r="AH1954" s="355">
        <v>11691</v>
      </c>
      <c r="AI1954" s="355">
        <v>0</v>
      </c>
      <c r="AJ1954" s="358">
        <v>913</v>
      </c>
      <c r="AK1954" s="4">
        <v>12249</v>
      </c>
      <c r="AL1954" s="4">
        <v>0</v>
      </c>
      <c r="AM1954" s="4">
        <v>926</v>
      </c>
    </row>
    <row r="1955" spans="2:39" x14ac:dyDescent="0.3">
      <c r="B1955" s="350" t="s">
        <v>146</v>
      </c>
      <c r="C1955" s="351" t="s">
        <v>228</v>
      </c>
      <c r="D1955" s="352">
        <v>14383</v>
      </c>
      <c r="E1955" s="353">
        <v>518</v>
      </c>
      <c r="F1955" s="353">
        <v>499</v>
      </c>
      <c r="G1955" s="354">
        <v>14569</v>
      </c>
      <c r="H1955" s="354">
        <v>536</v>
      </c>
      <c r="I1955" s="354">
        <v>502</v>
      </c>
      <c r="J1955" s="355">
        <v>13443</v>
      </c>
      <c r="K1955" s="355">
        <v>411</v>
      </c>
      <c r="L1955" s="355">
        <v>538</v>
      </c>
      <c r="M1955" s="355">
        <v>13677</v>
      </c>
      <c r="N1955" s="355">
        <v>8</v>
      </c>
      <c r="O1955" s="355">
        <v>566</v>
      </c>
      <c r="P1955" s="355">
        <v>13415</v>
      </c>
      <c r="Q1955" s="355">
        <v>5</v>
      </c>
      <c r="R1955" s="355">
        <v>622</v>
      </c>
      <c r="S1955" s="355">
        <v>13237.000000000007</v>
      </c>
      <c r="T1955" s="355">
        <v>6</v>
      </c>
      <c r="U1955" s="355">
        <v>672.99999999999977</v>
      </c>
      <c r="V1955" s="355">
        <v>12713.999999999998</v>
      </c>
      <c r="W1955" s="355">
        <v>0</v>
      </c>
      <c r="X1955" s="355">
        <v>741.99999999999955</v>
      </c>
      <c r="Y1955" s="355">
        <v>13997</v>
      </c>
      <c r="Z1955" s="355">
        <v>0</v>
      </c>
      <c r="AA1955" s="355">
        <v>878</v>
      </c>
      <c r="AB1955" s="355">
        <v>12947</v>
      </c>
      <c r="AC1955" s="355">
        <v>0</v>
      </c>
      <c r="AD1955" s="357">
        <v>832</v>
      </c>
      <c r="AE1955" s="355">
        <v>12311</v>
      </c>
      <c r="AF1955" s="355">
        <v>0</v>
      </c>
      <c r="AG1955" s="358">
        <v>833</v>
      </c>
      <c r="AH1955" s="355">
        <v>11768</v>
      </c>
      <c r="AI1955" s="355">
        <v>0</v>
      </c>
      <c r="AJ1955" s="358">
        <v>914</v>
      </c>
      <c r="AK1955" s="4">
        <v>11951</v>
      </c>
      <c r="AL1955" s="4">
        <v>0</v>
      </c>
      <c r="AM1955" s="4">
        <v>827</v>
      </c>
    </row>
    <row r="1956" spans="2:39" x14ac:dyDescent="0.3">
      <c r="B1956" s="350" t="s">
        <v>146</v>
      </c>
      <c r="C1956" s="351" t="s">
        <v>229</v>
      </c>
      <c r="D1956" s="352">
        <v>14800</v>
      </c>
      <c r="E1956" s="353">
        <v>48</v>
      </c>
      <c r="F1956" s="353">
        <v>325</v>
      </c>
      <c r="G1956" s="354">
        <v>14852</v>
      </c>
      <c r="H1956" s="354">
        <v>63</v>
      </c>
      <c r="I1956" s="354">
        <v>425</v>
      </c>
      <c r="J1956" s="355">
        <v>15182</v>
      </c>
      <c r="K1956" s="355">
        <v>113</v>
      </c>
      <c r="L1956" s="355">
        <v>374</v>
      </c>
      <c r="M1956" s="355">
        <v>14875</v>
      </c>
      <c r="N1956" s="355">
        <v>86</v>
      </c>
      <c r="O1956" s="355">
        <v>412</v>
      </c>
      <c r="P1956" s="355">
        <v>14651</v>
      </c>
      <c r="Q1956" s="355">
        <v>63</v>
      </c>
      <c r="R1956" s="355">
        <v>452</v>
      </c>
      <c r="S1956" s="355">
        <v>14550.999999999993</v>
      </c>
      <c r="T1956" s="355">
        <v>12.000000000000002</v>
      </c>
      <c r="U1956" s="355">
        <v>477.00000000000011</v>
      </c>
      <c r="V1956" s="355">
        <v>14423.99999999994</v>
      </c>
      <c r="W1956" s="355">
        <v>0</v>
      </c>
      <c r="X1956" s="355">
        <v>590.00000000000023</v>
      </c>
      <c r="Y1956" s="355">
        <v>14231</v>
      </c>
      <c r="Z1956" s="355">
        <v>0</v>
      </c>
      <c r="AA1956" s="355">
        <v>827</v>
      </c>
      <c r="AB1956" s="355">
        <v>15304</v>
      </c>
      <c r="AC1956" s="355">
        <v>0</v>
      </c>
      <c r="AD1956" s="357">
        <v>675</v>
      </c>
      <c r="AE1956" s="355">
        <v>14530</v>
      </c>
      <c r="AF1956" s="355">
        <v>0</v>
      </c>
      <c r="AG1956" s="358">
        <v>720</v>
      </c>
      <c r="AH1956" s="355">
        <v>14158</v>
      </c>
      <c r="AI1956" s="355">
        <v>0</v>
      </c>
      <c r="AJ1956" s="358">
        <v>714</v>
      </c>
      <c r="AK1956" s="4">
        <v>13187</v>
      </c>
      <c r="AL1956" s="4">
        <v>0</v>
      </c>
      <c r="AM1956" s="4">
        <v>727</v>
      </c>
    </row>
    <row r="1957" spans="2:39" x14ac:dyDescent="0.3">
      <c r="B1957" s="350" t="s">
        <v>146</v>
      </c>
      <c r="C1957" s="351" t="s">
        <v>287</v>
      </c>
      <c r="D1957" s="352">
        <v>13201</v>
      </c>
      <c r="E1957" s="353">
        <v>50</v>
      </c>
      <c r="F1957" s="353">
        <v>295</v>
      </c>
      <c r="G1957" s="354">
        <v>13134</v>
      </c>
      <c r="H1957" s="354">
        <v>50</v>
      </c>
      <c r="I1957" s="354">
        <v>346</v>
      </c>
      <c r="J1957" s="355">
        <v>12960</v>
      </c>
      <c r="K1957" s="355">
        <v>49</v>
      </c>
      <c r="L1957" s="355">
        <v>407</v>
      </c>
      <c r="M1957" s="355">
        <v>13528</v>
      </c>
      <c r="N1957" s="355">
        <v>22</v>
      </c>
      <c r="O1957" s="355">
        <v>369</v>
      </c>
      <c r="P1957" s="355">
        <v>13028</v>
      </c>
      <c r="Q1957" s="355">
        <v>38</v>
      </c>
      <c r="R1957" s="355">
        <v>393</v>
      </c>
      <c r="S1957" s="355">
        <v>12859.999999999965</v>
      </c>
      <c r="T1957" s="355">
        <v>16</v>
      </c>
      <c r="U1957" s="355">
        <v>446.00000000000023</v>
      </c>
      <c r="V1957" s="355">
        <v>12576.000000000007</v>
      </c>
      <c r="W1957" s="355">
        <v>0</v>
      </c>
      <c r="X1957" s="355">
        <v>529.99999999999966</v>
      </c>
      <c r="Y1957" s="355">
        <v>12679</v>
      </c>
      <c r="Z1957" s="355">
        <v>0</v>
      </c>
      <c r="AA1957" s="355">
        <v>674</v>
      </c>
      <c r="AB1957" s="355">
        <v>12779</v>
      </c>
      <c r="AC1957" s="355">
        <v>0</v>
      </c>
      <c r="AD1957" s="357">
        <v>769</v>
      </c>
      <c r="AE1957" s="355">
        <v>13856</v>
      </c>
      <c r="AF1957" s="355">
        <v>0</v>
      </c>
      <c r="AG1957" s="358">
        <v>627</v>
      </c>
      <c r="AH1957" s="355">
        <v>13236</v>
      </c>
      <c r="AI1957" s="355">
        <v>0</v>
      </c>
      <c r="AJ1957" s="358">
        <v>681</v>
      </c>
      <c r="AK1957" s="4">
        <v>13344</v>
      </c>
      <c r="AL1957" s="4">
        <v>0</v>
      </c>
      <c r="AM1957" s="4">
        <v>698</v>
      </c>
    </row>
    <row r="1958" spans="2:39" x14ac:dyDescent="0.3">
      <c r="B1958" s="350" t="s">
        <v>146</v>
      </c>
      <c r="C1958" s="351" t="s">
        <v>230</v>
      </c>
      <c r="D1958" s="352">
        <v>12038</v>
      </c>
      <c r="E1958" s="353">
        <v>41</v>
      </c>
      <c r="F1958" s="353">
        <v>320</v>
      </c>
      <c r="G1958" s="354">
        <v>11827</v>
      </c>
      <c r="H1958" s="354">
        <v>48</v>
      </c>
      <c r="I1958" s="354">
        <v>301</v>
      </c>
      <c r="J1958" s="355">
        <v>11616</v>
      </c>
      <c r="K1958" s="355">
        <v>30</v>
      </c>
      <c r="L1958" s="355">
        <v>348</v>
      </c>
      <c r="M1958" s="355">
        <v>11579</v>
      </c>
      <c r="N1958" s="355">
        <v>19</v>
      </c>
      <c r="O1958" s="355">
        <v>395</v>
      </c>
      <c r="P1958" s="355">
        <v>12068</v>
      </c>
      <c r="Q1958" s="355">
        <v>21</v>
      </c>
      <c r="R1958" s="355">
        <v>346</v>
      </c>
      <c r="S1958" s="355">
        <v>11854.999999999996</v>
      </c>
      <c r="T1958" s="355">
        <v>19</v>
      </c>
      <c r="U1958" s="355">
        <v>384.00000000000011</v>
      </c>
      <c r="V1958" s="355">
        <v>11524.000000000007</v>
      </c>
      <c r="W1958" s="355">
        <v>0</v>
      </c>
      <c r="X1958" s="355">
        <v>458.99999999999977</v>
      </c>
      <c r="Y1958" s="355">
        <v>11413</v>
      </c>
      <c r="Z1958" s="355">
        <v>0</v>
      </c>
      <c r="AA1958" s="355">
        <v>661</v>
      </c>
      <c r="AB1958" s="355">
        <v>11554</v>
      </c>
      <c r="AC1958" s="355">
        <v>0</v>
      </c>
      <c r="AD1958" s="357">
        <v>600</v>
      </c>
      <c r="AE1958" s="355">
        <v>11809</v>
      </c>
      <c r="AF1958" s="355">
        <v>0</v>
      </c>
      <c r="AG1958" s="358">
        <v>628</v>
      </c>
      <c r="AH1958" s="355">
        <v>12722</v>
      </c>
      <c r="AI1958" s="355">
        <v>0</v>
      </c>
      <c r="AJ1958" s="358">
        <v>609</v>
      </c>
      <c r="AK1958" s="4">
        <v>12769</v>
      </c>
      <c r="AL1958" s="4">
        <v>0</v>
      </c>
      <c r="AM1958" s="4">
        <v>624</v>
      </c>
    </row>
    <row r="1959" spans="2:39" x14ac:dyDescent="0.3">
      <c r="B1959" s="350" t="s">
        <v>146</v>
      </c>
      <c r="C1959" s="351" t="s">
        <v>231</v>
      </c>
      <c r="D1959" s="352">
        <v>10658</v>
      </c>
      <c r="E1959" s="353">
        <v>43</v>
      </c>
      <c r="F1959" s="353">
        <v>286</v>
      </c>
      <c r="G1959" s="354">
        <v>10497</v>
      </c>
      <c r="H1959" s="354">
        <v>35</v>
      </c>
      <c r="I1959" s="354">
        <v>329</v>
      </c>
      <c r="J1959" s="355">
        <v>10335</v>
      </c>
      <c r="K1959" s="355">
        <v>41</v>
      </c>
      <c r="L1959" s="355">
        <v>315</v>
      </c>
      <c r="M1959" s="355">
        <v>10351</v>
      </c>
      <c r="N1959" s="355">
        <v>15</v>
      </c>
      <c r="O1959" s="355">
        <v>349</v>
      </c>
      <c r="P1959" s="355">
        <v>10187</v>
      </c>
      <c r="Q1959" s="355">
        <v>22</v>
      </c>
      <c r="R1959" s="355">
        <v>362</v>
      </c>
      <c r="S1959" s="355">
        <v>10523.999999999998</v>
      </c>
      <c r="T1959" s="355">
        <v>22</v>
      </c>
      <c r="U1959" s="355">
        <v>332.00000000000006</v>
      </c>
      <c r="V1959" s="355">
        <v>10232</v>
      </c>
      <c r="W1959" s="355">
        <v>38.999999999999993</v>
      </c>
      <c r="X1959" s="355">
        <v>369</v>
      </c>
      <c r="Y1959" s="355">
        <v>10166</v>
      </c>
      <c r="Z1959" s="355">
        <v>0</v>
      </c>
      <c r="AA1959" s="355">
        <v>573</v>
      </c>
      <c r="AB1959" s="355">
        <v>10155</v>
      </c>
      <c r="AC1959" s="355">
        <v>0</v>
      </c>
      <c r="AD1959" s="357">
        <v>574</v>
      </c>
      <c r="AE1959" s="355">
        <v>10332</v>
      </c>
      <c r="AF1959" s="355">
        <v>0</v>
      </c>
      <c r="AG1959" s="358">
        <v>462</v>
      </c>
      <c r="AH1959" s="355">
        <v>10631</v>
      </c>
      <c r="AI1959" s="355">
        <v>0</v>
      </c>
      <c r="AJ1959" s="358">
        <v>567</v>
      </c>
      <c r="AK1959" s="4">
        <v>12072</v>
      </c>
      <c r="AL1959" s="4">
        <v>0</v>
      </c>
      <c r="AM1959" s="4">
        <v>569</v>
      </c>
    </row>
    <row r="1960" spans="2:39" x14ac:dyDescent="0.3">
      <c r="B1960" s="350" t="s">
        <v>146</v>
      </c>
      <c r="C1960" s="351" t="s">
        <v>288</v>
      </c>
      <c r="D1960" s="352">
        <v>9341</v>
      </c>
      <c r="E1960" s="353">
        <v>25</v>
      </c>
      <c r="F1960" s="353">
        <v>255</v>
      </c>
      <c r="G1960" s="354">
        <v>9449</v>
      </c>
      <c r="H1960" s="354">
        <v>39</v>
      </c>
      <c r="I1960" s="354">
        <v>272</v>
      </c>
      <c r="J1960" s="355">
        <v>9179</v>
      </c>
      <c r="K1960" s="355">
        <v>30</v>
      </c>
      <c r="L1960" s="355">
        <v>293</v>
      </c>
      <c r="M1960" s="355">
        <v>9153</v>
      </c>
      <c r="N1960" s="355">
        <v>13</v>
      </c>
      <c r="O1960" s="355">
        <v>303</v>
      </c>
      <c r="P1960" s="355">
        <v>9189</v>
      </c>
      <c r="Q1960" s="355">
        <v>12</v>
      </c>
      <c r="R1960" s="355">
        <v>303</v>
      </c>
      <c r="S1960" s="355">
        <v>9028.9999999999982</v>
      </c>
      <c r="T1960" s="355">
        <v>14</v>
      </c>
      <c r="U1960" s="355">
        <v>347</v>
      </c>
      <c r="V1960" s="355">
        <v>9182.0000000000164</v>
      </c>
      <c r="W1960" s="355">
        <v>34</v>
      </c>
      <c r="X1960" s="355">
        <v>270.99999999999989</v>
      </c>
      <c r="Y1960" s="355">
        <v>9298</v>
      </c>
      <c r="Z1960" s="355">
        <v>0</v>
      </c>
      <c r="AA1960" s="355">
        <v>434</v>
      </c>
      <c r="AB1960" s="355">
        <v>9213</v>
      </c>
      <c r="AC1960" s="355">
        <v>0</v>
      </c>
      <c r="AD1960" s="357">
        <v>432</v>
      </c>
      <c r="AE1960" s="355">
        <v>9111</v>
      </c>
      <c r="AF1960" s="355">
        <v>0</v>
      </c>
      <c r="AG1960" s="358">
        <v>411</v>
      </c>
      <c r="AH1960" s="355">
        <v>9516</v>
      </c>
      <c r="AI1960" s="355">
        <v>0</v>
      </c>
      <c r="AJ1960" s="358">
        <v>431</v>
      </c>
      <c r="AK1960" s="4">
        <v>10003</v>
      </c>
      <c r="AL1960" s="4">
        <v>0</v>
      </c>
      <c r="AM1960" s="4">
        <v>471</v>
      </c>
    </row>
    <row r="1961" spans="2:39" x14ac:dyDescent="0.3">
      <c r="B1961" s="350" t="s">
        <v>146</v>
      </c>
      <c r="C1961" s="351" t="s">
        <v>232</v>
      </c>
      <c r="D1961" s="352">
        <v>7377</v>
      </c>
      <c r="E1961" s="353">
        <v>22</v>
      </c>
      <c r="F1961" s="353">
        <v>225</v>
      </c>
      <c r="G1961" s="354">
        <v>7822</v>
      </c>
      <c r="H1961" s="354">
        <v>30</v>
      </c>
      <c r="I1961" s="354">
        <v>241</v>
      </c>
      <c r="J1961" s="355">
        <v>7820</v>
      </c>
      <c r="K1961" s="355">
        <v>24</v>
      </c>
      <c r="L1961" s="355">
        <v>246</v>
      </c>
      <c r="M1961" s="355">
        <v>7807</v>
      </c>
      <c r="N1961" s="355">
        <v>13</v>
      </c>
      <c r="O1961" s="355">
        <v>280</v>
      </c>
      <c r="P1961" s="355">
        <v>7637</v>
      </c>
      <c r="Q1961" s="355">
        <v>12</v>
      </c>
      <c r="R1961" s="355">
        <v>278</v>
      </c>
      <c r="S1961" s="355">
        <v>7610.9999999999973</v>
      </c>
      <c r="T1961" s="355">
        <v>10</v>
      </c>
      <c r="U1961" s="355">
        <v>282</v>
      </c>
      <c r="V1961" s="355">
        <v>7522.9999999999854</v>
      </c>
      <c r="W1961" s="355">
        <v>0</v>
      </c>
      <c r="X1961" s="355">
        <v>329.00000000000011</v>
      </c>
      <c r="Y1961" s="355">
        <v>7708</v>
      </c>
      <c r="Z1961" s="355">
        <v>0</v>
      </c>
      <c r="AA1961" s="355">
        <v>402</v>
      </c>
      <c r="AB1961" s="355">
        <v>7692</v>
      </c>
      <c r="AC1961" s="355">
        <v>0</v>
      </c>
      <c r="AD1961" s="357">
        <v>411</v>
      </c>
      <c r="AE1961" s="355">
        <v>7804</v>
      </c>
      <c r="AF1961" s="355">
        <v>0</v>
      </c>
      <c r="AG1961" s="358">
        <v>371</v>
      </c>
      <c r="AH1961" s="355">
        <v>7829</v>
      </c>
      <c r="AI1961" s="355">
        <v>0</v>
      </c>
      <c r="AJ1961" s="358">
        <v>381</v>
      </c>
      <c r="AK1961" s="4">
        <v>8510</v>
      </c>
      <c r="AL1961" s="4">
        <v>0</v>
      </c>
      <c r="AM1961" s="4">
        <v>410</v>
      </c>
    </row>
    <row r="1962" spans="2:39" x14ac:dyDescent="0.3">
      <c r="B1962" s="350" t="s">
        <v>146</v>
      </c>
      <c r="C1962" s="351" t="s">
        <v>325</v>
      </c>
      <c r="D1962" s="352">
        <v>146</v>
      </c>
      <c r="E1962" s="353">
        <v>0</v>
      </c>
      <c r="F1962" s="353">
        <v>0</v>
      </c>
      <c r="G1962" s="354">
        <v>178</v>
      </c>
      <c r="H1962" s="354">
        <v>0</v>
      </c>
      <c r="I1962" s="354">
        <v>0</v>
      </c>
      <c r="J1962" s="355">
        <v>171</v>
      </c>
      <c r="K1962" s="355">
        <v>0</v>
      </c>
      <c r="L1962" s="355">
        <v>0</v>
      </c>
      <c r="M1962" s="355">
        <v>167</v>
      </c>
      <c r="N1962" s="355">
        <v>0</v>
      </c>
      <c r="O1962" s="355">
        <v>0</v>
      </c>
      <c r="P1962" s="355">
        <v>151</v>
      </c>
      <c r="Q1962" s="355">
        <v>0</v>
      </c>
      <c r="R1962" s="355">
        <v>0</v>
      </c>
      <c r="S1962" s="355">
        <v>158.00000000000003</v>
      </c>
      <c r="T1962" s="355">
        <v>0</v>
      </c>
      <c r="U1962" s="355">
        <v>0</v>
      </c>
      <c r="V1962" s="355">
        <v>154</v>
      </c>
      <c r="W1962" s="355">
        <v>0</v>
      </c>
      <c r="X1962" s="355">
        <v>0</v>
      </c>
      <c r="Y1962" s="355">
        <v>179</v>
      </c>
      <c r="Z1962" s="355">
        <v>0</v>
      </c>
      <c r="AA1962" s="355">
        <v>0</v>
      </c>
      <c r="AB1962" s="355">
        <v>149</v>
      </c>
      <c r="AC1962" s="355">
        <v>0</v>
      </c>
      <c r="AD1962" s="357">
        <v>0</v>
      </c>
      <c r="AE1962" s="355">
        <v>171</v>
      </c>
      <c r="AF1962" s="355">
        <v>0</v>
      </c>
      <c r="AG1962" s="358">
        <v>0</v>
      </c>
      <c r="AH1962" s="355">
        <v>167</v>
      </c>
      <c r="AI1962" s="355">
        <v>0</v>
      </c>
      <c r="AJ1962" s="358">
        <v>0</v>
      </c>
      <c r="AK1962" s="4">
        <v>169</v>
      </c>
      <c r="AL1962" s="4">
        <v>0</v>
      </c>
      <c r="AM1962" s="4">
        <v>0</v>
      </c>
    </row>
    <row r="1963" spans="2:39" x14ac:dyDescent="0.3">
      <c r="B1963" s="350" t="s">
        <v>146</v>
      </c>
      <c r="C1963" s="351" t="s">
        <v>326</v>
      </c>
      <c r="D1963" s="352">
        <v>175</v>
      </c>
      <c r="E1963" s="353">
        <v>0</v>
      </c>
      <c r="F1963" s="353">
        <v>0</v>
      </c>
      <c r="G1963" s="354">
        <v>133</v>
      </c>
      <c r="H1963" s="354">
        <v>0</v>
      </c>
      <c r="I1963" s="354">
        <v>0</v>
      </c>
      <c r="J1963" s="355">
        <v>151</v>
      </c>
      <c r="K1963" s="355">
        <v>0</v>
      </c>
      <c r="L1963" s="355">
        <v>0</v>
      </c>
      <c r="M1963" s="355">
        <v>150</v>
      </c>
      <c r="N1963" s="355">
        <v>0</v>
      </c>
      <c r="O1963" s="355">
        <v>0</v>
      </c>
      <c r="P1963" s="355">
        <v>150</v>
      </c>
      <c r="Q1963" s="355">
        <v>0</v>
      </c>
      <c r="R1963" s="355">
        <v>0</v>
      </c>
      <c r="S1963" s="355">
        <v>123</v>
      </c>
      <c r="T1963" s="355">
        <v>0</v>
      </c>
      <c r="U1963" s="355">
        <v>0</v>
      </c>
      <c r="V1963" s="355">
        <v>124.99999999999999</v>
      </c>
      <c r="W1963" s="355">
        <v>0</v>
      </c>
      <c r="X1963" s="355">
        <v>0</v>
      </c>
      <c r="Y1963" s="355">
        <v>114</v>
      </c>
      <c r="Z1963" s="355">
        <v>0</v>
      </c>
      <c r="AA1963" s="355">
        <v>0</v>
      </c>
      <c r="AB1963" s="355">
        <v>124</v>
      </c>
      <c r="AC1963" s="355">
        <v>0</v>
      </c>
      <c r="AD1963" s="357">
        <v>0</v>
      </c>
      <c r="AE1963" s="355">
        <v>113</v>
      </c>
      <c r="AF1963" s="355">
        <v>0</v>
      </c>
      <c r="AG1963" s="358">
        <v>0</v>
      </c>
      <c r="AH1963" s="355">
        <v>118</v>
      </c>
      <c r="AI1963" s="355">
        <v>0</v>
      </c>
      <c r="AJ1963" s="358">
        <v>0</v>
      </c>
      <c r="AK1963" s="4">
        <v>125</v>
      </c>
      <c r="AL1963" s="4">
        <v>0</v>
      </c>
      <c r="AM1963" s="4">
        <v>0</v>
      </c>
    </row>
    <row r="1964" spans="2:39" x14ac:dyDescent="0.3">
      <c r="B1964" s="350" t="s">
        <v>146</v>
      </c>
      <c r="C1964" s="351" t="s">
        <v>289</v>
      </c>
      <c r="D1964" s="352">
        <v>2976</v>
      </c>
      <c r="E1964" s="353">
        <v>0</v>
      </c>
      <c r="F1964" s="353">
        <v>2</v>
      </c>
      <c r="G1964" s="354">
        <v>1318</v>
      </c>
      <c r="H1964" s="354">
        <v>0</v>
      </c>
      <c r="I1964" s="354">
        <v>3</v>
      </c>
      <c r="J1964" s="355">
        <v>1167</v>
      </c>
      <c r="K1964" s="355">
        <v>0</v>
      </c>
      <c r="L1964" s="355">
        <v>0</v>
      </c>
      <c r="M1964" s="355">
        <v>1012</v>
      </c>
      <c r="N1964" s="355">
        <v>748</v>
      </c>
      <c r="O1964" s="355">
        <v>0</v>
      </c>
      <c r="P1964" s="355">
        <v>1620</v>
      </c>
      <c r="Q1964" s="355">
        <v>10</v>
      </c>
      <c r="R1964" s="355">
        <v>0</v>
      </c>
      <c r="S1964" s="355">
        <v>137</v>
      </c>
      <c r="T1964" s="355">
        <v>0</v>
      </c>
      <c r="U1964" s="355">
        <v>0</v>
      </c>
      <c r="V1964" s="355">
        <v>1563.0000000000007</v>
      </c>
      <c r="W1964" s="355">
        <v>0</v>
      </c>
      <c r="X1964" s="355">
        <v>0</v>
      </c>
      <c r="Y1964" s="355">
        <v>44</v>
      </c>
      <c r="Z1964" s="355">
        <v>0</v>
      </c>
      <c r="AA1964" s="355">
        <v>0</v>
      </c>
      <c r="AB1964" s="355">
        <v>853</v>
      </c>
      <c r="AC1964" s="355">
        <v>0</v>
      </c>
      <c r="AD1964" s="357">
        <v>1</v>
      </c>
      <c r="AE1964" s="355">
        <v>34</v>
      </c>
      <c r="AF1964" s="355">
        <v>0</v>
      </c>
      <c r="AG1964" s="358">
        <v>1</v>
      </c>
      <c r="AH1964" s="355">
        <v>0</v>
      </c>
      <c r="AI1964" s="355">
        <v>0</v>
      </c>
      <c r="AJ1964" s="358">
        <v>0</v>
      </c>
      <c r="AK1964" s="4">
        <v>13</v>
      </c>
      <c r="AL1964" s="4">
        <v>0</v>
      </c>
      <c r="AM1964" s="4">
        <v>10</v>
      </c>
    </row>
    <row r="1965" spans="2:39" x14ac:dyDescent="0.3">
      <c r="B1965" s="350" t="s">
        <v>146</v>
      </c>
      <c r="C1965" s="351" t="s">
        <v>290</v>
      </c>
      <c r="D1965" s="352">
        <v>1155</v>
      </c>
      <c r="E1965" s="353">
        <v>4</v>
      </c>
      <c r="F1965" s="353">
        <v>16</v>
      </c>
      <c r="G1965" s="354">
        <v>1817</v>
      </c>
      <c r="H1965" s="354">
        <v>0</v>
      </c>
      <c r="I1965" s="354">
        <v>7</v>
      </c>
      <c r="J1965" s="355">
        <v>1122</v>
      </c>
      <c r="K1965" s="355">
        <v>0</v>
      </c>
      <c r="L1965" s="355">
        <v>4</v>
      </c>
      <c r="M1965" s="355">
        <v>1441</v>
      </c>
      <c r="N1965" s="355">
        <v>639</v>
      </c>
      <c r="O1965" s="355">
        <v>4</v>
      </c>
      <c r="P1965" s="355">
        <v>257</v>
      </c>
      <c r="Q1965" s="355">
        <v>0</v>
      </c>
      <c r="R1965" s="355">
        <v>4</v>
      </c>
      <c r="S1965" s="355">
        <v>163</v>
      </c>
      <c r="T1965" s="355">
        <v>0</v>
      </c>
      <c r="U1965" s="355">
        <v>16</v>
      </c>
      <c r="V1965" s="355">
        <v>66.000000000000014</v>
      </c>
      <c r="W1965" s="355">
        <v>0</v>
      </c>
      <c r="X1965" s="355">
        <v>9</v>
      </c>
      <c r="Y1965" s="355">
        <v>54</v>
      </c>
      <c r="Z1965" s="355">
        <v>0</v>
      </c>
      <c r="AA1965" s="355">
        <v>29</v>
      </c>
      <c r="AB1965" s="355">
        <v>54</v>
      </c>
      <c r="AC1965" s="355">
        <v>0</v>
      </c>
      <c r="AD1965" s="357">
        <v>22</v>
      </c>
      <c r="AE1965" s="355">
        <v>28</v>
      </c>
      <c r="AF1965" s="355">
        <v>0</v>
      </c>
      <c r="AG1965" s="358">
        <v>14</v>
      </c>
      <c r="AH1965" s="355">
        <v>0</v>
      </c>
      <c r="AI1965" s="355">
        <v>0</v>
      </c>
      <c r="AJ1965" s="358">
        <v>8</v>
      </c>
      <c r="AK1965" s="4">
        <v>21</v>
      </c>
      <c r="AL1965" s="4">
        <v>0</v>
      </c>
      <c r="AM1965" s="4">
        <v>18</v>
      </c>
    </row>
    <row r="1966" spans="2:39" x14ac:dyDescent="0.3">
      <c r="B1966" s="350" t="s">
        <v>146</v>
      </c>
      <c r="C1966" s="351" t="s">
        <v>291</v>
      </c>
      <c r="D1966" s="352">
        <v>2597</v>
      </c>
      <c r="E1966" s="353">
        <v>2591</v>
      </c>
      <c r="F1966" s="353">
        <v>310</v>
      </c>
      <c r="G1966" s="354">
        <v>2094</v>
      </c>
      <c r="H1966" s="354">
        <v>2392</v>
      </c>
      <c r="I1966" s="354">
        <v>376</v>
      </c>
      <c r="J1966" s="355">
        <v>2014</v>
      </c>
      <c r="K1966" s="355">
        <v>1842</v>
      </c>
      <c r="L1966" s="355">
        <v>436</v>
      </c>
      <c r="M1966" s="355">
        <v>2136</v>
      </c>
      <c r="N1966" s="355">
        <v>2489</v>
      </c>
      <c r="O1966" s="355">
        <v>209</v>
      </c>
      <c r="P1966" s="355">
        <v>2122</v>
      </c>
      <c r="Q1966" s="355">
        <v>1971</v>
      </c>
      <c r="R1966" s="355">
        <v>272</v>
      </c>
      <c r="S1966" s="355">
        <v>1798.9999999999982</v>
      </c>
      <c r="T1966" s="355">
        <v>1972.000000000002</v>
      </c>
      <c r="U1966" s="355">
        <v>448</v>
      </c>
      <c r="V1966" s="355">
        <v>1404.9999999999991</v>
      </c>
      <c r="W1966" s="355">
        <v>2242.0000000000009</v>
      </c>
      <c r="X1966" s="355">
        <v>456.00000000000023</v>
      </c>
      <c r="Y1966" s="355">
        <v>1360</v>
      </c>
      <c r="Z1966" s="355">
        <v>1842</v>
      </c>
      <c r="AA1966" s="355">
        <v>837</v>
      </c>
      <c r="AB1966" s="355">
        <v>974</v>
      </c>
      <c r="AC1966" s="355">
        <v>1393</v>
      </c>
      <c r="AD1966" s="357">
        <v>634</v>
      </c>
      <c r="AE1966" s="355">
        <v>1059</v>
      </c>
      <c r="AF1966" s="355">
        <v>1208</v>
      </c>
      <c r="AG1966" s="358">
        <v>668</v>
      </c>
      <c r="AH1966" s="355">
        <v>730</v>
      </c>
      <c r="AI1966" s="355">
        <v>129</v>
      </c>
      <c r="AJ1966" s="358">
        <v>312</v>
      </c>
      <c r="AK1966" s="4">
        <v>806</v>
      </c>
      <c r="AL1966" s="4">
        <v>251</v>
      </c>
      <c r="AM1966" s="4">
        <v>420</v>
      </c>
    </row>
    <row r="1967" spans="2:39" x14ac:dyDescent="0.3">
      <c r="B1967" s="350" t="s">
        <v>146</v>
      </c>
      <c r="C1967" s="351" t="s">
        <v>292</v>
      </c>
      <c r="D1967" s="352">
        <v>2151</v>
      </c>
      <c r="E1967" s="353">
        <v>2487</v>
      </c>
      <c r="F1967" s="353">
        <v>410</v>
      </c>
      <c r="G1967" s="354">
        <v>2057</v>
      </c>
      <c r="H1967" s="354">
        <v>2691</v>
      </c>
      <c r="I1967" s="354">
        <v>585</v>
      </c>
      <c r="J1967" s="355">
        <v>1750</v>
      </c>
      <c r="K1967" s="355">
        <v>1583</v>
      </c>
      <c r="L1967" s="355">
        <v>609</v>
      </c>
      <c r="M1967" s="355">
        <v>2065</v>
      </c>
      <c r="N1967" s="355">
        <v>1842</v>
      </c>
      <c r="O1967" s="355">
        <v>492</v>
      </c>
      <c r="P1967" s="355">
        <v>1932</v>
      </c>
      <c r="Q1967" s="355">
        <v>2007</v>
      </c>
      <c r="R1967" s="355">
        <v>447</v>
      </c>
      <c r="S1967" s="355">
        <v>1827.0000000000014</v>
      </c>
      <c r="T1967" s="355">
        <v>1736.0000000000045</v>
      </c>
      <c r="U1967" s="355">
        <v>730.99999999999966</v>
      </c>
      <c r="V1967" s="355">
        <v>1522.0000000000009</v>
      </c>
      <c r="W1967" s="355">
        <v>1793.9999999999991</v>
      </c>
      <c r="X1967" s="355">
        <v>824.00000000000045</v>
      </c>
      <c r="Y1967" s="355">
        <v>1407</v>
      </c>
      <c r="Z1967" s="355">
        <v>1708</v>
      </c>
      <c r="AA1967" s="355">
        <v>828</v>
      </c>
      <c r="AB1967" s="355">
        <v>1244</v>
      </c>
      <c r="AC1967" s="355">
        <v>1622</v>
      </c>
      <c r="AD1967" s="357">
        <v>1058</v>
      </c>
      <c r="AE1967" s="355">
        <v>1107</v>
      </c>
      <c r="AF1967" s="355">
        <v>1383</v>
      </c>
      <c r="AG1967" s="358">
        <v>942</v>
      </c>
      <c r="AH1967" s="355">
        <v>947</v>
      </c>
      <c r="AI1967" s="355">
        <v>1261</v>
      </c>
      <c r="AJ1967" s="358">
        <v>683</v>
      </c>
      <c r="AK1967" s="4">
        <v>894</v>
      </c>
      <c r="AL1967" s="4">
        <v>287</v>
      </c>
      <c r="AM1967" s="4">
        <v>742</v>
      </c>
    </row>
    <row r="1968" spans="2:39" x14ac:dyDescent="0.3">
      <c r="B1968" s="350" t="s">
        <v>146</v>
      </c>
      <c r="C1968" s="351" t="s">
        <v>293</v>
      </c>
      <c r="D1968" s="352">
        <v>1650</v>
      </c>
      <c r="E1968" s="353">
        <v>2375</v>
      </c>
      <c r="F1968" s="353">
        <v>372</v>
      </c>
      <c r="G1968" s="354">
        <v>609</v>
      </c>
      <c r="H1968" s="354">
        <v>596</v>
      </c>
      <c r="I1968" s="354">
        <v>730</v>
      </c>
      <c r="J1968" s="355">
        <v>455</v>
      </c>
      <c r="K1968" s="355">
        <v>152</v>
      </c>
      <c r="L1968" s="355">
        <v>396</v>
      </c>
      <c r="M1968" s="355">
        <v>340</v>
      </c>
      <c r="N1968" s="355">
        <v>123</v>
      </c>
      <c r="O1968" s="355">
        <v>330</v>
      </c>
      <c r="P1968" s="355">
        <v>476</v>
      </c>
      <c r="Q1968" s="355">
        <v>103</v>
      </c>
      <c r="R1968" s="355">
        <v>445</v>
      </c>
      <c r="S1968" s="355">
        <v>751.00000000000034</v>
      </c>
      <c r="T1968" s="355">
        <v>62.000000000000028</v>
      </c>
      <c r="U1968" s="355">
        <v>524</v>
      </c>
      <c r="V1968" s="355">
        <v>513.99999999999977</v>
      </c>
      <c r="W1968" s="355">
        <v>175.99999999999986</v>
      </c>
      <c r="X1968" s="355">
        <v>379.99999999999977</v>
      </c>
      <c r="Y1968" s="355">
        <v>327</v>
      </c>
      <c r="Z1968" s="355">
        <v>479</v>
      </c>
      <c r="AA1968" s="355">
        <v>571</v>
      </c>
      <c r="AB1968" s="355">
        <v>204</v>
      </c>
      <c r="AC1968" s="355">
        <v>184</v>
      </c>
      <c r="AD1968" s="357">
        <v>442</v>
      </c>
      <c r="AE1968" s="355">
        <v>334</v>
      </c>
      <c r="AF1968" s="355">
        <v>149</v>
      </c>
      <c r="AG1968" s="358">
        <v>590</v>
      </c>
      <c r="AH1968" s="355">
        <v>226</v>
      </c>
      <c r="AI1968" s="355">
        <v>595</v>
      </c>
      <c r="AJ1968" s="358">
        <v>384</v>
      </c>
      <c r="AK1968" s="4">
        <v>584</v>
      </c>
      <c r="AL1968" s="4">
        <v>1086</v>
      </c>
      <c r="AM1968" s="4">
        <v>552</v>
      </c>
    </row>
    <row r="1969" spans="2:39" x14ac:dyDescent="0.3">
      <c r="B1969" s="350" t="s">
        <v>146</v>
      </c>
      <c r="C1969" s="351" t="s">
        <v>294</v>
      </c>
      <c r="D1969" s="352">
        <v>573</v>
      </c>
      <c r="E1969" s="353">
        <v>3</v>
      </c>
      <c r="F1969" s="353">
        <v>844</v>
      </c>
      <c r="G1969" s="354">
        <v>1467</v>
      </c>
      <c r="H1969" s="354">
        <v>1789</v>
      </c>
      <c r="I1969" s="354">
        <v>553</v>
      </c>
      <c r="J1969" s="355">
        <v>1224</v>
      </c>
      <c r="K1969" s="355">
        <v>1522</v>
      </c>
      <c r="L1969" s="355">
        <v>831</v>
      </c>
      <c r="M1969" s="355">
        <v>1459</v>
      </c>
      <c r="N1969" s="355">
        <v>1477</v>
      </c>
      <c r="O1969" s="355">
        <v>716</v>
      </c>
      <c r="P1969" s="355">
        <v>1386</v>
      </c>
      <c r="Q1969" s="355">
        <v>1554</v>
      </c>
      <c r="R1969" s="355">
        <v>715</v>
      </c>
      <c r="S1969" s="355">
        <v>1137.9999999999998</v>
      </c>
      <c r="T1969" s="355">
        <v>1633.0000000000009</v>
      </c>
      <c r="U1969" s="355">
        <v>900.00000000000045</v>
      </c>
      <c r="V1969" s="355">
        <v>1200.0000000000002</v>
      </c>
      <c r="W1969" s="355">
        <v>1439.9999999999993</v>
      </c>
      <c r="X1969" s="355">
        <v>1115.0000000000005</v>
      </c>
      <c r="Y1969" s="355">
        <v>1200</v>
      </c>
      <c r="Z1969" s="355">
        <v>1127</v>
      </c>
      <c r="AA1969" s="355">
        <v>1681</v>
      </c>
      <c r="AB1969" s="355">
        <v>1192</v>
      </c>
      <c r="AC1969" s="355">
        <v>1590</v>
      </c>
      <c r="AD1969" s="357">
        <v>1742</v>
      </c>
      <c r="AE1969" s="355">
        <v>956</v>
      </c>
      <c r="AF1969" s="355">
        <v>1288</v>
      </c>
      <c r="AG1969" s="358">
        <v>2010</v>
      </c>
      <c r="AH1969" s="355">
        <v>908</v>
      </c>
      <c r="AI1969" s="355">
        <v>754</v>
      </c>
      <c r="AJ1969" s="358">
        <v>2352</v>
      </c>
      <c r="AK1969" s="4">
        <v>471</v>
      </c>
      <c r="AL1969" s="4">
        <v>27</v>
      </c>
      <c r="AM1969" s="4">
        <v>3846</v>
      </c>
    </row>
    <row r="1970" spans="2:39" x14ac:dyDescent="0.3">
      <c r="B1970" s="350" t="s">
        <v>146</v>
      </c>
      <c r="C1970" s="351" t="s">
        <v>327</v>
      </c>
      <c r="D1970" s="352">
        <v>38</v>
      </c>
      <c r="E1970" s="353">
        <v>0</v>
      </c>
      <c r="F1970" s="353">
        <v>0</v>
      </c>
      <c r="G1970" s="354">
        <v>0</v>
      </c>
      <c r="H1970" s="354">
        <v>0</v>
      </c>
      <c r="I1970" s="354">
        <v>0</v>
      </c>
      <c r="J1970" s="355">
        <v>0</v>
      </c>
      <c r="K1970" s="355">
        <v>0</v>
      </c>
      <c r="L1970" s="355">
        <v>0</v>
      </c>
      <c r="M1970" s="355">
        <v>0</v>
      </c>
      <c r="N1970" s="355">
        <v>0</v>
      </c>
      <c r="O1970" s="355">
        <v>0</v>
      </c>
      <c r="P1970" s="355">
        <v>0</v>
      </c>
      <c r="Q1970" s="355">
        <v>0</v>
      </c>
      <c r="R1970" s="355">
        <v>0</v>
      </c>
      <c r="S1970" s="355">
        <v>0</v>
      </c>
      <c r="T1970" s="355">
        <v>0</v>
      </c>
      <c r="U1970" s="355">
        <v>0</v>
      </c>
      <c r="V1970" s="355">
        <v>0</v>
      </c>
      <c r="W1970" s="355">
        <v>0</v>
      </c>
      <c r="X1970" s="355">
        <v>0</v>
      </c>
      <c r="Y1970" s="355">
        <v>0</v>
      </c>
      <c r="Z1970" s="355">
        <v>0</v>
      </c>
      <c r="AA1970" s="355">
        <v>0</v>
      </c>
      <c r="AB1970" s="355">
        <v>0</v>
      </c>
      <c r="AC1970" s="355">
        <v>0</v>
      </c>
      <c r="AD1970" s="357">
        <v>0</v>
      </c>
      <c r="AE1970" s="355">
        <v>0</v>
      </c>
      <c r="AF1970" s="355">
        <v>0</v>
      </c>
      <c r="AG1970" s="358">
        <v>0</v>
      </c>
      <c r="AH1970" s="355">
        <v>0</v>
      </c>
      <c r="AI1970" s="355">
        <v>0</v>
      </c>
      <c r="AJ1970" s="358">
        <v>0</v>
      </c>
      <c r="AK1970" s="4">
        <v>0</v>
      </c>
      <c r="AL1970" s="4">
        <v>0</v>
      </c>
      <c r="AM1970" s="4">
        <v>0</v>
      </c>
    </row>
    <row r="1971" spans="2:39" x14ac:dyDescent="0.3">
      <c r="B1971" s="350" t="s">
        <v>147</v>
      </c>
      <c r="C1971" s="351" t="s">
        <v>223</v>
      </c>
      <c r="D1971" s="352">
        <v>0</v>
      </c>
      <c r="E1971" s="353">
        <v>0</v>
      </c>
      <c r="F1971" s="353">
        <v>371</v>
      </c>
      <c r="G1971" s="354">
        <v>10</v>
      </c>
      <c r="H1971" s="354">
        <v>0</v>
      </c>
      <c r="I1971" s="354">
        <v>810</v>
      </c>
      <c r="J1971" s="355">
        <v>0</v>
      </c>
      <c r="K1971" s="355">
        <v>0</v>
      </c>
      <c r="L1971" s="355">
        <v>1012</v>
      </c>
      <c r="M1971" s="355">
        <v>10</v>
      </c>
      <c r="N1971" s="355">
        <v>0</v>
      </c>
      <c r="O1971" s="355">
        <v>839</v>
      </c>
      <c r="P1971" s="355">
        <v>0</v>
      </c>
      <c r="Q1971" s="355">
        <v>0</v>
      </c>
      <c r="R1971" s="355">
        <v>922</v>
      </c>
      <c r="S1971" s="355">
        <v>0</v>
      </c>
      <c r="T1971" s="355">
        <v>0</v>
      </c>
      <c r="U1971" s="355">
        <v>951</v>
      </c>
      <c r="V1971" s="355">
        <v>0</v>
      </c>
      <c r="W1971" s="355">
        <v>0</v>
      </c>
      <c r="X1971" s="355">
        <v>1097.0000000000002</v>
      </c>
      <c r="Y1971" s="355">
        <v>0</v>
      </c>
      <c r="Z1971" s="355">
        <v>0</v>
      </c>
      <c r="AA1971" s="355">
        <v>872</v>
      </c>
      <c r="AB1971" s="355">
        <v>0</v>
      </c>
      <c r="AC1971" s="355">
        <v>0</v>
      </c>
      <c r="AD1971" s="357">
        <v>963</v>
      </c>
      <c r="AE1971" s="355">
        <v>0</v>
      </c>
      <c r="AF1971" s="355">
        <v>0</v>
      </c>
      <c r="AG1971" s="358">
        <v>960</v>
      </c>
      <c r="AH1971" s="355">
        <v>0</v>
      </c>
      <c r="AI1971" s="355">
        <v>0</v>
      </c>
      <c r="AJ1971" s="358">
        <v>867</v>
      </c>
      <c r="AK1971" s="4">
        <v>0</v>
      </c>
      <c r="AL1971" s="4">
        <v>0</v>
      </c>
      <c r="AM1971" s="4">
        <v>209</v>
      </c>
    </row>
    <row r="1972" spans="2:39" x14ac:dyDescent="0.3">
      <c r="B1972" s="350" t="s">
        <v>147</v>
      </c>
      <c r="C1972" s="351" t="s">
        <v>286</v>
      </c>
      <c r="D1972" s="352">
        <v>25</v>
      </c>
      <c r="E1972" s="353">
        <v>0</v>
      </c>
      <c r="F1972" s="353">
        <v>722</v>
      </c>
      <c r="G1972" s="354">
        <v>9</v>
      </c>
      <c r="H1972" s="354">
        <v>0</v>
      </c>
      <c r="I1972" s="354">
        <v>942</v>
      </c>
      <c r="J1972" s="355">
        <v>0</v>
      </c>
      <c r="K1972" s="355">
        <v>0</v>
      </c>
      <c r="L1972" s="355">
        <v>1076</v>
      </c>
      <c r="M1972" s="355">
        <v>21</v>
      </c>
      <c r="N1972" s="355">
        <v>0</v>
      </c>
      <c r="O1972" s="355">
        <v>1182</v>
      </c>
      <c r="P1972" s="355">
        <v>15</v>
      </c>
      <c r="Q1972" s="355">
        <v>0</v>
      </c>
      <c r="R1972" s="355">
        <v>1115</v>
      </c>
      <c r="S1972" s="355">
        <v>0</v>
      </c>
      <c r="T1972" s="355">
        <v>0</v>
      </c>
      <c r="U1972" s="355">
        <v>1148.9999999999991</v>
      </c>
      <c r="V1972" s="355">
        <v>0</v>
      </c>
      <c r="W1972" s="355">
        <v>0</v>
      </c>
      <c r="X1972" s="355">
        <v>1418</v>
      </c>
      <c r="Y1972" s="355">
        <v>0</v>
      </c>
      <c r="Z1972" s="355">
        <v>0</v>
      </c>
      <c r="AA1972" s="355">
        <v>1383</v>
      </c>
      <c r="AB1972" s="355">
        <v>0</v>
      </c>
      <c r="AC1972" s="355">
        <v>0</v>
      </c>
      <c r="AD1972" s="357">
        <v>1203</v>
      </c>
      <c r="AE1972" s="355">
        <v>0</v>
      </c>
      <c r="AF1972" s="355">
        <v>0</v>
      </c>
      <c r="AG1972" s="358">
        <v>1375</v>
      </c>
      <c r="AH1972" s="355">
        <v>0</v>
      </c>
      <c r="AI1972" s="355">
        <v>0</v>
      </c>
      <c r="AJ1972" s="358">
        <v>1312</v>
      </c>
      <c r="AK1972" s="4">
        <v>0</v>
      </c>
      <c r="AL1972" s="4">
        <v>0</v>
      </c>
      <c r="AM1972" s="4">
        <v>674</v>
      </c>
    </row>
    <row r="1973" spans="2:39" x14ac:dyDescent="0.3">
      <c r="B1973" s="350" t="s">
        <v>147</v>
      </c>
      <c r="C1973" s="351" t="s">
        <v>255</v>
      </c>
      <c r="D1973" s="352">
        <v>3188</v>
      </c>
      <c r="E1973" s="353">
        <v>670</v>
      </c>
      <c r="F1973" s="353">
        <v>676</v>
      </c>
      <c r="G1973" s="354">
        <v>3287</v>
      </c>
      <c r="H1973" s="354">
        <v>705</v>
      </c>
      <c r="I1973" s="354">
        <v>921</v>
      </c>
      <c r="J1973" s="355">
        <v>3519</v>
      </c>
      <c r="K1973" s="355">
        <v>92</v>
      </c>
      <c r="L1973" s="355">
        <v>1395</v>
      </c>
      <c r="M1973" s="355">
        <v>3467</v>
      </c>
      <c r="N1973" s="355">
        <v>0</v>
      </c>
      <c r="O1973" s="355">
        <v>1207</v>
      </c>
      <c r="P1973" s="355">
        <v>3631</v>
      </c>
      <c r="Q1973" s="355">
        <v>0</v>
      </c>
      <c r="R1973" s="355">
        <v>1328</v>
      </c>
      <c r="S1973" s="355">
        <v>3443.9999999999977</v>
      </c>
      <c r="T1973" s="355">
        <v>0</v>
      </c>
      <c r="U1973" s="355">
        <v>1240.9999999999998</v>
      </c>
      <c r="V1973" s="355">
        <v>3357.9999999999991</v>
      </c>
      <c r="W1973" s="355">
        <v>0</v>
      </c>
      <c r="X1973" s="355">
        <v>1454.0000000000002</v>
      </c>
      <c r="Y1973" s="355">
        <v>3638</v>
      </c>
      <c r="Z1973" s="355">
        <v>0</v>
      </c>
      <c r="AA1973" s="355">
        <v>1524</v>
      </c>
      <c r="AB1973" s="355">
        <v>3649</v>
      </c>
      <c r="AC1973" s="355">
        <v>0</v>
      </c>
      <c r="AD1973" s="357">
        <v>1517</v>
      </c>
      <c r="AE1973" s="355">
        <v>3549</v>
      </c>
      <c r="AF1973" s="355">
        <v>0</v>
      </c>
      <c r="AG1973" s="358">
        <v>1496</v>
      </c>
      <c r="AH1973" s="355">
        <v>3475</v>
      </c>
      <c r="AI1973" s="355">
        <v>0</v>
      </c>
      <c r="AJ1973" s="358">
        <v>1487</v>
      </c>
      <c r="AK1973" s="4">
        <v>3629</v>
      </c>
      <c r="AL1973" s="4">
        <v>0</v>
      </c>
      <c r="AM1973" s="4">
        <v>1028</v>
      </c>
    </row>
    <row r="1974" spans="2:39" x14ac:dyDescent="0.3">
      <c r="B1974" s="350" t="s">
        <v>147</v>
      </c>
      <c r="C1974" s="351" t="s">
        <v>224</v>
      </c>
      <c r="D1974" s="352">
        <v>4199</v>
      </c>
      <c r="E1974" s="353">
        <v>787</v>
      </c>
      <c r="F1974" s="353">
        <v>716</v>
      </c>
      <c r="G1974" s="354">
        <v>4334</v>
      </c>
      <c r="H1974" s="354">
        <v>793</v>
      </c>
      <c r="I1974" s="354">
        <v>836</v>
      </c>
      <c r="J1974" s="355">
        <v>4335</v>
      </c>
      <c r="K1974" s="355">
        <v>213</v>
      </c>
      <c r="L1974" s="355">
        <v>1525</v>
      </c>
      <c r="M1974" s="355">
        <v>4479</v>
      </c>
      <c r="N1974" s="355">
        <v>61</v>
      </c>
      <c r="O1974" s="355">
        <v>1401</v>
      </c>
      <c r="P1974" s="355">
        <v>4567</v>
      </c>
      <c r="Q1974" s="355">
        <v>42</v>
      </c>
      <c r="R1974" s="355">
        <v>1356</v>
      </c>
      <c r="S1974" s="355">
        <v>4583.9999999999991</v>
      </c>
      <c r="T1974" s="355">
        <v>55.000000000000007</v>
      </c>
      <c r="U1974" s="355">
        <v>1418</v>
      </c>
      <c r="V1974" s="355">
        <v>4301.0000000000036</v>
      </c>
      <c r="W1974" s="355">
        <v>0</v>
      </c>
      <c r="X1974" s="355">
        <v>1492.0000000000005</v>
      </c>
      <c r="Y1974" s="355">
        <v>4323</v>
      </c>
      <c r="Z1974" s="355">
        <v>0</v>
      </c>
      <c r="AA1974" s="355">
        <v>1565</v>
      </c>
      <c r="AB1974" s="355">
        <v>4631</v>
      </c>
      <c r="AC1974" s="355">
        <v>0</v>
      </c>
      <c r="AD1974" s="357">
        <v>1603</v>
      </c>
      <c r="AE1974" s="355">
        <v>4721</v>
      </c>
      <c r="AF1974" s="355">
        <v>0</v>
      </c>
      <c r="AG1974" s="358">
        <v>1630</v>
      </c>
      <c r="AH1974" s="355">
        <v>4543</v>
      </c>
      <c r="AI1974" s="355">
        <v>0</v>
      </c>
      <c r="AJ1974" s="358">
        <v>1511</v>
      </c>
      <c r="AK1974" s="4">
        <v>4360</v>
      </c>
      <c r="AL1974" s="4">
        <v>0</v>
      </c>
      <c r="AM1974" s="4">
        <v>1263</v>
      </c>
    </row>
    <row r="1975" spans="2:39" x14ac:dyDescent="0.3">
      <c r="B1975" s="350" t="s">
        <v>147</v>
      </c>
      <c r="C1975" s="351" t="s">
        <v>225</v>
      </c>
      <c r="D1975" s="352">
        <v>4412</v>
      </c>
      <c r="E1975" s="353">
        <v>721</v>
      </c>
      <c r="F1975" s="353">
        <v>780</v>
      </c>
      <c r="G1975" s="354">
        <v>4372</v>
      </c>
      <c r="H1975" s="354">
        <v>724</v>
      </c>
      <c r="I1975" s="354">
        <v>811</v>
      </c>
      <c r="J1975" s="355">
        <v>4075</v>
      </c>
      <c r="K1975" s="355">
        <v>124</v>
      </c>
      <c r="L1975" s="355">
        <v>1466</v>
      </c>
      <c r="M1975" s="355">
        <v>4191</v>
      </c>
      <c r="N1975" s="355">
        <v>23</v>
      </c>
      <c r="O1975" s="355">
        <v>1321</v>
      </c>
      <c r="P1975" s="355">
        <v>4351</v>
      </c>
      <c r="Q1975" s="355">
        <v>22</v>
      </c>
      <c r="R1975" s="355">
        <v>1368</v>
      </c>
      <c r="S1975" s="355">
        <v>4307.0000000000018</v>
      </c>
      <c r="T1975" s="355">
        <v>21</v>
      </c>
      <c r="U1975" s="355">
        <v>1314.0000000000007</v>
      </c>
      <c r="V1975" s="355">
        <v>4377.9999999999991</v>
      </c>
      <c r="W1975" s="355">
        <v>0</v>
      </c>
      <c r="X1975" s="355">
        <v>1484.0000000000005</v>
      </c>
      <c r="Y1975" s="355">
        <v>4163</v>
      </c>
      <c r="Z1975" s="355">
        <v>0</v>
      </c>
      <c r="AA1975" s="355">
        <v>1473</v>
      </c>
      <c r="AB1975" s="355">
        <v>4166</v>
      </c>
      <c r="AC1975" s="355">
        <v>0</v>
      </c>
      <c r="AD1975" s="357">
        <v>1495</v>
      </c>
      <c r="AE1975" s="355">
        <v>4365</v>
      </c>
      <c r="AF1975" s="355">
        <v>0</v>
      </c>
      <c r="AG1975" s="358">
        <v>1565</v>
      </c>
      <c r="AH1975" s="355">
        <v>4346</v>
      </c>
      <c r="AI1975" s="355">
        <v>0</v>
      </c>
      <c r="AJ1975" s="358">
        <v>1513</v>
      </c>
      <c r="AK1975" s="4">
        <v>4465</v>
      </c>
      <c r="AL1975" s="4">
        <v>0</v>
      </c>
      <c r="AM1975" s="4">
        <v>1221</v>
      </c>
    </row>
    <row r="1976" spans="2:39" x14ac:dyDescent="0.3">
      <c r="B1976" s="350" t="s">
        <v>147</v>
      </c>
      <c r="C1976" s="351" t="s">
        <v>226</v>
      </c>
      <c r="D1976" s="352">
        <v>4529</v>
      </c>
      <c r="E1976" s="353">
        <v>637</v>
      </c>
      <c r="F1976" s="353">
        <v>700</v>
      </c>
      <c r="G1976" s="354">
        <v>4447</v>
      </c>
      <c r="H1976" s="354">
        <v>718</v>
      </c>
      <c r="I1976" s="354">
        <v>786</v>
      </c>
      <c r="J1976" s="355">
        <v>4279</v>
      </c>
      <c r="K1976" s="355">
        <v>125</v>
      </c>
      <c r="L1976" s="355">
        <v>1437</v>
      </c>
      <c r="M1976" s="355">
        <v>4178</v>
      </c>
      <c r="N1976" s="355">
        <v>32</v>
      </c>
      <c r="O1976" s="355">
        <v>1258</v>
      </c>
      <c r="P1976" s="355">
        <v>4310</v>
      </c>
      <c r="Q1976" s="355">
        <v>28</v>
      </c>
      <c r="R1976" s="355">
        <v>1267</v>
      </c>
      <c r="S1976" s="355">
        <v>4295.9999999999955</v>
      </c>
      <c r="T1976" s="355">
        <v>14.000000000000002</v>
      </c>
      <c r="U1976" s="355">
        <v>1308.9999999999998</v>
      </c>
      <c r="V1976" s="355">
        <v>4254</v>
      </c>
      <c r="W1976" s="355">
        <v>0</v>
      </c>
      <c r="X1976" s="355">
        <v>1409.9999999999986</v>
      </c>
      <c r="Y1976" s="355">
        <v>4267</v>
      </c>
      <c r="Z1976" s="355">
        <v>0</v>
      </c>
      <c r="AA1976" s="355">
        <v>1476</v>
      </c>
      <c r="AB1976" s="355">
        <v>4085</v>
      </c>
      <c r="AC1976" s="355">
        <v>0</v>
      </c>
      <c r="AD1976" s="357">
        <v>1431</v>
      </c>
      <c r="AE1976" s="355">
        <v>4163</v>
      </c>
      <c r="AF1976" s="355">
        <v>0</v>
      </c>
      <c r="AG1976" s="358">
        <v>1468</v>
      </c>
      <c r="AH1976" s="355">
        <v>4286</v>
      </c>
      <c r="AI1976" s="355">
        <v>0</v>
      </c>
      <c r="AJ1976" s="358">
        <v>1506</v>
      </c>
      <c r="AK1976" s="4">
        <v>4473</v>
      </c>
      <c r="AL1976" s="4">
        <v>0</v>
      </c>
      <c r="AM1976" s="4">
        <v>1292</v>
      </c>
    </row>
    <row r="1977" spans="2:39" x14ac:dyDescent="0.3">
      <c r="B1977" s="350" t="s">
        <v>147</v>
      </c>
      <c r="C1977" s="351" t="s">
        <v>227</v>
      </c>
      <c r="D1977" s="352">
        <v>4412</v>
      </c>
      <c r="E1977" s="353">
        <v>658</v>
      </c>
      <c r="F1977" s="353">
        <v>637</v>
      </c>
      <c r="G1977" s="354">
        <v>4450</v>
      </c>
      <c r="H1977" s="354">
        <v>620</v>
      </c>
      <c r="I1977" s="354">
        <v>763</v>
      </c>
      <c r="J1977" s="355">
        <v>4266</v>
      </c>
      <c r="K1977" s="355">
        <v>86</v>
      </c>
      <c r="L1977" s="355">
        <v>1372</v>
      </c>
      <c r="M1977" s="355">
        <v>4292</v>
      </c>
      <c r="N1977" s="355">
        <v>18</v>
      </c>
      <c r="O1977" s="355">
        <v>1231</v>
      </c>
      <c r="P1977" s="355">
        <v>4213</v>
      </c>
      <c r="Q1977" s="355">
        <v>19</v>
      </c>
      <c r="R1977" s="355">
        <v>1075</v>
      </c>
      <c r="S1977" s="355">
        <v>4152.0000000000045</v>
      </c>
      <c r="T1977" s="355">
        <v>11</v>
      </c>
      <c r="U1977" s="355">
        <v>1212.0000000000009</v>
      </c>
      <c r="V1977" s="355">
        <v>4147.9999999999936</v>
      </c>
      <c r="W1977" s="355">
        <v>0</v>
      </c>
      <c r="X1977" s="355">
        <v>1289.0000000000002</v>
      </c>
      <c r="Y1977" s="355">
        <v>4261</v>
      </c>
      <c r="Z1977" s="355">
        <v>0</v>
      </c>
      <c r="AA1977" s="355">
        <v>1341</v>
      </c>
      <c r="AB1977" s="355">
        <v>4266</v>
      </c>
      <c r="AC1977" s="355">
        <v>0</v>
      </c>
      <c r="AD1977" s="357">
        <v>1405</v>
      </c>
      <c r="AE1977" s="355">
        <v>4145</v>
      </c>
      <c r="AF1977" s="355">
        <v>0</v>
      </c>
      <c r="AG1977" s="358">
        <v>1397</v>
      </c>
      <c r="AH1977" s="355">
        <v>4157</v>
      </c>
      <c r="AI1977" s="355">
        <v>0</v>
      </c>
      <c r="AJ1977" s="358">
        <v>1403</v>
      </c>
      <c r="AK1977" s="4">
        <v>4403</v>
      </c>
      <c r="AL1977" s="4">
        <v>0</v>
      </c>
      <c r="AM1977" s="4">
        <v>1299</v>
      </c>
    </row>
    <row r="1978" spans="2:39" x14ac:dyDescent="0.3">
      <c r="B1978" s="350" t="s">
        <v>147</v>
      </c>
      <c r="C1978" s="351" t="s">
        <v>228</v>
      </c>
      <c r="D1978" s="352">
        <v>4353</v>
      </c>
      <c r="E1978" s="353">
        <v>554</v>
      </c>
      <c r="F1978" s="353">
        <v>606</v>
      </c>
      <c r="G1978" s="354">
        <v>4415</v>
      </c>
      <c r="H1978" s="354">
        <v>595</v>
      </c>
      <c r="I1978" s="354">
        <v>713</v>
      </c>
      <c r="J1978" s="355">
        <v>4287</v>
      </c>
      <c r="K1978" s="355">
        <v>82</v>
      </c>
      <c r="L1978" s="355">
        <v>1208</v>
      </c>
      <c r="M1978" s="355">
        <v>4241</v>
      </c>
      <c r="N1978" s="355">
        <v>39</v>
      </c>
      <c r="O1978" s="355">
        <v>1193</v>
      </c>
      <c r="P1978" s="355">
        <v>4295</v>
      </c>
      <c r="Q1978" s="355">
        <v>18</v>
      </c>
      <c r="R1978" s="355">
        <v>1127</v>
      </c>
      <c r="S1978" s="355">
        <v>4198.9999999999973</v>
      </c>
      <c r="T1978" s="355">
        <v>3</v>
      </c>
      <c r="U1978" s="355">
        <v>1017.9999999999995</v>
      </c>
      <c r="V1978" s="355">
        <v>4069.0000000000036</v>
      </c>
      <c r="W1978" s="355">
        <v>0</v>
      </c>
      <c r="X1978" s="355">
        <v>1177.0000000000002</v>
      </c>
      <c r="Y1978" s="355">
        <v>4173</v>
      </c>
      <c r="Z1978" s="355">
        <v>0</v>
      </c>
      <c r="AA1978" s="355">
        <v>1233</v>
      </c>
      <c r="AB1978" s="355">
        <v>4313</v>
      </c>
      <c r="AC1978" s="355">
        <v>0</v>
      </c>
      <c r="AD1978" s="357">
        <v>1300</v>
      </c>
      <c r="AE1978" s="355">
        <v>4317</v>
      </c>
      <c r="AF1978" s="355">
        <v>0</v>
      </c>
      <c r="AG1978" s="358">
        <v>1374</v>
      </c>
      <c r="AH1978" s="355">
        <v>4097</v>
      </c>
      <c r="AI1978" s="355">
        <v>0</v>
      </c>
      <c r="AJ1978" s="358">
        <v>1330</v>
      </c>
      <c r="AK1978" s="4">
        <v>4268</v>
      </c>
      <c r="AL1978" s="4">
        <v>0</v>
      </c>
      <c r="AM1978" s="4">
        <v>1261</v>
      </c>
    </row>
    <row r="1979" spans="2:39" x14ac:dyDescent="0.3">
      <c r="B1979" s="350" t="s">
        <v>147</v>
      </c>
      <c r="C1979" s="351" t="s">
        <v>229</v>
      </c>
      <c r="D1979" s="352">
        <v>4860</v>
      </c>
      <c r="E1979" s="353">
        <v>452</v>
      </c>
      <c r="F1979" s="353">
        <v>558</v>
      </c>
      <c r="G1979" s="354">
        <v>5268</v>
      </c>
      <c r="H1979" s="354">
        <v>570</v>
      </c>
      <c r="I1979" s="354">
        <v>624</v>
      </c>
      <c r="J1979" s="355">
        <v>5108</v>
      </c>
      <c r="K1979" s="355">
        <v>62</v>
      </c>
      <c r="L1979" s="355">
        <v>1060</v>
      </c>
      <c r="M1979" s="355">
        <v>5234</v>
      </c>
      <c r="N1979" s="355">
        <v>0</v>
      </c>
      <c r="O1979" s="355">
        <v>800</v>
      </c>
      <c r="P1979" s="355">
        <v>5336</v>
      </c>
      <c r="Q1979" s="355">
        <v>0</v>
      </c>
      <c r="R1979" s="355">
        <v>811</v>
      </c>
      <c r="S1979" s="355">
        <v>5293.0000000000045</v>
      </c>
      <c r="T1979" s="355">
        <v>0</v>
      </c>
      <c r="U1979" s="355">
        <v>834.00000000000034</v>
      </c>
      <c r="V1979" s="355">
        <v>5108.0000000000055</v>
      </c>
      <c r="W1979" s="355">
        <v>0</v>
      </c>
      <c r="X1979" s="355">
        <v>835.99999999999977</v>
      </c>
      <c r="Y1979" s="355">
        <v>5151</v>
      </c>
      <c r="Z1979" s="355">
        <v>0</v>
      </c>
      <c r="AA1979" s="355">
        <v>868</v>
      </c>
      <c r="AB1979" s="355">
        <v>5090</v>
      </c>
      <c r="AC1979" s="355">
        <v>0</v>
      </c>
      <c r="AD1979" s="357">
        <v>890</v>
      </c>
      <c r="AE1979" s="355">
        <v>5415</v>
      </c>
      <c r="AF1979" s="355">
        <v>0</v>
      </c>
      <c r="AG1979" s="358">
        <v>958</v>
      </c>
      <c r="AH1979" s="355">
        <v>5424</v>
      </c>
      <c r="AI1979" s="355">
        <v>0</v>
      </c>
      <c r="AJ1979" s="358">
        <v>993</v>
      </c>
      <c r="AK1979" s="4">
        <v>4975</v>
      </c>
      <c r="AL1979" s="4">
        <v>0</v>
      </c>
      <c r="AM1979" s="4">
        <v>821</v>
      </c>
    </row>
    <row r="1980" spans="2:39" x14ac:dyDescent="0.3">
      <c r="B1980" s="350" t="s">
        <v>147</v>
      </c>
      <c r="C1980" s="351" t="s">
        <v>287</v>
      </c>
      <c r="D1980" s="352">
        <v>4721</v>
      </c>
      <c r="E1980" s="353">
        <v>394</v>
      </c>
      <c r="F1980" s="353">
        <v>416</v>
      </c>
      <c r="G1980" s="354">
        <v>4489</v>
      </c>
      <c r="H1980" s="354">
        <v>464</v>
      </c>
      <c r="I1980" s="354">
        <v>649</v>
      </c>
      <c r="J1980" s="355">
        <v>4549</v>
      </c>
      <c r="K1980" s="355">
        <v>39</v>
      </c>
      <c r="L1980" s="355">
        <v>1099</v>
      </c>
      <c r="M1980" s="355">
        <v>4675</v>
      </c>
      <c r="N1980" s="355">
        <v>0</v>
      </c>
      <c r="O1980" s="355">
        <v>918</v>
      </c>
      <c r="P1980" s="355">
        <v>4693</v>
      </c>
      <c r="Q1980" s="355">
        <v>0</v>
      </c>
      <c r="R1980" s="355">
        <v>713</v>
      </c>
      <c r="S1980" s="355">
        <v>4687.0000000000036</v>
      </c>
      <c r="T1980" s="355">
        <v>0</v>
      </c>
      <c r="U1980" s="355">
        <v>797</v>
      </c>
      <c r="V1980" s="355">
        <v>4540.0000000000073</v>
      </c>
      <c r="W1980" s="355">
        <v>0</v>
      </c>
      <c r="X1980" s="355">
        <v>860.00000000000011</v>
      </c>
      <c r="Y1980" s="355">
        <v>4344</v>
      </c>
      <c r="Z1980" s="355">
        <v>0</v>
      </c>
      <c r="AA1980" s="355">
        <v>781</v>
      </c>
      <c r="AB1980" s="355">
        <v>4674</v>
      </c>
      <c r="AC1980" s="355">
        <v>0</v>
      </c>
      <c r="AD1980" s="357">
        <v>857</v>
      </c>
      <c r="AE1980" s="355">
        <v>4631</v>
      </c>
      <c r="AF1980" s="355">
        <v>0</v>
      </c>
      <c r="AG1980" s="358">
        <v>894</v>
      </c>
      <c r="AH1980" s="355">
        <v>4784</v>
      </c>
      <c r="AI1980" s="355">
        <v>0</v>
      </c>
      <c r="AJ1980" s="358">
        <v>950</v>
      </c>
      <c r="AK1980" s="4">
        <v>5226</v>
      </c>
      <c r="AL1980" s="4">
        <v>0</v>
      </c>
      <c r="AM1980" s="4">
        <v>889</v>
      </c>
    </row>
    <row r="1981" spans="2:39" x14ac:dyDescent="0.3">
      <c r="B1981" s="350" t="s">
        <v>147</v>
      </c>
      <c r="C1981" s="351" t="s">
        <v>230</v>
      </c>
      <c r="D1981" s="352">
        <v>4636</v>
      </c>
      <c r="E1981" s="353">
        <v>372</v>
      </c>
      <c r="F1981" s="353">
        <v>469</v>
      </c>
      <c r="G1981" s="354">
        <v>4447</v>
      </c>
      <c r="H1981" s="354">
        <v>430</v>
      </c>
      <c r="I1981" s="354">
        <v>500</v>
      </c>
      <c r="J1981" s="355">
        <v>4013</v>
      </c>
      <c r="K1981" s="355">
        <v>35</v>
      </c>
      <c r="L1981" s="355">
        <v>985</v>
      </c>
      <c r="M1981" s="355">
        <v>4097</v>
      </c>
      <c r="N1981" s="355">
        <v>0</v>
      </c>
      <c r="O1981" s="355">
        <v>915</v>
      </c>
      <c r="P1981" s="355">
        <v>4130</v>
      </c>
      <c r="Q1981" s="355">
        <v>0</v>
      </c>
      <c r="R1981" s="355">
        <v>786</v>
      </c>
      <c r="S1981" s="355">
        <v>4166.9999999999945</v>
      </c>
      <c r="T1981" s="355">
        <v>0</v>
      </c>
      <c r="U1981" s="355">
        <v>768.99999999999977</v>
      </c>
      <c r="V1981" s="355">
        <v>4203.0000000000036</v>
      </c>
      <c r="W1981" s="355">
        <v>0</v>
      </c>
      <c r="X1981" s="355">
        <v>790.99999999999966</v>
      </c>
      <c r="Y1981" s="355">
        <v>4114</v>
      </c>
      <c r="Z1981" s="355">
        <v>0</v>
      </c>
      <c r="AA1981" s="355">
        <v>833</v>
      </c>
      <c r="AB1981" s="355">
        <v>4029</v>
      </c>
      <c r="AC1981" s="355">
        <v>0</v>
      </c>
      <c r="AD1981" s="357">
        <v>788</v>
      </c>
      <c r="AE1981" s="355">
        <v>4299</v>
      </c>
      <c r="AF1981" s="355">
        <v>0</v>
      </c>
      <c r="AG1981" s="358">
        <v>809</v>
      </c>
      <c r="AH1981" s="355">
        <v>4282</v>
      </c>
      <c r="AI1981" s="355">
        <v>0</v>
      </c>
      <c r="AJ1981" s="358">
        <v>840</v>
      </c>
      <c r="AK1981" s="4">
        <v>4724</v>
      </c>
      <c r="AL1981" s="4">
        <v>0</v>
      </c>
      <c r="AM1981" s="4">
        <v>875</v>
      </c>
    </row>
    <row r="1982" spans="2:39" x14ac:dyDescent="0.3">
      <c r="B1982" s="350" t="s">
        <v>147</v>
      </c>
      <c r="C1982" s="351" t="s">
        <v>231</v>
      </c>
      <c r="D1982" s="352">
        <v>4242</v>
      </c>
      <c r="E1982" s="353">
        <v>333</v>
      </c>
      <c r="F1982" s="353">
        <v>441</v>
      </c>
      <c r="G1982" s="354">
        <v>4252</v>
      </c>
      <c r="H1982" s="354">
        <v>371</v>
      </c>
      <c r="I1982" s="354">
        <v>565</v>
      </c>
      <c r="J1982" s="355">
        <v>3909</v>
      </c>
      <c r="K1982" s="355">
        <v>36</v>
      </c>
      <c r="L1982" s="355">
        <v>787</v>
      </c>
      <c r="M1982" s="355">
        <v>3633</v>
      </c>
      <c r="N1982" s="355">
        <v>0</v>
      </c>
      <c r="O1982" s="355">
        <v>819</v>
      </c>
      <c r="P1982" s="355">
        <v>3880</v>
      </c>
      <c r="Q1982" s="355">
        <v>0</v>
      </c>
      <c r="R1982" s="355">
        <v>777</v>
      </c>
      <c r="S1982" s="355">
        <v>3637.0000000000032</v>
      </c>
      <c r="T1982" s="355">
        <v>0</v>
      </c>
      <c r="U1982" s="355">
        <v>767.00000000000011</v>
      </c>
      <c r="V1982" s="355">
        <v>3741.9999999999941</v>
      </c>
      <c r="W1982" s="355">
        <v>0</v>
      </c>
      <c r="X1982" s="355">
        <v>691.99999999999943</v>
      </c>
      <c r="Y1982" s="355">
        <v>3817</v>
      </c>
      <c r="Z1982" s="355">
        <v>0</v>
      </c>
      <c r="AA1982" s="355">
        <v>754</v>
      </c>
      <c r="AB1982" s="355">
        <v>3767</v>
      </c>
      <c r="AC1982" s="355">
        <v>0</v>
      </c>
      <c r="AD1982" s="357">
        <v>791</v>
      </c>
      <c r="AE1982" s="355">
        <v>3662</v>
      </c>
      <c r="AF1982" s="355">
        <v>0</v>
      </c>
      <c r="AG1982" s="358">
        <v>749</v>
      </c>
      <c r="AH1982" s="355">
        <v>3924</v>
      </c>
      <c r="AI1982" s="355">
        <v>0</v>
      </c>
      <c r="AJ1982" s="358">
        <v>801</v>
      </c>
      <c r="AK1982" s="4">
        <v>4180</v>
      </c>
      <c r="AL1982" s="4">
        <v>0</v>
      </c>
      <c r="AM1982" s="4">
        <v>770</v>
      </c>
    </row>
    <row r="1983" spans="2:39" x14ac:dyDescent="0.3">
      <c r="B1983" s="350" t="s">
        <v>147</v>
      </c>
      <c r="C1983" s="351" t="s">
        <v>288</v>
      </c>
      <c r="D1983" s="352">
        <v>3987</v>
      </c>
      <c r="E1983" s="353">
        <v>311</v>
      </c>
      <c r="F1983" s="353">
        <v>379</v>
      </c>
      <c r="G1983" s="354">
        <v>3732</v>
      </c>
      <c r="H1983" s="354">
        <v>311</v>
      </c>
      <c r="I1983" s="354">
        <v>493</v>
      </c>
      <c r="J1983" s="355">
        <v>3629</v>
      </c>
      <c r="K1983" s="355">
        <v>24</v>
      </c>
      <c r="L1983" s="355">
        <v>816</v>
      </c>
      <c r="M1983" s="355">
        <v>3552</v>
      </c>
      <c r="N1983" s="355">
        <v>0</v>
      </c>
      <c r="O1983" s="355">
        <v>609</v>
      </c>
      <c r="P1983" s="355">
        <v>3424</v>
      </c>
      <c r="Q1983" s="355">
        <v>0</v>
      </c>
      <c r="R1983" s="355">
        <v>613</v>
      </c>
      <c r="S1983" s="355">
        <v>3499.0000000000009</v>
      </c>
      <c r="T1983" s="355">
        <v>0</v>
      </c>
      <c r="U1983" s="355">
        <v>701</v>
      </c>
      <c r="V1983" s="355">
        <v>3373.0000000000009</v>
      </c>
      <c r="W1983" s="355">
        <v>0</v>
      </c>
      <c r="X1983" s="355">
        <v>751.99999999999977</v>
      </c>
      <c r="Y1983" s="355">
        <v>3443</v>
      </c>
      <c r="Z1983" s="355">
        <v>0</v>
      </c>
      <c r="AA1983" s="355">
        <v>622</v>
      </c>
      <c r="AB1983" s="355">
        <v>3550</v>
      </c>
      <c r="AC1983" s="355">
        <v>0</v>
      </c>
      <c r="AD1983" s="357">
        <v>715</v>
      </c>
      <c r="AE1983" s="355">
        <v>3539</v>
      </c>
      <c r="AF1983" s="355">
        <v>0</v>
      </c>
      <c r="AG1983" s="358">
        <v>750</v>
      </c>
      <c r="AH1983" s="355">
        <v>3376</v>
      </c>
      <c r="AI1983" s="355">
        <v>0</v>
      </c>
      <c r="AJ1983" s="358">
        <v>681</v>
      </c>
      <c r="AK1983" s="4">
        <v>3769</v>
      </c>
      <c r="AL1983" s="4">
        <v>0</v>
      </c>
      <c r="AM1983" s="4">
        <v>747</v>
      </c>
    </row>
    <row r="1984" spans="2:39" x14ac:dyDescent="0.3">
      <c r="B1984" s="350" t="s">
        <v>147</v>
      </c>
      <c r="C1984" s="351" t="s">
        <v>232</v>
      </c>
      <c r="D1984" s="352">
        <v>3181</v>
      </c>
      <c r="E1984" s="353">
        <v>254</v>
      </c>
      <c r="F1984" s="353">
        <v>385</v>
      </c>
      <c r="G1984" s="354">
        <v>3185</v>
      </c>
      <c r="H1984" s="354">
        <v>245</v>
      </c>
      <c r="I1984" s="354">
        <v>386</v>
      </c>
      <c r="J1984" s="355">
        <v>2865</v>
      </c>
      <c r="K1984" s="355">
        <v>9</v>
      </c>
      <c r="L1984" s="355">
        <v>658</v>
      </c>
      <c r="M1984" s="355">
        <v>2777</v>
      </c>
      <c r="N1984" s="355">
        <v>0</v>
      </c>
      <c r="O1984" s="355">
        <v>626</v>
      </c>
      <c r="P1984" s="355">
        <v>2774</v>
      </c>
      <c r="Q1984" s="355">
        <v>0</v>
      </c>
      <c r="R1984" s="355">
        <v>539</v>
      </c>
      <c r="S1984" s="355">
        <v>2739.9999999999982</v>
      </c>
      <c r="T1984" s="355">
        <v>0</v>
      </c>
      <c r="U1984" s="355">
        <v>645.00000000000045</v>
      </c>
      <c r="V1984" s="355">
        <v>2722.9999999999977</v>
      </c>
      <c r="W1984" s="355">
        <v>0</v>
      </c>
      <c r="X1984" s="355">
        <v>670</v>
      </c>
      <c r="Y1984" s="355">
        <v>2707</v>
      </c>
      <c r="Z1984" s="355">
        <v>0</v>
      </c>
      <c r="AA1984" s="355">
        <v>700</v>
      </c>
      <c r="AB1984" s="355">
        <v>2825</v>
      </c>
      <c r="AC1984" s="355">
        <v>0</v>
      </c>
      <c r="AD1984" s="357">
        <v>632</v>
      </c>
      <c r="AE1984" s="355">
        <v>2899</v>
      </c>
      <c r="AF1984" s="355">
        <v>0</v>
      </c>
      <c r="AG1984" s="358">
        <v>670</v>
      </c>
      <c r="AH1984" s="355">
        <v>2901</v>
      </c>
      <c r="AI1984" s="355">
        <v>0</v>
      </c>
      <c r="AJ1984" s="358">
        <v>720</v>
      </c>
      <c r="AK1984" s="4">
        <v>3064</v>
      </c>
      <c r="AL1984" s="4">
        <v>0</v>
      </c>
      <c r="AM1984" s="4">
        <v>669</v>
      </c>
    </row>
    <row r="1985" spans="2:39" x14ac:dyDescent="0.3">
      <c r="B1985" s="350" t="s">
        <v>147</v>
      </c>
      <c r="C1985" s="351" t="s">
        <v>325</v>
      </c>
      <c r="D1985" s="352">
        <v>197</v>
      </c>
      <c r="E1985" s="353">
        <v>0</v>
      </c>
      <c r="F1985" s="353">
        <v>0</v>
      </c>
      <c r="G1985" s="354">
        <v>308</v>
      </c>
      <c r="H1985" s="354">
        <v>0</v>
      </c>
      <c r="I1985" s="354">
        <v>0</v>
      </c>
      <c r="J1985" s="355">
        <v>273</v>
      </c>
      <c r="K1985" s="355">
        <v>0</v>
      </c>
      <c r="L1985" s="355">
        <v>0</v>
      </c>
      <c r="M1985" s="355">
        <v>129</v>
      </c>
      <c r="N1985" s="355">
        <v>0</v>
      </c>
      <c r="O1985" s="355">
        <v>0</v>
      </c>
      <c r="P1985" s="355">
        <v>317</v>
      </c>
      <c r="Q1985" s="355">
        <v>0</v>
      </c>
      <c r="R1985" s="355">
        <v>0</v>
      </c>
      <c r="S1985" s="355">
        <v>223.00000000000003</v>
      </c>
      <c r="T1985" s="355">
        <v>0</v>
      </c>
      <c r="U1985" s="355">
        <v>0</v>
      </c>
      <c r="V1985" s="355">
        <v>150.00000000000006</v>
      </c>
      <c r="W1985" s="355">
        <v>0</v>
      </c>
      <c r="X1985" s="355">
        <v>0</v>
      </c>
      <c r="Y1985" s="355">
        <v>168</v>
      </c>
      <c r="Z1985" s="355">
        <v>0</v>
      </c>
      <c r="AA1985" s="355">
        <v>0</v>
      </c>
      <c r="AB1985" s="355">
        <v>175</v>
      </c>
      <c r="AC1985" s="355">
        <v>0</v>
      </c>
      <c r="AD1985" s="357">
        <v>0</v>
      </c>
      <c r="AE1985" s="355">
        <v>185</v>
      </c>
      <c r="AF1985" s="355">
        <v>0</v>
      </c>
      <c r="AG1985" s="358">
        <v>0</v>
      </c>
      <c r="AH1985" s="355">
        <v>154</v>
      </c>
      <c r="AI1985" s="355">
        <v>0</v>
      </c>
      <c r="AJ1985" s="358">
        <v>0</v>
      </c>
      <c r="AK1985" s="4">
        <v>155</v>
      </c>
      <c r="AL1985" s="4">
        <v>0</v>
      </c>
      <c r="AM1985" s="4">
        <v>0</v>
      </c>
    </row>
    <row r="1986" spans="2:39" x14ac:dyDescent="0.3">
      <c r="B1986" s="350" t="s">
        <v>147</v>
      </c>
      <c r="C1986" s="351" t="s">
        <v>326</v>
      </c>
      <c r="D1986" s="352">
        <v>420</v>
      </c>
      <c r="E1986" s="353">
        <v>0</v>
      </c>
      <c r="F1986" s="353">
        <v>0</v>
      </c>
      <c r="G1986" s="354">
        <v>170</v>
      </c>
      <c r="H1986" s="354">
        <v>0</v>
      </c>
      <c r="I1986" s="354">
        <v>0</v>
      </c>
      <c r="J1986" s="355">
        <v>262</v>
      </c>
      <c r="K1986" s="355">
        <v>0</v>
      </c>
      <c r="L1986" s="355">
        <v>0</v>
      </c>
      <c r="M1986" s="355">
        <v>198</v>
      </c>
      <c r="N1986" s="355">
        <v>0</v>
      </c>
      <c r="O1986" s="355">
        <v>0</v>
      </c>
      <c r="P1986" s="355">
        <v>350</v>
      </c>
      <c r="Q1986" s="355">
        <v>0</v>
      </c>
      <c r="R1986" s="355">
        <v>0</v>
      </c>
      <c r="S1986" s="355">
        <v>286.00000000000011</v>
      </c>
      <c r="T1986" s="355">
        <v>0</v>
      </c>
      <c r="U1986" s="355">
        <v>0</v>
      </c>
      <c r="V1986" s="355">
        <v>184.00000000000006</v>
      </c>
      <c r="W1986" s="355">
        <v>0</v>
      </c>
      <c r="X1986" s="355">
        <v>0</v>
      </c>
      <c r="Y1986" s="355">
        <v>141</v>
      </c>
      <c r="Z1986" s="355">
        <v>0</v>
      </c>
      <c r="AA1986" s="355">
        <v>0</v>
      </c>
      <c r="AB1986" s="355">
        <v>141</v>
      </c>
      <c r="AC1986" s="355">
        <v>0</v>
      </c>
      <c r="AD1986" s="357">
        <v>0</v>
      </c>
      <c r="AE1986" s="355">
        <v>173</v>
      </c>
      <c r="AF1986" s="355">
        <v>0</v>
      </c>
      <c r="AG1986" s="358">
        <v>0</v>
      </c>
      <c r="AH1986" s="355">
        <v>181</v>
      </c>
      <c r="AI1986" s="355">
        <v>0</v>
      </c>
      <c r="AJ1986" s="358">
        <v>0</v>
      </c>
      <c r="AK1986" s="4">
        <v>157</v>
      </c>
      <c r="AL1986" s="4">
        <v>0</v>
      </c>
      <c r="AM1986" s="4">
        <v>0</v>
      </c>
    </row>
    <row r="1987" spans="2:39" x14ac:dyDescent="0.3">
      <c r="B1987" s="350" t="s">
        <v>147</v>
      </c>
      <c r="C1987" s="351" t="s">
        <v>289</v>
      </c>
      <c r="D1987" s="352">
        <v>1045</v>
      </c>
      <c r="E1987" s="353">
        <v>2</v>
      </c>
      <c r="F1987" s="353">
        <v>8</v>
      </c>
      <c r="G1987" s="354">
        <v>616</v>
      </c>
      <c r="H1987" s="354">
        <v>0</v>
      </c>
      <c r="I1987" s="354">
        <v>15</v>
      </c>
      <c r="J1987" s="355">
        <v>5</v>
      </c>
      <c r="K1987" s="355">
        <v>1026</v>
      </c>
      <c r="L1987" s="355">
        <v>10</v>
      </c>
      <c r="M1987" s="355">
        <v>7</v>
      </c>
      <c r="N1987" s="355">
        <v>2507</v>
      </c>
      <c r="O1987" s="355">
        <v>0</v>
      </c>
      <c r="P1987" s="355">
        <v>24</v>
      </c>
      <c r="Q1987" s="355">
        <v>0</v>
      </c>
      <c r="R1987" s="355">
        <v>11</v>
      </c>
      <c r="S1987" s="355">
        <v>76.000000000000028</v>
      </c>
      <c r="T1987" s="355">
        <v>702.00000000000023</v>
      </c>
      <c r="U1987" s="355">
        <v>0</v>
      </c>
      <c r="V1987" s="355">
        <v>689.99999999999989</v>
      </c>
      <c r="W1987" s="355">
        <v>0</v>
      </c>
      <c r="X1987" s="355">
        <v>0</v>
      </c>
      <c r="Y1987" s="355">
        <v>557</v>
      </c>
      <c r="Z1987" s="355">
        <v>0</v>
      </c>
      <c r="AA1987" s="355">
        <v>0</v>
      </c>
      <c r="AB1987" s="355">
        <v>533</v>
      </c>
      <c r="AC1987" s="355">
        <v>0</v>
      </c>
      <c r="AD1987" s="357">
        <v>0</v>
      </c>
      <c r="AE1987" s="355">
        <v>0</v>
      </c>
      <c r="AF1987" s="355">
        <v>0</v>
      </c>
      <c r="AG1987" s="358">
        <v>0</v>
      </c>
      <c r="AH1987" s="355">
        <v>284</v>
      </c>
      <c r="AI1987" s="355">
        <v>0</v>
      </c>
      <c r="AJ1987" s="358">
        <v>0</v>
      </c>
      <c r="AK1987" s="4">
        <v>0</v>
      </c>
      <c r="AL1987" s="4">
        <v>0</v>
      </c>
      <c r="AM1987" s="4">
        <v>0</v>
      </c>
    </row>
    <row r="1988" spans="2:39" x14ac:dyDescent="0.3">
      <c r="B1988" s="350" t="s">
        <v>147</v>
      </c>
      <c r="C1988" s="351" t="s">
        <v>290</v>
      </c>
      <c r="D1988" s="352">
        <v>125</v>
      </c>
      <c r="E1988" s="353">
        <v>42</v>
      </c>
      <c r="F1988" s="353">
        <v>81</v>
      </c>
      <c r="G1988" s="354">
        <v>67</v>
      </c>
      <c r="H1988" s="354">
        <v>0</v>
      </c>
      <c r="I1988" s="354">
        <v>31</v>
      </c>
      <c r="J1988" s="355">
        <v>21</v>
      </c>
      <c r="K1988" s="355">
        <v>0</v>
      </c>
      <c r="L1988" s="355">
        <v>16</v>
      </c>
      <c r="M1988" s="355">
        <v>28</v>
      </c>
      <c r="N1988" s="355">
        <v>0</v>
      </c>
      <c r="O1988" s="355">
        <v>17</v>
      </c>
      <c r="P1988" s="355">
        <v>73</v>
      </c>
      <c r="Q1988" s="355">
        <v>0</v>
      </c>
      <c r="R1988" s="355">
        <v>39</v>
      </c>
      <c r="S1988" s="355">
        <v>136.00000000000003</v>
      </c>
      <c r="T1988" s="355">
        <v>0</v>
      </c>
      <c r="U1988" s="355">
        <v>1</v>
      </c>
      <c r="V1988" s="355">
        <v>214.9999999999998</v>
      </c>
      <c r="W1988" s="355">
        <v>0</v>
      </c>
      <c r="X1988" s="355">
        <v>5</v>
      </c>
      <c r="Y1988" s="355">
        <v>180</v>
      </c>
      <c r="Z1988" s="355">
        <v>0</v>
      </c>
      <c r="AA1988" s="355">
        <v>1</v>
      </c>
      <c r="AB1988" s="355">
        <v>192</v>
      </c>
      <c r="AC1988" s="355">
        <v>0</v>
      </c>
      <c r="AD1988" s="357">
        <v>4</v>
      </c>
      <c r="AE1988" s="355">
        <v>125</v>
      </c>
      <c r="AF1988" s="355">
        <v>0</v>
      </c>
      <c r="AG1988" s="358">
        <v>6</v>
      </c>
      <c r="AH1988" s="355">
        <v>106</v>
      </c>
      <c r="AI1988" s="355">
        <v>0</v>
      </c>
      <c r="AJ1988" s="358">
        <v>2</v>
      </c>
      <c r="AK1988" s="4">
        <v>100</v>
      </c>
      <c r="AL1988" s="4">
        <v>0</v>
      </c>
      <c r="AM1988" s="4">
        <v>0</v>
      </c>
    </row>
    <row r="1989" spans="2:39" x14ac:dyDescent="0.3">
      <c r="B1989" s="350" t="s">
        <v>147</v>
      </c>
      <c r="C1989" s="351" t="s">
        <v>291</v>
      </c>
      <c r="D1989" s="352">
        <v>317</v>
      </c>
      <c r="E1989" s="353">
        <v>80</v>
      </c>
      <c r="F1989" s="353">
        <v>164</v>
      </c>
      <c r="G1989" s="354">
        <v>144</v>
      </c>
      <c r="H1989" s="354">
        <v>52</v>
      </c>
      <c r="I1989" s="354">
        <v>288</v>
      </c>
      <c r="J1989" s="355">
        <v>264</v>
      </c>
      <c r="K1989" s="355">
        <v>102</v>
      </c>
      <c r="L1989" s="355">
        <v>184</v>
      </c>
      <c r="M1989" s="355">
        <v>88</v>
      </c>
      <c r="N1989" s="355">
        <v>0</v>
      </c>
      <c r="O1989" s="355">
        <v>282</v>
      </c>
      <c r="P1989" s="355">
        <v>1975</v>
      </c>
      <c r="Q1989" s="355">
        <v>62</v>
      </c>
      <c r="R1989" s="355">
        <v>159</v>
      </c>
      <c r="S1989" s="355">
        <v>739.99999999999966</v>
      </c>
      <c r="T1989" s="355">
        <v>32.000000000000007</v>
      </c>
      <c r="U1989" s="355">
        <v>145.00000000000003</v>
      </c>
      <c r="V1989" s="355">
        <v>844.99999999999943</v>
      </c>
      <c r="W1989" s="355">
        <v>0</v>
      </c>
      <c r="X1989" s="355">
        <v>154</v>
      </c>
      <c r="Y1989" s="355">
        <v>1011</v>
      </c>
      <c r="Z1989" s="355">
        <v>0</v>
      </c>
      <c r="AA1989" s="355">
        <v>136</v>
      </c>
      <c r="AB1989" s="355">
        <v>802</v>
      </c>
      <c r="AC1989" s="355">
        <v>0</v>
      </c>
      <c r="AD1989" s="357">
        <v>135</v>
      </c>
      <c r="AE1989" s="355">
        <v>797</v>
      </c>
      <c r="AF1989" s="355">
        <v>0</v>
      </c>
      <c r="AG1989" s="358">
        <v>84</v>
      </c>
      <c r="AH1989" s="355">
        <v>628</v>
      </c>
      <c r="AI1989" s="355">
        <v>0</v>
      </c>
      <c r="AJ1989" s="358">
        <v>125</v>
      </c>
      <c r="AK1989" s="4">
        <v>521</v>
      </c>
      <c r="AL1989" s="4">
        <v>0</v>
      </c>
      <c r="AM1989" s="4">
        <v>39</v>
      </c>
    </row>
    <row r="1990" spans="2:39" x14ac:dyDescent="0.3">
      <c r="B1990" s="350" t="s">
        <v>147</v>
      </c>
      <c r="C1990" s="351" t="s">
        <v>292</v>
      </c>
      <c r="D1990" s="352">
        <v>313</v>
      </c>
      <c r="E1990" s="353">
        <v>114</v>
      </c>
      <c r="F1990" s="353">
        <v>334</v>
      </c>
      <c r="G1990" s="354">
        <v>248</v>
      </c>
      <c r="H1990" s="354">
        <v>0</v>
      </c>
      <c r="I1990" s="354">
        <v>487</v>
      </c>
      <c r="J1990" s="355">
        <v>176</v>
      </c>
      <c r="K1990" s="355">
        <v>136</v>
      </c>
      <c r="L1990" s="355">
        <v>439</v>
      </c>
      <c r="M1990" s="355">
        <v>416</v>
      </c>
      <c r="N1990" s="355">
        <v>168</v>
      </c>
      <c r="O1990" s="355">
        <v>489</v>
      </c>
      <c r="P1990" s="355">
        <v>959</v>
      </c>
      <c r="Q1990" s="355">
        <v>44</v>
      </c>
      <c r="R1990" s="355">
        <v>449</v>
      </c>
      <c r="S1990" s="355">
        <v>1427.0000000000005</v>
      </c>
      <c r="T1990" s="355">
        <v>25.000000000000007</v>
      </c>
      <c r="U1990" s="355">
        <v>287</v>
      </c>
      <c r="V1990" s="355">
        <v>1062.0000000000011</v>
      </c>
      <c r="W1990" s="355">
        <v>0</v>
      </c>
      <c r="X1990" s="355">
        <v>290.00000000000006</v>
      </c>
      <c r="Y1990" s="355">
        <v>1058</v>
      </c>
      <c r="Z1990" s="355">
        <v>0</v>
      </c>
      <c r="AA1990" s="355">
        <v>270</v>
      </c>
      <c r="AB1990" s="355">
        <v>1128</v>
      </c>
      <c r="AC1990" s="355">
        <v>0</v>
      </c>
      <c r="AD1990" s="357">
        <v>273</v>
      </c>
      <c r="AE1990" s="355">
        <v>1027</v>
      </c>
      <c r="AF1990" s="355">
        <v>0</v>
      </c>
      <c r="AG1990" s="358">
        <v>213</v>
      </c>
      <c r="AH1990" s="355">
        <v>862</v>
      </c>
      <c r="AI1990" s="355">
        <v>0</v>
      </c>
      <c r="AJ1990" s="358">
        <v>221</v>
      </c>
      <c r="AK1990" s="4">
        <v>813</v>
      </c>
      <c r="AL1990" s="4">
        <v>0</v>
      </c>
      <c r="AM1990" s="4">
        <v>119</v>
      </c>
    </row>
    <row r="1991" spans="2:39" x14ac:dyDescent="0.3">
      <c r="B1991" s="350" t="s">
        <v>147</v>
      </c>
      <c r="C1991" s="351" t="s">
        <v>293</v>
      </c>
      <c r="D1991" s="352">
        <v>382</v>
      </c>
      <c r="E1991" s="353">
        <v>199</v>
      </c>
      <c r="F1991" s="353">
        <v>422</v>
      </c>
      <c r="G1991" s="354">
        <v>299</v>
      </c>
      <c r="H1991" s="354">
        <v>53</v>
      </c>
      <c r="I1991" s="354">
        <v>648</v>
      </c>
      <c r="J1991" s="355">
        <v>279</v>
      </c>
      <c r="K1991" s="355">
        <v>80</v>
      </c>
      <c r="L1991" s="355">
        <v>598</v>
      </c>
      <c r="M1991" s="355">
        <v>235</v>
      </c>
      <c r="N1991" s="355">
        <v>3</v>
      </c>
      <c r="O1991" s="355">
        <v>766</v>
      </c>
      <c r="P1991" s="355">
        <v>809</v>
      </c>
      <c r="Q1991" s="355">
        <v>89</v>
      </c>
      <c r="R1991" s="355">
        <v>258</v>
      </c>
      <c r="S1991" s="355">
        <v>455.0000000000004</v>
      </c>
      <c r="T1991" s="355">
        <v>3</v>
      </c>
      <c r="U1991" s="355">
        <v>523.00000000000023</v>
      </c>
      <c r="V1991" s="355">
        <v>422.99999999999983</v>
      </c>
      <c r="W1991" s="355">
        <v>0</v>
      </c>
      <c r="X1991" s="355">
        <v>245.99999999999991</v>
      </c>
      <c r="Y1991" s="355">
        <v>186</v>
      </c>
      <c r="Z1991" s="355">
        <v>0</v>
      </c>
      <c r="AA1991" s="355">
        <v>195</v>
      </c>
      <c r="AB1991" s="355">
        <v>155</v>
      </c>
      <c r="AC1991" s="355">
        <v>0</v>
      </c>
      <c r="AD1991" s="357">
        <v>185</v>
      </c>
      <c r="AE1991" s="355">
        <v>99</v>
      </c>
      <c r="AF1991" s="355">
        <v>0</v>
      </c>
      <c r="AG1991" s="358">
        <v>72</v>
      </c>
      <c r="AH1991" s="355">
        <v>140</v>
      </c>
      <c r="AI1991" s="355">
        <v>0</v>
      </c>
      <c r="AJ1991" s="358">
        <v>121</v>
      </c>
      <c r="AK1991" s="4">
        <v>315</v>
      </c>
      <c r="AL1991" s="4">
        <v>0</v>
      </c>
      <c r="AM1991" s="4">
        <v>81</v>
      </c>
    </row>
    <row r="1992" spans="2:39" x14ac:dyDescent="0.3">
      <c r="B1992" s="350" t="s">
        <v>147</v>
      </c>
      <c r="C1992" s="351" t="s">
        <v>294</v>
      </c>
      <c r="D1992" s="352">
        <v>73</v>
      </c>
      <c r="E1992" s="353">
        <v>0</v>
      </c>
      <c r="F1992" s="353">
        <v>0</v>
      </c>
      <c r="G1992" s="354">
        <v>68</v>
      </c>
      <c r="H1992" s="354">
        <v>73</v>
      </c>
      <c r="I1992" s="354">
        <v>17</v>
      </c>
      <c r="J1992" s="355">
        <v>24</v>
      </c>
      <c r="K1992" s="355">
        <v>81</v>
      </c>
      <c r="L1992" s="355">
        <v>76</v>
      </c>
      <c r="M1992" s="355">
        <v>26</v>
      </c>
      <c r="N1992" s="355">
        <v>265</v>
      </c>
      <c r="O1992" s="355">
        <v>150</v>
      </c>
      <c r="P1992" s="355">
        <v>391</v>
      </c>
      <c r="Q1992" s="355">
        <v>0</v>
      </c>
      <c r="R1992" s="355">
        <v>293</v>
      </c>
      <c r="S1992" s="355">
        <v>899</v>
      </c>
      <c r="T1992" s="355">
        <v>79.000000000000028</v>
      </c>
      <c r="U1992" s="355">
        <v>189</v>
      </c>
      <c r="V1992" s="355">
        <v>1375.0000000000007</v>
      </c>
      <c r="W1992" s="355">
        <v>0</v>
      </c>
      <c r="X1992" s="355">
        <v>234</v>
      </c>
      <c r="Y1992" s="355">
        <v>1259</v>
      </c>
      <c r="Z1992" s="355">
        <v>0</v>
      </c>
      <c r="AA1992" s="355">
        <v>238</v>
      </c>
      <c r="AB1992" s="355">
        <v>1102</v>
      </c>
      <c r="AC1992" s="355">
        <v>0</v>
      </c>
      <c r="AD1992" s="357">
        <v>287</v>
      </c>
      <c r="AE1992" s="355">
        <v>1199</v>
      </c>
      <c r="AF1992" s="355">
        <v>0</v>
      </c>
      <c r="AG1992" s="358">
        <v>332</v>
      </c>
      <c r="AH1992" s="355">
        <v>887</v>
      </c>
      <c r="AI1992" s="355">
        <v>0</v>
      </c>
      <c r="AJ1992" s="358">
        <v>295</v>
      </c>
      <c r="AK1992" s="4">
        <v>691</v>
      </c>
      <c r="AL1992" s="4">
        <v>0</v>
      </c>
      <c r="AM1992" s="4">
        <v>165</v>
      </c>
    </row>
    <row r="1993" spans="2:39" x14ac:dyDescent="0.3">
      <c r="B1993" s="350" t="s">
        <v>147</v>
      </c>
      <c r="C1993" s="351" t="s">
        <v>327</v>
      </c>
      <c r="D1993" s="352">
        <v>58</v>
      </c>
      <c r="E1993" s="353">
        <v>0</v>
      </c>
      <c r="F1993" s="353">
        <v>0</v>
      </c>
      <c r="G1993" s="354">
        <v>88</v>
      </c>
      <c r="H1993" s="354">
        <v>0</v>
      </c>
      <c r="I1993" s="354">
        <v>0</v>
      </c>
      <c r="J1993" s="355">
        <v>40</v>
      </c>
      <c r="K1993" s="355">
        <v>0</v>
      </c>
      <c r="L1993" s="355">
        <v>0</v>
      </c>
      <c r="M1993" s="355">
        <v>29</v>
      </c>
      <c r="N1993" s="355">
        <v>0</v>
      </c>
      <c r="O1993" s="355">
        <v>0</v>
      </c>
      <c r="P1993" s="355">
        <v>27</v>
      </c>
      <c r="Q1993" s="355">
        <v>0</v>
      </c>
      <c r="R1993" s="355">
        <v>0</v>
      </c>
      <c r="S1993" s="355">
        <v>74.000000000000014</v>
      </c>
      <c r="T1993" s="355">
        <v>0</v>
      </c>
      <c r="U1993" s="355">
        <v>0</v>
      </c>
      <c r="V1993" s="355">
        <v>300.00000000000011</v>
      </c>
      <c r="W1993" s="355">
        <v>0</v>
      </c>
      <c r="X1993" s="355">
        <v>0</v>
      </c>
      <c r="Y1993" s="355">
        <v>147</v>
      </c>
      <c r="Z1993" s="355">
        <v>0</v>
      </c>
      <c r="AA1993" s="355">
        <v>0</v>
      </c>
      <c r="AB1993" s="355">
        <v>161</v>
      </c>
      <c r="AC1993" s="355">
        <v>0</v>
      </c>
      <c r="AD1993" s="357">
        <v>0</v>
      </c>
      <c r="AE1993" s="355">
        <v>119</v>
      </c>
      <c r="AF1993" s="355">
        <v>0</v>
      </c>
      <c r="AG1993" s="358">
        <v>0</v>
      </c>
      <c r="AH1993" s="355">
        <v>81</v>
      </c>
      <c r="AI1993" s="355">
        <v>0</v>
      </c>
      <c r="AJ1993" s="358">
        <v>0</v>
      </c>
      <c r="AK1993" s="4">
        <v>61</v>
      </c>
      <c r="AL1993" s="4">
        <v>0</v>
      </c>
      <c r="AM1993" s="4">
        <v>0</v>
      </c>
    </row>
    <row r="1994" spans="2:39" x14ac:dyDescent="0.3">
      <c r="B1994" s="350" t="s">
        <v>148</v>
      </c>
      <c r="C1994" s="351" t="s">
        <v>223</v>
      </c>
      <c r="D1994" s="352">
        <v>0</v>
      </c>
      <c r="E1994" s="353">
        <v>0</v>
      </c>
      <c r="F1994" s="353">
        <v>553</v>
      </c>
      <c r="G1994" s="354">
        <v>0</v>
      </c>
      <c r="H1994" s="354">
        <v>0</v>
      </c>
      <c r="I1994" s="354">
        <v>626</v>
      </c>
      <c r="J1994" s="355">
        <v>0</v>
      </c>
      <c r="K1994" s="355">
        <v>0</v>
      </c>
      <c r="L1994" s="355">
        <v>622</v>
      </c>
      <c r="M1994" s="355">
        <v>0</v>
      </c>
      <c r="N1994" s="355">
        <v>0</v>
      </c>
      <c r="O1994" s="355">
        <v>643</v>
      </c>
      <c r="P1994" s="355">
        <v>0</v>
      </c>
      <c r="Q1994" s="355">
        <v>0</v>
      </c>
      <c r="R1994" s="355">
        <v>432</v>
      </c>
      <c r="S1994" s="355">
        <v>0</v>
      </c>
      <c r="T1994" s="355">
        <v>0</v>
      </c>
      <c r="U1994" s="355">
        <v>540</v>
      </c>
      <c r="V1994" s="355">
        <v>0</v>
      </c>
      <c r="W1994" s="355">
        <v>0</v>
      </c>
      <c r="X1994" s="355">
        <v>583.00000000000034</v>
      </c>
      <c r="Y1994" s="355">
        <v>0</v>
      </c>
      <c r="Z1994" s="355">
        <v>0</v>
      </c>
      <c r="AA1994" s="355">
        <v>665</v>
      </c>
      <c r="AB1994" s="355">
        <v>0</v>
      </c>
      <c r="AC1994" s="355">
        <v>0</v>
      </c>
      <c r="AD1994" s="357">
        <v>727</v>
      </c>
      <c r="AE1994" s="355">
        <v>0</v>
      </c>
      <c r="AF1994" s="355">
        <v>0</v>
      </c>
      <c r="AG1994" s="358">
        <v>846</v>
      </c>
      <c r="AH1994" s="355">
        <v>0</v>
      </c>
      <c r="AI1994" s="355">
        <v>0</v>
      </c>
      <c r="AJ1994" s="358">
        <v>671</v>
      </c>
      <c r="AK1994" s="4">
        <v>0</v>
      </c>
      <c r="AL1994" s="4">
        <v>0</v>
      </c>
      <c r="AM1994" s="4">
        <v>149</v>
      </c>
    </row>
    <row r="1995" spans="2:39" x14ac:dyDescent="0.3">
      <c r="B1995" s="350" t="s">
        <v>148</v>
      </c>
      <c r="C1995" s="351" t="s">
        <v>286</v>
      </c>
      <c r="D1995" s="352">
        <v>0</v>
      </c>
      <c r="E1995" s="353">
        <v>0</v>
      </c>
      <c r="F1995" s="353">
        <v>1406</v>
      </c>
      <c r="G1995" s="354">
        <v>29</v>
      </c>
      <c r="H1995" s="354">
        <v>0</v>
      </c>
      <c r="I1995" s="354">
        <v>1583</v>
      </c>
      <c r="J1995" s="355">
        <v>25</v>
      </c>
      <c r="K1995" s="355">
        <v>0</v>
      </c>
      <c r="L1995" s="355">
        <v>1544</v>
      </c>
      <c r="M1995" s="355">
        <v>33</v>
      </c>
      <c r="N1995" s="355">
        <v>0</v>
      </c>
      <c r="O1995" s="355">
        <v>1541</v>
      </c>
      <c r="P1995" s="355">
        <v>31</v>
      </c>
      <c r="Q1995" s="355">
        <v>1</v>
      </c>
      <c r="R1995" s="355">
        <v>1092</v>
      </c>
      <c r="S1995" s="355">
        <v>0</v>
      </c>
      <c r="T1995" s="355">
        <v>0</v>
      </c>
      <c r="U1995" s="355">
        <v>1207.0000000000009</v>
      </c>
      <c r="V1995" s="355">
        <v>0</v>
      </c>
      <c r="W1995" s="355">
        <v>0</v>
      </c>
      <c r="X1995" s="355">
        <v>1357</v>
      </c>
      <c r="Y1995" s="355">
        <v>0</v>
      </c>
      <c r="Z1995" s="355">
        <v>0</v>
      </c>
      <c r="AA1995" s="355">
        <v>1504</v>
      </c>
      <c r="AB1995" s="355">
        <v>0</v>
      </c>
      <c r="AC1995" s="355">
        <v>0</v>
      </c>
      <c r="AD1995" s="357">
        <v>1637</v>
      </c>
      <c r="AE1995" s="355">
        <v>0</v>
      </c>
      <c r="AF1995" s="355">
        <v>2</v>
      </c>
      <c r="AG1995" s="358">
        <v>1823</v>
      </c>
      <c r="AH1995" s="355">
        <v>0</v>
      </c>
      <c r="AI1995" s="355">
        <v>0</v>
      </c>
      <c r="AJ1995" s="358">
        <v>1859</v>
      </c>
      <c r="AK1995" s="4">
        <v>0</v>
      </c>
      <c r="AL1995" s="4">
        <v>0</v>
      </c>
      <c r="AM1995" s="4">
        <v>772</v>
      </c>
    </row>
    <row r="1996" spans="2:39" x14ac:dyDescent="0.3">
      <c r="B1996" s="350" t="s">
        <v>148</v>
      </c>
      <c r="C1996" s="351" t="s">
        <v>255</v>
      </c>
      <c r="D1996" s="352">
        <v>3287</v>
      </c>
      <c r="E1996" s="353">
        <v>2922</v>
      </c>
      <c r="F1996" s="353">
        <v>1708</v>
      </c>
      <c r="G1996" s="354">
        <v>3159</v>
      </c>
      <c r="H1996" s="354">
        <v>3044</v>
      </c>
      <c r="I1996" s="354">
        <v>1771</v>
      </c>
      <c r="J1996" s="355">
        <v>3448</v>
      </c>
      <c r="K1996" s="355">
        <v>102</v>
      </c>
      <c r="L1996" s="355">
        <v>2532</v>
      </c>
      <c r="M1996" s="355">
        <v>4375</v>
      </c>
      <c r="N1996" s="355">
        <v>469</v>
      </c>
      <c r="O1996" s="355">
        <v>2132</v>
      </c>
      <c r="P1996" s="355">
        <v>3890</v>
      </c>
      <c r="Q1996" s="355">
        <v>1635</v>
      </c>
      <c r="R1996" s="355">
        <v>1697</v>
      </c>
      <c r="S1996" s="355">
        <v>4015.0000000000023</v>
      </c>
      <c r="T1996" s="355">
        <v>333</v>
      </c>
      <c r="U1996" s="355">
        <v>2174.0000000000009</v>
      </c>
      <c r="V1996" s="355">
        <v>3968.9999999999982</v>
      </c>
      <c r="W1996" s="355">
        <v>836.00000000000023</v>
      </c>
      <c r="X1996" s="355">
        <v>2638.0000000000005</v>
      </c>
      <c r="Y1996" s="355">
        <v>3988</v>
      </c>
      <c r="Z1996" s="355">
        <v>1142</v>
      </c>
      <c r="AA1996" s="355">
        <v>2929</v>
      </c>
      <c r="AB1996" s="355">
        <v>4021</v>
      </c>
      <c r="AC1996" s="355">
        <v>2041</v>
      </c>
      <c r="AD1996" s="357">
        <v>3284</v>
      </c>
      <c r="AE1996" s="355">
        <v>4171</v>
      </c>
      <c r="AF1996" s="355">
        <v>2208</v>
      </c>
      <c r="AG1996" s="358">
        <v>3376</v>
      </c>
      <c r="AH1996" s="355">
        <v>4093</v>
      </c>
      <c r="AI1996" s="355">
        <v>2233</v>
      </c>
      <c r="AJ1996" s="358">
        <v>3617</v>
      </c>
      <c r="AK1996" s="4">
        <v>4779</v>
      </c>
      <c r="AL1996" s="4">
        <v>2572</v>
      </c>
      <c r="AM1996" s="4">
        <v>2511</v>
      </c>
    </row>
    <row r="1997" spans="2:39" x14ac:dyDescent="0.3">
      <c r="B1997" s="350" t="s">
        <v>148</v>
      </c>
      <c r="C1997" s="351" t="s">
        <v>224</v>
      </c>
      <c r="D1997" s="352">
        <v>4001</v>
      </c>
      <c r="E1997" s="353">
        <v>2221</v>
      </c>
      <c r="F1997" s="353">
        <v>1898</v>
      </c>
      <c r="G1997" s="354">
        <v>4132</v>
      </c>
      <c r="H1997" s="354">
        <v>3133</v>
      </c>
      <c r="I1997" s="354">
        <v>1653</v>
      </c>
      <c r="J1997" s="355">
        <v>4373</v>
      </c>
      <c r="K1997" s="355">
        <v>3030</v>
      </c>
      <c r="L1997" s="355">
        <v>1817</v>
      </c>
      <c r="M1997" s="355">
        <v>4785</v>
      </c>
      <c r="N1997" s="355">
        <v>437</v>
      </c>
      <c r="O1997" s="355">
        <v>2223</v>
      </c>
      <c r="P1997" s="355">
        <v>5027</v>
      </c>
      <c r="Q1997" s="355">
        <v>1699</v>
      </c>
      <c r="R1997" s="355">
        <v>1913</v>
      </c>
      <c r="S1997" s="355">
        <v>4823.9999999999982</v>
      </c>
      <c r="T1997" s="355">
        <v>1573.9999999999991</v>
      </c>
      <c r="U1997" s="355">
        <v>2522.9999999999973</v>
      </c>
      <c r="V1997" s="355">
        <v>4959.0000000000009</v>
      </c>
      <c r="W1997" s="355">
        <v>879.00000000000011</v>
      </c>
      <c r="X1997" s="355">
        <v>3260.0000000000014</v>
      </c>
      <c r="Y1997" s="355">
        <v>4976</v>
      </c>
      <c r="Z1997" s="355">
        <v>1431</v>
      </c>
      <c r="AA1997" s="355">
        <v>3435</v>
      </c>
      <c r="AB1997" s="355">
        <v>4927</v>
      </c>
      <c r="AC1997" s="355">
        <v>1933</v>
      </c>
      <c r="AD1997" s="357">
        <v>3480</v>
      </c>
      <c r="AE1997" s="355">
        <v>5200</v>
      </c>
      <c r="AF1997" s="355">
        <v>2552</v>
      </c>
      <c r="AG1997" s="358">
        <v>3467</v>
      </c>
      <c r="AH1997" s="355">
        <v>5100</v>
      </c>
      <c r="AI1997" s="355">
        <v>2725</v>
      </c>
      <c r="AJ1997" s="358">
        <v>3509</v>
      </c>
      <c r="AK1997" s="4">
        <v>5161</v>
      </c>
      <c r="AL1997" s="4">
        <v>2809</v>
      </c>
      <c r="AM1997" s="4">
        <v>2873</v>
      </c>
    </row>
    <row r="1998" spans="2:39" x14ac:dyDescent="0.3">
      <c r="B1998" s="350" t="s">
        <v>148</v>
      </c>
      <c r="C1998" s="351" t="s">
        <v>225</v>
      </c>
      <c r="D1998" s="352">
        <v>4148</v>
      </c>
      <c r="E1998" s="353">
        <v>2210</v>
      </c>
      <c r="F1998" s="353">
        <v>1796</v>
      </c>
      <c r="G1998" s="354">
        <v>4260</v>
      </c>
      <c r="H1998" s="354">
        <v>2324</v>
      </c>
      <c r="I1998" s="354">
        <v>1667</v>
      </c>
      <c r="J1998" s="355">
        <v>4410</v>
      </c>
      <c r="K1998" s="355">
        <v>2745</v>
      </c>
      <c r="L1998" s="355">
        <v>1714</v>
      </c>
      <c r="M1998" s="355">
        <v>4464</v>
      </c>
      <c r="N1998" s="355">
        <v>2957</v>
      </c>
      <c r="O1998" s="355">
        <v>1520</v>
      </c>
      <c r="P1998" s="355">
        <v>4798</v>
      </c>
      <c r="Q1998" s="355">
        <v>1645</v>
      </c>
      <c r="R1998" s="355">
        <v>1833</v>
      </c>
      <c r="S1998" s="355">
        <v>5106.0000000000009</v>
      </c>
      <c r="T1998" s="355">
        <v>1519.0000000000007</v>
      </c>
      <c r="U1998" s="355">
        <v>2615.0000000000018</v>
      </c>
      <c r="V1998" s="355">
        <v>4996.9999999999973</v>
      </c>
      <c r="W1998" s="355">
        <v>1511.0000000000002</v>
      </c>
      <c r="X1998" s="355">
        <v>2957.9999999999973</v>
      </c>
      <c r="Y1998" s="355">
        <v>4961</v>
      </c>
      <c r="Z1998" s="355">
        <v>1387</v>
      </c>
      <c r="AA1998" s="355">
        <v>3409</v>
      </c>
      <c r="AB1998" s="355">
        <v>5072</v>
      </c>
      <c r="AC1998" s="355">
        <v>1980</v>
      </c>
      <c r="AD1998" s="357">
        <v>3496</v>
      </c>
      <c r="AE1998" s="355">
        <v>5219</v>
      </c>
      <c r="AF1998" s="355">
        <v>2281</v>
      </c>
      <c r="AG1998" s="358">
        <v>3318</v>
      </c>
      <c r="AH1998" s="355">
        <v>5269</v>
      </c>
      <c r="AI1998" s="355">
        <v>2747</v>
      </c>
      <c r="AJ1998" s="358">
        <v>3409</v>
      </c>
      <c r="AK1998" s="4">
        <v>5332</v>
      </c>
      <c r="AL1998" s="4">
        <v>2844</v>
      </c>
      <c r="AM1998" s="4">
        <v>2784</v>
      </c>
    </row>
    <row r="1999" spans="2:39" x14ac:dyDescent="0.3">
      <c r="B1999" s="350" t="s">
        <v>148</v>
      </c>
      <c r="C1999" s="351" t="s">
        <v>226</v>
      </c>
      <c r="D1999" s="352">
        <v>4455</v>
      </c>
      <c r="E1999" s="353">
        <v>2177</v>
      </c>
      <c r="F1999" s="353">
        <v>1651</v>
      </c>
      <c r="G1999" s="354">
        <v>4674</v>
      </c>
      <c r="H1999" s="354">
        <v>2467</v>
      </c>
      <c r="I1999" s="354">
        <v>1395</v>
      </c>
      <c r="J1999" s="355">
        <v>4565</v>
      </c>
      <c r="K1999" s="355">
        <v>2274</v>
      </c>
      <c r="L1999" s="355">
        <v>1527</v>
      </c>
      <c r="M1999" s="355">
        <v>4583</v>
      </c>
      <c r="N1999" s="355">
        <v>2751</v>
      </c>
      <c r="O1999" s="355">
        <v>1499</v>
      </c>
      <c r="P1999" s="355">
        <v>4527</v>
      </c>
      <c r="Q1999" s="355">
        <v>3120</v>
      </c>
      <c r="R1999" s="355">
        <v>1489</v>
      </c>
      <c r="S1999" s="355">
        <v>4833.9999999999909</v>
      </c>
      <c r="T1999" s="355">
        <v>1547.9999999999991</v>
      </c>
      <c r="U1999" s="355">
        <v>2741.9999999999986</v>
      </c>
      <c r="V1999" s="355">
        <v>5324.9999999999927</v>
      </c>
      <c r="W1999" s="355">
        <v>1439.9999999999993</v>
      </c>
      <c r="X1999" s="355">
        <v>3273.0000000000041</v>
      </c>
      <c r="Y1999" s="355">
        <v>5088</v>
      </c>
      <c r="Z1999" s="355">
        <v>1879</v>
      </c>
      <c r="AA1999" s="355">
        <v>3475</v>
      </c>
      <c r="AB1999" s="355">
        <v>5187</v>
      </c>
      <c r="AC1999" s="355">
        <v>1947</v>
      </c>
      <c r="AD1999" s="357">
        <v>3589</v>
      </c>
      <c r="AE1999" s="355">
        <v>5509</v>
      </c>
      <c r="AF1999" s="355">
        <v>2344</v>
      </c>
      <c r="AG1999" s="358">
        <v>3345</v>
      </c>
      <c r="AH1999" s="355">
        <v>5374</v>
      </c>
      <c r="AI1999" s="355">
        <v>2513</v>
      </c>
      <c r="AJ1999" s="358">
        <v>3281</v>
      </c>
      <c r="AK1999" s="4">
        <v>5483</v>
      </c>
      <c r="AL1999" s="4">
        <v>3005</v>
      </c>
      <c r="AM1999" s="4">
        <v>2810</v>
      </c>
    </row>
    <row r="2000" spans="2:39" x14ac:dyDescent="0.3">
      <c r="B2000" s="350" t="s">
        <v>148</v>
      </c>
      <c r="C2000" s="351" t="s">
        <v>227</v>
      </c>
      <c r="D2000" s="352">
        <v>4748</v>
      </c>
      <c r="E2000" s="353">
        <v>2207</v>
      </c>
      <c r="F2000" s="353">
        <v>1623</v>
      </c>
      <c r="G2000" s="354">
        <v>4767</v>
      </c>
      <c r="H2000" s="354">
        <v>2397</v>
      </c>
      <c r="I2000" s="354">
        <v>1419</v>
      </c>
      <c r="J2000" s="355">
        <v>4977</v>
      </c>
      <c r="K2000" s="355">
        <v>2348</v>
      </c>
      <c r="L2000" s="355">
        <v>1483</v>
      </c>
      <c r="M2000" s="355">
        <v>4746</v>
      </c>
      <c r="N2000" s="355">
        <v>2391</v>
      </c>
      <c r="O2000" s="355">
        <v>1483</v>
      </c>
      <c r="P2000" s="355">
        <v>4673</v>
      </c>
      <c r="Q2000" s="355">
        <v>2903</v>
      </c>
      <c r="R2000" s="355">
        <v>1297</v>
      </c>
      <c r="S2000" s="355">
        <v>4736.9999999999945</v>
      </c>
      <c r="T2000" s="355">
        <v>2855.0000000000023</v>
      </c>
      <c r="U2000" s="355">
        <v>1965.9999999999982</v>
      </c>
      <c r="V2000" s="355">
        <v>5088.0000000000055</v>
      </c>
      <c r="W2000" s="355">
        <v>1478.0000000000005</v>
      </c>
      <c r="X2000" s="355">
        <v>2860.0000000000018</v>
      </c>
      <c r="Y2000" s="355">
        <v>5366</v>
      </c>
      <c r="Z2000" s="355">
        <v>1764</v>
      </c>
      <c r="AA2000" s="355">
        <v>3379</v>
      </c>
      <c r="AB2000" s="355">
        <v>5345</v>
      </c>
      <c r="AC2000" s="355">
        <v>2241</v>
      </c>
      <c r="AD2000" s="357">
        <v>3576</v>
      </c>
      <c r="AE2000" s="355">
        <v>5530</v>
      </c>
      <c r="AF2000" s="355">
        <v>2371</v>
      </c>
      <c r="AG2000" s="358">
        <v>3297</v>
      </c>
      <c r="AH2000" s="355">
        <v>5706</v>
      </c>
      <c r="AI2000" s="355">
        <v>2591</v>
      </c>
      <c r="AJ2000" s="358">
        <v>3206</v>
      </c>
      <c r="AK2000" s="4">
        <v>5554</v>
      </c>
      <c r="AL2000" s="4">
        <v>2754</v>
      </c>
      <c r="AM2000" s="4">
        <v>2688</v>
      </c>
    </row>
    <row r="2001" spans="2:39" x14ac:dyDescent="0.3">
      <c r="B2001" s="350" t="s">
        <v>148</v>
      </c>
      <c r="C2001" s="351" t="s">
        <v>228</v>
      </c>
      <c r="D2001" s="352">
        <v>4828</v>
      </c>
      <c r="E2001" s="353">
        <v>2211</v>
      </c>
      <c r="F2001" s="353">
        <v>1658</v>
      </c>
      <c r="G2001" s="354">
        <v>5230</v>
      </c>
      <c r="H2001" s="354">
        <v>2422</v>
      </c>
      <c r="I2001" s="354">
        <v>1487</v>
      </c>
      <c r="J2001" s="355">
        <v>5083</v>
      </c>
      <c r="K2001" s="355">
        <v>2379</v>
      </c>
      <c r="L2001" s="355">
        <v>1507</v>
      </c>
      <c r="M2001" s="355">
        <v>5045</v>
      </c>
      <c r="N2001" s="355">
        <v>2396</v>
      </c>
      <c r="O2001" s="355">
        <v>1573</v>
      </c>
      <c r="P2001" s="355">
        <v>4789</v>
      </c>
      <c r="Q2001" s="355">
        <v>2562</v>
      </c>
      <c r="R2001" s="355">
        <v>1460</v>
      </c>
      <c r="S2001" s="355">
        <v>4920.9999999999955</v>
      </c>
      <c r="T2001" s="355">
        <v>2662.0000000000023</v>
      </c>
      <c r="U2001" s="355">
        <v>1901</v>
      </c>
      <c r="V2001" s="355">
        <v>4961.0000000000045</v>
      </c>
      <c r="W2001" s="355">
        <v>2435.0000000000018</v>
      </c>
      <c r="X2001" s="355">
        <v>2404.9999999999991</v>
      </c>
      <c r="Y2001" s="355">
        <v>5240</v>
      </c>
      <c r="Z2001" s="355">
        <v>1788</v>
      </c>
      <c r="AA2001" s="355">
        <v>3282</v>
      </c>
      <c r="AB2001" s="355">
        <v>5520</v>
      </c>
      <c r="AC2001" s="355">
        <v>2148</v>
      </c>
      <c r="AD2001" s="357">
        <v>3465</v>
      </c>
      <c r="AE2001" s="355">
        <v>5680</v>
      </c>
      <c r="AF2001" s="355">
        <v>2527</v>
      </c>
      <c r="AG2001" s="358">
        <v>3466</v>
      </c>
      <c r="AH2001" s="355">
        <v>5599</v>
      </c>
      <c r="AI2001" s="355">
        <v>2613</v>
      </c>
      <c r="AJ2001" s="358">
        <v>3253</v>
      </c>
      <c r="AK2001" s="4">
        <v>5824</v>
      </c>
      <c r="AL2001" s="4">
        <v>2833</v>
      </c>
      <c r="AM2001" s="4">
        <v>2755</v>
      </c>
    </row>
    <row r="2002" spans="2:39" x14ac:dyDescent="0.3">
      <c r="B2002" s="350" t="s">
        <v>148</v>
      </c>
      <c r="C2002" s="351" t="s">
        <v>229</v>
      </c>
      <c r="D2002" s="352">
        <v>5216</v>
      </c>
      <c r="E2002" s="353">
        <v>2130</v>
      </c>
      <c r="F2002" s="353">
        <v>1711</v>
      </c>
      <c r="G2002" s="354">
        <v>5828</v>
      </c>
      <c r="H2002" s="354">
        <v>2332</v>
      </c>
      <c r="I2002" s="354">
        <v>1541</v>
      </c>
      <c r="J2002" s="355">
        <v>6171</v>
      </c>
      <c r="K2002" s="355">
        <v>2247</v>
      </c>
      <c r="L2002" s="355">
        <v>1464</v>
      </c>
      <c r="M2002" s="355">
        <v>6302</v>
      </c>
      <c r="N2002" s="355">
        <v>2442</v>
      </c>
      <c r="O2002" s="355">
        <v>1502</v>
      </c>
      <c r="P2002" s="355">
        <v>6144</v>
      </c>
      <c r="Q2002" s="355">
        <v>2513</v>
      </c>
      <c r="R2002" s="355">
        <v>1346</v>
      </c>
      <c r="S2002" s="355">
        <v>6218.99999999999</v>
      </c>
      <c r="T2002" s="355">
        <v>2348</v>
      </c>
      <c r="U2002" s="355">
        <v>1953.0000000000002</v>
      </c>
      <c r="V2002" s="355">
        <v>6060.9999999999982</v>
      </c>
      <c r="W2002" s="355">
        <v>2160.0000000000014</v>
      </c>
      <c r="X2002" s="355">
        <v>2275.0000000000009</v>
      </c>
      <c r="Y2002" s="355">
        <v>6443</v>
      </c>
      <c r="Z2002" s="355">
        <v>2340</v>
      </c>
      <c r="AA2002" s="355">
        <v>2770</v>
      </c>
      <c r="AB2002" s="355">
        <v>6686</v>
      </c>
      <c r="AC2002" s="355">
        <v>2201</v>
      </c>
      <c r="AD2002" s="357">
        <v>3347</v>
      </c>
      <c r="AE2002" s="355">
        <v>7108</v>
      </c>
      <c r="AF2002" s="355">
        <v>2495</v>
      </c>
      <c r="AG2002" s="358">
        <v>3246</v>
      </c>
      <c r="AH2002" s="355">
        <v>6876</v>
      </c>
      <c r="AI2002" s="355">
        <v>2834</v>
      </c>
      <c r="AJ2002" s="358">
        <v>3285</v>
      </c>
      <c r="AK2002" s="4">
        <v>6835</v>
      </c>
      <c r="AL2002" s="4">
        <v>2808</v>
      </c>
      <c r="AM2002" s="4">
        <v>2709</v>
      </c>
    </row>
    <row r="2003" spans="2:39" x14ac:dyDescent="0.3">
      <c r="B2003" s="350" t="s">
        <v>148</v>
      </c>
      <c r="C2003" s="351" t="s">
        <v>287</v>
      </c>
      <c r="D2003" s="352">
        <v>4927</v>
      </c>
      <c r="E2003" s="353">
        <v>1996</v>
      </c>
      <c r="F2003" s="353">
        <v>1440</v>
      </c>
      <c r="G2003" s="354">
        <v>5335</v>
      </c>
      <c r="H2003" s="354">
        <v>2218</v>
      </c>
      <c r="I2003" s="354">
        <v>1425</v>
      </c>
      <c r="J2003" s="355">
        <v>5689</v>
      </c>
      <c r="K2003" s="355">
        <v>2295</v>
      </c>
      <c r="L2003" s="355">
        <v>1362</v>
      </c>
      <c r="M2003" s="355">
        <v>5764</v>
      </c>
      <c r="N2003" s="355">
        <v>2303</v>
      </c>
      <c r="O2003" s="355">
        <v>1483</v>
      </c>
      <c r="P2003" s="355">
        <v>5695</v>
      </c>
      <c r="Q2003" s="355">
        <v>2448</v>
      </c>
      <c r="R2003" s="355">
        <v>1245</v>
      </c>
      <c r="S2003" s="355">
        <v>5652.9999999999964</v>
      </c>
      <c r="T2003" s="355">
        <v>2278.9999999999995</v>
      </c>
      <c r="U2003" s="355">
        <v>1862.0000000000036</v>
      </c>
      <c r="V2003" s="355">
        <v>5624.9999999999936</v>
      </c>
      <c r="W2003" s="355">
        <v>1886</v>
      </c>
      <c r="X2003" s="355">
        <v>2250</v>
      </c>
      <c r="Y2003" s="355">
        <v>5588</v>
      </c>
      <c r="Z2003" s="355">
        <v>2036</v>
      </c>
      <c r="AA2003" s="355">
        <v>2606</v>
      </c>
      <c r="AB2003" s="355">
        <v>5760</v>
      </c>
      <c r="AC2003" s="355">
        <v>2487</v>
      </c>
      <c r="AD2003" s="357">
        <v>2723</v>
      </c>
      <c r="AE2003" s="355">
        <v>6100</v>
      </c>
      <c r="AF2003" s="355">
        <v>2374</v>
      </c>
      <c r="AG2003" s="358">
        <v>2968</v>
      </c>
      <c r="AH2003" s="355">
        <v>6442</v>
      </c>
      <c r="AI2003" s="355">
        <v>2512</v>
      </c>
      <c r="AJ2003" s="358">
        <v>3121</v>
      </c>
      <c r="AK2003" s="4">
        <v>6495</v>
      </c>
      <c r="AL2003" s="4">
        <v>2970</v>
      </c>
      <c r="AM2003" s="4">
        <v>2795</v>
      </c>
    </row>
    <row r="2004" spans="2:39" x14ac:dyDescent="0.3">
      <c r="B2004" s="350" t="s">
        <v>148</v>
      </c>
      <c r="C2004" s="351" t="s">
        <v>230</v>
      </c>
      <c r="D2004" s="352">
        <v>4652</v>
      </c>
      <c r="E2004" s="353">
        <v>1755</v>
      </c>
      <c r="F2004" s="353">
        <v>1540</v>
      </c>
      <c r="G2004" s="354">
        <v>4906</v>
      </c>
      <c r="H2004" s="354">
        <v>1990</v>
      </c>
      <c r="I2004" s="354">
        <v>1263</v>
      </c>
      <c r="J2004" s="355">
        <v>5091</v>
      </c>
      <c r="K2004" s="355">
        <v>2108</v>
      </c>
      <c r="L2004" s="355">
        <v>1276</v>
      </c>
      <c r="M2004" s="355">
        <v>5129</v>
      </c>
      <c r="N2004" s="355">
        <v>2242</v>
      </c>
      <c r="O2004" s="355">
        <v>1520</v>
      </c>
      <c r="P2004" s="355">
        <v>5207</v>
      </c>
      <c r="Q2004" s="355">
        <v>2268</v>
      </c>
      <c r="R2004" s="355">
        <v>1319</v>
      </c>
      <c r="S2004" s="355">
        <v>4989.9999999999991</v>
      </c>
      <c r="T2004" s="355">
        <v>2122.9999999999991</v>
      </c>
      <c r="U2004" s="355">
        <v>1588.0000000000005</v>
      </c>
      <c r="V2004" s="355">
        <v>4982.9999999999882</v>
      </c>
      <c r="W2004" s="355">
        <v>1781.9999999999982</v>
      </c>
      <c r="X2004" s="355">
        <v>1951.0000000000011</v>
      </c>
      <c r="Y2004" s="355">
        <v>5135</v>
      </c>
      <c r="Z2004" s="355">
        <v>1787</v>
      </c>
      <c r="AA2004" s="355">
        <v>2452</v>
      </c>
      <c r="AB2004" s="355">
        <v>5073</v>
      </c>
      <c r="AC2004" s="355">
        <v>2184</v>
      </c>
      <c r="AD2004" s="357">
        <v>2512</v>
      </c>
      <c r="AE2004" s="355">
        <v>5313</v>
      </c>
      <c r="AF2004" s="355">
        <v>2413</v>
      </c>
      <c r="AG2004" s="358">
        <v>2413</v>
      </c>
      <c r="AH2004" s="355">
        <v>5590</v>
      </c>
      <c r="AI2004" s="355">
        <v>2351</v>
      </c>
      <c r="AJ2004" s="358">
        <v>2755</v>
      </c>
      <c r="AK2004" s="4">
        <v>6013</v>
      </c>
      <c r="AL2004" s="4">
        <v>2521</v>
      </c>
      <c r="AM2004" s="4">
        <v>2696</v>
      </c>
    </row>
    <row r="2005" spans="2:39" x14ac:dyDescent="0.3">
      <c r="B2005" s="350" t="s">
        <v>148</v>
      </c>
      <c r="C2005" s="351" t="s">
        <v>231</v>
      </c>
      <c r="D2005" s="352">
        <v>4445</v>
      </c>
      <c r="E2005" s="353">
        <v>1403</v>
      </c>
      <c r="F2005" s="353">
        <v>1392</v>
      </c>
      <c r="G2005" s="354">
        <v>4238</v>
      </c>
      <c r="H2005" s="354">
        <v>1701</v>
      </c>
      <c r="I2005" s="354">
        <v>1294</v>
      </c>
      <c r="J2005" s="355">
        <v>4533</v>
      </c>
      <c r="K2005" s="355">
        <v>1804</v>
      </c>
      <c r="L2005" s="355">
        <v>1164</v>
      </c>
      <c r="M2005" s="355">
        <v>4600</v>
      </c>
      <c r="N2005" s="355">
        <v>1950</v>
      </c>
      <c r="O2005" s="355">
        <v>1425</v>
      </c>
      <c r="P2005" s="355">
        <v>4467</v>
      </c>
      <c r="Q2005" s="355">
        <v>2106</v>
      </c>
      <c r="R2005" s="355">
        <v>1442</v>
      </c>
      <c r="S2005" s="355">
        <v>4574.0000000000027</v>
      </c>
      <c r="T2005" s="355">
        <v>1991.9999999999991</v>
      </c>
      <c r="U2005" s="355">
        <v>1803.9999999999993</v>
      </c>
      <c r="V2005" s="355">
        <v>4506.0000000000018</v>
      </c>
      <c r="W2005" s="355">
        <v>1654.0000000000014</v>
      </c>
      <c r="X2005" s="355">
        <v>1884.0000000000011</v>
      </c>
      <c r="Y2005" s="355">
        <v>4543</v>
      </c>
      <c r="Z2005" s="355">
        <v>1586</v>
      </c>
      <c r="AA2005" s="355">
        <v>2128</v>
      </c>
      <c r="AB2005" s="355">
        <v>4630</v>
      </c>
      <c r="AC2005" s="355">
        <v>1756</v>
      </c>
      <c r="AD2005" s="357">
        <v>2345</v>
      </c>
      <c r="AE2005" s="355">
        <v>4595</v>
      </c>
      <c r="AF2005" s="355">
        <v>2097</v>
      </c>
      <c r="AG2005" s="358">
        <v>2205</v>
      </c>
      <c r="AH2005" s="355">
        <v>4797</v>
      </c>
      <c r="AI2005" s="355">
        <v>2240</v>
      </c>
      <c r="AJ2005" s="358">
        <v>2341</v>
      </c>
      <c r="AK2005" s="4">
        <v>5075</v>
      </c>
      <c r="AL2005" s="4">
        <v>2329</v>
      </c>
      <c r="AM2005" s="4">
        <v>2415</v>
      </c>
    </row>
    <row r="2006" spans="2:39" x14ac:dyDescent="0.3">
      <c r="B2006" s="350" t="s">
        <v>148</v>
      </c>
      <c r="C2006" s="351" t="s">
        <v>288</v>
      </c>
      <c r="D2006" s="352">
        <v>3847</v>
      </c>
      <c r="E2006" s="353">
        <v>1201</v>
      </c>
      <c r="F2006" s="353">
        <v>1266</v>
      </c>
      <c r="G2006" s="354">
        <v>4179</v>
      </c>
      <c r="H2006" s="354">
        <v>1235</v>
      </c>
      <c r="I2006" s="354">
        <v>1128</v>
      </c>
      <c r="J2006" s="355">
        <v>4173</v>
      </c>
      <c r="K2006" s="355">
        <v>1359</v>
      </c>
      <c r="L2006" s="355">
        <v>1138</v>
      </c>
      <c r="M2006" s="355">
        <v>4067</v>
      </c>
      <c r="N2006" s="355">
        <v>1500</v>
      </c>
      <c r="O2006" s="355">
        <v>1226</v>
      </c>
      <c r="P2006" s="355">
        <v>4106</v>
      </c>
      <c r="Q2006" s="355">
        <v>1673</v>
      </c>
      <c r="R2006" s="355">
        <v>1179</v>
      </c>
      <c r="S2006" s="355">
        <v>4044.9999999999982</v>
      </c>
      <c r="T2006" s="355">
        <v>1750.0000000000007</v>
      </c>
      <c r="U2006" s="355">
        <v>1536.0000000000014</v>
      </c>
      <c r="V2006" s="355">
        <v>4120.00000000001</v>
      </c>
      <c r="W2006" s="355">
        <v>1556.0000000000005</v>
      </c>
      <c r="X2006" s="355">
        <v>1664.0000000000005</v>
      </c>
      <c r="Y2006" s="355">
        <v>4192</v>
      </c>
      <c r="Z2006" s="355">
        <v>1441</v>
      </c>
      <c r="AA2006" s="355">
        <v>1865</v>
      </c>
      <c r="AB2006" s="355">
        <v>4117</v>
      </c>
      <c r="AC2006" s="355">
        <v>1616</v>
      </c>
      <c r="AD2006" s="357">
        <v>1946</v>
      </c>
      <c r="AE2006" s="355">
        <v>4194</v>
      </c>
      <c r="AF2006" s="355">
        <v>1578</v>
      </c>
      <c r="AG2006" s="358">
        <v>2071</v>
      </c>
      <c r="AH2006" s="355">
        <v>4250</v>
      </c>
      <c r="AI2006" s="355">
        <v>1848</v>
      </c>
      <c r="AJ2006" s="358">
        <v>2064</v>
      </c>
      <c r="AK2006" s="4">
        <v>4476</v>
      </c>
      <c r="AL2006" s="4">
        <v>2080</v>
      </c>
      <c r="AM2006" s="4">
        <v>2167</v>
      </c>
    </row>
    <row r="2007" spans="2:39" x14ac:dyDescent="0.3">
      <c r="B2007" s="350" t="s">
        <v>148</v>
      </c>
      <c r="C2007" s="351" t="s">
        <v>232</v>
      </c>
      <c r="D2007" s="352">
        <v>3422</v>
      </c>
      <c r="E2007" s="353">
        <v>0</v>
      </c>
      <c r="F2007" s="353">
        <v>1446</v>
      </c>
      <c r="G2007" s="354">
        <v>3475</v>
      </c>
      <c r="H2007" s="354">
        <v>886</v>
      </c>
      <c r="I2007" s="354">
        <v>1083</v>
      </c>
      <c r="J2007" s="355">
        <v>3590</v>
      </c>
      <c r="K2007" s="355">
        <v>1044</v>
      </c>
      <c r="L2007" s="355">
        <v>1022</v>
      </c>
      <c r="M2007" s="355">
        <v>3348</v>
      </c>
      <c r="N2007" s="355">
        <v>1235</v>
      </c>
      <c r="O2007" s="355">
        <v>1333</v>
      </c>
      <c r="P2007" s="355">
        <v>3335</v>
      </c>
      <c r="Q2007" s="355">
        <v>1358</v>
      </c>
      <c r="R2007" s="355">
        <v>1179</v>
      </c>
      <c r="S2007" s="355">
        <v>3220.9999999999973</v>
      </c>
      <c r="T2007" s="355">
        <v>1494.9999999999991</v>
      </c>
      <c r="U2007" s="355">
        <v>1477.9999999999991</v>
      </c>
      <c r="V2007" s="355">
        <v>3326.9999999999973</v>
      </c>
      <c r="W2007" s="355">
        <v>1292.9999999999991</v>
      </c>
      <c r="X2007" s="355">
        <v>1692.0000000000005</v>
      </c>
      <c r="Y2007" s="355">
        <v>3444</v>
      </c>
      <c r="Z2007" s="355">
        <v>1265</v>
      </c>
      <c r="AA2007" s="355">
        <v>1838</v>
      </c>
      <c r="AB2007" s="355">
        <v>3573</v>
      </c>
      <c r="AC2007" s="355">
        <v>1325</v>
      </c>
      <c r="AD2007" s="357">
        <v>1831</v>
      </c>
      <c r="AE2007" s="355">
        <v>3549</v>
      </c>
      <c r="AF2007" s="355">
        <v>1370</v>
      </c>
      <c r="AG2007" s="358">
        <v>1843</v>
      </c>
      <c r="AH2007" s="355">
        <v>3569</v>
      </c>
      <c r="AI2007" s="355">
        <v>1428</v>
      </c>
      <c r="AJ2007" s="358">
        <v>1970</v>
      </c>
      <c r="AK2007" s="4">
        <v>3744</v>
      </c>
      <c r="AL2007" s="4">
        <v>1660</v>
      </c>
      <c r="AM2007" s="4">
        <v>1971</v>
      </c>
    </row>
    <row r="2008" spans="2:39" x14ac:dyDescent="0.3">
      <c r="B2008" s="350" t="s">
        <v>148</v>
      </c>
      <c r="C2008" s="351" t="s">
        <v>325</v>
      </c>
      <c r="D2008" s="352">
        <v>0</v>
      </c>
      <c r="E2008" s="353">
        <v>0</v>
      </c>
      <c r="F2008" s="353">
        <v>20</v>
      </c>
      <c r="G2008" s="354">
        <v>0</v>
      </c>
      <c r="H2008" s="354">
        <v>0</v>
      </c>
      <c r="I2008" s="354">
        <v>7</v>
      </c>
      <c r="J2008" s="355">
        <v>0</v>
      </c>
      <c r="K2008" s="355">
        <v>0</v>
      </c>
      <c r="L2008" s="355">
        <v>0</v>
      </c>
      <c r="M2008" s="355">
        <v>0</v>
      </c>
      <c r="N2008" s="355">
        <v>0</v>
      </c>
      <c r="O2008" s="355">
        <v>4</v>
      </c>
      <c r="P2008" s="355">
        <v>0</v>
      </c>
      <c r="Q2008" s="355">
        <v>0</v>
      </c>
      <c r="R2008" s="355">
        <v>4</v>
      </c>
      <c r="S2008" s="355">
        <v>0</v>
      </c>
      <c r="T2008" s="355">
        <v>0</v>
      </c>
      <c r="U2008" s="355">
        <v>14</v>
      </c>
      <c r="V2008" s="355">
        <v>0</v>
      </c>
      <c r="W2008" s="355">
        <v>0</v>
      </c>
      <c r="X2008" s="355">
        <v>18</v>
      </c>
      <c r="Y2008" s="355">
        <v>0</v>
      </c>
      <c r="Z2008" s="355">
        <v>0</v>
      </c>
      <c r="AA2008" s="355">
        <v>11</v>
      </c>
      <c r="AB2008" s="355">
        <v>0</v>
      </c>
      <c r="AC2008" s="355">
        <v>0</v>
      </c>
      <c r="AD2008" s="357">
        <v>10</v>
      </c>
      <c r="AE2008" s="355">
        <v>0</v>
      </c>
      <c r="AF2008" s="355">
        <v>0</v>
      </c>
      <c r="AG2008" s="358">
        <v>10</v>
      </c>
      <c r="AH2008" s="355">
        <v>0</v>
      </c>
      <c r="AI2008" s="355">
        <v>0</v>
      </c>
      <c r="AJ2008" s="358">
        <v>5</v>
      </c>
      <c r="AK2008" s="4">
        <v>0</v>
      </c>
      <c r="AL2008" s="4">
        <v>0</v>
      </c>
      <c r="AM2008" s="4">
        <v>0</v>
      </c>
    </row>
    <row r="2009" spans="2:39" x14ac:dyDescent="0.3">
      <c r="B2009" s="350" t="s">
        <v>148</v>
      </c>
      <c r="C2009" s="351" t="s">
        <v>326</v>
      </c>
      <c r="D2009" s="352">
        <v>0</v>
      </c>
      <c r="E2009" s="353">
        <v>0</v>
      </c>
      <c r="F2009" s="353">
        <v>2</v>
      </c>
      <c r="G2009" s="354">
        <v>0</v>
      </c>
      <c r="H2009" s="354">
        <v>0</v>
      </c>
      <c r="I2009" s="354">
        <v>10</v>
      </c>
      <c r="J2009" s="355">
        <v>0</v>
      </c>
      <c r="K2009" s="355">
        <v>0</v>
      </c>
      <c r="L2009" s="355">
        <v>0</v>
      </c>
      <c r="M2009" s="355">
        <v>0</v>
      </c>
      <c r="N2009" s="355">
        <v>0</v>
      </c>
      <c r="O2009" s="355">
        <v>0</v>
      </c>
      <c r="P2009" s="355">
        <v>0</v>
      </c>
      <c r="Q2009" s="355">
        <v>0</v>
      </c>
      <c r="R2009" s="355">
        <v>0</v>
      </c>
      <c r="S2009" s="355">
        <v>0</v>
      </c>
      <c r="T2009" s="355">
        <v>0</v>
      </c>
      <c r="U2009" s="355">
        <v>1</v>
      </c>
      <c r="V2009" s="355">
        <v>0</v>
      </c>
      <c r="W2009" s="355">
        <v>0</v>
      </c>
      <c r="X2009" s="355">
        <v>12</v>
      </c>
      <c r="Y2009" s="355">
        <v>0</v>
      </c>
      <c r="Z2009" s="355">
        <v>0</v>
      </c>
      <c r="AA2009" s="355">
        <v>19</v>
      </c>
      <c r="AB2009" s="355">
        <v>0</v>
      </c>
      <c r="AC2009" s="355">
        <v>0</v>
      </c>
      <c r="AD2009" s="357">
        <v>9</v>
      </c>
      <c r="AE2009" s="355">
        <v>0</v>
      </c>
      <c r="AF2009" s="355">
        <v>0</v>
      </c>
      <c r="AG2009" s="358">
        <v>13</v>
      </c>
      <c r="AH2009" s="355">
        <v>0</v>
      </c>
      <c r="AI2009" s="355">
        <v>0</v>
      </c>
      <c r="AJ2009" s="358">
        <v>10</v>
      </c>
      <c r="AK2009" s="4">
        <v>0</v>
      </c>
      <c r="AL2009" s="4">
        <v>0</v>
      </c>
      <c r="AM2009" s="4">
        <v>5</v>
      </c>
    </row>
    <row r="2010" spans="2:39" x14ac:dyDescent="0.3">
      <c r="B2010" s="350" t="s">
        <v>148</v>
      </c>
      <c r="C2010" s="351" t="s">
        <v>289</v>
      </c>
      <c r="D2010" s="352">
        <v>520</v>
      </c>
      <c r="E2010" s="353">
        <v>0</v>
      </c>
      <c r="F2010" s="353">
        <v>0</v>
      </c>
      <c r="G2010" s="354">
        <v>523</v>
      </c>
      <c r="H2010" s="354">
        <v>262</v>
      </c>
      <c r="I2010" s="354">
        <v>0</v>
      </c>
      <c r="J2010" s="355">
        <v>256</v>
      </c>
      <c r="K2010" s="355">
        <v>178</v>
      </c>
      <c r="L2010" s="355">
        <v>0</v>
      </c>
      <c r="M2010" s="355">
        <v>2</v>
      </c>
      <c r="N2010" s="355">
        <v>130</v>
      </c>
      <c r="O2010" s="355">
        <v>4</v>
      </c>
      <c r="P2010" s="355">
        <v>0</v>
      </c>
      <c r="Q2010" s="355">
        <v>0</v>
      </c>
      <c r="R2010" s="355">
        <v>1</v>
      </c>
      <c r="S2010" s="355">
        <v>39.000000000000014</v>
      </c>
      <c r="T2010" s="355">
        <v>354.00000000000006</v>
      </c>
      <c r="U2010" s="355">
        <v>0</v>
      </c>
      <c r="V2010" s="355">
        <v>323.00000000000006</v>
      </c>
      <c r="W2010" s="355">
        <v>0</v>
      </c>
      <c r="X2010" s="355">
        <v>6</v>
      </c>
      <c r="Y2010" s="355">
        <v>197</v>
      </c>
      <c r="Z2010" s="355">
        <v>0</v>
      </c>
      <c r="AA2010" s="355">
        <v>1</v>
      </c>
      <c r="AB2010" s="355">
        <v>16</v>
      </c>
      <c r="AC2010" s="355">
        <v>0</v>
      </c>
      <c r="AD2010" s="357">
        <v>5</v>
      </c>
      <c r="AE2010" s="355">
        <v>14</v>
      </c>
      <c r="AF2010" s="355">
        <v>0</v>
      </c>
      <c r="AG2010" s="358">
        <v>8</v>
      </c>
      <c r="AH2010" s="355">
        <v>0</v>
      </c>
      <c r="AI2010" s="355">
        <v>0</v>
      </c>
      <c r="AJ2010" s="358">
        <v>6</v>
      </c>
      <c r="AK2010" s="4">
        <v>0</v>
      </c>
      <c r="AL2010" s="4">
        <v>0</v>
      </c>
      <c r="AM2010" s="4">
        <v>3</v>
      </c>
    </row>
    <row r="2011" spans="2:39" x14ac:dyDescent="0.3">
      <c r="B2011" s="350" t="s">
        <v>148</v>
      </c>
      <c r="C2011" s="351" t="s">
        <v>290</v>
      </c>
      <c r="D2011" s="352">
        <v>903</v>
      </c>
      <c r="E2011" s="353">
        <v>0</v>
      </c>
      <c r="F2011" s="353">
        <v>9</v>
      </c>
      <c r="G2011" s="354">
        <v>937</v>
      </c>
      <c r="H2011" s="354">
        <v>0</v>
      </c>
      <c r="I2011" s="354">
        <v>9</v>
      </c>
      <c r="J2011" s="355">
        <v>535</v>
      </c>
      <c r="K2011" s="355">
        <v>1064</v>
      </c>
      <c r="L2011" s="355">
        <v>9</v>
      </c>
      <c r="M2011" s="355">
        <v>57</v>
      </c>
      <c r="N2011" s="355">
        <v>484</v>
      </c>
      <c r="O2011" s="355">
        <v>2</v>
      </c>
      <c r="P2011" s="355">
        <v>40</v>
      </c>
      <c r="Q2011" s="355">
        <v>0</v>
      </c>
      <c r="R2011" s="355">
        <v>3</v>
      </c>
      <c r="S2011" s="355">
        <v>39.000000000000021</v>
      </c>
      <c r="T2011" s="355">
        <v>2</v>
      </c>
      <c r="U2011" s="355">
        <v>10</v>
      </c>
      <c r="V2011" s="355">
        <v>294.99999999999977</v>
      </c>
      <c r="W2011" s="355">
        <v>0</v>
      </c>
      <c r="X2011" s="355">
        <v>12</v>
      </c>
      <c r="Y2011" s="355">
        <v>284</v>
      </c>
      <c r="Z2011" s="355">
        <v>0</v>
      </c>
      <c r="AA2011" s="355">
        <v>16</v>
      </c>
      <c r="AB2011" s="355">
        <v>132</v>
      </c>
      <c r="AC2011" s="355">
        <v>0</v>
      </c>
      <c r="AD2011" s="357">
        <v>30</v>
      </c>
      <c r="AE2011" s="355">
        <v>222</v>
      </c>
      <c r="AF2011" s="355">
        <v>0</v>
      </c>
      <c r="AG2011" s="358">
        <v>42</v>
      </c>
      <c r="AH2011" s="355">
        <v>46</v>
      </c>
      <c r="AI2011" s="355">
        <v>0</v>
      </c>
      <c r="AJ2011" s="358">
        <v>17</v>
      </c>
      <c r="AK2011" s="4">
        <v>34</v>
      </c>
      <c r="AL2011" s="4">
        <v>0</v>
      </c>
      <c r="AM2011" s="4">
        <v>9</v>
      </c>
    </row>
    <row r="2012" spans="2:39" x14ac:dyDescent="0.3">
      <c r="B2012" s="350" t="s">
        <v>148</v>
      </c>
      <c r="C2012" s="351" t="s">
        <v>291</v>
      </c>
      <c r="D2012" s="352">
        <v>2523</v>
      </c>
      <c r="E2012" s="353">
        <v>0</v>
      </c>
      <c r="F2012" s="353">
        <v>52</v>
      </c>
      <c r="G2012" s="354">
        <v>2546</v>
      </c>
      <c r="H2012" s="354">
        <v>0</v>
      </c>
      <c r="I2012" s="354">
        <v>52</v>
      </c>
      <c r="J2012" s="355">
        <v>1553</v>
      </c>
      <c r="K2012" s="355">
        <v>1885</v>
      </c>
      <c r="L2012" s="355">
        <v>52</v>
      </c>
      <c r="M2012" s="355">
        <v>348</v>
      </c>
      <c r="N2012" s="355">
        <v>1112</v>
      </c>
      <c r="O2012" s="355">
        <v>49</v>
      </c>
      <c r="P2012" s="355">
        <v>249</v>
      </c>
      <c r="Q2012" s="355">
        <v>609</v>
      </c>
      <c r="R2012" s="355">
        <v>28</v>
      </c>
      <c r="S2012" s="355">
        <v>753.00000000000034</v>
      </c>
      <c r="T2012" s="355">
        <v>0</v>
      </c>
      <c r="U2012" s="355">
        <v>153.00000000000003</v>
      </c>
      <c r="V2012" s="355">
        <v>1350.0000000000009</v>
      </c>
      <c r="W2012" s="355">
        <v>0</v>
      </c>
      <c r="X2012" s="355">
        <v>394.99999999999994</v>
      </c>
      <c r="Y2012" s="355">
        <v>1012</v>
      </c>
      <c r="Z2012" s="355">
        <v>0</v>
      </c>
      <c r="AA2012" s="355">
        <v>458</v>
      </c>
      <c r="AB2012" s="355">
        <v>708</v>
      </c>
      <c r="AC2012" s="355">
        <v>0</v>
      </c>
      <c r="AD2012" s="357">
        <v>656</v>
      </c>
      <c r="AE2012" s="355">
        <v>793</v>
      </c>
      <c r="AF2012" s="355">
        <v>0</v>
      </c>
      <c r="AG2012" s="358">
        <v>577</v>
      </c>
      <c r="AH2012" s="355">
        <v>641</v>
      </c>
      <c r="AI2012" s="355">
        <v>0</v>
      </c>
      <c r="AJ2012" s="358">
        <v>483</v>
      </c>
      <c r="AK2012" s="4">
        <v>499</v>
      </c>
      <c r="AL2012" s="4">
        <v>0</v>
      </c>
      <c r="AM2012" s="4">
        <v>401</v>
      </c>
    </row>
    <row r="2013" spans="2:39" x14ac:dyDescent="0.3">
      <c r="B2013" s="350" t="s">
        <v>148</v>
      </c>
      <c r="C2013" s="351" t="s">
        <v>292</v>
      </c>
      <c r="D2013" s="352">
        <v>2859</v>
      </c>
      <c r="E2013" s="353">
        <v>0</v>
      </c>
      <c r="F2013" s="353">
        <v>51</v>
      </c>
      <c r="G2013" s="354">
        <v>2749</v>
      </c>
      <c r="H2013" s="354">
        <v>1</v>
      </c>
      <c r="I2013" s="354">
        <v>51</v>
      </c>
      <c r="J2013" s="355">
        <v>1860</v>
      </c>
      <c r="K2013" s="355">
        <v>1274</v>
      </c>
      <c r="L2013" s="355">
        <v>51</v>
      </c>
      <c r="M2013" s="355">
        <v>481</v>
      </c>
      <c r="N2013" s="355">
        <v>1390</v>
      </c>
      <c r="O2013" s="355">
        <v>77</v>
      </c>
      <c r="P2013" s="355">
        <v>367</v>
      </c>
      <c r="Q2013" s="355">
        <v>831</v>
      </c>
      <c r="R2013" s="355">
        <v>49</v>
      </c>
      <c r="S2013" s="355">
        <v>821.99999999999966</v>
      </c>
      <c r="T2013" s="355">
        <v>0</v>
      </c>
      <c r="U2013" s="355">
        <v>192</v>
      </c>
      <c r="V2013" s="355">
        <v>1402.0000000000005</v>
      </c>
      <c r="W2013" s="355">
        <v>0</v>
      </c>
      <c r="X2013" s="355">
        <v>664.99999999999966</v>
      </c>
      <c r="Y2013" s="355">
        <v>1365</v>
      </c>
      <c r="Z2013" s="355">
        <v>0</v>
      </c>
      <c r="AA2013" s="355">
        <v>731</v>
      </c>
      <c r="AB2013" s="355">
        <v>876</v>
      </c>
      <c r="AC2013" s="355">
        <v>0</v>
      </c>
      <c r="AD2013" s="357">
        <v>991</v>
      </c>
      <c r="AE2013" s="355">
        <v>954</v>
      </c>
      <c r="AF2013" s="355">
        <v>0</v>
      </c>
      <c r="AG2013" s="358">
        <v>955</v>
      </c>
      <c r="AH2013" s="355">
        <v>740</v>
      </c>
      <c r="AI2013" s="355">
        <v>0</v>
      </c>
      <c r="AJ2013" s="358">
        <v>986</v>
      </c>
      <c r="AK2013" s="4">
        <v>589</v>
      </c>
      <c r="AL2013" s="4">
        <v>0</v>
      </c>
      <c r="AM2013" s="4">
        <v>859</v>
      </c>
    </row>
    <row r="2014" spans="2:39" x14ac:dyDescent="0.3">
      <c r="B2014" s="350" t="s">
        <v>148</v>
      </c>
      <c r="C2014" s="351" t="s">
        <v>293</v>
      </c>
      <c r="D2014" s="352">
        <v>3018</v>
      </c>
      <c r="E2014" s="353">
        <v>4</v>
      </c>
      <c r="F2014" s="353">
        <v>56</v>
      </c>
      <c r="G2014" s="354">
        <v>3245</v>
      </c>
      <c r="H2014" s="354">
        <v>1</v>
      </c>
      <c r="I2014" s="354">
        <v>56</v>
      </c>
      <c r="J2014" s="355">
        <v>1651</v>
      </c>
      <c r="K2014" s="355">
        <v>1006</v>
      </c>
      <c r="L2014" s="355">
        <v>56</v>
      </c>
      <c r="M2014" s="355">
        <v>265</v>
      </c>
      <c r="N2014" s="355">
        <v>1217</v>
      </c>
      <c r="O2014" s="355">
        <v>9</v>
      </c>
      <c r="P2014" s="355">
        <v>339</v>
      </c>
      <c r="Q2014" s="355">
        <v>995</v>
      </c>
      <c r="R2014" s="355">
        <v>59</v>
      </c>
      <c r="S2014" s="355">
        <v>853.00000000000045</v>
      </c>
      <c r="T2014" s="355">
        <v>0</v>
      </c>
      <c r="U2014" s="355">
        <v>166</v>
      </c>
      <c r="V2014" s="355">
        <v>692.99999999999977</v>
      </c>
      <c r="W2014" s="355">
        <v>0</v>
      </c>
      <c r="X2014" s="355">
        <v>395</v>
      </c>
      <c r="Y2014" s="355">
        <v>453</v>
      </c>
      <c r="Z2014" s="355">
        <v>0</v>
      </c>
      <c r="AA2014" s="355">
        <v>475</v>
      </c>
      <c r="AB2014" s="355">
        <v>317</v>
      </c>
      <c r="AC2014" s="355">
        <v>0</v>
      </c>
      <c r="AD2014" s="357">
        <v>611</v>
      </c>
      <c r="AE2014" s="355">
        <v>255</v>
      </c>
      <c r="AF2014" s="355">
        <v>0</v>
      </c>
      <c r="AG2014" s="358">
        <v>634</v>
      </c>
      <c r="AH2014" s="355">
        <v>278</v>
      </c>
      <c r="AI2014" s="355">
        <v>0</v>
      </c>
      <c r="AJ2014" s="358">
        <v>575</v>
      </c>
      <c r="AK2014" s="4">
        <v>279</v>
      </c>
      <c r="AL2014" s="4">
        <v>0</v>
      </c>
      <c r="AM2014" s="4">
        <v>682</v>
      </c>
    </row>
    <row r="2015" spans="2:39" x14ac:dyDescent="0.3">
      <c r="B2015" s="350" t="s">
        <v>148</v>
      </c>
      <c r="C2015" s="351" t="s">
        <v>294</v>
      </c>
      <c r="D2015" s="352">
        <v>91</v>
      </c>
      <c r="E2015" s="353">
        <v>0</v>
      </c>
      <c r="F2015" s="353">
        <v>24</v>
      </c>
      <c r="G2015" s="354">
        <v>163</v>
      </c>
      <c r="H2015" s="354">
        <v>0</v>
      </c>
      <c r="I2015" s="354">
        <v>24</v>
      </c>
      <c r="J2015" s="355">
        <v>376</v>
      </c>
      <c r="K2015" s="355">
        <v>12</v>
      </c>
      <c r="L2015" s="355">
        <v>24</v>
      </c>
      <c r="M2015" s="355">
        <v>295</v>
      </c>
      <c r="N2015" s="355">
        <v>116</v>
      </c>
      <c r="O2015" s="355">
        <v>27</v>
      </c>
      <c r="P2015" s="355">
        <v>171</v>
      </c>
      <c r="Q2015" s="355">
        <v>0</v>
      </c>
      <c r="R2015" s="355">
        <v>49</v>
      </c>
      <c r="S2015" s="355">
        <v>264</v>
      </c>
      <c r="T2015" s="355">
        <v>0</v>
      </c>
      <c r="U2015" s="355">
        <v>164</v>
      </c>
      <c r="V2015" s="355">
        <v>1169.0000000000007</v>
      </c>
      <c r="W2015" s="355">
        <v>0</v>
      </c>
      <c r="X2015" s="355">
        <v>808.99999999999966</v>
      </c>
      <c r="Y2015" s="355">
        <v>1356</v>
      </c>
      <c r="Z2015" s="355">
        <v>0</v>
      </c>
      <c r="AA2015" s="355">
        <v>1388</v>
      </c>
      <c r="AB2015" s="355">
        <v>982</v>
      </c>
      <c r="AC2015" s="355">
        <v>0</v>
      </c>
      <c r="AD2015" s="357">
        <v>1290</v>
      </c>
      <c r="AE2015" s="355">
        <v>1033</v>
      </c>
      <c r="AF2015" s="355">
        <v>0</v>
      </c>
      <c r="AG2015" s="358">
        <v>1595</v>
      </c>
      <c r="AH2015" s="355">
        <v>674</v>
      </c>
      <c r="AI2015" s="355">
        <v>0</v>
      </c>
      <c r="AJ2015" s="358">
        <v>1791</v>
      </c>
      <c r="AK2015" s="4">
        <v>400</v>
      </c>
      <c r="AL2015" s="4">
        <v>0</v>
      </c>
      <c r="AM2015" s="4">
        <v>1703</v>
      </c>
    </row>
    <row r="2016" spans="2:39" x14ac:dyDescent="0.3">
      <c r="B2016" s="350" t="s">
        <v>148</v>
      </c>
      <c r="C2016" s="351" t="s">
        <v>327</v>
      </c>
      <c r="D2016" s="352">
        <v>257</v>
      </c>
      <c r="E2016" s="353">
        <v>0</v>
      </c>
      <c r="F2016" s="353">
        <v>0</v>
      </c>
      <c r="G2016" s="354">
        <v>256</v>
      </c>
      <c r="H2016" s="354">
        <v>1</v>
      </c>
      <c r="I2016" s="354">
        <v>0</v>
      </c>
      <c r="J2016" s="355">
        <v>242</v>
      </c>
      <c r="K2016" s="355">
        <v>0</v>
      </c>
      <c r="L2016" s="355">
        <v>0</v>
      </c>
      <c r="M2016" s="355">
        <v>223</v>
      </c>
      <c r="N2016" s="355">
        <v>0</v>
      </c>
      <c r="O2016" s="355">
        <v>0</v>
      </c>
      <c r="P2016" s="355">
        <v>249</v>
      </c>
      <c r="Q2016" s="355">
        <v>11</v>
      </c>
      <c r="R2016" s="355">
        <v>0</v>
      </c>
      <c r="S2016" s="355">
        <v>327.99999999999989</v>
      </c>
      <c r="T2016" s="355">
        <v>0</v>
      </c>
      <c r="U2016" s="355">
        <v>0</v>
      </c>
      <c r="V2016" s="355">
        <v>348.00000000000017</v>
      </c>
      <c r="W2016" s="355">
        <v>0</v>
      </c>
      <c r="X2016" s="355">
        <v>0</v>
      </c>
      <c r="Y2016" s="355">
        <v>370</v>
      </c>
      <c r="Z2016" s="355">
        <v>0</v>
      </c>
      <c r="AA2016" s="355">
        <v>0</v>
      </c>
      <c r="AB2016" s="355">
        <v>419</v>
      </c>
      <c r="AC2016" s="355">
        <v>0</v>
      </c>
      <c r="AD2016" s="357">
        <v>0</v>
      </c>
      <c r="AE2016" s="355">
        <v>426</v>
      </c>
      <c r="AF2016" s="355">
        <v>0</v>
      </c>
      <c r="AG2016" s="358">
        <v>0</v>
      </c>
      <c r="AH2016" s="355">
        <v>362</v>
      </c>
      <c r="AI2016" s="355">
        <v>0</v>
      </c>
      <c r="AJ2016" s="358">
        <v>0</v>
      </c>
      <c r="AK2016" s="4">
        <v>440</v>
      </c>
      <c r="AL2016" s="4">
        <v>0</v>
      </c>
      <c r="AM2016" s="4">
        <v>0</v>
      </c>
    </row>
    <row r="2017" spans="2:39" x14ac:dyDescent="0.3">
      <c r="B2017" s="350" t="s">
        <v>149</v>
      </c>
      <c r="C2017" s="351" t="s">
        <v>223</v>
      </c>
      <c r="D2017" s="352">
        <v>0</v>
      </c>
      <c r="E2017" s="353">
        <v>0</v>
      </c>
      <c r="F2017" s="353">
        <v>307</v>
      </c>
      <c r="G2017" s="354">
        <v>0</v>
      </c>
      <c r="H2017" s="354">
        <v>0</v>
      </c>
      <c r="I2017" s="354">
        <v>317</v>
      </c>
      <c r="J2017" s="355">
        <v>5</v>
      </c>
      <c r="K2017" s="355">
        <v>0</v>
      </c>
      <c r="L2017" s="355">
        <v>399</v>
      </c>
      <c r="M2017" s="355">
        <v>0</v>
      </c>
      <c r="N2017" s="355">
        <v>0</v>
      </c>
      <c r="O2017" s="355">
        <v>369</v>
      </c>
      <c r="P2017" s="355">
        <v>0</v>
      </c>
      <c r="Q2017" s="355">
        <v>0</v>
      </c>
      <c r="R2017" s="355">
        <v>303</v>
      </c>
      <c r="S2017" s="355">
        <v>0</v>
      </c>
      <c r="T2017" s="355">
        <v>0</v>
      </c>
      <c r="U2017" s="355">
        <v>396.00000000000011</v>
      </c>
      <c r="V2017" s="355">
        <v>0</v>
      </c>
      <c r="W2017" s="355">
        <v>0</v>
      </c>
      <c r="X2017" s="355">
        <v>404.00000000000017</v>
      </c>
      <c r="Y2017" s="355">
        <v>0</v>
      </c>
      <c r="Z2017" s="355">
        <v>0</v>
      </c>
      <c r="AA2017" s="355">
        <v>309</v>
      </c>
      <c r="AB2017" s="355">
        <v>0</v>
      </c>
      <c r="AC2017" s="355">
        <v>0</v>
      </c>
      <c r="AD2017" s="357">
        <v>292</v>
      </c>
      <c r="AE2017" s="355">
        <v>9</v>
      </c>
      <c r="AF2017" s="355">
        <v>0</v>
      </c>
      <c r="AG2017" s="358">
        <v>378</v>
      </c>
      <c r="AH2017" s="355">
        <v>0</v>
      </c>
      <c r="AI2017" s="355">
        <v>0</v>
      </c>
      <c r="AJ2017" s="358">
        <v>322</v>
      </c>
      <c r="AK2017" s="4">
        <v>0</v>
      </c>
      <c r="AL2017" s="4">
        <v>0</v>
      </c>
      <c r="AM2017" s="4">
        <v>88</v>
      </c>
    </row>
    <row r="2018" spans="2:39" x14ac:dyDescent="0.3">
      <c r="B2018" s="350" t="s">
        <v>149</v>
      </c>
      <c r="C2018" s="351" t="s">
        <v>286</v>
      </c>
      <c r="D2018" s="352">
        <v>0</v>
      </c>
      <c r="E2018" s="353">
        <v>0</v>
      </c>
      <c r="F2018" s="353">
        <v>482</v>
      </c>
      <c r="G2018" s="354">
        <v>0</v>
      </c>
      <c r="H2018" s="354">
        <v>0</v>
      </c>
      <c r="I2018" s="354">
        <v>514</v>
      </c>
      <c r="J2018" s="355">
        <v>0</v>
      </c>
      <c r="K2018" s="355">
        <v>0</v>
      </c>
      <c r="L2018" s="355">
        <v>543</v>
      </c>
      <c r="M2018" s="355">
        <v>0</v>
      </c>
      <c r="N2018" s="355">
        <v>0</v>
      </c>
      <c r="O2018" s="355">
        <v>510</v>
      </c>
      <c r="P2018" s="355">
        <v>0</v>
      </c>
      <c r="Q2018" s="355">
        <v>0</v>
      </c>
      <c r="R2018" s="355">
        <v>459</v>
      </c>
      <c r="S2018" s="355">
        <v>0</v>
      </c>
      <c r="T2018" s="355">
        <v>0</v>
      </c>
      <c r="U2018" s="355">
        <v>523.00000000000011</v>
      </c>
      <c r="V2018" s="355">
        <v>0</v>
      </c>
      <c r="W2018" s="355">
        <v>0</v>
      </c>
      <c r="X2018" s="355">
        <v>566</v>
      </c>
      <c r="Y2018" s="355">
        <v>0</v>
      </c>
      <c r="Z2018" s="355">
        <v>0</v>
      </c>
      <c r="AA2018" s="355">
        <v>569</v>
      </c>
      <c r="AB2018" s="355">
        <v>0</v>
      </c>
      <c r="AC2018" s="355">
        <v>0</v>
      </c>
      <c r="AD2018" s="357">
        <v>516</v>
      </c>
      <c r="AE2018" s="355">
        <v>0</v>
      </c>
      <c r="AF2018" s="355">
        <v>0</v>
      </c>
      <c r="AG2018" s="358">
        <v>522</v>
      </c>
      <c r="AH2018" s="355">
        <v>50</v>
      </c>
      <c r="AI2018" s="355">
        <v>0</v>
      </c>
      <c r="AJ2018" s="358">
        <v>560</v>
      </c>
      <c r="AK2018" s="4">
        <v>46</v>
      </c>
      <c r="AL2018" s="4">
        <v>0</v>
      </c>
      <c r="AM2018" s="4">
        <v>383</v>
      </c>
    </row>
    <row r="2019" spans="2:39" x14ac:dyDescent="0.3">
      <c r="B2019" s="350" t="s">
        <v>149</v>
      </c>
      <c r="C2019" s="351" t="s">
        <v>255</v>
      </c>
      <c r="D2019" s="352">
        <v>1376</v>
      </c>
      <c r="E2019" s="353">
        <v>34</v>
      </c>
      <c r="F2019" s="353">
        <v>667</v>
      </c>
      <c r="G2019" s="354">
        <v>1352</v>
      </c>
      <c r="H2019" s="354">
        <v>0</v>
      </c>
      <c r="I2019" s="354">
        <v>587</v>
      </c>
      <c r="J2019" s="355">
        <v>1432</v>
      </c>
      <c r="K2019" s="355">
        <v>0</v>
      </c>
      <c r="L2019" s="355">
        <v>741</v>
      </c>
      <c r="M2019" s="355">
        <v>1298</v>
      </c>
      <c r="N2019" s="355">
        <v>1</v>
      </c>
      <c r="O2019" s="355">
        <v>605</v>
      </c>
      <c r="P2019" s="355">
        <v>1405</v>
      </c>
      <c r="Q2019" s="355">
        <v>4</v>
      </c>
      <c r="R2019" s="355">
        <v>566</v>
      </c>
      <c r="S2019" s="355">
        <v>1353.9999999999998</v>
      </c>
      <c r="T2019" s="355">
        <v>0</v>
      </c>
      <c r="U2019" s="355">
        <v>665.00000000000045</v>
      </c>
      <c r="V2019" s="355">
        <v>1304.0000000000014</v>
      </c>
      <c r="W2019" s="355">
        <v>0</v>
      </c>
      <c r="X2019" s="355">
        <v>652.00000000000023</v>
      </c>
      <c r="Y2019" s="355">
        <v>1204</v>
      </c>
      <c r="Z2019" s="355">
        <v>0</v>
      </c>
      <c r="AA2019" s="355">
        <v>632</v>
      </c>
      <c r="AB2019" s="355">
        <v>1276</v>
      </c>
      <c r="AC2019" s="355">
        <v>0</v>
      </c>
      <c r="AD2019" s="357">
        <v>677</v>
      </c>
      <c r="AE2019" s="355">
        <v>1268</v>
      </c>
      <c r="AF2019" s="355">
        <v>0</v>
      </c>
      <c r="AG2019" s="358">
        <v>592</v>
      </c>
      <c r="AH2019" s="355">
        <v>1277</v>
      </c>
      <c r="AI2019" s="355">
        <v>0</v>
      </c>
      <c r="AJ2019" s="358">
        <v>629</v>
      </c>
      <c r="AK2019" s="4">
        <v>1357</v>
      </c>
      <c r="AL2019" s="4">
        <v>0</v>
      </c>
      <c r="AM2019" s="4">
        <v>529</v>
      </c>
    </row>
    <row r="2020" spans="2:39" x14ac:dyDescent="0.3">
      <c r="B2020" s="350" t="s">
        <v>149</v>
      </c>
      <c r="C2020" s="351" t="s">
        <v>224</v>
      </c>
      <c r="D2020" s="352">
        <v>1722</v>
      </c>
      <c r="E2020" s="353">
        <v>57</v>
      </c>
      <c r="F2020" s="353">
        <v>635</v>
      </c>
      <c r="G2020" s="354">
        <v>1621</v>
      </c>
      <c r="H2020" s="354">
        <v>14</v>
      </c>
      <c r="I2020" s="354">
        <v>616</v>
      </c>
      <c r="J2020" s="355">
        <v>1604</v>
      </c>
      <c r="K2020" s="355">
        <v>2</v>
      </c>
      <c r="L2020" s="355">
        <v>615</v>
      </c>
      <c r="M2020" s="355">
        <v>1702</v>
      </c>
      <c r="N2020" s="355">
        <v>4</v>
      </c>
      <c r="O2020" s="355">
        <v>664</v>
      </c>
      <c r="P2020" s="355">
        <v>1570</v>
      </c>
      <c r="Q2020" s="355">
        <v>4</v>
      </c>
      <c r="R2020" s="355">
        <v>630</v>
      </c>
      <c r="S2020" s="355">
        <v>1612.0000000000009</v>
      </c>
      <c r="T2020" s="355">
        <v>0</v>
      </c>
      <c r="U2020" s="355">
        <v>645</v>
      </c>
      <c r="V2020" s="355">
        <v>1571.9999999999977</v>
      </c>
      <c r="W2020" s="355">
        <v>0</v>
      </c>
      <c r="X2020" s="355">
        <v>685.00000000000011</v>
      </c>
      <c r="Y2020" s="355">
        <v>1476</v>
      </c>
      <c r="Z2020" s="355">
        <v>0</v>
      </c>
      <c r="AA2020" s="355">
        <v>650</v>
      </c>
      <c r="AB2020" s="355">
        <v>1410</v>
      </c>
      <c r="AC2020" s="355">
        <v>0</v>
      </c>
      <c r="AD2020" s="357">
        <v>642</v>
      </c>
      <c r="AE2020" s="355">
        <v>1507</v>
      </c>
      <c r="AF2020" s="355">
        <v>0</v>
      </c>
      <c r="AG2020" s="358">
        <v>692</v>
      </c>
      <c r="AH2020" s="355">
        <v>1431</v>
      </c>
      <c r="AI2020" s="355">
        <v>0</v>
      </c>
      <c r="AJ2020" s="358">
        <v>641</v>
      </c>
      <c r="AK2020" s="4">
        <v>1478</v>
      </c>
      <c r="AL2020" s="4">
        <v>0</v>
      </c>
      <c r="AM2020" s="4">
        <v>632</v>
      </c>
    </row>
    <row r="2021" spans="2:39" x14ac:dyDescent="0.3">
      <c r="B2021" s="350" t="s">
        <v>149</v>
      </c>
      <c r="C2021" s="351" t="s">
        <v>225</v>
      </c>
      <c r="D2021" s="352">
        <v>1585</v>
      </c>
      <c r="E2021" s="353">
        <v>41</v>
      </c>
      <c r="F2021" s="353">
        <v>573</v>
      </c>
      <c r="G2021" s="354">
        <v>1660</v>
      </c>
      <c r="H2021" s="354">
        <v>19</v>
      </c>
      <c r="I2021" s="354">
        <v>549</v>
      </c>
      <c r="J2021" s="355">
        <v>1548</v>
      </c>
      <c r="K2021" s="355">
        <v>0</v>
      </c>
      <c r="L2021" s="355">
        <v>654</v>
      </c>
      <c r="M2021" s="355">
        <v>1523</v>
      </c>
      <c r="N2021" s="355">
        <v>2</v>
      </c>
      <c r="O2021" s="355">
        <v>616</v>
      </c>
      <c r="P2021" s="355">
        <v>1623</v>
      </c>
      <c r="Q2021" s="355">
        <v>5</v>
      </c>
      <c r="R2021" s="355">
        <v>634</v>
      </c>
      <c r="S2021" s="355">
        <v>1496.9999999999995</v>
      </c>
      <c r="T2021" s="355">
        <v>0</v>
      </c>
      <c r="U2021" s="355">
        <v>656</v>
      </c>
      <c r="V2021" s="355">
        <v>1568.9999999999993</v>
      </c>
      <c r="W2021" s="355">
        <v>0</v>
      </c>
      <c r="X2021" s="355">
        <v>673.00000000000011</v>
      </c>
      <c r="Y2021" s="355">
        <v>1588</v>
      </c>
      <c r="Z2021" s="355">
        <v>0</v>
      </c>
      <c r="AA2021" s="355">
        <v>719</v>
      </c>
      <c r="AB2021" s="355">
        <v>1443</v>
      </c>
      <c r="AC2021" s="355">
        <v>0</v>
      </c>
      <c r="AD2021" s="357">
        <v>648</v>
      </c>
      <c r="AE2021" s="355">
        <v>1393</v>
      </c>
      <c r="AF2021" s="355">
        <v>1</v>
      </c>
      <c r="AG2021" s="358">
        <v>646</v>
      </c>
      <c r="AH2021" s="355">
        <v>1460</v>
      </c>
      <c r="AI2021" s="355">
        <v>0</v>
      </c>
      <c r="AJ2021" s="358">
        <v>701</v>
      </c>
      <c r="AK2021" s="4">
        <v>1458</v>
      </c>
      <c r="AL2021" s="4">
        <v>0</v>
      </c>
      <c r="AM2021" s="4">
        <v>623</v>
      </c>
    </row>
    <row r="2022" spans="2:39" x14ac:dyDescent="0.3">
      <c r="B2022" s="350" t="s">
        <v>149</v>
      </c>
      <c r="C2022" s="351" t="s">
        <v>226</v>
      </c>
      <c r="D2022" s="352">
        <v>1667</v>
      </c>
      <c r="E2022" s="353">
        <v>47</v>
      </c>
      <c r="F2022" s="353">
        <v>504</v>
      </c>
      <c r="G2022" s="354">
        <v>1654</v>
      </c>
      <c r="H2022" s="354">
        <v>20</v>
      </c>
      <c r="I2022" s="354">
        <v>584</v>
      </c>
      <c r="J2022" s="355">
        <v>1718</v>
      </c>
      <c r="K2022" s="355">
        <v>0</v>
      </c>
      <c r="L2022" s="355">
        <v>581</v>
      </c>
      <c r="M2022" s="355">
        <v>1608</v>
      </c>
      <c r="N2022" s="355">
        <v>0</v>
      </c>
      <c r="O2022" s="355">
        <v>648</v>
      </c>
      <c r="P2022" s="355">
        <v>1538</v>
      </c>
      <c r="Q2022" s="355">
        <v>5</v>
      </c>
      <c r="R2022" s="355">
        <v>608</v>
      </c>
      <c r="S2022" s="355">
        <v>1646.0000000000025</v>
      </c>
      <c r="T2022" s="355">
        <v>0</v>
      </c>
      <c r="U2022" s="355">
        <v>685.00000000000023</v>
      </c>
      <c r="V2022" s="355">
        <v>1559.0000000000027</v>
      </c>
      <c r="W2022" s="355">
        <v>0</v>
      </c>
      <c r="X2022" s="355">
        <v>695.99999999999989</v>
      </c>
      <c r="Y2022" s="355">
        <v>1576</v>
      </c>
      <c r="Z2022" s="355">
        <v>0</v>
      </c>
      <c r="AA2022" s="355">
        <v>666</v>
      </c>
      <c r="AB2022" s="355">
        <v>1629</v>
      </c>
      <c r="AC2022" s="355">
        <v>0</v>
      </c>
      <c r="AD2022" s="357">
        <v>713</v>
      </c>
      <c r="AE2022" s="355">
        <v>1561</v>
      </c>
      <c r="AF2022" s="355">
        <v>0</v>
      </c>
      <c r="AG2022" s="358">
        <v>665</v>
      </c>
      <c r="AH2022" s="355">
        <v>1442</v>
      </c>
      <c r="AI2022" s="355">
        <v>0</v>
      </c>
      <c r="AJ2022" s="358">
        <v>656</v>
      </c>
      <c r="AK2022" s="4">
        <v>1543</v>
      </c>
      <c r="AL2022" s="4">
        <v>0</v>
      </c>
      <c r="AM2022" s="4">
        <v>691</v>
      </c>
    </row>
    <row r="2023" spans="2:39" x14ac:dyDescent="0.3">
      <c r="B2023" s="350" t="s">
        <v>149</v>
      </c>
      <c r="C2023" s="351" t="s">
        <v>227</v>
      </c>
      <c r="D2023" s="352">
        <v>1744</v>
      </c>
      <c r="E2023" s="353">
        <v>63</v>
      </c>
      <c r="F2023" s="353">
        <v>506</v>
      </c>
      <c r="G2023" s="354">
        <v>1756</v>
      </c>
      <c r="H2023" s="354">
        <v>19</v>
      </c>
      <c r="I2023" s="354">
        <v>487</v>
      </c>
      <c r="J2023" s="355">
        <v>1711</v>
      </c>
      <c r="K2023" s="355">
        <v>0</v>
      </c>
      <c r="L2023" s="355">
        <v>600</v>
      </c>
      <c r="M2023" s="355">
        <v>1754</v>
      </c>
      <c r="N2023" s="355">
        <v>2</v>
      </c>
      <c r="O2023" s="355">
        <v>586</v>
      </c>
      <c r="P2023" s="355">
        <v>1627</v>
      </c>
      <c r="Q2023" s="355">
        <v>3</v>
      </c>
      <c r="R2023" s="355">
        <v>617</v>
      </c>
      <c r="S2023" s="355">
        <v>1560.9999999999993</v>
      </c>
      <c r="T2023" s="355">
        <v>0</v>
      </c>
      <c r="U2023" s="355">
        <v>590</v>
      </c>
      <c r="V2023" s="355">
        <v>1661.0000000000018</v>
      </c>
      <c r="W2023" s="355">
        <v>0</v>
      </c>
      <c r="X2023" s="355">
        <v>686</v>
      </c>
      <c r="Y2023" s="355">
        <v>1622</v>
      </c>
      <c r="Z2023" s="355">
        <v>0</v>
      </c>
      <c r="AA2023" s="355">
        <v>679</v>
      </c>
      <c r="AB2023" s="355">
        <v>1627</v>
      </c>
      <c r="AC2023" s="355">
        <v>0</v>
      </c>
      <c r="AD2023" s="357">
        <v>649</v>
      </c>
      <c r="AE2023" s="355">
        <v>1682</v>
      </c>
      <c r="AF2023" s="355">
        <v>0</v>
      </c>
      <c r="AG2023" s="358">
        <v>704</v>
      </c>
      <c r="AH2023" s="355">
        <v>1556</v>
      </c>
      <c r="AI2023" s="355">
        <v>0</v>
      </c>
      <c r="AJ2023" s="358">
        <v>651</v>
      </c>
      <c r="AK2023" s="4">
        <v>1511</v>
      </c>
      <c r="AL2023" s="4">
        <v>0</v>
      </c>
      <c r="AM2023" s="4">
        <v>657</v>
      </c>
    </row>
    <row r="2024" spans="2:39" x14ac:dyDescent="0.3">
      <c r="B2024" s="350" t="s">
        <v>149</v>
      </c>
      <c r="C2024" s="351" t="s">
        <v>228</v>
      </c>
      <c r="D2024" s="352">
        <v>1842</v>
      </c>
      <c r="E2024" s="353">
        <v>62</v>
      </c>
      <c r="F2024" s="353">
        <v>477</v>
      </c>
      <c r="G2024" s="354">
        <v>1786</v>
      </c>
      <c r="H2024" s="354">
        <v>37</v>
      </c>
      <c r="I2024" s="354">
        <v>503</v>
      </c>
      <c r="J2024" s="355">
        <v>1737</v>
      </c>
      <c r="K2024" s="355">
        <v>0</v>
      </c>
      <c r="L2024" s="355">
        <v>536</v>
      </c>
      <c r="M2024" s="355">
        <v>1705</v>
      </c>
      <c r="N2024" s="355">
        <v>1</v>
      </c>
      <c r="O2024" s="355">
        <v>558</v>
      </c>
      <c r="P2024" s="355">
        <v>1765</v>
      </c>
      <c r="Q2024" s="355">
        <v>4</v>
      </c>
      <c r="R2024" s="355">
        <v>563</v>
      </c>
      <c r="S2024" s="355">
        <v>1660.9999999999998</v>
      </c>
      <c r="T2024" s="355">
        <v>0</v>
      </c>
      <c r="U2024" s="355">
        <v>620.00000000000011</v>
      </c>
      <c r="V2024" s="355">
        <v>1565.9999999999986</v>
      </c>
      <c r="W2024" s="355">
        <v>0</v>
      </c>
      <c r="X2024" s="355">
        <v>608.00000000000023</v>
      </c>
      <c r="Y2024" s="355">
        <v>1610</v>
      </c>
      <c r="Z2024" s="355">
        <v>0</v>
      </c>
      <c r="AA2024" s="355">
        <v>691</v>
      </c>
      <c r="AB2024" s="355">
        <v>1628</v>
      </c>
      <c r="AC2024" s="355">
        <v>0</v>
      </c>
      <c r="AD2024" s="357">
        <v>650</v>
      </c>
      <c r="AE2024" s="355">
        <v>1658</v>
      </c>
      <c r="AF2024" s="355">
        <v>0</v>
      </c>
      <c r="AG2024" s="358">
        <v>643</v>
      </c>
      <c r="AH2024" s="355">
        <v>1721</v>
      </c>
      <c r="AI2024" s="355">
        <v>0</v>
      </c>
      <c r="AJ2024" s="358">
        <v>695</v>
      </c>
      <c r="AK2024" s="4">
        <v>1624</v>
      </c>
      <c r="AL2024" s="4">
        <v>0</v>
      </c>
      <c r="AM2024" s="4">
        <v>632</v>
      </c>
    </row>
    <row r="2025" spans="2:39" x14ac:dyDescent="0.3">
      <c r="B2025" s="350" t="s">
        <v>149</v>
      </c>
      <c r="C2025" s="351" t="s">
        <v>229</v>
      </c>
      <c r="D2025" s="352">
        <v>2062</v>
      </c>
      <c r="E2025" s="353">
        <v>44</v>
      </c>
      <c r="F2025" s="353">
        <v>447</v>
      </c>
      <c r="G2025" s="354">
        <v>2171</v>
      </c>
      <c r="H2025" s="354">
        <v>25</v>
      </c>
      <c r="I2025" s="354">
        <v>465</v>
      </c>
      <c r="J2025" s="355">
        <v>2196</v>
      </c>
      <c r="K2025" s="355">
        <v>0</v>
      </c>
      <c r="L2025" s="355">
        <v>550</v>
      </c>
      <c r="M2025" s="355">
        <v>2151</v>
      </c>
      <c r="N2025" s="355">
        <v>0</v>
      </c>
      <c r="O2025" s="355">
        <v>517</v>
      </c>
      <c r="P2025" s="355">
        <v>2076</v>
      </c>
      <c r="Q2025" s="355">
        <v>6</v>
      </c>
      <c r="R2025" s="355">
        <v>560</v>
      </c>
      <c r="S2025" s="355">
        <v>2184</v>
      </c>
      <c r="T2025" s="355">
        <v>0</v>
      </c>
      <c r="U2025" s="355">
        <v>582</v>
      </c>
      <c r="V2025" s="355">
        <v>2082.0000000000032</v>
      </c>
      <c r="W2025" s="355">
        <v>0</v>
      </c>
      <c r="X2025" s="355">
        <v>625</v>
      </c>
      <c r="Y2025" s="355">
        <v>1971</v>
      </c>
      <c r="Z2025" s="355">
        <v>0</v>
      </c>
      <c r="AA2025" s="355">
        <v>613</v>
      </c>
      <c r="AB2025" s="355">
        <v>1967</v>
      </c>
      <c r="AC2025" s="355">
        <v>0</v>
      </c>
      <c r="AD2025" s="357">
        <v>659</v>
      </c>
      <c r="AE2025" s="355">
        <v>2036</v>
      </c>
      <c r="AF2025" s="355">
        <v>1</v>
      </c>
      <c r="AG2025" s="358">
        <v>641</v>
      </c>
      <c r="AH2025" s="355">
        <v>2019</v>
      </c>
      <c r="AI2025" s="355">
        <v>0</v>
      </c>
      <c r="AJ2025" s="358">
        <v>665</v>
      </c>
      <c r="AK2025" s="4">
        <v>2038</v>
      </c>
      <c r="AL2025" s="4">
        <v>0</v>
      </c>
      <c r="AM2025" s="4">
        <v>684</v>
      </c>
    </row>
    <row r="2026" spans="2:39" x14ac:dyDescent="0.3">
      <c r="B2026" s="350" t="s">
        <v>149</v>
      </c>
      <c r="C2026" s="351" t="s">
        <v>287</v>
      </c>
      <c r="D2026" s="352">
        <v>1925</v>
      </c>
      <c r="E2026" s="353">
        <v>50</v>
      </c>
      <c r="F2026" s="353">
        <v>439</v>
      </c>
      <c r="G2026" s="354">
        <v>1972</v>
      </c>
      <c r="H2026" s="354">
        <v>26</v>
      </c>
      <c r="I2026" s="354">
        <v>494</v>
      </c>
      <c r="J2026" s="355">
        <v>1942</v>
      </c>
      <c r="K2026" s="355">
        <v>0</v>
      </c>
      <c r="L2026" s="355">
        <v>517</v>
      </c>
      <c r="M2026" s="355">
        <v>1997</v>
      </c>
      <c r="N2026" s="355">
        <v>0</v>
      </c>
      <c r="O2026" s="355">
        <v>524</v>
      </c>
      <c r="P2026" s="355">
        <v>1901</v>
      </c>
      <c r="Q2026" s="355">
        <v>5</v>
      </c>
      <c r="R2026" s="355">
        <v>538</v>
      </c>
      <c r="S2026" s="355">
        <v>1864.0000000000005</v>
      </c>
      <c r="T2026" s="355">
        <v>0</v>
      </c>
      <c r="U2026" s="355">
        <v>598.99999999999943</v>
      </c>
      <c r="V2026" s="355">
        <v>1902.0000000000005</v>
      </c>
      <c r="W2026" s="355">
        <v>0</v>
      </c>
      <c r="X2026" s="355">
        <v>587.99999999999989</v>
      </c>
      <c r="Y2026" s="355">
        <v>1818</v>
      </c>
      <c r="Z2026" s="355">
        <v>0</v>
      </c>
      <c r="AA2026" s="355">
        <v>632</v>
      </c>
      <c r="AB2026" s="355">
        <v>1868</v>
      </c>
      <c r="AC2026" s="355">
        <v>0</v>
      </c>
      <c r="AD2026" s="357">
        <v>614</v>
      </c>
      <c r="AE2026" s="355">
        <v>1885</v>
      </c>
      <c r="AF2026" s="355">
        <v>0</v>
      </c>
      <c r="AG2026" s="358">
        <v>687</v>
      </c>
      <c r="AH2026" s="355">
        <v>1870</v>
      </c>
      <c r="AI2026" s="355">
        <v>0</v>
      </c>
      <c r="AJ2026" s="358">
        <v>686</v>
      </c>
      <c r="AK2026" s="4">
        <v>1953</v>
      </c>
      <c r="AL2026" s="4">
        <v>0</v>
      </c>
      <c r="AM2026" s="4">
        <v>688</v>
      </c>
    </row>
    <row r="2027" spans="2:39" x14ac:dyDescent="0.3">
      <c r="B2027" s="350" t="s">
        <v>149</v>
      </c>
      <c r="C2027" s="351" t="s">
        <v>230</v>
      </c>
      <c r="D2027" s="352">
        <v>1847</v>
      </c>
      <c r="E2027" s="353">
        <v>66</v>
      </c>
      <c r="F2027" s="353">
        <v>471</v>
      </c>
      <c r="G2027" s="354">
        <v>1805</v>
      </c>
      <c r="H2027" s="354">
        <v>35</v>
      </c>
      <c r="I2027" s="354">
        <v>486</v>
      </c>
      <c r="J2027" s="355">
        <v>1810</v>
      </c>
      <c r="K2027" s="355">
        <v>0</v>
      </c>
      <c r="L2027" s="355">
        <v>551</v>
      </c>
      <c r="M2027" s="355">
        <v>1789</v>
      </c>
      <c r="N2027" s="355">
        <v>1</v>
      </c>
      <c r="O2027" s="355">
        <v>485</v>
      </c>
      <c r="P2027" s="355">
        <v>1858</v>
      </c>
      <c r="Q2027" s="355">
        <v>1</v>
      </c>
      <c r="R2027" s="355">
        <v>515</v>
      </c>
      <c r="S2027" s="355">
        <v>1792.9999999999984</v>
      </c>
      <c r="T2027" s="355">
        <v>0</v>
      </c>
      <c r="U2027" s="355">
        <v>523</v>
      </c>
      <c r="V2027" s="355">
        <v>1777.9999999999993</v>
      </c>
      <c r="W2027" s="355">
        <v>0</v>
      </c>
      <c r="X2027" s="355">
        <v>599.99999999999977</v>
      </c>
      <c r="Y2027" s="355">
        <v>1803</v>
      </c>
      <c r="Z2027" s="355">
        <v>0</v>
      </c>
      <c r="AA2027" s="355">
        <v>578</v>
      </c>
      <c r="AB2027" s="355">
        <v>1758</v>
      </c>
      <c r="AC2027" s="355">
        <v>0</v>
      </c>
      <c r="AD2027" s="357">
        <v>659</v>
      </c>
      <c r="AE2027" s="355">
        <v>1745</v>
      </c>
      <c r="AF2027" s="355">
        <v>0</v>
      </c>
      <c r="AG2027" s="358">
        <v>629</v>
      </c>
      <c r="AH2027" s="355">
        <v>1729</v>
      </c>
      <c r="AI2027" s="355">
        <v>0</v>
      </c>
      <c r="AJ2027" s="358">
        <v>701</v>
      </c>
      <c r="AK2027" s="4">
        <v>1845</v>
      </c>
      <c r="AL2027" s="4">
        <v>0</v>
      </c>
      <c r="AM2027" s="4">
        <v>684</v>
      </c>
    </row>
    <row r="2028" spans="2:39" x14ac:dyDescent="0.3">
      <c r="B2028" s="350" t="s">
        <v>149</v>
      </c>
      <c r="C2028" s="351" t="s">
        <v>231</v>
      </c>
      <c r="D2028" s="352">
        <v>1785</v>
      </c>
      <c r="E2028" s="353">
        <v>46</v>
      </c>
      <c r="F2028" s="353">
        <v>472</v>
      </c>
      <c r="G2028" s="354">
        <v>1679</v>
      </c>
      <c r="H2028" s="354">
        <v>32</v>
      </c>
      <c r="I2028" s="354">
        <v>505</v>
      </c>
      <c r="J2028" s="355">
        <v>1520</v>
      </c>
      <c r="K2028" s="355">
        <v>0</v>
      </c>
      <c r="L2028" s="355">
        <v>544</v>
      </c>
      <c r="M2028" s="355">
        <v>1581</v>
      </c>
      <c r="N2028" s="355">
        <v>1</v>
      </c>
      <c r="O2028" s="355">
        <v>548</v>
      </c>
      <c r="P2028" s="355">
        <v>1559</v>
      </c>
      <c r="Q2028" s="355">
        <v>2</v>
      </c>
      <c r="R2028" s="355">
        <v>496</v>
      </c>
      <c r="S2028" s="355">
        <v>1566</v>
      </c>
      <c r="T2028" s="355">
        <v>0</v>
      </c>
      <c r="U2028" s="355">
        <v>536</v>
      </c>
      <c r="V2028" s="355">
        <v>1519.9999999999989</v>
      </c>
      <c r="W2028" s="355">
        <v>0</v>
      </c>
      <c r="X2028" s="355">
        <v>527</v>
      </c>
      <c r="Y2028" s="355">
        <v>1554</v>
      </c>
      <c r="Z2028" s="355">
        <v>0</v>
      </c>
      <c r="AA2028" s="355">
        <v>582</v>
      </c>
      <c r="AB2028" s="355">
        <v>1578</v>
      </c>
      <c r="AC2028" s="355">
        <v>0</v>
      </c>
      <c r="AD2028" s="357">
        <v>584</v>
      </c>
      <c r="AE2028" s="355">
        <v>1635</v>
      </c>
      <c r="AF2028" s="355">
        <v>0</v>
      </c>
      <c r="AG2028" s="358">
        <v>650</v>
      </c>
      <c r="AH2028" s="355">
        <v>1586</v>
      </c>
      <c r="AI2028" s="355">
        <v>0</v>
      </c>
      <c r="AJ2028" s="358">
        <v>630</v>
      </c>
      <c r="AK2028" s="4">
        <v>1620</v>
      </c>
      <c r="AL2028" s="4">
        <v>0</v>
      </c>
      <c r="AM2028" s="4">
        <v>712</v>
      </c>
    </row>
    <row r="2029" spans="2:39" x14ac:dyDescent="0.3">
      <c r="B2029" s="350" t="s">
        <v>149</v>
      </c>
      <c r="C2029" s="351" t="s">
        <v>288</v>
      </c>
      <c r="D2029" s="352">
        <v>1631</v>
      </c>
      <c r="E2029" s="353">
        <v>78</v>
      </c>
      <c r="F2029" s="353">
        <v>484</v>
      </c>
      <c r="G2029" s="354">
        <v>1575</v>
      </c>
      <c r="H2029" s="354">
        <v>16</v>
      </c>
      <c r="I2029" s="354">
        <v>478</v>
      </c>
      <c r="J2029" s="355">
        <v>1465</v>
      </c>
      <c r="K2029" s="355">
        <v>0</v>
      </c>
      <c r="L2029" s="355">
        <v>493</v>
      </c>
      <c r="M2029" s="355">
        <v>1391</v>
      </c>
      <c r="N2029" s="355">
        <v>0</v>
      </c>
      <c r="O2029" s="355">
        <v>517</v>
      </c>
      <c r="P2029" s="355">
        <v>1446</v>
      </c>
      <c r="Q2029" s="355">
        <v>1</v>
      </c>
      <c r="R2029" s="355">
        <v>551</v>
      </c>
      <c r="S2029" s="355">
        <v>1443.0000000000007</v>
      </c>
      <c r="T2029" s="355">
        <v>0</v>
      </c>
      <c r="U2029" s="355">
        <v>429.00000000000011</v>
      </c>
      <c r="V2029" s="355">
        <v>1412.9999999999995</v>
      </c>
      <c r="W2029" s="355">
        <v>0</v>
      </c>
      <c r="X2029" s="355">
        <v>540.00000000000034</v>
      </c>
      <c r="Y2029" s="355">
        <v>1413</v>
      </c>
      <c r="Z2029" s="355">
        <v>0</v>
      </c>
      <c r="AA2029" s="355">
        <v>525</v>
      </c>
      <c r="AB2029" s="355">
        <v>1485</v>
      </c>
      <c r="AC2029" s="355">
        <v>0</v>
      </c>
      <c r="AD2029" s="357">
        <v>571</v>
      </c>
      <c r="AE2029" s="355">
        <v>1514</v>
      </c>
      <c r="AF2029" s="355">
        <v>0</v>
      </c>
      <c r="AG2029" s="358">
        <v>590</v>
      </c>
      <c r="AH2029" s="355">
        <v>1585</v>
      </c>
      <c r="AI2029" s="355">
        <v>0</v>
      </c>
      <c r="AJ2029" s="358">
        <v>623</v>
      </c>
      <c r="AK2029" s="4">
        <v>1550</v>
      </c>
      <c r="AL2029" s="4">
        <v>0</v>
      </c>
      <c r="AM2029" s="4">
        <v>660</v>
      </c>
    </row>
    <row r="2030" spans="2:39" x14ac:dyDescent="0.3">
      <c r="B2030" s="350" t="s">
        <v>149</v>
      </c>
      <c r="C2030" s="351" t="s">
        <v>232</v>
      </c>
      <c r="D2030" s="352">
        <v>1361</v>
      </c>
      <c r="E2030" s="353">
        <v>55</v>
      </c>
      <c r="F2030" s="353">
        <v>460</v>
      </c>
      <c r="G2030" s="354">
        <v>1339</v>
      </c>
      <c r="H2030" s="354">
        <v>32</v>
      </c>
      <c r="I2030" s="354">
        <v>502</v>
      </c>
      <c r="J2030" s="355">
        <v>1254</v>
      </c>
      <c r="K2030" s="355">
        <v>1</v>
      </c>
      <c r="L2030" s="355">
        <v>488</v>
      </c>
      <c r="M2030" s="355">
        <v>1259</v>
      </c>
      <c r="N2030" s="355">
        <v>0</v>
      </c>
      <c r="O2030" s="355">
        <v>483</v>
      </c>
      <c r="P2030" s="355">
        <v>1164</v>
      </c>
      <c r="Q2030" s="355">
        <v>0</v>
      </c>
      <c r="R2030" s="355">
        <v>525</v>
      </c>
      <c r="S2030" s="355">
        <v>1210.9999999999995</v>
      </c>
      <c r="T2030" s="355">
        <v>0</v>
      </c>
      <c r="U2030" s="355">
        <v>560.00000000000023</v>
      </c>
      <c r="V2030" s="355">
        <v>1274.0000000000007</v>
      </c>
      <c r="W2030" s="355">
        <v>0</v>
      </c>
      <c r="X2030" s="355">
        <v>491.99999999999966</v>
      </c>
      <c r="Y2030" s="355">
        <v>1308</v>
      </c>
      <c r="Z2030" s="355">
        <v>0</v>
      </c>
      <c r="AA2030" s="355">
        <v>533</v>
      </c>
      <c r="AB2030" s="355">
        <v>1243</v>
      </c>
      <c r="AC2030" s="355">
        <v>0</v>
      </c>
      <c r="AD2030" s="357">
        <v>515</v>
      </c>
      <c r="AE2030" s="355">
        <v>1310</v>
      </c>
      <c r="AF2030" s="355">
        <v>0</v>
      </c>
      <c r="AG2030" s="358">
        <v>557</v>
      </c>
      <c r="AH2030" s="355">
        <v>1297</v>
      </c>
      <c r="AI2030" s="355">
        <v>0</v>
      </c>
      <c r="AJ2030" s="358">
        <v>588</v>
      </c>
      <c r="AK2030" s="4">
        <v>1379</v>
      </c>
      <c r="AL2030" s="4">
        <v>0</v>
      </c>
      <c r="AM2030" s="4">
        <v>607</v>
      </c>
    </row>
    <row r="2031" spans="2:39" x14ac:dyDescent="0.3">
      <c r="B2031" s="350" t="s">
        <v>149</v>
      </c>
      <c r="C2031" s="351" t="s">
        <v>325</v>
      </c>
      <c r="D2031" s="352">
        <v>0</v>
      </c>
      <c r="E2031" s="353">
        <v>0</v>
      </c>
      <c r="F2031" s="353">
        <v>0</v>
      </c>
      <c r="G2031" s="354">
        <v>0</v>
      </c>
      <c r="H2031" s="354">
        <v>0</v>
      </c>
      <c r="I2031" s="354">
        <v>0</v>
      </c>
      <c r="J2031" s="355">
        <v>0</v>
      </c>
      <c r="K2031" s="355">
        <v>0</v>
      </c>
      <c r="L2031" s="355">
        <v>0</v>
      </c>
      <c r="M2031" s="355">
        <v>0</v>
      </c>
      <c r="N2031" s="355">
        <v>0</v>
      </c>
      <c r="O2031" s="355">
        <v>0</v>
      </c>
      <c r="P2031" s="355">
        <v>0</v>
      </c>
      <c r="Q2031" s="355">
        <v>0</v>
      </c>
      <c r="R2031" s="355">
        <v>0</v>
      </c>
      <c r="S2031" s="355">
        <v>0</v>
      </c>
      <c r="T2031" s="355">
        <v>0</v>
      </c>
      <c r="U2031" s="355">
        <v>0</v>
      </c>
      <c r="V2031" s="355">
        <v>0</v>
      </c>
      <c r="W2031" s="355">
        <v>0</v>
      </c>
      <c r="X2031" s="355">
        <v>0</v>
      </c>
      <c r="Y2031" s="355">
        <v>0</v>
      </c>
      <c r="Z2031" s="355">
        <v>0</v>
      </c>
      <c r="AA2031" s="355">
        <v>0</v>
      </c>
      <c r="AB2031" s="355">
        <v>0</v>
      </c>
      <c r="AC2031" s="355">
        <v>0</v>
      </c>
      <c r="AD2031" s="357">
        <v>0</v>
      </c>
      <c r="AE2031" s="355">
        <v>0</v>
      </c>
      <c r="AF2031" s="355">
        <v>0</v>
      </c>
      <c r="AG2031" s="358">
        <v>0</v>
      </c>
      <c r="AH2031" s="355">
        <v>0</v>
      </c>
      <c r="AI2031" s="355">
        <v>0</v>
      </c>
      <c r="AJ2031" s="358">
        <v>0</v>
      </c>
      <c r="AK2031" s="4">
        <v>0</v>
      </c>
      <c r="AL2031" s="4">
        <v>0</v>
      </c>
      <c r="AM2031" s="4">
        <v>0</v>
      </c>
    </row>
    <row r="2032" spans="2:39" x14ac:dyDescent="0.3">
      <c r="B2032" s="350" t="s">
        <v>149</v>
      </c>
      <c r="C2032" s="351" t="s">
        <v>326</v>
      </c>
      <c r="D2032" s="352">
        <v>0</v>
      </c>
      <c r="E2032" s="353">
        <v>0</v>
      </c>
      <c r="F2032" s="353">
        <v>0</v>
      </c>
      <c r="G2032" s="354">
        <v>0</v>
      </c>
      <c r="H2032" s="354">
        <v>0</v>
      </c>
      <c r="I2032" s="354">
        <v>0</v>
      </c>
      <c r="J2032" s="355">
        <v>0</v>
      </c>
      <c r="K2032" s="355">
        <v>0</v>
      </c>
      <c r="L2032" s="355">
        <v>0</v>
      </c>
      <c r="M2032" s="355">
        <v>0</v>
      </c>
      <c r="N2032" s="355">
        <v>0</v>
      </c>
      <c r="O2032" s="355">
        <v>0</v>
      </c>
      <c r="P2032" s="355">
        <v>0</v>
      </c>
      <c r="Q2032" s="355">
        <v>0</v>
      </c>
      <c r="R2032" s="355">
        <v>0</v>
      </c>
      <c r="S2032" s="355">
        <v>0</v>
      </c>
      <c r="T2032" s="355">
        <v>0</v>
      </c>
      <c r="U2032" s="355">
        <v>0</v>
      </c>
      <c r="V2032" s="355">
        <v>0</v>
      </c>
      <c r="W2032" s="355">
        <v>0</v>
      </c>
      <c r="X2032" s="355">
        <v>0</v>
      </c>
      <c r="Y2032" s="355">
        <v>0</v>
      </c>
      <c r="Z2032" s="355">
        <v>0</v>
      </c>
      <c r="AA2032" s="355">
        <v>0</v>
      </c>
      <c r="AB2032" s="355">
        <v>0</v>
      </c>
      <c r="AC2032" s="355">
        <v>0</v>
      </c>
      <c r="AD2032" s="357">
        <v>0</v>
      </c>
      <c r="AE2032" s="355">
        <v>0</v>
      </c>
      <c r="AF2032" s="355">
        <v>0</v>
      </c>
      <c r="AG2032" s="358">
        <v>0</v>
      </c>
      <c r="AH2032" s="355">
        <v>0</v>
      </c>
      <c r="AI2032" s="355">
        <v>0</v>
      </c>
      <c r="AJ2032" s="358">
        <v>0</v>
      </c>
      <c r="AK2032" s="4">
        <v>0</v>
      </c>
      <c r="AL2032" s="4">
        <v>0</v>
      </c>
      <c r="AM2032" s="4">
        <v>0</v>
      </c>
    </row>
    <row r="2033" spans="2:39" x14ac:dyDescent="0.3">
      <c r="B2033" s="350" t="s">
        <v>149</v>
      </c>
      <c r="C2033" s="351" t="s">
        <v>289</v>
      </c>
      <c r="D2033" s="352">
        <v>234</v>
      </c>
      <c r="E2033" s="353">
        <v>178</v>
      </c>
      <c r="F2033" s="353">
        <v>0</v>
      </c>
      <c r="G2033" s="354">
        <v>39</v>
      </c>
      <c r="H2033" s="354">
        <v>326</v>
      </c>
      <c r="I2033" s="354">
        <v>0</v>
      </c>
      <c r="J2033" s="355">
        <v>24</v>
      </c>
      <c r="K2033" s="355">
        <v>214</v>
      </c>
      <c r="L2033" s="355">
        <v>1</v>
      </c>
      <c r="M2033" s="355">
        <v>115</v>
      </c>
      <c r="N2033" s="355">
        <v>128</v>
      </c>
      <c r="O2033" s="355">
        <v>3</v>
      </c>
      <c r="P2033" s="355">
        <v>18</v>
      </c>
      <c r="Q2033" s="355">
        <v>0</v>
      </c>
      <c r="R2033" s="355">
        <v>5</v>
      </c>
      <c r="S2033" s="355">
        <v>15.000000000000004</v>
      </c>
      <c r="T2033" s="355">
        <v>0</v>
      </c>
      <c r="U2033" s="355">
        <v>14</v>
      </c>
      <c r="V2033" s="355">
        <v>30.000000000000004</v>
      </c>
      <c r="W2033" s="355">
        <v>17.000000000000004</v>
      </c>
      <c r="X2033" s="355">
        <v>4</v>
      </c>
      <c r="Y2033" s="355">
        <v>8</v>
      </c>
      <c r="Z2033" s="355">
        <v>0</v>
      </c>
      <c r="AA2033" s="355">
        <v>0</v>
      </c>
      <c r="AB2033" s="355">
        <v>6</v>
      </c>
      <c r="AC2033" s="355">
        <v>0</v>
      </c>
      <c r="AD2033" s="357">
        <v>0</v>
      </c>
      <c r="AE2033" s="355">
        <v>10</v>
      </c>
      <c r="AF2033" s="355">
        <v>0</v>
      </c>
      <c r="AG2033" s="358">
        <v>0</v>
      </c>
      <c r="AH2033" s="355">
        <v>10</v>
      </c>
      <c r="AI2033" s="355">
        <v>0</v>
      </c>
      <c r="AJ2033" s="358">
        <v>1</v>
      </c>
      <c r="AK2033" s="4">
        <v>5</v>
      </c>
      <c r="AL2033" s="4">
        <v>0</v>
      </c>
      <c r="AM2033" s="4">
        <v>1</v>
      </c>
    </row>
    <row r="2034" spans="2:39" x14ac:dyDescent="0.3">
      <c r="B2034" s="350" t="s">
        <v>149</v>
      </c>
      <c r="C2034" s="351" t="s">
        <v>290</v>
      </c>
      <c r="D2034" s="352">
        <v>315</v>
      </c>
      <c r="E2034" s="353">
        <v>256</v>
      </c>
      <c r="F2034" s="353">
        <v>3</v>
      </c>
      <c r="G2034" s="354">
        <v>62</v>
      </c>
      <c r="H2034" s="354">
        <v>407</v>
      </c>
      <c r="I2034" s="354">
        <v>3</v>
      </c>
      <c r="J2034" s="355">
        <v>45</v>
      </c>
      <c r="K2034" s="355">
        <v>255</v>
      </c>
      <c r="L2034" s="355">
        <v>4</v>
      </c>
      <c r="M2034" s="355">
        <v>33</v>
      </c>
      <c r="N2034" s="355">
        <v>188</v>
      </c>
      <c r="O2034" s="355">
        <v>7</v>
      </c>
      <c r="P2034" s="355">
        <v>43</v>
      </c>
      <c r="Q2034" s="355">
        <v>139</v>
      </c>
      <c r="R2034" s="355">
        <v>8</v>
      </c>
      <c r="S2034" s="355">
        <v>21</v>
      </c>
      <c r="T2034" s="355">
        <v>276</v>
      </c>
      <c r="U2034" s="355">
        <v>11</v>
      </c>
      <c r="V2034" s="355">
        <v>148.99999999999997</v>
      </c>
      <c r="W2034" s="355">
        <v>100.99999999999997</v>
      </c>
      <c r="X2034" s="355">
        <v>11</v>
      </c>
      <c r="Y2034" s="355">
        <v>44</v>
      </c>
      <c r="Z2034" s="355">
        <v>128</v>
      </c>
      <c r="AA2034" s="355">
        <v>1</v>
      </c>
      <c r="AB2034" s="355">
        <v>26</v>
      </c>
      <c r="AC2034" s="355">
        <v>167</v>
      </c>
      <c r="AD2034" s="357">
        <v>0</v>
      </c>
      <c r="AE2034" s="355">
        <v>38</v>
      </c>
      <c r="AF2034" s="355">
        <v>170</v>
      </c>
      <c r="AG2034" s="358">
        <v>0</v>
      </c>
      <c r="AH2034" s="355">
        <v>10</v>
      </c>
      <c r="AI2034" s="355">
        <v>0</v>
      </c>
      <c r="AJ2034" s="358">
        <v>1</v>
      </c>
      <c r="AK2034" s="4">
        <v>18</v>
      </c>
      <c r="AL2034" s="4">
        <v>1</v>
      </c>
      <c r="AM2034" s="4">
        <v>3</v>
      </c>
    </row>
    <row r="2035" spans="2:39" x14ac:dyDescent="0.3">
      <c r="B2035" s="350" t="s">
        <v>149</v>
      </c>
      <c r="C2035" s="351" t="s">
        <v>291</v>
      </c>
      <c r="D2035" s="352">
        <v>612</v>
      </c>
      <c r="E2035" s="353">
        <v>460</v>
      </c>
      <c r="F2035" s="353">
        <v>69</v>
      </c>
      <c r="G2035" s="354">
        <v>234</v>
      </c>
      <c r="H2035" s="354">
        <v>886</v>
      </c>
      <c r="I2035" s="354">
        <v>85</v>
      </c>
      <c r="J2035" s="355">
        <v>166</v>
      </c>
      <c r="K2035" s="355">
        <v>514</v>
      </c>
      <c r="L2035" s="355">
        <v>41</v>
      </c>
      <c r="M2035" s="355">
        <v>221</v>
      </c>
      <c r="N2035" s="355">
        <v>422</v>
      </c>
      <c r="O2035" s="355">
        <v>70</v>
      </c>
      <c r="P2035" s="355">
        <v>190</v>
      </c>
      <c r="Q2035" s="355">
        <v>458</v>
      </c>
      <c r="R2035" s="355">
        <v>102</v>
      </c>
      <c r="S2035" s="355">
        <v>147.00000000000006</v>
      </c>
      <c r="T2035" s="355">
        <v>346.00000000000006</v>
      </c>
      <c r="U2035" s="355">
        <v>138.00000000000009</v>
      </c>
      <c r="V2035" s="355">
        <v>269.99999999999983</v>
      </c>
      <c r="W2035" s="355">
        <v>399.00000000000006</v>
      </c>
      <c r="X2035" s="355">
        <v>106.99999999999997</v>
      </c>
      <c r="Y2035" s="355">
        <v>148</v>
      </c>
      <c r="Z2035" s="355">
        <v>354</v>
      </c>
      <c r="AA2035" s="355">
        <v>86</v>
      </c>
      <c r="AB2035" s="355">
        <v>169</v>
      </c>
      <c r="AC2035" s="355">
        <v>434</v>
      </c>
      <c r="AD2035" s="357">
        <v>80</v>
      </c>
      <c r="AE2035" s="355">
        <v>116</v>
      </c>
      <c r="AF2035" s="355">
        <v>459</v>
      </c>
      <c r="AG2035" s="358">
        <v>68</v>
      </c>
      <c r="AH2035" s="355">
        <v>139</v>
      </c>
      <c r="AI2035" s="355">
        <v>0</v>
      </c>
      <c r="AJ2035" s="358">
        <v>89</v>
      </c>
      <c r="AK2035" s="4">
        <v>215</v>
      </c>
      <c r="AL2035" s="4">
        <v>22</v>
      </c>
      <c r="AM2035" s="4">
        <v>39</v>
      </c>
    </row>
    <row r="2036" spans="2:39" x14ac:dyDescent="0.3">
      <c r="B2036" s="350" t="s">
        <v>149</v>
      </c>
      <c r="C2036" s="351" t="s">
        <v>292</v>
      </c>
      <c r="D2036" s="352">
        <v>436</v>
      </c>
      <c r="E2036" s="353">
        <v>134</v>
      </c>
      <c r="F2036" s="353">
        <v>158</v>
      </c>
      <c r="G2036" s="354">
        <v>263</v>
      </c>
      <c r="H2036" s="354">
        <v>861</v>
      </c>
      <c r="I2036" s="354">
        <v>207</v>
      </c>
      <c r="J2036" s="355">
        <v>262</v>
      </c>
      <c r="K2036" s="355">
        <v>728</v>
      </c>
      <c r="L2036" s="355">
        <v>180</v>
      </c>
      <c r="M2036" s="355">
        <v>279</v>
      </c>
      <c r="N2036" s="355">
        <v>484</v>
      </c>
      <c r="O2036" s="355">
        <v>202</v>
      </c>
      <c r="P2036" s="355">
        <v>256</v>
      </c>
      <c r="Q2036" s="355">
        <v>465</v>
      </c>
      <c r="R2036" s="355">
        <v>225</v>
      </c>
      <c r="S2036" s="355">
        <v>211.00000000000003</v>
      </c>
      <c r="T2036" s="355">
        <v>434</v>
      </c>
      <c r="U2036" s="355">
        <v>254.00000000000003</v>
      </c>
      <c r="V2036" s="355">
        <v>364.00000000000006</v>
      </c>
      <c r="W2036" s="355">
        <v>285.99999999999994</v>
      </c>
      <c r="X2036" s="355">
        <v>245</v>
      </c>
      <c r="Y2036" s="355">
        <v>246</v>
      </c>
      <c r="Z2036" s="355">
        <v>387</v>
      </c>
      <c r="AA2036" s="355">
        <v>171</v>
      </c>
      <c r="AB2036" s="355">
        <v>214</v>
      </c>
      <c r="AC2036" s="355">
        <v>444</v>
      </c>
      <c r="AD2036" s="357">
        <v>150</v>
      </c>
      <c r="AE2036" s="355">
        <v>211</v>
      </c>
      <c r="AF2036" s="355">
        <v>406</v>
      </c>
      <c r="AG2036" s="358">
        <v>186</v>
      </c>
      <c r="AH2036" s="355">
        <v>181</v>
      </c>
      <c r="AI2036" s="355">
        <v>0</v>
      </c>
      <c r="AJ2036" s="358">
        <v>185</v>
      </c>
      <c r="AK2036" s="4">
        <v>241</v>
      </c>
      <c r="AL2036" s="4">
        <v>33</v>
      </c>
      <c r="AM2036" s="4">
        <v>164</v>
      </c>
    </row>
    <row r="2037" spans="2:39" x14ac:dyDescent="0.3">
      <c r="B2037" s="350" t="s">
        <v>149</v>
      </c>
      <c r="C2037" s="351" t="s">
        <v>293</v>
      </c>
      <c r="D2037" s="352">
        <v>281</v>
      </c>
      <c r="E2037" s="353">
        <v>50</v>
      </c>
      <c r="F2037" s="353">
        <v>149</v>
      </c>
      <c r="G2037" s="354">
        <v>60</v>
      </c>
      <c r="H2037" s="354">
        <v>154</v>
      </c>
      <c r="I2037" s="354">
        <v>186</v>
      </c>
      <c r="J2037" s="355">
        <v>239</v>
      </c>
      <c r="K2037" s="355">
        <v>459</v>
      </c>
      <c r="L2037" s="355">
        <v>91</v>
      </c>
      <c r="M2037" s="355">
        <v>95</v>
      </c>
      <c r="N2037" s="355">
        <v>130</v>
      </c>
      <c r="O2037" s="355">
        <v>121</v>
      </c>
      <c r="P2037" s="355">
        <v>114</v>
      </c>
      <c r="Q2037" s="355">
        <v>124</v>
      </c>
      <c r="R2037" s="355">
        <v>198</v>
      </c>
      <c r="S2037" s="355">
        <v>62</v>
      </c>
      <c r="T2037" s="355">
        <v>49.000000000000007</v>
      </c>
      <c r="U2037" s="355">
        <v>143</v>
      </c>
      <c r="V2037" s="355">
        <v>105.00000000000003</v>
      </c>
      <c r="W2037" s="355">
        <v>60.000000000000007</v>
      </c>
      <c r="X2037" s="355">
        <v>157.99999999999997</v>
      </c>
      <c r="Y2037" s="355">
        <v>162</v>
      </c>
      <c r="Z2037" s="355">
        <v>62</v>
      </c>
      <c r="AA2037" s="355">
        <v>177</v>
      </c>
      <c r="AB2037" s="355">
        <v>135</v>
      </c>
      <c r="AC2037" s="355">
        <v>176</v>
      </c>
      <c r="AD2037" s="357">
        <v>135</v>
      </c>
      <c r="AE2037" s="355">
        <v>96</v>
      </c>
      <c r="AF2037" s="355">
        <v>166</v>
      </c>
      <c r="AG2037" s="358">
        <v>80</v>
      </c>
      <c r="AH2037" s="355">
        <v>111</v>
      </c>
      <c r="AI2037" s="355">
        <v>0</v>
      </c>
      <c r="AJ2037" s="358">
        <v>136</v>
      </c>
      <c r="AK2037" s="4">
        <v>140</v>
      </c>
      <c r="AL2037" s="4">
        <v>42</v>
      </c>
      <c r="AM2037" s="4">
        <v>265</v>
      </c>
    </row>
    <row r="2038" spans="2:39" x14ac:dyDescent="0.3">
      <c r="B2038" s="350" t="s">
        <v>149</v>
      </c>
      <c r="C2038" s="351" t="s">
        <v>294</v>
      </c>
      <c r="D2038" s="352">
        <v>202</v>
      </c>
      <c r="E2038" s="353">
        <v>7</v>
      </c>
      <c r="F2038" s="353">
        <v>79</v>
      </c>
      <c r="G2038" s="354">
        <v>341</v>
      </c>
      <c r="H2038" s="354">
        <v>318</v>
      </c>
      <c r="I2038" s="354">
        <v>196</v>
      </c>
      <c r="J2038" s="355">
        <v>131</v>
      </c>
      <c r="K2038" s="355">
        <v>372</v>
      </c>
      <c r="L2038" s="355">
        <v>197</v>
      </c>
      <c r="M2038" s="355">
        <v>354</v>
      </c>
      <c r="N2038" s="355">
        <v>522</v>
      </c>
      <c r="O2038" s="355">
        <v>159</v>
      </c>
      <c r="P2038" s="355">
        <v>243</v>
      </c>
      <c r="Q2038" s="355">
        <v>387</v>
      </c>
      <c r="R2038" s="355">
        <v>141</v>
      </c>
      <c r="S2038" s="355">
        <v>215</v>
      </c>
      <c r="T2038" s="355">
        <v>342.00000000000023</v>
      </c>
      <c r="U2038" s="355">
        <v>234.00000000000006</v>
      </c>
      <c r="V2038" s="355">
        <v>277.99999999999989</v>
      </c>
      <c r="W2038" s="355">
        <v>315.00000000000011</v>
      </c>
      <c r="X2038" s="355">
        <v>281</v>
      </c>
      <c r="Y2038" s="355">
        <v>136</v>
      </c>
      <c r="Z2038" s="355">
        <v>271</v>
      </c>
      <c r="AA2038" s="355">
        <v>185</v>
      </c>
      <c r="AB2038" s="355">
        <v>258</v>
      </c>
      <c r="AC2038" s="355">
        <v>229</v>
      </c>
      <c r="AD2038" s="357">
        <v>159</v>
      </c>
      <c r="AE2038" s="355">
        <v>158</v>
      </c>
      <c r="AF2038" s="355">
        <v>304</v>
      </c>
      <c r="AG2038" s="358">
        <v>226</v>
      </c>
      <c r="AH2038" s="355">
        <v>112</v>
      </c>
      <c r="AI2038" s="355">
        <v>0</v>
      </c>
      <c r="AJ2038" s="358">
        <v>319</v>
      </c>
      <c r="AK2038" s="4">
        <v>126</v>
      </c>
      <c r="AL2038" s="4">
        <v>2</v>
      </c>
      <c r="AM2038" s="4">
        <v>264</v>
      </c>
    </row>
    <row r="2039" spans="2:39" x14ac:dyDescent="0.3">
      <c r="B2039" s="350" t="s">
        <v>149</v>
      </c>
      <c r="C2039" s="351" t="s">
        <v>327</v>
      </c>
      <c r="D2039" s="352">
        <v>0</v>
      </c>
      <c r="E2039" s="353">
        <v>0</v>
      </c>
      <c r="F2039" s="353">
        <v>0</v>
      </c>
      <c r="G2039" s="354">
        <v>0</v>
      </c>
      <c r="H2039" s="354">
        <v>0</v>
      </c>
      <c r="I2039" s="354">
        <v>0</v>
      </c>
      <c r="J2039" s="355">
        <v>0</v>
      </c>
      <c r="K2039" s="355">
        <v>0</v>
      </c>
      <c r="L2039" s="355">
        <v>0</v>
      </c>
      <c r="M2039" s="355">
        <v>0</v>
      </c>
      <c r="N2039" s="355">
        <v>0</v>
      </c>
      <c r="O2039" s="355">
        <v>0</v>
      </c>
      <c r="P2039" s="355">
        <v>0</v>
      </c>
      <c r="Q2039" s="355">
        <v>0</v>
      </c>
      <c r="R2039" s="355">
        <v>0</v>
      </c>
      <c r="S2039" s="355">
        <v>0</v>
      </c>
      <c r="T2039" s="355">
        <v>0</v>
      </c>
      <c r="U2039" s="355">
        <v>0</v>
      </c>
      <c r="V2039" s="355">
        <v>0</v>
      </c>
      <c r="W2039" s="355">
        <v>0</v>
      </c>
      <c r="X2039" s="355">
        <v>0</v>
      </c>
      <c r="Y2039" s="355">
        <v>0</v>
      </c>
      <c r="Z2039" s="355">
        <v>0</v>
      </c>
      <c r="AA2039" s="355">
        <v>0</v>
      </c>
      <c r="AB2039" s="355">
        <v>0</v>
      </c>
      <c r="AC2039" s="355">
        <v>0</v>
      </c>
      <c r="AD2039" s="357">
        <v>0</v>
      </c>
      <c r="AE2039" s="355">
        <v>0</v>
      </c>
      <c r="AF2039" s="355">
        <v>0</v>
      </c>
      <c r="AG2039" s="358">
        <v>0</v>
      </c>
      <c r="AH2039" s="355">
        <v>0</v>
      </c>
      <c r="AI2039" s="355">
        <v>0</v>
      </c>
      <c r="AJ2039" s="358">
        <v>0</v>
      </c>
      <c r="AK2039" s="4">
        <v>0</v>
      </c>
      <c r="AL2039" s="4">
        <v>0</v>
      </c>
      <c r="AM2039" s="4">
        <v>0</v>
      </c>
    </row>
    <row r="2040" spans="2:39" x14ac:dyDescent="0.3">
      <c r="B2040" s="350" t="s">
        <v>150</v>
      </c>
      <c r="C2040" s="351" t="s">
        <v>223</v>
      </c>
      <c r="D2040" s="352">
        <v>22</v>
      </c>
      <c r="E2040" s="353">
        <v>79</v>
      </c>
      <c r="F2040" s="353">
        <v>2243</v>
      </c>
      <c r="G2040" s="354">
        <v>8</v>
      </c>
      <c r="H2040" s="354">
        <v>10</v>
      </c>
      <c r="I2040" s="354">
        <v>2413</v>
      </c>
      <c r="J2040" s="355">
        <v>0</v>
      </c>
      <c r="K2040" s="355">
        <v>0</v>
      </c>
      <c r="L2040" s="355">
        <v>1875</v>
      </c>
      <c r="M2040" s="355">
        <v>1</v>
      </c>
      <c r="N2040" s="355">
        <v>13</v>
      </c>
      <c r="O2040" s="355">
        <v>2110</v>
      </c>
      <c r="P2040" s="355">
        <v>0</v>
      </c>
      <c r="Q2040" s="355">
        <v>25</v>
      </c>
      <c r="R2040" s="355">
        <v>1465</v>
      </c>
      <c r="S2040" s="355">
        <v>0</v>
      </c>
      <c r="T2040" s="355">
        <v>0</v>
      </c>
      <c r="U2040" s="355">
        <v>1799.9999999999986</v>
      </c>
      <c r="V2040" s="355">
        <v>0</v>
      </c>
      <c r="W2040" s="355">
        <v>0</v>
      </c>
      <c r="X2040" s="355">
        <v>1961.0000000000005</v>
      </c>
      <c r="Y2040" s="355">
        <v>0</v>
      </c>
      <c r="Z2040" s="355">
        <v>0</v>
      </c>
      <c r="AA2040" s="355">
        <v>1911</v>
      </c>
      <c r="AB2040" s="355">
        <v>0</v>
      </c>
      <c r="AC2040" s="355">
        <v>0</v>
      </c>
      <c r="AD2040" s="357">
        <v>2124</v>
      </c>
      <c r="AE2040" s="355">
        <v>0</v>
      </c>
      <c r="AF2040" s="355">
        <v>0</v>
      </c>
      <c r="AG2040" s="358">
        <v>2421</v>
      </c>
      <c r="AH2040" s="355">
        <v>0</v>
      </c>
      <c r="AI2040" s="355">
        <v>0</v>
      </c>
      <c r="AJ2040" s="358">
        <v>1688</v>
      </c>
      <c r="AK2040" s="4">
        <v>0</v>
      </c>
      <c r="AL2040" s="4">
        <v>0</v>
      </c>
      <c r="AM2040" s="4">
        <v>909</v>
      </c>
    </row>
    <row r="2041" spans="2:39" x14ac:dyDescent="0.3">
      <c r="B2041" s="350" t="s">
        <v>150</v>
      </c>
      <c r="C2041" s="351" t="s">
        <v>286</v>
      </c>
      <c r="D2041" s="352">
        <v>19</v>
      </c>
      <c r="E2041" s="353">
        <v>139</v>
      </c>
      <c r="F2041" s="353">
        <v>2658</v>
      </c>
      <c r="G2041" s="354">
        <v>8</v>
      </c>
      <c r="H2041" s="354">
        <v>50</v>
      </c>
      <c r="I2041" s="354">
        <v>2838</v>
      </c>
      <c r="J2041" s="355">
        <v>0</v>
      </c>
      <c r="K2041" s="355">
        <v>52</v>
      </c>
      <c r="L2041" s="355">
        <v>2423</v>
      </c>
      <c r="M2041" s="355">
        <v>16</v>
      </c>
      <c r="N2041" s="355">
        <v>37</v>
      </c>
      <c r="O2041" s="355">
        <v>2484</v>
      </c>
      <c r="P2041" s="355">
        <v>14</v>
      </c>
      <c r="Q2041" s="355">
        <v>55</v>
      </c>
      <c r="R2041" s="355">
        <v>1935</v>
      </c>
      <c r="S2041" s="355">
        <v>12</v>
      </c>
      <c r="T2041" s="355">
        <v>52.000000000000007</v>
      </c>
      <c r="U2041" s="355">
        <v>2181</v>
      </c>
      <c r="V2041" s="355">
        <v>0</v>
      </c>
      <c r="W2041" s="355">
        <v>0</v>
      </c>
      <c r="X2041" s="355">
        <v>2248</v>
      </c>
      <c r="Y2041" s="355">
        <v>0</v>
      </c>
      <c r="Z2041" s="355">
        <v>0</v>
      </c>
      <c r="AA2041" s="355">
        <v>2572</v>
      </c>
      <c r="AB2041" s="355">
        <v>0</v>
      </c>
      <c r="AC2041" s="355">
        <v>0</v>
      </c>
      <c r="AD2041" s="357">
        <v>2773</v>
      </c>
      <c r="AE2041" s="355">
        <v>0</v>
      </c>
      <c r="AF2041" s="355">
        <v>0</v>
      </c>
      <c r="AG2041" s="358">
        <v>2984</v>
      </c>
      <c r="AH2041" s="355">
        <v>0</v>
      </c>
      <c r="AI2041" s="355">
        <v>0</v>
      </c>
      <c r="AJ2041" s="358">
        <v>3143</v>
      </c>
      <c r="AK2041" s="4">
        <v>0</v>
      </c>
      <c r="AL2041" s="4">
        <v>0</v>
      </c>
      <c r="AM2041" s="4">
        <v>1812</v>
      </c>
    </row>
    <row r="2042" spans="2:39" x14ac:dyDescent="0.3">
      <c r="B2042" s="350" t="s">
        <v>150</v>
      </c>
      <c r="C2042" s="351" t="s">
        <v>255</v>
      </c>
      <c r="D2042" s="352">
        <v>2420</v>
      </c>
      <c r="E2042" s="353">
        <v>2940</v>
      </c>
      <c r="F2042" s="353">
        <v>3555</v>
      </c>
      <c r="G2042" s="354">
        <v>2451</v>
      </c>
      <c r="H2042" s="354">
        <v>3184</v>
      </c>
      <c r="I2042" s="354">
        <v>4009</v>
      </c>
      <c r="J2042" s="355">
        <v>2496</v>
      </c>
      <c r="K2042" s="355">
        <v>2637</v>
      </c>
      <c r="L2042" s="355">
        <v>3387</v>
      </c>
      <c r="M2042" s="355">
        <v>2522</v>
      </c>
      <c r="N2042" s="355">
        <v>2936</v>
      </c>
      <c r="O2042" s="355">
        <v>2911</v>
      </c>
      <c r="P2042" s="355">
        <v>2657</v>
      </c>
      <c r="Q2042" s="355">
        <v>1005</v>
      </c>
      <c r="R2042" s="355">
        <v>2666</v>
      </c>
      <c r="S2042" s="355">
        <v>2587.0000000000009</v>
      </c>
      <c r="T2042" s="355">
        <v>2300.0000000000005</v>
      </c>
      <c r="U2042" s="355">
        <v>2086.0000000000023</v>
      </c>
      <c r="V2042" s="355">
        <v>2535.0000000000014</v>
      </c>
      <c r="W2042" s="355">
        <v>3361</v>
      </c>
      <c r="X2042" s="355">
        <v>1930.0000000000002</v>
      </c>
      <c r="Y2042" s="355">
        <v>3034</v>
      </c>
      <c r="Z2042" s="355">
        <v>2274</v>
      </c>
      <c r="AA2042" s="355">
        <v>2665</v>
      </c>
      <c r="AB2042" s="355">
        <v>3395</v>
      </c>
      <c r="AC2042" s="355">
        <v>3237</v>
      </c>
      <c r="AD2042" s="357">
        <v>2514</v>
      </c>
      <c r="AE2042" s="355">
        <v>3414</v>
      </c>
      <c r="AF2042" s="355">
        <v>3985</v>
      </c>
      <c r="AG2042" s="358">
        <v>2369</v>
      </c>
      <c r="AH2042" s="355">
        <v>3411</v>
      </c>
      <c r="AI2042" s="355">
        <v>3679</v>
      </c>
      <c r="AJ2042" s="358">
        <v>2979</v>
      </c>
      <c r="AK2042" s="4">
        <v>3330</v>
      </c>
      <c r="AL2042" s="4">
        <v>4168</v>
      </c>
      <c r="AM2042" s="4">
        <v>2711</v>
      </c>
    </row>
    <row r="2043" spans="2:39" x14ac:dyDescent="0.3">
      <c r="B2043" s="350" t="s">
        <v>150</v>
      </c>
      <c r="C2043" s="351" t="s">
        <v>224</v>
      </c>
      <c r="D2043" s="352">
        <v>3624</v>
      </c>
      <c r="E2043" s="353">
        <v>3334</v>
      </c>
      <c r="F2043" s="353">
        <v>3058</v>
      </c>
      <c r="G2043" s="354">
        <v>3287</v>
      </c>
      <c r="H2043" s="354">
        <v>3589</v>
      </c>
      <c r="I2043" s="354">
        <v>3762</v>
      </c>
      <c r="J2043" s="355">
        <v>3419</v>
      </c>
      <c r="K2043" s="355">
        <v>3521</v>
      </c>
      <c r="L2043" s="355">
        <v>2915</v>
      </c>
      <c r="M2043" s="355">
        <v>3229</v>
      </c>
      <c r="N2043" s="355">
        <v>3297</v>
      </c>
      <c r="O2043" s="355">
        <v>2747</v>
      </c>
      <c r="P2043" s="355">
        <v>3561</v>
      </c>
      <c r="Q2043" s="355">
        <v>5373</v>
      </c>
      <c r="R2043" s="355">
        <v>1935</v>
      </c>
      <c r="S2043" s="355">
        <v>3546.9999999999991</v>
      </c>
      <c r="T2043" s="355">
        <v>3393.0000000000009</v>
      </c>
      <c r="U2043" s="355">
        <v>2179.9999999999986</v>
      </c>
      <c r="V2043" s="355">
        <v>3507.9999999999973</v>
      </c>
      <c r="W2043" s="355">
        <v>3801.0000000000018</v>
      </c>
      <c r="X2043" s="355">
        <v>1843.0000000000005</v>
      </c>
      <c r="Y2043" s="355">
        <v>3837</v>
      </c>
      <c r="Z2043" s="355">
        <v>3939</v>
      </c>
      <c r="AA2043" s="355">
        <v>1945</v>
      </c>
      <c r="AB2043" s="355">
        <v>4250</v>
      </c>
      <c r="AC2043" s="355">
        <v>3881</v>
      </c>
      <c r="AD2043" s="357">
        <v>2078</v>
      </c>
      <c r="AE2043" s="355">
        <v>4288</v>
      </c>
      <c r="AF2043" s="355">
        <v>4726</v>
      </c>
      <c r="AG2043" s="358">
        <v>2108</v>
      </c>
      <c r="AH2043" s="355">
        <v>4289</v>
      </c>
      <c r="AI2043" s="355">
        <v>4492</v>
      </c>
      <c r="AJ2043" s="358">
        <v>2782</v>
      </c>
      <c r="AK2043" s="4">
        <v>4221</v>
      </c>
      <c r="AL2043" s="4">
        <v>5466</v>
      </c>
      <c r="AM2043" s="4">
        <v>2231</v>
      </c>
    </row>
    <row r="2044" spans="2:39" x14ac:dyDescent="0.3">
      <c r="B2044" s="350" t="s">
        <v>150</v>
      </c>
      <c r="C2044" s="351" t="s">
        <v>225</v>
      </c>
      <c r="D2044" s="352">
        <v>4132</v>
      </c>
      <c r="E2044" s="353">
        <v>3508</v>
      </c>
      <c r="F2044" s="353">
        <v>2969</v>
      </c>
      <c r="G2044" s="354">
        <v>3587</v>
      </c>
      <c r="H2044" s="354">
        <v>3548</v>
      </c>
      <c r="I2044" s="354">
        <v>3276</v>
      </c>
      <c r="J2044" s="355">
        <v>3591</v>
      </c>
      <c r="K2044" s="355">
        <v>3642</v>
      </c>
      <c r="L2044" s="355">
        <v>2621</v>
      </c>
      <c r="M2044" s="355">
        <v>3272</v>
      </c>
      <c r="N2044" s="355">
        <v>3359</v>
      </c>
      <c r="O2044" s="355">
        <v>2685</v>
      </c>
      <c r="P2044" s="355">
        <v>3441</v>
      </c>
      <c r="Q2044" s="355">
        <v>3999</v>
      </c>
      <c r="R2044" s="355">
        <v>1767</v>
      </c>
      <c r="S2044" s="355">
        <v>3636.9999999999986</v>
      </c>
      <c r="T2044" s="355">
        <v>3947.9999999999955</v>
      </c>
      <c r="U2044" s="355">
        <v>1744.9999999999986</v>
      </c>
      <c r="V2044" s="355">
        <v>3639.9999999999941</v>
      </c>
      <c r="W2044" s="355">
        <v>3981.9999999999964</v>
      </c>
      <c r="X2044" s="355">
        <v>2058</v>
      </c>
      <c r="Y2044" s="355">
        <v>3883</v>
      </c>
      <c r="Z2044" s="355">
        <v>3708</v>
      </c>
      <c r="AA2044" s="355">
        <v>1955</v>
      </c>
      <c r="AB2044" s="355">
        <v>4185</v>
      </c>
      <c r="AC2044" s="355">
        <v>4013</v>
      </c>
      <c r="AD2044" s="357">
        <v>1856</v>
      </c>
      <c r="AE2044" s="355">
        <v>4212</v>
      </c>
      <c r="AF2044" s="355">
        <v>4609</v>
      </c>
      <c r="AG2044" s="358">
        <v>1880</v>
      </c>
      <c r="AH2044" s="355">
        <v>4242</v>
      </c>
      <c r="AI2044" s="355">
        <v>4607</v>
      </c>
      <c r="AJ2044" s="358">
        <v>2429</v>
      </c>
      <c r="AK2044" s="4">
        <v>4376</v>
      </c>
      <c r="AL2044" s="4">
        <v>5580</v>
      </c>
      <c r="AM2044" s="4">
        <v>2164</v>
      </c>
    </row>
    <row r="2045" spans="2:39" x14ac:dyDescent="0.3">
      <c r="B2045" s="350" t="s">
        <v>150</v>
      </c>
      <c r="C2045" s="351" t="s">
        <v>226</v>
      </c>
      <c r="D2045" s="352">
        <v>4145</v>
      </c>
      <c r="E2045" s="353">
        <v>3281</v>
      </c>
      <c r="F2045" s="353">
        <v>2824</v>
      </c>
      <c r="G2045" s="354">
        <v>3631</v>
      </c>
      <c r="H2045" s="354">
        <v>3653</v>
      </c>
      <c r="I2045" s="354">
        <v>3147</v>
      </c>
      <c r="J2045" s="355">
        <v>3848</v>
      </c>
      <c r="K2045" s="355">
        <v>3533</v>
      </c>
      <c r="L2045" s="355">
        <v>2557</v>
      </c>
      <c r="M2045" s="355">
        <v>3602</v>
      </c>
      <c r="N2045" s="355">
        <v>3439</v>
      </c>
      <c r="O2045" s="355">
        <v>2487</v>
      </c>
      <c r="P2045" s="355">
        <v>3451</v>
      </c>
      <c r="Q2045" s="355">
        <v>3881</v>
      </c>
      <c r="R2045" s="355">
        <v>1751</v>
      </c>
      <c r="S2045" s="355">
        <v>3535.0000000000023</v>
      </c>
      <c r="T2045" s="355">
        <v>3817.9999999999973</v>
      </c>
      <c r="U2045" s="355">
        <v>1834.9999999999945</v>
      </c>
      <c r="V2045" s="355">
        <v>3618.9999999999995</v>
      </c>
      <c r="W2045" s="355">
        <v>3823.9999999999973</v>
      </c>
      <c r="X2045" s="355">
        <v>1887.9999999999995</v>
      </c>
      <c r="Y2045" s="355">
        <v>4003</v>
      </c>
      <c r="Z2045" s="355">
        <v>3607</v>
      </c>
      <c r="AA2045" s="355">
        <v>2238</v>
      </c>
      <c r="AB2045" s="355">
        <v>4187</v>
      </c>
      <c r="AC2045" s="355">
        <v>3841</v>
      </c>
      <c r="AD2045" s="357">
        <v>1812</v>
      </c>
      <c r="AE2045" s="355">
        <v>4143</v>
      </c>
      <c r="AF2045" s="355">
        <v>4425</v>
      </c>
      <c r="AG2045" s="358">
        <v>1683</v>
      </c>
      <c r="AH2045" s="355">
        <v>4223</v>
      </c>
      <c r="AI2045" s="355">
        <v>4503</v>
      </c>
      <c r="AJ2045" s="358">
        <v>1982</v>
      </c>
      <c r="AK2045" s="4">
        <v>4347</v>
      </c>
      <c r="AL2045" s="4">
        <v>5225</v>
      </c>
      <c r="AM2045" s="4">
        <v>1989</v>
      </c>
    </row>
    <row r="2046" spans="2:39" x14ac:dyDescent="0.3">
      <c r="B2046" s="350" t="s">
        <v>150</v>
      </c>
      <c r="C2046" s="351" t="s">
        <v>227</v>
      </c>
      <c r="D2046" s="352">
        <v>4462</v>
      </c>
      <c r="E2046" s="353">
        <v>3014</v>
      </c>
      <c r="F2046" s="353">
        <v>2449</v>
      </c>
      <c r="G2046" s="354">
        <v>3928</v>
      </c>
      <c r="H2046" s="354">
        <v>3388</v>
      </c>
      <c r="I2046" s="354">
        <v>2895</v>
      </c>
      <c r="J2046" s="355">
        <v>3887</v>
      </c>
      <c r="K2046" s="355">
        <v>3530</v>
      </c>
      <c r="L2046" s="355">
        <v>2286</v>
      </c>
      <c r="M2046" s="355">
        <v>3793</v>
      </c>
      <c r="N2046" s="355">
        <v>3218</v>
      </c>
      <c r="O2046" s="355">
        <v>2338</v>
      </c>
      <c r="P2046" s="355">
        <v>3765</v>
      </c>
      <c r="Q2046" s="355">
        <v>3991</v>
      </c>
      <c r="R2046" s="355">
        <v>1421</v>
      </c>
      <c r="S2046" s="355">
        <v>3558.0000000000027</v>
      </c>
      <c r="T2046" s="355">
        <v>3665.0000000000014</v>
      </c>
      <c r="U2046" s="355">
        <v>1544.000000000003</v>
      </c>
      <c r="V2046" s="355">
        <v>3576.0000000000018</v>
      </c>
      <c r="W2046" s="355">
        <v>3989.9999999999945</v>
      </c>
      <c r="X2046" s="355">
        <v>1684.9999999999982</v>
      </c>
      <c r="Y2046" s="355">
        <v>4017</v>
      </c>
      <c r="Z2046" s="355">
        <v>3689</v>
      </c>
      <c r="AA2046" s="355">
        <v>1665</v>
      </c>
      <c r="AB2046" s="355">
        <v>4415</v>
      </c>
      <c r="AC2046" s="355">
        <v>3988</v>
      </c>
      <c r="AD2046" s="357">
        <v>1749</v>
      </c>
      <c r="AE2046" s="355">
        <v>4291</v>
      </c>
      <c r="AF2046" s="355">
        <v>4512</v>
      </c>
      <c r="AG2046" s="358">
        <v>1534</v>
      </c>
      <c r="AH2046" s="355">
        <v>4156</v>
      </c>
      <c r="AI2046" s="355">
        <v>4492</v>
      </c>
      <c r="AJ2046" s="358">
        <v>1809</v>
      </c>
      <c r="AK2046" s="4">
        <v>4215</v>
      </c>
      <c r="AL2046" s="4">
        <v>5101</v>
      </c>
      <c r="AM2046" s="4">
        <v>1678</v>
      </c>
    </row>
    <row r="2047" spans="2:39" x14ac:dyDescent="0.3">
      <c r="B2047" s="350" t="s">
        <v>150</v>
      </c>
      <c r="C2047" s="351" t="s">
        <v>228</v>
      </c>
      <c r="D2047" s="352">
        <v>4317</v>
      </c>
      <c r="E2047" s="353">
        <v>2910</v>
      </c>
      <c r="F2047" s="353">
        <v>2320</v>
      </c>
      <c r="G2047" s="354">
        <v>4053</v>
      </c>
      <c r="H2047" s="354">
        <v>3256</v>
      </c>
      <c r="I2047" s="354">
        <v>2548</v>
      </c>
      <c r="J2047" s="355">
        <v>4164</v>
      </c>
      <c r="K2047" s="355">
        <v>3131</v>
      </c>
      <c r="L2047" s="355">
        <v>2316</v>
      </c>
      <c r="M2047" s="355">
        <v>3798</v>
      </c>
      <c r="N2047" s="355">
        <v>3228</v>
      </c>
      <c r="O2047" s="355">
        <v>2185</v>
      </c>
      <c r="P2047" s="355">
        <v>3938</v>
      </c>
      <c r="Q2047" s="355">
        <v>3719</v>
      </c>
      <c r="R2047" s="355">
        <v>1372</v>
      </c>
      <c r="S2047" s="355">
        <v>3842.999999999995</v>
      </c>
      <c r="T2047" s="355">
        <v>3683.0000000000068</v>
      </c>
      <c r="U2047" s="355">
        <v>1436.9999999999982</v>
      </c>
      <c r="V2047" s="355">
        <v>3587.0000000000027</v>
      </c>
      <c r="W2047" s="355">
        <v>3446.9999999999945</v>
      </c>
      <c r="X2047" s="355">
        <v>1600.9999999999993</v>
      </c>
      <c r="Y2047" s="355">
        <v>3947</v>
      </c>
      <c r="Z2047" s="355">
        <v>3523</v>
      </c>
      <c r="AA2047" s="355">
        <v>1792</v>
      </c>
      <c r="AB2047" s="355">
        <v>4349</v>
      </c>
      <c r="AC2047" s="355">
        <v>3701</v>
      </c>
      <c r="AD2047" s="357">
        <v>1585</v>
      </c>
      <c r="AE2047" s="355">
        <v>4485</v>
      </c>
      <c r="AF2047" s="355">
        <v>4300</v>
      </c>
      <c r="AG2047" s="358">
        <v>1554</v>
      </c>
      <c r="AH2047" s="355">
        <v>4366</v>
      </c>
      <c r="AI2047" s="355">
        <v>4430</v>
      </c>
      <c r="AJ2047" s="358">
        <v>1700</v>
      </c>
      <c r="AK2047" s="4">
        <v>4230</v>
      </c>
      <c r="AL2047" s="4">
        <v>4854</v>
      </c>
      <c r="AM2047" s="4">
        <v>1601</v>
      </c>
    </row>
    <row r="2048" spans="2:39" x14ac:dyDescent="0.3">
      <c r="B2048" s="350" t="s">
        <v>150</v>
      </c>
      <c r="C2048" s="351" t="s">
        <v>229</v>
      </c>
      <c r="D2048" s="352">
        <v>4811</v>
      </c>
      <c r="E2048" s="353">
        <v>2344</v>
      </c>
      <c r="F2048" s="353">
        <v>1843</v>
      </c>
      <c r="G2048" s="354">
        <v>4795</v>
      </c>
      <c r="H2048" s="354">
        <v>2856</v>
      </c>
      <c r="I2048" s="354">
        <v>1989</v>
      </c>
      <c r="J2048" s="355">
        <v>4945</v>
      </c>
      <c r="K2048" s="355">
        <v>2805</v>
      </c>
      <c r="L2048" s="355">
        <v>1781</v>
      </c>
      <c r="M2048" s="355">
        <v>4620</v>
      </c>
      <c r="N2048" s="355">
        <v>2748</v>
      </c>
      <c r="O2048" s="355">
        <v>2037</v>
      </c>
      <c r="P2048" s="355">
        <v>4740</v>
      </c>
      <c r="Q2048" s="355">
        <v>3522</v>
      </c>
      <c r="R2048" s="355">
        <v>1204</v>
      </c>
      <c r="S2048" s="355">
        <v>4745.0000000000018</v>
      </c>
      <c r="T2048" s="355">
        <v>3385.0000000000005</v>
      </c>
      <c r="U2048" s="355">
        <v>1023.9999999999985</v>
      </c>
      <c r="V2048" s="355">
        <v>4613.00000000001</v>
      </c>
      <c r="W2048" s="355">
        <v>3614.9999999999995</v>
      </c>
      <c r="X2048" s="355">
        <v>1247</v>
      </c>
      <c r="Y2048" s="355">
        <v>4757</v>
      </c>
      <c r="Z2048" s="355">
        <v>3295</v>
      </c>
      <c r="AA2048" s="355">
        <v>1157</v>
      </c>
      <c r="AB2048" s="355">
        <v>5121</v>
      </c>
      <c r="AC2048" s="355">
        <v>3873</v>
      </c>
      <c r="AD2048" s="357">
        <v>1084</v>
      </c>
      <c r="AE2048" s="355">
        <v>5270</v>
      </c>
      <c r="AF2048" s="355">
        <v>4024</v>
      </c>
      <c r="AG2048" s="358">
        <v>1032</v>
      </c>
      <c r="AH2048" s="355">
        <v>5393</v>
      </c>
      <c r="AI2048" s="355">
        <v>4100</v>
      </c>
      <c r="AJ2048" s="358">
        <v>1489</v>
      </c>
      <c r="AK2048" s="4">
        <v>5085</v>
      </c>
      <c r="AL2048" s="4">
        <v>4737</v>
      </c>
      <c r="AM2048" s="4">
        <v>1196</v>
      </c>
    </row>
    <row r="2049" spans="2:39" x14ac:dyDescent="0.3">
      <c r="B2049" s="350" t="s">
        <v>150</v>
      </c>
      <c r="C2049" s="351" t="s">
        <v>287</v>
      </c>
      <c r="D2049" s="352">
        <v>4657</v>
      </c>
      <c r="E2049" s="353">
        <v>2024</v>
      </c>
      <c r="F2049" s="353">
        <v>1588</v>
      </c>
      <c r="G2049" s="354">
        <v>4310</v>
      </c>
      <c r="H2049" s="354">
        <v>2307</v>
      </c>
      <c r="I2049" s="354">
        <v>1727</v>
      </c>
      <c r="J2049" s="355">
        <v>4657</v>
      </c>
      <c r="K2049" s="355">
        <v>2478</v>
      </c>
      <c r="L2049" s="355">
        <v>1456</v>
      </c>
      <c r="M2049" s="355">
        <v>4275</v>
      </c>
      <c r="N2049" s="355">
        <v>2337</v>
      </c>
      <c r="O2049" s="355">
        <v>1756</v>
      </c>
      <c r="P2049" s="355">
        <v>4620</v>
      </c>
      <c r="Q2049" s="355">
        <v>3055</v>
      </c>
      <c r="R2049" s="355">
        <v>1194</v>
      </c>
      <c r="S2049" s="355">
        <v>4378.9999999999991</v>
      </c>
      <c r="T2049" s="355">
        <v>2981.0000000000018</v>
      </c>
      <c r="U2049" s="355">
        <v>1152</v>
      </c>
      <c r="V2049" s="355">
        <v>4311.9999999999955</v>
      </c>
      <c r="W2049" s="355">
        <v>3055.0000000000014</v>
      </c>
      <c r="X2049" s="355">
        <v>1177.0000000000002</v>
      </c>
      <c r="Y2049" s="355">
        <v>4682</v>
      </c>
      <c r="Z2049" s="355">
        <v>3170</v>
      </c>
      <c r="AA2049" s="355">
        <v>1187</v>
      </c>
      <c r="AB2049" s="355">
        <v>4728</v>
      </c>
      <c r="AC2049" s="355">
        <v>3343</v>
      </c>
      <c r="AD2049" s="357">
        <v>1041</v>
      </c>
      <c r="AE2049" s="355">
        <v>4858</v>
      </c>
      <c r="AF2049" s="355">
        <v>3821</v>
      </c>
      <c r="AG2049" s="358">
        <v>976</v>
      </c>
      <c r="AH2049" s="355">
        <v>4948</v>
      </c>
      <c r="AI2049" s="355">
        <v>3897</v>
      </c>
      <c r="AJ2049" s="358">
        <v>1177</v>
      </c>
      <c r="AK2049" s="4">
        <v>5198</v>
      </c>
      <c r="AL2049" s="4">
        <v>4631</v>
      </c>
      <c r="AM2049" s="4">
        <v>1243</v>
      </c>
    </row>
    <row r="2050" spans="2:39" x14ac:dyDescent="0.3">
      <c r="B2050" s="350" t="s">
        <v>150</v>
      </c>
      <c r="C2050" s="351" t="s">
        <v>230</v>
      </c>
      <c r="D2050" s="352">
        <v>4373</v>
      </c>
      <c r="E2050" s="353">
        <v>1729</v>
      </c>
      <c r="F2050" s="353">
        <v>1580</v>
      </c>
      <c r="G2050" s="354">
        <v>4216</v>
      </c>
      <c r="H2050" s="354">
        <v>1918</v>
      </c>
      <c r="I2050" s="354">
        <v>1643</v>
      </c>
      <c r="J2050" s="355">
        <v>4155</v>
      </c>
      <c r="K2050" s="355">
        <v>1936</v>
      </c>
      <c r="L2050" s="355">
        <v>1345</v>
      </c>
      <c r="M2050" s="355">
        <v>4101</v>
      </c>
      <c r="N2050" s="355">
        <v>1917</v>
      </c>
      <c r="O2050" s="355">
        <v>1480</v>
      </c>
      <c r="P2050" s="355">
        <v>4237</v>
      </c>
      <c r="Q2050" s="355">
        <v>2567</v>
      </c>
      <c r="R2050" s="355">
        <v>1020</v>
      </c>
      <c r="S2050" s="355">
        <v>4190.9999999999991</v>
      </c>
      <c r="T2050" s="355">
        <v>2449.0000000000014</v>
      </c>
      <c r="U2050" s="355">
        <v>1103.0000000000005</v>
      </c>
      <c r="V2050" s="355">
        <v>3995.9999999999986</v>
      </c>
      <c r="W2050" s="355">
        <v>2649.9999999999995</v>
      </c>
      <c r="X2050" s="355">
        <v>1133.0000000000009</v>
      </c>
      <c r="Y2050" s="355">
        <v>4257</v>
      </c>
      <c r="Z2050" s="355">
        <v>2661</v>
      </c>
      <c r="AA2050" s="355">
        <v>1065</v>
      </c>
      <c r="AB2050" s="355">
        <v>4681</v>
      </c>
      <c r="AC2050" s="355">
        <v>2961</v>
      </c>
      <c r="AD2050" s="357">
        <v>1022</v>
      </c>
      <c r="AE2050" s="355">
        <v>4514</v>
      </c>
      <c r="AF2050" s="355">
        <v>3082</v>
      </c>
      <c r="AG2050" s="358">
        <v>1018</v>
      </c>
      <c r="AH2050" s="355">
        <v>4559</v>
      </c>
      <c r="AI2050" s="355">
        <v>3597</v>
      </c>
      <c r="AJ2050" s="358">
        <v>1202</v>
      </c>
      <c r="AK2050" s="4">
        <v>4781</v>
      </c>
      <c r="AL2050" s="4">
        <v>4040</v>
      </c>
      <c r="AM2050" s="4">
        <v>1191</v>
      </c>
    </row>
    <row r="2051" spans="2:39" x14ac:dyDescent="0.3">
      <c r="B2051" s="350" t="s">
        <v>150</v>
      </c>
      <c r="C2051" s="351" t="s">
        <v>231</v>
      </c>
      <c r="D2051" s="352">
        <v>3912</v>
      </c>
      <c r="E2051" s="353">
        <v>1383</v>
      </c>
      <c r="F2051" s="353">
        <v>1343</v>
      </c>
      <c r="G2051" s="354">
        <v>3998</v>
      </c>
      <c r="H2051" s="354">
        <v>1572</v>
      </c>
      <c r="I2051" s="354">
        <v>1429</v>
      </c>
      <c r="J2051" s="355">
        <v>4035</v>
      </c>
      <c r="K2051" s="355">
        <v>1559</v>
      </c>
      <c r="L2051" s="355">
        <v>1089</v>
      </c>
      <c r="M2051" s="355">
        <v>3599</v>
      </c>
      <c r="N2051" s="355">
        <v>1455</v>
      </c>
      <c r="O2051" s="355">
        <v>1337</v>
      </c>
      <c r="P2051" s="355">
        <v>3941</v>
      </c>
      <c r="Q2051" s="355">
        <v>2026</v>
      </c>
      <c r="R2051" s="355">
        <v>906</v>
      </c>
      <c r="S2051" s="355">
        <v>3991.0000000000018</v>
      </c>
      <c r="T2051" s="355">
        <v>1879.9999999999991</v>
      </c>
      <c r="U2051" s="355">
        <v>1194.9999999999986</v>
      </c>
      <c r="V2051" s="355">
        <v>3948.0000000000014</v>
      </c>
      <c r="W2051" s="355">
        <v>2114.0000000000009</v>
      </c>
      <c r="X2051" s="355">
        <v>1063.0000000000005</v>
      </c>
      <c r="Y2051" s="355">
        <v>4053</v>
      </c>
      <c r="Z2051" s="355">
        <v>2157</v>
      </c>
      <c r="AA2051" s="355">
        <v>1141</v>
      </c>
      <c r="AB2051" s="355">
        <v>4226</v>
      </c>
      <c r="AC2051" s="355">
        <v>2324</v>
      </c>
      <c r="AD2051" s="357">
        <v>1011</v>
      </c>
      <c r="AE2051" s="355">
        <v>4380</v>
      </c>
      <c r="AF2051" s="355">
        <v>2614</v>
      </c>
      <c r="AG2051" s="358">
        <v>975</v>
      </c>
      <c r="AH2051" s="355">
        <v>4251</v>
      </c>
      <c r="AI2051" s="355">
        <v>2773</v>
      </c>
      <c r="AJ2051" s="358">
        <v>1130</v>
      </c>
      <c r="AK2051" s="4">
        <v>4368</v>
      </c>
      <c r="AL2051" s="4">
        <v>3603</v>
      </c>
      <c r="AM2051" s="4">
        <v>1098</v>
      </c>
    </row>
    <row r="2052" spans="2:39" x14ac:dyDescent="0.3">
      <c r="B2052" s="350" t="s">
        <v>150</v>
      </c>
      <c r="C2052" s="351" t="s">
        <v>288</v>
      </c>
      <c r="D2052" s="352">
        <v>3548</v>
      </c>
      <c r="E2052" s="353">
        <v>963</v>
      </c>
      <c r="F2052" s="353">
        <v>1195</v>
      </c>
      <c r="G2052" s="354">
        <v>3472</v>
      </c>
      <c r="H2052" s="354">
        <v>1153</v>
      </c>
      <c r="I2052" s="354">
        <v>1242</v>
      </c>
      <c r="J2052" s="355">
        <v>3646</v>
      </c>
      <c r="K2052" s="355">
        <v>1207</v>
      </c>
      <c r="L2052" s="355">
        <v>866</v>
      </c>
      <c r="M2052" s="355">
        <v>3375</v>
      </c>
      <c r="N2052" s="355">
        <v>1081</v>
      </c>
      <c r="O2052" s="355">
        <v>936</v>
      </c>
      <c r="P2052" s="355">
        <v>3542</v>
      </c>
      <c r="Q2052" s="355">
        <v>1407</v>
      </c>
      <c r="R2052" s="355">
        <v>832</v>
      </c>
      <c r="S2052" s="355">
        <v>3531.0000000000009</v>
      </c>
      <c r="T2052" s="355">
        <v>1528</v>
      </c>
      <c r="U2052" s="355">
        <v>784</v>
      </c>
      <c r="V2052" s="355">
        <v>3528.0000000000009</v>
      </c>
      <c r="W2052" s="355">
        <v>1412.0000000000005</v>
      </c>
      <c r="X2052" s="355">
        <v>1063.0000000000005</v>
      </c>
      <c r="Y2052" s="355">
        <v>3844</v>
      </c>
      <c r="Z2052" s="355">
        <v>1664</v>
      </c>
      <c r="AA2052" s="355">
        <v>748</v>
      </c>
      <c r="AB2052" s="355">
        <v>3970</v>
      </c>
      <c r="AC2052" s="355">
        <v>1654</v>
      </c>
      <c r="AD2052" s="357">
        <v>792</v>
      </c>
      <c r="AE2052" s="355">
        <v>3933</v>
      </c>
      <c r="AF2052" s="355">
        <v>1777</v>
      </c>
      <c r="AG2052" s="358">
        <v>803</v>
      </c>
      <c r="AH2052" s="355">
        <v>4003</v>
      </c>
      <c r="AI2052" s="355">
        <v>1930</v>
      </c>
      <c r="AJ2052" s="358">
        <v>1104</v>
      </c>
      <c r="AK2052" s="4">
        <v>4048</v>
      </c>
      <c r="AL2052" s="4">
        <v>2159</v>
      </c>
      <c r="AM2052" s="4">
        <v>1028</v>
      </c>
    </row>
    <row r="2053" spans="2:39" x14ac:dyDescent="0.3">
      <c r="B2053" s="350" t="s">
        <v>150</v>
      </c>
      <c r="C2053" s="351" t="s">
        <v>232</v>
      </c>
      <c r="D2053" s="352">
        <v>3156</v>
      </c>
      <c r="E2053" s="353">
        <v>720</v>
      </c>
      <c r="F2053" s="353">
        <v>1097</v>
      </c>
      <c r="G2053" s="354">
        <v>3043</v>
      </c>
      <c r="H2053" s="354">
        <v>762</v>
      </c>
      <c r="I2053" s="354">
        <v>1229</v>
      </c>
      <c r="J2053" s="355">
        <v>2964</v>
      </c>
      <c r="K2053" s="355">
        <v>857</v>
      </c>
      <c r="L2053" s="355">
        <v>855</v>
      </c>
      <c r="M2053" s="355">
        <v>3029</v>
      </c>
      <c r="N2053" s="355">
        <v>784</v>
      </c>
      <c r="O2053" s="355">
        <v>811</v>
      </c>
      <c r="P2053" s="355">
        <v>3080</v>
      </c>
      <c r="Q2053" s="355">
        <v>900</v>
      </c>
      <c r="R2053" s="355">
        <v>857</v>
      </c>
      <c r="S2053" s="355">
        <v>3113.0000000000009</v>
      </c>
      <c r="T2053" s="355">
        <v>891.99999999999977</v>
      </c>
      <c r="U2053" s="355">
        <v>915.00000000000034</v>
      </c>
      <c r="V2053" s="355">
        <v>3118.9999999999964</v>
      </c>
      <c r="W2053" s="355">
        <v>1053.9999999999993</v>
      </c>
      <c r="X2053" s="355">
        <v>1004.9999999999994</v>
      </c>
      <c r="Y2053" s="355">
        <v>3183</v>
      </c>
      <c r="Z2053" s="355">
        <v>1119</v>
      </c>
      <c r="AA2053" s="355">
        <v>1255</v>
      </c>
      <c r="AB2053" s="355">
        <v>3498</v>
      </c>
      <c r="AC2053" s="355">
        <v>1175</v>
      </c>
      <c r="AD2053" s="357">
        <v>1187</v>
      </c>
      <c r="AE2053" s="355">
        <v>3572</v>
      </c>
      <c r="AF2053" s="355">
        <v>1215</v>
      </c>
      <c r="AG2053" s="358">
        <v>1212</v>
      </c>
      <c r="AH2053" s="355">
        <v>3452</v>
      </c>
      <c r="AI2053" s="355">
        <v>1154</v>
      </c>
      <c r="AJ2053" s="358">
        <v>1621</v>
      </c>
      <c r="AK2053" s="4">
        <v>3707</v>
      </c>
      <c r="AL2053" s="4">
        <v>1643</v>
      </c>
      <c r="AM2053" s="4">
        <v>1476</v>
      </c>
    </row>
    <row r="2054" spans="2:39" x14ac:dyDescent="0.3">
      <c r="B2054" s="350" t="s">
        <v>150</v>
      </c>
      <c r="C2054" s="351" t="s">
        <v>325</v>
      </c>
      <c r="D2054" s="352">
        <v>0</v>
      </c>
      <c r="E2054" s="353">
        <v>0</v>
      </c>
      <c r="F2054" s="353">
        <v>0</v>
      </c>
      <c r="G2054" s="354">
        <v>0</v>
      </c>
      <c r="H2054" s="354">
        <v>0</v>
      </c>
      <c r="I2054" s="354">
        <v>0</v>
      </c>
      <c r="J2054" s="355">
        <v>0</v>
      </c>
      <c r="K2054" s="355">
        <v>0</v>
      </c>
      <c r="L2054" s="355">
        <v>0</v>
      </c>
      <c r="M2054" s="355">
        <v>0</v>
      </c>
      <c r="N2054" s="355">
        <v>0</v>
      </c>
      <c r="O2054" s="355">
        <v>0</v>
      </c>
      <c r="P2054" s="355">
        <v>0</v>
      </c>
      <c r="Q2054" s="355">
        <v>0</v>
      </c>
      <c r="R2054" s="355">
        <v>0</v>
      </c>
      <c r="S2054" s="355">
        <v>0</v>
      </c>
      <c r="T2054" s="355">
        <v>0</v>
      </c>
      <c r="U2054" s="355">
        <v>0</v>
      </c>
      <c r="V2054" s="355">
        <v>0</v>
      </c>
      <c r="W2054" s="355">
        <v>0</v>
      </c>
      <c r="X2054" s="355">
        <v>0</v>
      </c>
      <c r="Y2054" s="355">
        <v>0</v>
      </c>
      <c r="Z2054" s="355">
        <v>0</v>
      </c>
      <c r="AA2054" s="355">
        <v>0</v>
      </c>
      <c r="AB2054" s="355">
        <v>0</v>
      </c>
      <c r="AC2054" s="355">
        <v>0</v>
      </c>
      <c r="AD2054" s="357">
        <v>0</v>
      </c>
      <c r="AE2054" s="355">
        <v>0</v>
      </c>
      <c r="AF2054" s="355">
        <v>0</v>
      </c>
      <c r="AG2054" s="358">
        <v>0</v>
      </c>
      <c r="AH2054" s="355">
        <v>0</v>
      </c>
      <c r="AI2054" s="355">
        <v>0</v>
      </c>
      <c r="AJ2054" s="358">
        <v>0</v>
      </c>
      <c r="AK2054" s="4">
        <v>0</v>
      </c>
      <c r="AL2054" s="4">
        <v>0</v>
      </c>
      <c r="AM2054" s="4">
        <v>0</v>
      </c>
    </row>
    <row r="2055" spans="2:39" x14ac:dyDescent="0.3">
      <c r="B2055" s="350" t="s">
        <v>150</v>
      </c>
      <c r="C2055" s="351" t="s">
        <v>326</v>
      </c>
      <c r="D2055" s="352">
        <v>0</v>
      </c>
      <c r="E2055" s="353">
        <v>0</v>
      </c>
      <c r="F2055" s="353">
        <v>0</v>
      </c>
      <c r="G2055" s="354">
        <v>0</v>
      </c>
      <c r="H2055" s="354">
        <v>0</v>
      </c>
      <c r="I2055" s="354">
        <v>0</v>
      </c>
      <c r="J2055" s="355">
        <v>0</v>
      </c>
      <c r="K2055" s="355">
        <v>0</v>
      </c>
      <c r="L2055" s="355">
        <v>0</v>
      </c>
      <c r="M2055" s="355">
        <v>0</v>
      </c>
      <c r="N2055" s="355">
        <v>0</v>
      </c>
      <c r="O2055" s="355">
        <v>0</v>
      </c>
      <c r="P2055" s="355">
        <v>0</v>
      </c>
      <c r="Q2055" s="355">
        <v>0</v>
      </c>
      <c r="R2055" s="355">
        <v>0</v>
      </c>
      <c r="S2055" s="355">
        <v>0</v>
      </c>
      <c r="T2055" s="355">
        <v>0</v>
      </c>
      <c r="U2055" s="355">
        <v>0</v>
      </c>
      <c r="V2055" s="355">
        <v>0</v>
      </c>
      <c r="W2055" s="355">
        <v>0</v>
      </c>
      <c r="X2055" s="355">
        <v>0</v>
      </c>
      <c r="Y2055" s="355">
        <v>0</v>
      </c>
      <c r="Z2055" s="355">
        <v>0</v>
      </c>
      <c r="AA2055" s="355">
        <v>0</v>
      </c>
      <c r="AB2055" s="355">
        <v>0</v>
      </c>
      <c r="AC2055" s="355">
        <v>0</v>
      </c>
      <c r="AD2055" s="357">
        <v>0</v>
      </c>
      <c r="AE2055" s="355">
        <v>0</v>
      </c>
      <c r="AF2055" s="355">
        <v>0</v>
      </c>
      <c r="AG2055" s="358">
        <v>0</v>
      </c>
      <c r="AH2055" s="355">
        <v>0</v>
      </c>
      <c r="AI2055" s="355">
        <v>0</v>
      </c>
      <c r="AJ2055" s="358">
        <v>0</v>
      </c>
      <c r="AK2055" s="4">
        <v>0</v>
      </c>
      <c r="AL2055" s="4">
        <v>0</v>
      </c>
      <c r="AM2055" s="4">
        <v>0</v>
      </c>
    </row>
    <row r="2056" spans="2:39" x14ac:dyDescent="0.3">
      <c r="B2056" s="350" t="s">
        <v>150</v>
      </c>
      <c r="C2056" s="351" t="s">
        <v>289</v>
      </c>
      <c r="D2056" s="352">
        <v>571</v>
      </c>
      <c r="E2056" s="353">
        <v>0</v>
      </c>
      <c r="F2056" s="353">
        <v>2</v>
      </c>
      <c r="G2056" s="354">
        <v>150</v>
      </c>
      <c r="H2056" s="354">
        <v>0</v>
      </c>
      <c r="I2056" s="354">
        <v>3</v>
      </c>
      <c r="J2056" s="355">
        <v>850</v>
      </c>
      <c r="K2056" s="355">
        <v>0</v>
      </c>
      <c r="L2056" s="355">
        <v>0</v>
      </c>
      <c r="M2056" s="355">
        <v>12</v>
      </c>
      <c r="N2056" s="355">
        <v>1014</v>
      </c>
      <c r="O2056" s="355">
        <v>0</v>
      </c>
      <c r="P2056" s="355">
        <v>0</v>
      </c>
      <c r="Q2056" s="355">
        <v>0</v>
      </c>
      <c r="R2056" s="355">
        <v>0</v>
      </c>
      <c r="S2056" s="355">
        <v>158</v>
      </c>
      <c r="T2056" s="355">
        <v>1397.9999999999986</v>
      </c>
      <c r="U2056" s="355">
        <v>0</v>
      </c>
      <c r="V2056" s="355">
        <v>0</v>
      </c>
      <c r="W2056" s="355">
        <v>0</v>
      </c>
      <c r="X2056" s="355">
        <v>0</v>
      </c>
      <c r="Y2056" s="355">
        <v>0</v>
      </c>
      <c r="Z2056" s="355">
        <v>0</v>
      </c>
      <c r="AA2056" s="355">
        <v>0</v>
      </c>
      <c r="AB2056" s="355">
        <v>14</v>
      </c>
      <c r="AC2056" s="355">
        <v>0</v>
      </c>
      <c r="AD2056" s="357">
        <v>1</v>
      </c>
      <c r="AE2056" s="355">
        <v>0</v>
      </c>
      <c r="AF2056" s="355">
        <v>0</v>
      </c>
      <c r="AG2056" s="358">
        <v>12</v>
      </c>
      <c r="AH2056" s="355">
        <v>0</v>
      </c>
      <c r="AI2056" s="355">
        <v>0</v>
      </c>
      <c r="AJ2056" s="358">
        <v>9</v>
      </c>
      <c r="AK2056" s="4">
        <v>23</v>
      </c>
      <c r="AL2056" s="4">
        <v>0</v>
      </c>
      <c r="AM2056" s="4">
        <v>5</v>
      </c>
    </row>
    <row r="2057" spans="2:39" x14ac:dyDescent="0.3">
      <c r="B2057" s="350" t="s">
        <v>150</v>
      </c>
      <c r="C2057" s="351" t="s">
        <v>290</v>
      </c>
      <c r="D2057" s="352">
        <v>535</v>
      </c>
      <c r="E2057" s="353">
        <v>3</v>
      </c>
      <c r="F2057" s="353">
        <v>13</v>
      </c>
      <c r="G2057" s="354">
        <v>456</v>
      </c>
      <c r="H2057" s="354">
        <v>1</v>
      </c>
      <c r="I2057" s="354">
        <v>9</v>
      </c>
      <c r="J2057" s="355">
        <v>176</v>
      </c>
      <c r="K2057" s="355">
        <v>0</v>
      </c>
      <c r="L2057" s="355">
        <v>7</v>
      </c>
      <c r="M2057" s="355">
        <v>97</v>
      </c>
      <c r="N2057" s="355">
        <v>387</v>
      </c>
      <c r="O2057" s="355">
        <v>0</v>
      </c>
      <c r="P2057" s="355">
        <v>32</v>
      </c>
      <c r="Q2057" s="355">
        <v>879</v>
      </c>
      <c r="R2057" s="355">
        <v>1</v>
      </c>
      <c r="S2057" s="355">
        <v>0</v>
      </c>
      <c r="T2057" s="355">
        <v>0</v>
      </c>
      <c r="U2057" s="355">
        <v>10.000000000000002</v>
      </c>
      <c r="V2057" s="355">
        <v>0</v>
      </c>
      <c r="W2057" s="355">
        <v>0</v>
      </c>
      <c r="X2057" s="355">
        <v>6</v>
      </c>
      <c r="Y2057" s="355">
        <v>18</v>
      </c>
      <c r="Z2057" s="355">
        <v>0</v>
      </c>
      <c r="AA2057" s="355">
        <v>6</v>
      </c>
      <c r="AB2057" s="355">
        <v>29</v>
      </c>
      <c r="AC2057" s="355">
        <v>0</v>
      </c>
      <c r="AD2057" s="357">
        <v>5</v>
      </c>
      <c r="AE2057" s="355">
        <v>46</v>
      </c>
      <c r="AF2057" s="355">
        <v>0</v>
      </c>
      <c r="AG2057" s="358">
        <v>32</v>
      </c>
      <c r="AH2057" s="355">
        <v>18</v>
      </c>
      <c r="AI2057" s="355">
        <v>0</v>
      </c>
      <c r="AJ2057" s="358">
        <v>36</v>
      </c>
      <c r="AK2057" s="4">
        <v>0</v>
      </c>
      <c r="AL2057" s="4">
        <v>0</v>
      </c>
      <c r="AM2057" s="4">
        <v>11</v>
      </c>
    </row>
    <row r="2058" spans="2:39" x14ac:dyDescent="0.3">
      <c r="B2058" s="350" t="s">
        <v>150</v>
      </c>
      <c r="C2058" s="351" t="s">
        <v>291</v>
      </c>
      <c r="D2058" s="352">
        <v>164</v>
      </c>
      <c r="E2058" s="353">
        <v>1</v>
      </c>
      <c r="F2058" s="353">
        <v>110</v>
      </c>
      <c r="G2058" s="354">
        <v>110</v>
      </c>
      <c r="H2058" s="354">
        <v>12</v>
      </c>
      <c r="I2058" s="354">
        <v>126</v>
      </c>
      <c r="J2058" s="355">
        <v>165</v>
      </c>
      <c r="K2058" s="355">
        <v>3</v>
      </c>
      <c r="L2058" s="355">
        <v>43</v>
      </c>
      <c r="M2058" s="355">
        <v>111</v>
      </c>
      <c r="N2058" s="355">
        <v>0</v>
      </c>
      <c r="O2058" s="355">
        <v>78</v>
      </c>
      <c r="P2058" s="355">
        <v>154</v>
      </c>
      <c r="Q2058" s="355">
        <v>0</v>
      </c>
      <c r="R2058" s="355">
        <v>62</v>
      </c>
      <c r="S2058" s="355">
        <v>128</v>
      </c>
      <c r="T2058" s="355">
        <v>20</v>
      </c>
      <c r="U2058" s="355">
        <v>80.000000000000014</v>
      </c>
      <c r="V2058" s="355">
        <v>111.00000000000001</v>
      </c>
      <c r="W2058" s="355">
        <v>0</v>
      </c>
      <c r="X2058" s="355">
        <v>92</v>
      </c>
      <c r="Y2058" s="355">
        <v>114</v>
      </c>
      <c r="Z2058" s="355">
        <v>0</v>
      </c>
      <c r="AA2058" s="355">
        <v>134</v>
      </c>
      <c r="AB2058" s="355">
        <v>102</v>
      </c>
      <c r="AC2058" s="355">
        <v>0</v>
      </c>
      <c r="AD2058" s="357">
        <v>142</v>
      </c>
      <c r="AE2058" s="355">
        <v>82</v>
      </c>
      <c r="AF2058" s="355">
        <v>0</v>
      </c>
      <c r="AG2058" s="358">
        <v>231</v>
      </c>
      <c r="AH2058" s="355">
        <v>113</v>
      </c>
      <c r="AI2058" s="355">
        <v>0</v>
      </c>
      <c r="AJ2058" s="358">
        <v>169</v>
      </c>
      <c r="AK2058" s="4">
        <v>72</v>
      </c>
      <c r="AL2058" s="4">
        <v>0</v>
      </c>
      <c r="AM2058" s="4">
        <v>154</v>
      </c>
    </row>
    <row r="2059" spans="2:39" x14ac:dyDescent="0.3">
      <c r="B2059" s="350" t="s">
        <v>150</v>
      </c>
      <c r="C2059" s="351" t="s">
        <v>292</v>
      </c>
      <c r="D2059" s="352">
        <v>291</v>
      </c>
      <c r="E2059" s="353">
        <v>12</v>
      </c>
      <c r="F2059" s="353">
        <v>171</v>
      </c>
      <c r="G2059" s="354">
        <v>155</v>
      </c>
      <c r="H2059" s="354">
        <v>31</v>
      </c>
      <c r="I2059" s="354">
        <v>238</v>
      </c>
      <c r="J2059" s="355">
        <v>232</v>
      </c>
      <c r="K2059" s="355">
        <v>1</v>
      </c>
      <c r="L2059" s="355">
        <v>137</v>
      </c>
      <c r="M2059" s="355">
        <v>230</v>
      </c>
      <c r="N2059" s="355">
        <v>0</v>
      </c>
      <c r="O2059" s="355">
        <v>161</v>
      </c>
      <c r="P2059" s="355">
        <v>209</v>
      </c>
      <c r="Q2059" s="355">
        <v>0</v>
      </c>
      <c r="R2059" s="355">
        <v>140</v>
      </c>
      <c r="S2059" s="355">
        <v>159.00000000000003</v>
      </c>
      <c r="T2059" s="355">
        <v>6</v>
      </c>
      <c r="U2059" s="355">
        <v>178.99999999999989</v>
      </c>
      <c r="V2059" s="355">
        <v>137</v>
      </c>
      <c r="W2059" s="355">
        <v>0</v>
      </c>
      <c r="X2059" s="355">
        <v>190.99999999999994</v>
      </c>
      <c r="Y2059" s="355">
        <v>157</v>
      </c>
      <c r="Z2059" s="355">
        <v>0</v>
      </c>
      <c r="AA2059" s="355">
        <v>342</v>
      </c>
      <c r="AB2059" s="355">
        <v>149</v>
      </c>
      <c r="AC2059" s="355">
        <v>0</v>
      </c>
      <c r="AD2059" s="357">
        <v>442</v>
      </c>
      <c r="AE2059" s="355">
        <v>109</v>
      </c>
      <c r="AF2059" s="355">
        <v>0</v>
      </c>
      <c r="AG2059" s="358">
        <v>496</v>
      </c>
      <c r="AH2059" s="355">
        <v>100</v>
      </c>
      <c r="AI2059" s="355">
        <v>0</v>
      </c>
      <c r="AJ2059" s="358">
        <v>491</v>
      </c>
      <c r="AK2059" s="4">
        <v>91</v>
      </c>
      <c r="AL2059" s="4">
        <v>0</v>
      </c>
      <c r="AM2059" s="4">
        <v>520</v>
      </c>
    </row>
    <row r="2060" spans="2:39" x14ac:dyDescent="0.3">
      <c r="B2060" s="350" t="s">
        <v>150</v>
      </c>
      <c r="C2060" s="351" t="s">
        <v>293</v>
      </c>
      <c r="D2060" s="352">
        <v>289</v>
      </c>
      <c r="E2060" s="353">
        <v>9</v>
      </c>
      <c r="F2060" s="353">
        <v>236</v>
      </c>
      <c r="G2060" s="354">
        <v>227</v>
      </c>
      <c r="H2060" s="354">
        <v>30</v>
      </c>
      <c r="I2060" s="354">
        <v>327</v>
      </c>
      <c r="J2060" s="355">
        <v>179</v>
      </c>
      <c r="K2060" s="355">
        <v>14</v>
      </c>
      <c r="L2060" s="355">
        <v>328</v>
      </c>
      <c r="M2060" s="355">
        <v>140</v>
      </c>
      <c r="N2060" s="355">
        <v>0</v>
      </c>
      <c r="O2060" s="355">
        <v>220</v>
      </c>
      <c r="P2060" s="355">
        <v>150</v>
      </c>
      <c r="Q2060" s="355">
        <v>0</v>
      </c>
      <c r="R2060" s="355">
        <v>232</v>
      </c>
      <c r="S2060" s="355">
        <v>104.00000000000003</v>
      </c>
      <c r="T2060" s="355">
        <v>0</v>
      </c>
      <c r="U2060" s="355">
        <v>286.00000000000006</v>
      </c>
      <c r="V2060" s="355">
        <v>39.000000000000007</v>
      </c>
      <c r="W2060" s="355">
        <v>0</v>
      </c>
      <c r="X2060" s="355">
        <v>188</v>
      </c>
      <c r="Y2060" s="355">
        <v>21</v>
      </c>
      <c r="Z2060" s="355">
        <v>0</v>
      </c>
      <c r="AA2060" s="355">
        <v>664</v>
      </c>
      <c r="AB2060" s="355">
        <v>77</v>
      </c>
      <c r="AC2060" s="355">
        <v>0</v>
      </c>
      <c r="AD2060" s="357">
        <v>860</v>
      </c>
      <c r="AE2060" s="355">
        <v>60</v>
      </c>
      <c r="AF2060" s="355">
        <v>0</v>
      </c>
      <c r="AG2060" s="358">
        <v>1330</v>
      </c>
      <c r="AH2060" s="355">
        <v>34</v>
      </c>
      <c r="AI2060" s="355">
        <v>0</v>
      </c>
      <c r="AJ2060" s="358">
        <v>774</v>
      </c>
      <c r="AK2060" s="4">
        <v>133</v>
      </c>
      <c r="AL2060" s="4">
        <v>0</v>
      </c>
      <c r="AM2060" s="4">
        <v>1301</v>
      </c>
    </row>
    <row r="2061" spans="2:39" x14ac:dyDescent="0.3">
      <c r="B2061" s="350" t="s">
        <v>150</v>
      </c>
      <c r="C2061" s="351" t="s">
        <v>294</v>
      </c>
      <c r="D2061" s="352">
        <v>179</v>
      </c>
      <c r="E2061" s="353">
        <v>3</v>
      </c>
      <c r="F2061" s="353">
        <v>279</v>
      </c>
      <c r="G2061" s="354">
        <v>64</v>
      </c>
      <c r="H2061" s="354">
        <v>5</v>
      </c>
      <c r="I2061" s="354">
        <v>224</v>
      </c>
      <c r="J2061" s="355">
        <v>238</v>
      </c>
      <c r="K2061" s="355">
        <v>3</v>
      </c>
      <c r="L2061" s="355">
        <v>318</v>
      </c>
      <c r="M2061" s="355">
        <v>238</v>
      </c>
      <c r="N2061" s="355">
        <v>0</v>
      </c>
      <c r="O2061" s="355">
        <v>522</v>
      </c>
      <c r="P2061" s="355">
        <v>256</v>
      </c>
      <c r="Q2061" s="355">
        <v>0</v>
      </c>
      <c r="R2061" s="355">
        <v>402</v>
      </c>
      <c r="S2061" s="355">
        <v>222.00000000000003</v>
      </c>
      <c r="T2061" s="355">
        <v>0</v>
      </c>
      <c r="U2061" s="355">
        <v>784.99999999999977</v>
      </c>
      <c r="V2061" s="355">
        <v>277.00000000000011</v>
      </c>
      <c r="W2061" s="355">
        <v>0</v>
      </c>
      <c r="X2061" s="355">
        <v>1534.9999999999984</v>
      </c>
      <c r="Y2061" s="355">
        <v>273</v>
      </c>
      <c r="Z2061" s="355">
        <v>0</v>
      </c>
      <c r="AA2061" s="355">
        <v>1902</v>
      </c>
      <c r="AB2061" s="355">
        <v>224</v>
      </c>
      <c r="AC2061" s="355">
        <v>0</v>
      </c>
      <c r="AD2061" s="357">
        <v>2448</v>
      </c>
      <c r="AE2061" s="355">
        <v>159</v>
      </c>
      <c r="AF2061" s="355">
        <v>0</v>
      </c>
      <c r="AG2061" s="358">
        <v>2360</v>
      </c>
      <c r="AH2061" s="355">
        <v>176</v>
      </c>
      <c r="AI2061" s="355">
        <v>0</v>
      </c>
      <c r="AJ2061" s="358">
        <v>4581</v>
      </c>
      <c r="AK2061" s="4">
        <v>69</v>
      </c>
      <c r="AL2061" s="4">
        <v>0</v>
      </c>
      <c r="AM2061" s="4">
        <v>4638</v>
      </c>
    </row>
    <row r="2062" spans="2:39" x14ac:dyDescent="0.3">
      <c r="B2062" s="350" t="s">
        <v>150</v>
      </c>
      <c r="C2062" s="351" t="s">
        <v>327</v>
      </c>
      <c r="D2062" s="352">
        <v>167</v>
      </c>
      <c r="E2062" s="353">
        <v>1</v>
      </c>
      <c r="F2062" s="353">
        <v>0</v>
      </c>
      <c r="G2062" s="354">
        <v>118</v>
      </c>
      <c r="H2062" s="354">
        <v>13</v>
      </c>
      <c r="I2062" s="354">
        <v>0</v>
      </c>
      <c r="J2062" s="355">
        <v>173</v>
      </c>
      <c r="K2062" s="355">
        <v>0</v>
      </c>
      <c r="L2062" s="355">
        <v>19</v>
      </c>
      <c r="M2062" s="355">
        <v>90</v>
      </c>
      <c r="N2062" s="355">
        <v>1</v>
      </c>
      <c r="O2062" s="355">
        <v>31</v>
      </c>
      <c r="P2062" s="355">
        <v>98</v>
      </c>
      <c r="Q2062" s="355">
        <v>0</v>
      </c>
      <c r="R2062" s="355">
        <v>24</v>
      </c>
      <c r="S2062" s="355">
        <v>144</v>
      </c>
      <c r="T2062" s="355">
        <v>0</v>
      </c>
      <c r="U2062" s="355">
        <v>27.000000000000011</v>
      </c>
      <c r="V2062" s="355">
        <v>262</v>
      </c>
      <c r="W2062" s="355">
        <v>0</v>
      </c>
      <c r="X2062" s="355">
        <v>31.000000000000011</v>
      </c>
      <c r="Y2062" s="355">
        <v>405</v>
      </c>
      <c r="Z2062" s="355">
        <v>0</v>
      </c>
      <c r="AA2062" s="355">
        <v>24</v>
      </c>
      <c r="AB2062" s="355">
        <v>507</v>
      </c>
      <c r="AC2062" s="355">
        <v>0</v>
      </c>
      <c r="AD2062" s="357">
        <v>21</v>
      </c>
      <c r="AE2062" s="355">
        <v>505</v>
      </c>
      <c r="AF2062" s="355">
        <v>0</v>
      </c>
      <c r="AG2062" s="358">
        <v>16</v>
      </c>
      <c r="AH2062" s="355">
        <v>398</v>
      </c>
      <c r="AI2062" s="355">
        <v>0</v>
      </c>
      <c r="AJ2062" s="358">
        <v>0</v>
      </c>
      <c r="AK2062" s="4">
        <v>352</v>
      </c>
      <c r="AL2062" s="4">
        <v>0</v>
      </c>
      <c r="AM2062" s="4">
        <v>0</v>
      </c>
    </row>
    <row r="2063" spans="2:39" x14ac:dyDescent="0.3">
      <c r="B2063" s="350" t="s">
        <v>151</v>
      </c>
      <c r="C2063" s="351" t="s">
        <v>223</v>
      </c>
      <c r="D2063" s="352">
        <v>25</v>
      </c>
      <c r="E2063" s="353">
        <v>0</v>
      </c>
      <c r="F2063" s="353">
        <v>663</v>
      </c>
      <c r="G2063" s="354">
        <v>17</v>
      </c>
      <c r="H2063" s="354">
        <v>0</v>
      </c>
      <c r="I2063" s="354">
        <v>594</v>
      </c>
      <c r="J2063" s="355">
        <v>14</v>
      </c>
      <c r="K2063" s="355">
        <v>0</v>
      </c>
      <c r="L2063" s="355">
        <v>692</v>
      </c>
      <c r="M2063" s="355">
        <v>0</v>
      </c>
      <c r="N2063" s="355">
        <v>0</v>
      </c>
      <c r="O2063" s="355">
        <v>493</v>
      </c>
      <c r="P2063" s="355">
        <v>2</v>
      </c>
      <c r="Q2063" s="355">
        <v>0</v>
      </c>
      <c r="R2063" s="355">
        <v>506</v>
      </c>
      <c r="S2063" s="355">
        <v>13</v>
      </c>
      <c r="T2063" s="355">
        <v>0</v>
      </c>
      <c r="U2063" s="355">
        <v>661.00000000000023</v>
      </c>
      <c r="V2063" s="355">
        <v>8</v>
      </c>
      <c r="W2063" s="355">
        <v>0</v>
      </c>
      <c r="X2063" s="355">
        <v>655.99999999999943</v>
      </c>
      <c r="Y2063" s="355">
        <v>18</v>
      </c>
      <c r="Z2063" s="355">
        <v>0</v>
      </c>
      <c r="AA2063" s="355">
        <v>687</v>
      </c>
      <c r="AB2063" s="355">
        <v>10</v>
      </c>
      <c r="AC2063" s="355">
        <v>0</v>
      </c>
      <c r="AD2063" s="357">
        <v>647</v>
      </c>
      <c r="AE2063" s="355">
        <v>13</v>
      </c>
      <c r="AF2063" s="355">
        <v>0</v>
      </c>
      <c r="AG2063" s="358">
        <v>687</v>
      </c>
      <c r="AH2063" s="355">
        <v>15</v>
      </c>
      <c r="AI2063" s="355">
        <v>0</v>
      </c>
      <c r="AJ2063" s="358">
        <v>549</v>
      </c>
      <c r="AK2063" s="4">
        <v>6</v>
      </c>
      <c r="AL2063" s="4">
        <v>0</v>
      </c>
      <c r="AM2063" s="4">
        <v>220</v>
      </c>
    </row>
    <row r="2064" spans="2:39" x14ac:dyDescent="0.3">
      <c r="B2064" s="350" t="s">
        <v>151</v>
      </c>
      <c r="C2064" s="351" t="s">
        <v>286</v>
      </c>
      <c r="D2064" s="352">
        <v>25</v>
      </c>
      <c r="E2064" s="353">
        <v>0</v>
      </c>
      <c r="F2064" s="353">
        <v>703</v>
      </c>
      <c r="G2064" s="354">
        <v>28</v>
      </c>
      <c r="H2064" s="354">
        <v>0</v>
      </c>
      <c r="I2064" s="354">
        <v>741</v>
      </c>
      <c r="J2064" s="355">
        <v>21</v>
      </c>
      <c r="K2064" s="355">
        <v>0</v>
      </c>
      <c r="L2064" s="355">
        <v>695</v>
      </c>
      <c r="M2064" s="355">
        <v>8</v>
      </c>
      <c r="N2064" s="355">
        <v>0</v>
      </c>
      <c r="O2064" s="355">
        <v>709</v>
      </c>
      <c r="P2064" s="355">
        <v>0</v>
      </c>
      <c r="Q2064" s="355">
        <v>0</v>
      </c>
      <c r="R2064" s="355">
        <v>656</v>
      </c>
      <c r="S2064" s="355">
        <v>17</v>
      </c>
      <c r="T2064" s="355">
        <v>0</v>
      </c>
      <c r="U2064" s="355">
        <v>761.00000000000034</v>
      </c>
      <c r="V2064" s="355">
        <v>20</v>
      </c>
      <c r="W2064" s="355">
        <v>0</v>
      </c>
      <c r="X2064" s="355">
        <v>777.99999999999989</v>
      </c>
      <c r="Y2064" s="355">
        <v>15</v>
      </c>
      <c r="Z2064" s="355">
        <v>0</v>
      </c>
      <c r="AA2064" s="355">
        <v>888</v>
      </c>
      <c r="AB2064" s="355">
        <v>19</v>
      </c>
      <c r="AC2064" s="355">
        <v>0</v>
      </c>
      <c r="AD2064" s="357">
        <v>929</v>
      </c>
      <c r="AE2064" s="355">
        <v>16</v>
      </c>
      <c r="AF2064" s="355">
        <v>0</v>
      </c>
      <c r="AG2064" s="358">
        <v>910</v>
      </c>
      <c r="AH2064" s="355">
        <v>14</v>
      </c>
      <c r="AI2064" s="355">
        <v>0</v>
      </c>
      <c r="AJ2064" s="358">
        <v>894</v>
      </c>
      <c r="AK2064" s="4">
        <v>15</v>
      </c>
      <c r="AL2064" s="4">
        <v>0</v>
      </c>
      <c r="AM2064" s="4">
        <v>527</v>
      </c>
    </row>
    <row r="2065" spans="2:39" x14ac:dyDescent="0.3">
      <c r="B2065" s="350" t="s">
        <v>151</v>
      </c>
      <c r="C2065" s="351" t="s">
        <v>255</v>
      </c>
      <c r="D2065" s="352">
        <v>16153</v>
      </c>
      <c r="E2065" s="353">
        <v>478</v>
      </c>
      <c r="F2065" s="353">
        <v>699</v>
      </c>
      <c r="G2065" s="354">
        <v>15842</v>
      </c>
      <c r="H2065" s="354">
        <v>526</v>
      </c>
      <c r="I2065" s="354">
        <v>737</v>
      </c>
      <c r="J2065" s="355">
        <v>16256</v>
      </c>
      <c r="K2065" s="355">
        <v>0</v>
      </c>
      <c r="L2065" s="355">
        <v>693</v>
      </c>
      <c r="M2065" s="355">
        <v>16748</v>
      </c>
      <c r="N2065" s="355">
        <v>0</v>
      </c>
      <c r="O2065" s="355">
        <v>683</v>
      </c>
      <c r="P2065" s="355">
        <v>16032</v>
      </c>
      <c r="Q2065" s="355">
        <v>0</v>
      </c>
      <c r="R2065" s="355">
        <v>780</v>
      </c>
      <c r="S2065" s="355">
        <v>15269.000000000049</v>
      </c>
      <c r="T2065" s="355">
        <v>0</v>
      </c>
      <c r="U2065" s="355">
        <v>820.99999999999955</v>
      </c>
      <c r="V2065" s="355">
        <v>15416.999999999996</v>
      </c>
      <c r="W2065" s="355">
        <v>0</v>
      </c>
      <c r="X2065" s="355">
        <v>791.99999999999966</v>
      </c>
      <c r="Y2065" s="355">
        <v>15692</v>
      </c>
      <c r="Z2065" s="355">
        <v>0</v>
      </c>
      <c r="AA2065" s="355">
        <v>882</v>
      </c>
      <c r="AB2065" s="355">
        <v>15423</v>
      </c>
      <c r="AC2065" s="355">
        <v>0</v>
      </c>
      <c r="AD2065" s="357">
        <v>927</v>
      </c>
      <c r="AE2065" s="355">
        <v>15127</v>
      </c>
      <c r="AF2065" s="355">
        <v>0</v>
      </c>
      <c r="AG2065" s="358">
        <v>924</v>
      </c>
      <c r="AH2065" s="355">
        <v>14838</v>
      </c>
      <c r="AI2065" s="355">
        <v>0</v>
      </c>
      <c r="AJ2065" s="358">
        <v>884</v>
      </c>
      <c r="AK2065" s="4">
        <v>13489</v>
      </c>
      <c r="AL2065" s="4">
        <v>0</v>
      </c>
      <c r="AM2065" s="4">
        <v>685</v>
      </c>
    </row>
    <row r="2066" spans="2:39" x14ac:dyDescent="0.3">
      <c r="B2066" s="350" t="s">
        <v>151</v>
      </c>
      <c r="C2066" s="351" t="s">
        <v>224</v>
      </c>
      <c r="D2066" s="352">
        <v>15847</v>
      </c>
      <c r="E2066" s="353">
        <v>673</v>
      </c>
      <c r="F2066" s="353">
        <v>541</v>
      </c>
      <c r="G2066" s="354">
        <v>15161</v>
      </c>
      <c r="H2066" s="354">
        <v>763</v>
      </c>
      <c r="I2066" s="354">
        <v>561</v>
      </c>
      <c r="J2066" s="355">
        <v>14452</v>
      </c>
      <c r="K2066" s="355">
        <v>17</v>
      </c>
      <c r="L2066" s="355">
        <v>631</v>
      </c>
      <c r="M2066" s="355">
        <v>15325</v>
      </c>
      <c r="N2066" s="355">
        <v>7</v>
      </c>
      <c r="O2066" s="355">
        <v>673</v>
      </c>
      <c r="P2066" s="355">
        <v>15099</v>
      </c>
      <c r="Q2066" s="355">
        <v>11</v>
      </c>
      <c r="R2066" s="355">
        <v>758</v>
      </c>
      <c r="S2066" s="355">
        <v>14200.999999999971</v>
      </c>
      <c r="T2066" s="355">
        <v>0</v>
      </c>
      <c r="U2066" s="355">
        <v>856.99999999999932</v>
      </c>
      <c r="V2066" s="355">
        <v>13885.99999999998</v>
      </c>
      <c r="W2066" s="355">
        <v>0</v>
      </c>
      <c r="X2066" s="355">
        <v>868.99999999999943</v>
      </c>
      <c r="Y2066" s="355">
        <v>13473</v>
      </c>
      <c r="Z2066" s="355">
        <v>0</v>
      </c>
      <c r="AA2066" s="355">
        <v>892</v>
      </c>
      <c r="AB2066" s="355">
        <v>13718</v>
      </c>
      <c r="AC2066" s="355">
        <v>0</v>
      </c>
      <c r="AD2066" s="357">
        <v>954</v>
      </c>
      <c r="AE2066" s="355">
        <v>13745</v>
      </c>
      <c r="AF2066" s="355">
        <v>0</v>
      </c>
      <c r="AG2066" s="358">
        <v>962</v>
      </c>
      <c r="AH2066" s="355">
        <v>13172</v>
      </c>
      <c r="AI2066" s="355">
        <v>0</v>
      </c>
      <c r="AJ2066" s="358">
        <v>914</v>
      </c>
      <c r="AK2066" s="4">
        <v>12129</v>
      </c>
      <c r="AL2066" s="4">
        <v>0</v>
      </c>
      <c r="AM2066" s="4">
        <v>671</v>
      </c>
    </row>
    <row r="2067" spans="2:39" x14ac:dyDescent="0.3">
      <c r="B2067" s="350" t="s">
        <v>151</v>
      </c>
      <c r="C2067" s="351" t="s">
        <v>225</v>
      </c>
      <c r="D2067" s="352">
        <v>15039</v>
      </c>
      <c r="E2067" s="353">
        <v>474</v>
      </c>
      <c r="F2067" s="353">
        <v>517</v>
      </c>
      <c r="G2067" s="354">
        <v>15206</v>
      </c>
      <c r="H2067" s="354">
        <v>618</v>
      </c>
      <c r="I2067" s="354">
        <v>537</v>
      </c>
      <c r="J2067" s="355">
        <v>14116</v>
      </c>
      <c r="K2067" s="355">
        <v>22</v>
      </c>
      <c r="L2067" s="355">
        <v>599</v>
      </c>
      <c r="M2067" s="355">
        <v>14180</v>
      </c>
      <c r="N2067" s="355">
        <v>21</v>
      </c>
      <c r="O2067" s="355">
        <v>661</v>
      </c>
      <c r="P2067" s="355">
        <v>14210</v>
      </c>
      <c r="Q2067" s="355">
        <v>0</v>
      </c>
      <c r="R2067" s="355">
        <v>683</v>
      </c>
      <c r="S2067" s="355">
        <v>13756.999999999958</v>
      </c>
      <c r="T2067" s="355">
        <v>0</v>
      </c>
      <c r="U2067" s="355">
        <v>783.00000000000057</v>
      </c>
      <c r="V2067" s="355">
        <v>13443.99999999996</v>
      </c>
      <c r="W2067" s="355">
        <v>0</v>
      </c>
      <c r="X2067" s="355">
        <v>838.00000000000023</v>
      </c>
      <c r="Y2067" s="355">
        <v>13015</v>
      </c>
      <c r="Z2067" s="355">
        <v>0</v>
      </c>
      <c r="AA2067" s="355">
        <v>896</v>
      </c>
      <c r="AB2067" s="355">
        <v>12888</v>
      </c>
      <c r="AC2067" s="355">
        <v>0</v>
      </c>
      <c r="AD2067" s="357">
        <v>817</v>
      </c>
      <c r="AE2067" s="355">
        <v>13027</v>
      </c>
      <c r="AF2067" s="355">
        <v>0</v>
      </c>
      <c r="AG2067" s="358">
        <v>910</v>
      </c>
      <c r="AH2067" s="355">
        <v>13052</v>
      </c>
      <c r="AI2067" s="355">
        <v>0</v>
      </c>
      <c r="AJ2067" s="358">
        <v>908</v>
      </c>
      <c r="AK2067" s="4">
        <v>13026</v>
      </c>
      <c r="AL2067" s="4">
        <v>0</v>
      </c>
      <c r="AM2067" s="4">
        <v>737</v>
      </c>
    </row>
    <row r="2068" spans="2:39" x14ac:dyDescent="0.3">
      <c r="B2068" s="350" t="s">
        <v>151</v>
      </c>
      <c r="C2068" s="351" t="s">
        <v>226</v>
      </c>
      <c r="D2068" s="352">
        <v>15415</v>
      </c>
      <c r="E2068" s="353">
        <v>333</v>
      </c>
      <c r="F2068" s="353">
        <v>493</v>
      </c>
      <c r="G2068" s="354">
        <v>15193</v>
      </c>
      <c r="H2068" s="354">
        <v>453</v>
      </c>
      <c r="I2068" s="354">
        <v>515</v>
      </c>
      <c r="J2068" s="355">
        <v>14024</v>
      </c>
      <c r="K2068" s="355">
        <v>9</v>
      </c>
      <c r="L2068" s="355">
        <v>514</v>
      </c>
      <c r="M2068" s="355">
        <v>13956</v>
      </c>
      <c r="N2068" s="355">
        <v>23</v>
      </c>
      <c r="O2068" s="355">
        <v>640</v>
      </c>
      <c r="P2068" s="355">
        <v>13497</v>
      </c>
      <c r="Q2068" s="355">
        <v>1</v>
      </c>
      <c r="R2068" s="355">
        <v>674</v>
      </c>
      <c r="S2068" s="355">
        <v>13327.999999999995</v>
      </c>
      <c r="T2068" s="355">
        <v>0</v>
      </c>
      <c r="U2068" s="355">
        <v>676</v>
      </c>
      <c r="V2068" s="355">
        <v>13412.999999999985</v>
      </c>
      <c r="W2068" s="355">
        <v>0</v>
      </c>
      <c r="X2068" s="355">
        <v>780.99999999999989</v>
      </c>
      <c r="Y2068" s="355">
        <v>13049</v>
      </c>
      <c r="Z2068" s="355">
        <v>0</v>
      </c>
      <c r="AA2068" s="355">
        <v>789</v>
      </c>
      <c r="AB2068" s="355">
        <v>12627</v>
      </c>
      <c r="AC2068" s="355">
        <v>0</v>
      </c>
      <c r="AD2068" s="357">
        <v>846</v>
      </c>
      <c r="AE2068" s="355">
        <v>12510</v>
      </c>
      <c r="AF2068" s="355">
        <v>0</v>
      </c>
      <c r="AG2068" s="358">
        <v>793</v>
      </c>
      <c r="AH2068" s="355">
        <v>12629</v>
      </c>
      <c r="AI2068" s="355">
        <v>0</v>
      </c>
      <c r="AJ2068" s="358">
        <v>854</v>
      </c>
      <c r="AK2068" s="4">
        <v>13233</v>
      </c>
      <c r="AL2068" s="4">
        <v>0</v>
      </c>
      <c r="AM2068" s="4">
        <v>737</v>
      </c>
    </row>
    <row r="2069" spans="2:39" x14ac:dyDescent="0.3">
      <c r="B2069" s="350" t="s">
        <v>151</v>
      </c>
      <c r="C2069" s="351" t="s">
        <v>227</v>
      </c>
      <c r="D2069" s="352">
        <v>15677</v>
      </c>
      <c r="E2069" s="353">
        <v>280</v>
      </c>
      <c r="F2069" s="353">
        <v>472</v>
      </c>
      <c r="G2069" s="354">
        <v>15061</v>
      </c>
      <c r="H2069" s="354">
        <v>419</v>
      </c>
      <c r="I2069" s="354">
        <v>473</v>
      </c>
      <c r="J2069" s="355">
        <v>13483</v>
      </c>
      <c r="K2069" s="355">
        <v>8</v>
      </c>
      <c r="L2069" s="355">
        <v>517</v>
      </c>
      <c r="M2069" s="355">
        <v>13728</v>
      </c>
      <c r="N2069" s="355">
        <v>20</v>
      </c>
      <c r="O2069" s="355">
        <v>529</v>
      </c>
      <c r="P2069" s="355">
        <v>13316</v>
      </c>
      <c r="Q2069" s="355">
        <v>1</v>
      </c>
      <c r="R2069" s="355">
        <v>588</v>
      </c>
      <c r="S2069" s="355">
        <v>12516.999999999991</v>
      </c>
      <c r="T2069" s="355">
        <v>0</v>
      </c>
      <c r="U2069" s="355">
        <v>625.99999999999966</v>
      </c>
      <c r="V2069" s="355">
        <v>12804.999999999962</v>
      </c>
      <c r="W2069" s="355">
        <v>0</v>
      </c>
      <c r="X2069" s="355">
        <v>618.00000000000034</v>
      </c>
      <c r="Y2069" s="355">
        <v>12931</v>
      </c>
      <c r="Z2069" s="355">
        <v>0</v>
      </c>
      <c r="AA2069" s="355">
        <v>791</v>
      </c>
      <c r="AB2069" s="355">
        <v>12709</v>
      </c>
      <c r="AC2069" s="355">
        <v>0</v>
      </c>
      <c r="AD2069" s="357">
        <v>747</v>
      </c>
      <c r="AE2069" s="355">
        <v>12430</v>
      </c>
      <c r="AF2069" s="355">
        <v>0</v>
      </c>
      <c r="AG2069" s="358">
        <v>796</v>
      </c>
      <c r="AH2069" s="355">
        <v>12271</v>
      </c>
      <c r="AI2069" s="355">
        <v>0</v>
      </c>
      <c r="AJ2069" s="358">
        <v>746</v>
      </c>
      <c r="AK2069" s="4">
        <v>12740</v>
      </c>
      <c r="AL2069" s="4">
        <v>0</v>
      </c>
      <c r="AM2069" s="4">
        <v>714</v>
      </c>
    </row>
    <row r="2070" spans="2:39" x14ac:dyDescent="0.3">
      <c r="B2070" s="350" t="s">
        <v>151</v>
      </c>
      <c r="C2070" s="351" t="s">
        <v>228</v>
      </c>
      <c r="D2070" s="352">
        <v>15417</v>
      </c>
      <c r="E2070" s="353">
        <v>180</v>
      </c>
      <c r="F2070" s="353">
        <v>417</v>
      </c>
      <c r="G2070" s="354">
        <v>15052</v>
      </c>
      <c r="H2070" s="354">
        <v>370</v>
      </c>
      <c r="I2070" s="354">
        <v>461</v>
      </c>
      <c r="J2070" s="355">
        <v>12875</v>
      </c>
      <c r="K2070" s="355">
        <v>12</v>
      </c>
      <c r="L2070" s="355">
        <v>474</v>
      </c>
      <c r="M2070" s="355">
        <v>12598</v>
      </c>
      <c r="N2070" s="355">
        <v>17</v>
      </c>
      <c r="O2070" s="355">
        <v>499</v>
      </c>
      <c r="P2070" s="355">
        <v>12677</v>
      </c>
      <c r="Q2070" s="355">
        <v>1</v>
      </c>
      <c r="R2070" s="355">
        <v>525</v>
      </c>
      <c r="S2070" s="355">
        <v>12294.000000000007</v>
      </c>
      <c r="T2070" s="355">
        <v>0</v>
      </c>
      <c r="U2070" s="355">
        <v>615.00000000000057</v>
      </c>
      <c r="V2070" s="355">
        <v>12109.000000000029</v>
      </c>
      <c r="W2070" s="355">
        <v>0</v>
      </c>
      <c r="X2070" s="355">
        <v>603.99999999999932</v>
      </c>
      <c r="Y2070" s="355">
        <v>12238</v>
      </c>
      <c r="Z2070" s="355">
        <v>0</v>
      </c>
      <c r="AA2070" s="355">
        <v>594</v>
      </c>
      <c r="AB2070" s="355">
        <v>12377</v>
      </c>
      <c r="AC2070" s="355">
        <v>0</v>
      </c>
      <c r="AD2070" s="357">
        <v>757</v>
      </c>
      <c r="AE2070" s="355">
        <v>12285</v>
      </c>
      <c r="AF2070" s="355">
        <v>0</v>
      </c>
      <c r="AG2070" s="358">
        <v>709</v>
      </c>
      <c r="AH2070" s="355">
        <v>12064</v>
      </c>
      <c r="AI2070" s="355">
        <v>0</v>
      </c>
      <c r="AJ2070" s="358">
        <v>721</v>
      </c>
      <c r="AK2070" s="4">
        <v>12693</v>
      </c>
      <c r="AL2070" s="4">
        <v>0</v>
      </c>
      <c r="AM2070" s="4">
        <v>643</v>
      </c>
    </row>
    <row r="2071" spans="2:39" x14ac:dyDescent="0.3">
      <c r="B2071" s="350" t="s">
        <v>151</v>
      </c>
      <c r="C2071" s="351" t="s">
        <v>229</v>
      </c>
      <c r="D2071" s="352">
        <v>14847</v>
      </c>
      <c r="E2071" s="353">
        <v>85</v>
      </c>
      <c r="F2071" s="353">
        <v>232</v>
      </c>
      <c r="G2071" s="354">
        <v>15277</v>
      </c>
      <c r="H2071" s="354">
        <v>187</v>
      </c>
      <c r="I2071" s="354">
        <v>223</v>
      </c>
      <c r="J2071" s="355">
        <v>13928</v>
      </c>
      <c r="K2071" s="355">
        <v>3</v>
      </c>
      <c r="L2071" s="355">
        <v>200</v>
      </c>
      <c r="M2071" s="355">
        <v>13650</v>
      </c>
      <c r="N2071" s="355">
        <v>0</v>
      </c>
      <c r="O2071" s="355">
        <v>275</v>
      </c>
      <c r="P2071" s="355">
        <v>13467</v>
      </c>
      <c r="Q2071" s="355">
        <v>1</v>
      </c>
      <c r="R2071" s="355">
        <v>245</v>
      </c>
      <c r="S2071" s="355">
        <v>13348.000000000027</v>
      </c>
      <c r="T2071" s="355">
        <v>0</v>
      </c>
      <c r="U2071" s="355">
        <v>281</v>
      </c>
      <c r="V2071" s="355">
        <v>13657.999999999978</v>
      </c>
      <c r="W2071" s="355">
        <v>0</v>
      </c>
      <c r="X2071" s="355">
        <v>295.00000000000006</v>
      </c>
      <c r="Y2071" s="355">
        <v>13799</v>
      </c>
      <c r="Z2071" s="355">
        <v>0</v>
      </c>
      <c r="AA2071" s="355">
        <v>317</v>
      </c>
      <c r="AB2071" s="355">
        <v>13920</v>
      </c>
      <c r="AC2071" s="355">
        <v>0</v>
      </c>
      <c r="AD2071" s="357">
        <v>306</v>
      </c>
      <c r="AE2071" s="355">
        <v>14127</v>
      </c>
      <c r="AF2071" s="355">
        <v>0</v>
      </c>
      <c r="AG2071" s="358">
        <v>333</v>
      </c>
      <c r="AH2071" s="355">
        <v>14062</v>
      </c>
      <c r="AI2071" s="355">
        <v>0</v>
      </c>
      <c r="AJ2071" s="358">
        <v>370</v>
      </c>
      <c r="AK2071" s="4">
        <v>13298</v>
      </c>
      <c r="AL2071" s="4">
        <v>0</v>
      </c>
      <c r="AM2071" s="4">
        <v>317</v>
      </c>
    </row>
    <row r="2072" spans="2:39" x14ac:dyDescent="0.3">
      <c r="B2072" s="350" t="s">
        <v>151</v>
      </c>
      <c r="C2072" s="351" t="s">
        <v>287</v>
      </c>
      <c r="D2072" s="352">
        <v>13448</v>
      </c>
      <c r="E2072" s="353">
        <v>13</v>
      </c>
      <c r="F2072" s="353">
        <v>157</v>
      </c>
      <c r="G2072" s="354">
        <v>13657</v>
      </c>
      <c r="H2072" s="354">
        <v>111</v>
      </c>
      <c r="I2072" s="354">
        <v>226</v>
      </c>
      <c r="J2072" s="355">
        <v>11948</v>
      </c>
      <c r="K2072" s="355">
        <v>1</v>
      </c>
      <c r="L2072" s="355">
        <v>219</v>
      </c>
      <c r="M2072" s="355">
        <v>11968</v>
      </c>
      <c r="N2072" s="355">
        <v>0</v>
      </c>
      <c r="O2072" s="355">
        <v>234</v>
      </c>
      <c r="P2072" s="355">
        <v>11587</v>
      </c>
      <c r="Q2072" s="355">
        <v>1</v>
      </c>
      <c r="R2072" s="355">
        <v>261</v>
      </c>
      <c r="S2072" s="355">
        <v>11043.000000000015</v>
      </c>
      <c r="T2072" s="355">
        <v>1</v>
      </c>
      <c r="U2072" s="355">
        <v>248</v>
      </c>
      <c r="V2072" s="355">
        <v>11576.000000000002</v>
      </c>
      <c r="W2072" s="355">
        <v>0</v>
      </c>
      <c r="X2072" s="355">
        <v>260.00000000000006</v>
      </c>
      <c r="Y2072" s="355">
        <v>11699</v>
      </c>
      <c r="Z2072" s="355">
        <v>0</v>
      </c>
      <c r="AA2072" s="355">
        <v>304</v>
      </c>
      <c r="AB2072" s="355">
        <v>11706</v>
      </c>
      <c r="AC2072" s="355">
        <v>0</v>
      </c>
      <c r="AD2072" s="357">
        <v>310</v>
      </c>
      <c r="AE2072" s="355">
        <v>12223</v>
      </c>
      <c r="AF2072" s="355">
        <v>0</v>
      </c>
      <c r="AG2072" s="358">
        <v>314</v>
      </c>
      <c r="AH2072" s="355">
        <v>12258</v>
      </c>
      <c r="AI2072" s="355">
        <v>0</v>
      </c>
      <c r="AJ2072" s="358">
        <v>329</v>
      </c>
      <c r="AK2072" s="4">
        <v>13176</v>
      </c>
      <c r="AL2072" s="4">
        <v>0</v>
      </c>
      <c r="AM2072" s="4">
        <v>334</v>
      </c>
    </row>
    <row r="2073" spans="2:39" x14ac:dyDescent="0.3">
      <c r="B2073" s="350" t="s">
        <v>151</v>
      </c>
      <c r="C2073" s="351" t="s">
        <v>230</v>
      </c>
      <c r="D2073" s="352">
        <v>12686</v>
      </c>
      <c r="E2073" s="353">
        <v>8</v>
      </c>
      <c r="F2073" s="353">
        <v>166</v>
      </c>
      <c r="G2073" s="354">
        <v>12325</v>
      </c>
      <c r="H2073" s="354">
        <v>78</v>
      </c>
      <c r="I2073" s="354">
        <v>176</v>
      </c>
      <c r="J2073" s="355">
        <v>10459</v>
      </c>
      <c r="K2073" s="355">
        <v>1</v>
      </c>
      <c r="L2073" s="355">
        <v>204</v>
      </c>
      <c r="M2073" s="355">
        <v>10553</v>
      </c>
      <c r="N2073" s="355">
        <v>0</v>
      </c>
      <c r="O2073" s="355">
        <v>247</v>
      </c>
      <c r="P2073" s="355">
        <v>10503</v>
      </c>
      <c r="Q2073" s="355">
        <v>1</v>
      </c>
      <c r="R2073" s="355">
        <v>223</v>
      </c>
      <c r="S2073" s="355">
        <v>9955.00000000002</v>
      </c>
      <c r="T2073" s="355">
        <v>0</v>
      </c>
      <c r="U2073" s="355">
        <v>248.99999999999991</v>
      </c>
      <c r="V2073" s="355">
        <v>9985.99999999998</v>
      </c>
      <c r="W2073" s="355">
        <v>0</v>
      </c>
      <c r="X2073" s="355">
        <v>245.00000000000009</v>
      </c>
      <c r="Y2073" s="355">
        <v>10285</v>
      </c>
      <c r="Z2073" s="355">
        <v>0</v>
      </c>
      <c r="AA2073" s="355">
        <v>250</v>
      </c>
      <c r="AB2073" s="355">
        <v>10388</v>
      </c>
      <c r="AC2073" s="355">
        <v>0</v>
      </c>
      <c r="AD2073" s="357">
        <v>293</v>
      </c>
      <c r="AE2073" s="355">
        <v>10441</v>
      </c>
      <c r="AF2073" s="355">
        <v>0</v>
      </c>
      <c r="AG2073" s="358">
        <v>309</v>
      </c>
      <c r="AH2073" s="355">
        <v>10952</v>
      </c>
      <c r="AI2073" s="355">
        <v>0</v>
      </c>
      <c r="AJ2073" s="358">
        <v>306</v>
      </c>
      <c r="AK2073" s="4">
        <v>11699</v>
      </c>
      <c r="AL2073" s="4">
        <v>0</v>
      </c>
      <c r="AM2073" s="4">
        <v>323</v>
      </c>
    </row>
    <row r="2074" spans="2:39" x14ac:dyDescent="0.3">
      <c r="B2074" s="350" t="s">
        <v>151</v>
      </c>
      <c r="C2074" s="351" t="s">
        <v>231</v>
      </c>
      <c r="D2074" s="352">
        <v>10777</v>
      </c>
      <c r="E2074" s="353">
        <v>4</v>
      </c>
      <c r="F2074" s="353">
        <v>152</v>
      </c>
      <c r="G2074" s="354">
        <v>11296</v>
      </c>
      <c r="H2074" s="354">
        <v>33</v>
      </c>
      <c r="I2074" s="354">
        <v>165</v>
      </c>
      <c r="J2074" s="355">
        <v>9115</v>
      </c>
      <c r="K2074" s="355">
        <v>0</v>
      </c>
      <c r="L2074" s="355">
        <v>175</v>
      </c>
      <c r="M2074" s="355">
        <v>9076</v>
      </c>
      <c r="N2074" s="355">
        <v>0</v>
      </c>
      <c r="O2074" s="355">
        <v>217</v>
      </c>
      <c r="P2074" s="355">
        <v>9038</v>
      </c>
      <c r="Q2074" s="355">
        <v>0</v>
      </c>
      <c r="R2074" s="355">
        <v>245</v>
      </c>
      <c r="S2074" s="355">
        <v>8963.9999999999873</v>
      </c>
      <c r="T2074" s="355">
        <v>0</v>
      </c>
      <c r="U2074" s="355">
        <v>226</v>
      </c>
      <c r="V2074" s="355">
        <v>8847.0000000000146</v>
      </c>
      <c r="W2074" s="355">
        <v>0</v>
      </c>
      <c r="X2074" s="355">
        <v>239.00000000000003</v>
      </c>
      <c r="Y2074" s="355">
        <v>8773</v>
      </c>
      <c r="Z2074" s="355">
        <v>0</v>
      </c>
      <c r="AA2074" s="355">
        <v>265</v>
      </c>
      <c r="AB2074" s="355">
        <v>9022</v>
      </c>
      <c r="AC2074" s="355">
        <v>0</v>
      </c>
      <c r="AD2074" s="357">
        <v>239</v>
      </c>
      <c r="AE2074" s="355">
        <v>9196</v>
      </c>
      <c r="AF2074" s="355">
        <v>0</v>
      </c>
      <c r="AG2074" s="358">
        <v>259</v>
      </c>
      <c r="AH2074" s="355">
        <v>9304</v>
      </c>
      <c r="AI2074" s="355">
        <v>0</v>
      </c>
      <c r="AJ2074" s="358">
        <v>294</v>
      </c>
      <c r="AK2074" s="4">
        <v>10551</v>
      </c>
      <c r="AL2074" s="4">
        <v>0</v>
      </c>
      <c r="AM2074" s="4">
        <v>290</v>
      </c>
    </row>
    <row r="2075" spans="2:39" x14ac:dyDescent="0.3">
      <c r="B2075" s="350" t="s">
        <v>151</v>
      </c>
      <c r="C2075" s="351" t="s">
        <v>288</v>
      </c>
      <c r="D2075" s="352">
        <v>9213</v>
      </c>
      <c r="E2075" s="353">
        <v>3</v>
      </c>
      <c r="F2075" s="353">
        <v>166</v>
      </c>
      <c r="G2075" s="354">
        <v>9464</v>
      </c>
      <c r="H2075" s="354">
        <v>27</v>
      </c>
      <c r="I2075" s="354">
        <v>159</v>
      </c>
      <c r="J2075" s="355">
        <v>8154</v>
      </c>
      <c r="K2075" s="355">
        <v>1</v>
      </c>
      <c r="L2075" s="355">
        <v>151</v>
      </c>
      <c r="M2075" s="355">
        <v>8114</v>
      </c>
      <c r="N2075" s="355">
        <v>0</v>
      </c>
      <c r="O2075" s="355">
        <v>167</v>
      </c>
      <c r="P2075" s="355">
        <v>8061</v>
      </c>
      <c r="Q2075" s="355">
        <v>0</v>
      </c>
      <c r="R2075" s="355">
        <v>236</v>
      </c>
      <c r="S2075" s="355">
        <v>7873.9999999999891</v>
      </c>
      <c r="T2075" s="355">
        <v>0</v>
      </c>
      <c r="U2075" s="355">
        <v>231.00000000000009</v>
      </c>
      <c r="V2075" s="355">
        <v>8003.00000000002</v>
      </c>
      <c r="W2075" s="355">
        <v>0</v>
      </c>
      <c r="X2075" s="355">
        <v>208.99999999999997</v>
      </c>
      <c r="Y2075" s="355">
        <v>7923</v>
      </c>
      <c r="Z2075" s="355">
        <v>0</v>
      </c>
      <c r="AA2075" s="355">
        <v>220</v>
      </c>
      <c r="AB2075" s="355">
        <v>7942</v>
      </c>
      <c r="AC2075" s="355">
        <v>0</v>
      </c>
      <c r="AD2075" s="357">
        <v>251</v>
      </c>
      <c r="AE2075" s="355">
        <v>8109</v>
      </c>
      <c r="AF2075" s="355">
        <v>0</v>
      </c>
      <c r="AG2075" s="358">
        <v>235</v>
      </c>
      <c r="AH2075" s="355">
        <v>8320</v>
      </c>
      <c r="AI2075" s="355">
        <v>0</v>
      </c>
      <c r="AJ2075" s="358">
        <v>250</v>
      </c>
      <c r="AK2075" s="4">
        <v>8825</v>
      </c>
      <c r="AL2075" s="4">
        <v>0</v>
      </c>
      <c r="AM2075" s="4">
        <v>267</v>
      </c>
    </row>
    <row r="2076" spans="2:39" x14ac:dyDescent="0.3">
      <c r="B2076" s="350" t="s">
        <v>151</v>
      </c>
      <c r="C2076" s="351" t="s">
        <v>232</v>
      </c>
      <c r="D2076" s="352">
        <v>7314</v>
      </c>
      <c r="E2076" s="353">
        <v>0</v>
      </c>
      <c r="F2076" s="353">
        <v>129</v>
      </c>
      <c r="G2076" s="354">
        <v>7774</v>
      </c>
      <c r="H2076" s="354">
        <v>5</v>
      </c>
      <c r="I2076" s="354">
        <v>151</v>
      </c>
      <c r="J2076" s="355">
        <v>6594</v>
      </c>
      <c r="K2076" s="355">
        <v>1</v>
      </c>
      <c r="L2076" s="355">
        <v>143</v>
      </c>
      <c r="M2076" s="355">
        <v>6627</v>
      </c>
      <c r="N2076" s="355">
        <v>0</v>
      </c>
      <c r="O2076" s="355">
        <v>154</v>
      </c>
      <c r="P2076" s="355">
        <v>6484</v>
      </c>
      <c r="Q2076" s="355">
        <v>0</v>
      </c>
      <c r="R2076" s="355">
        <v>151</v>
      </c>
      <c r="S2076" s="355">
        <v>6507.0000000000155</v>
      </c>
      <c r="T2076" s="355">
        <v>0</v>
      </c>
      <c r="U2076" s="355">
        <v>219</v>
      </c>
      <c r="V2076" s="355">
        <v>6508.0000000000027</v>
      </c>
      <c r="W2076" s="355">
        <v>0</v>
      </c>
      <c r="X2076" s="355">
        <v>203.00000000000003</v>
      </c>
      <c r="Y2076" s="355">
        <v>6621</v>
      </c>
      <c r="Z2076" s="355">
        <v>0</v>
      </c>
      <c r="AA2076" s="355">
        <v>190</v>
      </c>
      <c r="AB2076" s="355">
        <v>6467</v>
      </c>
      <c r="AC2076" s="355">
        <v>0</v>
      </c>
      <c r="AD2076" s="357">
        <v>228</v>
      </c>
      <c r="AE2076" s="355">
        <v>6608</v>
      </c>
      <c r="AF2076" s="355">
        <v>0</v>
      </c>
      <c r="AG2076" s="358">
        <v>255</v>
      </c>
      <c r="AH2076" s="355">
        <v>6821</v>
      </c>
      <c r="AI2076" s="355">
        <v>0</v>
      </c>
      <c r="AJ2076" s="358">
        <v>229</v>
      </c>
      <c r="AK2076" s="4">
        <v>7636</v>
      </c>
      <c r="AL2076" s="4">
        <v>0</v>
      </c>
      <c r="AM2076" s="4">
        <v>239</v>
      </c>
    </row>
    <row r="2077" spans="2:39" x14ac:dyDescent="0.3">
      <c r="B2077" s="350" t="s">
        <v>151</v>
      </c>
      <c r="C2077" s="351" t="s">
        <v>325</v>
      </c>
      <c r="D2077" s="352">
        <v>435</v>
      </c>
      <c r="E2077" s="353">
        <v>0</v>
      </c>
      <c r="F2077" s="353">
        <v>0</v>
      </c>
      <c r="G2077" s="354">
        <v>359</v>
      </c>
      <c r="H2077" s="354">
        <v>0</v>
      </c>
      <c r="I2077" s="354">
        <v>0</v>
      </c>
      <c r="J2077" s="355">
        <v>431</v>
      </c>
      <c r="K2077" s="355">
        <v>0</v>
      </c>
      <c r="L2077" s="355">
        <v>0</v>
      </c>
      <c r="M2077" s="355">
        <v>485</v>
      </c>
      <c r="N2077" s="355">
        <v>0</v>
      </c>
      <c r="O2077" s="355">
        <v>0</v>
      </c>
      <c r="P2077" s="355">
        <v>276</v>
      </c>
      <c r="Q2077" s="355">
        <v>0</v>
      </c>
      <c r="R2077" s="355">
        <v>0</v>
      </c>
      <c r="S2077" s="355">
        <v>374.00000000000006</v>
      </c>
      <c r="T2077" s="355">
        <v>0</v>
      </c>
      <c r="U2077" s="355">
        <v>0</v>
      </c>
      <c r="V2077" s="355">
        <v>356.00000000000011</v>
      </c>
      <c r="W2077" s="355">
        <v>0</v>
      </c>
      <c r="X2077" s="355">
        <v>0</v>
      </c>
      <c r="Y2077" s="355">
        <v>298</v>
      </c>
      <c r="Z2077" s="355">
        <v>0</v>
      </c>
      <c r="AA2077" s="355">
        <v>0</v>
      </c>
      <c r="AB2077" s="355">
        <v>232</v>
      </c>
      <c r="AC2077" s="355">
        <v>0</v>
      </c>
      <c r="AD2077" s="357">
        <v>0</v>
      </c>
      <c r="AE2077" s="355">
        <v>178</v>
      </c>
      <c r="AF2077" s="355">
        <v>0</v>
      </c>
      <c r="AG2077" s="358">
        <v>0</v>
      </c>
      <c r="AH2077" s="355">
        <v>209</v>
      </c>
      <c r="AI2077" s="355">
        <v>0</v>
      </c>
      <c r="AJ2077" s="358">
        <v>0</v>
      </c>
      <c r="AK2077" s="4">
        <v>274</v>
      </c>
      <c r="AL2077" s="4">
        <v>0</v>
      </c>
      <c r="AM2077" s="4">
        <v>0</v>
      </c>
    </row>
    <row r="2078" spans="2:39" x14ac:dyDescent="0.3">
      <c r="B2078" s="350" t="s">
        <v>151</v>
      </c>
      <c r="C2078" s="351" t="s">
        <v>326</v>
      </c>
      <c r="D2078" s="352">
        <v>226</v>
      </c>
      <c r="E2078" s="353">
        <v>0</v>
      </c>
      <c r="F2078" s="353">
        <v>0</v>
      </c>
      <c r="G2078" s="354">
        <v>476</v>
      </c>
      <c r="H2078" s="354">
        <v>0</v>
      </c>
      <c r="I2078" s="354">
        <v>0</v>
      </c>
      <c r="J2078" s="355">
        <v>211</v>
      </c>
      <c r="K2078" s="355">
        <v>0</v>
      </c>
      <c r="L2078" s="355">
        <v>0</v>
      </c>
      <c r="M2078" s="355">
        <v>323</v>
      </c>
      <c r="N2078" s="355">
        <v>0</v>
      </c>
      <c r="O2078" s="355">
        <v>0</v>
      </c>
      <c r="P2078" s="355">
        <v>506</v>
      </c>
      <c r="Q2078" s="355">
        <v>0</v>
      </c>
      <c r="R2078" s="355">
        <v>0</v>
      </c>
      <c r="S2078" s="355">
        <v>292.00000000000011</v>
      </c>
      <c r="T2078" s="355">
        <v>0</v>
      </c>
      <c r="U2078" s="355">
        <v>0</v>
      </c>
      <c r="V2078" s="355">
        <v>220.00000000000003</v>
      </c>
      <c r="W2078" s="355">
        <v>0</v>
      </c>
      <c r="X2078" s="355">
        <v>0</v>
      </c>
      <c r="Y2078" s="355">
        <v>188</v>
      </c>
      <c r="Z2078" s="355">
        <v>0</v>
      </c>
      <c r="AA2078" s="355">
        <v>0</v>
      </c>
      <c r="AB2078" s="355">
        <v>167</v>
      </c>
      <c r="AC2078" s="355">
        <v>0</v>
      </c>
      <c r="AD2078" s="357">
        <v>0</v>
      </c>
      <c r="AE2078" s="355">
        <v>158</v>
      </c>
      <c r="AF2078" s="355">
        <v>0</v>
      </c>
      <c r="AG2078" s="358">
        <v>0</v>
      </c>
      <c r="AH2078" s="355">
        <v>127</v>
      </c>
      <c r="AI2078" s="355">
        <v>0</v>
      </c>
      <c r="AJ2078" s="358">
        <v>0</v>
      </c>
      <c r="AK2078" s="4">
        <v>174</v>
      </c>
      <c r="AL2078" s="4">
        <v>0</v>
      </c>
      <c r="AM2078" s="4">
        <v>0</v>
      </c>
    </row>
    <row r="2079" spans="2:39" x14ac:dyDescent="0.3">
      <c r="B2079" s="350" t="s">
        <v>151</v>
      </c>
      <c r="C2079" s="351" t="s">
        <v>289</v>
      </c>
      <c r="D2079" s="352">
        <v>8695</v>
      </c>
      <c r="E2079" s="353">
        <v>3</v>
      </c>
      <c r="F2079" s="353">
        <v>4</v>
      </c>
      <c r="G2079" s="354">
        <v>3801</v>
      </c>
      <c r="H2079" s="354">
        <v>13</v>
      </c>
      <c r="I2079" s="354">
        <v>5</v>
      </c>
      <c r="J2079" s="355">
        <v>500</v>
      </c>
      <c r="K2079" s="355">
        <v>4081</v>
      </c>
      <c r="L2079" s="355">
        <v>0</v>
      </c>
      <c r="M2079" s="355">
        <v>531</v>
      </c>
      <c r="N2079" s="355">
        <v>9898</v>
      </c>
      <c r="O2079" s="355">
        <v>4</v>
      </c>
      <c r="P2079" s="355">
        <v>1626</v>
      </c>
      <c r="Q2079" s="355">
        <v>721</v>
      </c>
      <c r="R2079" s="355">
        <v>0</v>
      </c>
      <c r="S2079" s="355">
        <v>2316.0000000000018</v>
      </c>
      <c r="T2079" s="355">
        <v>0</v>
      </c>
      <c r="U2079" s="355">
        <v>0</v>
      </c>
      <c r="V2079" s="355">
        <v>1727.0000000000018</v>
      </c>
      <c r="W2079" s="355">
        <v>0</v>
      </c>
      <c r="X2079" s="355">
        <v>0</v>
      </c>
      <c r="Y2079" s="355">
        <v>1055</v>
      </c>
      <c r="Z2079" s="355">
        <v>0</v>
      </c>
      <c r="AA2079" s="355">
        <v>0</v>
      </c>
      <c r="AB2079" s="355">
        <v>1985</v>
      </c>
      <c r="AC2079" s="355">
        <v>0</v>
      </c>
      <c r="AD2079" s="357">
        <v>0</v>
      </c>
      <c r="AE2079" s="355">
        <v>0</v>
      </c>
      <c r="AF2079" s="355">
        <v>0</v>
      </c>
      <c r="AG2079" s="358">
        <v>0</v>
      </c>
      <c r="AH2079" s="355">
        <v>0</v>
      </c>
      <c r="AI2079" s="355">
        <v>0</v>
      </c>
      <c r="AJ2079" s="358">
        <v>0</v>
      </c>
      <c r="AK2079" s="4">
        <v>1001</v>
      </c>
      <c r="AL2079" s="4">
        <v>0</v>
      </c>
      <c r="AM2079" s="4">
        <v>0</v>
      </c>
    </row>
    <row r="2080" spans="2:39" x14ac:dyDescent="0.3">
      <c r="B2080" s="350" t="s">
        <v>151</v>
      </c>
      <c r="C2080" s="351" t="s">
        <v>290</v>
      </c>
      <c r="D2080" s="352">
        <v>1033</v>
      </c>
      <c r="E2080" s="353">
        <v>69</v>
      </c>
      <c r="F2080" s="353">
        <v>19</v>
      </c>
      <c r="G2080" s="354">
        <v>2766</v>
      </c>
      <c r="H2080" s="354">
        <v>35</v>
      </c>
      <c r="I2080" s="354">
        <v>3</v>
      </c>
      <c r="J2080" s="355">
        <v>646</v>
      </c>
      <c r="K2080" s="355">
        <v>0</v>
      </c>
      <c r="L2080" s="355">
        <v>7</v>
      </c>
      <c r="M2080" s="355">
        <v>837</v>
      </c>
      <c r="N2080" s="355">
        <v>0</v>
      </c>
      <c r="O2080" s="355">
        <v>18</v>
      </c>
      <c r="P2080" s="355">
        <v>642</v>
      </c>
      <c r="Q2080" s="355">
        <v>0</v>
      </c>
      <c r="R2080" s="355">
        <v>24</v>
      </c>
      <c r="S2080" s="355">
        <v>423.00000000000034</v>
      </c>
      <c r="T2080" s="355">
        <v>0</v>
      </c>
      <c r="U2080" s="355">
        <v>5</v>
      </c>
      <c r="V2080" s="355">
        <v>345.99999999999989</v>
      </c>
      <c r="W2080" s="355">
        <v>0</v>
      </c>
      <c r="X2080" s="355">
        <v>27</v>
      </c>
      <c r="Y2080" s="355">
        <v>663</v>
      </c>
      <c r="Z2080" s="355">
        <v>0</v>
      </c>
      <c r="AA2080" s="355">
        <v>11</v>
      </c>
      <c r="AB2080" s="355">
        <v>393</v>
      </c>
      <c r="AC2080" s="355">
        <v>0</v>
      </c>
      <c r="AD2080" s="357">
        <v>0</v>
      </c>
      <c r="AE2080" s="355">
        <v>325</v>
      </c>
      <c r="AF2080" s="355">
        <v>0</v>
      </c>
      <c r="AG2080" s="358">
        <v>0</v>
      </c>
      <c r="AH2080" s="355">
        <v>275</v>
      </c>
      <c r="AI2080" s="355">
        <v>0</v>
      </c>
      <c r="AJ2080" s="358">
        <v>0</v>
      </c>
      <c r="AK2080" s="4">
        <v>151</v>
      </c>
      <c r="AL2080" s="4">
        <v>0</v>
      </c>
      <c r="AM2080" s="4">
        <v>0</v>
      </c>
    </row>
    <row r="2081" spans="2:39" x14ac:dyDescent="0.3">
      <c r="B2081" s="350" t="s">
        <v>151</v>
      </c>
      <c r="C2081" s="351" t="s">
        <v>291</v>
      </c>
      <c r="D2081" s="352">
        <v>1309</v>
      </c>
      <c r="E2081" s="353">
        <v>822</v>
      </c>
      <c r="F2081" s="353">
        <v>146</v>
      </c>
      <c r="G2081" s="354">
        <v>1354</v>
      </c>
      <c r="H2081" s="354">
        <v>870</v>
      </c>
      <c r="I2081" s="354">
        <v>80</v>
      </c>
      <c r="J2081" s="355">
        <v>1327</v>
      </c>
      <c r="K2081" s="355">
        <v>0</v>
      </c>
      <c r="L2081" s="355">
        <v>141</v>
      </c>
      <c r="M2081" s="355">
        <v>1466</v>
      </c>
      <c r="N2081" s="355">
        <v>0</v>
      </c>
      <c r="O2081" s="355">
        <v>255</v>
      </c>
      <c r="P2081" s="355">
        <v>1473</v>
      </c>
      <c r="Q2081" s="355">
        <v>0</v>
      </c>
      <c r="R2081" s="355">
        <v>201</v>
      </c>
      <c r="S2081" s="355">
        <v>1965.9999999999989</v>
      </c>
      <c r="T2081" s="355">
        <v>20</v>
      </c>
      <c r="U2081" s="355">
        <v>189</v>
      </c>
      <c r="V2081" s="355">
        <v>1221.0000000000002</v>
      </c>
      <c r="W2081" s="355">
        <v>0</v>
      </c>
      <c r="X2081" s="355">
        <v>142.00000000000009</v>
      </c>
      <c r="Y2081" s="355">
        <v>1280</v>
      </c>
      <c r="Z2081" s="355">
        <v>0</v>
      </c>
      <c r="AA2081" s="355">
        <v>203</v>
      </c>
      <c r="AB2081" s="355">
        <v>1308</v>
      </c>
      <c r="AC2081" s="355">
        <v>0</v>
      </c>
      <c r="AD2081" s="357">
        <v>124</v>
      </c>
      <c r="AE2081" s="355">
        <v>1363</v>
      </c>
      <c r="AF2081" s="355">
        <v>0</v>
      </c>
      <c r="AG2081" s="358">
        <v>130</v>
      </c>
      <c r="AH2081" s="355">
        <v>1349</v>
      </c>
      <c r="AI2081" s="355">
        <v>0</v>
      </c>
      <c r="AJ2081" s="358">
        <v>178</v>
      </c>
      <c r="AK2081" s="4">
        <v>839</v>
      </c>
      <c r="AL2081" s="4">
        <v>0</v>
      </c>
      <c r="AM2081" s="4">
        <v>120</v>
      </c>
    </row>
    <row r="2082" spans="2:39" x14ac:dyDescent="0.3">
      <c r="B2082" s="350" t="s">
        <v>151</v>
      </c>
      <c r="C2082" s="351" t="s">
        <v>292</v>
      </c>
      <c r="D2082" s="352">
        <v>1429</v>
      </c>
      <c r="E2082" s="353">
        <v>1250</v>
      </c>
      <c r="F2082" s="353">
        <v>175</v>
      </c>
      <c r="G2082" s="354">
        <v>1481</v>
      </c>
      <c r="H2082" s="354">
        <v>971</v>
      </c>
      <c r="I2082" s="354">
        <v>138</v>
      </c>
      <c r="J2082" s="355">
        <v>1740</v>
      </c>
      <c r="K2082" s="355">
        <v>1</v>
      </c>
      <c r="L2082" s="355">
        <v>213</v>
      </c>
      <c r="M2082" s="355">
        <v>1683</v>
      </c>
      <c r="N2082" s="355">
        <v>0</v>
      </c>
      <c r="O2082" s="355">
        <v>426</v>
      </c>
      <c r="P2082" s="355">
        <v>1904</v>
      </c>
      <c r="Q2082" s="355">
        <v>1</v>
      </c>
      <c r="R2082" s="355">
        <v>357</v>
      </c>
      <c r="S2082" s="355">
        <v>3106.0000000000005</v>
      </c>
      <c r="T2082" s="355">
        <v>18</v>
      </c>
      <c r="U2082" s="355">
        <v>261.00000000000006</v>
      </c>
      <c r="V2082" s="355">
        <v>1670.000000000002</v>
      </c>
      <c r="W2082" s="355">
        <v>0</v>
      </c>
      <c r="X2082" s="355">
        <v>259.00000000000023</v>
      </c>
      <c r="Y2082" s="355">
        <v>1528</v>
      </c>
      <c r="Z2082" s="355">
        <v>0</v>
      </c>
      <c r="AA2082" s="355">
        <v>343</v>
      </c>
      <c r="AB2082" s="355">
        <v>1732</v>
      </c>
      <c r="AC2082" s="355">
        <v>0</v>
      </c>
      <c r="AD2082" s="357">
        <v>298</v>
      </c>
      <c r="AE2082" s="355">
        <v>1803</v>
      </c>
      <c r="AF2082" s="355">
        <v>0</v>
      </c>
      <c r="AG2082" s="358">
        <v>281</v>
      </c>
      <c r="AH2082" s="355">
        <v>1888</v>
      </c>
      <c r="AI2082" s="355">
        <v>0</v>
      </c>
      <c r="AJ2082" s="358">
        <v>274</v>
      </c>
      <c r="AK2082" s="4">
        <v>1428</v>
      </c>
      <c r="AL2082" s="4">
        <v>0</v>
      </c>
      <c r="AM2082" s="4">
        <v>283</v>
      </c>
    </row>
    <row r="2083" spans="2:39" x14ac:dyDescent="0.3">
      <c r="B2083" s="350" t="s">
        <v>151</v>
      </c>
      <c r="C2083" s="351" t="s">
        <v>293</v>
      </c>
      <c r="D2083" s="352">
        <v>773</v>
      </c>
      <c r="E2083" s="353">
        <v>1354</v>
      </c>
      <c r="F2083" s="353">
        <v>185</v>
      </c>
      <c r="G2083" s="354">
        <v>595</v>
      </c>
      <c r="H2083" s="354">
        <v>652</v>
      </c>
      <c r="I2083" s="354">
        <v>204</v>
      </c>
      <c r="J2083" s="355">
        <v>796</v>
      </c>
      <c r="K2083" s="355">
        <v>0</v>
      </c>
      <c r="L2083" s="355">
        <v>430</v>
      </c>
      <c r="M2083" s="355">
        <v>753</v>
      </c>
      <c r="N2083" s="355">
        <v>2</v>
      </c>
      <c r="O2083" s="355">
        <v>278</v>
      </c>
      <c r="P2083" s="355">
        <v>547</v>
      </c>
      <c r="Q2083" s="355">
        <v>3</v>
      </c>
      <c r="R2083" s="355">
        <v>303</v>
      </c>
      <c r="S2083" s="355">
        <v>927.00000000000091</v>
      </c>
      <c r="T2083" s="355">
        <v>0</v>
      </c>
      <c r="U2083" s="355">
        <v>299.00000000000017</v>
      </c>
      <c r="V2083" s="355">
        <v>648.00000000000011</v>
      </c>
      <c r="W2083" s="355">
        <v>0</v>
      </c>
      <c r="X2083" s="355">
        <v>96</v>
      </c>
      <c r="Y2083" s="355">
        <v>415</v>
      </c>
      <c r="Z2083" s="355">
        <v>0</v>
      </c>
      <c r="AA2083" s="355">
        <v>182</v>
      </c>
      <c r="AB2083" s="355">
        <v>393</v>
      </c>
      <c r="AC2083" s="355">
        <v>0</v>
      </c>
      <c r="AD2083" s="357">
        <v>250</v>
      </c>
      <c r="AE2083" s="355">
        <v>306</v>
      </c>
      <c r="AF2083" s="355">
        <v>0</v>
      </c>
      <c r="AG2083" s="358">
        <v>97</v>
      </c>
      <c r="AH2083" s="355">
        <v>637</v>
      </c>
      <c r="AI2083" s="355">
        <v>0</v>
      </c>
      <c r="AJ2083" s="358">
        <v>166</v>
      </c>
      <c r="AK2083" s="4">
        <v>1283</v>
      </c>
      <c r="AL2083" s="4">
        <v>0</v>
      </c>
      <c r="AM2083" s="4">
        <v>188</v>
      </c>
    </row>
    <row r="2084" spans="2:39" x14ac:dyDescent="0.3">
      <c r="B2084" s="350" t="s">
        <v>151</v>
      </c>
      <c r="C2084" s="351" t="s">
        <v>294</v>
      </c>
      <c r="D2084" s="352">
        <v>1011</v>
      </c>
      <c r="E2084" s="353">
        <v>13</v>
      </c>
      <c r="F2084" s="353">
        <v>32</v>
      </c>
      <c r="G2084" s="354">
        <v>1116</v>
      </c>
      <c r="H2084" s="354">
        <v>17</v>
      </c>
      <c r="I2084" s="354">
        <v>1</v>
      </c>
      <c r="J2084" s="355">
        <v>1041</v>
      </c>
      <c r="K2084" s="355">
        <v>0</v>
      </c>
      <c r="L2084" s="355">
        <v>63</v>
      </c>
      <c r="M2084" s="355">
        <v>1452</v>
      </c>
      <c r="N2084" s="355">
        <v>0</v>
      </c>
      <c r="O2084" s="355">
        <v>420</v>
      </c>
      <c r="P2084" s="355">
        <v>1727</v>
      </c>
      <c r="Q2084" s="355">
        <v>0</v>
      </c>
      <c r="R2084" s="355">
        <v>329</v>
      </c>
      <c r="S2084" s="355">
        <v>1469.9999999999995</v>
      </c>
      <c r="T2084" s="355">
        <v>21.000000000000007</v>
      </c>
      <c r="U2084" s="355">
        <v>311</v>
      </c>
      <c r="V2084" s="355">
        <v>1655.999999999998</v>
      </c>
      <c r="W2084" s="355">
        <v>0</v>
      </c>
      <c r="X2084" s="355">
        <v>456.99999999999989</v>
      </c>
      <c r="Y2084" s="355">
        <v>1766</v>
      </c>
      <c r="Z2084" s="355">
        <v>0</v>
      </c>
      <c r="AA2084" s="355">
        <v>356</v>
      </c>
      <c r="AB2084" s="355">
        <v>1651</v>
      </c>
      <c r="AC2084" s="355">
        <v>0</v>
      </c>
      <c r="AD2084" s="357">
        <v>299</v>
      </c>
      <c r="AE2084" s="355">
        <v>1922</v>
      </c>
      <c r="AF2084" s="355">
        <v>0</v>
      </c>
      <c r="AG2084" s="358">
        <v>541</v>
      </c>
      <c r="AH2084" s="355">
        <v>1571</v>
      </c>
      <c r="AI2084" s="355">
        <v>0</v>
      </c>
      <c r="AJ2084" s="358">
        <v>434</v>
      </c>
      <c r="AK2084" s="4">
        <v>709</v>
      </c>
      <c r="AL2084" s="4">
        <v>0</v>
      </c>
      <c r="AM2084" s="4">
        <v>431</v>
      </c>
    </row>
    <row r="2085" spans="2:39" x14ac:dyDescent="0.3">
      <c r="B2085" s="350" t="s">
        <v>151</v>
      </c>
      <c r="C2085" s="351" t="s">
        <v>327</v>
      </c>
      <c r="D2085" s="352">
        <v>27</v>
      </c>
      <c r="E2085" s="353">
        <v>0</v>
      </c>
      <c r="F2085" s="353">
        <v>0</v>
      </c>
      <c r="G2085" s="354">
        <v>21</v>
      </c>
      <c r="H2085" s="354">
        <v>0</v>
      </c>
      <c r="I2085" s="354">
        <v>0</v>
      </c>
      <c r="J2085" s="355">
        <v>37</v>
      </c>
      <c r="K2085" s="355">
        <v>0</v>
      </c>
      <c r="L2085" s="355">
        <v>0</v>
      </c>
      <c r="M2085" s="355">
        <v>0</v>
      </c>
      <c r="N2085" s="355">
        <v>0</v>
      </c>
      <c r="O2085" s="355">
        <v>0</v>
      </c>
      <c r="P2085" s="355">
        <v>0</v>
      </c>
      <c r="Q2085" s="355">
        <v>0</v>
      </c>
      <c r="R2085" s="355">
        <v>0</v>
      </c>
      <c r="S2085" s="355">
        <v>0</v>
      </c>
      <c r="T2085" s="355">
        <v>0</v>
      </c>
      <c r="U2085" s="355">
        <v>0</v>
      </c>
      <c r="V2085" s="355">
        <v>0</v>
      </c>
      <c r="W2085" s="355">
        <v>0</v>
      </c>
      <c r="X2085" s="355">
        <v>0</v>
      </c>
      <c r="Y2085" s="355">
        <v>0</v>
      </c>
      <c r="Z2085" s="355">
        <v>0</v>
      </c>
      <c r="AA2085" s="355">
        <v>0</v>
      </c>
      <c r="AB2085" s="355">
        <v>0</v>
      </c>
      <c r="AC2085" s="355">
        <v>0</v>
      </c>
      <c r="AD2085" s="357">
        <v>0</v>
      </c>
      <c r="AE2085" s="355">
        <v>16</v>
      </c>
      <c r="AF2085" s="355">
        <v>0</v>
      </c>
      <c r="AG2085" s="358">
        <v>0</v>
      </c>
      <c r="AH2085" s="355">
        <v>37</v>
      </c>
      <c r="AI2085" s="355">
        <v>0</v>
      </c>
      <c r="AJ2085" s="358">
        <v>0</v>
      </c>
      <c r="AK2085" s="4">
        <v>14</v>
      </c>
      <c r="AL2085" s="4">
        <v>0</v>
      </c>
      <c r="AM2085" s="4">
        <v>0</v>
      </c>
    </row>
    <row r="2086" spans="2:39" x14ac:dyDescent="0.3">
      <c r="B2086" s="350" t="s">
        <v>152</v>
      </c>
      <c r="C2086" s="351" t="s">
        <v>223</v>
      </c>
      <c r="D2086" s="352">
        <v>22</v>
      </c>
      <c r="E2086" s="353">
        <v>0</v>
      </c>
      <c r="F2086" s="353">
        <v>454</v>
      </c>
      <c r="G2086" s="354">
        <v>16</v>
      </c>
      <c r="H2086" s="354">
        <v>0</v>
      </c>
      <c r="I2086" s="354">
        <v>375</v>
      </c>
      <c r="J2086" s="355">
        <v>49</v>
      </c>
      <c r="K2086" s="355">
        <v>0</v>
      </c>
      <c r="L2086" s="355">
        <v>478</v>
      </c>
      <c r="M2086" s="355">
        <v>16</v>
      </c>
      <c r="N2086" s="355">
        <v>0</v>
      </c>
      <c r="O2086" s="355">
        <v>501</v>
      </c>
      <c r="P2086" s="355">
        <v>10</v>
      </c>
      <c r="Q2086" s="355">
        <v>0</v>
      </c>
      <c r="R2086" s="355">
        <v>399</v>
      </c>
      <c r="S2086" s="355">
        <v>15</v>
      </c>
      <c r="T2086" s="355">
        <v>0</v>
      </c>
      <c r="U2086" s="355">
        <v>532</v>
      </c>
      <c r="V2086" s="355">
        <v>21</v>
      </c>
      <c r="W2086" s="355">
        <v>0</v>
      </c>
      <c r="X2086" s="355">
        <v>551.99999999999989</v>
      </c>
      <c r="Y2086" s="355">
        <v>15</v>
      </c>
      <c r="Z2086" s="355">
        <v>0</v>
      </c>
      <c r="AA2086" s="355">
        <v>548</v>
      </c>
      <c r="AB2086" s="355">
        <v>15</v>
      </c>
      <c r="AC2086" s="355">
        <v>0</v>
      </c>
      <c r="AD2086" s="357">
        <v>652</v>
      </c>
      <c r="AE2086" s="355">
        <v>16</v>
      </c>
      <c r="AF2086" s="355">
        <v>0</v>
      </c>
      <c r="AG2086" s="358">
        <v>701</v>
      </c>
      <c r="AH2086" s="355">
        <v>9</v>
      </c>
      <c r="AI2086" s="355">
        <v>0</v>
      </c>
      <c r="AJ2086" s="358">
        <v>479</v>
      </c>
      <c r="AK2086" s="4">
        <v>13</v>
      </c>
      <c r="AL2086" s="4">
        <v>0</v>
      </c>
      <c r="AM2086" s="4">
        <v>267</v>
      </c>
    </row>
    <row r="2087" spans="2:39" x14ac:dyDescent="0.3">
      <c r="B2087" s="350" t="s">
        <v>152</v>
      </c>
      <c r="C2087" s="351" t="s">
        <v>286</v>
      </c>
      <c r="D2087" s="352">
        <v>22</v>
      </c>
      <c r="E2087" s="353">
        <v>0</v>
      </c>
      <c r="F2087" s="353">
        <v>800</v>
      </c>
      <c r="G2087" s="354">
        <v>26</v>
      </c>
      <c r="H2087" s="354">
        <v>0</v>
      </c>
      <c r="I2087" s="354">
        <v>775</v>
      </c>
      <c r="J2087" s="355">
        <v>48</v>
      </c>
      <c r="K2087" s="355">
        <v>0</v>
      </c>
      <c r="L2087" s="355">
        <v>862</v>
      </c>
      <c r="M2087" s="355">
        <v>39</v>
      </c>
      <c r="N2087" s="355">
        <v>0</v>
      </c>
      <c r="O2087" s="355">
        <v>876</v>
      </c>
      <c r="P2087" s="355">
        <v>23</v>
      </c>
      <c r="Q2087" s="355">
        <v>0</v>
      </c>
      <c r="R2087" s="355">
        <v>833</v>
      </c>
      <c r="S2087" s="355">
        <v>39</v>
      </c>
      <c r="T2087" s="355">
        <v>0</v>
      </c>
      <c r="U2087" s="355">
        <v>832.99999999999955</v>
      </c>
      <c r="V2087" s="355">
        <v>35</v>
      </c>
      <c r="W2087" s="355">
        <v>0</v>
      </c>
      <c r="X2087" s="355">
        <v>863.00000000000034</v>
      </c>
      <c r="Y2087" s="355">
        <v>39</v>
      </c>
      <c r="Z2087" s="355">
        <v>0</v>
      </c>
      <c r="AA2087" s="355">
        <v>1023</v>
      </c>
      <c r="AB2087" s="355">
        <v>45</v>
      </c>
      <c r="AC2087" s="355">
        <v>0</v>
      </c>
      <c r="AD2087" s="357">
        <v>1013</v>
      </c>
      <c r="AE2087" s="355">
        <v>37</v>
      </c>
      <c r="AF2087" s="355">
        <v>0</v>
      </c>
      <c r="AG2087" s="358">
        <v>1095</v>
      </c>
      <c r="AH2087" s="355">
        <v>34</v>
      </c>
      <c r="AI2087" s="355">
        <v>0</v>
      </c>
      <c r="AJ2087" s="358">
        <v>1025</v>
      </c>
      <c r="AK2087" s="4">
        <v>49</v>
      </c>
      <c r="AL2087" s="4">
        <v>0</v>
      </c>
      <c r="AM2087" s="4">
        <v>546</v>
      </c>
    </row>
    <row r="2088" spans="2:39" x14ac:dyDescent="0.3">
      <c r="B2088" s="350" t="s">
        <v>152</v>
      </c>
      <c r="C2088" s="351" t="s">
        <v>255</v>
      </c>
      <c r="D2088" s="352">
        <v>12862</v>
      </c>
      <c r="E2088" s="353">
        <v>3</v>
      </c>
      <c r="F2088" s="353">
        <v>1164</v>
      </c>
      <c r="G2088" s="354">
        <v>13108</v>
      </c>
      <c r="H2088" s="354">
        <v>19</v>
      </c>
      <c r="I2088" s="354">
        <v>1060</v>
      </c>
      <c r="J2088" s="355">
        <v>14368</v>
      </c>
      <c r="K2088" s="355">
        <v>0</v>
      </c>
      <c r="L2088" s="355">
        <v>1057</v>
      </c>
      <c r="M2088" s="355">
        <v>14074</v>
      </c>
      <c r="N2088" s="355">
        <v>1</v>
      </c>
      <c r="O2088" s="355">
        <v>1171</v>
      </c>
      <c r="P2088" s="355">
        <v>12875</v>
      </c>
      <c r="Q2088" s="355">
        <v>1</v>
      </c>
      <c r="R2088" s="355">
        <v>1121</v>
      </c>
      <c r="S2088" s="355">
        <v>12119.000000000025</v>
      </c>
      <c r="T2088" s="355">
        <v>0</v>
      </c>
      <c r="U2088" s="355">
        <v>1178.0000000000007</v>
      </c>
      <c r="V2088" s="355">
        <v>11242.999999999995</v>
      </c>
      <c r="W2088" s="355">
        <v>0</v>
      </c>
      <c r="X2088" s="355">
        <v>1162.9999999999998</v>
      </c>
      <c r="Y2088" s="355">
        <v>10749</v>
      </c>
      <c r="Z2088" s="355">
        <v>0</v>
      </c>
      <c r="AA2088" s="355">
        <v>1189</v>
      </c>
      <c r="AB2088" s="355">
        <v>11235</v>
      </c>
      <c r="AC2088" s="355">
        <v>0</v>
      </c>
      <c r="AD2088" s="357">
        <v>1365</v>
      </c>
      <c r="AE2088" s="355">
        <v>10927</v>
      </c>
      <c r="AF2088" s="355">
        <v>0</v>
      </c>
      <c r="AG2088" s="358">
        <v>1308</v>
      </c>
      <c r="AH2088" s="355">
        <v>10475</v>
      </c>
      <c r="AI2088" s="355">
        <v>0</v>
      </c>
      <c r="AJ2088" s="358">
        <v>1315</v>
      </c>
      <c r="AK2088" s="4">
        <v>10446</v>
      </c>
      <c r="AL2088" s="4">
        <v>0</v>
      </c>
      <c r="AM2088" s="4">
        <v>1135</v>
      </c>
    </row>
    <row r="2089" spans="2:39" x14ac:dyDescent="0.3">
      <c r="B2089" s="350" t="s">
        <v>152</v>
      </c>
      <c r="C2089" s="351" t="s">
        <v>224</v>
      </c>
      <c r="D2089" s="352">
        <v>18970</v>
      </c>
      <c r="E2089" s="353">
        <v>41</v>
      </c>
      <c r="F2089" s="353">
        <v>1097</v>
      </c>
      <c r="G2089" s="354">
        <v>19531</v>
      </c>
      <c r="H2089" s="354">
        <v>17</v>
      </c>
      <c r="I2089" s="354">
        <v>1119</v>
      </c>
      <c r="J2089" s="355">
        <v>19185</v>
      </c>
      <c r="K2089" s="355">
        <v>0</v>
      </c>
      <c r="L2089" s="355">
        <v>1128</v>
      </c>
      <c r="M2089" s="355">
        <v>18999</v>
      </c>
      <c r="N2089" s="355">
        <v>0</v>
      </c>
      <c r="O2089" s="355">
        <v>1246</v>
      </c>
      <c r="P2089" s="355">
        <v>18467</v>
      </c>
      <c r="Q2089" s="355">
        <v>0</v>
      </c>
      <c r="R2089" s="355">
        <v>1260</v>
      </c>
      <c r="S2089" s="355">
        <v>16845.999999999982</v>
      </c>
      <c r="T2089" s="355">
        <v>0</v>
      </c>
      <c r="U2089" s="355">
        <v>1240.0000000000007</v>
      </c>
      <c r="V2089" s="355">
        <v>16082.99999999996</v>
      </c>
      <c r="W2089" s="355">
        <v>0</v>
      </c>
      <c r="X2089" s="355">
        <v>1252.9999999999993</v>
      </c>
      <c r="Y2089" s="355">
        <v>15096</v>
      </c>
      <c r="Z2089" s="355">
        <v>0</v>
      </c>
      <c r="AA2089" s="355">
        <v>1242</v>
      </c>
      <c r="AB2089" s="355">
        <v>13974</v>
      </c>
      <c r="AC2089" s="355">
        <v>0</v>
      </c>
      <c r="AD2089" s="357">
        <v>1306</v>
      </c>
      <c r="AE2089" s="355">
        <v>14148</v>
      </c>
      <c r="AF2089" s="355">
        <v>0</v>
      </c>
      <c r="AG2089" s="358">
        <v>1390</v>
      </c>
      <c r="AH2089" s="355">
        <v>13564</v>
      </c>
      <c r="AI2089" s="355">
        <v>0</v>
      </c>
      <c r="AJ2089" s="358">
        <v>1308</v>
      </c>
      <c r="AK2089" s="4">
        <v>13282</v>
      </c>
      <c r="AL2089" s="4">
        <v>0</v>
      </c>
      <c r="AM2089" s="4">
        <v>1202</v>
      </c>
    </row>
    <row r="2090" spans="2:39" x14ac:dyDescent="0.3">
      <c r="B2090" s="350" t="s">
        <v>152</v>
      </c>
      <c r="C2090" s="351" t="s">
        <v>225</v>
      </c>
      <c r="D2090" s="352">
        <v>18006</v>
      </c>
      <c r="E2090" s="353">
        <v>132</v>
      </c>
      <c r="F2090" s="353">
        <v>955</v>
      </c>
      <c r="G2090" s="354">
        <v>18110</v>
      </c>
      <c r="H2090" s="354">
        <v>20</v>
      </c>
      <c r="I2090" s="354">
        <v>1047</v>
      </c>
      <c r="J2090" s="355">
        <v>17609</v>
      </c>
      <c r="K2090" s="355">
        <v>0</v>
      </c>
      <c r="L2090" s="355">
        <v>1060</v>
      </c>
      <c r="M2090" s="355">
        <v>16713</v>
      </c>
      <c r="N2090" s="355">
        <v>4</v>
      </c>
      <c r="O2090" s="355">
        <v>1123</v>
      </c>
      <c r="P2090" s="355">
        <v>16661</v>
      </c>
      <c r="Q2090" s="355">
        <v>0</v>
      </c>
      <c r="R2090" s="355">
        <v>1242</v>
      </c>
      <c r="S2090" s="355">
        <v>15886.999999999982</v>
      </c>
      <c r="T2090" s="355">
        <v>0</v>
      </c>
      <c r="U2090" s="355">
        <v>1269.9999999999998</v>
      </c>
      <c r="V2090" s="355">
        <v>14746.000000000007</v>
      </c>
      <c r="W2090" s="355">
        <v>0</v>
      </c>
      <c r="X2090" s="355">
        <v>1240.9999999999998</v>
      </c>
      <c r="Y2090" s="355">
        <v>14389</v>
      </c>
      <c r="Z2090" s="355">
        <v>0</v>
      </c>
      <c r="AA2090" s="355">
        <v>1199</v>
      </c>
      <c r="AB2090" s="355">
        <v>13581</v>
      </c>
      <c r="AC2090" s="355">
        <v>0</v>
      </c>
      <c r="AD2090" s="357">
        <v>1242</v>
      </c>
      <c r="AE2090" s="355">
        <v>12557</v>
      </c>
      <c r="AF2090" s="355">
        <v>0</v>
      </c>
      <c r="AG2090" s="358">
        <v>1275</v>
      </c>
      <c r="AH2090" s="355">
        <v>12750</v>
      </c>
      <c r="AI2090" s="355">
        <v>0</v>
      </c>
      <c r="AJ2090" s="358">
        <v>1288</v>
      </c>
      <c r="AK2090" s="4">
        <v>13097</v>
      </c>
      <c r="AL2090" s="4">
        <v>0</v>
      </c>
      <c r="AM2090" s="4">
        <v>1160</v>
      </c>
    </row>
    <row r="2091" spans="2:39" x14ac:dyDescent="0.3">
      <c r="B2091" s="350" t="s">
        <v>152</v>
      </c>
      <c r="C2091" s="351" t="s">
        <v>226</v>
      </c>
      <c r="D2091" s="352">
        <v>18177</v>
      </c>
      <c r="E2091" s="353">
        <v>195</v>
      </c>
      <c r="F2091" s="353">
        <v>904</v>
      </c>
      <c r="G2091" s="354">
        <v>17358</v>
      </c>
      <c r="H2091" s="354">
        <v>30</v>
      </c>
      <c r="I2091" s="354">
        <v>945</v>
      </c>
      <c r="J2091" s="355">
        <v>17082</v>
      </c>
      <c r="K2091" s="355">
        <v>1</v>
      </c>
      <c r="L2091" s="355">
        <v>1018</v>
      </c>
      <c r="M2091" s="355">
        <v>16843</v>
      </c>
      <c r="N2091" s="355">
        <v>0</v>
      </c>
      <c r="O2091" s="355">
        <v>1048</v>
      </c>
      <c r="P2091" s="355">
        <v>15803</v>
      </c>
      <c r="Q2091" s="355">
        <v>0</v>
      </c>
      <c r="R2091" s="355">
        <v>1094</v>
      </c>
      <c r="S2091" s="355">
        <v>15763.999999999949</v>
      </c>
      <c r="T2091" s="355">
        <v>0</v>
      </c>
      <c r="U2091" s="355">
        <v>1249.9999999999991</v>
      </c>
      <c r="V2091" s="355">
        <v>15074.999999999944</v>
      </c>
      <c r="W2091" s="355">
        <v>0</v>
      </c>
      <c r="X2091" s="355">
        <v>1266.0000000000002</v>
      </c>
      <c r="Y2091" s="355">
        <v>14315</v>
      </c>
      <c r="Z2091" s="355">
        <v>0</v>
      </c>
      <c r="AA2091" s="355">
        <v>1213</v>
      </c>
      <c r="AB2091" s="355">
        <v>13900</v>
      </c>
      <c r="AC2091" s="355">
        <v>0</v>
      </c>
      <c r="AD2091" s="357">
        <v>1231</v>
      </c>
      <c r="AE2091" s="355">
        <v>13126</v>
      </c>
      <c r="AF2091" s="355">
        <v>0</v>
      </c>
      <c r="AG2091" s="358">
        <v>1248</v>
      </c>
      <c r="AH2091" s="355">
        <v>12125</v>
      </c>
      <c r="AI2091" s="355">
        <v>0</v>
      </c>
      <c r="AJ2091" s="358">
        <v>1242</v>
      </c>
      <c r="AK2091" s="4">
        <v>13080</v>
      </c>
      <c r="AL2091" s="4">
        <v>0</v>
      </c>
      <c r="AM2091" s="4">
        <v>1134</v>
      </c>
    </row>
    <row r="2092" spans="2:39" x14ac:dyDescent="0.3">
      <c r="B2092" s="350" t="s">
        <v>152</v>
      </c>
      <c r="C2092" s="351" t="s">
        <v>227</v>
      </c>
      <c r="D2092" s="352">
        <v>18261</v>
      </c>
      <c r="E2092" s="353">
        <v>146</v>
      </c>
      <c r="F2092" s="353">
        <v>849</v>
      </c>
      <c r="G2092" s="354">
        <v>17771</v>
      </c>
      <c r="H2092" s="354">
        <v>48</v>
      </c>
      <c r="I2092" s="354">
        <v>875</v>
      </c>
      <c r="J2092" s="355">
        <v>16521</v>
      </c>
      <c r="K2092" s="355">
        <v>0</v>
      </c>
      <c r="L2092" s="355">
        <v>932</v>
      </c>
      <c r="M2092" s="355">
        <v>16251</v>
      </c>
      <c r="N2092" s="355">
        <v>1</v>
      </c>
      <c r="O2092" s="355">
        <v>966</v>
      </c>
      <c r="P2092" s="355">
        <v>16084</v>
      </c>
      <c r="Q2092" s="355">
        <v>0</v>
      </c>
      <c r="R2092" s="355">
        <v>1021</v>
      </c>
      <c r="S2092" s="355">
        <v>15027.999999999964</v>
      </c>
      <c r="T2092" s="355">
        <v>0</v>
      </c>
      <c r="U2092" s="355">
        <v>1057</v>
      </c>
      <c r="V2092" s="355">
        <v>15125.000000000073</v>
      </c>
      <c r="W2092" s="355">
        <v>0</v>
      </c>
      <c r="X2092" s="355">
        <v>1170.0000000000005</v>
      </c>
      <c r="Y2092" s="355">
        <v>14570</v>
      </c>
      <c r="Z2092" s="355">
        <v>0</v>
      </c>
      <c r="AA2092" s="355">
        <v>1191</v>
      </c>
      <c r="AB2092" s="355">
        <v>13843</v>
      </c>
      <c r="AC2092" s="355">
        <v>0</v>
      </c>
      <c r="AD2092" s="357">
        <v>1184</v>
      </c>
      <c r="AE2092" s="355">
        <v>13415</v>
      </c>
      <c r="AF2092" s="355">
        <v>0</v>
      </c>
      <c r="AG2092" s="358">
        <v>1194</v>
      </c>
      <c r="AH2092" s="355">
        <v>12830</v>
      </c>
      <c r="AI2092" s="355">
        <v>0</v>
      </c>
      <c r="AJ2092" s="358">
        <v>1199</v>
      </c>
      <c r="AK2092" s="4">
        <v>12489</v>
      </c>
      <c r="AL2092" s="4">
        <v>0</v>
      </c>
      <c r="AM2092" s="4">
        <v>1127</v>
      </c>
    </row>
    <row r="2093" spans="2:39" x14ac:dyDescent="0.3">
      <c r="B2093" s="350" t="s">
        <v>152</v>
      </c>
      <c r="C2093" s="351" t="s">
        <v>228</v>
      </c>
      <c r="D2093" s="352">
        <v>17672</v>
      </c>
      <c r="E2093" s="353">
        <v>125</v>
      </c>
      <c r="F2093" s="353">
        <v>775</v>
      </c>
      <c r="G2093" s="354">
        <v>17746</v>
      </c>
      <c r="H2093" s="354">
        <v>39</v>
      </c>
      <c r="I2093" s="354">
        <v>776</v>
      </c>
      <c r="J2093" s="355">
        <v>16556</v>
      </c>
      <c r="K2093" s="355">
        <v>0</v>
      </c>
      <c r="L2093" s="355">
        <v>810</v>
      </c>
      <c r="M2093" s="355">
        <v>15573</v>
      </c>
      <c r="N2093" s="355">
        <v>1</v>
      </c>
      <c r="O2093" s="355">
        <v>851</v>
      </c>
      <c r="P2093" s="355">
        <v>15541</v>
      </c>
      <c r="Q2093" s="355">
        <v>0</v>
      </c>
      <c r="R2093" s="355">
        <v>957</v>
      </c>
      <c r="S2093" s="355">
        <v>15331.999999999976</v>
      </c>
      <c r="T2093" s="355">
        <v>0</v>
      </c>
      <c r="U2093" s="355">
        <v>971.99999999999955</v>
      </c>
      <c r="V2093" s="355">
        <v>14522.999999999998</v>
      </c>
      <c r="W2093" s="355">
        <v>0</v>
      </c>
      <c r="X2093" s="355">
        <v>989.99999999999955</v>
      </c>
      <c r="Y2093" s="355">
        <v>14741</v>
      </c>
      <c r="Z2093" s="355">
        <v>0</v>
      </c>
      <c r="AA2093" s="355">
        <v>1113</v>
      </c>
      <c r="AB2093" s="355">
        <v>14171</v>
      </c>
      <c r="AC2093" s="355">
        <v>0</v>
      </c>
      <c r="AD2093" s="357">
        <v>1108</v>
      </c>
      <c r="AE2093" s="355">
        <v>13468</v>
      </c>
      <c r="AF2093" s="355">
        <v>0</v>
      </c>
      <c r="AG2093" s="358">
        <v>1124</v>
      </c>
      <c r="AH2093" s="355">
        <v>13044</v>
      </c>
      <c r="AI2093" s="355">
        <v>0</v>
      </c>
      <c r="AJ2093" s="358">
        <v>1122</v>
      </c>
      <c r="AK2093" s="4">
        <v>13210</v>
      </c>
      <c r="AL2093" s="4">
        <v>0</v>
      </c>
      <c r="AM2093" s="4">
        <v>1065</v>
      </c>
    </row>
    <row r="2094" spans="2:39" x14ac:dyDescent="0.3">
      <c r="B2094" s="350" t="s">
        <v>152</v>
      </c>
      <c r="C2094" s="351" t="s">
        <v>229</v>
      </c>
      <c r="D2094" s="352">
        <v>17129</v>
      </c>
      <c r="E2094" s="353">
        <v>98</v>
      </c>
      <c r="F2094" s="353">
        <v>515</v>
      </c>
      <c r="G2094" s="354">
        <v>18286</v>
      </c>
      <c r="H2094" s="354">
        <v>20</v>
      </c>
      <c r="I2094" s="354">
        <v>631</v>
      </c>
      <c r="J2094" s="355">
        <v>18164</v>
      </c>
      <c r="K2094" s="355">
        <v>1</v>
      </c>
      <c r="L2094" s="355">
        <v>642</v>
      </c>
      <c r="M2094" s="355">
        <v>17672</v>
      </c>
      <c r="N2094" s="355">
        <v>2</v>
      </c>
      <c r="O2094" s="355">
        <v>643</v>
      </c>
      <c r="P2094" s="355">
        <v>16857</v>
      </c>
      <c r="Q2094" s="355">
        <v>22</v>
      </c>
      <c r="R2094" s="355">
        <v>686</v>
      </c>
      <c r="S2094" s="355">
        <v>16752.000000000025</v>
      </c>
      <c r="T2094" s="355">
        <v>0</v>
      </c>
      <c r="U2094" s="355">
        <v>741</v>
      </c>
      <c r="V2094" s="355">
        <v>16574.999999999931</v>
      </c>
      <c r="W2094" s="355">
        <v>0</v>
      </c>
      <c r="X2094" s="355">
        <v>761.99999999999989</v>
      </c>
      <c r="Y2094" s="355">
        <v>15849</v>
      </c>
      <c r="Z2094" s="355">
        <v>0</v>
      </c>
      <c r="AA2094" s="355">
        <v>790</v>
      </c>
      <c r="AB2094" s="355">
        <v>16290</v>
      </c>
      <c r="AC2094" s="355">
        <v>0</v>
      </c>
      <c r="AD2094" s="357">
        <v>932</v>
      </c>
      <c r="AE2094" s="355">
        <v>15659</v>
      </c>
      <c r="AF2094" s="355">
        <v>0</v>
      </c>
      <c r="AG2094" s="358">
        <v>878</v>
      </c>
      <c r="AH2094" s="355">
        <v>14936</v>
      </c>
      <c r="AI2094" s="355">
        <v>0</v>
      </c>
      <c r="AJ2094" s="358">
        <v>930</v>
      </c>
      <c r="AK2094" s="4">
        <v>14836</v>
      </c>
      <c r="AL2094" s="4">
        <v>0</v>
      </c>
      <c r="AM2094" s="4">
        <v>862</v>
      </c>
    </row>
    <row r="2095" spans="2:39" x14ac:dyDescent="0.3">
      <c r="B2095" s="350" t="s">
        <v>152</v>
      </c>
      <c r="C2095" s="351" t="s">
        <v>287</v>
      </c>
      <c r="D2095" s="352">
        <v>15739</v>
      </c>
      <c r="E2095" s="353">
        <v>82</v>
      </c>
      <c r="F2095" s="353">
        <v>486</v>
      </c>
      <c r="G2095" s="354">
        <v>15568</v>
      </c>
      <c r="H2095" s="354">
        <v>17</v>
      </c>
      <c r="I2095" s="354">
        <v>539</v>
      </c>
      <c r="J2095" s="355">
        <v>15348</v>
      </c>
      <c r="K2095" s="355">
        <v>1</v>
      </c>
      <c r="L2095" s="355">
        <v>636</v>
      </c>
      <c r="M2095" s="355">
        <v>15137</v>
      </c>
      <c r="N2095" s="355">
        <v>0</v>
      </c>
      <c r="O2095" s="355">
        <v>649</v>
      </c>
      <c r="P2095" s="355">
        <v>15051</v>
      </c>
      <c r="Q2095" s="355">
        <v>4</v>
      </c>
      <c r="R2095" s="355">
        <v>607</v>
      </c>
      <c r="S2095" s="355">
        <v>14115.000000000033</v>
      </c>
      <c r="T2095" s="355">
        <v>0</v>
      </c>
      <c r="U2095" s="355">
        <v>670.00000000000011</v>
      </c>
      <c r="V2095" s="355">
        <v>14363.000000000022</v>
      </c>
      <c r="W2095" s="355">
        <v>0</v>
      </c>
      <c r="X2095" s="355">
        <v>734.00000000000045</v>
      </c>
      <c r="Y2095" s="355">
        <v>14444</v>
      </c>
      <c r="Z2095" s="355">
        <v>0</v>
      </c>
      <c r="AA2095" s="355">
        <v>752</v>
      </c>
      <c r="AB2095" s="355">
        <v>13673</v>
      </c>
      <c r="AC2095" s="355">
        <v>0</v>
      </c>
      <c r="AD2095" s="357">
        <v>790</v>
      </c>
      <c r="AE2095" s="355">
        <v>14240</v>
      </c>
      <c r="AF2095" s="355">
        <v>0</v>
      </c>
      <c r="AG2095" s="358">
        <v>926</v>
      </c>
      <c r="AH2095" s="355">
        <v>13807</v>
      </c>
      <c r="AI2095" s="355">
        <v>0</v>
      </c>
      <c r="AJ2095" s="358">
        <v>906</v>
      </c>
      <c r="AK2095" s="4">
        <v>14002</v>
      </c>
      <c r="AL2095" s="4">
        <v>0</v>
      </c>
      <c r="AM2095" s="4">
        <v>819</v>
      </c>
    </row>
    <row r="2096" spans="2:39" x14ac:dyDescent="0.3">
      <c r="B2096" s="350" t="s">
        <v>152</v>
      </c>
      <c r="C2096" s="351" t="s">
        <v>230</v>
      </c>
      <c r="D2096" s="352">
        <v>13891</v>
      </c>
      <c r="E2096" s="353">
        <v>97</v>
      </c>
      <c r="F2096" s="353">
        <v>489</v>
      </c>
      <c r="G2096" s="354">
        <v>14046</v>
      </c>
      <c r="H2096" s="354">
        <v>15</v>
      </c>
      <c r="I2096" s="354">
        <v>460</v>
      </c>
      <c r="J2096" s="355">
        <v>13292</v>
      </c>
      <c r="K2096" s="355">
        <v>0</v>
      </c>
      <c r="L2096" s="355">
        <v>557</v>
      </c>
      <c r="M2096" s="355">
        <v>13196</v>
      </c>
      <c r="N2096" s="355">
        <v>0</v>
      </c>
      <c r="O2096" s="355">
        <v>645</v>
      </c>
      <c r="P2096" s="355">
        <v>13390</v>
      </c>
      <c r="Q2096" s="355">
        <v>5</v>
      </c>
      <c r="R2096" s="355">
        <v>586</v>
      </c>
      <c r="S2096" s="355">
        <v>12676.999999999956</v>
      </c>
      <c r="T2096" s="355">
        <v>0</v>
      </c>
      <c r="U2096" s="355">
        <v>574.00000000000023</v>
      </c>
      <c r="V2096" s="355">
        <v>12034.999999999996</v>
      </c>
      <c r="W2096" s="355">
        <v>0</v>
      </c>
      <c r="X2096" s="355">
        <v>612.00000000000034</v>
      </c>
      <c r="Y2096" s="355">
        <v>12282</v>
      </c>
      <c r="Z2096" s="355">
        <v>0</v>
      </c>
      <c r="AA2096" s="355">
        <v>683</v>
      </c>
      <c r="AB2096" s="355">
        <v>12536</v>
      </c>
      <c r="AC2096" s="355">
        <v>0</v>
      </c>
      <c r="AD2096" s="357">
        <v>717</v>
      </c>
      <c r="AE2096" s="355">
        <v>11820</v>
      </c>
      <c r="AF2096" s="355">
        <v>0</v>
      </c>
      <c r="AG2096" s="358">
        <v>738</v>
      </c>
      <c r="AH2096" s="355">
        <v>12558</v>
      </c>
      <c r="AI2096" s="355">
        <v>0</v>
      </c>
      <c r="AJ2096" s="358">
        <v>853</v>
      </c>
      <c r="AK2096" s="4">
        <v>13080</v>
      </c>
      <c r="AL2096" s="4">
        <v>0</v>
      </c>
      <c r="AM2096" s="4">
        <v>803</v>
      </c>
    </row>
    <row r="2097" spans="2:39" x14ac:dyDescent="0.3">
      <c r="B2097" s="350" t="s">
        <v>152</v>
      </c>
      <c r="C2097" s="351" t="s">
        <v>231</v>
      </c>
      <c r="D2097" s="352">
        <v>12334</v>
      </c>
      <c r="E2097" s="353">
        <v>51</v>
      </c>
      <c r="F2097" s="353">
        <v>426</v>
      </c>
      <c r="G2097" s="354">
        <v>11968</v>
      </c>
      <c r="H2097" s="354">
        <v>19</v>
      </c>
      <c r="I2097" s="354">
        <v>452</v>
      </c>
      <c r="J2097" s="355">
        <v>11620</v>
      </c>
      <c r="K2097" s="355">
        <v>0</v>
      </c>
      <c r="L2097" s="355">
        <v>483</v>
      </c>
      <c r="M2097" s="355">
        <v>11205</v>
      </c>
      <c r="N2097" s="355">
        <v>0</v>
      </c>
      <c r="O2097" s="355">
        <v>492</v>
      </c>
      <c r="P2097" s="355">
        <v>11410</v>
      </c>
      <c r="Q2097" s="355">
        <v>3</v>
      </c>
      <c r="R2097" s="355">
        <v>595</v>
      </c>
      <c r="S2097" s="355">
        <v>11152.999999999996</v>
      </c>
      <c r="T2097" s="355">
        <v>0</v>
      </c>
      <c r="U2097" s="355">
        <v>547.99999999999966</v>
      </c>
      <c r="V2097" s="355">
        <v>10749.000000000033</v>
      </c>
      <c r="W2097" s="355">
        <v>0</v>
      </c>
      <c r="X2097" s="355">
        <v>510.99999999999994</v>
      </c>
      <c r="Y2097" s="355">
        <v>10326</v>
      </c>
      <c r="Z2097" s="355">
        <v>0</v>
      </c>
      <c r="AA2097" s="355">
        <v>555</v>
      </c>
      <c r="AB2097" s="355">
        <v>10526</v>
      </c>
      <c r="AC2097" s="355">
        <v>0</v>
      </c>
      <c r="AD2097" s="357">
        <v>645</v>
      </c>
      <c r="AE2097" s="355">
        <v>10707</v>
      </c>
      <c r="AF2097" s="355">
        <v>0</v>
      </c>
      <c r="AG2097" s="358">
        <v>668</v>
      </c>
      <c r="AH2097" s="355">
        <v>10203</v>
      </c>
      <c r="AI2097" s="355">
        <v>0</v>
      </c>
      <c r="AJ2097" s="358">
        <v>714</v>
      </c>
      <c r="AK2097" s="4">
        <v>11675</v>
      </c>
      <c r="AL2097" s="4">
        <v>0</v>
      </c>
      <c r="AM2097" s="4">
        <v>730</v>
      </c>
    </row>
    <row r="2098" spans="2:39" x14ac:dyDescent="0.3">
      <c r="B2098" s="350" t="s">
        <v>152</v>
      </c>
      <c r="C2098" s="351" t="s">
        <v>288</v>
      </c>
      <c r="D2098" s="352">
        <v>10437</v>
      </c>
      <c r="E2098" s="353">
        <v>35</v>
      </c>
      <c r="F2098" s="353">
        <v>414</v>
      </c>
      <c r="G2098" s="354">
        <v>10720</v>
      </c>
      <c r="H2098" s="354">
        <v>11</v>
      </c>
      <c r="I2098" s="354">
        <v>393</v>
      </c>
      <c r="J2098" s="355">
        <v>9846</v>
      </c>
      <c r="K2098" s="355">
        <v>0</v>
      </c>
      <c r="L2098" s="355">
        <v>404</v>
      </c>
      <c r="M2098" s="355">
        <v>9821</v>
      </c>
      <c r="N2098" s="355">
        <v>0</v>
      </c>
      <c r="O2098" s="355">
        <v>421</v>
      </c>
      <c r="P2098" s="355">
        <v>9840</v>
      </c>
      <c r="Q2098" s="355">
        <v>1</v>
      </c>
      <c r="R2098" s="355">
        <v>421</v>
      </c>
      <c r="S2098" s="355">
        <v>9796.0000000000273</v>
      </c>
      <c r="T2098" s="355">
        <v>0</v>
      </c>
      <c r="U2098" s="355">
        <v>508</v>
      </c>
      <c r="V2098" s="355">
        <v>9624.0000000000018</v>
      </c>
      <c r="W2098" s="355">
        <v>0</v>
      </c>
      <c r="X2098" s="355">
        <v>474.99999999999994</v>
      </c>
      <c r="Y2098" s="355">
        <v>9426</v>
      </c>
      <c r="Z2098" s="355">
        <v>0</v>
      </c>
      <c r="AA2098" s="355">
        <v>448</v>
      </c>
      <c r="AB2098" s="355">
        <v>8874</v>
      </c>
      <c r="AC2098" s="355">
        <v>0</v>
      </c>
      <c r="AD2098" s="357">
        <v>496</v>
      </c>
      <c r="AE2098" s="355">
        <v>9150</v>
      </c>
      <c r="AF2098" s="355">
        <v>0</v>
      </c>
      <c r="AG2098" s="358">
        <v>545</v>
      </c>
      <c r="AH2098" s="355">
        <v>9545</v>
      </c>
      <c r="AI2098" s="355">
        <v>0</v>
      </c>
      <c r="AJ2098" s="358">
        <v>613</v>
      </c>
      <c r="AK2098" s="4">
        <v>9499</v>
      </c>
      <c r="AL2098" s="4">
        <v>0</v>
      </c>
      <c r="AM2098" s="4">
        <v>640</v>
      </c>
    </row>
    <row r="2099" spans="2:39" x14ac:dyDescent="0.3">
      <c r="B2099" s="350" t="s">
        <v>152</v>
      </c>
      <c r="C2099" s="351" t="s">
        <v>232</v>
      </c>
      <c r="D2099" s="352">
        <v>8577</v>
      </c>
      <c r="E2099" s="353">
        <v>44</v>
      </c>
      <c r="F2099" s="353">
        <v>324</v>
      </c>
      <c r="G2099" s="354">
        <v>8504</v>
      </c>
      <c r="H2099" s="354">
        <v>7</v>
      </c>
      <c r="I2099" s="354">
        <v>381</v>
      </c>
      <c r="J2099" s="355">
        <v>8450</v>
      </c>
      <c r="K2099" s="355">
        <v>1</v>
      </c>
      <c r="L2099" s="355">
        <v>412</v>
      </c>
      <c r="M2099" s="355">
        <v>7964</v>
      </c>
      <c r="N2099" s="355">
        <v>0</v>
      </c>
      <c r="O2099" s="355">
        <v>426</v>
      </c>
      <c r="P2099" s="355">
        <v>8288</v>
      </c>
      <c r="Q2099" s="355">
        <v>0</v>
      </c>
      <c r="R2099" s="355">
        <v>376</v>
      </c>
      <c r="S2099" s="355">
        <v>8155.9999999999973</v>
      </c>
      <c r="T2099" s="355">
        <v>0</v>
      </c>
      <c r="U2099" s="355">
        <v>405</v>
      </c>
      <c r="V2099" s="355">
        <v>8234.0000000000073</v>
      </c>
      <c r="W2099" s="355">
        <v>0</v>
      </c>
      <c r="X2099" s="355">
        <v>489.00000000000011</v>
      </c>
      <c r="Y2099" s="355">
        <v>8088</v>
      </c>
      <c r="Z2099" s="355">
        <v>0</v>
      </c>
      <c r="AA2099" s="355">
        <v>453</v>
      </c>
      <c r="AB2099" s="355">
        <v>7912</v>
      </c>
      <c r="AC2099" s="355">
        <v>0</v>
      </c>
      <c r="AD2099" s="357">
        <v>423</v>
      </c>
      <c r="AE2099" s="355">
        <v>7478</v>
      </c>
      <c r="AF2099" s="355">
        <v>0</v>
      </c>
      <c r="AG2099" s="358">
        <v>485</v>
      </c>
      <c r="AH2099" s="355">
        <v>7793</v>
      </c>
      <c r="AI2099" s="355">
        <v>0</v>
      </c>
      <c r="AJ2099" s="358">
        <v>579</v>
      </c>
      <c r="AK2099" s="4">
        <v>8556</v>
      </c>
      <c r="AL2099" s="4">
        <v>0</v>
      </c>
      <c r="AM2099" s="4">
        <v>566</v>
      </c>
    </row>
    <row r="2100" spans="2:39" x14ac:dyDescent="0.3">
      <c r="B2100" s="350" t="s">
        <v>152</v>
      </c>
      <c r="C2100" s="351" t="s">
        <v>325</v>
      </c>
      <c r="D2100" s="352">
        <v>151</v>
      </c>
      <c r="E2100" s="353">
        <v>0</v>
      </c>
      <c r="F2100" s="353">
        <v>0</v>
      </c>
      <c r="G2100" s="354">
        <v>215</v>
      </c>
      <c r="H2100" s="354">
        <v>0</v>
      </c>
      <c r="I2100" s="354">
        <v>0</v>
      </c>
      <c r="J2100" s="355">
        <v>199</v>
      </c>
      <c r="K2100" s="355">
        <v>0</v>
      </c>
      <c r="L2100" s="355">
        <v>0</v>
      </c>
      <c r="M2100" s="355">
        <v>174</v>
      </c>
      <c r="N2100" s="355">
        <v>0</v>
      </c>
      <c r="O2100" s="355">
        <v>0</v>
      </c>
      <c r="P2100" s="355">
        <v>146</v>
      </c>
      <c r="Q2100" s="355">
        <v>0</v>
      </c>
      <c r="R2100" s="355">
        <v>0</v>
      </c>
      <c r="S2100" s="355">
        <v>179</v>
      </c>
      <c r="T2100" s="355">
        <v>0</v>
      </c>
      <c r="U2100" s="355">
        <v>0</v>
      </c>
      <c r="V2100" s="355">
        <v>180</v>
      </c>
      <c r="W2100" s="355">
        <v>0</v>
      </c>
      <c r="X2100" s="355">
        <v>0</v>
      </c>
      <c r="Y2100" s="355">
        <v>139</v>
      </c>
      <c r="Z2100" s="355">
        <v>0</v>
      </c>
      <c r="AA2100" s="355">
        <v>0</v>
      </c>
      <c r="AB2100" s="355">
        <v>94</v>
      </c>
      <c r="AC2100" s="355">
        <v>0</v>
      </c>
      <c r="AD2100" s="357">
        <v>0</v>
      </c>
      <c r="AE2100" s="355">
        <v>147</v>
      </c>
      <c r="AF2100" s="355">
        <v>0</v>
      </c>
      <c r="AG2100" s="358">
        <v>0</v>
      </c>
      <c r="AH2100" s="355">
        <v>158</v>
      </c>
      <c r="AI2100" s="355">
        <v>0</v>
      </c>
      <c r="AJ2100" s="358">
        <v>0</v>
      </c>
      <c r="AK2100" s="4">
        <v>169</v>
      </c>
      <c r="AL2100" s="4">
        <v>0</v>
      </c>
      <c r="AM2100" s="4">
        <v>0</v>
      </c>
    </row>
    <row r="2101" spans="2:39" x14ac:dyDescent="0.3">
      <c r="B2101" s="350" t="s">
        <v>152</v>
      </c>
      <c r="C2101" s="351" t="s">
        <v>326</v>
      </c>
      <c r="D2101" s="352">
        <v>109</v>
      </c>
      <c r="E2101" s="353">
        <v>0</v>
      </c>
      <c r="F2101" s="353">
        <v>0</v>
      </c>
      <c r="G2101" s="354">
        <v>114</v>
      </c>
      <c r="H2101" s="354">
        <v>0</v>
      </c>
      <c r="I2101" s="354">
        <v>0</v>
      </c>
      <c r="J2101" s="355">
        <v>156</v>
      </c>
      <c r="K2101" s="355">
        <v>0</v>
      </c>
      <c r="L2101" s="355">
        <v>0</v>
      </c>
      <c r="M2101" s="355">
        <v>179</v>
      </c>
      <c r="N2101" s="355">
        <v>0</v>
      </c>
      <c r="O2101" s="355">
        <v>0</v>
      </c>
      <c r="P2101" s="355">
        <v>131</v>
      </c>
      <c r="Q2101" s="355">
        <v>0</v>
      </c>
      <c r="R2101" s="355">
        <v>0</v>
      </c>
      <c r="S2101" s="355">
        <v>118.00000000000003</v>
      </c>
      <c r="T2101" s="355">
        <v>0</v>
      </c>
      <c r="U2101" s="355">
        <v>0</v>
      </c>
      <c r="V2101" s="355">
        <v>131</v>
      </c>
      <c r="W2101" s="355">
        <v>0</v>
      </c>
      <c r="X2101" s="355">
        <v>0</v>
      </c>
      <c r="Y2101" s="355">
        <v>118</v>
      </c>
      <c r="Z2101" s="355">
        <v>0</v>
      </c>
      <c r="AA2101" s="355">
        <v>0</v>
      </c>
      <c r="AB2101" s="355">
        <v>97</v>
      </c>
      <c r="AC2101" s="355">
        <v>0</v>
      </c>
      <c r="AD2101" s="357">
        <v>0</v>
      </c>
      <c r="AE2101" s="355">
        <v>71</v>
      </c>
      <c r="AF2101" s="355">
        <v>0</v>
      </c>
      <c r="AG2101" s="358">
        <v>0</v>
      </c>
      <c r="AH2101" s="355">
        <v>101</v>
      </c>
      <c r="AI2101" s="355">
        <v>0</v>
      </c>
      <c r="AJ2101" s="358">
        <v>0</v>
      </c>
      <c r="AK2101" s="4">
        <v>103</v>
      </c>
      <c r="AL2101" s="4">
        <v>0</v>
      </c>
      <c r="AM2101" s="4">
        <v>0</v>
      </c>
    </row>
    <row r="2102" spans="2:39" x14ac:dyDescent="0.3">
      <c r="B2102" s="350" t="s">
        <v>152</v>
      </c>
      <c r="C2102" s="351" t="s">
        <v>289</v>
      </c>
      <c r="D2102" s="352">
        <v>5580</v>
      </c>
      <c r="E2102" s="353">
        <v>19</v>
      </c>
      <c r="F2102" s="353">
        <v>0</v>
      </c>
      <c r="G2102" s="354">
        <v>2930</v>
      </c>
      <c r="H2102" s="354">
        <v>1</v>
      </c>
      <c r="I2102" s="354">
        <v>0</v>
      </c>
      <c r="J2102" s="355">
        <v>82</v>
      </c>
      <c r="K2102" s="355">
        <v>2536</v>
      </c>
      <c r="L2102" s="355">
        <v>0</v>
      </c>
      <c r="M2102" s="355">
        <v>65</v>
      </c>
      <c r="N2102" s="355">
        <v>1215</v>
      </c>
      <c r="O2102" s="355">
        <v>0</v>
      </c>
      <c r="P2102" s="355">
        <v>41</v>
      </c>
      <c r="Q2102" s="355">
        <v>0</v>
      </c>
      <c r="R2102" s="355">
        <v>1</v>
      </c>
      <c r="S2102" s="355">
        <v>615.99999999999943</v>
      </c>
      <c r="T2102" s="355">
        <v>1724.9999999999984</v>
      </c>
      <c r="U2102" s="355">
        <v>0</v>
      </c>
      <c r="V2102" s="355">
        <v>2053.0000000000005</v>
      </c>
      <c r="W2102" s="355">
        <v>0</v>
      </c>
      <c r="X2102" s="355">
        <v>1</v>
      </c>
      <c r="Y2102" s="355">
        <v>1834</v>
      </c>
      <c r="Z2102" s="355">
        <v>0</v>
      </c>
      <c r="AA2102" s="355">
        <v>1</v>
      </c>
      <c r="AB2102" s="355">
        <v>2446</v>
      </c>
      <c r="AC2102" s="355">
        <v>0</v>
      </c>
      <c r="AD2102" s="357">
        <v>0</v>
      </c>
      <c r="AE2102" s="355">
        <v>82</v>
      </c>
      <c r="AF2102" s="355">
        <v>0</v>
      </c>
      <c r="AG2102" s="358">
        <v>2</v>
      </c>
      <c r="AH2102" s="355">
        <v>96</v>
      </c>
      <c r="AI2102" s="355">
        <v>0</v>
      </c>
      <c r="AJ2102" s="358">
        <v>2</v>
      </c>
      <c r="AK2102" s="4">
        <v>1068</v>
      </c>
      <c r="AL2102" s="4">
        <v>0</v>
      </c>
      <c r="AM2102" s="4">
        <v>0</v>
      </c>
    </row>
    <row r="2103" spans="2:39" x14ac:dyDescent="0.3">
      <c r="B2103" s="350" t="s">
        <v>152</v>
      </c>
      <c r="C2103" s="351" t="s">
        <v>290</v>
      </c>
      <c r="D2103" s="352">
        <v>7125</v>
      </c>
      <c r="E2103" s="353">
        <v>22</v>
      </c>
      <c r="F2103" s="353">
        <v>3</v>
      </c>
      <c r="G2103" s="354">
        <v>5461</v>
      </c>
      <c r="H2103" s="354">
        <v>0</v>
      </c>
      <c r="I2103" s="354">
        <v>3</v>
      </c>
      <c r="J2103" s="355">
        <v>130</v>
      </c>
      <c r="K2103" s="355">
        <v>1982</v>
      </c>
      <c r="L2103" s="355">
        <v>1</v>
      </c>
      <c r="M2103" s="355">
        <v>131</v>
      </c>
      <c r="N2103" s="355">
        <v>40</v>
      </c>
      <c r="O2103" s="355">
        <v>4</v>
      </c>
      <c r="P2103" s="355">
        <v>159</v>
      </c>
      <c r="Q2103" s="355">
        <v>1772</v>
      </c>
      <c r="R2103" s="355">
        <v>1</v>
      </c>
      <c r="S2103" s="355">
        <v>156</v>
      </c>
      <c r="T2103" s="355">
        <v>0</v>
      </c>
      <c r="U2103" s="355">
        <v>4</v>
      </c>
      <c r="V2103" s="355">
        <v>156</v>
      </c>
      <c r="W2103" s="355">
        <v>0</v>
      </c>
      <c r="X2103" s="355">
        <v>9</v>
      </c>
      <c r="Y2103" s="355">
        <v>224</v>
      </c>
      <c r="Z2103" s="355">
        <v>0</v>
      </c>
      <c r="AA2103" s="355">
        <v>4</v>
      </c>
      <c r="AB2103" s="355">
        <v>290</v>
      </c>
      <c r="AC2103" s="355">
        <v>0</v>
      </c>
      <c r="AD2103" s="357">
        <v>10</v>
      </c>
      <c r="AE2103" s="355">
        <v>417</v>
      </c>
      <c r="AF2103" s="355">
        <v>0</v>
      </c>
      <c r="AG2103" s="358">
        <v>3</v>
      </c>
      <c r="AH2103" s="355">
        <v>394</v>
      </c>
      <c r="AI2103" s="355">
        <v>0</v>
      </c>
      <c r="AJ2103" s="358">
        <v>33</v>
      </c>
      <c r="AK2103" s="4">
        <v>193</v>
      </c>
      <c r="AL2103" s="4">
        <v>0</v>
      </c>
      <c r="AM2103" s="4">
        <v>1</v>
      </c>
    </row>
    <row r="2104" spans="2:39" x14ac:dyDescent="0.3">
      <c r="B2104" s="350" t="s">
        <v>152</v>
      </c>
      <c r="C2104" s="351" t="s">
        <v>291</v>
      </c>
      <c r="D2104" s="352">
        <v>5790</v>
      </c>
      <c r="E2104" s="353">
        <v>4762</v>
      </c>
      <c r="F2104" s="353">
        <v>303</v>
      </c>
      <c r="G2104" s="354">
        <v>3588</v>
      </c>
      <c r="H2104" s="354">
        <v>2670</v>
      </c>
      <c r="I2104" s="354">
        <v>309</v>
      </c>
      <c r="J2104" s="355">
        <v>1135</v>
      </c>
      <c r="K2104" s="355">
        <v>35</v>
      </c>
      <c r="L2104" s="355">
        <v>387</v>
      </c>
      <c r="M2104" s="355">
        <v>1089</v>
      </c>
      <c r="N2104" s="355">
        <v>7558</v>
      </c>
      <c r="O2104" s="355">
        <v>645</v>
      </c>
      <c r="P2104" s="355">
        <v>1168</v>
      </c>
      <c r="Q2104" s="355">
        <v>25</v>
      </c>
      <c r="R2104" s="355">
        <v>498</v>
      </c>
      <c r="S2104" s="355">
        <v>1453.9999999999993</v>
      </c>
      <c r="T2104" s="355">
        <v>0</v>
      </c>
      <c r="U2104" s="355">
        <v>720.99999999999943</v>
      </c>
      <c r="V2104" s="355">
        <v>1475.0000000000007</v>
      </c>
      <c r="W2104" s="355">
        <v>0</v>
      </c>
      <c r="X2104" s="355">
        <v>683.99999999999977</v>
      </c>
      <c r="Y2104" s="355">
        <v>2118</v>
      </c>
      <c r="Z2104" s="355">
        <v>0</v>
      </c>
      <c r="AA2104" s="355">
        <v>653</v>
      </c>
      <c r="AB2104" s="355">
        <v>2050</v>
      </c>
      <c r="AC2104" s="355">
        <v>0</v>
      </c>
      <c r="AD2104" s="357">
        <v>535</v>
      </c>
      <c r="AE2104" s="355">
        <v>2116</v>
      </c>
      <c r="AF2104" s="355">
        <v>0</v>
      </c>
      <c r="AG2104" s="358">
        <v>541</v>
      </c>
      <c r="AH2104" s="355">
        <v>1914</v>
      </c>
      <c r="AI2104" s="355">
        <v>0</v>
      </c>
      <c r="AJ2104" s="358">
        <v>542</v>
      </c>
      <c r="AK2104" s="4">
        <v>1558</v>
      </c>
      <c r="AL2104" s="4">
        <v>0</v>
      </c>
      <c r="AM2104" s="4">
        <v>343</v>
      </c>
    </row>
    <row r="2105" spans="2:39" x14ac:dyDescent="0.3">
      <c r="B2105" s="350" t="s">
        <v>152</v>
      </c>
      <c r="C2105" s="351" t="s">
        <v>292</v>
      </c>
      <c r="D2105" s="352">
        <v>2981</v>
      </c>
      <c r="E2105" s="353">
        <v>4343</v>
      </c>
      <c r="F2105" s="353">
        <v>522</v>
      </c>
      <c r="G2105" s="354">
        <v>3103</v>
      </c>
      <c r="H2105" s="354">
        <v>2447</v>
      </c>
      <c r="I2105" s="354">
        <v>562</v>
      </c>
      <c r="J2105" s="355">
        <v>1123</v>
      </c>
      <c r="K2105" s="355">
        <v>34</v>
      </c>
      <c r="L2105" s="355">
        <v>745</v>
      </c>
      <c r="M2105" s="355">
        <v>1236</v>
      </c>
      <c r="N2105" s="355">
        <v>3251</v>
      </c>
      <c r="O2105" s="355">
        <v>1130</v>
      </c>
      <c r="P2105" s="355">
        <v>1508</v>
      </c>
      <c r="Q2105" s="355">
        <v>35</v>
      </c>
      <c r="R2105" s="355">
        <v>1087</v>
      </c>
      <c r="S2105" s="355">
        <v>1639.9999999999995</v>
      </c>
      <c r="T2105" s="355">
        <v>0</v>
      </c>
      <c r="U2105" s="355">
        <v>1331.0000000000011</v>
      </c>
      <c r="V2105" s="355">
        <v>1754.000000000002</v>
      </c>
      <c r="W2105" s="355">
        <v>0</v>
      </c>
      <c r="X2105" s="355">
        <v>1404.9999999999993</v>
      </c>
      <c r="Y2105" s="355">
        <v>2021</v>
      </c>
      <c r="Z2105" s="355">
        <v>0</v>
      </c>
      <c r="AA2105" s="355">
        <v>1262</v>
      </c>
      <c r="AB2105" s="355">
        <v>2136</v>
      </c>
      <c r="AC2105" s="355">
        <v>0</v>
      </c>
      <c r="AD2105" s="357">
        <v>1149</v>
      </c>
      <c r="AE2105" s="355">
        <v>2130</v>
      </c>
      <c r="AF2105" s="355">
        <v>0</v>
      </c>
      <c r="AG2105" s="358">
        <v>1146</v>
      </c>
      <c r="AH2105" s="355">
        <v>2024</v>
      </c>
      <c r="AI2105" s="355">
        <v>0</v>
      </c>
      <c r="AJ2105" s="358">
        <v>1122</v>
      </c>
      <c r="AK2105" s="4">
        <v>2040</v>
      </c>
      <c r="AL2105" s="4">
        <v>0</v>
      </c>
      <c r="AM2105" s="4">
        <v>917</v>
      </c>
    </row>
    <row r="2106" spans="2:39" x14ac:dyDescent="0.3">
      <c r="B2106" s="350" t="s">
        <v>152</v>
      </c>
      <c r="C2106" s="351" t="s">
        <v>293</v>
      </c>
      <c r="D2106" s="352">
        <v>1401</v>
      </c>
      <c r="E2106" s="353">
        <v>3587</v>
      </c>
      <c r="F2106" s="353">
        <v>441</v>
      </c>
      <c r="G2106" s="354">
        <v>1022</v>
      </c>
      <c r="H2106" s="354">
        <v>1798</v>
      </c>
      <c r="I2106" s="354">
        <v>613</v>
      </c>
      <c r="J2106" s="355">
        <v>508</v>
      </c>
      <c r="K2106" s="355">
        <v>63</v>
      </c>
      <c r="L2106" s="355">
        <v>723</v>
      </c>
      <c r="M2106" s="355">
        <v>366</v>
      </c>
      <c r="N2106" s="355">
        <v>1491</v>
      </c>
      <c r="O2106" s="355">
        <v>801</v>
      </c>
      <c r="P2106" s="355">
        <v>812</v>
      </c>
      <c r="Q2106" s="355">
        <v>74</v>
      </c>
      <c r="R2106" s="355">
        <v>1120</v>
      </c>
      <c r="S2106" s="355">
        <v>1012.9999999999998</v>
      </c>
      <c r="T2106" s="355">
        <v>0</v>
      </c>
      <c r="U2106" s="355">
        <v>999</v>
      </c>
      <c r="V2106" s="355">
        <v>766.99999999999943</v>
      </c>
      <c r="W2106" s="355">
        <v>0</v>
      </c>
      <c r="X2106" s="355">
        <v>925.00000000000034</v>
      </c>
      <c r="Y2106" s="355">
        <v>786</v>
      </c>
      <c r="Z2106" s="355">
        <v>0</v>
      </c>
      <c r="AA2106" s="355">
        <v>940</v>
      </c>
      <c r="AB2106" s="355">
        <v>583</v>
      </c>
      <c r="AC2106" s="355">
        <v>0</v>
      </c>
      <c r="AD2106" s="357">
        <v>791</v>
      </c>
      <c r="AE2106" s="355">
        <v>864</v>
      </c>
      <c r="AF2106" s="355">
        <v>0</v>
      </c>
      <c r="AG2106" s="358">
        <v>890</v>
      </c>
      <c r="AH2106" s="355">
        <v>686</v>
      </c>
      <c r="AI2106" s="355">
        <v>0</v>
      </c>
      <c r="AJ2106" s="358">
        <v>792</v>
      </c>
      <c r="AK2106" s="4">
        <v>1197</v>
      </c>
      <c r="AL2106" s="4">
        <v>0</v>
      </c>
      <c r="AM2106" s="4">
        <v>786</v>
      </c>
    </row>
    <row r="2107" spans="2:39" x14ac:dyDescent="0.3">
      <c r="B2107" s="350" t="s">
        <v>152</v>
      </c>
      <c r="C2107" s="351" t="s">
        <v>294</v>
      </c>
      <c r="D2107" s="352">
        <v>1474</v>
      </c>
      <c r="E2107" s="353">
        <v>1434</v>
      </c>
      <c r="F2107" s="353">
        <v>519</v>
      </c>
      <c r="G2107" s="354">
        <v>1589</v>
      </c>
      <c r="H2107" s="354">
        <v>1129</v>
      </c>
      <c r="I2107" s="354">
        <v>583</v>
      </c>
      <c r="J2107" s="355">
        <v>784</v>
      </c>
      <c r="K2107" s="355">
        <v>92</v>
      </c>
      <c r="L2107" s="355">
        <v>534</v>
      </c>
      <c r="M2107" s="355">
        <v>812</v>
      </c>
      <c r="N2107" s="355">
        <v>1712</v>
      </c>
      <c r="O2107" s="355">
        <v>1214</v>
      </c>
      <c r="P2107" s="355">
        <v>710</v>
      </c>
      <c r="Q2107" s="355">
        <v>36</v>
      </c>
      <c r="R2107" s="355">
        <v>977</v>
      </c>
      <c r="S2107" s="355">
        <v>957.99999999999943</v>
      </c>
      <c r="T2107" s="355">
        <v>14</v>
      </c>
      <c r="U2107" s="355">
        <v>1143</v>
      </c>
      <c r="V2107" s="355">
        <v>1327</v>
      </c>
      <c r="W2107" s="355">
        <v>0</v>
      </c>
      <c r="X2107" s="355">
        <v>1817.0000000000002</v>
      </c>
      <c r="Y2107" s="355">
        <v>1340</v>
      </c>
      <c r="Z2107" s="355">
        <v>0</v>
      </c>
      <c r="AA2107" s="355">
        <v>2005</v>
      </c>
      <c r="AB2107" s="355">
        <v>1403</v>
      </c>
      <c r="AC2107" s="355">
        <v>0</v>
      </c>
      <c r="AD2107" s="357">
        <v>1955</v>
      </c>
      <c r="AE2107" s="355">
        <v>1661</v>
      </c>
      <c r="AF2107" s="355">
        <v>0</v>
      </c>
      <c r="AG2107" s="358">
        <v>1875</v>
      </c>
      <c r="AH2107" s="355">
        <v>1636</v>
      </c>
      <c r="AI2107" s="355">
        <v>0</v>
      </c>
      <c r="AJ2107" s="358">
        <v>2154</v>
      </c>
      <c r="AK2107" s="4">
        <v>1147</v>
      </c>
      <c r="AL2107" s="4">
        <v>0</v>
      </c>
      <c r="AM2107" s="4">
        <v>1582</v>
      </c>
    </row>
    <row r="2108" spans="2:39" x14ac:dyDescent="0.3">
      <c r="B2108" s="350" t="s">
        <v>152</v>
      </c>
      <c r="C2108" s="351" t="s">
        <v>327</v>
      </c>
      <c r="D2108" s="352">
        <v>51</v>
      </c>
      <c r="E2108" s="353">
        <v>0</v>
      </c>
      <c r="F2108" s="353">
        <v>0</v>
      </c>
      <c r="G2108" s="354">
        <v>66</v>
      </c>
      <c r="H2108" s="354">
        <v>0</v>
      </c>
      <c r="I2108" s="354">
        <v>0</v>
      </c>
      <c r="J2108" s="355">
        <v>113</v>
      </c>
      <c r="K2108" s="355">
        <v>0</v>
      </c>
      <c r="L2108" s="355">
        <v>0</v>
      </c>
      <c r="M2108" s="355">
        <v>92</v>
      </c>
      <c r="N2108" s="355">
        <v>0</v>
      </c>
      <c r="O2108" s="355">
        <v>0</v>
      </c>
      <c r="P2108" s="355">
        <v>76</v>
      </c>
      <c r="Q2108" s="355">
        <v>0</v>
      </c>
      <c r="R2108" s="355">
        <v>0</v>
      </c>
      <c r="S2108" s="355">
        <v>87</v>
      </c>
      <c r="T2108" s="355">
        <v>0</v>
      </c>
      <c r="U2108" s="355">
        <v>0</v>
      </c>
      <c r="V2108" s="355">
        <v>72.000000000000014</v>
      </c>
      <c r="W2108" s="355">
        <v>0</v>
      </c>
      <c r="X2108" s="355">
        <v>0</v>
      </c>
      <c r="Y2108" s="355">
        <v>75</v>
      </c>
      <c r="Z2108" s="355">
        <v>0</v>
      </c>
      <c r="AA2108" s="355">
        <v>0</v>
      </c>
      <c r="AB2108" s="355">
        <v>72</v>
      </c>
      <c r="AC2108" s="355">
        <v>0</v>
      </c>
      <c r="AD2108" s="357">
        <v>0</v>
      </c>
      <c r="AE2108" s="355">
        <v>81</v>
      </c>
      <c r="AF2108" s="355">
        <v>0</v>
      </c>
      <c r="AG2108" s="358">
        <v>0</v>
      </c>
      <c r="AH2108" s="355">
        <v>89</v>
      </c>
      <c r="AI2108" s="355">
        <v>0</v>
      </c>
      <c r="AJ2108" s="358">
        <v>0</v>
      </c>
      <c r="AK2108" s="4">
        <v>73</v>
      </c>
      <c r="AL2108" s="4">
        <v>0</v>
      </c>
      <c r="AM2108" s="4">
        <v>0</v>
      </c>
    </row>
    <row r="2109" spans="2:39" x14ac:dyDescent="0.3">
      <c r="B2109" s="350" t="s">
        <v>153</v>
      </c>
      <c r="C2109" s="351" t="s">
        <v>223</v>
      </c>
      <c r="D2109" s="352">
        <v>0</v>
      </c>
      <c r="E2109" s="353">
        <v>0</v>
      </c>
      <c r="F2109" s="353">
        <v>288</v>
      </c>
      <c r="G2109" s="354">
        <v>0</v>
      </c>
      <c r="H2109" s="354">
        <v>0</v>
      </c>
      <c r="I2109" s="354">
        <v>300</v>
      </c>
      <c r="J2109" s="355">
        <v>5</v>
      </c>
      <c r="K2109" s="355">
        <v>0</v>
      </c>
      <c r="L2109" s="355">
        <v>235</v>
      </c>
      <c r="M2109" s="355">
        <v>0</v>
      </c>
      <c r="N2109" s="355">
        <v>0</v>
      </c>
      <c r="O2109" s="355">
        <v>292</v>
      </c>
      <c r="P2109" s="355">
        <v>0</v>
      </c>
      <c r="Q2109" s="355">
        <v>0</v>
      </c>
      <c r="R2109" s="355">
        <v>213</v>
      </c>
      <c r="S2109" s="355">
        <v>0</v>
      </c>
      <c r="T2109" s="355">
        <v>0</v>
      </c>
      <c r="U2109" s="355">
        <v>260.00000000000006</v>
      </c>
      <c r="V2109" s="355">
        <v>0</v>
      </c>
      <c r="W2109" s="355">
        <v>0</v>
      </c>
      <c r="X2109" s="355">
        <v>280</v>
      </c>
      <c r="Y2109" s="355">
        <v>0</v>
      </c>
      <c r="Z2109" s="355">
        <v>0</v>
      </c>
      <c r="AA2109" s="355">
        <v>272</v>
      </c>
      <c r="AB2109" s="355">
        <v>0</v>
      </c>
      <c r="AC2109" s="355">
        <v>0</v>
      </c>
      <c r="AD2109" s="357">
        <v>270</v>
      </c>
      <c r="AE2109" s="355">
        <v>0</v>
      </c>
      <c r="AF2109" s="355">
        <v>0</v>
      </c>
      <c r="AG2109" s="358">
        <v>298</v>
      </c>
      <c r="AH2109" s="355">
        <v>0</v>
      </c>
      <c r="AI2109" s="355">
        <v>0</v>
      </c>
      <c r="AJ2109" s="358">
        <v>168</v>
      </c>
      <c r="AK2109" s="4">
        <v>0</v>
      </c>
      <c r="AL2109" s="4">
        <v>0</v>
      </c>
      <c r="AM2109" s="4">
        <v>69</v>
      </c>
    </row>
    <row r="2110" spans="2:39" x14ac:dyDescent="0.3">
      <c r="B2110" s="350" t="s">
        <v>153</v>
      </c>
      <c r="C2110" s="351" t="s">
        <v>286</v>
      </c>
      <c r="D2110" s="352">
        <v>0</v>
      </c>
      <c r="E2110" s="353">
        <v>0</v>
      </c>
      <c r="F2110" s="353">
        <v>690</v>
      </c>
      <c r="G2110" s="354">
        <v>0</v>
      </c>
      <c r="H2110" s="354">
        <v>0</v>
      </c>
      <c r="I2110" s="354">
        <v>645</v>
      </c>
      <c r="J2110" s="355">
        <v>2</v>
      </c>
      <c r="K2110" s="355">
        <v>0</v>
      </c>
      <c r="L2110" s="355">
        <v>609</v>
      </c>
      <c r="M2110" s="355">
        <v>0</v>
      </c>
      <c r="N2110" s="355">
        <v>0</v>
      </c>
      <c r="O2110" s="355">
        <v>490</v>
      </c>
      <c r="P2110" s="355">
        <v>0</v>
      </c>
      <c r="Q2110" s="355">
        <v>0</v>
      </c>
      <c r="R2110" s="355">
        <v>569</v>
      </c>
      <c r="S2110" s="355">
        <v>0</v>
      </c>
      <c r="T2110" s="355">
        <v>0</v>
      </c>
      <c r="U2110" s="355">
        <v>536.00000000000011</v>
      </c>
      <c r="V2110" s="355">
        <v>0</v>
      </c>
      <c r="W2110" s="355">
        <v>0</v>
      </c>
      <c r="X2110" s="355">
        <v>560.00000000000011</v>
      </c>
      <c r="Y2110" s="355">
        <v>0</v>
      </c>
      <c r="Z2110" s="355">
        <v>0</v>
      </c>
      <c r="AA2110" s="355">
        <v>612</v>
      </c>
      <c r="AB2110" s="355">
        <v>0</v>
      </c>
      <c r="AC2110" s="355">
        <v>0</v>
      </c>
      <c r="AD2110" s="357">
        <v>548</v>
      </c>
      <c r="AE2110" s="355">
        <v>0</v>
      </c>
      <c r="AF2110" s="355">
        <v>0</v>
      </c>
      <c r="AG2110" s="358">
        <v>559</v>
      </c>
      <c r="AH2110" s="355">
        <v>0</v>
      </c>
      <c r="AI2110" s="355">
        <v>0</v>
      </c>
      <c r="AJ2110" s="358">
        <v>503</v>
      </c>
      <c r="AK2110" s="4">
        <v>0</v>
      </c>
      <c r="AL2110" s="4">
        <v>0</v>
      </c>
      <c r="AM2110" s="4">
        <v>246</v>
      </c>
    </row>
    <row r="2111" spans="2:39" x14ac:dyDescent="0.3">
      <c r="B2111" s="350" t="s">
        <v>153</v>
      </c>
      <c r="C2111" s="351" t="s">
        <v>255</v>
      </c>
      <c r="D2111" s="352">
        <v>2160</v>
      </c>
      <c r="E2111" s="353">
        <v>1</v>
      </c>
      <c r="F2111" s="353">
        <v>910</v>
      </c>
      <c r="G2111" s="354">
        <v>2315</v>
      </c>
      <c r="H2111" s="354">
        <v>0</v>
      </c>
      <c r="I2111" s="354">
        <v>911</v>
      </c>
      <c r="J2111" s="355">
        <v>2233</v>
      </c>
      <c r="K2111" s="355">
        <v>0</v>
      </c>
      <c r="L2111" s="355">
        <v>928</v>
      </c>
      <c r="M2111" s="355">
        <v>2175</v>
      </c>
      <c r="N2111" s="355">
        <v>0</v>
      </c>
      <c r="O2111" s="355">
        <v>799</v>
      </c>
      <c r="P2111" s="355">
        <v>1991</v>
      </c>
      <c r="Q2111" s="355">
        <v>0</v>
      </c>
      <c r="R2111" s="355">
        <v>711</v>
      </c>
      <c r="S2111" s="355">
        <v>1896.9999999999993</v>
      </c>
      <c r="T2111" s="355">
        <v>0</v>
      </c>
      <c r="U2111" s="355">
        <v>753.00000000000011</v>
      </c>
      <c r="V2111" s="355">
        <v>1591.9999999999989</v>
      </c>
      <c r="W2111" s="355">
        <v>0</v>
      </c>
      <c r="X2111" s="355">
        <v>825.00000000000068</v>
      </c>
      <c r="Y2111" s="355">
        <v>1579</v>
      </c>
      <c r="Z2111" s="355">
        <v>0</v>
      </c>
      <c r="AA2111" s="355">
        <v>925</v>
      </c>
      <c r="AB2111" s="355">
        <v>1596</v>
      </c>
      <c r="AC2111" s="355">
        <v>0</v>
      </c>
      <c r="AD2111" s="357">
        <v>916</v>
      </c>
      <c r="AE2111" s="355">
        <v>1582</v>
      </c>
      <c r="AF2111" s="355">
        <v>0</v>
      </c>
      <c r="AG2111" s="358">
        <v>872</v>
      </c>
      <c r="AH2111" s="355">
        <v>1745</v>
      </c>
      <c r="AI2111" s="355">
        <v>0</v>
      </c>
      <c r="AJ2111" s="358">
        <v>907</v>
      </c>
      <c r="AK2111" s="4">
        <v>1549</v>
      </c>
      <c r="AL2111" s="4">
        <v>0</v>
      </c>
      <c r="AM2111" s="4">
        <v>736</v>
      </c>
    </row>
    <row r="2112" spans="2:39" x14ac:dyDescent="0.3">
      <c r="B2112" s="350" t="s">
        <v>153</v>
      </c>
      <c r="C2112" s="351" t="s">
        <v>224</v>
      </c>
      <c r="D2112" s="352">
        <v>2876</v>
      </c>
      <c r="E2112" s="353">
        <v>17</v>
      </c>
      <c r="F2112" s="353">
        <v>972</v>
      </c>
      <c r="G2112" s="354">
        <v>3165</v>
      </c>
      <c r="H2112" s="354">
        <v>2</v>
      </c>
      <c r="I2112" s="354">
        <v>965</v>
      </c>
      <c r="J2112" s="355">
        <v>3049</v>
      </c>
      <c r="K2112" s="355">
        <v>0</v>
      </c>
      <c r="L2112" s="355">
        <v>981</v>
      </c>
      <c r="M2112" s="355">
        <v>2794</v>
      </c>
      <c r="N2112" s="355">
        <v>0</v>
      </c>
      <c r="O2112" s="355">
        <v>857</v>
      </c>
      <c r="P2112" s="355">
        <v>2710</v>
      </c>
      <c r="Q2112" s="355">
        <v>0</v>
      </c>
      <c r="R2112" s="355">
        <v>844</v>
      </c>
      <c r="S2112" s="355">
        <v>2418.0000000000032</v>
      </c>
      <c r="T2112" s="355">
        <v>0</v>
      </c>
      <c r="U2112" s="355">
        <v>728.00000000000023</v>
      </c>
      <c r="V2112" s="355">
        <v>2275.0000000000041</v>
      </c>
      <c r="W2112" s="355">
        <v>0</v>
      </c>
      <c r="X2112" s="355">
        <v>854</v>
      </c>
      <c r="Y2112" s="355">
        <v>2028</v>
      </c>
      <c r="Z2112" s="355">
        <v>0</v>
      </c>
      <c r="AA2112" s="355">
        <v>913</v>
      </c>
      <c r="AB2112" s="355">
        <v>1980</v>
      </c>
      <c r="AC2112" s="355">
        <v>0</v>
      </c>
      <c r="AD2112" s="357">
        <v>953</v>
      </c>
      <c r="AE2112" s="355">
        <v>2043</v>
      </c>
      <c r="AF2112" s="355">
        <v>0</v>
      </c>
      <c r="AG2112" s="358">
        <v>968</v>
      </c>
      <c r="AH2112" s="355">
        <v>2012</v>
      </c>
      <c r="AI2112" s="355">
        <v>0</v>
      </c>
      <c r="AJ2112" s="358">
        <v>895</v>
      </c>
      <c r="AK2112" s="4">
        <v>2108</v>
      </c>
      <c r="AL2112" s="4">
        <v>0</v>
      </c>
      <c r="AM2112" s="4">
        <v>827</v>
      </c>
    </row>
    <row r="2113" spans="2:39" x14ac:dyDescent="0.3">
      <c r="B2113" s="350" t="s">
        <v>153</v>
      </c>
      <c r="C2113" s="351" t="s">
        <v>225</v>
      </c>
      <c r="D2113" s="352">
        <v>2765</v>
      </c>
      <c r="E2113" s="353">
        <v>28</v>
      </c>
      <c r="F2113" s="353">
        <v>972</v>
      </c>
      <c r="G2113" s="354">
        <v>2858</v>
      </c>
      <c r="H2113" s="354">
        <v>0</v>
      </c>
      <c r="I2113" s="354">
        <v>922</v>
      </c>
      <c r="J2113" s="355">
        <v>3003</v>
      </c>
      <c r="K2113" s="355">
        <v>0</v>
      </c>
      <c r="L2113" s="355">
        <v>1056</v>
      </c>
      <c r="M2113" s="355">
        <v>2767</v>
      </c>
      <c r="N2113" s="355">
        <v>0</v>
      </c>
      <c r="O2113" s="355">
        <v>871</v>
      </c>
      <c r="P2113" s="355">
        <v>2532</v>
      </c>
      <c r="Q2113" s="355">
        <v>0</v>
      </c>
      <c r="R2113" s="355">
        <v>882</v>
      </c>
      <c r="S2113" s="355">
        <v>2524.9999999999986</v>
      </c>
      <c r="T2113" s="355">
        <v>0</v>
      </c>
      <c r="U2113" s="355">
        <v>859.00000000000045</v>
      </c>
      <c r="V2113" s="355">
        <v>2160.9999999999982</v>
      </c>
      <c r="W2113" s="355">
        <v>0</v>
      </c>
      <c r="X2113" s="355">
        <v>804.00000000000011</v>
      </c>
      <c r="Y2113" s="355">
        <v>2115</v>
      </c>
      <c r="Z2113" s="355">
        <v>0</v>
      </c>
      <c r="AA2113" s="355">
        <v>902</v>
      </c>
      <c r="AB2113" s="355">
        <v>1895</v>
      </c>
      <c r="AC2113" s="355">
        <v>0</v>
      </c>
      <c r="AD2113" s="357">
        <v>931</v>
      </c>
      <c r="AE2113" s="355">
        <v>1840</v>
      </c>
      <c r="AF2113" s="355">
        <v>0</v>
      </c>
      <c r="AG2113" s="358">
        <v>917</v>
      </c>
      <c r="AH2113" s="355">
        <v>1875</v>
      </c>
      <c r="AI2113" s="355">
        <v>0</v>
      </c>
      <c r="AJ2113" s="358">
        <v>907</v>
      </c>
      <c r="AK2113" s="4">
        <v>1952</v>
      </c>
      <c r="AL2113" s="4">
        <v>0</v>
      </c>
      <c r="AM2113" s="4">
        <v>781</v>
      </c>
    </row>
    <row r="2114" spans="2:39" x14ac:dyDescent="0.3">
      <c r="B2114" s="350" t="s">
        <v>153</v>
      </c>
      <c r="C2114" s="351" t="s">
        <v>226</v>
      </c>
      <c r="D2114" s="352">
        <v>2706</v>
      </c>
      <c r="E2114" s="353">
        <v>15</v>
      </c>
      <c r="F2114" s="353">
        <v>824</v>
      </c>
      <c r="G2114" s="354">
        <v>2834</v>
      </c>
      <c r="H2114" s="354">
        <v>0</v>
      </c>
      <c r="I2114" s="354">
        <v>944</v>
      </c>
      <c r="J2114" s="355">
        <v>2841</v>
      </c>
      <c r="K2114" s="355">
        <v>0</v>
      </c>
      <c r="L2114" s="355">
        <v>1053</v>
      </c>
      <c r="M2114" s="355">
        <v>2845</v>
      </c>
      <c r="N2114" s="355">
        <v>0</v>
      </c>
      <c r="O2114" s="355">
        <v>863</v>
      </c>
      <c r="P2114" s="355">
        <v>2669</v>
      </c>
      <c r="Q2114" s="355">
        <v>0</v>
      </c>
      <c r="R2114" s="355">
        <v>868</v>
      </c>
      <c r="S2114" s="355">
        <v>2469</v>
      </c>
      <c r="T2114" s="355">
        <v>0</v>
      </c>
      <c r="U2114" s="355">
        <v>892</v>
      </c>
      <c r="V2114" s="355">
        <v>2388.0000000000005</v>
      </c>
      <c r="W2114" s="355">
        <v>0</v>
      </c>
      <c r="X2114" s="355">
        <v>876.99999999999989</v>
      </c>
      <c r="Y2114" s="355">
        <v>2131</v>
      </c>
      <c r="Z2114" s="355">
        <v>0</v>
      </c>
      <c r="AA2114" s="355">
        <v>831</v>
      </c>
      <c r="AB2114" s="355">
        <v>2086</v>
      </c>
      <c r="AC2114" s="355">
        <v>0</v>
      </c>
      <c r="AD2114" s="357">
        <v>908</v>
      </c>
      <c r="AE2114" s="355">
        <v>1958</v>
      </c>
      <c r="AF2114" s="355">
        <v>0</v>
      </c>
      <c r="AG2114" s="358">
        <v>902</v>
      </c>
      <c r="AH2114" s="355">
        <v>1795</v>
      </c>
      <c r="AI2114" s="355">
        <v>0</v>
      </c>
      <c r="AJ2114" s="358">
        <v>858</v>
      </c>
      <c r="AK2114" s="4">
        <v>1874</v>
      </c>
      <c r="AL2114" s="4">
        <v>0</v>
      </c>
      <c r="AM2114" s="4">
        <v>816</v>
      </c>
    </row>
    <row r="2115" spans="2:39" x14ac:dyDescent="0.3">
      <c r="B2115" s="350" t="s">
        <v>153</v>
      </c>
      <c r="C2115" s="351" t="s">
        <v>227</v>
      </c>
      <c r="D2115" s="352">
        <v>2608</v>
      </c>
      <c r="E2115" s="353">
        <v>12</v>
      </c>
      <c r="F2115" s="353">
        <v>877</v>
      </c>
      <c r="G2115" s="354">
        <v>2774</v>
      </c>
      <c r="H2115" s="354">
        <v>0</v>
      </c>
      <c r="I2115" s="354">
        <v>823</v>
      </c>
      <c r="J2115" s="355">
        <v>2711</v>
      </c>
      <c r="K2115" s="355">
        <v>0</v>
      </c>
      <c r="L2115" s="355">
        <v>1005</v>
      </c>
      <c r="M2115" s="355">
        <v>2638</v>
      </c>
      <c r="N2115" s="355">
        <v>0</v>
      </c>
      <c r="O2115" s="355">
        <v>748</v>
      </c>
      <c r="P2115" s="355">
        <v>2721</v>
      </c>
      <c r="Q2115" s="355">
        <v>0</v>
      </c>
      <c r="R2115" s="355">
        <v>829</v>
      </c>
      <c r="S2115" s="355">
        <v>2595.9999999999973</v>
      </c>
      <c r="T2115" s="355">
        <v>0</v>
      </c>
      <c r="U2115" s="355">
        <v>852.00000000000045</v>
      </c>
      <c r="V2115" s="355">
        <v>2372.0000000000014</v>
      </c>
      <c r="W2115" s="355">
        <v>0</v>
      </c>
      <c r="X2115" s="355">
        <v>879.00000000000034</v>
      </c>
      <c r="Y2115" s="355">
        <v>2338</v>
      </c>
      <c r="Z2115" s="355">
        <v>0</v>
      </c>
      <c r="AA2115" s="355">
        <v>912</v>
      </c>
      <c r="AB2115" s="355">
        <v>2051</v>
      </c>
      <c r="AC2115" s="355">
        <v>0</v>
      </c>
      <c r="AD2115" s="357">
        <v>805</v>
      </c>
      <c r="AE2115" s="355">
        <v>2159</v>
      </c>
      <c r="AF2115" s="355">
        <v>0</v>
      </c>
      <c r="AG2115" s="358">
        <v>855</v>
      </c>
      <c r="AH2115" s="355">
        <v>1995</v>
      </c>
      <c r="AI2115" s="355">
        <v>0</v>
      </c>
      <c r="AJ2115" s="358">
        <v>818</v>
      </c>
      <c r="AK2115" s="4">
        <v>1850</v>
      </c>
      <c r="AL2115" s="4">
        <v>0</v>
      </c>
      <c r="AM2115" s="4">
        <v>793</v>
      </c>
    </row>
    <row r="2116" spans="2:39" x14ac:dyDescent="0.3">
      <c r="B2116" s="350" t="s">
        <v>153</v>
      </c>
      <c r="C2116" s="351" t="s">
        <v>228</v>
      </c>
      <c r="D2116" s="352">
        <v>2644</v>
      </c>
      <c r="E2116" s="353">
        <v>14</v>
      </c>
      <c r="F2116" s="353">
        <v>759</v>
      </c>
      <c r="G2116" s="354">
        <v>2712</v>
      </c>
      <c r="H2116" s="354">
        <v>0</v>
      </c>
      <c r="I2116" s="354">
        <v>866</v>
      </c>
      <c r="J2116" s="355">
        <v>2727</v>
      </c>
      <c r="K2116" s="355">
        <v>0</v>
      </c>
      <c r="L2116" s="355">
        <v>934</v>
      </c>
      <c r="M2116" s="355">
        <v>2668</v>
      </c>
      <c r="N2116" s="355">
        <v>0</v>
      </c>
      <c r="O2116" s="355">
        <v>699</v>
      </c>
      <c r="P2116" s="355">
        <v>2658</v>
      </c>
      <c r="Q2116" s="355">
        <v>0</v>
      </c>
      <c r="R2116" s="355">
        <v>734</v>
      </c>
      <c r="S2116" s="355">
        <v>2678.9999999999995</v>
      </c>
      <c r="T2116" s="355">
        <v>0</v>
      </c>
      <c r="U2116" s="355">
        <v>808.99999999999977</v>
      </c>
      <c r="V2116" s="355">
        <v>2607.9999999999982</v>
      </c>
      <c r="W2116" s="355">
        <v>0</v>
      </c>
      <c r="X2116" s="355">
        <v>835.99999999999932</v>
      </c>
      <c r="Y2116" s="355">
        <v>2371</v>
      </c>
      <c r="Z2116" s="355">
        <v>0</v>
      </c>
      <c r="AA2116" s="355">
        <v>815</v>
      </c>
      <c r="AB2116" s="355">
        <v>2345</v>
      </c>
      <c r="AC2116" s="355">
        <v>0</v>
      </c>
      <c r="AD2116" s="357">
        <v>829</v>
      </c>
      <c r="AE2116" s="355">
        <v>2077</v>
      </c>
      <c r="AF2116" s="355">
        <v>0</v>
      </c>
      <c r="AG2116" s="358">
        <v>761</v>
      </c>
      <c r="AH2116" s="355">
        <v>2121</v>
      </c>
      <c r="AI2116" s="355">
        <v>0</v>
      </c>
      <c r="AJ2116" s="358">
        <v>807</v>
      </c>
      <c r="AK2116" s="4">
        <v>2058</v>
      </c>
      <c r="AL2116" s="4">
        <v>0</v>
      </c>
      <c r="AM2116" s="4">
        <v>774</v>
      </c>
    </row>
    <row r="2117" spans="2:39" x14ac:dyDescent="0.3">
      <c r="B2117" s="350" t="s">
        <v>153</v>
      </c>
      <c r="C2117" s="351" t="s">
        <v>229</v>
      </c>
      <c r="D2117" s="352">
        <v>3251</v>
      </c>
      <c r="E2117" s="353">
        <v>3</v>
      </c>
      <c r="F2117" s="353">
        <v>652</v>
      </c>
      <c r="G2117" s="354">
        <v>3407</v>
      </c>
      <c r="H2117" s="354">
        <v>0</v>
      </c>
      <c r="I2117" s="354">
        <v>534</v>
      </c>
      <c r="J2117" s="355">
        <v>3320</v>
      </c>
      <c r="K2117" s="355">
        <v>0</v>
      </c>
      <c r="L2117" s="355">
        <v>769</v>
      </c>
      <c r="M2117" s="355">
        <v>3239</v>
      </c>
      <c r="N2117" s="355">
        <v>0</v>
      </c>
      <c r="O2117" s="355">
        <v>623</v>
      </c>
      <c r="P2117" s="355">
        <v>3225</v>
      </c>
      <c r="Q2117" s="355">
        <v>0</v>
      </c>
      <c r="R2117" s="355">
        <v>628</v>
      </c>
      <c r="S2117" s="355">
        <v>3137.0000000000005</v>
      </c>
      <c r="T2117" s="355">
        <v>0</v>
      </c>
      <c r="U2117" s="355">
        <v>637.00000000000045</v>
      </c>
      <c r="V2117" s="355">
        <v>3152.9999999999991</v>
      </c>
      <c r="W2117" s="355">
        <v>0</v>
      </c>
      <c r="X2117" s="355">
        <v>719.99999999999943</v>
      </c>
      <c r="Y2117" s="355">
        <v>3056</v>
      </c>
      <c r="Z2117" s="355">
        <v>0</v>
      </c>
      <c r="AA2117" s="355">
        <v>838</v>
      </c>
      <c r="AB2117" s="355">
        <v>2902</v>
      </c>
      <c r="AC2117" s="355">
        <v>0</v>
      </c>
      <c r="AD2117" s="357">
        <v>791</v>
      </c>
      <c r="AE2117" s="355">
        <v>2865</v>
      </c>
      <c r="AF2117" s="355">
        <v>0</v>
      </c>
      <c r="AG2117" s="358">
        <v>768</v>
      </c>
      <c r="AH2117" s="355">
        <v>2586</v>
      </c>
      <c r="AI2117" s="355">
        <v>0</v>
      </c>
      <c r="AJ2117" s="358">
        <v>663</v>
      </c>
      <c r="AK2117" s="4">
        <v>2623</v>
      </c>
      <c r="AL2117" s="4">
        <v>0</v>
      </c>
      <c r="AM2117" s="4">
        <v>670</v>
      </c>
    </row>
    <row r="2118" spans="2:39" x14ac:dyDescent="0.3">
      <c r="B2118" s="350" t="s">
        <v>153</v>
      </c>
      <c r="C2118" s="351" t="s">
        <v>287</v>
      </c>
      <c r="D2118" s="352">
        <v>3035</v>
      </c>
      <c r="E2118" s="353">
        <v>1</v>
      </c>
      <c r="F2118" s="353">
        <v>689</v>
      </c>
      <c r="G2118" s="354">
        <v>3183</v>
      </c>
      <c r="H2118" s="354">
        <v>0</v>
      </c>
      <c r="I2118" s="354">
        <v>600</v>
      </c>
      <c r="J2118" s="355">
        <v>3052</v>
      </c>
      <c r="K2118" s="355">
        <v>0</v>
      </c>
      <c r="L2118" s="355">
        <v>707</v>
      </c>
      <c r="M2118" s="355">
        <v>2968</v>
      </c>
      <c r="N2118" s="355">
        <v>0</v>
      </c>
      <c r="O2118" s="355">
        <v>607</v>
      </c>
      <c r="P2118" s="355">
        <v>3006</v>
      </c>
      <c r="Q2118" s="355">
        <v>0</v>
      </c>
      <c r="R2118" s="355">
        <v>612</v>
      </c>
      <c r="S2118" s="355">
        <v>3004.0000000000009</v>
      </c>
      <c r="T2118" s="355">
        <v>0</v>
      </c>
      <c r="U2118" s="355">
        <v>622</v>
      </c>
      <c r="V2118" s="355">
        <v>2859.0000000000009</v>
      </c>
      <c r="W2118" s="355">
        <v>0</v>
      </c>
      <c r="X2118" s="355">
        <v>682.99999999999955</v>
      </c>
      <c r="Y2118" s="355">
        <v>2878</v>
      </c>
      <c r="Z2118" s="355">
        <v>0</v>
      </c>
      <c r="AA2118" s="355">
        <v>773</v>
      </c>
      <c r="AB2118" s="355">
        <v>2839</v>
      </c>
      <c r="AC2118" s="355">
        <v>0</v>
      </c>
      <c r="AD2118" s="357">
        <v>808</v>
      </c>
      <c r="AE2118" s="355">
        <v>2712</v>
      </c>
      <c r="AF2118" s="355">
        <v>0</v>
      </c>
      <c r="AG2118" s="358">
        <v>769</v>
      </c>
      <c r="AH2118" s="355">
        <v>2685</v>
      </c>
      <c r="AI2118" s="355">
        <v>0</v>
      </c>
      <c r="AJ2118" s="358">
        <v>740</v>
      </c>
      <c r="AK2118" s="4">
        <v>2509</v>
      </c>
      <c r="AL2118" s="4">
        <v>0</v>
      </c>
      <c r="AM2118" s="4">
        <v>642</v>
      </c>
    </row>
    <row r="2119" spans="2:39" x14ac:dyDescent="0.3">
      <c r="B2119" s="350" t="s">
        <v>153</v>
      </c>
      <c r="C2119" s="351" t="s">
        <v>230</v>
      </c>
      <c r="D2119" s="352">
        <v>2910</v>
      </c>
      <c r="E2119" s="353">
        <v>0</v>
      </c>
      <c r="F2119" s="353">
        <v>736</v>
      </c>
      <c r="G2119" s="354">
        <v>2806</v>
      </c>
      <c r="H2119" s="354">
        <v>1</v>
      </c>
      <c r="I2119" s="354">
        <v>662</v>
      </c>
      <c r="J2119" s="355">
        <v>2763</v>
      </c>
      <c r="K2119" s="355">
        <v>0</v>
      </c>
      <c r="L2119" s="355">
        <v>710</v>
      </c>
      <c r="M2119" s="355">
        <v>2778</v>
      </c>
      <c r="N2119" s="355">
        <v>0</v>
      </c>
      <c r="O2119" s="355">
        <v>575</v>
      </c>
      <c r="P2119" s="355">
        <v>2658</v>
      </c>
      <c r="Q2119" s="355">
        <v>0</v>
      </c>
      <c r="R2119" s="355">
        <v>593</v>
      </c>
      <c r="S2119" s="355">
        <v>2722.0000000000014</v>
      </c>
      <c r="T2119" s="355">
        <v>0</v>
      </c>
      <c r="U2119" s="355">
        <v>561</v>
      </c>
      <c r="V2119" s="355">
        <v>2699.9999999999991</v>
      </c>
      <c r="W2119" s="355">
        <v>0</v>
      </c>
      <c r="X2119" s="355">
        <v>589.00000000000011</v>
      </c>
      <c r="Y2119" s="355">
        <v>2654</v>
      </c>
      <c r="Z2119" s="355">
        <v>0</v>
      </c>
      <c r="AA2119" s="355">
        <v>642</v>
      </c>
      <c r="AB2119" s="355">
        <v>2634</v>
      </c>
      <c r="AC2119" s="355">
        <v>0</v>
      </c>
      <c r="AD2119" s="357">
        <v>730</v>
      </c>
      <c r="AE2119" s="355">
        <v>2694</v>
      </c>
      <c r="AF2119" s="355">
        <v>0</v>
      </c>
      <c r="AG2119" s="358">
        <v>759</v>
      </c>
      <c r="AH2119" s="355">
        <v>2567</v>
      </c>
      <c r="AI2119" s="355">
        <v>0</v>
      </c>
      <c r="AJ2119" s="358">
        <v>720</v>
      </c>
      <c r="AK2119" s="4">
        <v>2570</v>
      </c>
      <c r="AL2119" s="4">
        <v>0</v>
      </c>
      <c r="AM2119" s="4">
        <v>680</v>
      </c>
    </row>
    <row r="2120" spans="2:39" x14ac:dyDescent="0.3">
      <c r="B2120" s="350" t="s">
        <v>153</v>
      </c>
      <c r="C2120" s="351" t="s">
        <v>231</v>
      </c>
      <c r="D2120" s="352">
        <v>2488</v>
      </c>
      <c r="E2120" s="353">
        <v>0</v>
      </c>
      <c r="F2120" s="353">
        <v>618</v>
      </c>
      <c r="G2120" s="354">
        <v>2712</v>
      </c>
      <c r="H2120" s="354">
        <v>0</v>
      </c>
      <c r="I2120" s="354">
        <v>688</v>
      </c>
      <c r="J2120" s="355">
        <v>2464</v>
      </c>
      <c r="K2120" s="355">
        <v>0</v>
      </c>
      <c r="L2120" s="355">
        <v>712</v>
      </c>
      <c r="M2120" s="355">
        <v>2525</v>
      </c>
      <c r="N2120" s="355">
        <v>0</v>
      </c>
      <c r="O2120" s="355">
        <v>532</v>
      </c>
      <c r="P2120" s="355">
        <v>2530</v>
      </c>
      <c r="Q2120" s="355">
        <v>0</v>
      </c>
      <c r="R2120" s="355">
        <v>518</v>
      </c>
      <c r="S2120" s="355">
        <v>2438</v>
      </c>
      <c r="T2120" s="355">
        <v>0</v>
      </c>
      <c r="U2120" s="355">
        <v>536</v>
      </c>
      <c r="V2120" s="355">
        <v>2405.9999999999973</v>
      </c>
      <c r="W2120" s="355">
        <v>0</v>
      </c>
      <c r="X2120" s="355">
        <v>542.00000000000034</v>
      </c>
      <c r="Y2120" s="355">
        <v>2425</v>
      </c>
      <c r="Z2120" s="355">
        <v>0</v>
      </c>
      <c r="AA2120" s="355">
        <v>562</v>
      </c>
      <c r="AB2120" s="355">
        <v>2447</v>
      </c>
      <c r="AC2120" s="355">
        <v>1</v>
      </c>
      <c r="AD2120" s="357">
        <v>575</v>
      </c>
      <c r="AE2120" s="355">
        <v>2431</v>
      </c>
      <c r="AF2120" s="355">
        <v>0</v>
      </c>
      <c r="AG2120" s="358">
        <v>671</v>
      </c>
      <c r="AH2120" s="355">
        <v>2533</v>
      </c>
      <c r="AI2120" s="355">
        <v>0</v>
      </c>
      <c r="AJ2120" s="358">
        <v>678</v>
      </c>
      <c r="AK2120" s="4">
        <v>2460</v>
      </c>
      <c r="AL2120" s="4">
        <v>0</v>
      </c>
      <c r="AM2120" s="4">
        <v>665</v>
      </c>
    </row>
    <row r="2121" spans="2:39" x14ac:dyDescent="0.3">
      <c r="B2121" s="350" t="s">
        <v>153</v>
      </c>
      <c r="C2121" s="351" t="s">
        <v>288</v>
      </c>
      <c r="D2121" s="352">
        <v>2223</v>
      </c>
      <c r="E2121" s="353">
        <v>1</v>
      </c>
      <c r="F2121" s="353">
        <v>506</v>
      </c>
      <c r="G2121" s="354">
        <v>2319</v>
      </c>
      <c r="H2121" s="354">
        <v>0</v>
      </c>
      <c r="I2121" s="354">
        <v>230</v>
      </c>
      <c r="J2121" s="355">
        <v>2405</v>
      </c>
      <c r="K2121" s="355">
        <v>0</v>
      </c>
      <c r="L2121" s="355">
        <v>340</v>
      </c>
      <c r="M2121" s="355">
        <v>2252</v>
      </c>
      <c r="N2121" s="355">
        <v>0</v>
      </c>
      <c r="O2121" s="355">
        <v>420</v>
      </c>
      <c r="P2121" s="355">
        <v>2255</v>
      </c>
      <c r="Q2121" s="355">
        <v>0</v>
      </c>
      <c r="R2121" s="355">
        <v>448</v>
      </c>
      <c r="S2121" s="355">
        <v>2217.9999999999991</v>
      </c>
      <c r="T2121" s="355">
        <v>0</v>
      </c>
      <c r="U2121" s="355">
        <v>406.00000000000006</v>
      </c>
      <c r="V2121" s="355">
        <v>2196.9999999999995</v>
      </c>
      <c r="W2121" s="355">
        <v>0</v>
      </c>
      <c r="X2121" s="355">
        <v>474.00000000000006</v>
      </c>
      <c r="Y2121" s="355">
        <v>2189</v>
      </c>
      <c r="Z2121" s="355">
        <v>0</v>
      </c>
      <c r="AA2121" s="355">
        <v>492</v>
      </c>
      <c r="AB2121" s="355">
        <v>2241</v>
      </c>
      <c r="AC2121" s="355">
        <v>0</v>
      </c>
      <c r="AD2121" s="357">
        <v>495</v>
      </c>
      <c r="AE2121" s="355">
        <v>2241</v>
      </c>
      <c r="AF2121" s="355">
        <v>0</v>
      </c>
      <c r="AG2121" s="358">
        <v>496</v>
      </c>
      <c r="AH2121" s="355">
        <v>2172</v>
      </c>
      <c r="AI2121" s="355">
        <v>0</v>
      </c>
      <c r="AJ2121" s="358">
        <v>588</v>
      </c>
      <c r="AK2121" s="4">
        <v>2375</v>
      </c>
      <c r="AL2121" s="4">
        <v>0</v>
      </c>
      <c r="AM2121" s="4">
        <v>595</v>
      </c>
    </row>
    <row r="2122" spans="2:39" x14ac:dyDescent="0.3">
      <c r="B2122" s="350" t="s">
        <v>153</v>
      </c>
      <c r="C2122" s="351" t="s">
        <v>232</v>
      </c>
      <c r="D2122" s="352">
        <v>2000</v>
      </c>
      <c r="E2122" s="353">
        <v>0</v>
      </c>
      <c r="F2122" s="353">
        <v>519</v>
      </c>
      <c r="G2122" s="354">
        <v>1983</v>
      </c>
      <c r="H2122" s="354">
        <v>0</v>
      </c>
      <c r="I2122" s="354">
        <v>442</v>
      </c>
      <c r="J2122" s="355">
        <v>1977</v>
      </c>
      <c r="K2122" s="355">
        <v>0</v>
      </c>
      <c r="L2122" s="355">
        <v>459</v>
      </c>
      <c r="M2122" s="355">
        <v>2032</v>
      </c>
      <c r="N2122" s="355">
        <v>0</v>
      </c>
      <c r="O2122" s="355">
        <v>446</v>
      </c>
      <c r="P2122" s="355">
        <v>1904</v>
      </c>
      <c r="Q2122" s="355">
        <v>0</v>
      </c>
      <c r="R2122" s="355">
        <v>417</v>
      </c>
      <c r="S2122" s="355">
        <v>1916.0000000000007</v>
      </c>
      <c r="T2122" s="355">
        <v>0</v>
      </c>
      <c r="U2122" s="355">
        <v>446.00000000000034</v>
      </c>
      <c r="V2122" s="355">
        <v>1926.0000000000018</v>
      </c>
      <c r="W2122" s="355">
        <v>0</v>
      </c>
      <c r="X2122" s="355">
        <v>414</v>
      </c>
      <c r="Y2122" s="355">
        <v>1924</v>
      </c>
      <c r="Z2122" s="355">
        <v>0</v>
      </c>
      <c r="AA2122" s="355">
        <v>446</v>
      </c>
      <c r="AB2122" s="355">
        <v>1933</v>
      </c>
      <c r="AC2122" s="355">
        <v>0</v>
      </c>
      <c r="AD2122" s="357">
        <v>463</v>
      </c>
      <c r="AE2122" s="355">
        <v>1934</v>
      </c>
      <c r="AF2122" s="355">
        <v>0</v>
      </c>
      <c r="AG2122" s="358">
        <v>458</v>
      </c>
      <c r="AH2122" s="355">
        <v>1935</v>
      </c>
      <c r="AI2122" s="355">
        <v>0</v>
      </c>
      <c r="AJ2122" s="358">
        <v>452</v>
      </c>
      <c r="AK2122" s="4">
        <v>1950</v>
      </c>
      <c r="AL2122" s="4">
        <v>0</v>
      </c>
      <c r="AM2122" s="4">
        <v>559</v>
      </c>
    </row>
    <row r="2123" spans="2:39" x14ac:dyDescent="0.3">
      <c r="B2123" s="350" t="s">
        <v>153</v>
      </c>
      <c r="C2123" s="351" t="s">
        <v>325</v>
      </c>
      <c r="D2123" s="352">
        <v>0</v>
      </c>
      <c r="E2123" s="353">
        <v>0</v>
      </c>
      <c r="F2123" s="353">
        <v>0</v>
      </c>
      <c r="G2123" s="354">
        <v>0</v>
      </c>
      <c r="H2123" s="354">
        <v>0</v>
      </c>
      <c r="I2123" s="354">
        <v>0</v>
      </c>
      <c r="J2123" s="355">
        <v>0</v>
      </c>
      <c r="K2123" s="355">
        <v>0</v>
      </c>
      <c r="L2123" s="355">
        <v>0</v>
      </c>
      <c r="M2123" s="355">
        <v>0</v>
      </c>
      <c r="N2123" s="355">
        <v>0</v>
      </c>
      <c r="O2123" s="355">
        <v>0</v>
      </c>
      <c r="P2123" s="355">
        <v>0</v>
      </c>
      <c r="Q2123" s="355">
        <v>0</v>
      </c>
      <c r="R2123" s="355">
        <v>0</v>
      </c>
      <c r="S2123" s="355">
        <v>0</v>
      </c>
      <c r="T2123" s="355">
        <v>0</v>
      </c>
      <c r="U2123" s="355">
        <v>0</v>
      </c>
      <c r="V2123" s="355">
        <v>0</v>
      </c>
      <c r="W2123" s="355">
        <v>0</v>
      </c>
      <c r="X2123" s="355">
        <v>0</v>
      </c>
      <c r="Y2123" s="355">
        <v>0</v>
      </c>
      <c r="Z2123" s="355">
        <v>0</v>
      </c>
      <c r="AA2123" s="355">
        <v>0</v>
      </c>
      <c r="AB2123" s="355">
        <v>0</v>
      </c>
      <c r="AC2123" s="355">
        <v>0</v>
      </c>
      <c r="AD2123" s="357">
        <v>0</v>
      </c>
      <c r="AE2123" s="355">
        <v>0</v>
      </c>
      <c r="AF2123" s="355">
        <v>0</v>
      </c>
      <c r="AG2123" s="358">
        <v>0</v>
      </c>
      <c r="AH2123" s="355">
        <v>0</v>
      </c>
      <c r="AI2123" s="355">
        <v>0</v>
      </c>
      <c r="AJ2123" s="358">
        <v>0</v>
      </c>
      <c r="AK2123" s="4">
        <v>0</v>
      </c>
      <c r="AL2123" s="4">
        <v>0</v>
      </c>
      <c r="AM2123" s="4">
        <v>0</v>
      </c>
    </row>
    <row r="2124" spans="2:39" x14ac:dyDescent="0.3">
      <c r="B2124" s="350" t="s">
        <v>153</v>
      </c>
      <c r="C2124" s="351" t="s">
        <v>326</v>
      </c>
      <c r="D2124" s="352">
        <v>0</v>
      </c>
      <c r="E2124" s="353">
        <v>0</v>
      </c>
      <c r="F2124" s="353">
        <v>0</v>
      </c>
      <c r="G2124" s="354">
        <v>0</v>
      </c>
      <c r="H2124" s="354">
        <v>0</v>
      </c>
      <c r="I2124" s="354">
        <v>0</v>
      </c>
      <c r="J2124" s="355">
        <v>0</v>
      </c>
      <c r="K2124" s="355">
        <v>0</v>
      </c>
      <c r="L2124" s="355">
        <v>0</v>
      </c>
      <c r="M2124" s="355">
        <v>0</v>
      </c>
      <c r="N2124" s="355">
        <v>0</v>
      </c>
      <c r="O2124" s="355">
        <v>0</v>
      </c>
      <c r="P2124" s="355">
        <v>0</v>
      </c>
      <c r="Q2124" s="355">
        <v>0</v>
      </c>
      <c r="R2124" s="355">
        <v>0</v>
      </c>
      <c r="S2124" s="355">
        <v>0</v>
      </c>
      <c r="T2124" s="355">
        <v>0</v>
      </c>
      <c r="U2124" s="355">
        <v>0</v>
      </c>
      <c r="V2124" s="355">
        <v>0</v>
      </c>
      <c r="W2124" s="355">
        <v>0</v>
      </c>
      <c r="X2124" s="355">
        <v>0</v>
      </c>
      <c r="Y2124" s="355">
        <v>0</v>
      </c>
      <c r="Z2124" s="355">
        <v>0</v>
      </c>
      <c r="AA2124" s="355">
        <v>0</v>
      </c>
      <c r="AB2124" s="355">
        <v>0</v>
      </c>
      <c r="AC2124" s="355">
        <v>0</v>
      </c>
      <c r="AD2124" s="357">
        <v>0</v>
      </c>
      <c r="AE2124" s="355">
        <v>0</v>
      </c>
      <c r="AF2124" s="355">
        <v>0</v>
      </c>
      <c r="AG2124" s="358">
        <v>0</v>
      </c>
      <c r="AH2124" s="355">
        <v>0</v>
      </c>
      <c r="AI2124" s="355">
        <v>0</v>
      </c>
      <c r="AJ2124" s="358">
        <v>0</v>
      </c>
      <c r="AK2124" s="4">
        <v>0</v>
      </c>
      <c r="AL2124" s="4">
        <v>0</v>
      </c>
      <c r="AM2124" s="4">
        <v>0</v>
      </c>
    </row>
    <row r="2125" spans="2:39" x14ac:dyDescent="0.3">
      <c r="B2125" s="350" t="s">
        <v>153</v>
      </c>
      <c r="C2125" s="351" t="s">
        <v>289</v>
      </c>
      <c r="D2125" s="352">
        <v>328</v>
      </c>
      <c r="E2125" s="353">
        <v>0</v>
      </c>
      <c r="F2125" s="353">
        <v>21</v>
      </c>
      <c r="G2125" s="354">
        <v>278</v>
      </c>
      <c r="H2125" s="354">
        <v>0</v>
      </c>
      <c r="I2125" s="354">
        <v>0</v>
      </c>
      <c r="J2125" s="355">
        <v>716</v>
      </c>
      <c r="K2125" s="355">
        <v>30</v>
      </c>
      <c r="L2125" s="355">
        <v>3</v>
      </c>
      <c r="M2125" s="355">
        <v>174</v>
      </c>
      <c r="N2125" s="355">
        <v>0</v>
      </c>
      <c r="O2125" s="355">
        <v>18</v>
      </c>
      <c r="P2125" s="355">
        <v>58</v>
      </c>
      <c r="Q2125" s="355">
        <v>67</v>
      </c>
      <c r="R2125" s="355">
        <v>0</v>
      </c>
      <c r="S2125" s="355">
        <v>102.00000000000004</v>
      </c>
      <c r="T2125" s="355">
        <v>61.000000000000021</v>
      </c>
      <c r="U2125" s="355">
        <v>0</v>
      </c>
      <c r="V2125" s="355">
        <v>62.000000000000021</v>
      </c>
      <c r="W2125" s="355">
        <v>28.000000000000004</v>
      </c>
      <c r="X2125" s="355">
        <v>0</v>
      </c>
      <c r="Y2125" s="355">
        <v>85</v>
      </c>
      <c r="Z2125" s="355">
        <v>0</v>
      </c>
      <c r="AA2125" s="355">
        <v>0</v>
      </c>
      <c r="AB2125" s="355">
        <v>88</v>
      </c>
      <c r="AC2125" s="355">
        <v>0</v>
      </c>
      <c r="AD2125" s="357">
        <v>0</v>
      </c>
      <c r="AE2125" s="355">
        <v>82</v>
      </c>
      <c r="AF2125" s="355">
        <v>0</v>
      </c>
      <c r="AG2125" s="358">
        <v>0</v>
      </c>
      <c r="AH2125" s="355">
        <v>86</v>
      </c>
      <c r="AI2125" s="355">
        <v>0</v>
      </c>
      <c r="AJ2125" s="358">
        <v>0</v>
      </c>
      <c r="AK2125" s="4">
        <v>91</v>
      </c>
      <c r="AL2125" s="4">
        <v>0</v>
      </c>
      <c r="AM2125" s="4">
        <v>0</v>
      </c>
    </row>
    <row r="2126" spans="2:39" x14ac:dyDescent="0.3">
      <c r="B2126" s="350" t="s">
        <v>153</v>
      </c>
      <c r="C2126" s="351" t="s">
        <v>290</v>
      </c>
      <c r="D2126" s="352">
        <v>357</v>
      </c>
      <c r="E2126" s="353">
        <v>1</v>
      </c>
      <c r="F2126" s="353">
        <v>41</v>
      </c>
      <c r="G2126" s="354">
        <v>293</v>
      </c>
      <c r="H2126" s="354">
        <v>0</v>
      </c>
      <c r="I2126" s="354">
        <v>7</v>
      </c>
      <c r="J2126" s="355">
        <v>347</v>
      </c>
      <c r="K2126" s="355">
        <v>0</v>
      </c>
      <c r="L2126" s="355">
        <v>13</v>
      </c>
      <c r="M2126" s="355">
        <v>715</v>
      </c>
      <c r="N2126" s="355">
        <v>373</v>
      </c>
      <c r="O2126" s="355">
        <v>32</v>
      </c>
      <c r="P2126" s="355">
        <v>55</v>
      </c>
      <c r="Q2126" s="355">
        <v>99</v>
      </c>
      <c r="R2126" s="355">
        <v>18</v>
      </c>
      <c r="S2126" s="355">
        <v>102</v>
      </c>
      <c r="T2126" s="355">
        <v>96</v>
      </c>
      <c r="U2126" s="355">
        <v>0</v>
      </c>
      <c r="V2126" s="355">
        <v>88</v>
      </c>
      <c r="W2126" s="355">
        <v>66.000000000000014</v>
      </c>
      <c r="X2126" s="355">
        <v>0</v>
      </c>
      <c r="Y2126" s="355">
        <v>209</v>
      </c>
      <c r="Z2126" s="355">
        <v>48</v>
      </c>
      <c r="AA2126" s="355">
        <v>0</v>
      </c>
      <c r="AB2126" s="355">
        <v>71</v>
      </c>
      <c r="AC2126" s="355">
        <v>100</v>
      </c>
      <c r="AD2126" s="357">
        <v>22</v>
      </c>
      <c r="AE2126" s="355">
        <v>155</v>
      </c>
      <c r="AF2126" s="355">
        <v>28</v>
      </c>
      <c r="AG2126" s="358">
        <v>0</v>
      </c>
      <c r="AH2126" s="355">
        <v>64</v>
      </c>
      <c r="AI2126" s="355">
        <v>0</v>
      </c>
      <c r="AJ2126" s="358">
        <v>18</v>
      </c>
      <c r="AK2126" s="4">
        <v>85</v>
      </c>
      <c r="AL2126" s="4">
        <v>0</v>
      </c>
      <c r="AM2126" s="4">
        <v>0</v>
      </c>
    </row>
    <row r="2127" spans="2:39" x14ac:dyDescent="0.3">
      <c r="B2127" s="350" t="s">
        <v>153</v>
      </c>
      <c r="C2127" s="351" t="s">
        <v>291</v>
      </c>
      <c r="D2127" s="352">
        <v>656</v>
      </c>
      <c r="E2127" s="353">
        <v>1</v>
      </c>
      <c r="F2127" s="353">
        <v>109</v>
      </c>
      <c r="G2127" s="354">
        <v>736</v>
      </c>
      <c r="H2127" s="354">
        <v>0</v>
      </c>
      <c r="I2127" s="354">
        <v>85</v>
      </c>
      <c r="J2127" s="355">
        <v>878</v>
      </c>
      <c r="K2127" s="355">
        <v>0</v>
      </c>
      <c r="L2127" s="355">
        <v>130</v>
      </c>
      <c r="M2127" s="355">
        <v>585</v>
      </c>
      <c r="N2127" s="355">
        <v>0</v>
      </c>
      <c r="O2127" s="355">
        <v>211</v>
      </c>
      <c r="P2127" s="355">
        <v>243</v>
      </c>
      <c r="Q2127" s="355">
        <v>388</v>
      </c>
      <c r="R2127" s="355">
        <v>163</v>
      </c>
      <c r="S2127" s="355">
        <v>261.00000000000011</v>
      </c>
      <c r="T2127" s="355">
        <v>266.00000000000006</v>
      </c>
      <c r="U2127" s="355">
        <v>149.99999999999991</v>
      </c>
      <c r="V2127" s="355">
        <v>170.00000000000003</v>
      </c>
      <c r="W2127" s="355">
        <v>195.99999999999997</v>
      </c>
      <c r="X2127" s="355">
        <v>153.00000000000006</v>
      </c>
      <c r="Y2127" s="355">
        <v>378</v>
      </c>
      <c r="Z2127" s="355">
        <v>273</v>
      </c>
      <c r="AA2127" s="355">
        <v>134</v>
      </c>
      <c r="AB2127" s="355">
        <v>149</v>
      </c>
      <c r="AC2127" s="355">
        <v>394</v>
      </c>
      <c r="AD2127" s="357">
        <v>83</v>
      </c>
      <c r="AE2127" s="355">
        <v>252</v>
      </c>
      <c r="AF2127" s="355">
        <v>263</v>
      </c>
      <c r="AG2127" s="358">
        <v>117</v>
      </c>
      <c r="AH2127" s="355">
        <v>165</v>
      </c>
      <c r="AI2127" s="355">
        <v>0</v>
      </c>
      <c r="AJ2127" s="358">
        <v>91</v>
      </c>
      <c r="AK2127" s="4">
        <v>112</v>
      </c>
      <c r="AL2127" s="4">
        <v>0</v>
      </c>
      <c r="AM2127" s="4">
        <v>72</v>
      </c>
    </row>
    <row r="2128" spans="2:39" x14ac:dyDescent="0.3">
      <c r="B2128" s="350" t="s">
        <v>153</v>
      </c>
      <c r="C2128" s="351" t="s">
        <v>292</v>
      </c>
      <c r="D2128" s="352">
        <v>644</v>
      </c>
      <c r="E2128" s="353">
        <v>0</v>
      </c>
      <c r="F2128" s="353">
        <v>201</v>
      </c>
      <c r="G2128" s="354">
        <v>803</v>
      </c>
      <c r="H2128" s="354">
        <v>0</v>
      </c>
      <c r="I2128" s="354">
        <v>183</v>
      </c>
      <c r="J2128" s="355">
        <v>899</v>
      </c>
      <c r="K2128" s="355">
        <v>0</v>
      </c>
      <c r="L2128" s="355">
        <v>265</v>
      </c>
      <c r="M2128" s="355">
        <v>799</v>
      </c>
      <c r="N2128" s="355">
        <v>0</v>
      </c>
      <c r="O2128" s="355">
        <v>342</v>
      </c>
      <c r="P2128" s="355">
        <v>238</v>
      </c>
      <c r="Q2128" s="355">
        <v>448</v>
      </c>
      <c r="R2128" s="355">
        <v>351</v>
      </c>
      <c r="S2128" s="355">
        <v>253.00000000000011</v>
      </c>
      <c r="T2128" s="355">
        <v>446.9999999999996</v>
      </c>
      <c r="U2128" s="355">
        <v>276.00000000000006</v>
      </c>
      <c r="V2128" s="355">
        <v>242.99999999999991</v>
      </c>
      <c r="W2128" s="355">
        <v>312.99999999999989</v>
      </c>
      <c r="X2128" s="355">
        <v>317.00000000000006</v>
      </c>
      <c r="Y2128" s="355">
        <v>326</v>
      </c>
      <c r="Z2128" s="355">
        <v>241</v>
      </c>
      <c r="AA2128" s="355">
        <v>228</v>
      </c>
      <c r="AB2128" s="355">
        <v>155</v>
      </c>
      <c r="AC2128" s="355">
        <v>477</v>
      </c>
      <c r="AD2128" s="357">
        <v>168</v>
      </c>
      <c r="AE2128" s="355">
        <v>347</v>
      </c>
      <c r="AF2128" s="355">
        <v>296</v>
      </c>
      <c r="AG2128" s="358">
        <v>227</v>
      </c>
      <c r="AH2128" s="355">
        <v>135</v>
      </c>
      <c r="AI2128" s="355">
        <v>0</v>
      </c>
      <c r="AJ2128" s="358">
        <v>180</v>
      </c>
      <c r="AK2128" s="4">
        <v>148</v>
      </c>
      <c r="AL2128" s="4">
        <v>0</v>
      </c>
      <c r="AM2128" s="4">
        <v>127</v>
      </c>
    </row>
    <row r="2129" spans="2:39" x14ac:dyDescent="0.3">
      <c r="B2129" s="350" t="s">
        <v>153</v>
      </c>
      <c r="C2129" s="351" t="s">
        <v>293</v>
      </c>
      <c r="D2129" s="352">
        <v>500</v>
      </c>
      <c r="E2129" s="353">
        <v>0</v>
      </c>
      <c r="F2129" s="353">
        <v>192</v>
      </c>
      <c r="G2129" s="354">
        <v>458</v>
      </c>
      <c r="H2129" s="354">
        <v>0</v>
      </c>
      <c r="I2129" s="354">
        <v>243</v>
      </c>
      <c r="J2129" s="355">
        <v>284</v>
      </c>
      <c r="K2129" s="355">
        <v>0</v>
      </c>
      <c r="L2129" s="355">
        <v>187</v>
      </c>
      <c r="M2129" s="355">
        <v>241</v>
      </c>
      <c r="N2129" s="355">
        <v>0</v>
      </c>
      <c r="O2129" s="355">
        <v>119</v>
      </c>
      <c r="P2129" s="355">
        <v>74</v>
      </c>
      <c r="Q2129" s="355">
        <v>168</v>
      </c>
      <c r="R2129" s="355">
        <v>293</v>
      </c>
      <c r="S2129" s="355">
        <v>117.00000000000004</v>
      </c>
      <c r="T2129" s="355">
        <v>59</v>
      </c>
      <c r="U2129" s="355">
        <v>351.99999999999983</v>
      </c>
      <c r="V2129" s="355">
        <v>89.000000000000014</v>
      </c>
      <c r="W2129" s="355">
        <v>189.00000000000003</v>
      </c>
      <c r="X2129" s="355">
        <v>283.00000000000023</v>
      </c>
      <c r="Y2129" s="355">
        <v>98</v>
      </c>
      <c r="Z2129" s="355">
        <v>24</v>
      </c>
      <c r="AA2129" s="355">
        <v>199</v>
      </c>
      <c r="AB2129" s="355">
        <v>37</v>
      </c>
      <c r="AC2129" s="355">
        <v>39</v>
      </c>
      <c r="AD2129" s="357">
        <v>34</v>
      </c>
      <c r="AE2129" s="355">
        <v>80</v>
      </c>
      <c r="AF2129" s="355">
        <v>15</v>
      </c>
      <c r="AG2129" s="358">
        <v>30</v>
      </c>
      <c r="AH2129" s="355">
        <v>68</v>
      </c>
      <c r="AI2129" s="355">
        <v>0</v>
      </c>
      <c r="AJ2129" s="358">
        <v>41</v>
      </c>
      <c r="AK2129" s="4">
        <v>60</v>
      </c>
      <c r="AL2129" s="4">
        <v>0</v>
      </c>
      <c r="AM2129" s="4">
        <v>36</v>
      </c>
    </row>
    <row r="2130" spans="2:39" x14ac:dyDescent="0.3">
      <c r="B2130" s="350" t="s">
        <v>153</v>
      </c>
      <c r="C2130" s="351" t="s">
        <v>294</v>
      </c>
      <c r="D2130" s="352">
        <v>303</v>
      </c>
      <c r="E2130" s="353">
        <v>0</v>
      </c>
      <c r="F2130" s="353">
        <v>94</v>
      </c>
      <c r="G2130" s="354">
        <v>710</v>
      </c>
      <c r="H2130" s="354">
        <v>0</v>
      </c>
      <c r="I2130" s="354">
        <v>66</v>
      </c>
      <c r="J2130" s="355">
        <v>844</v>
      </c>
      <c r="K2130" s="355">
        <v>0</v>
      </c>
      <c r="L2130" s="355">
        <v>164</v>
      </c>
      <c r="M2130" s="355">
        <v>697</v>
      </c>
      <c r="N2130" s="355">
        <v>0</v>
      </c>
      <c r="O2130" s="355">
        <v>400</v>
      </c>
      <c r="P2130" s="355">
        <v>135</v>
      </c>
      <c r="Q2130" s="355">
        <v>458</v>
      </c>
      <c r="R2130" s="355">
        <v>169</v>
      </c>
      <c r="S2130" s="355">
        <v>199.00000000000003</v>
      </c>
      <c r="T2130" s="355">
        <v>403.00000000000011</v>
      </c>
      <c r="U2130" s="355">
        <v>196</v>
      </c>
      <c r="V2130" s="355">
        <v>180</v>
      </c>
      <c r="W2130" s="355">
        <v>284.00000000000017</v>
      </c>
      <c r="X2130" s="355">
        <v>179.00000000000023</v>
      </c>
      <c r="Y2130" s="355">
        <v>304</v>
      </c>
      <c r="Z2130" s="355">
        <v>235</v>
      </c>
      <c r="AA2130" s="355">
        <v>230</v>
      </c>
      <c r="AB2130" s="355">
        <v>199</v>
      </c>
      <c r="AC2130" s="355">
        <v>273</v>
      </c>
      <c r="AD2130" s="357">
        <v>278</v>
      </c>
      <c r="AE2130" s="355">
        <v>376</v>
      </c>
      <c r="AF2130" s="355">
        <v>211</v>
      </c>
      <c r="AG2130" s="358">
        <v>241</v>
      </c>
      <c r="AH2130" s="355">
        <v>107</v>
      </c>
      <c r="AI2130" s="355">
        <v>0</v>
      </c>
      <c r="AJ2130" s="358">
        <v>211</v>
      </c>
      <c r="AK2130" s="4">
        <v>108</v>
      </c>
      <c r="AL2130" s="4">
        <v>0</v>
      </c>
      <c r="AM2130" s="4">
        <v>169</v>
      </c>
    </row>
    <row r="2131" spans="2:39" x14ac:dyDescent="0.3">
      <c r="B2131" s="350" t="s">
        <v>153</v>
      </c>
      <c r="C2131" s="351" t="s">
        <v>327</v>
      </c>
      <c r="D2131" s="352">
        <v>385</v>
      </c>
      <c r="E2131" s="353">
        <v>1</v>
      </c>
      <c r="F2131" s="353">
        <v>0</v>
      </c>
      <c r="G2131" s="354">
        <v>339</v>
      </c>
      <c r="H2131" s="354">
        <v>0</v>
      </c>
      <c r="I2131" s="354">
        <v>0</v>
      </c>
      <c r="J2131" s="355">
        <v>306</v>
      </c>
      <c r="K2131" s="355">
        <v>0</v>
      </c>
      <c r="L2131" s="355">
        <v>0</v>
      </c>
      <c r="M2131" s="355">
        <v>300</v>
      </c>
      <c r="N2131" s="355">
        <v>0</v>
      </c>
      <c r="O2131" s="355">
        <v>0</v>
      </c>
      <c r="P2131" s="355">
        <v>236</v>
      </c>
      <c r="Q2131" s="355">
        <v>0</v>
      </c>
      <c r="R2131" s="355">
        <v>0</v>
      </c>
      <c r="S2131" s="355">
        <v>250.00000000000003</v>
      </c>
      <c r="T2131" s="355">
        <v>0</v>
      </c>
      <c r="U2131" s="355">
        <v>0</v>
      </c>
      <c r="V2131" s="355">
        <v>236.00000000000011</v>
      </c>
      <c r="W2131" s="355">
        <v>0</v>
      </c>
      <c r="X2131" s="355">
        <v>0</v>
      </c>
      <c r="Y2131" s="355">
        <v>241</v>
      </c>
      <c r="Z2131" s="355">
        <v>0</v>
      </c>
      <c r="AA2131" s="355">
        <v>0</v>
      </c>
      <c r="AB2131" s="355">
        <v>197</v>
      </c>
      <c r="AC2131" s="355">
        <v>0</v>
      </c>
      <c r="AD2131" s="357">
        <v>0</v>
      </c>
      <c r="AE2131" s="355">
        <v>214</v>
      </c>
      <c r="AF2131" s="355">
        <v>0</v>
      </c>
      <c r="AG2131" s="358">
        <v>0</v>
      </c>
      <c r="AH2131" s="355">
        <v>166</v>
      </c>
      <c r="AI2131" s="355">
        <v>0</v>
      </c>
      <c r="AJ2131" s="358">
        <v>0</v>
      </c>
      <c r="AK2131" s="4">
        <v>138</v>
      </c>
      <c r="AL2131" s="4">
        <v>0</v>
      </c>
      <c r="AM2131" s="4">
        <v>0</v>
      </c>
    </row>
    <row r="2132" spans="2:39" x14ac:dyDescent="0.3">
      <c r="B2132" s="350" t="s">
        <v>154</v>
      </c>
      <c r="C2132" s="351" t="s">
        <v>223</v>
      </c>
      <c r="D2132" s="352">
        <v>0</v>
      </c>
      <c r="E2132" s="353">
        <v>0</v>
      </c>
      <c r="F2132" s="353">
        <v>24</v>
      </c>
      <c r="G2132" s="354">
        <v>0</v>
      </c>
      <c r="H2132" s="354">
        <v>0</v>
      </c>
      <c r="I2132" s="354">
        <v>83</v>
      </c>
      <c r="J2132" s="355">
        <v>0</v>
      </c>
      <c r="K2132" s="355">
        <v>0</v>
      </c>
      <c r="L2132" s="355">
        <v>24</v>
      </c>
      <c r="M2132" s="355">
        <v>11</v>
      </c>
      <c r="N2132" s="355">
        <v>0</v>
      </c>
      <c r="O2132" s="355">
        <v>40</v>
      </c>
      <c r="P2132" s="355">
        <v>11</v>
      </c>
      <c r="Q2132" s="355">
        <v>0</v>
      </c>
      <c r="R2132" s="355">
        <v>60</v>
      </c>
      <c r="S2132" s="355">
        <v>9</v>
      </c>
      <c r="T2132" s="355">
        <v>0</v>
      </c>
      <c r="U2132" s="355">
        <v>81</v>
      </c>
      <c r="V2132" s="355">
        <v>14</v>
      </c>
      <c r="W2132" s="355">
        <v>0</v>
      </c>
      <c r="X2132" s="355">
        <v>113.99999999999997</v>
      </c>
      <c r="Y2132" s="355">
        <v>6</v>
      </c>
      <c r="Z2132" s="355">
        <v>0</v>
      </c>
      <c r="AA2132" s="355">
        <v>67</v>
      </c>
      <c r="AB2132" s="355">
        <v>9</v>
      </c>
      <c r="AC2132" s="355">
        <v>0</v>
      </c>
      <c r="AD2132" s="357">
        <v>79</v>
      </c>
      <c r="AE2132" s="355">
        <v>7</v>
      </c>
      <c r="AF2132" s="355">
        <v>0</v>
      </c>
      <c r="AG2132" s="358">
        <v>70</v>
      </c>
      <c r="AH2132" s="355">
        <v>8</v>
      </c>
      <c r="AI2132" s="355">
        <v>0</v>
      </c>
      <c r="AJ2132" s="358">
        <v>90</v>
      </c>
      <c r="AK2132" s="4">
        <v>6</v>
      </c>
      <c r="AL2132" s="4">
        <v>0</v>
      </c>
      <c r="AM2132" s="4">
        <v>69</v>
      </c>
    </row>
    <row r="2133" spans="2:39" x14ac:dyDescent="0.3">
      <c r="B2133" s="350" t="s">
        <v>154</v>
      </c>
      <c r="C2133" s="351" t="s">
        <v>286</v>
      </c>
      <c r="D2133" s="352">
        <v>0</v>
      </c>
      <c r="E2133" s="353">
        <v>0</v>
      </c>
      <c r="F2133" s="353">
        <v>30</v>
      </c>
      <c r="G2133" s="354">
        <v>0</v>
      </c>
      <c r="H2133" s="354">
        <v>0</v>
      </c>
      <c r="I2133" s="354">
        <v>63</v>
      </c>
      <c r="J2133" s="355">
        <v>0</v>
      </c>
      <c r="K2133" s="355">
        <v>0</v>
      </c>
      <c r="L2133" s="355">
        <v>97</v>
      </c>
      <c r="M2133" s="355">
        <v>10</v>
      </c>
      <c r="N2133" s="355">
        <v>0</v>
      </c>
      <c r="O2133" s="355">
        <v>45</v>
      </c>
      <c r="P2133" s="355">
        <v>18</v>
      </c>
      <c r="Q2133" s="355">
        <v>0</v>
      </c>
      <c r="R2133" s="355">
        <v>80</v>
      </c>
      <c r="S2133" s="355">
        <v>13</v>
      </c>
      <c r="T2133" s="355">
        <v>0</v>
      </c>
      <c r="U2133" s="355">
        <v>124.00000000000001</v>
      </c>
      <c r="V2133" s="355">
        <v>14.000000000000004</v>
      </c>
      <c r="W2133" s="355">
        <v>0</v>
      </c>
      <c r="X2133" s="355">
        <v>122.00000000000001</v>
      </c>
      <c r="Y2133" s="355">
        <v>11</v>
      </c>
      <c r="Z2133" s="355">
        <v>0</v>
      </c>
      <c r="AA2133" s="355">
        <v>117</v>
      </c>
      <c r="AB2133" s="355">
        <v>10</v>
      </c>
      <c r="AC2133" s="355">
        <v>0</v>
      </c>
      <c r="AD2133" s="357">
        <v>160</v>
      </c>
      <c r="AE2133" s="355">
        <v>15</v>
      </c>
      <c r="AF2133" s="355">
        <v>0</v>
      </c>
      <c r="AG2133" s="358">
        <v>179</v>
      </c>
      <c r="AH2133" s="355">
        <v>12</v>
      </c>
      <c r="AI2133" s="355">
        <v>0</v>
      </c>
      <c r="AJ2133" s="358">
        <v>173</v>
      </c>
      <c r="AK2133" s="4">
        <v>8</v>
      </c>
      <c r="AL2133" s="4">
        <v>0</v>
      </c>
      <c r="AM2133" s="4">
        <v>143</v>
      </c>
    </row>
    <row r="2134" spans="2:39" x14ac:dyDescent="0.3">
      <c r="B2134" s="350" t="s">
        <v>154</v>
      </c>
      <c r="C2134" s="351" t="s">
        <v>255</v>
      </c>
      <c r="D2134" s="352">
        <v>3705</v>
      </c>
      <c r="E2134" s="353">
        <v>718</v>
      </c>
      <c r="F2134" s="353">
        <v>114</v>
      </c>
      <c r="G2134" s="354">
        <v>3306</v>
      </c>
      <c r="H2134" s="354">
        <v>535</v>
      </c>
      <c r="I2134" s="354">
        <v>101</v>
      </c>
      <c r="J2134" s="355">
        <v>3660</v>
      </c>
      <c r="K2134" s="355">
        <v>866</v>
      </c>
      <c r="L2134" s="355">
        <v>85</v>
      </c>
      <c r="M2134" s="355">
        <v>3710</v>
      </c>
      <c r="N2134" s="355">
        <v>643</v>
      </c>
      <c r="O2134" s="355">
        <v>92</v>
      </c>
      <c r="P2134" s="355">
        <v>3796</v>
      </c>
      <c r="Q2134" s="355">
        <v>433</v>
      </c>
      <c r="R2134" s="355">
        <v>91</v>
      </c>
      <c r="S2134" s="355">
        <v>3396.9999999999959</v>
      </c>
      <c r="T2134" s="355">
        <v>243</v>
      </c>
      <c r="U2134" s="355">
        <v>190.00000000000006</v>
      </c>
      <c r="V2134" s="355">
        <v>3250.000000000005</v>
      </c>
      <c r="W2134" s="355">
        <v>292.00000000000006</v>
      </c>
      <c r="X2134" s="355">
        <v>205.99999999999994</v>
      </c>
      <c r="Y2134" s="355">
        <v>3132</v>
      </c>
      <c r="Z2134" s="355">
        <v>318</v>
      </c>
      <c r="AA2134" s="355">
        <v>210</v>
      </c>
      <c r="AB2134" s="355">
        <v>2645</v>
      </c>
      <c r="AC2134" s="355">
        <v>338</v>
      </c>
      <c r="AD2134" s="357">
        <v>213</v>
      </c>
      <c r="AE2134" s="355">
        <v>2605</v>
      </c>
      <c r="AF2134" s="355">
        <v>295</v>
      </c>
      <c r="AG2134" s="358">
        <v>247</v>
      </c>
      <c r="AH2134" s="355">
        <v>2755</v>
      </c>
      <c r="AI2134" s="355">
        <v>105</v>
      </c>
      <c r="AJ2134" s="358">
        <v>247</v>
      </c>
      <c r="AK2134" s="4">
        <v>2607</v>
      </c>
      <c r="AL2134" s="4">
        <v>124</v>
      </c>
      <c r="AM2134" s="4">
        <v>272</v>
      </c>
    </row>
    <row r="2135" spans="2:39" x14ac:dyDescent="0.3">
      <c r="B2135" s="350" t="s">
        <v>154</v>
      </c>
      <c r="C2135" s="351" t="s">
        <v>224</v>
      </c>
      <c r="D2135" s="352">
        <v>5907</v>
      </c>
      <c r="E2135" s="353">
        <v>1393</v>
      </c>
      <c r="F2135" s="353">
        <v>120</v>
      </c>
      <c r="G2135" s="354">
        <v>5307</v>
      </c>
      <c r="H2135" s="354">
        <v>1052</v>
      </c>
      <c r="I2135" s="354">
        <v>98</v>
      </c>
      <c r="J2135" s="355">
        <v>5249</v>
      </c>
      <c r="K2135" s="355">
        <v>1315</v>
      </c>
      <c r="L2135" s="355">
        <v>124</v>
      </c>
      <c r="M2135" s="355">
        <v>5138</v>
      </c>
      <c r="N2135" s="355">
        <v>1041</v>
      </c>
      <c r="O2135" s="355">
        <v>86</v>
      </c>
      <c r="P2135" s="355">
        <v>5331</v>
      </c>
      <c r="Q2135" s="355">
        <v>669</v>
      </c>
      <c r="R2135" s="355">
        <v>130</v>
      </c>
      <c r="S2135" s="355">
        <v>5357.9999999999936</v>
      </c>
      <c r="T2135" s="355">
        <v>495.00000000000017</v>
      </c>
      <c r="U2135" s="355">
        <v>282</v>
      </c>
      <c r="V2135" s="355">
        <v>4823.9999999999864</v>
      </c>
      <c r="W2135" s="355">
        <v>409.99999999999989</v>
      </c>
      <c r="X2135" s="355">
        <v>172.00000000000009</v>
      </c>
      <c r="Y2135" s="355">
        <v>4720</v>
      </c>
      <c r="Z2135" s="355">
        <v>441</v>
      </c>
      <c r="AA2135" s="355">
        <v>240</v>
      </c>
      <c r="AB2135" s="355">
        <v>4274</v>
      </c>
      <c r="AC2135" s="355">
        <v>448</v>
      </c>
      <c r="AD2135" s="357">
        <v>225</v>
      </c>
      <c r="AE2135" s="355">
        <v>3845</v>
      </c>
      <c r="AF2135" s="355">
        <v>485</v>
      </c>
      <c r="AG2135" s="358">
        <v>242</v>
      </c>
      <c r="AH2135" s="355">
        <v>4026</v>
      </c>
      <c r="AI2135" s="355">
        <v>150</v>
      </c>
      <c r="AJ2135" s="358">
        <v>251</v>
      </c>
      <c r="AK2135" s="4">
        <v>3679</v>
      </c>
      <c r="AL2135" s="4">
        <v>139</v>
      </c>
      <c r="AM2135" s="4">
        <v>281</v>
      </c>
    </row>
    <row r="2136" spans="2:39" x14ac:dyDescent="0.3">
      <c r="B2136" s="350" t="s">
        <v>154</v>
      </c>
      <c r="C2136" s="351" t="s">
        <v>225</v>
      </c>
      <c r="D2136" s="352">
        <v>6997</v>
      </c>
      <c r="E2136" s="353">
        <v>1170</v>
      </c>
      <c r="F2136" s="353">
        <v>142</v>
      </c>
      <c r="G2136" s="354">
        <v>5635</v>
      </c>
      <c r="H2136" s="354">
        <v>1147</v>
      </c>
      <c r="I2136" s="354">
        <v>102</v>
      </c>
      <c r="J2136" s="355">
        <v>5484</v>
      </c>
      <c r="K2136" s="355">
        <v>1095</v>
      </c>
      <c r="L2136" s="355">
        <v>118</v>
      </c>
      <c r="M2136" s="355">
        <v>5171</v>
      </c>
      <c r="N2136" s="355">
        <v>872</v>
      </c>
      <c r="O2136" s="355">
        <v>111</v>
      </c>
      <c r="P2136" s="355">
        <v>5266</v>
      </c>
      <c r="Q2136" s="355">
        <v>585</v>
      </c>
      <c r="R2136" s="355">
        <v>106</v>
      </c>
      <c r="S2136" s="355">
        <v>5102.9999999999991</v>
      </c>
      <c r="T2136" s="355">
        <v>440.99999999999972</v>
      </c>
      <c r="U2136" s="355">
        <v>273.99999999999989</v>
      </c>
      <c r="V2136" s="355">
        <v>4711.9999999999927</v>
      </c>
      <c r="W2136" s="355">
        <v>451.00000000000011</v>
      </c>
      <c r="X2136" s="355">
        <v>207</v>
      </c>
      <c r="Y2136" s="355">
        <v>4771</v>
      </c>
      <c r="Z2136" s="355">
        <v>390</v>
      </c>
      <c r="AA2136" s="355">
        <v>203</v>
      </c>
      <c r="AB2136" s="355">
        <v>4320</v>
      </c>
      <c r="AC2136" s="355">
        <v>411</v>
      </c>
      <c r="AD2136" s="357">
        <v>243</v>
      </c>
      <c r="AE2136" s="355">
        <v>4044</v>
      </c>
      <c r="AF2136" s="355">
        <v>396</v>
      </c>
      <c r="AG2136" s="358">
        <v>250</v>
      </c>
      <c r="AH2136" s="355">
        <v>4101</v>
      </c>
      <c r="AI2136" s="355">
        <v>147</v>
      </c>
      <c r="AJ2136" s="358">
        <v>221</v>
      </c>
      <c r="AK2136" s="4">
        <v>4019</v>
      </c>
      <c r="AL2136" s="4">
        <v>154</v>
      </c>
      <c r="AM2136" s="4">
        <v>233</v>
      </c>
    </row>
    <row r="2137" spans="2:39" x14ac:dyDescent="0.3">
      <c r="B2137" s="350" t="s">
        <v>154</v>
      </c>
      <c r="C2137" s="351" t="s">
        <v>226</v>
      </c>
      <c r="D2137" s="352">
        <v>6732</v>
      </c>
      <c r="E2137" s="353">
        <v>525</v>
      </c>
      <c r="F2137" s="353">
        <v>112</v>
      </c>
      <c r="G2137" s="354">
        <v>5942</v>
      </c>
      <c r="H2137" s="354">
        <v>947</v>
      </c>
      <c r="I2137" s="354">
        <v>113</v>
      </c>
      <c r="J2137" s="355">
        <v>5425</v>
      </c>
      <c r="K2137" s="355">
        <v>1012</v>
      </c>
      <c r="L2137" s="355">
        <v>119</v>
      </c>
      <c r="M2137" s="355">
        <v>5142</v>
      </c>
      <c r="N2137" s="355">
        <v>677</v>
      </c>
      <c r="O2137" s="355">
        <v>111</v>
      </c>
      <c r="P2137" s="355">
        <v>5088</v>
      </c>
      <c r="Q2137" s="355">
        <v>422</v>
      </c>
      <c r="R2137" s="355">
        <v>139</v>
      </c>
      <c r="S2137" s="355">
        <v>4972.0000000000027</v>
      </c>
      <c r="T2137" s="355">
        <v>323.99999999999966</v>
      </c>
      <c r="U2137" s="355">
        <v>234.00000000000003</v>
      </c>
      <c r="V2137" s="355">
        <v>4410.9999999999918</v>
      </c>
      <c r="W2137" s="355">
        <v>358.99999999999977</v>
      </c>
      <c r="X2137" s="355">
        <v>217.99999999999997</v>
      </c>
      <c r="Y2137" s="355">
        <v>4645</v>
      </c>
      <c r="Z2137" s="355">
        <v>425</v>
      </c>
      <c r="AA2137" s="355">
        <v>238</v>
      </c>
      <c r="AB2137" s="355">
        <v>4168</v>
      </c>
      <c r="AC2137" s="355">
        <v>395</v>
      </c>
      <c r="AD2137" s="357">
        <v>224</v>
      </c>
      <c r="AE2137" s="355">
        <v>4028</v>
      </c>
      <c r="AF2137" s="355">
        <v>386</v>
      </c>
      <c r="AG2137" s="358">
        <v>230</v>
      </c>
      <c r="AH2137" s="355">
        <v>4208</v>
      </c>
      <c r="AI2137" s="355">
        <v>141</v>
      </c>
      <c r="AJ2137" s="358">
        <v>222</v>
      </c>
      <c r="AK2137" s="4">
        <v>4126</v>
      </c>
      <c r="AL2137" s="4">
        <v>133</v>
      </c>
      <c r="AM2137" s="4">
        <v>226</v>
      </c>
    </row>
    <row r="2138" spans="2:39" x14ac:dyDescent="0.3">
      <c r="B2138" s="350" t="s">
        <v>154</v>
      </c>
      <c r="C2138" s="351" t="s">
        <v>227</v>
      </c>
      <c r="D2138" s="352">
        <v>5632</v>
      </c>
      <c r="E2138" s="353">
        <v>349</v>
      </c>
      <c r="F2138" s="353">
        <v>102</v>
      </c>
      <c r="G2138" s="354">
        <v>5386</v>
      </c>
      <c r="H2138" s="354">
        <v>608</v>
      </c>
      <c r="I2138" s="354">
        <v>94</v>
      </c>
      <c r="J2138" s="355">
        <v>5471</v>
      </c>
      <c r="K2138" s="355">
        <v>719</v>
      </c>
      <c r="L2138" s="355">
        <v>124</v>
      </c>
      <c r="M2138" s="355">
        <v>4809</v>
      </c>
      <c r="N2138" s="355">
        <v>543</v>
      </c>
      <c r="O2138" s="355">
        <v>109</v>
      </c>
      <c r="P2138" s="355">
        <v>4713</v>
      </c>
      <c r="Q2138" s="355">
        <v>339</v>
      </c>
      <c r="R2138" s="355">
        <v>125</v>
      </c>
      <c r="S2138" s="355">
        <v>4434.0000000000045</v>
      </c>
      <c r="T2138" s="355">
        <v>242.00000000000014</v>
      </c>
      <c r="U2138" s="355">
        <v>220.99999999999986</v>
      </c>
      <c r="V2138" s="355">
        <v>4126.0000000000082</v>
      </c>
      <c r="W2138" s="355">
        <v>286.99999999999989</v>
      </c>
      <c r="X2138" s="355">
        <v>177.99999999999994</v>
      </c>
      <c r="Y2138" s="355">
        <v>4187</v>
      </c>
      <c r="Z2138" s="355">
        <v>321</v>
      </c>
      <c r="AA2138" s="355">
        <v>227</v>
      </c>
      <c r="AB2138" s="355">
        <v>4088</v>
      </c>
      <c r="AC2138" s="355">
        <v>389</v>
      </c>
      <c r="AD2138" s="357">
        <v>223</v>
      </c>
      <c r="AE2138" s="355">
        <v>3845</v>
      </c>
      <c r="AF2138" s="355">
        <v>319</v>
      </c>
      <c r="AG2138" s="358">
        <v>218</v>
      </c>
      <c r="AH2138" s="355">
        <v>4071</v>
      </c>
      <c r="AI2138" s="355">
        <v>129</v>
      </c>
      <c r="AJ2138" s="358">
        <v>225</v>
      </c>
      <c r="AK2138" s="4">
        <v>4091</v>
      </c>
      <c r="AL2138" s="4">
        <v>130</v>
      </c>
      <c r="AM2138" s="4">
        <v>219</v>
      </c>
    </row>
    <row r="2139" spans="2:39" x14ac:dyDescent="0.3">
      <c r="B2139" s="350" t="s">
        <v>154</v>
      </c>
      <c r="C2139" s="351" t="s">
        <v>228</v>
      </c>
      <c r="D2139" s="352">
        <v>4918</v>
      </c>
      <c r="E2139" s="353">
        <v>219</v>
      </c>
      <c r="F2139" s="353">
        <v>98</v>
      </c>
      <c r="G2139" s="354">
        <v>4803</v>
      </c>
      <c r="H2139" s="354">
        <v>545</v>
      </c>
      <c r="I2139" s="354">
        <v>79</v>
      </c>
      <c r="J2139" s="355">
        <v>5173</v>
      </c>
      <c r="K2139" s="355">
        <v>608</v>
      </c>
      <c r="L2139" s="355">
        <v>96</v>
      </c>
      <c r="M2139" s="355">
        <v>4680</v>
      </c>
      <c r="N2139" s="355">
        <v>437</v>
      </c>
      <c r="O2139" s="355">
        <v>118</v>
      </c>
      <c r="P2139" s="355">
        <v>4715</v>
      </c>
      <c r="Q2139" s="355">
        <v>236</v>
      </c>
      <c r="R2139" s="355">
        <v>120</v>
      </c>
      <c r="S2139" s="355">
        <v>4327.0000000000009</v>
      </c>
      <c r="T2139" s="355">
        <v>197</v>
      </c>
      <c r="U2139" s="355">
        <v>223.00000000000006</v>
      </c>
      <c r="V2139" s="355">
        <v>3845.0000000000041</v>
      </c>
      <c r="W2139" s="355">
        <v>228.99999999999994</v>
      </c>
      <c r="X2139" s="355">
        <v>188.99999999999997</v>
      </c>
      <c r="Y2139" s="355">
        <v>4076</v>
      </c>
      <c r="Z2139" s="355">
        <v>278</v>
      </c>
      <c r="AA2139" s="355">
        <v>197</v>
      </c>
      <c r="AB2139" s="355">
        <v>3908</v>
      </c>
      <c r="AC2139" s="355">
        <v>274</v>
      </c>
      <c r="AD2139" s="357">
        <v>203</v>
      </c>
      <c r="AE2139" s="355">
        <v>3810</v>
      </c>
      <c r="AF2139" s="355">
        <v>329</v>
      </c>
      <c r="AG2139" s="358">
        <v>224</v>
      </c>
      <c r="AH2139" s="355">
        <v>4054</v>
      </c>
      <c r="AI2139" s="355">
        <v>130</v>
      </c>
      <c r="AJ2139" s="358">
        <v>201</v>
      </c>
      <c r="AK2139" s="4">
        <v>4059</v>
      </c>
      <c r="AL2139" s="4">
        <v>131</v>
      </c>
      <c r="AM2139" s="4">
        <v>241</v>
      </c>
    </row>
    <row r="2140" spans="2:39" x14ac:dyDescent="0.3">
      <c r="B2140" s="350" t="s">
        <v>154</v>
      </c>
      <c r="C2140" s="351" t="s">
        <v>229</v>
      </c>
      <c r="D2140" s="352">
        <v>4493</v>
      </c>
      <c r="E2140" s="353">
        <v>48</v>
      </c>
      <c r="F2140" s="353">
        <v>79</v>
      </c>
      <c r="G2140" s="354">
        <v>4579</v>
      </c>
      <c r="H2140" s="354">
        <v>495</v>
      </c>
      <c r="I2140" s="354">
        <v>107</v>
      </c>
      <c r="J2140" s="355">
        <v>5072</v>
      </c>
      <c r="K2140" s="355">
        <v>260</v>
      </c>
      <c r="L2140" s="355">
        <v>73</v>
      </c>
      <c r="M2140" s="355">
        <v>5001</v>
      </c>
      <c r="N2140" s="355">
        <v>263</v>
      </c>
      <c r="O2140" s="355">
        <v>102</v>
      </c>
      <c r="P2140" s="355">
        <v>5035</v>
      </c>
      <c r="Q2140" s="355">
        <v>218</v>
      </c>
      <c r="R2140" s="355">
        <v>104</v>
      </c>
      <c r="S2140" s="355">
        <v>5055.9999999999882</v>
      </c>
      <c r="T2140" s="355">
        <v>172.00000000000003</v>
      </c>
      <c r="U2140" s="355">
        <v>273</v>
      </c>
      <c r="V2140" s="355">
        <v>4572.9999999999873</v>
      </c>
      <c r="W2140" s="355">
        <v>149</v>
      </c>
      <c r="X2140" s="355">
        <v>189.00000000000009</v>
      </c>
      <c r="Y2140" s="355">
        <v>4577</v>
      </c>
      <c r="Z2140" s="355">
        <v>158</v>
      </c>
      <c r="AA2140" s="355">
        <v>179</v>
      </c>
      <c r="AB2140" s="355">
        <v>4328</v>
      </c>
      <c r="AC2140" s="355">
        <v>180</v>
      </c>
      <c r="AD2140" s="357">
        <v>193</v>
      </c>
      <c r="AE2140" s="355">
        <v>4171</v>
      </c>
      <c r="AF2140" s="355">
        <v>216</v>
      </c>
      <c r="AG2140" s="358">
        <v>215</v>
      </c>
      <c r="AH2140" s="355">
        <v>4423</v>
      </c>
      <c r="AI2140" s="355">
        <v>238</v>
      </c>
      <c r="AJ2140" s="358">
        <v>190</v>
      </c>
      <c r="AK2140" s="4">
        <v>4224</v>
      </c>
      <c r="AL2140" s="4">
        <v>286</v>
      </c>
      <c r="AM2140" s="4">
        <v>194</v>
      </c>
    </row>
    <row r="2141" spans="2:39" x14ac:dyDescent="0.3">
      <c r="B2141" s="350" t="s">
        <v>154</v>
      </c>
      <c r="C2141" s="351" t="s">
        <v>287</v>
      </c>
      <c r="D2141" s="352">
        <v>3681</v>
      </c>
      <c r="E2141" s="353">
        <v>21</v>
      </c>
      <c r="F2141" s="353">
        <v>64</v>
      </c>
      <c r="G2141" s="354">
        <v>3885</v>
      </c>
      <c r="H2141" s="354">
        <v>125</v>
      </c>
      <c r="I2141" s="354">
        <v>88</v>
      </c>
      <c r="J2141" s="355">
        <v>3985</v>
      </c>
      <c r="K2141" s="355">
        <v>194</v>
      </c>
      <c r="L2141" s="355">
        <v>111</v>
      </c>
      <c r="M2141" s="355">
        <v>4100</v>
      </c>
      <c r="N2141" s="355">
        <v>99</v>
      </c>
      <c r="O2141" s="355">
        <v>92</v>
      </c>
      <c r="P2141" s="355">
        <v>4047</v>
      </c>
      <c r="Q2141" s="355">
        <v>109</v>
      </c>
      <c r="R2141" s="355">
        <v>93</v>
      </c>
      <c r="S2141" s="355">
        <v>4039.9999999999995</v>
      </c>
      <c r="T2141" s="355">
        <v>160.00000000000006</v>
      </c>
      <c r="U2141" s="355">
        <v>196.00000000000006</v>
      </c>
      <c r="V2141" s="355">
        <v>3731.9999999999986</v>
      </c>
      <c r="W2141" s="355">
        <v>191</v>
      </c>
      <c r="X2141" s="355">
        <v>162.00000000000003</v>
      </c>
      <c r="Y2141" s="355">
        <v>3942</v>
      </c>
      <c r="Z2141" s="355">
        <v>124</v>
      </c>
      <c r="AA2141" s="355">
        <v>179</v>
      </c>
      <c r="AB2141" s="355">
        <v>3576</v>
      </c>
      <c r="AC2141" s="355">
        <v>170</v>
      </c>
      <c r="AD2141" s="357">
        <v>189</v>
      </c>
      <c r="AE2141" s="355">
        <v>3475</v>
      </c>
      <c r="AF2141" s="355">
        <v>174</v>
      </c>
      <c r="AG2141" s="358">
        <v>166</v>
      </c>
      <c r="AH2141" s="355">
        <v>3786</v>
      </c>
      <c r="AI2141" s="355">
        <v>226</v>
      </c>
      <c r="AJ2141" s="358">
        <v>195</v>
      </c>
      <c r="AK2141" s="4">
        <v>4009</v>
      </c>
      <c r="AL2141" s="4">
        <v>289</v>
      </c>
      <c r="AM2141" s="4">
        <v>188</v>
      </c>
    </row>
    <row r="2142" spans="2:39" x14ac:dyDescent="0.3">
      <c r="B2142" s="350" t="s">
        <v>154</v>
      </c>
      <c r="C2142" s="351" t="s">
        <v>230</v>
      </c>
      <c r="D2142" s="352">
        <v>2852</v>
      </c>
      <c r="E2142" s="353">
        <v>3</v>
      </c>
      <c r="F2142" s="353">
        <v>84</v>
      </c>
      <c r="G2142" s="354">
        <v>3027</v>
      </c>
      <c r="H2142" s="354">
        <v>65</v>
      </c>
      <c r="I2142" s="354">
        <v>100</v>
      </c>
      <c r="J2142" s="355">
        <v>3209</v>
      </c>
      <c r="K2142" s="355">
        <v>89</v>
      </c>
      <c r="L2142" s="355">
        <v>88</v>
      </c>
      <c r="M2142" s="355">
        <v>3320</v>
      </c>
      <c r="N2142" s="355">
        <v>77</v>
      </c>
      <c r="O2142" s="355">
        <v>90</v>
      </c>
      <c r="P2142" s="355">
        <v>3419</v>
      </c>
      <c r="Q2142" s="355">
        <v>66</v>
      </c>
      <c r="R2142" s="355">
        <v>71</v>
      </c>
      <c r="S2142" s="355">
        <v>3270.9999999999986</v>
      </c>
      <c r="T2142" s="355">
        <v>99.000000000000014</v>
      </c>
      <c r="U2142" s="355">
        <v>177.00000000000003</v>
      </c>
      <c r="V2142" s="355">
        <v>3095.9999999999945</v>
      </c>
      <c r="W2142" s="355">
        <v>146.00000000000009</v>
      </c>
      <c r="X2142" s="355">
        <v>123</v>
      </c>
      <c r="Y2142" s="355">
        <v>3253</v>
      </c>
      <c r="Z2142" s="355">
        <v>162</v>
      </c>
      <c r="AA2142" s="355">
        <v>162</v>
      </c>
      <c r="AB2142" s="355">
        <v>3278</v>
      </c>
      <c r="AC2142" s="355">
        <v>115</v>
      </c>
      <c r="AD2142" s="357">
        <v>161</v>
      </c>
      <c r="AE2142" s="355">
        <v>3065</v>
      </c>
      <c r="AF2142" s="355">
        <v>154</v>
      </c>
      <c r="AG2142" s="358">
        <v>176</v>
      </c>
      <c r="AH2142" s="355">
        <v>3313</v>
      </c>
      <c r="AI2142" s="355">
        <v>171</v>
      </c>
      <c r="AJ2142" s="358">
        <v>146</v>
      </c>
      <c r="AK2142" s="4">
        <v>3672</v>
      </c>
      <c r="AL2142" s="4">
        <v>224</v>
      </c>
      <c r="AM2142" s="4">
        <v>196</v>
      </c>
    </row>
    <row r="2143" spans="2:39" x14ac:dyDescent="0.3">
      <c r="B2143" s="350" t="s">
        <v>154</v>
      </c>
      <c r="C2143" s="351" t="s">
        <v>231</v>
      </c>
      <c r="D2143" s="352">
        <v>2229</v>
      </c>
      <c r="E2143" s="353">
        <v>3</v>
      </c>
      <c r="F2143" s="353">
        <v>65</v>
      </c>
      <c r="G2143" s="354">
        <v>2343</v>
      </c>
      <c r="H2143" s="354">
        <v>33</v>
      </c>
      <c r="I2143" s="354">
        <v>85</v>
      </c>
      <c r="J2143" s="355">
        <v>2422</v>
      </c>
      <c r="K2143" s="355">
        <v>16</v>
      </c>
      <c r="L2143" s="355">
        <v>103</v>
      </c>
      <c r="M2143" s="355">
        <v>2406</v>
      </c>
      <c r="N2143" s="355">
        <v>16</v>
      </c>
      <c r="O2143" s="355">
        <v>77</v>
      </c>
      <c r="P2143" s="355">
        <v>2569</v>
      </c>
      <c r="Q2143" s="355">
        <v>32</v>
      </c>
      <c r="R2143" s="355">
        <v>87</v>
      </c>
      <c r="S2143" s="355">
        <v>2451</v>
      </c>
      <c r="T2143" s="355">
        <v>50</v>
      </c>
      <c r="U2143" s="355">
        <v>154.00000000000003</v>
      </c>
      <c r="V2143" s="355">
        <v>2359.0000000000027</v>
      </c>
      <c r="W2143" s="355">
        <v>89.999999999999986</v>
      </c>
      <c r="X2143" s="355">
        <v>131.00000000000003</v>
      </c>
      <c r="Y2143" s="355">
        <v>2562</v>
      </c>
      <c r="Z2143" s="355">
        <v>112</v>
      </c>
      <c r="AA2143" s="355">
        <v>148</v>
      </c>
      <c r="AB2143" s="355">
        <v>2514</v>
      </c>
      <c r="AC2143" s="355">
        <v>137</v>
      </c>
      <c r="AD2143" s="357">
        <v>154</v>
      </c>
      <c r="AE2143" s="355">
        <v>2525</v>
      </c>
      <c r="AF2143" s="355">
        <v>124</v>
      </c>
      <c r="AG2143" s="358">
        <v>138</v>
      </c>
      <c r="AH2143" s="355">
        <v>2588</v>
      </c>
      <c r="AI2143" s="355">
        <v>162</v>
      </c>
      <c r="AJ2143" s="358">
        <v>164</v>
      </c>
      <c r="AK2143" s="4">
        <v>2923</v>
      </c>
      <c r="AL2143" s="4">
        <v>169</v>
      </c>
      <c r="AM2143" s="4">
        <v>151</v>
      </c>
    </row>
    <row r="2144" spans="2:39" x14ac:dyDescent="0.3">
      <c r="B2144" s="350" t="s">
        <v>154</v>
      </c>
      <c r="C2144" s="351" t="s">
        <v>288</v>
      </c>
      <c r="D2144" s="352">
        <v>1700</v>
      </c>
      <c r="E2144" s="353">
        <v>0</v>
      </c>
      <c r="F2144" s="353">
        <v>65</v>
      </c>
      <c r="G2144" s="354">
        <v>1791</v>
      </c>
      <c r="H2144" s="354">
        <v>23</v>
      </c>
      <c r="I2144" s="354">
        <v>54</v>
      </c>
      <c r="J2144" s="355">
        <v>1903</v>
      </c>
      <c r="K2144" s="355">
        <v>0</v>
      </c>
      <c r="L2144" s="355">
        <v>50</v>
      </c>
      <c r="M2144" s="355">
        <v>1814</v>
      </c>
      <c r="N2144" s="355">
        <v>0</v>
      </c>
      <c r="O2144" s="355">
        <v>95</v>
      </c>
      <c r="P2144" s="355">
        <v>1938</v>
      </c>
      <c r="Q2144" s="355">
        <v>9</v>
      </c>
      <c r="R2144" s="355">
        <v>70</v>
      </c>
      <c r="S2144" s="355">
        <v>1975.0000000000005</v>
      </c>
      <c r="T2144" s="355">
        <v>5</v>
      </c>
      <c r="U2144" s="355">
        <v>100.00000000000003</v>
      </c>
      <c r="V2144" s="355">
        <v>1897.9999999999998</v>
      </c>
      <c r="W2144" s="355">
        <v>38.999999999999993</v>
      </c>
      <c r="X2144" s="355">
        <v>104.99999999999999</v>
      </c>
      <c r="Y2144" s="355">
        <v>2044</v>
      </c>
      <c r="Z2144" s="355">
        <v>71</v>
      </c>
      <c r="AA2144" s="355">
        <v>117</v>
      </c>
      <c r="AB2144" s="355">
        <v>2077</v>
      </c>
      <c r="AC2144" s="355">
        <v>54</v>
      </c>
      <c r="AD2144" s="357">
        <v>149</v>
      </c>
      <c r="AE2144" s="355">
        <v>2050</v>
      </c>
      <c r="AF2144" s="355">
        <v>112</v>
      </c>
      <c r="AG2144" s="358">
        <v>136</v>
      </c>
      <c r="AH2144" s="355">
        <v>2338</v>
      </c>
      <c r="AI2144" s="355">
        <v>85</v>
      </c>
      <c r="AJ2144" s="358">
        <v>133</v>
      </c>
      <c r="AK2144" s="4">
        <v>2389</v>
      </c>
      <c r="AL2144" s="4">
        <v>130</v>
      </c>
      <c r="AM2144" s="4">
        <v>153</v>
      </c>
    </row>
    <row r="2145" spans="2:39" x14ac:dyDescent="0.3">
      <c r="B2145" s="350" t="s">
        <v>154</v>
      </c>
      <c r="C2145" s="351" t="s">
        <v>232</v>
      </c>
      <c r="D2145" s="352">
        <v>1746</v>
      </c>
      <c r="E2145" s="353">
        <v>2</v>
      </c>
      <c r="F2145" s="353">
        <v>40</v>
      </c>
      <c r="G2145" s="354">
        <v>1461</v>
      </c>
      <c r="H2145" s="354">
        <v>25</v>
      </c>
      <c r="I2145" s="354">
        <v>48</v>
      </c>
      <c r="J2145" s="355">
        <v>1570</v>
      </c>
      <c r="K2145" s="355">
        <v>0</v>
      </c>
      <c r="L2145" s="355">
        <v>67</v>
      </c>
      <c r="M2145" s="355">
        <v>1499</v>
      </c>
      <c r="N2145" s="355">
        <v>0</v>
      </c>
      <c r="O2145" s="355">
        <v>89</v>
      </c>
      <c r="P2145" s="355">
        <v>1462</v>
      </c>
      <c r="Q2145" s="355">
        <v>3</v>
      </c>
      <c r="R2145" s="355">
        <v>86</v>
      </c>
      <c r="S2145" s="355">
        <v>1520.9999999999989</v>
      </c>
      <c r="T2145" s="355">
        <v>2</v>
      </c>
      <c r="U2145" s="355">
        <v>85</v>
      </c>
      <c r="V2145" s="355">
        <v>1551.0000000000002</v>
      </c>
      <c r="W2145" s="355">
        <v>12.000000000000002</v>
      </c>
      <c r="X2145" s="355">
        <v>103.00000000000001</v>
      </c>
      <c r="Y2145" s="355">
        <v>1632</v>
      </c>
      <c r="Z2145" s="355">
        <v>37</v>
      </c>
      <c r="AA2145" s="355">
        <v>100</v>
      </c>
      <c r="AB2145" s="355">
        <v>1766</v>
      </c>
      <c r="AC2145" s="355">
        <v>52</v>
      </c>
      <c r="AD2145" s="357">
        <v>121</v>
      </c>
      <c r="AE2145" s="355">
        <v>1731</v>
      </c>
      <c r="AF2145" s="355">
        <v>47</v>
      </c>
      <c r="AG2145" s="358">
        <v>108</v>
      </c>
      <c r="AH2145" s="355">
        <v>1934</v>
      </c>
      <c r="AI2145" s="355">
        <v>88</v>
      </c>
      <c r="AJ2145" s="358">
        <v>120</v>
      </c>
      <c r="AK2145" s="4">
        <v>2066</v>
      </c>
      <c r="AL2145" s="4">
        <v>73</v>
      </c>
      <c r="AM2145" s="4">
        <v>141</v>
      </c>
    </row>
    <row r="2146" spans="2:39" x14ac:dyDescent="0.3">
      <c r="B2146" s="350" t="s">
        <v>154</v>
      </c>
      <c r="C2146" s="351" t="s">
        <v>325</v>
      </c>
      <c r="D2146" s="352">
        <v>0</v>
      </c>
      <c r="E2146" s="353">
        <v>0</v>
      </c>
      <c r="F2146" s="353">
        <v>0</v>
      </c>
      <c r="G2146" s="354">
        <v>0</v>
      </c>
      <c r="H2146" s="354">
        <v>0</v>
      </c>
      <c r="I2146" s="354">
        <v>0</v>
      </c>
      <c r="J2146" s="355">
        <v>0</v>
      </c>
      <c r="K2146" s="355">
        <v>0</v>
      </c>
      <c r="L2146" s="355">
        <v>0</v>
      </c>
      <c r="M2146" s="355">
        <v>0</v>
      </c>
      <c r="N2146" s="355">
        <v>0</v>
      </c>
      <c r="O2146" s="355">
        <v>0</v>
      </c>
      <c r="P2146" s="355">
        <v>0</v>
      </c>
      <c r="Q2146" s="355">
        <v>0</v>
      </c>
      <c r="R2146" s="355">
        <v>0</v>
      </c>
      <c r="S2146" s="355">
        <v>0</v>
      </c>
      <c r="T2146" s="355">
        <v>0</v>
      </c>
      <c r="U2146" s="355">
        <v>0</v>
      </c>
      <c r="V2146" s="355">
        <v>0</v>
      </c>
      <c r="W2146" s="355">
        <v>0</v>
      </c>
      <c r="X2146" s="355">
        <v>0</v>
      </c>
      <c r="Y2146" s="355">
        <v>0</v>
      </c>
      <c r="Z2146" s="355">
        <v>0</v>
      </c>
      <c r="AA2146" s="355">
        <v>0</v>
      </c>
      <c r="AB2146" s="355">
        <v>0</v>
      </c>
      <c r="AC2146" s="355">
        <v>0</v>
      </c>
      <c r="AD2146" s="357">
        <v>0</v>
      </c>
      <c r="AE2146" s="355">
        <v>0</v>
      </c>
      <c r="AF2146" s="355">
        <v>0</v>
      </c>
      <c r="AG2146" s="358">
        <v>0</v>
      </c>
      <c r="AH2146" s="355">
        <v>0</v>
      </c>
      <c r="AI2146" s="355">
        <v>0</v>
      </c>
      <c r="AJ2146" s="358">
        <v>0</v>
      </c>
      <c r="AK2146" s="4">
        <v>0</v>
      </c>
      <c r="AL2146" s="4">
        <v>0</v>
      </c>
      <c r="AM2146" s="4">
        <v>0</v>
      </c>
    </row>
    <row r="2147" spans="2:39" x14ac:dyDescent="0.3">
      <c r="B2147" s="350" t="s">
        <v>154</v>
      </c>
      <c r="C2147" s="351" t="s">
        <v>326</v>
      </c>
      <c r="D2147" s="352">
        <v>0</v>
      </c>
      <c r="E2147" s="353">
        <v>0</v>
      </c>
      <c r="F2147" s="353">
        <v>0</v>
      </c>
      <c r="G2147" s="354">
        <v>0</v>
      </c>
      <c r="H2147" s="354">
        <v>0</v>
      </c>
      <c r="I2147" s="354">
        <v>0</v>
      </c>
      <c r="J2147" s="355">
        <v>0</v>
      </c>
      <c r="K2147" s="355">
        <v>0</v>
      </c>
      <c r="L2147" s="355">
        <v>0</v>
      </c>
      <c r="M2147" s="355">
        <v>0</v>
      </c>
      <c r="N2147" s="355">
        <v>0</v>
      </c>
      <c r="O2147" s="355">
        <v>0</v>
      </c>
      <c r="P2147" s="355">
        <v>0</v>
      </c>
      <c r="Q2147" s="355">
        <v>0</v>
      </c>
      <c r="R2147" s="355">
        <v>0</v>
      </c>
      <c r="S2147" s="355">
        <v>0</v>
      </c>
      <c r="T2147" s="355">
        <v>0</v>
      </c>
      <c r="U2147" s="355">
        <v>0</v>
      </c>
      <c r="V2147" s="355">
        <v>0</v>
      </c>
      <c r="W2147" s="355">
        <v>0</v>
      </c>
      <c r="X2147" s="355">
        <v>0</v>
      </c>
      <c r="Y2147" s="355">
        <v>0</v>
      </c>
      <c r="Z2147" s="355">
        <v>0</v>
      </c>
      <c r="AA2147" s="355">
        <v>0</v>
      </c>
      <c r="AB2147" s="355">
        <v>0</v>
      </c>
      <c r="AC2147" s="355">
        <v>0</v>
      </c>
      <c r="AD2147" s="357">
        <v>0</v>
      </c>
      <c r="AE2147" s="355">
        <v>0</v>
      </c>
      <c r="AF2147" s="355">
        <v>0</v>
      </c>
      <c r="AG2147" s="358">
        <v>0</v>
      </c>
      <c r="AH2147" s="355">
        <v>0</v>
      </c>
      <c r="AI2147" s="355">
        <v>0</v>
      </c>
      <c r="AJ2147" s="358">
        <v>0</v>
      </c>
      <c r="AK2147" s="4">
        <v>0</v>
      </c>
      <c r="AL2147" s="4">
        <v>0</v>
      </c>
      <c r="AM2147" s="4">
        <v>0</v>
      </c>
    </row>
    <row r="2148" spans="2:39" x14ac:dyDescent="0.3">
      <c r="B2148" s="350" t="s">
        <v>154</v>
      </c>
      <c r="C2148" s="351" t="s">
        <v>289</v>
      </c>
      <c r="D2148" s="352">
        <v>1208</v>
      </c>
      <c r="E2148" s="353">
        <v>0</v>
      </c>
      <c r="F2148" s="353">
        <v>0</v>
      </c>
      <c r="G2148" s="354">
        <v>0</v>
      </c>
      <c r="H2148" s="354">
        <v>0</v>
      </c>
      <c r="I2148" s="354">
        <v>0</v>
      </c>
      <c r="J2148" s="355">
        <v>9</v>
      </c>
      <c r="K2148" s="355">
        <v>1348</v>
      </c>
      <c r="L2148" s="355">
        <v>0</v>
      </c>
      <c r="M2148" s="355">
        <v>0</v>
      </c>
      <c r="N2148" s="355">
        <v>0</v>
      </c>
      <c r="O2148" s="355">
        <v>1</v>
      </c>
      <c r="P2148" s="355">
        <v>0</v>
      </c>
      <c r="Q2148" s="355">
        <v>0</v>
      </c>
      <c r="R2148" s="355">
        <v>0</v>
      </c>
      <c r="S2148" s="355">
        <v>0</v>
      </c>
      <c r="T2148" s="355">
        <v>0</v>
      </c>
      <c r="U2148" s="355">
        <v>0</v>
      </c>
      <c r="V2148" s="355">
        <v>882.99999999999886</v>
      </c>
      <c r="W2148" s="355">
        <v>0</v>
      </c>
      <c r="X2148" s="355">
        <v>0</v>
      </c>
      <c r="Y2148" s="355">
        <v>1021</v>
      </c>
      <c r="Z2148" s="355">
        <v>0</v>
      </c>
      <c r="AA2148" s="355">
        <v>0</v>
      </c>
      <c r="AB2148" s="355">
        <v>1205</v>
      </c>
      <c r="AC2148" s="355">
        <v>0</v>
      </c>
      <c r="AD2148" s="357">
        <v>0</v>
      </c>
      <c r="AE2148" s="355">
        <v>533</v>
      </c>
      <c r="AF2148" s="355">
        <v>0</v>
      </c>
      <c r="AG2148" s="358">
        <v>0</v>
      </c>
      <c r="AH2148" s="355">
        <v>237</v>
      </c>
      <c r="AI2148" s="355">
        <v>0</v>
      </c>
      <c r="AJ2148" s="358">
        <v>0</v>
      </c>
      <c r="AK2148" s="4">
        <v>533</v>
      </c>
      <c r="AL2148" s="4">
        <v>0</v>
      </c>
      <c r="AM2148" s="4">
        <v>0</v>
      </c>
    </row>
    <row r="2149" spans="2:39" x14ac:dyDescent="0.3">
      <c r="B2149" s="350" t="s">
        <v>154</v>
      </c>
      <c r="C2149" s="351" t="s">
        <v>290</v>
      </c>
      <c r="D2149" s="352">
        <v>1704</v>
      </c>
      <c r="E2149" s="353">
        <v>0</v>
      </c>
      <c r="F2149" s="353">
        <v>0</v>
      </c>
      <c r="G2149" s="354">
        <v>1322</v>
      </c>
      <c r="H2149" s="354">
        <v>19</v>
      </c>
      <c r="I2149" s="354">
        <v>0</v>
      </c>
      <c r="J2149" s="355">
        <v>1218</v>
      </c>
      <c r="K2149" s="355">
        <v>413</v>
      </c>
      <c r="L2149" s="355">
        <v>0</v>
      </c>
      <c r="M2149" s="355">
        <v>1203</v>
      </c>
      <c r="N2149" s="355">
        <v>0</v>
      </c>
      <c r="O2149" s="355">
        <v>0</v>
      </c>
      <c r="P2149" s="355">
        <v>1279</v>
      </c>
      <c r="Q2149" s="355">
        <v>0</v>
      </c>
      <c r="R2149" s="355">
        <v>0</v>
      </c>
      <c r="S2149" s="355">
        <v>704</v>
      </c>
      <c r="T2149" s="355">
        <v>0</v>
      </c>
      <c r="U2149" s="355">
        <v>5</v>
      </c>
      <c r="V2149" s="355">
        <v>646.9999999999992</v>
      </c>
      <c r="W2149" s="355">
        <v>0</v>
      </c>
      <c r="X2149" s="355">
        <v>0</v>
      </c>
      <c r="Y2149" s="355">
        <v>1461</v>
      </c>
      <c r="Z2149" s="355">
        <v>0</v>
      </c>
      <c r="AA2149" s="355">
        <v>0</v>
      </c>
      <c r="AB2149" s="355">
        <v>760</v>
      </c>
      <c r="AC2149" s="355">
        <v>0</v>
      </c>
      <c r="AD2149" s="357">
        <v>0</v>
      </c>
      <c r="AE2149" s="355">
        <v>908</v>
      </c>
      <c r="AF2149" s="355">
        <v>0</v>
      </c>
      <c r="AG2149" s="358">
        <v>19</v>
      </c>
      <c r="AH2149" s="355">
        <v>842</v>
      </c>
      <c r="AI2149" s="355">
        <v>0</v>
      </c>
      <c r="AJ2149" s="358">
        <v>4</v>
      </c>
      <c r="AK2149" s="4">
        <v>614</v>
      </c>
      <c r="AL2149" s="4">
        <v>0</v>
      </c>
      <c r="AM2149" s="4">
        <v>11</v>
      </c>
    </row>
    <row r="2150" spans="2:39" x14ac:dyDescent="0.3">
      <c r="B2150" s="350" t="s">
        <v>154</v>
      </c>
      <c r="C2150" s="351" t="s">
        <v>291</v>
      </c>
      <c r="D2150" s="352">
        <v>1202</v>
      </c>
      <c r="E2150" s="353">
        <v>91</v>
      </c>
      <c r="F2150" s="353">
        <v>0</v>
      </c>
      <c r="G2150" s="354">
        <v>1461</v>
      </c>
      <c r="H2150" s="354">
        <v>20</v>
      </c>
      <c r="I2150" s="354">
        <v>0</v>
      </c>
      <c r="J2150" s="355">
        <v>1817</v>
      </c>
      <c r="K2150" s="355">
        <v>62</v>
      </c>
      <c r="L2150" s="355">
        <v>0</v>
      </c>
      <c r="M2150" s="355">
        <v>1566</v>
      </c>
      <c r="N2150" s="355">
        <v>1</v>
      </c>
      <c r="O2150" s="355">
        <v>9</v>
      </c>
      <c r="P2150" s="355">
        <v>1747</v>
      </c>
      <c r="Q2150" s="355">
        <v>21</v>
      </c>
      <c r="R2150" s="355">
        <v>2</v>
      </c>
      <c r="S2150" s="355">
        <v>1292.0000000000002</v>
      </c>
      <c r="T2150" s="355">
        <v>0</v>
      </c>
      <c r="U2150" s="355">
        <v>22.000000000000007</v>
      </c>
      <c r="V2150" s="355">
        <v>950.00000000000114</v>
      </c>
      <c r="W2150" s="355">
        <v>0</v>
      </c>
      <c r="X2150" s="355">
        <v>11</v>
      </c>
      <c r="Y2150" s="355">
        <v>1248</v>
      </c>
      <c r="Z2150" s="355">
        <v>0</v>
      </c>
      <c r="AA2150" s="355">
        <v>17</v>
      </c>
      <c r="AB2150" s="355">
        <v>1610</v>
      </c>
      <c r="AC2150" s="355">
        <v>0</v>
      </c>
      <c r="AD2150" s="357">
        <v>28</v>
      </c>
      <c r="AE2150" s="355">
        <v>2000</v>
      </c>
      <c r="AF2150" s="355">
        <v>0</v>
      </c>
      <c r="AG2150" s="358">
        <v>32</v>
      </c>
      <c r="AH2150" s="355">
        <v>1216</v>
      </c>
      <c r="AI2150" s="355">
        <v>0</v>
      </c>
      <c r="AJ2150" s="358">
        <v>20</v>
      </c>
      <c r="AK2150" s="4">
        <v>1131</v>
      </c>
      <c r="AL2150" s="4">
        <v>0</v>
      </c>
      <c r="AM2150" s="4">
        <v>15</v>
      </c>
    </row>
    <row r="2151" spans="2:39" x14ac:dyDescent="0.3">
      <c r="B2151" s="350" t="s">
        <v>154</v>
      </c>
      <c r="C2151" s="351" t="s">
        <v>292</v>
      </c>
      <c r="D2151" s="352">
        <v>1167</v>
      </c>
      <c r="E2151" s="353">
        <v>54</v>
      </c>
      <c r="F2151" s="353">
        <v>0</v>
      </c>
      <c r="G2151" s="354">
        <v>1314</v>
      </c>
      <c r="H2151" s="354">
        <v>38</v>
      </c>
      <c r="I2151" s="354">
        <v>0</v>
      </c>
      <c r="J2151" s="355">
        <v>1988</v>
      </c>
      <c r="K2151" s="355">
        <v>53</v>
      </c>
      <c r="L2151" s="355">
        <v>0</v>
      </c>
      <c r="M2151" s="355">
        <v>1490</v>
      </c>
      <c r="N2151" s="355">
        <v>71</v>
      </c>
      <c r="O2151" s="355">
        <v>9</v>
      </c>
      <c r="P2151" s="355">
        <v>1791</v>
      </c>
      <c r="Q2151" s="355">
        <v>22</v>
      </c>
      <c r="R2151" s="355">
        <v>9</v>
      </c>
      <c r="S2151" s="355">
        <v>1768</v>
      </c>
      <c r="T2151" s="355">
        <v>0</v>
      </c>
      <c r="U2151" s="355">
        <v>78.000000000000014</v>
      </c>
      <c r="V2151" s="355">
        <v>1051.0000000000009</v>
      </c>
      <c r="W2151" s="355">
        <v>0</v>
      </c>
      <c r="X2151" s="355">
        <v>12</v>
      </c>
      <c r="Y2151" s="355">
        <v>1223</v>
      </c>
      <c r="Z2151" s="355">
        <v>0</v>
      </c>
      <c r="AA2151" s="355">
        <v>39</v>
      </c>
      <c r="AB2151" s="355">
        <v>1244</v>
      </c>
      <c r="AC2151" s="355">
        <v>0</v>
      </c>
      <c r="AD2151" s="357">
        <v>33</v>
      </c>
      <c r="AE2151" s="355">
        <v>1666</v>
      </c>
      <c r="AF2151" s="355">
        <v>0</v>
      </c>
      <c r="AG2151" s="358">
        <v>70</v>
      </c>
      <c r="AH2151" s="355">
        <v>2087</v>
      </c>
      <c r="AI2151" s="355">
        <v>0</v>
      </c>
      <c r="AJ2151" s="358">
        <v>31</v>
      </c>
      <c r="AK2151" s="4">
        <v>1182</v>
      </c>
      <c r="AL2151" s="4">
        <v>0</v>
      </c>
      <c r="AM2151" s="4">
        <v>53</v>
      </c>
    </row>
    <row r="2152" spans="2:39" x14ac:dyDescent="0.3">
      <c r="B2152" s="350" t="s">
        <v>154</v>
      </c>
      <c r="C2152" s="351" t="s">
        <v>293</v>
      </c>
      <c r="D2152" s="352">
        <v>174</v>
      </c>
      <c r="E2152" s="353">
        <v>2</v>
      </c>
      <c r="F2152" s="353">
        <v>0</v>
      </c>
      <c r="G2152" s="354">
        <v>116</v>
      </c>
      <c r="H2152" s="354">
        <v>55</v>
      </c>
      <c r="I2152" s="354">
        <v>0</v>
      </c>
      <c r="J2152" s="355">
        <v>162</v>
      </c>
      <c r="K2152" s="355">
        <v>9</v>
      </c>
      <c r="L2152" s="355">
        <v>0</v>
      </c>
      <c r="M2152" s="355">
        <v>120</v>
      </c>
      <c r="N2152" s="355">
        <v>65</v>
      </c>
      <c r="O2152" s="355">
        <v>12</v>
      </c>
      <c r="P2152" s="355">
        <v>396</v>
      </c>
      <c r="Q2152" s="355">
        <v>67</v>
      </c>
      <c r="R2152" s="355">
        <v>0</v>
      </c>
      <c r="S2152" s="355">
        <v>572.99999999999955</v>
      </c>
      <c r="T2152" s="355">
        <v>0</v>
      </c>
      <c r="U2152" s="355">
        <v>45.000000000000021</v>
      </c>
      <c r="V2152" s="355">
        <v>184.00000000000003</v>
      </c>
      <c r="W2152" s="355">
        <v>0</v>
      </c>
      <c r="X2152" s="355">
        <v>36.000000000000014</v>
      </c>
      <c r="Y2152" s="355">
        <v>338</v>
      </c>
      <c r="Z2152" s="355">
        <v>0</v>
      </c>
      <c r="AA2152" s="355">
        <v>2</v>
      </c>
      <c r="AB2152" s="355">
        <v>80</v>
      </c>
      <c r="AC2152" s="355">
        <v>0</v>
      </c>
      <c r="AD2152" s="357">
        <v>15</v>
      </c>
      <c r="AE2152" s="355">
        <v>230</v>
      </c>
      <c r="AF2152" s="355">
        <v>0</v>
      </c>
      <c r="AG2152" s="358">
        <v>99</v>
      </c>
      <c r="AH2152" s="355">
        <v>261</v>
      </c>
      <c r="AI2152" s="355">
        <v>0</v>
      </c>
      <c r="AJ2152" s="358">
        <v>17</v>
      </c>
      <c r="AK2152" s="4">
        <v>152</v>
      </c>
      <c r="AL2152" s="4">
        <v>0</v>
      </c>
      <c r="AM2152" s="4">
        <v>38</v>
      </c>
    </row>
    <row r="2153" spans="2:39" x14ac:dyDescent="0.3">
      <c r="B2153" s="350" t="s">
        <v>154</v>
      </c>
      <c r="C2153" s="351" t="s">
        <v>294</v>
      </c>
      <c r="D2153" s="352">
        <v>981</v>
      </c>
      <c r="E2153" s="353">
        <v>4</v>
      </c>
      <c r="F2153" s="353">
        <v>0</v>
      </c>
      <c r="G2153" s="354">
        <v>1216</v>
      </c>
      <c r="H2153" s="354">
        <v>84</v>
      </c>
      <c r="I2153" s="354">
        <v>5</v>
      </c>
      <c r="J2153" s="355">
        <v>1171</v>
      </c>
      <c r="K2153" s="355">
        <v>236</v>
      </c>
      <c r="L2153" s="355">
        <v>0</v>
      </c>
      <c r="M2153" s="355">
        <v>1432</v>
      </c>
      <c r="N2153" s="355">
        <v>7</v>
      </c>
      <c r="O2153" s="355">
        <v>0</v>
      </c>
      <c r="P2153" s="355">
        <v>1320</v>
      </c>
      <c r="Q2153" s="355">
        <v>0</v>
      </c>
      <c r="R2153" s="355">
        <v>2</v>
      </c>
      <c r="S2153" s="355">
        <v>1040.9999999999993</v>
      </c>
      <c r="T2153" s="355">
        <v>0</v>
      </c>
      <c r="U2153" s="355">
        <v>52.000000000000007</v>
      </c>
      <c r="V2153" s="355">
        <v>1062</v>
      </c>
      <c r="W2153" s="355">
        <v>0</v>
      </c>
      <c r="X2153" s="355">
        <v>36.000000000000007</v>
      </c>
      <c r="Y2153" s="355">
        <v>764</v>
      </c>
      <c r="Z2153" s="355">
        <v>0</v>
      </c>
      <c r="AA2153" s="355">
        <v>82</v>
      </c>
      <c r="AB2153" s="355">
        <v>940</v>
      </c>
      <c r="AC2153" s="355">
        <v>0</v>
      </c>
      <c r="AD2153" s="357">
        <v>41</v>
      </c>
      <c r="AE2153" s="355">
        <v>1033</v>
      </c>
      <c r="AF2153" s="355">
        <v>0</v>
      </c>
      <c r="AG2153" s="358">
        <v>19</v>
      </c>
      <c r="AH2153" s="355">
        <v>891</v>
      </c>
      <c r="AI2153" s="355">
        <v>0</v>
      </c>
      <c r="AJ2153" s="358">
        <v>107</v>
      </c>
      <c r="AK2153" s="4">
        <v>999</v>
      </c>
      <c r="AL2153" s="4">
        <v>0</v>
      </c>
      <c r="AM2153" s="4">
        <v>104</v>
      </c>
    </row>
    <row r="2154" spans="2:39" x14ac:dyDescent="0.3">
      <c r="B2154" s="350" t="s">
        <v>154</v>
      </c>
      <c r="C2154" s="351" t="s">
        <v>327</v>
      </c>
      <c r="D2154" s="352">
        <v>233</v>
      </c>
      <c r="E2154" s="353">
        <v>5</v>
      </c>
      <c r="F2154" s="353">
        <v>0</v>
      </c>
      <c r="G2154" s="354">
        <v>299</v>
      </c>
      <c r="H2154" s="354">
        <v>1</v>
      </c>
      <c r="I2154" s="354">
        <v>0</v>
      </c>
      <c r="J2154" s="355">
        <v>220</v>
      </c>
      <c r="K2154" s="355">
        <v>0</v>
      </c>
      <c r="L2154" s="355">
        <v>0</v>
      </c>
      <c r="M2154" s="355">
        <v>369</v>
      </c>
      <c r="N2154" s="355">
        <v>0</v>
      </c>
      <c r="O2154" s="355">
        <v>0</v>
      </c>
      <c r="P2154" s="355">
        <v>323</v>
      </c>
      <c r="Q2154" s="355">
        <v>0</v>
      </c>
      <c r="R2154" s="355">
        <v>0</v>
      </c>
      <c r="S2154" s="355">
        <v>341.00000000000023</v>
      </c>
      <c r="T2154" s="355">
        <v>0</v>
      </c>
      <c r="U2154" s="355">
        <v>0</v>
      </c>
      <c r="V2154" s="355">
        <v>284.99999999999994</v>
      </c>
      <c r="W2154" s="355">
        <v>0</v>
      </c>
      <c r="X2154" s="355">
        <v>0</v>
      </c>
      <c r="Y2154" s="355">
        <v>277</v>
      </c>
      <c r="Z2154" s="355">
        <v>0</v>
      </c>
      <c r="AA2154" s="355">
        <v>0</v>
      </c>
      <c r="AB2154" s="355">
        <v>277</v>
      </c>
      <c r="AC2154" s="355">
        <v>0</v>
      </c>
      <c r="AD2154" s="357">
        <v>0</v>
      </c>
      <c r="AE2154" s="355">
        <v>233</v>
      </c>
      <c r="AF2154" s="355">
        <v>0</v>
      </c>
      <c r="AG2154" s="358">
        <v>0</v>
      </c>
      <c r="AH2154" s="355">
        <v>201</v>
      </c>
      <c r="AI2154" s="355">
        <v>0</v>
      </c>
      <c r="AJ2154" s="358">
        <v>0</v>
      </c>
      <c r="AK2154" s="4">
        <v>276</v>
      </c>
      <c r="AL2154" s="4">
        <v>0</v>
      </c>
      <c r="AM2154" s="4">
        <v>0</v>
      </c>
    </row>
    <row r="2155" spans="2:39" x14ac:dyDescent="0.3">
      <c r="B2155" s="350" t="s">
        <v>155</v>
      </c>
      <c r="C2155" s="351" t="s">
        <v>223</v>
      </c>
      <c r="D2155" s="352">
        <v>11</v>
      </c>
      <c r="E2155" s="353">
        <v>0</v>
      </c>
      <c r="F2155" s="353">
        <v>588</v>
      </c>
      <c r="G2155" s="354">
        <v>7</v>
      </c>
      <c r="H2155" s="354">
        <v>0</v>
      </c>
      <c r="I2155" s="354">
        <v>779</v>
      </c>
      <c r="J2155" s="355">
        <v>16</v>
      </c>
      <c r="K2155" s="355">
        <v>0</v>
      </c>
      <c r="L2155" s="355">
        <v>696</v>
      </c>
      <c r="M2155" s="355">
        <v>6</v>
      </c>
      <c r="N2155" s="355">
        <v>0</v>
      </c>
      <c r="O2155" s="355">
        <v>738</v>
      </c>
      <c r="P2155" s="355">
        <v>0</v>
      </c>
      <c r="Q2155" s="355">
        <v>0</v>
      </c>
      <c r="R2155" s="355">
        <v>601</v>
      </c>
      <c r="S2155" s="355">
        <v>0</v>
      </c>
      <c r="T2155" s="355">
        <v>0</v>
      </c>
      <c r="U2155" s="355">
        <v>595</v>
      </c>
      <c r="V2155" s="355">
        <v>0</v>
      </c>
      <c r="W2155" s="355">
        <v>0</v>
      </c>
      <c r="X2155" s="355">
        <v>632</v>
      </c>
      <c r="Y2155" s="355">
        <v>0</v>
      </c>
      <c r="Z2155" s="355">
        <v>0</v>
      </c>
      <c r="AA2155" s="355">
        <v>747</v>
      </c>
      <c r="AB2155" s="355">
        <v>0</v>
      </c>
      <c r="AC2155" s="355">
        <v>0</v>
      </c>
      <c r="AD2155" s="357">
        <v>681</v>
      </c>
      <c r="AE2155" s="355">
        <v>0</v>
      </c>
      <c r="AF2155" s="355">
        <v>0</v>
      </c>
      <c r="AG2155" s="358">
        <v>739</v>
      </c>
      <c r="AH2155" s="355">
        <v>0</v>
      </c>
      <c r="AI2155" s="355">
        <v>0</v>
      </c>
      <c r="AJ2155" s="358">
        <v>675</v>
      </c>
      <c r="AK2155" s="4">
        <v>0</v>
      </c>
      <c r="AL2155" s="4">
        <v>0</v>
      </c>
      <c r="AM2155" s="4">
        <v>255</v>
      </c>
    </row>
    <row r="2156" spans="2:39" x14ac:dyDescent="0.3">
      <c r="B2156" s="350" t="s">
        <v>155</v>
      </c>
      <c r="C2156" s="351" t="s">
        <v>286</v>
      </c>
      <c r="D2156" s="352">
        <v>25</v>
      </c>
      <c r="E2156" s="353">
        <v>0</v>
      </c>
      <c r="F2156" s="353">
        <v>821</v>
      </c>
      <c r="G2156" s="354">
        <v>23</v>
      </c>
      <c r="H2156" s="354">
        <v>0</v>
      </c>
      <c r="I2156" s="354">
        <v>884</v>
      </c>
      <c r="J2156" s="355">
        <v>14</v>
      </c>
      <c r="K2156" s="355">
        <v>0</v>
      </c>
      <c r="L2156" s="355">
        <v>968</v>
      </c>
      <c r="M2156" s="355">
        <v>21</v>
      </c>
      <c r="N2156" s="355">
        <v>1</v>
      </c>
      <c r="O2156" s="355">
        <v>907</v>
      </c>
      <c r="P2156" s="355">
        <v>10</v>
      </c>
      <c r="Q2156" s="355">
        <v>0</v>
      </c>
      <c r="R2156" s="355">
        <v>860</v>
      </c>
      <c r="S2156" s="355">
        <v>15</v>
      </c>
      <c r="T2156" s="355">
        <v>0</v>
      </c>
      <c r="U2156" s="355">
        <v>865</v>
      </c>
      <c r="V2156" s="355">
        <v>16</v>
      </c>
      <c r="W2156" s="355">
        <v>0</v>
      </c>
      <c r="X2156" s="355">
        <v>827.00000000000034</v>
      </c>
      <c r="Y2156" s="355">
        <v>0</v>
      </c>
      <c r="Z2156" s="355">
        <v>0</v>
      </c>
      <c r="AA2156" s="355">
        <v>938</v>
      </c>
      <c r="AB2156" s="355">
        <v>0</v>
      </c>
      <c r="AC2156" s="355">
        <v>0</v>
      </c>
      <c r="AD2156" s="357">
        <v>965</v>
      </c>
      <c r="AE2156" s="355">
        <v>16</v>
      </c>
      <c r="AF2156" s="355">
        <v>0</v>
      </c>
      <c r="AG2156" s="358">
        <v>933</v>
      </c>
      <c r="AH2156" s="355">
        <v>17</v>
      </c>
      <c r="AI2156" s="355">
        <v>0</v>
      </c>
      <c r="AJ2156" s="358">
        <v>939</v>
      </c>
      <c r="AK2156" s="4">
        <v>8</v>
      </c>
      <c r="AL2156" s="4">
        <v>0</v>
      </c>
      <c r="AM2156" s="4">
        <v>542</v>
      </c>
    </row>
    <row r="2157" spans="2:39" x14ac:dyDescent="0.3">
      <c r="B2157" s="350" t="s">
        <v>155</v>
      </c>
      <c r="C2157" s="351" t="s">
        <v>255</v>
      </c>
      <c r="D2157" s="352">
        <v>1636</v>
      </c>
      <c r="E2157" s="353">
        <v>173</v>
      </c>
      <c r="F2157" s="353">
        <v>900</v>
      </c>
      <c r="G2157" s="354">
        <v>1611</v>
      </c>
      <c r="H2157" s="354">
        <v>62</v>
      </c>
      <c r="I2157" s="354">
        <v>1129</v>
      </c>
      <c r="J2157" s="355">
        <v>2110</v>
      </c>
      <c r="K2157" s="355">
        <v>0</v>
      </c>
      <c r="L2157" s="355">
        <v>1178</v>
      </c>
      <c r="M2157" s="355">
        <v>1658</v>
      </c>
      <c r="N2157" s="355">
        <v>0</v>
      </c>
      <c r="O2157" s="355">
        <v>1289</v>
      </c>
      <c r="P2157" s="355">
        <v>1527</v>
      </c>
      <c r="Q2157" s="355">
        <v>123</v>
      </c>
      <c r="R2157" s="355">
        <v>1133</v>
      </c>
      <c r="S2157" s="355">
        <v>1424.0000000000011</v>
      </c>
      <c r="T2157" s="355">
        <v>107</v>
      </c>
      <c r="U2157" s="355">
        <v>1217.0000000000007</v>
      </c>
      <c r="V2157" s="355">
        <v>1315.0000000000007</v>
      </c>
      <c r="W2157" s="355">
        <v>111.99999999999999</v>
      </c>
      <c r="X2157" s="355">
        <v>1179.0000000000002</v>
      </c>
      <c r="Y2157" s="355">
        <v>1389</v>
      </c>
      <c r="Z2157" s="355">
        <v>55</v>
      </c>
      <c r="AA2157" s="355">
        <v>1182</v>
      </c>
      <c r="AB2157" s="355">
        <v>1471</v>
      </c>
      <c r="AC2157" s="355">
        <v>0</v>
      </c>
      <c r="AD2157" s="357">
        <v>1281</v>
      </c>
      <c r="AE2157" s="355">
        <v>1438</v>
      </c>
      <c r="AF2157" s="355">
        <v>0</v>
      </c>
      <c r="AG2157" s="358">
        <v>1307</v>
      </c>
      <c r="AH2157" s="355">
        <v>1558</v>
      </c>
      <c r="AI2157" s="355">
        <v>0</v>
      </c>
      <c r="AJ2157" s="358">
        <v>1249</v>
      </c>
      <c r="AK2157" s="4">
        <v>1545</v>
      </c>
      <c r="AL2157" s="4">
        <v>0</v>
      </c>
      <c r="AM2157" s="4">
        <v>922</v>
      </c>
    </row>
    <row r="2158" spans="2:39" x14ac:dyDescent="0.3">
      <c r="B2158" s="350" t="s">
        <v>155</v>
      </c>
      <c r="C2158" s="351" t="s">
        <v>224</v>
      </c>
      <c r="D2158" s="352">
        <v>1745</v>
      </c>
      <c r="E2158" s="353">
        <v>195</v>
      </c>
      <c r="F2158" s="353">
        <v>886</v>
      </c>
      <c r="G2158" s="354">
        <v>1841</v>
      </c>
      <c r="H2158" s="354">
        <v>153</v>
      </c>
      <c r="I2158" s="354">
        <v>994</v>
      </c>
      <c r="J2158" s="355">
        <v>1971</v>
      </c>
      <c r="K2158" s="355">
        <v>69</v>
      </c>
      <c r="L2158" s="355">
        <v>1055</v>
      </c>
      <c r="M2158" s="355">
        <v>2341</v>
      </c>
      <c r="N2158" s="355">
        <v>4</v>
      </c>
      <c r="O2158" s="355">
        <v>1204</v>
      </c>
      <c r="P2158" s="355">
        <v>1783</v>
      </c>
      <c r="Q2158" s="355">
        <v>136</v>
      </c>
      <c r="R2158" s="355">
        <v>1181</v>
      </c>
      <c r="S2158" s="355">
        <v>1687.9999999999991</v>
      </c>
      <c r="T2158" s="355">
        <v>139</v>
      </c>
      <c r="U2158" s="355">
        <v>1212</v>
      </c>
      <c r="V2158" s="355">
        <v>1689</v>
      </c>
      <c r="W2158" s="355">
        <v>127.99999999999997</v>
      </c>
      <c r="X2158" s="355">
        <v>1205.0000000000007</v>
      </c>
      <c r="Y2158" s="355">
        <v>1576</v>
      </c>
      <c r="Z2158" s="355">
        <v>64</v>
      </c>
      <c r="AA2158" s="355">
        <v>1256</v>
      </c>
      <c r="AB2158" s="355">
        <v>1693</v>
      </c>
      <c r="AC2158" s="355">
        <v>0</v>
      </c>
      <c r="AD2158" s="357">
        <v>1204</v>
      </c>
      <c r="AE2158" s="355">
        <v>1681</v>
      </c>
      <c r="AF2158" s="355">
        <v>27</v>
      </c>
      <c r="AG2158" s="358">
        <v>1266</v>
      </c>
      <c r="AH2158" s="355">
        <v>1699</v>
      </c>
      <c r="AI2158" s="355">
        <v>0</v>
      </c>
      <c r="AJ2158" s="358">
        <v>1276</v>
      </c>
      <c r="AK2158" s="4">
        <v>1764</v>
      </c>
      <c r="AL2158" s="4">
        <v>1</v>
      </c>
      <c r="AM2158" s="4">
        <v>1047</v>
      </c>
    </row>
    <row r="2159" spans="2:39" x14ac:dyDescent="0.3">
      <c r="B2159" s="350" t="s">
        <v>155</v>
      </c>
      <c r="C2159" s="351" t="s">
        <v>225</v>
      </c>
      <c r="D2159" s="352">
        <v>1755</v>
      </c>
      <c r="E2159" s="353">
        <v>228</v>
      </c>
      <c r="F2159" s="353">
        <v>791</v>
      </c>
      <c r="G2159" s="354">
        <v>1726</v>
      </c>
      <c r="H2159" s="354">
        <v>179</v>
      </c>
      <c r="I2159" s="354">
        <v>901</v>
      </c>
      <c r="J2159" s="355">
        <v>1748</v>
      </c>
      <c r="K2159" s="355">
        <v>141</v>
      </c>
      <c r="L2159" s="355">
        <v>963</v>
      </c>
      <c r="M2159" s="355">
        <v>1889</v>
      </c>
      <c r="N2159" s="355">
        <v>88</v>
      </c>
      <c r="O2159" s="355">
        <v>1086</v>
      </c>
      <c r="P2159" s="355">
        <v>2137</v>
      </c>
      <c r="Q2159" s="355">
        <v>112</v>
      </c>
      <c r="R2159" s="355">
        <v>1169</v>
      </c>
      <c r="S2159" s="355">
        <v>1750.0000000000002</v>
      </c>
      <c r="T2159" s="355">
        <v>100</v>
      </c>
      <c r="U2159" s="355">
        <v>1207.0000000000007</v>
      </c>
      <c r="V2159" s="355">
        <v>1646.9999999999991</v>
      </c>
      <c r="W2159" s="355">
        <v>131.99999999999997</v>
      </c>
      <c r="X2159" s="355">
        <v>1179.0000000000005</v>
      </c>
      <c r="Y2159" s="355">
        <v>1726</v>
      </c>
      <c r="Z2159" s="355">
        <v>59</v>
      </c>
      <c r="AA2159" s="355">
        <v>1242</v>
      </c>
      <c r="AB2159" s="355">
        <v>1630</v>
      </c>
      <c r="AC2159" s="355">
        <v>0</v>
      </c>
      <c r="AD2159" s="357">
        <v>1227</v>
      </c>
      <c r="AE2159" s="355">
        <v>1705</v>
      </c>
      <c r="AF2159" s="355">
        <v>2</v>
      </c>
      <c r="AG2159" s="358">
        <v>1150</v>
      </c>
      <c r="AH2159" s="355">
        <v>1723</v>
      </c>
      <c r="AI2159" s="355">
        <v>0</v>
      </c>
      <c r="AJ2159" s="358">
        <v>1203</v>
      </c>
      <c r="AK2159" s="4">
        <v>1696</v>
      </c>
      <c r="AL2159" s="4">
        <v>0</v>
      </c>
      <c r="AM2159" s="4">
        <v>1101</v>
      </c>
    </row>
    <row r="2160" spans="2:39" x14ac:dyDescent="0.3">
      <c r="B2160" s="350" t="s">
        <v>155</v>
      </c>
      <c r="C2160" s="351" t="s">
        <v>226</v>
      </c>
      <c r="D2160" s="352">
        <v>1897</v>
      </c>
      <c r="E2160" s="353">
        <v>215</v>
      </c>
      <c r="F2160" s="353">
        <v>734</v>
      </c>
      <c r="G2160" s="354">
        <v>1848</v>
      </c>
      <c r="H2160" s="354">
        <v>216</v>
      </c>
      <c r="I2160" s="354">
        <v>853</v>
      </c>
      <c r="J2160" s="355">
        <v>1821</v>
      </c>
      <c r="K2160" s="355">
        <v>168</v>
      </c>
      <c r="L2160" s="355">
        <v>928</v>
      </c>
      <c r="M2160" s="355">
        <v>1794</v>
      </c>
      <c r="N2160" s="355">
        <v>149</v>
      </c>
      <c r="O2160" s="355">
        <v>951</v>
      </c>
      <c r="P2160" s="355">
        <v>1794</v>
      </c>
      <c r="Q2160" s="355">
        <v>215</v>
      </c>
      <c r="R2160" s="355">
        <v>1041</v>
      </c>
      <c r="S2160" s="355">
        <v>2140.0000000000009</v>
      </c>
      <c r="T2160" s="355">
        <v>159</v>
      </c>
      <c r="U2160" s="355">
        <v>1177.0000000000005</v>
      </c>
      <c r="V2160" s="355">
        <v>1805.9999999999977</v>
      </c>
      <c r="W2160" s="355">
        <v>143.00000000000003</v>
      </c>
      <c r="X2160" s="355">
        <v>1206</v>
      </c>
      <c r="Y2160" s="355">
        <v>1855</v>
      </c>
      <c r="Z2160" s="355">
        <v>0</v>
      </c>
      <c r="AA2160" s="355">
        <v>1197</v>
      </c>
      <c r="AB2160" s="355">
        <v>1829</v>
      </c>
      <c r="AC2160" s="355">
        <v>0</v>
      </c>
      <c r="AD2160" s="357">
        <v>1264</v>
      </c>
      <c r="AE2160" s="355">
        <v>1649</v>
      </c>
      <c r="AF2160" s="355">
        <v>51</v>
      </c>
      <c r="AG2160" s="358">
        <v>1218</v>
      </c>
      <c r="AH2160" s="355">
        <v>1712</v>
      </c>
      <c r="AI2160" s="355">
        <v>57</v>
      </c>
      <c r="AJ2160" s="358">
        <v>1145</v>
      </c>
      <c r="AK2160" s="4">
        <v>1813</v>
      </c>
      <c r="AL2160" s="4">
        <v>2</v>
      </c>
      <c r="AM2160" s="4">
        <v>1040</v>
      </c>
    </row>
    <row r="2161" spans="2:39" x14ac:dyDescent="0.3">
      <c r="B2161" s="350" t="s">
        <v>155</v>
      </c>
      <c r="C2161" s="351" t="s">
        <v>227</v>
      </c>
      <c r="D2161" s="352">
        <v>2032</v>
      </c>
      <c r="E2161" s="353">
        <v>214</v>
      </c>
      <c r="F2161" s="353">
        <v>764</v>
      </c>
      <c r="G2161" s="354">
        <v>1988</v>
      </c>
      <c r="H2161" s="354">
        <v>245</v>
      </c>
      <c r="I2161" s="354">
        <v>764</v>
      </c>
      <c r="J2161" s="355">
        <v>1912</v>
      </c>
      <c r="K2161" s="355">
        <v>217</v>
      </c>
      <c r="L2161" s="355">
        <v>824</v>
      </c>
      <c r="M2161" s="355">
        <v>1840</v>
      </c>
      <c r="N2161" s="355">
        <v>165</v>
      </c>
      <c r="O2161" s="355">
        <v>902</v>
      </c>
      <c r="P2161" s="355">
        <v>1752</v>
      </c>
      <c r="Q2161" s="355">
        <v>284</v>
      </c>
      <c r="R2161" s="355">
        <v>908</v>
      </c>
      <c r="S2161" s="355">
        <v>1880.9999999999998</v>
      </c>
      <c r="T2161" s="355">
        <v>232.00000000000006</v>
      </c>
      <c r="U2161" s="355">
        <v>1016</v>
      </c>
      <c r="V2161" s="355">
        <v>2213.0000000000027</v>
      </c>
      <c r="W2161" s="355">
        <v>160</v>
      </c>
      <c r="X2161" s="355">
        <v>1166.0000000000002</v>
      </c>
      <c r="Y2161" s="355">
        <v>2071</v>
      </c>
      <c r="Z2161" s="355">
        <v>1</v>
      </c>
      <c r="AA2161" s="355">
        <v>1189</v>
      </c>
      <c r="AB2161" s="355">
        <v>1939</v>
      </c>
      <c r="AC2161" s="355">
        <v>0</v>
      </c>
      <c r="AD2161" s="357">
        <v>1123</v>
      </c>
      <c r="AE2161" s="355">
        <v>1835</v>
      </c>
      <c r="AF2161" s="355">
        <v>67</v>
      </c>
      <c r="AG2161" s="358">
        <v>1202</v>
      </c>
      <c r="AH2161" s="355">
        <v>1675</v>
      </c>
      <c r="AI2161" s="355">
        <v>85</v>
      </c>
      <c r="AJ2161" s="358">
        <v>1155</v>
      </c>
      <c r="AK2161" s="4">
        <v>1748</v>
      </c>
      <c r="AL2161" s="4">
        <v>92</v>
      </c>
      <c r="AM2161" s="4">
        <v>1023</v>
      </c>
    </row>
    <row r="2162" spans="2:39" x14ac:dyDescent="0.3">
      <c r="B2162" s="350" t="s">
        <v>155</v>
      </c>
      <c r="C2162" s="351" t="s">
        <v>228</v>
      </c>
      <c r="D2162" s="352">
        <v>2084</v>
      </c>
      <c r="E2162" s="353">
        <v>188</v>
      </c>
      <c r="F2162" s="353">
        <v>648</v>
      </c>
      <c r="G2162" s="354">
        <v>2044</v>
      </c>
      <c r="H2162" s="354">
        <v>209</v>
      </c>
      <c r="I2162" s="354">
        <v>767</v>
      </c>
      <c r="J2162" s="355">
        <v>2033</v>
      </c>
      <c r="K2162" s="355">
        <v>215</v>
      </c>
      <c r="L2162" s="355">
        <v>707</v>
      </c>
      <c r="M2162" s="355">
        <v>1964</v>
      </c>
      <c r="N2162" s="355">
        <v>222</v>
      </c>
      <c r="O2162" s="355">
        <v>802</v>
      </c>
      <c r="P2162" s="355">
        <v>1722</v>
      </c>
      <c r="Q2162" s="355">
        <v>303</v>
      </c>
      <c r="R2162" s="355">
        <v>843</v>
      </c>
      <c r="S2162" s="355">
        <v>1755.0000000000002</v>
      </c>
      <c r="T2162" s="355">
        <v>267</v>
      </c>
      <c r="U2162" s="355">
        <v>913.99999999999977</v>
      </c>
      <c r="V2162" s="355">
        <v>1901.9999999999973</v>
      </c>
      <c r="W2162" s="355">
        <v>234.00000000000006</v>
      </c>
      <c r="X2162" s="355">
        <v>1026.0000000000002</v>
      </c>
      <c r="Y2162" s="355">
        <v>2264</v>
      </c>
      <c r="Z2162" s="355">
        <v>88</v>
      </c>
      <c r="AA2162" s="355">
        <v>1126</v>
      </c>
      <c r="AB2162" s="355">
        <v>2072</v>
      </c>
      <c r="AC2162" s="355">
        <v>105</v>
      </c>
      <c r="AD2162" s="357">
        <v>1141</v>
      </c>
      <c r="AE2162" s="355">
        <v>1859</v>
      </c>
      <c r="AF2162" s="355">
        <v>133</v>
      </c>
      <c r="AG2162" s="358">
        <v>1081</v>
      </c>
      <c r="AH2162" s="355">
        <v>1889</v>
      </c>
      <c r="AI2162" s="355">
        <v>134</v>
      </c>
      <c r="AJ2162" s="358">
        <v>1139</v>
      </c>
      <c r="AK2162" s="4">
        <v>1678</v>
      </c>
      <c r="AL2162" s="4">
        <v>135</v>
      </c>
      <c r="AM2162" s="4">
        <v>1043</v>
      </c>
    </row>
    <row r="2163" spans="2:39" x14ac:dyDescent="0.3">
      <c r="B2163" s="350" t="s">
        <v>155</v>
      </c>
      <c r="C2163" s="351" t="s">
        <v>229</v>
      </c>
      <c r="D2163" s="352">
        <v>2365</v>
      </c>
      <c r="E2163" s="353">
        <v>182</v>
      </c>
      <c r="F2163" s="353">
        <v>610</v>
      </c>
      <c r="G2163" s="354">
        <v>2609</v>
      </c>
      <c r="H2163" s="354">
        <v>179</v>
      </c>
      <c r="I2163" s="354">
        <v>651</v>
      </c>
      <c r="J2163" s="355">
        <v>2576</v>
      </c>
      <c r="K2163" s="355">
        <v>223</v>
      </c>
      <c r="L2163" s="355">
        <v>725</v>
      </c>
      <c r="M2163" s="355">
        <v>2614</v>
      </c>
      <c r="N2163" s="355">
        <v>244</v>
      </c>
      <c r="O2163" s="355">
        <v>729</v>
      </c>
      <c r="P2163" s="355">
        <v>2510</v>
      </c>
      <c r="Q2163" s="355">
        <v>377</v>
      </c>
      <c r="R2163" s="355">
        <v>724</v>
      </c>
      <c r="S2163" s="355">
        <v>2424.0000000000014</v>
      </c>
      <c r="T2163" s="355">
        <v>328</v>
      </c>
      <c r="U2163" s="355">
        <v>851.00000000000023</v>
      </c>
      <c r="V2163" s="355">
        <v>2408.0000000000018</v>
      </c>
      <c r="W2163" s="355">
        <v>300.99999999999994</v>
      </c>
      <c r="X2163" s="355">
        <v>845.00000000000023</v>
      </c>
      <c r="Y2163" s="355">
        <v>2572</v>
      </c>
      <c r="Z2163" s="355">
        <v>129</v>
      </c>
      <c r="AA2163" s="355">
        <v>951</v>
      </c>
      <c r="AB2163" s="355">
        <v>2750</v>
      </c>
      <c r="AC2163" s="355">
        <v>145</v>
      </c>
      <c r="AD2163" s="357">
        <v>930</v>
      </c>
      <c r="AE2163" s="355">
        <v>2470</v>
      </c>
      <c r="AF2163" s="355">
        <v>133</v>
      </c>
      <c r="AG2163" s="358">
        <v>961</v>
      </c>
      <c r="AH2163" s="355">
        <v>2436</v>
      </c>
      <c r="AI2163" s="355">
        <v>119</v>
      </c>
      <c r="AJ2163" s="358">
        <v>926</v>
      </c>
      <c r="AK2163" s="4">
        <v>2386</v>
      </c>
      <c r="AL2163" s="4">
        <v>124</v>
      </c>
      <c r="AM2163" s="4">
        <v>872</v>
      </c>
    </row>
    <row r="2164" spans="2:39" x14ac:dyDescent="0.3">
      <c r="B2164" s="350" t="s">
        <v>155</v>
      </c>
      <c r="C2164" s="351" t="s">
        <v>287</v>
      </c>
      <c r="D2164" s="352">
        <v>2523</v>
      </c>
      <c r="E2164" s="353">
        <v>185</v>
      </c>
      <c r="F2164" s="353">
        <v>548</v>
      </c>
      <c r="G2164" s="354">
        <v>2425</v>
      </c>
      <c r="H2164" s="354">
        <v>208</v>
      </c>
      <c r="I2164" s="354">
        <v>635</v>
      </c>
      <c r="J2164" s="355">
        <v>2518</v>
      </c>
      <c r="K2164" s="355">
        <v>157</v>
      </c>
      <c r="L2164" s="355">
        <v>737</v>
      </c>
      <c r="M2164" s="355">
        <v>2400</v>
      </c>
      <c r="N2164" s="355">
        <v>180</v>
      </c>
      <c r="O2164" s="355">
        <v>760</v>
      </c>
      <c r="P2164" s="355">
        <v>2189</v>
      </c>
      <c r="Q2164" s="355">
        <v>288</v>
      </c>
      <c r="R2164" s="355">
        <v>753</v>
      </c>
      <c r="S2164" s="355">
        <v>2184</v>
      </c>
      <c r="T2164" s="355">
        <v>316.00000000000006</v>
      </c>
      <c r="U2164" s="355">
        <v>756.00000000000023</v>
      </c>
      <c r="V2164" s="355">
        <v>2135.9999999999973</v>
      </c>
      <c r="W2164" s="355">
        <v>288</v>
      </c>
      <c r="X2164" s="355">
        <v>838.00000000000023</v>
      </c>
      <c r="Y2164" s="355">
        <v>2277</v>
      </c>
      <c r="Z2164" s="355">
        <v>192</v>
      </c>
      <c r="AA2164" s="355">
        <v>855</v>
      </c>
      <c r="AB2164" s="355">
        <v>2330</v>
      </c>
      <c r="AC2164" s="355">
        <v>170</v>
      </c>
      <c r="AD2164" s="357">
        <v>938</v>
      </c>
      <c r="AE2164" s="355">
        <v>2639</v>
      </c>
      <c r="AF2164" s="355">
        <v>136</v>
      </c>
      <c r="AG2164" s="358">
        <v>917</v>
      </c>
      <c r="AH2164" s="355">
        <v>2383</v>
      </c>
      <c r="AI2164" s="355">
        <v>125</v>
      </c>
      <c r="AJ2164" s="358">
        <v>967</v>
      </c>
      <c r="AK2164" s="4">
        <v>2412</v>
      </c>
      <c r="AL2164" s="4">
        <v>120</v>
      </c>
      <c r="AM2164" s="4">
        <v>882</v>
      </c>
    </row>
    <row r="2165" spans="2:39" x14ac:dyDescent="0.3">
      <c r="B2165" s="350" t="s">
        <v>155</v>
      </c>
      <c r="C2165" s="351" t="s">
        <v>230</v>
      </c>
      <c r="D2165" s="352">
        <v>2456</v>
      </c>
      <c r="E2165" s="353">
        <v>159</v>
      </c>
      <c r="F2165" s="353">
        <v>579</v>
      </c>
      <c r="G2165" s="354">
        <v>2378</v>
      </c>
      <c r="H2165" s="354">
        <v>228</v>
      </c>
      <c r="I2165" s="354">
        <v>566</v>
      </c>
      <c r="J2165" s="355">
        <v>2091</v>
      </c>
      <c r="K2165" s="355">
        <v>184</v>
      </c>
      <c r="L2165" s="355">
        <v>649</v>
      </c>
      <c r="M2165" s="355">
        <v>2169</v>
      </c>
      <c r="N2165" s="355">
        <v>145</v>
      </c>
      <c r="O2165" s="355">
        <v>741</v>
      </c>
      <c r="P2165" s="355">
        <v>1991</v>
      </c>
      <c r="Q2165" s="355">
        <v>287</v>
      </c>
      <c r="R2165" s="355">
        <v>721</v>
      </c>
      <c r="S2165" s="355">
        <v>1887.9999999999993</v>
      </c>
      <c r="T2165" s="355">
        <v>264</v>
      </c>
      <c r="U2165" s="355">
        <v>780.99999999999977</v>
      </c>
      <c r="V2165" s="355">
        <v>1975</v>
      </c>
      <c r="W2165" s="355">
        <v>265.99999999999983</v>
      </c>
      <c r="X2165" s="355">
        <v>714.00000000000011</v>
      </c>
      <c r="Y2165" s="355">
        <v>2020</v>
      </c>
      <c r="Z2165" s="355">
        <v>124</v>
      </c>
      <c r="AA2165" s="355">
        <v>771</v>
      </c>
      <c r="AB2165" s="355">
        <v>2092</v>
      </c>
      <c r="AC2165" s="355">
        <v>122</v>
      </c>
      <c r="AD2165" s="357">
        <v>797</v>
      </c>
      <c r="AE2165" s="355">
        <v>2077</v>
      </c>
      <c r="AF2165" s="355">
        <v>218</v>
      </c>
      <c r="AG2165" s="358">
        <v>903</v>
      </c>
      <c r="AH2165" s="355">
        <v>2334</v>
      </c>
      <c r="AI2165" s="355">
        <v>160</v>
      </c>
      <c r="AJ2165" s="358">
        <v>889</v>
      </c>
      <c r="AK2165" s="4">
        <v>2234</v>
      </c>
      <c r="AL2165" s="4">
        <v>118</v>
      </c>
      <c r="AM2165" s="4">
        <v>904</v>
      </c>
    </row>
    <row r="2166" spans="2:39" x14ac:dyDescent="0.3">
      <c r="B2166" s="350" t="s">
        <v>155</v>
      </c>
      <c r="C2166" s="351" t="s">
        <v>231</v>
      </c>
      <c r="D2166" s="352">
        <v>2219</v>
      </c>
      <c r="E2166" s="353">
        <v>141</v>
      </c>
      <c r="F2166" s="353">
        <v>465</v>
      </c>
      <c r="G2166" s="354">
        <v>2110</v>
      </c>
      <c r="H2166" s="354">
        <v>164</v>
      </c>
      <c r="I2166" s="354">
        <v>571</v>
      </c>
      <c r="J2166" s="355">
        <v>2090</v>
      </c>
      <c r="K2166" s="355">
        <v>180</v>
      </c>
      <c r="L2166" s="355">
        <v>606</v>
      </c>
      <c r="M2166" s="355">
        <v>1963</v>
      </c>
      <c r="N2166" s="355">
        <v>162</v>
      </c>
      <c r="O2166" s="355">
        <v>650</v>
      </c>
      <c r="P2166" s="355">
        <v>1812</v>
      </c>
      <c r="Q2166" s="355">
        <v>244</v>
      </c>
      <c r="R2166" s="355">
        <v>716</v>
      </c>
      <c r="S2166" s="355">
        <v>1772.9999999999989</v>
      </c>
      <c r="T2166" s="355">
        <v>228.00000000000003</v>
      </c>
      <c r="U2166" s="355">
        <v>731</v>
      </c>
      <c r="V2166" s="355">
        <v>1713.0000000000007</v>
      </c>
      <c r="W2166" s="355">
        <v>225.99999999999991</v>
      </c>
      <c r="X2166" s="355">
        <v>762.99999999999955</v>
      </c>
      <c r="Y2166" s="355">
        <v>1779</v>
      </c>
      <c r="Z2166" s="355">
        <v>234</v>
      </c>
      <c r="AA2166" s="355">
        <v>710</v>
      </c>
      <c r="AB2166" s="355">
        <v>1911</v>
      </c>
      <c r="AC2166" s="355">
        <v>118</v>
      </c>
      <c r="AD2166" s="357">
        <v>718</v>
      </c>
      <c r="AE2166" s="355">
        <v>1685</v>
      </c>
      <c r="AF2166" s="355">
        <v>222</v>
      </c>
      <c r="AG2166" s="358">
        <v>768</v>
      </c>
      <c r="AH2166" s="355">
        <v>1858</v>
      </c>
      <c r="AI2166" s="355">
        <v>193</v>
      </c>
      <c r="AJ2166" s="358">
        <v>872</v>
      </c>
      <c r="AK2166" s="4">
        <v>2176</v>
      </c>
      <c r="AL2166" s="4">
        <v>158</v>
      </c>
      <c r="AM2166" s="4">
        <v>851</v>
      </c>
    </row>
    <row r="2167" spans="2:39" x14ac:dyDescent="0.3">
      <c r="B2167" s="350" t="s">
        <v>155</v>
      </c>
      <c r="C2167" s="351" t="s">
        <v>288</v>
      </c>
      <c r="D2167" s="352">
        <v>2161</v>
      </c>
      <c r="E2167" s="353">
        <v>117</v>
      </c>
      <c r="F2167" s="353">
        <v>513</v>
      </c>
      <c r="G2167" s="354">
        <v>2063</v>
      </c>
      <c r="H2167" s="354">
        <v>140</v>
      </c>
      <c r="I2167" s="354">
        <v>469</v>
      </c>
      <c r="J2167" s="355">
        <v>1968</v>
      </c>
      <c r="K2167" s="355">
        <v>141</v>
      </c>
      <c r="L2167" s="355">
        <v>564</v>
      </c>
      <c r="M2167" s="355">
        <v>1890</v>
      </c>
      <c r="N2167" s="355">
        <v>131</v>
      </c>
      <c r="O2167" s="355">
        <v>553</v>
      </c>
      <c r="P2167" s="355">
        <v>1631</v>
      </c>
      <c r="Q2167" s="355">
        <v>241</v>
      </c>
      <c r="R2167" s="355">
        <v>544</v>
      </c>
      <c r="S2167" s="355">
        <v>1634.0000000000005</v>
      </c>
      <c r="T2167" s="355">
        <v>182</v>
      </c>
      <c r="U2167" s="355">
        <v>660</v>
      </c>
      <c r="V2167" s="355">
        <v>1612.9999999999982</v>
      </c>
      <c r="W2167" s="355">
        <v>205.00000000000003</v>
      </c>
      <c r="X2167" s="355">
        <v>660.00000000000057</v>
      </c>
      <c r="Y2167" s="355">
        <v>1664</v>
      </c>
      <c r="Z2167" s="355">
        <v>137</v>
      </c>
      <c r="AA2167" s="355">
        <v>687</v>
      </c>
      <c r="AB2167" s="355">
        <v>1796</v>
      </c>
      <c r="AC2167" s="355">
        <v>132</v>
      </c>
      <c r="AD2167" s="357">
        <v>598</v>
      </c>
      <c r="AE2167" s="355">
        <v>1730</v>
      </c>
      <c r="AF2167" s="355">
        <v>204</v>
      </c>
      <c r="AG2167" s="358">
        <v>645</v>
      </c>
      <c r="AH2167" s="355">
        <v>1606</v>
      </c>
      <c r="AI2167" s="355">
        <v>177</v>
      </c>
      <c r="AJ2167" s="358">
        <v>691</v>
      </c>
      <c r="AK2167" s="4">
        <v>1691</v>
      </c>
      <c r="AL2167" s="4">
        <v>185</v>
      </c>
      <c r="AM2167" s="4">
        <v>786</v>
      </c>
    </row>
    <row r="2168" spans="2:39" x14ac:dyDescent="0.3">
      <c r="B2168" s="350" t="s">
        <v>155</v>
      </c>
      <c r="C2168" s="351" t="s">
        <v>232</v>
      </c>
      <c r="D2168" s="352">
        <v>1783</v>
      </c>
      <c r="E2168" s="353">
        <v>127</v>
      </c>
      <c r="F2168" s="353">
        <v>396</v>
      </c>
      <c r="G2168" s="354">
        <v>1603</v>
      </c>
      <c r="H2168" s="354">
        <v>119</v>
      </c>
      <c r="I2168" s="354">
        <v>479</v>
      </c>
      <c r="J2168" s="355">
        <v>1642</v>
      </c>
      <c r="K2168" s="355">
        <v>98</v>
      </c>
      <c r="L2168" s="355">
        <v>426</v>
      </c>
      <c r="M2168" s="355">
        <v>1621</v>
      </c>
      <c r="N2168" s="355">
        <v>125</v>
      </c>
      <c r="O2168" s="355">
        <v>540</v>
      </c>
      <c r="P2168" s="355">
        <v>1469</v>
      </c>
      <c r="Q2168" s="355">
        <v>177</v>
      </c>
      <c r="R2168" s="355">
        <v>510</v>
      </c>
      <c r="S2168" s="355">
        <v>1355.0000000000002</v>
      </c>
      <c r="T2168" s="355">
        <v>205</v>
      </c>
      <c r="U2168" s="355">
        <v>589.99999999999977</v>
      </c>
      <c r="V2168" s="355">
        <v>1398.0000000000005</v>
      </c>
      <c r="W2168" s="355">
        <v>185.00000000000014</v>
      </c>
      <c r="X2168" s="355">
        <v>647.99999999999966</v>
      </c>
      <c r="Y2168" s="355">
        <v>1341</v>
      </c>
      <c r="Z2168" s="355">
        <v>191</v>
      </c>
      <c r="AA2168" s="355">
        <v>641</v>
      </c>
      <c r="AB2168" s="355">
        <v>1359</v>
      </c>
      <c r="AC2168" s="355">
        <v>147</v>
      </c>
      <c r="AD2168" s="357">
        <v>627</v>
      </c>
      <c r="AE2168" s="355">
        <v>1479</v>
      </c>
      <c r="AF2168" s="355">
        <v>226</v>
      </c>
      <c r="AG2168" s="358">
        <v>587</v>
      </c>
      <c r="AH2168" s="355">
        <v>1488</v>
      </c>
      <c r="AI2168" s="355">
        <v>194</v>
      </c>
      <c r="AJ2168" s="358">
        <v>616</v>
      </c>
      <c r="AK2168" s="4">
        <v>1417</v>
      </c>
      <c r="AL2168" s="4">
        <v>154</v>
      </c>
      <c r="AM2168" s="4">
        <v>668</v>
      </c>
    </row>
    <row r="2169" spans="2:39" x14ac:dyDescent="0.3">
      <c r="B2169" s="350" t="s">
        <v>155</v>
      </c>
      <c r="C2169" s="351" t="s">
        <v>325</v>
      </c>
      <c r="D2169" s="352">
        <v>40</v>
      </c>
      <c r="E2169" s="353">
        <v>0</v>
      </c>
      <c r="F2169" s="353">
        <v>0</v>
      </c>
      <c r="G2169" s="354">
        <v>46</v>
      </c>
      <c r="H2169" s="354">
        <v>0</v>
      </c>
      <c r="I2169" s="354">
        <v>0</v>
      </c>
      <c r="J2169" s="355">
        <v>85</v>
      </c>
      <c r="K2169" s="355">
        <v>0</v>
      </c>
      <c r="L2169" s="355">
        <v>0</v>
      </c>
      <c r="M2169" s="355">
        <v>86</v>
      </c>
      <c r="N2169" s="355">
        <v>0</v>
      </c>
      <c r="O2169" s="355">
        <v>0</v>
      </c>
      <c r="P2169" s="355">
        <v>70</v>
      </c>
      <c r="Q2169" s="355">
        <v>0</v>
      </c>
      <c r="R2169" s="355">
        <v>0</v>
      </c>
      <c r="S2169" s="355">
        <v>27</v>
      </c>
      <c r="T2169" s="355">
        <v>0</v>
      </c>
      <c r="U2169" s="355">
        <v>0</v>
      </c>
      <c r="V2169" s="355">
        <v>78.000000000000028</v>
      </c>
      <c r="W2169" s="355">
        <v>0</v>
      </c>
      <c r="X2169" s="355">
        <v>0</v>
      </c>
      <c r="Y2169" s="355">
        <v>92</v>
      </c>
      <c r="Z2169" s="355">
        <v>0</v>
      </c>
      <c r="AA2169" s="355">
        <v>0</v>
      </c>
      <c r="AB2169" s="355">
        <v>117</v>
      </c>
      <c r="AC2169" s="355">
        <v>0</v>
      </c>
      <c r="AD2169" s="357">
        <v>0</v>
      </c>
      <c r="AE2169" s="355">
        <v>92</v>
      </c>
      <c r="AF2169" s="355">
        <v>0</v>
      </c>
      <c r="AG2169" s="358">
        <v>0</v>
      </c>
      <c r="AH2169" s="355">
        <v>91</v>
      </c>
      <c r="AI2169" s="355">
        <v>0</v>
      </c>
      <c r="AJ2169" s="358">
        <v>0</v>
      </c>
      <c r="AK2169" s="4">
        <v>84</v>
      </c>
      <c r="AL2169" s="4">
        <v>0</v>
      </c>
      <c r="AM2169" s="4">
        <v>0</v>
      </c>
    </row>
    <row r="2170" spans="2:39" x14ac:dyDescent="0.3">
      <c r="B2170" s="350" t="s">
        <v>155</v>
      </c>
      <c r="C2170" s="351" t="s">
        <v>326</v>
      </c>
      <c r="D2170" s="352">
        <v>36</v>
      </c>
      <c r="E2170" s="353">
        <v>0</v>
      </c>
      <c r="F2170" s="353">
        <v>0</v>
      </c>
      <c r="G2170" s="354">
        <v>36</v>
      </c>
      <c r="H2170" s="354">
        <v>0</v>
      </c>
      <c r="I2170" s="354">
        <v>0</v>
      </c>
      <c r="J2170" s="355">
        <v>35</v>
      </c>
      <c r="K2170" s="355">
        <v>0</v>
      </c>
      <c r="L2170" s="355">
        <v>0</v>
      </c>
      <c r="M2170" s="355">
        <v>36</v>
      </c>
      <c r="N2170" s="355">
        <v>0</v>
      </c>
      <c r="O2170" s="355">
        <v>0</v>
      </c>
      <c r="P2170" s="355">
        <v>50</v>
      </c>
      <c r="Q2170" s="355">
        <v>0</v>
      </c>
      <c r="R2170" s="355">
        <v>0</v>
      </c>
      <c r="S2170" s="355">
        <v>63</v>
      </c>
      <c r="T2170" s="355">
        <v>0</v>
      </c>
      <c r="U2170" s="355">
        <v>0</v>
      </c>
      <c r="V2170" s="355">
        <v>23.000000000000007</v>
      </c>
      <c r="W2170" s="355">
        <v>0</v>
      </c>
      <c r="X2170" s="355">
        <v>0</v>
      </c>
      <c r="Y2170" s="355">
        <v>44</v>
      </c>
      <c r="Z2170" s="355">
        <v>0</v>
      </c>
      <c r="AA2170" s="355">
        <v>0</v>
      </c>
      <c r="AB2170" s="355">
        <v>40</v>
      </c>
      <c r="AC2170" s="355">
        <v>0</v>
      </c>
      <c r="AD2170" s="357">
        <v>0</v>
      </c>
      <c r="AE2170" s="355">
        <v>65</v>
      </c>
      <c r="AF2170" s="355">
        <v>0</v>
      </c>
      <c r="AG2170" s="358">
        <v>0</v>
      </c>
      <c r="AH2170" s="355">
        <v>74</v>
      </c>
      <c r="AI2170" s="355">
        <v>0</v>
      </c>
      <c r="AJ2170" s="358">
        <v>0</v>
      </c>
      <c r="AK2170" s="4">
        <v>44</v>
      </c>
      <c r="AL2170" s="4">
        <v>0</v>
      </c>
      <c r="AM2170" s="4">
        <v>0</v>
      </c>
    </row>
    <row r="2171" spans="2:39" x14ac:dyDescent="0.3">
      <c r="B2171" s="350" t="s">
        <v>155</v>
      </c>
      <c r="C2171" s="351" t="s">
        <v>289</v>
      </c>
      <c r="D2171" s="352">
        <v>0</v>
      </c>
      <c r="E2171" s="353">
        <v>0</v>
      </c>
      <c r="F2171" s="353">
        <v>18</v>
      </c>
      <c r="G2171" s="354">
        <v>181</v>
      </c>
      <c r="H2171" s="354">
        <v>0</v>
      </c>
      <c r="I2171" s="354">
        <v>17</v>
      </c>
      <c r="J2171" s="355">
        <v>50</v>
      </c>
      <c r="K2171" s="355">
        <v>8</v>
      </c>
      <c r="L2171" s="355">
        <v>9</v>
      </c>
      <c r="M2171" s="355">
        <v>50</v>
      </c>
      <c r="N2171" s="355">
        <v>0</v>
      </c>
      <c r="O2171" s="355">
        <v>3</v>
      </c>
      <c r="P2171" s="355">
        <v>20</v>
      </c>
      <c r="Q2171" s="355">
        <v>0</v>
      </c>
      <c r="R2171" s="355">
        <v>1</v>
      </c>
      <c r="S2171" s="355">
        <v>13</v>
      </c>
      <c r="T2171" s="355">
        <v>0</v>
      </c>
      <c r="U2171" s="355">
        <v>0</v>
      </c>
      <c r="V2171" s="355">
        <v>92.000000000000028</v>
      </c>
      <c r="W2171" s="355">
        <v>0</v>
      </c>
      <c r="X2171" s="355">
        <v>1</v>
      </c>
      <c r="Y2171" s="355">
        <v>0</v>
      </c>
      <c r="Z2171" s="355">
        <v>0</v>
      </c>
      <c r="AA2171" s="355">
        <v>3</v>
      </c>
      <c r="AB2171" s="355">
        <v>0</v>
      </c>
      <c r="AC2171" s="355">
        <v>0</v>
      </c>
      <c r="AD2171" s="357">
        <v>2</v>
      </c>
      <c r="AE2171" s="355">
        <v>266</v>
      </c>
      <c r="AF2171" s="355">
        <v>27</v>
      </c>
      <c r="AG2171" s="358">
        <v>0</v>
      </c>
      <c r="AH2171" s="355">
        <v>0</v>
      </c>
      <c r="AI2171" s="355">
        <v>0</v>
      </c>
      <c r="AJ2171" s="358">
        <v>0</v>
      </c>
      <c r="AK2171" s="4">
        <v>0</v>
      </c>
      <c r="AL2171" s="4">
        <v>0</v>
      </c>
      <c r="AM2171" s="4">
        <v>0</v>
      </c>
    </row>
    <row r="2172" spans="2:39" x14ac:dyDescent="0.3">
      <c r="B2172" s="350" t="s">
        <v>155</v>
      </c>
      <c r="C2172" s="351" t="s">
        <v>290</v>
      </c>
      <c r="D2172" s="352">
        <v>1</v>
      </c>
      <c r="E2172" s="353">
        <v>0</v>
      </c>
      <c r="F2172" s="353">
        <v>33</v>
      </c>
      <c r="G2172" s="354">
        <v>114</v>
      </c>
      <c r="H2172" s="354">
        <v>3</v>
      </c>
      <c r="I2172" s="354">
        <v>19</v>
      </c>
      <c r="J2172" s="355">
        <v>153</v>
      </c>
      <c r="K2172" s="355">
        <v>16</v>
      </c>
      <c r="L2172" s="355">
        <v>17</v>
      </c>
      <c r="M2172" s="355">
        <v>99</v>
      </c>
      <c r="N2172" s="355">
        <v>5</v>
      </c>
      <c r="O2172" s="355">
        <v>25</v>
      </c>
      <c r="P2172" s="355">
        <v>156</v>
      </c>
      <c r="Q2172" s="355">
        <v>0</v>
      </c>
      <c r="R2172" s="355">
        <v>1</v>
      </c>
      <c r="S2172" s="355">
        <v>145.00000000000006</v>
      </c>
      <c r="T2172" s="355">
        <v>0</v>
      </c>
      <c r="U2172" s="355">
        <v>18</v>
      </c>
      <c r="V2172" s="355">
        <v>124.00000000000006</v>
      </c>
      <c r="W2172" s="355">
        <v>0</v>
      </c>
      <c r="X2172" s="355">
        <v>8</v>
      </c>
      <c r="Y2172" s="355">
        <v>75</v>
      </c>
      <c r="Z2172" s="355">
        <v>12</v>
      </c>
      <c r="AA2172" s="355">
        <v>11</v>
      </c>
      <c r="AB2172" s="355">
        <v>88</v>
      </c>
      <c r="AC2172" s="355">
        <v>75</v>
      </c>
      <c r="AD2172" s="357">
        <v>10</v>
      </c>
      <c r="AE2172" s="355">
        <v>98</v>
      </c>
      <c r="AF2172" s="355">
        <v>1</v>
      </c>
      <c r="AG2172" s="358">
        <v>3</v>
      </c>
      <c r="AH2172" s="355">
        <v>1</v>
      </c>
      <c r="AI2172" s="355">
        <v>0</v>
      </c>
      <c r="AJ2172" s="358">
        <v>2</v>
      </c>
      <c r="AK2172" s="4">
        <v>0</v>
      </c>
      <c r="AL2172" s="4">
        <v>0</v>
      </c>
      <c r="AM2172" s="4">
        <v>4</v>
      </c>
    </row>
    <row r="2173" spans="2:39" x14ac:dyDescent="0.3">
      <c r="B2173" s="350" t="s">
        <v>155</v>
      </c>
      <c r="C2173" s="351" t="s">
        <v>291</v>
      </c>
      <c r="D2173" s="352">
        <v>57</v>
      </c>
      <c r="E2173" s="353">
        <v>0</v>
      </c>
      <c r="F2173" s="353">
        <v>196</v>
      </c>
      <c r="G2173" s="354">
        <v>284</v>
      </c>
      <c r="H2173" s="354">
        <v>6</v>
      </c>
      <c r="I2173" s="354">
        <v>211</v>
      </c>
      <c r="J2173" s="355">
        <v>285</v>
      </c>
      <c r="K2173" s="355">
        <v>22</v>
      </c>
      <c r="L2173" s="355">
        <v>177</v>
      </c>
      <c r="M2173" s="355">
        <v>329</v>
      </c>
      <c r="N2173" s="355">
        <v>20</v>
      </c>
      <c r="O2173" s="355">
        <v>212</v>
      </c>
      <c r="P2173" s="355">
        <v>334</v>
      </c>
      <c r="Q2173" s="355">
        <v>0</v>
      </c>
      <c r="R2173" s="355">
        <v>188</v>
      </c>
      <c r="S2173" s="355">
        <v>384</v>
      </c>
      <c r="T2173" s="355">
        <v>0</v>
      </c>
      <c r="U2173" s="355">
        <v>216</v>
      </c>
      <c r="V2173" s="355">
        <v>335.99999999999983</v>
      </c>
      <c r="W2173" s="355">
        <v>0</v>
      </c>
      <c r="X2173" s="355">
        <v>254.99999999999994</v>
      </c>
      <c r="Y2173" s="355">
        <v>198</v>
      </c>
      <c r="Z2173" s="355">
        <v>36</v>
      </c>
      <c r="AA2173" s="355">
        <v>182</v>
      </c>
      <c r="AB2173" s="355">
        <v>86</v>
      </c>
      <c r="AC2173" s="355">
        <v>99</v>
      </c>
      <c r="AD2173" s="357">
        <v>185</v>
      </c>
      <c r="AE2173" s="355">
        <v>225</v>
      </c>
      <c r="AF2173" s="355">
        <v>11</v>
      </c>
      <c r="AG2173" s="358">
        <v>146</v>
      </c>
      <c r="AH2173" s="355">
        <v>63</v>
      </c>
      <c r="AI2173" s="355">
        <v>0</v>
      </c>
      <c r="AJ2173" s="358">
        <v>150</v>
      </c>
      <c r="AK2173" s="4">
        <v>0</v>
      </c>
      <c r="AL2173" s="4">
        <v>0</v>
      </c>
      <c r="AM2173" s="4">
        <v>95</v>
      </c>
    </row>
    <row r="2174" spans="2:39" x14ac:dyDescent="0.3">
      <c r="B2174" s="350" t="s">
        <v>155</v>
      </c>
      <c r="C2174" s="351" t="s">
        <v>292</v>
      </c>
      <c r="D2174" s="352">
        <v>78</v>
      </c>
      <c r="E2174" s="353">
        <v>0</v>
      </c>
      <c r="F2174" s="353">
        <v>240</v>
      </c>
      <c r="G2174" s="354">
        <v>446</v>
      </c>
      <c r="H2174" s="354">
        <v>2</v>
      </c>
      <c r="I2174" s="354">
        <v>382</v>
      </c>
      <c r="J2174" s="355">
        <v>289</v>
      </c>
      <c r="K2174" s="355">
        <v>17</v>
      </c>
      <c r="L2174" s="355">
        <v>335</v>
      </c>
      <c r="M2174" s="355">
        <v>323</v>
      </c>
      <c r="N2174" s="355">
        <v>9</v>
      </c>
      <c r="O2174" s="355">
        <v>416</v>
      </c>
      <c r="P2174" s="355">
        <v>378</v>
      </c>
      <c r="Q2174" s="355">
        <v>0</v>
      </c>
      <c r="R2174" s="355">
        <v>399</v>
      </c>
      <c r="S2174" s="355">
        <v>353</v>
      </c>
      <c r="T2174" s="355">
        <v>0</v>
      </c>
      <c r="U2174" s="355">
        <v>409.99999999999972</v>
      </c>
      <c r="V2174" s="355">
        <v>401.00000000000017</v>
      </c>
      <c r="W2174" s="355">
        <v>0</v>
      </c>
      <c r="X2174" s="355">
        <v>472.00000000000011</v>
      </c>
      <c r="Y2174" s="355">
        <v>328</v>
      </c>
      <c r="Z2174" s="355">
        <v>8</v>
      </c>
      <c r="AA2174" s="355">
        <v>424</v>
      </c>
      <c r="AB2174" s="355">
        <v>144</v>
      </c>
      <c r="AC2174" s="355">
        <v>180</v>
      </c>
      <c r="AD2174" s="357">
        <v>330</v>
      </c>
      <c r="AE2174" s="355">
        <v>273</v>
      </c>
      <c r="AF2174" s="355">
        <v>26</v>
      </c>
      <c r="AG2174" s="358">
        <v>321</v>
      </c>
      <c r="AH2174" s="355">
        <v>49</v>
      </c>
      <c r="AI2174" s="355">
        <v>0</v>
      </c>
      <c r="AJ2174" s="358">
        <v>352</v>
      </c>
      <c r="AK2174" s="4">
        <v>0</v>
      </c>
      <c r="AL2174" s="4">
        <v>0</v>
      </c>
      <c r="AM2174" s="4">
        <v>277</v>
      </c>
    </row>
    <row r="2175" spans="2:39" x14ac:dyDescent="0.3">
      <c r="B2175" s="350" t="s">
        <v>155</v>
      </c>
      <c r="C2175" s="351" t="s">
        <v>293</v>
      </c>
      <c r="D2175" s="352">
        <v>29</v>
      </c>
      <c r="E2175" s="353">
        <v>0</v>
      </c>
      <c r="F2175" s="353">
        <v>304</v>
      </c>
      <c r="G2175" s="354">
        <v>40</v>
      </c>
      <c r="H2175" s="354">
        <v>0</v>
      </c>
      <c r="I2175" s="354">
        <v>369</v>
      </c>
      <c r="J2175" s="355">
        <v>238</v>
      </c>
      <c r="K2175" s="355">
        <v>15</v>
      </c>
      <c r="L2175" s="355">
        <v>272</v>
      </c>
      <c r="M2175" s="355">
        <v>340</v>
      </c>
      <c r="N2175" s="355">
        <v>10</v>
      </c>
      <c r="O2175" s="355">
        <v>473</v>
      </c>
      <c r="P2175" s="355">
        <v>135</v>
      </c>
      <c r="Q2175" s="355">
        <v>0</v>
      </c>
      <c r="R2175" s="355">
        <v>394</v>
      </c>
      <c r="S2175" s="355">
        <v>58</v>
      </c>
      <c r="T2175" s="355">
        <v>0</v>
      </c>
      <c r="U2175" s="355">
        <v>448.99999999999977</v>
      </c>
      <c r="V2175" s="355">
        <v>102.99999999999997</v>
      </c>
      <c r="W2175" s="355">
        <v>0</v>
      </c>
      <c r="X2175" s="355">
        <v>282</v>
      </c>
      <c r="Y2175" s="355">
        <v>57</v>
      </c>
      <c r="Z2175" s="355">
        <v>7</v>
      </c>
      <c r="AA2175" s="355">
        <v>284</v>
      </c>
      <c r="AB2175" s="355">
        <v>31</v>
      </c>
      <c r="AC2175" s="355">
        <v>12</v>
      </c>
      <c r="AD2175" s="357">
        <v>176</v>
      </c>
      <c r="AE2175" s="355">
        <v>218</v>
      </c>
      <c r="AF2175" s="355">
        <v>1</v>
      </c>
      <c r="AG2175" s="358">
        <v>193</v>
      </c>
      <c r="AH2175" s="355">
        <v>20</v>
      </c>
      <c r="AI2175" s="355">
        <v>0</v>
      </c>
      <c r="AJ2175" s="358">
        <v>229</v>
      </c>
      <c r="AK2175" s="4">
        <v>0</v>
      </c>
      <c r="AL2175" s="4">
        <v>0</v>
      </c>
      <c r="AM2175" s="4">
        <v>137</v>
      </c>
    </row>
    <row r="2176" spans="2:39" x14ac:dyDescent="0.3">
      <c r="B2176" s="350" t="s">
        <v>155</v>
      </c>
      <c r="C2176" s="351" t="s">
        <v>294</v>
      </c>
      <c r="D2176" s="352">
        <v>85</v>
      </c>
      <c r="E2176" s="353">
        <v>0</v>
      </c>
      <c r="F2176" s="353">
        <v>189</v>
      </c>
      <c r="G2176" s="354">
        <v>273</v>
      </c>
      <c r="H2176" s="354">
        <v>3</v>
      </c>
      <c r="I2176" s="354">
        <v>352</v>
      </c>
      <c r="J2176" s="355">
        <v>142</v>
      </c>
      <c r="K2176" s="355">
        <v>0</v>
      </c>
      <c r="L2176" s="355">
        <v>312</v>
      </c>
      <c r="M2176" s="355">
        <v>222</v>
      </c>
      <c r="N2176" s="355">
        <v>7</v>
      </c>
      <c r="O2176" s="355">
        <v>334</v>
      </c>
      <c r="P2176" s="355">
        <v>355</v>
      </c>
      <c r="Q2176" s="355">
        <v>0</v>
      </c>
      <c r="R2176" s="355">
        <v>218</v>
      </c>
      <c r="S2176" s="355">
        <v>374.0000000000004</v>
      </c>
      <c r="T2176" s="355">
        <v>0</v>
      </c>
      <c r="U2176" s="355">
        <v>384.99999999999989</v>
      </c>
      <c r="V2176" s="355">
        <v>356.99999999999994</v>
      </c>
      <c r="W2176" s="355">
        <v>0</v>
      </c>
      <c r="X2176" s="355">
        <v>480.99999999999983</v>
      </c>
      <c r="Y2176" s="355">
        <v>336</v>
      </c>
      <c r="Z2176" s="355">
        <v>35</v>
      </c>
      <c r="AA2176" s="355">
        <v>528</v>
      </c>
      <c r="AB2176" s="355">
        <v>172</v>
      </c>
      <c r="AC2176" s="355">
        <v>171</v>
      </c>
      <c r="AD2176" s="357">
        <v>510</v>
      </c>
      <c r="AE2176" s="355">
        <v>156</v>
      </c>
      <c r="AF2176" s="355">
        <v>0</v>
      </c>
      <c r="AG2176" s="358">
        <v>570</v>
      </c>
      <c r="AH2176" s="355">
        <v>89</v>
      </c>
      <c r="AI2176" s="355">
        <v>0</v>
      </c>
      <c r="AJ2176" s="358">
        <v>538</v>
      </c>
      <c r="AK2176" s="4">
        <v>0</v>
      </c>
      <c r="AL2176" s="4">
        <v>0</v>
      </c>
      <c r="AM2176" s="4">
        <v>578</v>
      </c>
    </row>
    <row r="2177" spans="2:39" x14ac:dyDescent="0.3">
      <c r="B2177" s="350" t="s">
        <v>155</v>
      </c>
      <c r="C2177" s="351" t="s">
        <v>327</v>
      </c>
      <c r="D2177" s="352">
        <v>0</v>
      </c>
      <c r="E2177" s="353">
        <v>0</v>
      </c>
      <c r="F2177" s="353">
        <v>0</v>
      </c>
      <c r="G2177" s="354">
        <v>0</v>
      </c>
      <c r="H2177" s="354">
        <v>0</v>
      </c>
      <c r="I2177" s="354">
        <v>0</v>
      </c>
      <c r="J2177" s="355">
        <v>0</v>
      </c>
      <c r="K2177" s="355">
        <v>0</v>
      </c>
      <c r="L2177" s="355">
        <v>0</v>
      </c>
      <c r="M2177" s="355">
        <v>0</v>
      </c>
      <c r="N2177" s="355">
        <v>0</v>
      </c>
      <c r="O2177" s="355">
        <v>0</v>
      </c>
      <c r="P2177" s="355">
        <v>0</v>
      </c>
      <c r="Q2177" s="355">
        <v>0</v>
      </c>
      <c r="R2177" s="355">
        <v>0</v>
      </c>
      <c r="S2177" s="355">
        <v>0</v>
      </c>
      <c r="T2177" s="355">
        <v>0</v>
      </c>
      <c r="U2177" s="355">
        <v>0</v>
      </c>
      <c r="V2177" s="355">
        <v>0</v>
      </c>
      <c r="W2177" s="355">
        <v>0</v>
      </c>
      <c r="X2177" s="355">
        <v>0</v>
      </c>
      <c r="Y2177" s="355">
        <v>0</v>
      </c>
      <c r="Z2177" s="355">
        <v>0</v>
      </c>
      <c r="AA2177" s="355">
        <v>0</v>
      </c>
      <c r="AB2177" s="355">
        <v>7</v>
      </c>
      <c r="AC2177" s="355">
        <v>0</v>
      </c>
      <c r="AD2177" s="357">
        <v>0</v>
      </c>
      <c r="AE2177" s="355">
        <v>4</v>
      </c>
      <c r="AF2177" s="355">
        <v>0</v>
      </c>
      <c r="AG2177" s="358">
        <v>0</v>
      </c>
      <c r="AH2177" s="355">
        <v>5</v>
      </c>
      <c r="AI2177" s="355">
        <v>0</v>
      </c>
      <c r="AJ2177" s="358">
        <v>0</v>
      </c>
      <c r="AK2177" s="4">
        <v>3</v>
      </c>
      <c r="AL2177" s="4">
        <v>0</v>
      </c>
      <c r="AM2177" s="4">
        <v>0</v>
      </c>
    </row>
    <row r="2178" spans="2:39" x14ac:dyDescent="0.3">
      <c r="B2178" s="350" t="s">
        <v>156</v>
      </c>
      <c r="C2178" s="351" t="s">
        <v>223</v>
      </c>
      <c r="D2178" s="352">
        <v>0</v>
      </c>
      <c r="E2178" s="353">
        <v>0</v>
      </c>
      <c r="F2178" s="353">
        <v>75</v>
      </c>
      <c r="G2178" s="354">
        <v>0</v>
      </c>
      <c r="H2178" s="354">
        <v>3</v>
      </c>
      <c r="I2178" s="354">
        <v>8</v>
      </c>
      <c r="J2178" s="355">
        <v>0</v>
      </c>
      <c r="K2178" s="355">
        <v>0</v>
      </c>
      <c r="L2178" s="355">
        <v>3</v>
      </c>
      <c r="M2178" s="355">
        <v>0</v>
      </c>
      <c r="N2178" s="355">
        <v>0</v>
      </c>
      <c r="O2178" s="355">
        <v>0</v>
      </c>
      <c r="P2178" s="355">
        <v>0</v>
      </c>
      <c r="Q2178" s="355">
        <v>0</v>
      </c>
      <c r="R2178" s="355">
        <v>0</v>
      </c>
      <c r="S2178" s="355">
        <v>0</v>
      </c>
      <c r="T2178" s="355">
        <v>0</v>
      </c>
      <c r="U2178" s="355">
        <v>0</v>
      </c>
      <c r="V2178" s="355">
        <v>0</v>
      </c>
      <c r="W2178" s="355">
        <v>0</v>
      </c>
      <c r="X2178" s="355">
        <v>2</v>
      </c>
      <c r="Y2178" s="355">
        <v>0</v>
      </c>
      <c r="Z2178" s="355">
        <v>0</v>
      </c>
      <c r="AA2178" s="355">
        <v>98</v>
      </c>
      <c r="AB2178" s="355">
        <v>0</v>
      </c>
      <c r="AC2178" s="355">
        <v>0</v>
      </c>
      <c r="AD2178" s="357">
        <v>86</v>
      </c>
      <c r="AE2178" s="355">
        <v>0</v>
      </c>
      <c r="AF2178" s="355">
        <v>0</v>
      </c>
      <c r="AG2178" s="358">
        <v>112</v>
      </c>
      <c r="AH2178" s="355">
        <v>0</v>
      </c>
      <c r="AI2178" s="355">
        <v>0</v>
      </c>
      <c r="AJ2178" s="358">
        <v>87</v>
      </c>
      <c r="AK2178" s="4">
        <v>0</v>
      </c>
      <c r="AL2178" s="4">
        <v>0</v>
      </c>
      <c r="AM2178" s="4">
        <v>71</v>
      </c>
    </row>
    <row r="2179" spans="2:39" x14ac:dyDescent="0.3">
      <c r="B2179" s="350" t="s">
        <v>156</v>
      </c>
      <c r="C2179" s="351" t="s">
        <v>286</v>
      </c>
      <c r="D2179" s="352">
        <v>0</v>
      </c>
      <c r="E2179" s="353">
        <v>0</v>
      </c>
      <c r="F2179" s="353">
        <v>32</v>
      </c>
      <c r="G2179" s="354">
        <v>21</v>
      </c>
      <c r="H2179" s="354">
        <v>0</v>
      </c>
      <c r="I2179" s="354">
        <v>6</v>
      </c>
      <c r="J2179" s="355">
        <v>0</v>
      </c>
      <c r="K2179" s="355">
        <v>0</v>
      </c>
      <c r="L2179" s="355">
        <v>0</v>
      </c>
      <c r="M2179" s="355">
        <v>0</v>
      </c>
      <c r="N2179" s="355">
        <v>0</v>
      </c>
      <c r="O2179" s="355">
        <v>0</v>
      </c>
      <c r="P2179" s="355">
        <v>0</v>
      </c>
      <c r="Q2179" s="355">
        <v>0</v>
      </c>
      <c r="R2179" s="355">
        <v>0</v>
      </c>
      <c r="S2179" s="355">
        <v>0</v>
      </c>
      <c r="T2179" s="355">
        <v>0</v>
      </c>
      <c r="U2179" s="355">
        <v>0</v>
      </c>
      <c r="V2179" s="355">
        <v>0</v>
      </c>
      <c r="W2179" s="355">
        <v>0</v>
      </c>
      <c r="X2179" s="355">
        <v>10</v>
      </c>
      <c r="Y2179" s="355">
        <v>0</v>
      </c>
      <c r="Z2179" s="355">
        <v>0</v>
      </c>
      <c r="AA2179" s="355">
        <v>107</v>
      </c>
      <c r="AB2179" s="355">
        <v>0</v>
      </c>
      <c r="AC2179" s="355">
        <v>0</v>
      </c>
      <c r="AD2179" s="357">
        <v>122</v>
      </c>
      <c r="AE2179" s="355">
        <v>0</v>
      </c>
      <c r="AF2179" s="355">
        <v>0</v>
      </c>
      <c r="AG2179" s="358">
        <v>136</v>
      </c>
      <c r="AH2179" s="355">
        <v>0</v>
      </c>
      <c r="AI2179" s="355">
        <v>0</v>
      </c>
      <c r="AJ2179" s="358">
        <v>148</v>
      </c>
      <c r="AK2179" s="4">
        <v>0</v>
      </c>
      <c r="AL2179" s="4">
        <v>0</v>
      </c>
      <c r="AM2179" s="4">
        <v>118</v>
      </c>
    </row>
    <row r="2180" spans="2:39" x14ac:dyDescent="0.3">
      <c r="B2180" s="350" t="s">
        <v>156</v>
      </c>
      <c r="C2180" s="351" t="s">
        <v>255</v>
      </c>
      <c r="D2180" s="352">
        <v>2504</v>
      </c>
      <c r="E2180" s="353">
        <v>283</v>
      </c>
      <c r="F2180" s="353">
        <v>140</v>
      </c>
      <c r="G2180" s="354">
        <v>2844</v>
      </c>
      <c r="H2180" s="354">
        <v>204</v>
      </c>
      <c r="I2180" s="354">
        <v>201</v>
      </c>
      <c r="J2180" s="355">
        <v>3292</v>
      </c>
      <c r="K2180" s="355">
        <v>304</v>
      </c>
      <c r="L2180" s="355">
        <v>243</v>
      </c>
      <c r="M2180" s="355">
        <v>4076</v>
      </c>
      <c r="N2180" s="355">
        <v>263</v>
      </c>
      <c r="O2180" s="355">
        <v>173</v>
      </c>
      <c r="P2180" s="355">
        <v>2457</v>
      </c>
      <c r="Q2180" s="355">
        <v>257</v>
      </c>
      <c r="R2180" s="355">
        <v>127</v>
      </c>
      <c r="S2180" s="355">
        <v>2690.0000000000023</v>
      </c>
      <c r="T2180" s="355">
        <v>60</v>
      </c>
      <c r="U2180" s="355">
        <v>145.00000000000003</v>
      </c>
      <c r="V2180" s="355">
        <v>2708.9999999999923</v>
      </c>
      <c r="W2180" s="355">
        <v>86</v>
      </c>
      <c r="X2180" s="355">
        <v>206.00000000000003</v>
      </c>
      <c r="Y2180" s="355">
        <v>2729</v>
      </c>
      <c r="Z2180" s="355">
        <v>84</v>
      </c>
      <c r="AA2180" s="355">
        <v>216</v>
      </c>
      <c r="AB2180" s="355">
        <v>2608</v>
      </c>
      <c r="AC2180" s="355">
        <v>46</v>
      </c>
      <c r="AD2180" s="357">
        <v>191</v>
      </c>
      <c r="AE2180" s="355">
        <v>2372</v>
      </c>
      <c r="AF2180" s="355">
        <v>77</v>
      </c>
      <c r="AG2180" s="358">
        <v>241</v>
      </c>
      <c r="AH2180" s="355">
        <v>2407</v>
      </c>
      <c r="AI2180" s="355">
        <v>73</v>
      </c>
      <c r="AJ2180" s="358">
        <v>251</v>
      </c>
      <c r="AK2180" s="4">
        <v>2061</v>
      </c>
      <c r="AL2180" s="4">
        <v>77</v>
      </c>
      <c r="AM2180" s="4">
        <v>203</v>
      </c>
    </row>
    <row r="2181" spans="2:39" x14ac:dyDescent="0.3">
      <c r="B2181" s="350" t="s">
        <v>156</v>
      </c>
      <c r="C2181" s="351" t="s">
        <v>224</v>
      </c>
      <c r="D2181" s="352">
        <v>3968</v>
      </c>
      <c r="E2181" s="353">
        <v>564</v>
      </c>
      <c r="F2181" s="353">
        <v>234</v>
      </c>
      <c r="G2181" s="354">
        <v>3919</v>
      </c>
      <c r="H2181" s="354">
        <v>665</v>
      </c>
      <c r="I2181" s="354">
        <v>243</v>
      </c>
      <c r="J2181" s="355">
        <v>5227</v>
      </c>
      <c r="K2181" s="355">
        <v>350</v>
      </c>
      <c r="L2181" s="355">
        <v>279</v>
      </c>
      <c r="M2181" s="355">
        <v>5201</v>
      </c>
      <c r="N2181" s="355">
        <v>440</v>
      </c>
      <c r="O2181" s="355">
        <v>162</v>
      </c>
      <c r="P2181" s="355">
        <v>5715</v>
      </c>
      <c r="Q2181" s="355">
        <v>378</v>
      </c>
      <c r="R2181" s="355">
        <v>170</v>
      </c>
      <c r="S2181" s="355">
        <v>4503.0000000000118</v>
      </c>
      <c r="T2181" s="355">
        <v>73</v>
      </c>
      <c r="U2181" s="355">
        <v>93</v>
      </c>
      <c r="V2181" s="355">
        <v>4394.9999999999991</v>
      </c>
      <c r="W2181" s="355">
        <v>77.999999999999972</v>
      </c>
      <c r="X2181" s="355">
        <v>161</v>
      </c>
      <c r="Y2181" s="355">
        <v>4032</v>
      </c>
      <c r="Z2181" s="355">
        <v>95</v>
      </c>
      <c r="AA2181" s="355">
        <v>178</v>
      </c>
      <c r="AB2181" s="355">
        <v>3625</v>
      </c>
      <c r="AC2181" s="355">
        <v>96</v>
      </c>
      <c r="AD2181" s="357">
        <v>207</v>
      </c>
      <c r="AE2181" s="355">
        <v>3495</v>
      </c>
      <c r="AF2181" s="355">
        <v>61</v>
      </c>
      <c r="AG2181" s="358">
        <v>189</v>
      </c>
      <c r="AH2181" s="355">
        <v>3179</v>
      </c>
      <c r="AI2181" s="355">
        <v>101</v>
      </c>
      <c r="AJ2181" s="358">
        <v>207</v>
      </c>
      <c r="AK2181" s="4">
        <v>3003</v>
      </c>
      <c r="AL2181" s="4">
        <v>91</v>
      </c>
      <c r="AM2181" s="4">
        <v>172</v>
      </c>
    </row>
    <row r="2182" spans="2:39" x14ac:dyDescent="0.3">
      <c r="B2182" s="350" t="s">
        <v>156</v>
      </c>
      <c r="C2182" s="351" t="s">
        <v>225</v>
      </c>
      <c r="D2182" s="352">
        <v>4068</v>
      </c>
      <c r="E2182" s="353">
        <v>381</v>
      </c>
      <c r="F2182" s="353">
        <v>150</v>
      </c>
      <c r="G2182" s="354">
        <v>3697</v>
      </c>
      <c r="H2182" s="354">
        <v>486</v>
      </c>
      <c r="I2182" s="354">
        <v>174</v>
      </c>
      <c r="J2182" s="355">
        <v>4105</v>
      </c>
      <c r="K2182" s="355">
        <v>222</v>
      </c>
      <c r="L2182" s="355">
        <v>247</v>
      </c>
      <c r="M2182" s="355">
        <v>4159</v>
      </c>
      <c r="N2182" s="355">
        <v>409</v>
      </c>
      <c r="O2182" s="355">
        <v>157</v>
      </c>
      <c r="P2182" s="355">
        <v>4493</v>
      </c>
      <c r="Q2182" s="355">
        <v>299</v>
      </c>
      <c r="R2182" s="355">
        <v>153</v>
      </c>
      <c r="S2182" s="355">
        <v>4801.0000000000027</v>
      </c>
      <c r="T2182" s="355">
        <v>109.00000000000001</v>
      </c>
      <c r="U2182" s="355">
        <v>147</v>
      </c>
      <c r="V2182" s="355">
        <v>3968.0000000000014</v>
      </c>
      <c r="W2182" s="355">
        <v>76</v>
      </c>
      <c r="X2182" s="355">
        <v>149.00000000000006</v>
      </c>
      <c r="Y2182" s="355">
        <v>3926</v>
      </c>
      <c r="Z2182" s="355">
        <v>92</v>
      </c>
      <c r="AA2182" s="355">
        <v>161</v>
      </c>
      <c r="AB2182" s="355">
        <v>3627</v>
      </c>
      <c r="AC2182" s="355">
        <v>109</v>
      </c>
      <c r="AD2182" s="357">
        <v>183</v>
      </c>
      <c r="AE2182" s="355">
        <v>3397</v>
      </c>
      <c r="AF2182" s="355">
        <v>114</v>
      </c>
      <c r="AG2182" s="358">
        <v>191</v>
      </c>
      <c r="AH2182" s="355">
        <v>3239</v>
      </c>
      <c r="AI2182" s="355">
        <v>78</v>
      </c>
      <c r="AJ2182" s="358">
        <v>179</v>
      </c>
      <c r="AK2182" s="4">
        <v>3143</v>
      </c>
      <c r="AL2182" s="4">
        <v>111</v>
      </c>
      <c r="AM2182" s="4">
        <v>183</v>
      </c>
    </row>
    <row r="2183" spans="2:39" x14ac:dyDescent="0.3">
      <c r="B2183" s="350" t="s">
        <v>156</v>
      </c>
      <c r="C2183" s="351" t="s">
        <v>226</v>
      </c>
      <c r="D2183" s="352">
        <v>4285</v>
      </c>
      <c r="E2183" s="353">
        <v>312</v>
      </c>
      <c r="F2183" s="353">
        <v>144</v>
      </c>
      <c r="G2183" s="354">
        <v>3654</v>
      </c>
      <c r="H2183" s="354">
        <v>387</v>
      </c>
      <c r="I2183" s="354">
        <v>137</v>
      </c>
      <c r="J2183" s="355">
        <v>3627</v>
      </c>
      <c r="K2183" s="355">
        <v>187</v>
      </c>
      <c r="L2183" s="355">
        <v>219</v>
      </c>
      <c r="M2183" s="355">
        <v>3765</v>
      </c>
      <c r="N2183" s="355">
        <v>311</v>
      </c>
      <c r="O2183" s="355">
        <v>163</v>
      </c>
      <c r="P2183" s="355">
        <v>3929</v>
      </c>
      <c r="Q2183" s="355">
        <v>262</v>
      </c>
      <c r="R2183" s="355">
        <v>138</v>
      </c>
      <c r="S2183" s="355">
        <v>4249.9999999999982</v>
      </c>
      <c r="T2183" s="355">
        <v>116.00000000000001</v>
      </c>
      <c r="U2183" s="355">
        <v>152.00000000000003</v>
      </c>
      <c r="V2183" s="355">
        <v>4429.0000000000073</v>
      </c>
      <c r="W2183" s="355">
        <v>108.00000000000003</v>
      </c>
      <c r="X2183" s="355">
        <v>164</v>
      </c>
      <c r="Y2183" s="355">
        <v>3752</v>
      </c>
      <c r="Z2183" s="355">
        <v>84</v>
      </c>
      <c r="AA2183" s="355">
        <v>153</v>
      </c>
      <c r="AB2183" s="355">
        <v>3543</v>
      </c>
      <c r="AC2183" s="355">
        <v>95</v>
      </c>
      <c r="AD2183" s="357">
        <v>155</v>
      </c>
      <c r="AE2183" s="355">
        <v>3386</v>
      </c>
      <c r="AF2183" s="355">
        <v>115</v>
      </c>
      <c r="AG2183" s="358">
        <v>192</v>
      </c>
      <c r="AH2183" s="355">
        <v>3362</v>
      </c>
      <c r="AI2183" s="355">
        <v>111</v>
      </c>
      <c r="AJ2183" s="358">
        <v>190</v>
      </c>
      <c r="AK2183" s="4">
        <v>3186</v>
      </c>
      <c r="AL2183" s="4">
        <v>75</v>
      </c>
      <c r="AM2183" s="4">
        <v>157</v>
      </c>
    </row>
    <row r="2184" spans="2:39" x14ac:dyDescent="0.3">
      <c r="B2184" s="350" t="s">
        <v>156</v>
      </c>
      <c r="C2184" s="351" t="s">
        <v>227</v>
      </c>
      <c r="D2184" s="352">
        <v>4552</v>
      </c>
      <c r="E2184" s="353">
        <v>223</v>
      </c>
      <c r="F2184" s="353">
        <v>142</v>
      </c>
      <c r="G2184" s="354">
        <v>3807</v>
      </c>
      <c r="H2184" s="354">
        <v>314</v>
      </c>
      <c r="I2184" s="354">
        <v>147</v>
      </c>
      <c r="J2184" s="355">
        <v>3344</v>
      </c>
      <c r="K2184" s="355">
        <v>198</v>
      </c>
      <c r="L2184" s="355">
        <v>167</v>
      </c>
      <c r="M2184" s="355">
        <v>3289</v>
      </c>
      <c r="N2184" s="355">
        <v>298</v>
      </c>
      <c r="O2184" s="355">
        <v>155</v>
      </c>
      <c r="P2184" s="355">
        <v>3500</v>
      </c>
      <c r="Q2184" s="355">
        <v>192</v>
      </c>
      <c r="R2184" s="355">
        <v>117</v>
      </c>
      <c r="S2184" s="355">
        <v>3778.0000000000068</v>
      </c>
      <c r="T2184" s="355">
        <v>95.000000000000028</v>
      </c>
      <c r="U2184" s="355">
        <v>123.00000000000004</v>
      </c>
      <c r="V2184" s="355">
        <v>4090.0000000000077</v>
      </c>
      <c r="W2184" s="355">
        <v>119.00000000000006</v>
      </c>
      <c r="X2184" s="355">
        <v>157</v>
      </c>
      <c r="Y2184" s="355">
        <v>4008</v>
      </c>
      <c r="Z2184" s="355">
        <v>107</v>
      </c>
      <c r="AA2184" s="355">
        <v>171</v>
      </c>
      <c r="AB2184" s="355">
        <v>3433</v>
      </c>
      <c r="AC2184" s="355">
        <v>106</v>
      </c>
      <c r="AD2184" s="357">
        <v>150</v>
      </c>
      <c r="AE2184" s="355">
        <v>3330</v>
      </c>
      <c r="AF2184" s="355">
        <v>109</v>
      </c>
      <c r="AG2184" s="358">
        <v>146</v>
      </c>
      <c r="AH2184" s="355">
        <v>3226</v>
      </c>
      <c r="AI2184" s="355">
        <v>117</v>
      </c>
      <c r="AJ2184" s="358">
        <v>176</v>
      </c>
      <c r="AK2184" s="4">
        <v>3302</v>
      </c>
      <c r="AL2184" s="4">
        <v>116</v>
      </c>
      <c r="AM2184" s="4">
        <v>174</v>
      </c>
    </row>
    <row r="2185" spans="2:39" x14ac:dyDescent="0.3">
      <c r="B2185" s="350" t="s">
        <v>156</v>
      </c>
      <c r="C2185" s="351" t="s">
        <v>228</v>
      </c>
      <c r="D2185" s="352">
        <v>3793</v>
      </c>
      <c r="E2185" s="353">
        <v>254</v>
      </c>
      <c r="F2185" s="353">
        <v>143</v>
      </c>
      <c r="G2185" s="354">
        <v>3572</v>
      </c>
      <c r="H2185" s="354">
        <v>373</v>
      </c>
      <c r="I2185" s="354">
        <v>145</v>
      </c>
      <c r="J2185" s="355">
        <v>3439</v>
      </c>
      <c r="K2185" s="355">
        <v>182</v>
      </c>
      <c r="L2185" s="355">
        <v>151</v>
      </c>
      <c r="M2185" s="355">
        <v>3112</v>
      </c>
      <c r="N2185" s="355">
        <v>258</v>
      </c>
      <c r="O2185" s="355">
        <v>105</v>
      </c>
      <c r="P2185" s="355">
        <v>3313</v>
      </c>
      <c r="Q2185" s="355">
        <v>183</v>
      </c>
      <c r="R2185" s="355">
        <v>104</v>
      </c>
      <c r="S2185" s="355">
        <v>3352.0000000000005</v>
      </c>
      <c r="T2185" s="355">
        <v>102</v>
      </c>
      <c r="U2185" s="355">
        <v>106.00000000000003</v>
      </c>
      <c r="V2185" s="355">
        <v>3498.9999999999959</v>
      </c>
      <c r="W2185" s="355">
        <v>96.000000000000043</v>
      </c>
      <c r="X2185" s="355">
        <v>125.99999999999999</v>
      </c>
      <c r="Y2185" s="355">
        <v>3937</v>
      </c>
      <c r="Z2185" s="355">
        <v>117</v>
      </c>
      <c r="AA2185" s="355">
        <v>173</v>
      </c>
      <c r="AB2185" s="355">
        <v>3800</v>
      </c>
      <c r="AC2185" s="355">
        <v>118</v>
      </c>
      <c r="AD2185" s="357">
        <v>179</v>
      </c>
      <c r="AE2185" s="355">
        <v>3303</v>
      </c>
      <c r="AF2185" s="355">
        <v>118</v>
      </c>
      <c r="AG2185" s="358">
        <v>168</v>
      </c>
      <c r="AH2185" s="355">
        <v>3292</v>
      </c>
      <c r="AI2185" s="355">
        <v>113</v>
      </c>
      <c r="AJ2185" s="358">
        <v>153</v>
      </c>
      <c r="AK2185" s="4">
        <v>3184</v>
      </c>
      <c r="AL2185" s="4">
        <v>121</v>
      </c>
      <c r="AM2185" s="4">
        <v>157</v>
      </c>
    </row>
    <row r="2186" spans="2:39" x14ac:dyDescent="0.3">
      <c r="B2186" s="350" t="s">
        <v>156</v>
      </c>
      <c r="C2186" s="351" t="s">
        <v>229</v>
      </c>
      <c r="D2186" s="352">
        <v>3549</v>
      </c>
      <c r="E2186" s="353">
        <v>272</v>
      </c>
      <c r="F2186" s="353">
        <v>83</v>
      </c>
      <c r="G2186" s="354">
        <v>3502</v>
      </c>
      <c r="H2186" s="354">
        <v>208</v>
      </c>
      <c r="I2186" s="354">
        <v>75</v>
      </c>
      <c r="J2186" s="355">
        <v>3745</v>
      </c>
      <c r="K2186" s="355">
        <v>232</v>
      </c>
      <c r="L2186" s="355">
        <v>102</v>
      </c>
      <c r="M2186" s="355">
        <v>3811</v>
      </c>
      <c r="N2186" s="355">
        <v>333</v>
      </c>
      <c r="O2186" s="355">
        <v>84</v>
      </c>
      <c r="P2186" s="355">
        <v>3740</v>
      </c>
      <c r="Q2186" s="355">
        <v>219</v>
      </c>
      <c r="R2186" s="355">
        <v>95</v>
      </c>
      <c r="S2186" s="355">
        <v>3958.9999999999936</v>
      </c>
      <c r="T2186" s="355">
        <v>117.00000000000003</v>
      </c>
      <c r="U2186" s="355">
        <v>97.000000000000028</v>
      </c>
      <c r="V2186" s="355">
        <v>3914.9999999999982</v>
      </c>
      <c r="W2186" s="355">
        <v>123.00000000000001</v>
      </c>
      <c r="X2186" s="355">
        <v>148.99999999999994</v>
      </c>
      <c r="Y2186" s="355">
        <v>3860</v>
      </c>
      <c r="Z2186" s="355">
        <v>124</v>
      </c>
      <c r="AA2186" s="355">
        <v>148</v>
      </c>
      <c r="AB2186" s="355">
        <v>4155</v>
      </c>
      <c r="AC2186" s="355">
        <v>121</v>
      </c>
      <c r="AD2186" s="357">
        <v>195</v>
      </c>
      <c r="AE2186" s="355">
        <v>4144</v>
      </c>
      <c r="AF2186" s="355">
        <v>118</v>
      </c>
      <c r="AG2186" s="358">
        <v>182</v>
      </c>
      <c r="AH2186" s="355">
        <v>3669</v>
      </c>
      <c r="AI2186" s="355">
        <v>116</v>
      </c>
      <c r="AJ2186" s="358">
        <v>190</v>
      </c>
      <c r="AK2186" s="4">
        <v>3562</v>
      </c>
      <c r="AL2186" s="4">
        <v>116</v>
      </c>
      <c r="AM2186" s="4">
        <v>154</v>
      </c>
    </row>
    <row r="2187" spans="2:39" x14ac:dyDescent="0.3">
      <c r="B2187" s="350" t="s">
        <v>156</v>
      </c>
      <c r="C2187" s="351" t="s">
        <v>287</v>
      </c>
      <c r="D2187" s="352">
        <v>3298</v>
      </c>
      <c r="E2187" s="353">
        <v>120</v>
      </c>
      <c r="F2187" s="353">
        <v>110</v>
      </c>
      <c r="G2187" s="354">
        <v>2979</v>
      </c>
      <c r="H2187" s="354">
        <v>81</v>
      </c>
      <c r="I2187" s="354">
        <v>83</v>
      </c>
      <c r="J2187" s="355">
        <v>2858</v>
      </c>
      <c r="K2187" s="355">
        <v>136</v>
      </c>
      <c r="L2187" s="355">
        <v>143</v>
      </c>
      <c r="M2187" s="355">
        <v>2994</v>
      </c>
      <c r="N2187" s="355">
        <v>255</v>
      </c>
      <c r="O2187" s="355">
        <v>85</v>
      </c>
      <c r="P2187" s="355">
        <v>3197</v>
      </c>
      <c r="Q2187" s="355">
        <v>197</v>
      </c>
      <c r="R2187" s="355">
        <v>77</v>
      </c>
      <c r="S2187" s="355">
        <v>3058.9999999999882</v>
      </c>
      <c r="T2187" s="355">
        <v>129.00000000000003</v>
      </c>
      <c r="U2187" s="355">
        <v>85</v>
      </c>
      <c r="V2187" s="355">
        <v>3158.0000000000041</v>
      </c>
      <c r="W2187" s="355">
        <v>110</v>
      </c>
      <c r="X2187" s="355">
        <v>101.00000000000001</v>
      </c>
      <c r="Y2187" s="355">
        <v>3225</v>
      </c>
      <c r="Z2187" s="355">
        <v>105</v>
      </c>
      <c r="AA2187" s="355">
        <v>136</v>
      </c>
      <c r="AB2187" s="355">
        <v>3183</v>
      </c>
      <c r="AC2187" s="355">
        <v>118</v>
      </c>
      <c r="AD2187" s="357">
        <v>158</v>
      </c>
      <c r="AE2187" s="355">
        <v>3582</v>
      </c>
      <c r="AF2187" s="355">
        <v>120</v>
      </c>
      <c r="AG2187" s="358">
        <v>184</v>
      </c>
      <c r="AH2187" s="355">
        <v>3690</v>
      </c>
      <c r="AI2187" s="355">
        <v>116</v>
      </c>
      <c r="AJ2187" s="358">
        <v>184</v>
      </c>
      <c r="AK2187" s="4">
        <v>3441</v>
      </c>
      <c r="AL2187" s="4">
        <v>116</v>
      </c>
      <c r="AM2187" s="4">
        <v>166</v>
      </c>
    </row>
    <row r="2188" spans="2:39" x14ac:dyDescent="0.3">
      <c r="B2188" s="350" t="s">
        <v>156</v>
      </c>
      <c r="C2188" s="351" t="s">
        <v>230</v>
      </c>
      <c r="D2188" s="352">
        <v>2711</v>
      </c>
      <c r="E2188" s="353">
        <v>119</v>
      </c>
      <c r="F2188" s="353">
        <v>103</v>
      </c>
      <c r="G2188" s="354">
        <v>2518</v>
      </c>
      <c r="H2188" s="354">
        <v>72</v>
      </c>
      <c r="I2188" s="354">
        <v>65</v>
      </c>
      <c r="J2188" s="355">
        <v>2198</v>
      </c>
      <c r="K2188" s="355">
        <v>103</v>
      </c>
      <c r="L2188" s="355">
        <v>70</v>
      </c>
      <c r="M2188" s="355">
        <v>2255</v>
      </c>
      <c r="N2188" s="355">
        <v>211</v>
      </c>
      <c r="O2188" s="355">
        <v>68</v>
      </c>
      <c r="P2188" s="355">
        <v>2613</v>
      </c>
      <c r="Q2188" s="355">
        <v>173</v>
      </c>
      <c r="R2188" s="355">
        <v>77</v>
      </c>
      <c r="S2188" s="355">
        <v>2610.0000000000023</v>
      </c>
      <c r="T2188" s="355">
        <v>94</v>
      </c>
      <c r="U2188" s="355">
        <v>67</v>
      </c>
      <c r="V2188" s="355">
        <v>2497.0000000000009</v>
      </c>
      <c r="W2188" s="355">
        <v>108.99999999999996</v>
      </c>
      <c r="X2188" s="355">
        <v>100.00000000000003</v>
      </c>
      <c r="Y2188" s="355">
        <v>2524</v>
      </c>
      <c r="Z2188" s="355">
        <v>113</v>
      </c>
      <c r="AA2188" s="355">
        <v>109</v>
      </c>
      <c r="AB2188" s="355">
        <v>2688</v>
      </c>
      <c r="AC2188" s="355">
        <v>120</v>
      </c>
      <c r="AD2188" s="357">
        <v>134</v>
      </c>
      <c r="AE2188" s="355">
        <v>2759</v>
      </c>
      <c r="AF2188" s="355">
        <v>121</v>
      </c>
      <c r="AG2188" s="358">
        <v>159</v>
      </c>
      <c r="AH2188" s="355">
        <v>3207</v>
      </c>
      <c r="AI2188" s="355">
        <v>125</v>
      </c>
      <c r="AJ2188" s="358">
        <v>182</v>
      </c>
      <c r="AK2188" s="4">
        <v>3414</v>
      </c>
      <c r="AL2188" s="4">
        <v>122</v>
      </c>
      <c r="AM2188" s="4">
        <v>171</v>
      </c>
    </row>
    <row r="2189" spans="2:39" x14ac:dyDescent="0.3">
      <c r="B2189" s="350" t="s">
        <v>156</v>
      </c>
      <c r="C2189" s="351" t="s">
        <v>231</v>
      </c>
      <c r="D2189" s="352">
        <v>2221</v>
      </c>
      <c r="E2189" s="353">
        <v>26</v>
      </c>
      <c r="F2189" s="353">
        <v>73</v>
      </c>
      <c r="G2189" s="354">
        <v>2149</v>
      </c>
      <c r="H2189" s="354">
        <v>45</v>
      </c>
      <c r="I2189" s="354">
        <v>83</v>
      </c>
      <c r="J2189" s="355">
        <v>1892</v>
      </c>
      <c r="K2189" s="355">
        <v>78</v>
      </c>
      <c r="L2189" s="355">
        <v>74</v>
      </c>
      <c r="M2189" s="355">
        <v>1827</v>
      </c>
      <c r="N2189" s="355">
        <v>144</v>
      </c>
      <c r="O2189" s="355">
        <v>55</v>
      </c>
      <c r="P2189" s="355">
        <v>1957</v>
      </c>
      <c r="Q2189" s="355">
        <v>141</v>
      </c>
      <c r="R2189" s="355">
        <v>67</v>
      </c>
      <c r="S2189" s="355">
        <v>2177.0000000000027</v>
      </c>
      <c r="T2189" s="355">
        <v>110</v>
      </c>
      <c r="U2189" s="355">
        <v>76</v>
      </c>
      <c r="V2189" s="355">
        <v>2115.0000000000023</v>
      </c>
      <c r="W2189" s="355">
        <v>103.99999999999999</v>
      </c>
      <c r="X2189" s="355">
        <v>74</v>
      </c>
      <c r="Y2189" s="355">
        <v>2046</v>
      </c>
      <c r="Z2189" s="355">
        <v>107</v>
      </c>
      <c r="AA2189" s="355">
        <v>98</v>
      </c>
      <c r="AB2189" s="355">
        <v>2087</v>
      </c>
      <c r="AC2189" s="355">
        <v>98</v>
      </c>
      <c r="AD2189" s="357">
        <v>124</v>
      </c>
      <c r="AE2189" s="355">
        <v>2181</v>
      </c>
      <c r="AF2189" s="355">
        <v>108</v>
      </c>
      <c r="AG2189" s="358">
        <v>134</v>
      </c>
      <c r="AH2189" s="355">
        <v>2381</v>
      </c>
      <c r="AI2189" s="355">
        <v>110</v>
      </c>
      <c r="AJ2189" s="358">
        <v>137</v>
      </c>
      <c r="AK2189" s="4">
        <v>2927</v>
      </c>
      <c r="AL2189" s="4">
        <v>122</v>
      </c>
      <c r="AM2189" s="4">
        <v>179</v>
      </c>
    </row>
    <row r="2190" spans="2:39" x14ac:dyDescent="0.3">
      <c r="B2190" s="350" t="s">
        <v>156</v>
      </c>
      <c r="C2190" s="351" t="s">
        <v>288</v>
      </c>
      <c r="D2190" s="352">
        <v>1835</v>
      </c>
      <c r="E2190" s="353">
        <v>29</v>
      </c>
      <c r="F2190" s="353">
        <v>82</v>
      </c>
      <c r="G2190" s="354">
        <v>1661</v>
      </c>
      <c r="H2190" s="354">
        <v>17</v>
      </c>
      <c r="I2190" s="354">
        <v>74</v>
      </c>
      <c r="J2190" s="355">
        <v>1591</v>
      </c>
      <c r="K2190" s="355">
        <v>85</v>
      </c>
      <c r="L2190" s="355">
        <v>64</v>
      </c>
      <c r="M2190" s="355">
        <v>1488</v>
      </c>
      <c r="N2190" s="355">
        <v>119</v>
      </c>
      <c r="O2190" s="355">
        <v>70</v>
      </c>
      <c r="P2190" s="355">
        <v>1561</v>
      </c>
      <c r="Q2190" s="355">
        <v>89</v>
      </c>
      <c r="R2190" s="355">
        <v>58</v>
      </c>
      <c r="S2190" s="355">
        <v>1606.9999999999991</v>
      </c>
      <c r="T2190" s="355">
        <v>74</v>
      </c>
      <c r="U2190" s="355">
        <v>67.000000000000014</v>
      </c>
      <c r="V2190" s="355">
        <v>1810.0000000000011</v>
      </c>
      <c r="W2190" s="355">
        <v>99.000000000000028</v>
      </c>
      <c r="X2190" s="355">
        <v>68</v>
      </c>
      <c r="Y2190" s="355">
        <v>1762</v>
      </c>
      <c r="Z2190" s="355">
        <v>118</v>
      </c>
      <c r="AA2190" s="355">
        <v>72</v>
      </c>
      <c r="AB2190" s="355">
        <v>1708</v>
      </c>
      <c r="AC2190" s="355">
        <v>107</v>
      </c>
      <c r="AD2190" s="357">
        <v>97</v>
      </c>
      <c r="AE2190" s="355">
        <v>1766</v>
      </c>
      <c r="AF2190" s="355">
        <v>99</v>
      </c>
      <c r="AG2190" s="358">
        <v>117</v>
      </c>
      <c r="AH2190" s="355">
        <v>1928</v>
      </c>
      <c r="AI2190" s="355">
        <v>103</v>
      </c>
      <c r="AJ2190" s="358">
        <v>130</v>
      </c>
      <c r="AK2190" s="4">
        <v>2126</v>
      </c>
      <c r="AL2190" s="4">
        <v>117</v>
      </c>
      <c r="AM2190" s="4">
        <v>135</v>
      </c>
    </row>
    <row r="2191" spans="2:39" x14ac:dyDescent="0.3">
      <c r="B2191" s="350" t="s">
        <v>156</v>
      </c>
      <c r="C2191" s="351" t="s">
        <v>232</v>
      </c>
      <c r="D2191" s="352">
        <v>1331</v>
      </c>
      <c r="E2191" s="353">
        <v>12</v>
      </c>
      <c r="F2191" s="353">
        <v>77</v>
      </c>
      <c r="G2191" s="354">
        <v>1344</v>
      </c>
      <c r="H2191" s="354">
        <v>19</v>
      </c>
      <c r="I2191" s="354">
        <v>53</v>
      </c>
      <c r="J2191" s="355">
        <v>1272</v>
      </c>
      <c r="K2191" s="355">
        <v>1</v>
      </c>
      <c r="L2191" s="355">
        <v>86</v>
      </c>
      <c r="M2191" s="355">
        <v>1249</v>
      </c>
      <c r="N2191" s="355">
        <v>101</v>
      </c>
      <c r="O2191" s="355">
        <v>83</v>
      </c>
      <c r="P2191" s="355">
        <v>1257</v>
      </c>
      <c r="Q2191" s="355">
        <v>77</v>
      </c>
      <c r="R2191" s="355">
        <v>51</v>
      </c>
      <c r="S2191" s="355">
        <v>1315.9999999999982</v>
      </c>
      <c r="T2191" s="355">
        <v>55.000000000000007</v>
      </c>
      <c r="U2191" s="355">
        <v>41</v>
      </c>
      <c r="V2191" s="355">
        <v>1350.9999999999984</v>
      </c>
      <c r="W2191" s="355">
        <v>67</v>
      </c>
      <c r="X2191" s="355">
        <v>63</v>
      </c>
      <c r="Y2191" s="355">
        <v>1471</v>
      </c>
      <c r="Z2191" s="355">
        <v>75</v>
      </c>
      <c r="AA2191" s="355">
        <v>70</v>
      </c>
      <c r="AB2191" s="355">
        <v>1459</v>
      </c>
      <c r="AC2191" s="355">
        <v>92</v>
      </c>
      <c r="AD2191" s="357">
        <v>64</v>
      </c>
      <c r="AE2191" s="355">
        <v>1456</v>
      </c>
      <c r="AF2191" s="355">
        <v>84</v>
      </c>
      <c r="AG2191" s="358">
        <v>84</v>
      </c>
      <c r="AH2191" s="355">
        <v>1497</v>
      </c>
      <c r="AI2191" s="355">
        <v>91</v>
      </c>
      <c r="AJ2191" s="358">
        <v>102</v>
      </c>
      <c r="AK2191" s="4">
        <v>1664</v>
      </c>
      <c r="AL2191" s="4">
        <v>67</v>
      </c>
      <c r="AM2191" s="4">
        <v>113</v>
      </c>
    </row>
    <row r="2192" spans="2:39" x14ac:dyDescent="0.3">
      <c r="B2192" s="350" t="s">
        <v>156</v>
      </c>
      <c r="C2192" s="351" t="s">
        <v>325</v>
      </c>
      <c r="D2192" s="352">
        <v>40</v>
      </c>
      <c r="E2192" s="353">
        <v>0</v>
      </c>
      <c r="F2192" s="353">
        <v>0</v>
      </c>
      <c r="G2192" s="354">
        <v>15</v>
      </c>
      <c r="H2192" s="354">
        <v>0</v>
      </c>
      <c r="I2192" s="354">
        <v>0</v>
      </c>
      <c r="J2192" s="355">
        <v>36</v>
      </c>
      <c r="K2192" s="355">
        <v>0</v>
      </c>
      <c r="L2192" s="355">
        <v>0</v>
      </c>
      <c r="M2192" s="355">
        <v>34</v>
      </c>
      <c r="N2192" s="355">
        <v>0</v>
      </c>
      <c r="O2192" s="355">
        <v>0</v>
      </c>
      <c r="P2192" s="355">
        <v>35</v>
      </c>
      <c r="Q2192" s="355">
        <v>0</v>
      </c>
      <c r="R2192" s="355">
        <v>0</v>
      </c>
      <c r="S2192" s="355">
        <v>24</v>
      </c>
      <c r="T2192" s="355">
        <v>0</v>
      </c>
      <c r="U2192" s="355">
        <v>0</v>
      </c>
      <c r="V2192" s="355">
        <v>20</v>
      </c>
      <c r="W2192" s="355">
        <v>0</v>
      </c>
      <c r="X2192" s="355">
        <v>0</v>
      </c>
      <c r="Y2192" s="355">
        <v>36</v>
      </c>
      <c r="Z2192" s="355">
        <v>0</v>
      </c>
      <c r="AA2192" s="355">
        <v>0</v>
      </c>
      <c r="AB2192" s="355">
        <v>29</v>
      </c>
      <c r="AC2192" s="355">
        <v>0</v>
      </c>
      <c r="AD2192" s="357">
        <v>0</v>
      </c>
      <c r="AE2192" s="355">
        <v>30</v>
      </c>
      <c r="AF2192" s="355">
        <v>0</v>
      </c>
      <c r="AG2192" s="358">
        <v>0</v>
      </c>
      <c r="AH2192" s="355">
        <v>24</v>
      </c>
      <c r="AI2192" s="355">
        <v>0</v>
      </c>
      <c r="AJ2192" s="358">
        <v>0</v>
      </c>
      <c r="AK2192" s="4">
        <v>50</v>
      </c>
      <c r="AL2192" s="4">
        <v>0</v>
      </c>
      <c r="AM2192" s="4">
        <v>0</v>
      </c>
    </row>
    <row r="2193" spans="2:39" x14ac:dyDescent="0.3">
      <c r="B2193" s="350" t="s">
        <v>156</v>
      </c>
      <c r="C2193" s="351" t="s">
        <v>326</v>
      </c>
      <c r="D2193" s="352">
        <v>20</v>
      </c>
      <c r="E2193" s="353">
        <v>0</v>
      </c>
      <c r="F2193" s="353">
        <v>0</v>
      </c>
      <c r="G2193" s="354">
        <v>32</v>
      </c>
      <c r="H2193" s="354">
        <v>0</v>
      </c>
      <c r="I2193" s="354">
        <v>0</v>
      </c>
      <c r="J2193" s="355">
        <v>18</v>
      </c>
      <c r="K2193" s="355">
        <v>0</v>
      </c>
      <c r="L2193" s="355">
        <v>0</v>
      </c>
      <c r="M2193" s="355">
        <v>31</v>
      </c>
      <c r="N2193" s="355">
        <v>0</v>
      </c>
      <c r="O2193" s="355">
        <v>0</v>
      </c>
      <c r="P2193" s="355">
        <v>31</v>
      </c>
      <c r="Q2193" s="355">
        <v>0</v>
      </c>
      <c r="R2193" s="355">
        <v>0</v>
      </c>
      <c r="S2193" s="355">
        <v>32</v>
      </c>
      <c r="T2193" s="355">
        <v>0</v>
      </c>
      <c r="U2193" s="355">
        <v>0</v>
      </c>
      <c r="V2193" s="355">
        <v>24</v>
      </c>
      <c r="W2193" s="355">
        <v>0</v>
      </c>
      <c r="X2193" s="355">
        <v>0</v>
      </c>
      <c r="Y2193" s="355">
        <v>19</v>
      </c>
      <c r="Z2193" s="355">
        <v>0</v>
      </c>
      <c r="AA2193" s="355">
        <v>0</v>
      </c>
      <c r="AB2193" s="355">
        <v>36</v>
      </c>
      <c r="AC2193" s="355">
        <v>0</v>
      </c>
      <c r="AD2193" s="357">
        <v>0</v>
      </c>
      <c r="AE2193" s="355">
        <v>40</v>
      </c>
      <c r="AF2193" s="355">
        <v>0</v>
      </c>
      <c r="AG2193" s="358">
        <v>0</v>
      </c>
      <c r="AH2193" s="355">
        <v>30</v>
      </c>
      <c r="AI2193" s="355">
        <v>0</v>
      </c>
      <c r="AJ2193" s="358">
        <v>0</v>
      </c>
      <c r="AK2193" s="4">
        <v>42</v>
      </c>
      <c r="AL2193" s="4">
        <v>0</v>
      </c>
      <c r="AM2193" s="4">
        <v>0</v>
      </c>
    </row>
    <row r="2194" spans="2:39" x14ac:dyDescent="0.3">
      <c r="B2194" s="350" t="s">
        <v>156</v>
      </c>
      <c r="C2194" s="351" t="s">
        <v>289</v>
      </c>
      <c r="D2194" s="352">
        <v>2399</v>
      </c>
      <c r="E2194" s="353">
        <v>7</v>
      </c>
      <c r="F2194" s="353">
        <v>52</v>
      </c>
      <c r="G2194" s="354">
        <v>413</v>
      </c>
      <c r="H2194" s="354">
        <v>3</v>
      </c>
      <c r="I2194" s="354">
        <v>0</v>
      </c>
      <c r="J2194" s="355">
        <v>544</v>
      </c>
      <c r="K2194" s="355">
        <v>0</v>
      </c>
      <c r="L2194" s="355">
        <v>0</v>
      </c>
      <c r="M2194" s="355">
        <v>210</v>
      </c>
      <c r="N2194" s="355">
        <v>247</v>
      </c>
      <c r="O2194" s="355">
        <v>0</v>
      </c>
      <c r="P2194" s="355">
        <v>275</v>
      </c>
      <c r="Q2194" s="355">
        <v>0</v>
      </c>
      <c r="R2194" s="355">
        <v>0</v>
      </c>
      <c r="S2194" s="355">
        <v>0</v>
      </c>
      <c r="T2194" s="355">
        <v>0</v>
      </c>
      <c r="U2194" s="355">
        <v>0</v>
      </c>
      <c r="V2194" s="355">
        <v>704.00000000000011</v>
      </c>
      <c r="W2194" s="355">
        <v>0</v>
      </c>
      <c r="X2194" s="355">
        <v>0</v>
      </c>
      <c r="Y2194" s="355">
        <v>484</v>
      </c>
      <c r="Z2194" s="355">
        <v>0</v>
      </c>
      <c r="AA2194" s="355">
        <v>0</v>
      </c>
      <c r="AB2194" s="355">
        <v>380</v>
      </c>
      <c r="AC2194" s="355">
        <v>0</v>
      </c>
      <c r="AD2194" s="357">
        <v>0</v>
      </c>
      <c r="AE2194" s="355">
        <v>0</v>
      </c>
      <c r="AF2194" s="355">
        <v>0</v>
      </c>
      <c r="AG2194" s="358">
        <v>0</v>
      </c>
      <c r="AH2194" s="355">
        <v>0</v>
      </c>
      <c r="AI2194" s="355">
        <v>0</v>
      </c>
      <c r="AJ2194" s="358">
        <v>0</v>
      </c>
      <c r="AK2194" s="4">
        <v>456</v>
      </c>
      <c r="AL2194" s="4">
        <v>0</v>
      </c>
      <c r="AM2194" s="4">
        <v>0</v>
      </c>
    </row>
    <row r="2195" spans="2:39" x14ac:dyDescent="0.3">
      <c r="B2195" s="350" t="s">
        <v>156</v>
      </c>
      <c r="C2195" s="351" t="s">
        <v>290</v>
      </c>
      <c r="D2195" s="352">
        <v>410</v>
      </c>
      <c r="E2195" s="353">
        <v>708</v>
      </c>
      <c r="F2195" s="353">
        <v>327</v>
      </c>
      <c r="G2195" s="354">
        <v>1284</v>
      </c>
      <c r="H2195" s="354">
        <v>16</v>
      </c>
      <c r="I2195" s="354">
        <v>315</v>
      </c>
      <c r="J2195" s="355">
        <v>656</v>
      </c>
      <c r="K2195" s="355">
        <v>0</v>
      </c>
      <c r="L2195" s="355">
        <v>315</v>
      </c>
      <c r="M2195" s="355">
        <v>258</v>
      </c>
      <c r="N2195" s="355">
        <v>1</v>
      </c>
      <c r="O2195" s="355">
        <v>0</v>
      </c>
      <c r="P2195" s="355">
        <v>188</v>
      </c>
      <c r="Q2195" s="355">
        <v>0</v>
      </c>
      <c r="R2195" s="355">
        <v>2</v>
      </c>
      <c r="S2195" s="355">
        <v>273.00000000000023</v>
      </c>
      <c r="T2195" s="355">
        <v>0</v>
      </c>
      <c r="U2195" s="355">
        <v>0</v>
      </c>
      <c r="V2195" s="355">
        <v>298.00000000000006</v>
      </c>
      <c r="W2195" s="355">
        <v>0</v>
      </c>
      <c r="X2195" s="355">
        <v>0</v>
      </c>
      <c r="Y2195" s="355">
        <v>492</v>
      </c>
      <c r="Z2195" s="355">
        <v>0</v>
      </c>
      <c r="AA2195" s="355">
        <v>0</v>
      </c>
      <c r="AB2195" s="355">
        <v>334</v>
      </c>
      <c r="AC2195" s="355">
        <v>0</v>
      </c>
      <c r="AD2195" s="357">
        <v>0</v>
      </c>
      <c r="AE2195" s="355">
        <v>281</v>
      </c>
      <c r="AF2195" s="355">
        <v>0</v>
      </c>
      <c r="AG2195" s="358">
        <v>0</v>
      </c>
      <c r="AH2195" s="355">
        <v>249</v>
      </c>
      <c r="AI2195" s="355">
        <v>0</v>
      </c>
      <c r="AJ2195" s="358">
        <v>0</v>
      </c>
      <c r="AK2195" s="4">
        <v>177</v>
      </c>
      <c r="AL2195" s="4">
        <v>0</v>
      </c>
      <c r="AM2195" s="4">
        <v>0</v>
      </c>
    </row>
    <row r="2196" spans="2:39" x14ac:dyDescent="0.3">
      <c r="B2196" s="350" t="s">
        <v>156</v>
      </c>
      <c r="C2196" s="351" t="s">
        <v>291</v>
      </c>
      <c r="D2196" s="352">
        <v>564</v>
      </c>
      <c r="E2196" s="353">
        <v>636</v>
      </c>
      <c r="F2196" s="353">
        <v>374</v>
      </c>
      <c r="G2196" s="354">
        <v>853</v>
      </c>
      <c r="H2196" s="354">
        <v>47</v>
      </c>
      <c r="I2196" s="354">
        <v>369</v>
      </c>
      <c r="J2196" s="355">
        <v>1012</v>
      </c>
      <c r="K2196" s="355">
        <v>0</v>
      </c>
      <c r="L2196" s="355">
        <v>285</v>
      </c>
      <c r="M2196" s="355">
        <v>704</v>
      </c>
      <c r="N2196" s="355">
        <v>0</v>
      </c>
      <c r="O2196" s="355">
        <v>6</v>
      </c>
      <c r="P2196" s="355">
        <v>541</v>
      </c>
      <c r="Q2196" s="355">
        <v>0</v>
      </c>
      <c r="R2196" s="355">
        <v>2</v>
      </c>
      <c r="S2196" s="355">
        <v>570</v>
      </c>
      <c r="T2196" s="355">
        <v>0</v>
      </c>
      <c r="U2196" s="355">
        <v>12</v>
      </c>
      <c r="V2196" s="355">
        <v>620</v>
      </c>
      <c r="W2196" s="355">
        <v>0</v>
      </c>
      <c r="X2196" s="355">
        <v>5</v>
      </c>
      <c r="Y2196" s="355">
        <v>817</v>
      </c>
      <c r="Z2196" s="355">
        <v>0</v>
      </c>
      <c r="AA2196" s="355">
        <v>21</v>
      </c>
      <c r="AB2196" s="355">
        <v>779</v>
      </c>
      <c r="AC2196" s="355">
        <v>0</v>
      </c>
      <c r="AD2196" s="357">
        <v>9</v>
      </c>
      <c r="AE2196" s="355">
        <v>750</v>
      </c>
      <c r="AF2196" s="355">
        <v>0</v>
      </c>
      <c r="AG2196" s="358">
        <v>6</v>
      </c>
      <c r="AH2196" s="355">
        <v>659</v>
      </c>
      <c r="AI2196" s="355">
        <v>0</v>
      </c>
      <c r="AJ2196" s="358">
        <v>12</v>
      </c>
      <c r="AK2196" s="4">
        <v>466</v>
      </c>
      <c r="AL2196" s="4">
        <v>0</v>
      </c>
      <c r="AM2196" s="4">
        <v>2</v>
      </c>
    </row>
    <row r="2197" spans="2:39" x14ac:dyDescent="0.3">
      <c r="B2197" s="350" t="s">
        <v>156</v>
      </c>
      <c r="C2197" s="351" t="s">
        <v>292</v>
      </c>
      <c r="D2197" s="352">
        <v>712</v>
      </c>
      <c r="E2197" s="353">
        <v>536</v>
      </c>
      <c r="F2197" s="353">
        <v>305</v>
      </c>
      <c r="G2197" s="354">
        <v>1158</v>
      </c>
      <c r="H2197" s="354">
        <v>45</v>
      </c>
      <c r="I2197" s="354">
        <v>372</v>
      </c>
      <c r="J2197" s="355">
        <v>1124</v>
      </c>
      <c r="K2197" s="355">
        <v>2</v>
      </c>
      <c r="L2197" s="355">
        <v>274</v>
      </c>
      <c r="M2197" s="355">
        <v>836</v>
      </c>
      <c r="N2197" s="355">
        <v>1</v>
      </c>
      <c r="O2197" s="355">
        <v>4</v>
      </c>
      <c r="P2197" s="355">
        <v>719</v>
      </c>
      <c r="Q2197" s="355">
        <v>0</v>
      </c>
      <c r="R2197" s="355">
        <v>11</v>
      </c>
      <c r="S2197" s="355">
        <v>697</v>
      </c>
      <c r="T2197" s="355">
        <v>0</v>
      </c>
      <c r="U2197" s="355">
        <v>12.000000000000002</v>
      </c>
      <c r="V2197" s="355">
        <v>735.99999999999943</v>
      </c>
      <c r="W2197" s="355">
        <v>0</v>
      </c>
      <c r="X2197" s="355">
        <v>28.000000000000007</v>
      </c>
      <c r="Y2197" s="355">
        <v>877</v>
      </c>
      <c r="Z2197" s="355">
        <v>0</v>
      </c>
      <c r="AA2197" s="355">
        <v>32</v>
      </c>
      <c r="AB2197" s="355">
        <v>939</v>
      </c>
      <c r="AC2197" s="355">
        <v>0</v>
      </c>
      <c r="AD2197" s="357">
        <v>17</v>
      </c>
      <c r="AE2197" s="355">
        <v>899</v>
      </c>
      <c r="AF2197" s="355">
        <v>0</v>
      </c>
      <c r="AG2197" s="358">
        <v>12</v>
      </c>
      <c r="AH2197" s="355">
        <v>831</v>
      </c>
      <c r="AI2197" s="355">
        <v>0</v>
      </c>
      <c r="AJ2197" s="358">
        <v>19</v>
      </c>
      <c r="AK2197" s="4">
        <v>668</v>
      </c>
      <c r="AL2197" s="4">
        <v>0</v>
      </c>
      <c r="AM2197" s="4">
        <v>38</v>
      </c>
    </row>
    <row r="2198" spans="2:39" x14ac:dyDescent="0.3">
      <c r="B2198" s="350" t="s">
        <v>156</v>
      </c>
      <c r="C2198" s="351" t="s">
        <v>293</v>
      </c>
      <c r="D2198" s="352">
        <v>688</v>
      </c>
      <c r="E2198" s="353">
        <v>254</v>
      </c>
      <c r="F2198" s="353">
        <v>154</v>
      </c>
      <c r="G2198" s="354">
        <v>800</v>
      </c>
      <c r="H2198" s="354">
        <v>23</v>
      </c>
      <c r="I2198" s="354">
        <v>222</v>
      </c>
      <c r="J2198" s="355">
        <v>467</v>
      </c>
      <c r="K2198" s="355">
        <v>13</v>
      </c>
      <c r="L2198" s="355">
        <v>78</v>
      </c>
      <c r="M2198" s="355">
        <v>279</v>
      </c>
      <c r="N2198" s="355">
        <v>0</v>
      </c>
      <c r="O2198" s="355">
        <v>6</v>
      </c>
      <c r="P2198" s="355">
        <v>224</v>
      </c>
      <c r="Q2198" s="355">
        <v>0</v>
      </c>
      <c r="R2198" s="355">
        <v>2</v>
      </c>
      <c r="S2198" s="355">
        <v>67</v>
      </c>
      <c r="T2198" s="355">
        <v>0</v>
      </c>
      <c r="U2198" s="355">
        <v>6</v>
      </c>
      <c r="V2198" s="355">
        <v>91.000000000000028</v>
      </c>
      <c r="W2198" s="355">
        <v>0</v>
      </c>
      <c r="X2198" s="355">
        <v>10</v>
      </c>
      <c r="Y2198" s="355">
        <v>281</v>
      </c>
      <c r="Z2198" s="355">
        <v>0</v>
      </c>
      <c r="AA2198" s="355">
        <v>12</v>
      </c>
      <c r="AB2198" s="355">
        <v>121</v>
      </c>
      <c r="AC2198" s="355">
        <v>0</v>
      </c>
      <c r="AD2198" s="357">
        <v>21</v>
      </c>
      <c r="AE2198" s="355">
        <v>150</v>
      </c>
      <c r="AF2198" s="355">
        <v>0</v>
      </c>
      <c r="AG2198" s="358">
        <v>3</v>
      </c>
      <c r="AH2198" s="355">
        <v>266</v>
      </c>
      <c r="AI2198" s="355">
        <v>0</v>
      </c>
      <c r="AJ2198" s="358">
        <v>22</v>
      </c>
      <c r="AK2198" s="4">
        <v>388</v>
      </c>
      <c r="AL2198" s="4">
        <v>0</v>
      </c>
      <c r="AM2198" s="4">
        <v>49</v>
      </c>
    </row>
    <row r="2199" spans="2:39" x14ac:dyDescent="0.3">
      <c r="B2199" s="350" t="s">
        <v>156</v>
      </c>
      <c r="C2199" s="351" t="s">
        <v>294</v>
      </c>
      <c r="D2199" s="352">
        <v>673</v>
      </c>
      <c r="E2199" s="353">
        <v>88</v>
      </c>
      <c r="F2199" s="353">
        <v>19</v>
      </c>
      <c r="G2199" s="354">
        <v>1065</v>
      </c>
      <c r="H2199" s="354">
        <v>7</v>
      </c>
      <c r="I2199" s="354">
        <v>93</v>
      </c>
      <c r="J2199" s="355">
        <v>890</v>
      </c>
      <c r="K2199" s="355">
        <v>119</v>
      </c>
      <c r="L2199" s="355">
        <v>54</v>
      </c>
      <c r="M2199" s="355">
        <v>718</v>
      </c>
      <c r="N2199" s="355">
        <v>0</v>
      </c>
      <c r="O2199" s="355">
        <v>21</v>
      </c>
      <c r="P2199" s="355">
        <v>611</v>
      </c>
      <c r="Q2199" s="355">
        <v>0</v>
      </c>
      <c r="R2199" s="355">
        <v>19</v>
      </c>
      <c r="S2199" s="355">
        <v>642.99999999999977</v>
      </c>
      <c r="T2199" s="355">
        <v>0</v>
      </c>
      <c r="U2199" s="355">
        <v>24.000000000000007</v>
      </c>
      <c r="V2199" s="355">
        <v>624.00000000000068</v>
      </c>
      <c r="W2199" s="355">
        <v>0</v>
      </c>
      <c r="X2199" s="355">
        <v>18</v>
      </c>
      <c r="Y2199" s="355">
        <v>571</v>
      </c>
      <c r="Z2199" s="355">
        <v>0</v>
      </c>
      <c r="AA2199" s="355">
        <v>29</v>
      </c>
      <c r="AB2199" s="355">
        <v>801</v>
      </c>
      <c r="AC2199" s="355">
        <v>0</v>
      </c>
      <c r="AD2199" s="357">
        <v>20</v>
      </c>
      <c r="AE2199" s="355">
        <v>817</v>
      </c>
      <c r="AF2199" s="355">
        <v>0</v>
      </c>
      <c r="AG2199" s="358">
        <v>1185</v>
      </c>
      <c r="AH2199" s="355">
        <v>698</v>
      </c>
      <c r="AI2199" s="355">
        <v>0</v>
      </c>
      <c r="AJ2199" s="358">
        <v>3124</v>
      </c>
      <c r="AK2199" s="4">
        <v>429</v>
      </c>
      <c r="AL2199" s="4">
        <v>0</v>
      </c>
      <c r="AM2199" s="4">
        <v>3407</v>
      </c>
    </row>
    <row r="2200" spans="2:39" x14ac:dyDescent="0.3">
      <c r="B2200" s="350" t="s">
        <v>156</v>
      </c>
      <c r="C2200" s="351" t="s">
        <v>327</v>
      </c>
      <c r="D2200" s="352">
        <v>12</v>
      </c>
      <c r="E2200" s="353">
        <v>1</v>
      </c>
      <c r="F2200" s="353">
        <v>0</v>
      </c>
      <c r="G2200" s="354">
        <v>22</v>
      </c>
      <c r="H2200" s="354">
        <v>0</v>
      </c>
      <c r="I2200" s="354">
        <v>0</v>
      </c>
      <c r="J2200" s="355">
        <v>354</v>
      </c>
      <c r="K2200" s="355">
        <v>1</v>
      </c>
      <c r="L2200" s="355">
        <v>0</v>
      </c>
      <c r="M2200" s="355">
        <v>282</v>
      </c>
      <c r="N2200" s="355">
        <v>0</v>
      </c>
      <c r="O2200" s="355">
        <v>0</v>
      </c>
      <c r="P2200" s="355">
        <v>220</v>
      </c>
      <c r="Q2200" s="355">
        <v>0</v>
      </c>
      <c r="R2200" s="355">
        <v>0</v>
      </c>
      <c r="S2200" s="355">
        <v>0</v>
      </c>
      <c r="T2200" s="355">
        <v>0</v>
      </c>
      <c r="U2200" s="355">
        <v>0</v>
      </c>
      <c r="V2200" s="355">
        <v>49.000000000000014</v>
      </c>
      <c r="W2200" s="355">
        <v>0</v>
      </c>
      <c r="X2200" s="355">
        <v>0</v>
      </c>
      <c r="Y2200" s="355">
        <v>138</v>
      </c>
      <c r="Z2200" s="355">
        <v>0</v>
      </c>
      <c r="AA2200" s="355">
        <v>0</v>
      </c>
      <c r="AB2200" s="355">
        <v>96</v>
      </c>
      <c r="AC2200" s="355">
        <v>0</v>
      </c>
      <c r="AD2200" s="357">
        <v>0</v>
      </c>
      <c r="AE2200" s="355">
        <v>115</v>
      </c>
      <c r="AF2200" s="355">
        <v>0</v>
      </c>
      <c r="AG2200" s="358">
        <v>0</v>
      </c>
      <c r="AH2200" s="355">
        <v>83</v>
      </c>
      <c r="AI2200" s="355">
        <v>0</v>
      </c>
      <c r="AJ2200" s="358">
        <v>0</v>
      </c>
      <c r="AK2200" s="4">
        <v>51</v>
      </c>
      <c r="AL2200" s="4">
        <v>0</v>
      </c>
      <c r="AM2200" s="4">
        <v>0</v>
      </c>
    </row>
    <row r="2201" spans="2:39" x14ac:dyDescent="0.3">
      <c r="B2201" s="350" t="s">
        <v>157</v>
      </c>
      <c r="C2201" s="351" t="s">
        <v>223</v>
      </c>
      <c r="D2201" s="352">
        <v>0</v>
      </c>
      <c r="E2201" s="353">
        <v>0</v>
      </c>
      <c r="F2201" s="353">
        <v>22</v>
      </c>
      <c r="G2201" s="354">
        <v>0</v>
      </c>
      <c r="H2201" s="354">
        <v>0</v>
      </c>
      <c r="I2201" s="354">
        <v>20</v>
      </c>
      <c r="J2201" s="355">
        <v>0</v>
      </c>
      <c r="K2201" s="355">
        <v>0</v>
      </c>
      <c r="L2201" s="355">
        <v>21</v>
      </c>
      <c r="M2201" s="355">
        <v>0</v>
      </c>
      <c r="N2201" s="355">
        <v>0</v>
      </c>
      <c r="O2201" s="355">
        <v>3</v>
      </c>
      <c r="P2201" s="355">
        <v>0</v>
      </c>
      <c r="Q2201" s="355">
        <v>0</v>
      </c>
      <c r="R2201" s="355">
        <v>16</v>
      </c>
      <c r="S2201" s="355">
        <v>0</v>
      </c>
      <c r="T2201" s="355">
        <v>0</v>
      </c>
      <c r="U2201" s="355">
        <v>7</v>
      </c>
      <c r="V2201" s="355">
        <v>0</v>
      </c>
      <c r="W2201" s="355">
        <v>0</v>
      </c>
      <c r="X2201" s="355">
        <v>9</v>
      </c>
      <c r="Y2201" s="355">
        <v>0</v>
      </c>
      <c r="Z2201" s="355">
        <v>0</v>
      </c>
      <c r="AA2201" s="355">
        <v>7</v>
      </c>
      <c r="AB2201" s="355">
        <v>0</v>
      </c>
      <c r="AC2201" s="355">
        <v>0</v>
      </c>
      <c r="AD2201" s="357">
        <v>18</v>
      </c>
      <c r="AE2201" s="355">
        <v>74</v>
      </c>
      <c r="AF2201" s="355">
        <v>0</v>
      </c>
      <c r="AG2201" s="358">
        <v>1</v>
      </c>
      <c r="AH2201" s="355">
        <v>67</v>
      </c>
      <c r="AI2201" s="355">
        <v>0</v>
      </c>
      <c r="AJ2201" s="358">
        <v>6</v>
      </c>
      <c r="AK2201" s="4">
        <v>71</v>
      </c>
      <c r="AL2201" s="4">
        <v>0</v>
      </c>
      <c r="AM2201" s="4">
        <v>4</v>
      </c>
    </row>
    <row r="2202" spans="2:39" x14ac:dyDescent="0.3">
      <c r="B2202" s="350" t="s">
        <v>157</v>
      </c>
      <c r="C2202" s="351" t="s">
        <v>286</v>
      </c>
      <c r="D2202" s="352">
        <v>0</v>
      </c>
      <c r="E2202" s="353">
        <v>0</v>
      </c>
      <c r="F2202" s="353">
        <v>20</v>
      </c>
      <c r="G2202" s="354">
        <v>0</v>
      </c>
      <c r="H2202" s="354">
        <v>0</v>
      </c>
      <c r="I2202" s="354">
        <v>22</v>
      </c>
      <c r="J2202" s="355">
        <v>1</v>
      </c>
      <c r="K2202" s="355">
        <v>0</v>
      </c>
      <c r="L2202" s="355">
        <v>21</v>
      </c>
      <c r="M2202" s="355">
        <v>0</v>
      </c>
      <c r="N2202" s="355">
        <v>0</v>
      </c>
      <c r="O2202" s="355">
        <v>15</v>
      </c>
      <c r="P2202" s="355">
        <v>0</v>
      </c>
      <c r="Q2202" s="355">
        <v>0</v>
      </c>
      <c r="R2202" s="355">
        <v>17</v>
      </c>
      <c r="S2202" s="355">
        <v>0</v>
      </c>
      <c r="T2202" s="355">
        <v>0</v>
      </c>
      <c r="U2202" s="355">
        <v>15</v>
      </c>
      <c r="V2202" s="355">
        <v>0</v>
      </c>
      <c r="W2202" s="355">
        <v>0</v>
      </c>
      <c r="X2202" s="355">
        <v>10</v>
      </c>
      <c r="Y2202" s="355">
        <v>0</v>
      </c>
      <c r="Z2202" s="355">
        <v>0</v>
      </c>
      <c r="AA2202" s="355">
        <v>10</v>
      </c>
      <c r="AB2202" s="355">
        <v>0</v>
      </c>
      <c r="AC2202" s="355">
        <v>0</v>
      </c>
      <c r="AD2202" s="357">
        <v>8</v>
      </c>
      <c r="AE2202" s="355">
        <v>0</v>
      </c>
      <c r="AF2202" s="355">
        <v>0</v>
      </c>
      <c r="AG2202" s="358">
        <v>12</v>
      </c>
      <c r="AH2202" s="355">
        <v>0</v>
      </c>
      <c r="AI2202" s="355">
        <v>0</v>
      </c>
      <c r="AJ2202" s="358">
        <v>6</v>
      </c>
      <c r="AK2202" s="4">
        <v>0</v>
      </c>
      <c r="AL2202" s="4">
        <v>0</v>
      </c>
      <c r="AM2202" s="4">
        <v>9</v>
      </c>
    </row>
    <row r="2203" spans="2:39" x14ac:dyDescent="0.3">
      <c r="B2203" s="350" t="s">
        <v>157</v>
      </c>
      <c r="C2203" s="351" t="s">
        <v>255</v>
      </c>
      <c r="D2203" s="352">
        <v>329</v>
      </c>
      <c r="E2203" s="353">
        <v>1910</v>
      </c>
      <c r="F2203" s="353">
        <v>22</v>
      </c>
      <c r="G2203" s="354">
        <v>879</v>
      </c>
      <c r="H2203" s="354">
        <v>1237</v>
      </c>
      <c r="I2203" s="354">
        <v>22</v>
      </c>
      <c r="J2203" s="355">
        <v>1123</v>
      </c>
      <c r="K2203" s="355">
        <v>1267</v>
      </c>
      <c r="L2203" s="355">
        <v>21</v>
      </c>
      <c r="M2203" s="355">
        <v>791</v>
      </c>
      <c r="N2203" s="355">
        <v>2558</v>
      </c>
      <c r="O2203" s="355">
        <v>16</v>
      </c>
      <c r="P2203" s="355">
        <v>827</v>
      </c>
      <c r="Q2203" s="355">
        <v>2818</v>
      </c>
      <c r="R2203" s="355">
        <v>13</v>
      </c>
      <c r="S2203" s="355">
        <v>887.00000000000023</v>
      </c>
      <c r="T2203" s="355">
        <v>2968.9999999999991</v>
      </c>
      <c r="U2203" s="355">
        <v>16</v>
      </c>
      <c r="V2203" s="355">
        <v>1217.0000000000009</v>
      </c>
      <c r="W2203" s="355">
        <v>3095.9999999999991</v>
      </c>
      <c r="X2203" s="355">
        <v>14.999999999999998</v>
      </c>
      <c r="Y2203" s="355">
        <v>3422</v>
      </c>
      <c r="Z2203" s="355">
        <v>663</v>
      </c>
      <c r="AA2203" s="355">
        <v>8</v>
      </c>
      <c r="AB2203" s="355">
        <v>3670</v>
      </c>
      <c r="AC2203" s="355">
        <v>787</v>
      </c>
      <c r="AD2203" s="357">
        <v>12</v>
      </c>
      <c r="AE2203" s="355">
        <v>3133</v>
      </c>
      <c r="AF2203" s="355">
        <v>1605</v>
      </c>
      <c r="AG2203" s="358">
        <v>9</v>
      </c>
      <c r="AH2203" s="355">
        <v>3829</v>
      </c>
      <c r="AI2203" s="355">
        <v>1830</v>
      </c>
      <c r="AJ2203" s="358">
        <v>12</v>
      </c>
      <c r="AK2203" s="4">
        <v>3556</v>
      </c>
      <c r="AL2203" s="4">
        <v>3503</v>
      </c>
      <c r="AM2203" s="4">
        <v>7</v>
      </c>
    </row>
    <row r="2204" spans="2:39" x14ac:dyDescent="0.3">
      <c r="B2204" s="350" t="s">
        <v>157</v>
      </c>
      <c r="C2204" s="351" t="s">
        <v>224</v>
      </c>
      <c r="D2204" s="352">
        <v>1016</v>
      </c>
      <c r="E2204" s="353">
        <v>3716</v>
      </c>
      <c r="F2204" s="353">
        <v>16</v>
      </c>
      <c r="G2204" s="354">
        <v>1683</v>
      </c>
      <c r="H2204" s="354">
        <v>3942</v>
      </c>
      <c r="I2204" s="354">
        <v>16</v>
      </c>
      <c r="J2204" s="355">
        <v>1996</v>
      </c>
      <c r="K2204" s="355">
        <v>3242</v>
      </c>
      <c r="L2204" s="355">
        <v>18</v>
      </c>
      <c r="M2204" s="355">
        <v>1522</v>
      </c>
      <c r="N2204" s="355">
        <v>4771</v>
      </c>
      <c r="O2204" s="355">
        <v>16</v>
      </c>
      <c r="P2204" s="355">
        <v>1444</v>
      </c>
      <c r="Q2204" s="355">
        <v>4708</v>
      </c>
      <c r="R2204" s="355">
        <v>10</v>
      </c>
      <c r="S2204" s="355">
        <v>1313.0000000000007</v>
      </c>
      <c r="T2204" s="355">
        <v>4693</v>
      </c>
      <c r="U2204" s="355">
        <v>11</v>
      </c>
      <c r="V2204" s="355">
        <v>2055.9999999999982</v>
      </c>
      <c r="W2204" s="355">
        <v>4090.0000000000068</v>
      </c>
      <c r="X2204" s="355">
        <v>14</v>
      </c>
      <c r="Y2204" s="355">
        <v>5384</v>
      </c>
      <c r="Z2204" s="355">
        <v>763</v>
      </c>
      <c r="AA2204" s="355">
        <v>13</v>
      </c>
      <c r="AB2204" s="355">
        <v>5068</v>
      </c>
      <c r="AC2204" s="355">
        <v>1150</v>
      </c>
      <c r="AD2204" s="357">
        <v>8</v>
      </c>
      <c r="AE2204" s="355">
        <v>4623</v>
      </c>
      <c r="AF2204" s="355">
        <v>2076</v>
      </c>
      <c r="AG2204" s="358">
        <v>11</v>
      </c>
      <c r="AH2204" s="355">
        <v>4537</v>
      </c>
      <c r="AI2204" s="355">
        <v>2519</v>
      </c>
      <c r="AJ2204" s="358">
        <v>10</v>
      </c>
      <c r="AK2204" s="4">
        <v>4421</v>
      </c>
      <c r="AL2204" s="4">
        <v>4273</v>
      </c>
      <c r="AM2204" s="4">
        <v>8</v>
      </c>
    </row>
    <row r="2205" spans="2:39" x14ac:dyDescent="0.3">
      <c r="B2205" s="350" t="s">
        <v>157</v>
      </c>
      <c r="C2205" s="351" t="s">
        <v>225</v>
      </c>
      <c r="D2205" s="352">
        <v>2777</v>
      </c>
      <c r="E2205" s="353">
        <v>2664</v>
      </c>
      <c r="F2205" s="353">
        <v>12</v>
      </c>
      <c r="G2205" s="354">
        <v>1368</v>
      </c>
      <c r="H2205" s="354">
        <v>4280</v>
      </c>
      <c r="I2205" s="354">
        <v>20</v>
      </c>
      <c r="J2205" s="355">
        <v>1708</v>
      </c>
      <c r="K2205" s="355">
        <v>4144</v>
      </c>
      <c r="L2205" s="355">
        <v>18</v>
      </c>
      <c r="M2205" s="355">
        <v>1543</v>
      </c>
      <c r="N2205" s="355">
        <v>4076</v>
      </c>
      <c r="O2205" s="355">
        <v>9</v>
      </c>
      <c r="P2205" s="355">
        <v>1543</v>
      </c>
      <c r="Q2205" s="355">
        <v>4256</v>
      </c>
      <c r="R2205" s="355">
        <v>14</v>
      </c>
      <c r="S2205" s="355">
        <v>1292.9999999999993</v>
      </c>
      <c r="T2205" s="355">
        <v>4742.0000000000018</v>
      </c>
      <c r="U2205" s="355">
        <v>9</v>
      </c>
      <c r="V2205" s="355">
        <v>2055.9999999999995</v>
      </c>
      <c r="W2205" s="355">
        <v>3844.0000000000009</v>
      </c>
      <c r="X2205" s="355">
        <v>8</v>
      </c>
      <c r="Y2205" s="355">
        <v>5100</v>
      </c>
      <c r="Z2205" s="355">
        <v>881</v>
      </c>
      <c r="AA2205" s="355">
        <v>8</v>
      </c>
      <c r="AB2205" s="355">
        <v>5271</v>
      </c>
      <c r="AC2205" s="355">
        <v>1077</v>
      </c>
      <c r="AD2205" s="357">
        <v>6</v>
      </c>
      <c r="AE2205" s="355">
        <v>4876</v>
      </c>
      <c r="AF2205" s="355">
        <v>1628</v>
      </c>
      <c r="AG2205" s="358">
        <v>8</v>
      </c>
      <c r="AH2205" s="355">
        <v>4808</v>
      </c>
      <c r="AI2205" s="355">
        <v>2004</v>
      </c>
      <c r="AJ2205" s="358">
        <v>9</v>
      </c>
      <c r="AK2205" s="4">
        <v>4700</v>
      </c>
      <c r="AL2205" s="4">
        <v>3676</v>
      </c>
      <c r="AM2205" s="4">
        <v>5</v>
      </c>
    </row>
    <row r="2206" spans="2:39" x14ac:dyDescent="0.3">
      <c r="B2206" s="350" t="s">
        <v>157</v>
      </c>
      <c r="C2206" s="351" t="s">
        <v>226</v>
      </c>
      <c r="D2206" s="352">
        <v>6202</v>
      </c>
      <c r="E2206" s="353">
        <v>2281</v>
      </c>
      <c r="F2206" s="353">
        <v>11</v>
      </c>
      <c r="G2206" s="354">
        <v>1165</v>
      </c>
      <c r="H2206" s="354">
        <v>2892</v>
      </c>
      <c r="I2206" s="354">
        <v>11</v>
      </c>
      <c r="J2206" s="355">
        <v>1285</v>
      </c>
      <c r="K2206" s="355">
        <v>3308</v>
      </c>
      <c r="L2206" s="355">
        <v>16</v>
      </c>
      <c r="M2206" s="355">
        <v>1377</v>
      </c>
      <c r="N2206" s="355">
        <v>2802</v>
      </c>
      <c r="O2206" s="355">
        <v>12</v>
      </c>
      <c r="P2206" s="355">
        <v>1187</v>
      </c>
      <c r="Q2206" s="355">
        <v>3441</v>
      </c>
      <c r="R2206" s="355">
        <v>6</v>
      </c>
      <c r="S2206" s="355">
        <v>1442.9999999999986</v>
      </c>
      <c r="T2206" s="355">
        <v>3681.9999999999991</v>
      </c>
      <c r="U2206" s="355">
        <v>9</v>
      </c>
      <c r="V2206" s="355">
        <v>2060.0000000000014</v>
      </c>
      <c r="W2206" s="355">
        <v>3329.9999999999982</v>
      </c>
      <c r="X2206" s="355">
        <v>5</v>
      </c>
      <c r="Y2206" s="355">
        <v>4780</v>
      </c>
      <c r="Z2206" s="355">
        <v>580</v>
      </c>
      <c r="AA2206" s="355">
        <v>9</v>
      </c>
      <c r="AB2206" s="355">
        <v>4704</v>
      </c>
      <c r="AC2206" s="355">
        <v>903</v>
      </c>
      <c r="AD2206" s="357">
        <v>5</v>
      </c>
      <c r="AE2206" s="355">
        <v>4616</v>
      </c>
      <c r="AF2206" s="355">
        <v>1494</v>
      </c>
      <c r="AG2206" s="358">
        <v>7</v>
      </c>
      <c r="AH2206" s="355">
        <v>4927</v>
      </c>
      <c r="AI2206" s="355">
        <v>1651</v>
      </c>
      <c r="AJ2206" s="358">
        <v>10</v>
      </c>
      <c r="AK2206" s="4">
        <v>4732</v>
      </c>
      <c r="AL2206" s="4">
        <v>3217</v>
      </c>
      <c r="AM2206" s="4">
        <v>5</v>
      </c>
    </row>
    <row r="2207" spans="2:39" x14ac:dyDescent="0.3">
      <c r="B2207" s="350" t="s">
        <v>157</v>
      </c>
      <c r="C2207" s="351" t="s">
        <v>227</v>
      </c>
      <c r="D2207" s="352">
        <v>2818</v>
      </c>
      <c r="E2207" s="353">
        <v>1590</v>
      </c>
      <c r="F2207" s="353">
        <v>7</v>
      </c>
      <c r="G2207" s="354">
        <v>896</v>
      </c>
      <c r="H2207" s="354">
        <v>2296</v>
      </c>
      <c r="I2207" s="354">
        <v>14</v>
      </c>
      <c r="J2207" s="355">
        <v>1281</v>
      </c>
      <c r="K2207" s="355">
        <v>1570</v>
      </c>
      <c r="L2207" s="355">
        <v>17</v>
      </c>
      <c r="M2207" s="355">
        <v>1099</v>
      </c>
      <c r="N2207" s="355">
        <v>1621</v>
      </c>
      <c r="O2207" s="355">
        <v>14</v>
      </c>
      <c r="P2207" s="355">
        <v>1133</v>
      </c>
      <c r="Q2207" s="355">
        <v>2245</v>
      </c>
      <c r="R2207" s="355">
        <v>10</v>
      </c>
      <c r="S2207" s="355">
        <v>1206.9999999999995</v>
      </c>
      <c r="T2207" s="355">
        <v>2793.9999999999995</v>
      </c>
      <c r="U2207" s="355">
        <v>6</v>
      </c>
      <c r="V2207" s="355">
        <v>1840.9999999999982</v>
      </c>
      <c r="W2207" s="355">
        <v>2370</v>
      </c>
      <c r="X2207" s="355">
        <v>5</v>
      </c>
      <c r="Y2207" s="355">
        <v>3920</v>
      </c>
      <c r="Z2207" s="355">
        <v>592</v>
      </c>
      <c r="AA2207" s="355">
        <v>6</v>
      </c>
      <c r="AB2207" s="355">
        <v>4134</v>
      </c>
      <c r="AC2207" s="355">
        <v>663</v>
      </c>
      <c r="AD2207" s="357">
        <v>4</v>
      </c>
      <c r="AE2207" s="355">
        <v>4224</v>
      </c>
      <c r="AF2207" s="355">
        <v>952</v>
      </c>
      <c r="AG2207" s="358">
        <v>4</v>
      </c>
      <c r="AH2207" s="355">
        <v>4430</v>
      </c>
      <c r="AI2207" s="355">
        <v>1302</v>
      </c>
      <c r="AJ2207" s="358">
        <v>6</v>
      </c>
      <c r="AK2207" s="4">
        <v>4633</v>
      </c>
      <c r="AL2207" s="4">
        <v>2528</v>
      </c>
      <c r="AM2207" s="4">
        <v>7</v>
      </c>
    </row>
    <row r="2208" spans="2:39" x14ac:dyDescent="0.3">
      <c r="B2208" s="350" t="s">
        <v>157</v>
      </c>
      <c r="C2208" s="351" t="s">
        <v>228</v>
      </c>
      <c r="D2208" s="352">
        <v>1140</v>
      </c>
      <c r="E2208" s="353">
        <v>1225</v>
      </c>
      <c r="F2208" s="353">
        <v>12</v>
      </c>
      <c r="G2208" s="354">
        <v>885</v>
      </c>
      <c r="H2208" s="354">
        <v>1105</v>
      </c>
      <c r="I2208" s="354">
        <v>6</v>
      </c>
      <c r="J2208" s="355">
        <v>1046</v>
      </c>
      <c r="K2208" s="355">
        <v>1006</v>
      </c>
      <c r="L2208" s="355">
        <v>7</v>
      </c>
      <c r="M2208" s="355">
        <v>1199</v>
      </c>
      <c r="N2208" s="355">
        <v>795</v>
      </c>
      <c r="O2208" s="355">
        <v>8</v>
      </c>
      <c r="P2208" s="355">
        <v>1084</v>
      </c>
      <c r="Q2208" s="355">
        <v>1159</v>
      </c>
      <c r="R2208" s="355">
        <v>1</v>
      </c>
      <c r="S2208" s="355">
        <v>1099.9999999999998</v>
      </c>
      <c r="T2208" s="355">
        <v>1732.9999999999998</v>
      </c>
      <c r="U2208" s="355">
        <v>6</v>
      </c>
      <c r="V2208" s="355">
        <v>1821.0000000000018</v>
      </c>
      <c r="W2208" s="355">
        <v>1752.0000000000009</v>
      </c>
      <c r="X2208" s="355">
        <v>4</v>
      </c>
      <c r="Y2208" s="355">
        <v>3461</v>
      </c>
      <c r="Z2208" s="355">
        <v>413</v>
      </c>
      <c r="AA2208" s="355">
        <v>5</v>
      </c>
      <c r="AB2208" s="355">
        <v>3736</v>
      </c>
      <c r="AC2208" s="355">
        <v>594</v>
      </c>
      <c r="AD2208" s="357">
        <v>4</v>
      </c>
      <c r="AE2208" s="355">
        <v>3664</v>
      </c>
      <c r="AF2208" s="355">
        <v>973</v>
      </c>
      <c r="AG2208" s="358">
        <v>8</v>
      </c>
      <c r="AH2208" s="355">
        <v>3972</v>
      </c>
      <c r="AI2208" s="355">
        <v>1134</v>
      </c>
      <c r="AJ2208" s="358">
        <v>3</v>
      </c>
      <c r="AK2208" s="4">
        <v>4458</v>
      </c>
      <c r="AL2208" s="4">
        <v>2334</v>
      </c>
      <c r="AM2208" s="4">
        <v>5</v>
      </c>
    </row>
    <row r="2209" spans="2:39" x14ac:dyDescent="0.3">
      <c r="B2209" s="350" t="s">
        <v>157</v>
      </c>
      <c r="C2209" s="351" t="s">
        <v>229</v>
      </c>
      <c r="D2209" s="352">
        <v>959</v>
      </c>
      <c r="E2209" s="353">
        <v>421</v>
      </c>
      <c r="F2209" s="353">
        <v>0</v>
      </c>
      <c r="G2209" s="354">
        <v>609</v>
      </c>
      <c r="H2209" s="354">
        <v>509</v>
      </c>
      <c r="I2209" s="354">
        <v>0</v>
      </c>
      <c r="J2209" s="355">
        <v>886</v>
      </c>
      <c r="K2209" s="355">
        <v>464</v>
      </c>
      <c r="L2209" s="355">
        <v>0</v>
      </c>
      <c r="M2209" s="355">
        <v>928</v>
      </c>
      <c r="N2209" s="355">
        <v>383</v>
      </c>
      <c r="O2209" s="355">
        <v>0</v>
      </c>
      <c r="P2209" s="355">
        <v>1209</v>
      </c>
      <c r="Q2209" s="355">
        <v>483</v>
      </c>
      <c r="R2209" s="355">
        <v>0</v>
      </c>
      <c r="S2209" s="355">
        <v>1132</v>
      </c>
      <c r="T2209" s="355">
        <v>704</v>
      </c>
      <c r="U2209" s="355">
        <v>0</v>
      </c>
      <c r="V2209" s="355">
        <v>1078.0000000000007</v>
      </c>
      <c r="W2209" s="355">
        <v>955.99999999999943</v>
      </c>
      <c r="X2209" s="355">
        <v>0</v>
      </c>
      <c r="Y2209" s="355">
        <v>1717</v>
      </c>
      <c r="Z2209" s="355">
        <v>727</v>
      </c>
      <c r="AA2209" s="355">
        <v>0</v>
      </c>
      <c r="AB2209" s="355">
        <v>2183</v>
      </c>
      <c r="AC2209" s="355">
        <v>1008</v>
      </c>
      <c r="AD2209" s="357">
        <v>0</v>
      </c>
      <c r="AE2209" s="355">
        <v>1492</v>
      </c>
      <c r="AF2209" s="355">
        <v>2085</v>
      </c>
      <c r="AG2209" s="358">
        <v>0</v>
      </c>
      <c r="AH2209" s="355">
        <v>731</v>
      </c>
      <c r="AI2209" s="355">
        <v>3058</v>
      </c>
      <c r="AJ2209" s="358">
        <v>0</v>
      </c>
      <c r="AK2209" s="4">
        <v>919</v>
      </c>
      <c r="AL2209" s="4">
        <v>3333</v>
      </c>
      <c r="AM2209" s="4">
        <v>0</v>
      </c>
    </row>
    <row r="2210" spans="2:39" x14ac:dyDescent="0.3">
      <c r="B2210" s="350" t="s">
        <v>157</v>
      </c>
      <c r="C2210" s="351" t="s">
        <v>287</v>
      </c>
      <c r="D2210" s="352">
        <v>761</v>
      </c>
      <c r="E2210" s="353">
        <v>232</v>
      </c>
      <c r="F2210" s="353">
        <v>0</v>
      </c>
      <c r="G2210" s="354">
        <v>437</v>
      </c>
      <c r="H2210" s="354">
        <v>314</v>
      </c>
      <c r="I2210" s="354">
        <v>0</v>
      </c>
      <c r="J2210" s="355">
        <v>637</v>
      </c>
      <c r="K2210" s="355">
        <v>353</v>
      </c>
      <c r="L2210" s="355">
        <v>0</v>
      </c>
      <c r="M2210" s="355">
        <v>673</v>
      </c>
      <c r="N2210" s="355">
        <v>334</v>
      </c>
      <c r="O2210" s="355">
        <v>0</v>
      </c>
      <c r="P2210" s="355">
        <v>910</v>
      </c>
      <c r="Q2210" s="355">
        <v>225</v>
      </c>
      <c r="R2210" s="355">
        <v>0</v>
      </c>
      <c r="S2210" s="355">
        <v>880.99999999999977</v>
      </c>
      <c r="T2210" s="355">
        <v>535.99999999999955</v>
      </c>
      <c r="U2210" s="355">
        <v>0</v>
      </c>
      <c r="V2210" s="355">
        <v>1047</v>
      </c>
      <c r="W2210" s="355">
        <v>509.00000000000011</v>
      </c>
      <c r="X2210" s="355">
        <v>0</v>
      </c>
      <c r="Y2210" s="355">
        <v>1442</v>
      </c>
      <c r="Z2210" s="355">
        <v>319</v>
      </c>
      <c r="AA2210" s="355">
        <v>0</v>
      </c>
      <c r="AB2210" s="355">
        <v>1617</v>
      </c>
      <c r="AC2210" s="355">
        <v>476</v>
      </c>
      <c r="AD2210" s="357">
        <v>0</v>
      </c>
      <c r="AE2210" s="355">
        <v>1290</v>
      </c>
      <c r="AF2210" s="355">
        <v>1349</v>
      </c>
      <c r="AG2210" s="358">
        <v>0</v>
      </c>
      <c r="AH2210" s="355">
        <v>1371</v>
      </c>
      <c r="AI2210" s="355">
        <v>1697</v>
      </c>
      <c r="AJ2210" s="358">
        <v>0</v>
      </c>
      <c r="AK2210" s="4">
        <v>1052</v>
      </c>
      <c r="AL2210" s="4">
        <v>2631</v>
      </c>
      <c r="AM2210" s="4">
        <v>0</v>
      </c>
    </row>
    <row r="2211" spans="2:39" x14ac:dyDescent="0.3">
      <c r="B2211" s="350" t="s">
        <v>157</v>
      </c>
      <c r="C2211" s="351" t="s">
        <v>230</v>
      </c>
      <c r="D2211" s="352">
        <v>580</v>
      </c>
      <c r="E2211" s="353">
        <v>194</v>
      </c>
      <c r="F2211" s="353">
        <v>0</v>
      </c>
      <c r="G2211" s="354">
        <v>414</v>
      </c>
      <c r="H2211" s="354">
        <v>207</v>
      </c>
      <c r="I2211" s="354">
        <v>0</v>
      </c>
      <c r="J2211" s="355">
        <v>449</v>
      </c>
      <c r="K2211" s="355">
        <v>215</v>
      </c>
      <c r="L2211" s="355">
        <v>0</v>
      </c>
      <c r="M2211" s="355">
        <v>556</v>
      </c>
      <c r="N2211" s="355">
        <v>140</v>
      </c>
      <c r="O2211" s="355">
        <v>0</v>
      </c>
      <c r="P2211" s="355">
        <v>546</v>
      </c>
      <c r="Q2211" s="355">
        <v>291</v>
      </c>
      <c r="R2211" s="355">
        <v>0</v>
      </c>
      <c r="S2211" s="355">
        <v>576.99999999999977</v>
      </c>
      <c r="T2211" s="355">
        <v>381.00000000000006</v>
      </c>
      <c r="U2211" s="355">
        <v>0</v>
      </c>
      <c r="V2211" s="355">
        <v>609.99999999999989</v>
      </c>
      <c r="W2211" s="355">
        <v>567</v>
      </c>
      <c r="X2211" s="355">
        <v>0</v>
      </c>
      <c r="Y2211" s="355">
        <v>1278</v>
      </c>
      <c r="Z2211" s="355">
        <v>95</v>
      </c>
      <c r="AA2211" s="355">
        <v>0</v>
      </c>
      <c r="AB2211" s="355">
        <v>1376</v>
      </c>
      <c r="AC2211" s="355">
        <v>141</v>
      </c>
      <c r="AD2211" s="357">
        <v>0</v>
      </c>
      <c r="AE2211" s="355">
        <v>1352</v>
      </c>
      <c r="AF2211" s="355">
        <v>455</v>
      </c>
      <c r="AG2211" s="358">
        <v>0</v>
      </c>
      <c r="AH2211" s="355">
        <v>1367</v>
      </c>
      <c r="AI2211" s="355">
        <v>838</v>
      </c>
      <c r="AJ2211" s="358">
        <v>0</v>
      </c>
      <c r="AK2211" s="4">
        <v>1317</v>
      </c>
      <c r="AL2211" s="4">
        <v>1664</v>
      </c>
      <c r="AM2211" s="4">
        <v>0</v>
      </c>
    </row>
    <row r="2212" spans="2:39" x14ac:dyDescent="0.3">
      <c r="B2212" s="350" t="s">
        <v>157</v>
      </c>
      <c r="C2212" s="351" t="s">
        <v>231</v>
      </c>
      <c r="D2212" s="352">
        <v>431</v>
      </c>
      <c r="E2212" s="353">
        <v>131</v>
      </c>
      <c r="F2212" s="353">
        <v>0</v>
      </c>
      <c r="G2212" s="354">
        <v>253</v>
      </c>
      <c r="H2212" s="354">
        <v>138</v>
      </c>
      <c r="I2212" s="354">
        <v>0</v>
      </c>
      <c r="J2212" s="355">
        <v>364</v>
      </c>
      <c r="K2212" s="355">
        <v>147</v>
      </c>
      <c r="L2212" s="355">
        <v>0</v>
      </c>
      <c r="M2212" s="355">
        <v>385</v>
      </c>
      <c r="N2212" s="355">
        <v>132</v>
      </c>
      <c r="O2212" s="355">
        <v>0</v>
      </c>
      <c r="P2212" s="355">
        <v>421</v>
      </c>
      <c r="Q2212" s="355">
        <v>198</v>
      </c>
      <c r="R2212" s="355">
        <v>0</v>
      </c>
      <c r="S2212" s="355">
        <v>522.00000000000011</v>
      </c>
      <c r="T2212" s="355">
        <v>207.00000000000006</v>
      </c>
      <c r="U2212" s="355">
        <v>0</v>
      </c>
      <c r="V2212" s="355">
        <v>507.99999999999977</v>
      </c>
      <c r="W2212" s="355">
        <v>324</v>
      </c>
      <c r="X2212" s="355">
        <v>0</v>
      </c>
      <c r="Y2212" s="355">
        <v>870</v>
      </c>
      <c r="Z2212" s="355">
        <v>134</v>
      </c>
      <c r="AA2212" s="355">
        <v>0</v>
      </c>
      <c r="AB2212" s="355">
        <v>907</v>
      </c>
      <c r="AC2212" s="355">
        <v>237</v>
      </c>
      <c r="AD2212" s="357">
        <v>0</v>
      </c>
      <c r="AE2212" s="355">
        <v>991</v>
      </c>
      <c r="AF2212" s="355">
        <v>257</v>
      </c>
      <c r="AG2212" s="358">
        <v>0</v>
      </c>
      <c r="AH2212" s="355">
        <v>1279</v>
      </c>
      <c r="AI2212" s="355">
        <v>271</v>
      </c>
      <c r="AJ2212" s="358">
        <v>0</v>
      </c>
      <c r="AK2212" s="4">
        <v>1365</v>
      </c>
      <c r="AL2212" s="4">
        <v>731</v>
      </c>
      <c r="AM2212" s="4">
        <v>0</v>
      </c>
    </row>
    <row r="2213" spans="2:39" x14ac:dyDescent="0.3">
      <c r="B2213" s="350" t="s">
        <v>157</v>
      </c>
      <c r="C2213" s="351" t="s">
        <v>288</v>
      </c>
      <c r="D2213" s="352">
        <v>356</v>
      </c>
      <c r="E2213" s="353">
        <v>92</v>
      </c>
      <c r="F2213" s="353">
        <v>0</v>
      </c>
      <c r="G2213" s="354">
        <v>221</v>
      </c>
      <c r="H2213" s="354">
        <v>88</v>
      </c>
      <c r="I2213" s="354">
        <v>0</v>
      </c>
      <c r="J2213" s="355">
        <v>264</v>
      </c>
      <c r="K2213" s="355">
        <v>79</v>
      </c>
      <c r="L2213" s="355">
        <v>0</v>
      </c>
      <c r="M2213" s="355">
        <v>340</v>
      </c>
      <c r="N2213" s="355">
        <v>69</v>
      </c>
      <c r="O2213" s="355">
        <v>0</v>
      </c>
      <c r="P2213" s="355">
        <v>324</v>
      </c>
      <c r="Q2213" s="355">
        <v>103</v>
      </c>
      <c r="R2213" s="355">
        <v>0</v>
      </c>
      <c r="S2213" s="355">
        <v>407.00000000000011</v>
      </c>
      <c r="T2213" s="355">
        <v>105</v>
      </c>
      <c r="U2213" s="355">
        <v>0</v>
      </c>
      <c r="V2213" s="355">
        <v>418.00000000000011</v>
      </c>
      <c r="W2213" s="355">
        <v>192.99999999999997</v>
      </c>
      <c r="X2213" s="355">
        <v>0</v>
      </c>
      <c r="Y2213" s="355">
        <v>517</v>
      </c>
      <c r="Z2213" s="355">
        <v>230</v>
      </c>
      <c r="AA2213" s="355">
        <v>0</v>
      </c>
      <c r="AB2213" s="355">
        <v>656</v>
      </c>
      <c r="AC2213" s="355">
        <v>187</v>
      </c>
      <c r="AD2213" s="357">
        <v>0</v>
      </c>
      <c r="AE2213" s="355">
        <v>672</v>
      </c>
      <c r="AF2213" s="355">
        <v>264</v>
      </c>
      <c r="AG2213" s="358">
        <v>0</v>
      </c>
      <c r="AH2213" s="355">
        <v>776</v>
      </c>
      <c r="AI2213" s="355">
        <v>267</v>
      </c>
      <c r="AJ2213" s="358">
        <v>0</v>
      </c>
      <c r="AK2213" s="4">
        <v>787</v>
      </c>
      <c r="AL2213" s="4">
        <v>684</v>
      </c>
      <c r="AM2213" s="4">
        <v>0</v>
      </c>
    </row>
    <row r="2214" spans="2:39" x14ac:dyDescent="0.3">
      <c r="B2214" s="350" t="s">
        <v>157</v>
      </c>
      <c r="C2214" s="351" t="s">
        <v>232</v>
      </c>
      <c r="D2214" s="352">
        <v>247</v>
      </c>
      <c r="E2214" s="353">
        <v>76</v>
      </c>
      <c r="F2214" s="353">
        <v>0</v>
      </c>
      <c r="G2214" s="354">
        <v>167</v>
      </c>
      <c r="H2214" s="354">
        <v>109</v>
      </c>
      <c r="I2214" s="354">
        <v>0</v>
      </c>
      <c r="J2214" s="355">
        <v>260</v>
      </c>
      <c r="K2214" s="355">
        <v>17</v>
      </c>
      <c r="L2214" s="355">
        <v>0</v>
      </c>
      <c r="M2214" s="355">
        <v>238</v>
      </c>
      <c r="N2214" s="355">
        <v>55</v>
      </c>
      <c r="O2214" s="355">
        <v>0</v>
      </c>
      <c r="P2214" s="355">
        <v>274</v>
      </c>
      <c r="Q2214" s="355">
        <v>114</v>
      </c>
      <c r="R2214" s="355">
        <v>0</v>
      </c>
      <c r="S2214" s="355">
        <v>294</v>
      </c>
      <c r="T2214" s="355">
        <v>88</v>
      </c>
      <c r="U2214" s="355">
        <v>0</v>
      </c>
      <c r="V2214" s="355">
        <v>348.00000000000006</v>
      </c>
      <c r="W2214" s="355">
        <v>89</v>
      </c>
      <c r="X2214" s="355">
        <v>0</v>
      </c>
      <c r="Y2214" s="355">
        <v>454</v>
      </c>
      <c r="Z2214" s="355">
        <v>80</v>
      </c>
      <c r="AA2214" s="355">
        <v>0</v>
      </c>
      <c r="AB2214" s="355">
        <v>480</v>
      </c>
      <c r="AC2214" s="355">
        <v>137</v>
      </c>
      <c r="AD2214" s="357">
        <v>0</v>
      </c>
      <c r="AE2214" s="355">
        <v>559</v>
      </c>
      <c r="AF2214" s="355">
        <v>145</v>
      </c>
      <c r="AG2214" s="358">
        <v>0</v>
      </c>
      <c r="AH2214" s="355">
        <v>727</v>
      </c>
      <c r="AI2214" s="355">
        <v>122</v>
      </c>
      <c r="AJ2214" s="358">
        <v>0</v>
      </c>
      <c r="AK2214" s="4">
        <v>727</v>
      </c>
      <c r="AL2214" s="4">
        <v>244</v>
      </c>
      <c r="AM2214" s="4">
        <v>0</v>
      </c>
    </row>
    <row r="2215" spans="2:39" x14ac:dyDescent="0.3">
      <c r="B2215" s="350" t="s">
        <v>157</v>
      </c>
      <c r="C2215" s="351" t="s">
        <v>325</v>
      </c>
      <c r="D2215" s="352">
        <v>7</v>
      </c>
      <c r="E2215" s="353">
        <v>27</v>
      </c>
      <c r="F2215" s="353">
        <v>0</v>
      </c>
      <c r="G2215" s="354">
        <v>13</v>
      </c>
      <c r="H2215" s="354">
        <v>237</v>
      </c>
      <c r="I2215" s="354">
        <v>0</v>
      </c>
      <c r="J2215" s="355">
        <v>22</v>
      </c>
      <c r="K2215" s="355">
        <v>0</v>
      </c>
      <c r="L2215" s="355">
        <v>0</v>
      </c>
      <c r="M2215" s="355">
        <v>12</v>
      </c>
      <c r="N2215" s="355">
        <v>0</v>
      </c>
      <c r="O2215" s="355">
        <v>0</v>
      </c>
      <c r="P2215" s="355">
        <v>13</v>
      </c>
      <c r="Q2215" s="355">
        <v>1</v>
      </c>
      <c r="R2215" s="355">
        <v>0</v>
      </c>
      <c r="S2215" s="355">
        <v>25</v>
      </c>
      <c r="T2215" s="355">
        <v>0</v>
      </c>
      <c r="U2215" s="355">
        <v>0</v>
      </c>
      <c r="V2215" s="355">
        <v>21.000000000000011</v>
      </c>
      <c r="W2215" s="355">
        <v>0</v>
      </c>
      <c r="X2215" s="355">
        <v>0</v>
      </c>
      <c r="Y2215" s="355">
        <v>198</v>
      </c>
      <c r="Z2215" s="355">
        <v>0</v>
      </c>
      <c r="AA2215" s="355">
        <v>0</v>
      </c>
      <c r="AB2215" s="355">
        <v>181</v>
      </c>
      <c r="AC2215" s="355">
        <v>0</v>
      </c>
      <c r="AD2215" s="357">
        <v>0</v>
      </c>
      <c r="AE2215" s="355">
        <v>7</v>
      </c>
      <c r="AF2215" s="355">
        <v>0</v>
      </c>
      <c r="AG2215" s="358">
        <v>0</v>
      </c>
      <c r="AH2215" s="355">
        <v>0</v>
      </c>
      <c r="AI2215" s="355">
        <v>0</v>
      </c>
      <c r="AJ2215" s="358">
        <v>0</v>
      </c>
      <c r="AK2215" s="4">
        <v>379</v>
      </c>
      <c r="AL2215" s="4">
        <v>0</v>
      </c>
      <c r="AM2215" s="4">
        <v>0</v>
      </c>
    </row>
    <row r="2216" spans="2:39" x14ac:dyDescent="0.3">
      <c r="B2216" s="350" t="s">
        <v>157</v>
      </c>
      <c r="C2216" s="351" t="s">
        <v>326</v>
      </c>
      <c r="D2216" s="352">
        <v>2</v>
      </c>
      <c r="E2216" s="353">
        <v>9</v>
      </c>
      <c r="F2216" s="353">
        <v>0</v>
      </c>
      <c r="G2216" s="354">
        <v>0</v>
      </c>
      <c r="H2216" s="354">
        <v>25</v>
      </c>
      <c r="I2216" s="354">
        <v>0</v>
      </c>
      <c r="J2216" s="355">
        <v>6</v>
      </c>
      <c r="K2216" s="355">
        <v>180</v>
      </c>
      <c r="L2216" s="355">
        <v>0</v>
      </c>
      <c r="M2216" s="355">
        <v>25</v>
      </c>
      <c r="N2216" s="355">
        <v>0</v>
      </c>
      <c r="O2216" s="355">
        <v>0</v>
      </c>
      <c r="P2216" s="355">
        <v>11</v>
      </c>
      <c r="Q2216" s="355">
        <v>4</v>
      </c>
      <c r="R2216" s="355">
        <v>0</v>
      </c>
      <c r="S2216" s="355">
        <v>1</v>
      </c>
      <c r="T2216" s="355">
        <v>10</v>
      </c>
      <c r="U2216" s="355">
        <v>0</v>
      </c>
      <c r="V2216" s="355">
        <v>9</v>
      </c>
      <c r="W2216" s="355">
        <v>0</v>
      </c>
      <c r="X2216" s="355">
        <v>0</v>
      </c>
      <c r="Y2216" s="355">
        <v>42</v>
      </c>
      <c r="Z2216" s="355">
        <v>0</v>
      </c>
      <c r="AA2216" s="355">
        <v>0</v>
      </c>
      <c r="AB2216" s="355">
        <v>24</v>
      </c>
      <c r="AC2216" s="355">
        <v>0</v>
      </c>
      <c r="AD2216" s="357">
        <v>0</v>
      </c>
      <c r="AE2216" s="355">
        <v>151</v>
      </c>
      <c r="AF2216" s="355">
        <v>0</v>
      </c>
      <c r="AG2216" s="358">
        <v>0</v>
      </c>
      <c r="AH2216" s="355">
        <v>22</v>
      </c>
      <c r="AI2216" s="355">
        <v>0</v>
      </c>
      <c r="AJ2216" s="358">
        <v>0</v>
      </c>
      <c r="AK2216" s="4">
        <v>54</v>
      </c>
      <c r="AL2216" s="4">
        <v>0</v>
      </c>
      <c r="AM2216" s="4">
        <v>0</v>
      </c>
    </row>
    <row r="2217" spans="2:39" x14ac:dyDescent="0.3">
      <c r="B2217" s="350" t="s">
        <v>157</v>
      </c>
      <c r="C2217" s="351" t="s">
        <v>289</v>
      </c>
      <c r="D2217" s="352">
        <v>40</v>
      </c>
      <c r="E2217" s="353">
        <v>979</v>
      </c>
      <c r="F2217" s="353">
        <v>0</v>
      </c>
      <c r="G2217" s="354">
        <v>1491</v>
      </c>
      <c r="H2217" s="354">
        <v>791</v>
      </c>
      <c r="I2217" s="354">
        <v>0</v>
      </c>
      <c r="J2217" s="355">
        <v>142</v>
      </c>
      <c r="K2217" s="355">
        <v>639</v>
      </c>
      <c r="L2217" s="355">
        <v>0</v>
      </c>
      <c r="M2217" s="355">
        <v>55</v>
      </c>
      <c r="N2217" s="355">
        <v>47</v>
      </c>
      <c r="O2217" s="355">
        <v>0</v>
      </c>
      <c r="P2217" s="355">
        <v>41</v>
      </c>
      <c r="Q2217" s="355">
        <v>1468</v>
      </c>
      <c r="R2217" s="355">
        <v>0</v>
      </c>
      <c r="S2217" s="355">
        <v>57.000000000000007</v>
      </c>
      <c r="T2217" s="355">
        <v>864.00000000000011</v>
      </c>
      <c r="U2217" s="355">
        <v>0</v>
      </c>
      <c r="V2217" s="355">
        <v>472.00000000000023</v>
      </c>
      <c r="W2217" s="355">
        <v>6</v>
      </c>
      <c r="X2217" s="355">
        <v>0</v>
      </c>
      <c r="Y2217" s="355">
        <v>955</v>
      </c>
      <c r="Z2217" s="355">
        <v>0</v>
      </c>
      <c r="AA2217" s="355">
        <v>0</v>
      </c>
      <c r="AB2217" s="355">
        <v>844</v>
      </c>
      <c r="AC2217" s="355">
        <v>0</v>
      </c>
      <c r="AD2217" s="357">
        <v>0</v>
      </c>
      <c r="AE2217" s="355">
        <v>52</v>
      </c>
      <c r="AF2217" s="355">
        <v>0</v>
      </c>
      <c r="AG2217" s="358">
        <v>0</v>
      </c>
      <c r="AH2217" s="355">
        <v>31</v>
      </c>
      <c r="AI2217" s="355">
        <v>0</v>
      </c>
      <c r="AJ2217" s="358">
        <v>0</v>
      </c>
      <c r="AK2217" s="4">
        <v>539</v>
      </c>
      <c r="AL2217" s="4">
        <v>0</v>
      </c>
      <c r="AM2217" s="4">
        <v>0</v>
      </c>
    </row>
    <row r="2218" spans="2:39" x14ac:dyDescent="0.3">
      <c r="B2218" s="350" t="s">
        <v>157</v>
      </c>
      <c r="C2218" s="351" t="s">
        <v>290</v>
      </c>
      <c r="D2218" s="352">
        <v>69</v>
      </c>
      <c r="E2218" s="353">
        <v>0</v>
      </c>
      <c r="F2218" s="353">
        <v>0</v>
      </c>
      <c r="G2218" s="354">
        <v>30</v>
      </c>
      <c r="H2218" s="354">
        <v>94</v>
      </c>
      <c r="I2218" s="354">
        <v>0</v>
      </c>
      <c r="J2218" s="355">
        <v>210</v>
      </c>
      <c r="K2218" s="355">
        <v>799</v>
      </c>
      <c r="L2218" s="355">
        <v>0</v>
      </c>
      <c r="M2218" s="355">
        <v>71</v>
      </c>
      <c r="N2218" s="355">
        <v>30</v>
      </c>
      <c r="O2218" s="355">
        <v>0</v>
      </c>
      <c r="P2218" s="355">
        <v>88</v>
      </c>
      <c r="Q2218" s="355">
        <v>712</v>
      </c>
      <c r="R2218" s="355">
        <v>0</v>
      </c>
      <c r="S2218" s="355">
        <v>348.99999999999989</v>
      </c>
      <c r="T2218" s="355">
        <v>2120.9999999999973</v>
      </c>
      <c r="U2218" s="355">
        <v>0</v>
      </c>
      <c r="V2218" s="355">
        <v>112.00000000000006</v>
      </c>
      <c r="W2218" s="355">
        <v>1287.0000000000002</v>
      </c>
      <c r="X2218" s="355">
        <v>0</v>
      </c>
      <c r="Y2218" s="355">
        <v>67</v>
      </c>
      <c r="Z2218" s="355">
        <v>0</v>
      </c>
      <c r="AA2218" s="355">
        <v>0</v>
      </c>
      <c r="AB2218" s="355">
        <v>80</v>
      </c>
      <c r="AC2218" s="355">
        <v>0</v>
      </c>
      <c r="AD2218" s="357">
        <v>0</v>
      </c>
      <c r="AE2218" s="355">
        <v>86</v>
      </c>
      <c r="AF2218" s="355">
        <v>0</v>
      </c>
      <c r="AG2218" s="358">
        <v>0</v>
      </c>
      <c r="AH2218" s="355">
        <v>73</v>
      </c>
      <c r="AI2218" s="355">
        <v>0</v>
      </c>
      <c r="AJ2218" s="358">
        <v>0</v>
      </c>
      <c r="AK2218" s="4">
        <v>31</v>
      </c>
      <c r="AL2218" s="4">
        <v>0</v>
      </c>
      <c r="AM2218" s="4">
        <v>0</v>
      </c>
    </row>
    <row r="2219" spans="2:39" x14ac:dyDescent="0.3">
      <c r="B2219" s="350" t="s">
        <v>157</v>
      </c>
      <c r="C2219" s="351" t="s">
        <v>291</v>
      </c>
      <c r="D2219" s="352">
        <v>118</v>
      </c>
      <c r="E2219" s="353">
        <v>1</v>
      </c>
      <c r="F2219" s="353">
        <v>0</v>
      </c>
      <c r="G2219" s="354">
        <v>82</v>
      </c>
      <c r="H2219" s="354">
        <v>8</v>
      </c>
      <c r="I2219" s="354">
        <v>0</v>
      </c>
      <c r="J2219" s="355">
        <v>86</v>
      </c>
      <c r="K2219" s="355">
        <v>0</v>
      </c>
      <c r="L2219" s="355">
        <v>0</v>
      </c>
      <c r="M2219" s="355">
        <v>121</v>
      </c>
      <c r="N2219" s="355">
        <v>0</v>
      </c>
      <c r="O2219" s="355">
        <v>0</v>
      </c>
      <c r="P2219" s="355">
        <v>155</v>
      </c>
      <c r="Q2219" s="355">
        <v>0</v>
      </c>
      <c r="R2219" s="355">
        <v>0</v>
      </c>
      <c r="S2219" s="355">
        <v>315.00000000000006</v>
      </c>
      <c r="T2219" s="355">
        <v>115.00000000000001</v>
      </c>
      <c r="U2219" s="355">
        <v>0</v>
      </c>
      <c r="V2219" s="355">
        <v>206.99999999999997</v>
      </c>
      <c r="W2219" s="355">
        <v>0</v>
      </c>
      <c r="X2219" s="355">
        <v>0</v>
      </c>
      <c r="Y2219" s="355">
        <v>170</v>
      </c>
      <c r="Z2219" s="355">
        <v>0</v>
      </c>
      <c r="AA2219" s="355">
        <v>0</v>
      </c>
      <c r="AB2219" s="355">
        <v>198</v>
      </c>
      <c r="AC2219" s="355">
        <v>0</v>
      </c>
      <c r="AD2219" s="357">
        <v>0</v>
      </c>
      <c r="AE2219" s="355">
        <v>221</v>
      </c>
      <c r="AF2219" s="355">
        <v>0</v>
      </c>
      <c r="AG2219" s="358">
        <v>0</v>
      </c>
      <c r="AH2219" s="355">
        <v>199</v>
      </c>
      <c r="AI2219" s="355">
        <v>0</v>
      </c>
      <c r="AJ2219" s="358">
        <v>0</v>
      </c>
      <c r="AK2219" s="4">
        <v>167</v>
      </c>
      <c r="AL2219" s="4">
        <v>0</v>
      </c>
      <c r="AM2219" s="4">
        <v>0</v>
      </c>
    </row>
    <row r="2220" spans="2:39" x14ac:dyDescent="0.3">
      <c r="B2220" s="350" t="s">
        <v>157</v>
      </c>
      <c r="C2220" s="351" t="s">
        <v>292</v>
      </c>
      <c r="D2220" s="352">
        <v>79</v>
      </c>
      <c r="E2220" s="353">
        <v>0</v>
      </c>
      <c r="F2220" s="353">
        <v>0</v>
      </c>
      <c r="G2220" s="354">
        <v>96</v>
      </c>
      <c r="H2220" s="354">
        <v>1</v>
      </c>
      <c r="I2220" s="354">
        <v>0</v>
      </c>
      <c r="J2220" s="355">
        <v>99</v>
      </c>
      <c r="K2220" s="355">
        <v>0</v>
      </c>
      <c r="L2220" s="355">
        <v>0</v>
      </c>
      <c r="M2220" s="355">
        <v>146</v>
      </c>
      <c r="N2220" s="355">
        <v>0</v>
      </c>
      <c r="O2220" s="355">
        <v>0</v>
      </c>
      <c r="P2220" s="355">
        <v>170</v>
      </c>
      <c r="Q2220" s="355">
        <v>0</v>
      </c>
      <c r="R2220" s="355">
        <v>0</v>
      </c>
      <c r="S2220" s="355">
        <v>227</v>
      </c>
      <c r="T2220" s="355">
        <v>0</v>
      </c>
      <c r="U2220" s="355">
        <v>0</v>
      </c>
      <c r="V2220" s="355">
        <v>220.00000000000003</v>
      </c>
      <c r="W2220" s="355">
        <v>0</v>
      </c>
      <c r="X2220" s="355">
        <v>0</v>
      </c>
      <c r="Y2220" s="355">
        <v>214</v>
      </c>
      <c r="Z2220" s="355">
        <v>0</v>
      </c>
      <c r="AA2220" s="355">
        <v>0</v>
      </c>
      <c r="AB2220" s="355">
        <v>240</v>
      </c>
      <c r="AC2220" s="355">
        <v>0</v>
      </c>
      <c r="AD2220" s="357">
        <v>0</v>
      </c>
      <c r="AE2220" s="355">
        <v>313</v>
      </c>
      <c r="AF2220" s="355">
        <v>0</v>
      </c>
      <c r="AG2220" s="358">
        <v>0</v>
      </c>
      <c r="AH2220" s="355">
        <v>264</v>
      </c>
      <c r="AI2220" s="355">
        <v>0</v>
      </c>
      <c r="AJ2220" s="358">
        <v>0</v>
      </c>
      <c r="AK2220" s="4">
        <v>214</v>
      </c>
      <c r="AL2220" s="4">
        <v>0</v>
      </c>
      <c r="AM2220" s="4">
        <v>0</v>
      </c>
    </row>
    <row r="2221" spans="2:39" x14ac:dyDescent="0.3">
      <c r="B2221" s="350" t="s">
        <v>157</v>
      </c>
      <c r="C2221" s="351" t="s">
        <v>293</v>
      </c>
      <c r="D2221" s="352">
        <v>90</v>
      </c>
      <c r="E2221" s="353">
        <v>0</v>
      </c>
      <c r="F2221" s="353">
        <v>0</v>
      </c>
      <c r="G2221" s="354">
        <v>95</v>
      </c>
      <c r="H2221" s="354">
        <v>2</v>
      </c>
      <c r="I2221" s="354">
        <v>0</v>
      </c>
      <c r="J2221" s="355">
        <v>76</v>
      </c>
      <c r="K2221" s="355">
        <v>0</v>
      </c>
      <c r="L2221" s="355">
        <v>0</v>
      </c>
      <c r="M2221" s="355">
        <v>124</v>
      </c>
      <c r="N2221" s="355">
        <v>0</v>
      </c>
      <c r="O2221" s="355">
        <v>0</v>
      </c>
      <c r="P2221" s="355">
        <v>165</v>
      </c>
      <c r="Q2221" s="355">
        <v>0</v>
      </c>
      <c r="R2221" s="355">
        <v>0</v>
      </c>
      <c r="S2221" s="355">
        <v>35.000000000000021</v>
      </c>
      <c r="T2221" s="355">
        <v>0</v>
      </c>
      <c r="U2221" s="355">
        <v>0</v>
      </c>
      <c r="V2221" s="355">
        <v>0</v>
      </c>
      <c r="W2221" s="355">
        <v>0</v>
      </c>
      <c r="X2221" s="355">
        <v>0</v>
      </c>
      <c r="Y2221" s="355">
        <v>0</v>
      </c>
      <c r="Z2221" s="355">
        <v>0</v>
      </c>
      <c r="AA2221" s="355">
        <v>0</v>
      </c>
      <c r="AB2221" s="355">
        <v>1</v>
      </c>
      <c r="AC2221" s="355">
        <v>0</v>
      </c>
      <c r="AD2221" s="357">
        <v>0</v>
      </c>
      <c r="AE2221" s="355">
        <v>61</v>
      </c>
      <c r="AF2221" s="355">
        <v>0</v>
      </c>
      <c r="AG2221" s="358">
        <v>0</v>
      </c>
      <c r="AH2221" s="355">
        <v>297</v>
      </c>
      <c r="AI2221" s="355">
        <v>0</v>
      </c>
      <c r="AJ2221" s="358">
        <v>0</v>
      </c>
      <c r="AK2221" s="4">
        <v>202</v>
      </c>
      <c r="AL2221" s="4">
        <v>0</v>
      </c>
      <c r="AM2221" s="4">
        <v>0</v>
      </c>
    </row>
    <row r="2222" spans="2:39" x14ac:dyDescent="0.3">
      <c r="B2222" s="350" t="s">
        <v>157</v>
      </c>
      <c r="C2222" s="351" t="s">
        <v>294</v>
      </c>
      <c r="D2222" s="352">
        <v>41</v>
      </c>
      <c r="E2222" s="353">
        <v>1</v>
      </c>
      <c r="F2222" s="353">
        <v>0</v>
      </c>
      <c r="G2222" s="354">
        <v>0</v>
      </c>
      <c r="H2222" s="354">
        <v>0</v>
      </c>
      <c r="I2222" s="354">
        <v>0</v>
      </c>
      <c r="J2222" s="355">
        <v>0</v>
      </c>
      <c r="K2222" s="355">
        <v>0</v>
      </c>
      <c r="L2222" s="355">
        <v>0</v>
      </c>
      <c r="M2222" s="355">
        <v>0</v>
      </c>
      <c r="N2222" s="355">
        <v>0</v>
      </c>
      <c r="O2222" s="355">
        <v>0</v>
      </c>
      <c r="P2222" s="355">
        <v>0</v>
      </c>
      <c r="Q2222" s="355">
        <v>0</v>
      </c>
      <c r="R2222" s="355">
        <v>0</v>
      </c>
      <c r="S2222" s="355">
        <v>144.00000000000003</v>
      </c>
      <c r="T2222" s="355">
        <v>0</v>
      </c>
      <c r="U2222" s="355">
        <v>0</v>
      </c>
      <c r="V2222" s="355">
        <v>210.99999999999994</v>
      </c>
      <c r="W2222" s="355">
        <v>0</v>
      </c>
      <c r="X2222" s="355">
        <v>0</v>
      </c>
      <c r="Y2222" s="355">
        <v>209</v>
      </c>
      <c r="Z2222" s="355">
        <v>0</v>
      </c>
      <c r="AA2222" s="355">
        <v>0</v>
      </c>
      <c r="AB2222" s="355">
        <v>223</v>
      </c>
      <c r="AC2222" s="355">
        <v>0</v>
      </c>
      <c r="AD2222" s="357">
        <v>0</v>
      </c>
      <c r="AE2222" s="355">
        <v>143</v>
      </c>
      <c r="AF2222" s="355">
        <v>0</v>
      </c>
      <c r="AG2222" s="358">
        <v>0</v>
      </c>
      <c r="AH2222" s="355">
        <v>30</v>
      </c>
      <c r="AI2222" s="355">
        <v>0</v>
      </c>
      <c r="AJ2222" s="358">
        <v>0</v>
      </c>
      <c r="AK2222" s="4">
        <v>135</v>
      </c>
      <c r="AL2222" s="4">
        <v>0</v>
      </c>
      <c r="AM2222" s="4">
        <v>0</v>
      </c>
    </row>
    <row r="2223" spans="2:39" x14ac:dyDescent="0.3">
      <c r="B2223" s="350" t="s">
        <v>157</v>
      </c>
      <c r="C2223" s="351" t="s">
        <v>327</v>
      </c>
      <c r="D2223" s="352">
        <v>3</v>
      </c>
      <c r="E2223" s="353">
        <v>36</v>
      </c>
      <c r="F2223" s="353">
        <v>0</v>
      </c>
      <c r="G2223" s="354">
        <v>0</v>
      </c>
      <c r="H2223" s="354">
        <v>0</v>
      </c>
      <c r="I2223" s="354">
        <v>0</v>
      </c>
      <c r="J2223" s="355">
        <v>121</v>
      </c>
      <c r="K2223" s="355">
        <v>16</v>
      </c>
      <c r="L2223" s="355">
        <v>0</v>
      </c>
      <c r="M2223" s="355">
        <v>248</v>
      </c>
      <c r="N2223" s="355">
        <v>33</v>
      </c>
      <c r="O2223" s="355">
        <v>0</v>
      </c>
      <c r="P2223" s="355">
        <v>244</v>
      </c>
      <c r="Q2223" s="355">
        <v>38</v>
      </c>
      <c r="R2223" s="355">
        <v>0</v>
      </c>
      <c r="S2223" s="355">
        <v>203.99999999999989</v>
      </c>
      <c r="T2223" s="355">
        <v>32</v>
      </c>
      <c r="U2223" s="355">
        <v>0</v>
      </c>
      <c r="V2223" s="355">
        <v>151.99999999999997</v>
      </c>
      <c r="W2223" s="355">
        <v>31.000000000000007</v>
      </c>
      <c r="X2223" s="355">
        <v>0</v>
      </c>
      <c r="Y2223" s="355">
        <v>161</v>
      </c>
      <c r="Z2223" s="355">
        <v>0</v>
      </c>
      <c r="AA2223" s="355">
        <v>0</v>
      </c>
      <c r="AB2223" s="355">
        <v>93</v>
      </c>
      <c r="AC2223" s="355">
        <v>46</v>
      </c>
      <c r="AD2223" s="357">
        <v>0</v>
      </c>
      <c r="AE2223" s="355">
        <v>137</v>
      </c>
      <c r="AF2223" s="355">
        <v>5</v>
      </c>
      <c r="AG2223" s="358">
        <v>0</v>
      </c>
      <c r="AH2223" s="355">
        <v>135</v>
      </c>
      <c r="AI2223" s="355">
        <v>0</v>
      </c>
      <c r="AJ2223" s="358">
        <v>0</v>
      </c>
      <c r="AK2223" s="4">
        <v>101</v>
      </c>
      <c r="AL2223" s="4">
        <v>33</v>
      </c>
      <c r="AM2223" s="4">
        <v>0</v>
      </c>
    </row>
    <row r="2224" spans="2:39" x14ac:dyDescent="0.3">
      <c r="B2224" s="350" t="s">
        <v>158</v>
      </c>
      <c r="C2224" s="351" t="s">
        <v>223</v>
      </c>
      <c r="D2224" s="352">
        <v>0</v>
      </c>
      <c r="E2224" s="353">
        <v>0</v>
      </c>
      <c r="F2224" s="353">
        <v>519</v>
      </c>
      <c r="G2224" s="354">
        <v>0</v>
      </c>
      <c r="H2224" s="354">
        <v>0</v>
      </c>
      <c r="I2224" s="354">
        <v>614</v>
      </c>
      <c r="J2224" s="355">
        <v>233</v>
      </c>
      <c r="K2224" s="355">
        <v>0</v>
      </c>
      <c r="L2224" s="355">
        <v>447</v>
      </c>
      <c r="M2224" s="355">
        <v>0</v>
      </c>
      <c r="N2224" s="355">
        <v>0</v>
      </c>
      <c r="O2224" s="355">
        <v>436</v>
      </c>
      <c r="P2224" s="355">
        <v>0</v>
      </c>
      <c r="Q2224" s="355">
        <v>0</v>
      </c>
      <c r="R2224" s="355">
        <v>404</v>
      </c>
      <c r="S2224" s="355">
        <v>0</v>
      </c>
      <c r="T2224" s="355">
        <v>0</v>
      </c>
      <c r="U2224" s="355">
        <v>506.00000000000006</v>
      </c>
      <c r="V2224" s="355">
        <v>0</v>
      </c>
      <c r="W2224" s="355">
        <v>0</v>
      </c>
      <c r="X2224" s="355">
        <v>597</v>
      </c>
      <c r="Y2224" s="355">
        <v>0</v>
      </c>
      <c r="Z2224" s="355">
        <v>0</v>
      </c>
      <c r="AA2224" s="355">
        <v>563</v>
      </c>
      <c r="AB2224" s="355">
        <v>0</v>
      </c>
      <c r="AC2224" s="355">
        <v>0</v>
      </c>
      <c r="AD2224" s="357">
        <v>683</v>
      </c>
      <c r="AE2224" s="355">
        <v>0</v>
      </c>
      <c r="AF2224" s="355">
        <v>0</v>
      </c>
      <c r="AG2224" s="358">
        <v>681</v>
      </c>
      <c r="AH2224" s="355">
        <v>0</v>
      </c>
      <c r="AI2224" s="355">
        <v>0</v>
      </c>
      <c r="AJ2224" s="358">
        <v>484</v>
      </c>
      <c r="AK2224" s="4">
        <v>0</v>
      </c>
      <c r="AL2224" s="4">
        <v>0</v>
      </c>
      <c r="AM2224" s="4">
        <v>287</v>
      </c>
    </row>
    <row r="2225" spans="2:39" x14ac:dyDescent="0.3">
      <c r="B2225" s="350" t="s">
        <v>158</v>
      </c>
      <c r="C2225" s="351" t="s">
        <v>286</v>
      </c>
      <c r="D2225" s="352">
        <v>8</v>
      </c>
      <c r="E2225" s="353">
        <v>0</v>
      </c>
      <c r="F2225" s="353">
        <v>838</v>
      </c>
      <c r="G2225" s="354">
        <v>865</v>
      </c>
      <c r="H2225" s="354">
        <v>34</v>
      </c>
      <c r="I2225" s="354">
        <v>885</v>
      </c>
      <c r="J2225" s="355">
        <v>127</v>
      </c>
      <c r="K2225" s="355">
        <v>0</v>
      </c>
      <c r="L2225" s="355">
        <v>915</v>
      </c>
      <c r="M2225" s="355">
        <v>0</v>
      </c>
      <c r="N2225" s="355">
        <v>0</v>
      </c>
      <c r="O2225" s="355">
        <v>864</v>
      </c>
      <c r="P2225" s="355">
        <v>3</v>
      </c>
      <c r="Q2225" s="355">
        <v>0</v>
      </c>
      <c r="R2225" s="355">
        <v>765</v>
      </c>
      <c r="S2225" s="355">
        <v>0</v>
      </c>
      <c r="T2225" s="355">
        <v>0</v>
      </c>
      <c r="U2225" s="355">
        <v>844.00000000000057</v>
      </c>
      <c r="V2225" s="355">
        <v>0</v>
      </c>
      <c r="W2225" s="355">
        <v>0</v>
      </c>
      <c r="X2225" s="355">
        <v>967.99999999999955</v>
      </c>
      <c r="Y2225" s="355">
        <v>0</v>
      </c>
      <c r="Z2225" s="355">
        <v>0</v>
      </c>
      <c r="AA2225" s="355">
        <v>1124</v>
      </c>
      <c r="AB2225" s="355">
        <v>25</v>
      </c>
      <c r="AC2225" s="355">
        <v>0</v>
      </c>
      <c r="AD2225" s="357">
        <v>1064</v>
      </c>
      <c r="AE2225" s="355">
        <v>0</v>
      </c>
      <c r="AF2225" s="355">
        <v>0</v>
      </c>
      <c r="AG2225" s="358">
        <v>1099</v>
      </c>
      <c r="AH2225" s="355">
        <v>0</v>
      </c>
      <c r="AI2225" s="355">
        <v>0</v>
      </c>
      <c r="AJ2225" s="358">
        <v>1156</v>
      </c>
      <c r="AK2225" s="4">
        <v>0</v>
      </c>
      <c r="AL2225" s="4">
        <v>0</v>
      </c>
      <c r="AM2225" s="4">
        <v>670</v>
      </c>
    </row>
    <row r="2226" spans="2:39" x14ac:dyDescent="0.3">
      <c r="B2226" s="350" t="s">
        <v>158</v>
      </c>
      <c r="C2226" s="351" t="s">
        <v>255</v>
      </c>
      <c r="D2226" s="352">
        <v>12212</v>
      </c>
      <c r="E2226" s="353">
        <v>34</v>
      </c>
      <c r="F2226" s="353">
        <v>1480</v>
      </c>
      <c r="G2226" s="354">
        <v>12432</v>
      </c>
      <c r="H2226" s="354">
        <v>2</v>
      </c>
      <c r="I2226" s="354">
        <v>1417</v>
      </c>
      <c r="J2226" s="355">
        <v>11509</v>
      </c>
      <c r="K2226" s="355">
        <v>0</v>
      </c>
      <c r="L2226" s="355">
        <v>1555</v>
      </c>
      <c r="M2226" s="355">
        <v>11370</v>
      </c>
      <c r="N2226" s="355">
        <v>1</v>
      </c>
      <c r="O2226" s="355">
        <v>1436</v>
      </c>
      <c r="P2226" s="355">
        <v>10039</v>
      </c>
      <c r="Q2226" s="355">
        <v>0</v>
      </c>
      <c r="R2226" s="355">
        <v>1391</v>
      </c>
      <c r="S2226" s="355">
        <v>9157.9999999999927</v>
      </c>
      <c r="T2226" s="355">
        <v>0</v>
      </c>
      <c r="U2226" s="355">
        <v>1541.9999999999993</v>
      </c>
      <c r="V2226" s="355">
        <v>8964.9999999999927</v>
      </c>
      <c r="W2226" s="355">
        <v>0</v>
      </c>
      <c r="X2226" s="355">
        <v>1606.0000000000011</v>
      </c>
      <c r="Y2226" s="355">
        <v>9240</v>
      </c>
      <c r="Z2226" s="355">
        <v>0</v>
      </c>
      <c r="AA2226" s="355">
        <v>1778</v>
      </c>
      <c r="AB2226" s="355">
        <v>8909</v>
      </c>
      <c r="AC2226" s="355">
        <v>0</v>
      </c>
      <c r="AD2226" s="357">
        <v>1721</v>
      </c>
      <c r="AE2226" s="355">
        <v>8749</v>
      </c>
      <c r="AF2226" s="355">
        <v>0</v>
      </c>
      <c r="AG2226" s="358">
        <v>1810</v>
      </c>
      <c r="AH2226" s="355">
        <v>8821</v>
      </c>
      <c r="AI2226" s="355">
        <v>0</v>
      </c>
      <c r="AJ2226" s="358">
        <v>1728</v>
      </c>
      <c r="AK2226" s="4">
        <v>8921</v>
      </c>
      <c r="AL2226" s="4">
        <v>0</v>
      </c>
      <c r="AM2226" s="4">
        <v>1469</v>
      </c>
    </row>
    <row r="2227" spans="2:39" x14ac:dyDescent="0.3">
      <c r="B2227" s="350" t="s">
        <v>158</v>
      </c>
      <c r="C2227" s="351" t="s">
        <v>224</v>
      </c>
      <c r="D2227" s="352">
        <v>14975</v>
      </c>
      <c r="E2227" s="353">
        <v>217</v>
      </c>
      <c r="F2227" s="353">
        <v>1631</v>
      </c>
      <c r="G2227" s="354">
        <v>15922</v>
      </c>
      <c r="H2227" s="354">
        <v>5</v>
      </c>
      <c r="I2227" s="354">
        <v>1486</v>
      </c>
      <c r="J2227" s="355">
        <v>15602</v>
      </c>
      <c r="K2227" s="355">
        <v>13</v>
      </c>
      <c r="L2227" s="355">
        <v>1699</v>
      </c>
      <c r="M2227" s="355">
        <v>14042</v>
      </c>
      <c r="N2227" s="355">
        <v>0</v>
      </c>
      <c r="O2227" s="355">
        <v>1588</v>
      </c>
      <c r="P2227" s="355">
        <v>13507</v>
      </c>
      <c r="Q2227" s="355">
        <v>0</v>
      </c>
      <c r="R2227" s="355">
        <v>1518</v>
      </c>
      <c r="S2227" s="355">
        <v>11710.999999999964</v>
      </c>
      <c r="T2227" s="355">
        <v>0</v>
      </c>
      <c r="U2227" s="355">
        <v>1677.9999999999989</v>
      </c>
      <c r="V2227" s="355">
        <v>11280.000000000013</v>
      </c>
      <c r="W2227" s="355">
        <v>0</v>
      </c>
      <c r="X2227" s="355">
        <v>1723.9999999999986</v>
      </c>
      <c r="Y2227" s="355">
        <v>10652</v>
      </c>
      <c r="Z2227" s="355">
        <v>0</v>
      </c>
      <c r="AA2227" s="355">
        <v>1714</v>
      </c>
      <c r="AB2227" s="355">
        <v>10481</v>
      </c>
      <c r="AC2227" s="355">
        <v>0</v>
      </c>
      <c r="AD2227" s="357">
        <v>1960</v>
      </c>
      <c r="AE2227" s="355">
        <v>10534</v>
      </c>
      <c r="AF2227" s="355">
        <v>0</v>
      </c>
      <c r="AG2227" s="358">
        <v>1971</v>
      </c>
      <c r="AH2227" s="355">
        <v>10418</v>
      </c>
      <c r="AI2227" s="355">
        <v>0</v>
      </c>
      <c r="AJ2227" s="358">
        <v>1924</v>
      </c>
      <c r="AK2227" s="4">
        <v>10450</v>
      </c>
      <c r="AL2227" s="4">
        <v>0</v>
      </c>
      <c r="AM2227" s="4">
        <v>1703</v>
      </c>
    </row>
    <row r="2228" spans="2:39" x14ac:dyDescent="0.3">
      <c r="B2228" s="350" t="s">
        <v>158</v>
      </c>
      <c r="C2228" s="351" t="s">
        <v>225</v>
      </c>
      <c r="D2228" s="352">
        <v>14372</v>
      </c>
      <c r="E2228" s="353">
        <v>144</v>
      </c>
      <c r="F2228" s="353">
        <v>1521</v>
      </c>
      <c r="G2228" s="354">
        <v>14692</v>
      </c>
      <c r="H2228" s="354">
        <v>2</v>
      </c>
      <c r="I2228" s="354">
        <v>1375</v>
      </c>
      <c r="J2228" s="355">
        <v>14676</v>
      </c>
      <c r="K2228" s="355">
        <v>4</v>
      </c>
      <c r="L2228" s="355">
        <v>1603</v>
      </c>
      <c r="M2228" s="355">
        <v>14273</v>
      </c>
      <c r="N2228" s="355">
        <v>2</v>
      </c>
      <c r="O2228" s="355">
        <v>1649</v>
      </c>
      <c r="P2228" s="355">
        <v>12976</v>
      </c>
      <c r="Q2228" s="355">
        <v>0</v>
      </c>
      <c r="R2228" s="355">
        <v>1516</v>
      </c>
      <c r="S2228" s="355">
        <v>12055.000000000011</v>
      </c>
      <c r="T2228" s="355">
        <v>0</v>
      </c>
      <c r="U2228" s="355">
        <v>1589.9999999999993</v>
      </c>
      <c r="V2228" s="355">
        <v>11079.999999999962</v>
      </c>
      <c r="W2228" s="355">
        <v>0</v>
      </c>
      <c r="X2228" s="355">
        <v>1741.9999999999993</v>
      </c>
      <c r="Y2228" s="355">
        <v>10521</v>
      </c>
      <c r="Z2228" s="355">
        <v>0</v>
      </c>
      <c r="AA2228" s="355">
        <v>1688</v>
      </c>
      <c r="AB2228" s="355">
        <v>9957</v>
      </c>
      <c r="AC2228" s="355">
        <v>0</v>
      </c>
      <c r="AD2228" s="357">
        <v>1704</v>
      </c>
      <c r="AE2228" s="355">
        <v>9944</v>
      </c>
      <c r="AF2228" s="355">
        <v>0</v>
      </c>
      <c r="AG2228" s="358">
        <v>1880</v>
      </c>
      <c r="AH2228" s="355">
        <v>9965</v>
      </c>
      <c r="AI2228" s="355">
        <v>0</v>
      </c>
      <c r="AJ2228" s="358">
        <v>1900</v>
      </c>
      <c r="AK2228" s="4">
        <v>10590</v>
      </c>
      <c r="AL2228" s="4">
        <v>0</v>
      </c>
      <c r="AM2228" s="4">
        <v>1650</v>
      </c>
    </row>
    <row r="2229" spans="2:39" x14ac:dyDescent="0.3">
      <c r="B2229" s="350" t="s">
        <v>158</v>
      </c>
      <c r="C2229" s="351" t="s">
        <v>226</v>
      </c>
      <c r="D2229" s="352">
        <v>14318</v>
      </c>
      <c r="E2229" s="353">
        <v>127</v>
      </c>
      <c r="F2229" s="353">
        <v>1521</v>
      </c>
      <c r="G2229" s="354">
        <v>14451</v>
      </c>
      <c r="H2229" s="354">
        <v>26</v>
      </c>
      <c r="I2229" s="354">
        <v>1228</v>
      </c>
      <c r="J2229" s="355">
        <v>14219</v>
      </c>
      <c r="K2229" s="355">
        <v>8</v>
      </c>
      <c r="L2229" s="355">
        <v>1449</v>
      </c>
      <c r="M2229" s="355">
        <v>14043</v>
      </c>
      <c r="N2229" s="355">
        <v>0</v>
      </c>
      <c r="O2229" s="355">
        <v>1528</v>
      </c>
      <c r="P2229" s="355">
        <v>13746</v>
      </c>
      <c r="Q2229" s="355">
        <v>0</v>
      </c>
      <c r="R2229" s="355">
        <v>1548</v>
      </c>
      <c r="S2229" s="355">
        <v>12171.00000000002</v>
      </c>
      <c r="T2229" s="355">
        <v>0</v>
      </c>
      <c r="U2229" s="355">
        <v>1641.0000000000005</v>
      </c>
      <c r="V2229" s="355">
        <v>11891.000000000025</v>
      </c>
      <c r="W2229" s="355">
        <v>0</v>
      </c>
      <c r="X2229" s="355">
        <v>1684.9999999999995</v>
      </c>
      <c r="Y2229" s="355">
        <v>10790</v>
      </c>
      <c r="Z2229" s="355">
        <v>0</v>
      </c>
      <c r="AA2229" s="355">
        <v>1710</v>
      </c>
      <c r="AB2229" s="355">
        <v>10426</v>
      </c>
      <c r="AC2229" s="355">
        <v>0</v>
      </c>
      <c r="AD2229" s="357">
        <v>1693</v>
      </c>
      <c r="AE2229" s="355">
        <v>10049</v>
      </c>
      <c r="AF2229" s="355">
        <v>0</v>
      </c>
      <c r="AG2229" s="358">
        <v>1680</v>
      </c>
      <c r="AH2229" s="355">
        <v>9850</v>
      </c>
      <c r="AI2229" s="355">
        <v>0</v>
      </c>
      <c r="AJ2229" s="358">
        <v>1830</v>
      </c>
      <c r="AK2229" s="4">
        <v>10230</v>
      </c>
      <c r="AL2229" s="4">
        <v>0</v>
      </c>
      <c r="AM2229" s="4">
        <v>1672</v>
      </c>
    </row>
    <row r="2230" spans="2:39" x14ac:dyDescent="0.3">
      <c r="B2230" s="350" t="s">
        <v>158</v>
      </c>
      <c r="C2230" s="351" t="s">
        <v>227</v>
      </c>
      <c r="D2230" s="352">
        <v>14062</v>
      </c>
      <c r="E2230" s="353">
        <v>119</v>
      </c>
      <c r="F2230" s="353">
        <v>1463</v>
      </c>
      <c r="G2230" s="354">
        <v>14345</v>
      </c>
      <c r="H2230" s="354">
        <v>1</v>
      </c>
      <c r="I2230" s="354">
        <v>1212</v>
      </c>
      <c r="J2230" s="355">
        <v>13814</v>
      </c>
      <c r="K2230" s="355">
        <v>2</v>
      </c>
      <c r="L2230" s="355">
        <v>1339</v>
      </c>
      <c r="M2230" s="355">
        <v>13421</v>
      </c>
      <c r="N2230" s="355">
        <v>0</v>
      </c>
      <c r="O2230" s="355">
        <v>1413</v>
      </c>
      <c r="P2230" s="355">
        <v>13361</v>
      </c>
      <c r="Q2230" s="355">
        <v>0</v>
      </c>
      <c r="R2230" s="355">
        <v>1406</v>
      </c>
      <c r="S2230" s="355">
        <v>12894.999999999991</v>
      </c>
      <c r="T2230" s="355">
        <v>0</v>
      </c>
      <c r="U2230" s="355">
        <v>1580.0000000000002</v>
      </c>
      <c r="V2230" s="355">
        <v>12065.000000000013</v>
      </c>
      <c r="W2230" s="355">
        <v>0</v>
      </c>
      <c r="X2230" s="355">
        <v>1646.9999999999993</v>
      </c>
      <c r="Y2230" s="355">
        <v>11505</v>
      </c>
      <c r="Z2230" s="355">
        <v>0</v>
      </c>
      <c r="AA2230" s="355">
        <v>1671</v>
      </c>
      <c r="AB2230" s="355">
        <v>10591</v>
      </c>
      <c r="AC2230" s="355">
        <v>0</v>
      </c>
      <c r="AD2230" s="357">
        <v>1688</v>
      </c>
      <c r="AE2230" s="355">
        <v>10252</v>
      </c>
      <c r="AF2230" s="355">
        <v>0</v>
      </c>
      <c r="AG2230" s="358">
        <v>1652</v>
      </c>
      <c r="AH2230" s="355">
        <v>9943</v>
      </c>
      <c r="AI2230" s="355">
        <v>0</v>
      </c>
      <c r="AJ2230" s="358">
        <v>1621</v>
      </c>
      <c r="AK2230" s="4">
        <v>10185</v>
      </c>
      <c r="AL2230" s="4">
        <v>0</v>
      </c>
      <c r="AM2230" s="4">
        <v>1616</v>
      </c>
    </row>
    <row r="2231" spans="2:39" x14ac:dyDescent="0.3">
      <c r="B2231" s="350" t="s">
        <v>158</v>
      </c>
      <c r="C2231" s="351" t="s">
        <v>228</v>
      </c>
      <c r="D2231" s="352">
        <v>14137</v>
      </c>
      <c r="E2231" s="353">
        <v>67</v>
      </c>
      <c r="F2231" s="353">
        <v>1384</v>
      </c>
      <c r="G2231" s="354">
        <v>13965</v>
      </c>
      <c r="H2231" s="354">
        <v>1</v>
      </c>
      <c r="I2231" s="354">
        <v>1058</v>
      </c>
      <c r="J2231" s="355">
        <v>13436</v>
      </c>
      <c r="K2231" s="355">
        <v>10</v>
      </c>
      <c r="L2231" s="355">
        <v>1232</v>
      </c>
      <c r="M2231" s="355">
        <v>13135</v>
      </c>
      <c r="N2231" s="355">
        <v>0</v>
      </c>
      <c r="O2231" s="355">
        <v>1290</v>
      </c>
      <c r="P2231" s="355">
        <v>12841</v>
      </c>
      <c r="Q2231" s="355">
        <v>0</v>
      </c>
      <c r="R2231" s="355">
        <v>1248</v>
      </c>
      <c r="S2231" s="355">
        <v>12591.000000000002</v>
      </c>
      <c r="T2231" s="355">
        <v>0</v>
      </c>
      <c r="U2231" s="355">
        <v>1376.0000000000014</v>
      </c>
      <c r="V2231" s="355">
        <v>12527.999999999991</v>
      </c>
      <c r="W2231" s="355">
        <v>0</v>
      </c>
      <c r="X2231" s="355">
        <v>1544.0000000000005</v>
      </c>
      <c r="Y2231" s="355">
        <v>11696</v>
      </c>
      <c r="Z2231" s="355">
        <v>0</v>
      </c>
      <c r="AA2231" s="355">
        <v>1601</v>
      </c>
      <c r="AB2231" s="355">
        <v>11275</v>
      </c>
      <c r="AC2231" s="355">
        <v>0</v>
      </c>
      <c r="AD2231" s="357">
        <v>1548</v>
      </c>
      <c r="AE2231" s="355">
        <v>10620</v>
      </c>
      <c r="AF2231" s="355">
        <v>0</v>
      </c>
      <c r="AG2231" s="358">
        <v>1636</v>
      </c>
      <c r="AH2231" s="355">
        <v>10168</v>
      </c>
      <c r="AI2231" s="355">
        <v>0</v>
      </c>
      <c r="AJ2231" s="358">
        <v>1622</v>
      </c>
      <c r="AK2231" s="4">
        <v>10287</v>
      </c>
      <c r="AL2231" s="4">
        <v>0</v>
      </c>
      <c r="AM2231" s="4">
        <v>1476</v>
      </c>
    </row>
    <row r="2232" spans="2:39" x14ac:dyDescent="0.3">
      <c r="B2232" s="350" t="s">
        <v>158</v>
      </c>
      <c r="C2232" s="351" t="s">
        <v>229</v>
      </c>
      <c r="D2232" s="352">
        <v>14473</v>
      </c>
      <c r="E2232" s="353">
        <v>79</v>
      </c>
      <c r="F2232" s="353">
        <v>1403</v>
      </c>
      <c r="G2232" s="354">
        <v>15465</v>
      </c>
      <c r="H2232" s="354">
        <v>2</v>
      </c>
      <c r="I2232" s="354">
        <v>1006</v>
      </c>
      <c r="J2232" s="355">
        <v>15238</v>
      </c>
      <c r="K2232" s="355">
        <v>0</v>
      </c>
      <c r="L2232" s="355">
        <v>974</v>
      </c>
      <c r="M2232" s="355">
        <v>14870</v>
      </c>
      <c r="N2232" s="355">
        <v>1</v>
      </c>
      <c r="O2232" s="355">
        <v>951</v>
      </c>
      <c r="P2232" s="355">
        <v>14829</v>
      </c>
      <c r="Q2232" s="355">
        <v>1</v>
      </c>
      <c r="R2232" s="355">
        <v>988</v>
      </c>
      <c r="S2232" s="355">
        <v>13854.999999999971</v>
      </c>
      <c r="T2232" s="355">
        <v>0</v>
      </c>
      <c r="U2232" s="355">
        <v>1088.9999999999998</v>
      </c>
      <c r="V2232" s="355">
        <v>14171.999999999931</v>
      </c>
      <c r="W2232" s="355">
        <v>0</v>
      </c>
      <c r="X2232" s="355">
        <v>1143.0000000000016</v>
      </c>
      <c r="Y2232" s="355">
        <v>14107</v>
      </c>
      <c r="Z2232" s="355">
        <v>0</v>
      </c>
      <c r="AA2232" s="355">
        <v>1158</v>
      </c>
      <c r="AB2232" s="355">
        <v>13132</v>
      </c>
      <c r="AC2232" s="355">
        <v>0</v>
      </c>
      <c r="AD2232" s="357">
        <v>1287</v>
      </c>
      <c r="AE2232" s="355">
        <v>12784</v>
      </c>
      <c r="AF2232" s="355">
        <v>0</v>
      </c>
      <c r="AG2232" s="358">
        <v>1354</v>
      </c>
      <c r="AH2232" s="355">
        <v>12332</v>
      </c>
      <c r="AI2232" s="355">
        <v>0</v>
      </c>
      <c r="AJ2232" s="358">
        <v>1308</v>
      </c>
      <c r="AK2232" s="4">
        <v>11670</v>
      </c>
      <c r="AL2232" s="4">
        <v>0</v>
      </c>
      <c r="AM2232" s="4">
        <v>1176</v>
      </c>
    </row>
    <row r="2233" spans="2:39" x14ac:dyDescent="0.3">
      <c r="B2233" s="350" t="s">
        <v>158</v>
      </c>
      <c r="C2233" s="351" t="s">
        <v>287</v>
      </c>
      <c r="D2233" s="352">
        <v>13646</v>
      </c>
      <c r="E2233" s="353">
        <v>58</v>
      </c>
      <c r="F2233" s="353">
        <v>1283</v>
      </c>
      <c r="G2233" s="354">
        <v>13505</v>
      </c>
      <c r="H2233" s="354">
        <v>1</v>
      </c>
      <c r="I2233" s="354">
        <v>867</v>
      </c>
      <c r="J2233" s="355">
        <v>13443</v>
      </c>
      <c r="K2233" s="355">
        <v>0</v>
      </c>
      <c r="L2233" s="355">
        <v>993</v>
      </c>
      <c r="M2233" s="355">
        <v>13276</v>
      </c>
      <c r="N2233" s="355">
        <v>0</v>
      </c>
      <c r="O2233" s="355">
        <v>1014</v>
      </c>
      <c r="P2233" s="355">
        <v>12710</v>
      </c>
      <c r="Q2233" s="355">
        <v>0</v>
      </c>
      <c r="R2233" s="355">
        <v>916</v>
      </c>
      <c r="S2233" s="355">
        <v>12308.000000000005</v>
      </c>
      <c r="T2233" s="355">
        <v>0</v>
      </c>
      <c r="U2233" s="355">
        <v>1009.0000000000005</v>
      </c>
      <c r="V2233" s="355">
        <v>12410.000000000047</v>
      </c>
      <c r="W2233" s="355">
        <v>0</v>
      </c>
      <c r="X2233" s="355">
        <v>1051.9999999999991</v>
      </c>
      <c r="Y2233" s="355">
        <v>12620</v>
      </c>
      <c r="Z2233" s="355">
        <v>0</v>
      </c>
      <c r="AA2233" s="355">
        <v>1075</v>
      </c>
      <c r="AB2233" s="355">
        <v>12619</v>
      </c>
      <c r="AC2233" s="355">
        <v>0</v>
      </c>
      <c r="AD2233" s="357">
        <v>1138</v>
      </c>
      <c r="AE2233" s="355">
        <v>12171</v>
      </c>
      <c r="AF2233" s="355">
        <v>0</v>
      </c>
      <c r="AG2233" s="358">
        <v>1293</v>
      </c>
      <c r="AH2233" s="355">
        <v>11945</v>
      </c>
      <c r="AI2233" s="355">
        <v>0</v>
      </c>
      <c r="AJ2233" s="358">
        <v>1341</v>
      </c>
      <c r="AK2233" s="4">
        <v>12198</v>
      </c>
      <c r="AL2233" s="4">
        <v>0</v>
      </c>
      <c r="AM2233" s="4">
        <v>1185</v>
      </c>
    </row>
    <row r="2234" spans="2:39" x14ac:dyDescent="0.3">
      <c r="B2234" s="350" t="s">
        <v>158</v>
      </c>
      <c r="C2234" s="351" t="s">
        <v>230</v>
      </c>
      <c r="D2234" s="352">
        <v>12862</v>
      </c>
      <c r="E2234" s="353">
        <v>70</v>
      </c>
      <c r="F2234" s="353">
        <v>1190</v>
      </c>
      <c r="G2234" s="354">
        <v>12408</v>
      </c>
      <c r="H2234" s="354">
        <v>1</v>
      </c>
      <c r="I2234" s="354">
        <v>815</v>
      </c>
      <c r="J2234" s="355">
        <v>11763</v>
      </c>
      <c r="K2234" s="355">
        <v>0</v>
      </c>
      <c r="L2234" s="355">
        <v>837</v>
      </c>
      <c r="M2234" s="355">
        <v>11730</v>
      </c>
      <c r="N2234" s="355">
        <v>0</v>
      </c>
      <c r="O2234" s="355">
        <v>974</v>
      </c>
      <c r="P2234" s="355">
        <v>11723</v>
      </c>
      <c r="Q2234" s="355">
        <v>0</v>
      </c>
      <c r="R2234" s="355">
        <v>915</v>
      </c>
      <c r="S2234" s="355">
        <v>10775.000000000013</v>
      </c>
      <c r="T2234" s="355">
        <v>0</v>
      </c>
      <c r="U2234" s="355">
        <v>903.00000000000114</v>
      </c>
      <c r="V2234" s="355">
        <v>11226.000000000022</v>
      </c>
      <c r="W2234" s="355">
        <v>0</v>
      </c>
      <c r="X2234" s="355">
        <v>940.99999999999989</v>
      </c>
      <c r="Y2234" s="355">
        <v>11056</v>
      </c>
      <c r="Z2234" s="355">
        <v>0</v>
      </c>
      <c r="AA2234" s="355">
        <v>962</v>
      </c>
      <c r="AB2234" s="355">
        <v>11294</v>
      </c>
      <c r="AC2234" s="355">
        <v>0</v>
      </c>
      <c r="AD2234" s="357">
        <v>1073</v>
      </c>
      <c r="AE2234" s="355">
        <v>11540</v>
      </c>
      <c r="AF2234" s="355">
        <v>0</v>
      </c>
      <c r="AG2234" s="358">
        <v>1116</v>
      </c>
      <c r="AH2234" s="355">
        <v>11458</v>
      </c>
      <c r="AI2234" s="355">
        <v>0</v>
      </c>
      <c r="AJ2234" s="358">
        <v>1180</v>
      </c>
      <c r="AK2234" s="4">
        <v>11442</v>
      </c>
      <c r="AL2234" s="4">
        <v>0</v>
      </c>
      <c r="AM2234" s="4">
        <v>1205</v>
      </c>
    </row>
    <row r="2235" spans="2:39" x14ac:dyDescent="0.3">
      <c r="B2235" s="350" t="s">
        <v>158</v>
      </c>
      <c r="C2235" s="351" t="s">
        <v>231</v>
      </c>
      <c r="D2235" s="352">
        <v>11253</v>
      </c>
      <c r="E2235" s="353">
        <v>68</v>
      </c>
      <c r="F2235" s="353">
        <v>1102</v>
      </c>
      <c r="G2235" s="354">
        <v>11552</v>
      </c>
      <c r="H2235" s="354">
        <v>1</v>
      </c>
      <c r="I2235" s="354">
        <v>768</v>
      </c>
      <c r="J2235" s="355">
        <v>10626</v>
      </c>
      <c r="K2235" s="355">
        <v>0</v>
      </c>
      <c r="L2235" s="355">
        <v>817</v>
      </c>
      <c r="M2235" s="355">
        <v>10273</v>
      </c>
      <c r="N2235" s="355">
        <v>0</v>
      </c>
      <c r="O2235" s="355">
        <v>786</v>
      </c>
      <c r="P2235" s="355">
        <v>10157</v>
      </c>
      <c r="Q2235" s="355">
        <v>0</v>
      </c>
      <c r="R2235" s="355">
        <v>801</v>
      </c>
      <c r="S2235" s="355">
        <v>9690.0000000000236</v>
      </c>
      <c r="T2235" s="355">
        <v>0</v>
      </c>
      <c r="U2235" s="355">
        <v>870.99999999999909</v>
      </c>
      <c r="V2235" s="355">
        <v>9562.9999999999982</v>
      </c>
      <c r="W2235" s="355">
        <v>0</v>
      </c>
      <c r="X2235" s="355">
        <v>793.99999999999943</v>
      </c>
      <c r="Y2235" s="355">
        <v>9694</v>
      </c>
      <c r="Z2235" s="355">
        <v>0</v>
      </c>
      <c r="AA2235" s="355">
        <v>826</v>
      </c>
      <c r="AB2235" s="355">
        <v>9532</v>
      </c>
      <c r="AC2235" s="355">
        <v>0</v>
      </c>
      <c r="AD2235" s="357">
        <v>932</v>
      </c>
      <c r="AE2235" s="355">
        <v>10066</v>
      </c>
      <c r="AF2235" s="355">
        <v>0</v>
      </c>
      <c r="AG2235" s="358">
        <v>987</v>
      </c>
      <c r="AH2235" s="355">
        <v>10277</v>
      </c>
      <c r="AI2235" s="355">
        <v>0</v>
      </c>
      <c r="AJ2235" s="358">
        <v>979</v>
      </c>
      <c r="AK2235" s="4">
        <v>10751</v>
      </c>
      <c r="AL2235" s="4">
        <v>0</v>
      </c>
      <c r="AM2235" s="4">
        <v>1041</v>
      </c>
    </row>
    <row r="2236" spans="2:39" x14ac:dyDescent="0.3">
      <c r="B2236" s="350" t="s">
        <v>158</v>
      </c>
      <c r="C2236" s="351" t="s">
        <v>288</v>
      </c>
      <c r="D2236" s="352">
        <v>9895</v>
      </c>
      <c r="E2236" s="353">
        <v>31</v>
      </c>
      <c r="F2236" s="353">
        <v>982</v>
      </c>
      <c r="G2236" s="354">
        <v>10030</v>
      </c>
      <c r="H2236" s="354">
        <v>1</v>
      </c>
      <c r="I2236" s="354">
        <v>589</v>
      </c>
      <c r="J2236" s="355">
        <v>9851</v>
      </c>
      <c r="K2236" s="355">
        <v>0</v>
      </c>
      <c r="L2236" s="355">
        <v>579</v>
      </c>
      <c r="M2236" s="355">
        <v>8985</v>
      </c>
      <c r="N2236" s="355">
        <v>1</v>
      </c>
      <c r="O2236" s="355">
        <v>671</v>
      </c>
      <c r="P2236" s="355">
        <v>8829</v>
      </c>
      <c r="Q2236" s="355">
        <v>0</v>
      </c>
      <c r="R2236" s="355">
        <v>591</v>
      </c>
      <c r="S2236" s="355">
        <v>8355.0000000000018</v>
      </c>
      <c r="T2236" s="355">
        <v>0</v>
      </c>
      <c r="U2236" s="355">
        <v>736.9999999999992</v>
      </c>
      <c r="V2236" s="355">
        <v>8495.0000000000073</v>
      </c>
      <c r="W2236" s="355">
        <v>0</v>
      </c>
      <c r="X2236" s="355">
        <v>767.99999999999966</v>
      </c>
      <c r="Y2236" s="355">
        <v>8387</v>
      </c>
      <c r="Z2236" s="355">
        <v>0</v>
      </c>
      <c r="AA2236" s="355">
        <v>636</v>
      </c>
      <c r="AB2236" s="355">
        <v>8372</v>
      </c>
      <c r="AC2236" s="355">
        <v>0</v>
      </c>
      <c r="AD2236" s="357">
        <v>686</v>
      </c>
      <c r="AE2236" s="355">
        <v>8573</v>
      </c>
      <c r="AF2236" s="355">
        <v>0</v>
      </c>
      <c r="AG2236" s="358">
        <v>788</v>
      </c>
      <c r="AH2236" s="355">
        <v>9057</v>
      </c>
      <c r="AI2236" s="355">
        <v>0</v>
      </c>
      <c r="AJ2236" s="358">
        <v>828</v>
      </c>
      <c r="AK2236" s="4">
        <v>9627</v>
      </c>
      <c r="AL2236" s="4">
        <v>0</v>
      </c>
      <c r="AM2236" s="4">
        <v>823</v>
      </c>
    </row>
    <row r="2237" spans="2:39" x14ac:dyDescent="0.3">
      <c r="B2237" s="350" t="s">
        <v>158</v>
      </c>
      <c r="C2237" s="351" t="s">
        <v>232</v>
      </c>
      <c r="D2237" s="352">
        <v>8129</v>
      </c>
      <c r="E2237" s="353">
        <v>37</v>
      </c>
      <c r="F2237" s="353">
        <v>909</v>
      </c>
      <c r="G2237" s="354">
        <v>8255</v>
      </c>
      <c r="H2237" s="354">
        <v>1</v>
      </c>
      <c r="I2237" s="354">
        <v>603</v>
      </c>
      <c r="J2237" s="355">
        <v>8255</v>
      </c>
      <c r="K2237" s="355">
        <v>0</v>
      </c>
      <c r="L2237" s="355">
        <v>604</v>
      </c>
      <c r="M2237" s="355">
        <v>8033</v>
      </c>
      <c r="N2237" s="355">
        <v>0</v>
      </c>
      <c r="O2237" s="355">
        <v>656</v>
      </c>
      <c r="P2237" s="355">
        <v>7390</v>
      </c>
      <c r="Q2237" s="355">
        <v>0</v>
      </c>
      <c r="R2237" s="355">
        <v>626</v>
      </c>
      <c r="S2237" s="355">
        <v>7066.9999999999982</v>
      </c>
      <c r="T2237" s="355">
        <v>0</v>
      </c>
      <c r="U2237" s="355">
        <v>599.00000000000011</v>
      </c>
      <c r="V2237" s="355">
        <v>7201.9999999999945</v>
      </c>
      <c r="W2237" s="355">
        <v>0</v>
      </c>
      <c r="X2237" s="355">
        <v>701</v>
      </c>
      <c r="Y2237" s="355">
        <v>7155</v>
      </c>
      <c r="Z2237" s="355">
        <v>0</v>
      </c>
      <c r="AA2237" s="355">
        <v>665</v>
      </c>
      <c r="AB2237" s="355">
        <v>7018</v>
      </c>
      <c r="AC2237" s="355">
        <v>0</v>
      </c>
      <c r="AD2237" s="357">
        <v>622</v>
      </c>
      <c r="AE2237" s="355">
        <v>7081</v>
      </c>
      <c r="AF2237" s="355">
        <v>0</v>
      </c>
      <c r="AG2237" s="358">
        <v>691</v>
      </c>
      <c r="AH2237" s="355">
        <v>7315</v>
      </c>
      <c r="AI2237" s="355">
        <v>0</v>
      </c>
      <c r="AJ2237" s="358">
        <v>762</v>
      </c>
      <c r="AK2237" s="4">
        <v>7884</v>
      </c>
      <c r="AL2237" s="4">
        <v>0</v>
      </c>
      <c r="AM2237" s="4">
        <v>756</v>
      </c>
    </row>
    <row r="2238" spans="2:39" x14ac:dyDescent="0.3">
      <c r="B2238" s="350" t="s">
        <v>158</v>
      </c>
      <c r="C2238" s="351" t="s">
        <v>325</v>
      </c>
      <c r="D2238" s="352">
        <v>274</v>
      </c>
      <c r="E2238" s="353">
        <v>2</v>
      </c>
      <c r="F2238" s="353">
        <v>0</v>
      </c>
      <c r="G2238" s="354">
        <v>214</v>
      </c>
      <c r="H2238" s="354">
        <v>0</v>
      </c>
      <c r="I2238" s="354">
        <v>0</v>
      </c>
      <c r="J2238" s="355">
        <v>273</v>
      </c>
      <c r="K2238" s="355">
        <v>0</v>
      </c>
      <c r="L2238" s="355">
        <v>0</v>
      </c>
      <c r="M2238" s="355">
        <v>346</v>
      </c>
      <c r="N2238" s="355">
        <v>0</v>
      </c>
      <c r="O2238" s="355">
        <v>0</v>
      </c>
      <c r="P2238" s="355">
        <v>343</v>
      </c>
      <c r="Q2238" s="355">
        <v>0</v>
      </c>
      <c r="R2238" s="355">
        <v>0</v>
      </c>
      <c r="S2238" s="355">
        <v>438.00000000000006</v>
      </c>
      <c r="T2238" s="355">
        <v>0</v>
      </c>
      <c r="U2238" s="355">
        <v>0</v>
      </c>
      <c r="V2238" s="355">
        <v>266.99999999999994</v>
      </c>
      <c r="W2238" s="355">
        <v>0</v>
      </c>
      <c r="X2238" s="355">
        <v>0</v>
      </c>
      <c r="Y2238" s="355">
        <v>324</v>
      </c>
      <c r="Z2238" s="355">
        <v>0</v>
      </c>
      <c r="AA2238" s="355">
        <v>0</v>
      </c>
      <c r="AB2238" s="355">
        <v>346</v>
      </c>
      <c r="AC2238" s="355">
        <v>0</v>
      </c>
      <c r="AD2238" s="357">
        <v>0</v>
      </c>
      <c r="AE2238" s="355">
        <v>342</v>
      </c>
      <c r="AF2238" s="355">
        <v>0</v>
      </c>
      <c r="AG2238" s="358">
        <v>0</v>
      </c>
      <c r="AH2238" s="355">
        <v>284</v>
      </c>
      <c r="AI2238" s="355">
        <v>0</v>
      </c>
      <c r="AJ2238" s="358">
        <v>0</v>
      </c>
      <c r="AK2238" s="4">
        <v>277</v>
      </c>
      <c r="AL2238" s="4">
        <v>0</v>
      </c>
      <c r="AM2238" s="4">
        <v>0</v>
      </c>
    </row>
    <row r="2239" spans="2:39" x14ac:dyDescent="0.3">
      <c r="B2239" s="350" t="s">
        <v>158</v>
      </c>
      <c r="C2239" s="351" t="s">
        <v>326</v>
      </c>
      <c r="D2239" s="352">
        <v>160</v>
      </c>
      <c r="E2239" s="353">
        <v>0</v>
      </c>
      <c r="F2239" s="353">
        <v>0</v>
      </c>
      <c r="G2239" s="354">
        <v>235</v>
      </c>
      <c r="H2239" s="354">
        <v>0</v>
      </c>
      <c r="I2239" s="354">
        <v>0</v>
      </c>
      <c r="J2239" s="355">
        <v>187</v>
      </c>
      <c r="K2239" s="355">
        <v>0</v>
      </c>
      <c r="L2239" s="355">
        <v>0</v>
      </c>
      <c r="M2239" s="355">
        <v>269</v>
      </c>
      <c r="N2239" s="355">
        <v>0</v>
      </c>
      <c r="O2239" s="355">
        <v>0</v>
      </c>
      <c r="P2239" s="355">
        <v>220</v>
      </c>
      <c r="Q2239" s="355">
        <v>0</v>
      </c>
      <c r="R2239" s="355">
        <v>0</v>
      </c>
      <c r="S2239" s="355">
        <v>259.00000000000006</v>
      </c>
      <c r="T2239" s="355">
        <v>0</v>
      </c>
      <c r="U2239" s="355">
        <v>0</v>
      </c>
      <c r="V2239" s="355">
        <v>244.99999999999991</v>
      </c>
      <c r="W2239" s="355">
        <v>0</v>
      </c>
      <c r="X2239" s="355">
        <v>0</v>
      </c>
      <c r="Y2239" s="355">
        <v>159</v>
      </c>
      <c r="Z2239" s="355">
        <v>0</v>
      </c>
      <c r="AA2239" s="355">
        <v>0</v>
      </c>
      <c r="AB2239" s="355">
        <v>118</v>
      </c>
      <c r="AC2239" s="355">
        <v>0</v>
      </c>
      <c r="AD2239" s="357">
        <v>0</v>
      </c>
      <c r="AE2239" s="355">
        <v>112</v>
      </c>
      <c r="AF2239" s="355">
        <v>0</v>
      </c>
      <c r="AG2239" s="358">
        <v>0</v>
      </c>
      <c r="AH2239" s="355">
        <v>179</v>
      </c>
      <c r="AI2239" s="355">
        <v>0</v>
      </c>
      <c r="AJ2239" s="358">
        <v>0</v>
      </c>
      <c r="AK2239" s="4">
        <v>83</v>
      </c>
      <c r="AL2239" s="4">
        <v>0</v>
      </c>
      <c r="AM2239" s="4">
        <v>0</v>
      </c>
    </row>
    <row r="2240" spans="2:39" x14ac:dyDescent="0.3">
      <c r="B2240" s="350" t="s">
        <v>158</v>
      </c>
      <c r="C2240" s="351" t="s">
        <v>289</v>
      </c>
      <c r="D2240" s="352">
        <v>1182</v>
      </c>
      <c r="E2240" s="353">
        <v>935</v>
      </c>
      <c r="F2240" s="353">
        <v>251</v>
      </c>
      <c r="G2240" s="354">
        <v>793</v>
      </c>
      <c r="H2240" s="354">
        <v>1</v>
      </c>
      <c r="I2240" s="354">
        <v>9</v>
      </c>
      <c r="J2240" s="355">
        <v>813</v>
      </c>
      <c r="K2240" s="355">
        <v>0</v>
      </c>
      <c r="L2240" s="355">
        <v>7</v>
      </c>
      <c r="M2240" s="355">
        <v>1112</v>
      </c>
      <c r="N2240" s="355">
        <v>199</v>
      </c>
      <c r="O2240" s="355">
        <v>25</v>
      </c>
      <c r="P2240" s="355">
        <v>501</v>
      </c>
      <c r="Q2240" s="355">
        <v>5</v>
      </c>
      <c r="R2240" s="355">
        <v>10</v>
      </c>
      <c r="S2240" s="355">
        <v>918.00000000000045</v>
      </c>
      <c r="T2240" s="355">
        <v>0</v>
      </c>
      <c r="U2240" s="355">
        <v>1</v>
      </c>
      <c r="V2240" s="355">
        <v>2190.9999999999964</v>
      </c>
      <c r="W2240" s="355">
        <v>0</v>
      </c>
      <c r="X2240" s="355">
        <v>1</v>
      </c>
      <c r="Y2240" s="355">
        <v>997</v>
      </c>
      <c r="Z2240" s="355">
        <v>0</v>
      </c>
      <c r="AA2240" s="355">
        <v>0</v>
      </c>
      <c r="AB2240" s="355">
        <v>2312</v>
      </c>
      <c r="AC2240" s="355">
        <v>0</v>
      </c>
      <c r="AD2240" s="357">
        <v>18</v>
      </c>
      <c r="AE2240" s="355">
        <v>0</v>
      </c>
      <c r="AF2240" s="355">
        <v>0</v>
      </c>
      <c r="AG2240" s="358">
        <v>9</v>
      </c>
      <c r="AH2240" s="355">
        <v>0</v>
      </c>
      <c r="AI2240" s="355">
        <v>0</v>
      </c>
      <c r="AJ2240" s="358">
        <v>20</v>
      </c>
      <c r="AK2240" s="4">
        <v>927</v>
      </c>
      <c r="AL2240" s="4">
        <v>0</v>
      </c>
      <c r="AM2240" s="4">
        <v>24</v>
      </c>
    </row>
    <row r="2241" spans="2:39" x14ac:dyDescent="0.3">
      <c r="B2241" s="350" t="s">
        <v>158</v>
      </c>
      <c r="C2241" s="351" t="s">
        <v>290</v>
      </c>
      <c r="D2241" s="352">
        <v>1216</v>
      </c>
      <c r="E2241" s="353">
        <v>33</v>
      </c>
      <c r="F2241" s="353">
        <v>325</v>
      </c>
      <c r="G2241" s="354">
        <v>1935</v>
      </c>
      <c r="H2241" s="354">
        <v>2</v>
      </c>
      <c r="I2241" s="354">
        <v>33</v>
      </c>
      <c r="J2241" s="355">
        <v>1434</v>
      </c>
      <c r="K2241" s="355">
        <v>0</v>
      </c>
      <c r="L2241" s="355">
        <v>10</v>
      </c>
      <c r="M2241" s="355">
        <v>1875</v>
      </c>
      <c r="N2241" s="355">
        <v>211</v>
      </c>
      <c r="O2241" s="355">
        <v>80</v>
      </c>
      <c r="P2241" s="355">
        <v>1603</v>
      </c>
      <c r="Q2241" s="355">
        <v>201</v>
      </c>
      <c r="R2241" s="355">
        <v>53</v>
      </c>
      <c r="S2241" s="355">
        <v>580.00000000000023</v>
      </c>
      <c r="T2241" s="355">
        <v>0</v>
      </c>
      <c r="U2241" s="355">
        <v>5</v>
      </c>
      <c r="V2241" s="355">
        <v>1018.9999999999998</v>
      </c>
      <c r="W2241" s="355">
        <v>0</v>
      </c>
      <c r="X2241" s="355">
        <v>16</v>
      </c>
      <c r="Y2241" s="355">
        <v>1286</v>
      </c>
      <c r="Z2241" s="355">
        <v>0</v>
      </c>
      <c r="AA2241" s="355">
        <v>9</v>
      </c>
      <c r="AB2241" s="355">
        <v>956</v>
      </c>
      <c r="AC2241" s="355">
        <v>0</v>
      </c>
      <c r="AD2241" s="357">
        <v>57</v>
      </c>
      <c r="AE2241" s="355">
        <v>1146</v>
      </c>
      <c r="AF2241" s="355">
        <v>0</v>
      </c>
      <c r="AG2241" s="358">
        <v>28</v>
      </c>
      <c r="AH2241" s="355">
        <v>445</v>
      </c>
      <c r="AI2241" s="355">
        <v>0</v>
      </c>
      <c r="AJ2241" s="358">
        <v>19</v>
      </c>
      <c r="AK2241" s="4">
        <v>419</v>
      </c>
      <c r="AL2241" s="4">
        <v>0</v>
      </c>
      <c r="AM2241" s="4">
        <v>35</v>
      </c>
    </row>
    <row r="2242" spans="2:39" x14ac:dyDescent="0.3">
      <c r="B2242" s="350" t="s">
        <v>158</v>
      </c>
      <c r="C2242" s="351" t="s">
        <v>291</v>
      </c>
      <c r="D2242" s="352">
        <v>2651</v>
      </c>
      <c r="E2242" s="353">
        <v>79</v>
      </c>
      <c r="F2242" s="353">
        <v>745</v>
      </c>
      <c r="G2242" s="354">
        <v>3481</v>
      </c>
      <c r="H2242" s="354">
        <v>138</v>
      </c>
      <c r="I2242" s="354">
        <v>157</v>
      </c>
      <c r="J2242" s="355">
        <v>3511</v>
      </c>
      <c r="K2242" s="355">
        <v>2</v>
      </c>
      <c r="L2242" s="355">
        <v>150</v>
      </c>
      <c r="M2242" s="355">
        <v>3398</v>
      </c>
      <c r="N2242" s="355">
        <v>1</v>
      </c>
      <c r="O2242" s="355">
        <v>353</v>
      </c>
      <c r="P2242" s="355">
        <v>3213</v>
      </c>
      <c r="Q2242" s="355">
        <v>0</v>
      </c>
      <c r="R2242" s="355">
        <v>303</v>
      </c>
      <c r="S2242" s="355">
        <v>2211.0000000000018</v>
      </c>
      <c r="T2242" s="355">
        <v>0</v>
      </c>
      <c r="U2242" s="355">
        <v>174.00000000000006</v>
      </c>
      <c r="V2242" s="355">
        <v>2898.0000000000082</v>
      </c>
      <c r="W2242" s="355">
        <v>0</v>
      </c>
      <c r="X2242" s="355">
        <v>191.00000000000009</v>
      </c>
      <c r="Y2242" s="355">
        <v>3240</v>
      </c>
      <c r="Z2242" s="355">
        <v>0</v>
      </c>
      <c r="AA2242" s="355">
        <v>149</v>
      </c>
      <c r="AB2242" s="355">
        <v>3089</v>
      </c>
      <c r="AC2242" s="355">
        <v>0</v>
      </c>
      <c r="AD2242" s="357">
        <v>423</v>
      </c>
      <c r="AE2242" s="355">
        <v>2958</v>
      </c>
      <c r="AF2242" s="355">
        <v>0</v>
      </c>
      <c r="AG2242" s="358">
        <v>310</v>
      </c>
      <c r="AH2242" s="355">
        <v>2808</v>
      </c>
      <c r="AI2242" s="355">
        <v>0</v>
      </c>
      <c r="AJ2242" s="358">
        <v>257</v>
      </c>
      <c r="AK2242" s="4">
        <v>2533</v>
      </c>
      <c r="AL2242" s="4">
        <v>0</v>
      </c>
      <c r="AM2242" s="4">
        <v>187</v>
      </c>
    </row>
    <row r="2243" spans="2:39" x14ac:dyDescent="0.3">
      <c r="B2243" s="350" t="s">
        <v>158</v>
      </c>
      <c r="C2243" s="351" t="s">
        <v>292</v>
      </c>
      <c r="D2243" s="352">
        <v>2771</v>
      </c>
      <c r="E2243" s="353">
        <v>58</v>
      </c>
      <c r="F2243" s="353">
        <v>862</v>
      </c>
      <c r="G2243" s="354">
        <v>3212</v>
      </c>
      <c r="H2243" s="354">
        <v>60</v>
      </c>
      <c r="I2243" s="354">
        <v>246</v>
      </c>
      <c r="J2243" s="355">
        <v>3525</v>
      </c>
      <c r="K2243" s="355">
        <v>2</v>
      </c>
      <c r="L2243" s="355">
        <v>286</v>
      </c>
      <c r="M2243" s="355">
        <v>3550</v>
      </c>
      <c r="N2243" s="355">
        <v>1</v>
      </c>
      <c r="O2243" s="355">
        <v>543</v>
      </c>
      <c r="P2243" s="355">
        <v>3471</v>
      </c>
      <c r="Q2243" s="355">
        <v>0</v>
      </c>
      <c r="R2243" s="355">
        <v>368</v>
      </c>
      <c r="S2243" s="355">
        <v>2670.9999999999991</v>
      </c>
      <c r="T2243" s="355">
        <v>0</v>
      </c>
      <c r="U2243" s="355">
        <v>364</v>
      </c>
      <c r="V2243" s="355">
        <v>3051.0000000000045</v>
      </c>
      <c r="W2243" s="355">
        <v>0</v>
      </c>
      <c r="X2243" s="355">
        <v>399.00000000000023</v>
      </c>
      <c r="Y2243" s="355">
        <v>3397</v>
      </c>
      <c r="Z2243" s="355">
        <v>0</v>
      </c>
      <c r="AA2243" s="355">
        <v>372</v>
      </c>
      <c r="AB2243" s="355">
        <v>3444</v>
      </c>
      <c r="AC2243" s="355">
        <v>0</v>
      </c>
      <c r="AD2243" s="357">
        <v>657</v>
      </c>
      <c r="AE2243" s="355">
        <v>3384</v>
      </c>
      <c r="AF2243" s="355">
        <v>0</v>
      </c>
      <c r="AG2243" s="358">
        <v>595</v>
      </c>
      <c r="AH2243" s="355">
        <v>3160</v>
      </c>
      <c r="AI2243" s="355">
        <v>0</v>
      </c>
      <c r="AJ2243" s="358">
        <v>502</v>
      </c>
      <c r="AK2243" s="4">
        <v>3400</v>
      </c>
      <c r="AL2243" s="4">
        <v>0</v>
      </c>
      <c r="AM2243" s="4">
        <v>495</v>
      </c>
    </row>
    <row r="2244" spans="2:39" x14ac:dyDescent="0.3">
      <c r="B2244" s="350" t="s">
        <v>158</v>
      </c>
      <c r="C2244" s="351" t="s">
        <v>293</v>
      </c>
      <c r="D2244" s="352">
        <v>2091</v>
      </c>
      <c r="E2244" s="353">
        <v>9</v>
      </c>
      <c r="F2244" s="353">
        <v>667</v>
      </c>
      <c r="G2244" s="354">
        <v>1232</v>
      </c>
      <c r="H2244" s="354">
        <v>32</v>
      </c>
      <c r="I2244" s="354">
        <v>175</v>
      </c>
      <c r="J2244" s="355">
        <v>1846</v>
      </c>
      <c r="K2244" s="355">
        <v>1</v>
      </c>
      <c r="L2244" s="355">
        <v>300</v>
      </c>
      <c r="M2244" s="355">
        <v>1682</v>
      </c>
      <c r="N2244" s="355">
        <v>0</v>
      </c>
      <c r="O2244" s="355">
        <v>125</v>
      </c>
      <c r="P2244" s="355">
        <v>1451</v>
      </c>
      <c r="Q2244" s="355">
        <v>0</v>
      </c>
      <c r="R2244" s="355">
        <v>198</v>
      </c>
      <c r="S2244" s="355">
        <v>1451.0000000000025</v>
      </c>
      <c r="T2244" s="355">
        <v>0</v>
      </c>
      <c r="U2244" s="355">
        <v>312.99999999999989</v>
      </c>
      <c r="V2244" s="355">
        <v>1100.9999999999991</v>
      </c>
      <c r="W2244" s="355">
        <v>0</v>
      </c>
      <c r="X2244" s="355">
        <v>441.99999999999983</v>
      </c>
      <c r="Y2244" s="355">
        <v>1260</v>
      </c>
      <c r="Z2244" s="355">
        <v>0</v>
      </c>
      <c r="AA2244" s="355">
        <v>365</v>
      </c>
      <c r="AB2244" s="355">
        <v>514</v>
      </c>
      <c r="AC2244" s="355">
        <v>0</v>
      </c>
      <c r="AD2244" s="357">
        <v>501</v>
      </c>
      <c r="AE2244" s="355">
        <v>462</v>
      </c>
      <c r="AF2244" s="355">
        <v>0</v>
      </c>
      <c r="AG2244" s="358">
        <v>486</v>
      </c>
      <c r="AH2244" s="355">
        <v>871</v>
      </c>
      <c r="AI2244" s="355">
        <v>0</v>
      </c>
      <c r="AJ2244" s="358">
        <v>435</v>
      </c>
      <c r="AK2244" s="4">
        <v>897</v>
      </c>
      <c r="AL2244" s="4">
        <v>0</v>
      </c>
      <c r="AM2244" s="4">
        <v>471</v>
      </c>
    </row>
    <row r="2245" spans="2:39" x14ac:dyDescent="0.3">
      <c r="B2245" s="350" t="s">
        <v>158</v>
      </c>
      <c r="C2245" s="351" t="s">
        <v>294</v>
      </c>
      <c r="D2245" s="352">
        <v>638</v>
      </c>
      <c r="E2245" s="353">
        <v>0</v>
      </c>
      <c r="F2245" s="353">
        <v>787</v>
      </c>
      <c r="G2245" s="354">
        <v>2261</v>
      </c>
      <c r="H2245" s="354">
        <v>23</v>
      </c>
      <c r="I2245" s="354">
        <v>122</v>
      </c>
      <c r="J2245" s="355">
        <v>1555</v>
      </c>
      <c r="K2245" s="355">
        <v>6</v>
      </c>
      <c r="L2245" s="355">
        <v>78</v>
      </c>
      <c r="M2245" s="355">
        <v>2055</v>
      </c>
      <c r="N2245" s="355">
        <v>22</v>
      </c>
      <c r="O2245" s="355">
        <v>469</v>
      </c>
      <c r="P2245" s="355">
        <v>2184</v>
      </c>
      <c r="Q2245" s="355">
        <v>0</v>
      </c>
      <c r="R2245" s="355">
        <v>479</v>
      </c>
      <c r="S2245" s="355">
        <v>1564.9999999999993</v>
      </c>
      <c r="T2245" s="355">
        <v>49.000000000000014</v>
      </c>
      <c r="U2245" s="355">
        <v>380.00000000000028</v>
      </c>
      <c r="V2245" s="355">
        <v>2534.0000000000041</v>
      </c>
      <c r="W2245" s="355">
        <v>0</v>
      </c>
      <c r="X2245" s="355">
        <v>312.00000000000017</v>
      </c>
      <c r="Y2245" s="355">
        <v>2408</v>
      </c>
      <c r="Z2245" s="355">
        <v>0</v>
      </c>
      <c r="AA2245" s="355">
        <v>212</v>
      </c>
      <c r="AB2245" s="355">
        <v>3188</v>
      </c>
      <c r="AC2245" s="355">
        <v>0</v>
      </c>
      <c r="AD2245" s="357">
        <v>688</v>
      </c>
      <c r="AE2245" s="355">
        <v>3192</v>
      </c>
      <c r="AF2245" s="355">
        <v>0</v>
      </c>
      <c r="AG2245" s="358">
        <v>814</v>
      </c>
      <c r="AH2245" s="355">
        <v>2477</v>
      </c>
      <c r="AI2245" s="355">
        <v>0</v>
      </c>
      <c r="AJ2245" s="358">
        <v>957</v>
      </c>
      <c r="AK2245" s="4">
        <v>2548</v>
      </c>
      <c r="AL2245" s="4">
        <v>0</v>
      </c>
      <c r="AM2245" s="4">
        <v>627</v>
      </c>
    </row>
    <row r="2246" spans="2:39" x14ac:dyDescent="0.3">
      <c r="B2246" s="350" t="s">
        <v>158</v>
      </c>
      <c r="C2246" s="351" t="s">
        <v>327</v>
      </c>
      <c r="D2246" s="352">
        <v>285</v>
      </c>
      <c r="E2246" s="353">
        <v>1</v>
      </c>
      <c r="F2246" s="353">
        <v>0</v>
      </c>
      <c r="G2246" s="354">
        <v>262</v>
      </c>
      <c r="H2246" s="354">
        <v>0</v>
      </c>
      <c r="I2246" s="354">
        <v>0</v>
      </c>
      <c r="J2246" s="355">
        <v>405</v>
      </c>
      <c r="K2246" s="355">
        <v>0</v>
      </c>
      <c r="L2246" s="355">
        <v>0</v>
      </c>
      <c r="M2246" s="355">
        <v>288</v>
      </c>
      <c r="N2246" s="355">
        <v>0</v>
      </c>
      <c r="O2246" s="355">
        <v>0</v>
      </c>
      <c r="P2246" s="355">
        <v>347</v>
      </c>
      <c r="Q2246" s="355">
        <v>0</v>
      </c>
      <c r="R2246" s="355">
        <v>0</v>
      </c>
      <c r="S2246" s="355">
        <v>323.00000000000011</v>
      </c>
      <c r="T2246" s="355">
        <v>0</v>
      </c>
      <c r="U2246" s="355">
        <v>0</v>
      </c>
      <c r="V2246" s="355">
        <v>339</v>
      </c>
      <c r="W2246" s="355">
        <v>0</v>
      </c>
      <c r="X2246" s="355">
        <v>0</v>
      </c>
      <c r="Y2246" s="355">
        <v>299</v>
      </c>
      <c r="Z2246" s="355">
        <v>0</v>
      </c>
      <c r="AA2246" s="355">
        <v>0</v>
      </c>
      <c r="AB2246" s="355">
        <v>241</v>
      </c>
      <c r="AC2246" s="355">
        <v>0</v>
      </c>
      <c r="AD2246" s="357">
        <v>0</v>
      </c>
      <c r="AE2246" s="355">
        <v>218</v>
      </c>
      <c r="AF2246" s="355">
        <v>0</v>
      </c>
      <c r="AG2246" s="358">
        <v>0</v>
      </c>
      <c r="AH2246" s="355">
        <v>254</v>
      </c>
      <c r="AI2246" s="355">
        <v>0</v>
      </c>
      <c r="AJ2246" s="358">
        <v>0</v>
      </c>
      <c r="AK2246" s="4">
        <v>293</v>
      </c>
      <c r="AL2246" s="4">
        <v>0</v>
      </c>
      <c r="AM2246" s="4">
        <v>0</v>
      </c>
    </row>
    <row r="2247" spans="2:39" x14ac:dyDescent="0.3">
      <c r="B2247" s="350" t="s">
        <v>159</v>
      </c>
      <c r="C2247" s="351" t="s">
        <v>223</v>
      </c>
      <c r="D2247" s="352">
        <v>0</v>
      </c>
      <c r="E2247" s="353">
        <v>2</v>
      </c>
      <c r="F2247" s="353">
        <v>1781</v>
      </c>
      <c r="G2247" s="354">
        <v>0</v>
      </c>
      <c r="H2247" s="354">
        <v>0</v>
      </c>
      <c r="I2247" s="354">
        <v>2104</v>
      </c>
      <c r="J2247" s="355">
        <v>0</v>
      </c>
      <c r="K2247" s="355">
        <v>0</v>
      </c>
      <c r="L2247" s="355">
        <v>1917</v>
      </c>
      <c r="M2247" s="355">
        <v>0</v>
      </c>
      <c r="N2247" s="355">
        <v>0</v>
      </c>
      <c r="O2247" s="355">
        <v>1764</v>
      </c>
      <c r="P2247" s="355">
        <v>0</v>
      </c>
      <c r="Q2247" s="355">
        <v>0</v>
      </c>
      <c r="R2247" s="355">
        <v>1490</v>
      </c>
      <c r="S2247" s="355">
        <v>0</v>
      </c>
      <c r="T2247" s="355">
        <v>0</v>
      </c>
      <c r="U2247" s="355">
        <v>1520.9999999999998</v>
      </c>
      <c r="V2247" s="355">
        <v>0</v>
      </c>
      <c r="W2247" s="355">
        <v>0</v>
      </c>
      <c r="X2247" s="355">
        <v>1917.0000000000011</v>
      </c>
      <c r="Y2247" s="355">
        <v>0</v>
      </c>
      <c r="Z2247" s="355">
        <v>0</v>
      </c>
      <c r="AA2247" s="355">
        <v>1833</v>
      </c>
      <c r="AB2247" s="355">
        <v>0</v>
      </c>
      <c r="AC2247" s="355">
        <v>0</v>
      </c>
      <c r="AD2247" s="357">
        <v>1982</v>
      </c>
      <c r="AE2247" s="355">
        <v>0</v>
      </c>
      <c r="AF2247" s="355">
        <v>0</v>
      </c>
      <c r="AG2247" s="358">
        <v>1904</v>
      </c>
      <c r="AH2247" s="355">
        <v>0</v>
      </c>
      <c r="AI2247" s="355">
        <v>0</v>
      </c>
      <c r="AJ2247" s="358">
        <v>1617</v>
      </c>
      <c r="AK2247" s="4">
        <v>0</v>
      </c>
      <c r="AL2247" s="4">
        <v>0</v>
      </c>
      <c r="AM2247" s="4">
        <v>609</v>
      </c>
    </row>
    <row r="2248" spans="2:39" x14ac:dyDescent="0.3">
      <c r="B2248" s="350" t="s">
        <v>159</v>
      </c>
      <c r="C2248" s="351" t="s">
        <v>286</v>
      </c>
      <c r="D2248" s="352">
        <v>45</v>
      </c>
      <c r="E2248" s="353">
        <v>1</v>
      </c>
      <c r="F2248" s="353">
        <v>1898</v>
      </c>
      <c r="G2248" s="354">
        <v>39</v>
      </c>
      <c r="H2248" s="354">
        <v>0</v>
      </c>
      <c r="I2248" s="354">
        <v>2489</v>
      </c>
      <c r="J2248" s="355">
        <v>0</v>
      </c>
      <c r="K2248" s="355">
        <v>0</v>
      </c>
      <c r="L2248" s="355">
        <v>2450</v>
      </c>
      <c r="M2248" s="355">
        <v>42</v>
      </c>
      <c r="N2248" s="355">
        <v>1</v>
      </c>
      <c r="O2248" s="355">
        <v>2196</v>
      </c>
      <c r="P2248" s="355">
        <v>27</v>
      </c>
      <c r="Q2248" s="355">
        <v>0</v>
      </c>
      <c r="R2248" s="355">
        <v>2164</v>
      </c>
      <c r="S2248" s="355">
        <v>24</v>
      </c>
      <c r="T2248" s="355">
        <v>0</v>
      </c>
      <c r="U2248" s="355">
        <v>2110.0000000000005</v>
      </c>
      <c r="V2248" s="355">
        <v>21</v>
      </c>
      <c r="W2248" s="355">
        <v>0</v>
      </c>
      <c r="X2248" s="355">
        <v>2135.9999999999995</v>
      </c>
      <c r="Y2248" s="355">
        <v>0</v>
      </c>
      <c r="Z2248" s="355">
        <v>0</v>
      </c>
      <c r="AA2248" s="355">
        <v>2425</v>
      </c>
      <c r="AB2248" s="355">
        <v>0</v>
      </c>
      <c r="AC2248" s="355">
        <v>0</v>
      </c>
      <c r="AD2248" s="357">
        <v>2541</v>
      </c>
      <c r="AE2248" s="355">
        <v>0</v>
      </c>
      <c r="AF2248" s="355">
        <v>0</v>
      </c>
      <c r="AG2248" s="358">
        <v>2893</v>
      </c>
      <c r="AH2248" s="355">
        <v>0</v>
      </c>
      <c r="AI2248" s="355">
        <v>0</v>
      </c>
      <c r="AJ2248" s="358">
        <v>2582</v>
      </c>
      <c r="AK2248" s="4">
        <v>0</v>
      </c>
      <c r="AL2248" s="4">
        <v>0</v>
      </c>
      <c r="AM2248" s="4">
        <v>1601</v>
      </c>
    </row>
    <row r="2249" spans="2:39" x14ac:dyDescent="0.3">
      <c r="B2249" s="350" t="s">
        <v>159</v>
      </c>
      <c r="C2249" s="351" t="s">
        <v>255</v>
      </c>
      <c r="D2249" s="352">
        <v>4917</v>
      </c>
      <c r="E2249" s="353">
        <v>108</v>
      </c>
      <c r="F2249" s="353">
        <v>2411</v>
      </c>
      <c r="G2249" s="354">
        <v>4857</v>
      </c>
      <c r="H2249" s="354">
        <v>431</v>
      </c>
      <c r="I2249" s="354">
        <v>2498</v>
      </c>
      <c r="J2249" s="355">
        <v>5636</v>
      </c>
      <c r="K2249" s="355">
        <v>643</v>
      </c>
      <c r="L2249" s="355">
        <v>2546</v>
      </c>
      <c r="M2249" s="355">
        <v>5338</v>
      </c>
      <c r="N2249" s="355">
        <v>582</v>
      </c>
      <c r="O2249" s="355">
        <v>2492</v>
      </c>
      <c r="P2249" s="355">
        <v>4998</v>
      </c>
      <c r="Q2249" s="355">
        <v>463</v>
      </c>
      <c r="R2249" s="355">
        <v>2584</v>
      </c>
      <c r="S2249" s="355">
        <v>4978.9999999999991</v>
      </c>
      <c r="T2249" s="355">
        <v>450.00000000000006</v>
      </c>
      <c r="U2249" s="355">
        <v>2478.0000000000014</v>
      </c>
      <c r="V2249" s="355">
        <v>5223.0000000000045</v>
      </c>
      <c r="W2249" s="355">
        <v>493.00000000000017</v>
      </c>
      <c r="X2249" s="355">
        <v>2527.9999999999991</v>
      </c>
      <c r="Y2249" s="355">
        <v>5521</v>
      </c>
      <c r="Z2249" s="355">
        <v>451</v>
      </c>
      <c r="AA2249" s="355">
        <v>2534</v>
      </c>
      <c r="AB2249" s="355">
        <v>5675</v>
      </c>
      <c r="AC2249" s="355">
        <v>468</v>
      </c>
      <c r="AD2249" s="357">
        <v>2913</v>
      </c>
      <c r="AE2249" s="355">
        <v>5694</v>
      </c>
      <c r="AF2249" s="355">
        <v>511</v>
      </c>
      <c r="AG2249" s="358">
        <v>2990</v>
      </c>
      <c r="AH2249" s="355">
        <v>5986</v>
      </c>
      <c r="AI2249" s="355">
        <v>463</v>
      </c>
      <c r="AJ2249" s="358">
        <v>2972</v>
      </c>
      <c r="AK2249" s="4">
        <v>5873</v>
      </c>
      <c r="AL2249" s="4">
        <v>415</v>
      </c>
      <c r="AM2249" s="4">
        <v>2177</v>
      </c>
    </row>
    <row r="2250" spans="2:39" x14ac:dyDescent="0.3">
      <c r="B2250" s="350" t="s">
        <v>159</v>
      </c>
      <c r="C2250" s="351" t="s">
        <v>224</v>
      </c>
      <c r="D2250" s="352">
        <v>6251</v>
      </c>
      <c r="E2250" s="353">
        <v>595</v>
      </c>
      <c r="F2250" s="353">
        <v>2412</v>
      </c>
      <c r="G2250" s="354">
        <v>5847</v>
      </c>
      <c r="H2250" s="354">
        <v>532</v>
      </c>
      <c r="I2250" s="354">
        <v>2900</v>
      </c>
      <c r="J2250" s="355">
        <v>6007</v>
      </c>
      <c r="K2250" s="355">
        <v>651</v>
      </c>
      <c r="L2250" s="355">
        <v>2804</v>
      </c>
      <c r="M2250" s="355">
        <v>6610</v>
      </c>
      <c r="N2250" s="355">
        <v>505</v>
      </c>
      <c r="O2250" s="355">
        <v>2684</v>
      </c>
      <c r="P2250" s="355">
        <v>6107</v>
      </c>
      <c r="Q2250" s="355">
        <v>462</v>
      </c>
      <c r="R2250" s="355">
        <v>2858</v>
      </c>
      <c r="S2250" s="355">
        <v>5970.9999999999982</v>
      </c>
      <c r="T2250" s="355">
        <v>549.00000000000023</v>
      </c>
      <c r="U2250" s="355">
        <v>2711.9999999999986</v>
      </c>
      <c r="V2250" s="355">
        <v>6031.9999999999918</v>
      </c>
      <c r="W2250" s="355">
        <v>518.00000000000023</v>
      </c>
      <c r="X2250" s="355">
        <v>2773.0000000000036</v>
      </c>
      <c r="Y2250" s="355">
        <v>6092</v>
      </c>
      <c r="Z2250" s="355">
        <v>463</v>
      </c>
      <c r="AA2250" s="355">
        <v>2823</v>
      </c>
      <c r="AB2250" s="355">
        <v>6625</v>
      </c>
      <c r="AC2250" s="355">
        <v>440</v>
      </c>
      <c r="AD2250" s="357">
        <v>2875</v>
      </c>
      <c r="AE2250" s="355">
        <v>6864</v>
      </c>
      <c r="AF2250" s="355">
        <v>493</v>
      </c>
      <c r="AG2250" s="358">
        <v>3147</v>
      </c>
      <c r="AH2250" s="355">
        <v>6879</v>
      </c>
      <c r="AI2250" s="355">
        <v>441</v>
      </c>
      <c r="AJ2250" s="358">
        <v>2928</v>
      </c>
      <c r="AK2250" s="4">
        <v>7094</v>
      </c>
      <c r="AL2250" s="4">
        <v>450</v>
      </c>
      <c r="AM2250" s="4">
        <v>2382</v>
      </c>
    </row>
    <row r="2251" spans="2:39" x14ac:dyDescent="0.3">
      <c r="B2251" s="350" t="s">
        <v>159</v>
      </c>
      <c r="C2251" s="351" t="s">
        <v>225</v>
      </c>
      <c r="D2251" s="352">
        <v>6444</v>
      </c>
      <c r="E2251" s="353">
        <v>548</v>
      </c>
      <c r="F2251" s="353">
        <v>2439</v>
      </c>
      <c r="G2251" s="354">
        <v>6101</v>
      </c>
      <c r="H2251" s="354">
        <v>594</v>
      </c>
      <c r="I2251" s="354">
        <v>2847</v>
      </c>
      <c r="J2251" s="355">
        <v>5959</v>
      </c>
      <c r="K2251" s="355">
        <v>601</v>
      </c>
      <c r="L2251" s="355">
        <v>2798</v>
      </c>
      <c r="M2251" s="355">
        <v>6095</v>
      </c>
      <c r="N2251" s="355">
        <v>477</v>
      </c>
      <c r="O2251" s="355">
        <v>2597</v>
      </c>
      <c r="P2251" s="355">
        <v>6416</v>
      </c>
      <c r="Q2251" s="355">
        <v>452</v>
      </c>
      <c r="R2251" s="355">
        <v>2860</v>
      </c>
      <c r="S2251" s="355">
        <v>5934.9999999999827</v>
      </c>
      <c r="T2251" s="355">
        <v>542.00000000000045</v>
      </c>
      <c r="U2251" s="355">
        <v>2859.9999999999973</v>
      </c>
      <c r="V2251" s="355">
        <v>5704.0000000000027</v>
      </c>
      <c r="W2251" s="355">
        <v>494.00000000000006</v>
      </c>
      <c r="X2251" s="355">
        <v>2799.0000000000009</v>
      </c>
      <c r="Y2251" s="355">
        <v>5953</v>
      </c>
      <c r="Z2251" s="355">
        <v>516</v>
      </c>
      <c r="AA2251" s="355">
        <v>2839</v>
      </c>
      <c r="AB2251" s="355">
        <v>6160</v>
      </c>
      <c r="AC2251" s="355">
        <v>436</v>
      </c>
      <c r="AD2251" s="357">
        <v>2961</v>
      </c>
      <c r="AE2251" s="355">
        <v>6493</v>
      </c>
      <c r="AF2251" s="355">
        <v>475</v>
      </c>
      <c r="AG2251" s="358">
        <v>3045</v>
      </c>
      <c r="AH2251" s="355">
        <v>6747</v>
      </c>
      <c r="AI2251" s="355">
        <v>467</v>
      </c>
      <c r="AJ2251" s="358">
        <v>3085</v>
      </c>
      <c r="AK2251" s="4">
        <v>6805</v>
      </c>
      <c r="AL2251" s="4">
        <v>449</v>
      </c>
      <c r="AM2251" s="4">
        <v>2457</v>
      </c>
    </row>
    <row r="2252" spans="2:39" x14ac:dyDescent="0.3">
      <c r="B2252" s="350" t="s">
        <v>159</v>
      </c>
      <c r="C2252" s="351" t="s">
        <v>226</v>
      </c>
      <c r="D2252" s="352">
        <v>6410</v>
      </c>
      <c r="E2252" s="353">
        <v>521</v>
      </c>
      <c r="F2252" s="353">
        <v>2205</v>
      </c>
      <c r="G2252" s="354">
        <v>6328</v>
      </c>
      <c r="H2252" s="354">
        <v>416</v>
      </c>
      <c r="I2252" s="354">
        <v>2848</v>
      </c>
      <c r="J2252" s="355">
        <v>6076</v>
      </c>
      <c r="K2252" s="355">
        <v>530</v>
      </c>
      <c r="L2252" s="355">
        <v>2825</v>
      </c>
      <c r="M2252" s="355">
        <v>6068</v>
      </c>
      <c r="N2252" s="355">
        <v>402</v>
      </c>
      <c r="O2252" s="355">
        <v>2678</v>
      </c>
      <c r="P2252" s="355">
        <v>6055</v>
      </c>
      <c r="Q2252" s="355">
        <v>404</v>
      </c>
      <c r="R2252" s="355">
        <v>2734</v>
      </c>
      <c r="S2252" s="355">
        <v>6321.9999999999936</v>
      </c>
      <c r="T2252" s="355">
        <v>536</v>
      </c>
      <c r="U2252" s="355">
        <v>2800.0000000000009</v>
      </c>
      <c r="V2252" s="355">
        <v>5831.0000000000091</v>
      </c>
      <c r="W2252" s="355">
        <v>462.99999999999989</v>
      </c>
      <c r="X2252" s="355">
        <v>2960.9999999999995</v>
      </c>
      <c r="Y2252" s="355">
        <v>5929</v>
      </c>
      <c r="Z2252" s="355">
        <v>453</v>
      </c>
      <c r="AA2252" s="355">
        <v>2873</v>
      </c>
      <c r="AB2252" s="355">
        <v>6173</v>
      </c>
      <c r="AC2252" s="355">
        <v>455</v>
      </c>
      <c r="AD2252" s="357">
        <v>2872</v>
      </c>
      <c r="AE2252" s="355">
        <v>6337</v>
      </c>
      <c r="AF2252" s="355">
        <v>469</v>
      </c>
      <c r="AG2252" s="358">
        <v>3026</v>
      </c>
      <c r="AH2252" s="355">
        <v>6683</v>
      </c>
      <c r="AI2252" s="355">
        <v>454</v>
      </c>
      <c r="AJ2252" s="358">
        <v>2908</v>
      </c>
      <c r="AK2252" s="4">
        <v>6881</v>
      </c>
      <c r="AL2252" s="4">
        <v>460</v>
      </c>
      <c r="AM2252" s="4">
        <v>2677</v>
      </c>
    </row>
    <row r="2253" spans="2:39" x14ac:dyDescent="0.3">
      <c r="B2253" s="350" t="s">
        <v>159</v>
      </c>
      <c r="C2253" s="351" t="s">
        <v>227</v>
      </c>
      <c r="D2253" s="352">
        <v>6204</v>
      </c>
      <c r="E2253" s="353">
        <v>476</v>
      </c>
      <c r="F2253" s="353">
        <v>2066</v>
      </c>
      <c r="G2253" s="354">
        <v>6180</v>
      </c>
      <c r="H2253" s="354">
        <v>548</v>
      </c>
      <c r="I2253" s="354">
        <v>2519</v>
      </c>
      <c r="J2253" s="355">
        <v>6140</v>
      </c>
      <c r="K2253" s="355">
        <v>559</v>
      </c>
      <c r="L2253" s="355">
        <v>2701</v>
      </c>
      <c r="M2253" s="355">
        <v>6196</v>
      </c>
      <c r="N2253" s="355">
        <v>397</v>
      </c>
      <c r="O2253" s="355">
        <v>2456</v>
      </c>
      <c r="P2253" s="355">
        <v>6180</v>
      </c>
      <c r="Q2253" s="355">
        <v>405</v>
      </c>
      <c r="R2253" s="355">
        <v>2626</v>
      </c>
      <c r="S2253" s="355">
        <v>5986.0000000000055</v>
      </c>
      <c r="T2253" s="355">
        <v>458.00000000000034</v>
      </c>
      <c r="U2253" s="355">
        <v>2647.9999999999991</v>
      </c>
      <c r="V2253" s="355">
        <v>6266.9999999999891</v>
      </c>
      <c r="W2253" s="355">
        <v>453.99999999999994</v>
      </c>
      <c r="X2253" s="355">
        <v>2630.9999999999977</v>
      </c>
      <c r="Y2253" s="355">
        <v>6028</v>
      </c>
      <c r="Z2253" s="355">
        <v>448</v>
      </c>
      <c r="AA2253" s="355">
        <v>2773</v>
      </c>
      <c r="AB2253" s="355">
        <v>6084</v>
      </c>
      <c r="AC2253" s="355">
        <v>427</v>
      </c>
      <c r="AD2253" s="357">
        <v>2855</v>
      </c>
      <c r="AE2253" s="355">
        <v>6331</v>
      </c>
      <c r="AF2253" s="355">
        <v>465</v>
      </c>
      <c r="AG2253" s="358">
        <v>2802</v>
      </c>
      <c r="AH2253" s="355">
        <v>6488</v>
      </c>
      <c r="AI2253" s="355">
        <v>438</v>
      </c>
      <c r="AJ2253" s="358">
        <v>2841</v>
      </c>
      <c r="AK2253" s="4">
        <v>6911</v>
      </c>
      <c r="AL2253" s="4">
        <v>457</v>
      </c>
      <c r="AM2253" s="4">
        <v>2463</v>
      </c>
    </row>
    <row r="2254" spans="2:39" x14ac:dyDescent="0.3">
      <c r="B2254" s="350" t="s">
        <v>159</v>
      </c>
      <c r="C2254" s="351" t="s">
        <v>228</v>
      </c>
      <c r="D2254" s="352">
        <v>5945</v>
      </c>
      <c r="E2254" s="353">
        <v>440</v>
      </c>
      <c r="F2254" s="353">
        <v>1885</v>
      </c>
      <c r="G2254" s="354">
        <v>6104</v>
      </c>
      <c r="H2254" s="354">
        <v>455</v>
      </c>
      <c r="I2254" s="354">
        <v>2439</v>
      </c>
      <c r="J2254" s="355">
        <v>6059</v>
      </c>
      <c r="K2254" s="355">
        <v>571</v>
      </c>
      <c r="L2254" s="355">
        <v>2511</v>
      </c>
      <c r="M2254" s="355">
        <v>6197</v>
      </c>
      <c r="N2254" s="355">
        <v>423</v>
      </c>
      <c r="O2254" s="355">
        <v>2404</v>
      </c>
      <c r="P2254" s="355">
        <v>6070</v>
      </c>
      <c r="Q2254" s="355">
        <v>434</v>
      </c>
      <c r="R2254" s="355">
        <v>2151</v>
      </c>
      <c r="S2254" s="355">
        <v>6047.0000000000009</v>
      </c>
      <c r="T2254" s="355">
        <v>427.00000000000028</v>
      </c>
      <c r="U2254" s="355">
        <v>2419.0000000000009</v>
      </c>
      <c r="V2254" s="355">
        <v>5891.0000000000009</v>
      </c>
      <c r="W2254" s="355">
        <v>420.99999999999989</v>
      </c>
      <c r="X2254" s="355">
        <v>2433</v>
      </c>
      <c r="Y2254" s="355">
        <v>6453</v>
      </c>
      <c r="Z2254" s="355">
        <v>400</v>
      </c>
      <c r="AA2254" s="355">
        <v>2431</v>
      </c>
      <c r="AB2254" s="355">
        <v>6171</v>
      </c>
      <c r="AC2254" s="355">
        <v>440</v>
      </c>
      <c r="AD2254" s="357">
        <v>2658</v>
      </c>
      <c r="AE2254" s="355">
        <v>6264</v>
      </c>
      <c r="AF2254" s="355">
        <v>435</v>
      </c>
      <c r="AG2254" s="358">
        <v>2740</v>
      </c>
      <c r="AH2254" s="355">
        <v>6353</v>
      </c>
      <c r="AI2254" s="355">
        <v>475</v>
      </c>
      <c r="AJ2254" s="358">
        <v>2728</v>
      </c>
      <c r="AK2254" s="4">
        <v>6570</v>
      </c>
      <c r="AL2254" s="4">
        <v>405</v>
      </c>
      <c r="AM2254" s="4">
        <v>2481</v>
      </c>
    </row>
    <row r="2255" spans="2:39" x14ac:dyDescent="0.3">
      <c r="B2255" s="350" t="s">
        <v>159</v>
      </c>
      <c r="C2255" s="351" t="s">
        <v>229</v>
      </c>
      <c r="D2255" s="352">
        <v>7283</v>
      </c>
      <c r="E2255" s="353">
        <v>178</v>
      </c>
      <c r="F2255" s="353">
        <v>1151</v>
      </c>
      <c r="G2255" s="354">
        <v>7104</v>
      </c>
      <c r="H2255" s="354">
        <v>411</v>
      </c>
      <c r="I2255" s="354">
        <v>1467</v>
      </c>
      <c r="J2255" s="355">
        <v>7396</v>
      </c>
      <c r="K2255" s="355">
        <v>342</v>
      </c>
      <c r="L2255" s="355">
        <v>1623</v>
      </c>
      <c r="M2255" s="355">
        <v>7517</v>
      </c>
      <c r="N2255" s="355">
        <v>328</v>
      </c>
      <c r="O2255" s="355">
        <v>1574</v>
      </c>
      <c r="P2255" s="355">
        <v>7523</v>
      </c>
      <c r="Q2255" s="355">
        <v>489</v>
      </c>
      <c r="R2255" s="355">
        <v>1784</v>
      </c>
      <c r="S2255" s="355">
        <v>7395.9999999999773</v>
      </c>
      <c r="T2255" s="355">
        <v>320</v>
      </c>
      <c r="U2255" s="355">
        <v>1839.0000000000009</v>
      </c>
      <c r="V2255" s="355">
        <v>7438</v>
      </c>
      <c r="W2255" s="355">
        <v>519.00000000000023</v>
      </c>
      <c r="X2255" s="355">
        <v>1750</v>
      </c>
      <c r="Y2255" s="355">
        <v>7444</v>
      </c>
      <c r="Z2255" s="355">
        <v>512</v>
      </c>
      <c r="AA2255" s="355">
        <v>1648</v>
      </c>
      <c r="AB2255" s="355">
        <v>8129</v>
      </c>
      <c r="AC2255" s="355">
        <v>453</v>
      </c>
      <c r="AD2255" s="357">
        <v>1756</v>
      </c>
      <c r="AE2255" s="355">
        <v>7887</v>
      </c>
      <c r="AF2255" s="355">
        <v>574</v>
      </c>
      <c r="AG2255" s="358">
        <v>1761</v>
      </c>
      <c r="AH2255" s="355">
        <v>8070</v>
      </c>
      <c r="AI2255" s="355">
        <v>521</v>
      </c>
      <c r="AJ2255" s="358">
        <v>1707</v>
      </c>
      <c r="AK2255" s="4">
        <v>8144</v>
      </c>
      <c r="AL2255" s="4">
        <v>488</v>
      </c>
      <c r="AM2255" s="4">
        <v>1509</v>
      </c>
    </row>
    <row r="2256" spans="2:39" x14ac:dyDescent="0.3">
      <c r="B2256" s="350" t="s">
        <v>159</v>
      </c>
      <c r="C2256" s="351" t="s">
        <v>287</v>
      </c>
      <c r="D2256" s="352">
        <v>6566</v>
      </c>
      <c r="E2256" s="353">
        <v>163</v>
      </c>
      <c r="F2256" s="353">
        <v>1110</v>
      </c>
      <c r="G2256" s="354">
        <v>6430</v>
      </c>
      <c r="H2256" s="354">
        <v>361</v>
      </c>
      <c r="I2256" s="354">
        <v>1329</v>
      </c>
      <c r="J2256" s="355">
        <v>6535</v>
      </c>
      <c r="K2256" s="355">
        <v>329</v>
      </c>
      <c r="L2256" s="355">
        <v>1592</v>
      </c>
      <c r="M2256" s="355">
        <v>6739</v>
      </c>
      <c r="N2256" s="355">
        <v>291</v>
      </c>
      <c r="O2256" s="355">
        <v>1499</v>
      </c>
      <c r="P2256" s="355">
        <v>6843</v>
      </c>
      <c r="Q2256" s="355">
        <v>329</v>
      </c>
      <c r="R2256" s="355">
        <v>1658</v>
      </c>
      <c r="S2256" s="355">
        <v>6474.0000000000009</v>
      </c>
      <c r="T2256" s="355">
        <v>299</v>
      </c>
      <c r="U2256" s="355">
        <v>1825.9999999999995</v>
      </c>
      <c r="V2256" s="355">
        <v>6337.0000000000009</v>
      </c>
      <c r="W2256" s="355">
        <v>455.00000000000017</v>
      </c>
      <c r="X2256" s="355">
        <v>1712.0000000000002</v>
      </c>
      <c r="Y2256" s="355">
        <v>6624</v>
      </c>
      <c r="Z2256" s="355">
        <v>448</v>
      </c>
      <c r="AA2256" s="355">
        <v>1696</v>
      </c>
      <c r="AB2256" s="355">
        <v>6609</v>
      </c>
      <c r="AC2256" s="355">
        <v>461</v>
      </c>
      <c r="AD2256" s="357">
        <v>1698</v>
      </c>
      <c r="AE2256" s="355">
        <v>7189</v>
      </c>
      <c r="AF2256" s="355">
        <v>483</v>
      </c>
      <c r="AG2256" s="358">
        <v>1676</v>
      </c>
      <c r="AH2256" s="355">
        <v>7061</v>
      </c>
      <c r="AI2256" s="355">
        <v>470</v>
      </c>
      <c r="AJ2256" s="358">
        <v>1744</v>
      </c>
      <c r="AK2256" s="4">
        <v>7321</v>
      </c>
      <c r="AL2256" s="4">
        <v>490</v>
      </c>
      <c r="AM2256" s="4">
        <v>1579</v>
      </c>
    </row>
    <row r="2257" spans="2:39" x14ac:dyDescent="0.3">
      <c r="B2257" s="350" t="s">
        <v>159</v>
      </c>
      <c r="C2257" s="351" t="s">
        <v>230</v>
      </c>
      <c r="D2257" s="352">
        <v>5921</v>
      </c>
      <c r="E2257" s="353">
        <v>138</v>
      </c>
      <c r="F2257" s="353">
        <v>1077</v>
      </c>
      <c r="G2257" s="354">
        <v>5978</v>
      </c>
      <c r="H2257" s="354">
        <v>257</v>
      </c>
      <c r="I2257" s="354">
        <v>1268</v>
      </c>
      <c r="J2257" s="355">
        <v>5953</v>
      </c>
      <c r="K2257" s="355">
        <v>285</v>
      </c>
      <c r="L2257" s="355">
        <v>1420</v>
      </c>
      <c r="M2257" s="355">
        <v>6019</v>
      </c>
      <c r="N2257" s="355">
        <v>284</v>
      </c>
      <c r="O2257" s="355">
        <v>1447</v>
      </c>
      <c r="P2257" s="355">
        <v>5968</v>
      </c>
      <c r="Q2257" s="355">
        <v>280</v>
      </c>
      <c r="R2257" s="355">
        <v>1576</v>
      </c>
      <c r="S2257" s="355">
        <v>5850.9999999999854</v>
      </c>
      <c r="T2257" s="355">
        <v>256</v>
      </c>
      <c r="U2257" s="355">
        <v>1634.0000000000016</v>
      </c>
      <c r="V2257" s="355">
        <v>5677.0000000000118</v>
      </c>
      <c r="W2257" s="355">
        <v>418.99999999999994</v>
      </c>
      <c r="X2257" s="355">
        <v>1654.9999999999984</v>
      </c>
      <c r="Y2257" s="355">
        <v>5729</v>
      </c>
      <c r="Z2257" s="355">
        <v>475</v>
      </c>
      <c r="AA2257" s="355">
        <v>1588</v>
      </c>
      <c r="AB2257" s="355">
        <v>6158</v>
      </c>
      <c r="AC2257" s="355">
        <v>393</v>
      </c>
      <c r="AD2257" s="357">
        <v>1626</v>
      </c>
      <c r="AE2257" s="355">
        <v>6072</v>
      </c>
      <c r="AF2257" s="355">
        <v>447</v>
      </c>
      <c r="AG2257" s="358">
        <v>1657</v>
      </c>
      <c r="AH2257" s="355">
        <v>6560</v>
      </c>
      <c r="AI2257" s="355">
        <v>432</v>
      </c>
      <c r="AJ2257" s="358">
        <v>1655</v>
      </c>
      <c r="AK2257" s="4">
        <v>6466</v>
      </c>
      <c r="AL2257" s="4">
        <v>451</v>
      </c>
      <c r="AM2257" s="4">
        <v>1591</v>
      </c>
    </row>
    <row r="2258" spans="2:39" x14ac:dyDescent="0.3">
      <c r="B2258" s="350" t="s">
        <v>159</v>
      </c>
      <c r="C2258" s="351" t="s">
        <v>231</v>
      </c>
      <c r="D2258" s="352">
        <v>5326</v>
      </c>
      <c r="E2258" s="353">
        <v>143</v>
      </c>
      <c r="F2258" s="353">
        <v>967</v>
      </c>
      <c r="G2258" s="354">
        <v>5299</v>
      </c>
      <c r="H2258" s="354">
        <v>160</v>
      </c>
      <c r="I2258" s="354">
        <v>1160</v>
      </c>
      <c r="J2258" s="355">
        <v>5159</v>
      </c>
      <c r="K2258" s="355">
        <v>154</v>
      </c>
      <c r="L2258" s="355">
        <v>1297</v>
      </c>
      <c r="M2258" s="355">
        <v>5202</v>
      </c>
      <c r="N2258" s="355">
        <v>290</v>
      </c>
      <c r="O2258" s="355">
        <v>1222</v>
      </c>
      <c r="P2258" s="355">
        <v>5231</v>
      </c>
      <c r="Q2258" s="355">
        <v>306</v>
      </c>
      <c r="R2258" s="355">
        <v>1455</v>
      </c>
      <c r="S2258" s="355">
        <v>5161.0000000000109</v>
      </c>
      <c r="T2258" s="355">
        <v>181.00000000000003</v>
      </c>
      <c r="U2258" s="355">
        <v>1532.9999999999998</v>
      </c>
      <c r="V2258" s="355">
        <v>4998.9999999999891</v>
      </c>
      <c r="W2258" s="355">
        <v>436.00000000000006</v>
      </c>
      <c r="X2258" s="355">
        <v>1440</v>
      </c>
      <c r="Y2258" s="355">
        <v>5207</v>
      </c>
      <c r="Z2258" s="355">
        <v>378</v>
      </c>
      <c r="AA2258" s="355">
        <v>1537</v>
      </c>
      <c r="AB2258" s="355">
        <v>5142</v>
      </c>
      <c r="AC2258" s="355">
        <v>464</v>
      </c>
      <c r="AD2258" s="357">
        <v>1504</v>
      </c>
      <c r="AE2258" s="355">
        <v>5431</v>
      </c>
      <c r="AF2258" s="355">
        <v>450</v>
      </c>
      <c r="AG2258" s="358">
        <v>1530</v>
      </c>
      <c r="AH2258" s="355">
        <v>5482</v>
      </c>
      <c r="AI2258" s="355">
        <v>448</v>
      </c>
      <c r="AJ2258" s="358">
        <v>1575</v>
      </c>
      <c r="AK2258" s="4">
        <v>5899</v>
      </c>
      <c r="AL2258" s="4">
        <v>471</v>
      </c>
      <c r="AM2258" s="4">
        <v>1528</v>
      </c>
    </row>
    <row r="2259" spans="2:39" x14ac:dyDescent="0.3">
      <c r="B2259" s="350" t="s">
        <v>159</v>
      </c>
      <c r="C2259" s="351" t="s">
        <v>288</v>
      </c>
      <c r="D2259" s="352">
        <v>4751</v>
      </c>
      <c r="E2259" s="353">
        <v>134</v>
      </c>
      <c r="F2259" s="353">
        <v>960</v>
      </c>
      <c r="G2259" s="354">
        <v>4816</v>
      </c>
      <c r="H2259" s="354">
        <v>38</v>
      </c>
      <c r="I2259" s="354">
        <v>934</v>
      </c>
      <c r="J2259" s="355">
        <v>4560</v>
      </c>
      <c r="K2259" s="355">
        <v>104</v>
      </c>
      <c r="L2259" s="355">
        <v>1084</v>
      </c>
      <c r="M2259" s="355">
        <v>4541</v>
      </c>
      <c r="N2259" s="355">
        <v>160</v>
      </c>
      <c r="O2259" s="355">
        <v>1147</v>
      </c>
      <c r="P2259" s="355">
        <v>4545</v>
      </c>
      <c r="Q2259" s="355">
        <v>348</v>
      </c>
      <c r="R2259" s="355">
        <v>1177</v>
      </c>
      <c r="S2259" s="355">
        <v>4592.9999999999955</v>
      </c>
      <c r="T2259" s="355">
        <v>131.00000000000003</v>
      </c>
      <c r="U2259" s="355">
        <v>1433</v>
      </c>
      <c r="V2259" s="355">
        <v>4518.9999999999936</v>
      </c>
      <c r="W2259" s="355">
        <v>308</v>
      </c>
      <c r="X2259" s="355">
        <v>1312.0000000000002</v>
      </c>
      <c r="Y2259" s="355">
        <v>4581</v>
      </c>
      <c r="Z2259" s="355">
        <v>373</v>
      </c>
      <c r="AA2259" s="355">
        <v>1203</v>
      </c>
      <c r="AB2259" s="355">
        <v>4665</v>
      </c>
      <c r="AC2259" s="355">
        <v>398</v>
      </c>
      <c r="AD2259" s="357">
        <v>1372</v>
      </c>
      <c r="AE2259" s="355">
        <v>4684</v>
      </c>
      <c r="AF2259" s="355">
        <v>439</v>
      </c>
      <c r="AG2259" s="358">
        <v>1313</v>
      </c>
      <c r="AH2259" s="355">
        <v>4861</v>
      </c>
      <c r="AI2259" s="355">
        <v>468</v>
      </c>
      <c r="AJ2259" s="358">
        <v>1387</v>
      </c>
      <c r="AK2259" s="4">
        <v>4675</v>
      </c>
      <c r="AL2259" s="4">
        <v>487</v>
      </c>
      <c r="AM2259" s="4">
        <v>1439</v>
      </c>
    </row>
    <row r="2260" spans="2:39" x14ac:dyDescent="0.3">
      <c r="B2260" s="350" t="s">
        <v>159</v>
      </c>
      <c r="C2260" s="351" t="s">
        <v>232</v>
      </c>
      <c r="D2260" s="352">
        <v>4103</v>
      </c>
      <c r="E2260" s="353">
        <v>90</v>
      </c>
      <c r="F2260" s="353">
        <v>873</v>
      </c>
      <c r="G2260" s="354">
        <v>4192</v>
      </c>
      <c r="H2260" s="354">
        <v>52</v>
      </c>
      <c r="I2260" s="354">
        <v>921</v>
      </c>
      <c r="J2260" s="355">
        <v>3927</v>
      </c>
      <c r="K2260" s="355">
        <v>0</v>
      </c>
      <c r="L2260" s="355">
        <v>911</v>
      </c>
      <c r="M2260" s="355">
        <v>3737</v>
      </c>
      <c r="N2260" s="355">
        <v>104</v>
      </c>
      <c r="O2260" s="355">
        <v>986</v>
      </c>
      <c r="P2260" s="355">
        <v>3644</v>
      </c>
      <c r="Q2260" s="355">
        <v>191</v>
      </c>
      <c r="R2260" s="355">
        <v>1083</v>
      </c>
      <c r="S2260" s="355">
        <v>3793.9999999999941</v>
      </c>
      <c r="T2260" s="355">
        <v>116.00000000000003</v>
      </c>
      <c r="U2260" s="355">
        <v>1104</v>
      </c>
      <c r="V2260" s="355">
        <v>3651.0000000000023</v>
      </c>
      <c r="W2260" s="355">
        <v>268.99999999999994</v>
      </c>
      <c r="X2260" s="355">
        <v>1261.9999999999998</v>
      </c>
      <c r="Y2260" s="355">
        <v>3770</v>
      </c>
      <c r="Z2260" s="355">
        <v>319</v>
      </c>
      <c r="AA2260" s="355">
        <v>1266</v>
      </c>
      <c r="AB2260" s="355">
        <v>3763</v>
      </c>
      <c r="AC2260" s="355">
        <v>320</v>
      </c>
      <c r="AD2260" s="357">
        <v>1251</v>
      </c>
      <c r="AE2260" s="355">
        <v>3814</v>
      </c>
      <c r="AF2260" s="355">
        <v>339</v>
      </c>
      <c r="AG2260" s="358">
        <v>1308</v>
      </c>
      <c r="AH2260" s="355">
        <v>3844</v>
      </c>
      <c r="AI2260" s="355">
        <v>408</v>
      </c>
      <c r="AJ2260" s="358">
        <v>1332</v>
      </c>
      <c r="AK2260" s="4">
        <v>4007</v>
      </c>
      <c r="AL2260" s="4">
        <v>437</v>
      </c>
      <c r="AM2260" s="4">
        <v>1373</v>
      </c>
    </row>
    <row r="2261" spans="2:39" x14ac:dyDescent="0.3">
      <c r="B2261" s="350" t="s">
        <v>159</v>
      </c>
      <c r="C2261" s="351" t="s">
        <v>325</v>
      </c>
      <c r="D2261" s="352">
        <v>0</v>
      </c>
      <c r="E2261" s="353">
        <v>0</v>
      </c>
      <c r="F2261" s="353">
        <v>0</v>
      </c>
      <c r="G2261" s="354">
        <v>0</v>
      </c>
      <c r="H2261" s="354">
        <v>0</v>
      </c>
      <c r="I2261" s="354">
        <v>0</v>
      </c>
      <c r="J2261" s="355">
        <v>0</v>
      </c>
      <c r="K2261" s="355">
        <v>0</v>
      </c>
      <c r="L2261" s="355">
        <v>0</v>
      </c>
      <c r="M2261" s="355">
        <v>0</v>
      </c>
      <c r="N2261" s="355">
        <v>0</v>
      </c>
      <c r="O2261" s="355">
        <v>0</v>
      </c>
      <c r="P2261" s="355">
        <v>0</v>
      </c>
      <c r="Q2261" s="355">
        <v>0</v>
      </c>
      <c r="R2261" s="355">
        <v>0</v>
      </c>
      <c r="S2261" s="355">
        <v>0</v>
      </c>
      <c r="T2261" s="355">
        <v>0</v>
      </c>
      <c r="U2261" s="355">
        <v>0</v>
      </c>
      <c r="V2261" s="355">
        <v>0</v>
      </c>
      <c r="W2261" s="355">
        <v>0</v>
      </c>
      <c r="X2261" s="355">
        <v>0</v>
      </c>
      <c r="Y2261" s="355">
        <v>0</v>
      </c>
      <c r="Z2261" s="355">
        <v>0</v>
      </c>
      <c r="AA2261" s="355">
        <v>0</v>
      </c>
      <c r="AB2261" s="355">
        <v>0</v>
      </c>
      <c r="AC2261" s="355">
        <v>0</v>
      </c>
      <c r="AD2261" s="357">
        <v>0</v>
      </c>
      <c r="AE2261" s="355">
        <v>0</v>
      </c>
      <c r="AF2261" s="355">
        <v>0</v>
      </c>
      <c r="AG2261" s="358">
        <v>0</v>
      </c>
      <c r="AH2261" s="355">
        <v>0</v>
      </c>
      <c r="AI2261" s="355">
        <v>0</v>
      </c>
      <c r="AJ2261" s="358">
        <v>0</v>
      </c>
      <c r="AK2261" s="4">
        <v>0</v>
      </c>
      <c r="AL2261" s="4">
        <v>0</v>
      </c>
      <c r="AM2261" s="4">
        <v>0</v>
      </c>
    </row>
    <row r="2262" spans="2:39" x14ac:dyDescent="0.3">
      <c r="B2262" s="350" t="s">
        <v>159</v>
      </c>
      <c r="C2262" s="351" t="s">
        <v>326</v>
      </c>
      <c r="D2262" s="352">
        <v>0</v>
      </c>
      <c r="E2262" s="353">
        <v>0</v>
      </c>
      <c r="F2262" s="353">
        <v>0</v>
      </c>
      <c r="G2262" s="354">
        <v>0</v>
      </c>
      <c r="H2262" s="354">
        <v>0</v>
      </c>
      <c r="I2262" s="354">
        <v>0</v>
      </c>
      <c r="J2262" s="355">
        <v>0</v>
      </c>
      <c r="K2262" s="355">
        <v>0</v>
      </c>
      <c r="L2262" s="355">
        <v>0</v>
      </c>
      <c r="M2262" s="355">
        <v>0</v>
      </c>
      <c r="N2262" s="355">
        <v>0</v>
      </c>
      <c r="O2262" s="355">
        <v>0</v>
      </c>
      <c r="P2262" s="355">
        <v>0</v>
      </c>
      <c r="Q2262" s="355">
        <v>0</v>
      </c>
      <c r="R2262" s="355">
        <v>0</v>
      </c>
      <c r="S2262" s="355">
        <v>0</v>
      </c>
      <c r="T2262" s="355">
        <v>0</v>
      </c>
      <c r="U2262" s="355">
        <v>0</v>
      </c>
      <c r="V2262" s="355">
        <v>0</v>
      </c>
      <c r="W2262" s="355">
        <v>0</v>
      </c>
      <c r="X2262" s="355">
        <v>0</v>
      </c>
      <c r="Y2262" s="355">
        <v>0</v>
      </c>
      <c r="Z2262" s="355">
        <v>0</v>
      </c>
      <c r="AA2262" s="355">
        <v>0</v>
      </c>
      <c r="AB2262" s="355">
        <v>0</v>
      </c>
      <c r="AC2262" s="355">
        <v>0</v>
      </c>
      <c r="AD2262" s="357">
        <v>0</v>
      </c>
      <c r="AE2262" s="355">
        <v>0</v>
      </c>
      <c r="AF2262" s="355">
        <v>0</v>
      </c>
      <c r="AG2262" s="358">
        <v>0</v>
      </c>
      <c r="AH2262" s="355">
        <v>0</v>
      </c>
      <c r="AI2262" s="355">
        <v>0</v>
      </c>
      <c r="AJ2262" s="358">
        <v>0</v>
      </c>
      <c r="AK2262" s="4">
        <v>0</v>
      </c>
      <c r="AL2262" s="4">
        <v>0</v>
      </c>
      <c r="AM2262" s="4">
        <v>0</v>
      </c>
    </row>
    <row r="2263" spans="2:39" x14ac:dyDescent="0.3">
      <c r="B2263" s="350" t="s">
        <v>159</v>
      </c>
      <c r="C2263" s="351" t="s">
        <v>289</v>
      </c>
      <c r="D2263" s="352">
        <v>4374</v>
      </c>
      <c r="E2263" s="353">
        <v>6</v>
      </c>
      <c r="F2263" s="353">
        <v>0</v>
      </c>
      <c r="G2263" s="354">
        <v>1189</v>
      </c>
      <c r="H2263" s="354">
        <v>0</v>
      </c>
      <c r="I2263" s="354">
        <v>0</v>
      </c>
      <c r="J2263" s="355">
        <v>1076</v>
      </c>
      <c r="K2263" s="355">
        <v>29</v>
      </c>
      <c r="L2263" s="355">
        <v>0</v>
      </c>
      <c r="M2263" s="355">
        <v>1135</v>
      </c>
      <c r="N2263" s="355">
        <v>0</v>
      </c>
      <c r="O2263" s="355">
        <v>0</v>
      </c>
      <c r="P2263" s="355">
        <v>136</v>
      </c>
      <c r="Q2263" s="355">
        <v>0</v>
      </c>
      <c r="R2263" s="355">
        <v>0</v>
      </c>
      <c r="S2263" s="355">
        <v>197.99999999999991</v>
      </c>
      <c r="T2263" s="355">
        <v>0</v>
      </c>
      <c r="U2263" s="355">
        <v>0</v>
      </c>
      <c r="V2263" s="355">
        <v>1152.0000000000002</v>
      </c>
      <c r="W2263" s="355">
        <v>0</v>
      </c>
      <c r="X2263" s="355">
        <v>0</v>
      </c>
      <c r="Y2263" s="355">
        <v>1909</v>
      </c>
      <c r="Z2263" s="355">
        <v>0</v>
      </c>
      <c r="AA2263" s="355">
        <v>0</v>
      </c>
      <c r="AB2263" s="355">
        <v>1118</v>
      </c>
      <c r="AC2263" s="355">
        <v>0</v>
      </c>
      <c r="AD2263" s="357">
        <v>0</v>
      </c>
      <c r="AE2263" s="355">
        <v>71</v>
      </c>
      <c r="AF2263" s="355">
        <v>0</v>
      </c>
      <c r="AG2263" s="358">
        <v>0</v>
      </c>
      <c r="AH2263" s="355">
        <v>19</v>
      </c>
      <c r="AI2263" s="355">
        <v>0</v>
      </c>
      <c r="AJ2263" s="358">
        <v>0</v>
      </c>
      <c r="AK2263" s="4">
        <v>63</v>
      </c>
      <c r="AL2263" s="4">
        <v>0</v>
      </c>
      <c r="AM2263" s="4">
        <v>0</v>
      </c>
    </row>
    <row r="2264" spans="2:39" x14ac:dyDescent="0.3">
      <c r="B2264" s="350" t="s">
        <v>159</v>
      </c>
      <c r="C2264" s="351" t="s">
        <v>290</v>
      </c>
      <c r="D2264" s="352">
        <v>761</v>
      </c>
      <c r="E2264" s="353">
        <v>0</v>
      </c>
      <c r="F2264" s="353">
        <v>35</v>
      </c>
      <c r="G2264" s="354">
        <v>1327</v>
      </c>
      <c r="H2264" s="354">
        <v>0</v>
      </c>
      <c r="I2264" s="354">
        <v>1</v>
      </c>
      <c r="J2264" s="355">
        <v>582</v>
      </c>
      <c r="K2264" s="355">
        <v>0</v>
      </c>
      <c r="L2264" s="355">
        <v>2</v>
      </c>
      <c r="M2264" s="355">
        <v>637</v>
      </c>
      <c r="N2264" s="355">
        <v>8</v>
      </c>
      <c r="O2264" s="355">
        <v>2</v>
      </c>
      <c r="P2264" s="355">
        <v>628</v>
      </c>
      <c r="Q2264" s="355">
        <v>0</v>
      </c>
      <c r="R2264" s="355">
        <v>4</v>
      </c>
      <c r="S2264" s="355">
        <v>719.99999999999966</v>
      </c>
      <c r="T2264" s="355">
        <v>0</v>
      </c>
      <c r="U2264" s="355">
        <v>0</v>
      </c>
      <c r="V2264" s="355">
        <v>552.00000000000045</v>
      </c>
      <c r="W2264" s="355">
        <v>0</v>
      </c>
      <c r="X2264" s="355">
        <v>4</v>
      </c>
      <c r="Y2264" s="355">
        <v>658</v>
      </c>
      <c r="Z2264" s="355">
        <v>0</v>
      </c>
      <c r="AA2264" s="355">
        <v>1</v>
      </c>
      <c r="AB2264" s="355">
        <v>628</v>
      </c>
      <c r="AC2264" s="355">
        <v>0</v>
      </c>
      <c r="AD2264" s="357">
        <v>0</v>
      </c>
      <c r="AE2264" s="355">
        <v>852</v>
      </c>
      <c r="AF2264" s="355">
        <v>0</v>
      </c>
      <c r="AG2264" s="358">
        <v>1</v>
      </c>
      <c r="AH2264" s="355">
        <v>618</v>
      </c>
      <c r="AI2264" s="355">
        <v>0</v>
      </c>
      <c r="AJ2264" s="358">
        <v>4</v>
      </c>
      <c r="AK2264" s="4">
        <v>514</v>
      </c>
      <c r="AL2264" s="4">
        <v>0</v>
      </c>
      <c r="AM2264" s="4">
        <v>0</v>
      </c>
    </row>
    <row r="2265" spans="2:39" x14ac:dyDescent="0.3">
      <c r="B2265" s="350" t="s">
        <v>159</v>
      </c>
      <c r="C2265" s="351" t="s">
        <v>291</v>
      </c>
      <c r="D2265" s="352">
        <v>1310</v>
      </c>
      <c r="E2265" s="353">
        <v>0</v>
      </c>
      <c r="F2265" s="353">
        <v>89</v>
      </c>
      <c r="G2265" s="354">
        <v>1047</v>
      </c>
      <c r="H2265" s="354">
        <v>0</v>
      </c>
      <c r="I2265" s="354">
        <v>165</v>
      </c>
      <c r="J2265" s="355">
        <v>1082</v>
      </c>
      <c r="K2265" s="355">
        <v>0</v>
      </c>
      <c r="L2265" s="355">
        <v>200</v>
      </c>
      <c r="M2265" s="355">
        <v>920</v>
      </c>
      <c r="N2265" s="355">
        <v>0</v>
      </c>
      <c r="O2265" s="355">
        <v>274</v>
      </c>
      <c r="P2265" s="355">
        <v>1015</v>
      </c>
      <c r="Q2265" s="355">
        <v>0</v>
      </c>
      <c r="R2265" s="355">
        <v>189</v>
      </c>
      <c r="S2265" s="355">
        <v>1215</v>
      </c>
      <c r="T2265" s="355">
        <v>0</v>
      </c>
      <c r="U2265" s="355">
        <v>216</v>
      </c>
      <c r="V2265" s="355">
        <v>1044.9999999999993</v>
      </c>
      <c r="W2265" s="355">
        <v>0</v>
      </c>
      <c r="X2265" s="355">
        <v>165.00000000000006</v>
      </c>
      <c r="Y2265" s="355">
        <v>1473</v>
      </c>
      <c r="Z2265" s="355">
        <v>0</v>
      </c>
      <c r="AA2265" s="355">
        <v>179</v>
      </c>
      <c r="AB2265" s="355">
        <v>1365</v>
      </c>
      <c r="AC2265" s="355">
        <v>6</v>
      </c>
      <c r="AD2265" s="357">
        <v>187</v>
      </c>
      <c r="AE2265" s="355">
        <v>1616</v>
      </c>
      <c r="AF2265" s="355">
        <v>0</v>
      </c>
      <c r="AG2265" s="358">
        <v>212</v>
      </c>
      <c r="AH2265" s="355">
        <v>1595</v>
      </c>
      <c r="AI2265" s="355">
        <v>0</v>
      </c>
      <c r="AJ2265" s="358">
        <v>152</v>
      </c>
      <c r="AK2265" s="4">
        <v>1269</v>
      </c>
      <c r="AL2265" s="4">
        <v>0</v>
      </c>
      <c r="AM2265" s="4">
        <v>155</v>
      </c>
    </row>
    <row r="2266" spans="2:39" x14ac:dyDescent="0.3">
      <c r="B2266" s="350" t="s">
        <v>159</v>
      </c>
      <c r="C2266" s="351" t="s">
        <v>292</v>
      </c>
      <c r="D2266" s="352">
        <v>1248</v>
      </c>
      <c r="E2266" s="353">
        <v>0</v>
      </c>
      <c r="F2266" s="353">
        <v>182</v>
      </c>
      <c r="G2266" s="354">
        <v>1323</v>
      </c>
      <c r="H2266" s="354">
        <v>1</v>
      </c>
      <c r="I2266" s="354">
        <v>284</v>
      </c>
      <c r="J2266" s="355">
        <v>1140</v>
      </c>
      <c r="K2266" s="355">
        <v>0</v>
      </c>
      <c r="L2266" s="355">
        <v>322</v>
      </c>
      <c r="M2266" s="355">
        <v>1106</v>
      </c>
      <c r="N2266" s="355">
        <v>0</v>
      </c>
      <c r="O2266" s="355">
        <v>440</v>
      </c>
      <c r="P2266" s="355">
        <v>1102</v>
      </c>
      <c r="Q2266" s="355">
        <v>0</v>
      </c>
      <c r="R2266" s="355">
        <v>390</v>
      </c>
      <c r="S2266" s="355">
        <v>1274.0000000000007</v>
      </c>
      <c r="T2266" s="355">
        <v>0</v>
      </c>
      <c r="U2266" s="355">
        <v>382</v>
      </c>
      <c r="V2266" s="355">
        <v>1146.9999999999993</v>
      </c>
      <c r="W2266" s="355">
        <v>0</v>
      </c>
      <c r="X2266" s="355">
        <v>330.99999999999989</v>
      </c>
      <c r="Y2266" s="355">
        <v>1375</v>
      </c>
      <c r="Z2266" s="355">
        <v>0</v>
      </c>
      <c r="AA2266" s="355">
        <v>409</v>
      </c>
      <c r="AB2266" s="355">
        <v>1440</v>
      </c>
      <c r="AC2266" s="355">
        <v>6</v>
      </c>
      <c r="AD2266" s="357">
        <v>367</v>
      </c>
      <c r="AE2266" s="355">
        <v>1572</v>
      </c>
      <c r="AF2266" s="355">
        <v>0</v>
      </c>
      <c r="AG2266" s="358">
        <v>490</v>
      </c>
      <c r="AH2266" s="355">
        <v>1655</v>
      </c>
      <c r="AI2266" s="355">
        <v>0</v>
      </c>
      <c r="AJ2266" s="358">
        <v>496</v>
      </c>
      <c r="AK2266" s="4">
        <v>1623</v>
      </c>
      <c r="AL2266" s="4">
        <v>0</v>
      </c>
      <c r="AM2266" s="4">
        <v>462</v>
      </c>
    </row>
    <row r="2267" spans="2:39" x14ac:dyDescent="0.3">
      <c r="B2267" s="350" t="s">
        <v>159</v>
      </c>
      <c r="C2267" s="351" t="s">
        <v>293</v>
      </c>
      <c r="D2267" s="352">
        <v>1194</v>
      </c>
      <c r="E2267" s="353">
        <v>0</v>
      </c>
      <c r="F2267" s="353">
        <v>347</v>
      </c>
      <c r="G2267" s="354">
        <v>773</v>
      </c>
      <c r="H2267" s="354">
        <v>0</v>
      </c>
      <c r="I2267" s="354">
        <v>317</v>
      </c>
      <c r="J2267" s="355">
        <v>632</v>
      </c>
      <c r="K2267" s="355">
        <v>0</v>
      </c>
      <c r="L2267" s="355">
        <v>186</v>
      </c>
      <c r="M2267" s="355">
        <v>630</v>
      </c>
      <c r="N2267" s="355">
        <v>0</v>
      </c>
      <c r="O2267" s="355">
        <v>467</v>
      </c>
      <c r="P2267" s="355">
        <v>666</v>
      </c>
      <c r="Q2267" s="355">
        <v>0</v>
      </c>
      <c r="R2267" s="355">
        <v>462</v>
      </c>
      <c r="S2267" s="355">
        <v>468.99999999999977</v>
      </c>
      <c r="T2267" s="355">
        <v>0</v>
      </c>
      <c r="U2267" s="355">
        <v>381</v>
      </c>
      <c r="V2267" s="355">
        <v>388.00000000000011</v>
      </c>
      <c r="W2267" s="355">
        <v>0</v>
      </c>
      <c r="X2267" s="355">
        <v>211.99999999999994</v>
      </c>
      <c r="Y2267" s="355">
        <v>394</v>
      </c>
      <c r="Z2267" s="355">
        <v>0</v>
      </c>
      <c r="AA2267" s="355">
        <v>360</v>
      </c>
      <c r="AB2267" s="355">
        <v>486</v>
      </c>
      <c r="AC2267" s="355">
        <v>3</v>
      </c>
      <c r="AD2267" s="357">
        <v>336</v>
      </c>
      <c r="AE2267" s="355">
        <v>331</v>
      </c>
      <c r="AF2267" s="355">
        <v>0</v>
      </c>
      <c r="AG2267" s="358">
        <v>542</v>
      </c>
      <c r="AH2267" s="355">
        <v>866</v>
      </c>
      <c r="AI2267" s="355">
        <v>0</v>
      </c>
      <c r="AJ2267" s="358">
        <v>460</v>
      </c>
      <c r="AK2267" s="4">
        <v>1228</v>
      </c>
      <c r="AL2267" s="4">
        <v>0</v>
      </c>
      <c r="AM2267" s="4">
        <v>401</v>
      </c>
    </row>
    <row r="2268" spans="2:39" x14ac:dyDescent="0.3">
      <c r="B2268" s="350" t="s">
        <v>159</v>
      </c>
      <c r="C2268" s="351" t="s">
        <v>294</v>
      </c>
      <c r="D2268" s="352">
        <v>691</v>
      </c>
      <c r="E2268" s="353">
        <v>2</v>
      </c>
      <c r="F2268" s="353">
        <v>169</v>
      </c>
      <c r="G2268" s="354">
        <v>867</v>
      </c>
      <c r="H2268" s="354">
        <v>0</v>
      </c>
      <c r="I2268" s="354">
        <v>173</v>
      </c>
      <c r="J2268" s="355">
        <v>836</v>
      </c>
      <c r="K2268" s="355">
        <v>0</v>
      </c>
      <c r="L2268" s="355">
        <v>420</v>
      </c>
      <c r="M2268" s="355">
        <v>699</v>
      </c>
      <c r="N2268" s="355">
        <v>1</v>
      </c>
      <c r="O2268" s="355">
        <v>1060</v>
      </c>
      <c r="P2268" s="355">
        <v>559</v>
      </c>
      <c r="Q2268" s="355">
        <v>12</v>
      </c>
      <c r="R2268" s="355">
        <v>766</v>
      </c>
      <c r="S2268" s="355">
        <v>773.00000000000057</v>
      </c>
      <c r="T2268" s="355">
        <v>0</v>
      </c>
      <c r="U2268" s="355">
        <v>1088</v>
      </c>
      <c r="V2268" s="355">
        <v>932.99999999999943</v>
      </c>
      <c r="W2268" s="355">
        <v>0</v>
      </c>
      <c r="X2268" s="355">
        <v>2253.9999999999968</v>
      </c>
      <c r="Y2268" s="355">
        <v>1227</v>
      </c>
      <c r="Z2268" s="355">
        <v>0</v>
      </c>
      <c r="AA2268" s="355">
        <v>2081</v>
      </c>
      <c r="AB2268" s="355">
        <v>1169</v>
      </c>
      <c r="AC2268" s="355">
        <v>6</v>
      </c>
      <c r="AD2268" s="357">
        <v>2596</v>
      </c>
      <c r="AE2268" s="355">
        <v>1464</v>
      </c>
      <c r="AF2268" s="355">
        <v>0</v>
      </c>
      <c r="AG2268" s="358">
        <v>2401</v>
      </c>
      <c r="AH2268" s="355">
        <v>914</v>
      </c>
      <c r="AI2268" s="355">
        <v>0</v>
      </c>
      <c r="AJ2268" s="358">
        <v>2331</v>
      </c>
      <c r="AK2268" s="4">
        <v>705</v>
      </c>
      <c r="AL2268" s="4">
        <v>0</v>
      </c>
      <c r="AM2268" s="4">
        <v>1375</v>
      </c>
    </row>
    <row r="2269" spans="2:39" x14ac:dyDescent="0.3">
      <c r="B2269" s="350" t="s">
        <v>159</v>
      </c>
      <c r="C2269" s="351" t="s">
        <v>327</v>
      </c>
      <c r="D2269" s="352">
        <v>132</v>
      </c>
      <c r="E2269" s="353">
        <v>19</v>
      </c>
      <c r="F2269" s="353">
        <v>0</v>
      </c>
      <c r="G2269" s="354">
        <v>86</v>
      </c>
      <c r="H2269" s="354">
        <v>3</v>
      </c>
      <c r="I2269" s="354">
        <v>0</v>
      </c>
      <c r="J2269" s="355">
        <v>104</v>
      </c>
      <c r="K2269" s="355">
        <v>0</v>
      </c>
      <c r="L2269" s="355">
        <v>0</v>
      </c>
      <c r="M2269" s="355">
        <v>122</v>
      </c>
      <c r="N2269" s="355">
        <v>10</v>
      </c>
      <c r="O2269" s="355">
        <v>0</v>
      </c>
      <c r="P2269" s="355">
        <v>178</v>
      </c>
      <c r="Q2269" s="355">
        <v>0</v>
      </c>
      <c r="R2269" s="355">
        <v>0</v>
      </c>
      <c r="S2269" s="355">
        <v>248.00000000000006</v>
      </c>
      <c r="T2269" s="355">
        <v>0</v>
      </c>
      <c r="U2269" s="355">
        <v>0</v>
      </c>
      <c r="V2269" s="355">
        <v>352.00000000000023</v>
      </c>
      <c r="W2269" s="355">
        <v>0</v>
      </c>
      <c r="X2269" s="355">
        <v>0</v>
      </c>
      <c r="Y2269" s="355">
        <v>440</v>
      </c>
      <c r="Z2269" s="355">
        <v>0</v>
      </c>
      <c r="AA2269" s="355">
        <v>0</v>
      </c>
      <c r="AB2269" s="355">
        <v>453</v>
      </c>
      <c r="AC2269" s="355">
        <v>0</v>
      </c>
      <c r="AD2269" s="357">
        <v>0</v>
      </c>
      <c r="AE2269" s="355">
        <v>525</v>
      </c>
      <c r="AF2269" s="355">
        <v>0</v>
      </c>
      <c r="AG2269" s="358">
        <v>0</v>
      </c>
      <c r="AH2269" s="355">
        <v>634</v>
      </c>
      <c r="AI2269" s="355">
        <v>0</v>
      </c>
      <c r="AJ2269" s="358">
        <v>0</v>
      </c>
      <c r="AK2269" s="4">
        <v>571</v>
      </c>
      <c r="AL2269" s="4">
        <v>0</v>
      </c>
      <c r="AM2269" s="4">
        <v>0</v>
      </c>
    </row>
    <row r="2270" spans="2:39" x14ac:dyDescent="0.3">
      <c r="B2270" s="350" t="s">
        <v>160</v>
      </c>
      <c r="C2270" s="351" t="s">
        <v>223</v>
      </c>
      <c r="D2270" s="352">
        <v>0</v>
      </c>
      <c r="E2270" s="353">
        <v>0</v>
      </c>
      <c r="F2270" s="353">
        <v>0</v>
      </c>
      <c r="G2270" s="354">
        <v>0</v>
      </c>
      <c r="H2270" s="354">
        <v>0</v>
      </c>
      <c r="I2270" s="354">
        <v>0</v>
      </c>
      <c r="J2270" s="355">
        <v>0</v>
      </c>
      <c r="K2270" s="355">
        <v>0</v>
      </c>
      <c r="L2270" s="355">
        <v>0</v>
      </c>
      <c r="M2270" s="355">
        <v>0</v>
      </c>
      <c r="N2270" s="355">
        <v>0</v>
      </c>
      <c r="O2270" s="355">
        <v>0</v>
      </c>
      <c r="P2270" s="355">
        <v>0</v>
      </c>
      <c r="Q2270" s="355">
        <v>0</v>
      </c>
      <c r="R2270" s="355">
        <v>0</v>
      </c>
      <c r="S2270" s="355">
        <v>0</v>
      </c>
      <c r="T2270" s="355">
        <v>0</v>
      </c>
      <c r="U2270" s="355">
        <v>0</v>
      </c>
      <c r="V2270" s="355">
        <v>0</v>
      </c>
      <c r="W2270" s="355">
        <v>0</v>
      </c>
      <c r="X2270" s="355">
        <v>0</v>
      </c>
      <c r="Y2270" s="355">
        <v>0</v>
      </c>
      <c r="Z2270" s="355">
        <v>0</v>
      </c>
      <c r="AA2270" s="355">
        <v>0</v>
      </c>
      <c r="AB2270" s="355">
        <v>0</v>
      </c>
      <c r="AC2270" s="355">
        <v>0</v>
      </c>
      <c r="AD2270" s="357">
        <v>0</v>
      </c>
      <c r="AE2270" s="355">
        <v>0</v>
      </c>
      <c r="AF2270" s="355">
        <v>0</v>
      </c>
      <c r="AG2270" s="358">
        <v>0</v>
      </c>
      <c r="AH2270" s="355">
        <v>0</v>
      </c>
      <c r="AI2270" s="355">
        <v>0</v>
      </c>
      <c r="AJ2270" s="358">
        <v>21</v>
      </c>
      <c r="AK2270" s="4">
        <v>0</v>
      </c>
      <c r="AL2270" s="4">
        <v>0</v>
      </c>
      <c r="AM2270" s="4">
        <v>14</v>
      </c>
    </row>
    <row r="2271" spans="2:39" x14ac:dyDescent="0.3">
      <c r="B2271" s="350" t="s">
        <v>160</v>
      </c>
      <c r="C2271" s="351" t="s">
        <v>286</v>
      </c>
      <c r="D2271" s="352">
        <v>0</v>
      </c>
      <c r="E2271" s="353">
        <v>0</v>
      </c>
      <c r="F2271" s="353">
        <v>0</v>
      </c>
      <c r="G2271" s="354">
        <v>0</v>
      </c>
      <c r="H2271" s="354">
        <v>0</v>
      </c>
      <c r="I2271" s="354">
        <v>0</v>
      </c>
      <c r="J2271" s="355">
        <v>0</v>
      </c>
      <c r="K2271" s="355">
        <v>0</v>
      </c>
      <c r="L2271" s="355">
        <v>0</v>
      </c>
      <c r="M2271" s="355">
        <v>0</v>
      </c>
      <c r="N2271" s="355">
        <v>0</v>
      </c>
      <c r="O2271" s="355">
        <v>0</v>
      </c>
      <c r="P2271" s="355">
        <v>0</v>
      </c>
      <c r="Q2271" s="355">
        <v>0</v>
      </c>
      <c r="R2271" s="355">
        <v>0</v>
      </c>
      <c r="S2271" s="355">
        <v>0</v>
      </c>
      <c r="T2271" s="355">
        <v>0</v>
      </c>
      <c r="U2271" s="355">
        <v>0</v>
      </c>
      <c r="V2271" s="355">
        <v>0</v>
      </c>
      <c r="W2271" s="355">
        <v>0</v>
      </c>
      <c r="X2271" s="355">
        <v>0</v>
      </c>
      <c r="Y2271" s="355">
        <v>0</v>
      </c>
      <c r="Z2271" s="355">
        <v>0</v>
      </c>
      <c r="AA2271" s="355">
        <v>0</v>
      </c>
      <c r="AB2271" s="355">
        <v>0</v>
      </c>
      <c r="AC2271" s="355">
        <v>0</v>
      </c>
      <c r="AD2271" s="357">
        <v>0</v>
      </c>
      <c r="AE2271" s="355">
        <v>0</v>
      </c>
      <c r="AF2271" s="355">
        <v>0</v>
      </c>
      <c r="AG2271" s="358">
        <v>0</v>
      </c>
      <c r="AH2271" s="355">
        <v>0</v>
      </c>
      <c r="AI2271" s="355">
        <v>0</v>
      </c>
      <c r="AJ2271" s="358">
        <v>19</v>
      </c>
      <c r="AK2271" s="4">
        <v>0</v>
      </c>
      <c r="AL2271" s="4">
        <v>0</v>
      </c>
      <c r="AM2271" s="4">
        <v>24</v>
      </c>
    </row>
    <row r="2272" spans="2:39" x14ac:dyDescent="0.3">
      <c r="B2272" s="350" t="s">
        <v>160</v>
      </c>
      <c r="C2272" s="351" t="s">
        <v>255</v>
      </c>
      <c r="D2272" s="352">
        <v>443</v>
      </c>
      <c r="E2272" s="353">
        <v>0</v>
      </c>
      <c r="F2272" s="353">
        <v>0</v>
      </c>
      <c r="G2272" s="354">
        <v>360</v>
      </c>
      <c r="H2272" s="354">
        <v>0</v>
      </c>
      <c r="I2272" s="354">
        <v>0</v>
      </c>
      <c r="J2272" s="355">
        <v>479</v>
      </c>
      <c r="K2272" s="355">
        <v>5</v>
      </c>
      <c r="L2272" s="355">
        <v>0</v>
      </c>
      <c r="M2272" s="355">
        <v>508</v>
      </c>
      <c r="N2272" s="355">
        <v>20</v>
      </c>
      <c r="O2272" s="355">
        <v>0</v>
      </c>
      <c r="P2272" s="355">
        <v>452</v>
      </c>
      <c r="Q2272" s="355">
        <v>20</v>
      </c>
      <c r="R2272" s="355">
        <v>0</v>
      </c>
      <c r="S2272" s="355">
        <v>455.99999999999972</v>
      </c>
      <c r="T2272" s="355">
        <v>45</v>
      </c>
      <c r="U2272" s="355">
        <v>0</v>
      </c>
      <c r="V2272" s="355">
        <v>506.00000000000034</v>
      </c>
      <c r="W2272" s="355">
        <v>28</v>
      </c>
      <c r="X2272" s="355">
        <v>0</v>
      </c>
      <c r="Y2272" s="355">
        <v>436</v>
      </c>
      <c r="Z2272" s="355">
        <v>77</v>
      </c>
      <c r="AA2272" s="355">
        <v>0</v>
      </c>
      <c r="AB2272" s="355">
        <v>357</v>
      </c>
      <c r="AC2272" s="355">
        <v>130</v>
      </c>
      <c r="AD2272" s="357">
        <v>0</v>
      </c>
      <c r="AE2272" s="355">
        <v>415</v>
      </c>
      <c r="AF2272" s="355">
        <v>22</v>
      </c>
      <c r="AG2272" s="358">
        <v>0</v>
      </c>
      <c r="AH2272" s="355">
        <v>504</v>
      </c>
      <c r="AI2272" s="355">
        <v>52</v>
      </c>
      <c r="AJ2272" s="358">
        <v>17</v>
      </c>
      <c r="AK2272" s="4">
        <v>545</v>
      </c>
      <c r="AL2272" s="4">
        <v>51</v>
      </c>
      <c r="AM2272" s="4">
        <v>16</v>
      </c>
    </row>
    <row r="2273" spans="2:39" x14ac:dyDescent="0.3">
      <c r="B2273" s="350" t="s">
        <v>160</v>
      </c>
      <c r="C2273" s="351" t="s">
        <v>224</v>
      </c>
      <c r="D2273" s="352">
        <v>1465</v>
      </c>
      <c r="E2273" s="353">
        <v>0</v>
      </c>
      <c r="F2273" s="353">
        <v>0</v>
      </c>
      <c r="G2273" s="354">
        <v>1439</v>
      </c>
      <c r="H2273" s="354">
        <v>0</v>
      </c>
      <c r="I2273" s="354">
        <v>0</v>
      </c>
      <c r="J2273" s="355">
        <v>1200</v>
      </c>
      <c r="K2273" s="355">
        <v>105</v>
      </c>
      <c r="L2273" s="355">
        <v>0</v>
      </c>
      <c r="M2273" s="355">
        <v>1223</v>
      </c>
      <c r="N2273" s="355">
        <v>96</v>
      </c>
      <c r="O2273" s="355">
        <v>0</v>
      </c>
      <c r="P2273" s="355">
        <v>986</v>
      </c>
      <c r="Q2273" s="355">
        <v>364</v>
      </c>
      <c r="R2273" s="355">
        <v>0</v>
      </c>
      <c r="S2273" s="355">
        <v>921.99999999999955</v>
      </c>
      <c r="T2273" s="355">
        <v>471.00000000000011</v>
      </c>
      <c r="U2273" s="355">
        <v>0</v>
      </c>
      <c r="V2273" s="355">
        <v>1027.9999999999995</v>
      </c>
      <c r="W2273" s="355">
        <v>292</v>
      </c>
      <c r="X2273" s="355">
        <v>0</v>
      </c>
      <c r="Y2273" s="355">
        <v>909</v>
      </c>
      <c r="Z2273" s="355">
        <v>438</v>
      </c>
      <c r="AA2273" s="355">
        <v>0</v>
      </c>
      <c r="AB2273" s="355">
        <v>958</v>
      </c>
      <c r="AC2273" s="355">
        <v>295</v>
      </c>
      <c r="AD2273" s="357">
        <v>0</v>
      </c>
      <c r="AE2273" s="355">
        <v>837</v>
      </c>
      <c r="AF2273" s="355">
        <v>392</v>
      </c>
      <c r="AG2273" s="358">
        <v>0</v>
      </c>
      <c r="AH2273" s="355">
        <v>749</v>
      </c>
      <c r="AI2273" s="355">
        <v>350</v>
      </c>
      <c r="AJ2273" s="358">
        <v>5</v>
      </c>
      <c r="AK2273" s="4">
        <v>813</v>
      </c>
      <c r="AL2273" s="4">
        <v>347</v>
      </c>
      <c r="AM2273" s="4">
        <v>19</v>
      </c>
    </row>
    <row r="2274" spans="2:39" x14ac:dyDescent="0.3">
      <c r="B2274" s="350" t="s">
        <v>160</v>
      </c>
      <c r="C2274" s="351" t="s">
        <v>225</v>
      </c>
      <c r="D2274" s="352">
        <v>1219</v>
      </c>
      <c r="E2274" s="353">
        <v>0</v>
      </c>
      <c r="F2274" s="353">
        <v>0</v>
      </c>
      <c r="G2274" s="354">
        <v>1275</v>
      </c>
      <c r="H2274" s="354">
        <v>0</v>
      </c>
      <c r="I2274" s="354">
        <v>0</v>
      </c>
      <c r="J2274" s="355">
        <v>1105</v>
      </c>
      <c r="K2274" s="355">
        <v>156</v>
      </c>
      <c r="L2274" s="355">
        <v>0</v>
      </c>
      <c r="M2274" s="355">
        <v>1043</v>
      </c>
      <c r="N2274" s="355">
        <v>89</v>
      </c>
      <c r="O2274" s="355">
        <v>0</v>
      </c>
      <c r="P2274" s="355">
        <v>905</v>
      </c>
      <c r="Q2274" s="355">
        <v>283</v>
      </c>
      <c r="R2274" s="355">
        <v>0</v>
      </c>
      <c r="S2274" s="355">
        <v>810.00000000000068</v>
      </c>
      <c r="T2274" s="355">
        <v>361.00000000000011</v>
      </c>
      <c r="U2274" s="355">
        <v>0</v>
      </c>
      <c r="V2274" s="355">
        <v>903.00000000000034</v>
      </c>
      <c r="W2274" s="355">
        <v>255.99999999999997</v>
      </c>
      <c r="X2274" s="355">
        <v>0</v>
      </c>
      <c r="Y2274" s="355">
        <v>865</v>
      </c>
      <c r="Z2274" s="355">
        <v>335</v>
      </c>
      <c r="AA2274" s="355">
        <v>0</v>
      </c>
      <c r="AB2274" s="355">
        <v>804</v>
      </c>
      <c r="AC2274" s="355">
        <v>219</v>
      </c>
      <c r="AD2274" s="357">
        <v>0</v>
      </c>
      <c r="AE2274" s="355">
        <v>876</v>
      </c>
      <c r="AF2274" s="355">
        <v>274</v>
      </c>
      <c r="AG2274" s="358">
        <v>0</v>
      </c>
      <c r="AH2274" s="355">
        <v>798</v>
      </c>
      <c r="AI2274" s="355">
        <v>381</v>
      </c>
      <c r="AJ2274" s="358">
        <v>4</v>
      </c>
      <c r="AK2274" s="4">
        <v>741</v>
      </c>
      <c r="AL2274" s="4">
        <v>327</v>
      </c>
      <c r="AM2274" s="4">
        <v>6</v>
      </c>
    </row>
    <row r="2275" spans="2:39" x14ac:dyDescent="0.3">
      <c r="B2275" s="350" t="s">
        <v>160</v>
      </c>
      <c r="C2275" s="351" t="s">
        <v>226</v>
      </c>
      <c r="D2275" s="352">
        <v>959</v>
      </c>
      <c r="E2275" s="353">
        <v>0</v>
      </c>
      <c r="F2275" s="353">
        <v>0</v>
      </c>
      <c r="G2275" s="354">
        <v>1085</v>
      </c>
      <c r="H2275" s="354">
        <v>0</v>
      </c>
      <c r="I2275" s="354">
        <v>0</v>
      </c>
      <c r="J2275" s="355">
        <v>1004</v>
      </c>
      <c r="K2275" s="355">
        <v>132</v>
      </c>
      <c r="L2275" s="355">
        <v>0</v>
      </c>
      <c r="M2275" s="355">
        <v>1029</v>
      </c>
      <c r="N2275" s="355">
        <v>101</v>
      </c>
      <c r="O2275" s="355">
        <v>0</v>
      </c>
      <c r="P2275" s="355">
        <v>794</v>
      </c>
      <c r="Q2275" s="355">
        <v>167</v>
      </c>
      <c r="R2275" s="355">
        <v>0</v>
      </c>
      <c r="S2275" s="355">
        <v>792.99999999999977</v>
      </c>
      <c r="T2275" s="355">
        <v>283.00000000000017</v>
      </c>
      <c r="U2275" s="355">
        <v>0</v>
      </c>
      <c r="V2275" s="355">
        <v>847.9999999999992</v>
      </c>
      <c r="W2275" s="355">
        <v>180.00000000000011</v>
      </c>
      <c r="X2275" s="355">
        <v>0</v>
      </c>
      <c r="Y2275" s="355">
        <v>776</v>
      </c>
      <c r="Z2275" s="355">
        <v>278</v>
      </c>
      <c r="AA2275" s="355">
        <v>0</v>
      </c>
      <c r="AB2275" s="355">
        <v>853</v>
      </c>
      <c r="AC2275" s="355">
        <v>160</v>
      </c>
      <c r="AD2275" s="357">
        <v>0</v>
      </c>
      <c r="AE2275" s="355">
        <v>768</v>
      </c>
      <c r="AF2275" s="355">
        <v>215</v>
      </c>
      <c r="AG2275" s="358">
        <v>0</v>
      </c>
      <c r="AH2275" s="355">
        <v>790</v>
      </c>
      <c r="AI2275" s="355">
        <v>293</v>
      </c>
      <c r="AJ2275" s="358">
        <v>0</v>
      </c>
      <c r="AK2275" s="4">
        <v>851</v>
      </c>
      <c r="AL2275" s="4">
        <v>261</v>
      </c>
      <c r="AM2275" s="4">
        <v>3</v>
      </c>
    </row>
    <row r="2276" spans="2:39" x14ac:dyDescent="0.3">
      <c r="B2276" s="350" t="s">
        <v>160</v>
      </c>
      <c r="C2276" s="351" t="s">
        <v>227</v>
      </c>
      <c r="D2276" s="352">
        <v>897</v>
      </c>
      <c r="E2276" s="353">
        <v>0</v>
      </c>
      <c r="F2276" s="353">
        <v>0</v>
      </c>
      <c r="G2276" s="354">
        <v>876</v>
      </c>
      <c r="H2276" s="354">
        <v>0</v>
      </c>
      <c r="I2276" s="354">
        <v>0</v>
      </c>
      <c r="J2276" s="355">
        <v>813</v>
      </c>
      <c r="K2276" s="355">
        <v>122</v>
      </c>
      <c r="L2276" s="355">
        <v>0</v>
      </c>
      <c r="M2276" s="355">
        <v>927</v>
      </c>
      <c r="N2276" s="355">
        <v>95</v>
      </c>
      <c r="O2276" s="355">
        <v>0</v>
      </c>
      <c r="P2276" s="355">
        <v>836</v>
      </c>
      <c r="Q2276" s="355">
        <v>156</v>
      </c>
      <c r="R2276" s="355">
        <v>0</v>
      </c>
      <c r="S2276" s="355">
        <v>679.00000000000011</v>
      </c>
      <c r="T2276" s="355">
        <v>197.99999999999989</v>
      </c>
      <c r="U2276" s="355">
        <v>0</v>
      </c>
      <c r="V2276" s="355">
        <v>794</v>
      </c>
      <c r="W2276" s="355">
        <v>122.00000000000001</v>
      </c>
      <c r="X2276" s="355">
        <v>0</v>
      </c>
      <c r="Y2276" s="355">
        <v>744</v>
      </c>
      <c r="Z2276" s="355">
        <v>163</v>
      </c>
      <c r="AA2276" s="355">
        <v>0</v>
      </c>
      <c r="AB2276" s="355">
        <v>734</v>
      </c>
      <c r="AC2276" s="355">
        <v>138</v>
      </c>
      <c r="AD2276" s="357">
        <v>0</v>
      </c>
      <c r="AE2276" s="355">
        <v>790</v>
      </c>
      <c r="AF2276" s="355">
        <v>173</v>
      </c>
      <c r="AG2276" s="358">
        <v>0</v>
      </c>
      <c r="AH2276" s="355">
        <v>714</v>
      </c>
      <c r="AI2276" s="355">
        <v>231</v>
      </c>
      <c r="AJ2276" s="358">
        <v>2</v>
      </c>
      <c r="AK2276" s="4">
        <v>809</v>
      </c>
      <c r="AL2276" s="4">
        <v>183</v>
      </c>
      <c r="AM2276" s="4">
        <v>6</v>
      </c>
    </row>
    <row r="2277" spans="2:39" x14ac:dyDescent="0.3">
      <c r="B2277" s="350" t="s">
        <v>160</v>
      </c>
      <c r="C2277" s="351" t="s">
        <v>228</v>
      </c>
      <c r="D2277" s="352">
        <v>778</v>
      </c>
      <c r="E2277" s="353">
        <v>0</v>
      </c>
      <c r="F2277" s="353">
        <v>0</v>
      </c>
      <c r="G2277" s="354">
        <v>843</v>
      </c>
      <c r="H2277" s="354">
        <v>0</v>
      </c>
      <c r="I2277" s="354">
        <v>0</v>
      </c>
      <c r="J2277" s="355">
        <v>723</v>
      </c>
      <c r="K2277" s="355">
        <v>112</v>
      </c>
      <c r="L2277" s="355">
        <v>0</v>
      </c>
      <c r="M2277" s="355">
        <v>735</v>
      </c>
      <c r="N2277" s="355">
        <v>72</v>
      </c>
      <c r="O2277" s="355">
        <v>0</v>
      </c>
      <c r="P2277" s="355">
        <v>748</v>
      </c>
      <c r="Q2277" s="355">
        <v>156</v>
      </c>
      <c r="R2277" s="355">
        <v>0</v>
      </c>
      <c r="S2277" s="355">
        <v>781.00000000000011</v>
      </c>
      <c r="T2277" s="355">
        <v>177.00000000000003</v>
      </c>
      <c r="U2277" s="355">
        <v>0</v>
      </c>
      <c r="V2277" s="355">
        <v>684.99999999999898</v>
      </c>
      <c r="W2277" s="355">
        <v>107.00000000000001</v>
      </c>
      <c r="X2277" s="355">
        <v>0</v>
      </c>
      <c r="Y2277" s="355">
        <v>736</v>
      </c>
      <c r="Z2277" s="355">
        <v>130</v>
      </c>
      <c r="AA2277" s="355">
        <v>0</v>
      </c>
      <c r="AB2277" s="355">
        <v>698</v>
      </c>
      <c r="AC2277" s="355">
        <v>64</v>
      </c>
      <c r="AD2277" s="357">
        <v>0</v>
      </c>
      <c r="AE2277" s="355">
        <v>720</v>
      </c>
      <c r="AF2277" s="355">
        <v>136</v>
      </c>
      <c r="AG2277" s="358">
        <v>0</v>
      </c>
      <c r="AH2277" s="355">
        <v>707</v>
      </c>
      <c r="AI2277" s="355">
        <v>190</v>
      </c>
      <c r="AJ2277" s="358">
        <v>0</v>
      </c>
      <c r="AK2277" s="4">
        <v>768</v>
      </c>
      <c r="AL2277" s="4">
        <v>155</v>
      </c>
      <c r="AM2277" s="4">
        <v>1</v>
      </c>
    </row>
    <row r="2278" spans="2:39" x14ac:dyDescent="0.3">
      <c r="B2278" s="350" t="s">
        <v>160</v>
      </c>
      <c r="C2278" s="351" t="s">
        <v>229</v>
      </c>
      <c r="D2278" s="352">
        <v>697</v>
      </c>
      <c r="E2278" s="353">
        <v>0</v>
      </c>
      <c r="F2278" s="353">
        <v>5</v>
      </c>
      <c r="G2278" s="354">
        <v>776</v>
      </c>
      <c r="H2278" s="354">
        <v>0</v>
      </c>
      <c r="I2278" s="354">
        <v>3</v>
      </c>
      <c r="J2278" s="355">
        <v>705</v>
      </c>
      <c r="K2278" s="355">
        <v>64</v>
      </c>
      <c r="L2278" s="355">
        <v>0</v>
      </c>
      <c r="M2278" s="355">
        <v>756</v>
      </c>
      <c r="N2278" s="355">
        <v>34</v>
      </c>
      <c r="O2278" s="355">
        <v>0</v>
      </c>
      <c r="P2278" s="355">
        <v>714</v>
      </c>
      <c r="Q2278" s="355">
        <v>80</v>
      </c>
      <c r="R2278" s="355">
        <v>0</v>
      </c>
      <c r="S2278" s="355">
        <v>753.00000000000068</v>
      </c>
      <c r="T2278" s="355">
        <v>128</v>
      </c>
      <c r="U2278" s="355">
        <v>0</v>
      </c>
      <c r="V2278" s="355">
        <v>666.0000000000008</v>
      </c>
      <c r="W2278" s="355">
        <v>296.00000000000017</v>
      </c>
      <c r="X2278" s="355">
        <v>0</v>
      </c>
      <c r="Y2278" s="355">
        <v>579</v>
      </c>
      <c r="Z2278" s="355">
        <v>242</v>
      </c>
      <c r="AA2278" s="355">
        <v>0</v>
      </c>
      <c r="AB2278" s="355">
        <v>586</v>
      </c>
      <c r="AC2278" s="355">
        <v>211</v>
      </c>
      <c r="AD2278" s="357">
        <v>0</v>
      </c>
      <c r="AE2278" s="355">
        <v>718</v>
      </c>
      <c r="AF2278" s="355">
        <v>142</v>
      </c>
      <c r="AG2278" s="358">
        <v>0</v>
      </c>
      <c r="AH2278" s="355">
        <v>799</v>
      </c>
      <c r="AI2278" s="355">
        <v>144</v>
      </c>
      <c r="AJ2278" s="358">
        <v>0</v>
      </c>
      <c r="AK2278" s="4">
        <v>925</v>
      </c>
      <c r="AL2278" s="4">
        <v>104</v>
      </c>
      <c r="AM2278" s="4">
        <v>0</v>
      </c>
    </row>
    <row r="2279" spans="2:39" x14ac:dyDescent="0.3">
      <c r="B2279" s="350" t="s">
        <v>160</v>
      </c>
      <c r="C2279" s="351" t="s">
        <v>287</v>
      </c>
      <c r="D2279" s="352">
        <v>602</v>
      </c>
      <c r="E2279" s="353">
        <v>0</v>
      </c>
      <c r="F2279" s="353">
        <v>7</v>
      </c>
      <c r="G2279" s="354">
        <v>644</v>
      </c>
      <c r="H2279" s="354">
        <v>0</v>
      </c>
      <c r="I2279" s="354">
        <v>0</v>
      </c>
      <c r="J2279" s="355">
        <v>557</v>
      </c>
      <c r="K2279" s="355">
        <v>58</v>
      </c>
      <c r="L2279" s="355">
        <v>0</v>
      </c>
      <c r="M2279" s="355">
        <v>621</v>
      </c>
      <c r="N2279" s="355">
        <v>30</v>
      </c>
      <c r="O2279" s="355">
        <v>0</v>
      </c>
      <c r="P2279" s="355">
        <v>585</v>
      </c>
      <c r="Q2279" s="355">
        <v>68</v>
      </c>
      <c r="R2279" s="355">
        <v>0</v>
      </c>
      <c r="S2279" s="355">
        <v>569.00000000000011</v>
      </c>
      <c r="T2279" s="355">
        <v>107.00000000000003</v>
      </c>
      <c r="U2279" s="355">
        <v>0</v>
      </c>
      <c r="V2279" s="355">
        <v>622</v>
      </c>
      <c r="W2279" s="355">
        <v>128.00000000000003</v>
      </c>
      <c r="X2279" s="355">
        <v>0</v>
      </c>
      <c r="Y2279" s="355">
        <v>669</v>
      </c>
      <c r="Z2279" s="355">
        <v>134</v>
      </c>
      <c r="AA2279" s="355">
        <v>0</v>
      </c>
      <c r="AB2279" s="355">
        <v>604</v>
      </c>
      <c r="AC2279" s="355">
        <v>86</v>
      </c>
      <c r="AD2279" s="357">
        <v>0</v>
      </c>
      <c r="AE2279" s="355">
        <v>605</v>
      </c>
      <c r="AF2279" s="355">
        <v>105</v>
      </c>
      <c r="AG2279" s="358">
        <v>0</v>
      </c>
      <c r="AH2279" s="355">
        <v>637</v>
      </c>
      <c r="AI2279" s="355">
        <v>114</v>
      </c>
      <c r="AJ2279" s="358">
        <v>0</v>
      </c>
      <c r="AK2279" s="4">
        <v>723</v>
      </c>
      <c r="AL2279" s="4">
        <v>132</v>
      </c>
      <c r="AM2279" s="4">
        <v>0</v>
      </c>
    </row>
    <row r="2280" spans="2:39" x14ac:dyDescent="0.3">
      <c r="B2280" s="350" t="s">
        <v>160</v>
      </c>
      <c r="C2280" s="351" t="s">
        <v>230</v>
      </c>
      <c r="D2280" s="352">
        <v>439</v>
      </c>
      <c r="E2280" s="353">
        <v>0</v>
      </c>
      <c r="F2280" s="353">
        <v>10</v>
      </c>
      <c r="G2280" s="354">
        <v>507</v>
      </c>
      <c r="H2280" s="354">
        <v>0</v>
      </c>
      <c r="I2280" s="354">
        <v>6</v>
      </c>
      <c r="J2280" s="355">
        <v>453</v>
      </c>
      <c r="K2280" s="355">
        <v>61</v>
      </c>
      <c r="L2280" s="355">
        <v>0</v>
      </c>
      <c r="M2280" s="355">
        <v>505</v>
      </c>
      <c r="N2280" s="355">
        <v>27</v>
      </c>
      <c r="O2280" s="355">
        <v>0</v>
      </c>
      <c r="P2280" s="355">
        <v>528</v>
      </c>
      <c r="Q2280" s="355">
        <v>52</v>
      </c>
      <c r="R2280" s="355">
        <v>0</v>
      </c>
      <c r="S2280" s="355">
        <v>470</v>
      </c>
      <c r="T2280" s="355">
        <v>69</v>
      </c>
      <c r="U2280" s="355">
        <v>0</v>
      </c>
      <c r="V2280" s="355">
        <v>527.00000000000011</v>
      </c>
      <c r="W2280" s="355">
        <v>69</v>
      </c>
      <c r="X2280" s="355">
        <v>0</v>
      </c>
      <c r="Y2280" s="355">
        <v>573</v>
      </c>
      <c r="Z2280" s="355">
        <v>73</v>
      </c>
      <c r="AA2280" s="355">
        <v>0</v>
      </c>
      <c r="AB2280" s="355">
        <v>572</v>
      </c>
      <c r="AC2280" s="355">
        <v>19</v>
      </c>
      <c r="AD2280" s="357">
        <v>0</v>
      </c>
      <c r="AE2280" s="355">
        <v>537</v>
      </c>
      <c r="AF2280" s="355">
        <v>76</v>
      </c>
      <c r="AG2280" s="358">
        <v>0</v>
      </c>
      <c r="AH2280" s="355">
        <v>536</v>
      </c>
      <c r="AI2280" s="355">
        <v>99</v>
      </c>
      <c r="AJ2280" s="358">
        <v>0</v>
      </c>
      <c r="AK2280" s="4">
        <v>627</v>
      </c>
      <c r="AL2280" s="4">
        <v>99</v>
      </c>
      <c r="AM2280" s="4">
        <v>0</v>
      </c>
    </row>
    <row r="2281" spans="2:39" x14ac:dyDescent="0.3">
      <c r="B2281" s="350" t="s">
        <v>160</v>
      </c>
      <c r="C2281" s="351" t="s">
        <v>231</v>
      </c>
      <c r="D2281" s="352">
        <v>446</v>
      </c>
      <c r="E2281" s="353">
        <v>0</v>
      </c>
      <c r="F2281" s="353">
        <v>9</v>
      </c>
      <c r="G2281" s="354">
        <v>420</v>
      </c>
      <c r="H2281" s="354">
        <v>0</v>
      </c>
      <c r="I2281" s="354">
        <v>2</v>
      </c>
      <c r="J2281" s="355">
        <v>350</v>
      </c>
      <c r="K2281" s="355">
        <v>45</v>
      </c>
      <c r="L2281" s="355">
        <v>0</v>
      </c>
      <c r="M2281" s="355">
        <v>402</v>
      </c>
      <c r="N2281" s="355">
        <v>21</v>
      </c>
      <c r="O2281" s="355">
        <v>0</v>
      </c>
      <c r="P2281" s="355">
        <v>391</v>
      </c>
      <c r="Q2281" s="355">
        <v>41</v>
      </c>
      <c r="R2281" s="355">
        <v>0</v>
      </c>
      <c r="S2281" s="355">
        <v>376.00000000000011</v>
      </c>
      <c r="T2281" s="355">
        <v>64.000000000000014</v>
      </c>
      <c r="U2281" s="355">
        <v>0</v>
      </c>
      <c r="V2281" s="355">
        <v>371.99999999999994</v>
      </c>
      <c r="W2281" s="355">
        <v>39.000000000000007</v>
      </c>
      <c r="X2281" s="355">
        <v>0</v>
      </c>
      <c r="Y2281" s="355">
        <v>435</v>
      </c>
      <c r="Z2281" s="355">
        <v>49</v>
      </c>
      <c r="AA2281" s="355">
        <v>0</v>
      </c>
      <c r="AB2281" s="355">
        <v>493</v>
      </c>
      <c r="AC2281" s="355">
        <v>5</v>
      </c>
      <c r="AD2281" s="357">
        <v>0</v>
      </c>
      <c r="AE2281" s="355">
        <v>450</v>
      </c>
      <c r="AF2281" s="355">
        <v>67</v>
      </c>
      <c r="AG2281" s="358">
        <v>0</v>
      </c>
      <c r="AH2281" s="355">
        <v>445</v>
      </c>
      <c r="AI2281" s="355">
        <v>89</v>
      </c>
      <c r="AJ2281" s="358">
        <v>0</v>
      </c>
      <c r="AK2281" s="4">
        <v>517</v>
      </c>
      <c r="AL2281" s="4">
        <v>72</v>
      </c>
      <c r="AM2281" s="4">
        <v>0</v>
      </c>
    </row>
    <row r="2282" spans="2:39" x14ac:dyDescent="0.3">
      <c r="B2282" s="350" t="s">
        <v>160</v>
      </c>
      <c r="C2282" s="351" t="s">
        <v>288</v>
      </c>
      <c r="D2282" s="352">
        <v>333</v>
      </c>
      <c r="E2282" s="353">
        <v>0</v>
      </c>
      <c r="F2282" s="353">
        <v>27</v>
      </c>
      <c r="G2282" s="354">
        <v>362</v>
      </c>
      <c r="H2282" s="354">
        <v>0</v>
      </c>
      <c r="I2282" s="354">
        <v>11</v>
      </c>
      <c r="J2282" s="355">
        <v>315</v>
      </c>
      <c r="K2282" s="355">
        <v>0</v>
      </c>
      <c r="L2282" s="355">
        <v>0</v>
      </c>
      <c r="M2282" s="355">
        <v>305</v>
      </c>
      <c r="N2282" s="355">
        <v>24</v>
      </c>
      <c r="O2282" s="355">
        <v>0</v>
      </c>
      <c r="P2282" s="355">
        <v>338</v>
      </c>
      <c r="Q2282" s="355">
        <v>17</v>
      </c>
      <c r="R2282" s="355">
        <v>0</v>
      </c>
      <c r="S2282" s="355">
        <v>338</v>
      </c>
      <c r="T2282" s="355">
        <v>23</v>
      </c>
      <c r="U2282" s="355">
        <v>0</v>
      </c>
      <c r="V2282" s="355">
        <v>341</v>
      </c>
      <c r="W2282" s="355">
        <v>39</v>
      </c>
      <c r="X2282" s="355">
        <v>0</v>
      </c>
      <c r="Y2282" s="355">
        <v>332</v>
      </c>
      <c r="Z2282" s="355">
        <v>42</v>
      </c>
      <c r="AA2282" s="355">
        <v>0</v>
      </c>
      <c r="AB2282" s="355">
        <v>375</v>
      </c>
      <c r="AC2282" s="355">
        <v>12</v>
      </c>
      <c r="AD2282" s="357">
        <v>0</v>
      </c>
      <c r="AE2282" s="355">
        <v>392</v>
      </c>
      <c r="AF2282" s="355">
        <v>37</v>
      </c>
      <c r="AG2282" s="358">
        <v>0</v>
      </c>
      <c r="AH2282" s="355">
        <v>380</v>
      </c>
      <c r="AI2282" s="355">
        <v>70</v>
      </c>
      <c r="AJ2282" s="358">
        <v>0</v>
      </c>
      <c r="AK2282" s="4">
        <v>423</v>
      </c>
      <c r="AL2282" s="4">
        <v>76</v>
      </c>
      <c r="AM2282" s="4">
        <v>0</v>
      </c>
    </row>
    <row r="2283" spans="2:39" x14ac:dyDescent="0.3">
      <c r="B2283" s="350" t="s">
        <v>160</v>
      </c>
      <c r="C2283" s="351" t="s">
        <v>232</v>
      </c>
      <c r="D2283" s="352">
        <v>220</v>
      </c>
      <c r="E2283" s="353">
        <v>0</v>
      </c>
      <c r="F2283" s="353">
        <v>11</v>
      </c>
      <c r="G2283" s="354">
        <v>263</v>
      </c>
      <c r="H2283" s="354">
        <v>0</v>
      </c>
      <c r="I2283" s="354">
        <v>3</v>
      </c>
      <c r="J2283" s="355">
        <v>267</v>
      </c>
      <c r="K2283" s="355">
        <v>0</v>
      </c>
      <c r="L2283" s="355">
        <v>0</v>
      </c>
      <c r="M2283" s="355">
        <v>234</v>
      </c>
      <c r="N2283" s="355">
        <v>0</v>
      </c>
      <c r="O2283" s="355">
        <v>0</v>
      </c>
      <c r="P2283" s="355">
        <v>241</v>
      </c>
      <c r="Q2283" s="355">
        <v>17</v>
      </c>
      <c r="R2283" s="355">
        <v>0</v>
      </c>
      <c r="S2283" s="355">
        <v>254.00000000000006</v>
      </c>
      <c r="T2283" s="355">
        <v>16</v>
      </c>
      <c r="U2283" s="355">
        <v>0</v>
      </c>
      <c r="V2283" s="355">
        <v>268.99999999999989</v>
      </c>
      <c r="W2283" s="355">
        <v>17</v>
      </c>
      <c r="X2283" s="355">
        <v>0</v>
      </c>
      <c r="Y2283" s="355">
        <v>300</v>
      </c>
      <c r="Z2283" s="355">
        <v>39</v>
      </c>
      <c r="AA2283" s="355">
        <v>0</v>
      </c>
      <c r="AB2283" s="355">
        <v>272</v>
      </c>
      <c r="AC2283" s="355">
        <v>10</v>
      </c>
      <c r="AD2283" s="357">
        <v>0</v>
      </c>
      <c r="AE2283" s="355">
        <v>242</v>
      </c>
      <c r="AF2283" s="355">
        <v>58</v>
      </c>
      <c r="AG2283" s="358">
        <v>0</v>
      </c>
      <c r="AH2283" s="355">
        <v>324</v>
      </c>
      <c r="AI2283" s="355">
        <v>33</v>
      </c>
      <c r="AJ2283" s="358">
        <v>0</v>
      </c>
      <c r="AK2283" s="4">
        <v>339</v>
      </c>
      <c r="AL2283" s="4">
        <v>45</v>
      </c>
      <c r="AM2283" s="4">
        <v>0</v>
      </c>
    </row>
    <row r="2284" spans="2:39" x14ac:dyDescent="0.3">
      <c r="B2284" s="350" t="s">
        <v>160</v>
      </c>
      <c r="C2284" s="351" t="s">
        <v>325</v>
      </c>
      <c r="D2284" s="352">
        <v>37</v>
      </c>
      <c r="E2284" s="353">
        <v>0</v>
      </c>
      <c r="F2284" s="353">
        <v>0</v>
      </c>
      <c r="G2284" s="354">
        <v>39</v>
      </c>
      <c r="H2284" s="354">
        <v>0</v>
      </c>
      <c r="I2284" s="354">
        <v>0</v>
      </c>
      <c r="J2284" s="355">
        <v>34</v>
      </c>
      <c r="K2284" s="355">
        <v>0</v>
      </c>
      <c r="L2284" s="355">
        <v>0</v>
      </c>
      <c r="M2284" s="355">
        <v>28</v>
      </c>
      <c r="N2284" s="355">
        <v>0</v>
      </c>
      <c r="O2284" s="355">
        <v>0</v>
      </c>
      <c r="P2284" s="355">
        <v>37</v>
      </c>
      <c r="Q2284" s="355">
        <v>0</v>
      </c>
      <c r="R2284" s="355">
        <v>0</v>
      </c>
      <c r="S2284" s="355">
        <v>13.000000000000002</v>
      </c>
      <c r="T2284" s="355">
        <v>0</v>
      </c>
      <c r="U2284" s="355">
        <v>0</v>
      </c>
      <c r="V2284" s="355">
        <v>20</v>
      </c>
      <c r="W2284" s="355">
        <v>0</v>
      </c>
      <c r="X2284" s="355">
        <v>0</v>
      </c>
      <c r="Y2284" s="355">
        <v>39</v>
      </c>
      <c r="Z2284" s="355">
        <v>0</v>
      </c>
      <c r="AA2284" s="355">
        <v>0</v>
      </c>
      <c r="AB2284" s="355">
        <v>29</v>
      </c>
      <c r="AC2284" s="355">
        <v>0</v>
      </c>
      <c r="AD2284" s="357">
        <v>0</v>
      </c>
      <c r="AE2284" s="355">
        <v>43</v>
      </c>
      <c r="AF2284" s="355">
        <v>0</v>
      </c>
      <c r="AG2284" s="358">
        <v>0</v>
      </c>
      <c r="AH2284" s="355">
        <v>43</v>
      </c>
      <c r="AI2284" s="355">
        <v>0</v>
      </c>
      <c r="AJ2284" s="358">
        <v>0</v>
      </c>
      <c r="AK2284" s="4">
        <v>49</v>
      </c>
      <c r="AL2284" s="4">
        <v>0</v>
      </c>
      <c r="AM2284" s="4">
        <v>0</v>
      </c>
    </row>
    <row r="2285" spans="2:39" x14ac:dyDescent="0.3">
      <c r="B2285" s="350" t="s">
        <v>160</v>
      </c>
      <c r="C2285" s="351" t="s">
        <v>326</v>
      </c>
      <c r="D2285" s="352">
        <v>13</v>
      </c>
      <c r="E2285" s="353">
        <v>0</v>
      </c>
      <c r="F2285" s="353">
        <v>0</v>
      </c>
      <c r="G2285" s="354">
        <v>13</v>
      </c>
      <c r="H2285" s="354">
        <v>0</v>
      </c>
      <c r="I2285" s="354">
        <v>0</v>
      </c>
      <c r="J2285" s="355">
        <v>27</v>
      </c>
      <c r="K2285" s="355">
        <v>0</v>
      </c>
      <c r="L2285" s="355">
        <v>0</v>
      </c>
      <c r="M2285" s="355">
        <v>30</v>
      </c>
      <c r="N2285" s="355">
        <v>0</v>
      </c>
      <c r="O2285" s="355">
        <v>0</v>
      </c>
      <c r="P2285" s="355">
        <v>9</v>
      </c>
      <c r="Q2285" s="355">
        <v>0</v>
      </c>
      <c r="R2285" s="355">
        <v>0</v>
      </c>
      <c r="S2285" s="355">
        <v>33.000000000000007</v>
      </c>
      <c r="T2285" s="355">
        <v>0</v>
      </c>
      <c r="U2285" s="355">
        <v>0</v>
      </c>
      <c r="V2285" s="355">
        <v>28.000000000000007</v>
      </c>
      <c r="W2285" s="355">
        <v>0</v>
      </c>
      <c r="X2285" s="355">
        <v>0</v>
      </c>
      <c r="Y2285" s="355">
        <v>31</v>
      </c>
      <c r="Z2285" s="355">
        <v>0</v>
      </c>
      <c r="AA2285" s="355">
        <v>0</v>
      </c>
      <c r="AB2285" s="355">
        <v>30</v>
      </c>
      <c r="AC2285" s="355">
        <v>0</v>
      </c>
      <c r="AD2285" s="357">
        <v>0</v>
      </c>
      <c r="AE2285" s="355">
        <v>23</v>
      </c>
      <c r="AF2285" s="355">
        <v>0</v>
      </c>
      <c r="AG2285" s="358">
        <v>0</v>
      </c>
      <c r="AH2285" s="355">
        <v>29</v>
      </c>
      <c r="AI2285" s="355">
        <v>0</v>
      </c>
      <c r="AJ2285" s="358">
        <v>0</v>
      </c>
      <c r="AK2285" s="4">
        <v>37</v>
      </c>
      <c r="AL2285" s="4">
        <v>0</v>
      </c>
      <c r="AM2285" s="4">
        <v>0</v>
      </c>
    </row>
    <row r="2286" spans="2:39" x14ac:dyDescent="0.3">
      <c r="B2286" s="350" t="s">
        <v>160</v>
      </c>
      <c r="C2286" s="351" t="s">
        <v>289</v>
      </c>
      <c r="D2286" s="352">
        <v>393</v>
      </c>
      <c r="E2286" s="353">
        <v>0</v>
      </c>
      <c r="F2286" s="353">
        <v>0</v>
      </c>
      <c r="G2286" s="354">
        <v>1</v>
      </c>
      <c r="H2286" s="354">
        <v>0</v>
      </c>
      <c r="I2286" s="354">
        <v>0</v>
      </c>
      <c r="J2286" s="355">
        <v>6</v>
      </c>
      <c r="K2286" s="355">
        <v>0</v>
      </c>
      <c r="L2286" s="355">
        <v>0</v>
      </c>
      <c r="M2286" s="355">
        <v>7</v>
      </c>
      <c r="N2286" s="355">
        <v>0</v>
      </c>
      <c r="O2286" s="355">
        <v>0</v>
      </c>
      <c r="P2286" s="355">
        <v>2</v>
      </c>
      <c r="Q2286" s="355">
        <v>0</v>
      </c>
      <c r="R2286" s="355">
        <v>0</v>
      </c>
      <c r="S2286" s="355">
        <v>5</v>
      </c>
      <c r="T2286" s="355">
        <v>0</v>
      </c>
      <c r="U2286" s="355">
        <v>0</v>
      </c>
      <c r="V2286" s="355">
        <v>3</v>
      </c>
      <c r="W2286" s="355">
        <v>0</v>
      </c>
      <c r="X2286" s="355">
        <v>0</v>
      </c>
      <c r="Y2286" s="355">
        <v>2</v>
      </c>
      <c r="Z2286" s="355">
        <v>0</v>
      </c>
      <c r="AA2286" s="355">
        <v>0</v>
      </c>
      <c r="AB2286" s="355">
        <v>5</v>
      </c>
      <c r="AC2286" s="355">
        <v>0</v>
      </c>
      <c r="AD2286" s="357">
        <v>0</v>
      </c>
      <c r="AE2286" s="355">
        <v>7</v>
      </c>
      <c r="AF2286" s="355">
        <v>0</v>
      </c>
      <c r="AG2286" s="358">
        <v>0</v>
      </c>
      <c r="AH2286" s="355">
        <v>7</v>
      </c>
      <c r="AI2286" s="355">
        <v>0</v>
      </c>
      <c r="AJ2286" s="358">
        <v>0</v>
      </c>
      <c r="AK2286" s="4">
        <v>14</v>
      </c>
      <c r="AL2286" s="4">
        <v>0</v>
      </c>
      <c r="AM2286" s="4">
        <v>0</v>
      </c>
    </row>
    <row r="2287" spans="2:39" x14ac:dyDescent="0.3">
      <c r="B2287" s="350" t="s">
        <v>160</v>
      </c>
      <c r="C2287" s="351" t="s">
        <v>290</v>
      </c>
      <c r="D2287" s="352">
        <v>22</v>
      </c>
      <c r="E2287" s="353">
        <v>0</v>
      </c>
      <c r="F2287" s="353">
        <v>0</v>
      </c>
      <c r="G2287" s="354">
        <v>27</v>
      </c>
      <c r="H2287" s="354">
        <v>0</v>
      </c>
      <c r="I2287" s="354">
        <v>0</v>
      </c>
      <c r="J2287" s="355">
        <v>26</v>
      </c>
      <c r="K2287" s="355">
        <v>0</v>
      </c>
      <c r="L2287" s="355">
        <v>0</v>
      </c>
      <c r="M2287" s="355">
        <v>28</v>
      </c>
      <c r="N2287" s="355">
        <v>0</v>
      </c>
      <c r="O2287" s="355">
        <v>0</v>
      </c>
      <c r="P2287" s="355">
        <v>20</v>
      </c>
      <c r="Q2287" s="355">
        <v>0</v>
      </c>
      <c r="R2287" s="355">
        <v>0</v>
      </c>
      <c r="S2287" s="355">
        <v>27.000000000000007</v>
      </c>
      <c r="T2287" s="355">
        <v>0</v>
      </c>
      <c r="U2287" s="355">
        <v>0</v>
      </c>
      <c r="V2287" s="355">
        <v>23</v>
      </c>
      <c r="W2287" s="355">
        <v>0</v>
      </c>
      <c r="X2287" s="355">
        <v>0</v>
      </c>
      <c r="Y2287" s="355">
        <v>29</v>
      </c>
      <c r="Z2287" s="355">
        <v>0</v>
      </c>
      <c r="AA2287" s="355">
        <v>0</v>
      </c>
      <c r="AB2287" s="355">
        <v>14</v>
      </c>
      <c r="AC2287" s="355">
        <v>0</v>
      </c>
      <c r="AD2287" s="357">
        <v>0</v>
      </c>
      <c r="AE2287" s="355">
        <v>14</v>
      </c>
      <c r="AF2287" s="355">
        <v>0</v>
      </c>
      <c r="AG2287" s="358">
        <v>0</v>
      </c>
      <c r="AH2287" s="355">
        <v>24</v>
      </c>
      <c r="AI2287" s="355">
        <v>0</v>
      </c>
      <c r="AJ2287" s="358">
        <v>0</v>
      </c>
      <c r="AK2287" s="4">
        <v>34</v>
      </c>
      <c r="AL2287" s="4">
        <v>0</v>
      </c>
      <c r="AM2287" s="4">
        <v>0</v>
      </c>
    </row>
    <row r="2288" spans="2:39" x14ac:dyDescent="0.3">
      <c r="B2288" s="350" t="s">
        <v>160</v>
      </c>
      <c r="C2288" s="351" t="s">
        <v>291</v>
      </c>
      <c r="D2288" s="352">
        <v>65</v>
      </c>
      <c r="E2288" s="353">
        <v>0</v>
      </c>
      <c r="F2288" s="353">
        <v>0</v>
      </c>
      <c r="G2288" s="354">
        <v>56</v>
      </c>
      <c r="H2288" s="354">
        <v>0</v>
      </c>
      <c r="I2288" s="354">
        <v>5</v>
      </c>
      <c r="J2288" s="355">
        <v>103</v>
      </c>
      <c r="K2288" s="355">
        <v>0</v>
      </c>
      <c r="L2288" s="355">
        <v>8</v>
      </c>
      <c r="M2288" s="355">
        <v>112</v>
      </c>
      <c r="N2288" s="355">
        <v>0</v>
      </c>
      <c r="O2288" s="355">
        <v>7</v>
      </c>
      <c r="P2288" s="355">
        <v>130</v>
      </c>
      <c r="Q2288" s="355">
        <v>0</v>
      </c>
      <c r="R2288" s="355">
        <v>4</v>
      </c>
      <c r="S2288" s="355">
        <v>115.00000000000003</v>
      </c>
      <c r="T2288" s="355">
        <v>0</v>
      </c>
      <c r="U2288" s="355">
        <v>4</v>
      </c>
      <c r="V2288" s="355">
        <v>120.00000000000003</v>
      </c>
      <c r="W2288" s="355">
        <v>0</v>
      </c>
      <c r="X2288" s="355">
        <v>6</v>
      </c>
      <c r="Y2288" s="355">
        <v>106</v>
      </c>
      <c r="Z2288" s="355">
        <v>0</v>
      </c>
      <c r="AA2288" s="355">
        <v>8</v>
      </c>
      <c r="AB2288" s="355">
        <v>94</v>
      </c>
      <c r="AC2288" s="355">
        <v>0</v>
      </c>
      <c r="AD2288" s="357">
        <v>7</v>
      </c>
      <c r="AE2288" s="355">
        <v>85</v>
      </c>
      <c r="AF2288" s="355">
        <v>0</v>
      </c>
      <c r="AG2288" s="358">
        <v>9</v>
      </c>
      <c r="AH2288" s="355">
        <v>112</v>
      </c>
      <c r="AI2288" s="355">
        <v>0</v>
      </c>
      <c r="AJ2288" s="358">
        <v>9</v>
      </c>
      <c r="AK2288" s="4">
        <v>195</v>
      </c>
      <c r="AL2288" s="4">
        <v>0</v>
      </c>
      <c r="AM2288" s="4">
        <v>6</v>
      </c>
    </row>
    <row r="2289" spans="2:39" x14ac:dyDescent="0.3">
      <c r="B2289" s="350" t="s">
        <v>160</v>
      </c>
      <c r="C2289" s="351" t="s">
        <v>292</v>
      </c>
      <c r="D2289" s="352">
        <v>74</v>
      </c>
      <c r="E2289" s="353">
        <v>0</v>
      </c>
      <c r="F2289" s="353">
        <v>0</v>
      </c>
      <c r="G2289" s="354">
        <v>52</v>
      </c>
      <c r="H2289" s="354">
        <v>0</v>
      </c>
      <c r="I2289" s="354">
        <v>13</v>
      </c>
      <c r="J2289" s="355">
        <v>123</v>
      </c>
      <c r="K2289" s="355">
        <v>0</v>
      </c>
      <c r="L2289" s="355">
        <v>18</v>
      </c>
      <c r="M2289" s="355">
        <v>123</v>
      </c>
      <c r="N2289" s="355">
        <v>0</v>
      </c>
      <c r="O2289" s="355">
        <v>10</v>
      </c>
      <c r="P2289" s="355">
        <v>126</v>
      </c>
      <c r="Q2289" s="355">
        <v>0</v>
      </c>
      <c r="R2289" s="355">
        <v>6</v>
      </c>
      <c r="S2289" s="355">
        <v>190</v>
      </c>
      <c r="T2289" s="355">
        <v>0</v>
      </c>
      <c r="U2289" s="355">
        <v>12.000000000000002</v>
      </c>
      <c r="V2289" s="355">
        <v>179.99999999999994</v>
      </c>
      <c r="W2289" s="355">
        <v>0</v>
      </c>
      <c r="X2289" s="355">
        <v>19.000000000000004</v>
      </c>
      <c r="Y2289" s="355">
        <v>172</v>
      </c>
      <c r="Z2289" s="355">
        <v>0</v>
      </c>
      <c r="AA2289" s="355">
        <v>7</v>
      </c>
      <c r="AB2289" s="355">
        <v>145</v>
      </c>
      <c r="AC2289" s="355">
        <v>0</v>
      </c>
      <c r="AD2289" s="357">
        <v>17</v>
      </c>
      <c r="AE2289" s="355">
        <v>141</v>
      </c>
      <c r="AF2289" s="355">
        <v>0</v>
      </c>
      <c r="AG2289" s="358">
        <v>12</v>
      </c>
      <c r="AH2289" s="355">
        <v>139</v>
      </c>
      <c r="AI2289" s="355">
        <v>0</v>
      </c>
      <c r="AJ2289" s="358">
        <v>9</v>
      </c>
      <c r="AK2289" s="4">
        <v>193</v>
      </c>
      <c r="AL2289" s="4">
        <v>0</v>
      </c>
      <c r="AM2289" s="4">
        <v>5</v>
      </c>
    </row>
    <row r="2290" spans="2:39" x14ac:dyDescent="0.3">
      <c r="B2290" s="350" t="s">
        <v>160</v>
      </c>
      <c r="C2290" s="351" t="s">
        <v>293</v>
      </c>
      <c r="D2290" s="352">
        <v>4</v>
      </c>
      <c r="E2290" s="353">
        <v>0</v>
      </c>
      <c r="F2290" s="353">
        <v>0</v>
      </c>
      <c r="G2290" s="354">
        <v>4</v>
      </c>
      <c r="H2290" s="354">
        <v>0</v>
      </c>
      <c r="I2290" s="354">
        <v>1</v>
      </c>
      <c r="J2290" s="355">
        <v>15</v>
      </c>
      <c r="K2290" s="355">
        <v>0</v>
      </c>
      <c r="L2290" s="355">
        <v>17</v>
      </c>
      <c r="M2290" s="355">
        <v>46</v>
      </c>
      <c r="N2290" s="355">
        <v>0</v>
      </c>
      <c r="O2290" s="355">
        <v>2</v>
      </c>
      <c r="P2290" s="355">
        <v>25</v>
      </c>
      <c r="Q2290" s="355">
        <v>0</v>
      </c>
      <c r="R2290" s="355">
        <v>0</v>
      </c>
      <c r="S2290" s="355">
        <v>28.000000000000004</v>
      </c>
      <c r="T2290" s="355">
        <v>0</v>
      </c>
      <c r="U2290" s="355">
        <v>8</v>
      </c>
      <c r="V2290" s="355">
        <v>42.000000000000014</v>
      </c>
      <c r="W2290" s="355">
        <v>0</v>
      </c>
      <c r="X2290" s="355">
        <v>5</v>
      </c>
      <c r="Y2290" s="355">
        <v>68</v>
      </c>
      <c r="Z2290" s="355">
        <v>0</v>
      </c>
      <c r="AA2290" s="355">
        <v>7</v>
      </c>
      <c r="AB2290" s="355">
        <v>2</v>
      </c>
      <c r="AC2290" s="355">
        <v>0</v>
      </c>
      <c r="AD2290" s="357">
        <v>13</v>
      </c>
      <c r="AE2290" s="355">
        <v>44</v>
      </c>
      <c r="AF2290" s="355">
        <v>0</v>
      </c>
      <c r="AG2290" s="358">
        <v>11</v>
      </c>
      <c r="AH2290" s="355">
        <v>1</v>
      </c>
      <c r="AI2290" s="355">
        <v>0</v>
      </c>
      <c r="AJ2290" s="358">
        <v>6</v>
      </c>
      <c r="AK2290" s="4">
        <v>90</v>
      </c>
      <c r="AL2290" s="4">
        <v>0</v>
      </c>
      <c r="AM2290" s="4">
        <v>11</v>
      </c>
    </row>
    <row r="2291" spans="2:39" x14ac:dyDescent="0.3">
      <c r="B2291" s="350" t="s">
        <v>160</v>
      </c>
      <c r="C2291" s="351" t="s">
        <v>294</v>
      </c>
      <c r="D2291" s="352">
        <v>73</v>
      </c>
      <c r="E2291" s="353">
        <v>0</v>
      </c>
      <c r="F2291" s="353">
        <v>0</v>
      </c>
      <c r="G2291" s="354">
        <v>56</v>
      </c>
      <c r="H2291" s="354">
        <v>0</v>
      </c>
      <c r="I2291" s="354">
        <v>32</v>
      </c>
      <c r="J2291" s="355">
        <v>72</v>
      </c>
      <c r="K2291" s="355">
        <v>0</v>
      </c>
      <c r="L2291" s="355">
        <v>0</v>
      </c>
      <c r="M2291" s="355">
        <v>124</v>
      </c>
      <c r="N2291" s="355">
        <v>0</v>
      </c>
      <c r="O2291" s="355">
        <v>11</v>
      </c>
      <c r="P2291" s="355">
        <v>119</v>
      </c>
      <c r="Q2291" s="355">
        <v>0</v>
      </c>
      <c r="R2291" s="355">
        <v>12</v>
      </c>
      <c r="S2291" s="355">
        <v>110.00000000000003</v>
      </c>
      <c r="T2291" s="355">
        <v>0</v>
      </c>
      <c r="U2291" s="355">
        <v>25.000000000000007</v>
      </c>
      <c r="V2291" s="355">
        <v>111</v>
      </c>
      <c r="W2291" s="355">
        <v>0</v>
      </c>
      <c r="X2291" s="355">
        <v>25.000000000000007</v>
      </c>
      <c r="Y2291" s="355">
        <v>94</v>
      </c>
      <c r="Z2291" s="355">
        <v>0</v>
      </c>
      <c r="AA2291" s="355">
        <v>1</v>
      </c>
      <c r="AB2291" s="355">
        <v>170</v>
      </c>
      <c r="AC2291" s="355">
        <v>0</v>
      </c>
      <c r="AD2291" s="357">
        <v>5</v>
      </c>
      <c r="AE2291" s="355">
        <v>126</v>
      </c>
      <c r="AF2291" s="355">
        <v>0</v>
      </c>
      <c r="AG2291" s="358">
        <v>6</v>
      </c>
      <c r="AH2291" s="355">
        <v>143</v>
      </c>
      <c r="AI2291" s="355">
        <v>0</v>
      </c>
      <c r="AJ2291" s="358">
        <v>14</v>
      </c>
      <c r="AK2291" s="4">
        <v>89</v>
      </c>
      <c r="AL2291" s="4">
        <v>0</v>
      </c>
      <c r="AM2291" s="4">
        <v>11</v>
      </c>
    </row>
    <row r="2292" spans="2:39" x14ac:dyDescent="0.3">
      <c r="B2292" s="350" t="s">
        <v>160</v>
      </c>
      <c r="C2292" s="351" t="s">
        <v>327</v>
      </c>
      <c r="D2292" s="352">
        <v>0</v>
      </c>
      <c r="E2292" s="353">
        <v>0</v>
      </c>
      <c r="F2292" s="353">
        <v>0</v>
      </c>
      <c r="G2292" s="354">
        <v>0</v>
      </c>
      <c r="H2292" s="354">
        <v>0</v>
      </c>
      <c r="I2292" s="354">
        <v>0</v>
      </c>
      <c r="J2292" s="355">
        <v>0</v>
      </c>
      <c r="K2292" s="355">
        <v>0</v>
      </c>
      <c r="L2292" s="355">
        <v>0</v>
      </c>
      <c r="M2292" s="355">
        <v>0</v>
      </c>
      <c r="N2292" s="355">
        <v>0</v>
      </c>
      <c r="O2292" s="355">
        <v>0</v>
      </c>
      <c r="P2292" s="355">
        <v>0</v>
      </c>
      <c r="Q2292" s="355">
        <v>0</v>
      </c>
      <c r="R2292" s="355">
        <v>0</v>
      </c>
      <c r="S2292" s="355">
        <v>0</v>
      </c>
      <c r="T2292" s="355">
        <v>0</v>
      </c>
      <c r="U2292" s="355">
        <v>0</v>
      </c>
      <c r="V2292" s="355">
        <v>0</v>
      </c>
      <c r="W2292" s="355">
        <v>0</v>
      </c>
      <c r="X2292" s="355">
        <v>0</v>
      </c>
      <c r="Y2292" s="355">
        <v>0</v>
      </c>
      <c r="Z2292" s="355">
        <v>0</v>
      </c>
      <c r="AA2292" s="355">
        <v>0</v>
      </c>
      <c r="AB2292" s="355">
        <v>0</v>
      </c>
      <c r="AC2292" s="355">
        <v>0</v>
      </c>
      <c r="AD2292" s="357">
        <v>0</v>
      </c>
      <c r="AE2292" s="355">
        <v>0</v>
      </c>
      <c r="AF2292" s="355">
        <v>0</v>
      </c>
      <c r="AG2292" s="358">
        <v>0</v>
      </c>
      <c r="AH2292" s="355">
        <v>0</v>
      </c>
      <c r="AI2292" s="355">
        <v>0</v>
      </c>
      <c r="AJ2292" s="358">
        <v>0</v>
      </c>
      <c r="AK2292" s="4">
        <v>0</v>
      </c>
      <c r="AL2292" s="4">
        <v>0</v>
      </c>
      <c r="AM2292" s="4">
        <v>0</v>
      </c>
    </row>
    <row r="2293" spans="2:39" x14ac:dyDescent="0.3">
      <c r="B2293" s="350" t="s">
        <v>161</v>
      </c>
      <c r="C2293" s="351" t="s">
        <v>223</v>
      </c>
      <c r="D2293" s="352">
        <v>0</v>
      </c>
      <c r="E2293" s="353">
        <v>0</v>
      </c>
      <c r="F2293" s="353">
        <v>64</v>
      </c>
      <c r="G2293" s="354">
        <v>0</v>
      </c>
      <c r="H2293" s="354">
        <v>0</v>
      </c>
      <c r="I2293" s="354">
        <v>64</v>
      </c>
      <c r="J2293" s="355">
        <v>0</v>
      </c>
      <c r="K2293" s="355">
        <v>0</v>
      </c>
      <c r="L2293" s="355">
        <v>43</v>
      </c>
      <c r="M2293" s="355">
        <v>0</v>
      </c>
      <c r="N2293" s="355">
        <v>0</v>
      </c>
      <c r="O2293" s="355">
        <v>26</v>
      </c>
      <c r="P2293" s="355">
        <v>0</v>
      </c>
      <c r="Q2293" s="355">
        <v>0</v>
      </c>
      <c r="R2293" s="355">
        <v>0</v>
      </c>
      <c r="S2293" s="355">
        <v>0</v>
      </c>
      <c r="T2293" s="355">
        <v>0</v>
      </c>
      <c r="U2293" s="355">
        <v>40</v>
      </c>
      <c r="V2293" s="355">
        <v>0</v>
      </c>
      <c r="W2293" s="355">
        <v>0</v>
      </c>
      <c r="X2293" s="355">
        <v>44.000000000000007</v>
      </c>
      <c r="Y2293" s="355">
        <v>0</v>
      </c>
      <c r="Z2293" s="355">
        <v>0</v>
      </c>
      <c r="AA2293" s="355">
        <v>34</v>
      </c>
      <c r="AB2293" s="355">
        <v>0</v>
      </c>
      <c r="AC2293" s="355">
        <v>0</v>
      </c>
      <c r="AD2293" s="357">
        <v>41</v>
      </c>
      <c r="AE2293" s="355">
        <v>0</v>
      </c>
      <c r="AF2293" s="355">
        <v>0</v>
      </c>
      <c r="AG2293" s="358">
        <v>38</v>
      </c>
      <c r="AH2293" s="355">
        <v>0</v>
      </c>
      <c r="AI2293" s="355">
        <v>0</v>
      </c>
      <c r="AJ2293" s="358">
        <v>38</v>
      </c>
      <c r="AK2293" s="4">
        <v>0</v>
      </c>
      <c r="AL2293" s="4">
        <v>0</v>
      </c>
      <c r="AM2293" s="4">
        <v>30</v>
      </c>
    </row>
    <row r="2294" spans="2:39" x14ac:dyDescent="0.3">
      <c r="B2294" s="350" t="s">
        <v>161</v>
      </c>
      <c r="C2294" s="351" t="s">
        <v>286</v>
      </c>
      <c r="D2294" s="352">
        <v>0</v>
      </c>
      <c r="E2294" s="353">
        <v>0</v>
      </c>
      <c r="F2294" s="353">
        <v>37</v>
      </c>
      <c r="G2294" s="354">
        <v>0</v>
      </c>
      <c r="H2294" s="354">
        <v>0</v>
      </c>
      <c r="I2294" s="354">
        <v>37</v>
      </c>
      <c r="J2294" s="355">
        <v>0</v>
      </c>
      <c r="K2294" s="355">
        <v>0</v>
      </c>
      <c r="L2294" s="355">
        <v>43</v>
      </c>
      <c r="M2294" s="355">
        <v>0</v>
      </c>
      <c r="N2294" s="355">
        <v>0</v>
      </c>
      <c r="O2294" s="355">
        <v>43</v>
      </c>
      <c r="P2294" s="355">
        <v>0</v>
      </c>
      <c r="Q2294" s="355">
        <v>0</v>
      </c>
      <c r="R2294" s="355">
        <v>20</v>
      </c>
      <c r="S2294" s="355">
        <v>0</v>
      </c>
      <c r="T2294" s="355">
        <v>0</v>
      </c>
      <c r="U2294" s="355">
        <v>39</v>
      </c>
      <c r="V2294" s="355">
        <v>0</v>
      </c>
      <c r="W2294" s="355">
        <v>0</v>
      </c>
      <c r="X2294" s="355">
        <v>19</v>
      </c>
      <c r="Y2294" s="355">
        <v>0</v>
      </c>
      <c r="Z2294" s="355">
        <v>0</v>
      </c>
      <c r="AA2294" s="355">
        <v>54</v>
      </c>
      <c r="AB2294" s="355">
        <v>0</v>
      </c>
      <c r="AC2294" s="355">
        <v>0</v>
      </c>
      <c r="AD2294" s="357">
        <v>40</v>
      </c>
      <c r="AE2294" s="355">
        <v>0</v>
      </c>
      <c r="AF2294" s="355">
        <v>0</v>
      </c>
      <c r="AG2294" s="358">
        <v>63</v>
      </c>
      <c r="AH2294" s="355">
        <v>0</v>
      </c>
      <c r="AI2294" s="355">
        <v>0</v>
      </c>
      <c r="AJ2294" s="358">
        <v>43</v>
      </c>
      <c r="AK2294" s="4">
        <v>0</v>
      </c>
      <c r="AL2294" s="4">
        <v>0</v>
      </c>
      <c r="AM2294" s="4">
        <v>51</v>
      </c>
    </row>
    <row r="2295" spans="2:39" x14ac:dyDescent="0.3">
      <c r="B2295" s="350" t="s">
        <v>161</v>
      </c>
      <c r="C2295" s="351" t="s">
        <v>255</v>
      </c>
      <c r="D2295" s="352">
        <v>898</v>
      </c>
      <c r="E2295" s="353">
        <v>0</v>
      </c>
      <c r="F2295" s="353">
        <v>11</v>
      </c>
      <c r="G2295" s="354">
        <v>896</v>
      </c>
      <c r="H2295" s="354">
        <v>0</v>
      </c>
      <c r="I2295" s="354">
        <v>10</v>
      </c>
      <c r="J2295" s="355">
        <v>1251</v>
      </c>
      <c r="K2295" s="355">
        <v>0</v>
      </c>
      <c r="L2295" s="355">
        <v>28</v>
      </c>
      <c r="M2295" s="355">
        <v>1420</v>
      </c>
      <c r="N2295" s="355">
        <v>106</v>
      </c>
      <c r="O2295" s="355">
        <v>65</v>
      </c>
      <c r="P2295" s="355">
        <v>1438</v>
      </c>
      <c r="Q2295" s="355">
        <v>93</v>
      </c>
      <c r="R2295" s="355">
        <v>44</v>
      </c>
      <c r="S2295" s="355">
        <v>1441.0000000000011</v>
      </c>
      <c r="T2295" s="355">
        <v>166.00000000000006</v>
      </c>
      <c r="U2295" s="355">
        <v>59</v>
      </c>
      <c r="V2295" s="355">
        <v>1412.999999999998</v>
      </c>
      <c r="W2295" s="355">
        <v>193.99999999999997</v>
      </c>
      <c r="X2295" s="355">
        <v>51</v>
      </c>
      <c r="Y2295" s="355">
        <v>1530</v>
      </c>
      <c r="Z2295" s="355">
        <v>222</v>
      </c>
      <c r="AA2295" s="355">
        <v>41</v>
      </c>
      <c r="AB2295" s="355">
        <v>1260</v>
      </c>
      <c r="AC2295" s="355">
        <v>215</v>
      </c>
      <c r="AD2295" s="357">
        <v>48</v>
      </c>
      <c r="AE2295" s="355">
        <v>1273</v>
      </c>
      <c r="AF2295" s="355">
        <v>299</v>
      </c>
      <c r="AG2295" s="358">
        <v>62</v>
      </c>
      <c r="AH2295" s="355">
        <v>1306</v>
      </c>
      <c r="AI2295" s="355">
        <v>434</v>
      </c>
      <c r="AJ2295" s="358">
        <v>57</v>
      </c>
      <c r="AK2295" s="4">
        <v>1356</v>
      </c>
      <c r="AL2295" s="4">
        <v>433</v>
      </c>
      <c r="AM2295" s="4">
        <v>38</v>
      </c>
    </row>
    <row r="2296" spans="2:39" x14ac:dyDescent="0.3">
      <c r="B2296" s="350" t="s">
        <v>161</v>
      </c>
      <c r="C2296" s="351" t="s">
        <v>224</v>
      </c>
      <c r="D2296" s="352">
        <v>3460</v>
      </c>
      <c r="E2296" s="353">
        <v>30</v>
      </c>
      <c r="F2296" s="353">
        <v>10</v>
      </c>
      <c r="G2296" s="354">
        <v>2734</v>
      </c>
      <c r="H2296" s="354">
        <v>0</v>
      </c>
      <c r="I2296" s="354">
        <v>9</v>
      </c>
      <c r="J2296" s="355">
        <v>2709</v>
      </c>
      <c r="K2296" s="355">
        <v>0</v>
      </c>
      <c r="L2296" s="355">
        <v>5</v>
      </c>
      <c r="M2296" s="355">
        <v>3097</v>
      </c>
      <c r="N2296" s="355">
        <v>163</v>
      </c>
      <c r="O2296" s="355">
        <v>3</v>
      </c>
      <c r="P2296" s="355">
        <v>2964</v>
      </c>
      <c r="Q2296" s="355">
        <v>222</v>
      </c>
      <c r="R2296" s="355">
        <v>67</v>
      </c>
      <c r="S2296" s="355">
        <v>3255.9999999999977</v>
      </c>
      <c r="T2296" s="355">
        <v>449.00000000000017</v>
      </c>
      <c r="U2296" s="355">
        <v>41</v>
      </c>
      <c r="V2296" s="355">
        <v>3106.9999999999986</v>
      </c>
      <c r="W2296" s="355">
        <v>587</v>
      </c>
      <c r="X2296" s="355">
        <v>44.999999999999986</v>
      </c>
      <c r="Y2296" s="355">
        <v>3047</v>
      </c>
      <c r="Z2296" s="355">
        <v>558</v>
      </c>
      <c r="AA2296" s="355">
        <v>46</v>
      </c>
      <c r="AB2296" s="355">
        <v>3200</v>
      </c>
      <c r="AC2296" s="355">
        <v>649</v>
      </c>
      <c r="AD2296" s="357">
        <v>40</v>
      </c>
      <c r="AE2296" s="355">
        <v>3131</v>
      </c>
      <c r="AF2296" s="355">
        <v>649</v>
      </c>
      <c r="AG2296" s="358">
        <v>52</v>
      </c>
      <c r="AH2296" s="355">
        <v>3147</v>
      </c>
      <c r="AI2296" s="355">
        <v>1170</v>
      </c>
      <c r="AJ2296" s="358">
        <v>52</v>
      </c>
      <c r="AK2296" s="4">
        <v>3252</v>
      </c>
      <c r="AL2296" s="4">
        <v>929</v>
      </c>
      <c r="AM2296" s="4">
        <v>47</v>
      </c>
    </row>
    <row r="2297" spans="2:39" x14ac:dyDescent="0.3">
      <c r="B2297" s="350" t="s">
        <v>161</v>
      </c>
      <c r="C2297" s="351" t="s">
        <v>225</v>
      </c>
      <c r="D2297" s="352">
        <v>2561</v>
      </c>
      <c r="E2297" s="353">
        <v>3</v>
      </c>
      <c r="F2297" s="353">
        <v>6</v>
      </c>
      <c r="G2297" s="354">
        <v>2411</v>
      </c>
      <c r="H2297" s="354">
        <v>0</v>
      </c>
      <c r="I2297" s="354">
        <v>8</v>
      </c>
      <c r="J2297" s="355">
        <v>2034</v>
      </c>
      <c r="K2297" s="355">
        <v>0</v>
      </c>
      <c r="L2297" s="355">
        <v>7</v>
      </c>
      <c r="M2297" s="355">
        <v>2269</v>
      </c>
      <c r="N2297" s="355">
        <v>71</v>
      </c>
      <c r="O2297" s="355">
        <v>7</v>
      </c>
      <c r="P2297" s="355">
        <v>2292</v>
      </c>
      <c r="Q2297" s="355">
        <v>119</v>
      </c>
      <c r="R2297" s="355">
        <v>33</v>
      </c>
      <c r="S2297" s="355">
        <v>2111.0000000000005</v>
      </c>
      <c r="T2297" s="355">
        <v>309.00000000000006</v>
      </c>
      <c r="U2297" s="355">
        <v>43</v>
      </c>
      <c r="V2297" s="355">
        <v>2207.0000000000018</v>
      </c>
      <c r="W2297" s="355">
        <v>401.99999999999983</v>
      </c>
      <c r="X2297" s="355">
        <v>33.000000000000007</v>
      </c>
      <c r="Y2297" s="355">
        <v>2227</v>
      </c>
      <c r="Z2297" s="355">
        <v>381</v>
      </c>
      <c r="AA2297" s="355">
        <v>41</v>
      </c>
      <c r="AB2297" s="355">
        <v>2177</v>
      </c>
      <c r="AC2297" s="355">
        <v>461</v>
      </c>
      <c r="AD2297" s="357">
        <v>43</v>
      </c>
      <c r="AE2297" s="355">
        <v>2269</v>
      </c>
      <c r="AF2297" s="355">
        <v>438</v>
      </c>
      <c r="AG2297" s="358">
        <v>31</v>
      </c>
      <c r="AH2297" s="355">
        <v>2402</v>
      </c>
      <c r="AI2297" s="355">
        <v>503</v>
      </c>
      <c r="AJ2297" s="358">
        <v>46</v>
      </c>
      <c r="AK2297" s="4">
        <v>2730</v>
      </c>
      <c r="AL2297" s="4">
        <v>957</v>
      </c>
      <c r="AM2297" s="4">
        <v>43</v>
      </c>
    </row>
    <row r="2298" spans="2:39" x14ac:dyDescent="0.3">
      <c r="B2298" s="350" t="s">
        <v>161</v>
      </c>
      <c r="C2298" s="351" t="s">
        <v>226</v>
      </c>
      <c r="D2298" s="352">
        <v>2042</v>
      </c>
      <c r="E2298" s="353">
        <v>1</v>
      </c>
      <c r="F2298" s="353">
        <v>7</v>
      </c>
      <c r="G2298" s="354">
        <v>2016</v>
      </c>
      <c r="H2298" s="354">
        <v>0</v>
      </c>
      <c r="I2298" s="354">
        <v>1</v>
      </c>
      <c r="J2298" s="355">
        <v>1638</v>
      </c>
      <c r="K2298" s="355">
        <v>0</v>
      </c>
      <c r="L2298" s="355">
        <v>3</v>
      </c>
      <c r="M2298" s="355">
        <v>1850</v>
      </c>
      <c r="N2298" s="355">
        <v>55</v>
      </c>
      <c r="O2298" s="355">
        <v>7</v>
      </c>
      <c r="P2298" s="355">
        <v>1868</v>
      </c>
      <c r="Q2298" s="355">
        <v>126</v>
      </c>
      <c r="R2298" s="355">
        <v>30</v>
      </c>
      <c r="S2298" s="355">
        <v>1843.9999999999989</v>
      </c>
      <c r="T2298" s="355">
        <v>228</v>
      </c>
      <c r="U2298" s="355">
        <v>9</v>
      </c>
      <c r="V2298" s="355">
        <v>1859.999999999998</v>
      </c>
      <c r="W2298" s="355">
        <v>240</v>
      </c>
      <c r="X2298" s="355">
        <v>28</v>
      </c>
      <c r="Y2298" s="355">
        <v>1865</v>
      </c>
      <c r="Z2298" s="355">
        <v>322</v>
      </c>
      <c r="AA2298" s="355">
        <v>47</v>
      </c>
      <c r="AB2298" s="355">
        <v>1804</v>
      </c>
      <c r="AC2298" s="355">
        <v>400</v>
      </c>
      <c r="AD2298" s="357">
        <v>41</v>
      </c>
      <c r="AE2298" s="355">
        <v>1901</v>
      </c>
      <c r="AF2298" s="355">
        <v>435</v>
      </c>
      <c r="AG2298" s="358">
        <v>39</v>
      </c>
      <c r="AH2298" s="355">
        <v>1849</v>
      </c>
      <c r="AI2298" s="355">
        <v>502</v>
      </c>
      <c r="AJ2298" s="358">
        <v>33</v>
      </c>
      <c r="AK2298" s="4">
        <v>2133</v>
      </c>
      <c r="AL2298" s="4">
        <v>591</v>
      </c>
      <c r="AM2298" s="4">
        <v>30</v>
      </c>
    </row>
    <row r="2299" spans="2:39" x14ac:dyDescent="0.3">
      <c r="B2299" s="350" t="s">
        <v>161</v>
      </c>
      <c r="C2299" s="351" t="s">
        <v>227</v>
      </c>
      <c r="D2299" s="352">
        <v>1788</v>
      </c>
      <c r="E2299" s="353">
        <v>0</v>
      </c>
      <c r="F2299" s="353">
        <v>3</v>
      </c>
      <c r="G2299" s="354">
        <v>1667</v>
      </c>
      <c r="H2299" s="354">
        <v>0</v>
      </c>
      <c r="I2299" s="354">
        <v>8</v>
      </c>
      <c r="J2299" s="355">
        <v>1462</v>
      </c>
      <c r="K2299" s="355">
        <v>0</v>
      </c>
      <c r="L2299" s="355">
        <v>3</v>
      </c>
      <c r="M2299" s="355">
        <v>1623</v>
      </c>
      <c r="N2299" s="355">
        <v>19</v>
      </c>
      <c r="O2299" s="355">
        <v>2</v>
      </c>
      <c r="P2299" s="355">
        <v>1536</v>
      </c>
      <c r="Q2299" s="355">
        <v>64</v>
      </c>
      <c r="R2299" s="355">
        <v>0</v>
      </c>
      <c r="S2299" s="355">
        <v>1505.9999999999986</v>
      </c>
      <c r="T2299" s="355">
        <v>172.00000000000009</v>
      </c>
      <c r="U2299" s="355">
        <v>6</v>
      </c>
      <c r="V2299" s="355">
        <v>1616.9999999999993</v>
      </c>
      <c r="W2299" s="355">
        <v>178.00000000000003</v>
      </c>
      <c r="X2299" s="355">
        <v>24.000000000000007</v>
      </c>
      <c r="Y2299" s="355">
        <v>1458</v>
      </c>
      <c r="Z2299" s="355">
        <v>327</v>
      </c>
      <c r="AA2299" s="355">
        <v>31</v>
      </c>
      <c r="AB2299" s="355">
        <v>1581</v>
      </c>
      <c r="AC2299" s="355">
        <v>307</v>
      </c>
      <c r="AD2299" s="357">
        <v>41</v>
      </c>
      <c r="AE2299" s="355">
        <v>1590</v>
      </c>
      <c r="AF2299" s="355">
        <v>408</v>
      </c>
      <c r="AG2299" s="358">
        <v>38</v>
      </c>
      <c r="AH2299" s="355">
        <v>1823</v>
      </c>
      <c r="AI2299" s="355">
        <v>331</v>
      </c>
      <c r="AJ2299" s="358">
        <v>30</v>
      </c>
      <c r="AK2299" s="4">
        <v>1846</v>
      </c>
      <c r="AL2299" s="4">
        <v>451</v>
      </c>
      <c r="AM2299" s="4">
        <v>24</v>
      </c>
    </row>
    <row r="2300" spans="2:39" x14ac:dyDescent="0.3">
      <c r="B2300" s="350" t="s">
        <v>161</v>
      </c>
      <c r="C2300" s="351" t="s">
        <v>228</v>
      </c>
      <c r="D2300" s="352">
        <v>1510</v>
      </c>
      <c r="E2300" s="353">
        <v>1</v>
      </c>
      <c r="F2300" s="353">
        <v>1</v>
      </c>
      <c r="G2300" s="354">
        <v>1569</v>
      </c>
      <c r="H2300" s="354">
        <v>0</v>
      </c>
      <c r="I2300" s="354">
        <v>1</v>
      </c>
      <c r="J2300" s="355">
        <v>1339</v>
      </c>
      <c r="K2300" s="355">
        <v>0</v>
      </c>
      <c r="L2300" s="355">
        <v>2</v>
      </c>
      <c r="M2300" s="355">
        <v>1473</v>
      </c>
      <c r="N2300" s="355">
        <v>36</v>
      </c>
      <c r="O2300" s="355">
        <v>3</v>
      </c>
      <c r="P2300" s="355">
        <v>1398</v>
      </c>
      <c r="Q2300" s="355">
        <v>88</v>
      </c>
      <c r="R2300" s="355">
        <v>0</v>
      </c>
      <c r="S2300" s="355">
        <v>1375.0000000000002</v>
      </c>
      <c r="T2300" s="355">
        <v>155.00000000000003</v>
      </c>
      <c r="U2300" s="355">
        <v>0</v>
      </c>
      <c r="V2300" s="355">
        <v>1378.9999999999986</v>
      </c>
      <c r="W2300" s="355">
        <v>130.00000000000003</v>
      </c>
      <c r="X2300" s="355">
        <v>14.999999999999998</v>
      </c>
      <c r="Y2300" s="355">
        <v>1470</v>
      </c>
      <c r="Z2300" s="355">
        <v>182</v>
      </c>
      <c r="AA2300" s="355">
        <v>27</v>
      </c>
      <c r="AB2300" s="355">
        <v>1401</v>
      </c>
      <c r="AC2300" s="355">
        <v>237</v>
      </c>
      <c r="AD2300" s="357">
        <v>31</v>
      </c>
      <c r="AE2300" s="355">
        <v>1485</v>
      </c>
      <c r="AF2300" s="355">
        <v>268</v>
      </c>
      <c r="AG2300" s="358">
        <v>37</v>
      </c>
      <c r="AH2300" s="355">
        <v>1549</v>
      </c>
      <c r="AI2300" s="355">
        <v>351</v>
      </c>
      <c r="AJ2300" s="358">
        <v>36</v>
      </c>
      <c r="AK2300" s="4">
        <v>1649</v>
      </c>
      <c r="AL2300" s="4">
        <v>417</v>
      </c>
      <c r="AM2300" s="4">
        <v>20</v>
      </c>
    </row>
    <row r="2301" spans="2:39" x14ac:dyDescent="0.3">
      <c r="B2301" s="350" t="s">
        <v>161</v>
      </c>
      <c r="C2301" s="351" t="s">
        <v>229</v>
      </c>
      <c r="D2301" s="352">
        <v>1239</v>
      </c>
      <c r="E2301" s="353">
        <v>0</v>
      </c>
      <c r="F2301" s="353">
        <v>0</v>
      </c>
      <c r="G2301" s="354">
        <v>1182</v>
      </c>
      <c r="H2301" s="354">
        <v>12</v>
      </c>
      <c r="I2301" s="354">
        <v>0</v>
      </c>
      <c r="J2301" s="355">
        <v>1284</v>
      </c>
      <c r="K2301" s="355">
        <v>0</v>
      </c>
      <c r="L2301" s="355">
        <v>0</v>
      </c>
      <c r="M2301" s="355">
        <v>1386</v>
      </c>
      <c r="N2301" s="355">
        <v>21</v>
      </c>
      <c r="O2301" s="355">
        <v>0</v>
      </c>
      <c r="P2301" s="355">
        <v>1354</v>
      </c>
      <c r="Q2301" s="355">
        <v>22</v>
      </c>
      <c r="R2301" s="355">
        <v>0</v>
      </c>
      <c r="S2301" s="355">
        <v>1373.9999999999991</v>
      </c>
      <c r="T2301" s="355">
        <v>9</v>
      </c>
      <c r="U2301" s="355">
        <v>0</v>
      </c>
      <c r="V2301" s="355">
        <v>1313.0000000000009</v>
      </c>
      <c r="W2301" s="355">
        <v>244.99999999999994</v>
      </c>
      <c r="X2301" s="355">
        <v>0</v>
      </c>
      <c r="Y2301" s="355">
        <v>1253</v>
      </c>
      <c r="Z2301" s="355">
        <v>171</v>
      </c>
      <c r="AA2301" s="355">
        <v>0</v>
      </c>
      <c r="AB2301" s="355">
        <v>1365</v>
      </c>
      <c r="AC2301" s="355">
        <v>226</v>
      </c>
      <c r="AD2301" s="357">
        <v>0</v>
      </c>
      <c r="AE2301" s="355">
        <v>1320</v>
      </c>
      <c r="AF2301" s="355">
        <v>297</v>
      </c>
      <c r="AG2301" s="358">
        <v>0</v>
      </c>
      <c r="AH2301" s="355">
        <v>1397</v>
      </c>
      <c r="AI2301" s="355">
        <v>318</v>
      </c>
      <c r="AJ2301" s="358">
        <v>0</v>
      </c>
      <c r="AK2301" s="4">
        <v>1511</v>
      </c>
      <c r="AL2301" s="4">
        <v>351</v>
      </c>
      <c r="AM2301" s="4">
        <v>0</v>
      </c>
    </row>
    <row r="2302" spans="2:39" x14ac:dyDescent="0.3">
      <c r="B2302" s="350" t="s">
        <v>161</v>
      </c>
      <c r="C2302" s="351" t="s">
        <v>287</v>
      </c>
      <c r="D2302" s="352">
        <v>1057</v>
      </c>
      <c r="E2302" s="353">
        <v>0</v>
      </c>
      <c r="F2302" s="353">
        <v>0</v>
      </c>
      <c r="G2302" s="354">
        <v>1002</v>
      </c>
      <c r="H2302" s="354">
        <v>1</v>
      </c>
      <c r="I2302" s="354">
        <v>0</v>
      </c>
      <c r="J2302" s="355">
        <v>942</v>
      </c>
      <c r="K2302" s="355">
        <v>0</v>
      </c>
      <c r="L2302" s="355">
        <v>0</v>
      </c>
      <c r="M2302" s="355">
        <v>1098</v>
      </c>
      <c r="N2302" s="355">
        <v>25</v>
      </c>
      <c r="O2302" s="355">
        <v>0</v>
      </c>
      <c r="P2302" s="355">
        <v>1174</v>
      </c>
      <c r="Q2302" s="355">
        <v>15</v>
      </c>
      <c r="R2302" s="355">
        <v>0</v>
      </c>
      <c r="S2302" s="355">
        <v>1104.0000000000005</v>
      </c>
      <c r="T2302" s="355">
        <v>22</v>
      </c>
      <c r="U2302" s="355">
        <v>0</v>
      </c>
      <c r="V2302" s="355">
        <v>1052.9999999999989</v>
      </c>
      <c r="W2302" s="355">
        <v>103</v>
      </c>
      <c r="X2302" s="355">
        <v>0</v>
      </c>
      <c r="Y2302" s="355">
        <v>1086</v>
      </c>
      <c r="Z2302" s="355">
        <v>196</v>
      </c>
      <c r="AA2302" s="355">
        <v>0</v>
      </c>
      <c r="AB2302" s="355">
        <v>1045</v>
      </c>
      <c r="AC2302" s="355">
        <v>143</v>
      </c>
      <c r="AD2302" s="357">
        <v>0</v>
      </c>
      <c r="AE2302" s="355">
        <v>1111</v>
      </c>
      <c r="AF2302" s="355">
        <v>240</v>
      </c>
      <c r="AG2302" s="358">
        <v>0</v>
      </c>
      <c r="AH2302" s="355">
        <v>1090</v>
      </c>
      <c r="AI2302" s="355">
        <v>249</v>
      </c>
      <c r="AJ2302" s="358">
        <v>0</v>
      </c>
      <c r="AK2302" s="4">
        <v>1249</v>
      </c>
      <c r="AL2302" s="4">
        <v>250</v>
      </c>
      <c r="AM2302" s="4">
        <v>0</v>
      </c>
    </row>
    <row r="2303" spans="2:39" x14ac:dyDescent="0.3">
      <c r="B2303" s="350" t="s">
        <v>161</v>
      </c>
      <c r="C2303" s="351" t="s">
        <v>230</v>
      </c>
      <c r="D2303" s="352">
        <v>841</v>
      </c>
      <c r="E2303" s="353">
        <v>0</v>
      </c>
      <c r="F2303" s="353">
        <v>0</v>
      </c>
      <c r="G2303" s="354">
        <v>888</v>
      </c>
      <c r="H2303" s="354">
        <v>1</v>
      </c>
      <c r="I2303" s="354">
        <v>0</v>
      </c>
      <c r="J2303" s="355">
        <v>820</v>
      </c>
      <c r="K2303" s="355">
        <v>0</v>
      </c>
      <c r="L2303" s="355">
        <v>0</v>
      </c>
      <c r="M2303" s="355">
        <v>874</v>
      </c>
      <c r="N2303" s="355">
        <v>22</v>
      </c>
      <c r="O2303" s="355">
        <v>0</v>
      </c>
      <c r="P2303" s="355">
        <v>894</v>
      </c>
      <c r="Q2303" s="355">
        <v>24</v>
      </c>
      <c r="R2303" s="355">
        <v>0</v>
      </c>
      <c r="S2303" s="355">
        <v>909.99999999999966</v>
      </c>
      <c r="T2303" s="355">
        <v>18.000000000000004</v>
      </c>
      <c r="U2303" s="355">
        <v>0</v>
      </c>
      <c r="V2303" s="355">
        <v>849.99999999999955</v>
      </c>
      <c r="W2303" s="355">
        <v>45</v>
      </c>
      <c r="X2303" s="355">
        <v>0</v>
      </c>
      <c r="Y2303" s="355">
        <v>877</v>
      </c>
      <c r="Z2303" s="355">
        <v>87</v>
      </c>
      <c r="AA2303" s="355">
        <v>0</v>
      </c>
      <c r="AB2303" s="355">
        <v>865</v>
      </c>
      <c r="AC2303" s="355">
        <v>154</v>
      </c>
      <c r="AD2303" s="357">
        <v>0</v>
      </c>
      <c r="AE2303" s="355">
        <v>918</v>
      </c>
      <c r="AF2303" s="355">
        <v>120</v>
      </c>
      <c r="AG2303" s="358">
        <v>0</v>
      </c>
      <c r="AH2303" s="355">
        <v>971</v>
      </c>
      <c r="AI2303" s="355">
        <v>133</v>
      </c>
      <c r="AJ2303" s="358">
        <v>0</v>
      </c>
      <c r="AK2303" s="4">
        <v>984</v>
      </c>
      <c r="AL2303" s="4">
        <v>196</v>
      </c>
      <c r="AM2303" s="4">
        <v>0</v>
      </c>
    </row>
    <row r="2304" spans="2:39" x14ac:dyDescent="0.3">
      <c r="B2304" s="350" t="s">
        <v>161</v>
      </c>
      <c r="C2304" s="351" t="s">
        <v>231</v>
      </c>
      <c r="D2304" s="352">
        <v>716</v>
      </c>
      <c r="E2304" s="353">
        <v>1</v>
      </c>
      <c r="F2304" s="353">
        <v>0</v>
      </c>
      <c r="G2304" s="354">
        <v>688</v>
      </c>
      <c r="H2304" s="354">
        <v>3</v>
      </c>
      <c r="I2304" s="354">
        <v>0</v>
      </c>
      <c r="J2304" s="355">
        <v>654</v>
      </c>
      <c r="K2304" s="355">
        <v>0</v>
      </c>
      <c r="L2304" s="355">
        <v>0</v>
      </c>
      <c r="M2304" s="355">
        <v>724</v>
      </c>
      <c r="N2304" s="355">
        <v>0</v>
      </c>
      <c r="O2304" s="355">
        <v>0</v>
      </c>
      <c r="P2304" s="355">
        <v>705</v>
      </c>
      <c r="Q2304" s="355">
        <v>16</v>
      </c>
      <c r="R2304" s="355">
        <v>0</v>
      </c>
      <c r="S2304" s="355">
        <v>751.00000000000068</v>
      </c>
      <c r="T2304" s="355">
        <v>17.000000000000007</v>
      </c>
      <c r="U2304" s="355">
        <v>0</v>
      </c>
      <c r="V2304" s="355">
        <v>742.99999999999977</v>
      </c>
      <c r="W2304" s="355">
        <v>26.000000000000007</v>
      </c>
      <c r="X2304" s="355">
        <v>0</v>
      </c>
      <c r="Y2304" s="355">
        <v>674</v>
      </c>
      <c r="Z2304" s="355">
        <v>54</v>
      </c>
      <c r="AA2304" s="355">
        <v>0</v>
      </c>
      <c r="AB2304" s="355">
        <v>708</v>
      </c>
      <c r="AC2304" s="355">
        <v>89</v>
      </c>
      <c r="AD2304" s="357">
        <v>0</v>
      </c>
      <c r="AE2304" s="355">
        <v>753</v>
      </c>
      <c r="AF2304" s="355">
        <v>97</v>
      </c>
      <c r="AG2304" s="358">
        <v>0</v>
      </c>
      <c r="AH2304" s="355">
        <v>762</v>
      </c>
      <c r="AI2304" s="355">
        <v>111</v>
      </c>
      <c r="AJ2304" s="358">
        <v>0</v>
      </c>
      <c r="AK2304" s="4">
        <v>892</v>
      </c>
      <c r="AL2304" s="4">
        <v>122</v>
      </c>
      <c r="AM2304" s="4">
        <v>0</v>
      </c>
    </row>
    <row r="2305" spans="2:39" x14ac:dyDescent="0.3">
      <c r="B2305" s="350" t="s">
        <v>161</v>
      </c>
      <c r="C2305" s="351" t="s">
        <v>288</v>
      </c>
      <c r="D2305" s="352">
        <v>632</v>
      </c>
      <c r="E2305" s="353">
        <v>0</v>
      </c>
      <c r="F2305" s="353">
        <v>0</v>
      </c>
      <c r="G2305" s="354">
        <v>580</v>
      </c>
      <c r="H2305" s="354">
        <v>0</v>
      </c>
      <c r="I2305" s="354">
        <v>0</v>
      </c>
      <c r="J2305" s="355">
        <v>540</v>
      </c>
      <c r="K2305" s="355">
        <v>0</v>
      </c>
      <c r="L2305" s="355">
        <v>0</v>
      </c>
      <c r="M2305" s="355">
        <v>568</v>
      </c>
      <c r="N2305" s="355">
        <v>0</v>
      </c>
      <c r="O2305" s="355">
        <v>0</v>
      </c>
      <c r="P2305" s="355">
        <v>576</v>
      </c>
      <c r="Q2305" s="355">
        <v>17</v>
      </c>
      <c r="R2305" s="355">
        <v>0</v>
      </c>
      <c r="S2305" s="355">
        <v>607.00000000000011</v>
      </c>
      <c r="T2305" s="355">
        <v>11</v>
      </c>
      <c r="U2305" s="355">
        <v>0</v>
      </c>
      <c r="V2305" s="355">
        <v>601.00000000000011</v>
      </c>
      <c r="W2305" s="355">
        <v>13</v>
      </c>
      <c r="X2305" s="355">
        <v>0</v>
      </c>
      <c r="Y2305" s="355">
        <v>639</v>
      </c>
      <c r="Z2305" s="355">
        <v>23</v>
      </c>
      <c r="AA2305" s="355">
        <v>0</v>
      </c>
      <c r="AB2305" s="355">
        <v>571</v>
      </c>
      <c r="AC2305" s="355">
        <v>24</v>
      </c>
      <c r="AD2305" s="357">
        <v>0</v>
      </c>
      <c r="AE2305" s="355">
        <v>568</v>
      </c>
      <c r="AF2305" s="355">
        <v>57</v>
      </c>
      <c r="AG2305" s="358">
        <v>0</v>
      </c>
      <c r="AH2305" s="355">
        <v>621</v>
      </c>
      <c r="AI2305" s="355">
        <v>86</v>
      </c>
      <c r="AJ2305" s="358">
        <v>0</v>
      </c>
      <c r="AK2305" s="4">
        <v>684</v>
      </c>
      <c r="AL2305" s="4">
        <v>82</v>
      </c>
      <c r="AM2305" s="4">
        <v>0</v>
      </c>
    </row>
    <row r="2306" spans="2:39" x14ac:dyDescent="0.3">
      <c r="B2306" s="350" t="s">
        <v>161</v>
      </c>
      <c r="C2306" s="351" t="s">
        <v>232</v>
      </c>
      <c r="D2306" s="352">
        <v>458</v>
      </c>
      <c r="E2306" s="353">
        <v>0</v>
      </c>
      <c r="F2306" s="353">
        <v>0</v>
      </c>
      <c r="G2306" s="354">
        <v>470</v>
      </c>
      <c r="H2306" s="354">
        <v>0</v>
      </c>
      <c r="I2306" s="354">
        <v>0</v>
      </c>
      <c r="J2306" s="355">
        <v>450</v>
      </c>
      <c r="K2306" s="355">
        <v>0</v>
      </c>
      <c r="L2306" s="355">
        <v>0</v>
      </c>
      <c r="M2306" s="355">
        <v>431</v>
      </c>
      <c r="N2306" s="355">
        <v>0</v>
      </c>
      <c r="O2306" s="355">
        <v>0</v>
      </c>
      <c r="P2306" s="355">
        <v>465</v>
      </c>
      <c r="Q2306" s="355">
        <v>0</v>
      </c>
      <c r="R2306" s="355">
        <v>0</v>
      </c>
      <c r="S2306" s="355">
        <v>473.99999999999983</v>
      </c>
      <c r="T2306" s="355">
        <v>13.000000000000002</v>
      </c>
      <c r="U2306" s="355">
        <v>0</v>
      </c>
      <c r="V2306" s="355">
        <v>454.99999999999989</v>
      </c>
      <c r="W2306" s="355">
        <v>9</v>
      </c>
      <c r="X2306" s="355">
        <v>0</v>
      </c>
      <c r="Y2306" s="355">
        <v>447</v>
      </c>
      <c r="Z2306" s="355">
        <v>13</v>
      </c>
      <c r="AA2306" s="355">
        <v>0</v>
      </c>
      <c r="AB2306" s="355">
        <v>460</v>
      </c>
      <c r="AC2306" s="355">
        <v>34</v>
      </c>
      <c r="AD2306" s="357">
        <v>0</v>
      </c>
      <c r="AE2306" s="355">
        <v>420</v>
      </c>
      <c r="AF2306" s="355">
        <v>43</v>
      </c>
      <c r="AG2306" s="358">
        <v>0</v>
      </c>
      <c r="AH2306" s="355">
        <v>443</v>
      </c>
      <c r="AI2306" s="355">
        <v>46</v>
      </c>
      <c r="AJ2306" s="358">
        <v>0</v>
      </c>
      <c r="AK2306" s="4">
        <v>522</v>
      </c>
      <c r="AL2306" s="4">
        <v>74</v>
      </c>
      <c r="AM2306" s="4">
        <v>0</v>
      </c>
    </row>
    <row r="2307" spans="2:39" x14ac:dyDescent="0.3">
      <c r="B2307" s="350" t="s">
        <v>161</v>
      </c>
      <c r="C2307" s="351" t="s">
        <v>325</v>
      </c>
      <c r="D2307" s="352">
        <v>21</v>
      </c>
      <c r="E2307" s="353">
        <v>0</v>
      </c>
      <c r="F2307" s="353">
        <v>0</v>
      </c>
      <c r="G2307" s="354">
        <v>35</v>
      </c>
      <c r="H2307" s="354">
        <v>0</v>
      </c>
      <c r="I2307" s="354">
        <v>0</v>
      </c>
      <c r="J2307" s="355">
        <v>27</v>
      </c>
      <c r="K2307" s="355">
        <v>0</v>
      </c>
      <c r="L2307" s="355">
        <v>0</v>
      </c>
      <c r="M2307" s="355">
        <v>30</v>
      </c>
      <c r="N2307" s="355">
        <v>0</v>
      </c>
      <c r="O2307" s="355">
        <v>0</v>
      </c>
      <c r="P2307" s="355">
        <v>26</v>
      </c>
      <c r="Q2307" s="355">
        <v>0</v>
      </c>
      <c r="R2307" s="355">
        <v>0</v>
      </c>
      <c r="S2307" s="355">
        <v>23.000000000000004</v>
      </c>
      <c r="T2307" s="355">
        <v>0</v>
      </c>
      <c r="U2307" s="355">
        <v>0</v>
      </c>
      <c r="V2307" s="355">
        <v>42.000000000000007</v>
      </c>
      <c r="W2307" s="355">
        <v>0</v>
      </c>
      <c r="X2307" s="355">
        <v>0</v>
      </c>
      <c r="Y2307" s="355">
        <v>30</v>
      </c>
      <c r="Z2307" s="355">
        <v>0</v>
      </c>
      <c r="AA2307" s="355">
        <v>0</v>
      </c>
      <c r="AB2307" s="355">
        <v>18</v>
      </c>
      <c r="AC2307" s="355">
        <v>0</v>
      </c>
      <c r="AD2307" s="357">
        <v>0</v>
      </c>
      <c r="AE2307" s="355">
        <v>14</v>
      </c>
      <c r="AF2307" s="355">
        <v>0</v>
      </c>
      <c r="AG2307" s="358">
        <v>0</v>
      </c>
      <c r="AH2307" s="355">
        <v>3</v>
      </c>
      <c r="AI2307" s="355">
        <v>0</v>
      </c>
      <c r="AJ2307" s="358">
        <v>0</v>
      </c>
      <c r="AK2307" s="4">
        <v>15</v>
      </c>
      <c r="AL2307" s="4">
        <v>0</v>
      </c>
      <c r="AM2307" s="4">
        <v>0</v>
      </c>
    </row>
    <row r="2308" spans="2:39" x14ac:dyDescent="0.3">
      <c r="B2308" s="350" t="s">
        <v>161</v>
      </c>
      <c r="C2308" s="351" t="s">
        <v>326</v>
      </c>
      <c r="D2308" s="352">
        <v>21</v>
      </c>
      <c r="E2308" s="353">
        <v>0</v>
      </c>
      <c r="F2308" s="353">
        <v>0</v>
      </c>
      <c r="G2308" s="354">
        <v>11</v>
      </c>
      <c r="H2308" s="354">
        <v>0</v>
      </c>
      <c r="I2308" s="354">
        <v>0</v>
      </c>
      <c r="J2308" s="355">
        <v>15</v>
      </c>
      <c r="K2308" s="355">
        <v>0</v>
      </c>
      <c r="L2308" s="355">
        <v>0</v>
      </c>
      <c r="M2308" s="355">
        <v>11</v>
      </c>
      <c r="N2308" s="355">
        <v>0</v>
      </c>
      <c r="O2308" s="355">
        <v>0</v>
      </c>
      <c r="P2308" s="355">
        <v>18</v>
      </c>
      <c r="Q2308" s="355">
        <v>0</v>
      </c>
      <c r="R2308" s="355">
        <v>0</v>
      </c>
      <c r="S2308" s="355">
        <v>24.000000000000004</v>
      </c>
      <c r="T2308" s="355">
        <v>0</v>
      </c>
      <c r="U2308" s="355">
        <v>0</v>
      </c>
      <c r="V2308" s="355">
        <v>18</v>
      </c>
      <c r="W2308" s="355">
        <v>0</v>
      </c>
      <c r="X2308" s="355">
        <v>0</v>
      </c>
      <c r="Y2308" s="355">
        <v>19</v>
      </c>
      <c r="Z2308" s="355">
        <v>0</v>
      </c>
      <c r="AA2308" s="355">
        <v>0</v>
      </c>
      <c r="AB2308" s="355">
        <v>25</v>
      </c>
      <c r="AC2308" s="355">
        <v>0</v>
      </c>
      <c r="AD2308" s="357">
        <v>0</v>
      </c>
      <c r="AE2308" s="355">
        <v>8</v>
      </c>
      <c r="AF2308" s="355">
        <v>0</v>
      </c>
      <c r="AG2308" s="358">
        <v>0</v>
      </c>
      <c r="AH2308" s="355">
        <v>7</v>
      </c>
      <c r="AI2308" s="355">
        <v>0</v>
      </c>
      <c r="AJ2308" s="358">
        <v>0</v>
      </c>
      <c r="AK2308" s="4">
        <v>9</v>
      </c>
      <c r="AL2308" s="4">
        <v>0</v>
      </c>
      <c r="AM2308" s="4">
        <v>0</v>
      </c>
    </row>
    <row r="2309" spans="2:39" x14ac:dyDescent="0.3">
      <c r="B2309" s="350" t="s">
        <v>161</v>
      </c>
      <c r="C2309" s="351" t="s">
        <v>289</v>
      </c>
      <c r="D2309" s="352">
        <v>434</v>
      </c>
      <c r="E2309" s="353">
        <v>0</v>
      </c>
      <c r="F2309" s="353">
        <v>0</v>
      </c>
      <c r="G2309" s="354">
        <v>50</v>
      </c>
      <c r="H2309" s="354">
        <v>0</v>
      </c>
      <c r="I2309" s="354">
        <v>0</v>
      </c>
      <c r="J2309" s="355">
        <v>20</v>
      </c>
      <c r="K2309" s="355">
        <v>0</v>
      </c>
      <c r="L2309" s="355">
        <v>0</v>
      </c>
      <c r="M2309" s="355">
        <v>4</v>
      </c>
      <c r="N2309" s="355">
        <v>38</v>
      </c>
      <c r="O2309" s="355">
        <v>0</v>
      </c>
      <c r="P2309" s="355">
        <v>6</v>
      </c>
      <c r="Q2309" s="355">
        <v>0</v>
      </c>
      <c r="R2309" s="355">
        <v>0</v>
      </c>
      <c r="S2309" s="355">
        <v>4</v>
      </c>
      <c r="T2309" s="355">
        <v>0</v>
      </c>
      <c r="U2309" s="355">
        <v>0</v>
      </c>
      <c r="V2309" s="355">
        <v>7</v>
      </c>
      <c r="W2309" s="355">
        <v>0</v>
      </c>
      <c r="X2309" s="355">
        <v>0</v>
      </c>
      <c r="Y2309" s="355">
        <v>904</v>
      </c>
      <c r="Z2309" s="355">
        <v>0</v>
      </c>
      <c r="AA2309" s="355">
        <v>0</v>
      </c>
      <c r="AB2309" s="355">
        <v>445</v>
      </c>
      <c r="AC2309" s="355">
        <v>0</v>
      </c>
      <c r="AD2309" s="357">
        <v>0</v>
      </c>
      <c r="AE2309" s="355">
        <v>0</v>
      </c>
      <c r="AF2309" s="355">
        <v>0</v>
      </c>
      <c r="AG2309" s="358">
        <v>0</v>
      </c>
      <c r="AH2309" s="355">
        <v>0</v>
      </c>
      <c r="AI2309" s="355">
        <v>0</v>
      </c>
      <c r="AJ2309" s="358">
        <v>0</v>
      </c>
      <c r="AK2309" s="4">
        <v>0</v>
      </c>
      <c r="AL2309" s="4">
        <v>0</v>
      </c>
      <c r="AM2309" s="4">
        <v>0</v>
      </c>
    </row>
    <row r="2310" spans="2:39" x14ac:dyDescent="0.3">
      <c r="B2310" s="350" t="s">
        <v>161</v>
      </c>
      <c r="C2310" s="351" t="s">
        <v>290</v>
      </c>
      <c r="D2310" s="352">
        <v>49</v>
      </c>
      <c r="E2310" s="353">
        <v>0</v>
      </c>
      <c r="F2310" s="353">
        <v>0</v>
      </c>
      <c r="G2310" s="354">
        <v>152</v>
      </c>
      <c r="H2310" s="354">
        <v>0</v>
      </c>
      <c r="I2310" s="354">
        <v>0</v>
      </c>
      <c r="J2310" s="355">
        <v>17</v>
      </c>
      <c r="K2310" s="355">
        <v>0</v>
      </c>
      <c r="L2310" s="355">
        <v>0</v>
      </c>
      <c r="M2310" s="355">
        <v>18</v>
      </c>
      <c r="N2310" s="355">
        <v>0</v>
      </c>
      <c r="O2310" s="355">
        <v>0</v>
      </c>
      <c r="P2310" s="355">
        <v>14</v>
      </c>
      <c r="Q2310" s="355">
        <v>0</v>
      </c>
      <c r="R2310" s="355">
        <v>0</v>
      </c>
      <c r="S2310" s="355">
        <v>8</v>
      </c>
      <c r="T2310" s="355">
        <v>0</v>
      </c>
      <c r="U2310" s="355">
        <v>0</v>
      </c>
      <c r="V2310" s="355">
        <v>14</v>
      </c>
      <c r="W2310" s="355">
        <v>0</v>
      </c>
      <c r="X2310" s="355">
        <v>0</v>
      </c>
      <c r="Y2310" s="355">
        <v>15</v>
      </c>
      <c r="Z2310" s="355">
        <v>0</v>
      </c>
      <c r="AA2310" s="355">
        <v>0</v>
      </c>
      <c r="AB2310" s="355">
        <v>18</v>
      </c>
      <c r="AC2310" s="355">
        <v>0</v>
      </c>
      <c r="AD2310" s="357">
        <v>0</v>
      </c>
      <c r="AE2310" s="355">
        <v>15</v>
      </c>
      <c r="AF2310" s="355">
        <v>0</v>
      </c>
      <c r="AG2310" s="358">
        <v>0</v>
      </c>
      <c r="AH2310" s="355">
        <v>17</v>
      </c>
      <c r="AI2310" s="355">
        <v>0</v>
      </c>
      <c r="AJ2310" s="358">
        <v>0</v>
      </c>
      <c r="AK2310" s="4">
        <v>19</v>
      </c>
      <c r="AL2310" s="4">
        <v>0</v>
      </c>
      <c r="AM2310" s="4">
        <v>6</v>
      </c>
    </row>
    <row r="2311" spans="2:39" x14ac:dyDescent="0.3">
      <c r="B2311" s="350" t="s">
        <v>161</v>
      </c>
      <c r="C2311" s="351" t="s">
        <v>291</v>
      </c>
      <c r="D2311" s="352">
        <v>71</v>
      </c>
      <c r="E2311" s="353">
        <v>0</v>
      </c>
      <c r="F2311" s="353">
        <v>0</v>
      </c>
      <c r="G2311" s="354">
        <v>114</v>
      </c>
      <c r="H2311" s="354">
        <v>0</v>
      </c>
      <c r="I2311" s="354">
        <v>0</v>
      </c>
      <c r="J2311" s="355">
        <v>101</v>
      </c>
      <c r="K2311" s="355">
        <v>0</v>
      </c>
      <c r="L2311" s="355">
        <v>0</v>
      </c>
      <c r="M2311" s="355">
        <v>58</v>
      </c>
      <c r="N2311" s="355">
        <v>0</v>
      </c>
      <c r="O2311" s="355">
        <v>0</v>
      </c>
      <c r="P2311" s="355">
        <v>63</v>
      </c>
      <c r="Q2311" s="355">
        <v>0</v>
      </c>
      <c r="R2311" s="355">
        <v>0</v>
      </c>
      <c r="S2311" s="355">
        <v>102</v>
      </c>
      <c r="T2311" s="355">
        <v>0</v>
      </c>
      <c r="U2311" s="355">
        <v>0</v>
      </c>
      <c r="V2311" s="355">
        <v>57.999999999999993</v>
      </c>
      <c r="W2311" s="355">
        <v>0</v>
      </c>
      <c r="X2311" s="355">
        <v>0</v>
      </c>
      <c r="Y2311" s="355">
        <v>108</v>
      </c>
      <c r="Z2311" s="355">
        <v>0</v>
      </c>
      <c r="AA2311" s="355">
        <v>0</v>
      </c>
      <c r="AB2311" s="355">
        <v>81</v>
      </c>
      <c r="AC2311" s="355">
        <v>0</v>
      </c>
      <c r="AD2311" s="357">
        <v>0</v>
      </c>
      <c r="AE2311" s="355">
        <v>108</v>
      </c>
      <c r="AF2311" s="355">
        <v>0</v>
      </c>
      <c r="AG2311" s="358">
        <v>0</v>
      </c>
      <c r="AH2311" s="355">
        <v>90</v>
      </c>
      <c r="AI2311" s="355">
        <v>0</v>
      </c>
      <c r="AJ2311" s="358">
        <v>0</v>
      </c>
      <c r="AK2311" s="4">
        <v>122</v>
      </c>
      <c r="AL2311" s="4">
        <v>0</v>
      </c>
      <c r="AM2311" s="4">
        <v>3</v>
      </c>
    </row>
    <row r="2312" spans="2:39" x14ac:dyDescent="0.3">
      <c r="B2312" s="350" t="s">
        <v>161</v>
      </c>
      <c r="C2312" s="351" t="s">
        <v>292</v>
      </c>
      <c r="D2312" s="352">
        <v>66</v>
      </c>
      <c r="E2312" s="353">
        <v>0</v>
      </c>
      <c r="F2312" s="353">
        <v>0</v>
      </c>
      <c r="G2312" s="354">
        <v>76</v>
      </c>
      <c r="H2312" s="354">
        <v>0</v>
      </c>
      <c r="I2312" s="354">
        <v>0</v>
      </c>
      <c r="J2312" s="355">
        <v>71</v>
      </c>
      <c r="K2312" s="355">
        <v>0</v>
      </c>
      <c r="L2312" s="355">
        <v>0</v>
      </c>
      <c r="M2312" s="355">
        <v>71</v>
      </c>
      <c r="N2312" s="355">
        <v>0</v>
      </c>
      <c r="O2312" s="355">
        <v>0</v>
      </c>
      <c r="P2312" s="355">
        <v>74</v>
      </c>
      <c r="Q2312" s="355">
        <v>0</v>
      </c>
      <c r="R2312" s="355">
        <v>0</v>
      </c>
      <c r="S2312" s="355">
        <v>89.000000000000028</v>
      </c>
      <c r="T2312" s="355">
        <v>0</v>
      </c>
      <c r="U2312" s="355">
        <v>0</v>
      </c>
      <c r="V2312" s="355">
        <v>62.00000000000005</v>
      </c>
      <c r="W2312" s="355">
        <v>0</v>
      </c>
      <c r="X2312" s="355">
        <v>0</v>
      </c>
      <c r="Y2312" s="355">
        <v>114</v>
      </c>
      <c r="Z2312" s="355">
        <v>0</v>
      </c>
      <c r="AA2312" s="355">
        <v>0</v>
      </c>
      <c r="AB2312" s="355">
        <v>75</v>
      </c>
      <c r="AC2312" s="355">
        <v>0</v>
      </c>
      <c r="AD2312" s="357">
        <v>0</v>
      </c>
      <c r="AE2312" s="355">
        <v>91</v>
      </c>
      <c r="AF2312" s="355">
        <v>0</v>
      </c>
      <c r="AG2312" s="358">
        <v>0</v>
      </c>
      <c r="AH2312" s="355">
        <v>84</v>
      </c>
      <c r="AI2312" s="355">
        <v>0</v>
      </c>
      <c r="AJ2312" s="358">
        <v>0</v>
      </c>
      <c r="AK2312" s="4">
        <v>96</v>
      </c>
      <c r="AL2312" s="4">
        <v>0</v>
      </c>
      <c r="AM2312" s="4">
        <v>3</v>
      </c>
    </row>
    <row r="2313" spans="2:39" x14ac:dyDescent="0.3">
      <c r="B2313" s="350" t="s">
        <v>161</v>
      </c>
      <c r="C2313" s="351" t="s">
        <v>293</v>
      </c>
      <c r="D2313" s="352">
        <v>44</v>
      </c>
      <c r="E2313" s="353">
        <v>0</v>
      </c>
      <c r="F2313" s="353">
        <v>0</v>
      </c>
      <c r="G2313" s="354">
        <v>64</v>
      </c>
      <c r="H2313" s="354">
        <v>0</v>
      </c>
      <c r="I2313" s="354">
        <v>0</v>
      </c>
      <c r="J2313" s="355">
        <v>80</v>
      </c>
      <c r="K2313" s="355">
        <v>0</v>
      </c>
      <c r="L2313" s="355">
        <v>0</v>
      </c>
      <c r="M2313" s="355">
        <v>50</v>
      </c>
      <c r="N2313" s="355">
        <v>0</v>
      </c>
      <c r="O2313" s="355">
        <v>0</v>
      </c>
      <c r="P2313" s="355">
        <v>59</v>
      </c>
      <c r="Q2313" s="355">
        <v>0</v>
      </c>
      <c r="R2313" s="355">
        <v>0</v>
      </c>
      <c r="S2313" s="355">
        <v>63</v>
      </c>
      <c r="T2313" s="355">
        <v>0</v>
      </c>
      <c r="U2313" s="355">
        <v>0</v>
      </c>
      <c r="V2313" s="355">
        <v>41.000000000000014</v>
      </c>
      <c r="W2313" s="355">
        <v>0</v>
      </c>
      <c r="X2313" s="355">
        <v>0</v>
      </c>
      <c r="Y2313" s="355">
        <v>83</v>
      </c>
      <c r="Z2313" s="355">
        <v>0</v>
      </c>
      <c r="AA2313" s="355">
        <v>0</v>
      </c>
      <c r="AB2313" s="355">
        <v>77</v>
      </c>
      <c r="AC2313" s="355">
        <v>0</v>
      </c>
      <c r="AD2313" s="357">
        <v>0</v>
      </c>
      <c r="AE2313" s="355">
        <v>66</v>
      </c>
      <c r="AF2313" s="355">
        <v>0</v>
      </c>
      <c r="AG2313" s="358">
        <v>0</v>
      </c>
      <c r="AH2313" s="355">
        <v>58</v>
      </c>
      <c r="AI2313" s="355">
        <v>0</v>
      </c>
      <c r="AJ2313" s="358">
        <v>0</v>
      </c>
      <c r="AK2313" s="4">
        <v>63</v>
      </c>
      <c r="AL2313" s="4">
        <v>0</v>
      </c>
      <c r="AM2313" s="4">
        <v>1</v>
      </c>
    </row>
    <row r="2314" spans="2:39" x14ac:dyDescent="0.3">
      <c r="B2314" s="350" t="s">
        <v>161</v>
      </c>
      <c r="C2314" s="351" t="s">
        <v>294</v>
      </c>
      <c r="D2314" s="352">
        <v>49</v>
      </c>
      <c r="E2314" s="353">
        <v>0</v>
      </c>
      <c r="F2314" s="353">
        <v>0</v>
      </c>
      <c r="G2314" s="354">
        <v>53</v>
      </c>
      <c r="H2314" s="354">
        <v>0</v>
      </c>
      <c r="I2314" s="354">
        <v>0</v>
      </c>
      <c r="J2314" s="355">
        <v>35</v>
      </c>
      <c r="K2314" s="355">
        <v>0</v>
      </c>
      <c r="L2314" s="355">
        <v>0</v>
      </c>
      <c r="M2314" s="355">
        <v>43</v>
      </c>
      <c r="N2314" s="355">
        <v>0</v>
      </c>
      <c r="O2314" s="355">
        <v>0</v>
      </c>
      <c r="P2314" s="355">
        <v>35</v>
      </c>
      <c r="Q2314" s="355">
        <v>0</v>
      </c>
      <c r="R2314" s="355">
        <v>0</v>
      </c>
      <c r="S2314" s="355">
        <v>57.000000000000014</v>
      </c>
      <c r="T2314" s="355">
        <v>0</v>
      </c>
      <c r="U2314" s="355">
        <v>0</v>
      </c>
      <c r="V2314" s="355">
        <v>88.000000000000014</v>
      </c>
      <c r="W2314" s="355">
        <v>0</v>
      </c>
      <c r="X2314" s="355">
        <v>0</v>
      </c>
      <c r="Y2314" s="355">
        <v>38</v>
      </c>
      <c r="Z2314" s="355">
        <v>0</v>
      </c>
      <c r="AA2314" s="355">
        <v>0</v>
      </c>
      <c r="AB2314" s="355">
        <v>44</v>
      </c>
      <c r="AC2314" s="355">
        <v>0</v>
      </c>
      <c r="AD2314" s="357">
        <v>0</v>
      </c>
      <c r="AE2314" s="355">
        <v>70</v>
      </c>
      <c r="AF2314" s="355">
        <v>0</v>
      </c>
      <c r="AG2314" s="358">
        <v>0</v>
      </c>
      <c r="AH2314" s="355">
        <v>88</v>
      </c>
      <c r="AI2314" s="355">
        <v>0</v>
      </c>
      <c r="AJ2314" s="358">
        <v>0</v>
      </c>
      <c r="AK2314" s="4">
        <v>99</v>
      </c>
      <c r="AL2314" s="4">
        <v>0</v>
      </c>
      <c r="AM2314" s="4">
        <v>0</v>
      </c>
    </row>
    <row r="2315" spans="2:39" x14ac:dyDescent="0.3">
      <c r="B2315" s="350" t="s">
        <v>161</v>
      </c>
      <c r="C2315" s="351" t="s">
        <v>327</v>
      </c>
      <c r="D2315" s="352">
        <v>0</v>
      </c>
      <c r="E2315" s="353">
        <v>0</v>
      </c>
      <c r="F2315" s="353">
        <v>0</v>
      </c>
      <c r="G2315" s="354">
        <v>0</v>
      </c>
      <c r="H2315" s="354">
        <v>0</v>
      </c>
      <c r="I2315" s="354">
        <v>0</v>
      </c>
      <c r="J2315" s="355">
        <v>0</v>
      </c>
      <c r="K2315" s="355">
        <v>0</v>
      </c>
      <c r="L2315" s="355">
        <v>0</v>
      </c>
      <c r="M2315" s="355">
        <v>0</v>
      </c>
      <c r="N2315" s="355">
        <v>0</v>
      </c>
      <c r="O2315" s="355">
        <v>0</v>
      </c>
      <c r="P2315" s="355">
        <v>0</v>
      </c>
      <c r="Q2315" s="355">
        <v>0</v>
      </c>
      <c r="R2315" s="355">
        <v>0</v>
      </c>
      <c r="S2315" s="355">
        <v>0</v>
      </c>
      <c r="T2315" s="355">
        <v>0</v>
      </c>
      <c r="U2315" s="355">
        <v>0</v>
      </c>
      <c r="V2315" s="355">
        <v>0</v>
      </c>
      <c r="W2315" s="355">
        <v>0</v>
      </c>
      <c r="X2315" s="355">
        <v>0</v>
      </c>
      <c r="Y2315" s="355">
        <v>0</v>
      </c>
      <c r="Z2315" s="355">
        <v>0</v>
      </c>
      <c r="AA2315" s="355">
        <v>0</v>
      </c>
      <c r="AB2315" s="355">
        <v>0</v>
      </c>
      <c r="AC2315" s="355">
        <v>0</v>
      </c>
      <c r="AD2315" s="357">
        <v>0</v>
      </c>
      <c r="AE2315" s="355">
        <v>0</v>
      </c>
      <c r="AF2315" s="355">
        <v>0</v>
      </c>
      <c r="AG2315" s="358">
        <v>0</v>
      </c>
      <c r="AH2315" s="355">
        <v>0</v>
      </c>
      <c r="AI2315" s="355">
        <v>0</v>
      </c>
      <c r="AJ2315" s="358">
        <v>0</v>
      </c>
      <c r="AK2315" s="4">
        <v>0</v>
      </c>
      <c r="AL2315" s="4">
        <v>0</v>
      </c>
      <c r="AM2315" s="4">
        <v>0</v>
      </c>
    </row>
    <row r="2316" spans="2:39" x14ac:dyDescent="0.3">
      <c r="B2316" s="350" t="s">
        <v>162</v>
      </c>
      <c r="C2316" s="351" t="s">
        <v>223</v>
      </c>
      <c r="D2316" s="352">
        <v>0</v>
      </c>
      <c r="E2316" s="353">
        <v>0</v>
      </c>
      <c r="F2316" s="353">
        <v>1295</v>
      </c>
      <c r="G2316" s="354">
        <v>0</v>
      </c>
      <c r="H2316" s="354">
        <v>1</v>
      </c>
      <c r="I2316" s="354">
        <v>846</v>
      </c>
      <c r="J2316" s="355">
        <v>0</v>
      </c>
      <c r="K2316" s="355">
        <v>0</v>
      </c>
      <c r="L2316" s="355">
        <v>1071</v>
      </c>
      <c r="M2316" s="355">
        <v>0</v>
      </c>
      <c r="N2316" s="355">
        <v>2</v>
      </c>
      <c r="O2316" s="355">
        <v>1304</v>
      </c>
      <c r="P2316" s="355">
        <v>0</v>
      </c>
      <c r="Q2316" s="355">
        <v>0</v>
      </c>
      <c r="R2316" s="355">
        <v>1042</v>
      </c>
      <c r="S2316" s="355">
        <v>0</v>
      </c>
      <c r="T2316" s="355">
        <v>0</v>
      </c>
      <c r="U2316" s="355">
        <v>1336.0000000000002</v>
      </c>
      <c r="V2316" s="355">
        <v>0</v>
      </c>
      <c r="W2316" s="355">
        <v>0</v>
      </c>
      <c r="X2316" s="355">
        <v>1463.9999999999993</v>
      </c>
      <c r="Y2316" s="355">
        <v>0</v>
      </c>
      <c r="Z2316" s="355">
        <v>0</v>
      </c>
      <c r="AA2316" s="355">
        <v>1499</v>
      </c>
      <c r="AB2316" s="355">
        <v>0</v>
      </c>
      <c r="AC2316" s="355">
        <v>0</v>
      </c>
      <c r="AD2316" s="357">
        <v>1545</v>
      </c>
      <c r="AE2316" s="355">
        <v>0</v>
      </c>
      <c r="AF2316" s="355">
        <v>0</v>
      </c>
      <c r="AG2316" s="358">
        <v>1540</v>
      </c>
      <c r="AH2316" s="355">
        <v>0</v>
      </c>
      <c r="AI2316" s="355">
        <v>0</v>
      </c>
      <c r="AJ2316" s="358">
        <v>1247</v>
      </c>
      <c r="AK2316" s="4">
        <v>0</v>
      </c>
      <c r="AL2316" s="4">
        <v>0</v>
      </c>
      <c r="AM2316" s="4">
        <v>563</v>
      </c>
    </row>
    <row r="2317" spans="2:39" x14ac:dyDescent="0.3">
      <c r="B2317" s="350" t="s">
        <v>162</v>
      </c>
      <c r="C2317" s="351" t="s">
        <v>286</v>
      </c>
      <c r="D2317" s="352">
        <v>68</v>
      </c>
      <c r="E2317" s="353">
        <v>1</v>
      </c>
      <c r="F2317" s="353">
        <v>1841</v>
      </c>
      <c r="G2317" s="354">
        <v>25</v>
      </c>
      <c r="H2317" s="354">
        <v>0</v>
      </c>
      <c r="I2317" s="354">
        <v>929</v>
      </c>
      <c r="J2317" s="355">
        <v>109</v>
      </c>
      <c r="K2317" s="355">
        <v>206</v>
      </c>
      <c r="L2317" s="355">
        <v>1323</v>
      </c>
      <c r="M2317" s="355">
        <v>73</v>
      </c>
      <c r="N2317" s="355">
        <v>209</v>
      </c>
      <c r="O2317" s="355">
        <v>1919</v>
      </c>
      <c r="P2317" s="355">
        <v>0</v>
      </c>
      <c r="Q2317" s="355">
        <v>6</v>
      </c>
      <c r="R2317" s="355">
        <v>1572</v>
      </c>
      <c r="S2317" s="355">
        <v>0</v>
      </c>
      <c r="T2317" s="355">
        <v>0</v>
      </c>
      <c r="U2317" s="355">
        <v>1740.0000000000007</v>
      </c>
      <c r="V2317" s="355">
        <v>196.00000000000003</v>
      </c>
      <c r="W2317" s="355">
        <v>2</v>
      </c>
      <c r="X2317" s="355">
        <v>2005</v>
      </c>
      <c r="Y2317" s="355">
        <v>116</v>
      </c>
      <c r="Z2317" s="355">
        <v>0</v>
      </c>
      <c r="AA2317" s="355">
        <v>1981</v>
      </c>
      <c r="AB2317" s="355">
        <v>115</v>
      </c>
      <c r="AC2317" s="355">
        <v>0</v>
      </c>
      <c r="AD2317" s="357">
        <v>2187</v>
      </c>
      <c r="AE2317" s="355">
        <v>165</v>
      </c>
      <c r="AF2317" s="355">
        <v>0</v>
      </c>
      <c r="AG2317" s="358">
        <v>2215</v>
      </c>
      <c r="AH2317" s="355">
        <v>117</v>
      </c>
      <c r="AI2317" s="355">
        <v>0</v>
      </c>
      <c r="AJ2317" s="358">
        <v>2117</v>
      </c>
      <c r="AK2317" s="4">
        <v>102</v>
      </c>
      <c r="AL2317" s="4">
        <v>0</v>
      </c>
      <c r="AM2317" s="4">
        <v>1433</v>
      </c>
    </row>
    <row r="2318" spans="2:39" x14ac:dyDescent="0.3">
      <c r="B2318" s="350" t="s">
        <v>162</v>
      </c>
      <c r="C2318" s="351" t="s">
        <v>255</v>
      </c>
      <c r="D2318" s="352">
        <v>4809</v>
      </c>
      <c r="E2318" s="353">
        <v>995</v>
      </c>
      <c r="F2318" s="353">
        <v>1855</v>
      </c>
      <c r="G2318" s="354">
        <v>4786</v>
      </c>
      <c r="H2318" s="354">
        <v>1151</v>
      </c>
      <c r="I2318" s="354">
        <v>1130</v>
      </c>
      <c r="J2318" s="355">
        <v>5424</v>
      </c>
      <c r="K2318" s="355">
        <v>1031</v>
      </c>
      <c r="L2318" s="355">
        <v>1822</v>
      </c>
      <c r="M2318" s="355">
        <v>5323</v>
      </c>
      <c r="N2318" s="355">
        <v>1252</v>
      </c>
      <c r="O2318" s="355">
        <v>2058</v>
      </c>
      <c r="P2318" s="355">
        <v>5060</v>
      </c>
      <c r="Q2318" s="355">
        <v>1353</v>
      </c>
      <c r="R2318" s="355">
        <v>1648</v>
      </c>
      <c r="S2318" s="355">
        <v>4674.9999999999945</v>
      </c>
      <c r="T2318" s="355">
        <v>1073.0000000000005</v>
      </c>
      <c r="U2318" s="355">
        <v>2031.000000000002</v>
      </c>
      <c r="V2318" s="355">
        <v>4714.0000000000009</v>
      </c>
      <c r="W2318" s="355">
        <v>1038.0000000000002</v>
      </c>
      <c r="X2318" s="355">
        <v>2093.0000000000018</v>
      </c>
      <c r="Y2318" s="355">
        <v>4734</v>
      </c>
      <c r="Z2318" s="355">
        <v>810</v>
      </c>
      <c r="AA2318" s="355">
        <v>2209</v>
      </c>
      <c r="AB2318" s="355">
        <v>4883</v>
      </c>
      <c r="AC2318" s="355">
        <v>689</v>
      </c>
      <c r="AD2318" s="357">
        <v>2349</v>
      </c>
      <c r="AE2318" s="355">
        <v>5125</v>
      </c>
      <c r="AF2318" s="355">
        <v>664</v>
      </c>
      <c r="AG2318" s="358">
        <v>2314</v>
      </c>
      <c r="AH2318" s="355">
        <v>4935</v>
      </c>
      <c r="AI2318" s="355">
        <v>545</v>
      </c>
      <c r="AJ2318" s="358">
        <v>2115</v>
      </c>
      <c r="AK2318" s="4">
        <v>4723</v>
      </c>
      <c r="AL2318" s="4">
        <v>446</v>
      </c>
      <c r="AM2318" s="4">
        <v>1982</v>
      </c>
    </row>
    <row r="2319" spans="2:39" x14ac:dyDescent="0.3">
      <c r="B2319" s="350" t="s">
        <v>162</v>
      </c>
      <c r="C2319" s="351" t="s">
        <v>224</v>
      </c>
      <c r="D2319" s="352">
        <v>6757</v>
      </c>
      <c r="E2319" s="353">
        <v>1583</v>
      </c>
      <c r="F2319" s="353">
        <v>1418</v>
      </c>
      <c r="G2319" s="354">
        <v>7197</v>
      </c>
      <c r="H2319" s="354">
        <v>1455</v>
      </c>
      <c r="I2319" s="354">
        <v>1114</v>
      </c>
      <c r="J2319" s="355">
        <v>7051</v>
      </c>
      <c r="K2319" s="355">
        <v>1270</v>
      </c>
      <c r="L2319" s="355">
        <v>1567</v>
      </c>
      <c r="M2319" s="355">
        <v>7360</v>
      </c>
      <c r="N2319" s="355">
        <v>1412</v>
      </c>
      <c r="O2319" s="355">
        <v>1891</v>
      </c>
      <c r="P2319" s="355">
        <v>7269</v>
      </c>
      <c r="Q2319" s="355">
        <v>1424</v>
      </c>
      <c r="R2319" s="355">
        <v>1742</v>
      </c>
      <c r="S2319" s="355">
        <v>6293.0000000000073</v>
      </c>
      <c r="T2319" s="355">
        <v>1265.0000000000002</v>
      </c>
      <c r="U2319" s="355">
        <v>1929.0000000000014</v>
      </c>
      <c r="V2319" s="355">
        <v>6618.0000000000027</v>
      </c>
      <c r="W2319" s="355">
        <v>1155</v>
      </c>
      <c r="X2319" s="355">
        <v>2044.0000000000009</v>
      </c>
      <c r="Y2319" s="355">
        <v>6274</v>
      </c>
      <c r="Z2319" s="355">
        <v>1062</v>
      </c>
      <c r="AA2319" s="355">
        <v>1936</v>
      </c>
      <c r="AB2319" s="355">
        <v>6077</v>
      </c>
      <c r="AC2319" s="355">
        <v>962</v>
      </c>
      <c r="AD2319" s="357">
        <v>2080</v>
      </c>
      <c r="AE2319" s="355">
        <v>6171</v>
      </c>
      <c r="AF2319" s="355">
        <v>960</v>
      </c>
      <c r="AG2319" s="358">
        <v>2079</v>
      </c>
      <c r="AH2319" s="355">
        <v>6351</v>
      </c>
      <c r="AI2319" s="355">
        <v>715</v>
      </c>
      <c r="AJ2319" s="358">
        <v>2049</v>
      </c>
      <c r="AK2319" s="4">
        <v>6250</v>
      </c>
      <c r="AL2319" s="4">
        <v>562</v>
      </c>
      <c r="AM2319" s="4">
        <v>1918</v>
      </c>
    </row>
    <row r="2320" spans="2:39" x14ac:dyDescent="0.3">
      <c r="B2320" s="350" t="s">
        <v>162</v>
      </c>
      <c r="C2320" s="351" t="s">
        <v>225</v>
      </c>
      <c r="D2320" s="352">
        <v>6429</v>
      </c>
      <c r="E2320" s="353">
        <v>1224</v>
      </c>
      <c r="F2320" s="353">
        <v>1232</v>
      </c>
      <c r="G2320" s="354">
        <v>6802</v>
      </c>
      <c r="H2320" s="354">
        <v>1225</v>
      </c>
      <c r="I2320" s="354">
        <v>1010</v>
      </c>
      <c r="J2320" s="355">
        <v>6687</v>
      </c>
      <c r="K2320" s="355">
        <v>1078</v>
      </c>
      <c r="L2320" s="355">
        <v>1291</v>
      </c>
      <c r="M2320" s="355">
        <v>6741</v>
      </c>
      <c r="N2320" s="355">
        <v>1182</v>
      </c>
      <c r="O2320" s="355">
        <v>1690</v>
      </c>
      <c r="P2320" s="355">
        <v>6848</v>
      </c>
      <c r="Q2320" s="355">
        <v>1233</v>
      </c>
      <c r="R2320" s="355">
        <v>1710</v>
      </c>
      <c r="S2320" s="355">
        <v>6463.0000000000009</v>
      </c>
      <c r="T2320" s="355">
        <v>1055.9999999999998</v>
      </c>
      <c r="U2320" s="355">
        <v>1815.9999999999991</v>
      </c>
      <c r="V2320" s="355">
        <v>6419.9999999999854</v>
      </c>
      <c r="W2320" s="355">
        <v>987.00000000000011</v>
      </c>
      <c r="X2320" s="355">
        <v>1953.0000000000027</v>
      </c>
      <c r="Y2320" s="355">
        <v>6291</v>
      </c>
      <c r="Z2320" s="355">
        <v>944</v>
      </c>
      <c r="AA2320" s="355">
        <v>1877</v>
      </c>
      <c r="AB2320" s="355">
        <v>5962</v>
      </c>
      <c r="AC2320" s="355">
        <v>900</v>
      </c>
      <c r="AD2320" s="357">
        <v>1910</v>
      </c>
      <c r="AE2320" s="355">
        <v>5870</v>
      </c>
      <c r="AF2320" s="355">
        <v>838</v>
      </c>
      <c r="AG2320" s="358">
        <v>1945</v>
      </c>
      <c r="AH2320" s="355">
        <v>5903</v>
      </c>
      <c r="AI2320" s="355">
        <v>667</v>
      </c>
      <c r="AJ2320" s="358">
        <v>1943</v>
      </c>
      <c r="AK2320" s="4">
        <v>5786</v>
      </c>
      <c r="AL2320" s="4">
        <v>636</v>
      </c>
      <c r="AM2320" s="4">
        <v>1826</v>
      </c>
    </row>
    <row r="2321" spans="2:39" x14ac:dyDescent="0.3">
      <c r="B2321" s="350" t="s">
        <v>162</v>
      </c>
      <c r="C2321" s="351" t="s">
        <v>226</v>
      </c>
      <c r="D2321" s="352">
        <v>6334</v>
      </c>
      <c r="E2321" s="353">
        <v>1104</v>
      </c>
      <c r="F2321" s="353">
        <v>1202</v>
      </c>
      <c r="G2321" s="354">
        <v>6902</v>
      </c>
      <c r="H2321" s="354">
        <v>1196</v>
      </c>
      <c r="I2321" s="354">
        <v>981</v>
      </c>
      <c r="J2321" s="355">
        <v>6739</v>
      </c>
      <c r="K2321" s="355">
        <v>1013</v>
      </c>
      <c r="L2321" s="355">
        <v>1338</v>
      </c>
      <c r="M2321" s="355">
        <v>6717</v>
      </c>
      <c r="N2321" s="355">
        <v>1024</v>
      </c>
      <c r="O2321" s="355">
        <v>1630</v>
      </c>
      <c r="P2321" s="355">
        <v>6880</v>
      </c>
      <c r="Q2321" s="355">
        <v>1204</v>
      </c>
      <c r="R2321" s="355">
        <v>1633</v>
      </c>
      <c r="S2321" s="355">
        <v>6453.0000000000045</v>
      </c>
      <c r="T2321" s="355">
        <v>1046.0000000000005</v>
      </c>
      <c r="U2321" s="355">
        <v>1854.9999999999995</v>
      </c>
      <c r="V2321" s="355">
        <v>6734.9999999999982</v>
      </c>
      <c r="W2321" s="355">
        <v>947.00000000000011</v>
      </c>
      <c r="X2321" s="355">
        <v>1901.0000000000005</v>
      </c>
      <c r="Y2321" s="355">
        <v>6391</v>
      </c>
      <c r="Z2321" s="355">
        <v>893</v>
      </c>
      <c r="AA2321" s="355">
        <v>1798</v>
      </c>
      <c r="AB2321" s="355">
        <v>6305</v>
      </c>
      <c r="AC2321" s="355">
        <v>835</v>
      </c>
      <c r="AD2321" s="357">
        <v>1804</v>
      </c>
      <c r="AE2321" s="355">
        <v>6185</v>
      </c>
      <c r="AF2321" s="355">
        <v>800</v>
      </c>
      <c r="AG2321" s="358">
        <v>1827</v>
      </c>
      <c r="AH2321" s="355">
        <v>6038</v>
      </c>
      <c r="AI2321" s="355">
        <v>636</v>
      </c>
      <c r="AJ2321" s="358">
        <v>1832</v>
      </c>
      <c r="AK2321" s="4">
        <v>5874</v>
      </c>
      <c r="AL2321" s="4">
        <v>635</v>
      </c>
      <c r="AM2321" s="4">
        <v>1737</v>
      </c>
    </row>
    <row r="2322" spans="2:39" x14ac:dyDescent="0.3">
      <c r="B2322" s="350" t="s">
        <v>162</v>
      </c>
      <c r="C2322" s="351" t="s">
        <v>227</v>
      </c>
      <c r="D2322" s="352">
        <v>6614</v>
      </c>
      <c r="E2322" s="353">
        <v>1112</v>
      </c>
      <c r="F2322" s="353">
        <v>1150</v>
      </c>
      <c r="G2322" s="354">
        <v>6732</v>
      </c>
      <c r="H2322" s="354">
        <v>973</v>
      </c>
      <c r="I2322" s="354">
        <v>923</v>
      </c>
      <c r="J2322" s="355">
        <v>6771</v>
      </c>
      <c r="K2322" s="355">
        <v>977</v>
      </c>
      <c r="L2322" s="355">
        <v>1069</v>
      </c>
      <c r="M2322" s="355">
        <v>6731</v>
      </c>
      <c r="N2322" s="355">
        <v>979</v>
      </c>
      <c r="O2322" s="355">
        <v>1407</v>
      </c>
      <c r="P2322" s="355">
        <v>6608</v>
      </c>
      <c r="Q2322" s="355">
        <v>979</v>
      </c>
      <c r="R2322" s="355">
        <v>1407</v>
      </c>
      <c r="S2322" s="355">
        <v>6530</v>
      </c>
      <c r="T2322" s="355">
        <v>944</v>
      </c>
      <c r="U2322" s="355">
        <v>1640.9999999999995</v>
      </c>
      <c r="V2322" s="355">
        <v>6647.9999999999854</v>
      </c>
      <c r="W2322" s="355">
        <v>928.99999999999966</v>
      </c>
      <c r="X2322" s="355">
        <v>1775.0000000000027</v>
      </c>
      <c r="Y2322" s="355">
        <v>6613</v>
      </c>
      <c r="Z2322" s="355">
        <v>878</v>
      </c>
      <c r="AA2322" s="355">
        <v>1692</v>
      </c>
      <c r="AB2322" s="355">
        <v>6407</v>
      </c>
      <c r="AC2322" s="355">
        <v>787</v>
      </c>
      <c r="AD2322" s="357">
        <v>1695</v>
      </c>
      <c r="AE2322" s="355">
        <v>6365</v>
      </c>
      <c r="AF2322" s="355">
        <v>789</v>
      </c>
      <c r="AG2322" s="358">
        <v>1669</v>
      </c>
      <c r="AH2322" s="355">
        <v>6345</v>
      </c>
      <c r="AI2322" s="355">
        <v>653</v>
      </c>
      <c r="AJ2322" s="358">
        <v>1667</v>
      </c>
      <c r="AK2322" s="4">
        <v>5959</v>
      </c>
      <c r="AL2322" s="4">
        <v>624</v>
      </c>
      <c r="AM2322" s="4">
        <v>1691</v>
      </c>
    </row>
    <row r="2323" spans="2:39" x14ac:dyDescent="0.3">
      <c r="B2323" s="350" t="s">
        <v>162</v>
      </c>
      <c r="C2323" s="351" t="s">
        <v>228</v>
      </c>
      <c r="D2323" s="352">
        <v>6503</v>
      </c>
      <c r="E2323" s="353">
        <v>997</v>
      </c>
      <c r="F2323" s="353">
        <v>1052</v>
      </c>
      <c r="G2323" s="354">
        <v>6960</v>
      </c>
      <c r="H2323" s="354">
        <v>1073</v>
      </c>
      <c r="I2323" s="354">
        <v>809</v>
      </c>
      <c r="J2323" s="355">
        <v>6805</v>
      </c>
      <c r="K2323" s="355">
        <v>863</v>
      </c>
      <c r="L2323" s="355">
        <v>1132</v>
      </c>
      <c r="M2323" s="355">
        <v>6921</v>
      </c>
      <c r="N2323" s="355">
        <v>935</v>
      </c>
      <c r="O2323" s="355">
        <v>1277</v>
      </c>
      <c r="P2323" s="355">
        <v>6928</v>
      </c>
      <c r="Q2323" s="355">
        <v>993</v>
      </c>
      <c r="R2323" s="355">
        <v>1331</v>
      </c>
      <c r="S2323" s="355">
        <v>6413.9999999999927</v>
      </c>
      <c r="T2323" s="355">
        <v>744.00000000000034</v>
      </c>
      <c r="U2323" s="355">
        <v>1571.9999999999982</v>
      </c>
      <c r="V2323" s="355">
        <v>6734.99999999999</v>
      </c>
      <c r="W2323" s="355">
        <v>715.00000000000011</v>
      </c>
      <c r="X2323" s="355">
        <v>1643.0000000000014</v>
      </c>
      <c r="Y2323" s="355">
        <v>6677</v>
      </c>
      <c r="Z2323" s="355">
        <v>856</v>
      </c>
      <c r="AA2323" s="355">
        <v>1635</v>
      </c>
      <c r="AB2323" s="355">
        <v>6754</v>
      </c>
      <c r="AC2323" s="355">
        <v>747</v>
      </c>
      <c r="AD2323" s="357">
        <v>1570</v>
      </c>
      <c r="AE2323" s="355">
        <v>6568</v>
      </c>
      <c r="AF2323" s="355">
        <v>784</v>
      </c>
      <c r="AG2323" s="358">
        <v>1539</v>
      </c>
      <c r="AH2323" s="355">
        <v>6574</v>
      </c>
      <c r="AI2323" s="355">
        <v>646</v>
      </c>
      <c r="AJ2323" s="358">
        <v>1583</v>
      </c>
      <c r="AK2323" s="4">
        <v>6395</v>
      </c>
      <c r="AL2323" s="4">
        <v>602</v>
      </c>
      <c r="AM2323" s="4">
        <v>1545</v>
      </c>
    </row>
    <row r="2324" spans="2:39" x14ac:dyDescent="0.3">
      <c r="B2324" s="350" t="s">
        <v>162</v>
      </c>
      <c r="C2324" s="351" t="s">
        <v>229</v>
      </c>
      <c r="D2324" s="352">
        <v>7322</v>
      </c>
      <c r="E2324" s="353">
        <v>933</v>
      </c>
      <c r="F2324" s="353">
        <v>953</v>
      </c>
      <c r="G2324" s="354">
        <v>7930</v>
      </c>
      <c r="H2324" s="354">
        <v>1059</v>
      </c>
      <c r="I2324" s="354">
        <v>828</v>
      </c>
      <c r="J2324" s="355">
        <v>8515</v>
      </c>
      <c r="K2324" s="355">
        <v>889</v>
      </c>
      <c r="L2324" s="355">
        <v>1104</v>
      </c>
      <c r="M2324" s="355">
        <v>8171</v>
      </c>
      <c r="N2324" s="355">
        <v>978</v>
      </c>
      <c r="O2324" s="355">
        <v>1248</v>
      </c>
      <c r="P2324" s="355">
        <v>8364</v>
      </c>
      <c r="Q2324" s="355">
        <v>1048</v>
      </c>
      <c r="R2324" s="355">
        <v>1168</v>
      </c>
      <c r="S2324" s="355">
        <v>7757.9999999999873</v>
      </c>
      <c r="T2324" s="355">
        <v>989.99999999999989</v>
      </c>
      <c r="U2324" s="355">
        <v>1478.0000000000018</v>
      </c>
      <c r="V2324" s="355">
        <v>8047.0000000000036</v>
      </c>
      <c r="W2324" s="355">
        <v>871.00000000000045</v>
      </c>
      <c r="X2324" s="355">
        <v>1348.0000000000014</v>
      </c>
      <c r="Y2324" s="355">
        <v>8020</v>
      </c>
      <c r="Z2324" s="355">
        <v>911</v>
      </c>
      <c r="AA2324" s="355">
        <v>1260</v>
      </c>
      <c r="AB2324" s="355">
        <v>8125</v>
      </c>
      <c r="AC2324" s="355">
        <v>824</v>
      </c>
      <c r="AD2324" s="357">
        <v>1391</v>
      </c>
      <c r="AE2324" s="355">
        <v>8176</v>
      </c>
      <c r="AF2324" s="355">
        <v>821</v>
      </c>
      <c r="AG2324" s="358">
        <v>1340</v>
      </c>
      <c r="AH2324" s="355">
        <v>8250</v>
      </c>
      <c r="AI2324" s="355">
        <v>728</v>
      </c>
      <c r="AJ2324" s="358">
        <v>1335</v>
      </c>
      <c r="AK2324" s="4">
        <v>7810</v>
      </c>
      <c r="AL2324" s="4">
        <v>692</v>
      </c>
      <c r="AM2324" s="4">
        <v>1317</v>
      </c>
    </row>
    <row r="2325" spans="2:39" x14ac:dyDescent="0.3">
      <c r="B2325" s="350" t="s">
        <v>162</v>
      </c>
      <c r="C2325" s="351" t="s">
        <v>287</v>
      </c>
      <c r="D2325" s="352">
        <v>6998</v>
      </c>
      <c r="E2325" s="353">
        <v>751</v>
      </c>
      <c r="F2325" s="353">
        <v>938</v>
      </c>
      <c r="G2325" s="354">
        <v>6886</v>
      </c>
      <c r="H2325" s="354">
        <v>924</v>
      </c>
      <c r="I2325" s="354">
        <v>810</v>
      </c>
      <c r="J2325" s="355">
        <v>6767</v>
      </c>
      <c r="K2325" s="355">
        <v>707</v>
      </c>
      <c r="L2325" s="355">
        <v>924</v>
      </c>
      <c r="M2325" s="355">
        <v>7140</v>
      </c>
      <c r="N2325" s="355">
        <v>851</v>
      </c>
      <c r="O2325" s="355">
        <v>1169</v>
      </c>
      <c r="P2325" s="355">
        <v>7002</v>
      </c>
      <c r="Q2325" s="355">
        <v>903</v>
      </c>
      <c r="R2325" s="355">
        <v>1191</v>
      </c>
      <c r="S2325" s="355">
        <v>6789.0000000000082</v>
      </c>
      <c r="T2325" s="355">
        <v>843.99999999999943</v>
      </c>
      <c r="U2325" s="355">
        <v>1239.0000000000018</v>
      </c>
      <c r="V2325" s="355">
        <v>6925.9999999999991</v>
      </c>
      <c r="W2325" s="355">
        <v>776.99999999999977</v>
      </c>
      <c r="X2325" s="355">
        <v>1315.9999999999998</v>
      </c>
      <c r="Y2325" s="355">
        <v>6829</v>
      </c>
      <c r="Z2325" s="355">
        <v>773</v>
      </c>
      <c r="AA2325" s="355">
        <v>1272</v>
      </c>
      <c r="AB2325" s="355">
        <v>7015</v>
      </c>
      <c r="AC2325" s="355">
        <v>710</v>
      </c>
      <c r="AD2325" s="357">
        <v>1258</v>
      </c>
      <c r="AE2325" s="355">
        <v>7225</v>
      </c>
      <c r="AF2325" s="355">
        <v>759</v>
      </c>
      <c r="AG2325" s="358">
        <v>1308</v>
      </c>
      <c r="AH2325" s="355">
        <v>7301</v>
      </c>
      <c r="AI2325" s="355">
        <v>719</v>
      </c>
      <c r="AJ2325" s="358">
        <v>1268</v>
      </c>
      <c r="AK2325" s="4">
        <v>7352</v>
      </c>
      <c r="AL2325" s="4">
        <v>683</v>
      </c>
      <c r="AM2325" s="4">
        <v>1240</v>
      </c>
    </row>
    <row r="2326" spans="2:39" x14ac:dyDescent="0.3">
      <c r="B2326" s="350" t="s">
        <v>162</v>
      </c>
      <c r="C2326" s="351" t="s">
        <v>230</v>
      </c>
      <c r="D2326" s="352">
        <v>6456</v>
      </c>
      <c r="E2326" s="353">
        <v>666</v>
      </c>
      <c r="F2326" s="353">
        <v>993</v>
      </c>
      <c r="G2326" s="354">
        <v>6581</v>
      </c>
      <c r="H2326" s="354">
        <v>741</v>
      </c>
      <c r="I2326" s="354">
        <v>828</v>
      </c>
      <c r="J2326" s="355">
        <v>6088</v>
      </c>
      <c r="K2326" s="355">
        <v>589</v>
      </c>
      <c r="L2326" s="355">
        <v>946</v>
      </c>
      <c r="M2326" s="355">
        <v>5916</v>
      </c>
      <c r="N2326" s="355">
        <v>619</v>
      </c>
      <c r="O2326" s="355">
        <v>1104</v>
      </c>
      <c r="P2326" s="355">
        <v>6342</v>
      </c>
      <c r="Q2326" s="355">
        <v>783</v>
      </c>
      <c r="R2326" s="355">
        <v>1179</v>
      </c>
      <c r="S2326" s="355">
        <v>5890.0000000000009</v>
      </c>
      <c r="T2326" s="355">
        <v>730.00000000000011</v>
      </c>
      <c r="U2326" s="355">
        <v>1124.9999999999998</v>
      </c>
      <c r="V2326" s="355">
        <v>6041.0000000000018</v>
      </c>
      <c r="W2326" s="355">
        <v>685</v>
      </c>
      <c r="X2326" s="355">
        <v>1158.9999999999993</v>
      </c>
      <c r="Y2326" s="355">
        <v>6148</v>
      </c>
      <c r="Z2326" s="355">
        <v>615</v>
      </c>
      <c r="AA2326" s="355">
        <v>1198</v>
      </c>
      <c r="AB2326" s="355">
        <v>6197</v>
      </c>
      <c r="AC2326" s="355">
        <v>557</v>
      </c>
      <c r="AD2326" s="357">
        <v>1210</v>
      </c>
      <c r="AE2326" s="355">
        <v>6289</v>
      </c>
      <c r="AF2326" s="355">
        <v>598</v>
      </c>
      <c r="AG2326" s="358">
        <v>1100</v>
      </c>
      <c r="AH2326" s="355">
        <v>6453</v>
      </c>
      <c r="AI2326" s="355">
        <v>640</v>
      </c>
      <c r="AJ2326" s="358">
        <v>1194</v>
      </c>
      <c r="AK2326" s="4">
        <v>6579</v>
      </c>
      <c r="AL2326" s="4">
        <v>696</v>
      </c>
      <c r="AM2326" s="4">
        <v>1214</v>
      </c>
    </row>
    <row r="2327" spans="2:39" x14ac:dyDescent="0.3">
      <c r="B2327" s="350" t="s">
        <v>162</v>
      </c>
      <c r="C2327" s="351" t="s">
        <v>231</v>
      </c>
      <c r="D2327" s="352">
        <v>5769</v>
      </c>
      <c r="E2327" s="353">
        <v>547</v>
      </c>
      <c r="F2327" s="353">
        <v>867</v>
      </c>
      <c r="G2327" s="354">
        <v>5739</v>
      </c>
      <c r="H2327" s="354">
        <v>567</v>
      </c>
      <c r="I2327" s="354">
        <v>718</v>
      </c>
      <c r="J2327" s="355">
        <v>5510</v>
      </c>
      <c r="K2327" s="355">
        <v>483</v>
      </c>
      <c r="L2327" s="355">
        <v>991</v>
      </c>
      <c r="M2327" s="355">
        <v>5271</v>
      </c>
      <c r="N2327" s="355">
        <v>561</v>
      </c>
      <c r="O2327" s="355">
        <v>998</v>
      </c>
      <c r="P2327" s="355">
        <v>5279</v>
      </c>
      <c r="Q2327" s="355">
        <v>571</v>
      </c>
      <c r="R2327" s="355">
        <v>1033</v>
      </c>
      <c r="S2327" s="355">
        <v>5246.0000000000073</v>
      </c>
      <c r="T2327" s="355">
        <v>608</v>
      </c>
      <c r="U2327" s="355">
        <v>1097</v>
      </c>
      <c r="V2327" s="355">
        <v>5483.0000000000036</v>
      </c>
      <c r="W2327" s="355">
        <v>508.00000000000017</v>
      </c>
      <c r="X2327" s="355">
        <v>1068.0000000000005</v>
      </c>
      <c r="Y2327" s="355">
        <v>5428</v>
      </c>
      <c r="Z2327" s="355">
        <v>538</v>
      </c>
      <c r="AA2327" s="355">
        <v>1024</v>
      </c>
      <c r="AB2327" s="355">
        <v>5643</v>
      </c>
      <c r="AC2327" s="355">
        <v>425</v>
      </c>
      <c r="AD2327" s="357">
        <v>1119</v>
      </c>
      <c r="AE2327" s="355">
        <v>5587</v>
      </c>
      <c r="AF2327" s="355">
        <v>454</v>
      </c>
      <c r="AG2327" s="358">
        <v>1069</v>
      </c>
      <c r="AH2327" s="355">
        <v>5582</v>
      </c>
      <c r="AI2327" s="355">
        <v>487</v>
      </c>
      <c r="AJ2327" s="358">
        <v>1001</v>
      </c>
      <c r="AK2327" s="4">
        <v>5800</v>
      </c>
      <c r="AL2327" s="4">
        <v>523</v>
      </c>
      <c r="AM2327" s="4">
        <v>1107</v>
      </c>
    </row>
    <row r="2328" spans="2:39" x14ac:dyDescent="0.3">
      <c r="B2328" s="350" t="s">
        <v>162</v>
      </c>
      <c r="C2328" s="351" t="s">
        <v>288</v>
      </c>
      <c r="D2328" s="352">
        <v>5102</v>
      </c>
      <c r="E2328" s="353">
        <v>388</v>
      </c>
      <c r="F2328" s="353">
        <v>932</v>
      </c>
      <c r="G2328" s="354">
        <v>5121</v>
      </c>
      <c r="H2328" s="354">
        <v>444</v>
      </c>
      <c r="I2328" s="354">
        <v>672</v>
      </c>
      <c r="J2328" s="355">
        <v>4986</v>
      </c>
      <c r="K2328" s="355">
        <v>214</v>
      </c>
      <c r="L2328" s="355">
        <v>758</v>
      </c>
      <c r="M2328" s="355">
        <v>4955</v>
      </c>
      <c r="N2328" s="355">
        <v>344</v>
      </c>
      <c r="O2328" s="355">
        <v>891</v>
      </c>
      <c r="P2328" s="355">
        <v>4893</v>
      </c>
      <c r="Q2328" s="355">
        <v>435</v>
      </c>
      <c r="R2328" s="355">
        <v>886</v>
      </c>
      <c r="S2328" s="355">
        <v>4630.0000000000082</v>
      </c>
      <c r="T2328" s="355">
        <v>442.99999999999983</v>
      </c>
      <c r="U2328" s="355">
        <v>881</v>
      </c>
      <c r="V2328" s="355">
        <v>4944.0000000000009</v>
      </c>
      <c r="W2328" s="355">
        <v>377.99999999999994</v>
      </c>
      <c r="X2328" s="355">
        <v>835.99999999999977</v>
      </c>
      <c r="Y2328" s="355">
        <v>4938</v>
      </c>
      <c r="Z2328" s="355">
        <v>306</v>
      </c>
      <c r="AA2328" s="355">
        <v>907</v>
      </c>
      <c r="AB2328" s="355">
        <v>4976</v>
      </c>
      <c r="AC2328" s="355">
        <v>308</v>
      </c>
      <c r="AD2328" s="357">
        <v>889</v>
      </c>
      <c r="AE2328" s="355">
        <v>5030</v>
      </c>
      <c r="AF2328" s="355">
        <v>334</v>
      </c>
      <c r="AG2328" s="358">
        <v>892</v>
      </c>
      <c r="AH2328" s="355">
        <v>5095</v>
      </c>
      <c r="AI2328" s="355">
        <v>327</v>
      </c>
      <c r="AJ2328" s="358">
        <v>1006</v>
      </c>
      <c r="AK2328" s="4">
        <v>5042</v>
      </c>
      <c r="AL2328" s="4">
        <v>346</v>
      </c>
      <c r="AM2328" s="4">
        <v>946</v>
      </c>
    </row>
    <row r="2329" spans="2:39" x14ac:dyDescent="0.3">
      <c r="B2329" s="350" t="s">
        <v>162</v>
      </c>
      <c r="C2329" s="351" t="s">
        <v>232</v>
      </c>
      <c r="D2329" s="352">
        <v>4294</v>
      </c>
      <c r="E2329" s="353">
        <v>242</v>
      </c>
      <c r="F2329" s="353">
        <v>747</v>
      </c>
      <c r="G2329" s="354">
        <v>3947</v>
      </c>
      <c r="H2329" s="354">
        <v>376</v>
      </c>
      <c r="I2329" s="354">
        <v>611</v>
      </c>
      <c r="J2329" s="355">
        <v>3838</v>
      </c>
      <c r="K2329" s="355">
        <v>254</v>
      </c>
      <c r="L2329" s="355">
        <v>599</v>
      </c>
      <c r="M2329" s="355">
        <v>4074</v>
      </c>
      <c r="N2329" s="355">
        <v>171</v>
      </c>
      <c r="O2329" s="355">
        <v>890</v>
      </c>
      <c r="P2329" s="355">
        <v>4067</v>
      </c>
      <c r="Q2329" s="355">
        <v>292</v>
      </c>
      <c r="R2329" s="355">
        <v>790</v>
      </c>
      <c r="S2329" s="355">
        <v>3886.0000000000027</v>
      </c>
      <c r="T2329" s="355">
        <v>325</v>
      </c>
      <c r="U2329" s="355">
        <v>825.00000000000034</v>
      </c>
      <c r="V2329" s="355">
        <v>4061.9999999999991</v>
      </c>
      <c r="W2329" s="355">
        <v>266.99999999999989</v>
      </c>
      <c r="X2329" s="355">
        <v>790</v>
      </c>
      <c r="Y2329" s="355">
        <v>4132</v>
      </c>
      <c r="Z2329" s="355">
        <v>242</v>
      </c>
      <c r="AA2329" s="355">
        <v>951</v>
      </c>
      <c r="AB2329" s="355">
        <v>4185</v>
      </c>
      <c r="AC2329" s="355">
        <v>281</v>
      </c>
      <c r="AD2329" s="357">
        <v>886</v>
      </c>
      <c r="AE2329" s="355">
        <v>4100</v>
      </c>
      <c r="AF2329" s="355">
        <v>296</v>
      </c>
      <c r="AG2329" s="358">
        <v>1321</v>
      </c>
      <c r="AH2329" s="355">
        <v>4147</v>
      </c>
      <c r="AI2329" s="355">
        <v>299</v>
      </c>
      <c r="AJ2329" s="358">
        <v>908</v>
      </c>
      <c r="AK2329" s="4">
        <v>4284</v>
      </c>
      <c r="AL2329" s="4">
        <v>318</v>
      </c>
      <c r="AM2329" s="4">
        <v>1002</v>
      </c>
    </row>
    <row r="2330" spans="2:39" x14ac:dyDescent="0.3">
      <c r="B2330" s="350" t="s">
        <v>162</v>
      </c>
      <c r="C2330" s="351" t="s">
        <v>325</v>
      </c>
      <c r="D2330" s="352">
        <v>46</v>
      </c>
      <c r="E2330" s="353">
        <v>0</v>
      </c>
      <c r="F2330" s="353">
        <v>0</v>
      </c>
      <c r="G2330" s="354">
        <v>62</v>
      </c>
      <c r="H2330" s="354">
        <v>0</v>
      </c>
      <c r="I2330" s="354">
        <v>0</v>
      </c>
      <c r="J2330" s="355">
        <v>42</v>
      </c>
      <c r="K2330" s="355">
        <v>0</v>
      </c>
      <c r="L2330" s="355">
        <v>0</v>
      </c>
      <c r="M2330" s="355">
        <v>59</v>
      </c>
      <c r="N2330" s="355">
        <v>0</v>
      </c>
      <c r="O2330" s="355">
        <v>0</v>
      </c>
      <c r="P2330" s="355">
        <v>52</v>
      </c>
      <c r="Q2330" s="355">
        <v>0</v>
      </c>
      <c r="R2330" s="355">
        <v>0</v>
      </c>
      <c r="S2330" s="355">
        <v>55.000000000000007</v>
      </c>
      <c r="T2330" s="355">
        <v>0</v>
      </c>
      <c r="U2330" s="355">
        <v>0</v>
      </c>
      <c r="V2330" s="355">
        <v>60.000000000000014</v>
      </c>
      <c r="W2330" s="355">
        <v>0</v>
      </c>
      <c r="X2330" s="355">
        <v>0</v>
      </c>
      <c r="Y2330" s="355">
        <v>59</v>
      </c>
      <c r="Z2330" s="355">
        <v>0</v>
      </c>
      <c r="AA2330" s="355">
        <v>0</v>
      </c>
      <c r="AB2330" s="355">
        <v>77</v>
      </c>
      <c r="AC2330" s="355">
        <v>0</v>
      </c>
      <c r="AD2330" s="357">
        <v>0</v>
      </c>
      <c r="AE2330" s="355">
        <v>76</v>
      </c>
      <c r="AF2330" s="355">
        <v>0</v>
      </c>
      <c r="AG2330" s="358">
        <v>0</v>
      </c>
      <c r="AH2330" s="355">
        <v>83</v>
      </c>
      <c r="AI2330" s="355">
        <v>0</v>
      </c>
      <c r="AJ2330" s="358">
        <v>0</v>
      </c>
      <c r="AK2330" s="4">
        <v>71</v>
      </c>
      <c r="AL2330" s="4">
        <v>0</v>
      </c>
      <c r="AM2330" s="4">
        <v>0</v>
      </c>
    </row>
    <row r="2331" spans="2:39" x14ac:dyDescent="0.3">
      <c r="B2331" s="350" t="s">
        <v>162</v>
      </c>
      <c r="C2331" s="351" t="s">
        <v>326</v>
      </c>
      <c r="D2331" s="352">
        <v>52</v>
      </c>
      <c r="E2331" s="353">
        <v>0</v>
      </c>
      <c r="F2331" s="353">
        <v>0</v>
      </c>
      <c r="G2331" s="354">
        <v>58</v>
      </c>
      <c r="H2331" s="354">
        <v>0</v>
      </c>
      <c r="I2331" s="354">
        <v>0</v>
      </c>
      <c r="J2331" s="355">
        <v>39</v>
      </c>
      <c r="K2331" s="355">
        <v>0</v>
      </c>
      <c r="L2331" s="355">
        <v>0</v>
      </c>
      <c r="M2331" s="355">
        <v>44</v>
      </c>
      <c r="N2331" s="355">
        <v>0</v>
      </c>
      <c r="O2331" s="355">
        <v>0</v>
      </c>
      <c r="P2331" s="355">
        <v>42</v>
      </c>
      <c r="Q2331" s="355">
        <v>0</v>
      </c>
      <c r="R2331" s="355">
        <v>0</v>
      </c>
      <c r="S2331" s="355">
        <v>15</v>
      </c>
      <c r="T2331" s="355">
        <v>0</v>
      </c>
      <c r="U2331" s="355">
        <v>0</v>
      </c>
      <c r="V2331" s="355">
        <v>36</v>
      </c>
      <c r="W2331" s="355">
        <v>0</v>
      </c>
      <c r="X2331" s="355">
        <v>0</v>
      </c>
      <c r="Y2331" s="355">
        <v>29</v>
      </c>
      <c r="Z2331" s="355">
        <v>0</v>
      </c>
      <c r="AA2331" s="355">
        <v>0</v>
      </c>
      <c r="AB2331" s="355">
        <v>16</v>
      </c>
      <c r="AC2331" s="355">
        <v>0</v>
      </c>
      <c r="AD2331" s="357">
        <v>0</v>
      </c>
      <c r="AE2331" s="355">
        <v>32</v>
      </c>
      <c r="AF2331" s="355">
        <v>0</v>
      </c>
      <c r="AG2331" s="358">
        <v>0</v>
      </c>
      <c r="AH2331" s="355">
        <v>23</v>
      </c>
      <c r="AI2331" s="355">
        <v>0</v>
      </c>
      <c r="AJ2331" s="358">
        <v>0</v>
      </c>
      <c r="AK2331" s="4">
        <v>57</v>
      </c>
      <c r="AL2331" s="4">
        <v>0</v>
      </c>
      <c r="AM2331" s="4">
        <v>0</v>
      </c>
    </row>
    <row r="2332" spans="2:39" x14ac:dyDescent="0.3">
      <c r="B2332" s="350" t="s">
        <v>162</v>
      </c>
      <c r="C2332" s="351" t="s">
        <v>289</v>
      </c>
      <c r="D2332" s="352">
        <v>171</v>
      </c>
      <c r="E2332" s="353">
        <v>0</v>
      </c>
      <c r="F2332" s="353">
        <v>10</v>
      </c>
      <c r="G2332" s="354">
        <v>218</v>
      </c>
      <c r="H2332" s="354">
        <v>0</v>
      </c>
      <c r="I2332" s="354">
        <v>0</v>
      </c>
      <c r="J2332" s="355">
        <v>250</v>
      </c>
      <c r="K2332" s="355">
        <v>0</v>
      </c>
      <c r="L2332" s="355">
        <v>32</v>
      </c>
      <c r="M2332" s="355">
        <v>180</v>
      </c>
      <c r="N2332" s="355">
        <v>0</v>
      </c>
      <c r="O2332" s="355">
        <v>3</v>
      </c>
      <c r="P2332" s="355">
        <v>222</v>
      </c>
      <c r="Q2332" s="355">
        <v>0</v>
      </c>
      <c r="R2332" s="355">
        <v>5</v>
      </c>
      <c r="S2332" s="355">
        <v>681.00000000000034</v>
      </c>
      <c r="T2332" s="355">
        <v>0</v>
      </c>
      <c r="U2332" s="355">
        <v>0</v>
      </c>
      <c r="V2332" s="355">
        <v>259.00000000000011</v>
      </c>
      <c r="W2332" s="355">
        <v>0</v>
      </c>
      <c r="X2332" s="355">
        <v>3</v>
      </c>
      <c r="Y2332" s="355">
        <v>265</v>
      </c>
      <c r="Z2332" s="355">
        <v>0</v>
      </c>
      <c r="AA2332" s="355">
        <v>4</v>
      </c>
      <c r="AB2332" s="355">
        <v>184</v>
      </c>
      <c r="AC2332" s="355">
        <v>0</v>
      </c>
      <c r="AD2332" s="357">
        <v>2</v>
      </c>
      <c r="AE2332" s="355">
        <v>200</v>
      </c>
      <c r="AF2332" s="355">
        <v>0</v>
      </c>
      <c r="AG2332" s="358">
        <v>3</v>
      </c>
      <c r="AH2332" s="355">
        <v>100</v>
      </c>
      <c r="AI2332" s="355">
        <v>0</v>
      </c>
      <c r="AJ2332" s="358">
        <v>2</v>
      </c>
      <c r="AK2332" s="4">
        <v>100</v>
      </c>
      <c r="AL2332" s="4">
        <v>0</v>
      </c>
      <c r="AM2332" s="4">
        <v>0</v>
      </c>
    </row>
    <row r="2333" spans="2:39" x14ac:dyDescent="0.3">
      <c r="B2333" s="350" t="s">
        <v>162</v>
      </c>
      <c r="C2333" s="351" t="s">
        <v>290</v>
      </c>
      <c r="D2333" s="352">
        <v>252</v>
      </c>
      <c r="E2333" s="353">
        <v>1</v>
      </c>
      <c r="F2333" s="353">
        <v>34</v>
      </c>
      <c r="G2333" s="354">
        <v>293</v>
      </c>
      <c r="H2333" s="354">
        <v>0</v>
      </c>
      <c r="I2333" s="354">
        <v>10</v>
      </c>
      <c r="J2333" s="355">
        <v>243</v>
      </c>
      <c r="K2333" s="355">
        <v>0</v>
      </c>
      <c r="L2333" s="355">
        <v>49</v>
      </c>
      <c r="M2333" s="355">
        <v>246</v>
      </c>
      <c r="N2333" s="355">
        <v>0</v>
      </c>
      <c r="O2333" s="355">
        <v>34</v>
      </c>
      <c r="P2333" s="355">
        <v>320</v>
      </c>
      <c r="Q2333" s="355">
        <v>0</v>
      </c>
      <c r="R2333" s="355">
        <v>12</v>
      </c>
      <c r="S2333" s="355">
        <v>239</v>
      </c>
      <c r="T2333" s="355">
        <v>0</v>
      </c>
      <c r="U2333" s="355">
        <v>12.000000000000002</v>
      </c>
      <c r="V2333" s="355">
        <v>404.99999999999983</v>
      </c>
      <c r="W2333" s="355">
        <v>0</v>
      </c>
      <c r="X2333" s="355">
        <v>33</v>
      </c>
      <c r="Y2333" s="355">
        <v>351</v>
      </c>
      <c r="Z2333" s="355">
        <v>0</v>
      </c>
      <c r="AA2333" s="355">
        <v>18</v>
      </c>
      <c r="AB2333" s="355">
        <v>339</v>
      </c>
      <c r="AC2333" s="355">
        <v>0</v>
      </c>
      <c r="AD2333" s="357">
        <v>10</v>
      </c>
      <c r="AE2333" s="355">
        <v>314</v>
      </c>
      <c r="AF2333" s="355">
        <v>0</v>
      </c>
      <c r="AG2333" s="358">
        <v>25</v>
      </c>
      <c r="AH2333" s="355">
        <v>222</v>
      </c>
      <c r="AI2333" s="355">
        <v>0</v>
      </c>
      <c r="AJ2333" s="358">
        <v>10</v>
      </c>
      <c r="AK2333" s="4">
        <v>170</v>
      </c>
      <c r="AL2333" s="4">
        <v>0</v>
      </c>
      <c r="AM2333" s="4">
        <v>4</v>
      </c>
    </row>
    <row r="2334" spans="2:39" x14ac:dyDescent="0.3">
      <c r="B2334" s="350" t="s">
        <v>162</v>
      </c>
      <c r="C2334" s="351" t="s">
        <v>291</v>
      </c>
      <c r="D2334" s="352">
        <v>800</v>
      </c>
      <c r="E2334" s="353">
        <v>1</v>
      </c>
      <c r="F2334" s="353">
        <v>341</v>
      </c>
      <c r="G2334" s="354">
        <v>825</v>
      </c>
      <c r="H2334" s="354">
        <v>1</v>
      </c>
      <c r="I2334" s="354">
        <v>254</v>
      </c>
      <c r="J2334" s="355">
        <v>819</v>
      </c>
      <c r="K2334" s="355">
        <v>0</v>
      </c>
      <c r="L2334" s="355">
        <v>273</v>
      </c>
      <c r="M2334" s="355">
        <v>839</v>
      </c>
      <c r="N2334" s="355">
        <v>0</v>
      </c>
      <c r="O2334" s="355">
        <v>679</v>
      </c>
      <c r="P2334" s="355">
        <v>1315</v>
      </c>
      <c r="Q2334" s="355">
        <v>0</v>
      </c>
      <c r="R2334" s="355">
        <v>565</v>
      </c>
      <c r="S2334" s="355">
        <v>691.99999999999943</v>
      </c>
      <c r="T2334" s="355">
        <v>0</v>
      </c>
      <c r="U2334" s="355">
        <v>601.00000000000011</v>
      </c>
      <c r="V2334" s="355">
        <v>1140.9999999999995</v>
      </c>
      <c r="W2334" s="355">
        <v>0</v>
      </c>
      <c r="X2334" s="355">
        <v>665</v>
      </c>
      <c r="Y2334" s="355">
        <v>1067</v>
      </c>
      <c r="Z2334" s="355">
        <v>0</v>
      </c>
      <c r="AA2334" s="355">
        <v>639</v>
      </c>
      <c r="AB2334" s="355">
        <v>1053</v>
      </c>
      <c r="AC2334" s="355">
        <v>0</v>
      </c>
      <c r="AD2334" s="357">
        <v>740</v>
      </c>
      <c r="AE2334" s="355">
        <v>933</v>
      </c>
      <c r="AF2334" s="355">
        <v>0</v>
      </c>
      <c r="AG2334" s="358">
        <v>931</v>
      </c>
      <c r="AH2334" s="355">
        <v>790</v>
      </c>
      <c r="AI2334" s="355">
        <v>0</v>
      </c>
      <c r="AJ2334" s="358">
        <v>605</v>
      </c>
      <c r="AK2334" s="4">
        <v>724</v>
      </c>
      <c r="AL2334" s="4">
        <v>0</v>
      </c>
      <c r="AM2334" s="4">
        <v>422</v>
      </c>
    </row>
    <row r="2335" spans="2:39" x14ac:dyDescent="0.3">
      <c r="B2335" s="350" t="s">
        <v>162</v>
      </c>
      <c r="C2335" s="351" t="s">
        <v>292</v>
      </c>
      <c r="D2335" s="352">
        <v>805</v>
      </c>
      <c r="E2335" s="353">
        <v>0</v>
      </c>
      <c r="F2335" s="353">
        <v>813</v>
      </c>
      <c r="G2335" s="354">
        <v>863</v>
      </c>
      <c r="H2335" s="354">
        <v>1</v>
      </c>
      <c r="I2335" s="354">
        <v>661</v>
      </c>
      <c r="J2335" s="355">
        <v>945</v>
      </c>
      <c r="K2335" s="355">
        <v>0</v>
      </c>
      <c r="L2335" s="355">
        <v>560</v>
      </c>
      <c r="M2335" s="355">
        <v>858</v>
      </c>
      <c r="N2335" s="355">
        <v>0</v>
      </c>
      <c r="O2335" s="355">
        <v>1110</v>
      </c>
      <c r="P2335" s="355">
        <v>1078</v>
      </c>
      <c r="Q2335" s="355">
        <v>0</v>
      </c>
      <c r="R2335" s="355">
        <v>1267</v>
      </c>
      <c r="S2335" s="355">
        <v>842.00000000000023</v>
      </c>
      <c r="T2335" s="355">
        <v>0</v>
      </c>
      <c r="U2335" s="355">
        <v>1353.9999999999984</v>
      </c>
      <c r="V2335" s="355">
        <v>1146.0000000000005</v>
      </c>
      <c r="W2335" s="355">
        <v>0</v>
      </c>
      <c r="X2335" s="355">
        <v>1068.0000000000002</v>
      </c>
      <c r="Y2335" s="355">
        <v>1038</v>
      </c>
      <c r="Z2335" s="355">
        <v>0</v>
      </c>
      <c r="AA2335" s="355">
        <v>1269</v>
      </c>
      <c r="AB2335" s="355">
        <v>1104</v>
      </c>
      <c r="AC2335" s="355">
        <v>0</v>
      </c>
      <c r="AD2335" s="357">
        <v>1450</v>
      </c>
      <c r="AE2335" s="355">
        <v>965</v>
      </c>
      <c r="AF2335" s="355">
        <v>0</v>
      </c>
      <c r="AG2335" s="358">
        <v>1884</v>
      </c>
      <c r="AH2335" s="355">
        <v>775</v>
      </c>
      <c r="AI2335" s="355">
        <v>0</v>
      </c>
      <c r="AJ2335" s="358">
        <v>1762</v>
      </c>
      <c r="AK2335" s="4">
        <v>786</v>
      </c>
      <c r="AL2335" s="4">
        <v>0</v>
      </c>
      <c r="AM2335" s="4">
        <v>1167</v>
      </c>
    </row>
    <row r="2336" spans="2:39" x14ac:dyDescent="0.3">
      <c r="B2336" s="350" t="s">
        <v>162</v>
      </c>
      <c r="C2336" s="351" t="s">
        <v>293</v>
      </c>
      <c r="D2336" s="352">
        <v>642</v>
      </c>
      <c r="E2336" s="353">
        <v>12</v>
      </c>
      <c r="F2336" s="353">
        <v>1527</v>
      </c>
      <c r="G2336" s="354">
        <v>573</v>
      </c>
      <c r="H2336" s="354">
        <v>0</v>
      </c>
      <c r="I2336" s="354">
        <v>1366</v>
      </c>
      <c r="J2336" s="355">
        <v>439</v>
      </c>
      <c r="K2336" s="355">
        <v>0</v>
      </c>
      <c r="L2336" s="355">
        <v>537</v>
      </c>
      <c r="M2336" s="355">
        <v>551</v>
      </c>
      <c r="N2336" s="355">
        <v>0</v>
      </c>
      <c r="O2336" s="355">
        <v>897</v>
      </c>
      <c r="P2336" s="355">
        <v>618</v>
      </c>
      <c r="Q2336" s="355">
        <v>0</v>
      </c>
      <c r="R2336" s="355">
        <v>1155</v>
      </c>
      <c r="S2336" s="355">
        <v>371.99999999999983</v>
      </c>
      <c r="T2336" s="355">
        <v>0</v>
      </c>
      <c r="U2336" s="355">
        <v>1084.0000000000002</v>
      </c>
      <c r="V2336" s="355">
        <v>517.99999999999977</v>
      </c>
      <c r="W2336" s="355">
        <v>0</v>
      </c>
      <c r="X2336" s="355">
        <v>1067.0000000000011</v>
      </c>
      <c r="Y2336" s="355">
        <v>426</v>
      </c>
      <c r="Z2336" s="355">
        <v>0</v>
      </c>
      <c r="AA2336" s="355">
        <v>1033</v>
      </c>
      <c r="AB2336" s="355">
        <v>454</v>
      </c>
      <c r="AC2336" s="355">
        <v>0</v>
      </c>
      <c r="AD2336" s="357">
        <v>1741</v>
      </c>
      <c r="AE2336" s="355">
        <v>434</v>
      </c>
      <c r="AF2336" s="355">
        <v>0</v>
      </c>
      <c r="AG2336" s="358">
        <v>1622</v>
      </c>
      <c r="AH2336" s="355">
        <v>293</v>
      </c>
      <c r="AI2336" s="355">
        <v>0</v>
      </c>
      <c r="AJ2336" s="358">
        <v>1419</v>
      </c>
      <c r="AK2336" s="4">
        <v>325</v>
      </c>
      <c r="AL2336" s="4">
        <v>0</v>
      </c>
      <c r="AM2336" s="4">
        <v>1541</v>
      </c>
    </row>
    <row r="2337" spans="2:39" x14ac:dyDescent="0.3">
      <c r="B2337" s="350" t="s">
        <v>162</v>
      </c>
      <c r="C2337" s="351" t="s">
        <v>294</v>
      </c>
      <c r="D2337" s="352">
        <v>232</v>
      </c>
      <c r="E2337" s="353">
        <v>1</v>
      </c>
      <c r="F2337" s="353">
        <v>982</v>
      </c>
      <c r="G2337" s="354">
        <v>357</v>
      </c>
      <c r="H2337" s="354">
        <v>0</v>
      </c>
      <c r="I2337" s="354">
        <v>884</v>
      </c>
      <c r="J2337" s="355">
        <v>506</v>
      </c>
      <c r="K2337" s="355">
        <v>0</v>
      </c>
      <c r="L2337" s="355">
        <v>695</v>
      </c>
      <c r="M2337" s="355">
        <v>375</v>
      </c>
      <c r="N2337" s="355">
        <v>0</v>
      </c>
      <c r="O2337" s="355">
        <v>2651</v>
      </c>
      <c r="P2337" s="355">
        <v>405</v>
      </c>
      <c r="Q2337" s="355">
        <v>0</v>
      </c>
      <c r="R2337" s="355">
        <v>1484</v>
      </c>
      <c r="S2337" s="355">
        <v>398</v>
      </c>
      <c r="T2337" s="355">
        <v>0</v>
      </c>
      <c r="U2337" s="355">
        <v>3464.0000000000036</v>
      </c>
      <c r="V2337" s="355">
        <v>693</v>
      </c>
      <c r="W2337" s="355">
        <v>0</v>
      </c>
      <c r="X2337" s="355">
        <v>3598.0000000000077</v>
      </c>
      <c r="Y2337" s="355">
        <v>573</v>
      </c>
      <c r="Z2337" s="355">
        <v>0</v>
      </c>
      <c r="AA2337" s="355">
        <v>4135</v>
      </c>
      <c r="AB2337" s="355">
        <v>630</v>
      </c>
      <c r="AC2337" s="355">
        <v>0</v>
      </c>
      <c r="AD2337" s="357">
        <v>3759</v>
      </c>
      <c r="AE2337" s="355">
        <v>569</v>
      </c>
      <c r="AF2337" s="355">
        <v>0</v>
      </c>
      <c r="AG2337" s="358">
        <v>8510</v>
      </c>
      <c r="AH2337" s="355">
        <v>517</v>
      </c>
      <c r="AI2337" s="355">
        <v>0</v>
      </c>
      <c r="AJ2337" s="358">
        <v>6314</v>
      </c>
      <c r="AK2337" s="4">
        <v>404</v>
      </c>
      <c r="AL2337" s="4">
        <v>0</v>
      </c>
      <c r="AM2337" s="4">
        <v>4342</v>
      </c>
    </row>
    <row r="2338" spans="2:39" x14ac:dyDescent="0.3">
      <c r="B2338" s="350" t="s">
        <v>162</v>
      </c>
      <c r="C2338" s="351" t="s">
        <v>327</v>
      </c>
      <c r="D2338" s="352">
        <v>110</v>
      </c>
      <c r="E2338" s="353">
        <v>0</v>
      </c>
      <c r="F2338" s="353">
        <v>0</v>
      </c>
      <c r="G2338" s="354">
        <v>160</v>
      </c>
      <c r="H2338" s="354">
        <v>0</v>
      </c>
      <c r="I2338" s="354">
        <v>0</v>
      </c>
      <c r="J2338" s="355">
        <v>326</v>
      </c>
      <c r="K2338" s="355">
        <v>0</v>
      </c>
      <c r="L2338" s="355">
        <v>0</v>
      </c>
      <c r="M2338" s="355">
        <v>308</v>
      </c>
      <c r="N2338" s="355">
        <v>0</v>
      </c>
      <c r="O2338" s="355">
        <v>0</v>
      </c>
      <c r="P2338" s="355">
        <v>253</v>
      </c>
      <c r="Q2338" s="355">
        <v>0</v>
      </c>
      <c r="R2338" s="355">
        <v>56</v>
      </c>
      <c r="S2338" s="355">
        <v>219</v>
      </c>
      <c r="T2338" s="355">
        <v>2</v>
      </c>
      <c r="U2338" s="355">
        <v>5</v>
      </c>
      <c r="V2338" s="355">
        <v>259.99999999999983</v>
      </c>
      <c r="W2338" s="355">
        <v>0</v>
      </c>
      <c r="X2338" s="355">
        <v>0</v>
      </c>
      <c r="Y2338" s="355">
        <v>300</v>
      </c>
      <c r="Z2338" s="355">
        <v>0</v>
      </c>
      <c r="AA2338" s="355">
        <v>0</v>
      </c>
      <c r="AB2338" s="355">
        <v>296</v>
      </c>
      <c r="AC2338" s="355">
        <v>0</v>
      </c>
      <c r="AD2338" s="357">
        <v>0</v>
      </c>
      <c r="AE2338" s="355">
        <v>308</v>
      </c>
      <c r="AF2338" s="355">
        <v>0</v>
      </c>
      <c r="AG2338" s="358">
        <v>0</v>
      </c>
      <c r="AH2338" s="355">
        <v>271</v>
      </c>
      <c r="AI2338" s="355">
        <v>0</v>
      </c>
      <c r="AJ2338" s="358">
        <v>0</v>
      </c>
      <c r="AK2338" s="4">
        <v>275</v>
      </c>
      <c r="AL2338" s="4">
        <v>0</v>
      </c>
      <c r="AM2338" s="4">
        <v>0</v>
      </c>
    </row>
    <row r="2339" spans="2:39" x14ac:dyDescent="0.3">
      <c r="B2339" s="350" t="s">
        <v>163</v>
      </c>
      <c r="C2339" s="351" t="s">
        <v>223</v>
      </c>
      <c r="D2339" s="352">
        <v>0</v>
      </c>
      <c r="E2339" s="353">
        <v>0</v>
      </c>
      <c r="F2339" s="353">
        <v>451</v>
      </c>
      <c r="G2339" s="354">
        <v>0</v>
      </c>
      <c r="H2339" s="354">
        <v>0</v>
      </c>
      <c r="I2339" s="354">
        <v>435</v>
      </c>
      <c r="J2339" s="355">
        <v>14</v>
      </c>
      <c r="K2339" s="355">
        <v>0</v>
      </c>
      <c r="L2339" s="355">
        <v>533</v>
      </c>
      <c r="M2339" s="355">
        <v>0</v>
      </c>
      <c r="N2339" s="355">
        <v>0</v>
      </c>
      <c r="O2339" s="355">
        <v>561</v>
      </c>
      <c r="P2339" s="355">
        <v>0</v>
      </c>
      <c r="Q2339" s="355">
        <v>0</v>
      </c>
      <c r="R2339" s="355">
        <v>532</v>
      </c>
      <c r="S2339" s="355">
        <v>0</v>
      </c>
      <c r="T2339" s="355">
        <v>0</v>
      </c>
      <c r="U2339" s="355">
        <v>556</v>
      </c>
      <c r="V2339" s="355">
        <v>19</v>
      </c>
      <c r="W2339" s="355">
        <v>0</v>
      </c>
      <c r="X2339" s="355">
        <v>497</v>
      </c>
      <c r="Y2339" s="355">
        <v>21</v>
      </c>
      <c r="Z2339" s="355">
        <v>0</v>
      </c>
      <c r="AA2339" s="355">
        <v>485</v>
      </c>
      <c r="AB2339" s="355">
        <v>13</v>
      </c>
      <c r="AC2339" s="355">
        <v>0</v>
      </c>
      <c r="AD2339" s="357">
        <v>457</v>
      </c>
      <c r="AE2339" s="355">
        <v>3</v>
      </c>
      <c r="AF2339" s="355">
        <v>0</v>
      </c>
      <c r="AG2339" s="358">
        <v>442</v>
      </c>
      <c r="AH2339" s="355">
        <v>13</v>
      </c>
      <c r="AI2339" s="355">
        <v>0</v>
      </c>
      <c r="AJ2339" s="358">
        <v>395</v>
      </c>
      <c r="AK2339" s="4">
        <v>3</v>
      </c>
      <c r="AL2339" s="4">
        <v>0</v>
      </c>
      <c r="AM2339" s="4">
        <v>170</v>
      </c>
    </row>
    <row r="2340" spans="2:39" x14ac:dyDescent="0.3">
      <c r="B2340" s="350" t="s">
        <v>163</v>
      </c>
      <c r="C2340" s="351" t="s">
        <v>286</v>
      </c>
      <c r="D2340" s="352">
        <v>0</v>
      </c>
      <c r="E2340" s="353">
        <v>0</v>
      </c>
      <c r="F2340" s="353">
        <v>550</v>
      </c>
      <c r="G2340" s="354">
        <v>0</v>
      </c>
      <c r="H2340" s="354">
        <v>0</v>
      </c>
      <c r="I2340" s="354">
        <v>568</v>
      </c>
      <c r="J2340" s="355">
        <v>0</v>
      </c>
      <c r="K2340" s="355">
        <v>0</v>
      </c>
      <c r="L2340" s="355">
        <v>782</v>
      </c>
      <c r="M2340" s="355">
        <v>0</v>
      </c>
      <c r="N2340" s="355">
        <v>0</v>
      </c>
      <c r="O2340" s="355">
        <v>746</v>
      </c>
      <c r="P2340" s="355">
        <v>0</v>
      </c>
      <c r="Q2340" s="355">
        <v>0</v>
      </c>
      <c r="R2340" s="355">
        <v>718</v>
      </c>
      <c r="S2340" s="355">
        <v>0</v>
      </c>
      <c r="T2340" s="355">
        <v>0</v>
      </c>
      <c r="U2340" s="355">
        <v>781</v>
      </c>
      <c r="V2340" s="355">
        <v>17</v>
      </c>
      <c r="W2340" s="355">
        <v>0</v>
      </c>
      <c r="X2340" s="355">
        <v>720.00000000000034</v>
      </c>
      <c r="Y2340" s="355">
        <v>23</v>
      </c>
      <c r="Z2340" s="355">
        <v>0</v>
      </c>
      <c r="AA2340" s="355">
        <v>741</v>
      </c>
      <c r="AB2340" s="355">
        <v>18</v>
      </c>
      <c r="AC2340" s="355">
        <v>0</v>
      </c>
      <c r="AD2340" s="357">
        <v>642</v>
      </c>
      <c r="AE2340" s="355">
        <v>22</v>
      </c>
      <c r="AF2340" s="355">
        <v>0</v>
      </c>
      <c r="AG2340" s="358">
        <v>669</v>
      </c>
      <c r="AH2340" s="355">
        <v>12</v>
      </c>
      <c r="AI2340" s="355">
        <v>0</v>
      </c>
      <c r="AJ2340" s="358">
        <v>633</v>
      </c>
      <c r="AK2340" s="4">
        <v>7</v>
      </c>
      <c r="AL2340" s="4">
        <v>0</v>
      </c>
      <c r="AM2340" s="4">
        <v>367</v>
      </c>
    </row>
    <row r="2341" spans="2:39" x14ac:dyDescent="0.3">
      <c r="B2341" s="350" t="s">
        <v>163</v>
      </c>
      <c r="C2341" s="351" t="s">
        <v>255</v>
      </c>
      <c r="D2341" s="352">
        <v>2136</v>
      </c>
      <c r="E2341" s="353">
        <v>0</v>
      </c>
      <c r="F2341" s="353">
        <v>417</v>
      </c>
      <c r="G2341" s="354">
        <v>2088</v>
      </c>
      <c r="H2341" s="354">
        <v>11</v>
      </c>
      <c r="I2341" s="354">
        <v>471</v>
      </c>
      <c r="J2341" s="355">
        <v>2510</v>
      </c>
      <c r="K2341" s="355">
        <v>0</v>
      </c>
      <c r="L2341" s="355">
        <v>656</v>
      </c>
      <c r="M2341" s="355">
        <v>2537</v>
      </c>
      <c r="N2341" s="355">
        <v>6</v>
      </c>
      <c r="O2341" s="355">
        <v>600</v>
      </c>
      <c r="P2341" s="355">
        <v>2343</v>
      </c>
      <c r="Q2341" s="355">
        <v>0</v>
      </c>
      <c r="R2341" s="355">
        <v>588</v>
      </c>
      <c r="S2341" s="355">
        <v>2332.0000000000005</v>
      </c>
      <c r="T2341" s="355">
        <v>0</v>
      </c>
      <c r="U2341" s="355">
        <v>691.00000000000023</v>
      </c>
      <c r="V2341" s="355">
        <v>2177.9999999999991</v>
      </c>
      <c r="W2341" s="355">
        <v>0</v>
      </c>
      <c r="X2341" s="355">
        <v>636</v>
      </c>
      <c r="Y2341" s="355">
        <v>2337</v>
      </c>
      <c r="Z2341" s="355">
        <v>0</v>
      </c>
      <c r="AA2341" s="355">
        <v>653</v>
      </c>
      <c r="AB2341" s="355">
        <v>2442</v>
      </c>
      <c r="AC2341" s="355">
        <v>0</v>
      </c>
      <c r="AD2341" s="357">
        <v>637</v>
      </c>
      <c r="AE2341" s="355">
        <v>2425</v>
      </c>
      <c r="AF2341" s="355">
        <v>0</v>
      </c>
      <c r="AG2341" s="358">
        <v>656</v>
      </c>
      <c r="AH2341" s="355">
        <v>2429</v>
      </c>
      <c r="AI2341" s="355">
        <v>0</v>
      </c>
      <c r="AJ2341" s="358">
        <v>705</v>
      </c>
      <c r="AK2341" s="4">
        <v>2193</v>
      </c>
      <c r="AL2341" s="4">
        <v>0</v>
      </c>
      <c r="AM2341" s="4">
        <v>539</v>
      </c>
    </row>
    <row r="2342" spans="2:39" x14ac:dyDescent="0.3">
      <c r="B2342" s="350" t="s">
        <v>163</v>
      </c>
      <c r="C2342" s="351" t="s">
        <v>224</v>
      </c>
      <c r="D2342" s="352">
        <v>2818</v>
      </c>
      <c r="E2342" s="353">
        <v>0</v>
      </c>
      <c r="F2342" s="353">
        <v>298</v>
      </c>
      <c r="G2342" s="354">
        <v>2802</v>
      </c>
      <c r="H2342" s="354">
        <v>41</v>
      </c>
      <c r="I2342" s="354">
        <v>371</v>
      </c>
      <c r="J2342" s="355">
        <v>2844</v>
      </c>
      <c r="K2342" s="355">
        <v>91</v>
      </c>
      <c r="L2342" s="355">
        <v>537</v>
      </c>
      <c r="M2342" s="355">
        <v>3310</v>
      </c>
      <c r="N2342" s="355">
        <v>10</v>
      </c>
      <c r="O2342" s="355">
        <v>480</v>
      </c>
      <c r="P2342" s="355">
        <v>3298</v>
      </c>
      <c r="Q2342" s="355">
        <v>0</v>
      </c>
      <c r="R2342" s="355">
        <v>531</v>
      </c>
      <c r="S2342" s="355">
        <v>2927.0000000000036</v>
      </c>
      <c r="T2342" s="355">
        <v>0</v>
      </c>
      <c r="U2342" s="355">
        <v>573</v>
      </c>
      <c r="V2342" s="355">
        <v>2900.0000000000023</v>
      </c>
      <c r="W2342" s="355">
        <v>0</v>
      </c>
      <c r="X2342" s="355">
        <v>545.00000000000011</v>
      </c>
      <c r="Y2342" s="355">
        <v>2600</v>
      </c>
      <c r="Z2342" s="355">
        <v>0</v>
      </c>
      <c r="AA2342" s="355">
        <v>565</v>
      </c>
      <c r="AB2342" s="355">
        <v>2826</v>
      </c>
      <c r="AC2342" s="355">
        <v>0</v>
      </c>
      <c r="AD2342" s="357">
        <v>564</v>
      </c>
      <c r="AE2342" s="355">
        <v>2987</v>
      </c>
      <c r="AF2342" s="355">
        <v>0</v>
      </c>
      <c r="AG2342" s="358">
        <v>572</v>
      </c>
      <c r="AH2342" s="355">
        <v>2961</v>
      </c>
      <c r="AI2342" s="355">
        <v>0</v>
      </c>
      <c r="AJ2342" s="358">
        <v>586</v>
      </c>
      <c r="AK2342" s="4">
        <v>2977</v>
      </c>
      <c r="AL2342" s="4">
        <v>0</v>
      </c>
      <c r="AM2342" s="4">
        <v>562</v>
      </c>
    </row>
    <row r="2343" spans="2:39" x14ac:dyDescent="0.3">
      <c r="B2343" s="350" t="s">
        <v>163</v>
      </c>
      <c r="C2343" s="351" t="s">
        <v>225</v>
      </c>
      <c r="D2343" s="352">
        <v>2641</v>
      </c>
      <c r="E2343" s="353">
        <v>0</v>
      </c>
      <c r="F2343" s="353">
        <v>294</v>
      </c>
      <c r="G2343" s="354">
        <v>2568</v>
      </c>
      <c r="H2343" s="354">
        <v>28</v>
      </c>
      <c r="I2343" s="354">
        <v>303</v>
      </c>
      <c r="J2343" s="355">
        <v>2728</v>
      </c>
      <c r="K2343" s="355">
        <v>34</v>
      </c>
      <c r="L2343" s="355">
        <v>431</v>
      </c>
      <c r="M2343" s="355">
        <v>2776</v>
      </c>
      <c r="N2343" s="355">
        <v>6</v>
      </c>
      <c r="O2343" s="355">
        <v>474</v>
      </c>
      <c r="P2343" s="355">
        <v>3019</v>
      </c>
      <c r="Q2343" s="355">
        <v>0</v>
      </c>
      <c r="R2343" s="355">
        <v>461</v>
      </c>
      <c r="S2343" s="355">
        <v>2982.0000000000009</v>
      </c>
      <c r="T2343" s="355">
        <v>0</v>
      </c>
      <c r="U2343" s="355">
        <v>563.00000000000011</v>
      </c>
      <c r="V2343" s="355">
        <v>2704.9999999999986</v>
      </c>
      <c r="W2343" s="355">
        <v>0</v>
      </c>
      <c r="X2343" s="355">
        <v>472.00000000000017</v>
      </c>
      <c r="Y2343" s="355">
        <v>2624</v>
      </c>
      <c r="Z2343" s="355">
        <v>0</v>
      </c>
      <c r="AA2343" s="355">
        <v>517</v>
      </c>
      <c r="AB2343" s="355">
        <v>2467</v>
      </c>
      <c r="AC2343" s="355">
        <v>0</v>
      </c>
      <c r="AD2343" s="357">
        <v>513</v>
      </c>
      <c r="AE2343" s="355">
        <v>2789</v>
      </c>
      <c r="AF2343" s="355">
        <v>0</v>
      </c>
      <c r="AG2343" s="358">
        <v>513</v>
      </c>
      <c r="AH2343" s="355">
        <v>2850</v>
      </c>
      <c r="AI2343" s="355">
        <v>0</v>
      </c>
      <c r="AJ2343" s="358">
        <v>568</v>
      </c>
      <c r="AK2343" s="4">
        <v>2768</v>
      </c>
      <c r="AL2343" s="4">
        <v>0</v>
      </c>
      <c r="AM2343" s="4">
        <v>528</v>
      </c>
    </row>
    <row r="2344" spans="2:39" x14ac:dyDescent="0.3">
      <c r="B2344" s="350" t="s">
        <v>163</v>
      </c>
      <c r="C2344" s="351" t="s">
        <v>226</v>
      </c>
      <c r="D2344" s="352">
        <v>2728</v>
      </c>
      <c r="E2344" s="353">
        <v>0</v>
      </c>
      <c r="F2344" s="353">
        <v>233</v>
      </c>
      <c r="G2344" s="354">
        <v>2701</v>
      </c>
      <c r="H2344" s="354">
        <v>33</v>
      </c>
      <c r="I2344" s="354">
        <v>289</v>
      </c>
      <c r="J2344" s="355">
        <v>2741</v>
      </c>
      <c r="K2344" s="355">
        <v>32</v>
      </c>
      <c r="L2344" s="355">
        <v>365</v>
      </c>
      <c r="M2344" s="355">
        <v>2843</v>
      </c>
      <c r="N2344" s="355">
        <v>9</v>
      </c>
      <c r="O2344" s="355">
        <v>391</v>
      </c>
      <c r="P2344" s="355">
        <v>2870</v>
      </c>
      <c r="Q2344" s="355">
        <v>0</v>
      </c>
      <c r="R2344" s="355">
        <v>447</v>
      </c>
      <c r="S2344" s="355">
        <v>3067.0000000000005</v>
      </c>
      <c r="T2344" s="355">
        <v>0</v>
      </c>
      <c r="U2344" s="355">
        <v>478.00000000000011</v>
      </c>
      <c r="V2344" s="355">
        <v>2962.9999999999986</v>
      </c>
      <c r="W2344" s="355">
        <v>0</v>
      </c>
      <c r="X2344" s="355">
        <v>520</v>
      </c>
      <c r="Y2344" s="355">
        <v>2703</v>
      </c>
      <c r="Z2344" s="355">
        <v>0</v>
      </c>
      <c r="AA2344" s="355">
        <v>447</v>
      </c>
      <c r="AB2344" s="355">
        <v>2619</v>
      </c>
      <c r="AC2344" s="355">
        <v>0</v>
      </c>
      <c r="AD2344" s="357">
        <v>449</v>
      </c>
      <c r="AE2344" s="355">
        <v>2524</v>
      </c>
      <c r="AF2344" s="355">
        <v>0</v>
      </c>
      <c r="AG2344" s="358">
        <v>494</v>
      </c>
      <c r="AH2344" s="355">
        <v>2766</v>
      </c>
      <c r="AI2344" s="355">
        <v>0</v>
      </c>
      <c r="AJ2344" s="358">
        <v>511</v>
      </c>
      <c r="AK2344" s="4">
        <v>2865</v>
      </c>
      <c r="AL2344" s="4">
        <v>0</v>
      </c>
      <c r="AM2344" s="4">
        <v>516</v>
      </c>
    </row>
    <row r="2345" spans="2:39" x14ac:dyDescent="0.3">
      <c r="B2345" s="350" t="s">
        <v>163</v>
      </c>
      <c r="C2345" s="351" t="s">
        <v>227</v>
      </c>
      <c r="D2345" s="352">
        <v>2871</v>
      </c>
      <c r="E2345" s="353">
        <v>0</v>
      </c>
      <c r="F2345" s="353">
        <v>229</v>
      </c>
      <c r="G2345" s="354">
        <v>2696</v>
      </c>
      <c r="H2345" s="354">
        <v>34</v>
      </c>
      <c r="I2345" s="354">
        <v>237</v>
      </c>
      <c r="J2345" s="355">
        <v>2899</v>
      </c>
      <c r="K2345" s="355">
        <v>26</v>
      </c>
      <c r="L2345" s="355">
        <v>321</v>
      </c>
      <c r="M2345" s="355">
        <v>2903</v>
      </c>
      <c r="N2345" s="355">
        <v>6</v>
      </c>
      <c r="O2345" s="355">
        <v>316</v>
      </c>
      <c r="P2345" s="355">
        <v>2830</v>
      </c>
      <c r="Q2345" s="355">
        <v>0</v>
      </c>
      <c r="R2345" s="355">
        <v>408</v>
      </c>
      <c r="S2345" s="355">
        <v>2883.9999999999959</v>
      </c>
      <c r="T2345" s="355">
        <v>0</v>
      </c>
      <c r="U2345" s="355">
        <v>455</v>
      </c>
      <c r="V2345" s="355">
        <v>3046.0000000000023</v>
      </c>
      <c r="W2345" s="355">
        <v>0</v>
      </c>
      <c r="X2345" s="355">
        <v>421</v>
      </c>
      <c r="Y2345" s="355">
        <v>2900</v>
      </c>
      <c r="Z2345" s="355">
        <v>0</v>
      </c>
      <c r="AA2345" s="355">
        <v>492</v>
      </c>
      <c r="AB2345" s="355">
        <v>2703</v>
      </c>
      <c r="AC2345" s="355">
        <v>0</v>
      </c>
      <c r="AD2345" s="357">
        <v>416</v>
      </c>
      <c r="AE2345" s="355">
        <v>2727</v>
      </c>
      <c r="AF2345" s="355">
        <v>0</v>
      </c>
      <c r="AG2345" s="358">
        <v>421</v>
      </c>
      <c r="AH2345" s="355">
        <v>2604</v>
      </c>
      <c r="AI2345" s="355">
        <v>0</v>
      </c>
      <c r="AJ2345" s="358">
        <v>487</v>
      </c>
      <c r="AK2345" s="4">
        <v>2754</v>
      </c>
      <c r="AL2345" s="4">
        <v>0</v>
      </c>
      <c r="AM2345" s="4">
        <v>470</v>
      </c>
    </row>
    <row r="2346" spans="2:39" x14ac:dyDescent="0.3">
      <c r="B2346" s="350" t="s">
        <v>163</v>
      </c>
      <c r="C2346" s="351" t="s">
        <v>228</v>
      </c>
      <c r="D2346" s="352">
        <v>2781</v>
      </c>
      <c r="E2346" s="353">
        <v>0</v>
      </c>
      <c r="F2346" s="353">
        <v>202</v>
      </c>
      <c r="G2346" s="354">
        <v>2800</v>
      </c>
      <c r="H2346" s="354">
        <v>22</v>
      </c>
      <c r="I2346" s="354">
        <v>223</v>
      </c>
      <c r="J2346" s="355">
        <v>2683</v>
      </c>
      <c r="K2346" s="355">
        <v>24</v>
      </c>
      <c r="L2346" s="355">
        <v>277</v>
      </c>
      <c r="M2346" s="355">
        <v>2851</v>
      </c>
      <c r="N2346" s="355">
        <v>7</v>
      </c>
      <c r="O2346" s="355">
        <v>291</v>
      </c>
      <c r="P2346" s="355">
        <v>2914</v>
      </c>
      <c r="Q2346" s="355">
        <v>0</v>
      </c>
      <c r="R2346" s="355">
        <v>313</v>
      </c>
      <c r="S2346" s="355">
        <v>2822.0000000000045</v>
      </c>
      <c r="T2346" s="355">
        <v>0</v>
      </c>
      <c r="U2346" s="355">
        <v>404</v>
      </c>
      <c r="V2346" s="355">
        <v>2782.0000000000005</v>
      </c>
      <c r="W2346" s="355">
        <v>0</v>
      </c>
      <c r="X2346" s="355">
        <v>397.99999999999994</v>
      </c>
      <c r="Y2346" s="355">
        <v>2956</v>
      </c>
      <c r="Z2346" s="355">
        <v>0</v>
      </c>
      <c r="AA2346" s="355">
        <v>386</v>
      </c>
      <c r="AB2346" s="355">
        <v>2909</v>
      </c>
      <c r="AC2346" s="355">
        <v>0</v>
      </c>
      <c r="AD2346" s="357">
        <v>448</v>
      </c>
      <c r="AE2346" s="355">
        <v>2707</v>
      </c>
      <c r="AF2346" s="355">
        <v>0</v>
      </c>
      <c r="AG2346" s="358">
        <v>394</v>
      </c>
      <c r="AH2346" s="355">
        <v>2705</v>
      </c>
      <c r="AI2346" s="355">
        <v>0</v>
      </c>
      <c r="AJ2346" s="358">
        <v>420</v>
      </c>
      <c r="AK2346" s="4">
        <v>2601</v>
      </c>
      <c r="AL2346" s="4">
        <v>0</v>
      </c>
      <c r="AM2346" s="4">
        <v>454</v>
      </c>
    </row>
    <row r="2347" spans="2:39" x14ac:dyDescent="0.3">
      <c r="B2347" s="350" t="s">
        <v>163</v>
      </c>
      <c r="C2347" s="351" t="s">
        <v>229</v>
      </c>
      <c r="D2347" s="352">
        <v>2987</v>
      </c>
      <c r="E2347" s="353">
        <v>0</v>
      </c>
      <c r="F2347" s="353">
        <v>182</v>
      </c>
      <c r="G2347" s="354">
        <v>3108</v>
      </c>
      <c r="H2347" s="354">
        <v>24</v>
      </c>
      <c r="I2347" s="354">
        <v>202</v>
      </c>
      <c r="J2347" s="355">
        <v>3365</v>
      </c>
      <c r="K2347" s="355">
        <v>0</v>
      </c>
      <c r="L2347" s="355">
        <v>264</v>
      </c>
      <c r="M2347" s="355">
        <v>3256</v>
      </c>
      <c r="N2347" s="355">
        <v>0</v>
      </c>
      <c r="O2347" s="355">
        <v>226</v>
      </c>
      <c r="P2347" s="355">
        <v>3283</v>
      </c>
      <c r="Q2347" s="355">
        <v>0</v>
      </c>
      <c r="R2347" s="355">
        <v>324</v>
      </c>
      <c r="S2347" s="355">
        <v>3350.9999999999995</v>
      </c>
      <c r="T2347" s="355">
        <v>0</v>
      </c>
      <c r="U2347" s="355">
        <v>356</v>
      </c>
      <c r="V2347" s="355">
        <v>3330.9999999999955</v>
      </c>
      <c r="W2347" s="355">
        <v>0</v>
      </c>
      <c r="X2347" s="355">
        <v>366.00000000000011</v>
      </c>
      <c r="Y2347" s="355">
        <v>3303</v>
      </c>
      <c r="Z2347" s="355">
        <v>0</v>
      </c>
      <c r="AA2347" s="355">
        <v>374</v>
      </c>
      <c r="AB2347" s="355">
        <v>3478</v>
      </c>
      <c r="AC2347" s="355">
        <v>0</v>
      </c>
      <c r="AD2347" s="357">
        <v>343</v>
      </c>
      <c r="AE2347" s="355">
        <v>3481</v>
      </c>
      <c r="AF2347" s="355">
        <v>0</v>
      </c>
      <c r="AG2347" s="358">
        <v>428</v>
      </c>
      <c r="AH2347" s="355">
        <v>3325</v>
      </c>
      <c r="AI2347" s="355">
        <v>0</v>
      </c>
      <c r="AJ2347" s="358">
        <v>400</v>
      </c>
      <c r="AK2347" s="4">
        <v>3168</v>
      </c>
      <c r="AL2347" s="4">
        <v>0</v>
      </c>
      <c r="AM2347" s="4">
        <v>376</v>
      </c>
    </row>
    <row r="2348" spans="2:39" x14ac:dyDescent="0.3">
      <c r="B2348" s="350" t="s">
        <v>163</v>
      </c>
      <c r="C2348" s="351" t="s">
        <v>287</v>
      </c>
      <c r="D2348" s="352">
        <v>2819</v>
      </c>
      <c r="E2348" s="353">
        <v>0</v>
      </c>
      <c r="F2348" s="353">
        <v>168</v>
      </c>
      <c r="G2348" s="354">
        <v>2723</v>
      </c>
      <c r="H2348" s="354">
        <v>14</v>
      </c>
      <c r="I2348" s="354">
        <v>184</v>
      </c>
      <c r="J2348" s="355">
        <v>2923</v>
      </c>
      <c r="K2348" s="355">
        <v>0</v>
      </c>
      <c r="L2348" s="355">
        <v>242</v>
      </c>
      <c r="M2348" s="355">
        <v>3015</v>
      </c>
      <c r="N2348" s="355">
        <v>1</v>
      </c>
      <c r="O2348" s="355">
        <v>238</v>
      </c>
      <c r="P2348" s="355">
        <v>2998</v>
      </c>
      <c r="Q2348" s="355">
        <v>0</v>
      </c>
      <c r="R2348" s="355">
        <v>249</v>
      </c>
      <c r="S2348" s="355">
        <v>2961</v>
      </c>
      <c r="T2348" s="355">
        <v>0</v>
      </c>
      <c r="U2348" s="355">
        <v>336.00000000000011</v>
      </c>
      <c r="V2348" s="355">
        <v>2949.9999999999977</v>
      </c>
      <c r="W2348" s="355">
        <v>0</v>
      </c>
      <c r="X2348" s="355">
        <v>301.00000000000011</v>
      </c>
      <c r="Y2348" s="355">
        <v>2917</v>
      </c>
      <c r="Z2348" s="355">
        <v>0</v>
      </c>
      <c r="AA2348" s="355">
        <v>352</v>
      </c>
      <c r="AB2348" s="355">
        <v>2906</v>
      </c>
      <c r="AC2348" s="355">
        <v>0</v>
      </c>
      <c r="AD2348" s="357">
        <v>349</v>
      </c>
      <c r="AE2348" s="355">
        <v>3072</v>
      </c>
      <c r="AF2348" s="355">
        <v>0</v>
      </c>
      <c r="AG2348" s="358">
        <v>352</v>
      </c>
      <c r="AH2348" s="355">
        <v>3182</v>
      </c>
      <c r="AI2348" s="355">
        <v>0</v>
      </c>
      <c r="AJ2348" s="358">
        <v>428</v>
      </c>
      <c r="AK2348" s="4">
        <v>3115</v>
      </c>
      <c r="AL2348" s="4">
        <v>0</v>
      </c>
      <c r="AM2348" s="4">
        <v>380</v>
      </c>
    </row>
    <row r="2349" spans="2:39" x14ac:dyDescent="0.3">
      <c r="B2349" s="350" t="s">
        <v>163</v>
      </c>
      <c r="C2349" s="351" t="s">
        <v>230</v>
      </c>
      <c r="D2349" s="352">
        <v>2388</v>
      </c>
      <c r="E2349" s="353">
        <v>0</v>
      </c>
      <c r="F2349" s="353">
        <v>161</v>
      </c>
      <c r="G2349" s="354">
        <v>2420</v>
      </c>
      <c r="H2349" s="354">
        <v>13</v>
      </c>
      <c r="I2349" s="354">
        <v>184</v>
      </c>
      <c r="J2349" s="355">
        <v>2365</v>
      </c>
      <c r="K2349" s="355">
        <v>0</v>
      </c>
      <c r="L2349" s="355">
        <v>231</v>
      </c>
      <c r="M2349" s="355">
        <v>2469</v>
      </c>
      <c r="N2349" s="355">
        <v>0</v>
      </c>
      <c r="O2349" s="355">
        <v>220</v>
      </c>
      <c r="P2349" s="355">
        <v>2619</v>
      </c>
      <c r="Q2349" s="355">
        <v>0</v>
      </c>
      <c r="R2349" s="355">
        <v>240</v>
      </c>
      <c r="S2349" s="355">
        <v>2462.9999999999964</v>
      </c>
      <c r="T2349" s="355">
        <v>0</v>
      </c>
      <c r="U2349" s="355">
        <v>284</v>
      </c>
      <c r="V2349" s="355">
        <v>2554</v>
      </c>
      <c r="W2349" s="355">
        <v>0</v>
      </c>
      <c r="X2349" s="355">
        <v>283.00000000000006</v>
      </c>
      <c r="Y2349" s="355">
        <v>2534</v>
      </c>
      <c r="Z2349" s="355">
        <v>0</v>
      </c>
      <c r="AA2349" s="355">
        <v>294</v>
      </c>
      <c r="AB2349" s="355">
        <v>2544</v>
      </c>
      <c r="AC2349" s="355">
        <v>0</v>
      </c>
      <c r="AD2349" s="357">
        <v>320</v>
      </c>
      <c r="AE2349" s="355">
        <v>2621</v>
      </c>
      <c r="AF2349" s="355">
        <v>0</v>
      </c>
      <c r="AG2349" s="358">
        <v>357</v>
      </c>
      <c r="AH2349" s="355">
        <v>2679</v>
      </c>
      <c r="AI2349" s="355">
        <v>0</v>
      </c>
      <c r="AJ2349" s="358">
        <v>357</v>
      </c>
      <c r="AK2349" s="4">
        <v>2897</v>
      </c>
      <c r="AL2349" s="4">
        <v>0</v>
      </c>
      <c r="AM2349" s="4">
        <v>380</v>
      </c>
    </row>
    <row r="2350" spans="2:39" x14ac:dyDescent="0.3">
      <c r="B2350" s="350" t="s">
        <v>163</v>
      </c>
      <c r="C2350" s="351" t="s">
        <v>231</v>
      </c>
      <c r="D2350" s="352">
        <v>1942</v>
      </c>
      <c r="E2350" s="353">
        <v>0</v>
      </c>
      <c r="F2350" s="353">
        <v>173</v>
      </c>
      <c r="G2350" s="354">
        <v>1910</v>
      </c>
      <c r="H2350" s="354">
        <v>17</v>
      </c>
      <c r="I2350" s="354">
        <v>155</v>
      </c>
      <c r="J2350" s="355">
        <v>2083</v>
      </c>
      <c r="K2350" s="355">
        <v>0</v>
      </c>
      <c r="L2350" s="355">
        <v>225</v>
      </c>
      <c r="M2350" s="355">
        <v>2081</v>
      </c>
      <c r="N2350" s="355">
        <v>0</v>
      </c>
      <c r="O2350" s="355">
        <v>220</v>
      </c>
      <c r="P2350" s="355">
        <v>2130</v>
      </c>
      <c r="Q2350" s="355">
        <v>0</v>
      </c>
      <c r="R2350" s="355">
        <v>237</v>
      </c>
      <c r="S2350" s="355">
        <v>2186.9999999999986</v>
      </c>
      <c r="T2350" s="355">
        <v>0</v>
      </c>
      <c r="U2350" s="355">
        <v>269</v>
      </c>
      <c r="V2350" s="355">
        <v>2046.0000000000007</v>
      </c>
      <c r="W2350" s="355">
        <v>0</v>
      </c>
      <c r="X2350" s="355">
        <v>242.99999999999994</v>
      </c>
      <c r="Y2350" s="355">
        <v>2169</v>
      </c>
      <c r="Z2350" s="355">
        <v>0</v>
      </c>
      <c r="AA2350" s="355">
        <v>258</v>
      </c>
      <c r="AB2350" s="355">
        <v>2248</v>
      </c>
      <c r="AC2350" s="355">
        <v>0</v>
      </c>
      <c r="AD2350" s="357">
        <v>264</v>
      </c>
      <c r="AE2350" s="355">
        <v>2272</v>
      </c>
      <c r="AF2350" s="355">
        <v>0</v>
      </c>
      <c r="AG2350" s="358">
        <v>314</v>
      </c>
      <c r="AH2350" s="355">
        <v>2308</v>
      </c>
      <c r="AI2350" s="355">
        <v>0</v>
      </c>
      <c r="AJ2350" s="358">
        <v>362</v>
      </c>
      <c r="AK2350" s="4">
        <v>2472</v>
      </c>
      <c r="AL2350" s="4">
        <v>0</v>
      </c>
      <c r="AM2350" s="4">
        <v>341</v>
      </c>
    </row>
    <row r="2351" spans="2:39" x14ac:dyDescent="0.3">
      <c r="B2351" s="350" t="s">
        <v>163</v>
      </c>
      <c r="C2351" s="351" t="s">
        <v>288</v>
      </c>
      <c r="D2351" s="352">
        <v>1685</v>
      </c>
      <c r="E2351" s="353">
        <v>0</v>
      </c>
      <c r="F2351" s="353">
        <v>140</v>
      </c>
      <c r="G2351" s="354">
        <v>1706</v>
      </c>
      <c r="H2351" s="354">
        <v>0</v>
      </c>
      <c r="I2351" s="354">
        <v>109</v>
      </c>
      <c r="J2351" s="355">
        <v>1734</v>
      </c>
      <c r="K2351" s="355">
        <v>0</v>
      </c>
      <c r="L2351" s="355">
        <v>173</v>
      </c>
      <c r="M2351" s="355">
        <v>1825</v>
      </c>
      <c r="N2351" s="355">
        <v>0</v>
      </c>
      <c r="O2351" s="355">
        <v>180</v>
      </c>
      <c r="P2351" s="355">
        <v>1870</v>
      </c>
      <c r="Q2351" s="355">
        <v>0</v>
      </c>
      <c r="R2351" s="355">
        <v>210</v>
      </c>
      <c r="S2351" s="355">
        <v>1808.0000000000007</v>
      </c>
      <c r="T2351" s="355">
        <v>0</v>
      </c>
      <c r="U2351" s="355">
        <v>217.00000000000003</v>
      </c>
      <c r="V2351" s="355">
        <v>1926.0000000000005</v>
      </c>
      <c r="W2351" s="355">
        <v>0</v>
      </c>
      <c r="X2351" s="355">
        <v>213.00000000000003</v>
      </c>
      <c r="Y2351" s="355">
        <v>1821</v>
      </c>
      <c r="Z2351" s="355">
        <v>0</v>
      </c>
      <c r="AA2351" s="355">
        <v>219</v>
      </c>
      <c r="AB2351" s="355">
        <v>1973</v>
      </c>
      <c r="AC2351" s="355">
        <v>0</v>
      </c>
      <c r="AD2351" s="357">
        <v>226</v>
      </c>
      <c r="AE2351" s="355">
        <v>2005</v>
      </c>
      <c r="AF2351" s="355">
        <v>0</v>
      </c>
      <c r="AG2351" s="358">
        <v>249</v>
      </c>
      <c r="AH2351" s="355">
        <v>2065</v>
      </c>
      <c r="AI2351" s="355">
        <v>0</v>
      </c>
      <c r="AJ2351" s="358">
        <v>298</v>
      </c>
      <c r="AK2351" s="4">
        <v>2103</v>
      </c>
      <c r="AL2351" s="4">
        <v>0</v>
      </c>
      <c r="AM2351" s="4">
        <v>334</v>
      </c>
    </row>
    <row r="2352" spans="2:39" x14ac:dyDescent="0.3">
      <c r="B2352" s="350" t="s">
        <v>163</v>
      </c>
      <c r="C2352" s="351" t="s">
        <v>232</v>
      </c>
      <c r="D2352" s="352">
        <v>1445</v>
      </c>
      <c r="E2352" s="353">
        <v>0</v>
      </c>
      <c r="F2352" s="353">
        <v>123</v>
      </c>
      <c r="G2352" s="354">
        <v>1384</v>
      </c>
      <c r="H2352" s="354">
        <v>1</v>
      </c>
      <c r="I2352" s="354">
        <v>122</v>
      </c>
      <c r="J2352" s="355">
        <v>1363</v>
      </c>
      <c r="K2352" s="355">
        <v>1</v>
      </c>
      <c r="L2352" s="355">
        <v>164</v>
      </c>
      <c r="M2352" s="355">
        <v>1473</v>
      </c>
      <c r="N2352" s="355">
        <v>0</v>
      </c>
      <c r="O2352" s="355">
        <v>165</v>
      </c>
      <c r="P2352" s="355">
        <v>1585</v>
      </c>
      <c r="Q2352" s="355">
        <v>0</v>
      </c>
      <c r="R2352" s="355">
        <v>178</v>
      </c>
      <c r="S2352" s="355">
        <v>1594.0000000000002</v>
      </c>
      <c r="T2352" s="355">
        <v>0</v>
      </c>
      <c r="U2352" s="355">
        <v>218</v>
      </c>
      <c r="V2352" s="355">
        <v>1641</v>
      </c>
      <c r="W2352" s="355">
        <v>0</v>
      </c>
      <c r="X2352" s="355">
        <v>177.99999999999997</v>
      </c>
      <c r="Y2352" s="355">
        <v>1648</v>
      </c>
      <c r="Z2352" s="355">
        <v>0</v>
      </c>
      <c r="AA2352" s="355">
        <v>206</v>
      </c>
      <c r="AB2352" s="355">
        <v>1621</v>
      </c>
      <c r="AC2352" s="355">
        <v>0</v>
      </c>
      <c r="AD2352" s="357">
        <v>205</v>
      </c>
      <c r="AE2352" s="355">
        <v>1733</v>
      </c>
      <c r="AF2352" s="355">
        <v>0</v>
      </c>
      <c r="AG2352" s="358">
        <v>212</v>
      </c>
      <c r="AH2352" s="355">
        <v>1819</v>
      </c>
      <c r="AI2352" s="355">
        <v>0</v>
      </c>
      <c r="AJ2352" s="358">
        <v>242</v>
      </c>
      <c r="AK2352" s="4">
        <v>1823</v>
      </c>
      <c r="AL2352" s="4">
        <v>0</v>
      </c>
      <c r="AM2352" s="4">
        <v>274</v>
      </c>
    </row>
    <row r="2353" spans="2:39" x14ac:dyDescent="0.3">
      <c r="B2353" s="350" t="s">
        <v>163</v>
      </c>
      <c r="C2353" s="351" t="s">
        <v>325</v>
      </c>
      <c r="D2353" s="352">
        <v>0</v>
      </c>
      <c r="E2353" s="353">
        <v>0</v>
      </c>
      <c r="F2353" s="353">
        <v>0</v>
      </c>
      <c r="G2353" s="354">
        <v>0</v>
      </c>
      <c r="H2353" s="354">
        <v>0</v>
      </c>
      <c r="I2353" s="354">
        <v>0</v>
      </c>
      <c r="J2353" s="355">
        <v>0</v>
      </c>
      <c r="K2353" s="355">
        <v>0</v>
      </c>
      <c r="L2353" s="355">
        <v>0</v>
      </c>
      <c r="M2353" s="355">
        <v>0</v>
      </c>
      <c r="N2353" s="355">
        <v>0</v>
      </c>
      <c r="O2353" s="355">
        <v>0</v>
      </c>
      <c r="P2353" s="355">
        <v>0</v>
      </c>
      <c r="Q2353" s="355">
        <v>0</v>
      </c>
      <c r="R2353" s="355">
        <v>0</v>
      </c>
      <c r="S2353" s="355">
        <v>0</v>
      </c>
      <c r="T2353" s="355">
        <v>0</v>
      </c>
      <c r="U2353" s="355">
        <v>0</v>
      </c>
      <c r="V2353" s="355">
        <v>0</v>
      </c>
      <c r="W2353" s="355">
        <v>0</v>
      </c>
      <c r="X2353" s="355">
        <v>0</v>
      </c>
      <c r="Y2353" s="355">
        <v>0</v>
      </c>
      <c r="Z2353" s="355">
        <v>0</v>
      </c>
      <c r="AA2353" s="355">
        <v>0</v>
      </c>
      <c r="AB2353" s="355">
        <v>0</v>
      </c>
      <c r="AC2353" s="355">
        <v>0</v>
      </c>
      <c r="AD2353" s="357">
        <v>0</v>
      </c>
      <c r="AE2353" s="355">
        <v>0</v>
      </c>
      <c r="AF2353" s="355">
        <v>0</v>
      </c>
      <c r="AG2353" s="358">
        <v>0</v>
      </c>
      <c r="AH2353" s="355">
        <v>0</v>
      </c>
      <c r="AI2353" s="355">
        <v>0</v>
      </c>
      <c r="AJ2353" s="358">
        <v>0</v>
      </c>
      <c r="AK2353" s="4">
        <v>0</v>
      </c>
      <c r="AL2353" s="4">
        <v>0</v>
      </c>
      <c r="AM2353" s="4">
        <v>0</v>
      </c>
    </row>
    <row r="2354" spans="2:39" x14ac:dyDescent="0.3">
      <c r="B2354" s="350" t="s">
        <v>163</v>
      </c>
      <c r="C2354" s="351" t="s">
        <v>326</v>
      </c>
      <c r="D2354" s="352">
        <v>0</v>
      </c>
      <c r="E2354" s="353">
        <v>0</v>
      </c>
      <c r="F2354" s="353">
        <v>0</v>
      </c>
      <c r="G2354" s="354">
        <v>0</v>
      </c>
      <c r="H2354" s="354">
        <v>0</v>
      </c>
      <c r="I2354" s="354">
        <v>0</v>
      </c>
      <c r="J2354" s="355">
        <v>0</v>
      </c>
      <c r="K2354" s="355">
        <v>0</v>
      </c>
      <c r="L2354" s="355">
        <v>0</v>
      </c>
      <c r="M2354" s="355">
        <v>0</v>
      </c>
      <c r="N2354" s="355">
        <v>0</v>
      </c>
      <c r="O2354" s="355">
        <v>0</v>
      </c>
      <c r="P2354" s="355">
        <v>0</v>
      </c>
      <c r="Q2354" s="355">
        <v>0</v>
      </c>
      <c r="R2354" s="355">
        <v>0</v>
      </c>
      <c r="S2354" s="355">
        <v>0</v>
      </c>
      <c r="T2354" s="355">
        <v>0</v>
      </c>
      <c r="U2354" s="355">
        <v>0</v>
      </c>
      <c r="V2354" s="355">
        <v>0</v>
      </c>
      <c r="W2354" s="355">
        <v>0</v>
      </c>
      <c r="X2354" s="355">
        <v>0</v>
      </c>
      <c r="Y2354" s="355">
        <v>0</v>
      </c>
      <c r="Z2354" s="355">
        <v>0</v>
      </c>
      <c r="AA2354" s="355">
        <v>0</v>
      </c>
      <c r="AB2354" s="355">
        <v>0</v>
      </c>
      <c r="AC2354" s="355">
        <v>0</v>
      </c>
      <c r="AD2354" s="357">
        <v>0</v>
      </c>
      <c r="AE2354" s="355">
        <v>0</v>
      </c>
      <c r="AF2354" s="355">
        <v>0</v>
      </c>
      <c r="AG2354" s="358">
        <v>0</v>
      </c>
      <c r="AH2354" s="355">
        <v>0</v>
      </c>
      <c r="AI2354" s="355">
        <v>0</v>
      </c>
      <c r="AJ2354" s="358">
        <v>0</v>
      </c>
      <c r="AK2354" s="4">
        <v>0</v>
      </c>
      <c r="AL2354" s="4">
        <v>0</v>
      </c>
      <c r="AM2354" s="4">
        <v>0</v>
      </c>
    </row>
    <row r="2355" spans="2:39" x14ac:dyDescent="0.3">
      <c r="B2355" s="350" t="s">
        <v>163</v>
      </c>
      <c r="C2355" s="351" t="s">
        <v>289</v>
      </c>
      <c r="D2355" s="352">
        <v>75</v>
      </c>
      <c r="E2355" s="353">
        <v>0</v>
      </c>
      <c r="F2355" s="353">
        <v>0</v>
      </c>
      <c r="G2355" s="354">
        <v>118</v>
      </c>
      <c r="H2355" s="354">
        <v>0</v>
      </c>
      <c r="I2355" s="354">
        <v>0</v>
      </c>
      <c r="J2355" s="355">
        <v>93</v>
      </c>
      <c r="K2355" s="355">
        <v>0</v>
      </c>
      <c r="L2355" s="355">
        <v>0</v>
      </c>
      <c r="M2355" s="355">
        <v>145</v>
      </c>
      <c r="N2355" s="355">
        <v>83</v>
      </c>
      <c r="O2355" s="355">
        <v>0</v>
      </c>
      <c r="P2355" s="355">
        <v>73</v>
      </c>
      <c r="Q2355" s="355">
        <v>91</v>
      </c>
      <c r="R2355" s="355">
        <v>3</v>
      </c>
      <c r="S2355" s="355">
        <v>56.000000000000028</v>
      </c>
      <c r="T2355" s="355">
        <v>2</v>
      </c>
      <c r="U2355" s="355">
        <v>2</v>
      </c>
      <c r="V2355" s="355">
        <v>68.999999999999986</v>
      </c>
      <c r="W2355" s="355">
        <v>0</v>
      </c>
      <c r="X2355" s="355">
        <v>0</v>
      </c>
      <c r="Y2355" s="355">
        <v>947</v>
      </c>
      <c r="Z2355" s="355">
        <v>0</v>
      </c>
      <c r="AA2355" s="355">
        <v>0</v>
      </c>
      <c r="AB2355" s="355">
        <v>62</v>
      </c>
      <c r="AC2355" s="355">
        <v>0</v>
      </c>
      <c r="AD2355" s="357">
        <v>0</v>
      </c>
      <c r="AE2355" s="355">
        <v>62</v>
      </c>
      <c r="AF2355" s="355">
        <v>0</v>
      </c>
      <c r="AG2355" s="358">
        <v>0</v>
      </c>
      <c r="AH2355" s="355">
        <v>48</v>
      </c>
      <c r="AI2355" s="355">
        <v>0</v>
      </c>
      <c r="AJ2355" s="358">
        <v>0</v>
      </c>
      <c r="AK2355" s="4">
        <v>55</v>
      </c>
      <c r="AL2355" s="4">
        <v>0</v>
      </c>
      <c r="AM2355" s="4">
        <v>0</v>
      </c>
    </row>
    <row r="2356" spans="2:39" x14ac:dyDescent="0.3">
      <c r="B2356" s="350" t="s">
        <v>163</v>
      </c>
      <c r="C2356" s="351" t="s">
        <v>290</v>
      </c>
      <c r="D2356" s="352">
        <v>73</v>
      </c>
      <c r="E2356" s="353">
        <v>0</v>
      </c>
      <c r="F2356" s="353">
        <v>0</v>
      </c>
      <c r="G2356" s="354">
        <v>166</v>
      </c>
      <c r="H2356" s="354">
        <v>0</v>
      </c>
      <c r="I2356" s="354">
        <v>0</v>
      </c>
      <c r="J2356" s="355">
        <v>105</v>
      </c>
      <c r="K2356" s="355">
        <v>0</v>
      </c>
      <c r="L2356" s="355">
        <v>0</v>
      </c>
      <c r="M2356" s="355">
        <v>243</v>
      </c>
      <c r="N2356" s="355">
        <v>205</v>
      </c>
      <c r="O2356" s="355">
        <v>0</v>
      </c>
      <c r="P2356" s="355">
        <v>75</v>
      </c>
      <c r="Q2356" s="355">
        <v>141</v>
      </c>
      <c r="R2356" s="355">
        <v>4</v>
      </c>
      <c r="S2356" s="355">
        <v>50</v>
      </c>
      <c r="T2356" s="355">
        <v>6</v>
      </c>
      <c r="U2356" s="355">
        <v>7</v>
      </c>
      <c r="V2356" s="355">
        <v>74</v>
      </c>
      <c r="W2356" s="355">
        <v>0</v>
      </c>
      <c r="X2356" s="355">
        <v>2</v>
      </c>
      <c r="Y2356" s="355">
        <v>125</v>
      </c>
      <c r="Z2356" s="355">
        <v>0</v>
      </c>
      <c r="AA2356" s="355">
        <v>1</v>
      </c>
      <c r="AB2356" s="355">
        <v>131</v>
      </c>
      <c r="AC2356" s="355">
        <v>0</v>
      </c>
      <c r="AD2356" s="357">
        <v>0</v>
      </c>
      <c r="AE2356" s="355">
        <v>128</v>
      </c>
      <c r="AF2356" s="355">
        <v>0</v>
      </c>
      <c r="AG2356" s="358">
        <v>0</v>
      </c>
      <c r="AH2356" s="355">
        <v>129</v>
      </c>
      <c r="AI2356" s="355">
        <v>0</v>
      </c>
      <c r="AJ2356" s="358">
        <v>0</v>
      </c>
      <c r="AK2356" s="4">
        <v>97</v>
      </c>
      <c r="AL2356" s="4">
        <v>0</v>
      </c>
      <c r="AM2356" s="4">
        <v>0</v>
      </c>
    </row>
    <row r="2357" spans="2:39" x14ac:dyDescent="0.3">
      <c r="B2357" s="350" t="s">
        <v>163</v>
      </c>
      <c r="C2357" s="351" t="s">
        <v>291</v>
      </c>
      <c r="D2357" s="352">
        <v>574</v>
      </c>
      <c r="E2357" s="353">
        <v>0</v>
      </c>
      <c r="F2357" s="353">
        <v>54</v>
      </c>
      <c r="G2357" s="354">
        <v>571</v>
      </c>
      <c r="H2357" s="354">
        <v>1033</v>
      </c>
      <c r="I2357" s="354">
        <v>43</v>
      </c>
      <c r="J2357" s="355">
        <v>689</v>
      </c>
      <c r="K2357" s="355">
        <v>0</v>
      </c>
      <c r="L2357" s="355">
        <v>46</v>
      </c>
      <c r="M2357" s="355">
        <v>864</v>
      </c>
      <c r="N2357" s="355">
        <v>0</v>
      </c>
      <c r="O2357" s="355">
        <v>47</v>
      </c>
      <c r="P2357" s="355">
        <v>884</v>
      </c>
      <c r="Q2357" s="355">
        <v>0</v>
      </c>
      <c r="R2357" s="355">
        <v>93</v>
      </c>
      <c r="S2357" s="355">
        <v>872</v>
      </c>
      <c r="T2357" s="355">
        <v>149.00000000000003</v>
      </c>
      <c r="U2357" s="355">
        <v>102</v>
      </c>
      <c r="V2357" s="355">
        <v>777.00000000000091</v>
      </c>
      <c r="W2357" s="355">
        <v>0</v>
      </c>
      <c r="X2357" s="355">
        <v>84</v>
      </c>
      <c r="Y2357" s="355">
        <v>706</v>
      </c>
      <c r="Z2357" s="355">
        <v>0</v>
      </c>
      <c r="AA2357" s="355">
        <v>49</v>
      </c>
      <c r="AB2357" s="355">
        <v>803</v>
      </c>
      <c r="AC2357" s="355">
        <v>0</v>
      </c>
      <c r="AD2357" s="357">
        <v>53</v>
      </c>
      <c r="AE2357" s="355">
        <v>865</v>
      </c>
      <c r="AF2357" s="355">
        <v>0</v>
      </c>
      <c r="AG2357" s="358">
        <v>43</v>
      </c>
      <c r="AH2357" s="355">
        <v>793</v>
      </c>
      <c r="AI2357" s="355">
        <v>0</v>
      </c>
      <c r="AJ2357" s="358">
        <v>43</v>
      </c>
      <c r="AK2357" s="4">
        <v>672</v>
      </c>
      <c r="AL2357" s="4">
        <v>0</v>
      </c>
      <c r="AM2357" s="4">
        <v>27</v>
      </c>
    </row>
    <row r="2358" spans="2:39" x14ac:dyDescent="0.3">
      <c r="B2358" s="350" t="s">
        <v>163</v>
      </c>
      <c r="C2358" s="351" t="s">
        <v>292</v>
      </c>
      <c r="D2358" s="352">
        <v>712</v>
      </c>
      <c r="E2358" s="353">
        <v>0</v>
      </c>
      <c r="F2358" s="353">
        <v>186</v>
      </c>
      <c r="G2358" s="354">
        <v>680</v>
      </c>
      <c r="H2358" s="354">
        <v>21</v>
      </c>
      <c r="I2358" s="354">
        <v>181</v>
      </c>
      <c r="J2358" s="355">
        <v>1242</v>
      </c>
      <c r="K2358" s="355">
        <v>0</v>
      </c>
      <c r="L2358" s="355">
        <v>163</v>
      </c>
      <c r="M2358" s="355">
        <v>987</v>
      </c>
      <c r="N2358" s="355">
        <v>0</v>
      </c>
      <c r="O2358" s="355">
        <v>94</v>
      </c>
      <c r="P2358" s="355">
        <v>1099</v>
      </c>
      <c r="Q2358" s="355">
        <v>139</v>
      </c>
      <c r="R2358" s="355">
        <v>168</v>
      </c>
      <c r="S2358" s="355">
        <v>1077.0000000000005</v>
      </c>
      <c r="T2358" s="355">
        <v>76.000000000000028</v>
      </c>
      <c r="U2358" s="355">
        <v>258</v>
      </c>
      <c r="V2358" s="355">
        <v>1079</v>
      </c>
      <c r="W2358" s="355">
        <v>0</v>
      </c>
      <c r="X2358" s="355">
        <v>208.00000000000006</v>
      </c>
      <c r="Y2358" s="355">
        <v>954</v>
      </c>
      <c r="Z2358" s="355">
        <v>0</v>
      </c>
      <c r="AA2358" s="355">
        <v>159</v>
      </c>
      <c r="AB2358" s="355">
        <v>939</v>
      </c>
      <c r="AC2358" s="355">
        <v>0</v>
      </c>
      <c r="AD2358" s="357">
        <v>135</v>
      </c>
      <c r="AE2358" s="355">
        <v>1050</v>
      </c>
      <c r="AF2358" s="355">
        <v>0</v>
      </c>
      <c r="AG2358" s="358">
        <v>130</v>
      </c>
      <c r="AH2358" s="355">
        <v>882</v>
      </c>
      <c r="AI2358" s="355">
        <v>0</v>
      </c>
      <c r="AJ2358" s="358">
        <v>110</v>
      </c>
      <c r="AK2358" s="4">
        <v>852</v>
      </c>
      <c r="AL2358" s="4">
        <v>0</v>
      </c>
      <c r="AM2358" s="4">
        <v>95</v>
      </c>
    </row>
    <row r="2359" spans="2:39" x14ac:dyDescent="0.3">
      <c r="B2359" s="350" t="s">
        <v>163</v>
      </c>
      <c r="C2359" s="351" t="s">
        <v>293</v>
      </c>
      <c r="D2359" s="352">
        <v>539</v>
      </c>
      <c r="E2359" s="353">
        <v>0</v>
      </c>
      <c r="F2359" s="353">
        <v>201</v>
      </c>
      <c r="G2359" s="354">
        <v>438</v>
      </c>
      <c r="H2359" s="354">
        <v>14</v>
      </c>
      <c r="I2359" s="354">
        <v>380</v>
      </c>
      <c r="J2359" s="355">
        <v>543</v>
      </c>
      <c r="K2359" s="355">
        <v>0</v>
      </c>
      <c r="L2359" s="355">
        <v>263</v>
      </c>
      <c r="M2359" s="355">
        <v>387</v>
      </c>
      <c r="N2359" s="355">
        <v>295</v>
      </c>
      <c r="O2359" s="355">
        <v>131</v>
      </c>
      <c r="P2359" s="355">
        <v>388</v>
      </c>
      <c r="Q2359" s="355">
        <v>109</v>
      </c>
      <c r="R2359" s="355">
        <v>119</v>
      </c>
      <c r="S2359" s="355">
        <v>290</v>
      </c>
      <c r="T2359" s="355">
        <v>196.00000000000003</v>
      </c>
      <c r="U2359" s="355">
        <v>178.00000000000006</v>
      </c>
      <c r="V2359" s="355">
        <v>217.00000000000009</v>
      </c>
      <c r="W2359" s="355">
        <v>0</v>
      </c>
      <c r="X2359" s="355">
        <v>141.00000000000003</v>
      </c>
      <c r="Y2359" s="355">
        <v>317</v>
      </c>
      <c r="Z2359" s="355">
        <v>0</v>
      </c>
      <c r="AA2359" s="355">
        <v>163</v>
      </c>
      <c r="AB2359" s="355">
        <v>264</v>
      </c>
      <c r="AC2359" s="355">
        <v>0</v>
      </c>
      <c r="AD2359" s="357">
        <v>103</v>
      </c>
      <c r="AE2359" s="355">
        <v>175</v>
      </c>
      <c r="AF2359" s="355">
        <v>0</v>
      </c>
      <c r="AG2359" s="358">
        <v>141</v>
      </c>
      <c r="AH2359" s="355">
        <v>202</v>
      </c>
      <c r="AI2359" s="355">
        <v>0</v>
      </c>
      <c r="AJ2359" s="358">
        <v>93</v>
      </c>
      <c r="AK2359" s="4">
        <v>340</v>
      </c>
      <c r="AL2359" s="4">
        <v>0</v>
      </c>
      <c r="AM2359" s="4">
        <v>73</v>
      </c>
    </row>
    <row r="2360" spans="2:39" x14ac:dyDescent="0.3">
      <c r="B2360" s="350" t="s">
        <v>163</v>
      </c>
      <c r="C2360" s="351" t="s">
        <v>294</v>
      </c>
      <c r="D2360" s="352">
        <v>463</v>
      </c>
      <c r="E2360" s="353">
        <v>0</v>
      </c>
      <c r="F2360" s="353">
        <v>306</v>
      </c>
      <c r="G2360" s="354">
        <v>338</v>
      </c>
      <c r="H2360" s="354">
        <v>0</v>
      </c>
      <c r="I2360" s="354">
        <v>180</v>
      </c>
      <c r="J2360" s="355">
        <v>689</v>
      </c>
      <c r="K2360" s="355">
        <v>0</v>
      </c>
      <c r="L2360" s="355">
        <v>132</v>
      </c>
      <c r="M2360" s="355">
        <v>1102</v>
      </c>
      <c r="N2360" s="355">
        <v>157</v>
      </c>
      <c r="O2360" s="355">
        <v>134</v>
      </c>
      <c r="P2360" s="355">
        <v>788</v>
      </c>
      <c r="Q2360" s="355">
        <v>412</v>
      </c>
      <c r="R2360" s="355">
        <v>143</v>
      </c>
      <c r="S2360" s="355">
        <v>920.99999999999966</v>
      </c>
      <c r="T2360" s="355">
        <v>337.00000000000023</v>
      </c>
      <c r="U2360" s="355">
        <v>234.00000000000009</v>
      </c>
      <c r="V2360" s="355">
        <v>918.99999999999966</v>
      </c>
      <c r="W2360" s="355">
        <v>0</v>
      </c>
      <c r="X2360" s="355">
        <v>267</v>
      </c>
      <c r="Y2360" s="355">
        <v>807</v>
      </c>
      <c r="Z2360" s="355">
        <v>0</v>
      </c>
      <c r="AA2360" s="355">
        <v>208</v>
      </c>
      <c r="AB2360" s="355">
        <v>993</v>
      </c>
      <c r="AC2360" s="355">
        <v>0</v>
      </c>
      <c r="AD2360" s="357">
        <v>436</v>
      </c>
      <c r="AE2360" s="355">
        <v>955</v>
      </c>
      <c r="AF2360" s="355">
        <v>0</v>
      </c>
      <c r="AG2360" s="358">
        <v>458</v>
      </c>
      <c r="AH2360" s="355">
        <v>953</v>
      </c>
      <c r="AI2360" s="355">
        <v>0</v>
      </c>
      <c r="AJ2360" s="358">
        <v>308</v>
      </c>
      <c r="AK2360" s="4">
        <v>636</v>
      </c>
      <c r="AL2360" s="4">
        <v>0</v>
      </c>
      <c r="AM2360" s="4">
        <v>235</v>
      </c>
    </row>
    <row r="2361" spans="2:39" x14ac:dyDescent="0.3">
      <c r="B2361" s="350" t="s">
        <v>163</v>
      </c>
      <c r="C2361" s="351" t="s">
        <v>327</v>
      </c>
      <c r="D2361" s="352">
        <v>90</v>
      </c>
      <c r="E2361" s="353">
        <v>0</v>
      </c>
      <c r="F2361" s="353">
        <v>0</v>
      </c>
      <c r="G2361" s="354">
        <v>99</v>
      </c>
      <c r="H2361" s="354">
        <v>0</v>
      </c>
      <c r="I2361" s="354">
        <v>0</v>
      </c>
      <c r="J2361" s="355">
        <v>88</v>
      </c>
      <c r="K2361" s="355">
        <v>0</v>
      </c>
      <c r="L2361" s="355">
        <v>0</v>
      </c>
      <c r="M2361" s="355">
        <v>138</v>
      </c>
      <c r="N2361" s="355">
        <v>1</v>
      </c>
      <c r="O2361" s="355">
        <v>0</v>
      </c>
      <c r="P2361" s="355">
        <v>135</v>
      </c>
      <c r="Q2361" s="355">
        <v>0</v>
      </c>
      <c r="R2361" s="355">
        <v>0</v>
      </c>
      <c r="S2361" s="355">
        <v>127.00000000000001</v>
      </c>
      <c r="T2361" s="355">
        <v>0</v>
      </c>
      <c r="U2361" s="355">
        <v>0</v>
      </c>
      <c r="V2361" s="355">
        <v>138</v>
      </c>
      <c r="W2361" s="355">
        <v>0</v>
      </c>
      <c r="X2361" s="355">
        <v>0</v>
      </c>
      <c r="Y2361" s="355">
        <v>154</v>
      </c>
      <c r="Z2361" s="355">
        <v>0</v>
      </c>
      <c r="AA2361" s="355">
        <v>0</v>
      </c>
      <c r="AB2361" s="355">
        <v>170</v>
      </c>
      <c r="AC2361" s="355">
        <v>0</v>
      </c>
      <c r="AD2361" s="357">
        <v>0</v>
      </c>
      <c r="AE2361" s="355">
        <v>131</v>
      </c>
      <c r="AF2361" s="355">
        <v>0</v>
      </c>
      <c r="AG2361" s="358">
        <v>0</v>
      </c>
      <c r="AH2361" s="355">
        <v>135</v>
      </c>
      <c r="AI2361" s="355">
        <v>0</v>
      </c>
      <c r="AJ2361" s="358">
        <v>0</v>
      </c>
      <c r="AK2361" s="4">
        <v>122</v>
      </c>
      <c r="AL2361" s="4">
        <v>0</v>
      </c>
      <c r="AM2361" s="4">
        <v>0</v>
      </c>
    </row>
    <row r="2362" spans="2:39" x14ac:dyDescent="0.3">
      <c r="B2362" s="350" t="s">
        <v>262</v>
      </c>
      <c r="C2362" s="351" t="s">
        <v>223</v>
      </c>
      <c r="D2362" s="352">
        <v>0</v>
      </c>
      <c r="E2362" s="353">
        <v>0</v>
      </c>
      <c r="F2362" s="353">
        <v>305</v>
      </c>
      <c r="G2362" s="354">
        <v>0</v>
      </c>
      <c r="H2362" s="354">
        <v>0</v>
      </c>
      <c r="I2362" s="354">
        <v>146</v>
      </c>
      <c r="J2362" s="355">
        <v>0</v>
      </c>
      <c r="K2362" s="355">
        <v>0</v>
      </c>
      <c r="L2362" s="355">
        <v>204</v>
      </c>
      <c r="M2362" s="355">
        <v>0</v>
      </c>
      <c r="N2362" s="355">
        <v>0</v>
      </c>
      <c r="O2362" s="355">
        <v>202</v>
      </c>
      <c r="P2362" s="355">
        <v>0</v>
      </c>
      <c r="Q2362" s="355">
        <v>0</v>
      </c>
      <c r="R2362" s="355">
        <v>151</v>
      </c>
      <c r="S2362" s="355">
        <v>0</v>
      </c>
      <c r="T2362" s="355">
        <v>0</v>
      </c>
      <c r="U2362" s="355">
        <v>206.00000000000003</v>
      </c>
      <c r="V2362" s="355">
        <v>0</v>
      </c>
      <c r="W2362" s="355">
        <v>0</v>
      </c>
      <c r="X2362" s="355">
        <v>265</v>
      </c>
      <c r="Y2362" s="355">
        <v>0</v>
      </c>
      <c r="Z2362" s="355">
        <v>0</v>
      </c>
      <c r="AA2362" s="355">
        <v>262</v>
      </c>
      <c r="AB2362" s="355">
        <v>0</v>
      </c>
      <c r="AC2362" s="355">
        <v>0</v>
      </c>
      <c r="AD2362" s="357">
        <v>325</v>
      </c>
      <c r="AE2362" s="355">
        <v>0</v>
      </c>
      <c r="AF2362" s="355">
        <v>0</v>
      </c>
      <c r="AG2362" s="358">
        <v>282</v>
      </c>
      <c r="AH2362" s="355">
        <v>0</v>
      </c>
      <c r="AI2362" s="355">
        <v>0</v>
      </c>
      <c r="AJ2362" s="358">
        <v>338</v>
      </c>
      <c r="AK2362" s="4">
        <v>0</v>
      </c>
      <c r="AL2362" s="4">
        <v>0</v>
      </c>
      <c r="AM2362" s="4">
        <v>171</v>
      </c>
    </row>
    <row r="2363" spans="2:39" x14ac:dyDescent="0.3">
      <c r="B2363" s="350" t="s">
        <v>262</v>
      </c>
      <c r="C2363" s="351" t="s">
        <v>286</v>
      </c>
      <c r="D2363" s="352">
        <v>14</v>
      </c>
      <c r="E2363" s="353">
        <v>0</v>
      </c>
      <c r="F2363" s="353">
        <v>439</v>
      </c>
      <c r="G2363" s="354">
        <v>123</v>
      </c>
      <c r="H2363" s="354">
        <v>0</v>
      </c>
      <c r="I2363" s="354">
        <v>335</v>
      </c>
      <c r="J2363" s="355">
        <v>16</v>
      </c>
      <c r="K2363" s="355">
        <v>0</v>
      </c>
      <c r="L2363" s="355">
        <v>355</v>
      </c>
      <c r="M2363" s="355">
        <v>0</v>
      </c>
      <c r="N2363" s="355">
        <v>0</v>
      </c>
      <c r="O2363" s="355">
        <v>333</v>
      </c>
      <c r="P2363" s="355">
        <v>0</v>
      </c>
      <c r="Q2363" s="355">
        <v>0</v>
      </c>
      <c r="R2363" s="355">
        <v>350</v>
      </c>
      <c r="S2363" s="355">
        <v>0</v>
      </c>
      <c r="T2363" s="355">
        <v>0</v>
      </c>
      <c r="U2363" s="355">
        <v>342.99999999999989</v>
      </c>
      <c r="V2363" s="355">
        <v>0</v>
      </c>
      <c r="W2363" s="355">
        <v>0</v>
      </c>
      <c r="X2363" s="355">
        <v>409.99999999999989</v>
      </c>
      <c r="Y2363" s="355">
        <v>3</v>
      </c>
      <c r="Z2363" s="355">
        <v>0</v>
      </c>
      <c r="AA2363" s="355">
        <v>472</v>
      </c>
      <c r="AB2363" s="355">
        <v>225</v>
      </c>
      <c r="AC2363" s="355">
        <v>0</v>
      </c>
      <c r="AD2363" s="357">
        <v>447</v>
      </c>
      <c r="AE2363" s="355">
        <v>324</v>
      </c>
      <c r="AF2363" s="355">
        <v>0</v>
      </c>
      <c r="AG2363" s="358">
        <v>497</v>
      </c>
      <c r="AH2363" s="355">
        <v>340</v>
      </c>
      <c r="AI2363" s="355">
        <v>0</v>
      </c>
      <c r="AJ2363" s="358">
        <v>468</v>
      </c>
      <c r="AK2363" s="4">
        <v>231</v>
      </c>
      <c r="AL2363" s="4">
        <v>0</v>
      </c>
      <c r="AM2363" s="4">
        <v>380</v>
      </c>
    </row>
    <row r="2364" spans="2:39" x14ac:dyDescent="0.3">
      <c r="B2364" s="350" t="s">
        <v>262</v>
      </c>
      <c r="C2364" s="351" t="s">
        <v>255</v>
      </c>
      <c r="D2364" s="352">
        <v>1226</v>
      </c>
      <c r="E2364" s="353">
        <v>18</v>
      </c>
      <c r="F2364" s="353">
        <v>539</v>
      </c>
      <c r="G2364" s="354">
        <v>1369</v>
      </c>
      <c r="H2364" s="354">
        <v>0</v>
      </c>
      <c r="I2364" s="354">
        <v>389</v>
      </c>
      <c r="J2364" s="355">
        <v>1310</v>
      </c>
      <c r="K2364" s="355">
        <v>0</v>
      </c>
      <c r="L2364" s="355">
        <v>528</v>
      </c>
      <c r="M2364" s="355">
        <v>1177</v>
      </c>
      <c r="N2364" s="355">
        <v>94</v>
      </c>
      <c r="O2364" s="355">
        <v>357</v>
      </c>
      <c r="P2364" s="355">
        <v>1277</v>
      </c>
      <c r="Q2364" s="355">
        <v>0</v>
      </c>
      <c r="R2364" s="355">
        <v>442</v>
      </c>
      <c r="S2364" s="355">
        <v>1051.9999999999998</v>
      </c>
      <c r="T2364" s="355">
        <v>0</v>
      </c>
      <c r="U2364" s="355">
        <v>397.99999999999983</v>
      </c>
      <c r="V2364" s="355">
        <v>1021.0000000000002</v>
      </c>
      <c r="W2364" s="355">
        <v>0</v>
      </c>
      <c r="X2364" s="355">
        <v>541.00000000000011</v>
      </c>
      <c r="Y2364" s="355">
        <v>1043</v>
      </c>
      <c r="Z2364" s="355">
        <v>0</v>
      </c>
      <c r="AA2364" s="355">
        <v>600</v>
      </c>
      <c r="AB2364" s="355">
        <v>1039</v>
      </c>
      <c r="AC2364" s="355">
        <v>0</v>
      </c>
      <c r="AD2364" s="357">
        <v>583</v>
      </c>
      <c r="AE2364" s="355">
        <v>1065</v>
      </c>
      <c r="AF2364" s="355">
        <v>0</v>
      </c>
      <c r="AG2364" s="358">
        <v>645</v>
      </c>
      <c r="AH2364" s="355">
        <v>1140</v>
      </c>
      <c r="AI2364" s="355">
        <v>0</v>
      </c>
      <c r="AJ2364" s="358">
        <v>556</v>
      </c>
      <c r="AK2364" s="4">
        <v>1241</v>
      </c>
      <c r="AL2364" s="4">
        <v>0</v>
      </c>
      <c r="AM2364" s="4">
        <v>473</v>
      </c>
    </row>
    <row r="2365" spans="2:39" x14ac:dyDescent="0.3">
      <c r="B2365" s="350" t="s">
        <v>262</v>
      </c>
      <c r="C2365" s="351" t="s">
        <v>224</v>
      </c>
      <c r="D2365" s="352">
        <v>1622</v>
      </c>
      <c r="E2365" s="353">
        <v>14</v>
      </c>
      <c r="F2365" s="353">
        <v>637</v>
      </c>
      <c r="G2365" s="354">
        <v>1581</v>
      </c>
      <c r="H2365" s="354">
        <v>0</v>
      </c>
      <c r="I2365" s="354">
        <v>416</v>
      </c>
      <c r="J2365" s="355">
        <v>1678</v>
      </c>
      <c r="K2365" s="355">
        <v>0</v>
      </c>
      <c r="L2365" s="355">
        <v>457</v>
      </c>
      <c r="M2365" s="355">
        <v>1550</v>
      </c>
      <c r="N2365" s="355">
        <v>11</v>
      </c>
      <c r="O2365" s="355">
        <v>402</v>
      </c>
      <c r="P2365" s="355">
        <v>1497</v>
      </c>
      <c r="Q2365" s="355">
        <v>0</v>
      </c>
      <c r="R2365" s="355">
        <v>349</v>
      </c>
      <c r="S2365" s="355">
        <v>1382.9999999999991</v>
      </c>
      <c r="T2365" s="355">
        <v>0</v>
      </c>
      <c r="U2365" s="355">
        <v>443.99999999999989</v>
      </c>
      <c r="V2365" s="355">
        <v>1272.9999999999993</v>
      </c>
      <c r="W2365" s="355">
        <v>0</v>
      </c>
      <c r="X2365" s="355">
        <v>474</v>
      </c>
      <c r="Y2365" s="355">
        <v>1256</v>
      </c>
      <c r="Z2365" s="355">
        <v>0</v>
      </c>
      <c r="AA2365" s="355">
        <v>509</v>
      </c>
      <c r="AB2365" s="355">
        <v>1280</v>
      </c>
      <c r="AC2365" s="355">
        <v>0</v>
      </c>
      <c r="AD2365" s="357">
        <v>553</v>
      </c>
      <c r="AE2365" s="355">
        <v>1226</v>
      </c>
      <c r="AF2365" s="355">
        <v>0</v>
      </c>
      <c r="AG2365" s="358">
        <v>589</v>
      </c>
      <c r="AH2365" s="355">
        <v>1284</v>
      </c>
      <c r="AI2365" s="355">
        <v>0</v>
      </c>
      <c r="AJ2365" s="358">
        <v>563</v>
      </c>
      <c r="AK2365" s="4">
        <v>1368</v>
      </c>
      <c r="AL2365" s="4">
        <v>0</v>
      </c>
      <c r="AM2365" s="4">
        <v>463</v>
      </c>
    </row>
    <row r="2366" spans="2:39" x14ac:dyDescent="0.3">
      <c r="B2366" s="350" t="s">
        <v>262</v>
      </c>
      <c r="C2366" s="351" t="s">
        <v>225</v>
      </c>
      <c r="D2366" s="352">
        <v>1528</v>
      </c>
      <c r="E2366" s="353">
        <v>11</v>
      </c>
      <c r="F2366" s="353">
        <v>557</v>
      </c>
      <c r="G2366" s="354">
        <v>1594</v>
      </c>
      <c r="H2366" s="354">
        <v>2</v>
      </c>
      <c r="I2366" s="354">
        <v>416</v>
      </c>
      <c r="J2366" s="355">
        <v>1624</v>
      </c>
      <c r="K2366" s="355">
        <v>0</v>
      </c>
      <c r="L2366" s="355">
        <v>452</v>
      </c>
      <c r="M2366" s="355">
        <v>1554</v>
      </c>
      <c r="N2366" s="355">
        <v>44</v>
      </c>
      <c r="O2366" s="355">
        <v>440</v>
      </c>
      <c r="P2366" s="355">
        <v>1545</v>
      </c>
      <c r="Q2366" s="355">
        <v>0</v>
      </c>
      <c r="R2366" s="355">
        <v>415</v>
      </c>
      <c r="S2366" s="355">
        <v>1353</v>
      </c>
      <c r="T2366" s="355">
        <v>0</v>
      </c>
      <c r="U2366" s="355">
        <v>415.99999999999989</v>
      </c>
      <c r="V2366" s="355">
        <v>1395.9999999999998</v>
      </c>
      <c r="W2366" s="355">
        <v>0</v>
      </c>
      <c r="X2366" s="355">
        <v>475.99999999999983</v>
      </c>
      <c r="Y2366" s="355">
        <v>1233</v>
      </c>
      <c r="Z2366" s="355">
        <v>0</v>
      </c>
      <c r="AA2366" s="355">
        <v>502</v>
      </c>
      <c r="AB2366" s="355">
        <v>1215</v>
      </c>
      <c r="AC2366" s="355">
        <v>0</v>
      </c>
      <c r="AD2366" s="357">
        <v>526</v>
      </c>
      <c r="AE2366" s="355">
        <v>1223</v>
      </c>
      <c r="AF2366" s="355">
        <v>0</v>
      </c>
      <c r="AG2366" s="358">
        <v>527</v>
      </c>
      <c r="AH2366" s="355">
        <v>1243</v>
      </c>
      <c r="AI2366" s="355">
        <v>0</v>
      </c>
      <c r="AJ2366" s="358">
        <v>559</v>
      </c>
      <c r="AK2366" s="4">
        <v>1318</v>
      </c>
      <c r="AL2366" s="4">
        <v>0</v>
      </c>
      <c r="AM2366" s="4">
        <v>484</v>
      </c>
    </row>
    <row r="2367" spans="2:39" x14ac:dyDescent="0.3">
      <c r="B2367" s="350" t="s">
        <v>262</v>
      </c>
      <c r="C2367" s="351" t="s">
        <v>226</v>
      </c>
      <c r="D2367" s="352">
        <v>1567</v>
      </c>
      <c r="E2367" s="353">
        <v>19</v>
      </c>
      <c r="F2367" s="353">
        <v>571</v>
      </c>
      <c r="G2367" s="354">
        <v>1581</v>
      </c>
      <c r="H2367" s="354">
        <v>0</v>
      </c>
      <c r="I2367" s="354">
        <v>418</v>
      </c>
      <c r="J2367" s="355">
        <v>1616</v>
      </c>
      <c r="K2367" s="355">
        <v>0</v>
      </c>
      <c r="L2367" s="355">
        <v>434</v>
      </c>
      <c r="M2367" s="355">
        <v>1578</v>
      </c>
      <c r="N2367" s="355">
        <v>36</v>
      </c>
      <c r="O2367" s="355">
        <v>416</v>
      </c>
      <c r="P2367" s="355">
        <v>1631</v>
      </c>
      <c r="Q2367" s="355">
        <v>0</v>
      </c>
      <c r="R2367" s="355">
        <v>429</v>
      </c>
      <c r="S2367" s="355">
        <v>1464.0000000000002</v>
      </c>
      <c r="T2367" s="355">
        <v>0</v>
      </c>
      <c r="U2367" s="355">
        <v>462.99999999999972</v>
      </c>
      <c r="V2367" s="355">
        <v>1420.0000000000009</v>
      </c>
      <c r="W2367" s="355">
        <v>0</v>
      </c>
      <c r="X2367" s="355">
        <v>423.99999999999994</v>
      </c>
      <c r="Y2367" s="355">
        <v>1357</v>
      </c>
      <c r="Z2367" s="355">
        <v>0</v>
      </c>
      <c r="AA2367" s="355">
        <v>508</v>
      </c>
      <c r="AB2367" s="355">
        <v>1200</v>
      </c>
      <c r="AC2367" s="355">
        <v>0</v>
      </c>
      <c r="AD2367" s="357">
        <v>512</v>
      </c>
      <c r="AE2367" s="355">
        <v>1207</v>
      </c>
      <c r="AF2367" s="355">
        <v>0</v>
      </c>
      <c r="AG2367" s="358">
        <v>527</v>
      </c>
      <c r="AH2367" s="355">
        <v>1262</v>
      </c>
      <c r="AI2367" s="355">
        <v>0</v>
      </c>
      <c r="AJ2367" s="358">
        <v>498</v>
      </c>
      <c r="AK2367" s="4">
        <v>1333</v>
      </c>
      <c r="AL2367" s="4">
        <v>0</v>
      </c>
      <c r="AM2367" s="4">
        <v>468</v>
      </c>
    </row>
    <row r="2368" spans="2:39" x14ac:dyDescent="0.3">
      <c r="B2368" s="350" t="s">
        <v>262</v>
      </c>
      <c r="C2368" s="351" t="s">
        <v>227</v>
      </c>
      <c r="D2368" s="352">
        <v>1708</v>
      </c>
      <c r="E2368" s="353">
        <v>14</v>
      </c>
      <c r="F2368" s="353">
        <v>548</v>
      </c>
      <c r="G2368" s="354">
        <v>1541</v>
      </c>
      <c r="H2368" s="354">
        <v>2</v>
      </c>
      <c r="I2368" s="354">
        <v>398</v>
      </c>
      <c r="J2368" s="355">
        <v>1610</v>
      </c>
      <c r="K2368" s="355">
        <v>0</v>
      </c>
      <c r="L2368" s="355">
        <v>425</v>
      </c>
      <c r="M2368" s="355">
        <v>1558</v>
      </c>
      <c r="N2368" s="355">
        <v>15</v>
      </c>
      <c r="O2368" s="355">
        <v>401</v>
      </c>
      <c r="P2368" s="355">
        <v>1570</v>
      </c>
      <c r="Q2368" s="355">
        <v>0</v>
      </c>
      <c r="R2368" s="355">
        <v>393</v>
      </c>
      <c r="S2368" s="355">
        <v>1541.0000000000005</v>
      </c>
      <c r="T2368" s="355">
        <v>0</v>
      </c>
      <c r="U2368" s="355">
        <v>508</v>
      </c>
      <c r="V2368" s="355">
        <v>1503.9999999999984</v>
      </c>
      <c r="W2368" s="355">
        <v>0</v>
      </c>
      <c r="X2368" s="355">
        <v>453.99999999999989</v>
      </c>
      <c r="Y2368" s="355">
        <v>1390</v>
      </c>
      <c r="Z2368" s="355">
        <v>0</v>
      </c>
      <c r="AA2368" s="355">
        <v>460</v>
      </c>
      <c r="AB2368" s="355">
        <v>1350</v>
      </c>
      <c r="AC2368" s="355">
        <v>0</v>
      </c>
      <c r="AD2368" s="357">
        <v>497</v>
      </c>
      <c r="AE2368" s="355">
        <v>1229</v>
      </c>
      <c r="AF2368" s="355">
        <v>0</v>
      </c>
      <c r="AG2368" s="358">
        <v>495</v>
      </c>
      <c r="AH2368" s="355">
        <v>1255</v>
      </c>
      <c r="AI2368" s="355">
        <v>0</v>
      </c>
      <c r="AJ2368" s="358">
        <v>509</v>
      </c>
      <c r="AK2368" s="4">
        <v>1291</v>
      </c>
      <c r="AL2368" s="4">
        <v>0</v>
      </c>
      <c r="AM2368" s="4">
        <v>447</v>
      </c>
    </row>
    <row r="2369" spans="2:39" x14ac:dyDescent="0.3">
      <c r="B2369" s="350" t="s">
        <v>262</v>
      </c>
      <c r="C2369" s="351" t="s">
        <v>228</v>
      </c>
      <c r="D2369" s="352">
        <v>1623</v>
      </c>
      <c r="E2369" s="353">
        <v>7</v>
      </c>
      <c r="F2369" s="353">
        <v>569</v>
      </c>
      <c r="G2369" s="354">
        <v>1756</v>
      </c>
      <c r="H2369" s="354">
        <v>1</v>
      </c>
      <c r="I2369" s="354">
        <v>365</v>
      </c>
      <c r="J2369" s="355">
        <v>1632</v>
      </c>
      <c r="K2369" s="355">
        <v>0</v>
      </c>
      <c r="L2369" s="355">
        <v>392</v>
      </c>
      <c r="M2369" s="355">
        <v>1529</v>
      </c>
      <c r="N2369" s="355">
        <v>57</v>
      </c>
      <c r="O2369" s="355">
        <v>382</v>
      </c>
      <c r="P2369" s="355">
        <v>1593</v>
      </c>
      <c r="Q2369" s="355">
        <v>0</v>
      </c>
      <c r="R2369" s="355">
        <v>368</v>
      </c>
      <c r="S2369" s="355">
        <v>1533.000000000002</v>
      </c>
      <c r="T2369" s="355">
        <v>0</v>
      </c>
      <c r="U2369" s="355">
        <v>416</v>
      </c>
      <c r="V2369" s="355">
        <v>1580.9999999999998</v>
      </c>
      <c r="W2369" s="355">
        <v>0</v>
      </c>
      <c r="X2369" s="355">
        <v>440.99999999999989</v>
      </c>
      <c r="Y2369" s="355">
        <v>1471</v>
      </c>
      <c r="Z2369" s="355">
        <v>0</v>
      </c>
      <c r="AA2369" s="355">
        <v>468</v>
      </c>
      <c r="AB2369" s="355">
        <v>1399</v>
      </c>
      <c r="AC2369" s="355">
        <v>0</v>
      </c>
      <c r="AD2369" s="357">
        <v>424</v>
      </c>
      <c r="AE2369" s="355">
        <v>1395</v>
      </c>
      <c r="AF2369" s="355">
        <v>0</v>
      </c>
      <c r="AG2369" s="358">
        <v>470</v>
      </c>
      <c r="AH2369" s="355">
        <v>1287</v>
      </c>
      <c r="AI2369" s="355">
        <v>0</v>
      </c>
      <c r="AJ2369" s="358">
        <v>488</v>
      </c>
      <c r="AK2369" s="4">
        <v>1302</v>
      </c>
      <c r="AL2369" s="4">
        <v>0</v>
      </c>
      <c r="AM2369" s="4">
        <v>428</v>
      </c>
    </row>
    <row r="2370" spans="2:39" x14ac:dyDescent="0.3">
      <c r="B2370" s="350" t="s">
        <v>262</v>
      </c>
      <c r="C2370" s="351" t="s">
        <v>229</v>
      </c>
      <c r="D2370" s="352">
        <v>1817</v>
      </c>
      <c r="E2370" s="353">
        <v>32</v>
      </c>
      <c r="F2370" s="353">
        <v>578</v>
      </c>
      <c r="G2370" s="354">
        <v>1912</v>
      </c>
      <c r="H2370" s="354">
        <v>0</v>
      </c>
      <c r="I2370" s="354">
        <v>399</v>
      </c>
      <c r="J2370" s="355">
        <v>1981</v>
      </c>
      <c r="K2370" s="355">
        <v>0</v>
      </c>
      <c r="L2370" s="355">
        <v>398</v>
      </c>
      <c r="M2370" s="355">
        <v>1861</v>
      </c>
      <c r="N2370" s="355">
        <v>41</v>
      </c>
      <c r="O2370" s="355">
        <v>337</v>
      </c>
      <c r="P2370" s="355">
        <v>1926</v>
      </c>
      <c r="Q2370" s="355">
        <v>0</v>
      </c>
      <c r="R2370" s="355">
        <v>346</v>
      </c>
      <c r="S2370" s="355">
        <v>1821.0000000000005</v>
      </c>
      <c r="T2370" s="355">
        <v>0</v>
      </c>
      <c r="U2370" s="355">
        <v>418.00000000000006</v>
      </c>
      <c r="V2370" s="355">
        <v>1873.0000000000014</v>
      </c>
      <c r="W2370" s="355">
        <v>0</v>
      </c>
      <c r="X2370" s="355">
        <v>446.00000000000017</v>
      </c>
      <c r="Y2370" s="355">
        <v>1853</v>
      </c>
      <c r="Z2370" s="355">
        <v>0</v>
      </c>
      <c r="AA2370" s="355">
        <v>517</v>
      </c>
      <c r="AB2370" s="355">
        <v>1767</v>
      </c>
      <c r="AC2370" s="355">
        <v>0</v>
      </c>
      <c r="AD2370" s="357">
        <v>524</v>
      </c>
      <c r="AE2370" s="355">
        <v>1687</v>
      </c>
      <c r="AF2370" s="355">
        <v>0</v>
      </c>
      <c r="AG2370" s="358">
        <v>471</v>
      </c>
      <c r="AH2370" s="355">
        <v>1692</v>
      </c>
      <c r="AI2370" s="355">
        <v>0</v>
      </c>
      <c r="AJ2370" s="358">
        <v>489</v>
      </c>
      <c r="AK2370" s="4">
        <v>1559</v>
      </c>
      <c r="AL2370" s="4">
        <v>0</v>
      </c>
      <c r="AM2370" s="4">
        <v>414</v>
      </c>
    </row>
    <row r="2371" spans="2:39" x14ac:dyDescent="0.3">
      <c r="B2371" s="350" t="s">
        <v>262</v>
      </c>
      <c r="C2371" s="351" t="s">
        <v>287</v>
      </c>
      <c r="D2371" s="352">
        <v>1715</v>
      </c>
      <c r="E2371" s="353">
        <v>30</v>
      </c>
      <c r="F2371" s="353">
        <v>587</v>
      </c>
      <c r="G2371" s="354">
        <v>1690</v>
      </c>
      <c r="H2371" s="354">
        <v>0</v>
      </c>
      <c r="I2371" s="354">
        <v>393</v>
      </c>
      <c r="J2371" s="355">
        <v>1608</v>
      </c>
      <c r="K2371" s="355">
        <v>0</v>
      </c>
      <c r="L2371" s="355">
        <v>423</v>
      </c>
      <c r="M2371" s="355">
        <v>1656</v>
      </c>
      <c r="N2371" s="355">
        <v>17</v>
      </c>
      <c r="O2371" s="355">
        <v>382</v>
      </c>
      <c r="P2371" s="355">
        <v>1611</v>
      </c>
      <c r="Q2371" s="355">
        <v>0</v>
      </c>
      <c r="R2371" s="355">
        <v>333</v>
      </c>
      <c r="S2371" s="355">
        <v>1486.0000000000009</v>
      </c>
      <c r="T2371" s="355">
        <v>0</v>
      </c>
      <c r="U2371" s="355">
        <v>389.00000000000017</v>
      </c>
      <c r="V2371" s="355">
        <v>1544.999999999998</v>
      </c>
      <c r="W2371" s="355">
        <v>0</v>
      </c>
      <c r="X2371" s="355">
        <v>431.00000000000034</v>
      </c>
      <c r="Y2371" s="355">
        <v>1562</v>
      </c>
      <c r="Z2371" s="355">
        <v>0</v>
      </c>
      <c r="AA2371" s="355">
        <v>458</v>
      </c>
      <c r="AB2371" s="355">
        <v>1572</v>
      </c>
      <c r="AC2371" s="355">
        <v>0</v>
      </c>
      <c r="AD2371" s="357">
        <v>528</v>
      </c>
      <c r="AE2371" s="355">
        <v>1528</v>
      </c>
      <c r="AF2371" s="355">
        <v>0</v>
      </c>
      <c r="AG2371" s="358">
        <v>541</v>
      </c>
      <c r="AH2371" s="355">
        <v>1517</v>
      </c>
      <c r="AI2371" s="355">
        <v>0</v>
      </c>
      <c r="AJ2371" s="358">
        <v>473</v>
      </c>
      <c r="AK2371" s="4">
        <v>1589</v>
      </c>
      <c r="AL2371" s="4">
        <v>0</v>
      </c>
      <c r="AM2371" s="4">
        <v>447</v>
      </c>
    </row>
    <row r="2372" spans="2:39" x14ac:dyDescent="0.3">
      <c r="B2372" s="350" t="s">
        <v>262</v>
      </c>
      <c r="C2372" s="351" t="s">
        <v>230</v>
      </c>
      <c r="D2372" s="352">
        <v>1511</v>
      </c>
      <c r="E2372" s="353">
        <v>33</v>
      </c>
      <c r="F2372" s="353">
        <v>562</v>
      </c>
      <c r="G2372" s="354">
        <v>1455</v>
      </c>
      <c r="H2372" s="354">
        <v>0</v>
      </c>
      <c r="I2372" s="354">
        <v>374</v>
      </c>
      <c r="J2372" s="355">
        <v>1410</v>
      </c>
      <c r="K2372" s="355">
        <v>0</v>
      </c>
      <c r="L2372" s="355">
        <v>394</v>
      </c>
      <c r="M2372" s="355">
        <v>1375</v>
      </c>
      <c r="N2372" s="355">
        <v>9</v>
      </c>
      <c r="O2372" s="355">
        <v>365</v>
      </c>
      <c r="P2372" s="355">
        <v>1420</v>
      </c>
      <c r="Q2372" s="355">
        <v>0</v>
      </c>
      <c r="R2372" s="355">
        <v>360</v>
      </c>
      <c r="S2372" s="355">
        <v>1269.9999999999998</v>
      </c>
      <c r="T2372" s="355">
        <v>0</v>
      </c>
      <c r="U2372" s="355">
        <v>311</v>
      </c>
      <c r="V2372" s="355">
        <v>1316.9999999999995</v>
      </c>
      <c r="W2372" s="355">
        <v>0</v>
      </c>
      <c r="X2372" s="355">
        <v>369.00000000000006</v>
      </c>
      <c r="Y2372" s="355">
        <v>1366</v>
      </c>
      <c r="Z2372" s="355">
        <v>0</v>
      </c>
      <c r="AA2372" s="355">
        <v>410</v>
      </c>
      <c r="AB2372" s="355">
        <v>1358</v>
      </c>
      <c r="AC2372" s="355">
        <v>0</v>
      </c>
      <c r="AD2372" s="357">
        <v>465</v>
      </c>
      <c r="AE2372" s="355">
        <v>1410</v>
      </c>
      <c r="AF2372" s="355">
        <v>0</v>
      </c>
      <c r="AG2372" s="358">
        <v>489</v>
      </c>
      <c r="AH2372" s="355">
        <v>1398</v>
      </c>
      <c r="AI2372" s="355">
        <v>0</v>
      </c>
      <c r="AJ2372" s="358">
        <v>494</v>
      </c>
      <c r="AK2372" s="4">
        <v>1466</v>
      </c>
      <c r="AL2372" s="4">
        <v>0</v>
      </c>
      <c r="AM2372" s="4">
        <v>393</v>
      </c>
    </row>
    <row r="2373" spans="2:39" x14ac:dyDescent="0.3">
      <c r="B2373" s="350" t="s">
        <v>262</v>
      </c>
      <c r="C2373" s="351" t="s">
        <v>231</v>
      </c>
      <c r="D2373" s="352">
        <v>1303</v>
      </c>
      <c r="E2373" s="353">
        <v>38</v>
      </c>
      <c r="F2373" s="353">
        <v>500</v>
      </c>
      <c r="G2373" s="354">
        <v>1253</v>
      </c>
      <c r="H2373" s="354">
        <v>0</v>
      </c>
      <c r="I2373" s="354">
        <v>339</v>
      </c>
      <c r="J2373" s="355">
        <v>1267</v>
      </c>
      <c r="K2373" s="355">
        <v>0</v>
      </c>
      <c r="L2373" s="355">
        <v>364</v>
      </c>
      <c r="M2373" s="355">
        <v>1184</v>
      </c>
      <c r="N2373" s="355">
        <v>8</v>
      </c>
      <c r="O2373" s="355">
        <v>354</v>
      </c>
      <c r="P2373" s="355">
        <v>1184</v>
      </c>
      <c r="Q2373" s="355">
        <v>0</v>
      </c>
      <c r="R2373" s="355">
        <v>328</v>
      </c>
      <c r="S2373" s="355">
        <v>1152.9999999999995</v>
      </c>
      <c r="T2373" s="355">
        <v>0</v>
      </c>
      <c r="U2373" s="355">
        <v>332.00000000000011</v>
      </c>
      <c r="V2373" s="355">
        <v>1112.0000000000002</v>
      </c>
      <c r="W2373" s="355">
        <v>0</v>
      </c>
      <c r="X2373" s="355">
        <v>336.00000000000006</v>
      </c>
      <c r="Y2373" s="355">
        <v>1106</v>
      </c>
      <c r="Z2373" s="355">
        <v>0</v>
      </c>
      <c r="AA2373" s="355">
        <v>380</v>
      </c>
      <c r="AB2373" s="355">
        <v>1199</v>
      </c>
      <c r="AC2373" s="355">
        <v>0</v>
      </c>
      <c r="AD2373" s="357">
        <v>376</v>
      </c>
      <c r="AE2373" s="355">
        <v>1229</v>
      </c>
      <c r="AF2373" s="355">
        <v>0</v>
      </c>
      <c r="AG2373" s="358">
        <v>451</v>
      </c>
      <c r="AH2373" s="355">
        <v>1293</v>
      </c>
      <c r="AI2373" s="355">
        <v>0</v>
      </c>
      <c r="AJ2373" s="358">
        <v>476</v>
      </c>
      <c r="AK2373" s="4">
        <v>1330</v>
      </c>
      <c r="AL2373" s="4">
        <v>0</v>
      </c>
      <c r="AM2373" s="4">
        <v>408</v>
      </c>
    </row>
    <row r="2374" spans="2:39" x14ac:dyDescent="0.3">
      <c r="B2374" s="350" t="s">
        <v>262</v>
      </c>
      <c r="C2374" s="351" t="s">
        <v>288</v>
      </c>
      <c r="D2374" s="352">
        <v>1136</v>
      </c>
      <c r="E2374" s="353">
        <v>48</v>
      </c>
      <c r="F2374" s="353">
        <v>485</v>
      </c>
      <c r="G2374" s="354">
        <v>1064</v>
      </c>
      <c r="H2374" s="354">
        <v>0</v>
      </c>
      <c r="I2374" s="354">
        <v>326</v>
      </c>
      <c r="J2374" s="355">
        <v>1092</v>
      </c>
      <c r="K2374" s="355">
        <v>0</v>
      </c>
      <c r="L2374" s="355">
        <v>306</v>
      </c>
      <c r="M2374" s="355">
        <v>1098</v>
      </c>
      <c r="N2374" s="355">
        <v>7</v>
      </c>
      <c r="O2374" s="355">
        <v>297</v>
      </c>
      <c r="P2374" s="355">
        <v>1024</v>
      </c>
      <c r="Q2374" s="355">
        <v>0</v>
      </c>
      <c r="R2374" s="355">
        <v>274</v>
      </c>
      <c r="S2374" s="355">
        <v>954.99999999999989</v>
      </c>
      <c r="T2374" s="355">
        <v>0</v>
      </c>
      <c r="U2374" s="355">
        <v>309.99999999999989</v>
      </c>
      <c r="V2374" s="355">
        <v>1010.9999999999997</v>
      </c>
      <c r="W2374" s="355">
        <v>0</v>
      </c>
      <c r="X2374" s="355">
        <v>305.00000000000017</v>
      </c>
      <c r="Y2374" s="355">
        <v>961</v>
      </c>
      <c r="Z2374" s="355">
        <v>0</v>
      </c>
      <c r="AA2374" s="355">
        <v>280</v>
      </c>
      <c r="AB2374" s="355">
        <v>961</v>
      </c>
      <c r="AC2374" s="355">
        <v>0</v>
      </c>
      <c r="AD2374" s="357">
        <v>367</v>
      </c>
      <c r="AE2374" s="355">
        <v>1042</v>
      </c>
      <c r="AF2374" s="355">
        <v>0</v>
      </c>
      <c r="AG2374" s="358">
        <v>362</v>
      </c>
      <c r="AH2374" s="355">
        <v>1066</v>
      </c>
      <c r="AI2374" s="355">
        <v>0</v>
      </c>
      <c r="AJ2374" s="358">
        <v>430</v>
      </c>
      <c r="AK2374" s="4">
        <v>1173</v>
      </c>
      <c r="AL2374" s="4">
        <v>0</v>
      </c>
      <c r="AM2374" s="4">
        <v>393</v>
      </c>
    </row>
    <row r="2375" spans="2:39" x14ac:dyDescent="0.3">
      <c r="B2375" s="350" t="s">
        <v>262</v>
      </c>
      <c r="C2375" s="351" t="s">
        <v>232</v>
      </c>
      <c r="D2375" s="352">
        <v>906</v>
      </c>
      <c r="E2375" s="353">
        <v>17</v>
      </c>
      <c r="F2375" s="353">
        <v>423</v>
      </c>
      <c r="G2375" s="354">
        <v>927</v>
      </c>
      <c r="H2375" s="354">
        <v>0</v>
      </c>
      <c r="I2375" s="354">
        <v>327</v>
      </c>
      <c r="J2375" s="355">
        <v>897</v>
      </c>
      <c r="K2375" s="355">
        <v>0</v>
      </c>
      <c r="L2375" s="355">
        <v>326</v>
      </c>
      <c r="M2375" s="355">
        <v>894</v>
      </c>
      <c r="N2375" s="355">
        <v>4</v>
      </c>
      <c r="O2375" s="355">
        <v>296</v>
      </c>
      <c r="P2375" s="355">
        <v>903</v>
      </c>
      <c r="Q2375" s="355">
        <v>0</v>
      </c>
      <c r="R2375" s="355">
        <v>285</v>
      </c>
      <c r="S2375" s="355">
        <v>799.00000000000023</v>
      </c>
      <c r="T2375" s="355">
        <v>0</v>
      </c>
      <c r="U2375" s="355">
        <v>306</v>
      </c>
      <c r="V2375" s="355">
        <v>839.99999999999989</v>
      </c>
      <c r="W2375" s="355">
        <v>0</v>
      </c>
      <c r="X2375" s="355">
        <v>330.00000000000011</v>
      </c>
      <c r="Y2375" s="355">
        <v>859</v>
      </c>
      <c r="Z2375" s="355">
        <v>0</v>
      </c>
      <c r="AA2375" s="355">
        <v>329</v>
      </c>
      <c r="AB2375" s="355">
        <v>791</v>
      </c>
      <c r="AC2375" s="355">
        <v>0</v>
      </c>
      <c r="AD2375" s="357">
        <v>319</v>
      </c>
      <c r="AE2375" s="355">
        <v>806</v>
      </c>
      <c r="AF2375" s="355">
        <v>0</v>
      </c>
      <c r="AG2375" s="358">
        <v>375</v>
      </c>
      <c r="AH2375" s="355">
        <v>872</v>
      </c>
      <c r="AI2375" s="355">
        <v>0</v>
      </c>
      <c r="AJ2375" s="358">
        <v>366</v>
      </c>
      <c r="AK2375" s="4">
        <v>979</v>
      </c>
      <c r="AL2375" s="4">
        <v>0</v>
      </c>
      <c r="AM2375" s="4">
        <v>403</v>
      </c>
    </row>
    <row r="2376" spans="2:39" x14ac:dyDescent="0.3">
      <c r="B2376" s="350" t="s">
        <v>262</v>
      </c>
      <c r="C2376" s="351" t="s">
        <v>325</v>
      </c>
      <c r="D2376" s="352">
        <v>0</v>
      </c>
      <c r="E2376" s="353">
        <v>0</v>
      </c>
      <c r="F2376" s="353">
        <v>0</v>
      </c>
      <c r="G2376" s="354">
        <v>0</v>
      </c>
      <c r="H2376" s="354">
        <v>0</v>
      </c>
      <c r="I2376" s="354">
        <v>0</v>
      </c>
      <c r="J2376" s="355">
        <v>0</v>
      </c>
      <c r="K2376" s="355">
        <v>0</v>
      </c>
      <c r="L2376" s="355">
        <v>0</v>
      </c>
      <c r="M2376" s="355">
        <v>0</v>
      </c>
      <c r="N2376" s="355">
        <v>0</v>
      </c>
      <c r="O2376" s="355">
        <v>0</v>
      </c>
      <c r="P2376" s="355">
        <v>0</v>
      </c>
      <c r="Q2376" s="355">
        <v>0</v>
      </c>
      <c r="R2376" s="355">
        <v>0</v>
      </c>
      <c r="S2376" s="355">
        <v>0</v>
      </c>
      <c r="T2376" s="355">
        <v>0</v>
      </c>
      <c r="U2376" s="355">
        <v>0</v>
      </c>
      <c r="V2376" s="355">
        <v>0</v>
      </c>
      <c r="W2376" s="355">
        <v>0</v>
      </c>
      <c r="X2376" s="355">
        <v>0</v>
      </c>
      <c r="Y2376" s="355">
        <v>0</v>
      </c>
      <c r="Z2376" s="355">
        <v>0</v>
      </c>
      <c r="AA2376" s="355">
        <v>0</v>
      </c>
      <c r="AB2376" s="355">
        <v>0</v>
      </c>
      <c r="AC2376" s="355">
        <v>0</v>
      </c>
      <c r="AD2376" s="357">
        <v>0</v>
      </c>
      <c r="AE2376" s="355">
        <v>0</v>
      </c>
      <c r="AF2376" s="355">
        <v>0</v>
      </c>
      <c r="AG2376" s="358">
        <v>0</v>
      </c>
      <c r="AH2376" s="355">
        <v>0</v>
      </c>
      <c r="AI2376" s="355">
        <v>0</v>
      </c>
      <c r="AJ2376" s="358">
        <v>0</v>
      </c>
      <c r="AK2376" s="4">
        <v>0</v>
      </c>
      <c r="AL2376" s="4">
        <v>0</v>
      </c>
      <c r="AM2376" s="4">
        <v>0</v>
      </c>
    </row>
    <row r="2377" spans="2:39" x14ac:dyDescent="0.3">
      <c r="B2377" s="350" t="s">
        <v>262</v>
      </c>
      <c r="C2377" s="351" t="s">
        <v>326</v>
      </c>
      <c r="D2377" s="352">
        <v>0</v>
      </c>
      <c r="E2377" s="353">
        <v>0</v>
      </c>
      <c r="F2377" s="353">
        <v>0</v>
      </c>
      <c r="G2377" s="354">
        <v>0</v>
      </c>
      <c r="H2377" s="354">
        <v>0</v>
      </c>
      <c r="I2377" s="354">
        <v>0</v>
      </c>
      <c r="J2377" s="355">
        <v>0</v>
      </c>
      <c r="K2377" s="355">
        <v>0</v>
      </c>
      <c r="L2377" s="355">
        <v>0</v>
      </c>
      <c r="M2377" s="355">
        <v>0</v>
      </c>
      <c r="N2377" s="355">
        <v>0</v>
      </c>
      <c r="O2377" s="355">
        <v>0</v>
      </c>
      <c r="P2377" s="355">
        <v>0</v>
      </c>
      <c r="Q2377" s="355">
        <v>0</v>
      </c>
      <c r="R2377" s="355">
        <v>0</v>
      </c>
      <c r="S2377" s="355">
        <v>0</v>
      </c>
      <c r="T2377" s="355">
        <v>0</v>
      </c>
      <c r="U2377" s="355">
        <v>0</v>
      </c>
      <c r="V2377" s="355">
        <v>0</v>
      </c>
      <c r="W2377" s="355">
        <v>0</v>
      </c>
      <c r="X2377" s="355">
        <v>0</v>
      </c>
      <c r="Y2377" s="355">
        <v>0</v>
      </c>
      <c r="Z2377" s="355">
        <v>0</v>
      </c>
      <c r="AA2377" s="355">
        <v>0</v>
      </c>
      <c r="AB2377" s="355">
        <v>0</v>
      </c>
      <c r="AC2377" s="355">
        <v>0</v>
      </c>
      <c r="AD2377" s="357">
        <v>0</v>
      </c>
      <c r="AE2377" s="355">
        <v>0</v>
      </c>
      <c r="AF2377" s="355">
        <v>0</v>
      </c>
      <c r="AG2377" s="358">
        <v>0</v>
      </c>
      <c r="AH2377" s="355">
        <v>0</v>
      </c>
      <c r="AI2377" s="355">
        <v>0</v>
      </c>
      <c r="AJ2377" s="358">
        <v>0</v>
      </c>
      <c r="AK2377" s="4">
        <v>0</v>
      </c>
      <c r="AL2377" s="4">
        <v>0</v>
      </c>
      <c r="AM2377" s="4">
        <v>0</v>
      </c>
    </row>
    <row r="2378" spans="2:39" x14ac:dyDescent="0.3">
      <c r="B2378" s="350" t="s">
        <v>262</v>
      </c>
      <c r="C2378" s="351" t="s">
        <v>289</v>
      </c>
      <c r="D2378" s="352">
        <v>19</v>
      </c>
      <c r="E2378" s="353">
        <v>18</v>
      </c>
      <c r="F2378" s="353">
        <v>59</v>
      </c>
      <c r="G2378" s="354">
        <v>36</v>
      </c>
      <c r="H2378" s="354">
        <v>0</v>
      </c>
      <c r="I2378" s="354">
        <v>56</v>
      </c>
      <c r="J2378" s="355">
        <v>24</v>
      </c>
      <c r="K2378" s="355">
        <v>0</v>
      </c>
      <c r="L2378" s="355">
        <v>42</v>
      </c>
      <c r="M2378" s="355">
        <v>42</v>
      </c>
      <c r="N2378" s="355">
        <v>0</v>
      </c>
      <c r="O2378" s="355">
        <v>0</v>
      </c>
      <c r="P2378" s="355">
        <v>2</v>
      </c>
      <c r="Q2378" s="355">
        <v>0</v>
      </c>
      <c r="R2378" s="355">
        <v>10</v>
      </c>
      <c r="S2378" s="355">
        <v>4</v>
      </c>
      <c r="T2378" s="355">
        <v>0</v>
      </c>
      <c r="U2378" s="355">
        <v>37.000000000000007</v>
      </c>
      <c r="V2378" s="355">
        <v>0</v>
      </c>
      <c r="W2378" s="355">
        <v>0</v>
      </c>
      <c r="X2378" s="355">
        <v>0</v>
      </c>
      <c r="Y2378" s="355">
        <v>0</v>
      </c>
      <c r="Z2378" s="355">
        <v>0</v>
      </c>
      <c r="AA2378" s="355">
        <v>53</v>
      </c>
      <c r="AB2378" s="355">
        <v>0</v>
      </c>
      <c r="AC2378" s="355">
        <v>0</v>
      </c>
      <c r="AD2378" s="357">
        <v>88</v>
      </c>
      <c r="AE2378" s="355">
        <v>0</v>
      </c>
      <c r="AF2378" s="355">
        <v>0</v>
      </c>
      <c r="AG2378" s="358">
        <v>67</v>
      </c>
      <c r="AH2378" s="355">
        <v>0</v>
      </c>
      <c r="AI2378" s="355">
        <v>0</v>
      </c>
      <c r="AJ2378" s="358">
        <v>42</v>
      </c>
      <c r="AK2378" s="4">
        <v>0</v>
      </c>
      <c r="AL2378" s="4">
        <v>0</v>
      </c>
      <c r="AM2378" s="4">
        <v>9</v>
      </c>
    </row>
    <row r="2379" spans="2:39" x14ac:dyDescent="0.3">
      <c r="B2379" s="350" t="s">
        <v>262</v>
      </c>
      <c r="C2379" s="351" t="s">
        <v>290</v>
      </c>
      <c r="D2379" s="352">
        <v>141</v>
      </c>
      <c r="E2379" s="353">
        <v>0</v>
      </c>
      <c r="F2379" s="353">
        <v>42</v>
      </c>
      <c r="G2379" s="354">
        <v>151</v>
      </c>
      <c r="H2379" s="354">
        <v>2</v>
      </c>
      <c r="I2379" s="354">
        <v>93</v>
      </c>
      <c r="J2379" s="355">
        <v>151</v>
      </c>
      <c r="K2379" s="355">
        <v>0</v>
      </c>
      <c r="L2379" s="355">
        <v>83</v>
      </c>
      <c r="M2379" s="355">
        <v>187</v>
      </c>
      <c r="N2379" s="355">
        <v>0</v>
      </c>
      <c r="O2379" s="355">
        <v>15</v>
      </c>
      <c r="P2379" s="355">
        <v>63</v>
      </c>
      <c r="Q2379" s="355">
        <v>0</v>
      </c>
      <c r="R2379" s="355">
        <v>16</v>
      </c>
      <c r="S2379" s="355">
        <v>92.000000000000028</v>
      </c>
      <c r="T2379" s="355">
        <v>269.00000000000006</v>
      </c>
      <c r="U2379" s="355">
        <v>50</v>
      </c>
      <c r="V2379" s="355">
        <v>91.999999999999972</v>
      </c>
      <c r="W2379" s="355">
        <v>96</v>
      </c>
      <c r="X2379" s="355">
        <v>32.000000000000007</v>
      </c>
      <c r="Y2379" s="355">
        <v>75</v>
      </c>
      <c r="Z2379" s="355">
        <v>0</v>
      </c>
      <c r="AA2379" s="355">
        <v>44</v>
      </c>
      <c r="AB2379" s="355">
        <v>95</v>
      </c>
      <c r="AC2379" s="355">
        <v>0</v>
      </c>
      <c r="AD2379" s="357">
        <v>20</v>
      </c>
      <c r="AE2379" s="355">
        <v>67</v>
      </c>
      <c r="AF2379" s="355">
        <v>0</v>
      </c>
      <c r="AG2379" s="358">
        <v>42</v>
      </c>
      <c r="AH2379" s="355">
        <v>36</v>
      </c>
      <c r="AI2379" s="355">
        <v>0</v>
      </c>
      <c r="AJ2379" s="358">
        <v>54</v>
      </c>
      <c r="AK2379" s="4">
        <v>18</v>
      </c>
      <c r="AL2379" s="4">
        <v>0</v>
      </c>
      <c r="AM2379" s="4">
        <v>25</v>
      </c>
    </row>
    <row r="2380" spans="2:39" x14ac:dyDescent="0.3">
      <c r="B2380" s="350" t="s">
        <v>262</v>
      </c>
      <c r="C2380" s="351" t="s">
        <v>291</v>
      </c>
      <c r="D2380" s="352">
        <v>367</v>
      </c>
      <c r="E2380" s="353">
        <v>12</v>
      </c>
      <c r="F2380" s="353">
        <v>223</v>
      </c>
      <c r="G2380" s="354">
        <v>345</v>
      </c>
      <c r="H2380" s="354">
        <v>0</v>
      </c>
      <c r="I2380" s="354">
        <v>220</v>
      </c>
      <c r="J2380" s="355">
        <v>502</v>
      </c>
      <c r="K2380" s="355">
        <v>0</v>
      </c>
      <c r="L2380" s="355">
        <v>245</v>
      </c>
      <c r="M2380" s="355">
        <v>653</v>
      </c>
      <c r="N2380" s="355">
        <v>0</v>
      </c>
      <c r="O2380" s="355">
        <v>103</v>
      </c>
      <c r="P2380" s="355">
        <v>561</v>
      </c>
      <c r="Q2380" s="355">
        <v>0</v>
      </c>
      <c r="R2380" s="355">
        <v>142</v>
      </c>
      <c r="S2380" s="355">
        <v>258</v>
      </c>
      <c r="T2380" s="355">
        <v>483.00000000000011</v>
      </c>
      <c r="U2380" s="355">
        <v>97</v>
      </c>
      <c r="V2380" s="355">
        <v>382.00000000000011</v>
      </c>
      <c r="W2380" s="355">
        <v>158.99999999999994</v>
      </c>
      <c r="X2380" s="355">
        <v>49.999999999999993</v>
      </c>
      <c r="Y2380" s="355">
        <v>362</v>
      </c>
      <c r="Z2380" s="355">
        <v>0</v>
      </c>
      <c r="AA2380" s="355">
        <v>160</v>
      </c>
      <c r="AB2380" s="355">
        <v>302</v>
      </c>
      <c r="AC2380" s="355">
        <v>0</v>
      </c>
      <c r="AD2380" s="357">
        <v>159</v>
      </c>
      <c r="AE2380" s="355">
        <v>284</v>
      </c>
      <c r="AF2380" s="355">
        <v>0</v>
      </c>
      <c r="AG2380" s="358">
        <v>161</v>
      </c>
      <c r="AH2380" s="355">
        <v>246</v>
      </c>
      <c r="AI2380" s="355">
        <v>0</v>
      </c>
      <c r="AJ2380" s="358">
        <v>166</v>
      </c>
      <c r="AK2380" s="4">
        <v>173</v>
      </c>
      <c r="AL2380" s="4">
        <v>0</v>
      </c>
      <c r="AM2380" s="4">
        <v>137</v>
      </c>
    </row>
    <row r="2381" spans="2:39" x14ac:dyDescent="0.3">
      <c r="B2381" s="350" t="s">
        <v>262</v>
      </c>
      <c r="C2381" s="351" t="s">
        <v>292</v>
      </c>
      <c r="D2381" s="352">
        <v>323</v>
      </c>
      <c r="E2381" s="353">
        <v>9</v>
      </c>
      <c r="F2381" s="353">
        <v>343</v>
      </c>
      <c r="G2381" s="354">
        <v>411</v>
      </c>
      <c r="H2381" s="354">
        <v>0</v>
      </c>
      <c r="I2381" s="354">
        <v>365</v>
      </c>
      <c r="J2381" s="355">
        <v>549</v>
      </c>
      <c r="K2381" s="355">
        <v>0</v>
      </c>
      <c r="L2381" s="355">
        <v>410</v>
      </c>
      <c r="M2381" s="355">
        <v>666</v>
      </c>
      <c r="N2381" s="355">
        <v>0</v>
      </c>
      <c r="O2381" s="355">
        <v>168</v>
      </c>
      <c r="P2381" s="355">
        <v>631</v>
      </c>
      <c r="Q2381" s="355">
        <v>0</v>
      </c>
      <c r="R2381" s="355">
        <v>212</v>
      </c>
      <c r="S2381" s="355">
        <v>279.00000000000011</v>
      </c>
      <c r="T2381" s="355">
        <v>251.99999999999989</v>
      </c>
      <c r="U2381" s="355">
        <v>111.00000000000004</v>
      </c>
      <c r="V2381" s="355">
        <v>510.99999999999977</v>
      </c>
      <c r="W2381" s="355">
        <v>176.00000000000006</v>
      </c>
      <c r="X2381" s="355">
        <v>112.00000000000001</v>
      </c>
      <c r="Y2381" s="355">
        <v>388</v>
      </c>
      <c r="Z2381" s="355">
        <v>0</v>
      </c>
      <c r="AA2381" s="355">
        <v>236</v>
      </c>
      <c r="AB2381" s="355">
        <v>372</v>
      </c>
      <c r="AC2381" s="355">
        <v>0</v>
      </c>
      <c r="AD2381" s="357">
        <v>169</v>
      </c>
      <c r="AE2381" s="355">
        <v>312</v>
      </c>
      <c r="AF2381" s="355">
        <v>0</v>
      </c>
      <c r="AG2381" s="358">
        <v>191</v>
      </c>
      <c r="AH2381" s="355">
        <v>309</v>
      </c>
      <c r="AI2381" s="355">
        <v>0</v>
      </c>
      <c r="AJ2381" s="358">
        <v>181</v>
      </c>
      <c r="AK2381" s="4">
        <v>211</v>
      </c>
      <c r="AL2381" s="4">
        <v>0</v>
      </c>
      <c r="AM2381" s="4">
        <v>190</v>
      </c>
    </row>
    <row r="2382" spans="2:39" x14ac:dyDescent="0.3">
      <c r="B2382" s="350" t="s">
        <v>262</v>
      </c>
      <c r="C2382" s="351" t="s">
        <v>293</v>
      </c>
      <c r="D2382" s="352">
        <v>268</v>
      </c>
      <c r="E2382" s="353">
        <v>8</v>
      </c>
      <c r="F2382" s="353">
        <v>268</v>
      </c>
      <c r="G2382" s="354">
        <v>94</v>
      </c>
      <c r="H2382" s="354">
        <v>0</v>
      </c>
      <c r="I2382" s="354">
        <v>226</v>
      </c>
      <c r="J2382" s="355">
        <v>305</v>
      </c>
      <c r="K2382" s="355">
        <v>0</v>
      </c>
      <c r="L2382" s="355">
        <v>211</v>
      </c>
      <c r="M2382" s="355">
        <v>385</v>
      </c>
      <c r="N2382" s="355">
        <v>0</v>
      </c>
      <c r="O2382" s="355">
        <v>150</v>
      </c>
      <c r="P2382" s="355">
        <v>428</v>
      </c>
      <c r="Q2382" s="355">
        <v>0</v>
      </c>
      <c r="R2382" s="355">
        <v>192</v>
      </c>
      <c r="S2382" s="355">
        <v>279.00000000000006</v>
      </c>
      <c r="T2382" s="355">
        <v>69.000000000000014</v>
      </c>
      <c r="U2382" s="355">
        <v>150.00000000000003</v>
      </c>
      <c r="V2382" s="355">
        <v>252</v>
      </c>
      <c r="W2382" s="355">
        <v>1</v>
      </c>
      <c r="X2382" s="355">
        <v>53.999999999999979</v>
      </c>
      <c r="Y2382" s="355">
        <v>113</v>
      </c>
      <c r="Z2382" s="355">
        <v>0</v>
      </c>
      <c r="AA2382" s="355">
        <v>97</v>
      </c>
      <c r="AB2382" s="355">
        <v>67</v>
      </c>
      <c r="AC2382" s="355">
        <v>0</v>
      </c>
      <c r="AD2382" s="357">
        <v>193</v>
      </c>
      <c r="AE2382" s="355">
        <v>238</v>
      </c>
      <c r="AF2382" s="355">
        <v>0</v>
      </c>
      <c r="AG2382" s="358">
        <v>177</v>
      </c>
      <c r="AH2382" s="355">
        <v>143</v>
      </c>
      <c r="AI2382" s="355">
        <v>0</v>
      </c>
      <c r="AJ2382" s="358">
        <v>37</v>
      </c>
      <c r="AK2382" s="4">
        <v>131</v>
      </c>
      <c r="AL2382" s="4">
        <v>0</v>
      </c>
      <c r="AM2382" s="4">
        <v>112</v>
      </c>
    </row>
    <row r="2383" spans="2:39" x14ac:dyDescent="0.3">
      <c r="B2383" s="350" t="s">
        <v>262</v>
      </c>
      <c r="C2383" s="351" t="s">
        <v>294</v>
      </c>
      <c r="D2383" s="352">
        <v>48</v>
      </c>
      <c r="E2383" s="353">
        <v>0</v>
      </c>
      <c r="F2383" s="353">
        <v>42</v>
      </c>
      <c r="G2383" s="354">
        <v>137</v>
      </c>
      <c r="H2383" s="354">
        <v>0</v>
      </c>
      <c r="I2383" s="354">
        <v>134</v>
      </c>
      <c r="J2383" s="355">
        <v>181</v>
      </c>
      <c r="K2383" s="355">
        <v>0</v>
      </c>
      <c r="L2383" s="355">
        <v>155</v>
      </c>
      <c r="M2383" s="355">
        <v>167</v>
      </c>
      <c r="N2383" s="355">
        <v>0</v>
      </c>
      <c r="O2383" s="355">
        <v>35</v>
      </c>
      <c r="P2383" s="355">
        <v>141</v>
      </c>
      <c r="Q2383" s="355">
        <v>0</v>
      </c>
      <c r="R2383" s="355">
        <v>106</v>
      </c>
      <c r="S2383" s="355">
        <v>204.99999999999991</v>
      </c>
      <c r="T2383" s="355">
        <v>108</v>
      </c>
      <c r="U2383" s="355">
        <v>54</v>
      </c>
      <c r="V2383" s="355">
        <v>258.99999999999994</v>
      </c>
      <c r="W2383" s="355">
        <v>226.00000000000011</v>
      </c>
      <c r="X2383" s="355">
        <v>74</v>
      </c>
      <c r="Y2383" s="355">
        <v>318</v>
      </c>
      <c r="Z2383" s="355">
        <v>0</v>
      </c>
      <c r="AA2383" s="355">
        <v>268</v>
      </c>
      <c r="AB2383" s="355">
        <v>294</v>
      </c>
      <c r="AC2383" s="355">
        <v>0</v>
      </c>
      <c r="AD2383" s="357">
        <v>73</v>
      </c>
      <c r="AE2383" s="355">
        <v>135</v>
      </c>
      <c r="AF2383" s="355">
        <v>0</v>
      </c>
      <c r="AG2383" s="358">
        <v>102</v>
      </c>
      <c r="AH2383" s="355">
        <v>230</v>
      </c>
      <c r="AI2383" s="355">
        <v>0</v>
      </c>
      <c r="AJ2383" s="358">
        <v>180</v>
      </c>
      <c r="AK2383" s="4">
        <v>175</v>
      </c>
      <c r="AL2383" s="4">
        <v>0</v>
      </c>
      <c r="AM2383" s="4">
        <v>130</v>
      </c>
    </row>
    <row r="2384" spans="2:39" x14ac:dyDescent="0.3">
      <c r="B2384" s="350" t="s">
        <v>262</v>
      </c>
      <c r="C2384" s="351" t="s">
        <v>327</v>
      </c>
      <c r="D2384" s="352">
        <v>49</v>
      </c>
      <c r="E2384" s="353">
        <v>0</v>
      </c>
      <c r="F2384" s="353">
        <v>0</v>
      </c>
      <c r="G2384" s="354">
        <v>40</v>
      </c>
      <c r="H2384" s="354">
        <v>0</v>
      </c>
      <c r="I2384" s="354">
        <v>0</v>
      </c>
      <c r="J2384" s="355">
        <v>0</v>
      </c>
      <c r="K2384" s="355">
        <v>0</v>
      </c>
      <c r="L2384" s="355">
        <v>0</v>
      </c>
      <c r="M2384" s="355">
        <v>25</v>
      </c>
      <c r="N2384" s="355">
        <v>0</v>
      </c>
      <c r="O2384" s="355">
        <v>0</v>
      </c>
      <c r="P2384" s="355">
        <v>22</v>
      </c>
      <c r="Q2384" s="355">
        <v>0</v>
      </c>
      <c r="R2384" s="355">
        <v>0</v>
      </c>
      <c r="S2384" s="355">
        <v>19</v>
      </c>
      <c r="T2384" s="355">
        <v>0</v>
      </c>
      <c r="U2384" s="355">
        <v>0</v>
      </c>
      <c r="V2384" s="355">
        <v>0</v>
      </c>
      <c r="W2384" s="355">
        <v>0</v>
      </c>
      <c r="X2384" s="355">
        <v>0</v>
      </c>
      <c r="Y2384" s="355">
        <v>56</v>
      </c>
      <c r="Z2384" s="355">
        <v>0</v>
      </c>
      <c r="AA2384" s="355">
        <v>0</v>
      </c>
      <c r="AB2384" s="355">
        <v>37</v>
      </c>
      <c r="AC2384" s="355">
        <v>0</v>
      </c>
      <c r="AD2384" s="357">
        <v>0</v>
      </c>
      <c r="AE2384" s="355">
        <v>62</v>
      </c>
      <c r="AF2384" s="355">
        <v>0</v>
      </c>
      <c r="AG2384" s="358">
        <v>0</v>
      </c>
      <c r="AH2384" s="355">
        <v>79</v>
      </c>
      <c r="AI2384" s="355">
        <v>0</v>
      </c>
      <c r="AJ2384" s="358">
        <v>0</v>
      </c>
      <c r="AK2384" s="4">
        <v>83</v>
      </c>
      <c r="AL2384" s="4">
        <v>0</v>
      </c>
      <c r="AM2384" s="4">
        <v>0</v>
      </c>
    </row>
    <row r="2385" spans="2:39" x14ac:dyDescent="0.3">
      <c r="B2385" s="350" t="s">
        <v>164</v>
      </c>
      <c r="C2385" s="351" t="s">
        <v>223</v>
      </c>
      <c r="D2385" s="352">
        <v>0</v>
      </c>
      <c r="E2385" s="353">
        <v>0</v>
      </c>
      <c r="F2385" s="353">
        <v>263</v>
      </c>
      <c r="G2385" s="354">
        <v>0</v>
      </c>
      <c r="H2385" s="354">
        <v>0</v>
      </c>
      <c r="I2385" s="354">
        <v>304</v>
      </c>
      <c r="J2385" s="355">
        <v>0</v>
      </c>
      <c r="K2385" s="355">
        <v>0</v>
      </c>
      <c r="L2385" s="355">
        <v>338</v>
      </c>
      <c r="M2385" s="355">
        <v>0</v>
      </c>
      <c r="N2385" s="355">
        <v>0</v>
      </c>
      <c r="O2385" s="355">
        <v>341</v>
      </c>
      <c r="P2385" s="355">
        <v>0</v>
      </c>
      <c r="Q2385" s="355">
        <v>0</v>
      </c>
      <c r="R2385" s="355">
        <v>230</v>
      </c>
      <c r="S2385" s="355">
        <v>0</v>
      </c>
      <c r="T2385" s="355">
        <v>0</v>
      </c>
      <c r="U2385" s="355">
        <v>252</v>
      </c>
      <c r="V2385" s="355">
        <v>0</v>
      </c>
      <c r="W2385" s="355">
        <v>0</v>
      </c>
      <c r="X2385" s="355">
        <v>352.00000000000017</v>
      </c>
      <c r="Y2385" s="355">
        <v>0</v>
      </c>
      <c r="Z2385" s="355">
        <v>0</v>
      </c>
      <c r="AA2385" s="355">
        <v>390</v>
      </c>
      <c r="AB2385" s="355">
        <v>0</v>
      </c>
      <c r="AC2385" s="355">
        <v>0</v>
      </c>
      <c r="AD2385" s="357">
        <v>398</v>
      </c>
      <c r="AE2385" s="355">
        <v>0</v>
      </c>
      <c r="AF2385" s="355">
        <v>0</v>
      </c>
      <c r="AG2385" s="358">
        <v>395</v>
      </c>
      <c r="AH2385" s="355">
        <v>0</v>
      </c>
      <c r="AI2385" s="355">
        <v>0</v>
      </c>
      <c r="AJ2385" s="358">
        <v>309</v>
      </c>
      <c r="AK2385" s="4">
        <v>0</v>
      </c>
      <c r="AL2385" s="4">
        <v>0</v>
      </c>
      <c r="AM2385" s="4">
        <v>111</v>
      </c>
    </row>
    <row r="2386" spans="2:39" x14ac:dyDescent="0.3">
      <c r="B2386" s="350" t="s">
        <v>164</v>
      </c>
      <c r="C2386" s="351" t="s">
        <v>286</v>
      </c>
      <c r="D2386" s="352">
        <v>0</v>
      </c>
      <c r="E2386" s="353">
        <v>0</v>
      </c>
      <c r="F2386" s="353">
        <v>730</v>
      </c>
      <c r="G2386" s="354">
        <v>0</v>
      </c>
      <c r="H2386" s="354">
        <v>0</v>
      </c>
      <c r="I2386" s="354">
        <v>659</v>
      </c>
      <c r="J2386" s="355">
        <v>0</v>
      </c>
      <c r="K2386" s="355">
        <v>0</v>
      </c>
      <c r="L2386" s="355">
        <v>613</v>
      </c>
      <c r="M2386" s="355">
        <v>0</v>
      </c>
      <c r="N2386" s="355">
        <v>0</v>
      </c>
      <c r="O2386" s="355">
        <v>848</v>
      </c>
      <c r="P2386" s="355">
        <v>0</v>
      </c>
      <c r="Q2386" s="355">
        <v>0</v>
      </c>
      <c r="R2386" s="355">
        <v>752</v>
      </c>
      <c r="S2386" s="355">
        <v>0</v>
      </c>
      <c r="T2386" s="355">
        <v>0</v>
      </c>
      <c r="U2386" s="355">
        <v>665</v>
      </c>
      <c r="V2386" s="355">
        <v>0</v>
      </c>
      <c r="W2386" s="355">
        <v>0</v>
      </c>
      <c r="X2386" s="355">
        <v>713.00000000000011</v>
      </c>
      <c r="Y2386" s="355">
        <v>0</v>
      </c>
      <c r="Z2386" s="355">
        <v>0</v>
      </c>
      <c r="AA2386" s="355">
        <v>785</v>
      </c>
      <c r="AB2386" s="355">
        <v>0</v>
      </c>
      <c r="AC2386" s="355">
        <v>0</v>
      </c>
      <c r="AD2386" s="357">
        <v>799</v>
      </c>
      <c r="AE2386" s="355">
        <v>0</v>
      </c>
      <c r="AF2386" s="355">
        <v>0</v>
      </c>
      <c r="AG2386" s="358">
        <v>799</v>
      </c>
      <c r="AH2386" s="355">
        <v>20</v>
      </c>
      <c r="AI2386" s="355">
        <v>0</v>
      </c>
      <c r="AJ2386" s="358">
        <v>726</v>
      </c>
      <c r="AK2386" s="4">
        <v>0</v>
      </c>
      <c r="AL2386" s="4">
        <v>0</v>
      </c>
      <c r="AM2386" s="4">
        <v>380</v>
      </c>
    </row>
    <row r="2387" spans="2:39" x14ac:dyDescent="0.3">
      <c r="B2387" s="350" t="s">
        <v>164</v>
      </c>
      <c r="C2387" s="351" t="s">
        <v>255</v>
      </c>
      <c r="D2387" s="352">
        <v>900</v>
      </c>
      <c r="E2387" s="353">
        <v>0</v>
      </c>
      <c r="F2387" s="353">
        <v>813</v>
      </c>
      <c r="G2387" s="354">
        <v>916</v>
      </c>
      <c r="H2387" s="354">
        <v>0</v>
      </c>
      <c r="I2387" s="354">
        <v>865</v>
      </c>
      <c r="J2387" s="355">
        <v>1017</v>
      </c>
      <c r="K2387" s="355">
        <v>0</v>
      </c>
      <c r="L2387" s="355">
        <v>771</v>
      </c>
      <c r="M2387" s="355">
        <v>901</v>
      </c>
      <c r="N2387" s="355">
        <v>2</v>
      </c>
      <c r="O2387" s="355">
        <v>894</v>
      </c>
      <c r="P2387" s="355">
        <v>1001</v>
      </c>
      <c r="Q2387" s="355">
        <v>0</v>
      </c>
      <c r="R2387" s="355">
        <v>1005</v>
      </c>
      <c r="S2387" s="355">
        <v>992</v>
      </c>
      <c r="T2387" s="355">
        <v>0</v>
      </c>
      <c r="U2387" s="355">
        <v>975.99999999999966</v>
      </c>
      <c r="V2387" s="355">
        <v>928</v>
      </c>
      <c r="W2387" s="355">
        <v>0</v>
      </c>
      <c r="X2387" s="355">
        <v>935.99999999999966</v>
      </c>
      <c r="Y2387" s="355">
        <v>976</v>
      </c>
      <c r="Z2387" s="355">
        <v>0</v>
      </c>
      <c r="AA2387" s="355">
        <v>891</v>
      </c>
      <c r="AB2387" s="355">
        <v>939</v>
      </c>
      <c r="AC2387" s="355">
        <v>0</v>
      </c>
      <c r="AD2387" s="357">
        <v>887</v>
      </c>
      <c r="AE2387" s="355">
        <v>1032</v>
      </c>
      <c r="AF2387" s="355">
        <v>0</v>
      </c>
      <c r="AG2387" s="358">
        <v>907</v>
      </c>
      <c r="AH2387" s="355">
        <v>1010</v>
      </c>
      <c r="AI2387" s="355">
        <v>0</v>
      </c>
      <c r="AJ2387" s="358">
        <v>942</v>
      </c>
      <c r="AK2387" s="4">
        <v>1143</v>
      </c>
      <c r="AL2387" s="4">
        <v>0</v>
      </c>
      <c r="AM2387" s="4">
        <v>696</v>
      </c>
    </row>
    <row r="2388" spans="2:39" x14ac:dyDescent="0.3">
      <c r="B2388" s="350" t="s">
        <v>164</v>
      </c>
      <c r="C2388" s="351" t="s">
        <v>224</v>
      </c>
      <c r="D2388" s="352">
        <v>1242</v>
      </c>
      <c r="E2388" s="353">
        <v>1</v>
      </c>
      <c r="F2388" s="353">
        <v>825</v>
      </c>
      <c r="G2388" s="354">
        <v>1168</v>
      </c>
      <c r="H2388" s="354">
        <v>1</v>
      </c>
      <c r="I2388" s="354">
        <v>747</v>
      </c>
      <c r="J2388" s="355">
        <v>1151</v>
      </c>
      <c r="K2388" s="355">
        <v>0</v>
      </c>
      <c r="L2388" s="355">
        <v>831</v>
      </c>
      <c r="M2388" s="355">
        <v>1209</v>
      </c>
      <c r="N2388" s="355">
        <v>0</v>
      </c>
      <c r="O2388" s="355">
        <v>823</v>
      </c>
      <c r="P2388" s="355">
        <v>1134</v>
      </c>
      <c r="Q2388" s="355">
        <v>0</v>
      </c>
      <c r="R2388" s="355">
        <v>864</v>
      </c>
      <c r="S2388" s="355">
        <v>1168.0000000000005</v>
      </c>
      <c r="T2388" s="355">
        <v>0</v>
      </c>
      <c r="U2388" s="355">
        <v>919.99999999999989</v>
      </c>
      <c r="V2388" s="355">
        <v>1222.9999999999993</v>
      </c>
      <c r="W2388" s="355">
        <v>0</v>
      </c>
      <c r="X2388" s="355">
        <v>1025.9999999999993</v>
      </c>
      <c r="Y2388" s="355">
        <v>1113</v>
      </c>
      <c r="Z2388" s="355">
        <v>0</v>
      </c>
      <c r="AA2388" s="355">
        <v>927</v>
      </c>
      <c r="AB2388" s="355">
        <v>1201</v>
      </c>
      <c r="AC2388" s="355">
        <v>0</v>
      </c>
      <c r="AD2388" s="357">
        <v>873</v>
      </c>
      <c r="AE2388" s="355">
        <v>1212</v>
      </c>
      <c r="AF2388" s="355">
        <v>0</v>
      </c>
      <c r="AG2388" s="358">
        <v>849</v>
      </c>
      <c r="AH2388" s="355">
        <v>1276</v>
      </c>
      <c r="AI2388" s="355">
        <v>0</v>
      </c>
      <c r="AJ2388" s="358">
        <v>869</v>
      </c>
      <c r="AK2388" s="4">
        <v>1342</v>
      </c>
      <c r="AL2388" s="4">
        <v>0</v>
      </c>
      <c r="AM2388" s="4">
        <v>772</v>
      </c>
    </row>
    <row r="2389" spans="2:39" x14ac:dyDescent="0.3">
      <c r="B2389" s="350" t="s">
        <v>164</v>
      </c>
      <c r="C2389" s="351" t="s">
        <v>225</v>
      </c>
      <c r="D2389" s="352">
        <v>1203</v>
      </c>
      <c r="E2389" s="353">
        <v>0</v>
      </c>
      <c r="F2389" s="353">
        <v>808</v>
      </c>
      <c r="G2389" s="354">
        <v>1239</v>
      </c>
      <c r="H2389" s="354">
        <v>2</v>
      </c>
      <c r="I2389" s="354">
        <v>781</v>
      </c>
      <c r="J2389" s="355">
        <v>1145</v>
      </c>
      <c r="K2389" s="355">
        <v>0</v>
      </c>
      <c r="L2389" s="355">
        <v>721</v>
      </c>
      <c r="M2389" s="355">
        <v>1112</v>
      </c>
      <c r="N2389" s="355">
        <v>0</v>
      </c>
      <c r="O2389" s="355">
        <v>833</v>
      </c>
      <c r="P2389" s="355">
        <v>1189</v>
      </c>
      <c r="Q2389" s="355">
        <v>0</v>
      </c>
      <c r="R2389" s="355">
        <v>834</v>
      </c>
      <c r="S2389" s="355">
        <v>1148.9999999999998</v>
      </c>
      <c r="T2389" s="355">
        <v>0</v>
      </c>
      <c r="U2389" s="355">
        <v>887.99999999999943</v>
      </c>
      <c r="V2389" s="355">
        <v>1155.9999999999993</v>
      </c>
      <c r="W2389" s="355">
        <v>0</v>
      </c>
      <c r="X2389" s="355">
        <v>955.99999999999977</v>
      </c>
      <c r="Y2389" s="355">
        <v>1224</v>
      </c>
      <c r="Z2389" s="355">
        <v>0</v>
      </c>
      <c r="AA2389" s="355">
        <v>984</v>
      </c>
      <c r="AB2389" s="355">
        <v>1120</v>
      </c>
      <c r="AC2389" s="355">
        <v>0</v>
      </c>
      <c r="AD2389" s="357">
        <v>893</v>
      </c>
      <c r="AE2389" s="355">
        <v>1157</v>
      </c>
      <c r="AF2389" s="355">
        <v>0</v>
      </c>
      <c r="AG2389" s="358">
        <v>871</v>
      </c>
      <c r="AH2389" s="355">
        <v>1185</v>
      </c>
      <c r="AI2389" s="355">
        <v>0</v>
      </c>
      <c r="AJ2389" s="358">
        <v>852</v>
      </c>
      <c r="AK2389" s="4">
        <v>1236</v>
      </c>
      <c r="AL2389" s="4">
        <v>0</v>
      </c>
      <c r="AM2389" s="4">
        <v>765</v>
      </c>
    </row>
    <row r="2390" spans="2:39" x14ac:dyDescent="0.3">
      <c r="B2390" s="350" t="s">
        <v>164</v>
      </c>
      <c r="C2390" s="351" t="s">
        <v>226</v>
      </c>
      <c r="D2390" s="352">
        <v>1239</v>
      </c>
      <c r="E2390" s="353">
        <v>0</v>
      </c>
      <c r="F2390" s="353">
        <v>913</v>
      </c>
      <c r="G2390" s="354">
        <v>1245</v>
      </c>
      <c r="H2390" s="354">
        <v>1</v>
      </c>
      <c r="I2390" s="354">
        <v>838</v>
      </c>
      <c r="J2390" s="355">
        <v>1214</v>
      </c>
      <c r="K2390" s="355">
        <v>0</v>
      </c>
      <c r="L2390" s="355">
        <v>755</v>
      </c>
      <c r="M2390" s="355">
        <v>1203</v>
      </c>
      <c r="N2390" s="355">
        <v>0</v>
      </c>
      <c r="O2390" s="355">
        <v>709</v>
      </c>
      <c r="P2390" s="355">
        <v>1207</v>
      </c>
      <c r="Q2390" s="355">
        <v>0</v>
      </c>
      <c r="R2390" s="355">
        <v>817</v>
      </c>
      <c r="S2390" s="355">
        <v>1216.9999999999995</v>
      </c>
      <c r="T2390" s="355">
        <v>0</v>
      </c>
      <c r="U2390" s="355">
        <v>798.00000000000023</v>
      </c>
      <c r="V2390" s="355">
        <v>1196.9999999999991</v>
      </c>
      <c r="W2390" s="355">
        <v>0</v>
      </c>
      <c r="X2390" s="355">
        <v>930.99999999999966</v>
      </c>
      <c r="Y2390" s="355">
        <v>1217</v>
      </c>
      <c r="Z2390" s="355">
        <v>0</v>
      </c>
      <c r="AA2390" s="355">
        <v>965</v>
      </c>
      <c r="AB2390" s="355">
        <v>1263</v>
      </c>
      <c r="AC2390" s="355">
        <v>0</v>
      </c>
      <c r="AD2390" s="357">
        <v>969</v>
      </c>
      <c r="AE2390" s="355">
        <v>1260</v>
      </c>
      <c r="AF2390" s="355">
        <v>0</v>
      </c>
      <c r="AG2390" s="358">
        <v>882</v>
      </c>
      <c r="AH2390" s="355">
        <v>1241</v>
      </c>
      <c r="AI2390" s="355">
        <v>0</v>
      </c>
      <c r="AJ2390" s="358">
        <v>848</v>
      </c>
      <c r="AK2390" s="4">
        <v>1300</v>
      </c>
      <c r="AL2390" s="4">
        <v>0</v>
      </c>
      <c r="AM2390" s="4">
        <v>805</v>
      </c>
    </row>
    <row r="2391" spans="2:39" x14ac:dyDescent="0.3">
      <c r="B2391" s="350" t="s">
        <v>164</v>
      </c>
      <c r="C2391" s="351" t="s">
        <v>227</v>
      </c>
      <c r="D2391" s="352">
        <v>1402</v>
      </c>
      <c r="E2391" s="353">
        <v>1</v>
      </c>
      <c r="F2391" s="353">
        <v>772</v>
      </c>
      <c r="G2391" s="354">
        <v>1311</v>
      </c>
      <c r="H2391" s="354">
        <v>1</v>
      </c>
      <c r="I2391" s="354">
        <v>869</v>
      </c>
      <c r="J2391" s="355">
        <v>1263</v>
      </c>
      <c r="K2391" s="355">
        <v>0</v>
      </c>
      <c r="L2391" s="355">
        <v>779</v>
      </c>
      <c r="M2391" s="355">
        <v>1244</v>
      </c>
      <c r="N2391" s="355">
        <v>2</v>
      </c>
      <c r="O2391" s="355">
        <v>724</v>
      </c>
      <c r="P2391" s="355">
        <v>1291</v>
      </c>
      <c r="Q2391" s="355">
        <v>0</v>
      </c>
      <c r="R2391" s="355">
        <v>685</v>
      </c>
      <c r="S2391" s="355">
        <v>1285.9999999999998</v>
      </c>
      <c r="T2391" s="355">
        <v>0</v>
      </c>
      <c r="U2391" s="355">
        <v>820.00000000000045</v>
      </c>
      <c r="V2391" s="355">
        <v>1323.0000000000005</v>
      </c>
      <c r="W2391" s="355">
        <v>0</v>
      </c>
      <c r="X2391" s="355">
        <v>769.99999999999989</v>
      </c>
      <c r="Y2391" s="355">
        <v>1257</v>
      </c>
      <c r="Z2391" s="355">
        <v>0</v>
      </c>
      <c r="AA2391" s="355">
        <v>873</v>
      </c>
      <c r="AB2391" s="355">
        <v>1258</v>
      </c>
      <c r="AC2391" s="355">
        <v>0</v>
      </c>
      <c r="AD2391" s="357">
        <v>951</v>
      </c>
      <c r="AE2391" s="355">
        <v>1319</v>
      </c>
      <c r="AF2391" s="355">
        <v>0</v>
      </c>
      <c r="AG2391" s="358">
        <v>983</v>
      </c>
      <c r="AH2391" s="355">
        <v>1308</v>
      </c>
      <c r="AI2391" s="355">
        <v>0</v>
      </c>
      <c r="AJ2391" s="358">
        <v>880</v>
      </c>
      <c r="AK2391" s="4">
        <v>1351</v>
      </c>
      <c r="AL2391" s="4">
        <v>0</v>
      </c>
      <c r="AM2391" s="4">
        <v>752</v>
      </c>
    </row>
    <row r="2392" spans="2:39" x14ac:dyDescent="0.3">
      <c r="B2392" s="350" t="s">
        <v>164</v>
      </c>
      <c r="C2392" s="351" t="s">
        <v>228</v>
      </c>
      <c r="D2392" s="352">
        <v>1450</v>
      </c>
      <c r="E2392" s="353">
        <v>0</v>
      </c>
      <c r="F2392" s="353">
        <v>699</v>
      </c>
      <c r="G2392" s="354">
        <v>1457</v>
      </c>
      <c r="H2392" s="354">
        <v>3</v>
      </c>
      <c r="I2392" s="354">
        <v>707</v>
      </c>
      <c r="J2392" s="355">
        <v>1358</v>
      </c>
      <c r="K2392" s="355">
        <v>0</v>
      </c>
      <c r="L2392" s="355">
        <v>799</v>
      </c>
      <c r="M2392" s="355">
        <v>1333</v>
      </c>
      <c r="N2392" s="355">
        <v>2</v>
      </c>
      <c r="O2392" s="355">
        <v>735</v>
      </c>
      <c r="P2392" s="355">
        <v>1286</v>
      </c>
      <c r="Q2392" s="355">
        <v>0</v>
      </c>
      <c r="R2392" s="355">
        <v>701</v>
      </c>
      <c r="S2392" s="355">
        <v>1322</v>
      </c>
      <c r="T2392" s="355">
        <v>0</v>
      </c>
      <c r="U2392" s="355">
        <v>663</v>
      </c>
      <c r="V2392" s="355">
        <v>1294.9999999999998</v>
      </c>
      <c r="W2392" s="355">
        <v>0</v>
      </c>
      <c r="X2392" s="355">
        <v>781.00000000000057</v>
      </c>
      <c r="Y2392" s="355">
        <v>1360</v>
      </c>
      <c r="Z2392" s="355">
        <v>0</v>
      </c>
      <c r="AA2392" s="355">
        <v>751</v>
      </c>
      <c r="AB2392" s="355">
        <v>1322</v>
      </c>
      <c r="AC2392" s="355">
        <v>0</v>
      </c>
      <c r="AD2392" s="357">
        <v>833</v>
      </c>
      <c r="AE2392" s="355">
        <v>1283</v>
      </c>
      <c r="AF2392" s="355">
        <v>0</v>
      </c>
      <c r="AG2392" s="358">
        <v>894</v>
      </c>
      <c r="AH2392" s="355">
        <v>1359</v>
      </c>
      <c r="AI2392" s="355">
        <v>0</v>
      </c>
      <c r="AJ2392" s="358">
        <v>938</v>
      </c>
      <c r="AK2392" s="4">
        <v>1325</v>
      </c>
      <c r="AL2392" s="4">
        <v>0</v>
      </c>
      <c r="AM2392" s="4">
        <v>808</v>
      </c>
    </row>
    <row r="2393" spans="2:39" x14ac:dyDescent="0.3">
      <c r="B2393" s="350" t="s">
        <v>164</v>
      </c>
      <c r="C2393" s="351" t="s">
        <v>229</v>
      </c>
      <c r="D2393" s="352">
        <v>1730</v>
      </c>
      <c r="E2393" s="353">
        <v>0</v>
      </c>
      <c r="F2393" s="353">
        <v>613</v>
      </c>
      <c r="G2393" s="354">
        <v>1942</v>
      </c>
      <c r="H2393" s="354">
        <v>1</v>
      </c>
      <c r="I2393" s="354">
        <v>590</v>
      </c>
      <c r="J2393" s="355">
        <v>1912</v>
      </c>
      <c r="K2393" s="355">
        <v>0</v>
      </c>
      <c r="L2393" s="355">
        <v>672</v>
      </c>
      <c r="M2393" s="355">
        <v>1877</v>
      </c>
      <c r="N2393" s="355">
        <v>2</v>
      </c>
      <c r="O2393" s="355">
        <v>569</v>
      </c>
      <c r="P2393" s="355">
        <v>1788</v>
      </c>
      <c r="Q2393" s="355">
        <v>0</v>
      </c>
      <c r="R2393" s="355">
        <v>634</v>
      </c>
      <c r="S2393" s="355">
        <v>1739.0000000000005</v>
      </c>
      <c r="T2393" s="355">
        <v>0</v>
      </c>
      <c r="U2393" s="355">
        <v>598.00000000000034</v>
      </c>
      <c r="V2393" s="355">
        <v>1756.9999999999993</v>
      </c>
      <c r="W2393" s="355">
        <v>0</v>
      </c>
      <c r="X2393" s="355">
        <v>539.00000000000023</v>
      </c>
      <c r="Y2393" s="355">
        <v>1766</v>
      </c>
      <c r="Z2393" s="355">
        <v>0</v>
      </c>
      <c r="AA2393" s="355">
        <v>622</v>
      </c>
      <c r="AB2393" s="355">
        <v>1835</v>
      </c>
      <c r="AC2393" s="355">
        <v>0</v>
      </c>
      <c r="AD2393" s="357">
        <v>651</v>
      </c>
      <c r="AE2393" s="355">
        <v>1932</v>
      </c>
      <c r="AF2393" s="355">
        <v>0</v>
      </c>
      <c r="AG2393" s="358">
        <v>678</v>
      </c>
      <c r="AH2393" s="355">
        <v>1726</v>
      </c>
      <c r="AI2393" s="355">
        <v>0</v>
      </c>
      <c r="AJ2393" s="358">
        <v>799</v>
      </c>
      <c r="AK2393" s="4">
        <v>1766</v>
      </c>
      <c r="AL2393" s="4">
        <v>0</v>
      </c>
      <c r="AM2393" s="4">
        <v>748</v>
      </c>
    </row>
    <row r="2394" spans="2:39" x14ac:dyDescent="0.3">
      <c r="B2394" s="350" t="s">
        <v>164</v>
      </c>
      <c r="C2394" s="351" t="s">
        <v>287</v>
      </c>
      <c r="D2394" s="352">
        <v>1781</v>
      </c>
      <c r="E2394" s="353">
        <v>2</v>
      </c>
      <c r="F2394" s="353">
        <v>516</v>
      </c>
      <c r="G2394" s="354">
        <v>1709</v>
      </c>
      <c r="H2394" s="354">
        <v>1</v>
      </c>
      <c r="I2394" s="354">
        <v>571</v>
      </c>
      <c r="J2394" s="355">
        <v>1660</v>
      </c>
      <c r="K2394" s="355">
        <v>0</v>
      </c>
      <c r="L2394" s="355">
        <v>611</v>
      </c>
      <c r="M2394" s="355">
        <v>1626</v>
      </c>
      <c r="N2394" s="355">
        <v>0</v>
      </c>
      <c r="O2394" s="355">
        <v>555</v>
      </c>
      <c r="P2394" s="355">
        <v>1540</v>
      </c>
      <c r="Q2394" s="355">
        <v>0</v>
      </c>
      <c r="R2394" s="355">
        <v>602</v>
      </c>
      <c r="S2394" s="355">
        <v>1522.9999999999991</v>
      </c>
      <c r="T2394" s="355">
        <v>0</v>
      </c>
      <c r="U2394" s="355">
        <v>589.00000000000023</v>
      </c>
      <c r="V2394" s="355">
        <v>1541.9999999999989</v>
      </c>
      <c r="W2394" s="355">
        <v>0</v>
      </c>
      <c r="X2394" s="355">
        <v>577.99999999999989</v>
      </c>
      <c r="Y2394" s="355">
        <v>1452</v>
      </c>
      <c r="Z2394" s="355">
        <v>0</v>
      </c>
      <c r="AA2394" s="355">
        <v>542</v>
      </c>
      <c r="AB2394" s="355">
        <v>1494</v>
      </c>
      <c r="AC2394" s="355">
        <v>0</v>
      </c>
      <c r="AD2394" s="357">
        <v>611</v>
      </c>
      <c r="AE2394" s="355">
        <v>1537</v>
      </c>
      <c r="AF2394" s="355">
        <v>0</v>
      </c>
      <c r="AG2394" s="358">
        <v>648</v>
      </c>
      <c r="AH2394" s="355">
        <v>1752</v>
      </c>
      <c r="AI2394" s="355">
        <v>0</v>
      </c>
      <c r="AJ2394" s="358">
        <v>703</v>
      </c>
      <c r="AK2394" s="4">
        <v>1782</v>
      </c>
      <c r="AL2394" s="4">
        <v>0</v>
      </c>
      <c r="AM2394" s="4">
        <v>742</v>
      </c>
    </row>
    <row r="2395" spans="2:39" x14ac:dyDescent="0.3">
      <c r="B2395" s="350" t="s">
        <v>164</v>
      </c>
      <c r="C2395" s="351" t="s">
        <v>230</v>
      </c>
      <c r="D2395" s="352">
        <v>1604</v>
      </c>
      <c r="E2395" s="353">
        <v>0</v>
      </c>
      <c r="F2395" s="353">
        <v>582</v>
      </c>
      <c r="G2395" s="354">
        <v>1663</v>
      </c>
      <c r="H2395" s="354">
        <v>1</v>
      </c>
      <c r="I2395" s="354">
        <v>559</v>
      </c>
      <c r="J2395" s="355">
        <v>1542</v>
      </c>
      <c r="K2395" s="355">
        <v>0</v>
      </c>
      <c r="L2395" s="355">
        <v>641</v>
      </c>
      <c r="M2395" s="355">
        <v>1520</v>
      </c>
      <c r="N2395" s="355">
        <v>0</v>
      </c>
      <c r="O2395" s="355">
        <v>535</v>
      </c>
      <c r="P2395" s="355">
        <v>1483</v>
      </c>
      <c r="Q2395" s="355">
        <v>0</v>
      </c>
      <c r="R2395" s="355">
        <v>519</v>
      </c>
      <c r="S2395" s="355">
        <v>1432.0000000000011</v>
      </c>
      <c r="T2395" s="355">
        <v>0</v>
      </c>
      <c r="U2395" s="355">
        <v>570</v>
      </c>
      <c r="V2395" s="355">
        <v>1304</v>
      </c>
      <c r="W2395" s="355">
        <v>0</v>
      </c>
      <c r="X2395" s="355">
        <v>568</v>
      </c>
      <c r="Y2395" s="355">
        <v>1324</v>
      </c>
      <c r="Z2395" s="355">
        <v>0</v>
      </c>
      <c r="AA2395" s="355">
        <v>525</v>
      </c>
      <c r="AB2395" s="355">
        <v>1356</v>
      </c>
      <c r="AC2395" s="355">
        <v>0</v>
      </c>
      <c r="AD2395" s="357">
        <v>544</v>
      </c>
      <c r="AE2395" s="355">
        <v>1419</v>
      </c>
      <c r="AF2395" s="355">
        <v>0</v>
      </c>
      <c r="AG2395" s="358">
        <v>603</v>
      </c>
      <c r="AH2395" s="355">
        <v>1388</v>
      </c>
      <c r="AI2395" s="355">
        <v>0</v>
      </c>
      <c r="AJ2395" s="358">
        <v>591</v>
      </c>
      <c r="AK2395" s="4">
        <v>1454</v>
      </c>
      <c r="AL2395" s="4">
        <v>0</v>
      </c>
      <c r="AM2395" s="4">
        <v>661</v>
      </c>
    </row>
    <row r="2396" spans="2:39" x14ac:dyDescent="0.3">
      <c r="B2396" s="350" t="s">
        <v>164</v>
      </c>
      <c r="C2396" s="351" t="s">
        <v>231</v>
      </c>
      <c r="D2396" s="352">
        <v>1616</v>
      </c>
      <c r="E2396" s="353">
        <v>0</v>
      </c>
      <c r="F2396" s="353">
        <v>443</v>
      </c>
      <c r="G2396" s="354">
        <v>1464</v>
      </c>
      <c r="H2396" s="354">
        <v>1</v>
      </c>
      <c r="I2396" s="354">
        <v>506</v>
      </c>
      <c r="J2396" s="355">
        <v>1398</v>
      </c>
      <c r="K2396" s="355">
        <v>0</v>
      </c>
      <c r="L2396" s="355">
        <v>513</v>
      </c>
      <c r="M2396" s="355">
        <v>1293</v>
      </c>
      <c r="N2396" s="355">
        <v>1</v>
      </c>
      <c r="O2396" s="355">
        <v>449</v>
      </c>
      <c r="P2396" s="355">
        <v>1311</v>
      </c>
      <c r="Q2396" s="355">
        <v>0</v>
      </c>
      <c r="R2396" s="355">
        <v>529</v>
      </c>
      <c r="S2396" s="355">
        <v>1239</v>
      </c>
      <c r="T2396" s="355">
        <v>0</v>
      </c>
      <c r="U2396" s="355">
        <v>485.00000000000017</v>
      </c>
      <c r="V2396" s="355">
        <v>1182.9999999999986</v>
      </c>
      <c r="W2396" s="355">
        <v>0</v>
      </c>
      <c r="X2396" s="355">
        <v>502.99999999999989</v>
      </c>
      <c r="Y2396" s="355">
        <v>1189</v>
      </c>
      <c r="Z2396" s="355">
        <v>0</v>
      </c>
      <c r="AA2396" s="355">
        <v>551</v>
      </c>
      <c r="AB2396" s="355">
        <v>1178</v>
      </c>
      <c r="AC2396" s="355">
        <v>0</v>
      </c>
      <c r="AD2396" s="357">
        <v>487</v>
      </c>
      <c r="AE2396" s="355">
        <v>1149</v>
      </c>
      <c r="AF2396" s="355">
        <v>0</v>
      </c>
      <c r="AG2396" s="358">
        <v>503</v>
      </c>
      <c r="AH2396" s="355">
        <v>1328</v>
      </c>
      <c r="AI2396" s="355">
        <v>0</v>
      </c>
      <c r="AJ2396" s="358">
        <v>563</v>
      </c>
      <c r="AK2396" s="4">
        <v>1323</v>
      </c>
      <c r="AL2396" s="4">
        <v>0</v>
      </c>
      <c r="AM2396" s="4">
        <v>542</v>
      </c>
    </row>
    <row r="2397" spans="2:39" x14ac:dyDescent="0.3">
      <c r="B2397" s="350" t="s">
        <v>164</v>
      </c>
      <c r="C2397" s="351" t="s">
        <v>288</v>
      </c>
      <c r="D2397" s="352">
        <v>1457</v>
      </c>
      <c r="E2397" s="353">
        <v>0</v>
      </c>
      <c r="F2397" s="353">
        <v>451</v>
      </c>
      <c r="G2397" s="354">
        <v>1442</v>
      </c>
      <c r="H2397" s="354">
        <v>0</v>
      </c>
      <c r="I2397" s="354">
        <v>407</v>
      </c>
      <c r="J2397" s="355">
        <v>1260</v>
      </c>
      <c r="K2397" s="355">
        <v>0</v>
      </c>
      <c r="L2397" s="355">
        <v>393</v>
      </c>
      <c r="M2397" s="355">
        <v>1290</v>
      </c>
      <c r="N2397" s="355">
        <v>0</v>
      </c>
      <c r="O2397" s="355">
        <v>400</v>
      </c>
      <c r="P2397" s="355">
        <v>1191</v>
      </c>
      <c r="Q2397" s="355">
        <v>0</v>
      </c>
      <c r="R2397" s="355">
        <v>394</v>
      </c>
      <c r="S2397" s="355">
        <v>1207.0000000000011</v>
      </c>
      <c r="T2397" s="355">
        <v>0</v>
      </c>
      <c r="U2397" s="355">
        <v>475.0000000000004</v>
      </c>
      <c r="V2397" s="355">
        <v>1183.9999999999995</v>
      </c>
      <c r="W2397" s="355">
        <v>0</v>
      </c>
      <c r="X2397" s="355">
        <v>457.99999999999989</v>
      </c>
      <c r="Y2397" s="355">
        <v>1098</v>
      </c>
      <c r="Z2397" s="355">
        <v>0</v>
      </c>
      <c r="AA2397" s="355">
        <v>460</v>
      </c>
      <c r="AB2397" s="355">
        <v>1052</v>
      </c>
      <c r="AC2397" s="355">
        <v>0</v>
      </c>
      <c r="AD2397" s="357">
        <v>507</v>
      </c>
      <c r="AE2397" s="355">
        <v>1096</v>
      </c>
      <c r="AF2397" s="355">
        <v>0</v>
      </c>
      <c r="AG2397" s="358">
        <v>447</v>
      </c>
      <c r="AH2397" s="355">
        <v>1065</v>
      </c>
      <c r="AI2397" s="355">
        <v>0</v>
      </c>
      <c r="AJ2397" s="358">
        <v>490</v>
      </c>
      <c r="AK2397" s="4">
        <v>1114</v>
      </c>
      <c r="AL2397" s="4">
        <v>0</v>
      </c>
      <c r="AM2397" s="4">
        <v>530</v>
      </c>
    </row>
    <row r="2398" spans="2:39" x14ac:dyDescent="0.3">
      <c r="B2398" s="350" t="s">
        <v>164</v>
      </c>
      <c r="C2398" s="351" t="s">
        <v>232</v>
      </c>
      <c r="D2398" s="352">
        <v>1235</v>
      </c>
      <c r="E2398" s="353">
        <v>0</v>
      </c>
      <c r="F2398" s="353">
        <v>369</v>
      </c>
      <c r="G2398" s="354">
        <v>1064</v>
      </c>
      <c r="H2398" s="354">
        <v>0</v>
      </c>
      <c r="I2398" s="354">
        <v>395</v>
      </c>
      <c r="J2398" s="355">
        <v>1140</v>
      </c>
      <c r="K2398" s="355">
        <v>0</v>
      </c>
      <c r="L2398" s="355">
        <v>372</v>
      </c>
      <c r="M2398" s="355">
        <v>1059</v>
      </c>
      <c r="N2398" s="355">
        <v>0</v>
      </c>
      <c r="O2398" s="355">
        <v>383</v>
      </c>
      <c r="P2398" s="355">
        <v>1069</v>
      </c>
      <c r="Q2398" s="355">
        <v>0</v>
      </c>
      <c r="R2398" s="355">
        <v>376</v>
      </c>
      <c r="S2398" s="355">
        <v>998.00000000000023</v>
      </c>
      <c r="T2398" s="355">
        <v>0</v>
      </c>
      <c r="U2398" s="355">
        <v>419</v>
      </c>
      <c r="V2398" s="355">
        <v>976.00000000000011</v>
      </c>
      <c r="W2398" s="355">
        <v>0</v>
      </c>
      <c r="X2398" s="355">
        <v>464</v>
      </c>
      <c r="Y2398" s="355">
        <v>920</v>
      </c>
      <c r="Z2398" s="355">
        <v>0</v>
      </c>
      <c r="AA2398" s="355">
        <v>431</v>
      </c>
      <c r="AB2398" s="355">
        <v>865</v>
      </c>
      <c r="AC2398" s="355">
        <v>0</v>
      </c>
      <c r="AD2398" s="357">
        <v>460</v>
      </c>
      <c r="AE2398" s="355">
        <v>868</v>
      </c>
      <c r="AF2398" s="355">
        <v>0</v>
      </c>
      <c r="AG2398" s="358">
        <v>495</v>
      </c>
      <c r="AH2398" s="355">
        <v>929</v>
      </c>
      <c r="AI2398" s="355">
        <v>0</v>
      </c>
      <c r="AJ2398" s="358">
        <v>452</v>
      </c>
      <c r="AK2398" s="4">
        <v>835</v>
      </c>
      <c r="AL2398" s="4">
        <v>0</v>
      </c>
      <c r="AM2398" s="4">
        <v>470</v>
      </c>
    </row>
    <row r="2399" spans="2:39" x14ac:dyDescent="0.3">
      <c r="B2399" s="350" t="s">
        <v>164</v>
      </c>
      <c r="C2399" s="351" t="s">
        <v>325</v>
      </c>
      <c r="D2399" s="352">
        <v>0</v>
      </c>
      <c r="E2399" s="353">
        <v>0</v>
      </c>
      <c r="F2399" s="353">
        <v>0</v>
      </c>
      <c r="G2399" s="354">
        <v>0</v>
      </c>
      <c r="H2399" s="354">
        <v>0</v>
      </c>
      <c r="I2399" s="354">
        <v>0</v>
      </c>
      <c r="J2399" s="355">
        <v>0</v>
      </c>
      <c r="K2399" s="355">
        <v>0</v>
      </c>
      <c r="L2399" s="355">
        <v>0</v>
      </c>
      <c r="M2399" s="355">
        <v>0</v>
      </c>
      <c r="N2399" s="355">
        <v>0</v>
      </c>
      <c r="O2399" s="355">
        <v>0</v>
      </c>
      <c r="P2399" s="355">
        <v>0</v>
      </c>
      <c r="Q2399" s="355">
        <v>0</v>
      </c>
      <c r="R2399" s="355">
        <v>0</v>
      </c>
      <c r="S2399" s="355">
        <v>0</v>
      </c>
      <c r="T2399" s="355">
        <v>0</v>
      </c>
      <c r="U2399" s="355">
        <v>0</v>
      </c>
      <c r="V2399" s="355">
        <v>0</v>
      </c>
      <c r="W2399" s="355">
        <v>0</v>
      </c>
      <c r="X2399" s="355">
        <v>0</v>
      </c>
      <c r="Y2399" s="355">
        <v>0</v>
      </c>
      <c r="Z2399" s="355">
        <v>0</v>
      </c>
      <c r="AA2399" s="355">
        <v>0</v>
      </c>
      <c r="AB2399" s="355">
        <v>0</v>
      </c>
      <c r="AC2399" s="355">
        <v>0</v>
      </c>
      <c r="AD2399" s="357">
        <v>0</v>
      </c>
      <c r="AE2399" s="355">
        <v>0</v>
      </c>
      <c r="AF2399" s="355">
        <v>0</v>
      </c>
      <c r="AG2399" s="358">
        <v>0</v>
      </c>
      <c r="AH2399" s="355">
        <v>0</v>
      </c>
      <c r="AI2399" s="355">
        <v>0</v>
      </c>
      <c r="AJ2399" s="358">
        <v>0</v>
      </c>
      <c r="AK2399" s="4">
        <v>0</v>
      </c>
      <c r="AL2399" s="4">
        <v>0</v>
      </c>
      <c r="AM2399" s="4">
        <v>0</v>
      </c>
    </row>
    <row r="2400" spans="2:39" x14ac:dyDescent="0.3">
      <c r="B2400" s="350" t="s">
        <v>164</v>
      </c>
      <c r="C2400" s="351" t="s">
        <v>326</v>
      </c>
      <c r="D2400" s="352">
        <v>0</v>
      </c>
      <c r="E2400" s="353">
        <v>0</v>
      </c>
      <c r="F2400" s="353">
        <v>0</v>
      </c>
      <c r="G2400" s="354">
        <v>0</v>
      </c>
      <c r="H2400" s="354">
        <v>0</v>
      </c>
      <c r="I2400" s="354">
        <v>0</v>
      </c>
      <c r="J2400" s="355">
        <v>0</v>
      </c>
      <c r="K2400" s="355">
        <v>0</v>
      </c>
      <c r="L2400" s="355">
        <v>0</v>
      </c>
      <c r="M2400" s="355">
        <v>0</v>
      </c>
      <c r="N2400" s="355">
        <v>0</v>
      </c>
      <c r="O2400" s="355">
        <v>0</v>
      </c>
      <c r="P2400" s="355">
        <v>0</v>
      </c>
      <c r="Q2400" s="355">
        <v>0</v>
      </c>
      <c r="R2400" s="355">
        <v>0</v>
      </c>
      <c r="S2400" s="355">
        <v>0</v>
      </c>
      <c r="T2400" s="355">
        <v>0</v>
      </c>
      <c r="U2400" s="355">
        <v>0</v>
      </c>
      <c r="V2400" s="355">
        <v>0</v>
      </c>
      <c r="W2400" s="355">
        <v>0</v>
      </c>
      <c r="X2400" s="355">
        <v>0</v>
      </c>
      <c r="Y2400" s="355">
        <v>0</v>
      </c>
      <c r="Z2400" s="355">
        <v>0</v>
      </c>
      <c r="AA2400" s="355">
        <v>0</v>
      </c>
      <c r="AB2400" s="355">
        <v>0</v>
      </c>
      <c r="AC2400" s="355">
        <v>0</v>
      </c>
      <c r="AD2400" s="357">
        <v>0</v>
      </c>
      <c r="AE2400" s="355">
        <v>0</v>
      </c>
      <c r="AF2400" s="355">
        <v>0</v>
      </c>
      <c r="AG2400" s="358">
        <v>0</v>
      </c>
      <c r="AH2400" s="355">
        <v>0</v>
      </c>
      <c r="AI2400" s="355">
        <v>0</v>
      </c>
      <c r="AJ2400" s="358">
        <v>0</v>
      </c>
      <c r="AK2400" s="4">
        <v>0</v>
      </c>
      <c r="AL2400" s="4">
        <v>0</v>
      </c>
      <c r="AM2400" s="4">
        <v>0</v>
      </c>
    </row>
    <row r="2401" spans="2:39" x14ac:dyDescent="0.3">
      <c r="B2401" s="350" t="s">
        <v>164</v>
      </c>
      <c r="C2401" s="351" t="s">
        <v>289</v>
      </c>
      <c r="D2401" s="352">
        <v>40</v>
      </c>
      <c r="E2401" s="353">
        <v>0</v>
      </c>
      <c r="F2401" s="353">
        <v>0</v>
      </c>
      <c r="G2401" s="354">
        <v>15</v>
      </c>
      <c r="H2401" s="354">
        <v>0</v>
      </c>
      <c r="I2401" s="354">
        <v>2</v>
      </c>
      <c r="J2401" s="355">
        <v>18</v>
      </c>
      <c r="K2401" s="355">
        <v>0</v>
      </c>
      <c r="L2401" s="355">
        <v>0</v>
      </c>
      <c r="M2401" s="355">
        <v>14</v>
      </c>
      <c r="N2401" s="355">
        <v>0</v>
      </c>
      <c r="O2401" s="355">
        <v>0</v>
      </c>
      <c r="P2401" s="355">
        <v>0</v>
      </c>
      <c r="Q2401" s="355">
        <v>0</v>
      </c>
      <c r="R2401" s="355">
        <v>0</v>
      </c>
      <c r="S2401" s="355">
        <v>10</v>
      </c>
      <c r="T2401" s="355">
        <v>0</v>
      </c>
      <c r="U2401" s="355">
        <v>0</v>
      </c>
      <c r="V2401" s="355">
        <v>12</v>
      </c>
      <c r="W2401" s="355">
        <v>0</v>
      </c>
      <c r="X2401" s="355">
        <v>0</v>
      </c>
      <c r="Y2401" s="355">
        <v>14</v>
      </c>
      <c r="Z2401" s="355">
        <v>0</v>
      </c>
      <c r="AA2401" s="355">
        <v>2</v>
      </c>
      <c r="AB2401" s="355">
        <v>8</v>
      </c>
      <c r="AC2401" s="355">
        <v>0</v>
      </c>
      <c r="AD2401" s="357">
        <v>0</v>
      </c>
      <c r="AE2401" s="355">
        <v>10</v>
      </c>
      <c r="AF2401" s="355">
        <v>0</v>
      </c>
      <c r="AG2401" s="358">
        <v>6</v>
      </c>
      <c r="AH2401" s="355">
        <v>12</v>
      </c>
      <c r="AI2401" s="355">
        <v>0</v>
      </c>
      <c r="AJ2401" s="358">
        <v>6</v>
      </c>
      <c r="AK2401" s="4">
        <v>20</v>
      </c>
      <c r="AL2401" s="4">
        <v>0</v>
      </c>
      <c r="AM2401" s="4">
        <v>4</v>
      </c>
    </row>
    <row r="2402" spans="2:39" x14ac:dyDescent="0.3">
      <c r="B2402" s="350" t="s">
        <v>164</v>
      </c>
      <c r="C2402" s="351" t="s">
        <v>290</v>
      </c>
      <c r="D2402" s="352">
        <v>109</v>
      </c>
      <c r="E2402" s="353">
        <v>0</v>
      </c>
      <c r="F2402" s="353">
        <v>0</v>
      </c>
      <c r="G2402" s="354">
        <v>60</v>
      </c>
      <c r="H2402" s="354">
        <v>0</v>
      </c>
      <c r="I2402" s="354">
        <v>3</v>
      </c>
      <c r="J2402" s="355">
        <v>62</v>
      </c>
      <c r="K2402" s="355">
        <v>0</v>
      </c>
      <c r="L2402" s="355">
        <v>1</v>
      </c>
      <c r="M2402" s="355">
        <v>52</v>
      </c>
      <c r="N2402" s="355">
        <v>0</v>
      </c>
      <c r="O2402" s="355">
        <v>13</v>
      </c>
      <c r="P2402" s="355">
        <v>114</v>
      </c>
      <c r="Q2402" s="355">
        <v>0</v>
      </c>
      <c r="R2402" s="355">
        <v>5</v>
      </c>
      <c r="S2402" s="355">
        <v>92.000000000000014</v>
      </c>
      <c r="T2402" s="355">
        <v>0</v>
      </c>
      <c r="U2402" s="355">
        <v>6</v>
      </c>
      <c r="V2402" s="355">
        <v>99.000000000000028</v>
      </c>
      <c r="W2402" s="355">
        <v>0</v>
      </c>
      <c r="X2402" s="355">
        <v>2</v>
      </c>
      <c r="Y2402" s="355">
        <v>143</v>
      </c>
      <c r="Z2402" s="355">
        <v>0</v>
      </c>
      <c r="AA2402" s="355">
        <v>2</v>
      </c>
      <c r="AB2402" s="355">
        <v>63</v>
      </c>
      <c r="AC2402" s="355">
        <v>0</v>
      </c>
      <c r="AD2402" s="357">
        <v>7</v>
      </c>
      <c r="AE2402" s="355">
        <v>50</v>
      </c>
      <c r="AF2402" s="355">
        <v>0</v>
      </c>
      <c r="AG2402" s="358">
        <v>5</v>
      </c>
      <c r="AH2402" s="355">
        <v>34</v>
      </c>
      <c r="AI2402" s="355">
        <v>0</v>
      </c>
      <c r="AJ2402" s="358">
        <v>10</v>
      </c>
      <c r="AK2402" s="4">
        <v>15</v>
      </c>
      <c r="AL2402" s="4">
        <v>0</v>
      </c>
      <c r="AM2402" s="4">
        <v>8</v>
      </c>
    </row>
    <row r="2403" spans="2:39" x14ac:dyDescent="0.3">
      <c r="B2403" s="350" t="s">
        <v>164</v>
      </c>
      <c r="C2403" s="351" t="s">
        <v>291</v>
      </c>
      <c r="D2403" s="352">
        <v>309</v>
      </c>
      <c r="E2403" s="353">
        <v>0</v>
      </c>
      <c r="F2403" s="353">
        <v>43</v>
      </c>
      <c r="G2403" s="354">
        <v>180</v>
      </c>
      <c r="H2403" s="354">
        <v>1</v>
      </c>
      <c r="I2403" s="354">
        <v>42</v>
      </c>
      <c r="J2403" s="355">
        <v>207</v>
      </c>
      <c r="K2403" s="355">
        <v>1</v>
      </c>
      <c r="L2403" s="355">
        <v>85</v>
      </c>
      <c r="M2403" s="355">
        <v>189</v>
      </c>
      <c r="N2403" s="355">
        <v>0</v>
      </c>
      <c r="O2403" s="355">
        <v>97</v>
      </c>
      <c r="P2403" s="355">
        <v>239</v>
      </c>
      <c r="Q2403" s="355">
        <v>0</v>
      </c>
      <c r="R2403" s="355">
        <v>81</v>
      </c>
      <c r="S2403" s="355">
        <v>298.99999999999989</v>
      </c>
      <c r="T2403" s="355">
        <v>0</v>
      </c>
      <c r="U2403" s="355">
        <v>119</v>
      </c>
      <c r="V2403" s="355">
        <v>328.99999999999994</v>
      </c>
      <c r="W2403" s="355">
        <v>0</v>
      </c>
      <c r="X2403" s="355">
        <v>90.999999999999972</v>
      </c>
      <c r="Y2403" s="355">
        <v>353</v>
      </c>
      <c r="Z2403" s="355">
        <v>0</v>
      </c>
      <c r="AA2403" s="355">
        <v>154</v>
      </c>
      <c r="AB2403" s="355">
        <v>255</v>
      </c>
      <c r="AC2403" s="355">
        <v>0</v>
      </c>
      <c r="AD2403" s="357">
        <v>165</v>
      </c>
      <c r="AE2403" s="355">
        <v>186</v>
      </c>
      <c r="AF2403" s="355">
        <v>0</v>
      </c>
      <c r="AG2403" s="358">
        <v>110</v>
      </c>
      <c r="AH2403" s="355">
        <v>142</v>
      </c>
      <c r="AI2403" s="355">
        <v>0</v>
      </c>
      <c r="AJ2403" s="358">
        <v>60</v>
      </c>
      <c r="AK2403" s="4">
        <v>113</v>
      </c>
      <c r="AL2403" s="4">
        <v>0</v>
      </c>
      <c r="AM2403" s="4">
        <v>52</v>
      </c>
    </row>
    <row r="2404" spans="2:39" x14ac:dyDescent="0.3">
      <c r="B2404" s="350" t="s">
        <v>164</v>
      </c>
      <c r="C2404" s="351" t="s">
        <v>292</v>
      </c>
      <c r="D2404" s="352">
        <v>219</v>
      </c>
      <c r="E2404" s="353">
        <v>0</v>
      </c>
      <c r="F2404" s="353">
        <v>77</v>
      </c>
      <c r="G2404" s="354">
        <v>221</v>
      </c>
      <c r="H2404" s="354">
        <v>0</v>
      </c>
      <c r="I2404" s="354">
        <v>108</v>
      </c>
      <c r="J2404" s="355">
        <v>210</v>
      </c>
      <c r="K2404" s="355">
        <v>0</v>
      </c>
      <c r="L2404" s="355">
        <v>217</v>
      </c>
      <c r="M2404" s="355">
        <v>186</v>
      </c>
      <c r="N2404" s="355">
        <v>0</v>
      </c>
      <c r="O2404" s="355">
        <v>208</v>
      </c>
      <c r="P2404" s="355">
        <v>199</v>
      </c>
      <c r="Q2404" s="355">
        <v>0</v>
      </c>
      <c r="R2404" s="355">
        <v>166</v>
      </c>
      <c r="S2404" s="355">
        <v>232</v>
      </c>
      <c r="T2404" s="355">
        <v>0</v>
      </c>
      <c r="U2404" s="355">
        <v>220.00000000000003</v>
      </c>
      <c r="V2404" s="355">
        <v>300</v>
      </c>
      <c r="W2404" s="355">
        <v>0</v>
      </c>
      <c r="X2404" s="355">
        <v>190.00000000000003</v>
      </c>
      <c r="Y2404" s="355">
        <v>300</v>
      </c>
      <c r="Z2404" s="355">
        <v>0</v>
      </c>
      <c r="AA2404" s="355">
        <v>262</v>
      </c>
      <c r="AB2404" s="355">
        <v>265</v>
      </c>
      <c r="AC2404" s="355">
        <v>0</v>
      </c>
      <c r="AD2404" s="357">
        <v>238</v>
      </c>
      <c r="AE2404" s="355">
        <v>207</v>
      </c>
      <c r="AF2404" s="355">
        <v>0</v>
      </c>
      <c r="AG2404" s="358">
        <v>245</v>
      </c>
      <c r="AH2404" s="355">
        <v>141</v>
      </c>
      <c r="AI2404" s="355">
        <v>0</v>
      </c>
      <c r="AJ2404" s="358">
        <v>161</v>
      </c>
      <c r="AK2404" s="4">
        <v>129</v>
      </c>
      <c r="AL2404" s="4">
        <v>0</v>
      </c>
      <c r="AM2404" s="4">
        <v>144</v>
      </c>
    </row>
    <row r="2405" spans="2:39" x14ac:dyDescent="0.3">
      <c r="B2405" s="350" t="s">
        <v>164</v>
      </c>
      <c r="C2405" s="351" t="s">
        <v>293</v>
      </c>
      <c r="D2405" s="352">
        <v>139</v>
      </c>
      <c r="E2405" s="353">
        <v>0</v>
      </c>
      <c r="F2405" s="353">
        <v>66</v>
      </c>
      <c r="G2405" s="354">
        <v>76</v>
      </c>
      <c r="H2405" s="354">
        <v>0</v>
      </c>
      <c r="I2405" s="354">
        <v>116</v>
      </c>
      <c r="J2405" s="355">
        <v>156</v>
      </c>
      <c r="K2405" s="355">
        <v>0</v>
      </c>
      <c r="L2405" s="355">
        <v>123</v>
      </c>
      <c r="M2405" s="355">
        <v>98</v>
      </c>
      <c r="N2405" s="355">
        <v>0</v>
      </c>
      <c r="O2405" s="355">
        <v>122</v>
      </c>
      <c r="P2405" s="355">
        <v>74</v>
      </c>
      <c r="Q2405" s="355">
        <v>0</v>
      </c>
      <c r="R2405" s="355">
        <v>120</v>
      </c>
      <c r="S2405" s="355">
        <v>112</v>
      </c>
      <c r="T2405" s="355">
        <v>0</v>
      </c>
      <c r="U2405" s="355">
        <v>176</v>
      </c>
      <c r="V2405" s="355">
        <v>94.000000000000043</v>
      </c>
      <c r="W2405" s="355">
        <v>0</v>
      </c>
      <c r="X2405" s="355">
        <v>166.00000000000003</v>
      </c>
      <c r="Y2405" s="355">
        <v>131</v>
      </c>
      <c r="Z2405" s="355">
        <v>0</v>
      </c>
      <c r="AA2405" s="355">
        <v>247</v>
      </c>
      <c r="AB2405" s="355">
        <v>130</v>
      </c>
      <c r="AC2405" s="355">
        <v>0</v>
      </c>
      <c r="AD2405" s="357">
        <v>233</v>
      </c>
      <c r="AE2405" s="355">
        <v>109</v>
      </c>
      <c r="AF2405" s="355">
        <v>0</v>
      </c>
      <c r="AG2405" s="358">
        <v>224</v>
      </c>
      <c r="AH2405" s="355">
        <v>104</v>
      </c>
      <c r="AI2405" s="355">
        <v>0</v>
      </c>
      <c r="AJ2405" s="358">
        <v>172</v>
      </c>
      <c r="AK2405" s="4">
        <v>119</v>
      </c>
      <c r="AL2405" s="4">
        <v>0</v>
      </c>
      <c r="AM2405" s="4">
        <v>179</v>
      </c>
    </row>
    <row r="2406" spans="2:39" x14ac:dyDescent="0.3">
      <c r="B2406" s="350" t="s">
        <v>164</v>
      </c>
      <c r="C2406" s="351" t="s">
        <v>294</v>
      </c>
      <c r="D2406" s="352">
        <v>34</v>
      </c>
      <c r="E2406" s="353">
        <v>0</v>
      </c>
      <c r="F2406" s="353">
        <v>56</v>
      </c>
      <c r="G2406" s="354">
        <v>71</v>
      </c>
      <c r="H2406" s="354">
        <v>1</v>
      </c>
      <c r="I2406" s="354">
        <v>53</v>
      </c>
      <c r="J2406" s="355">
        <v>62</v>
      </c>
      <c r="K2406" s="355">
        <v>0</v>
      </c>
      <c r="L2406" s="355">
        <v>43</v>
      </c>
      <c r="M2406" s="355">
        <v>115</v>
      </c>
      <c r="N2406" s="355">
        <v>0</v>
      </c>
      <c r="O2406" s="355">
        <v>267</v>
      </c>
      <c r="P2406" s="355">
        <v>128</v>
      </c>
      <c r="Q2406" s="355">
        <v>0</v>
      </c>
      <c r="R2406" s="355">
        <v>196</v>
      </c>
      <c r="S2406" s="355">
        <v>142.00000000000003</v>
      </c>
      <c r="T2406" s="355">
        <v>0</v>
      </c>
      <c r="U2406" s="355">
        <v>295.00000000000006</v>
      </c>
      <c r="V2406" s="355">
        <v>169.99999999999997</v>
      </c>
      <c r="W2406" s="355">
        <v>0</v>
      </c>
      <c r="X2406" s="355">
        <v>293</v>
      </c>
      <c r="Y2406" s="355">
        <v>181</v>
      </c>
      <c r="Z2406" s="355">
        <v>0</v>
      </c>
      <c r="AA2406" s="355">
        <v>243</v>
      </c>
      <c r="AB2406" s="355">
        <v>168</v>
      </c>
      <c r="AC2406" s="355">
        <v>0</v>
      </c>
      <c r="AD2406" s="357">
        <v>314</v>
      </c>
      <c r="AE2406" s="355">
        <v>198</v>
      </c>
      <c r="AF2406" s="355">
        <v>0</v>
      </c>
      <c r="AG2406" s="358">
        <v>361</v>
      </c>
      <c r="AH2406" s="355">
        <v>143</v>
      </c>
      <c r="AI2406" s="355">
        <v>0</v>
      </c>
      <c r="AJ2406" s="358">
        <v>442</v>
      </c>
      <c r="AK2406" s="4">
        <v>111</v>
      </c>
      <c r="AL2406" s="4">
        <v>0</v>
      </c>
      <c r="AM2406" s="4">
        <v>222</v>
      </c>
    </row>
    <row r="2407" spans="2:39" x14ac:dyDescent="0.3">
      <c r="B2407" s="350" t="s">
        <v>164</v>
      </c>
      <c r="C2407" s="351" t="s">
        <v>327</v>
      </c>
      <c r="D2407" s="352">
        <v>0</v>
      </c>
      <c r="E2407" s="353">
        <v>0</v>
      </c>
      <c r="F2407" s="353">
        <v>0</v>
      </c>
      <c r="G2407" s="354">
        <v>0</v>
      </c>
      <c r="H2407" s="354">
        <v>0</v>
      </c>
      <c r="I2407" s="354">
        <v>0</v>
      </c>
      <c r="J2407" s="355">
        <v>0</v>
      </c>
      <c r="K2407" s="355">
        <v>0</v>
      </c>
      <c r="L2407" s="355">
        <v>0</v>
      </c>
      <c r="M2407" s="355">
        <v>0</v>
      </c>
      <c r="N2407" s="355">
        <v>0</v>
      </c>
      <c r="O2407" s="355">
        <v>0</v>
      </c>
      <c r="P2407" s="355">
        <v>0</v>
      </c>
      <c r="Q2407" s="355">
        <v>0</v>
      </c>
      <c r="R2407" s="355">
        <v>0</v>
      </c>
      <c r="S2407" s="355">
        <v>0</v>
      </c>
      <c r="T2407" s="355">
        <v>0</v>
      </c>
      <c r="U2407" s="355">
        <v>0</v>
      </c>
      <c r="V2407" s="355">
        <v>0</v>
      </c>
      <c r="W2407" s="355">
        <v>0</v>
      </c>
      <c r="X2407" s="355">
        <v>0</v>
      </c>
      <c r="Y2407" s="355">
        <v>0</v>
      </c>
      <c r="Z2407" s="355">
        <v>0</v>
      </c>
      <c r="AA2407" s="355">
        <v>0</v>
      </c>
      <c r="AB2407" s="355">
        <v>21</v>
      </c>
      <c r="AC2407" s="355">
        <v>0</v>
      </c>
      <c r="AD2407" s="357">
        <v>0</v>
      </c>
      <c r="AE2407" s="355">
        <v>48</v>
      </c>
      <c r="AF2407" s="355">
        <v>0</v>
      </c>
      <c r="AG2407" s="358">
        <v>0</v>
      </c>
      <c r="AH2407" s="355">
        <v>48</v>
      </c>
      <c r="AI2407" s="355">
        <v>0</v>
      </c>
      <c r="AJ2407" s="358">
        <v>0</v>
      </c>
      <c r="AK2407" s="4">
        <v>41</v>
      </c>
      <c r="AL2407" s="4">
        <v>0</v>
      </c>
      <c r="AM2407" s="4">
        <v>0</v>
      </c>
    </row>
    <row r="2408" spans="2:39" x14ac:dyDescent="0.3">
      <c r="B2408" s="582" t="s">
        <v>73</v>
      </c>
      <c r="C2408" s="583" t="s">
        <v>223</v>
      </c>
      <c r="D2408" s="584">
        <v>3158.0000000000009</v>
      </c>
      <c r="E2408" s="584">
        <v>722.00000000000023</v>
      </c>
      <c r="F2408" s="584">
        <v>75519.999999999971</v>
      </c>
      <c r="G2408" s="585">
        <v>1806</v>
      </c>
      <c r="H2408" s="585">
        <v>653</v>
      </c>
      <c r="I2408" s="585">
        <v>81020</v>
      </c>
      <c r="J2408" s="585">
        <v>2464</v>
      </c>
      <c r="K2408" s="585">
        <v>340</v>
      </c>
      <c r="L2408" s="585">
        <v>78665</v>
      </c>
      <c r="M2408" s="361">
        <v>3050</v>
      </c>
      <c r="N2408" s="361">
        <v>393</v>
      </c>
      <c r="O2408" s="361">
        <v>76576</v>
      </c>
      <c r="P2408" s="361">
        <v>11982</v>
      </c>
      <c r="Q2408" s="361">
        <v>127</v>
      </c>
      <c r="R2408" s="361">
        <v>68462</v>
      </c>
      <c r="S2408" s="361">
        <v>16121.000000000033</v>
      </c>
      <c r="T2408" s="361">
        <v>54</v>
      </c>
      <c r="U2408" s="361">
        <v>73681.000000000262</v>
      </c>
      <c r="V2408" s="361">
        <v>16369.999999999982</v>
      </c>
      <c r="W2408" s="361">
        <v>193</v>
      </c>
      <c r="X2408" s="361">
        <v>78929.999999999884</v>
      </c>
      <c r="Y2408" s="361">
        <v>11867</v>
      </c>
      <c r="Z2408" s="361">
        <v>14</v>
      </c>
      <c r="AA2408" s="361">
        <v>79861.999999999782</v>
      </c>
      <c r="AB2408" s="361">
        <v>11678</v>
      </c>
      <c r="AC2408" s="361">
        <v>2</v>
      </c>
      <c r="AD2408" s="361">
        <v>81132</v>
      </c>
      <c r="AE2408" s="361">
        <v>11125</v>
      </c>
      <c r="AF2408" s="361">
        <v>0</v>
      </c>
      <c r="AG2408" s="361">
        <v>82471</v>
      </c>
      <c r="AH2408" s="361">
        <v>10942</v>
      </c>
      <c r="AI2408" s="361">
        <v>7</v>
      </c>
      <c r="AJ2408" s="722">
        <v>67981</v>
      </c>
      <c r="AK2408" s="722">
        <v>12819.000000000015</v>
      </c>
      <c r="AL2408" s="722">
        <v>1</v>
      </c>
      <c r="AM2408" s="722">
        <v>33283.000000000058</v>
      </c>
    </row>
    <row r="2409" spans="2:39" x14ac:dyDescent="0.3">
      <c r="B2409" s="582" t="s">
        <v>73</v>
      </c>
      <c r="C2409" s="583" t="s">
        <v>286</v>
      </c>
      <c r="D2409" s="584">
        <v>12561.999999999998</v>
      </c>
      <c r="E2409" s="584">
        <v>1501.0000000000002</v>
      </c>
      <c r="F2409" s="584">
        <v>102896.00000000003</v>
      </c>
      <c r="G2409" s="585">
        <v>11848</v>
      </c>
      <c r="H2409" s="585">
        <v>808</v>
      </c>
      <c r="I2409" s="585">
        <v>110635</v>
      </c>
      <c r="J2409" s="585">
        <v>8862</v>
      </c>
      <c r="K2409" s="585">
        <v>1089</v>
      </c>
      <c r="L2409" s="585">
        <v>107554</v>
      </c>
      <c r="M2409" s="361">
        <v>9330</v>
      </c>
      <c r="N2409" s="361">
        <v>1090</v>
      </c>
      <c r="O2409" s="361">
        <v>106825</v>
      </c>
      <c r="P2409" s="361">
        <v>17730</v>
      </c>
      <c r="Q2409" s="361">
        <v>451</v>
      </c>
      <c r="R2409" s="361">
        <v>104761</v>
      </c>
      <c r="S2409" s="361">
        <v>23103.999999999993</v>
      </c>
      <c r="T2409" s="361">
        <v>205.00000000000006</v>
      </c>
      <c r="U2409" s="361">
        <v>106262.9999999994</v>
      </c>
      <c r="V2409" s="361">
        <v>23344.999999999924</v>
      </c>
      <c r="W2409" s="361">
        <v>49.999999999999986</v>
      </c>
      <c r="X2409" s="361">
        <v>111545.00000000003</v>
      </c>
      <c r="Y2409" s="361">
        <v>25968.000000000069</v>
      </c>
      <c r="Z2409" s="361">
        <v>18.000000000000004</v>
      </c>
      <c r="AA2409" s="361">
        <v>118589.00000000047</v>
      </c>
      <c r="AB2409" s="361">
        <v>25851</v>
      </c>
      <c r="AC2409" s="361">
        <v>0</v>
      </c>
      <c r="AD2409" s="361">
        <v>119480</v>
      </c>
      <c r="AE2409" s="361">
        <v>28202</v>
      </c>
      <c r="AF2409" s="361">
        <v>48</v>
      </c>
      <c r="AG2409" s="361">
        <v>123455</v>
      </c>
      <c r="AH2409" s="361">
        <v>28154</v>
      </c>
      <c r="AI2409" s="361">
        <v>963</v>
      </c>
      <c r="AJ2409" s="722">
        <v>117951</v>
      </c>
      <c r="AK2409" s="722">
        <v>26300.999999999905</v>
      </c>
      <c r="AL2409" s="722">
        <v>900.99999999999977</v>
      </c>
      <c r="AM2409" s="722">
        <v>72850.999999999825</v>
      </c>
    </row>
    <row r="2410" spans="2:39" x14ac:dyDescent="0.3">
      <c r="B2410" s="582" t="s">
        <v>73</v>
      </c>
      <c r="C2410" s="583" t="s">
        <v>255</v>
      </c>
      <c r="D2410" s="584">
        <v>547579.99999999732</v>
      </c>
      <c r="E2410" s="584">
        <v>77868.999999999898</v>
      </c>
      <c r="F2410" s="584">
        <v>136368.00000000035</v>
      </c>
      <c r="G2410" s="585">
        <v>550989</v>
      </c>
      <c r="H2410" s="585">
        <v>65045</v>
      </c>
      <c r="I2410" s="585">
        <v>138714</v>
      </c>
      <c r="J2410" s="585">
        <v>615319</v>
      </c>
      <c r="K2410" s="585">
        <v>66838</v>
      </c>
      <c r="L2410" s="585">
        <v>147560</v>
      </c>
      <c r="M2410" s="361">
        <v>586531</v>
      </c>
      <c r="N2410" s="361">
        <v>73125</v>
      </c>
      <c r="O2410" s="361">
        <v>140396</v>
      </c>
      <c r="P2410" s="361">
        <v>551125</v>
      </c>
      <c r="Q2410" s="361">
        <v>68013</v>
      </c>
      <c r="R2410" s="361">
        <v>133428</v>
      </c>
      <c r="S2410" s="361">
        <v>533945.00000000256</v>
      </c>
      <c r="T2410" s="361">
        <v>53117.999999999774</v>
      </c>
      <c r="U2410" s="361">
        <v>146161.00000000087</v>
      </c>
      <c r="V2410" s="361">
        <v>524332.99999999197</v>
      </c>
      <c r="W2410" s="361">
        <v>49437.999999999993</v>
      </c>
      <c r="X2410" s="361">
        <v>145063.99999999983</v>
      </c>
      <c r="Y2410" s="361">
        <v>536607.99999999779</v>
      </c>
      <c r="Z2410" s="361">
        <v>37267.999999999949</v>
      </c>
      <c r="AA2410" s="361">
        <v>150106.99999999994</v>
      </c>
      <c r="AB2410" s="361">
        <v>544744</v>
      </c>
      <c r="AC2410" s="361">
        <v>33508</v>
      </c>
      <c r="AD2410" s="361">
        <v>151464</v>
      </c>
      <c r="AE2410" s="361">
        <v>541087</v>
      </c>
      <c r="AF2410" s="361">
        <v>34843</v>
      </c>
      <c r="AG2410" s="361">
        <v>153875</v>
      </c>
      <c r="AH2410" s="361">
        <v>540656</v>
      </c>
      <c r="AI2410" s="361">
        <v>31572</v>
      </c>
      <c r="AJ2410" s="722">
        <v>154720</v>
      </c>
      <c r="AK2410" s="722">
        <v>525455.00000000221</v>
      </c>
      <c r="AL2410" s="722">
        <v>35388.999999999869</v>
      </c>
      <c r="AM2410" s="722">
        <v>121053.00000000125</v>
      </c>
    </row>
    <row r="2411" spans="2:39" x14ac:dyDescent="0.3">
      <c r="B2411" s="582" t="s">
        <v>73</v>
      </c>
      <c r="C2411" s="583" t="s">
        <v>224</v>
      </c>
      <c r="D2411" s="584">
        <v>719400.00000000023</v>
      </c>
      <c r="E2411" s="584">
        <v>109342.99999999964</v>
      </c>
      <c r="F2411" s="584">
        <v>135227.99999999997</v>
      </c>
      <c r="G2411" s="585">
        <v>728337</v>
      </c>
      <c r="H2411" s="585">
        <v>99650</v>
      </c>
      <c r="I2411" s="585">
        <v>139401</v>
      </c>
      <c r="J2411" s="585">
        <v>718677</v>
      </c>
      <c r="K2411" s="585">
        <v>92679</v>
      </c>
      <c r="L2411" s="585">
        <v>138876</v>
      </c>
      <c r="M2411" s="361">
        <v>739845</v>
      </c>
      <c r="N2411" s="361">
        <v>92040</v>
      </c>
      <c r="O2411" s="361">
        <v>139468</v>
      </c>
      <c r="P2411" s="361">
        <v>703525</v>
      </c>
      <c r="Q2411" s="361">
        <v>91403</v>
      </c>
      <c r="R2411" s="361">
        <v>137649</v>
      </c>
      <c r="S2411" s="361">
        <v>668837.00000001083</v>
      </c>
      <c r="T2411" s="361">
        <v>81424.999999999767</v>
      </c>
      <c r="U2411" s="361">
        <v>147152.99999999959</v>
      </c>
      <c r="V2411" s="361">
        <v>653477.00000000536</v>
      </c>
      <c r="W2411" s="361">
        <v>68102.000000000175</v>
      </c>
      <c r="X2411" s="361">
        <v>152719.99999999953</v>
      </c>
      <c r="Y2411" s="361">
        <v>649737.00000000559</v>
      </c>
      <c r="Z2411" s="361">
        <v>54748.999999999585</v>
      </c>
      <c r="AA2411" s="361">
        <v>151573.99999999927</v>
      </c>
      <c r="AB2411" s="361">
        <v>661416</v>
      </c>
      <c r="AC2411" s="361">
        <v>45754</v>
      </c>
      <c r="AD2411" s="361">
        <v>153475</v>
      </c>
      <c r="AE2411" s="361">
        <v>670701</v>
      </c>
      <c r="AF2411" s="361">
        <v>47338</v>
      </c>
      <c r="AG2411" s="361">
        <v>155627</v>
      </c>
      <c r="AH2411" s="361">
        <v>660362</v>
      </c>
      <c r="AI2411" s="361">
        <v>45922</v>
      </c>
      <c r="AJ2411" s="722">
        <v>152469</v>
      </c>
      <c r="AK2411" s="722">
        <v>647121.00000001118</v>
      </c>
      <c r="AL2411" s="722">
        <v>46689.999999999862</v>
      </c>
      <c r="AM2411" s="722">
        <v>129542.00000000017</v>
      </c>
    </row>
    <row r="2412" spans="2:39" x14ac:dyDescent="0.3">
      <c r="B2412" s="582" t="s">
        <v>73</v>
      </c>
      <c r="C2412" s="583" t="s">
        <v>225</v>
      </c>
      <c r="D2412" s="584">
        <v>726443.99999999488</v>
      </c>
      <c r="E2412" s="584">
        <v>103527.00000000052</v>
      </c>
      <c r="F2412" s="584">
        <v>132088.00000000023</v>
      </c>
      <c r="G2412" s="585">
        <v>715211</v>
      </c>
      <c r="H2412" s="585">
        <v>97053</v>
      </c>
      <c r="I2412" s="585">
        <v>133609</v>
      </c>
      <c r="J2412" s="585">
        <v>689426</v>
      </c>
      <c r="K2412" s="585">
        <v>89865</v>
      </c>
      <c r="L2412" s="585">
        <v>133411</v>
      </c>
      <c r="M2412" s="361">
        <v>674006</v>
      </c>
      <c r="N2412" s="361">
        <v>89427</v>
      </c>
      <c r="O2412" s="361">
        <v>132144</v>
      </c>
      <c r="P2412" s="361">
        <v>683500</v>
      </c>
      <c r="Q2412" s="361">
        <v>85558</v>
      </c>
      <c r="R2412" s="361">
        <v>134580</v>
      </c>
      <c r="S2412" s="361">
        <v>657875.00000000536</v>
      </c>
      <c r="T2412" s="361">
        <v>75311.000000000276</v>
      </c>
      <c r="U2412" s="361">
        <v>144491.99999999951</v>
      </c>
      <c r="V2412" s="361">
        <v>633518.99999999569</v>
      </c>
      <c r="W2412" s="361">
        <v>66657.999999999403</v>
      </c>
      <c r="X2412" s="361">
        <v>152647.00000000003</v>
      </c>
      <c r="Y2412" s="361">
        <v>629969.99999999639</v>
      </c>
      <c r="Z2412" s="361">
        <v>52369.000000000138</v>
      </c>
      <c r="AA2412" s="361">
        <v>152352.99999999939</v>
      </c>
      <c r="AB2412" s="361">
        <v>623648</v>
      </c>
      <c r="AC2412" s="361">
        <v>45405</v>
      </c>
      <c r="AD2412" s="361">
        <v>150273</v>
      </c>
      <c r="AE2412" s="361">
        <v>630752</v>
      </c>
      <c r="AF2412" s="361">
        <v>44888</v>
      </c>
      <c r="AG2412" s="361">
        <v>151395</v>
      </c>
      <c r="AH2412" s="361">
        <v>635171</v>
      </c>
      <c r="AI2412" s="361">
        <v>47329</v>
      </c>
      <c r="AJ2412" s="722">
        <v>150710</v>
      </c>
      <c r="AK2412" s="722">
        <v>644935.00000000186</v>
      </c>
      <c r="AL2412" s="722">
        <v>49245.000000000204</v>
      </c>
      <c r="AM2412" s="722">
        <v>132861.00000000055</v>
      </c>
    </row>
    <row r="2413" spans="2:39" x14ac:dyDescent="0.3">
      <c r="B2413" s="582" t="s">
        <v>73</v>
      </c>
      <c r="C2413" s="583" t="s">
        <v>226</v>
      </c>
      <c r="D2413" s="584">
        <v>740733.99999999651</v>
      </c>
      <c r="E2413" s="584">
        <v>98435.000000000306</v>
      </c>
      <c r="F2413" s="584">
        <v>129104.99999999917</v>
      </c>
      <c r="G2413" s="585">
        <v>717551</v>
      </c>
      <c r="H2413" s="585">
        <v>91153</v>
      </c>
      <c r="I2413" s="585">
        <v>130104</v>
      </c>
      <c r="J2413" s="585">
        <v>686571</v>
      </c>
      <c r="K2413" s="585">
        <v>86421</v>
      </c>
      <c r="L2413" s="585">
        <v>133453</v>
      </c>
      <c r="M2413" s="361">
        <v>672073</v>
      </c>
      <c r="N2413" s="361">
        <v>82337</v>
      </c>
      <c r="O2413" s="361">
        <v>128463</v>
      </c>
      <c r="P2413" s="361">
        <v>653740</v>
      </c>
      <c r="Q2413" s="361">
        <v>82016</v>
      </c>
      <c r="R2413" s="361">
        <v>130679</v>
      </c>
      <c r="S2413" s="361">
        <v>668178.00000000419</v>
      </c>
      <c r="T2413" s="361">
        <v>73049.000000000058</v>
      </c>
      <c r="U2413" s="361">
        <v>142707.00000000061</v>
      </c>
      <c r="V2413" s="361">
        <v>650764.99999999348</v>
      </c>
      <c r="W2413" s="361">
        <v>60701.999999999782</v>
      </c>
      <c r="X2413" s="361">
        <v>152445.99999999761</v>
      </c>
      <c r="Y2413" s="361">
        <v>637459.00000000128</v>
      </c>
      <c r="Z2413" s="361">
        <v>50220.000000000029</v>
      </c>
      <c r="AA2413" s="361">
        <v>153747.00000000035</v>
      </c>
      <c r="AB2413" s="361">
        <v>628889</v>
      </c>
      <c r="AC2413" s="361">
        <v>43768</v>
      </c>
      <c r="AD2413" s="361">
        <v>150456</v>
      </c>
      <c r="AE2413" s="361">
        <v>625802</v>
      </c>
      <c r="AF2413" s="361">
        <v>43979</v>
      </c>
      <c r="AG2413" s="361">
        <v>147953</v>
      </c>
      <c r="AH2413" s="361">
        <v>628320</v>
      </c>
      <c r="AI2413" s="361">
        <v>44244</v>
      </c>
      <c r="AJ2413" s="722">
        <v>146467</v>
      </c>
      <c r="AK2413" s="722">
        <v>643290.00000000757</v>
      </c>
      <c r="AL2413" s="722">
        <v>47744.999999999949</v>
      </c>
      <c r="AM2413" s="722">
        <v>133992.00000000026</v>
      </c>
    </row>
    <row r="2414" spans="2:39" x14ac:dyDescent="0.3">
      <c r="B2414" s="582" t="s">
        <v>73</v>
      </c>
      <c r="C2414" s="583" t="s">
        <v>227</v>
      </c>
      <c r="D2414" s="584">
        <v>729087.0000000014</v>
      </c>
      <c r="E2414" s="584">
        <v>87174.999999999913</v>
      </c>
      <c r="F2414" s="584">
        <v>124877.00000000004</v>
      </c>
      <c r="G2414" s="585">
        <v>717655</v>
      </c>
      <c r="H2414" s="585">
        <v>86738</v>
      </c>
      <c r="I2414" s="585">
        <v>126964</v>
      </c>
      <c r="J2414" s="585">
        <v>679504</v>
      </c>
      <c r="K2414" s="585">
        <v>79027</v>
      </c>
      <c r="L2414" s="585">
        <v>126411</v>
      </c>
      <c r="M2414" s="361">
        <v>665655</v>
      </c>
      <c r="N2414" s="361">
        <v>74830</v>
      </c>
      <c r="O2414" s="361">
        <v>122675</v>
      </c>
      <c r="P2414" s="361">
        <v>648395</v>
      </c>
      <c r="Q2414" s="361">
        <v>74240</v>
      </c>
      <c r="R2414" s="361">
        <v>122133</v>
      </c>
      <c r="S2414" s="361">
        <v>636643.00000000594</v>
      </c>
      <c r="T2414" s="361">
        <v>70110.000000000568</v>
      </c>
      <c r="U2414" s="361">
        <v>131793.00000000061</v>
      </c>
      <c r="V2414" s="361">
        <v>658161.00000000291</v>
      </c>
      <c r="W2414" s="361">
        <v>57964.999999999818</v>
      </c>
      <c r="X2414" s="361">
        <v>142457.00000000137</v>
      </c>
      <c r="Y2414" s="361">
        <v>650084.99999998999</v>
      </c>
      <c r="Z2414" s="361">
        <v>47789.999999999789</v>
      </c>
      <c r="AA2414" s="361">
        <v>146445.99999999985</v>
      </c>
      <c r="AB2414" s="361">
        <v>636503</v>
      </c>
      <c r="AC2414" s="361">
        <v>42322</v>
      </c>
      <c r="AD2414" s="361">
        <v>148006</v>
      </c>
      <c r="AE2414" s="361">
        <v>627269</v>
      </c>
      <c r="AF2414" s="361">
        <v>43075</v>
      </c>
      <c r="AG2414" s="361">
        <v>145423</v>
      </c>
      <c r="AH2414" s="361">
        <v>621689</v>
      </c>
      <c r="AI2414" s="361">
        <v>43078</v>
      </c>
      <c r="AJ2414" s="722">
        <v>141502</v>
      </c>
      <c r="AK2414" s="722">
        <v>633911.99999999464</v>
      </c>
      <c r="AL2414" s="722">
        <v>45300.999999999913</v>
      </c>
      <c r="AM2414" s="722">
        <v>131406</v>
      </c>
    </row>
    <row r="2415" spans="2:39" x14ac:dyDescent="0.3">
      <c r="B2415" s="582" t="s">
        <v>73</v>
      </c>
      <c r="C2415" s="583" t="s">
        <v>228</v>
      </c>
      <c r="D2415" s="584">
        <v>703197.99999999639</v>
      </c>
      <c r="E2415" s="584">
        <v>81412.00000000016</v>
      </c>
      <c r="F2415" s="584">
        <v>119542.99999999962</v>
      </c>
      <c r="G2415" s="585">
        <v>712149</v>
      </c>
      <c r="H2415" s="585">
        <v>80799</v>
      </c>
      <c r="I2415" s="585">
        <v>124196</v>
      </c>
      <c r="J2415" s="585">
        <v>675065</v>
      </c>
      <c r="K2415" s="585">
        <v>75654</v>
      </c>
      <c r="L2415" s="585">
        <v>125497</v>
      </c>
      <c r="M2415" s="361">
        <v>660682</v>
      </c>
      <c r="N2415" s="361">
        <v>70574</v>
      </c>
      <c r="O2415" s="361">
        <v>115922</v>
      </c>
      <c r="P2415" s="361">
        <v>645436</v>
      </c>
      <c r="Q2415" s="361">
        <v>68089</v>
      </c>
      <c r="R2415" s="361">
        <v>115781</v>
      </c>
      <c r="S2415" s="361">
        <v>632604.00000000268</v>
      </c>
      <c r="T2415" s="361">
        <v>62879.999999999985</v>
      </c>
      <c r="U2415" s="361">
        <v>126245.00000000004</v>
      </c>
      <c r="V2415" s="361">
        <v>631006.99999999418</v>
      </c>
      <c r="W2415" s="361">
        <v>53002.000000000102</v>
      </c>
      <c r="X2415" s="361">
        <v>134392.99999999977</v>
      </c>
      <c r="Y2415" s="361">
        <v>653979.99999999581</v>
      </c>
      <c r="Z2415" s="361">
        <v>45412.99999999992</v>
      </c>
      <c r="AA2415" s="361">
        <v>139355.99999999974</v>
      </c>
      <c r="AB2415" s="361">
        <v>648587</v>
      </c>
      <c r="AC2415" s="361">
        <v>40124</v>
      </c>
      <c r="AD2415" s="361">
        <v>141232</v>
      </c>
      <c r="AE2415" s="361">
        <v>637132</v>
      </c>
      <c r="AF2415" s="361">
        <v>41000</v>
      </c>
      <c r="AG2415" s="361">
        <v>143907</v>
      </c>
      <c r="AH2415" s="361">
        <v>624113</v>
      </c>
      <c r="AI2415" s="361">
        <v>42146</v>
      </c>
      <c r="AJ2415" s="722">
        <v>140271</v>
      </c>
      <c r="AK2415" s="722">
        <v>631617.00000001059</v>
      </c>
      <c r="AL2415" s="722">
        <v>44421.000000000087</v>
      </c>
      <c r="AM2415" s="722">
        <v>129461.00000000007</v>
      </c>
    </row>
    <row r="2416" spans="2:39" x14ac:dyDescent="0.3">
      <c r="B2416" s="582" t="s">
        <v>73</v>
      </c>
      <c r="C2416" s="583" t="s">
        <v>229</v>
      </c>
      <c r="D2416" s="584">
        <v>724346.00000000582</v>
      </c>
      <c r="E2416" s="584">
        <v>69021.999999999825</v>
      </c>
      <c r="F2416" s="584">
        <v>113970.99999999997</v>
      </c>
      <c r="G2416" s="585">
        <v>767409</v>
      </c>
      <c r="H2416" s="585">
        <v>74611</v>
      </c>
      <c r="I2416" s="585">
        <v>116821</v>
      </c>
      <c r="J2416" s="585">
        <v>761822</v>
      </c>
      <c r="K2416" s="585">
        <v>68177</v>
      </c>
      <c r="L2416" s="585">
        <v>118959</v>
      </c>
      <c r="M2416" s="361">
        <v>759463</v>
      </c>
      <c r="N2416" s="361">
        <v>65810</v>
      </c>
      <c r="O2416" s="361">
        <v>113609</v>
      </c>
      <c r="P2416" s="361">
        <v>744242</v>
      </c>
      <c r="Q2416" s="361">
        <v>63236</v>
      </c>
      <c r="R2416" s="361">
        <v>107806</v>
      </c>
      <c r="S2416" s="361">
        <v>734420.00000000396</v>
      </c>
      <c r="T2416" s="361">
        <v>59492.000000000487</v>
      </c>
      <c r="U2416" s="361">
        <v>117454.99999999993</v>
      </c>
      <c r="V2416" s="361">
        <v>733909.99999999988</v>
      </c>
      <c r="W2416" s="361">
        <v>55057.999999999949</v>
      </c>
      <c r="X2416" s="361">
        <v>122067.99999999907</v>
      </c>
      <c r="Y2416" s="361">
        <v>738620.00000001735</v>
      </c>
      <c r="Z2416" s="361">
        <v>49270.000000000036</v>
      </c>
      <c r="AA2416" s="361">
        <v>123548.99999999971</v>
      </c>
      <c r="AB2416" s="361">
        <v>757914</v>
      </c>
      <c r="AC2416" s="361">
        <v>45942</v>
      </c>
      <c r="AD2416" s="361">
        <v>127226</v>
      </c>
      <c r="AE2416" s="361">
        <v>754781</v>
      </c>
      <c r="AF2416" s="361">
        <v>46756</v>
      </c>
      <c r="AG2416" s="361">
        <v>128593</v>
      </c>
      <c r="AH2416" s="361">
        <v>743289</v>
      </c>
      <c r="AI2416" s="361">
        <v>48134</v>
      </c>
      <c r="AJ2416" s="722">
        <v>127884</v>
      </c>
      <c r="AK2416" s="722">
        <v>709536.99999999534</v>
      </c>
      <c r="AL2416" s="722">
        <v>48612.999999999891</v>
      </c>
      <c r="AM2416" s="722">
        <v>114939.00000000031</v>
      </c>
    </row>
    <row r="2417" spans="1:39" x14ac:dyDescent="0.3">
      <c r="B2417" s="582" t="s">
        <v>73</v>
      </c>
      <c r="C2417" s="583" t="s">
        <v>287</v>
      </c>
      <c r="D2417" s="584">
        <v>673442.99999999884</v>
      </c>
      <c r="E2417" s="584">
        <v>62128.999999999898</v>
      </c>
      <c r="F2417" s="584">
        <v>111640.0000000001</v>
      </c>
      <c r="G2417" s="585">
        <v>671845</v>
      </c>
      <c r="H2417" s="585">
        <v>62592</v>
      </c>
      <c r="I2417" s="585">
        <v>113056</v>
      </c>
      <c r="J2417" s="585">
        <v>653944</v>
      </c>
      <c r="K2417" s="585">
        <v>62898</v>
      </c>
      <c r="L2417" s="585">
        <v>113493</v>
      </c>
      <c r="M2417" s="361">
        <v>665501</v>
      </c>
      <c r="N2417" s="361">
        <v>55753</v>
      </c>
      <c r="O2417" s="361">
        <v>112732</v>
      </c>
      <c r="P2417" s="361">
        <v>653755</v>
      </c>
      <c r="Q2417" s="361">
        <v>57958</v>
      </c>
      <c r="R2417" s="361">
        <v>107929</v>
      </c>
      <c r="S2417" s="361">
        <v>639332.0000000064</v>
      </c>
      <c r="T2417" s="361">
        <v>53571.000000000044</v>
      </c>
      <c r="U2417" s="361">
        <v>113457.00000000083</v>
      </c>
      <c r="V2417" s="361">
        <v>641162.99999999034</v>
      </c>
      <c r="W2417" s="361">
        <v>46898.999999999942</v>
      </c>
      <c r="X2417" s="361">
        <v>118165.99999999983</v>
      </c>
      <c r="Y2417" s="361">
        <v>643428.00000000326</v>
      </c>
      <c r="Z2417" s="361">
        <v>42768.000000000044</v>
      </c>
      <c r="AA2417" s="361">
        <v>119944.00000000012</v>
      </c>
      <c r="AB2417" s="361">
        <v>647929</v>
      </c>
      <c r="AC2417" s="361">
        <v>41590</v>
      </c>
      <c r="AD2417" s="361">
        <v>121323</v>
      </c>
      <c r="AE2417" s="361">
        <v>670568</v>
      </c>
      <c r="AF2417" s="361">
        <v>42038</v>
      </c>
      <c r="AG2417" s="361">
        <v>123977</v>
      </c>
      <c r="AH2417" s="361">
        <v>676337</v>
      </c>
      <c r="AI2417" s="361">
        <v>44174</v>
      </c>
      <c r="AJ2417" s="722">
        <v>125186</v>
      </c>
      <c r="AK2417" s="722">
        <v>698084.99999998719</v>
      </c>
      <c r="AL2417" s="722">
        <v>48261.000000000102</v>
      </c>
      <c r="AM2417" s="722">
        <v>120072.00000000022</v>
      </c>
    </row>
    <row r="2418" spans="1:39" x14ac:dyDescent="0.3">
      <c r="B2418" s="582" t="s">
        <v>73</v>
      </c>
      <c r="C2418" s="583" t="s">
        <v>230</v>
      </c>
      <c r="D2418" s="584">
        <v>616404.00000000058</v>
      </c>
      <c r="E2418" s="584">
        <v>53677.000000000124</v>
      </c>
      <c r="F2418" s="584">
        <v>109565.99999999952</v>
      </c>
      <c r="G2418" s="585">
        <v>611404</v>
      </c>
      <c r="H2418" s="585">
        <v>55313</v>
      </c>
      <c r="I2418" s="585">
        <v>110996</v>
      </c>
      <c r="J2418" s="585">
        <v>572973</v>
      </c>
      <c r="K2418" s="585">
        <v>52598</v>
      </c>
      <c r="L2418" s="585">
        <v>108068</v>
      </c>
      <c r="M2418" s="361">
        <v>579212</v>
      </c>
      <c r="N2418" s="361">
        <v>50146</v>
      </c>
      <c r="O2418" s="361">
        <v>108537</v>
      </c>
      <c r="P2418" s="361">
        <v>583722</v>
      </c>
      <c r="Q2418" s="361">
        <v>48782</v>
      </c>
      <c r="R2418" s="361">
        <v>106375</v>
      </c>
      <c r="S2418" s="361">
        <v>570304.99999999313</v>
      </c>
      <c r="T2418" s="361">
        <v>46926.000000000095</v>
      </c>
      <c r="U2418" s="361">
        <v>110091.00000000009</v>
      </c>
      <c r="V2418" s="361">
        <v>565868.00000001478</v>
      </c>
      <c r="W2418" s="361">
        <v>40730.999999999811</v>
      </c>
      <c r="X2418" s="361">
        <v>111282.00000000055</v>
      </c>
      <c r="Y2418" s="361">
        <v>571304.99999999744</v>
      </c>
      <c r="Z2418" s="361">
        <v>37630.000000000036</v>
      </c>
      <c r="AA2418" s="361">
        <v>114079.99999999935</v>
      </c>
      <c r="AB2418" s="361">
        <v>577560</v>
      </c>
      <c r="AC2418" s="361">
        <v>36053</v>
      </c>
      <c r="AD2418" s="361">
        <v>115482</v>
      </c>
      <c r="AE2418" s="361">
        <v>586918</v>
      </c>
      <c r="AF2418" s="361">
        <v>37215</v>
      </c>
      <c r="AG2418" s="361">
        <v>116305</v>
      </c>
      <c r="AH2418" s="361">
        <v>607021</v>
      </c>
      <c r="AI2418" s="361">
        <v>38167</v>
      </c>
      <c r="AJ2418" s="722">
        <v>118480</v>
      </c>
      <c r="AK2418" s="722">
        <v>631113.99999997683</v>
      </c>
      <c r="AL2418" s="722">
        <v>41506.000000000015</v>
      </c>
      <c r="AM2418" s="722">
        <v>116697.00000000118</v>
      </c>
    </row>
    <row r="2419" spans="1:39" x14ac:dyDescent="0.3">
      <c r="B2419" s="582" t="s">
        <v>73</v>
      </c>
      <c r="C2419" s="583" t="s">
        <v>231</v>
      </c>
      <c r="D2419" s="584">
        <v>552800.00000000291</v>
      </c>
      <c r="E2419" s="584">
        <v>45473.000000000022</v>
      </c>
      <c r="F2419" s="584">
        <v>104772.00000000023</v>
      </c>
      <c r="G2419" s="585">
        <v>546482</v>
      </c>
      <c r="H2419" s="585">
        <v>46160</v>
      </c>
      <c r="I2419" s="585">
        <v>107004</v>
      </c>
      <c r="J2419" s="585">
        <v>509682</v>
      </c>
      <c r="K2419" s="585">
        <v>44925</v>
      </c>
      <c r="L2419" s="585">
        <v>104496</v>
      </c>
      <c r="M2419" s="361">
        <v>500471</v>
      </c>
      <c r="N2419" s="361">
        <v>43082</v>
      </c>
      <c r="O2419" s="361">
        <v>102013</v>
      </c>
      <c r="P2419" s="361">
        <v>503320</v>
      </c>
      <c r="Q2419" s="361">
        <v>43783</v>
      </c>
      <c r="R2419" s="361">
        <v>103055</v>
      </c>
      <c r="S2419" s="361">
        <v>502356.99999999953</v>
      </c>
      <c r="T2419" s="361">
        <v>39605.000000000022</v>
      </c>
      <c r="U2419" s="361">
        <v>107775.00000000042</v>
      </c>
      <c r="V2419" s="361">
        <v>499764.00000000501</v>
      </c>
      <c r="W2419" s="361">
        <v>34874.999999999862</v>
      </c>
      <c r="X2419" s="361">
        <v>108063.99999999948</v>
      </c>
      <c r="Y2419" s="361">
        <v>497736.0000000007</v>
      </c>
      <c r="Z2419" s="361">
        <v>31681.999999999978</v>
      </c>
      <c r="AA2419" s="361">
        <v>107264.99999999991</v>
      </c>
      <c r="AB2419" s="361">
        <v>503898</v>
      </c>
      <c r="AC2419" s="361">
        <v>30828</v>
      </c>
      <c r="AD2419" s="361">
        <v>108228</v>
      </c>
      <c r="AE2419" s="361">
        <v>513672</v>
      </c>
      <c r="AF2419" s="361">
        <v>30915</v>
      </c>
      <c r="AG2419" s="361">
        <v>108847</v>
      </c>
      <c r="AH2419" s="361">
        <v>528255</v>
      </c>
      <c r="AI2419" s="361">
        <v>33375</v>
      </c>
      <c r="AJ2419" s="722">
        <v>109811</v>
      </c>
      <c r="AK2419" s="722">
        <v>569206.99999999395</v>
      </c>
      <c r="AL2419" s="722">
        <v>37985.000000000095</v>
      </c>
      <c r="AM2419" s="722">
        <v>111167.99999999965</v>
      </c>
    </row>
    <row r="2420" spans="1:39" x14ac:dyDescent="0.3">
      <c r="B2420" s="582" t="s">
        <v>73</v>
      </c>
      <c r="C2420" s="583" t="s">
        <v>288</v>
      </c>
      <c r="D2420" s="584">
        <v>483592.00000000448</v>
      </c>
      <c r="E2420" s="584">
        <v>38103.999999999935</v>
      </c>
      <c r="F2420" s="584">
        <v>96705.999999999869</v>
      </c>
      <c r="G2420" s="585">
        <v>495355</v>
      </c>
      <c r="H2420" s="585">
        <v>37466</v>
      </c>
      <c r="I2420" s="585">
        <v>95956</v>
      </c>
      <c r="J2420" s="585">
        <v>459985</v>
      </c>
      <c r="K2420" s="585">
        <v>35811</v>
      </c>
      <c r="L2420" s="585">
        <v>90209</v>
      </c>
      <c r="M2420" s="361">
        <v>451842</v>
      </c>
      <c r="N2420" s="361">
        <v>34433</v>
      </c>
      <c r="O2420" s="361">
        <v>93037</v>
      </c>
      <c r="P2420" s="361">
        <v>444519</v>
      </c>
      <c r="Q2420" s="361">
        <v>34925</v>
      </c>
      <c r="R2420" s="361">
        <v>88479</v>
      </c>
      <c r="S2420" s="361">
        <v>443262.99999999261</v>
      </c>
      <c r="T2420" s="361">
        <v>33134.000000000124</v>
      </c>
      <c r="U2420" s="361">
        <v>95058.999999999694</v>
      </c>
      <c r="V2420" s="361">
        <v>448232.00000000093</v>
      </c>
      <c r="W2420" s="361">
        <v>28842.000000000058</v>
      </c>
      <c r="X2420" s="361">
        <v>96168.000000000655</v>
      </c>
      <c r="Y2420" s="361">
        <v>448055.99999999767</v>
      </c>
      <c r="Z2420" s="361">
        <v>27342.000000000084</v>
      </c>
      <c r="AA2420" s="361">
        <v>95360.999999999025</v>
      </c>
      <c r="AB2420" s="361">
        <v>446740</v>
      </c>
      <c r="AC2420" s="361">
        <v>25915</v>
      </c>
      <c r="AD2420" s="361">
        <v>95172</v>
      </c>
      <c r="AE2420" s="361">
        <v>454566</v>
      </c>
      <c r="AF2420" s="361">
        <v>26140</v>
      </c>
      <c r="AG2420" s="361">
        <v>97194</v>
      </c>
      <c r="AH2420" s="361">
        <v>467453</v>
      </c>
      <c r="AI2420" s="361">
        <v>28022</v>
      </c>
      <c r="AJ2420" s="722">
        <v>101068</v>
      </c>
      <c r="AK2420" s="722">
        <v>486114.99999999197</v>
      </c>
      <c r="AL2420" s="722">
        <v>31542.000000000004</v>
      </c>
      <c r="AM2420" s="722">
        <v>102626.00000000057</v>
      </c>
    </row>
    <row r="2421" spans="1:39" x14ac:dyDescent="0.3">
      <c r="B2421" s="582" t="s">
        <v>73</v>
      </c>
      <c r="C2421" s="583" t="s">
        <v>232</v>
      </c>
      <c r="D2421" s="584">
        <v>398944.9999999986</v>
      </c>
      <c r="E2421" s="584">
        <v>28270.000000000033</v>
      </c>
      <c r="F2421" s="584">
        <v>92564.999999999884</v>
      </c>
      <c r="G2421" s="585">
        <v>395315</v>
      </c>
      <c r="H2421" s="585">
        <v>31149</v>
      </c>
      <c r="I2421" s="585">
        <v>92302</v>
      </c>
      <c r="J2421" s="585">
        <v>385072</v>
      </c>
      <c r="K2421" s="585">
        <v>30632</v>
      </c>
      <c r="L2421" s="585">
        <v>86899</v>
      </c>
      <c r="M2421" s="361">
        <v>376105</v>
      </c>
      <c r="N2421" s="361">
        <v>28153</v>
      </c>
      <c r="O2421" s="361">
        <v>100562</v>
      </c>
      <c r="P2421" s="361">
        <v>369543</v>
      </c>
      <c r="Q2421" s="361">
        <v>29189</v>
      </c>
      <c r="R2421" s="361">
        <v>91075</v>
      </c>
      <c r="S2421" s="361">
        <v>364194.99999999854</v>
      </c>
      <c r="T2421" s="361">
        <v>27570.99999999996</v>
      </c>
      <c r="U2421" s="361">
        <v>92898.000000000684</v>
      </c>
      <c r="V2421" s="361">
        <v>371134.99999999796</v>
      </c>
      <c r="W2421" s="361">
        <v>24632.999999999858</v>
      </c>
      <c r="X2421" s="361">
        <v>97814.000000000437</v>
      </c>
      <c r="Y2421" s="361">
        <v>375791.00000000081</v>
      </c>
      <c r="Z2421" s="361">
        <v>21981.00000000004</v>
      </c>
      <c r="AA2421" s="361">
        <v>97598.999999999665</v>
      </c>
      <c r="AB2421" s="361">
        <v>376110</v>
      </c>
      <c r="AC2421" s="361">
        <v>21875</v>
      </c>
      <c r="AD2421" s="361">
        <v>95079</v>
      </c>
      <c r="AE2421" s="361">
        <v>375694</v>
      </c>
      <c r="AF2421" s="361">
        <v>21045</v>
      </c>
      <c r="AG2421" s="361">
        <v>95640</v>
      </c>
      <c r="AH2421" s="361">
        <v>385645</v>
      </c>
      <c r="AI2421" s="361">
        <v>22048</v>
      </c>
      <c r="AJ2421" s="722">
        <v>97999</v>
      </c>
      <c r="AK2421" s="722">
        <v>410771.99999999831</v>
      </c>
      <c r="AL2421" s="722">
        <v>25101.999999999996</v>
      </c>
      <c r="AM2421" s="722">
        <v>99158.999999999505</v>
      </c>
    </row>
    <row r="2422" spans="1:39" x14ac:dyDescent="0.3">
      <c r="B2422" s="582" t="s">
        <v>73</v>
      </c>
      <c r="C2422" s="583" t="s">
        <v>325</v>
      </c>
      <c r="D2422" s="584">
        <v>7088.0000000000055</v>
      </c>
      <c r="E2422" s="584">
        <v>36</v>
      </c>
      <c r="F2422" s="584">
        <v>564</v>
      </c>
      <c r="G2422" s="585">
        <v>7796</v>
      </c>
      <c r="H2422" s="585">
        <v>243</v>
      </c>
      <c r="I2422" s="585">
        <v>435</v>
      </c>
      <c r="J2422" s="585">
        <v>7454</v>
      </c>
      <c r="K2422" s="585">
        <v>0</v>
      </c>
      <c r="L2422" s="585">
        <v>146</v>
      </c>
      <c r="M2422" s="361">
        <v>7594</v>
      </c>
      <c r="N2422" s="361">
        <v>5</v>
      </c>
      <c r="O2422" s="361">
        <v>82</v>
      </c>
      <c r="P2422" s="361">
        <v>7636</v>
      </c>
      <c r="Q2422" s="361">
        <v>2</v>
      </c>
      <c r="R2422" s="361">
        <v>75</v>
      </c>
      <c r="S2422" s="361">
        <v>7183.9999999999891</v>
      </c>
      <c r="T2422" s="361">
        <v>1</v>
      </c>
      <c r="U2422" s="361">
        <v>52</v>
      </c>
      <c r="V2422" s="361">
        <v>6775.9999999999854</v>
      </c>
      <c r="W2422" s="361"/>
      <c r="X2422" s="361">
        <v>18</v>
      </c>
      <c r="Y2422" s="361">
        <v>7206.0000000000009</v>
      </c>
      <c r="Z2422" s="361"/>
      <c r="AA2422" s="361">
        <v>12</v>
      </c>
      <c r="AB2422" s="361">
        <v>6729</v>
      </c>
      <c r="AC2422" s="361">
        <v>0</v>
      </c>
      <c r="AD2422" s="361">
        <v>19</v>
      </c>
      <c r="AE2422" s="361">
        <v>6563</v>
      </c>
      <c r="AF2422" s="361">
        <v>0</v>
      </c>
      <c r="AG2422" s="361">
        <v>15</v>
      </c>
      <c r="AH2422" s="361">
        <v>6760</v>
      </c>
      <c r="AI2422" s="361">
        <v>0</v>
      </c>
      <c r="AJ2422" s="722">
        <v>16</v>
      </c>
      <c r="AK2422" s="722">
        <v>7285.9999999999909</v>
      </c>
      <c r="AL2422" s="722"/>
      <c r="AM2422" s="722">
        <v>17</v>
      </c>
    </row>
    <row r="2423" spans="1:39" x14ac:dyDescent="0.3">
      <c r="B2423" s="582" t="s">
        <v>73</v>
      </c>
      <c r="C2423" s="583" t="s">
        <v>326</v>
      </c>
      <c r="D2423" s="584">
        <v>5517.0000000000018</v>
      </c>
      <c r="E2423" s="584">
        <v>17</v>
      </c>
      <c r="F2423" s="584">
        <v>105.99999999999996</v>
      </c>
      <c r="G2423" s="585">
        <v>6116</v>
      </c>
      <c r="H2423" s="585">
        <v>25</v>
      </c>
      <c r="I2423" s="585">
        <v>52</v>
      </c>
      <c r="J2423" s="585">
        <v>6258</v>
      </c>
      <c r="K2423" s="585">
        <v>180</v>
      </c>
      <c r="L2423" s="585">
        <v>52</v>
      </c>
      <c r="M2423" s="361">
        <v>6034</v>
      </c>
      <c r="N2423" s="361">
        <v>0</v>
      </c>
      <c r="O2423" s="361">
        <v>44</v>
      </c>
      <c r="P2423" s="361">
        <v>6641</v>
      </c>
      <c r="Q2423" s="361">
        <v>4</v>
      </c>
      <c r="R2423" s="361">
        <v>17</v>
      </c>
      <c r="S2423" s="361">
        <v>6058.9999999999918</v>
      </c>
      <c r="T2423" s="361">
        <v>15.000000000000002</v>
      </c>
      <c r="U2423" s="361">
        <v>1</v>
      </c>
      <c r="V2423" s="361">
        <v>5655.9999999999909</v>
      </c>
      <c r="W2423" s="361"/>
      <c r="X2423" s="361">
        <v>12</v>
      </c>
      <c r="Y2423" s="361">
        <v>5206.0000000000045</v>
      </c>
      <c r="Z2423" s="361"/>
      <c r="AA2423" s="361">
        <v>19</v>
      </c>
      <c r="AB2423" s="361">
        <v>5219</v>
      </c>
      <c r="AC2423" s="361">
        <v>0</v>
      </c>
      <c r="AD2423" s="361">
        <v>9</v>
      </c>
      <c r="AE2423" s="361">
        <v>5158</v>
      </c>
      <c r="AF2423" s="361">
        <v>0</v>
      </c>
      <c r="AG2423" s="361">
        <v>22</v>
      </c>
      <c r="AH2423" s="361">
        <v>5221</v>
      </c>
      <c r="AI2423" s="361">
        <v>0</v>
      </c>
      <c r="AJ2423" s="722">
        <v>15</v>
      </c>
      <c r="AK2423" s="722">
        <v>5008.9999999999973</v>
      </c>
      <c r="AL2423" s="722"/>
      <c r="AM2423" s="722">
        <v>5</v>
      </c>
    </row>
    <row r="2424" spans="1:39" x14ac:dyDescent="0.3">
      <c r="B2424" s="582" t="s">
        <v>73</v>
      </c>
      <c r="C2424" s="583" t="s">
        <v>289</v>
      </c>
      <c r="D2424" s="584">
        <v>127323.00000000004</v>
      </c>
      <c r="E2424" s="584">
        <v>27961.000000000011</v>
      </c>
      <c r="F2424" s="584">
        <v>2188</v>
      </c>
      <c r="G2424" s="585">
        <v>67163</v>
      </c>
      <c r="H2424" s="585">
        <v>12585</v>
      </c>
      <c r="I2424" s="585">
        <v>3264</v>
      </c>
      <c r="J2424" s="585">
        <v>44481</v>
      </c>
      <c r="K2424" s="585">
        <v>58046</v>
      </c>
      <c r="L2424" s="585">
        <v>2354</v>
      </c>
      <c r="M2424" s="361">
        <v>63680</v>
      </c>
      <c r="N2424" s="361">
        <v>71058</v>
      </c>
      <c r="O2424" s="361">
        <v>789</v>
      </c>
      <c r="P2424" s="361">
        <v>35914</v>
      </c>
      <c r="Q2424" s="361">
        <v>20932</v>
      </c>
      <c r="R2424" s="361">
        <v>764</v>
      </c>
      <c r="S2424" s="361">
        <v>55855.000000000378</v>
      </c>
      <c r="T2424" s="361">
        <v>14927.999999999998</v>
      </c>
      <c r="U2424" s="361">
        <v>793.99999999999886</v>
      </c>
      <c r="V2424" s="361">
        <v>84198.000000000306</v>
      </c>
      <c r="W2424" s="361">
        <v>116.00000000000003</v>
      </c>
      <c r="X2424" s="361">
        <v>845.9999999999992</v>
      </c>
      <c r="Y2424" s="361">
        <v>51910.999999999396</v>
      </c>
      <c r="Z2424" s="361">
        <v>85.000000000000028</v>
      </c>
      <c r="AA2424" s="361">
        <v>637.99999999999977</v>
      </c>
      <c r="AB2424" s="361">
        <v>59859</v>
      </c>
      <c r="AC2424" s="361">
        <v>14</v>
      </c>
      <c r="AD2424" s="361">
        <v>1055</v>
      </c>
      <c r="AE2424" s="361">
        <v>15396</v>
      </c>
      <c r="AF2424" s="361">
        <v>33</v>
      </c>
      <c r="AG2424" s="361">
        <v>1465</v>
      </c>
      <c r="AH2424" s="361">
        <v>6334</v>
      </c>
      <c r="AI2424" s="361">
        <v>0</v>
      </c>
      <c r="AJ2424" s="722">
        <v>693</v>
      </c>
      <c r="AK2424" s="722">
        <v>21108.999999999996</v>
      </c>
      <c r="AL2424" s="722"/>
      <c r="AM2424" s="722">
        <v>346.99999999999994</v>
      </c>
    </row>
    <row r="2425" spans="1:39" x14ac:dyDescent="0.3">
      <c r="B2425" s="582" t="s">
        <v>73</v>
      </c>
      <c r="C2425" s="583" t="s">
        <v>290</v>
      </c>
      <c r="D2425" s="584">
        <v>130301.99999999994</v>
      </c>
      <c r="E2425" s="584">
        <v>31312.999999999953</v>
      </c>
      <c r="F2425" s="584">
        <v>4637.0000000000027</v>
      </c>
      <c r="G2425" s="585">
        <v>89227</v>
      </c>
      <c r="H2425" s="585">
        <v>20467</v>
      </c>
      <c r="I2425" s="585">
        <v>3917</v>
      </c>
      <c r="J2425" s="585">
        <v>45370</v>
      </c>
      <c r="K2425" s="585">
        <v>29777</v>
      </c>
      <c r="L2425" s="585">
        <v>3136</v>
      </c>
      <c r="M2425" s="361">
        <v>45985</v>
      </c>
      <c r="N2425" s="361">
        <v>32184</v>
      </c>
      <c r="O2425" s="361">
        <v>3061</v>
      </c>
      <c r="P2425" s="361">
        <v>44769</v>
      </c>
      <c r="Q2425" s="361">
        <v>29884</v>
      </c>
      <c r="R2425" s="361">
        <v>1772</v>
      </c>
      <c r="S2425" s="361">
        <v>38145.000000000022</v>
      </c>
      <c r="T2425" s="361">
        <v>13835.000000000027</v>
      </c>
      <c r="U2425" s="361">
        <v>2400.0000000000059</v>
      </c>
      <c r="V2425" s="361">
        <v>41526.999999999869</v>
      </c>
      <c r="W2425" s="361">
        <v>17079.999999999953</v>
      </c>
      <c r="X2425" s="361">
        <v>1862.0000000000011</v>
      </c>
      <c r="Y2425" s="361">
        <v>35292.999999999862</v>
      </c>
      <c r="Z2425" s="361">
        <v>12545.000000000016</v>
      </c>
      <c r="AA2425" s="361">
        <v>1714.9999999999998</v>
      </c>
      <c r="AB2425" s="361">
        <v>38443</v>
      </c>
      <c r="AC2425" s="361">
        <v>6794</v>
      </c>
      <c r="AD2425" s="361">
        <v>2419</v>
      </c>
      <c r="AE2425" s="361">
        <v>35561</v>
      </c>
      <c r="AF2425" s="361">
        <v>14518</v>
      </c>
      <c r="AG2425" s="361">
        <v>2632</v>
      </c>
      <c r="AH2425" s="361">
        <v>22834</v>
      </c>
      <c r="AI2425" s="361">
        <v>468</v>
      </c>
      <c r="AJ2425" s="722">
        <v>2360</v>
      </c>
      <c r="AK2425" s="722">
        <v>18488.999999999996</v>
      </c>
      <c r="AL2425" s="722">
        <v>858.99999999999932</v>
      </c>
      <c r="AM2425" s="722">
        <v>1266.9999999999991</v>
      </c>
    </row>
    <row r="2426" spans="1:39" x14ac:dyDescent="0.3">
      <c r="B2426" s="582" t="s">
        <v>73</v>
      </c>
      <c r="C2426" s="583" t="s">
        <v>291</v>
      </c>
      <c r="D2426" s="584">
        <v>155381.00000000087</v>
      </c>
      <c r="E2426" s="584">
        <v>59777.000000000058</v>
      </c>
      <c r="F2426" s="584">
        <v>20957.000000000025</v>
      </c>
      <c r="G2426" s="585">
        <v>140343</v>
      </c>
      <c r="H2426" s="585">
        <v>46367</v>
      </c>
      <c r="I2426" s="585">
        <v>20780</v>
      </c>
      <c r="J2426" s="585">
        <v>117459</v>
      </c>
      <c r="K2426" s="585">
        <v>46246</v>
      </c>
      <c r="L2426" s="585">
        <v>21367</v>
      </c>
      <c r="M2426" s="361">
        <v>107148</v>
      </c>
      <c r="N2426" s="361">
        <v>52966</v>
      </c>
      <c r="O2426" s="361">
        <v>22654</v>
      </c>
      <c r="P2426" s="361">
        <v>107845</v>
      </c>
      <c r="Q2426" s="361">
        <v>48559</v>
      </c>
      <c r="R2426" s="361">
        <v>18635</v>
      </c>
      <c r="S2426" s="361">
        <v>108776.00000000025</v>
      </c>
      <c r="T2426" s="361">
        <v>31960.999999999927</v>
      </c>
      <c r="U2426" s="361">
        <v>22821.000000000004</v>
      </c>
      <c r="V2426" s="361">
        <v>105968.00000000039</v>
      </c>
      <c r="W2426" s="361">
        <v>29894.000000000007</v>
      </c>
      <c r="X2426" s="361">
        <v>21474.000000000095</v>
      </c>
      <c r="Y2426" s="361">
        <v>105464.00000000015</v>
      </c>
      <c r="Z2426" s="361">
        <v>30811.00000000004</v>
      </c>
      <c r="AA2426" s="361">
        <v>21595.000000000007</v>
      </c>
      <c r="AB2426" s="361">
        <v>106504</v>
      </c>
      <c r="AC2426" s="361">
        <v>27274</v>
      </c>
      <c r="AD2426" s="361">
        <v>22427</v>
      </c>
      <c r="AE2426" s="361">
        <v>108004</v>
      </c>
      <c r="AF2426" s="361">
        <v>29144</v>
      </c>
      <c r="AG2426" s="361">
        <v>24158</v>
      </c>
      <c r="AH2426" s="361">
        <v>91516</v>
      </c>
      <c r="AI2426" s="361">
        <v>5243</v>
      </c>
      <c r="AJ2426" s="722">
        <v>19495</v>
      </c>
      <c r="AK2426" s="722">
        <v>75115.99999999952</v>
      </c>
      <c r="AL2426" s="722">
        <v>5034.0000000000027</v>
      </c>
      <c r="AM2426" s="722">
        <v>14217.000000000069</v>
      </c>
    </row>
    <row r="2427" spans="1:39" x14ac:dyDescent="0.3">
      <c r="B2427" s="582" t="s">
        <v>73</v>
      </c>
      <c r="C2427" s="583" t="s">
        <v>292</v>
      </c>
      <c r="D2427" s="584">
        <v>125630.99999999996</v>
      </c>
      <c r="E2427" s="584">
        <v>50083.000000000051</v>
      </c>
      <c r="F2427" s="584">
        <v>32397.000000000102</v>
      </c>
      <c r="G2427" s="585">
        <v>140467</v>
      </c>
      <c r="H2427" s="585">
        <v>41128</v>
      </c>
      <c r="I2427" s="585">
        <v>34529</v>
      </c>
      <c r="J2427" s="585">
        <v>129476</v>
      </c>
      <c r="K2427" s="585">
        <v>46206</v>
      </c>
      <c r="L2427" s="585">
        <v>35722</v>
      </c>
      <c r="M2427" s="361">
        <v>119885</v>
      </c>
      <c r="N2427" s="361">
        <v>50920</v>
      </c>
      <c r="O2427" s="361">
        <v>39433</v>
      </c>
      <c r="P2427" s="361">
        <v>114282</v>
      </c>
      <c r="Q2427" s="361">
        <v>44206</v>
      </c>
      <c r="R2427" s="361">
        <v>35855</v>
      </c>
      <c r="S2427" s="361">
        <v>123355.00000000127</v>
      </c>
      <c r="T2427" s="361">
        <v>35256.999999999942</v>
      </c>
      <c r="U2427" s="361">
        <v>41513.000000000138</v>
      </c>
      <c r="V2427" s="361">
        <v>119358.00000000035</v>
      </c>
      <c r="W2427" s="361">
        <v>33038.999999999978</v>
      </c>
      <c r="X2427" s="361">
        <v>40618.000000000007</v>
      </c>
      <c r="Y2427" s="361">
        <v>119833.9999999992</v>
      </c>
      <c r="Z2427" s="361">
        <v>28578.999999999949</v>
      </c>
      <c r="AA2427" s="361">
        <v>41033.000000000051</v>
      </c>
      <c r="AB2427" s="361">
        <v>118795</v>
      </c>
      <c r="AC2427" s="361">
        <v>30749</v>
      </c>
      <c r="AD2427" s="361">
        <v>42069</v>
      </c>
      <c r="AE2427" s="361">
        <v>124523</v>
      </c>
      <c r="AF2427" s="361">
        <v>28596</v>
      </c>
      <c r="AG2427" s="361">
        <v>43773</v>
      </c>
      <c r="AH2427" s="361">
        <v>109260</v>
      </c>
      <c r="AI2427" s="361">
        <v>8465</v>
      </c>
      <c r="AJ2427" s="722">
        <v>40441</v>
      </c>
      <c r="AK2427" s="722">
        <v>97617.000000000597</v>
      </c>
      <c r="AL2427" s="722">
        <v>6797.9999999999973</v>
      </c>
      <c r="AM2427" s="722">
        <v>32921.000000000073</v>
      </c>
    </row>
    <row r="2428" spans="1:39" x14ac:dyDescent="0.3">
      <c r="B2428" s="582" t="s">
        <v>73</v>
      </c>
      <c r="C2428" s="583" t="s">
        <v>293</v>
      </c>
      <c r="D2428" s="584">
        <v>96512.999999999738</v>
      </c>
      <c r="E2428" s="584">
        <v>29663.000000000124</v>
      </c>
      <c r="F2428" s="584">
        <v>30514.000000000007</v>
      </c>
      <c r="G2428" s="585">
        <v>79851</v>
      </c>
      <c r="H2428" s="585">
        <v>22582</v>
      </c>
      <c r="I2428" s="585">
        <v>33215</v>
      </c>
      <c r="J2428" s="585">
        <v>62812</v>
      </c>
      <c r="K2428" s="585">
        <v>19048</v>
      </c>
      <c r="L2428" s="585">
        <v>29556</v>
      </c>
      <c r="M2428" s="361">
        <v>59398</v>
      </c>
      <c r="N2428" s="361">
        <v>29231</v>
      </c>
      <c r="O2428" s="361">
        <v>28968</v>
      </c>
      <c r="P2428" s="361">
        <v>61316</v>
      </c>
      <c r="Q2428" s="361">
        <v>27682</v>
      </c>
      <c r="R2428" s="361">
        <v>30533</v>
      </c>
      <c r="S2428" s="361">
        <v>62956.999999999534</v>
      </c>
      <c r="T2428" s="361">
        <v>15950.000000000038</v>
      </c>
      <c r="U2428" s="361">
        <v>35915.999999999985</v>
      </c>
      <c r="V2428" s="361">
        <v>55659.999999999825</v>
      </c>
      <c r="W2428" s="361">
        <v>15795.000000000045</v>
      </c>
      <c r="X2428" s="361">
        <v>34333.000000000131</v>
      </c>
      <c r="Y2428" s="361">
        <v>50108.999999999694</v>
      </c>
      <c r="Z2428" s="361">
        <v>15104.000000000064</v>
      </c>
      <c r="AA2428" s="361">
        <v>35401.000000000189</v>
      </c>
      <c r="AB2428" s="361">
        <v>48423</v>
      </c>
      <c r="AC2428" s="361">
        <v>13054</v>
      </c>
      <c r="AD2428" s="361">
        <v>36893</v>
      </c>
      <c r="AE2428" s="361">
        <v>44915</v>
      </c>
      <c r="AF2428" s="361">
        <v>14341</v>
      </c>
      <c r="AG2428" s="361">
        <v>36307</v>
      </c>
      <c r="AH2428" s="361">
        <v>43264</v>
      </c>
      <c r="AI2428" s="361">
        <v>2658</v>
      </c>
      <c r="AJ2428" s="722">
        <v>33475</v>
      </c>
      <c r="AK2428" s="722">
        <v>79172.000000000073</v>
      </c>
      <c r="AL2428" s="722">
        <v>3308.9999999999995</v>
      </c>
      <c r="AM2428" s="722">
        <v>39853.999999999884</v>
      </c>
    </row>
    <row r="2429" spans="1:39" x14ac:dyDescent="0.3">
      <c r="B2429" s="582" t="s">
        <v>73</v>
      </c>
      <c r="C2429" s="583" t="s">
        <v>294</v>
      </c>
      <c r="D2429" s="584">
        <v>48071.000000000153</v>
      </c>
      <c r="E2429" s="584">
        <v>13628.000000000013</v>
      </c>
      <c r="F2429" s="584">
        <v>28364.000000000087</v>
      </c>
      <c r="G2429" s="585">
        <v>76323</v>
      </c>
      <c r="H2429" s="585">
        <v>19657</v>
      </c>
      <c r="I2429" s="585">
        <v>29631</v>
      </c>
      <c r="J2429" s="585">
        <v>72159</v>
      </c>
      <c r="K2429" s="585">
        <v>19413</v>
      </c>
      <c r="L2429" s="585">
        <v>29265</v>
      </c>
      <c r="M2429" s="361">
        <v>76318</v>
      </c>
      <c r="N2429" s="361">
        <v>28317</v>
      </c>
      <c r="O2429" s="361">
        <v>54325</v>
      </c>
      <c r="P2429" s="361">
        <v>77761</v>
      </c>
      <c r="Q2429" s="361">
        <v>33741</v>
      </c>
      <c r="R2429" s="361">
        <v>45854</v>
      </c>
      <c r="S2429" s="361">
        <v>84586.000000000524</v>
      </c>
      <c r="T2429" s="361">
        <v>20826.000000000073</v>
      </c>
      <c r="U2429" s="361">
        <v>59138.999999999643</v>
      </c>
      <c r="V2429" s="361">
        <v>90424.999999999025</v>
      </c>
      <c r="W2429" s="361">
        <v>27009.00000000004</v>
      </c>
      <c r="X2429" s="361">
        <v>66667.000000000291</v>
      </c>
      <c r="Y2429" s="361">
        <v>94560.000000000917</v>
      </c>
      <c r="Z2429" s="361">
        <v>23666.999999999971</v>
      </c>
      <c r="AA2429" s="361">
        <v>75281.999999999651</v>
      </c>
      <c r="AB2429" s="361">
        <v>94537</v>
      </c>
      <c r="AC2429" s="361">
        <v>25797</v>
      </c>
      <c r="AD2429" s="361">
        <v>79643</v>
      </c>
      <c r="AE2429" s="361">
        <v>106423</v>
      </c>
      <c r="AF2429" s="361">
        <v>23566</v>
      </c>
      <c r="AG2429" s="361">
        <v>93748</v>
      </c>
      <c r="AH2429" s="361">
        <v>93564</v>
      </c>
      <c r="AI2429" s="361">
        <v>8934</v>
      </c>
      <c r="AJ2429" s="722">
        <v>106329</v>
      </c>
      <c r="AK2429" s="722">
        <v>49480.999999999956</v>
      </c>
      <c r="AL2429" s="722">
        <v>5537.0000000000064</v>
      </c>
      <c r="AM2429" s="722">
        <v>74308.999999999854</v>
      </c>
    </row>
    <row r="2430" spans="1:39" ht="19.5" customHeight="1" x14ac:dyDescent="0.3">
      <c r="B2430" s="582" t="s">
        <v>73</v>
      </c>
      <c r="C2430" s="583" t="s">
        <v>327</v>
      </c>
      <c r="D2430" s="584">
        <v>19520.999999999993</v>
      </c>
      <c r="E2430" s="584">
        <v>2059.9999999999982</v>
      </c>
      <c r="F2430" s="584">
        <v>65</v>
      </c>
      <c r="G2430" s="585">
        <v>25165</v>
      </c>
      <c r="H2430" s="585">
        <v>1797</v>
      </c>
      <c r="I2430" s="585">
        <v>186</v>
      </c>
      <c r="J2430" s="585">
        <v>25451</v>
      </c>
      <c r="K2430" s="585">
        <v>3047</v>
      </c>
      <c r="L2430" s="585">
        <v>257</v>
      </c>
      <c r="M2430" s="361">
        <v>27982</v>
      </c>
      <c r="N2430" s="361">
        <v>3346</v>
      </c>
      <c r="O2430" s="361">
        <v>240</v>
      </c>
      <c r="P2430" s="361">
        <v>28294</v>
      </c>
      <c r="Q2430" s="361">
        <v>3307</v>
      </c>
      <c r="R2430" s="361">
        <v>247</v>
      </c>
      <c r="S2430" s="361">
        <v>30441.00000000008</v>
      </c>
      <c r="T2430" s="361">
        <v>3092.999999999995</v>
      </c>
      <c r="U2430" s="361">
        <v>425.00000000000023</v>
      </c>
      <c r="V2430" s="361">
        <v>33983.999999999956</v>
      </c>
      <c r="W2430" s="361">
        <v>350.99999999999994</v>
      </c>
      <c r="X2430" s="361">
        <v>253.00000000000003</v>
      </c>
      <c r="Y2430" s="361">
        <v>33398.99999999992</v>
      </c>
      <c r="Z2430" s="361">
        <v>398.99999999999977</v>
      </c>
      <c r="AA2430" s="361">
        <v>471.99999999999983</v>
      </c>
      <c r="AB2430" s="361">
        <v>34503</v>
      </c>
      <c r="AC2430" s="361">
        <v>661</v>
      </c>
      <c r="AD2430" s="361">
        <v>227</v>
      </c>
      <c r="AE2430" s="361">
        <v>37132</v>
      </c>
      <c r="AF2430" s="361">
        <v>678</v>
      </c>
      <c r="AG2430" s="361">
        <v>332</v>
      </c>
      <c r="AH2430" s="361">
        <v>37115</v>
      </c>
      <c r="AI2430" s="361">
        <v>508</v>
      </c>
      <c r="AJ2430" s="722">
        <v>175</v>
      </c>
      <c r="AK2430" s="722">
        <v>34578.999999999949</v>
      </c>
      <c r="AL2430" s="722">
        <v>539.00000000000023</v>
      </c>
      <c r="AM2430" s="722">
        <v>98.000000000000028</v>
      </c>
    </row>
    <row r="2431" spans="1:39" ht="15" thickBot="1" x14ac:dyDescent="0.35">
      <c r="B2431" s="94"/>
      <c r="C2431" s="94"/>
      <c r="D2431" s="366">
        <f>SUM(D2408:D2430)</f>
        <v>8347039.9999999991</v>
      </c>
      <c r="E2431" s="367">
        <f>SUM(E2408:E2430)</f>
        <v>1071197.0000000005</v>
      </c>
      <c r="F2431" s="367">
        <f>SUM(F2408:F2430)</f>
        <v>1704636.9999999986</v>
      </c>
      <c r="G2431" s="367">
        <f t="shared" ref="G2431:L2431" si="91">SUM(G2408:G2430)</f>
        <v>8275807</v>
      </c>
      <c r="H2431" s="367">
        <f t="shared" si="91"/>
        <v>994041</v>
      </c>
      <c r="I2431" s="367">
        <f t="shared" si="91"/>
        <v>1746787</v>
      </c>
      <c r="J2431" s="367">
        <f t="shared" si="91"/>
        <v>7930286</v>
      </c>
      <c r="K2431" s="367">
        <f t="shared" si="91"/>
        <v>1008917</v>
      </c>
      <c r="L2431" s="367">
        <f t="shared" si="91"/>
        <v>1735406</v>
      </c>
      <c r="M2431" s="368">
        <f>SUM(M2408:M2430)</f>
        <v>7857790</v>
      </c>
      <c r="N2431" s="368">
        <f>SUM(N2408:N2430)</f>
        <v>1029220</v>
      </c>
      <c r="O2431" s="368">
        <f>SUM(O2408:O2430)</f>
        <v>1742555</v>
      </c>
      <c r="P2431" s="368">
        <f t="shared" ref="P2431:AM2431" si="92">SUM(P2408:P2430)</f>
        <v>7698992</v>
      </c>
      <c r="Q2431" s="368">
        <f t="shared" si="92"/>
        <v>956087</v>
      </c>
      <c r="R2431" s="368">
        <f t="shared" si="92"/>
        <v>1685944</v>
      </c>
      <c r="S2431" s="368">
        <f t="shared" si="92"/>
        <v>7608537.000000027</v>
      </c>
      <c r="T2431" s="368">
        <f t="shared" si="92"/>
        <v>812317.00000000105</v>
      </c>
      <c r="U2431" s="368">
        <f t="shared" si="92"/>
        <v>1818291.0000000023</v>
      </c>
      <c r="V2431" s="368">
        <f t="shared" si="92"/>
        <v>7594600.9999999916</v>
      </c>
      <c r="W2431" s="368">
        <f t="shared" si="92"/>
        <v>710431.99999999872</v>
      </c>
      <c r="X2431" s="368">
        <f t="shared" si="92"/>
        <v>1889846.9999999986</v>
      </c>
      <c r="Y2431" s="368">
        <f t="shared" si="92"/>
        <v>7573592.0000000037</v>
      </c>
      <c r="Z2431" s="368">
        <f t="shared" si="92"/>
        <v>609703.99999999988</v>
      </c>
      <c r="AA2431" s="368">
        <f t="shared" si="92"/>
        <v>1925998.9999999967</v>
      </c>
      <c r="AB2431" s="368">
        <f t="shared" si="92"/>
        <v>7604479</v>
      </c>
      <c r="AC2431" s="368">
        <f t="shared" si="92"/>
        <v>557429</v>
      </c>
      <c r="AD2431" s="368">
        <f t="shared" si="92"/>
        <v>1942789</v>
      </c>
      <c r="AE2431" s="368">
        <f t="shared" si="92"/>
        <v>7611944</v>
      </c>
      <c r="AF2431" s="368">
        <f t="shared" si="92"/>
        <v>570156</v>
      </c>
      <c r="AG2431" s="368">
        <f t="shared" si="92"/>
        <v>1977114</v>
      </c>
      <c r="AH2431" s="368">
        <f t="shared" si="92"/>
        <v>7573275</v>
      </c>
      <c r="AI2431" s="368">
        <f t="shared" si="92"/>
        <v>495457</v>
      </c>
      <c r="AJ2431" s="723">
        <f t="shared" si="92"/>
        <v>1955498</v>
      </c>
      <c r="AK2431" s="103">
        <f t="shared" si="92"/>
        <v>7658137.9999999711</v>
      </c>
      <c r="AL2431" s="103">
        <f t="shared" si="92"/>
        <v>524778</v>
      </c>
      <c r="AM2431" s="103">
        <f t="shared" si="92"/>
        <v>1712145.0000000035</v>
      </c>
    </row>
    <row r="2432" spans="1:39" ht="15" thickBot="1" x14ac:dyDescent="0.35">
      <c r="A2432" s="26"/>
      <c r="B2432" s="94"/>
      <c r="C2432" s="99"/>
      <c r="D2432" s="29"/>
      <c r="E2432" s="29"/>
      <c r="F2432" s="29"/>
      <c r="G2432" s="29"/>
      <c r="M2432" s="33"/>
    </row>
    <row r="2433" spans="1:39" ht="15" thickBot="1" x14ac:dyDescent="0.35">
      <c r="A2433" s="26"/>
      <c r="B2433" s="94"/>
      <c r="D2433" s="85">
        <f t="shared" ref="D2433:O2433" si="93">SUM(D200:D2407)</f>
        <v>8347040</v>
      </c>
      <c r="E2433" s="85">
        <f t="shared" si="93"/>
        <v>1071197</v>
      </c>
      <c r="F2433" s="85">
        <f t="shared" si="93"/>
        <v>1704637</v>
      </c>
      <c r="G2433" s="85">
        <f t="shared" si="93"/>
        <v>8275807</v>
      </c>
      <c r="H2433" s="85">
        <f t="shared" si="93"/>
        <v>994041</v>
      </c>
      <c r="I2433" s="85">
        <f t="shared" si="93"/>
        <v>1746787</v>
      </c>
      <c r="J2433" s="84">
        <f t="shared" si="93"/>
        <v>7930286</v>
      </c>
      <c r="K2433" s="103">
        <f t="shared" si="93"/>
        <v>1008917</v>
      </c>
      <c r="L2433" s="103">
        <f t="shared" si="93"/>
        <v>1735406</v>
      </c>
      <c r="M2433" s="103">
        <f t="shared" si="93"/>
        <v>7857790</v>
      </c>
      <c r="N2433" s="103">
        <f t="shared" si="93"/>
        <v>1029220</v>
      </c>
      <c r="O2433" s="103">
        <f t="shared" si="93"/>
        <v>1742555</v>
      </c>
      <c r="P2433" s="103">
        <f t="shared" ref="P2433:AM2433" si="94">SUM(P200:P2407)</f>
        <v>7698992</v>
      </c>
      <c r="Q2433" s="103">
        <f t="shared" si="94"/>
        <v>956087</v>
      </c>
      <c r="R2433" s="103">
        <f t="shared" si="94"/>
        <v>1685944</v>
      </c>
      <c r="S2433" s="103">
        <f t="shared" si="94"/>
        <v>7608537</v>
      </c>
      <c r="T2433" s="103">
        <f t="shared" si="94"/>
        <v>812317</v>
      </c>
      <c r="U2433" s="103">
        <f t="shared" si="94"/>
        <v>1818290.9999999995</v>
      </c>
      <c r="V2433" s="103">
        <f t="shared" si="94"/>
        <v>7594600.9999999991</v>
      </c>
      <c r="W2433" s="103">
        <f t="shared" si="94"/>
        <v>710432</v>
      </c>
      <c r="X2433" s="103">
        <f t="shared" si="94"/>
        <v>1889847.0000000002</v>
      </c>
      <c r="Y2433" s="103">
        <f t="shared" si="94"/>
        <v>7573592</v>
      </c>
      <c r="Z2433" s="103">
        <f t="shared" si="94"/>
        <v>609704</v>
      </c>
      <c r="AA2433" s="103">
        <f t="shared" si="94"/>
        <v>1925999</v>
      </c>
      <c r="AB2433" s="103">
        <f t="shared" si="94"/>
        <v>7604479</v>
      </c>
      <c r="AC2433" s="103">
        <f t="shared" si="94"/>
        <v>557429</v>
      </c>
      <c r="AD2433" s="103">
        <f t="shared" si="94"/>
        <v>1942789</v>
      </c>
      <c r="AE2433" s="103">
        <f t="shared" si="94"/>
        <v>7611944</v>
      </c>
      <c r="AF2433" s="103">
        <f t="shared" si="94"/>
        <v>570156</v>
      </c>
      <c r="AG2433" s="103">
        <f t="shared" si="94"/>
        <v>1977114</v>
      </c>
      <c r="AH2433" s="103">
        <f t="shared" si="94"/>
        <v>7573275</v>
      </c>
      <c r="AI2433" s="103">
        <f t="shared" si="94"/>
        <v>495457</v>
      </c>
      <c r="AJ2433" s="103">
        <f t="shared" si="94"/>
        <v>1955498</v>
      </c>
      <c r="AK2433" s="103">
        <f t="shared" si="94"/>
        <v>7669510</v>
      </c>
      <c r="AL2433" s="103">
        <f t="shared" si="94"/>
        <v>534715</v>
      </c>
      <c r="AM2433" s="103">
        <f t="shared" si="94"/>
        <v>1734189</v>
      </c>
    </row>
    <row r="2434" spans="1:39" ht="15" thickBot="1" x14ac:dyDescent="0.35">
      <c r="A2434" s="26"/>
      <c r="B2434" s="94"/>
      <c r="C2434" s="99"/>
      <c r="D2434" s="29"/>
      <c r="E2434" s="29"/>
      <c r="F2434" s="29"/>
      <c r="G2434" s="29"/>
      <c r="M2434" s="33"/>
    </row>
    <row r="2435" spans="1:39" ht="15" thickBot="1" x14ac:dyDescent="0.35">
      <c r="A2435" s="26"/>
      <c r="B2435" s="94"/>
      <c r="D2435" s="866">
        <f>SUM(D2433:F2433)</f>
        <v>11122874</v>
      </c>
      <c r="E2435" s="867"/>
      <c r="F2435" s="868"/>
      <c r="G2435" s="866">
        <f>SUM(G2433:I2433)</f>
        <v>11016635</v>
      </c>
      <c r="H2435" s="867"/>
      <c r="I2435" s="868"/>
      <c r="J2435" s="866">
        <f>SUM(J2433:L2433)</f>
        <v>10674609</v>
      </c>
      <c r="K2435" s="867"/>
      <c r="L2435" s="868"/>
      <c r="M2435" s="866">
        <f>SUM(M2433:O2433)</f>
        <v>10629565</v>
      </c>
      <c r="N2435" s="867"/>
      <c r="O2435" s="868"/>
      <c r="P2435" s="866">
        <f>SUM(P2433:R2433)</f>
        <v>10341023</v>
      </c>
      <c r="Q2435" s="867"/>
      <c r="R2435" s="868"/>
      <c r="S2435" s="866">
        <f>SUM(S2433:U2433)</f>
        <v>10239145</v>
      </c>
      <c r="T2435" s="867"/>
      <c r="U2435" s="868"/>
      <c r="V2435" s="866">
        <f>SUM(V2433:X2433)</f>
        <v>10194880</v>
      </c>
      <c r="W2435" s="867"/>
      <c r="X2435" s="868"/>
      <c r="Y2435" s="866">
        <f>SUM(Y2433:AA2433)</f>
        <v>10109295</v>
      </c>
      <c r="Z2435" s="867"/>
      <c r="AA2435" s="868"/>
      <c r="AB2435" s="866">
        <f>SUM(AB2433:AD2433)</f>
        <v>10104697</v>
      </c>
      <c r="AC2435" s="867"/>
      <c r="AD2435" s="868"/>
      <c r="AE2435" s="866">
        <f>SUM(AE2433:AG2433)</f>
        <v>10159214</v>
      </c>
      <c r="AF2435" s="867"/>
      <c r="AG2435" s="868"/>
      <c r="AH2435" s="866">
        <f>SUM(AH2433:AJ2433)</f>
        <v>10024230</v>
      </c>
      <c r="AI2435" s="867"/>
      <c r="AJ2435" s="868"/>
      <c r="AK2435" s="866">
        <f>SUM(AK2433:AM2433)</f>
        <v>9938414</v>
      </c>
      <c r="AL2435" s="867"/>
      <c r="AM2435" s="868"/>
    </row>
    <row r="2436" spans="1:39" x14ac:dyDescent="0.3">
      <c r="A2436" s="26"/>
      <c r="B2436" s="94"/>
      <c r="C2436" s="99"/>
      <c r="D2436" s="29"/>
      <c r="E2436" s="29"/>
      <c r="F2436" s="29"/>
      <c r="G2436" s="29"/>
      <c r="M2436" s="33"/>
    </row>
    <row r="2437" spans="1:39" x14ac:dyDescent="0.3">
      <c r="A2437" s="26"/>
      <c r="B2437" s="94"/>
      <c r="C2437" s="99"/>
      <c r="D2437" s="29"/>
      <c r="E2437" s="29"/>
      <c r="F2437" s="29"/>
      <c r="G2437" s="29"/>
      <c r="M2437" s="33"/>
    </row>
    <row r="2438" spans="1:39" x14ac:dyDescent="0.3">
      <c r="A2438" s="26"/>
      <c r="B2438" s="94"/>
      <c r="C2438" s="99"/>
      <c r="D2438" s="29"/>
      <c r="E2438" s="29"/>
      <c r="F2438" s="29"/>
      <c r="G2438" s="29"/>
      <c r="M2438" s="33"/>
    </row>
    <row r="2439" spans="1:39" x14ac:dyDescent="0.3">
      <c r="A2439" s="26"/>
      <c r="B2439" s="94"/>
      <c r="C2439" s="99"/>
      <c r="D2439" s="29"/>
      <c r="E2439" s="29"/>
      <c r="F2439" s="29"/>
      <c r="G2439" s="29"/>
      <c r="M2439" s="33"/>
    </row>
    <row r="2440" spans="1:39" x14ac:dyDescent="0.3">
      <c r="A2440" s="26"/>
      <c r="B2440" s="94"/>
      <c r="C2440" s="99"/>
      <c r="D2440" s="29"/>
      <c r="E2440" s="29"/>
      <c r="F2440" s="29"/>
      <c r="G2440" s="29"/>
      <c r="M2440" s="33"/>
    </row>
    <row r="2441" spans="1:39" x14ac:dyDescent="0.3">
      <c r="A2441" s="26"/>
      <c r="B2441" s="94"/>
      <c r="C2441" s="99"/>
      <c r="D2441" s="29"/>
      <c r="E2441" s="29"/>
      <c r="F2441" s="29"/>
      <c r="G2441" s="29"/>
      <c r="M2441" s="33"/>
    </row>
    <row r="2442" spans="1:39" x14ac:dyDescent="0.3">
      <c r="A2442" s="26"/>
      <c r="B2442" s="94"/>
      <c r="C2442" s="99"/>
      <c r="D2442" s="29"/>
      <c r="E2442" s="29"/>
      <c r="F2442" s="29"/>
      <c r="G2442" s="29"/>
      <c r="M2442" s="33"/>
    </row>
    <row r="2443" spans="1:39" x14ac:dyDescent="0.3">
      <c r="A2443" s="26"/>
      <c r="B2443" s="94"/>
      <c r="C2443" s="99"/>
      <c r="D2443" s="29"/>
      <c r="E2443" s="29"/>
      <c r="F2443" s="29"/>
      <c r="G2443" s="29"/>
      <c r="M2443" s="33"/>
    </row>
    <row r="2444" spans="1:39" x14ac:dyDescent="0.3">
      <c r="A2444" s="26"/>
      <c r="B2444" s="94"/>
      <c r="C2444" s="99"/>
      <c r="D2444" s="29"/>
      <c r="E2444" s="29"/>
      <c r="F2444" s="29"/>
      <c r="G2444" s="29"/>
      <c r="M2444" s="33"/>
    </row>
    <row r="2445" spans="1:39" x14ac:dyDescent="0.3">
      <c r="A2445" s="26"/>
      <c r="B2445" s="94"/>
      <c r="C2445" s="99"/>
      <c r="D2445" s="29"/>
      <c r="E2445" s="29"/>
      <c r="F2445" s="29"/>
      <c r="G2445" s="29"/>
      <c r="M2445" s="33"/>
    </row>
    <row r="2446" spans="1:39" x14ac:dyDescent="0.3">
      <c r="A2446" s="26"/>
      <c r="B2446" s="94"/>
      <c r="C2446" s="99"/>
      <c r="D2446" s="29"/>
      <c r="E2446" s="29"/>
      <c r="F2446" s="29"/>
      <c r="G2446" s="29"/>
      <c r="M2446" s="33"/>
    </row>
    <row r="2447" spans="1:39" x14ac:dyDescent="0.3">
      <c r="A2447" s="26"/>
      <c r="B2447" s="94"/>
      <c r="C2447" s="99"/>
      <c r="D2447" s="29"/>
      <c r="E2447" s="29"/>
      <c r="F2447" s="29"/>
      <c r="G2447" s="29"/>
      <c r="M2447" s="33"/>
    </row>
    <row r="2448" spans="1:39" x14ac:dyDescent="0.3">
      <c r="A2448" s="26"/>
      <c r="B2448" s="94"/>
      <c r="C2448" s="99"/>
      <c r="D2448" s="29"/>
      <c r="E2448" s="29"/>
      <c r="F2448" s="29"/>
      <c r="G2448" s="29"/>
      <c r="M2448" s="33"/>
    </row>
    <row r="2449" spans="1:13" x14ac:dyDescent="0.3">
      <c r="A2449" s="26"/>
      <c r="B2449" s="94"/>
      <c r="C2449" s="99"/>
      <c r="D2449" s="29"/>
      <c r="E2449" s="29"/>
      <c r="F2449" s="29"/>
      <c r="G2449" s="29"/>
      <c r="M2449" s="33"/>
    </row>
    <row r="2450" spans="1:13" x14ac:dyDescent="0.3">
      <c r="A2450" s="26"/>
      <c r="B2450" s="94"/>
      <c r="C2450" s="99"/>
      <c r="D2450" s="29"/>
      <c r="E2450" s="29"/>
      <c r="F2450" s="29"/>
      <c r="G2450" s="29"/>
      <c r="M2450" s="33"/>
    </row>
    <row r="2451" spans="1:13" x14ac:dyDescent="0.3">
      <c r="A2451" s="26"/>
      <c r="B2451" s="94"/>
      <c r="C2451" s="99"/>
      <c r="D2451" s="29"/>
      <c r="E2451" s="29"/>
      <c r="F2451" s="29"/>
      <c r="G2451" s="29"/>
      <c r="M2451" s="33"/>
    </row>
    <row r="2452" spans="1:13" x14ac:dyDescent="0.3">
      <c r="A2452" s="26"/>
      <c r="B2452" s="94"/>
      <c r="C2452" s="99"/>
      <c r="D2452" s="29"/>
      <c r="E2452" s="29"/>
      <c r="F2452" s="29"/>
      <c r="G2452" s="29"/>
      <c r="M2452" s="33"/>
    </row>
    <row r="2453" spans="1:13" x14ac:dyDescent="0.3">
      <c r="A2453" s="26"/>
      <c r="B2453" s="94"/>
      <c r="C2453" s="99"/>
      <c r="D2453" s="29"/>
      <c r="E2453" s="29"/>
      <c r="F2453" s="29"/>
      <c r="G2453" s="29"/>
      <c r="M2453" s="33"/>
    </row>
    <row r="2454" spans="1:13" x14ac:dyDescent="0.3">
      <c r="A2454" s="26"/>
      <c r="B2454" s="94"/>
      <c r="C2454" s="99"/>
      <c r="D2454" s="29"/>
      <c r="E2454" s="29"/>
      <c r="F2454" s="29"/>
      <c r="G2454" s="29"/>
      <c r="M2454" s="33"/>
    </row>
    <row r="2455" spans="1:13" x14ac:dyDescent="0.3">
      <c r="A2455" s="26"/>
      <c r="B2455" s="94"/>
      <c r="C2455" s="99"/>
      <c r="D2455" s="29"/>
      <c r="E2455" s="29"/>
      <c r="F2455" s="29"/>
      <c r="G2455" s="29"/>
      <c r="M2455" s="33"/>
    </row>
    <row r="2456" spans="1:13" x14ac:dyDescent="0.3">
      <c r="A2456" s="26"/>
      <c r="B2456" s="94"/>
      <c r="C2456" s="99"/>
      <c r="D2456" s="29"/>
      <c r="E2456" s="29"/>
      <c r="F2456" s="29"/>
      <c r="G2456" s="29"/>
      <c r="M2456" s="33"/>
    </row>
    <row r="2457" spans="1:13" x14ac:dyDescent="0.3">
      <c r="A2457" s="26"/>
      <c r="B2457" s="94"/>
      <c r="C2457" s="99"/>
      <c r="D2457" s="29"/>
      <c r="E2457" s="29"/>
      <c r="F2457" s="29"/>
      <c r="G2457" s="29"/>
      <c r="M2457" s="33"/>
    </row>
    <row r="2458" spans="1:13" x14ac:dyDescent="0.3">
      <c r="A2458" s="26"/>
      <c r="B2458" s="94"/>
      <c r="C2458" s="99"/>
      <c r="D2458" s="29"/>
      <c r="E2458" s="29"/>
      <c r="F2458" s="29"/>
      <c r="G2458" s="29"/>
      <c r="M2458" s="33"/>
    </row>
    <row r="2459" spans="1:13" x14ac:dyDescent="0.3">
      <c r="A2459" s="26"/>
      <c r="B2459" s="94"/>
      <c r="C2459" s="99"/>
      <c r="D2459" s="29"/>
      <c r="E2459" s="29"/>
      <c r="F2459" s="29"/>
      <c r="G2459" s="29"/>
      <c r="M2459" s="33"/>
    </row>
    <row r="2460" spans="1:13" x14ac:dyDescent="0.3">
      <c r="A2460" s="26"/>
      <c r="B2460" s="94"/>
      <c r="C2460" s="99"/>
      <c r="D2460" s="29"/>
      <c r="E2460" s="29"/>
      <c r="F2460" s="29"/>
      <c r="G2460" s="29"/>
      <c r="M2460" s="33"/>
    </row>
    <row r="2461" spans="1:13" x14ac:dyDescent="0.3">
      <c r="A2461" s="26"/>
      <c r="B2461" s="94"/>
      <c r="C2461" s="99"/>
      <c r="D2461" s="29"/>
      <c r="E2461" s="29"/>
      <c r="F2461" s="29"/>
      <c r="G2461" s="29"/>
      <c r="M2461" s="33"/>
    </row>
    <row r="2462" spans="1:13" x14ac:dyDescent="0.3">
      <c r="A2462" s="26"/>
      <c r="B2462" s="94"/>
      <c r="C2462" s="99"/>
      <c r="D2462" s="29"/>
      <c r="E2462" s="29"/>
      <c r="F2462" s="29"/>
      <c r="G2462" s="29"/>
      <c r="M2462" s="33"/>
    </row>
    <row r="2463" spans="1:13" x14ac:dyDescent="0.3">
      <c r="A2463" s="26"/>
      <c r="B2463" s="94"/>
      <c r="C2463" s="99"/>
      <c r="D2463" s="29"/>
      <c r="E2463" s="29"/>
      <c r="F2463" s="29"/>
      <c r="G2463" s="29"/>
      <c r="M2463" s="33"/>
    </row>
    <row r="2464" spans="1:13" x14ac:dyDescent="0.3">
      <c r="A2464" s="26"/>
      <c r="B2464" s="94"/>
      <c r="C2464" s="99"/>
      <c r="D2464" s="29"/>
      <c r="E2464" s="29"/>
      <c r="F2464" s="29"/>
      <c r="G2464" s="29"/>
      <c r="M2464" s="33"/>
    </row>
    <row r="2465" spans="1:13" x14ac:dyDescent="0.3">
      <c r="A2465" s="26"/>
      <c r="B2465" s="94"/>
      <c r="C2465" s="99"/>
      <c r="D2465" s="29"/>
      <c r="E2465" s="29"/>
      <c r="F2465" s="29"/>
      <c r="G2465" s="29"/>
      <c r="M2465" s="33"/>
    </row>
    <row r="2466" spans="1:13" x14ac:dyDescent="0.3">
      <c r="A2466" s="26"/>
      <c r="B2466" s="94"/>
      <c r="C2466" s="99"/>
      <c r="D2466" s="29"/>
      <c r="E2466" s="29"/>
      <c r="F2466" s="29"/>
      <c r="G2466" s="29"/>
      <c r="M2466" s="33"/>
    </row>
    <row r="2467" spans="1:13" x14ac:dyDescent="0.3">
      <c r="A2467" s="26"/>
      <c r="B2467" s="94"/>
      <c r="C2467" s="99"/>
      <c r="D2467" s="29"/>
      <c r="E2467" s="29"/>
      <c r="F2467" s="29"/>
      <c r="G2467" s="29"/>
      <c r="M2467" s="33"/>
    </row>
    <row r="2468" spans="1:13" x14ac:dyDescent="0.3">
      <c r="A2468" s="26"/>
      <c r="B2468" s="94"/>
      <c r="C2468" s="99"/>
      <c r="D2468" s="29"/>
      <c r="E2468" s="29"/>
      <c r="F2468" s="29"/>
      <c r="G2468" s="29"/>
      <c r="M2468" s="33"/>
    </row>
    <row r="2469" spans="1:13" x14ac:dyDescent="0.3">
      <c r="A2469" s="26"/>
      <c r="B2469" s="94"/>
      <c r="C2469" s="99"/>
      <c r="D2469" s="29"/>
      <c r="E2469" s="29"/>
      <c r="F2469" s="29"/>
      <c r="G2469" s="29"/>
      <c r="M2469" s="33"/>
    </row>
    <row r="2470" spans="1:13" x14ac:dyDescent="0.3">
      <c r="A2470" s="26"/>
      <c r="B2470" s="94"/>
      <c r="C2470" s="99"/>
      <c r="D2470" s="29"/>
      <c r="E2470" s="29"/>
      <c r="F2470" s="29"/>
      <c r="G2470" s="29"/>
      <c r="M2470" s="33"/>
    </row>
    <row r="2471" spans="1:13" x14ac:dyDescent="0.3">
      <c r="A2471" s="26"/>
      <c r="B2471" s="94"/>
      <c r="C2471" s="99"/>
      <c r="D2471" s="29"/>
      <c r="E2471" s="29"/>
      <c r="F2471" s="29"/>
      <c r="G2471" s="29"/>
      <c r="M2471" s="33"/>
    </row>
    <row r="2472" spans="1:13" x14ac:dyDescent="0.3">
      <c r="A2472" s="26"/>
      <c r="B2472" s="94"/>
      <c r="C2472" s="99"/>
      <c r="D2472" s="29"/>
      <c r="E2472" s="29"/>
      <c r="F2472" s="29"/>
      <c r="G2472" s="29"/>
      <c r="M2472" s="33"/>
    </row>
    <row r="2473" spans="1:13" x14ac:dyDescent="0.3">
      <c r="A2473" s="26"/>
      <c r="B2473" s="94"/>
      <c r="C2473" s="99"/>
      <c r="D2473" s="29"/>
      <c r="E2473" s="29"/>
      <c r="F2473" s="29"/>
      <c r="G2473" s="29"/>
      <c r="M2473" s="33"/>
    </row>
    <row r="2474" spans="1:13" x14ac:dyDescent="0.3">
      <c r="A2474" s="26"/>
      <c r="B2474" s="94"/>
      <c r="C2474" s="99"/>
      <c r="D2474" s="29"/>
      <c r="E2474" s="29"/>
      <c r="F2474" s="29"/>
      <c r="G2474" s="29"/>
      <c r="M2474" s="33"/>
    </row>
    <row r="2475" spans="1:13" x14ac:dyDescent="0.3">
      <c r="A2475" s="26"/>
      <c r="B2475" s="94"/>
      <c r="C2475" s="99"/>
      <c r="D2475" s="29"/>
      <c r="E2475" s="29"/>
      <c r="F2475" s="29"/>
      <c r="G2475" s="29"/>
      <c r="M2475" s="33"/>
    </row>
    <row r="2476" spans="1:13" x14ac:dyDescent="0.3">
      <c r="A2476" s="26"/>
      <c r="B2476" s="94"/>
      <c r="C2476" s="99"/>
      <c r="D2476" s="29"/>
      <c r="E2476" s="29"/>
      <c r="F2476" s="29"/>
      <c r="G2476" s="29"/>
      <c r="M2476" s="33"/>
    </row>
    <row r="2477" spans="1:13" x14ac:dyDescent="0.3">
      <c r="A2477" s="26"/>
      <c r="B2477" s="94"/>
      <c r="C2477" s="99"/>
      <c r="D2477" s="29"/>
      <c r="E2477" s="29"/>
      <c r="F2477" s="29"/>
      <c r="G2477" s="29"/>
      <c r="M2477" s="33"/>
    </row>
    <row r="2478" spans="1:13" x14ac:dyDescent="0.3">
      <c r="A2478" s="26"/>
      <c r="B2478" s="94"/>
      <c r="C2478" s="99"/>
      <c r="D2478" s="29"/>
      <c r="E2478" s="29"/>
      <c r="F2478" s="29"/>
      <c r="G2478" s="29"/>
      <c r="M2478" s="33"/>
    </row>
    <row r="2479" spans="1:13" x14ac:dyDescent="0.3">
      <c r="A2479" s="26"/>
      <c r="B2479" s="94"/>
      <c r="C2479" s="99"/>
      <c r="D2479" s="29"/>
      <c r="E2479" s="29"/>
      <c r="F2479" s="29"/>
      <c r="G2479" s="29"/>
      <c r="M2479" s="33"/>
    </row>
    <row r="2480" spans="1:13" x14ac:dyDescent="0.3">
      <c r="A2480" s="26"/>
      <c r="B2480" s="94"/>
      <c r="C2480" s="99"/>
      <c r="D2480" s="29"/>
      <c r="E2480" s="29"/>
      <c r="F2480" s="29"/>
      <c r="G2480" s="29"/>
      <c r="M2480" s="33"/>
    </row>
    <row r="2481" spans="1:13" x14ac:dyDescent="0.3">
      <c r="A2481" s="26"/>
      <c r="B2481" s="94"/>
      <c r="C2481" s="99"/>
      <c r="D2481" s="29"/>
      <c r="E2481" s="29"/>
      <c r="F2481" s="29"/>
      <c r="G2481" s="29"/>
      <c r="M2481" s="33"/>
    </row>
    <row r="2482" spans="1:13" x14ac:dyDescent="0.3">
      <c r="A2482" s="26"/>
      <c r="B2482" s="94"/>
      <c r="C2482" s="99"/>
      <c r="D2482" s="29"/>
      <c r="E2482" s="29"/>
      <c r="F2482" s="29"/>
      <c r="G2482" s="29"/>
      <c r="M2482" s="33"/>
    </row>
    <row r="2483" spans="1:13" x14ac:dyDescent="0.3">
      <c r="A2483" s="26"/>
      <c r="B2483" s="94"/>
      <c r="C2483" s="99"/>
      <c r="D2483" s="29"/>
      <c r="E2483" s="29"/>
      <c r="F2483" s="29"/>
      <c r="G2483" s="29"/>
      <c r="M2483" s="33"/>
    </row>
    <row r="2484" spans="1:13" x14ac:dyDescent="0.3">
      <c r="A2484" s="26"/>
      <c r="B2484" s="94"/>
      <c r="C2484" s="99"/>
      <c r="D2484" s="29"/>
      <c r="E2484" s="29"/>
      <c r="F2484" s="29"/>
      <c r="G2484" s="29"/>
      <c r="M2484" s="33"/>
    </row>
    <row r="2485" spans="1:13" x14ac:dyDescent="0.3">
      <c r="A2485" s="26"/>
      <c r="B2485" s="94"/>
      <c r="C2485" s="99"/>
      <c r="D2485" s="29"/>
      <c r="E2485" s="29"/>
      <c r="F2485" s="29"/>
      <c r="G2485" s="29"/>
      <c r="M2485" s="33"/>
    </row>
    <row r="2486" spans="1:13" x14ac:dyDescent="0.3">
      <c r="A2486" s="26"/>
      <c r="B2486" s="94"/>
      <c r="C2486" s="99"/>
      <c r="D2486" s="29"/>
      <c r="E2486" s="29"/>
      <c r="F2486" s="29"/>
      <c r="G2486" s="29"/>
      <c r="M2486" s="33"/>
    </row>
    <row r="2487" spans="1:13" x14ac:dyDescent="0.3">
      <c r="A2487" s="26"/>
      <c r="B2487" s="94"/>
      <c r="C2487" s="99"/>
      <c r="D2487" s="29"/>
      <c r="E2487" s="29"/>
      <c r="F2487" s="29"/>
      <c r="G2487" s="29"/>
      <c r="M2487" s="33"/>
    </row>
    <row r="2488" spans="1:13" x14ac:dyDescent="0.3">
      <c r="A2488" s="26"/>
      <c r="B2488" s="94"/>
      <c r="C2488" s="99"/>
      <c r="D2488" s="29"/>
      <c r="E2488" s="29"/>
      <c r="F2488" s="29"/>
      <c r="G2488" s="29"/>
      <c r="M2488" s="33"/>
    </row>
    <row r="2489" spans="1:13" x14ac:dyDescent="0.3">
      <c r="A2489" s="26"/>
      <c r="B2489" s="94"/>
      <c r="C2489" s="99"/>
      <c r="D2489" s="29"/>
      <c r="E2489" s="29"/>
      <c r="F2489" s="29"/>
      <c r="G2489" s="29"/>
      <c r="M2489" s="33"/>
    </row>
    <row r="2490" spans="1:13" x14ac:dyDescent="0.3">
      <c r="A2490" s="26"/>
      <c r="B2490" s="94"/>
      <c r="C2490" s="99"/>
      <c r="D2490" s="29"/>
      <c r="E2490" s="29"/>
      <c r="F2490" s="29"/>
      <c r="G2490" s="29"/>
      <c r="M2490" s="33"/>
    </row>
    <row r="2491" spans="1:13" x14ac:dyDescent="0.3">
      <c r="A2491" s="26"/>
      <c r="B2491" s="94"/>
      <c r="C2491" s="99"/>
      <c r="D2491" s="29"/>
      <c r="E2491" s="29"/>
      <c r="F2491" s="29"/>
      <c r="G2491" s="29"/>
      <c r="M2491" s="33"/>
    </row>
    <row r="2492" spans="1:13" x14ac:dyDescent="0.3">
      <c r="A2492" s="26"/>
      <c r="B2492" s="94"/>
      <c r="C2492" s="99"/>
      <c r="D2492" s="29"/>
      <c r="E2492" s="29"/>
      <c r="F2492" s="29"/>
      <c r="G2492" s="29"/>
      <c r="M2492" s="33"/>
    </row>
    <row r="2493" spans="1:13" x14ac:dyDescent="0.3">
      <c r="A2493" s="26"/>
      <c r="B2493" s="94"/>
      <c r="C2493" s="99"/>
      <c r="D2493" s="29"/>
      <c r="E2493" s="29"/>
      <c r="F2493" s="29"/>
      <c r="G2493" s="29"/>
      <c r="M2493" s="33"/>
    </row>
    <row r="2494" spans="1:13" x14ac:dyDescent="0.3">
      <c r="A2494" s="26"/>
      <c r="B2494" s="94"/>
      <c r="C2494" s="99"/>
      <c r="D2494" s="29"/>
      <c r="E2494" s="29"/>
      <c r="F2494" s="29"/>
      <c r="G2494" s="29"/>
      <c r="M2494" s="33"/>
    </row>
    <row r="2495" spans="1:13" x14ac:dyDescent="0.3">
      <c r="A2495" s="26"/>
      <c r="B2495" s="94"/>
      <c r="C2495" s="99"/>
      <c r="D2495" s="29"/>
      <c r="E2495" s="29"/>
      <c r="F2495" s="29"/>
      <c r="G2495" s="29"/>
      <c r="M2495" s="33"/>
    </row>
    <row r="2496" spans="1:13" x14ac:dyDescent="0.3">
      <c r="A2496" s="26"/>
      <c r="B2496" s="94"/>
      <c r="C2496" s="99"/>
      <c r="D2496" s="29"/>
      <c r="E2496" s="29"/>
      <c r="F2496" s="29"/>
      <c r="G2496" s="29"/>
      <c r="M2496" s="33"/>
    </row>
    <row r="2497" spans="1:13" x14ac:dyDescent="0.3">
      <c r="A2497" s="26"/>
      <c r="B2497" s="94"/>
      <c r="C2497" s="99"/>
      <c r="D2497" s="29"/>
      <c r="E2497" s="29"/>
      <c r="F2497" s="29"/>
      <c r="G2497" s="29"/>
      <c r="M2497" s="33"/>
    </row>
    <row r="2498" spans="1:13" x14ac:dyDescent="0.3">
      <c r="A2498" s="26"/>
      <c r="B2498" s="94"/>
      <c r="C2498" s="99"/>
      <c r="D2498" s="29"/>
      <c r="E2498" s="29"/>
      <c r="F2498" s="29"/>
      <c r="G2498" s="29"/>
      <c r="M2498" s="33"/>
    </row>
    <row r="2499" spans="1:13" x14ac:dyDescent="0.3">
      <c r="A2499" s="26"/>
      <c r="B2499" s="94"/>
      <c r="C2499" s="99"/>
      <c r="D2499" s="29"/>
      <c r="E2499" s="29"/>
      <c r="F2499" s="29"/>
      <c r="G2499" s="29"/>
      <c r="M2499" s="33"/>
    </row>
    <row r="2500" spans="1:13" x14ac:dyDescent="0.3">
      <c r="A2500" s="26"/>
      <c r="B2500" s="94"/>
      <c r="C2500" s="99"/>
      <c r="D2500" s="29"/>
      <c r="E2500" s="29"/>
      <c r="F2500" s="29"/>
      <c r="G2500" s="29"/>
      <c r="M2500" s="33"/>
    </row>
    <row r="2501" spans="1:13" x14ac:dyDescent="0.3">
      <c r="A2501" s="26"/>
      <c r="B2501" s="94"/>
      <c r="C2501" s="99"/>
      <c r="D2501" s="29"/>
      <c r="E2501" s="29"/>
      <c r="F2501" s="29"/>
      <c r="G2501" s="29"/>
      <c r="M2501" s="33"/>
    </row>
    <row r="2502" spans="1:13" x14ac:dyDescent="0.3">
      <c r="A2502" s="26"/>
      <c r="B2502" s="94"/>
      <c r="C2502" s="99"/>
      <c r="D2502" s="29"/>
      <c r="E2502" s="29"/>
      <c r="F2502" s="29"/>
      <c r="G2502" s="29"/>
      <c r="M2502" s="33"/>
    </row>
    <row r="2503" spans="1:13" x14ac:dyDescent="0.3">
      <c r="A2503" s="26"/>
      <c r="B2503" s="94"/>
      <c r="C2503" s="99"/>
      <c r="D2503" s="29"/>
      <c r="E2503" s="29"/>
      <c r="F2503" s="29"/>
      <c r="G2503" s="29"/>
      <c r="M2503" s="33"/>
    </row>
    <row r="2504" spans="1:13" x14ac:dyDescent="0.3">
      <c r="A2504" s="26"/>
      <c r="B2504" s="94"/>
      <c r="C2504" s="99"/>
      <c r="D2504" s="29"/>
      <c r="E2504" s="29"/>
      <c r="F2504" s="29"/>
      <c r="G2504" s="29"/>
      <c r="M2504" s="33"/>
    </row>
    <row r="2505" spans="1:13" x14ac:dyDescent="0.3">
      <c r="A2505" s="26"/>
      <c r="B2505" s="94"/>
      <c r="C2505" s="99"/>
      <c r="D2505" s="29"/>
      <c r="E2505" s="29"/>
      <c r="F2505" s="29"/>
      <c r="G2505" s="29"/>
      <c r="M2505" s="33"/>
    </row>
    <row r="2506" spans="1:13" x14ac:dyDescent="0.3">
      <c r="A2506" s="26"/>
      <c r="B2506" s="94"/>
      <c r="C2506" s="99"/>
      <c r="D2506" s="29"/>
      <c r="E2506" s="29"/>
      <c r="F2506" s="29"/>
      <c r="G2506" s="29"/>
      <c r="M2506" s="33"/>
    </row>
    <row r="2507" spans="1:13" x14ac:dyDescent="0.3">
      <c r="A2507" s="26"/>
      <c r="B2507" s="94"/>
      <c r="C2507" s="99"/>
      <c r="D2507" s="29"/>
      <c r="E2507" s="29"/>
      <c r="F2507" s="29"/>
      <c r="G2507" s="29"/>
      <c r="M2507" s="33"/>
    </row>
    <row r="2508" spans="1:13" x14ac:dyDescent="0.3">
      <c r="A2508" s="26"/>
      <c r="B2508" s="94"/>
      <c r="C2508" s="99"/>
      <c r="D2508" s="29"/>
      <c r="E2508" s="29"/>
      <c r="F2508" s="29"/>
      <c r="G2508" s="29"/>
      <c r="M2508" s="33"/>
    </row>
    <row r="2509" spans="1:13" x14ac:dyDescent="0.3">
      <c r="A2509" s="26"/>
      <c r="B2509" s="94"/>
      <c r="C2509" s="99"/>
      <c r="D2509" s="29"/>
      <c r="E2509" s="29"/>
      <c r="F2509" s="29"/>
      <c r="G2509" s="29"/>
      <c r="M2509" s="33"/>
    </row>
    <row r="2510" spans="1:13" x14ac:dyDescent="0.3">
      <c r="A2510" s="26"/>
      <c r="B2510" s="94"/>
      <c r="C2510" s="99"/>
      <c r="D2510" s="29"/>
      <c r="E2510" s="29"/>
      <c r="F2510" s="29"/>
      <c r="G2510" s="29"/>
      <c r="M2510" s="33"/>
    </row>
    <row r="2511" spans="1:13" x14ac:dyDescent="0.3">
      <c r="A2511" s="26"/>
      <c r="B2511" s="94"/>
      <c r="C2511" s="99"/>
      <c r="D2511" s="29"/>
      <c r="E2511" s="29"/>
      <c r="F2511" s="29"/>
      <c r="G2511" s="29"/>
      <c r="M2511" s="33"/>
    </row>
    <row r="2512" spans="1:13" x14ac:dyDescent="0.3">
      <c r="A2512" s="26"/>
      <c r="B2512" s="94"/>
      <c r="C2512" s="99"/>
      <c r="D2512" s="29"/>
      <c r="E2512" s="29"/>
      <c r="F2512" s="29"/>
      <c r="G2512" s="29"/>
      <c r="M2512" s="33"/>
    </row>
    <row r="2513" spans="1:13" x14ac:dyDescent="0.3">
      <c r="A2513" s="26"/>
      <c r="B2513" s="94"/>
      <c r="C2513" s="99"/>
      <c r="D2513" s="29"/>
      <c r="E2513" s="29"/>
      <c r="F2513" s="29"/>
      <c r="G2513" s="29"/>
      <c r="M2513" s="33"/>
    </row>
    <row r="2514" spans="1:13" x14ac:dyDescent="0.3">
      <c r="A2514" s="26"/>
      <c r="B2514" s="94"/>
      <c r="C2514" s="99"/>
      <c r="D2514" s="29"/>
      <c r="E2514" s="29"/>
      <c r="F2514" s="29"/>
      <c r="G2514" s="29"/>
      <c r="M2514" s="33"/>
    </row>
    <row r="2515" spans="1:13" x14ac:dyDescent="0.3">
      <c r="A2515" s="26"/>
      <c r="B2515" s="94"/>
      <c r="C2515" s="99"/>
      <c r="D2515" s="29"/>
      <c r="E2515" s="29"/>
      <c r="F2515" s="29"/>
      <c r="G2515" s="29"/>
      <c r="M2515" s="33"/>
    </row>
    <row r="2516" spans="1:13" x14ac:dyDescent="0.3">
      <c r="A2516" s="26"/>
      <c r="B2516" s="94"/>
      <c r="C2516" s="99"/>
      <c r="D2516" s="29"/>
      <c r="E2516" s="29"/>
      <c r="F2516" s="29"/>
      <c r="G2516" s="29"/>
      <c r="M2516" s="33"/>
    </row>
    <row r="2517" spans="1:13" x14ac:dyDescent="0.3">
      <c r="A2517" s="26"/>
      <c r="B2517" s="94"/>
      <c r="C2517" s="99"/>
      <c r="D2517" s="29"/>
      <c r="E2517" s="29"/>
      <c r="F2517" s="29"/>
      <c r="G2517" s="29"/>
      <c r="M2517" s="33"/>
    </row>
    <row r="2518" spans="1:13" x14ac:dyDescent="0.3">
      <c r="A2518" s="26"/>
      <c r="B2518" s="94"/>
      <c r="C2518" s="99"/>
      <c r="D2518" s="29"/>
      <c r="E2518" s="29"/>
      <c r="F2518" s="29"/>
      <c r="G2518" s="29"/>
      <c r="M2518" s="33"/>
    </row>
    <row r="2519" spans="1:13" x14ac:dyDescent="0.3">
      <c r="A2519" s="26"/>
      <c r="B2519" s="94"/>
      <c r="C2519" s="99"/>
      <c r="D2519" s="29"/>
      <c r="E2519" s="29"/>
      <c r="F2519" s="29"/>
      <c r="G2519" s="29"/>
      <c r="M2519" s="33"/>
    </row>
    <row r="2520" spans="1:13" x14ac:dyDescent="0.3">
      <c r="A2520" s="26"/>
      <c r="B2520" s="94"/>
      <c r="C2520" s="99"/>
      <c r="D2520" s="29"/>
      <c r="E2520" s="29"/>
      <c r="F2520" s="29"/>
      <c r="G2520" s="29"/>
      <c r="M2520" s="33"/>
    </row>
    <row r="2521" spans="1:13" x14ac:dyDescent="0.3">
      <c r="A2521" s="26"/>
      <c r="B2521" s="94"/>
      <c r="C2521" s="99"/>
      <c r="D2521" s="29"/>
      <c r="E2521" s="29"/>
      <c r="F2521" s="29"/>
      <c r="G2521" s="29"/>
      <c r="M2521" s="33"/>
    </row>
    <row r="2522" spans="1:13" x14ac:dyDescent="0.3">
      <c r="A2522" s="26"/>
      <c r="B2522" s="94"/>
      <c r="C2522" s="99"/>
      <c r="D2522" s="29"/>
      <c r="E2522" s="29"/>
      <c r="F2522" s="29"/>
      <c r="G2522" s="29"/>
      <c r="M2522" s="33"/>
    </row>
    <row r="2523" spans="1:13" x14ac:dyDescent="0.3">
      <c r="A2523" s="26"/>
      <c r="B2523" s="94"/>
      <c r="C2523" s="99"/>
      <c r="D2523" s="29"/>
      <c r="E2523" s="29"/>
      <c r="F2523" s="29"/>
      <c r="G2523" s="29"/>
      <c r="M2523" s="33"/>
    </row>
    <row r="2524" spans="1:13" x14ac:dyDescent="0.3">
      <c r="A2524" s="26"/>
      <c r="B2524" s="94"/>
      <c r="C2524" s="99"/>
      <c r="D2524" s="29"/>
      <c r="E2524" s="29"/>
      <c r="F2524" s="29"/>
      <c r="G2524" s="29"/>
      <c r="M2524" s="33"/>
    </row>
    <row r="2525" spans="1:13" x14ac:dyDescent="0.3">
      <c r="A2525" s="26"/>
      <c r="B2525" s="94"/>
      <c r="C2525" s="99"/>
      <c r="D2525" s="29"/>
      <c r="E2525" s="29"/>
      <c r="F2525" s="29"/>
      <c r="G2525" s="29"/>
      <c r="M2525" s="33"/>
    </row>
    <row r="2526" spans="1:13" x14ac:dyDescent="0.3">
      <c r="A2526" s="26"/>
      <c r="B2526" s="94"/>
      <c r="C2526" s="99"/>
      <c r="D2526" s="29"/>
      <c r="E2526" s="29"/>
      <c r="F2526" s="29"/>
      <c r="G2526" s="29"/>
      <c r="M2526" s="33"/>
    </row>
    <row r="2527" spans="1:13" x14ac:dyDescent="0.3">
      <c r="A2527" s="26"/>
      <c r="B2527" s="94"/>
      <c r="C2527" s="99"/>
      <c r="D2527" s="29"/>
      <c r="E2527" s="29"/>
      <c r="F2527" s="29"/>
      <c r="G2527" s="29"/>
      <c r="M2527" s="34"/>
    </row>
    <row r="2528" spans="1:13" x14ac:dyDescent="0.3">
      <c r="A2528" s="26"/>
      <c r="B2528" s="94"/>
      <c r="C2528" s="99"/>
      <c r="D2528" s="29"/>
      <c r="E2528" s="29"/>
      <c r="F2528" s="29"/>
      <c r="G2528" s="29"/>
      <c r="M2528" s="34"/>
    </row>
    <row r="2529" spans="1:13" x14ac:dyDescent="0.3">
      <c r="A2529" s="26"/>
      <c r="B2529" s="94"/>
      <c r="C2529" s="99"/>
      <c r="D2529" s="29"/>
      <c r="E2529" s="29"/>
      <c r="F2529" s="29"/>
      <c r="G2529" s="29"/>
      <c r="M2529" s="34"/>
    </row>
    <row r="2530" spans="1:13" x14ac:dyDescent="0.3">
      <c r="A2530" s="26"/>
      <c r="B2530" s="94"/>
      <c r="C2530" s="99"/>
      <c r="D2530" s="29"/>
      <c r="E2530" s="29"/>
      <c r="F2530" s="29"/>
      <c r="G2530" s="29"/>
      <c r="M2530" s="34"/>
    </row>
    <row r="2531" spans="1:13" x14ac:dyDescent="0.3">
      <c r="A2531" s="26"/>
      <c r="B2531" s="94"/>
      <c r="C2531" s="99"/>
      <c r="D2531" s="29"/>
      <c r="E2531" s="29"/>
      <c r="F2531" s="29"/>
      <c r="G2531" s="29"/>
      <c r="M2531" s="34"/>
    </row>
    <row r="2532" spans="1:13" x14ac:dyDescent="0.3">
      <c r="A2532" s="26"/>
      <c r="B2532" s="94"/>
      <c r="C2532" s="99"/>
      <c r="D2532" s="29"/>
      <c r="E2532" s="29"/>
      <c r="F2532" s="29"/>
      <c r="G2532" s="29"/>
      <c r="M2532" s="34"/>
    </row>
    <row r="2533" spans="1:13" x14ac:dyDescent="0.3">
      <c r="A2533" s="26"/>
      <c r="B2533" s="94"/>
      <c r="C2533" s="99"/>
      <c r="D2533" s="29"/>
      <c r="E2533" s="29"/>
      <c r="F2533" s="29"/>
      <c r="G2533" s="29"/>
      <c r="M2533" s="34"/>
    </row>
    <row r="2534" spans="1:13" x14ac:dyDescent="0.3">
      <c r="A2534" s="26"/>
      <c r="B2534" s="94"/>
      <c r="C2534" s="99"/>
      <c r="D2534" s="29"/>
      <c r="E2534" s="29"/>
      <c r="F2534" s="29"/>
      <c r="G2534" s="29"/>
      <c r="M2534" s="34"/>
    </row>
    <row r="2535" spans="1:13" x14ac:dyDescent="0.3">
      <c r="A2535" s="26"/>
      <c r="B2535" s="94"/>
      <c r="C2535" s="99"/>
      <c r="D2535" s="29"/>
      <c r="E2535" s="29"/>
      <c r="F2535" s="29"/>
      <c r="G2535" s="29"/>
      <c r="M2535" s="34"/>
    </row>
    <row r="2536" spans="1:13" x14ac:dyDescent="0.3">
      <c r="A2536" s="26"/>
      <c r="B2536" s="94"/>
      <c r="C2536" s="99"/>
      <c r="D2536" s="29"/>
      <c r="E2536" s="29"/>
      <c r="F2536" s="29"/>
      <c r="G2536" s="29"/>
      <c r="M2536" s="34"/>
    </row>
    <row r="2537" spans="1:13" x14ac:dyDescent="0.3">
      <c r="A2537" s="26"/>
      <c r="B2537" s="94"/>
      <c r="C2537" s="99"/>
      <c r="D2537" s="29"/>
      <c r="E2537" s="29"/>
      <c r="F2537" s="29"/>
      <c r="G2537" s="29"/>
      <c r="M2537" s="34"/>
    </row>
    <row r="2538" spans="1:13" x14ac:dyDescent="0.3">
      <c r="A2538" s="26"/>
      <c r="B2538" s="94"/>
      <c r="C2538" s="99"/>
      <c r="D2538" s="29"/>
      <c r="E2538" s="29"/>
      <c r="F2538" s="29"/>
      <c r="G2538" s="29"/>
      <c r="M2538" s="34"/>
    </row>
    <row r="2539" spans="1:13" x14ac:dyDescent="0.3">
      <c r="A2539" s="26"/>
      <c r="B2539" s="94"/>
      <c r="C2539" s="99"/>
      <c r="D2539" s="29"/>
      <c r="E2539" s="29"/>
      <c r="F2539" s="29"/>
      <c r="G2539" s="29"/>
      <c r="M2539" s="34"/>
    </row>
    <row r="2540" spans="1:13" x14ac:dyDescent="0.3">
      <c r="A2540" s="26"/>
      <c r="B2540" s="94"/>
      <c r="C2540" s="99"/>
      <c r="D2540" s="29"/>
      <c r="E2540" s="29"/>
      <c r="F2540" s="29"/>
      <c r="G2540" s="29"/>
      <c r="M2540" s="34"/>
    </row>
    <row r="2541" spans="1:13" x14ac:dyDescent="0.3">
      <c r="A2541" s="26"/>
      <c r="B2541" s="94"/>
      <c r="C2541" s="99"/>
      <c r="D2541" s="29"/>
      <c r="E2541" s="29"/>
      <c r="F2541" s="29"/>
      <c r="G2541" s="29"/>
      <c r="M2541" s="34"/>
    </row>
    <row r="2542" spans="1:13" x14ac:dyDescent="0.3">
      <c r="A2542" s="26"/>
      <c r="B2542" s="94"/>
      <c r="C2542" s="99"/>
      <c r="D2542" s="29"/>
      <c r="E2542" s="29"/>
      <c r="F2542" s="29"/>
      <c r="G2542" s="29"/>
      <c r="M2542" s="34"/>
    </row>
    <row r="2543" spans="1:13" x14ac:dyDescent="0.3">
      <c r="A2543" s="26"/>
      <c r="B2543" s="94"/>
      <c r="C2543" s="99"/>
      <c r="D2543" s="29"/>
      <c r="E2543" s="29"/>
      <c r="F2543" s="29"/>
      <c r="G2543" s="29"/>
      <c r="M2543" s="34"/>
    </row>
    <row r="2544" spans="1:13" x14ac:dyDescent="0.3">
      <c r="A2544" s="26"/>
      <c r="B2544" s="94"/>
      <c r="C2544" s="99"/>
      <c r="D2544" s="29"/>
      <c r="E2544" s="29"/>
      <c r="F2544" s="29"/>
      <c r="G2544" s="29"/>
      <c r="M2544" s="34"/>
    </row>
    <row r="2545" spans="1:13" x14ac:dyDescent="0.3">
      <c r="A2545" s="26"/>
      <c r="B2545" s="94"/>
      <c r="C2545" s="99"/>
      <c r="D2545" s="29"/>
      <c r="E2545" s="29"/>
      <c r="F2545" s="29"/>
      <c r="G2545" s="29"/>
      <c r="M2545" s="34"/>
    </row>
    <row r="2546" spans="1:13" x14ac:dyDescent="0.3">
      <c r="A2546" s="26"/>
      <c r="B2546" s="94"/>
      <c r="C2546" s="99"/>
      <c r="D2546" s="29"/>
      <c r="E2546" s="29"/>
      <c r="F2546" s="29"/>
      <c r="G2546" s="29"/>
      <c r="M2546" s="34"/>
    </row>
    <row r="2547" spans="1:13" x14ac:dyDescent="0.3">
      <c r="A2547" s="26"/>
      <c r="B2547" s="94"/>
      <c r="C2547" s="99"/>
      <c r="D2547" s="29"/>
      <c r="E2547" s="29"/>
      <c r="F2547" s="29"/>
      <c r="G2547" s="29"/>
      <c r="M2547" s="34"/>
    </row>
    <row r="2548" spans="1:13" x14ac:dyDescent="0.3">
      <c r="A2548" s="26"/>
      <c r="B2548" s="94"/>
      <c r="C2548" s="99"/>
      <c r="D2548" s="29"/>
      <c r="E2548" s="29"/>
      <c r="F2548" s="29"/>
      <c r="G2548" s="29"/>
      <c r="M2548" s="34"/>
    </row>
    <row r="2549" spans="1:13" x14ac:dyDescent="0.3">
      <c r="A2549" s="26"/>
      <c r="B2549" s="94"/>
      <c r="C2549" s="99"/>
      <c r="D2549" s="29"/>
      <c r="E2549" s="29"/>
      <c r="F2549" s="29"/>
      <c r="G2549" s="29"/>
      <c r="M2549" s="34"/>
    </row>
    <row r="2550" spans="1:13" x14ac:dyDescent="0.3">
      <c r="A2550" s="26"/>
      <c r="B2550" s="94"/>
      <c r="C2550" s="99"/>
      <c r="D2550" s="29"/>
      <c r="E2550" s="29"/>
      <c r="F2550" s="29"/>
      <c r="G2550" s="29"/>
      <c r="M2550" s="34"/>
    </row>
    <row r="2551" spans="1:13" x14ac:dyDescent="0.3">
      <c r="A2551" s="26"/>
      <c r="B2551" s="94"/>
      <c r="C2551" s="99"/>
      <c r="D2551" s="29"/>
      <c r="E2551" s="29"/>
      <c r="F2551" s="29"/>
      <c r="G2551" s="29"/>
      <c r="M2551" s="34"/>
    </row>
    <row r="2552" spans="1:13" x14ac:dyDescent="0.3">
      <c r="A2552" s="26"/>
      <c r="B2552" s="94"/>
      <c r="C2552" s="99"/>
      <c r="D2552" s="29"/>
      <c r="E2552" s="29"/>
      <c r="F2552" s="29"/>
      <c r="G2552" s="29"/>
      <c r="M2552" s="34"/>
    </row>
    <row r="2553" spans="1:13" x14ac:dyDescent="0.3">
      <c r="A2553" s="26"/>
      <c r="B2553" s="94"/>
      <c r="C2553" s="99"/>
      <c r="D2553" s="29"/>
      <c r="E2553" s="29"/>
      <c r="F2553" s="29"/>
      <c r="G2553" s="29"/>
      <c r="M2553" s="34"/>
    </row>
    <row r="2554" spans="1:13" x14ac:dyDescent="0.3">
      <c r="A2554" s="26"/>
      <c r="B2554" s="94"/>
      <c r="C2554" s="99"/>
      <c r="D2554" s="29"/>
      <c r="E2554" s="29"/>
      <c r="F2554" s="29"/>
      <c r="G2554" s="29"/>
      <c r="M2554" s="34"/>
    </row>
    <row r="2555" spans="1:13" x14ac:dyDescent="0.3">
      <c r="A2555" s="26"/>
      <c r="B2555" s="94"/>
      <c r="C2555" s="99"/>
      <c r="D2555" s="29"/>
      <c r="E2555" s="29"/>
      <c r="F2555" s="29"/>
      <c r="G2555" s="29"/>
      <c r="M2555" s="34"/>
    </row>
    <row r="2556" spans="1:13" x14ac:dyDescent="0.3">
      <c r="A2556" s="26"/>
      <c r="B2556" s="94"/>
      <c r="C2556" s="99"/>
      <c r="D2556" s="29"/>
      <c r="E2556" s="29"/>
      <c r="F2556" s="29"/>
      <c r="G2556" s="29"/>
      <c r="M2556" s="34"/>
    </row>
    <row r="2557" spans="1:13" x14ac:dyDescent="0.3">
      <c r="A2557" s="26"/>
      <c r="B2557" s="94"/>
      <c r="C2557" s="99"/>
      <c r="D2557" s="29"/>
      <c r="E2557" s="29"/>
      <c r="F2557" s="29"/>
      <c r="G2557" s="29"/>
      <c r="M2557" s="34"/>
    </row>
    <row r="2558" spans="1:13" x14ac:dyDescent="0.3">
      <c r="A2558" s="26"/>
      <c r="B2558" s="94"/>
      <c r="C2558" s="99"/>
      <c r="D2558" s="29"/>
      <c r="E2558" s="29"/>
      <c r="F2558" s="29"/>
      <c r="G2558" s="29"/>
      <c r="M2558" s="34"/>
    </row>
    <row r="2559" spans="1:13" x14ac:dyDescent="0.3">
      <c r="A2559" s="26"/>
      <c r="B2559" s="94"/>
      <c r="C2559" s="99"/>
      <c r="D2559" s="29"/>
      <c r="E2559" s="29"/>
      <c r="F2559" s="29"/>
      <c r="G2559" s="29"/>
      <c r="M2559" s="34"/>
    </row>
    <row r="2560" spans="1:13" x14ac:dyDescent="0.3">
      <c r="A2560" s="26"/>
      <c r="B2560" s="94"/>
      <c r="C2560" s="99"/>
      <c r="D2560" s="29"/>
      <c r="E2560" s="29"/>
      <c r="F2560" s="29"/>
      <c r="G2560" s="29"/>
      <c r="M2560" s="34"/>
    </row>
    <row r="2561" spans="1:13" x14ac:dyDescent="0.3">
      <c r="A2561" s="26"/>
      <c r="B2561" s="94"/>
      <c r="C2561" s="99"/>
      <c r="D2561" s="29"/>
      <c r="E2561" s="29"/>
      <c r="F2561" s="29"/>
      <c r="G2561" s="29"/>
      <c r="M2561" s="34"/>
    </row>
    <row r="2562" spans="1:13" x14ac:dyDescent="0.3">
      <c r="A2562" s="26"/>
      <c r="B2562" s="94"/>
      <c r="C2562" s="99"/>
      <c r="D2562" s="29"/>
      <c r="E2562" s="29"/>
      <c r="F2562" s="29"/>
      <c r="G2562" s="29"/>
      <c r="M2562" s="34"/>
    </row>
    <row r="2563" spans="1:13" x14ac:dyDescent="0.3">
      <c r="A2563" s="26"/>
      <c r="B2563" s="94"/>
      <c r="C2563" s="99"/>
      <c r="D2563" s="29"/>
      <c r="E2563" s="29"/>
      <c r="F2563" s="29"/>
      <c r="G2563" s="29"/>
      <c r="M2563" s="34"/>
    </row>
    <row r="2564" spans="1:13" x14ac:dyDescent="0.3">
      <c r="A2564" s="26"/>
      <c r="B2564" s="94"/>
      <c r="C2564" s="99"/>
      <c r="D2564" s="29"/>
      <c r="E2564" s="29"/>
      <c r="F2564" s="29"/>
      <c r="G2564" s="29"/>
      <c r="M2564" s="34"/>
    </row>
    <row r="2565" spans="1:13" x14ac:dyDescent="0.3">
      <c r="A2565" s="26"/>
      <c r="B2565" s="94"/>
      <c r="C2565" s="99"/>
      <c r="D2565" s="29"/>
      <c r="E2565" s="29"/>
      <c r="F2565" s="29"/>
      <c r="G2565" s="29"/>
      <c r="M2565" s="34"/>
    </row>
    <row r="2566" spans="1:13" x14ac:dyDescent="0.3">
      <c r="A2566" s="26"/>
      <c r="B2566" s="94"/>
      <c r="C2566" s="99"/>
      <c r="D2566" s="29"/>
      <c r="E2566" s="29"/>
      <c r="F2566" s="29"/>
      <c r="G2566" s="29"/>
      <c r="M2566" s="34"/>
    </row>
    <row r="2567" spans="1:13" x14ac:dyDescent="0.3">
      <c r="A2567" s="26"/>
      <c r="B2567" s="94"/>
      <c r="C2567" s="99"/>
      <c r="D2567" s="29"/>
      <c r="E2567" s="29"/>
      <c r="F2567" s="29"/>
      <c r="G2567" s="29"/>
      <c r="M2567" s="34"/>
    </row>
    <row r="2568" spans="1:13" x14ac:dyDescent="0.3">
      <c r="A2568" s="26"/>
      <c r="B2568" s="94"/>
      <c r="C2568" s="99"/>
      <c r="D2568" s="29"/>
      <c r="E2568" s="29"/>
      <c r="F2568" s="29"/>
      <c r="G2568" s="29"/>
      <c r="M2568" s="34"/>
    </row>
    <row r="2569" spans="1:13" x14ac:dyDescent="0.3">
      <c r="A2569" s="26"/>
      <c r="B2569" s="94"/>
      <c r="C2569" s="99"/>
      <c r="D2569" s="29"/>
      <c r="E2569" s="29"/>
      <c r="F2569" s="29"/>
      <c r="G2569" s="29"/>
      <c r="M2569" s="34"/>
    </row>
    <row r="2570" spans="1:13" x14ac:dyDescent="0.3">
      <c r="A2570" s="26"/>
      <c r="B2570" s="94"/>
      <c r="C2570" s="99"/>
      <c r="D2570" s="29"/>
      <c r="E2570" s="29"/>
      <c r="F2570" s="29"/>
      <c r="G2570" s="29"/>
      <c r="M2570" s="34"/>
    </row>
    <row r="2571" spans="1:13" x14ac:dyDescent="0.3">
      <c r="A2571" s="26"/>
      <c r="B2571" s="94"/>
      <c r="C2571" s="99"/>
      <c r="D2571" s="29"/>
      <c r="E2571" s="29"/>
      <c r="F2571" s="29"/>
      <c r="G2571" s="29"/>
      <c r="M2571" s="34"/>
    </row>
    <row r="2572" spans="1:13" x14ac:dyDescent="0.3">
      <c r="A2572" s="26"/>
      <c r="B2572" s="94"/>
      <c r="C2572" s="99"/>
      <c r="D2572" s="29"/>
      <c r="E2572" s="29"/>
      <c r="F2572" s="29"/>
      <c r="G2572" s="29"/>
      <c r="M2572" s="34"/>
    </row>
    <row r="2573" spans="1:13" x14ac:dyDescent="0.3">
      <c r="A2573" s="26"/>
      <c r="B2573" s="94"/>
      <c r="C2573" s="99"/>
      <c r="D2573" s="29"/>
      <c r="E2573" s="29"/>
      <c r="F2573" s="29"/>
      <c r="G2573" s="29"/>
      <c r="M2573" s="34"/>
    </row>
    <row r="2574" spans="1:13" x14ac:dyDescent="0.3">
      <c r="A2574" s="26"/>
      <c r="B2574" s="94"/>
      <c r="C2574" s="99"/>
      <c r="D2574" s="29"/>
      <c r="E2574" s="29"/>
      <c r="F2574" s="29"/>
      <c r="G2574" s="29"/>
      <c r="M2574" s="34"/>
    </row>
    <row r="2575" spans="1:13" x14ac:dyDescent="0.3">
      <c r="A2575" s="26"/>
      <c r="B2575" s="94"/>
      <c r="C2575" s="99"/>
      <c r="D2575" s="29"/>
      <c r="E2575" s="29"/>
      <c r="F2575" s="29"/>
      <c r="G2575" s="29"/>
      <c r="M2575" s="34"/>
    </row>
    <row r="2576" spans="1:13" x14ac:dyDescent="0.3">
      <c r="A2576" s="26"/>
      <c r="B2576" s="94"/>
      <c r="C2576" s="99"/>
      <c r="D2576" s="29"/>
      <c r="E2576" s="29"/>
      <c r="F2576" s="29"/>
      <c r="G2576" s="29"/>
      <c r="M2576" s="34"/>
    </row>
    <row r="2577" spans="1:13" x14ac:dyDescent="0.3">
      <c r="A2577" s="26"/>
      <c r="B2577" s="94"/>
      <c r="C2577" s="99"/>
      <c r="D2577" s="29"/>
      <c r="E2577" s="29"/>
      <c r="F2577" s="29"/>
      <c r="G2577" s="29"/>
      <c r="M2577" s="34"/>
    </row>
    <row r="2578" spans="1:13" x14ac:dyDescent="0.3">
      <c r="A2578" s="26"/>
      <c r="B2578" s="94"/>
      <c r="C2578" s="99"/>
      <c r="D2578" s="29"/>
      <c r="E2578" s="29"/>
      <c r="F2578" s="29"/>
      <c r="G2578" s="29"/>
      <c r="M2578" s="34"/>
    </row>
    <row r="2579" spans="1:13" x14ac:dyDescent="0.3">
      <c r="A2579" s="26"/>
      <c r="B2579" s="94"/>
      <c r="C2579" s="99"/>
      <c r="D2579" s="29"/>
      <c r="E2579" s="29"/>
      <c r="F2579" s="29"/>
      <c r="G2579" s="29"/>
      <c r="M2579" s="34"/>
    </row>
    <row r="2580" spans="1:13" x14ac:dyDescent="0.3">
      <c r="A2580" s="26"/>
      <c r="B2580" s="94"/>
      <c r="C2580" s="99"/>
      <c r="D2580" s="29"/>
      <c r="E2580" s="29"/>
      <c r="F2580" s="29"/>
      <c r="G2580" s="29"/>
      <c r="M2580" s="34"/>
    </row>
    <row r="2581" spans="1:13" x14ac:dyDescent="0.3">
      <c r="A2581" s="26"/>
      <c r="B2581" s="94"/>
      <c r="C2581" s="99"/>
      <c r="D2581" s="29"/>
      <c r="E2581" s="29"/>
      <c r="F2581" s="29"/>
      <c r="G2581" s="29"/>
      <c r="M2581" s="34"/>
    </row>
    <row r="2582" spans="1:13" x14ac:dyDescent="0.3">
      <c r="A2582" s="26"/>
      <c r="B2582" s="94"/>
      <c r="C2582" s="99"/>
      <c r="D2582" s="29"/>
      <c r="E2582" s="29"/>
      <c r="F2582" s="29"/>
      <c r="G2582" s="29"/>
      <c r="M2582" s="34"/>
    </row>
    <row r="2583" spans="1:13" x14ac:dyDescent="0.3">
      <c r="A2583" s="26"/>
      <c r="B2583" s="94"/>
      <c r="C2583" s="99"/>
      <c r="D2583" s="29"/>
      <c r="E2583" s="29"/>
      <c r="F2583" s="29"/>
      <c r="G2583" s="29"/>
      <c r="M2583" s="34"/>
    </row>
    <row r="2584" spans="1:13" x14ac:dyDescent="0.3">
      <c r="A2584" s="26"/>
      <c r="B2584" s="94"/>
      <c r="C2584" s="99"/>
      <c r="D2584" s="29"/>
      <c r="E2584" s="29"/>
      <c r="F2584" s="29"/>
      <c r="G2584" s="29"/>
      <c r="M2584" s="34"/>
    </row>
    <row r="2585" spans="1:13" x14ac:dyDescent="0.3">
      <c r="A2585" s="26"/>
      <c r="B2585" s="94"/>
      <c r="C2585" s="99"/>
      <c r="D2585" s="29"/>
      <c r="E2585" s="29"/>
      <c r="F2585" s="29"/>
      <c r="G2585" s="29"/>
      <c r="M2585" s="34"/>
    </row>
    <row r="2586" spans="1:13" x14ac:dyDescent="0.3">
      <c r="A2586" s="26"/>
      <c r="B2586" s="94"/>
      <c r="C2586" s="99"/>
      <c r="D2586" s="29"/>
      <c r="E2586" s="29"/>
      <c r="F2586" s="29"/>
      <c r="G2586" s="29"/>
      <c r="M2586" s="34"/>
    </row>
    <row r="2587" spans="1:13" x14ac:dyDescent="0.3">
      <c r="A2587" s="26"/>
      <c r="B2587" s="94"/>
      <c r="C2587" s="99"/>
      <c r="D2587" s="29"/>
      <c r="E2587" s="29"/>
      <c r="F2587" s="29"/>
      <c r="G2587" s="29"/>
      <c r="M2587" s="34"/>
    </row>
    <row r="2588" spans="1:13" x14ac:dyDescent="0.3">
      <c r="A2588" s="26"/>
      <c r="B2588" s="94"/>
      <c r="C2588" s="99"/>
      <c r="D2588" s="29"/>
      <c r="E2588" s="29"/>
      <c r="F2588" s="29"/>
      <c r="G2588" s="29"/>
      <c r="M2588" s="34"/>
    </row>
    <row r="2589" spans="1:13" x14ac:dyDescent="0.3">
      <c r="A2589" s="26"/>
      <c r="B2589" s="94"/>
      <c r="C2589" s="99"/>
      <c r="D2589" s="29"/>
      <c r="E2589" s="29"/>
      <c r="F2589" s="29"/>
      <c r="G2589" s="29"/>
      <c r="M2589" s="34"/>
    </row>
    <row r="2590" spans="1:13" x14ac:dyDescent="0.3">
      <c r="A2590" s="26"/>
      <c r="B2590" s="94"/>
      <c r="C2590" s="99"/>
      <c r="D2590" s="29"/>
      <c r="E2590" s="29"/>
      <c r="F2590" s="29"/>
      <c r="G2590" s="29"/>
      <c r="M2590" s="34"/>
    </row>
    <row r="2591" spans="1:13" x14ac:dyDescent="0.3">
      <c r="A2591" s="26"/>
      <c r="B2591" s="94"/>
      <c r="C2591" s="99"/>
      <c r="D2591" s="29"/>
      <c r="E2591" s="29"/>
      <c r="F2591" s="29"/>
      <c r="G2591" s="29"/>
      <c r="M2591" s="34"/>
    </row>
    <row r="2592" spans="1:13" x14ac:dyDescent="0.3">
      <c r="A2592" s="26"/>
      <c r="B2592" s="94"/>
      <c r="C2592" s="99"/>
      <c r="D2592" s="29"/>
      <c r="E2592" s="29"/>
      <c r="F2592" s="29"/>
      <c r="G2592" s="29"/>
      <c r="M2592" s="34"/>
    </row>
    <row r="2593" spans="1:13" x14ac:dyDescent="0.3">
      <c r="A2593" s="26"/>
      <c r="B2593" s="94"/>
      <c r="C2593" s="99"/>
      <c r="D2593" s="29"/>
      <c r="E2593" s="29"/>
      <c r="F2593" s="29"/>
      <c r="G2593" s="29"/>
      <c r="M2593" s="34"/>
    </row>
    <row r="2594" spans="1:13" x14ac:dyDescent="0.3">
      <c r="A2594" s="26"/>
      <c r="B2594" s="94"/>
      <c r="C2594" s="99"/>
      <c r="D2594" s="29"/>
      <c r="E2594" s="29"/>
      <c r="F2594" s="29"/>
      <c r="G2594" s="29"/>
      <c r="M2594" s="34"/>
    </row>
    <row r="2595" spans="1:13" x14ac:dyDescent="0.3">
      <c r="A2595" s="26"/>
      <c r="B2595" s="94"/>
      <c r="C2595" s="99"/>
      <c r="D2595" s="29"/>
      <c r="E2595" s="29"/>
      <c r="F2595" s="29"/>
      <c r="G2595" s="29"/>
      <c r="M2595" s="34"/>
    </row>
    <row r="2596" spans="1:13" x14ac:dyDescent="0.3">
      <c r="A2596" s="26"/>
      <c r="B2596" s="94"/>
      <c r="C2596" s="99"/>
      <c r="D2596" s="29"/>
      <c r="E2596" s="29"/>
      <c r="F2596" s="29"/>
      <c r="G2596" s="29"/>
      <c r="M2596" s="34"/>
    </row>
    <row r="2597" spans="1:13" x14ac:dyDescent="0.3">
      <c r="A2597" s="26"/>
      <c r="B2597" s="94"/>
      <c r="C2597" s="99"/>
      <c r="D2597" s="29"/>
      <c r="E2597" s="29"/>
      <c r="F2597" s="29"/>
      <c r="G2597" s="29"/>
      <c r="M2597" s="34"/>
    </row>
    <row r="2598" spans="1:13" x14ac:dyDescent="0.3">
      <c r="A2598" s="26"/>
      <c r="B2598" s="94"/>
      <c r="C2598" s="99"/>
      <c r="D2598" s="29"/>
      <c r="E2598" s="29"/>
      <c r="F2598" s="29"/>
      <c r="G2598" s="29"/>
    </row>
    <row r="2599" spans="1:13" x14ac:dyDescent="0.3">
      <c r="A2599" s="26"/>
      <c r="B2599" s="94"/>
      <c r="C2599" s="99"/>
      <c r="D2599" s="29"/>
      <c r="E2599" s="29"/>
      <c r="F2599" s="29"/>
      <c r="G2599" s="29"/>
    </row>
    <row r="2600" spans="1:13" x14ac:dyDescent="0.3">
      <c r="A2600" s="26"/>
      <c r="B2600" s="94"/>
      <c r="C2600" s="99"/>
      <c r="D2600" s="29"/>
      <c r="E2600" s="29"/>
      <c r="F2600" s="29"/>
      <c r="G2600" s="29"/>
    </row>
    <row r="2601" spans="1:13" x14ac:dyDescent="0.3">
      <c r="A2601" s="26"/>
      <c r="B2601" s="94"/>
      <c r="C2601" s="99"/>
      <c r="D2601" s="29"/>
      <c r="E2601" s="29"/>
      <c r="F2601" s="29"/>
      <c r="G2601" s="29"/>
    </row>
    <row r="2602" spans="1:13" x14ac:dyDescent="0.3">
      <c r="A2602" s="26"/>
      <c r="B2602" s="94"/>
      <c r="C2602" s="99"/>
      <c r="D2602" s="29"/>
      <c r="E2602" s="29"/>
      <c r="F2602" s="29"/>
      <c r="G2602" s="29"/>
    </row>
    <row r="2603" spans="1:13" x14ac:dyDescent="0.3">
      <c r="A2603" s="26"/>
      <c r="B2603" s="94"/>
      <c r="C2603" s="99"/>
      <c r="D2603" s="29"/>
      <c r="E2603" s="29"/>
      <c r="F2603" s="29"/>
      <c r="G2603" s="29"/>
    </row>
    <row r="2604" spans="1:13" x14ac:dyDescent="0.3">
      <c r="A2604" s="26"/>
      <c r="B2604" s="94"/>
      <c r="C2604" s="99"/>
      <c r="D2604" s="29"/>
      <c r="E2604" s="29"/>
      <c r="F2604" s="29"/>
      <c r="G2604" s="29"/>
    </row>
    <row r="2605" spans="1:13" x14ac:dyDescent="0.3">
      <c r="A2605" s="26"/>
      <c r="B2605" s="94"/>
      <c r="C2605" s="99"/>
      <c r="D2605" s="29"/>
      <c r="E2605" s="29"/>
      <c r="F2605" s="29"/>
      <c r="G2605" s="29"/>
    </row>
    <row r="2606" spans="1:13" x14ac:dyDescent="0.3">
      <c r="A2606" s="26"/>
      <c r="B2606" s="94"/>
      <c r="C2606" s="99"/>
      <c r="D2606" s="29"/>
      <c r="E2606" s="29"/>
      <c r="F2606" s="29"/>
      <c r="G2606" s="29"/>
    </row>
    <row r="2607" spans="1:13" x14ac:dyDescent="0.3">
      <c r="A2607" s="26"/>
      <c r="B2607" s="94"/>
      <c r="C2607" s="99"/>
      <c r="D2607" s="29"/>
      <c r="E2607" s="29"/>
      <c r="F2607" s="29"/>
      <c r="G2607" s="29"/>
    </row>
    <row r="2608" spans="1:13" x14ac:dyDescent="0.3">
      <c r="A2608" s="26"/>
      <c r="B2608" s="94"/>
      <c r="C2608" s="99"/>
      <c r="D2608" s="29"/>
      <c r="E2608" s="29"/>
      <c r="F2608" s="29"/>
      <c r="G2608" s="29"/>
    </row>
    <row r="2609" spans="1:8" x14ac:dyDescent="0.3">
      <c r="A2609" s="26"/>
      <c r="B2609" s="94"/>
      <c r="C2609" s="99"/>
      <c r="D2609" s="29"/>
      <c r="E2609" s="29"/>
      <c r="F2609" s="29"/>
      <c r="G2609" s="29"/>
    </row>
    <row r="2610" spans="1:8" x14ac:dyDescent="0.3">
      <c r="A2610" s="26"/>
      <c r="B2610" s="94"/>
      <c r="C2610" s="99"/>
      <c r="D2610" s="29"/>
      <c r="E2610" s="29"/>
      <c r="F2610" s="29"/>
      <c r="G2610" s="29"/>
    </row>
    <row r="2611" spans="1:8" x14ac:dyDescent="0.3">
      <c r="A2611" s="26"/>
      <c r="B2611" s="94"/>
      <c r="C2611" s="99"/>
      <c r="D2611" s="29"/>
      <c r="E2611" s="29"/>
      <c r="F2611" s="29"/>
      <c r="G2611" s="29"/>
    </row>
    <row r="2612" spans="1:8" x14ac:dyDescent="0.3">
      <c r="A2612" s="26"/>
      <c r="B2612" s="94"/>
      <c r="C2612" s="99"/>
      <c r="D2612" s="29"/>
      <c r="E2612" s="29"/>
      <c r="F2612" s="29"/>
      <c r="G2612" s="29"/>
    </row>
    <row r="2613" spans="1:8" x14ac:dyDescent="0.3">
      <c r="A2613" s="26"/>
      <c r="B2613" s="94"/>
      <c r="C2613" s="99"/>
      <c r="D2613" s="29"/>
      <c r="E2613" s="29"/>
      <c r="F2613" s="29"/>
      <c r="G2613" s="29"/>
    </row>
    <row r="2614" spans="1:8" x14ac:dyDescent="0.3">
      <c r="A2614" s="26"/>
      <c r="B2614" s="94"/>
      <c r="C2614" s="99"/>
      <c r="D2614" s="29"/>
      <c r="E2614" s="29"/>
      <c r="F2614" s="29"/>
      <c r="G2614" s="29"/>
    </row>
    <row r="2615" spans="1:8" x14ac:dyDescent="0.3">
      <c r="A2615" s="26"/>
      <c r="B2615" s="94"/>
      <c r="C2615" s="99"/>
      <c r="D2615" s="29"/>
      <c r="E2615" s="29"/>
      <c r="F2615" s="29"/>
      <c r="G2615" s="29"/>
    </row>
    <row r="2616" spans="1:8" x14ac:dyDescent="0.3">
      <c r="A2616" s="26"/>
      <c r="B2616" s="94"/>
      <c r="C2616" s="99"/>
      <c r="D2616" s="29"/>
      <c r="E2616" s="29"/>
      <c r="F2616" s="29"/>
      <c r="G2616" s="29"/>
    </row>
    <row r="2617" spans="1:8" x14ac:dyDescent="0.3">
      <c r="A2617" s="26"/>
      <c r="B2617" s="94"/>
      <c r="C2617" s="99"/>
      <c r="D2617" s="29"/>
      <c r="E2617" s="29"/>
      <c r="F2617" s="29"/>
      <c r="G2617" s="29"/>
    </row>
    <row r="2618" spans="1:8" x14ac:dyDescent="0.3">
      <c r="A2618" s="26"/>
      <c r="B2618" s="94"/>
      <c r="C2618" s="99"/>
      <c r="D2618" s="29"/>
      <c r="E2618" s="29"/>
      <c r="F2618" s="29"/>
      <c r="G2618" s="29"/>
    </row>
    <row r="2619" spans="1:8" x14ac:dyDescent="0.3">
      <c r="A2619" s="26"/>
      <c r="B2619" s="94"/>
      <c r="C2619" s="99"/>
      <c r="D2619" s="29"/>
      <c r="E2619" s="29"/>
      <c r="F2619" s="29"/>
      <c r="G2619" s="29"/>
    </row>
    <row r="2620" spans="1:8" x14ac:dyDescent="0.3">
      <c r="A2620" s="26"/>
      <c r="B2620" s="94"/>
      <c r="C2620" s="99"/>
      <c r="D2620" s="29"/>
      <c r="E2620" s="29"/>
      <c r="F2620" s="29"/>
      <c r="G2620" s="29"/>
    </row>
    <row r="2621" spans="1:8" x14ac:dyDescent="0.3">
      <c r="A2621" s="26"/>
      <c r="B2621" s="94"/>
      <c r="C2621" s="99"/>
      <c r="D2621" s="29"/>
      <c r="E2621" s="29"/>
      <c r="F2621" s="29"/>
      <c r="G2621" s="29"/>
    </row>
    <row r="2622" spans="1:8" x14ac:dyDescent="0.3">
      <c r="A2622" s="26"/>
      <c r="B2622" s="94"/>
      <c r="C2622" s="99"/>
      <c r="D2622" s="29"/>
      <c r="E2622" s="29"/>
      <c r="F2622" s="29"/>
      <c r="G2622" s="29"/>
    </row>
    <row r="2623" spans="1:8" x14ac:dyDescent="0.3">
      <c r="C2623" s="95"/>
      <c r="D2623" s="23"/>
      <c r="E2623" s="23"/>
      <c r="F2623" s="23"/>
      <c r="G2623" s="23"/>
      <c r="H2623" s="23"/>
    </row>
    <row r="2624" spans="1:8" x14ac:dyDescent="0.3">
      <c r="C2624" s="95"/>
      <c r="H2624" s="23"/>
    </row>
    <row r="2625" spans="3:8" x14ac:dyDescent="0.3">
      <c r="C2625" s="95"/>
      <c r="D2625" s="29"/>
      <c r="E2625" s="29"/>
      <c r="F2625" s="29"/>
      <c r="G2625" s="29"/>
    </row>
    <row r="2626" spans="3:8" x14ac:dyDescent="0.3">
      <c r="C2626" s="95">
        <f t="shared" ref="C2626:H2626" si="95">SUM(C200:C2597)</f>
        <v>0</v>
      </c>
      <c r="D2626" s="23">
        <f t="shared" si="95"/>
        <v>44511034</v>
      </c>
      <c r="E2626" s="23">
        <f t="shared" si="95"/>
        <v>4284788.0000000009</v>
      </c>
      <c r="F2626" s="23">
        <f t="shared" si="95"/>
        <v>6818547.9999999981</v>
      </c>
      <c r="G2626" s="23">
        <f t="shared" si="95"/>
        <v>44119863</v>
      </c>
      <c r="H2626" s="23">
        <f t="shared" si="95"/>
        <v>3976164</v>
      </c>
    </row>
  </sheetData>
  <sheetProtection password="CDDD" sheet="1" objects="1" scenarios="1"/>
  <autoFilter ref="A198:AO2431" xr:uid="{92786E3B-EB68-4498-9598-81B9306236DD}">
    <filterColumn colId="3" showButton="0"/>
    <filterColumn colId="4" showButton="0"/>
    <filterColumn colId="6" showButton="0"/>
    <filterColumn colId="7" showButton="0"/>
    <filterColumn colId="9" showButton="0"/>
    <filterColumn colId="10" showButton="0"/>
    <filterColumn colId="12" showButton="0"/>
    <filterColumn colId="13" showButton="0"/>
    <filterColumn colId="15" showButton="0"/>
    <filterColumn colId="16" showButton="0"/>
    <filterColumn colId="18" showButton="0"/>
    <filterColumn colId="19" showButton="0"/>
    <filterColumn colId="21" showButton="0"/>
    <filterColumn colId="22" showButton="0"/>
    <filterColumn colId="24" showButton="0"/>
    <filterColumn colId="25" showButton="0"/>
    <filterColumn colId="27" showButton="0"/>
    <filterColumn colId="28" showButton="0"/>
    <filterColumn colId="30" showButton="0"/>
    <filterColumn colId="31" showButton="0"/>
    <filterColumn colId="33" showButton="0"/>
    <filterColumn colId="34" showButton="0"/>
    <filterColumn colId="36" showButton="0"/>
    <filterColumn colId="37" showButton="0"/>
  </autoFilter>
  <sortState xmlns:xlrd2="http://schemas.microsoft.com/office/spreadsheetml/2017/richdata2" ref="A200:A294">
    <sortCondition ref="A200:A294"/>
  </sortState>
  <mergeCells count="72">
    <mergeCell ref="AK4:AM4"/>
    <mergeCell ref="AK30:AM30"/>
    <mergeCell ref="AK34:AM34"/>
    <mergeCell ref="AK45:AM45"/>
    <mergeCell ref="AH2435:AJ2435"/>
    <mergeCell ref="AH4:AJ4"/>
    <mergeCell ref="AH30:AJ30"/>
    <mergeCell ref="AH34:AJ34"/>
    <mergeCell ref="AH45:AJ45"/>
    <mergeCell ref="AH198:AJ198"/>
    <mergeCell ref="AK198:AM198"/>
    <mergeCell ref="AK2435:AM2435"/>
    <mergeCell ref="AE4:AG4"/>
    <mergeCell ref="AE198:AG198"/>
    <mergeCell ref="AE2435:AG2435"/>
    <mergeCell ref="AE30:AG30"/>
    <mergeCell ref="S2435:U2435"/>
    <mergeCell ref="V2435:X2435"/>
    <mergeCell ref="Y2435:AA2435"/>
    <mergeCell ref="AB2435:AD2435"/>
    <mergeCell ref="AE34:AG34"/>
    <mergeCell ref="AE45:AG45"/>
    <mergeCell ref="D2435:F2435"/>
    <mergeCell ref="G2435:I2435"/>
    <mergeCell ref="J2435:L2435"/>
    <mergeCell ref="M2435:O2435"/>
    <mergeCell ref="P2435:R2435"/>
    <mergeCell ref="D198:F198"/>
    <mergeCell ref="G198:I198"/>
    <mergeCell ref="J198:L198"/>
    <mergeCell ref="M198:O198"/>
    <mergeCell ref="D45:F45"/>
    <mergeCell ref="G45:I45"/>
    <mergeCell ref="J45:L45"/>
    <mergeCell ref="M45:O45"/>
    <mergeCell ref="D34:F34"/>
    <mergeCell ref="G34:I34"/>
    <mergeCell ref="J34:L34"/>
    <mergeCell ref="M34:O34"/>
    <mergeCell ref="D30:F30"/>
    <mergeCell ref="M4:O4"/>
    <mergeCell ref="D4:F4"/>
    <mergeCell ref="G4:I4"/>
    <mergeCell ref="J4:L4"/>
    <mergeCell ref="G30:I30"/>
    <mergeCell ref="J30:L30"/>
    <mergeCell ref="M30:O30"/>
    <mergeCell ref="P198:R198"/>
    <mergeCell ref="S198:U198"/>
    <mergeCell ref="V198:X198"/>
    <mergeCell ref="Y198:AA198"/>
    <mergeCell ref="AB198:AD198"/>
    <mergeCell ref="P4:R4"/>
    <mergeCell ref="S4:U4"/>
    <mergeCell ref="V4:X4"/>
    <mergeCell ref="Y4:AA4"/>
    <mergeCell ref="AB4:AD4"/>
    <mergeCell ref="P30:R30"/>
    <mergeCell ref="S30:U30"/>
    <mergeCell ref="V30:X30"/>
    <mergeCell ref="Y30:AA30"/>
    <mergeCell ref="AB30:AD30"/>
    <mergeCell ref="P34:R34"/>
    <mergeCell ref="S34:U34"/>
    <mergeCell ref="V34:X34"/>
    <mergeCell ref="Y34:AA34"/>
    <mergeCell ref="AB34:AD34"/>
    <mergeCell ref="P45:R45"/>
    <mergeCell ref="S45:U45"/>
    <mergeCell ref="V45:X45"/>
    <mergeCell ref="Y45:AA45"/>
    <mergeCell ref="AB45:AD45"/>
  </mergeCells>
  <dataValidations count="1">
    <dataValidation type="list" allowBlank="1" showInputMessage="1" showErrorMessage="1" sqref="A200:A234 A236:A296 B5" xr:uid="{00000000-0002-0000-0400-000000000000}">
      <formula1>$A$200:$A$296</formula1>
    </dataValidation>
  </dataValidations>
  <hyperlinks>
    <hyperlink ref="AM1" location="INDICE!B2" display="Indice" xr:uid="{00000000-0004-0000-0400-000000000000}"/>
    <hyperlink ref="U1" location="INDICE!B2" display="Indice" xr:uid="{00000000-0004-0000-0400-000001000000}"/>
  </hyperlinks>
  <pageMargins left="0.7" right="0.7" top="0.75" bottom="0.75" header="0.3" footer="0.3"/>
  <pageSetup paperSize="41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5">
    <tabColor theme="9" tint="0.59999389629810485"/>
  </sheetPr>
  <dimension ref="A1:AB2626"/>
  <sheetViews>
    <sheetView zoomScale="80" zoomScaleNormal="80" workbookViewId="0">
      <pane xSplit="3" ySplit="5" topLeftCell="N27" activePane="bottomRight" state="frozen"/>
      <selection activeCell="K7" sqref="K7"/>
      <selection pane="topRight" activeCell="K7" sqref="K7"/>
      <selection pane="bottomLeft" activeCell="K7" sqref="K7"/>
      <selection pane="bottomRight" activeCell="B5" sqref="B5"/>
    </sheetView>
  </sheetViews>
  <sheetFormatPr baseColWidth="10" defaultColWidth="11.44140625" defaultRowHeight="14.4" x14ac:dyDescent="0.3"/>
  <cols>
    <col min="1" max="1" width="15.5546875" style="399" hidden="1" customWidth="1"/>
    <col min="2" max="2" width="26" style="399" customWidth="1"/>
    <col min="3" max="3" width="26.109375" style="399" customWidth="1"/>
    <col min="4" max="12" width="12.6640625" style="399" customWidth="1"/>
    <col min="13" max="14" width="12.6640625" style="448" customWidth="1"/>
    <col min="15" max="21" width="12.6640625" style="399" customWidth="1"/>
    <col min="22" max="22" width="11.88671875" style="399" customWidth="1"/>
    <col min="23" max="23" width="12.44140625" style="399" customWidth="1"/>
    <col min="24" max="24" width="12.6640625" style="399" customWidth="1"/>
    <col min="25" max="25" width="12.44140625" style="399" customWidth="1"/>
    <col min="26" max="26" width="13.88671875" style="399" customWidth="1"/>
    <col min="27" max="27" width="10.88671875" style="399" customWidth="1"/>
    <col min="28" max="16384" width="11.44140625" style="399"/>
  </cols>
  <sheetData>
    <row r="1" spans="2:27" ht="26.25" customHeight="1" x14ac:dyDescent="0.3">
      <c r="B1" s="446" t="s">
        <v>373</v>
      </c>
      <c r="C1" s="447"/>
      <c r="D1" s="448"/>
      <c r="N1" s="778"/>
      <c r="O1" s="400" t="s">
        <v>521</v>
      </c>
      <c r="AA1" s="400" t="s">
        <v>521</v>
      </c>
    </row>
    <row r="2" spans="2:27" ht="17.399999999999999" x14ac:dyDescent="0.3">
      <c r="B2" s="390" t="str">
        <f>+'1 ESTAB'!B2</f>
        <v>Corte agosto 2021  información preliminar</v>
      </c>
      <c r="C2" s="448"/>
      <c r="D2" s="448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  <c r="Q2" s="403"/>
      <c r="R2" s="403"/>
      <c r="S2" s="403"/>
    </row>
    <row r="3" spans="2:27" ht="18" thickBot="1" x14ac:dyDescent="0.35">
      <c r="B3" s="401"/>
      <c r="D3" s="403" t="s">
        <v>517</v>
      </c>
      <c r="E3" s="403"/>
      <c r="F3" s="403"/>
      <c r="G3" s="403"/>
      <c r="H3" s="403"/>
      <c r="I3" s="403"/>
      <c r="J3" s="403"/>
      <c r="K3" s="403"/>
      <c r="L3" s="403"/>
      <c r="M3" s="403"/>
      <c r="N3" s="403"/>
      <c r="O3" s="403"/>
      <c r="P3" s="403"/>
      <c r="Q3" s="403"/>
      <c r="R3" s="403"/>
      <c r="S3" s="403"/>
    </row>
    <row r="4" spans="2:27" ht="18" thickBot="1" x14ac:dyDescent="0.35">
      <c r="B4" s="402" t="s">
        <v>0</v>
      </c>
      <c r="C4" s="449"/>
      <c r="D4" s="880">
        <v>2010</v>
      </c>
      <c r="E4" s="881"/>
      <c r="F4" s="880">
        <v>2011</v>
      </c>
      <c r="G4" s="881"/>
      <c r="H4" s="880">
        <v>2012</v>
      </c>
      <c r="I4" s="881"/>
      <c r="J4" s="880">
        <v>2013</v>
      </c>
      <c r="K4" s="881"/>
      <c r="L4" s="880">
        <v>2014</v>
      </c>
      <c r="M4" s="881"/>
      <c r="N4" s="880">
        <v>2015</v>
      </c>
      <c r="O4" s="881"/>
      <c r="P4" s="880">
        <v>2016</v>
      </c>
      <c r="Q4" s="881"/>
      <c r="R4" s="880">
        <v>2017</v>
      </c>
      <c r="S4" s="881"/>
      <c r="T4" s="880">
        <v>2018</v>
      </c>
      <c r="U4" s="881"/>
      <c r="V4" s="880">
        <v>2019</v>
      </c>
      <c r="W4" s="882"/>
      <c r="X4" s="880" t="s">
        <v>553</v>
      </c>
      <c r="Y4" s="881"/>
      <c r="Z4" s="880" t="str">
        <f>+'4 MAT SECTOR'!AK4</f>
        <v>Agosto. 2021</v>
      </c>
      <c r="AA4" s="881"/>
    </row>
    <row r="5" spans="2:27" ht="27" customHeight="1" thickBot="1" x14ac:dyDescent="0.35">
      <c r="B5" s="759" t="s">
        <v>219</v>
      </c>
      <c r="C5" s="450" t="s">
        <v>297</v>
      </c>
      <c r="D5" s="451" t="s">
        <v>321</v>
      </c>
      <c r="E5" s="452" t="s">
        <v>322</v>
      </c>
      <c r="F5" s="451" t="s">
        <v>321</v>
      </c>
      <c r="G5" s="452" t="s">
        <v>322</v>
      </c>
      <c r="H5" s="451" t="s">
        <v>321</v>
      </c>
      <c r="I5" s="452" t="s">
        <v>322</v>
      </c>
      <c r="J5" s="451" t="s">
        <v>321</v>
      </c>
      <c r="K5" s="452" t="s">
        <v>322</v>
      </c>
      <c r="L5" s="451" t="s">
        <v>321</v>
      </c>
      <c r="M5" s="452" t="s">
        <v>322</v>
      </c>
      <c r="N5" s="451" t="s">
        <v>321</v>
      </c>
      <c r="O5" s="452" t="s">
        <v>322</v>
      </c>
      <c r="P5" s="453" t="s">
        <v>321</v>
      </c>
      <c r="Q5" s="454" t="s">
        <v>322</v>
      </c>
      <c r="R5" s="451" t="s">
        <v>321</v>
      </c>
      <c r="S5" s="452" t="s">
        <v>322</v>
      </c>
      <c r="T5" s="451" t="s">
        <v>321</v>
      </c>
      <c r="U5" s="452" t="s">
        <v>322</v>
      </c>
      <c r="V5" s="451" t="s">
        <v>321</v>
      </c>
      <c r="W5" s="455" t="s">
        <v>322</v>
      </c>
      <c r="X5" s="456" t="s">
        <v>321</v>
      </c>
      <c r="Y5" s="457" t="s">
        <v>322</v>
      </c>
      <c r="Z5" s="456" t="s">
        <v>321</v>
      </c>
      <c r="AA5" s="457" t="s">
        <v>322</v>
      </c>
    </row>
    <row r="6" spans="2:27" x14ac:dyDescent="0.3">
      <c r="C6" s="458" t="s">
        <v>223</v>
      </c>
      <c r="D6" s="369">
        <f t="shared" ref="D6:D28" si="0">+SUMIFS($D$200:$D$2622,$B$200:$B$2622,$B$5,$C$200:$C$2622,C6)</f>
        <v>152</v>
      </c>
      <c r="E6" s="370">
        <f t="shared" ref="E6:E28" si="1">+SUMIFS($E$200:$E$2622,$B$200:$B$2622,$B$5,$C$200:$C$2622,C6)</f>
        <v>50</v>
      </c>
      <c r="F6" s="371">
        <f t="shared" ref="F6:F28" si="2">+SUMIFS($F$200:$F$2622,$B$200:$B$2622,$B$5,$C$200:$C$2622,C6)</f>
        <v>100</v>
      </c>
      <c r="G6" s="372">
        <f t="shared" ref="G6:G28" si="3">+SUMIFS($G$200:$G$2622,$B$200:$B$2622,$B$5,$C$200:$C$2622,C6)</f>
        <v>31</v>
      </c>
      <c r="H6" s="371">
        <f t="shared" ref="H6:H28" si="4">+SUMIFS($H$200:$H$2622,$B$200:$B$2622,$B$5,$C$200:$C$2622,C6)</f>
        <v>120</v>
      </c>
      <c r="I6" s="372">
        <f t="shared" ref="I6:I28" si="5">+SUMIFS($I$200:$I$2622,$B$200:$B$2622,$B$5,$C$200:$C$2622,C6)</f>
        <v>24</v>
      </c>
      <c r="J6" s="371">
        <f t="shared" ref="J6:J28" si="6">+SUMIFS($J$200:$J$2622,$B$200:$B$2622,$B$5,$C$200:$C$2622,C6)</f>
        <v>74</v>
      </c>
      <c r="K6" s="372">
        <f t="shared" ref="K6:K28" si="7">+SUMIFS($K$200:$K$2622,$B$200:$B$2622,$B$5,$C$200:$C$2622,C6)</f>
        <v>33</v>
      </c>
      <c r="L6" s="371">
        <f t="shared" ref="L6:L28" si="8">+SUMIFS($L$200:$L$2622,$B$200:$B$2622,$B$5,$C$200:$C$2622,C6)</f>
        <v>88</v>
      </c>
      <c r="M6" s="372">
        <f t="shared" ref="M6:M28" si="9">+SUMIFS($M$200:$M$2622,$B$200:$B$2622,$B$5,$C$200:$C$2622,C6)</f>
        <v>19</v>
      </c>
      <c r="N6" s="371">
        <f t="shared" ref="N6:N28" si="10">+SUMIFS($N$200:$N$2622,$B$200:$B$2622,$B$5,$C$200:$C$2622,C6)</f>
        <v>91</v>
      </c>
      <c r="O6" s="370">
        <f t="shared" ref="O6:O28" si="11">+SUMIFS($O$200:$O$2622,$B$200:$B$2622,$B$5,$C$200:$C$2622,C6)</f>
        <v>13</v>
      </c>
      <c r="P6" s="373">
        <f t="shared" ref="P6:P28" si="12">+SUMIFS($P$200:$P$2622,$B$200:$B$2622,$B$5,$C$200:$C$2622,C6)</f>
        <v>103</v>
      </c>
      <c r="Q6" s="374">
        <f t="shared" ref="Q6:Q28" si="13">+SUMIFS($Q$200:$Q$2622,$B$200:$B$2622,$B$5,$C$200:$C$2622,C6)</f>
        <v>14</v>
      </c>
      <c r="R6" s="371">
        <f t="shared" ref="R6:R28" si="14">+SUMIFS($R$200:$R$2622,$B$200:$B$2622,$B$5,$C$200:$C$2622,C6)</f>
        <v>91</v>
      </c>
      <c r="S6" s="372">
        <f t="shared" ref="S6:S28" si="15">+SUMIFS($S$200:$S$2622,$B$200:$B$2622,$B$5,$C$200:$C$2622,C6)</f>
        <v>13</v>
      </c>
      <c r="T6" s="371">
        <f t="shared" ref="T6:T28" si="16">+SUMIFS($T$200:$T$2622,$B$200:$B$2622,$B$5,$C$200:$C$2622,C6)</f>
        <v>138</v>
      </c>
      <c r="U6" s="372">
        <f t="shared" ref="U6:U28" si="17">+SUMIFS($U$200:$U$2622,$B$200:$B$2622,$B$5,$C$200:$C$2622,C6)</f>
        <v>20</v>
      </c>
      <c r="V6" s="371">
        <f t="shared" ref="V6:V28" si="18">+SUMIFS($V$200:$V$2622,$B$200:$B$2622,$B$5,$C$200:$C$2622,C6)</f>
        <v>152</v>
      </c>
      <c r="W6" s="370">
        <f t="shared" ref="W6:W28" si="19">+SUMIFS($W$200:$W$2622,$B$200:$B$2622,$B$5,$C$200:$C$2622,C6)</f>
        <v>8</v>
      </c>
      <c r="X6" s="373">
        <f>+SUMIFS($X$200:$X$2622,$B$200:$B$2622,$B$5,$C$200:$C$2622,C6)</f>
        <v>163</v>
      </c>
      <c r="Y6" s="374">
        <f>+SUMIFS($Y$200:$Y$2622,$B$200:$B$2622,$B$5,$C$200:$C$2622,C6)</f>
        <v>4</v>
      </c>
      <c r="Z6" s="374">
        <f>+SUMIFS($Z$200:$Z$2622,$B$200:$B$2622,$B$5,$C$200:$C$2622,C6)</f>
        <v>51</v>
      </c>
      <c r="AA6" s="374">
        <f>+SUMIFS($AA$200:$AA$2622,$B$200:$B$2622,$B$5,$C$200:$C$2622,C6)</f>
        <v>0</v>
      </c>
    </row>
    <row r="7" spans="2:27" x14ac:dyDescent="0.3">
      <c r="B7" s="404"/>
      <c r="C7" s="458" t="s">
        <v>286</v>
      </c>
      <c r="D7" s="375">
        <f t="shared" si="0"/>
        <v>163</v>
      </c>
      <c r="E7" s="376">
        <f t="shared" si="1"/>
        <v>23</v>
      </c>
      <c r="F7" s="373">
        <f t="shared" si="2"/>
        <v>141</v>
      </c>
      <c r="G7" s="374">
        <f t="shared" si="3"/>
        <v>22</v>
      </c>
      <c r="H7" s="373">
        <f t="shared" si="4"/>
        <v>139</v>
      </c>
      <c r="I7" s="374">
        <f t="shared" si="5"/>
        <v>20</v>
      </c>
      <c r="J7" s="373">
        <f t="shared" si="6"/>
        <v>128</v>
      </c>
      <c r="K7" s="374">
        <f t="shared" si="7"/>
        <v>22</v>
      </c>
      <c r="L7" s="373">
        <f t="shared" si="8"/>
        <v>138</v>
      </c>
      <c r="M7" s="374">
        <f t="shared" si="9"/>
        <v>20</v>
      </c>
      <c r="N7" s="373">
        <f t="shared" si="10"/>
        <v>139</v>
      </c>
      <c r="O7" s="376">
        <f t="shared" si="11"/>
        <v>15</v>
      </c>
      <c r="P7" s="373">
        <f t="shared" si="12"/>
        <v>183</v>
      </c>
      <c r="Q7" s="374">
        <f t="shared" si="13"/>
        <v>18</v>
      </c>
      <c r="R7" s="373">
        <f t="shared" si="14"/>
        <v>224</v>
      </c>
      <c r="S7" s="374">
        <f t="shared" si="15"/>
        <v>16</v>
      </c>
      <c r="T7" s="373">
        <f t="shared" si="16"/>
        <v>266</v>
      </c>
      <c r="U7" s="374">
        <f t="shared" si="17"/>
        <v>20</v>
      </c>
      <c r="V7" s="371">
        <f t="shared" si="18"/>
        <v>288</v>
      </c>
      <c r="W7" s="370">
        <f t="shared" si="19"/>
        <v>17</v>
      </c>
      <c r="X7" s="373">
        <f t="shared" ref="X7:X28" si="20">+SUMIFS($X$200:$X$2622,$B$200:$B$2622,$B$5,$C$200:$C$2622,C7)</f>
        <v>354</v>
      </c>
      <c r="Y7" s="374">
        <f t="shared" ref="Y7:Y28" si="21">+SUMIFS($Y$200:$Y$2622,$B$200:$B$2622,$B$5,$C$200:$C$2622,C7)</f>
        <v>11</v>
      </c>
      <c r="Z7" s="374">
        <f t="shared" ref="Z7:Z28" si="22">+SUMIFS($Z$200:$Z$2622,$B$200:$B$2622,$B$5,$C$200:$C$2622,C7)</f>
        <v>198</v>
      </c>
      <c r="AA7" s="374">
        <f t="shared" ref="AA7:AA28" si="23">+SUMIFS($AA$200:$AA$2622,$B$200:$B$2622,$B$5,$C$200:$C$2622,C7)</f>
        <v>1</v>
      </c>
    </row>
    <row r="8" spans="2:27" x14ac:dyDescent="0.3">
      <c r="B8" s="404"/>
      <c r="C8" s="458" t="s">
        <v>255</v>
      </c>
      <c r="D8" s="375">
        <f t="shared" si="0"/>
        <v>497</v>
      </c>
      <c r="E8" s="376">
        <f t="shared" si="1"/>
        <v>339</v>
      </c>
      <c r="F8" s="373">
        <f t="shared" si="2"/>
        <v>438</v>
      </c>
      <c r="G8" s="374">
        <f t="shared" si="3"/>
        <v>355</v>
      </c>
      <c r="H8" s="373">
        <f t="shared" si="4"/>
        <v>582</v>
      </c>
      <c r="I8" s="374">
        <f t="shared" si="5"/>
        <v>428</v>
      </c>
      <c r="J8" s="373">
        <f t="shared" si="6"/>
        <v>464</v>
      </c>
      <c r="K8" s="374">
        <f t="shared" si="7"/>
        <v>381</v>
      </c>
      <c r="L8" s="373">
        <f t="shared" si="8"/>
        <v>572</v>
      </c>
      <c r="M8" s="374">
        <f t="shared" si="9"/>
        <v>393</v>
      </c>
      <c r="N8" s="373">
        <f t="shared" si="10"/>
        <v>522</v>
      </c>
      <c r="O8" s="376">
        <f t="shared" si="11"/>
        <v>348</v>
      </c>
      <c r="P8" s="373">
        <f t="shared" si="12"/>
        <v>486</v>
      </c>
      <c r="Q8" s="374">
        <f t="shared" si="13"/>
        <v>331</v>
      </c>
      <c r="R8" s="373">
        <f t="shared" si="14"/>
        <v>507</v>
      </c>
      <c r="S8" s="374">
        <f t="shared" si="15"/>
        <v>342</v>
      </c>
      <c r="T8" s="373">
        <f t="shared" si="16"/>
        <v>522</v>
      </c>
      <c r="U8" s="374">
        <f t="shared" si="17"/>
        <v>330</v>
      </c>
      <c r="V8" s="371">
        <f t="shared" si="18"/>
        <v>516</v>
      </c>
      <c r="W8" s="370">
        <f t="shared" si="19"/>
        <v>321</v>
      </c>
      <c r="X8" s="373">
        <f t="shared" si="20"/>
        <v>581</v>
      </c>
      <c r="Y8" s="374">
        <f t="shared" si="21"/>
        <v>333</v>
      </c>
      <c r="Z8" s="374">
        <f t="shared" si="22"/>
        <v>516</v>
      </c>
      <c r="AA8" s="374">
        <f t="shared" si="23"/>
        <v>307</v>
      </c>
    </row>
    <row r="9" spans="2:27" x14ac:dyDescent="0.3">
      <c r="B9" s="404"/>
      <c r="C9" s="458" t="s">
        <v>224</v>
      </c>
      <c r="D9" s="375">
        <f t="shared" si="0"/>
        <v>596</v>
      </c>
      <c r="E9" s="376">
        <f t="shared" si="1"/>
        <v>399</v>
      </c>
      <c r="F9" s="373">
        <f t="shared" si="2"/>
        <v>545</v>
      </c>
      <c r="G9" s="374">
        <f t="shared" si="3"/>
        <v>430</v>
      </c>
      <c r="H9" s="373">
        <f t="shared" si="4"/>
        <v>560</v>
      </c>
      <c r="I9" s="374">
        <f t="shared" si="5"/>
        <v>456</v>
      </c>
      <c r="J9" s="373">
        <f t="shared" si="6"/>
        <v>640</v>
      </c>
      <c r="K9" s="374">
        <f t="shared" si="7"/>
        <v>492</v>
      </c>
      <c r="L9" s="373">
        <f t="shared" si="8"/>
        <v>539</v>
      </c>
      <c r="M9" s="374">
        <f t="shared" si="9"/>
        <v>470</v>
      </c>
      <c r="N9" s="373">
        <f t="shared" si="10"/>
        <v>573</v>
      </c>
      <c r="O9" s="376">
        <f t="shared" si="11"/>
        <v>469</v>
      </c>
      <c r="P9" s="373">
        <f t="shared" si="12"/>
        <v>583</v>
      </c>
      <c r="Q9" s="374">
        <f t="shared" si="13"/>
        <v>439</v>
      </c>
      <c r="R9" s="373">
        <f t="shared" si="14"/>
        <v>561</v>
      </c>
      <c r="S9" s="374">
        <f t="shared" si="15"/>
        <v>388</v>
      </c>
      <c r="T9" s="373">
        <f t="shared" si="16"/>
        <v>601</v>
      </c>
      <c r="U9" s="374">
        <f t="shared" si="17"/>
        <v>376</v>
      </c>
      <c r="V9" s="371">
        <f t="shared" si="18"/>
        <v>575</v>
      </c>
      <c r="W9" s="370">
        <f t="shared" si="19"/>
        <v>420</v>
      </c>
      <c r="X9" s="373">
        <f t="shared" si="20"/>
        <v>578</v>
      </c>
      <c r="Y9" s="374">
        <f t="shared" si="21"/>
        <v>405</v>
      </c>
      <c r="Z9" s="374">
        <f t="shared" si="22"/>
        <v>555</v>
      </c>
      <c r="AA9" s="374">
        <f t="shared" si="23"/>
        <v>378</v>
      </c>
    </row>
    <row r="10" spans="2:27" x14ac:dyDescent="0.3">
      <c r="B10" s="404"/>
      <c r="C10" s="458" t="s">
        <v>225</v>
      </c>
      <c r="D10" s="375">
        <f t="shared" si="0"/>
        <v>531</v>
      </c>
      <c r="E10" s="376">
        <f t="shared" si="1"/>
        <v>381</v>
      </c>
      <c r="F10" s="373">
        <f t="shared" si="2"/>
        <v>569</v>
      </c>
      <c r="G10" s="374">
        <f t="shared" si="3"/>
        <v>444</v>
      </c>
      <c r="H10" s="373">
        <f t="shared" si="4"/>
        <v>517</v>
      </c>
      <c r="I10" s="374">
        <f t="shared" si="5"/>
        <v>446</v>
      </c>
      <c r="J10" s="373">
        <f t="shared" si="6"/>
        <v>505</v>
      </c>
      <c r="K10" s="374">
        <f t="shared" si="7"/>
        <v>438</v>
      </c>
      <c r="L10" s="373">
        <f t="shared" si="8"/>
        <v>545</v>
      </c>
      <c r="M10" s="374">
        <f t="shared" si="9"/>
        <v>466</v>
      </c>
      <c r="N10" s="373">
        <f t="shared" si="10"/>
        <v>531</v>
      </c>
      <c r="O10" s="376">
        <f t="shared" si="11"/>
        <v>396</v>
      </c>
      <c r="P10" s="373">
        <f t="shared" si="12"/>
        <v>560</v>
      </c>
      <c r="Q10" s="374">
        <f t="shared" si="13"/>
        <v>447</v>
      </c>
      <c r="R10" s="373">
        <f t="shared" si="14"/>
        <v>551</v>
      </c>
      <c r="S10" s="374">
        <f t="shared" si="15"/>
        <v>394</v>
      </c>
      <c r="T10" s="373">
        <f t="shared" si="16"/>
        <v>515</v>
      </c>
      <c r="U10" s="374">
        <f t="shared" si="17"/>
        <v>372</v>
      </c>
      <c r="V10" s="371">
        <f t="shared" si="18"/>
        <v>555</v>
      </c>
      <c r="W10" s="370">
        <f t="shared" si="19"/>
        <v>363</v>
      </c>
      <c r="X10" s="373">
        <f t="shared" si="20"/>
        <v>571</v>
      </c>
      <c r="Y10" s="374">
        <f t="shared" si="21"/>
        <v>395</v>
      </c>
      <c r="Z10" s="374">
        <f t="shared" si="22"/>
        <v>536</v>
      </c>
      <c r="AA10" s="374">
        <f t="shared" si="23"/>
        <v>422</v>
      </c>
    </row>
    <row r="11" spans="2:27" x14ac:dyDescent="0.3">
      <c r="B11" s="404"/>
      <c r="C11" s="458" t="s">
        <v>226</v>
      </c>
      <c r="D11" s="375">
        <f t="shared" si="0"/>
        <v>590</v>
      </c>
      <c r="E11" s="376">
        <f t="shared" si="1"/>
        <v>416</v>
      </c>
      <c r="F11" s="373">
        <f t="shared" si="2"/>
        <v>530</v>
      </c>
      <c r="G11" s="374">
        <f t="shared" si="3"/>
        <v>367</v>
      </c>
      <c r="H11" s="373">
        <f t="shared" si="4"/>
        <v>595</v>
      </c>
      <c r="I11" s="374">
        <f t="shared" si="5"/>
        <v>401</v>
      </c>
      <c r="J11" s="373">
        <f t="shared" si="6"/>
        <v>464</v>
      </c>
      <c r="K11" s="374">
        <f t="shared" si="7"/>
        <v>385</v>
      </c>
      <c r="L11" s="373">
        <f t="shared" si="8"/>
        <v>518</v>
      </c>
      <c r="M11" s="374">
        <f t="shared" si="9"/>
        <v>391</v>
      </c>
      <c r="N11" s="373">
        <f t="shared" si="10"/>
        <v>548</v>
      </c>
      <c r="O11" s="376">
        <f t="shared" si="11"/>
        <v>415</v>
      </c>
      <c r="P11" s="373">
        <f t="shared" si="12"/>
        <v>540</v>
      </c>
      <c r="Q11" s="374">
        <f t="shared" si="13"/>
        <v>373</v>
      </c>
      <c r="R11" s="373">
        <f t="shared" si="14"/>
        <v>580</v>
      </c>
      <c r="S11" s="374">
        <f t="shared" si="15"/>
        <v>406</v>
      </c>
      <c r="T11" s="373">
        <f t="shared" si="16"/>
        <v>597</v>
      </c>
      <c r="U11" s="374">
        <f t="shared" si="17"/>
        <v>365</v>
      </c>
      <c r="V11" s="371">
        <f t="shared" si="18"/>
        <v>496</v>
      </c>
      <c r="W11" s="370">
        <f t="shared" si="19"/>
        <v>382</v>
      </c>
      <c r="X11" s="373">
        <f t="shared" si="20"/>
        <v>556</v>
      </c>
      <c r="Y11" s="374">
        <f t="shared" si="21"/>
        <v>356</v>
      </c>
      <c r="Z11" s="374">
        <f t="shared" si="22"/>
        <v>516</v>
      </c>
      <c r="AA11" s="374">
        <f t="shared" si="23"/>
        <v>412</v>
      </c>
    </row>
    <row r="12" spans="2:27" x14ac:dyDescent="0.3">
      <c r="B12" s="404"/>
      <c r="C12" s="458" t="s">
        <v>227</v>
      </c>
      <c r="D12" s="375">
        <f t="shared" si="0"/>
        <v>601</v>
      </c>
      <c r="E12" s="376">
        <f t="shared" si="1"/>
        <v>399</v>
      </c>
      <c r="F12" s="373">
        <f t="shared" si="2"/>
        <v>583</v>
      </c>
      <c r="G12" s="374">
        <f t="shared" si="3"/>
        <v>416</v>
      </c>
      <c r="H12" s="373">
        <f t="shared" si="4"/>
        <v>540</v>
      </c>
      <c r="I12" s="374">
        <f t="shared" si="5"/>
        <v>354</v>
      </c>
      <c r="J12" s="373">
        <f t="shared" si="6"/>
        <v>552</v>
      </c>
      <c r="K12" s="374">
        <f t="shared" si="7"/>
        <v>360</v>
      </c>
      <c r="L12" s="373">
        <f t="shared" si="8"/>
        <v>498</v>
      </c>
      <c r="M12" s="374">
        <f t="shared" si="9"/>
        <v>353</v>
      </c>
      <c r="N12" s="373">
        <f t="shared" si="10"/>
        <v>516</v>
      </c>
      <c r="O12" s="376">
        <f t="shared" si="11"/>
        <v>362</v>
      </c>
      <c r="P12" s="373">
        <f t="shared" si="12"/>
        <v>572</v>
      </c>
      <c r="Q12" s="374">
        <f t="shared" si="13"/>
        <v>404</v>
      </c>
      <c r="R12" s="373">
        <f t="shared" si="14"/>
        <v>535</v>
      </c>
      <c r="S12" s="374">
        <f t="shared" si="15"/>
        <v>366</v>
      </c>
      <c r="T12" s="373">
        <f t="shared" si="16"/>
        <v>560</v>
      </c>
      <c r="U12" s="374">
        <f t="shared" si="17"/>
        <v>389</v>
      </c>
      <c r="V12" s="371">
        <f t="shared" si="18"/>
        <v>487</v>
      </c>
      <c r="W12" s="370">
        <f t="shared" si="19"/>
        <v>418</v>
      </c>
      <c r="X12" s="373">
        <f t="shared" si="20"/>
        <v>512</v>
      </c>
      <c r="Y12" s="374">
        <f t="shared" si="21"/>
        <v>387</v>
      </c>
      <c r="Z12" s="374">
        <f t="shared" si="22"/>
        <v>534</v>
      </c>
      <c r="AA12" s="374">
        <f t="shared" si="23"/>
        <v>361</v>
      </c>
    </row>
    <row r="13" spans="2:27" x14ac:dyDescent="0.3">
      <c r="B13" s="404"/>
      <c r="C13" s="458" t="s">
        <v>228</v>
      </c>
      <c r="D13" s="375">
        <f t="shared" si="0"/>
        <v>627</v>
      </c>
      <c r="E13" s="376">
        <f t="shared" si="1"/>
        <v>362</v>
      </c>
      <c r="F13" s="373">
        <f t="shared" si="2"/>
        <v>587</v>
      </c>
      <c r="G13" s="374">
        <f t="shared" si="3"/>
        <v>358</v>
      </c>
      <c r="H13" s="373">
        <f t="shared" si="4"/>
        <v>605</v>
      </c>
      <c r="I13" s="374">
        <f t="shared" si="5"/>
        <v>405</v>
      </c>
      <c r="J13" s="373">
        <f t="shared" si="6"/>
        <v>459</v>
      </c>
      <c r="K13" s="374">
        <f t="shared" si="7"/>
        <v>339</v>
      </c>
      <c r="L13" s="373">
        <f t="shared" si="8"/>
        <v>573</v>
      </c>
      <c r="M13" s="374">
        <f t="shared" si="9"/>
        <v>324</v>
      </c>
      <c r="N13" s="373">
        <f t="shared" si="10"/>
        <v>497</v>
      </c>
      <c r="O13" s="376">
        <f t="shared" si="11"/>
        <v>332</v>
      </c>
      <c r="P13" s="373">
        <f t="shared" si="12"/>
        <v>547</v>
      </c>
      <c r="Q13" s="374">
        <f t="shared" si="13"/>
        <v>354</v>
      </c>
      <c r="R13" s="373">
        <f t="shared" si="14"/>
        <v>589</v>
      </c>
      <c r="S13" s="374">
        <f t="shared" si="15"/>
        <v>359</v>
      </c>
      <c r="T13" s="373">
        <f t="shared" si="16"/>
        <v>522</v>
      </c>
      <c r="U13" s="374">
        <f t="shared" si="17"/>
        <v>361</v>
      </c>
      <c r="V13" s="371">
        <f t="shared" si="18"/>
        <v>461</v>
      </c>
      <c r="W13" s="370">
        <f t="shared" si="19"/>
        <v>473</v>
      </c>
      <c r="X13" s="373">
        <f t="shared" si="20"/>
        <v>470</v>
      </c>
      <c r="Y13" s="374">
        <f t="shared" si="21"/>
        <v>450</v>
      </c>
      <c r="Z13" s="374">
        <f t="shared" si="22"/>
        <v>488</v>
      </c>
      <c r="AA13" s="374">
        <f t="shared" si="23"/>
        <v>427</v>
      </c>
    </row>
    <row r="14" spans="2:27" x14ac:dyDescent="0.3">
      <c r="B14" s="404"/>
      <c r="C14" s="458" t="s">
        <v>229</v>
      </c>
      <c r="D14" s="375">
        <f t="shared" si="0"/>
        <v>560</v>
      </c>
      <c r="E14" s="376">
        <f t="shared" si="1"/>
        <v>478</v>
      </c>
      <c r="F14" s="373">
        <f t="shared" si="2"/>
        <v>588</v>
      </c>
      <c r="G14" s="374">
        <f t="shared" si="3"/>
        <v>508</v>
      </c>
      <c r="H14" s="373">
        <f t="shared" si="4"/>
        <v>560</v>
      </c>
      <c r="I14" s="374">
        <f t="shared" si="5"/>
        <v>465</v>
      </c>
      <c r="J14" s="373">
        <f t="shared" si="6"/>
        <v>623</v>
      </c>
      <c r="K14" s="374">
        <f t="shared" si="7"/>
        <v>517</v>
      </c>
      <c r="L14" s="373">
        <f t="shared" si="8"/>
        <v>494</v>
      </c>
      <c r="M14" s="374">
        <f t="shared" si="9"/>
        <v>452</v>
      </c>
      <c r="N14" s="373">
        <f t="shared" si="10"/>
        <v>556</v>
      </c>
      <c r="O14" s="376">
        <f t="shared" si="11"/>
        <v>418</v>
      </c>
      <c r="P14" s="373">
        <f t="shared" si="12"/>
        <v>492</v>
      </c>
      <c r="Q14" s="374">
        <f t="shared" si="13"/>
        <v>458</v>
      </c>
      <c r="R14" s="373">
        <f t="shared" si="14"/>
        <v>574</v>
      </c>
      <c r="S14" s="374">
        <f t="shared" si="15"/>
        <v>500</v>
      </c>
      <c r="T14" s="373">
        <f t="shared" si="16"/>
        <v>548</v>
      </c>
      <c r="U14" s="374">
        <f t="shared" si="17"/>
        <v>588</v>
      </c>
      <c r="V14" s="371">
        <f t="shared" si="18"/>
        <v>557</v>
      </c>
      <c r="W14" s="370">
        <f t="shared" si="19"/>
        <v>518</v>
      </c>
      <c r="X14" s="373">
        <f t="shared" si="20"/>
        <v>551</v>
      </c>
      <c r="Y14" s="374">
        <f t="shared" si="21"/>
        <v>588</v>
      </c>
      <c r="Z14" s="374">
        <f t="shared" si="22"/>
        <v>468</v>
      </c>
      <c r="AA14" s="374">
        <f t="shared" si="23"/>
        <v>557</v>
      </c>
    </row>
    <row r="15" spans="2:27" x14ac:dyDescent="0.3">
      <c r="B15" s="404"/>
      <c r="C15" s="458" t="s">
        <v>287</v>
      </c>
      <c r="D15" s="375">
        <f t="shared" si="0"/>
        <v>518</v>
      </c>
      <c r="E15" s="376">
        <f t="shared" si="1"/>
        <v>447</v>
      </c>
      <c r="F15" s="373">
        <f t="shared" si="2"/>
        <v>537</v>
      </c>
      <c r="G15" s="374">
        <f t="shared" si="3"/>
        <v>438</v>
      </c>
      <c r="H15" s="373">
        <f t="shared" si="4"/>
        <v>601</v>
      </c>
      <c r="I15" s="374">
        <f t="shared" si="5"/>
        <v>461</v>
      </c>
      <c r="J15" s="373">
        <f t="shared" si="6"/>
        <v>500</v>
      </c>
      <c r="K15" s="374">
        <f t="shared" si="7"/>
        <v>464</v>
      </c>
      <c r="L15" s="373">
        <f t="shared" si="8"/>
        <v>546</v>
      </c>
      <c r="M15" s="374">
        <f t="shared" si="9"/>
        <v>495</v>
      </c>
      <c r="N15" s="373">
        <f t="shared" si="10"/>
        <v>494</v>
      </c>
      <c r="O15" s="376">
        <f t="shared" si="11"/>
        <v>438</v>
      </c>
      <c r="P15" s="373">
        <f t="shared" si="12"/>
        <v>546</v>
      </c>
      <c r="Q15" s="374">
        <f t="shared" si="13"/>
        <v>393</v>
      </c>
      <c r="R15" s="373">
        <f t="shared" si="14"/>
        <v>493</v>
      </c>
      <c r="S15" s="374">
        <f t="shared" si="15"/>
        <v>370</v>
      </c>
      <c r="T15" s="373">
        <f t="shared" si="16"/>
        <v>526</v>
      </c>
      <c r="U15" s="374">
        <f t="shared" si="17"/>
        <v>384</v>
      </c>
      <c r="V15" s="371">
        <f t="shared" si="18"/>
        <v>459</v>
      </c>
      <c r="W15" s="370">
        <f t="shared" si="19"/>
        <v>506</v>
      </c>
      <c r="X15" s="373">
        <f t="shared" si="20"/>
        <v>487</v>
      </c>
      <c r="Y15" s="374">
        <f t="shared" si="21"/>
        <v>455</v>
      </c>
      <c r="Z15" s="374">
        <f t="shared" si="22"/>
        <v>527</v>
      </c>
      <c r="AA15" s="374">
        <f t="shared" si="23"/>
        <v>529</v>
      </c>
    </row>
    <row r="16" spans="2:27" x14ac:dyDescent="0.3">
      <c r="B16" s="404"/>
      <c r="C16" s="458" t="s">
        <v>230</v>
      </c>
      <c r="D16" s="375">
        <f t="shared" si="0"/>
        <v>548</v>
      </c>
      <c r="E16" s="376">
        <f t="shared" si="1"/>
        <v>415</v>
      </c>
      <c r="F16" s="373">
        <f t="shared" si="2"/>
        <v>490</v>
      </c>
      <c r="G16" s="374">
        <f t="shared" si="3"/>
        <v>399</v>
      </c>
      <c r="H16" s="373">
        <f t="shared" si="4"/>
        <v>518</v>
      </c>
      <c r="I16" s="374">
        <f t="shared" si="5"/>
        <v>386</v>
      </c>
      <c r="J16" s="373">
        <f t="shared" si="6"/>
        <v>620</v>
      </c>
      <c r="K16" s="374">
        <f t="shared" si="7"/>
        <v>434</v>
      </c>
      <c r="L16" s="373">
        <f t="shared" si="8"/>
        <v>562</v>
      </c>
      <c r="M16" s="374">
        <f t="shared" si="9"/>
        <v>402</v>
      </c>
      <c r="N16" s="373">
        <f t="shared" si="10"/>
        <v>542</v>
      </c>
      <c r="O16" s="376">
        <f t="shared" si="11"/>
        <v>423</v>
      </c>
      <c r="P16" s="373">
        <f t="shared" si="12"/>
        <v>484</v>
      </c>
      <c r="Q16" s="374">
        <f t="shared" si="13"/>
        <v>398</v>
      </c>
      <c r="R16" s="373">
        <f t="shared" si="14"/>
        <v>518</v>
      </c>
      <c r="S16" s="374">
        <f t="shared" si="15"/>
        <v>344</v>
      </c>
      <c r="T16" s="373">
        <f t="shared" si="16"/>
        <v>468</v>
      </c>
      <c r="U16" s="374">
        <f t="shared" si="17"/>
        <v>349</v>
      </c>
      <c r="V16" s="371">
        <f t="shared" si="18"/>
        <v>466</v>
      </c>
      <c r="W16" s="370">
        <f t="shared" si="19"/>
        <v>360</v>
      </c>
      <c r="X16" s="373">
        <f t="shared" si="20"/>
        <v>446</v>
      </c>
      <c r="Y16" s="374">
        <f t="shared" si="21"/>
        <v>454</v>
      </c>
      <c r="Z16" s="374">
        <f t="shared" si="22"/>
        <v>454</v>
      </c>
      <c r="AA16" s="374">
        <f t="shared" si="23"/>
        <v>455</v>
      </c>
    </row>
    <row r="17" spans="2:27" x14ac:dyDescent="0.3">
      <c r="B17" s="404"/>
      <c r="C17" s="458" t="s">
        <v>231</v>
      </c>
      <c r="D17" s="375">
        <f t="shared" si="0"/>
        <v>518</v>
      </c>
      <c r="E17" s="376">
        <f t="shared" si="1"/>
        <v>392</v>
      </c>
      <c r="F17" s="373">
        <f t="shared" si="2"/>
        <v>517</v>
      </c>
      <c r="G17" s="374">
        <f t="shared" si="3"/>
        <v>402</v>
      </c>
      <c r="H17" s="373">
        <f t="shared" si="4"/>
        <v>484</v>
      </c>
      <c r="I17" s="374">
        <f t="shared" si="5"/>
        <v>358</v>
      </c>
      <c r="J17" s="373">
        <f t="shared" si="6"/>
        <v>469</v>
      </c>
      <c r="K17" s="374">
        <f t="shared" si="7"/>
        <v>369</v>
      </c>
      <c r="L17" s="373">
        <f t="shared" si="8"/>
        <v>495</v>
      </c>
      <c r="M17" s="374">
        <f t="shared" si="9"/>
        <v>385</v>
      </c>
      <c r="N17" s="373">
        <f t="shared" si="10"/>
        <v>494</v>
      </c>
      <c r="O17" s="376">
        <f t="shared" si="11"/>
        <v>318</v>
      </c>
      <c r="P17" s="373">
        <f t="shared" si="12"/>
        <v>494</v>
      </c>
      <c r="Q17" s="374">
        <f t="shared" si="13"/>
        <v>380</v>
      </c>
      <c r="R17" s="373">
        <f t="shared" si="14"/>
        <v>487</v>
      </c>
      <c r="S17" s="374">
        <f t="shared" si="15"/>
        <v>330</v>
      </c>
      <c r="T17" s="373">
        <f t="shared" si="16"/>
        <v>473</v>
      </c>
      <c r="U17" s="374">
        <f t="shared" si="17"/>
        <v>297</v>
      </c>
      <c r="V17" s="371">
        <f t="shared" si="18"/>
        <v>418</v>
      </c>
      <c r="W17" s="370">
        <f t="shared" si="19"/>
        <v>306</v>
      </c>
      <c r="X17" s="373">
        <f t="shared" si="20"/>
        <v>411</v>
      </c>
      <c r="Y17" s="374">
        <f t="shared" si="21"/>
        <v>330</v>
      </c>
      <c r="Z17" s="374">
        <f t="shared" si="22"/>
        <v>436</v>
      </c>
      <c r="AA17" s="374">
        <f t="shared" si="23"/>
        <v>426</v>
      </c>
    </row>
    <row r="18" spans="2:27" x14ac:dyDescent="0.3">
      <c r="B18" s="404"/>
      <c r="C18" s="458" t="s">
        <v>288</v>
      </c>
      <c r="D18" s="375">
        <f t="shared" si="0"/>
        <v>472</v>
      </c>
      <c r="E18" s="376">
        <f t="shared" si="1"/>
        <v>382</v>
      </c>
      <c r="F18" s="373">
        <f t="shared" si="2"/>
        <v>476</v>
      </c>
      <c r="G18" s="374">
        <f t="shared" si="3"/>
        <v>390</v>
      </c>
      <c r="H18" s="373">
        <f t="shared" si="4"/>
        <v>448</v>
      </c>
      <c r="I18" s="374">
        <f t="shared" si="5"/>
        <v>399</v>
      </c>
      <c r="J18" s="373">
        <f t="shared" si="6"/>
        <v>407</v>
      </c>
      <c r="K18" s="374">
        <f t="shared" si="7"/>
        <v>321</v>
      </c>
      <c r="L18" s="373">
        <f t="shared" si="8"/>
        <v>413</v>
      </c>
      <c r="M18" s="374">
        <f t="shared" si="9"/>
        <v>355</v>
      </c>
      <c r="N18" s="373">
        <f t="shared" si="10"/>
        <v>378</v>
      </c>
      <c r="O18" s="376">
        <f t="shared" si="11"/>
        <v>353</v>
      </c>
      <c r="P18" s="373">
        <f t="shared" si="12"/>
        <v>411</v>
      </c>
      <c r="Q18" s="374">
        <f t="shared" si="13"/>
        <v>303</v>
      </c>
      <c r="R18" s="373">
        <f t="shared" si="14"/>
        <v>365</v>
      </c>
      <c r="S18" s="374">
        <f t="shared" si="15"/>
        <v>325</v>
      </c>
      <c r="T18" s="373">
        <f t="shared" si="16"/>
        <v>367</v>
      </c>
      <c r="U18" s="374">
        <f t="shared" si="17"/>
        <v>280</v>
      </c>
      <c r="V18" s="371">
        <f t="shared" si="18"/>
        <v>408</v>
      </c>
      <c r="W18" s="370">
        <f t="shared" si="19"/>
        <v>280</v>
      </c>
      <c r="X18" s="373">
        <f t="shared" si="20"/>
        <v>402</v>
      </c>
      <c r="Y18" s="374">
        <f t="shared" si="21"/>
        <v>296</v>
      </c>
      <c r="Z18" s="374">
        <f t="shared" si="22"/>
        <v>391</v>
      </c>
      <c r="AA18" s="374">
        <f t="shared" si="23"/>
        <v>328</v>
      </c>
    </row>
    <row r="19" spans="2:27" x14ac:dyDescent="0.3">
      <c r="B19" s="404"/>
      <c r="C19" s="458" t="s">
        <v>232</v>
      </c>
      <c r="D19" s="375">
        <f t="shared" si="0"/>
        <v>460</v>
      </c>
      <c r="E19" s="376">
        <f t="shared" si="1"/>
        <v>326</v>
      </c>
      <c r="F19" s="373">
        <f t="shared" si="2"/>
        <v>395</v>
      </c>
      <c r="G19" s="374">
        <f t="shared" si="3"/>
        <v>281</v>
      </c>
      <c r="H19" s="373">
        <f t="shared" si="4"/>
        <v>436</v>
      </c>
      <c r="I19" s="374">
        <f t="shared" si="5"/>
        <v>271</v>
      </c>
      <c r="J19" s="373">
        <f t="shared" si="6"/>
        <v>434</v>
      </c>
      <c r="K19" s="374">
        <f t="shared" si="7"/>
        <v>306</v>
      </c>
      <c r="L19" s="373">
        <f t="shared" si="8"/>
        <v>347</v>
      </c>
      <c r="M19" s="374">
        <f t="shared" si="9"/>
        <v>250</v>
      </c>
      <c r="N19" s="373">
        <f t="shared" si="10"/>
        <v>402</v>
      </c>
      <c r="O19" s="376">
        <f t="shared" si="11"/>
        <v>267</v>
      </c>
      <c r="P19" s="373">
        <f t="shared" si="12"/>
        <v>372</v>
      </c>
      <c r="Q19" s="374">
        <f t="shared" si="13"/>
        <v>270</v>
      </c>
      <c r="R19" s="373">
        <f t="shared" si="14"/>
        <v>387</v>
      </c>
      <c r="S19" s="374">
        <f t="shared" si="15"/>
        <v>236</v>
      </c>
      <c r="T19" s="373">
        <f t="shared" si="16"/>
        <v>318</v>
      </c>
      <c r="U19" s="374">
        <f t="shared" si="17"/>
        <v>287</v>
      </c>
      <c r="V19" s="371">
        <f t="shared" si="18"/>
        <v>324</v>
      </c>
      <c r="W19" s="370">
        <f t="shared" si="19"/>
        <v>246</v>
      </c>
      <c r="X19" s="373">
        <f t="shared" si="20"/>
        <v>358</v>
      </c>
      <c r="Y19" s="374">
        <f t="shared" si="21"/>
        <v>224</v>
      </c>
      <c r="Z19" s="374">
        <f t="shared" si="22"/>
        <v>332</v>
      </c>
      <c r="AA19" s="374">
        <f t="shared" si="23"/>
        <v>262</v>
      </c>
    </row>
    <row r="20" spans="2:27" x14ac:dyDescent="0.3">
      <c r="B20" s="404"/>
      <c r="C20" s="458" t="s">
        <v>325</v>
      </c>
      <c r="D20" s="375">
        <f t="shared" si="0"/>
        <v>0</v>
      </c>
      <c r="E20" s="376">
        <f t="shared" si="1"/>
        <v>0</v>
      </c>
      <c r="F20" s="373">
        <f t="shared" si="2"/>
        <v>0</v>
      </c>
      <c r="G20" s="374">
        <f t="shared" si="3"/>
        <v>0</v>
      </c>
      <c r="H20" s="373">
        <f t="shared" si="4"/>
        <v>0</v>
      </c>
      <c r="I20" s="374">
        <f t="shared" si="5"/>
        <v>0</v>
      </c>
      <c r="J20" s="373">
        <f t="shared" si="6"/>
        <v>0</v>
      </c>
      <c r="K20" s="374">
        <f t="shared" si="7"/>
        <v>0</v>
      </c>
      <c r="L20" s="373">
        <f t="shared" si="8"/>
        <v>0</v>
      </c>
      <c r="M20" s="374">
        <f t="shared" si="9"/>
        <v>0</v>
      </c>
      <c r="N20" s="373">
        <f t="shared" si="10"/>
        <v>0</v>
      </c>
      <c r="O20" s="376">
        <f t="shared" si="11"/>
        <v>0</v>
      </c>
      <c r="P20" s="373">
        <f t="shared" si="12"/>
        <v>0</v>
      </c>
      <c r="Q20" s="374">
        <f t="shared" si="13"/>
        <v>0</v>
      </c>
      <c r="R20" s="373">
        <f t="shared" si="14"/>
        <v>0</v>
      </c>
      <c r="S20" s="374">
        <f t="shared" si="15"/>
        <v>0</v>
      </c>
      <c r="T20" s="373">
        <f t="shared" si="16"/>
        <v>0</v>
      </c>
      <c r="U20" s="374">
        <f t="shared" si="17"/>
        <v>0</v>
      </c>
      <c r="V20" s="371">
        <f t="shared" si="18"/>
        <v>0</v>
      </c>
      <c r="W20" s="370">
        <f t="shared" si="19"/>
        <v>0</v>
      </c>
      <c r="X20" s="373">
        <f t="shared" si="20"/>
        <v>0</v>
      </c>
      <c r="Y20" s="374">
        <f t="shared" si="21"/>
        <v>0</v>
      </c>
      <c r="Z20" s="374">
        <f t="shared" si="22"/>
        <v>0</v>
      </c>
      <c r="AA20" s="374">
        <f t="shared" si="23"/>
        <v>0</v>
      </c>
    </row>
    <row r="21" spans="2:27" x14ac:dyDescent="0.3">
      <c r="B21" s="404"/>
      <c r="C21" s="458" t="s">
        <v>326</v>
      </c>
      <c r="D21" s="375">
        <f t="shared" si="0"/>
        <v>0</v>
      </c>
      <c r="E21" s="376">
        <f t="shared" si="1"/>
        <v>0</v>
      </c>
      <c r="F21" s="373">
        <f t="shared" si="2"/>
        <v>0</v>
      </c>
      <c r="G21" s="374">
        <f t="shared" si="3"/>
        <v>0</v>
      </c>
      <c r="H21" s="373">
        <f t="shared" si="4"/>
        <v>0</v>
      </c>
      <c r="I21" s="374">
        <f t="shared" si="5"/>
        <v>0</v>
      </c>
      <c r="J21" s="373">
        <f t="shared" si="6"/>
        <v>0</v>
      </c>
      <c r="K21" s="374">
        <f t="shared" si="7"/>
        <v>0</v>
      </c>
      <c r="L21" s="373">
        <f t="shared" si="8"/>
        <v>0</v>
      </c>
      <c r="M21" s="374">
        <f t="shared" si="9"/>
        <v>0</v>
      </c>
      <c r="N21" s="373">
        <f t="shared" si="10"/>
        <v>0</v>
      </c>
      <c r="O21" s="376">
        <f t="shared" si="11"/>
        <v>0</v>
      </c>
      <c r="P21" s="373">
        <f t="shared" si="12"/>
        <v>0</v>
      </c>
      <c r="Q21" s="374">
        <f t="shared" si="13"/>
        <v>0</v>
      </c>
      <c r="R21" s="373">
        <f t="shared" si="14"/>
        <v>0</v>
      </c>
      <c r="S21" s="374">
        <f t="shared" si="15"/>
        <v>0</v>
      </c>
      <c r="T21" s="373">
        <f t="shared" si="16"/>
        <v>0</v>
      </c>
      <c r="U21" s="374">
        <f t="shared" si="17"/>
        <v>0</v>
      </c>
      <c r="V21" s="371">
        <f t="shared" si="18"/>
        <v>0</v>
      </c>
      <c r="W21" s="370">
        <f t="shared" si="19"/>
        <v>0</v>
      </c>
      <c r="X21" s="373">
        <f t="shared" si="20"/>
        <v>0</v>
      </c>
      <c r="Y21" s="374">
        <f t="shared" si="21"/>
        <v>0</v>
      </c>
      <c r="Z21" s="374">
        <f t="shared" si="22"/>
        <v>0</v>
      </c>
      <c r="AA21" s="374">
        <f t="shared" si="23"/>
        <v>0</v>
      </c>
    </row>
    <row r="22" spans="2:27" x14ac:dyDescent="0.3">
      <c r="B22" s="404"/>
      <c r="C22" s="458" t="s">
        <v>289</v>
      </c>
      <c r="D22" s="375">
        <f t="shared" si="0"/>
        <v>0</v>
      </c>
      <c r="E22" s="376">
        <f t="shared" si="1"/>
        <v>0</v>
      </c>
      <c r="F22" s="373">
        <f t="shared" si="2"/>
        <v>0</v>
      </c>
      <c r="G22" s="374">
        <f t="shared" si="3"/>
        <v>0</v>
      </c>
      <c r="H22" s="373">
        <f t="shared" si="4"/>
        <v>0</v>
      </c>
      <c r="I22" s="374">
        <f t="shared" si="5"/>
        <v>0</v>
      </c>
      <c r="J22" s="373">
        <f t="shared" si="6"/>
        <v>0</v>
      </c>
      <c r="K22" s="374">
        <f t="shared" si="7"/>
        <v>0</v>
      </c>
      <c r="L22" s="373">
        <f t="shared" si="8"/>
        <v>0</v>
      </c>
      <c r="M22" s="374">
        <f t="shared" si="9"/>
        <v>0</v>
      </c>
      <c r="N22" s="373">
        <f t="shared" si="10"/>
        <v>0</v>
      </c>
      <c r="O22" s="376">
        <f t="shared" si="11"/>
        <v>0</v>
      </c>
      <c r="P22" s="373">
        <f t="shared" si="12"/>
        <v>80</v>
      </c>
      <c r="Q22" s="374">
        <f t="shared" si="13"/>
        <v>0</v>
      </c>
      <c r="R22" s="373">
        <f t="shared" si="14"/>
        <v>0</v>
      </c>
      <c r="S22" s="374">
        <f t="shared" si="15"/>
        <v>0</v>
      </c>
      <c r="T22" s="373">
        <f t="shared" si="16"/>
        <v>0</v>
      </c>
      <c r="U22" s="374">
        <f t="shared" si="17"/>
        <v>0</v>
      </c>
      <c r="V22" s="371">
        <f t="shared" si="18"/>
        <v>0</v>
      </c>
      <c r="W22" s="370">
        <f t="shared" si="19"/>
        <v>0</v>
      </c>
      <c r="X22" s="373">
        <f t="shared" si="20"/>
        <v>0</v>
      </c>
      <c r="Y22" s="374">
        <f t="shared" si="21"/>
        <v>0</v>
      </c>
      <c r="Z22" s="374">
        <f t="shared" si="22"/>
        <v>0</v>
      </c>
      <c r="AA22" s="374">
        <f t="shared" si="23"/>
        <v>0</v>
      </c>
    </row>
    <row r="23" spans="2:27" x14ac:dyDescent="0.3">
      <c r="B23" s="404"/>
      <c r="C23" s="458" t="s">
        <v>290</v>
      </c>
      <c r="D23" s="375">
        <f t="shared" si="0"/>
        <v>0</v>
      </c>
      <c r="E23" s="376">
        <f t="shared" si="1"/>
        <v>21</v>
      </c>
      <c r="F23" s="373">
        <f t="shared" si="2"/>
        <v>0</v>
      </c>
      <c r="G23" s="374">
        <f t="shared" si="3"/>
        <v>16</v>
      </c>
      <c r="H23" s="373">
        <f t="shared" si="4"/>
        <v>0</v>
      </c>
      <c r="I23" s="374">
        <f t="shared" si="5"/>
        <v>22</v>
      </c>
      <c r="J23" s="373">
        <f t="shared" si="6"/>
        <v>0</v>
      </c>
      <c r="K23" s="374">
        <f t="shared" si="7"/>
        <v>0</v>
      </c>
      <c r="L23" s="373">
        <f t="shared" si="8"/>
        <v>0</v>
      </c>
      <c r="M23" s="374">
        <f t="shared" si="9"/>
        <v>0</v>
      </c>
      <c r="N23" s="373">
        <f t="shared" si="10"/>
        <v>0</v>
      </c>
      <c r="O23" s="376">
        <f t="shared" si="11"/>
        <v>0</v>
      </c>
      <c r="P23" s="373">
        <f t="shared" si="12"/>
        <v>0</v>
      </c>
      <c r="Q23" s="374">
        <f t="shared" si="13"/>
        <v>0</v>
      </c>
      <c r="R23" s="373">
        <f t="shared" si="14"/>
        <v>0</v>
      </c>
      <c r="S23" s="374">
        <f t="shared" si="15"/>
        <v>0</v>
      </c>
      <c r="T23" s="373">
        <f t="shared" si="16"/>
        <v>0</v>
      </c>
      <c r="U23" s="374">
        <f t="shared" si="17"/>
        <v>0</v>
      </c>
      <c r="V23" s="371">
        <f t="shared" si="18"/>
        <v>0</v>
      </c>
      <c r="W23" s="370">
        <f t="shared" si="19"/>
        <v>0</v>
      </c>
      <c r="X23" s="373">
        <f t="shared" si="20"/>
        <v>0</v>
      </c>
      <c r="Y23" s="374">
        <f t="shared" si="21"/>
        <v>0</v>
      </c>
      <c r="Z23" s="374">
        <f t="shared" si="22"/>
        <v>0</v>
      </c>
      <c r="AA23" s="374">
        <f t="shared" si="23"/>
        <v>0</v>
      </c>
    </row>
    <row r="24" spans="2:27" x14ac:dyDescent="0.3">
      <c r="B24" s="404"/>
      <c r="C24" s="458" t="s">
        <v>291</v>
      </c>
      <c r="D24" s="375">
        <f t="shared" si="0"/>
        <v>56</v>
      </c>
      <c r="E24" s="376">
        <f t="shared" si="1"/>
        <v>75</v>
      </c>
      <c r="F24" s="373">
        <f t="shared" si="2"/>
        <v>43</v>
      </c>
      <c r="G24" s="374">
        <f t="shared" si="3"/>
        <v>94</v>
      </c>
      <c r="H24" s="373">
        <f t="shared" si="4"/>
        <v>57</v>
      </c>
      <c r="I24" s="374">
        <f t="shared" si="5"/>
        <v>93</v>
      </c>
      <c r="J24" s="373">
        <f t="shared" si="6"/>
        <v>72</v>
      </c>
      <c r="K24" s="374">
        <f t="shared" si="7"/>
        <v>43</v>
      </c>
      <c r="L24" s="373">
        <f t="shared" si="8"/>
        <v>47</v>
      </c>
      <c r="M24" s="374">
        <f t="shared" si="9"/>
        <v>50</v>
      </c>
      <c r="N24" s="373">
        <f t="shared" si="10"/>
        <v>53</v>
      </c>
      <c r="O24" s="376">
        <f t="shared" si="11"/>
        <v>28</v>
      </c>
      <c r="P24" s="373">
        <f t="shared" si="12"/>
        <v>49</v>
      </c>
      <c r="Q24" s="374">
        <f t="shared" si="13"/>
        <v>31</v>
      </c>
      <c r="R24" s="373">
        <f t="shared" si="14"/>
        <v>49</v>
      </c>
      <c r="S24" s="374">
        <f t="shared" si="15"/>
        <v>31</v>
      </c>
      <c r="T24" s="373">
        <f t="shared" si="16"/>
        <v>41</v>
      </c>
      <c r="U24" s="374">
        <f t="shared" si="17"/>
        <v>85</v>
      </c>
      <c r="V24" s="371">
        <f t="shared" si="18"/>
        <v>63</v>
      </c>
      <c r="W24" s="370">
        <f t="shared" si="19"/>
        <v>68</v>
      </c>
      <c r="X24" s="373">
        <f t="shared" si="20"/>
        <v>41</v>
      </c>
      <c r="Y24" s="374">
        <f t="shared" si="21"/>
        <v>60</v>
      </c>
      <c r="Z24" s="374">
        <f t="shared" si="22"/>
        <v>26</v>
      </c>
      <c r="AA24" s="374">
        <f t="shared" si="23"/>
        <v>27</v>
      </c>
    </row>
    <row r="25" spans="2:27" x14ac:dyDescent="0.3">
      <c r="B25" s="404"/>
      <c r="C25" s="458" t="s">
        <v>292</v>
      </c>
      <c r="D25" s="375">
        <f t="shared" si="0"/>
        <v>104</v>
      </c>
      <c r="E25" s="376">
        <f t="shared" si="1"/>
        <v>117</v>
      </c>
      <c r="F25" s="373">
        <f t="shared" si="2"/>
        <v>87</v>
      </c>
      <c r="G25" s="374">
        <f t="shared" si="3"/>
        <v>129</v>
      </c>
      <c r="H25" s="373">
        <f t="shared" si="4"/>
        <v>73</v>
      </c>
      <c r="I25" s="374">
        <f t="shared" si="5"/>
        <v>138</v>
      </c>
      <c r="J25" s="373">
        <f t="shared" si="6"/>
        <v>109</v>
      </c>
      <c r="K25" s="374">
        <f t="shared" si="7"/>
        <v>63</v>
      </c>
      <c r="L25" s="373">
        <f t="shared" si="8"/>
        <v>102</v>
      </c>
      <c r="M25" s="374">
        <f t="shared" si="9"/>
        <v>46</v>
      </c>
      <c r="N25" s="373">
        <f t="shared" si="10"/>
        <v>107</v>
      </c>
      <c r="O25" s="376">
        <f t="shared" si="11"/>
        <v>35</v>
      </c>
      <c r="P25" s="373">
        <f t="shared" si="12"/>
        <v>90</v>
      </c>
      <c r="Q25" s="374">
        <f t="shared" si="13"/>
        <v>37</v>
      </c>
      <c r="R25" s="373">
        <f t="shared" si="14"/>
        <v>75</v>
      </c>
      <c r="S25" s="374">
        <f t="shared" si="15"/>
        <v>24</v>
      </c>
      <c r="T25" s="373">
        <f t="shared" si="16"/>
        <v>76</v>
      </c>
      <c r="U25" s="374">
        <f t="shared" si="17"/>
        <v>56</v>
      </c>
      <c r="V25" s="371">
        <f t="shared" si="18"/>
        <v>67</v>
      </c>
      <c r="W25" s="370">
        <f t="shared" si="19"/>
        <v>75</v>
      </c>
      <c r="X25" s="373">
        <f t="shared" si="20"/>
        <v>47</v>
      </c>
      <c r="Y25" s="374">
        <f t="shared" si="21"/>
        <v>73</v>
      </c>
      <c r="Z25" s="374">
        <f t="shared" si="22"/>
        <v>36</v>
      </c>
      <c r="AA25" s="374">
        <f t="shared" si="23"/>
        <v>30</v>
      </c>
    </row>
    <row r="26" spans="2:27" x14ac:dyDescent="0.3">
      <c r="B26" s="404"/>
      <c r="C26" s="458" t="s">
        <v>293</v>
      </c>
      <c r="D26" s="375">
        <f t="shared" si="0"/>
        <v>128</v>
      </c>
      <c r="E26" s="376">
        <f t="shared" si="1"/>
        <v>133</v>
      </c>
      <c r="F26" s="373">
        <f t="shared" si="2"/>
        <v>7</v>
      </c>
      <c r="G26" s="374">
        <f t="shared" si="3"/>
        <v>140</v>
      </c>
      <c r="H26" s="373">
        <f t="shared" si="4"/>
        <v>34</v>
      </c>
      <c r="I26" s="374">
        <f t="shared" si="5"/>
        <v>74</v>
      </c>
      <c r="J26" s="373">
        <f t="shared" si="6"/>
        <v>42</v>
      </c>
      <c r="K26" s="374">
        <f t="shared" si="7"/>
        <v>15</v>
      </c>
      <c r="L26" s="373">
        <f t="shared" si="8"/>
        <v>25</v>
      </c>
      <c r="M26" s="374">
        <f t="shared" si="9"/>
        <v>39</v>
      </c>
      <c r="N26" s="373">
        <f t="shared" si="10"/>
        <v>48</v>
      </c>
      <c r="O26" s="376">
        <f t="shared" si="11"/>
        <v>6</v>
      </c>
      <c r="P26" s="373">
        <f t="shared" si="12"/>
        <v>91</v>
      </c>
      <c r="Q26" s="374">
        <f t="shared" si="13"/>
        <v>5</v>
      </c>
      <c r="R26" s="373">
        <f t="shared" si="14"/>
        <v>70</v>
      </c>
      <c r="S26" s="374">
        <f t="shared" si="15"/>
        <v>2</v>
      </c>
      <c r="T26" s="373">
        <f t="shared" si="16"/>
        <v>3</v>
      </c>
      <c r="U26" s="374">
        <f t="shared" si="17"/>
        <v>23</v>
      </c>
      <c r="V26" s="371">
        <f t="shared" si="18"/>
        <v>25</v>
      </c>
      <c r="W26" s="370">
        <f t="shared" si="19"/>
        <v>34</v>
      </c>
      <c r="X26" s="373">
        <f t="shared" si="20"/>
        <v>27</v>
      </c>
      <c r="Y26" s="374">
        <f t="shared" si="21"/>
        <v>18</v>
      </c>
      <c r="Z26" s="374">
        <f t="shared" si="22"/>
        <v>47</v>
      </c>
      <c r="AA26" s="374">
        <f t="shared" si="23"/>
        <v>23</v>
      </c>
    </row>
    <row r="27" spans="2:27" x14ac:dyDescent="0.3">
      <c r="B27" s="404"/>
      <c r="C27" s="458" t="s">
        <v>294</v>
      </c>
      <c r="D27" s="375">
        <f t="shared" si="0"/>
        <v>0</v>
      </c>
      <c r="E27" s="376">
        <f t="shared" si="1"/>
        <v>0</v>
      </c>
      <c r="F27" s="373">
        <f t="shared" si="2"/>
        <v>108</v>
      </c>
      <c r="G27" s="374">
        <f t="shared" si="3"/>
        <v>31</v>
      </c>
      <c r="H27" s="373">
        <f t="shared" si="4"/>
        <v>88</v>
      </c>
      <c r="I27" s="374">
        <f t="shared" si="5"/>
        <v>70</v>
      </c>
      <c r="J27" s="373">
        <f t="shared" si="6"/>
        <v>78</v>
      </c>
      <c r="K27" s="374">
        <f t="shared" si="7"/>
        <v>66</v>
      </c>
      <c r="L27" s="373">
        <f t="shared" si="8"/>
        <v>70</v>
      </c>
      <c r="M27" s="374">
        <f t="shared" si="9"/>
        <v>26</v>
      </c>
      <c r="N27" s="373">
        <f t="shared" si="10"/>
        <v>62</v>
      </c>
      <c r="O27" s="376">
        <f t="shared" si="11"/>
        <v>20</v>
      </c>
      <c r="P27" s="373">
        <f t="shared" si="12"/>
        <v>0</v>
      </c>
      <c r="Q27" s="374">
        <f t="shared" si="13"/>
        <v>19</v>
      </c>
      <c r="R27" s="373">
        <f t="shared" si="14"/>
        <v>0</v>
      </c>
      <c r="S27" s="374">
        <f t="shared" si="15"/>
        <v>32</v>
      </c>
      <c r="T27" s="373">
        <f t="shared" si="16"/>
        <v>40</v>
      </c>
      <c r="U27" s="374">
        <f t="shared" si="17"/>
        <v>15</v>
      </c>
      <c r="V27" s="371">
        <f t="shared" si="18"/>
        <v>37</v>
      </c>
      <c r="W27" s="370">
        <f t="shared" si="19"/>
        <v>30</v>
      </c>
      <c r="X27" s="373">
        <f t="shared" si="20"/>
        <v>29</v>
      </c>
      <c r="Y27" s="374">
        <f t="shared" si="21"/>
        <v>44</v>
      </c>
      <c r="Z27" s="374">
        <f t="shared" si="22"/>
        <v>0</v>
      </c>
      <c r="AA27" s="374">
        <f t="shared" si="23"/>
        <v>42</v>
      </c>
    </row>
    <row r="28" spans="2:27" x14ac:dyDescent="0.3">
      <c r="B28" s="404"/>
      <c r="C28" s="458" t="s">
        <v>327</v>
      </c>
      <c r="D28" s="375">
        <f t="shared" si="0"/>
        <v>18</v>
      </c>
      <c r="E28" s="376">
        <f t="shared" si="1"/>
        <v>0</v>
      </c>
      <c r="F28" s="373">
        <f t="shared" si="2"/>
        <v>0</v>
      </c>
      <c r="G28" s="374">
        <f t="shared" si="3"/>
        <v>0</v>
      </c>
      <c r="H28" s="373">
        <f t="shared" si="4"/>
        <v>0</v>
      </c>
      <c r="I28" s="374">
        <f t="shared" si="5"/>
        <v>0</v>
      </c>
      <c r="J28" s="373">
        <f t="shared" si="6"/>
        <v>19</v>
      </c>
      <c r="K28" s="374">
        <f t="shared" si="7"/>
        <v>113</v>
      </c>
      <c r="L28" s="373">
        <f t="shared" si="8"/>
        <v>48</v>
      </c>
      <c r="M28" s="374">
        <f t="shared" si="9"/>
        <v>79</v>
      </c>
      <c r="N28" s="373">
        <f t="shared" si="10"/>
        <v>23</v>
      </c>
      <c r="O28" s="376">
        <f t="shared" si="11"/>
        <v>119</v>
      </c>
      <c r="P28" s="373">
        <f t="shared" si="12"/>
        <v>25</v>
      </c>
      <c r="Q28" s="374">
        <f t="shared" si="13"/>
        <v>131</v>
      </c>
      <c r="R28" s="373">
        <f t="shared" si="14"/>
        <v>46</v>
      </c>
      <c r="S28" s="374">
        <f t="shared" si="15"/>
        <v>97</v>
      </c>
      <c r="T28" s="373">
        <f t="shared" si="16"/>
        <v>48</v>
      </c>
      <c r="U28" s="374">
        <f t="shared" si="17"/>
        <v>63</v>
      </c>
      <c r="V28" s="371">
        <f t="shared" si="18"/>
        <v>48</v>
      </c>
      <c r="W28" s="370">
        <f t="shared" si="19"/>
        <v>85</v>
      </c>
      <c r="X28" s="373">
        <f t="shared" si="20"/>
        <v>46</v>
      </c>
      <c r="Y28" s="374">
        <f t="shared" si="21"/>
        <v>95</v>
      </c>
      <c r="Z28" s="374">
        <f t="shared" si="22"/>
        <v>41</v>
      </c>
      <c r="AA28" s="374">
        <f t="shared" si="23"/>
        <v>77</v>
      </c>
    </row>
    <row r="29" spans="2:27" ht="15" thickBot="1" x14ac:dyDescent="0.35">
      <c r="B29" s="404"/>
      <c r="C29" s="459" t="s">
        <v>212</v>
      </c>
      <c r="D29" s="460">
        <f t="shared" ref="D29:W29" si="24">SUM(D6:D28)</f>
        <v>7139</v>
      </c>
      <c r="E29" s="461">
        <f t="shared" si="24"/>
        <v>5155</v>
      </c>
      <c r="F29" s="462">
        <f t="shared" si="24"/>
        <v>6741</v>
      </c>
      <c r="G29" s="135">
        <f t="shared" si="24"/>
        <v>5251</v>
      </c>
      <c r="H29" s="462">
        <f t="shared" si="24"/>
        <v>6957</v>
      </c>
      <c r="I29" s="135">
        <f t="shared" si="24"/>
        <v>5271</v>
      </c>
      <c r="J29" s="462">
        <f t="shared" si="24"/>
        <v>6659</v>
      </c>
      <c r="K29" s="135">
        <f t="shared" si="24"/>
        <v>5161</v>
      </c>
      <c r="L29" s="462">
        <f t="shared" si="24"/>
        <v>6620</v>
      </c>
      <c r="M29" s="135">
        <f t="shared" si="24"/>
        <v>5015</v>
      </c>
      <c r="N29" s="462">
        <f t="shared" si="24"/>
        <v>6576</v>
      </c>
      <c r="O29" s="461">
        <f t="shared" si="24"/>
        <v>4775</v>
      </c>
      <c r="P29" s="462">
        <f t="shared" si="24"/>
        <v>6708</v>
      </c>
      <c r="Q29" s="135">
        <f t="shared" si="24"/>
        <v>4805</v>
      </c>
      <c r="R29" s="462">
        <f t="shared" si="24"/>
        <v>6702</v>
      </c>
      <c r="S29" s="135">
        <f t="shared" si="24"/>
        <v>4575</v>
      </c>
      <c r="T29" s="462">
        <f t="shared" si="24"/>
        <v>6629</v>
      </c>
      <c r="U29" s="135">
        <f t="shared" si="24"/>
        <v>4660</v>
      </c>
      <c r="V29" s="462">
        <f t="shared" si="24"/>
        <v>6402</v>
      </c>
      <c r="W29" s="461">
        <f t="shared" si="24"/>
        <v>4910</v>
      </c>
      <c r="X29" s="463">
        <f t="shared" ref="X29:AA29" si="25">SUM(X6:X28)</f>
        <v>6630</v>
      </c>
      <c r="Y29" s="464">
        <f t="shared" si="25"/>
        <v>4978</v>
      </c>
      <c r="Z29" s="464">
        <f t="shared" si="25"/>
        <v>6152</v>
      </c>
      <c r="AA29" s="464">
        <f t="shared" si="25"/>
        <v>5064</v>
      </c>
    </row>
    <row r="30" spans="2:27" ht="15" thickBot="1" x14ac:dyDescent="0.35">
      <c r="B30" s="404"/>
      <c r="C30" s="465"/>
      <c r="D30" s="876">
        <f>SUM(D29:E29)</f>
        <v>12294</v>
      </c>
      <c r="E30" s="877"/>
      <c r="F30" s="876">
        <f>SUM(F29:G29)</f>
        <v>11992</v>
      </c>
      <c r="G30" s="877"/>
      <c r="H30" s="876">
        <f>SUM(H29:I29)</f>
        <v>12228</v>
      </c>
      <c r="I30" s="877"/>
      <c r="J30" s="886">
        <f>SUM(J29:K29)</f>
        <v>11820</v>
      </c>
      <c r="K30" s="877"/>
      <c r="L30" s="876">
        <f>SUM(L29:M29)</f>
        <v>11635</v>
      </c>
      <c r="M30" s="877"/>
      <c r="N30" s="876">
        <f>SUM(N29:O29)</f>
        <v>11351</v>
      </c>
      <c r="O30" s="877"/>
      <c r="P30" s="876">
        <f>SUM(P29:Q29)</f>
        <v>11513</v>
      </c>
      <c r="Q30" s="877"/>
      <c r="R30" s="876">
        <f>SUM(R29:S29)</f>
        <v>11277</v>
      </c>
      <c r="S30" s="877"/>
      <c r="T30" s="876">
        <f>SUM(T29:U29)</f>
        <v>11289</v>
      </c>
      <c r="U30" s="877"/>
      <c r="V30" s="876">
        <f>SUM(V29:W29)</f>
        <v>11312</v>
      </c>
      <c r="W30" s="886"/>
      <c r="X30" s="853">
        <f>SUM(X29:Y29)</f>
        <v>11608</v>
      </c>
      <c r="Y30" s="855"/>
      <c r="Z30" s="853">
        <f>SUM(Z29:AA29)</f>
        <v>11216</v>
      </c>
      <c r="AA30" s="855"/>
    </row>
    <row r="31" spans="2:27" ht="20.25" customHeight="1" x14ac:dyDescent="0.3">
      <c r="B31" s="404"/>
      <c r="C31" s="466" t="s">
        <v>531</v>
      </c>
      <c r="D31" s="467"/>
      <c r="E31" s="468"/>
      <c r="F31" s="467"/>
      <c r="G31" s="469"/>
      <c r="H31" s="467"/>
      <c r="I31" s="469"/>
      <c r="J31" s="469"/>
      <c r="K31" s="469"/>
      <c r="L31" s="469"/>
      <c r="M31" s="469"/>
      <c r="N31" s="469"/>
      <c r="O31" s="469"/>
      <c r="P31" s="469"/>
      <c r="Q31" s="469"/>
      <c r="R31" s="469"/>
      <c r="S31" s="469"/>
      <c r="T31" s="469"/>
      <c r="U31" s="469"/>
      <c r="V31" s="469"/>
      <c r="W31" s="469"/>
      <c r="X31" s="469"/>
      <c r="Y31" s="469"/>
      <c r="Z31" s="506"/>
      <c r="AA31" s="506"/>
    </row>
    <row r="32" spans="2:27" ht="20.25" customHeight="1" x14ac:dyDescent="0.3">
      <c r="B32" s="404"/>
      <c r="C32" s="466"/>
      <c r="D32" s="467"/>
      <c r="E32" s="468"/>
      <c r="F32" s="467"/>
      <c r="G32" s="469"/>
      <c r="H32" s="467"/>
      <c r="I32" s="469"/>
      <c r="J32" s="469"/>
      <c r="K32" s="469"/>
      <c r="L32" s="469"/>
      <c r="M32" s="469"/>
      <c r="N32" s="469"/>
      <c r="O32" s="469"/>
      <c r="P32" s="469"/>
      <c r="Q32" s="469"/>
      <c r="R32" s="469"/>
      <c r="S32" s="469"/>
      <c r="T32" s="469"/>
      <c r="U32" s="469"/>
      <c r="V32" s="469"/>
      <c r="W32" s="469"/>
      <c r="X32" s="469"/>
      <c r="Y32" s="469"/>
      <c r="Z32" s="506"/>
      <c r="AA32" s="506"/>
    </row>
    <row r="33" spans="2:28" ht="15" thickBot="1" x14ac:dyDescent="0.35">
      <c r="B33" s="404"/>
      <c r="C33" s="470" t="str">
        <f>+B5</f>
        <v>SAN_ANDRES</v>
      </c>
      <c r="D33" s="466" t="s">
        <v>516</v>
      </c>
      <c r="E33" s="469"/>
      <c r="F33" s="469"/>
      <c r="G33" s="469"/>
      <c r="H33" s="469"/>
      <c r="I33" s="469"/>
      <c r="J33" s="469"/>
      <c r="K33" s="469"/>
      <c r="L33" s="469"/>
      <c r="M33" s="469"/>
      <c r="N33" s="469"/>
      <c r="O33" s="469"/>
      <c r="P33" s="469"/>
      <c r="Q33" s="469"/>
      <c r="R33" s="469"/>
      <c r="S33" s="469"/>
      <c r="T33" s="469"/>
      <c r="U33" s="469"/>
      <c r="V33" s="469"/>
      <c r="W33" s="469"/>
      <c r="X33" s="469"/>
      <c r="Y33" s="469"/>
      <c r="Z33" s="506"/>
      <c r="AA33" s="506"/>
    </row>
    <row r="34" spans="2:28" ht="15" thickBot="1" x14ac:dyDescent="0.35">
      <c r="B34" s="404"/>
      <c r="C34" s="469"/>
      <c r="D34" s="878">
        <v>2010</v>
      </c>
      <c r="E34" s="879"/>
      <c r="F34" s="878">
        <v>2011</v>
      </c>
      <c r="G34" s="879"/>
      <c r="H34" s="878">
        <v>2012</v>
      </c>
      <c r="I34" s="879"/>
      <c r="J34" s="878">
        <v>2013</v>
      </c>
      <c r="K34" s="879"/>
      <c r="L34" s="878">
        <v>2014</v>
      </c>
      <c r="M34" s="879"/>
      <c r="N34" s="878">
        <v>2015</v>
      </c>
      <c r="O34" s="879"/>
      <c r="P34" s="878">
        <v>2016</v>
      </c>
      <c r="Q34" s="879"/>
      <c r="R34" s="878">
        <v>2017</v>
      </c>
      <c r="S34" s="879"/>
      <c r="T34" s="878">
        <v>2018</v>
      </c>
      <c r="U34" s="879"/>
      <c r="V34" s="878">
        <v>2019</v>
      </c>
      <c r="W34" s="879"/>
      <c r="X34" s="878" t="str">
        <f>+X4</f>
        <v>Noviembre.  2020</v>
      </c>
      <c r="Y34" s="879"/>
      <c r="Z34" s="878" t="str">
        <f>+Z4</f>
        <v>Agosto. 2021</v>
      </c>
      <c r="AA34" s="879"/>
    </row>
    <row r="35" spans="2:28" ht="15" thickBot="1" x14ac:dyDescent="0.35">
      <c r="B35" s="404"/>
      <c r="C35" s="471" t="s">
        <v>254</v>
      </c>
      <c r="D35" s="472" t="s">
        <v>321</v>
      </c>
      <c r="E35" s="473" t="s">
        <v>322</v>
      </c>
      <c r="F35" s="472" t="s">
        <v>321</v>
      </c>
      <c r="G35" s="473" t="s">
        <v>322</v>
      </c>
      <c r="H35" s="472" t="s">
        <v>321</v>
      </c>
      <c r="I35" s="473" t="s">
        <v>322</v>
      </c>
      <c r="J35" s="472" t="s">
        <v>321</v>
      </c>
      <c r="K35" s="473" t="s">
        <v>322</v>
      </c>
      <c r="L35" s="472" t="s">
        <v>321</v>
      </c>
      <c r="M35" s="473" t="s">
        <v>322</v>
      </c>
      <c r="N35" s="472" t="s">
        <v>321</v>
      </c>
      <c r="O35" s="473" t="s">
        <v>322</v>
      </c>
      <c r="P35" s="472" t="s">
        <v>321</v>
      </c>
      <c r="Q35" s="473" t="s">
        <v>322</v>
      </c>
      <c r="R35" s="472" t="s">
        <v>321</v>
      </c>
      <c r="S35" s="473" t="s">
        <v>322</v>
      </c>
      <c r="T35" s="472" t="s">
        <v>321</v>
      </c>
      <c r="U35" s="473" t="s">
        <v>322</v>
      </c>
      <c r="V35" s="472" t="s">
        <v>321</v>
      </c>
      <c r="W35" s="473" t="s">
        <v>322</v>
      </c>
      <c r="X35" s="472" t="s">
        <v>321</v>
      </c>
      <c r="Y35" s="473" t="s">
        <v>322</v>
      </c>
      <c r="Z35" s="472" t="s">
        <v>321</v>
      </c>
      <c r="AA35" s="473" t="s">
        <v>322</v>
      </c>
    </row>
    <row r="36" spans="2:28" x14ac:dyDescent="0.3">
      <c r="B36" s="404"/>
      <c r="C36" s="474" t="s">
        <v>330</v>
      </c>
      <c r="D36" s="475">
        <f>SUM(D6:D7)</f>
        <v>315</v>
      </c>
      <c r="E36" s="476">
        <f t="shared" ref="E36:W36" si="26">SUM(E6:E7)</f>
        <v>73</v>
      </c>
      <c r="F36" s="475">
        <f t="shared" si="26"/>
        <v>241</v>
      </c>
      <c r="G36" s="476">
        <f t="shared" si="26"/>
        <v>53</v>
      </c>
      <c r="H36" s="475">
        <f t="shared" si="26"/>
        <v>259</v>
      </c>
      <c r="I36" s="476">
        <f t="shared" si="26"/>
        <v>44</v>
      </c>
      <c r="J36" s="475">
        <f t="shared" si="26"/>
        <v>202</v>
      </c>
      <c r="K36" s="476">
        <f t="shared" si="26"/>
        <v>55</v>
      </c>
      <c r="L36" s="475">
        <f t="shared" si="26"/>
        <v>226</v>
      </c>
      <c r="M36" s="476">
        <f t="shared" si="26"/>
        <v>39</v>
      </c>
      <c r="N36" s="475">
        <f t="shared" si="26"/>
        <v>230</v>
      </c>
      <c r="O36" s="476">
        <f t="shared" si="26"/>
        <v>28</v>
      </c>
      <c r="P36" s="475">
        <f t="shared" si="26"/>
        <v>286</v>
      </c>
      <c r="Q36" s="476">
        <f t="shared" si="26"/>
        <v>32</v>
      </c>
      <c r="R36" s="475">
        <f t="shared" si="26"/>
        <v>315</v>
      </c>
      <c r="S36" s="476">
        <f t="shared" si="26"/>
        <v>29</v>
      </c>
      <c r="T36" s="475">
        <f t="shared" si="26"/>
        <v>404</v>
      </c>
      <c r="U36" s="476">
        <f t="shared" si="26"/>
        <v>40</v>
      </c>
      <c r="V36" s="476">
        <f t="shared" si="26"/>
        <v>440</v>
      </c>
      <c r="W36" s="476">
        <f t="shared" si="26"/>
        <v>25</v>
      </c>
      <c r="X36" s="476">
        <f t="shared" ref="X36:Y36" si="27">SUM(X6:X7)</f>
        <v>517</v>
      </c>
      <c r="Y36" s="476">
        <f t="shared" si="27"/>
        <v>15</v>
      </c>
      <c r="Z36" s="476">
        <f t="shared" ref="Z36:AA36" si="28">SUM(Z6:Z7)</f>
        <v>249</v>
      </c>
      <c r="AA36" s="476">
        <f t="shared" si="28"/>
        <v>1</v>
      </c>
    </row>
    <row r="37" spans="2:28" s="408" customFormat="1" x14ac:dyDescent="0.3">
      <c r="B37" s="407"/>
      <c r="C37" s="474" t="s">
        <v>255</v>
      </c>
      <c r="D37" s="477">
        <f>+D8</f>
        <v>497</v>
      </c>
      <c r="E37" s="478">
        <f t="shared" ref="E37:U37" si="29">+E8</f>
        <v>339</v>
      </c>
      <c r="F37" s="477">
        <f t="shared" si="29"/>
        <v>438</v>
      </c>
      <c r="G37" s="478">
        <f t="shared" si="29"/>
        <v>355</v>
      </c>
      <c r="H37" s="477">
        <f t="shared" si="29"/>
        <v>582</v>
      </c>
      <c r="I37" s="478">
        <f t="shared" si="29"/>
        <v>428</v>
      </c>
      <c r="J37" s="477">
        <f t="shared" si="29"/>
        <v>464</v>
      </c>
      <c r="K37" s="478">
        <f t="shared" si="29"/>
        <v>381</v>
      </c>
      <c r="L37" s="477">
        <f t="shared" si="29"/>
        <v>572</v>
      </c>
      <c r="M37" s="478">
        <f t="shared" si="29"/>
        <v>393</v>
      </c>
      <c r="N37" s="477">
        <f t="shared" si="29"/>
        <v>522</v>
      </c>
      <c r="O37" s="478">
        <f t="shared" si="29"/>
        <v>348</v>
      </c>
      <c r="P37" s="477">
        <f t="shared" si="29"/>
        <v>486</v>
      </c>
      <c r="Q37" s="478">
        <f t="shared" si="29"/>
        <v>331</v>
      </c>
      <c r="R37" s="477">
        <f t="shared" si="29"/>
        <v>507</v>
      </c>
      <c r="S37" s="478">
        <f t="shared" si="29"/>
        <v>342</v>
      </c>
      <c r="T37" s="477">
        <f t="shared" si="29"/>
        <v>522</v>
      </c>
      <c r="U37" s="478">
        <f t="shared" si="29"/>
        <v>330</v>
      </c>
      <c r="V37" s="478">
        <f>+V8</f>
        <v>516</v>
      </c>
      <c r="W37" s="478">
        <f>+W8</f>
        <v>321</v>
      </c>
      <c r="X37" s="478">
        <f t="shared" ref="X37:Y37" si="30">+X8</f>
        <v>581</v>
      </c>
      <c r="Y37" s="478">
        <f t="shared" si="30"/>
        <v>333</v>
      </c>
      <c r="Z37" s="478">
        <f t="shared" ref="Z37:AA37" si="31">+Z8</f>
        <v>516</v>
      </c>
      <c r="AA37" s="478">
        <f t="shared" si="31"/>
        <v>307</v>
      </c>
      <c r="AB37" s="399"/>
    </row>
    <row r="38" spans="2:28" x14ac:dyDescent="0.3">
      <c r="B38" s="404"/>
      <c r="C38" s="474" t="s">
        <v>256</v>
      </c>
      <c r="D38" s="477">
        <f>SUM(D9:D13)+D22+D23+D28</f>
        <v>2963</v>
      </c>
      <c r="E38" s="478">
        <f t="shared" ref="E38:U38" si="32">SUM(E9:E13)+E22+E23+E28</f>
        <v>1978</v>
      </c>
      <c r="F38" s="477">
        <f t="shared" si="32"/>
        <v>2814</v>
      </c>
      <c r="G38" s="478">
        <f t="shared" si="32"/>
        <v>2031</v>
      </c>
      <c r="H38" s="477">
        <f t="shared" si="32"/>
        <v>2817</v>
      </c>
      <c r="I38" s="478">
        <f t="shared" si="32"/>
        <v>2084</v>
      </c>
      <c r="J38" s="477">
        <f t="shared" si="32"/>
        <v>2639</v>
      </c>
      <c r="K38" s="478">
        <f t="shared" si="32"/>
        <v>2127</v>
      </c>
      <c r="L38" s="477">
        <f t="shared" si="32"/>
        <v>2721</v>
      </c>
      <c r="M38" s="478">
        <f t="shared" si="32"/>
        <v>2083</v>
      </c>
      <c r="N38" s="477">
        <f t="shared" si="32"/>
        <v>2688</v>
      </c>
      <c r="O38" s="478">
        <f t="shared" si="32"/>
        <v>2093</v>
      </c>
      <c r="P38" s="477">
        <f t="shared" si="32"/>
        <v>2907</v>
      </c>
      <c r="Q38" s="478">
        <f t="shared" si="32"/>
        <v>2148</v>
      </c>
      <c r="R38" s="477">
        <f t="shared" si="32"/>
        <v>2862</v>
      </c>
      <c r="S38" s="478">
        <f t="shared" si="32"/>
        <v>2010</v>
      </c>
      <c r="T38" s="477">
        <f t="shared" si="32"/>
        <v>2843</v>
      </c>
      <c r="U38" s="478">
        <f t="shared" si="32"/>
        <v>1926</v>
      </c>
      <c r="V38" s="478">
        <f>SUM(V9:V13)+V22+V23+V28</f>
        <v>2622</v>
      </c>
      <c r="W38" s="478">
        <f>SUM(W9:W13)+W22+W23+W28</f>
        <v>2141</v>
      </c>
      <c r="X38" s="478">
        <f t="shared" ref="X38:Y38" si="33">SUM(X9:X13)+X22+X23+X28</f>
        <v>2733</v>
      </c>
      <c r="Y38" s="478">
        <f t="shared" si="33"/>
        <v>2088</v>
      </c>
      <c r="Z38" s="478">
        <f t="shared" ref="Z38:AA38" si="34">SUM(Z9:Z13)+Z22+Z23+Z28</f>
        <v>2670</v>
      </c>
      <c r="AA38" s="478">
        <f t="shared" si="34"/>
        <v>2077</v>
      </c>
    </row>
    <row r="39" spans="2:28" x14ac:dyDescent="0.3">
      <c r="B39" s="404"/>
      <c r="C39" s="474" t="s">
        <v>257</v>
      </c>
      <c r="D39" s="477">
        <f>SUM(D14:D17)+D24+D25</f>
        <v>2304</v>
      </c>
      <c r="E39" s="478">
        <f t="shared" ref="E39:U39" si="35">SUM(E14:E17)+E24+E25</f>
        <v>1924</v>
      </c>
      <c r="F39" s="477">
        <f t="shared" si="35"/>
        <v>2262</v>
      </c>
      <c r="G39" s="478">
        <f t="shared" si="35"/>
        <v>1970</v>
      </c>
      <c r="H39" s="477">
        <f t="shared" si="35"/>
        <v>2293</v>
      </c>
      <c r="I39" s="478">
        <f t="shared" si="35"/>
        <v>1901</v>
      </c>
      <c r="J39" s="477">
        <f t="shared" si="35"/>
        <v>2393</v>
      </c>
      <c r="K39" s="478">
        <f t="shared" si="35"/>
        <v>1890</v>
      </c>
      <c r="L39" s="477">
        <f t="shared" si="35"/>
        <v>2246</v>
      </c>
      <c r="M39" s="478">
        <f t="shared" si="35"/>
        <v>1830</v>
      </c>
      <c r="N39" s="477">
        <f t="shared" si="35"/>
        <v>2246</v>
      </c>
      <c r="O39" s="478">
        <f t="shared" si="35"/>
        <v>1660</v>
      </c>
      <c r="P39" s="477">
        <f t="shared" si="35"/>
        <v>2155</v>
      </c>
      <c r="Q39" s="478">
        <f t="shared" si="35"/>
        <v>1697</v>
      </c>
      <c r="R39" s="477">
        <f t="shared" si="35"/>
        <v>2196</v>
      </c>
      <c r="S39" s="478">
        <f t="shared" si="35"/>
        <v>1599</v>
      </c>
      <c r="T39" s="477">
        <f t="shared" si="35"/>
        <v>2132</v>
      </c>
      <c r="U39" s="478">
        <f t="shared" si="35"/>
        <v>1759</v>
      </c>
      <c r="V39" s="478">
        <f>SUM(V14:V17)+V24+V25</f>
        <v>2030</v>
      </c>
      <c r="W39" s="478">
        <f>SUM(W14:W17)+W24+W25</f>
        <v>1833</v>
      </c>
      <c r="X39" s="478">
        <f t="shared" ref="X39:Y39" si="36">SUM(X14:X17)+X24+X25</f>
        <v>1983</v>
      </c>
      <c r="Y39" s="478">
        <f t="shared" si="36"/>
        <v>1960</v>
      </c>
      <c r="Z39" s="478">
        <f t="shared" ref="Z39:AA39" si="37">SUM(Z14:Z17)+Z24+Z25</f>
        <v>1947</v>
      </c>
      <c r="AA39" s="478">
        <f t="shared" si="37"/>
        <v>2024</v>
      </c>
    </row>
    <row r="40" spans="2:28" x14ac:dyDescent="0.3">
      <c r="B40" s="404"/>
      <c r="C40" s="474" t="s">
        <v>258</v>
      </c>
      <c r="D40" s="477">
        <f>SUM(D18:D21)+D26+D27</f>
        <v>1060</v>
      </c>
      <c r="E40" s="478">
        <f t="shared" ref="E40:U40" si="38">SUM(E18:E21)+E26+E27</f>
        <v>841</v>
      </c>
      <c r="F40" s="477">
        <f t="shared" si="38"/>
        <v>986</v>
      </c>
      <c r="G40" s="478">
        <f t="shared" si="38"/>
        <v>842</v>
      </c>
      <c r="H40" s="477">
        <f t="shared" si="38"/>
        <v>1006</v>
      </c>
      <c r="I40" s="478">
        <f t="shared" si="38"/>
        <v>814</v>
      </c>
      <c r="J40" s="477">
        <f t="shared" si="38"/>
        <v>961</v>
      </c>
      <c r="K40" s="478">
        <f t="shared" si="38"/>
        <v>708</v>
      </c>
      <c r="L40" s="477">
        <f t="shared" si="38"/>
        <v>855</v>
      </c>
      <c r="M40" s="478">
        <f t="shared" si="38"/>
        <v>670</v>
      </c>
      <c r="N40" s="477">
        <f t="shared" si="38"/>
        <v>890</v>
      </c>
      <c r="O40" s="478">
        <f t="shared" si="38"/>
        <v>646</v>
      </c>
      <c r="P40" s="477">
        <f t="shared" si="38"/>
        <v>874</v>
      </c>
      <c r="Q40" s="478">
        <f t="shared" si="38"/>
        <v>597</v>
      </c>
      <c r="R40" s="477">
        <f t="shared" si="38"/>
        <v>822</v>
      </c>
      <c r="S40" s="478">
        <f t="shared" si="38"/>
        <v>595</v>
      </c>
      <c r="T40" s="477">
        <f t="shared" si="38"/>
        <v>728</v>
      </c>
      <c r="U40" s="478">
        <f t="shared" si="38"/>
        <v>605</v>
      </c>
      <c r="V40" s="478">
        <f>SUM(V18:V21)+V26+V27</f>
        <v>794</v>
      </c>
      <c r="W40" s="478">
        <f>SUM(W18:W21)+W26+W27</f>
        <v>590</v>
      </c>
      <c r="X40" s="478">
        <f t="shared" ref="X40:Y40" si="39">SUM(X18:X21)+X26+X27</f>
        <v>816</v>
      </c>
      <c r="Y40" s="478">
        <f t="shared" si="39"/>
        <v>582</v>
      </c>
      <c r="Z40" s="478">
        <f t="shared" ref="Z40:AA40" si="40">SUM(Z18:Z21)+Z26+Z27</f>
        <v>770</v>
      </c>
      <c r="AA40" s="478">
        <f t="shared" si="40"/>
        <v>655</v>
      </c>
    </row>
    <row r="41" spans="2:28" ht="15" thickBot="1" x14ac:dyDescent="0.35">
      <c r="C41" s="479" t="s">
        <v>212</v>
      </c>
      <c r="D41" s="480">
        <f>SUM(D36:D40)</f>
        <v>7139</v>
      </c>
      <c r="E41" s="481">
        <f t="shared" ref="E41:Y41" si="41">SUM(E36:E40)</f>
        <v>5155</v>
      </c>
      <c r="F41" s="480">
        <f t="shared" si="41"/>
        <v>6741</v>
      </c>
      <c r="G41" s="481">
        <f t="shared" si="41"/>
        <v>5251</v>
      </c>
      <c r="H41" s="480">
        <f t="shared" si="41"/>
        <v>6957</v>
      </c>
      <c r="I41" s="481">
        <f t="shared" si="41"/>
        <v>5271</v>
      </c>
      <c r="J41" s="480">
        <f t="shared" si="41"/>
        <v>6659</v>
      </c>
      <c r="K41" s="481">
        <f t="shared" si="41"/>
        <v>5161</v>
      </c>
      <c r="L41" s="480">
        <f t="shared" si="41"/>
        <v>6620</v>
      </c>
      <c r="M41" s="481">
        <f t="shared" si="41"/>
        <v>5015</v>
      </c>
      <c r="N41" s="480">
        <f t="shared" si="41"/>
        <v>6576</v>
      </c>
      <c r="O41" s="481">
        <f t="shared" si="41"/>
        <v>4775</v>
      </c>
      <c r="P41" s="480">
        <f t="shared" si="41"/>
        <v>6708</v>
      </c>
      <c r="Q41" s="481">
        <f t="shared" si="41"/>
        <v>4805</v>
      </c>
      <c r="R41" s="480">
        <f t="shared" si="41"/>
        <v>6702</v>
      </c>
      <c r="S41" s="481">
        <f t="shared" si="41"/>
        <v>4575</v>
      </c>
      <c r="T41" s="480">
        <f t="shared" si="41"/>
        <v>6629</v>
      </c>
      <c r="U41" s="481">
        <f t="shared" si="41"/>
        <v>4660</v>
      </c>
      <c r="V41" s="481">
        <f t="shared" si="41"/>
        <v>6402</v>
      </c>
      <c r="W41" s="481">
        <f t="shared" si="41"/>
        <v>4910</v>
      </c>
      <c r="X41" s="481">
        <f t="shared" si="41"/>
        <v>6630</v>
      </c>
      <c r="Y41" s="481">
        <f t="shared" si="41"/>
        <v>4978</v>
      </c>
      <c r="Z41" s="481">
        <f t="shared" ref="Z41:AA41" si="42">SUM(Z36:Z40)</f>
        <v>6152</v>
      </c>
      <c r="AA41" s="481">
        <f t="shared" si="42"/>
        <v>5064</v>
      </c>
    </row>
    <row r="42" spans="2:28" x14ac:dyDescent="0.3">
      <c r="C42" s="466" t="s">
        <v>531</v>
      </c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/>
      <c r="O42" s="469"/>
      <c r="P42" s="469"/>
      <c r="Q42" s="469"/>
      <c r="R42" s="469"/>
      <c r="S42" s="469"/>
      <c r="T42" s="469"/>
      <c r="U42" s="469"/>
      <c r="V42" s="469"/>
      <c r="W42" s="469"/>
      <c r="X42" s="469"/>
      <c r="Y42" s="469"/>
      <c r="Z42" s="506"/>
      <c r="AA42" s="506"/>
    </row>
    <row r="43" spans="2:28" x14ac:dyDescent="0.3">
      <c r="C43" s="469"/>
      <c r="D43" s="469"/>
      <c r="E43" s="469"/>
      <c r="F43" s="469"/>
      <c r="G43" s="469"/>
      <c r="H43" s="469"/>
      <c r="I43" s="469"/>
      <c r="J43" s="469"/>
      <c r="K43" s="469"/>
      <c r="L43" s="469"/>
      <c r="M43" s="469"/>
      <c r="N43" s="469"/>
      <c r="O43" s="469"/>
      <c r="P43" s="469"/>
      <c r="Q43" s="469"/>
      <c r="R43" s="469"/>
      <c r="S43" s="469"/>
      <c r="T43" s="469"/>
      <c r="U43" s="469"/>
      <c r="V43" s="469"/>
      <c r="W43" s="469"/>
      <c r="X43" s="469"/>
      <c r="Y43" s="469"/>
      <c r="Z43" s="506"/>
      <c r="AA43" s="506"/>
    </row>
    <row r="44" spans="2:28" ht="15" thickBot="1" x14ac:dyDescent="0.35">
      <c r="C44" s="470" t="str">
        <f>+B5</f>
        <v>SAN_ANDRES</v>
      </c>
      <c r="D44" s="466" t="s">
        <v>518</v>
      </c>
      <c r="E44" s="469"/>
      <c r="F44" s="469"/>
      <c r="G44" s="469"/>
      <c r="H44" s="469"/>
      <c r="I44" s="469"/>
      <c r="J44" s="469"/>
      <c r="K44" s="469"/>
      <c r="L44" s="469"/>
      <c r="M44" s="469"/>
      <c r="N44" s="469"/>
      <c r="O44" s="469"/>
      <c r="P44" s="469"/>
      <c r="Q44" s="469"/>
      <c r="R44" s="469"/>
      <c r="S44" s="469"/>
      <c r="T44" s="469"/>
      <c r="U44" s="469"/>
      <c r="V44" s="469"/>
      <c r="W44" s="469"/>
      <c r="X44" s="469"/>
      <c r="Y44" s="469"/>
      <c r="Z44" s="506"/>
      <c r="AA44" s="506"/>
    </row>
    <row r="45" spans="2:28" ht="15" thickBot="1" x14ac:dyDescent="0.35">
      <c r="C45" s="469"/>
      <c r="D45" s="887">
        <v>2010</v>
      </c>
      <c r="E45" s="888"/>
      <c r="F45" s="887">
        <v>2011</v>
      </c>
      <c r="G45" s="888"/>
      <c r="H45" s="887">
        <v>2012</v>
      </c>
      <c r="I45" s="888"/>
      <c r="J45" s="887">
        <v>2013</v>
      </c>
      <c r="K45" s="888"/>
      <c r="L45" s="887">
        <v>2014</v>
      </c>
      <c r="M45" s="888"/>
      <c r="N45" s="887">
        <v>2015</v>
      </c>
      <c r="O45" s="888"/>
      <c r="P45" s="887">
        <v>2016</v>
      </c>
      <c r="Q45" s="888"/>
      <c r="R45" s="887">
        <v>2017</v>
      </c>
      <c r="S45" s="888"/>
      <c r="T45" s="887">
        <v>2018</v>
      </c>
      <c r="U45" s="888"/>
      <c r="V45" s="878">
        <v>2019</v>
      </c>
      <c r="W45" s="879"/>
      <c r="X45" s="878" t="str">
        <f>+X4</f>
        <v>Noviembre.  2020</v>
      </c>
      <c r="Y45" s="879"/>
      <c r="Z45" s="878" t="str">
        <f>+Z4</f>
        <v>Agosto. 2021</v>
      </c>
      <c r="AA45" s="879"/>
    </row>
    <row r="46" spans="2:28" ht="15" thickBot="1" x14ac:dyDescent="0.35">
      <c r="C46" s="471" t="s">
        <v>319</v>
      </c>
      <c r="D46" s="482" t="s">
        <v>321</v>
      </c>
      <c r="E46" s="483" t="s">
        <v>322</v>
      </c>
      <c r="F46" s="482" t="s">
        <v>321</v>
      </c>
      <c r="G46" s="483" t="s">
        <v>322</v>
      </c>
      <c r="H46" s="482" t="s">
        <v>321</v>
      </c>
      <c r="I46" s="483" t="s">
        <v>322</v>
      </c>
      <c r="J46" s="482" t="s">
        <v>321</v>
      </c>
      <c r="K46" s="483" t="s">
        <v>322</v>
      </c>
      <c r="L46" s="482" t="s">
        <v>321</v>
      </c>
      <c r="M46" s="483" t="s">
        <v>322</v>
      </c>
      <c r="N46" s="482" t="s">
        <v>321</v>
      </c>
      <c r="O46" s="483" t="s">
        <v>322</v>
      </c>
      <c r="P46" s="482" t="s">
        <v>321</v>
      </c>
      <c r="Q46" s="483" t="s">
        <v>322</v>
      </c>
      <c r="R46" s="482" t="s">
        <v>321</v>
      </c>
      <c r="S46" s="483" t="s">
        <v>322</v>
      </c>
      <c r="T46" s="484" t="s">
        <v>321</v>
      </c>
      <c r="U46" s="485" t="s">
        <v>322</v>
      </c>
      <c r="V46" s="486" t="s">
        <v>321</v>
      </c>
      <c r="W46" s="487" t="s">
        <v>322</v>
      </c>
      <c r="X46" s="472" t="s">
        <v>321</v>
      </c>
      <c r="Y46" s="473" t="s">
        <v>322</v>
      </c>
      <c r="Z46" s="472" t="s">
        <v>321</v>
      </c>
      <c r="AA46" s="473" t="s">
        <v>322</v>
      </c>
    </row>
    <row r="47" spans="2:28" x14ac:dyDescent="0.3">
      <c r="C47" s="471" t="s">
        <v>330</v>
      </c>
      <c r="D47" s="475">
        <f>SUM(D6:D7)</f>
        <v>315</v>
      </c>
      <c r="E47" s="488">
        <f t="shared" ref="E47:U47" si="43">SUM(E6:E7)</f>
        <v>73</v>
      </c>
      <c r="F47" s="475">
        <f t="shared" si="43"/>
        <v>241</v>
      </c>
      <c r="G47" s="488">
        <f t="shared" si="43"/>
        <v>53</v>
      </c>
      <c r="H47" s="475">
        <f t="shared" si="43"/>
        <v>259</v>
      </c>
      <c r="I47" s="488">
        <f t="shared" si="43"/>
        <v>44</v>
      </c>
      <c r="J47" s="475">
        <f t="shared" si="43"/>
        <v>202</v>
      </c>
      <c r="K47" s="488">
        <f t="shared" si="43"/>
        <v>55</v>
      </c>
      <c r="L47" s="475">
        <f t="shared" si="43"/>
        <v>226</v>
      </c>
      <c r="M47" s="488">
        <f t="shared" si="43"/>
        <v>39</v>
      </c>
      <c r="N47" s="475">
        <f t="shared" si="43"/>
        <v>230</v>
      </c>
      <c r="O47" s="488">
        <f t="shared" si="43"/>
        <v>28</v>
      </c>
      <c r="P47" s="475">
        <f t="shared" si="43"/>
        <v>286</v>
      </c>
      <c r="Q47" s="488">
        <f t="shared" si="43"/>
        <v>32</v>
      </c>
      <c r="R47" s="475">
        <f t="shared" si="43"/>
        <v>315</v>
      </c>
      <c r="S47" s="488">
        <f t="shared" si="43"/>
        <v>29</v>
      </c>
      <c r="T47" s="477">
        <f t="shared" si="43"/>
        <v>404</v>
      </c>
      <c r="U47" s="489">
        <f t="shared" si="43"/>
        <v>40</v>
      </c>
      <c r="V47" s="490">
        <f>SUM(V6:V7)</f>
        <v>440</v>
      </c>
      <c r="W47" s="491">
        <f>SUM(W6:W7)</f>
        <v>25</v>
      </c>
      <c r="X47" s="491">
        <f t="shared" ref="X47:Y47" si="44">SUM(X6:X7)</f>
        <v>517</v>
      </c>
      <c r="Y47" s="491">
        <f t="shared" si="44"/>
        <v>15</v>
      </c>
      <c r="Z47" s="491">
        <f t="shared" ref="Z47:AA47" si="45">SUM(Z6:Z7)</f>
        <v>249</v>
      </c>
      <c r="AA47" s="491">
        <f t="shared" si="45"/>
        <v>1</v>
      </c>
    </row>
    <row r="48" spans="2:28" x14ac:dyDescent="0.3">
      <c r="C48" s="474" t="s">
        <v>255</v>
      </c>
      <c r="D48" s="477">
        <f>+D8</f>
        <v>497</v>
      </c>
      <c r="E48" s="492">
        <f t="shared" ref="E48:U48" si="46">+E8</f>
        <v>339</v>
      </c>
      <c r="F48" s="477">
        <f t="shared" si="46"/>
        <v>438</v>
      </c>
      <c r="G48" s="492">
        <f t="shared" si="46"/>
        <v>355</v>
      </c>
      <c r="H48" s="477">
        <f t="shared" si="46"/>
        <v>582</v>
      </c>
      <c r="I48" s="492">
        <f t="shared" si="46"/>
        <v>428</v>
      </c>
      <c r="J48" s="477">
        <f t="shared" si="46"/>
        <v>464</v>
      </c>
      <c r="K48" s="492">
        <f t="shared" si="46"/>
        <v>381</v>
      </c>
      <c r="L48" s="477">
        <f t="shared" si="46"/>
        <v>572</v>
      </c>
      <c r="M48" s="492">
        <f t="shared" si="46"/>
        <v>393</v>
      </c>
      <c r="N48" s="477">
        <f t="shared" si="46"/>
        <v>522</v>
      </c>
      <c r="O48" s="492">
        <f t="shared" si="46"/>
        <v>348</v>
      </c>
      <c r="P48" s="477">
        <f t="shared" si="46"/>
        <v>486</v>
      </c>
      <c r="Q48" s="492">
        <f t="shared" si="46"/>
        <v>331</v>
      </c>
      <c r="R48" s="477">
        <f t="shared" si="46"/>
        <v>507</v>
      </c>
      <c r="S48" s="492">
        <f t="shared" si="46"/>
        <v>342</v>
      </c>
      <c r="T48" s="477">
        <f t="shared" si="46"/>
        <v>522</v>
      </c>
      <c r="U48" s="489">
        <f t="shared" si="46"/>
        <v>330</v>
      </c>
      <c r="V48" s="477">
        <f>+V8</f>
        <v>516</v>
      </c>
      <c r="W48" s="492">
        <f>+W8</f>
        <v>321</v>
      </c>
      <c r="X48" s="492">
        <f t="shared" ref="X48:Y48" si="47">+X8</f>
        <v>581</v>
      </c>
      <c r="Y48" s="492">
        <f t="shared" si="47"/>
        <v>333</v>
      </c>
      <c r="Z48" s="492">
        <f t="shared" ref="Z48:AA48" si="48">+Z8</f>
        <v>516</v>
      </c>
      <c r="AA48" s="492">
        <f t="shared" si="48"/>
        <v>307</v>
      </c>
    </row>
    <row r="49" spans="3:27" x14ac:dyDescent="0.3">
      <c r="C49" s="474" t="s">
        <v>256</v>
      </c>
      <c r="D49" s="477">
        <f>SUM(D9:D13)+D28</f>
        <v>2963</v>
      </c>
      <c r="E49" s="492">
        <f t="shared" ref="E49:U49" si="49">SUM(E9:E13)+E28</f>
        <v>1957</v>
      </c>
      <c r="F49" s="477">
        <f t="shared" si="49"/>
        <v>2814</v>
      </c>
      <c r="G49" s="492">
        <f t="shared" si="49"/>
        <v>2015</v>
      </c>
      <c r="H49" s="477">
        <f t="shared" si="49"/>
        <v>2817</v>
      </c>
      <c r="I49" s="492">
        <f t="shared" si="49"/>
        <v>2062</v>
      </c>
      <c r="J49" s="477">
        <f t="shared" si="49"/>
        <v>2639</v>
      </c>
      <c r="K49" s="492">
        <f t="shared" si="49"/>
        <v>2127</v>
      </c>
      <c r="L49" s="477">
        <f t="shared" si="49"/>
        <v>2721</v>
      </c>
      <c r="M49" s="492">
        <f t="shared" si="49"/>
        <v>2083</v>
      </c>
      <c r="N49" s="477">
        <f t="shared" si="49"/>
        <v>2688</v>
      </c>
      <c r="O49" s="492">
        <f t="shared" si="49"/>
        <v>2093</v>
      </c>
      <c r="P49" s="477">
        <f t="shared" si="49"/>
        <v>2827</v>
      </c>
      <c r="Q49" s="492">
        <f t="shared" si="49"/>
        <v>2148</v>
      </c>
      <c r="R49" s="477">
        <f t="shared" si="49"/>
        <v>2862</v>
      </c>
      <c r="S49" s="492">
        <f t="shared" si="49"/>
        <v>2010</v>
      </c>
      <c r="T49" s="477">
        <f t="shared" si="49"/>
        <v>2843</v>
      </c>
      <c r="U49" s="489">
        <f t="shared" si="49"/>
        <v>1926</v>
      </c>
      <c r="V49" s="477">
        <f>SUM(V9:V13)+V28</f>
        <v>2622</v>
      </c>
      <c r="W49" s="492">
        <f>SUM(W9:W13)+W28</f>
        <v>2141</v>
      </c>
      <c r="X49" s="492">
        <f t="shared" ref="X49:Y49" si="50">SUM(X9:X13)+X28</f>
        <v>2733</v>
      </c>
      <c r="Y49" s="492">
        <f t="shared" si="50"/>
        <v>2088</v>
      </c>
      <c r="Z49" s="492">
        <f t="shared" ref="Z49:AA49" si="51">SUM(Z9:Z13)+Z28</f>
        <v>2670</v>
      </c>
      <c r="AA49" s="492">
        <f t="shared" si="51"/>
        <v>2077</v>
      </c>
    </row>
    <row r="50" spans="3:27" x14ac:dyDescent="0.3">
      <c r="C50" s="474" t="s">
        <v>257</v>
      </c>
      <c r="D50" s="477">
        <f>SUM(D14:D17)</f>
        <v>2144</v>
      </c>
      <c r="E50" s="492">
        <f t="shared" ref="E50:U50" si="52">SUM(E14:E17)</f>
        <v>1732</v>
      </c>
      <c r="F50" s="477">
        <f t="shared" si="52"/>
        <v>2132</v>
      </c>
      <c r="G50" s="492">
        <f t="shared" si="52"/>
        <v>1747</v>
      </c>
      <c r="H50" s="477">
        <f t="shared" si="52"/>
        <v>2163</v>
      </c>
      <c r="I50" s="492">
        <f t="shared" si="52"/>
        <v>1670</v>
      </c>
      <c r="J50" s="477">
        <f t="shared" si="52"/>
        <v>2212</v>
      </c>
      <c r="K50" s="492">
        <f t="shared" si="52"/>
        <v>1784</v>
      </c>
      <c r="L50" s="477">
        <f t="shared" si="52"/>
        <v>2097</v>
      </c>
      <c r="M50" s="492">
        <f t="shared" si="52"/>
        <v>1734</v>
      </c>
      <c r="N50" s="477">
        <f t="shared" si="52"/>
        <v>2086</v>
      </c>
      <c r="O50" s="492">
        <f t="shared" si="52"/>
        <v>1597</v>
      </c>
      <c r="P50" s="477">
        <f t="shared" si="52"/>
        <v>2016</v>
      </c>
      <c r="Q50" s="492">
        <f t="shared" si="52"/>
        <v>1629</v>
      </c>
      <c r="R50" s="477">
        <f t="shared" si="52"/>
        <v>2072</v>
      </c>
      <c r="S50" s="492">
        <f t="shared" si="52"/>
        <v>1544</v>
      </c>
      <c r="T50" s="477">
        <f t="shared" si="52"/>
        <v>2015</v>
      </c>
      <c r="U50" s="489">
        <f t="shared" si="52"/>
        <v>1618</v>
      </c>
      <c r="V50" s="477">
        <f>SUM(V14:V17)</f>
        <v>1900</v>
      </c>
      <c r="W50" s="492">
        <f>SUM(W14:W17)</f>
        <v>1690</v>
      </c>
      <c r="X50" s="492">
        <f t="shared" ref="X50:Y50" si="53">SUM(X14:X17)</f>
        <v>1895</v>
      </c>
      <c r="Y50" s="492">
        <f t="shared" si="53"/>
        <v>1827</v>
      </c>
      <c r="Z50" s="492">
        <f t="shared" ref="Z50:AA50" si="54">SUM(Z14:Z17)</f>
        <v>1885</v>
      </c>
      <c r="AA50" s="492">
        <f t="shared" si="54"/>
        <v>1967</v>
      </c>
    </row>
    <row r="51" spans="3:27" x14ac:dyDescent="0.3">
      <c r="C51" s="474" t="s">
        <v>258</v>
      </c>
      <c r="D51" s="477">
        <f>SUM(D18:D21)</f>
        <v>932</v>
      </c>
      <c r="E51" s="492">
        <f t="shared" ref="E51:U51" si="55">SUM(E18:E21)</f>
        <v>708</v>
      </c>
      <c r="F51" s="477">
        <f t="shared" si="55"/>
        <v>871</v>
      </c>
      <c r="G51" s="492">
        <f t="shared" si="55"/>
        <v>671</v>
      </c>
      <c r="H51" s="477">
        <f t="shared" si="55"/>
        <v>884</v>
      </c>
      <c r="I51" s="492">
        <f t="shared" si="55"/>
        <v>670</v>
      </c>
      <c r="J51" s="477">
        <f t="shared" si="55"/>
        <v>841</v>
      </c>
      <c r="K51" s="492">
        <f t="shared" si="55"/>
        <v>627</v>
      </c>
      <c r="L51" s="477">
        <f t="shared" si="55"/>
        <v>760</v>
      </c>
      <c r="M51" s="492">
        <f t="shared" si="55"/>
        <v>605</v>
      </c>
      <c r="N51" s="477">
        <f t="shared" si="55"/>
        <v>780</v>
      </c>
      <c r="O51" s="492">
        <f t="shared" si="55"/>
        <v>620</v>
      </c>
      <c r="P51" s="477">
        <f t="shared" si="55"/>
        <v>783</v>
      </c>
      <c r="Q51" s="492">
        <f t="shared" si="55"/>
        <v>573</v>
      </c>
      <c r="R51" s="477">
        <f t="shared" si="55"/>
        <v>752</v>
      </c>
      <c r="S51" s="492">
        <f t="shared" si="55"/>
        <v>561</v>
      </c>
      <c r="T51" s="477">
        <f t="shared" si="55"/>
        <v>685</v>
      </c>
      <c r="U51" s="489">
        <f t="shared" si="55"/>
        <v>567</v>
      </c>
      <c r="V51" s="477">
        <f>SUM(V18:V21)</f>
        <v>732</v>
      </c>
      <c r="W51" s="492">
        <f>SUM(W18:W21)</f>
        <v>526</v>
      </c>
      <c r="X51" s="492">
        <f t="shared" ref="X51:Y51" si="56">SUM(X18:X21)</f>
        <v>760</v>
      </c>
      <c r="Y51" s="492">
        <f t="shared" si="56"/>
        <v>520</v>
      </c>
      <c r="Z51" s="492">
        <f t="shared" ref="Z51:AA51" si="57">SUM(Z18:Z21)</f>
        <v>723</v>
      </c>
      <c r="AA51" s="492">
        <f t="shared" si="57"/>
        <v>590</v>
      </c>
    </row>
    <row r="52" spans="3:27" ht="15" thickBot="1" x14ac:dyDescent="0.35">
      <c r="C52" s="493" t="s">
        <v>318</v>
      </c>
      <c r="D52" s="477">
        <f>SUM(D22:D27)</f>
        <v>288</v>
      </c>
      <c r="E52" s="492">
        <f t="shared" ref="E52:U52" si="58">SUM(E22:E27)</f>
        <v>346</v>
      </c>
      <c r="F52" s="477">
        <f t="shared" si="58"/>
        <v>245</v>
      </c>
      <c r="G52" s="492">
        <f t="shared" si="58"/>
        <v>410</v>
      </c>
      <c r="H52" s="477">
        <f t="shared" si="58"/>
        <v>252</v>
      </c>
      <c r="I52" s="492">
        <f t="shared" si="58"/>
        <v>397</v>
      </c>
      <c r="J52" s="477">
        <f t="shared" si="58"/>
        <v>301</v>
      </c>
      <c r="K52" s="492">
        <f t="shared" si="58"/>
        <v>187</v>
      </c>
      <c r="L52" s="477">
        <f t="shared" si="58"/>
        <v>244</v>
      </c>
      <c r="M52" s="492">
        <f t="shared" si="58"/>
        <v>161</v>
      </c>
      <c r="N52" s="477">
        <f t="shared" si="58"/>
        <v>270</v>
      </c>
      <c r="O52" s="492">
        <f t="shared" si="58"/>
        <v>89</v>
      </c>
      <c r="P52" s="477">
        <f t="shared" si="58"/>
        <v>310</v>
      </c>
      <c r="Q52" s="492">
        <f t="shared" si="58"/>
        <v>92</v>
      </c>
      <c r="R52" s="477">
        <f t="shared" si="58"/>
        <v>194</v>
      </c>
      <c r="S52" s="492">
        <f t="shared" si="58"/>
        <v>89</v>
      </c>
      <c r="T52" s="477">
        <f t="shared" si="58"/>
        <v>160</v>
      </c>
      <c r="U52" s="489">
        <f t="shared" si="58"/>
        <v>179</v>
      </c>
      <c r="V52" s="494">
        <f>SUM(V22:V27)</f>
        <v>192</v>
      </c>
      <c r="W52" s="495">
        <f>SUM(W22:W27)</f>
        <v>207</v>
      </c>
      <c r="X52" s="495">
        <f t="shared" ref="X52:Y52" si="59">SUM(X22:X27)</f>
        <v>144</v>
      </c>
      <c r="Y52" s="495">
        <f t="shared" si="59"/>
        <v>195</v>
      </c>
      <c r="Z52" s="495">
        <f t="shared" ref="Z52:AA52" si="60">SUM(Z22:Z27)</f>
        <v>109</v>
      </c>
      <c r="AA52" s="495">
        <f t="shared" si="60"/>
        <v>122</v>
      </c>
    </row>
    <row r="53" spans="3:27" ht="15" thickBot="1" x14ac:dyDescent="0.35">
      <c r="C53" s="479" t="s">
        <v>212</v>
      </c>
      <c r="D53" s="480">
        <f>SUM(D47:D52)</f>
        <v>7139</v>
      </c>
      <c r="E53" s="481">
        <f t="shared" ref="E53:W53" si="61">SUM(E47:E52)</f>
        <v>5155</v>
      </c>
      <c r="F53" s="480">
        <f t="shared" si="61"/>
        <v>6741</v>
      </c>
      <c r="G53" s="481">
        <f t="shared" si="61"/>
        <v>5251</v>
      </c>
      <c r="H53" s="480">
        <f t="shared" si="61"/>
        <v>6957</v>
      </c>
      <c r="I53" s="481">
        <f t="shared" si="61"/>
        <v>5271</v>
      </c>
      <c r="J53" s="480">
        <f t="shared" si="61"/>
        <v>6659</v>
      </c>
      <c r="K53" s="481">
        <f t="shared" si="61"/>
        <v>5161</v>
      </c>
      <c r="L53" s="480">
        <f t="shared" si="61"/>
        <v>6620</v>
      </c>
      <c r="M53" s="481">
        <f t="shared" si="61"/>
        <v>5015</v>
      </c>
      <c r="N53" s="480">
        <f t="shared" si="61"/>
        <v>6576</v>
      </c>
      <c r="O53" s="481">
        <f t="shared" si="61"/>
        <v>4775</v>
      </c>
      <c r="P53" s="480">
        <f t="shared" si="61"/>
        <v>6708</v>
      </c>
      <c r="Q53" s="481">
        <f t="shared" si="61"/>
        <v>4805</v>
      </c>
      <c r="R53" s="480">
        <f t="shared" si="61"/>
        <v>6702</v>
      </c>
      <c r="S53" s="481">
        <f t="shared" si="61"/>
        <v>4575</v>
      </c>
      <c r="T53" s="480">
        <f t="shared" si="61"/>
        <v>6629</v>
      </c>
      <c r="U53" s="481">
        <f t="shared" si="61"/>
        <v>4660</v>
      </c>
      <c r="V53" s="496">
        <f t="shared" si="61"/>
        <v>6402</v>
      </c>
      <c r="W53" s="496">
        <f t="shared" si="61"/>
        <v>4910</v>
      </c>
      <c r="X53" s="496">
        <f t="shared" ref="X53:Y53" si="62">SUM(X47:X52)</f>
        <v>6630</v>
      </c>
      <c r="Y53" s="496">
        <f t="shared" si="62"/>
        <v>4978</v>
      </c>
      <c r="Z53" s="496">
        <f t="shared" ref="Z53:AA53" si="63">SUM(Z47:Z52)</f>
        <v>6152</v>
      </c>
      <c r="AA53" s="496">
        <f t="shared" si="63"/>
        <v>5064</v>
      </c>
    </row>
    <row r="54" spans="3:27" x14ac:dyDescent="0.3">
      <c r="C54" s="125" t="s">
        <v>531</v>
      </c>
      <c r="D54" s="469"/>
      <c r="E54" s="469"/>
      <c r="F54" s="469"/>
      <c r="G54" s="469"/>
      <c r="H54" s="469"/>
      <c r="I54" s="469"/>
      <c r="J54" s="469"/>
      <c r="K54" s="469"/>
      <c r="L54" s="469"/>
      <c r="M54" s="498"/>
      <c r="N54" s="498"/>
      <c r="O54" s="469"/>
      <c r="P54" s="469"/>
      <c r="Q54" s="469"/>
      <c r="R54" s="469"/>
      <c r="S54" s="469"/>
      <c r="T54" s="469"/>
      <c r="U54" s="469"/>
      <c r="V54" s="469"/>
      <c r="W54" s="469"/>
      <c r="X54" s="469"/>
      <c r="Y54" s="469"/>
      <c r="Z54" s="506"/>
      <c r="AA54" s="506"/>
    </row>
    <row r="55" spans="3:27" x14ac:dyDescent="0.3">
      <c r="C55" s="497"/>
      <c r="D55" s="469"/>
      <c r="E55" s="469"/>
      <c r="F55" s="469"/>
      <c r="G55" s="469"/>
      <c r="H55" s="469"/>
      <c r="I55" s="469"/>
      <c r="J55" s="469"/>
      <c r="K55" s="469"/>
      <c r="L55" s="469"/>
      <c r="M55" s="498"/>
      <c r="N55" s="498"/>
      <c r="O55" s="469"/>
      <c r="P55" s="469"/>
      <c r="Q55" s="469"/>
      <c r="R55" s="469"/>
      <c r="S55" s="469"/>
      <c r="T55" s="469"/>
      <c r="U55" s="469"/>
      <c r="V55" s="469"/>
      <c r="W55" s="469"/>
      <c r="X55" s="469"/>
      <c r="Y55" s="469"/>
      <c r="Z55" s="506"/>
      <c r="AA55" s="506"/>
    </row>
    <row r="56" spans="3:27" ht="15" thickBot="1" x14ac:dyDescent="0.35">
      <c r="C56" s="470" t="str">
        <f>+B5</f>
        <v>SAN_ANDRES</v>
      </c>
      <c r="D56" s="469"/>
      <c r="E56" s="469"/>
      <c r="F56" s="469"/>
      <c r="G56" s="469"/>
      <c r="H56" s="469"/>
      <c r="I56" s="469"/>
      <c r="J56" s="469"/>
      <c r="K56" s="469"/>
      <c r="L56" s="469"/>
      <c r="M56" s="498"/>
      <c r="N56" s="498"/>
      <c r="O56" s="469"/>
      <c r="P56" s="469"/>
      <c r="Q56" s="469"/>
      <c r="R56" s="469"/>
      <c r="S56" s="469"/>
      <c r="T56" s="469"/>
      <c r="U56" s="469"/>
      <c r="V56" s="469"/>
      <c r="W56" s="469"/>
      <c r="X56" s="469"/>
      <c r="Y56" s="469"/>
      <c r="Z56" s="506"/>
      <c r="AA56" s="506"/>
    </row>
    <row r="57" spans="3:27" x14ac:dyDescent="0.3">
      <c r="C57" s="471" t="s">
        <v>328</v>
      </c>
      <c r="D57" s="499">
        <v>2010</v>
      </c>
      <c r="E57" s="499">
        <v>2011</v>
      </c>
      <c r="F57" s="499">
        <v>2012</v>
      </c>
      <c r="G57" s="499">
        <v>2013</v>
      </c>
      <c r="H57" s="499">
        <v>2014</v>
      </c>
      <c r="I57" s="499">
        <v>2015</v>
      </c>
      <c r="J57" s="500">
        <v>2016</v>
      </c>
      <c r="K57" s="499">
        <v>2017</v>
      </c>
      <c r="L57" s="802">
        <v>2018</v>
      </c>
      <c r="M57" s="499">
        <v>2019</v>
      </c>
      <c r="N57" s="499">
        <v>2020</v>
      </c>
      <c r="O57" s="499">
        <v>2021</v>
      </c>
      <c r="P57" s="469"/>
      <c r="Q57" s="469"/>
      <c r="R57" s="469"/>
      <c r="S57" s="469"/>
      <c r="T57" s="469"/>
      <c r="U57" s="469"/>
      <c r="V57" s="469"/>
      <c r="W57" s="469"/>
      <c r="X57" s="469"/>
      <c r="Y57" s="469"/>
      <c r="Z57" s="506"/>
      <c r="AA57" s="506"/>
    </row>
    <row r="58" spans="3:27" x14ac:dyDescent="0.3">
      <c r="C58" s="474" t="s">
        <v>329</v>
      </c>
      <c r="D58" s="478">
        <f>+D53</f>
        <v>7139</v>
      </c>
      <c r="E58" s="478">
        <f>+F53</f>
        <v>6741</v>
      </c>
      <c r="F58" s="478">
        <f>+H53</f>
        <v>6957</v>
      </c>
      <c r="G58" s="478">
        <f>+J53</f>
        <v>6659</v>
      </c>
      <c r="H58" s="478">
        <f>+L53</f>
        <v>6620</v>
      </c>
      <c r="I58" s="478">
        <f>+N53</f>
        <v>6576</v>
      </c>
      <c r="J58" s="501">
        <f>+P53</f>
        <v>6708</v>
      </c>
      <c r="K58" s="478">
        <f>+R53</f>
        <v>6702</v>
      </c>
      <c r="L58" s="502">
        <f>+T53</f>
        <v>6629</v>
      </c>
      <c r="M58" s="502">
        <f>+V53</f>
        <v>6402</v>
      </c>
      <c r="N58" s="478">
        <f>+X53</f>
        <v>6630</v>
      </c>
      <c r="O58" s="478">
        <f>+Z53</f>
        <v>6152</v>
      </c>
      <c r="P58" s="469"/>
      <c r="Q58" s="469"/>
      <c r="R58" s="469"/>
      <c r="S58" s="469"/>
      <c r="T58" s="469"/>
      <c r="U58" s="469"/>
      <c r="V58" s="469"/>
      <c r="W58" s="469"/>
      <c r="X58" s="469"/>
      <c r="Y58" s="469"/>
      <c r="Z58" s="506"/>
      <c r="AA58" s="506"/>
    </row>
    <row r="59" spans="3:27" x14ac:dyDescent="0.3">
      <c r="C59" s="474" t="s">
        <v>322</v>
      </c>
      <c r="D59" s="478">
        <f>+E53</f>
        <v>5155</v>
      </c>
      <c r="E59" s="478">
        <f>+G53</f>
        <v>5251</v>
      </c>
      <c r="F59" s="478">
        <f>+I53</f>
        <v>5271</v>
      </c>
      <c r="G59" s="478">
        <f>+K53</f>
        <v>5161</v>
      </c>
      <c r="H59" s="478">
        <f>+M53</f>
        <v>5015</v>
      </c>
      <c r="I59" s="478">
        <f>+O53</f>
        <v>4775</v>
      </c>
      <c r="J59" s="501">
        <f>+Q53</f>
        <v>4805</v>
      </c>
      <c r="K59" s="478">
        <f>+S53</f>
        <v>4575</v>
      </c>
      <c r="L59" s="502">
        <f>+U53</f>
        <v>4660</v>
      </c>
      <c r="M59" s="502">
        <f>+W53</f>
        <v>4910</v>
      </c>
      <c r="N59" s="478">
        <f>+Y53</f>
        <v>4978</v>
      </c>
      <c r="O59" s="478">
        <f>+AA53</f>
        <v>5064</v>
      </c>
      <c r="P59" s="469"/>
      <c r="Q59" s="469"/>
      <c r="R59" s="469"/>
      <c r="S59" s="469"/>
      <c r="T59" s="469"/>
      <c r="U59" s="469"/>
      <c r="V59" s="469"/>
      <c r="W59" s="469"/>
      <c r="X59" s="469"/>
      <c r="Y59" s="469"/>
      <c r="Z59" s="506"/>
      <c r="AA59" s="506"/>
    </row>
    <row r="60" spans="3:27" ht="15" thickBot="1" x14ac:dyDescent="0.35">
      <c r="C60" s="479" t="s">
        <v>212</v>
      </c>
      <c r="D60" s="503">
        <f>SUM(D58:D59)</f>
        <v>12294</v>
      </c>
      <c r="E60" s="503">
        <f t="shared" ref="E60:M60" si="64">SUM(E58:E59)</f>
        <v>11992</v>
      </c>
      <c r="F60" s="503">
        <f t="shared" si="64"/>
        <v>12228</v>
      </c>
      <c r="G60" s="503">
        <f t="shared" si="64"/>
        <v>11820</v>
      </c>
      <c r="H60" s="503">
        <f t="shared" si="64"/>
        <v>11635</v>
      </c>
      <c r="I60" s="503">
        <f t="shared" si="64"/>
        <v>11351</v>
      </c>
      <c r="J60" s="504">
        <f t="shared" si="64"/>
        <v>11513</v>
      </c>
      <c r="K60" s="503">
        <f t="shared" si="64"/>
        <v>11277</v>
      </c>
      <c r="L60" s="505">
        <f t="shared" si="64"/>
        <v>11289</v>
      </c>
      <c r="M60" s="503">
        <f t="shared" si="64"/>
        <v>11312</v>
      </c>
      <c r="N60" s="503">
        <f t="shared" ref="N60:O60" si="65">SUM(N58:N59)</f>
        <v>11608</v>
      </c>
      <c r="O60" s="503">
        <f t="shared" si="65"/>
        <v>11216</v>
      </c>
      <c r="P60" s="469"/>
      <c r="Q60" s="469"/>
      <c r="R60" s="469"/>
      <c r="S60" s="469"/>
      <c r="T60" s="469"/>
      <c r="U60" s="469"/>
      <c r="V60" s="469"/>
      <c r="W60" s="469"/>
      <c r="X60" s="469"/>
      <c r="Y60" s="469"/>
      <c r="Z60" s="506"/>
      <c r="AA60" s="506"/>
    </row>
    <row r="61" spans="3:27" x14ac:dyDescent="0.3">
      <c r="C61" s="125" t="s">
        <v>568</v>
      </c>
      <c r="D61" s="506"/>
      <c r="E61" s="506"/>
      <c r="F61" s="506"/>
      <c r="G61" s="506"/>
      <c r="H61" s="506"/>
      <c r="I61" s="506"/>
      <c r="J61" s="506"/>
      <c r="K61" s="506"/>
      <c r="L61" s="506"/>
      <c r="M61" s="506"/>
      <c r="N61" s="506"/>
      <c r="O61" s="506"/>
      <c r="P61" s="506"/>
      <c r="Q61" s="506"/>
      <c r="R61" s="506"/>
      <c r="S61" s="506"/>
      <c r="T61" s="506"/>
      <c r="U61" s="506"/>
      <c r="V61" s="506"/>
      <c r="W61" s="506"/>
      <c r="X61" s="506"/>
      <c r="Y61" s="506"/>
      <c r="Z61" s="506"/>
      <c r="AA61" s="506"/>
    </row>
    <row r="62" spans="3:27" x14ac:dyDescent="0.3">
      <c r="C62" s="780"/>
      <c r="M62" s="399"/>
      <c r="N62" s="399"/>
    </row>
    <row r="63" spans="3:27" x14ac:dyDescent="0.3">
      <c r="M63" s="399"/>
      <c r="N63" s="399"/>
    </row>
    <row r="64" spans="3:27" x14ac:dyDescent="0.3">
      <c r="C64" s="507" t="str">
        <f>+B5</f>
        <v>SAN_ANDRES</v>
      </c>
      <c r="M64" s="507" t="str">
        <f>+B5</f>
        <v>SAN_ANDRES</v>
      </c>
      <c r="N64" s="399"/>
    </row>
    <row r="65" spans="13:14" x14ac:dyDescent="0.3">
      <c r="N65" s="399"/>
    </row>
    <row r="66" spans="13:14" x14ac:dyDescent="0.3">
      <c r="M66" s="399"/>
      <c r="N66" s="399"/>
    </row>
    <row r="67" spans="13:14" x14ac:dyDescent="0.3">
      <c r="M67" s="399"/>
      <c r="N67" s="399"/>
    </row>
    <row r="68" spans="13:14" x14ac:dyDescent="0.3">
      <c r="M68" s="399"/>
      <c r="N68" s="399"/>
    </row>
    <row r="197" spans="1:27" x14ac:dyDescent="0.3">
      <c r="A197" s="508"/>
      <c r="B197" s="508"/>
      <c r="C197" s="509"/>
      <c r="D197" s="510"/>
      <c r="E197" s="510"/>
      <c r="F197" s="510"/>
      <c r="G197" s="510"/>
    </row>
    <row r="198" spans="1:27" x14ac:dyDescent="0.3">
      <c r="A198" s="409"/>
      <c r="B198" s="409"/>
      <c r="D198" s="883">
        <v>2010</v>
      </c>
      <c r="E198" s="883"/>
      <c r="F198" s="883">
        <v>2011</v>
      </c>
      <c r="G198" s="883"/>
      <c r="H198" s="883">
        <v>2012</v>
      </c>
      <c r="I198" s="883"/>
      <c r="J198" s="883">
        <v>2013</v>
      </c>
      <c r="K198" s="883"/>
      <c r="L198" s="883">
        <v>2014</v>
      </c>
      <c r="M198" s="883"/>
      <c r="N198" s="883">
        <v>2015</v>
      </c>
      <c r="O198" s="883"/>
      <c r="P198" s="883">
        <v>2016</v>
      </c>
      <c r="Q198" s="883"/>
      <c r="R198" s="883">
        <v>2017</v>
      </c>
      <c r="S198" s="883"/>
      <c r="T198" s="883">
        <v>2018</v>
      </c>
      <c r="U198" s="883"/>
      <c r="V198" s="883">
        <v>2019</v>
      </c>
      <c r="W198" s="883"/>
      <c r="X198" s="883">
        <v>2020</v>
      </c>
      <c r="Y198" s="883"/>
      <c r="Z198" s="883">
        <v>2021</v>
      </c>
      <c r="AA198" s="883"/>
    </row>
    <row r="199" spans="1:27" x14ac:dyDescent="0.3">
      <c r="A199" s="399" t="s">
        <v>315</v>
      </c>
      <c r="B199" s="692" t="s">
        <v>0</v>
      </c>
      <c r="C199" s="692" t="s">
        <v>233</v>
      </c>
      <c r="D199" s="511" t="s">
        <v>323</v>
      </c>
      <c r="E199" s="511" t="s">
        <v>324</v>
      </c>
      <c r="F199" s="511" t="s">
        <v>323</v>
      </c>
      <c r="G199" s="511" t="s">
        <v>324</v>
      </c>
      <c r="H199" s="511" t="s">
        <v>323</v>
      </c>
      <c r="I199" s="511" t="s">
        <v>324</v>
      </c>
      <c r="J199" s="511" t="s">
        <v>323</v>
      </c>
      <c r="K199" s="511" t="s">
        <v>324</v>
      </c>
      <c r="L199" s="511" t="s">
        <v>323</v>
      </c>
      <c r="M199" s="511" t="s">
        <v>324</v>
      </c>
      <c r="N199" s="511" t="s">
        <v>323</v>
      </c>
      <c r="O199" s="511" t="s">
        <v>324</v>
      </c>
      <c r="P199" s="511" t="s">
        <v>323</v>
      </c>
      <c r="Q199" s="511" t="s">
        <v>324</v>
      </c>
      <c r="R199" s="511" t="s">
        <v>323</v>
      </c>
      <c r="S199" s="511" t="s">
        <v>324</v>
      </c>
      <c r="T199" s="511" t="s">
        <v>323</v>
      </c>
      <c r="U199" s="511" t="s">
        <v>324</v>
      </c>
      <c r="V199" s="512" t="s">
        <v>323</v>
      </c>
      <c r="W199" s="512" t="s">
        <v>324</v>
      </c>
      <c r="X199" s="512" t="s">
        <v>323</v>
      </c>
      <c r="Y199" s="512" t="s">
        <v>324</v>
      </c>
      <c r="Z199" s="512" t="s">
        <v>323</v>
      </c>
      <c r="AA199" s="512" t="s">
        <v>324</v>
      </c>
    </row>
    <row r="200" spans="1:27" x14ac:dyDescent="0.3">
      <c r="A200" s="409" t="s">
        <v>74</v>
      </c>
      <c r="B200" s="693" t="s">
        <v>74</v>
      </c>
      <c r="C200" s="693" t="s">
        <v>223</v>
      </c>
      <c r="D200" s="694">
        <v>112</v>
      </c>
      <c r="E200" s="694">
        <v>0</v>
      </c>
      <c r="F200" s="694">
        <v>69</v>
      </c>
      <c r="G200" s="695">
        <v>0</v>
      </c>
      <c r="H200" s="695">
        <v>48</v>
      </c>
      <c r="I200" s="695">
        <v>0</v>
      </c>
      <c r="J200" s="724">
        <v>87</v>
      </c>
      <c r="K200" s="724">
        <v>0</v>
      </c>
      <c r="L200" s="724">
        <v>85</v>
      </c>
      <c r="M200" s="724">
        <v>2</v>
      </c>
      <c r="N200" s="724">
        <v>42</v>
      </c>
      <c r="O200" s="724">
        <v>0</v>
      </c>
      <c r="P200" s="724">
        <v>86</v>
      </c>
      <c r="Q200" s="725">
        <v>0</v>
      </c>
      <c r="R200" s="724">
        <v>101</v>
      </c>
      <c r="S200" s="724">
        <v>0</v>
      </c>
      <c r="T200" s="724">
        <v>66</v>
      </c>
      <c r="U200" s="724">
        <v>0</v>
      </c>
      <c r="V200" s="724">
        <v>35</v>
      </c>
      <c r="W200" s="724">
        <v>0</v>
      </c>
      <c r="X200" s="724">
        <v>1</v>
      </c>
      <c r="Y200" s="724">
        <v>0</v>
      </c>
      <c r="Z200" s="590">
        <v>24</v>
      </c>
      <c r="AA200" s="726">
        <v>0</v>
      </c>
    </row>
    <row r="201" spans="1:27" x14ac:dyDescent="0.3">
      <c r="A201" s="409" t="s">
        <v>75</v>
      </c>
      <c r="B201" s="693" t="s">
        <v>74</v>
      </c>
      <c r="C201" s="693" t="s">
        <v>286</v>
      </c>
      <c r="D201" s="694">
        <v>50</v>
      </c>
      <c r="E201" s="694">
        <v>0</v>
      </c>
      <c r="F201" s="694">
        <v>65</v>
      </c>
      <c r="G201" s="695">
        <v>0</v>
      </c>
      <c r="H201" s="695">
        <v>60</v>
      </c>
      <c r="I201" s="695">
        <v>0</v>
      </c>
      <c r="J201" s="724">
        <v>114</v>
      </c>
      <c r="K201" s="724">
        <v>0</v>
      </c>
      <c r="L201" s="724">
        <v>85</v>
      </c>
      <c r="M201" s="724">
        <v>6</v>
      </c>
      <c r="N201" s="724">
        <v>122</v>
      </c>
      <c r="O201" s="724">
        <v>0</v>
      </c>
      <c r="P201" s="724">
        <v>111</v>
      </c>
      <c r="Q201" s="725">
        <v>0</v>
      </c>
      <c r="R201" s="724">
        <v>122</v>
      </c>
      <c r="S201" s="724">
        <v>0</v>
      </c>
      <c r="T201" s="724">
        <v>129</v>
      </c>
      <c r="U201" s="724">
        <v>0</v>
      </c>
      <c r="V201" s="724">
        <v>72</v>
      </c>
      <c r="W201" s="724">
        <v>0</v>
      </c>
      <c r="X201" s="724">
        <v>71</v>
      </c>
      <c r="Y201" s="724">
        <v>0</v>
      </c>
      <c r="Z201" s="590">
        <v>67</v>
      </c>
      <c r="AA201" s="726">
        <v>0</v>
      </c>
    </row>
    <row r="202" spans="1:27" x14ac:dyDescent="0.3">
      <c r="A202" s="409" t="s">
        <v>76</v>
      </c>
      <c r="B202" s="693" t="s">
        <v>74</v>
      </c>
      <c r="C202" s="693" t="s">
        <v>255</v>
      </c>
      <c r="D202" s="694">
        <v>875</v>
      </c>
      <c r="E202" s="694">
        <v>863</v>
      </c>
      <c r="F202" s="694">
        <v>832</v>
      </c>
      <c r="G202" s="695">
        <v>1002</v>
      </c>
      <c r="H202" s="695">
        <v>1064</v>
      </c>
      <c r="I202" s="695">
        <v>1070</v>
      </c>
      <c r="J202" s="724">
        <v>848</v>
      </c>
      <c r="K202" s="724">
        <v>1032</v>
      </c>
      <c r="L202" s="724">
        <v>845</v>
      </c>
      <c r="M202" s="724">
        <v>910</v>
      </c>
      <c r="N202" s="724">
        <v>800</v>
      </c>
      <c r="O202" s="724">
        <v>775</v>
      </c>
      <c r="P202" s="724">
        <v>856</v>
      </c>
      <c r="Q202" s="725">
        <v>829</v>
      </c>
      <c r="R202" s="724">
        <v>895</v>
      </c>
      <c r="S202" s="724">
        <v>963</v>
      </c>
      <c r="T202" s="724">
        <v>833</v>
      </c>
      <c r="U202" s="724">
        <v>805</v>
      </c>
      <c r="V202" s="724">
        <v>926</v>
      </c>
      <c r="W202" s="724">
        <v>1002</v>
      </c>
      <c r="X202" s="724">
        <v>852</v>
      </c>
      <c r="Y202" s="724">
        <v>893</v>
      </c>
      <c r="Z202" s="590">
        <v>740</v>
      </c>
      <c r="AA202" s="726">
        <v>915</v>
      </c>
    </row>
    <row r="203" spans="1:27" x14ac:dyDescent="0.3">
      <c r="A203" s="409" t="s">
        <v>77</v>
      </c>
      <c r="B203" s="693" t="s">
        <v>74</v>
      </c>
      <c r="C203" s="693" t="s">
        <v>224</v>
      </c>
      <c r="D203" s="694">
        <v>1067</v>
      </c>
      <c r="E203" s="694">
        <v>1065</v>
      </c>
      <c r="F203" s="694">
        <v>1176</v>
      </c>
      <c r="G203" s="695">
        <v>1171</v>
      </c>
      <c r="H203" s="695">
        <v>1122</v>
      </c>
      <c r="I203" s="695">
        <v>1177</v>
      </c>
      <c r="J203" s="724">
        <v>1281</v>
      </c>
      <c r="K203" s="724">
        <v>1213</v>
      </c>
      <c r="L203" s="724">
        <v>1148</v>
      </c>
      <c r="M203" s="724">
        <v>1266</v>
      </c>
      <c r="N203" s="724">
        <v>1082</v>
      </c>
      <c r="O203" s="724">
        <v>1194</v>
      </c>
      <c r="P203" s="724">
        <v>1106</v>
      </c>
      <c r="Q203" s="725">
        <v>1049</v>
      </c>
      <c r="R203" s="724">
        <v>1131</v>
      </c>
      <c r="S203" s="724">
        <v>1139</v>
      </c>
      <c r="T203" s="724">
        <v>1117</v>
      </c>
      <c r="U203" s="724">
        <v>1219</v>
      </c>
      <c r="V203" s="724">
        <v>1007</v>
      </c>
      <c r="W203" s="724">
        <v>1174</v>
      </c>
      <c r="X203" s="724">
        <v>1084</v>
      </c>
      <c r="Y203" s="724">
        <v>1211</v>
      </c>
      <c r="Z203" s="590">
        <v>990</v>
      </c>
      <c r="AA203" s="726">
        <v>1096</v>
      </c>
    </row>
    <row r="204" spans="1:27" x14ac:dyDescent="0.3">
      <c r="A204" s="409" t="s">
        <v>78</v>
      </c>
      <c r="B204" s="693" t="s">
        <v>74</v>
      </c>
      <c r="C204" s="693" t="s">
        <v>225</v>
      </c>
      <c r="D204" s="694">
        <v>945</v>
      </c>
      <c r="E204" s="694">
        <v>1178</v>
      </c>
      <c r="F204" s="694">
        <v>1048</v>
      </c>
      <c r="G204" s="695">
        <v>1195</v>
      </c>
      <c r="H204" s="695">
        <v>1043</v>
      </c>
      <c r="I204" s="695">
        <v>1082</v>
      </c>
      <c r="J204" s="724">
        <v>975</v>
      </c>
      <c r="K204" s="724">
        <v>1119</v>
      </c>
      <c r="L204" s="724">
        <v>1182</v>
      </c>
      <c r="M204" s="724">
        <v>1191</v>
      </c>
      <c r="N204" s="724">
        <v>976</v>
      </c>
      <c r="O204" s="724">
        <v>1166</v>
      </c>
      <c r="P204" s="724">
        <v>1011</v>
      </c>
      <c r="Q204" s="725">
        <v>1124</v>
      </c>
      <c r="R204" s="724">
        <v>941</v>
      </c>
      <c r="S204" s="724">
        <v>1041</v>
      </c>
      <c r="T204" s="724">
        <v>978</v>
      </c>
      <c r="U204" s="724">
        <v>1060</v>
      </c>
      <c r="V204" s="724">
        <v>951</v>
      </c>
      <c r="W204" s="724">
        <v>1174</v>
      </c>
      <c r="X204" s="724">
        <v>927</v>
      </c>
      <c r="Y204" s="724">
        <v>1122</v>
      </c>
      <c r="Z204" s="590">
        <v>940</v>
      </c>
      <c r="AA204" s="726">
        <v>1198</v>
      </c>
    </row>
    <row r="205" spans="1:27" x14ac:dyDescent="0.3">
      <c r="A205" s="409" t="s">
        <v>79</v>
      </c>
      <c r="B205" s="693" t="s">
        <v>74</v>
      </c>
      <c r="C205" s="693" t="s">
        <v>226</v>
      </c>
      <c r="D205" s="694">
        <v>955</v>
      </c>
      <c r="E205" s="694">
        <v>1208</v>
      </c>
      <c r="F205" s="694">
        <v>892</v>
      </c>
      <c r="G205" s="695">
        <v>1198</v>
      </c>
      <c r="H205" s="695">
        <v>943</v>
      </c>
      <c r="I205" s="695">
        <v>1130</v>
      </c>
      <c r="J205" s="724">
        <v>1007</v>
      </c>
      <c r="K205" s="724">
        <v>1016</v>
      </c>
      <c r="L205" s="724">
        <v>934</v>
      </c>
      <c r="M205" s="724">
        <v>1020</v>
      </c>
      <c r="N205" s="724">
        <v>1094</v>
      </c>
      <c r="O205" s="724">
        <v>1077</v>
      </c>
      <c r="P205" s="724">
        <v>940</v>
      </c>
      <c r="Q205" s="725">
        <v>1035</v>
      </c>
      <c r="R205" s="724">
        <v>1001</v>
      </c>
      <c r="S205" s="724">
        <v>1048</v>
      </c>
      <c r="T205" s="724">
        <v>939</v>
      </c>
      <c r="U205" s="724">
        <v>919</v>
      </c>
      <c r="V205" s="724">
        <v>907</v>
      </c>
      <c r="W205" s="724">
        <v>1028</v>
      </c>
      <c r="X205" s="724">
        <v>927</v>
      </c>
      <c r="Y205" s="724">
        <v>1097</v>
      </c>
      <c r="Z205" s="590">
        <v>900</v>
      </c>
      <c r="AA205" s="726">
        <v>1151</v>
      </c>
    </row>
    <row r="206" spans="1:27" x14ac:dyDescent="0.3">
      <c r="A206" s="409" t="s">
        <v>80</v>
      </c>
      <c r="B206" s="693" t="s">
        <v>74</v>
      </c>
      <c r="C206" s="693" t="s">
        <v>227</v>
      </c>
      <c r="D206" s="694">
        <v>926</v>
      </c>
      <c r="E206" s="694">
        <v>1114</v>
      </c>
      <c r="F206" s="694">
        <v>983</v>
      </c>
      <c r="G206" s="695">
        <v>1127</v>
      </c>
      <c r="H206" s="695">
        <v>872</v>
      </c>
      <c r="I206" s="695">
        <v>1037</v>
      </c>
      <c r="J206" s="724">
        <v>937</v>
      </c>
      <c r="K206" s="724">
        <v>1029</v>
      </c>
      <c r="L206" s="724">
        <v>972</v>
      </c>
      <c r="M206" s="724">
        <v>968</v>
      </c>
      <c r="N206" s="724">
        <v>964</v>
      </c>
      <c r="O206" s="724">
        <v>924</v>
      </c>
      <c r="P206" s="724">
        <v>1092</v>
      </c>
      <c r="Q206" s="725">
        <v>956</v>
      </c>
      <c r="R206" s="724">
        <v>907</v>
      </c>
      <c r="S206" s="724">
        <v>971</v>
      </c>
      <c r="T206" s="724">
        <v>960</v>
      </c>
      <c r="U206" s="724">
        <v>939</v>
      </c>
      <c r="V206" s="724">
        <v>882</v>
      </c>
      <c r="W206" s="724">
        <v>869</v>
      </c>
      <c r="X206" s="724">
        <v>872</v>
      </c>
      <c r="Y206" s="724">
        <v>910</v>
      </c>
      <c r="Z206" s="590">
        <v>879</v>
      </c>
      <c r="AA206" s="726">
        <v>1042</v>
      </c>
    </row>
    <row r="207" spans="1:27" x14ac:dyDescent="0.3">
      <c r="A207" s="409" t="s">
        <v>81</v>
      </c>
      <c r="B207" s="693" t="s">
        <v>74</v>
      </c>
      <c r="C207" s="693" t="s">
        <v>228</v>
      </c>
      <c r="D207" s="694">
        <v>885</v>
      </c>
      <c r="E207" s="694">
        <v>842</v>
      </c>
      <c r="F207" s="694">
        <v>888</v>
      </c>
      <c r="G207" s="695">
        <v>963</v>
      </c>
      <c r="H207" s="695">
        <v>971</v>
      </c>
      <c r="I207" s="695">
        <v>1038</v>
      </c>
      <c r="J207" s="724">
        <v>814</v>
      </c>
      <c r="K207" s="724">
        <v>881</v>
      </c>
      <c r="L207" s="724">
        <v>933</v>
      </c>
      <c r="M207" s="724">
        <v>983</v>
      </c>
      <c r="N207" s="724">
        <v>920</v>
      </c>
      <c r="O207" s="724">
        <v>901</v>
      </c>
      <c r="P207" s="724">
        <v>926</v>
      </c>
      <c r="Q207" s="725">
        <v>888</v>
      </c>
      <c r="R207" s="724">
        <v>1023</v>
      </c>
      <c r="S207" s="724">
        <v>886</v>
      </c>
      <c r="T207" s="724">
        <v>884</v>
      </c>
      <c r="U207" s="724">
        <v>863</v>
      </c>
      <c r="V207" s="724">
        <v>878</v>
      </c>
      <c r="W207" s="724">
        <v>925</v>
      </c>
      <c r="X207" s="724">
        <v>867</v>
      </c>
      <c r="Y207" s="724">
        <v>784</v>
      </c>
      <c r="Z207" s="590">
        <v>819</v>
      </c>
      <c r="AA207" s="726">
        <v>919</v>
      </c>
    </row>
    <row r="208" spans="1:27" x14ac:dyDescent="0.3">
      <c r="A208" s="409" t="s">
        <v>82</v>
      </c>
      <c r="B208" s="693" t="s">
        <v>74</v>
      </c>
      <c r="C208" s="693" t="s">
        <v>229</v>
      </c>
      <c r="D208" s="694">
        <v>940</v>
      </c>
      <c r="E208" s="694">
        <v>552</v>
      </c>
      <c r="F208" s="694">
        <v>1050</v>
      </c>
      <c r="G208" s="695">
        <v>714</v>
      </c>
      <c r="H208" s="695">
        <v>1101</v>
      </c>
      <c r="I208" s="695">
        <v>769</v>
      </c>
      <c r="J208" s="724">
        <v>1214</v>
      </c>
      <c r="K208" s="724">
        <v>867</v>
      </c>
      <c r="L208" s="724">
        <v>1013</v>
      </c>
      <c r="M208" s="724">
        <v>813</v>
      </c>
      <c r="N208" s="724">
        <v>1094</v>
      </c>
      <c r="O208" s="724">
        <v>886</v>
      </c>
      <c r="P208" s="724">
        <v>1097</v>
      </c>
      <c r="Q208" s="725">
        <v>829</v>
      </c>
      <c r="R208" s="724">
        <v>1098</v>
      </c>
      <c r="S208" s="724">
        <v>845</v>
      </c>
      <c r="T208" s="724">
        <v>1192</v>
      </c>
      <c r="U208" s="724">
        <v>896</v>
      </c>
      <c r="V208" s="724">
        <v>1093</v>
      </c>
      <c r="W208" s="724">
        <v>826</v>
      </c>
      <c r="X208" s="724">
        <v>1132</v>
      </c>
      <c r="Y208" s="724">
        <v>908</v>
      </c>
      <c r="Z208" s="590">
        <v>1267</v>
      </c>
      <c r="AA208" s="726">
        <v>858</v>
      </c>
    </row>
    <row r="209" spans="1:27" x14ac:dyDescent="0.3">
      <c r="A209" s="409" t="s">
        <v>83</v>
      </c>
      <c r="B209" s="693" t="s">
        <v>74</v>
      </c>
      <c r="C209" s="693" t="s">
        <v>287</v>
      </c>
      <c r="D209" s="694">
        <v>835</v>
      </c>
      <c r="E209" s="694">
        <v>543</v>
      </c>
      <c r="F209" s="694">
        <v>916</v>
      </c>
      <c r="G209" s="695">
        <v>602</v>
      </c>
      <c r="H209" s="695">
        <v>915</v>
      </c>
      <c r="I209" s="695">
        <v>642</v>
      </c>
      <c r="J209" s="724">
        <v>871</v>
      </c>
      <c r="K209" s="724">
        <v>678</v>
      </c>
      <c r="L209" s="724">
        <v>977</v>
      </c>
      <c r="M209" s="724">
        <v>716</v>
      </c>
      <c r="N209" s="724">
        <v>876</v>
      </c>
      <c r="O209" s="724">
        <v>688</v>
      </c>
      <c r="P209" s="724">
        <v>964</v>
      </c>
      <c r="Q209" s="725">
        <v>680</v>
      </c>
      <c r="R209" s="724">
        <v>995</v>
      </c>
      <c r="S209" s="724">
        <v>657</v>
      </c>
      <c r="T209" s="724">
        <v>983</v>
      </c>
      <c r="U209" s="724">
        <v>674</v>
      </c>
      <c r="V209" s="724">
        <v>1049</v>
      </c>
      <c r="W209" s="724">
        <v>757</v>
      </c>
      <c r="X209" s="724">
        <v>959</v>
      </c>
      <c r="Y209" s="724">
        <v>675</v>
      </c>
      <c r="Z209" s="590">
        <v>932</v>
      </c>
      <c r="AA209" s="726">
        <v>798</v>
      </c>
    </row>
    <row r="210" spans="1:27" x14ac:dyDescent="0.3">
      <c r="A210" s="409" t="s">
        <v>84</v>
      </c>
      <c r="B210" s="693" t="s">
        <v>74</v>
      </c>
      <c r="C210" s="693" t="s">
        <v>230</v>
      </c>
      <c r="D210" s="694">
        <v>715</v>
      </c>
      <c r="E210" s="694">
        <v>456</v>
      </c>
      <c r="F210" s="694">
        <v>736</v>
      </c>
      <c r="G210" s="695">
        <v>510</v>
      </c>
      <c r="H210" s="695">
        <v>772</v>
      </c>
      <c r="I210" s="695">
        <v>529</v>
      </c>
      <c r="J210" s="724">
        <v>821</v>
      </c>
      <c r="K210" s="724">
        <v>507</v>
      </c>
      <c r="L210" s="724">
        <v>770</v>
      </c>
      <c r="M210" s="724">
        <v>501</v>
      </c>
      <c r="N210" s="724">
        <v>852</v>
      </c>
      <c r="O210" s="724">
        <v>598</v>
      </c>
      <c r="P210" s="724">
        <v>798</v>
      </c>
      <c r="Q210" s="725">
        <v>577</v>
      </c>
      <c r="R210" s="724">
        <v>858</v>
      </c>
      <c r="S210" s="724">
        <v>575</v>
      </c>
      <c r="T210" s="724">
        <v>874</v>
      </c>
      <c r="U210" s="724">
        <v>518</v>
      </c>
      <c r="V210" s="724">
        <v>870</v>
      </c>
      <c r="W210" s="724">
        <v>502</v>
      </c>
      <c r="X210" s="724">
        <v>919</v>
      </c>
      <c r="Y210" s="724">
        <v>620</v>
      </c>
      <c r="Z210" s="590">
        <v>829</v>
      </c>
      <c r="AA210" s="726">
        <v>639</v>
      </c>
    </row>
    <row r="211" spans="1:27" x14ac:dyDescent="0.3">
      <c r="A211" s="409" t="s">
        <v>85</v>
      </c>
      <c r="B211" s="693" t="s">
        <v>74</v>
      </c>
      <c r="C211" s="693" t="s">
        <v>231</v>
      </c>
      <c r="D211" s="694">
        <v>618</v>
      </c>
      <c r="E211" s="694">
        <v>363</v>
      </c>
      <c r="F211" s="694">
        <v>630</v>
      </c>
      <c r="G211" s="695">
        <v>380</v>
      </c>
      <c r="H211" s="695">
        <v>627</v>
      </c>
      <c r="I211" s="695">
        <v>442</v>
      </c>
      <c r="J211" s="724">
        <v>700</v>
      </c>
      <c r="K211" s="724">
        <v>407</v>
      </c>
      <c r="L211" s="724">
        <v>722</v>
      </c>
      <c r="M211" s="724">
        <v>366</v>
      </c>
      <c r="N211" s="724">
        <v>687</v>
      </c>
      <c r="O211" s="724">
        <v>433</v>
      </c>
      <c r="P211" s="724">
        <v>792</v>
      </c>
      <c r="Q211" s="725">
        <v>475</v>
      </c>
      <c r="R211" s="724">
        <v>712</v>
      </c>
      <c r="S211" s="724">
        <v>489</v>
      </c>
      <c r="T211" s="724">
        <v>747</v>
      </c>
      <c r="U211" s="724">
        <v>455</v>
      </c>
      <c r="V211" s="724">
        <v>770</v>
      </c>
      <c r="W211" s="724">
        <v>421</v>
      </c>
      <c r="X211" s="724">
        <v>758</v>
      </c>
      <c r="Y211" s="724">
        <v>463</v>
      </c>
      <c r="Z211" s="590">
        <v>761</v>
      </c>
      <c r="AA211" s="726">
        <v>563</v>
      </c>
    </row>
    <row r="212" spans="1:27" x14ac:dyDescent="0.3">
      <c r="A212" s="409" t="s">
        <v>86</v>
      </c>
      <c r="B212" s="693" t="s">
        <v>74</v>
      </c>
      <c r="C212" s="693" t="s">
        <v>288</v>
      </c>
      <c r="D212" s="694">
        <v>606</v>
      </c>
      <c r="E212" s="694">
        <v>285</v>
      </c>
      <c r="F212" s="694">
        <v>622</v>
      </c>
      <c r="G212" s="695">
        <v>291</v>
      </c>
      <c r="H212" s="695">
        <v>637</v>
      </c>
      <c r="I212" s="695">
        <v>253</v>
      </c>
      <c r="J212" s="724">
        <v>613</v>
      </c>
      <c r="K212" s="724">
        <v>284</v>
      </c>
      <c r="L212" s="724">
        <v>669</v>
      </c>
      <c r="M212" s="724">
        <v>312</v>
      </c>
      <c r="N212" s="724">
        <v>709</v>
      </c>
      <c r="O212" s="724">
        <v>331</v>
      </c>
      <c r="P212" s="724">
        <v>667</v>
      </c>
      <c r="Q212" s="725">
        <v>340</v>
      </c>
      <c r="R212" s="724">
        <v>741</v>
      </c>
      <c r="S212" s="724">
        <v>361</v>
      </c>
      <c r="T212" s="724">
        <v>679</v>
      </c>
      <c r="U212" s="724">
        <v>371</v>
      </c>
      <c r="V212" s="724">
        <v>682</v>
      </c>
      <c r="W212" s="724">
        <v>359</v>
      </c>
      <c r="X212" s="724">
        <v>724</v>
      </c>
      <c r="Y212" s="724">
        <v>347</v>
      </c>
      <c r="Z212" s="590">
        <v>719</v>
      </c>
      <c r="AA212" s="726">
        <v>411</v>
      </c>
    </row>
    <row r="213" spans="1:27" x14ac:dyDescent="0.3">
      <c r="A213" s="409" t="s">
        <v>87</v>
      </c>
      <c r="B213" s="693" t="s">
        <v>74</v>
      </c>
      <c r="C213" s="693" t="s">
        <v>232</v>
      </c>
      <c r="D213" s="694">
        <v>540</v>
      </c>
      <c r="E213" s="694">
        <v>196</v>
      </c>
      <c r="F213" s="694">
        <v>512</v>
      </c>
      <c r="G213" s="695">
        <v>207</v>
      </c>
      <c r="H213" s="695">
        <v>493</v>
      </c>
      <c r="I213" s="695">
        <v>241</v>
      </c>
      <c r="J213" s="724">
        <v>468</v>
      </c>
      <c r="K213" s="724">
        <v>204</v>
      </c>
      <c r="L213" s="724">
        <v>512</v>
      </c>
      <c r="M213" s="724">
        <v>177</v>
      </c>
      <c r="N213" s="724">
        <v>514</v>
      </c>
      <c r="O213" s="724">
        <v>245</v>
      </c>
      <c r="P213" s="724">
        <v>587</v>
      </c>
      <c r="Q213" s="725">
        <v>237</v>
      </c>
      <c r="R213" s="724">
        <v>556</v>
      </c>
      <c r="S213" s="724">
        <v>253</v>
      </c>
      <c r="T213" s="724">
        <v>586</v>
      </c>
      <c r="U213" s="724">
        <v>289</v>
      </c>
      <c r="V213" s="724">
        <v>489</v>
      </c>
      <c r="W213" s="724">
        <v>283</v>
      </c>
      <c r="X213" s="724">
        <v>544</v>
      </c>
      <c r="Y213" s="724">
        <v>277</v>
      </c>
      <c r="Z213" s="590">
        <v>471</v>
      </c>
      <c r="AA213" s="726">
        <v>288</v>
      </c>
    </row>
    <row r="214" spans="1:27" x14ac:dyDescent="0.3">
      <c r="A214" s="409" t="s">
        <v>88</v>
      </c>
      <c r="B214" s="693" t="s">
        <v>74</v>
      </c>
      <c r="C214" s="693" t="s">
        <v>325</v>
      </c>
      <c r="D214" s="694">
        <v>55</v>
      </c>
      <c r="E214" s="694">
        <v>0</v>
      </c>
      <c r="F214" s="694">
        <v>28</v>
      </c>
      <c r="G214" s="695">
        <v>0</v>
      </c>
      <c r="H214" s="695">
        <v>56</v>
      </c>
      <c r="I214" s="695">
        <v>0</v>
      </c>
      <c r="J214" s="724">
        <v>76</v>
      </c>
      <c r="K214" s="724">
        <v>0</v>
      </c>
      <c r="L214" s="724">
        <v>60</v>
      </c>
      <c r="M214" s="724">
        <v>0</v>
      </c>
      <c r="N214" s="724">
        <v>26</v>
      </c>
      <c r="O214" s="724">
        <v>0</v>
      </c>
      <c r="P214" s="724">
        <v>71</v>
      </c>
      <c r="Q214" s="725">
        <v>0</v>
      </c>
      <c r="R214" s="724">
        <v>43</v>
      </c>
      <c r="S214" s="724">
        <v>0</v>
      </c>
      <c r="T214" s="724">
        <v>20</v>
      </c>
      <c r="U214" s="724">
        <v>0</v>
      </c>
      <c r="V214" s="724">
        <v>48</v>
      </c>
      <c r="W214" s="724">
        <v>0</v>
      </c>
      <c r="X214" s="724">
        <v>26</v>
      </c>
      <c r="Y214" s="724">
        <v>0</v>
      </c>
      <c r="Z214" s="590">
        <v>53</v>
      </c>
      <c r="AA214" s="726">
        <v>0</v>
      </c>
    </row>
    <row r="215" spans="1:27" x14ac:dyDescent="0.3">
      <c r="A215" s="409" t="s">
        <v>89</v>
      </c>
      <c r="B215" s="693" t="s">
        <v>74</v>
      </c>
      <c r="C215" s="693" t="s">
        <v>326</v>
      </c>
      <c r="D215" s="694">
        <v>17</v>
      </c>
      <c r="E215" s="694">
        <v>0</v>
      </c>
      <c r="F215" s="694">
        <v>45</v>
      </c>
      <c r="G215" s="695">
        <v>0</v>
      </c>
      <c r="H215" s="695">
        <v>32</v>
      </c>
      <c r="I215" s="695">
        <v>0</v>
      </c>
      <c r="J215" s="724">
        <v>23</v>
      </c>
      <c r="K215" s="724">
        <v>0</v>
      </c>
      <c r="L215" s="724">
        <v>34</v>
      </c>
      <c r="M215" s="724">
        <v>0</v>
      </c>
      <c r="N215" s="724">
        <v>52</v>
      </c>
      <c r="O215" s="724">
        <v>0</v>
      </c>
      <c r="P215" s="724">
        <v>11</v>
      </c>
      <c r="Q215" s="725">
        <v>0</v>
      </c>
      <c r="R215" s="724">
        <v>27</v>
      </c>
      <c r="S215" s="724">
        <v>0</v>
      </c>
      <c r="T215" s="724">
        <v>16</v>
      </c>
      <c r="U215" s="724">
        <v>0</v>
      </c>
      <c r="V215" s="724">
        <v>38</v>
      </c>
      <c r="W215" s="724">
        <v>0</v>
      </c>
      <c r="X215" s="724">
        <v>22</v>
      </c>
      <c r="Y215" s="724">
        <v>0</v>
      </c>
      <c r="Z215" s="590">
        <v>23</v>
      </c>
      <c r="AA215" s="726">
        <v>0</v>
      </c>
    </row>
    <row r="216" spans="1:27" x14ac:dyDescent="0.3">
      <c r="A216" s="409" t="s">
        <v>90</v>
      </c>
      <c r="B216" s="693" t="s">
        <v>74</v>
      </c>
      <c r="C216" s="693" t="s">
        <v>289</v>
      </c>
      <c r="D216" s="694">
        <v>76</v>
      </c>
      <c r="E216" s="694">
        <v>0</v>
      </c>
      <c r="F216" s="694">
        <v>40</v>
      </c>
      <c r="G216" s="695">
        <v>258</v>
      </c>
      <c r="H216" s="695">
        <v>47</v>
      </c>
      <c r="I216" s="695">
        <v>9</v>
      </c>
      <c r="J216" s="724">
        <v>62</v>
      </c>
      <c r="K216" s="724">
        <v>1</v>
      </c>
      <c r="L216" s="724">
        <v>37</v>
      </c>
      <c r="M216" s="724">
        <v>3</v>
      </c>
      <c r="N216" s="724">
        <v>55</v>
      </c>
      <c r="O216" s="724">
        <v>42</v>
      </c>
      <c r="P216" s="724">
        <v>55</v>
      </c>
      <c r="Q216" s="725">
        <v>11</v>
      </c>
      <c r="R216" s="724">
        <v>39</v>
      </c>
      <c r="S216" s="724">
        <v>42</v>
      </c>
      <c r="T216" s="724">
        <v>28</v>
      </c>
      <c r="U216" s="724">
        <v>34</v>
      </c>
      <c r="V216" s="724">
        <v>42</v>
      </c>
      <c r="W216" s="724">
        <v>25</v>
      </c>
      <c r="X216" s="724">
        <v>20</v>
      </c>
      <c r="Y216" s="724">
        <v>10</v>
      </c>
      <c r="Z216" s="590">
        <v>19</v>
      </c>
      <c r="AA216" s="726">
        <v>21</v>
      </c>
    </row>
    <row r="217" spans="1:27" x14ac:dyDescent="0.3">
      <c r="A217" s="409" t="s">
        <v>91</v>
      </c>
      <c r="B217" s="693" t="s">
        <v>74</v>
      </c>
      <c r="C217" s="693" t="s">
        <v>290</v>
      </c>
      <c r="D217" s="694">
        <v>110</v>
      </c>
      <c r="E217" s="694">
        <v>0</v>
      </c>
      <c r="F217" s="694">
        <v>80</v>
      </c>
      <c r="G217" s="695">
        <v>4</v>
      </c>
      <c r="H217" s="695">
        <v>70</v>
      </c>
      <c r="I217" s="695">
        <v>7</v>
      </c>
      <c r="J217" s="724">
        <v>91</v>
      </c>
      <c r="K217" s="724">
        <v>17</v>
      </c>
      <c r="L217" s="724">
        <v>93</v>
      </c>
      <c r="M217" s="724">
        <v>13</v>
      </c>
      <c r="N217" s="724">
        <v>89</v>
      </c>
      <c r="O217" s="724">
        <v>35</v>
      </c>
      <c r="P217" s="724">
        <v>107</v>
      </c>
      <c r="Q217" s="725">
        <v>54</v>
      </c>
      <c r="R217" s="724">
        <v>70</v>
      </c>
      <c r="S217" s="724">
        <v>45</v>
      </c>
      <c r="T217" s="724">
        <v>66</v>
      </c>
      <c r="U217" s="724">
        <v>39</v>
      </c>
      <c r="V217" s="724">
        <v>75</v>
      </c>
      <c r="W217" s="724">
        <v>53</v>
      </c>
      <c r="X217" s="724">
        <v>64</v>
      </c>
      <c r="Y217" s="724">
        <v>13</v>
      </c>
      <c r="Z217" s="590">
        <v>50</v>
      </c>
      <c r="AA217" s="726">
        <v>6</v>
      </c>
    </row>
    <row r="218" spans="1:27" x14ac:dyDescent="0.3">
      <c r="A218" s="409" t="s">
        <v>92</v>
      </c>
      <c r="B218" s="693" t="s">
        <v>74</v>
      </c>
      <c r="C218" s="693" t="s">
        <v>291</v>
      </c>
      <c r="D218" s="694">
        <v>227</v>
      </c>
      <c r="E218" s="694">
        <v>0</v>
      </c>
      <c r="F218" s="694">
        <v>217</v>
      </c>
      <c r="G218" s="695">
        <v>20</v>
      </c>
      <c r="H218" s="695">
        <v>179</v>
      </c>
      <c r="I218" s="695">
        <v>21</v>
      </c>
      <c r="J218" s="724">
        <v>227</v>
      </c>
      <c r="K218" s="724">
        <v>20</v>
      </c>
      <c r="L218" s="724">
        <v>255</v>
      </c>
      <c r="M218" s="724">
        <v>42</v>
      </c>
      <c r="N218" s="724">
        <v>256</v>
      </c>
      <c r="O218" s="724">
        <v>131</v>
      </c>
      <c r="P218" s="724">
        <v>250</v>
      </c>
      <c r="Q218" s="725">
        <v>71</v>
      </c>
      <c r="R218" s="724">
        <v>192</v>
      </c>
      <c r="S218" s="724">
        <v>73</v>
      </c>
      <c r="T218" s="724">
        <v>247</v>
      </c>
      <c r="U218" s="724">
        <v>108</v>
      </c>
      <c r="V218" s="724">
        <v>219</v>
      </c>
      <c r="W218" s="724">
        <v>159</v>
      </c>
      <c r="X218" s="724">
        <v>279</v>
      </c>
      <c r="Y218" s="724">
        <v>135</v>
      </c>
      <c r="Z218" s="590">
        <v>269</v>
      </c>
      <c r="AA218" s="726">
        <v>144</v>
      </c>
    </row>
    <row r="219" spans="1:27" x14ac:dyDescent="0.3">
      <c r="A219" s="409" t="s">
        <v>93</v>
      </c>
      <c r="B219" s="693" t="s">
        <v>74</v>
      </c>
      <c r="C219" s="693" t="s">
        <v>292</v>
      </c>
      <c r="D219" s="694">
        <v>273</v>
      </c>
      <c r="E219" s="694">
        <v>0</v>
      </c>
      <c r="F219" s="694">
        <v>280</v>
      </c>
      <c r="G219" s="695">
        <v>13</v>
      </c>
      <c r="H219" s="695">
        <v>208</v>
      </c>
      <c r="I219" s="695">
        <v>26</v>
      </c>
      <c r="J219" s="724">
        <v>306</v>
      </c>
      <c r="K219" s="724">
        <v>28</v>
      </c>
      <c r="L219" s="724">
        <v>236</v>
      </c>
      <c r="M219" s="724">
        <v>42</v>
      </c>
      <c r="N219" s="724">
        <v>224</v>
      </c>
      <c r="O219" s="724">
        <v>69</v>
      </c>
      <c r="P219" s="724">
        <v>264</v>
      </c>
      <c r="Q219" s="725">
        <v>119</v>
      </c>
      <c r="R219" s="724">
        <v>194</v>
      </c>
      <c r="S219" s="724">
        <v>84</v>
      </c>
      <c r="T219" s="724">
        <v>213</v>
      </c>
      <c r="U219" s="724">
        <v>89</v>
      </c>
      <c r="V219" s="724">
        <v>234</v>
      </c>
      <c r="W219" s="724">
        <v>164</v>
      </c>
      <c r="X219" s="724">
        <v>240</v>
      </c>
      <c r="Y219" s="724">
        <v>127</v>
      </c>
      <c r="Z219" s="590">
        <v>246</v>
      </c>
      <c r="AA219" s="726">
        <v>155</v>
      </c>
    </row>
    <row r="220" spans="1:27" x14ac:dyDescent="0.3">
      <c r="A220" s="409" t="s">
        <v>94</v>
      </c>
      <c r="B220" s="693" t="s">
        <v>74</v>
      </c>
      <c r="C220" s="693" t="s">
        <v>293</v>
      </c>
      <c r="D220" s="694">
        <v>208</v>
      </c>
      <c r="E220" s="694">
        <v>0</v>
      </c>
      <c r="F220" s="694">
        <v>188</v>
      </c>
      <c r="G220" s="695">
        <v>10</v>
      </c>
      <c r="H220" s="695">
        <v>171</v>
      </c>
      <c r="I220" s="695">
        <v>7</v>
      </c>
      <c r="J220" s="724">
        <v>217</v>
      </c>
      <c r="K220" s="724">
        <v>19</v>
      </c>
      <c r="L220" s="724">
        <v>236</v>
      </c>
      <c r="M220" s="724">
        <v>37</v>
      </c>
      <c r="N220" s="724">
        <v>219</v>
      </c>
      <c r="O220" s="724">
        <v>49</v>
      </c>
      <c r="P220" s="724">
        <v>219</v>
      </c>
      <c r="Q220" s="725">
        <v>70</v>
      </c>
      <c r="R220" s="724">
        <v>231</v>
      </c>
      <c r="S220" s="724">
        <v>91</v>
      </c>
      <c r="T220" s="724">
        <v>201</v>
      </c>
      <c r="U220" s="724">
        <v>71</v>
      </c>
      <c r="V220" s="724">
        <v>177</v>
      </c>
      <c r="W220" s="724">
        <v>99</v>
      </c>
      <c r="X220" s="724">
        <v>198</v>
      </c>
      <c r="Y220" s="724">
        <v>129</v>
      </c>
      <c r="Z220" s="590">
        <v>214</v>
      </c>
      <c r="AA220" s="726">
        <v>152</v>
      </c>
    </row>
    <row r="221" spans="1:27" x14ac:dyDescent="0.3">
      <c r="A221" s="409" t="s">
        <v>95</v>
      </c>
      <c r="B221" s="693" t="s">
        <v>74</v>
      </c>
      <c r="C221" s="693" t="s">
        <v>294</v>
      </c>
      <c r="D221" s="694">
        <v>162</v>
      </c>
      <c r="E221" s="694">
        <v>0</v>
      </c>
      <c r="F221" s="694">
        <v>154</v>
      </c>
      <c r="G221" s="695">
        <v>0</v>
      </c>
      <c r="H221" s="695">
        <v>187</v>
      </c>
      <c r="I221" s="695">
        <v>0</v>
      </c>
      <c r="J221" s="724">
        <v>190</v>
      </c>
      <c r="K221" s="724">
        <v>8</v>
      </c>
      <c r="L221" s="724">
        <v>172</v>
      </c>
      <c r="M221" s="724">
        <v>24</v>
      </c>
      <c r="N221" s="724">
        <v>185</v>
      </c>
      <c r="O221" s="724">
        <v>32</v>
      </c>
      <c r="P221" s="724">
        <v>159</v>
      </c>
      <c r="Q221" s="725">
        <v>44</v>
      </c>
      <c r="R221" s="724">
        <v>166</v>
      </c>
      <c r="S221" s="724">
        <v>64</v>
      </c>
      <c r="T221" s="724">
        <v>140</v>
      </c>
      <c r="U221" s="724">
        <v>75</v>
      </c>
      <c r="V221" s="724">
        <v>163</v>
      </c>
      <c r="W221" s="724">
        <v>73</v>
      </c>
      <c r="X221" s="724">
        <v>161</v>
      </c>
      <c r="Y221" s="724">
        <v>104</v>
      </c>
      <c r="Z221" s="590">
        <v>133</v>
      </c>
      <c r="AA221" s="726">
        <v>123</v>
      </c>
    </row>
    <row r="222" spans="1:27" x14ac:dyDescent="0.3">
      <c r="A222" s="409" t="s">
        <v>96</v>
      </c>
      <c r="B222" s="693" t="s">
        <v>74</v>
      </c>
      <c r="C222" s="693" t="s">
        <v>327</v>
      </c>
      <c r="D222" s="694">
        <v>39</v>
      </c>
      <c r="E222" s="694">
        <v>0</v>
      </c>
      <c r="F222" s="694">
        <v>25</v>
      </c>
      <c r="G222" s="695">
        <v>0</v>
      </c>
      <c r="H222" s="695">
        <v>42</v>
      </c>
      <c r="I222" s="695">
        <v>0</v>
      </c>
      <c r="J222" s="724">
        <v>37</v>
      </c>
      <c r="K222" s="724">
        <v>0</v>
      </c>
      <c r="L222" s="724">
        <v>18</v>
      </c>
      <c r="M222" s="724">
        <v>0</v>
      </c>
      <c r="N222" s="724">
        <v>0</v>
      </c>
      <c r="O222" s="724">
        <v>21</v>
      </c>
      <c r="P222" s="724">
        <v>0</v>
      </c>
      <c r="Q222" s="725">
        <v>21</v>
      </c>
      <c r="R222" s="724">
        <v>33</v>
      </c>
      <c r="S222" s="724">
        <v>23</v>
      </c>
      <c r="T222" s="724">
        <v>0</v>
      </c>
      <c r="U222" s="724">
        <v>26</v>
      </c>
      <c r="V222" s="724">
        <v>0</v>
      </c>
      <c r="W222" s="724">
        <v>46</v>
      </c>
      <c r="X222" s="724">
        <v>0</v>
      </c>
      <c r="Y222" s="724">
        <v>33</v>
      </c>
      <c r="Z222" s="590">
        <v>0</v>
      </c>
      <c r="AA222" s="726">
        <v>17</v>
      </c>
    </row>
    <row r="223" spans="1:27" x14ac:dyDescent="0.3">
      <c r="A223" s="409" t="s">
        <v>215</v>
      </c>
      <c r="B223" s="693" t="s">
        <v>75</v>
      </c>
      <c r="C223" s="693" t="s">
        <v>223</v>
      </c>
      <c r="D223" s="694">
        <v>1720</v>
      </c>
      <c r="E223" s="694">
        <v>21</v>
      </c>
      <c r="F223" s="694">
        <v>1409</v>
      </c>
      <c r="G223" s="695">
        <v>45</v>
      </c>
      <c r="H223" s="695">
        <v>1404</v>
      </c>
      <c r="I223" s="695">
        <v>75</v>
      </c>
      <c r="J223" s="724">
        <v>1307</v>
      </c>
      <c r="K223" s="724">
        <v>144</v>
      </c>
      <c r="L223" s="724">
        <v>1182</v>
      </c>
      <c r="M223" s="724">
        <v>197</v>
      </c>
      <c r="N223" s="724">
        <v>1120</v>
      </c>
      <c r="O223" s="724">
        <v>142</v>
      </c>
      <c r="P223" s="724">
        <v>1551</v>
      </c>
      <c r="Q223" s="725">
        <v>150</v>
      </c>
      <c r="R223" s="724">
        <v>1352</v>
      </c>
      <c r="S223" s="724">
        <v>245</v>
      </c>
      <c r="T223" s="724">
        <v>1588</v>
      </c>
      <c r="U223" s="724">
        <v>162</v>
      </c>
      <c r="V223" s="724">
        <v>1652</v>
      </c>
      <c r="W223" s="724">
        <v>204</v>
      </c>
      <c r="X223" s="724">
        <v>1441</v>
      </c>
      <c r="Y223" s="724">
        <v>215</v>
      </c>
      <c r="Z223" s="590">
        <v>1160</v>
      </c>
      <c r="AA223" s="726">
        <v>209</v>
      </c>
    </row>
    <row r="224" spans="1:27" x14ac:dyDescent="0.3">
      <c r="A224" s="409" t="s">
        <v>97</v>
      </c>
      <c r="B224" s="693" t="s">
        <v>75</v>
      </c>
      <c r="C224" s="693" t="s">
        <v>286</v>
      </c>
      <c r="D224" s="694">
        <v>2140</v>
      </c>
      <c r="E224" s="694">
        <v>40</v>
      </c>
      <c r="F224" s="694">
        <v>2185</v>
      </c>
      <c r="G224" s="695">
        <v>80</v>
      </c>
      <c r="H224" s="695">
        <v>1860</v>
      </c>
      <c r="I224" s="695">
        <v>99</v>
      </c>
      <c r="J224" s="724">
        <v>1798</v>
      </c>
      <c r="K224" s="724">
        <v>190</v>
      </c>
      <c r="L224" s="724">
        <v>1559</v>
      </c>
      <c r="M224" s="724">
        <v>272</v>
      </c>
      <c r="N224" s="724">
        <v>1606</v>
      </c>
      <c r="O224" s="724">
        <v>270</v>
      </c>
      <c r="P224" s="724">
        <v>1848</v>
      </c>
      <c r="Q224" s="725">
        <v>247</v>
      </c>
      <c r="R224" s="724">
        <v>1836</v>
      </c>
      <c r="S224" s="724">
        <v>303</v>
      </c>
      <c r="T224" s="724">
        <v>1865</v>
      </c>
      <c r="U224" s="724">
        <v>246</v>
      </c>
      <c r="V224" s="724">
        <v>1944</v>
      </c>
      <c r="W224" s="724">
        <v>276</v>
      </c>
      <c r="X224" s="724">
        <v>2002</v>
      </c>
      <c r="Y224" s="724">
        <v>384</v>
      </c>
      <c r="Z224" s="590">
        <v>1698</v>
      </c>
      <c r="AA224" s="726">
        <v>342</v>
      </c>
    </row>
    <row r="225" spans="1:27" x14ac:dyDescent="0.3">
      <c r="A225" s="409" t="s">
        <v>98</v>
      </c>
      <c r="B225" s="693" t="s">
        <v>75</v>
      </c>
      <c r="C225" s="693" t="s">
        <v>255</v>
      </c>
      <c r="D225" s="694">
        <v>23700</v>
      </c>
      <c r="E225" s="694">
        <v>18031</v>
      </c>
      <c r="F225" s="694">
        <v>23532</v>
      </c>
      <c r="G225" s="695">
        <v>18531</v>
      </c>
      <c r="H225" s="695">
        <v>24133</v>
      </c>
      <c r="I225" s="695">
        <v>20858</v>
      </c>
      <c r="J225" s="724">
        <v>22679</v>
      </c>
      <c r="K225" s="724">
        <v>19512</v>
      </c>
      <c r="L225" s="724">
        <v>22150</v>
      </c>
      <c r="M225" s="724">
        <v>18109</v>
      </c>
      <c r="N225" s="724">
        <v>20869</v>
      </c>
      <c r="O225" s="724">
        <v>16848</v>
      </c>
      <c r="P225" s="724">
        <v>19646</v>
      </c>
      <c r="Q225" s="725">
        <v>17087</v>
      </c>
      <c r="R225" s="724">
        <v>19713</v>
      </c>
      <c r="S225" s="724">
        <v>16725</v>
      </c>
      <c r="T225" s="724">
        <v>19482</v>
      </c>
      <c r="U225" s="724">
        <v>15730</v>
      </c>
      <c r="V225" s="724">
        <v>19341</v>
      </c>
      <c r="W225" s="724">
        <v>15642</v>
      </c>
      <c r="X225" s="724">
        <v>19374</v>
      </c>
      <c r="Y225" s="724">
        <v>14905</v>
      </c>
      <c r="Z225" s="590">
        <v>18735</v>
      </c>
      <c r="AA225" s="726">
        <v>15001</v>
      </c>
    </row>
    <row r="226" spans="1:27" x14ac:dyDescent="0.3">
      <c r="A226" s="409" t="s">
        <v>99</v>
      </c>
      <c r="B226" s="693" t="s">
        <v>75</v>
      </c>
      <c r="C226" s="693" t="s">
        <v>224</v>
      </c>
      <c r="D226" s="694">
        <v>31714</v>
      </c>
      <c r="E226" s="694">
        <v>32525</v>
      </c>
      <c r="F226" s="694">
        <v>31685</v>
      </c>
      <c r="G226" s="695">
        <v>34071</v>
      </c>
      <c r="H226" s="695">
        <v>30216</v>
      </c>
      <c r="I226" s="695">
        <v>33741</v>
      </c>
      <c r="J226" s="724">
        <v>30773</v>
      </c>
      <c r="K226" s="724">
        <v>34796</v>
      </c>
      <c r="L226" s="724">
        <v>29070</v>
      </c>
      <c r="M226" s="724">
        <v>31290</v>
      </c>
      <c r="N226" s="724">
        <v>28035</v>
      </c>
      <c r="O226" s="724">
        <v>28542</v>
      </c>
      <c r="P226" s="724">
        <v>25982</v>
      </c>
      <c r="Q226" s="725">
        <v>27463</v>
      </c>
      <c r="R226" s="724">
        <v>24477</v>
      </c>
      <c r="S226" s="724">
        <v>25491</v>
      </c>
      <c r="T226" s="724">
        <v>24405</v>
      </c>
      <c r="U226" s="724">
        <v>24566</v>
      </c>
      <c r="V226" s="724">
        <v>24129</v>
      </c>
      <c r="W226" s="724">
        <v>23479</v>
      </c>
      <c r="X226" s="724">
        <v>23691</v>
      </c>
      <c r="Y226" s="724">
        <v>22218</v>
      </c>
      <c r="Z226" s="590">
        <v>23050</v>
      </c>
      <c r="AA226" s="726">
        <v>20426</v>
      </c>
    </row>
    <row r="227" spans="1:27" x14ac:dyDescent="0.3">
      <c r="A227" s="409" t="s">
        <v>100</v>
      </c>
      <c r="B227" s="693" t="s">
        <v>75</v>
      </c>
      <c r="C227" s="693" t="s">
        <v>225</v>
      </c>
      <c r="D227" s="694">
        <v>29580</v>
      </c>
      <c r="E227" s="694">
        <v>31316</v>
      </c>
      <c r="F227" s="694">
        <v>29895</v>
      </c>
      <c r="G227" s="695">
        <v>31495</v>
      </c>
      <c r="H227" s="695">
        <v>28221</v>
      </c>
      <c r="I227" s="695">
        <v>30361</v>
      </c>
      <c r="J227" s="724">
        <v>27663</v>
      </c>
      <c r="K227" s="724">
        <v>29559</v>
      </c>
      <c r="L227" s="724">
        <v>28242</v>
      </c>
      <c r="M227" s="724">
        <v>29798</v>
      </c>
      <c r="N227" s="724">
        <v>26710</v>
      </c>
      <c r="O227" s="724">
        <v>26794</v>
      </c>
      <c r="P227" s="724">
        <v>25693</v>
      </c>
      <c r="Q227" s="725">
        <v>25442</v>
      </c>
      <c r="R227" s="724">
        <v>24368</v>
      </c>
      <c r="S227" s="724">
        <v>24177</v>
      </c>
      <c r="T227" s="724">
        <v>22858</v>
      </c>
      <c r="U227" s="724">
        <v>22584</v>
      </c>
      <c r="V227" s="724">
        <v>22630</v>
      </c>
      <c r="W227" s="724">
        <v>22014</v>
      </c>
      <c r="X227" s="724">
        <v>22290</v>
      </c>
      <c r="Y227" s="724">
        <v>21092</v>
      </c>
      <c r="Z227" s="590">
        <v>22228</v>
      </c>
      <c r="AA227" s="726">
        <v>21295</v>
      </c>
    </row>
    <row r="228" spans="1:27" x14ac:dyDescent="0.3">
      <c r="A228" s="409" t="s">
        <v>101</v>
      </c>
      <c r="B228" s="693" t="s">
        <v>75</v>
      </c>
      <c r="C228" s="693" t="s">
        <v>226</v>
      </c>
      <c r="D228" s="694">
        <v>28833</v>
      </c>
      <c r="E228" s="694">
        <v>30021</v>
      </c>
      <c r="F228" s="694">
        <v>28279</v>
      </c>
      <c r="G228" s="695">
        <v>29407</v>
      </c>
      <c r="H228" s="695">
        <v>27830</v>
      </c>
      <c r="I228" s="695">
        <v>28461</v>
      </c>
      <c r="J228" s="724">
        <v>27424</v>
      </c>
      <c r="K228" s="724">
        <v>27766</v>
      </c>
      <c r="L228" s="724">
        <v>27034</v>
      </c>
      <c r="M228" s="724">
        <v>27216</v>
      </c>
      <c r="N228" s="724">
        <v>27767</v>
      </c>
      <c r="O228" s="724">
        <v>27028</v>
      </c>
      <c r="P228" s="724">
        <v>26391</v>
      </c>
      <c r="Q228" s="725">
        <v>25675</v>
      </c>
      <c r="R228" s="724">
        <v>25329</v>
      </c>
      <c r="S228" s="724">
        <v>23919</v>
      </c>
      <c r="T228" s="724">
        <v>24204</v>
      </c>
      <c r="U228" s="724">
        <v>22397</v>
      </c>
      <c r="V228" s="724">
        <v>23086</v>
      </c>
      <c r="W228" s="724">
        <v>21452</v>
      </c>
      <c r="X228" s="724">
        <v>22786</v>
      </c>
      <c r="Y228" s="724">
        <v>21107</v>
      </c>
      <c r="Z228" s="590">
        <v>22276</v>
      </c>
      <c r="AA228" s="726">
        <v>21011</v>
      </c>
    </row>
    <row r="229" spans="1:27" x14ac:dyDescent="0.3">
      <c r="A229" s="409" t="s">
        <v>102</v>
      </c>
      <c r="B229" s="693" t="s">
        <v>75</v>
      </c>
      <c r="C229" s="693" t="s">
        <v>227</v>
      </c>
      <c r="D229" s="694">
        <v>28772</v>
      </c>
      <c r="E229" s="694">
        <v>27840</v>
      </c>
      <c r="F229" s="694">
        <v>27210</v>
      </c>
      <c r="G229" s="695">
        <v>27899</v>
      </c>
      <c r="H229" s="695">
        <v>25964</v>
      </c>
      <c r="I229" s="695">
        <v>26314</v>
      </c>
      <c r="J229" s="724">
        <v>26995</v>
      </c>
      <c r="K229" s="724">
        <v>25820</v>
      </c>
      <c r="L229" s="724">
        <v>26685</v>
      </c>
      <c r="M229" s="724">
        <v>25157</v>
      </c>
      <c r="N229" s="724">
        <v>26100</v>
      </c>
      <c r="O229" s="724">
        <v>24775</v>
      </c>
      <c r="P229" s="724">
        <v>26817</v>
      </c>
      <c r="Q229" s="725">
        <v>25082</v>
      </c>
      <c r="R229" s="724">
        <v>25682</v>
      </c>
      <c r="S229" s="724">
        <v>23618</v>
      </c>
      <c r="T229" s="724">
        <v>24544</v>
      </c>
      <c r="U229" s="724">
        <v>22012</v>
      </c>
      <c r="V229" s="724">
        <v>23727</v>
      </c>
      <c r="W229" s="724">
        <v>20985</v>
      </c>
      <c r="X229" s="724">
        <v>22572</v>
      </c>
      <c r="Y229" s="724">
        <v>20358</v>
      </c>
      <c r="Z229" s="590">
        <v>22640</v>
      </c>
      <c r="AA229" s="726">
        <v>20858</v>
      </c>
    </row>
    <row r="230" spans="1:27" x14ac:dyDescent="0.3">
      <c r="A230" s="409" t="s">
        <v>103</v>
      </c>
      <c r="B230" s="693" t="s">
        <v>75</v>
      </c>
      <c r="C230" s="693" t="s">
        <v>228</v>
      </c>
      <c r="D230" s="694">
        <v>27923</v>
      </c>
      <c r="E230" s="694">
        <v>25195</v>
      </c>
      <c r="F230" s="694">
        <v>27527</v>
      </c>
      <c r="G230" s="695">
        <v>25981</v>
      </c>
      <c r="H230" s="695">
        <v>25774</v>
      </c>
      <c r="I230" s="695">
        <v>25106</v>
      </c>
      <c r="J230" s="724">
        <v>25190</v>
      </c>
      <c r="K230" s="724">
        <v>23742</v>
      </c>
      <c r="L230" s="724">
        <v>26325</v>
      </c>
      <c r="M230" s="724">
        <v>23412</v>
      </c>
      <c r="N230" s="724">
        <v>25904</v>
      </c>
      <c r="O230" s="724">
        <v>22924</v>
      </c>
      <c r="P230" s="724">
        <v>25272</v>
      </c>
      <c r="Q230" s="725">
        <v>23049</v>
      </c>
      <c r="R230" s="724">
        <v>25809</v>
      </c>
      <c r="S230" s="724">
        <v>23277</v>
      </c>
      <c r="T230" s="724">
        <v>24947</v>
      </c>
      <c r="U230" s="724">
        <v>21812</v>
      </c>
      <c r="V230" s="724">
        <v>24177</v>
      </c>
      <c r="W230" s="724">
        <v>20905</v>
      </c>
      <c r="X230" s="724">
        <v>23362</v>
      </c>
      <c r="Y230" s="724">
        <v>19850</v>
      </c>
      <c r="Z230" s="590">
        <v>22441</v>
      </c>
      <c r="AA230" s="726">
        <v>20287</v>
      </c>
    </row>
    <row r="231" spans="1:27" x14ac:dyDescent="0.3">
      <c r="A231" s="409" t="s">
        <v>104</v>
      </c>
      <c r="B231" s="693" t="s">
        <v>75</v>
      </c>
      <c r="C231" s="693" t="s">
        <v>229</v>
      </c>
      <c r="D231" s="694">
        <v>34749</v>
      </c>
      <c r="E231" s="694">
        <v>16920</v>
      </c>
      <c r="F231" s="694">
        <v>37454</v>
      </c>
      <c r="G231" s="695">
        <v>18632</v>
      </c>
      <c r="H231" s="695">
        <v>36287</v>
      </c>
      <c r="I231" s="695">
        <v>18715</v>
      </c>
      <c r="J231" s="724">
        <v>37537</v>
      </c>
      <c r="K231" s="724">
        <v>19448</v>
      </c>
      <c r="L231" s="724">
        <v>35799</v>
      </c>
      <c r="M231" s="724">
        <v>18230</v>
      </c>
      <c r="N231" s="724">
        <v>36305</v>
      </c>
      <c r="O231" s="724">
        <v>18155</v>
      </c>
      <c r="P231" s="724">
        <v>33192</v>
      </c>
      <c r="Q231" s="725">
        <v>20989</v>
      </c>
      <c r="R231" s="724">
        <v>32898</v>
      </c>
      <c r="S231" s="724">
        <v>20970</v>
      </c>
      <c r="T231" s="724">
        <v>33260</v>
      </c>
      <c r="U231" s="724">
        <v>21402</v>
      </c>
      <c r="V231" s="724">
        <v>31626</v>
      </c>
      <c r="W231" s="724">
        <v>20741</v>
      </c>
      <c r="X231" s="724">
        <v>30998</v>
      </c>
      <c r="Y231" s="724">
        <v>20795</v>
      </c>
      <c r="Z231" s="590">
        <v>28741</v>
      </c>
      <c r="AA231" s="726">
        <v>19309</v>
      </c>
    </row>
    <row r="232" spans="1:27" x14ac:dyDescent="0.3">
      <c r="A232" s="409" t="s">
        <v>105</v>
      </c>
      <c r="B232" s="693" t="s">
        <v>75</v>
      </c>
      <c r="C232" s="693" t="s">
        <v>287</v>
      </c>
      <c r="D232" s="694">
        <v>31055</v>
      </c>
      <c r="E232" s="694">
        <v>14500</v>
      </c>
      <c r="F232" s="694">
        <v>30897</v>
      </c>
      <c r="G232" s="695">
        <v>15268</v>
      </c>
      <c r="H232" s="695">
        <v>30720</v>
      </c>
      <c r="I232" s="695">
        <v>15358</v>
      </c>
      <c r="J232" s="724">
        <v>30540</v>
      </c>
      <c r="K232" s="724">
        <v>15529</v>
      </c>
      <c r="L232" s="724">
        <v>31317</v>
      </c>
      <c r="M232" s="724">
        <v>15696</v>
      </c>
      <c r="N232" s="724">
        <v>29999</v>
      </c>
      <c r="O232" s="724">
        <v>14836</v>
      </c>
      <c r="P232" s="724">
        <v>28393</v>
      </c>
      <c r="Q232" s="725">
        <v>17270</v>
      </c>
      <c r="R232" s="724">
        <v>27787</v>
      </c>
      <c r="S232" s="724">
        <v>17619</v>
      </c>
      <c r="T232" s="724">
        <v>27825</v>
      </c>
      <c r="U232" s="724">
        <v>17596</v>
      </c>
      <c r="V232" s="724">
        <v>28096</v>
      </c>
      <c r="W232" s="724">
        <v>18094</v>
      </c>
      <c r="X232" s="724">
        <v>27679</v>
      </c>
      <c r="Y232" s="724">
        <v>17876</v>
      </c>
      <c r="Z232" s="590">
        <v>28003</v>
      </c>
      <c r="AA232" s="726">
        <v>19029</v>
      </c>
    </row>
    <row r="233" spans="1:27" x14ac:dyDescent="0.3">
      <c r="A233" s="409" t="s">
        <v>106</v>
      </c>
      <c r="B233" s="693" t="s">
        <v>75</v>
      </c>
      <c r="C233" s="693" t="s">
        <v>230</v>
      </c>
      <c r="D233" s="694">
        <v>28122</v>
      </c>
      <c r="E233" s="694">
        <v>12121</v>
      </c>
      <c r="F233" s="694">
        <v>27499</v>
      </c>
      <c r="G233" s="695">
        <v>13170</v>
      </c>
      <c r="H233" s="695">
        <v>25885</v>
      </c>
      <c r="I233" s="695">
        <v>12606</v>
      </c>
      <c r="J233" s="724">
        <v>27182</v>
      </c>
      <c r="K233" s="724">
        <v>12618</v>
      </c>
      <c r="L233" s="724">
        <v>26358</v>
      </c>
      <c r="M233" s="724">
        <v>12642</v>
      </c>
      <c r="N233" s="724">
        <v>26832</v>
      </c>
      <c r="O233" s="724">
        <v>12868</v>
      </c>
      <c r="P233" s="724">
        <v>23592</v>
      </c>
      <c r="Q233" s="725">
        <v>14403</v>
      </c>
      <c r="R233" s="724">
        <v>24244</v>
      </c>
      <c r="S233" s="724">
        <v>14785</v>
      </c>
      <c r="T233" s="724">
        <v>23834</v>
      </c>
      <c r="U233" s="724">
        <v>14631</v>
      </c>
      <c r="V233" s="724">
        <v>24346</v>
      </c>
      <c r="W233" s="724">
        <v>15153</v>
      </c>
      <c r="X233" s="724">
        <v>24960</v>
      </c>
      <c r="Y233" s="724">
        <v>15985</v>
      </c>
      <c r="Z233" s="590">
        <v>25371</v>
      </c>
      <c r="AA233" s="726">
        <v>16532</v>
      </c>
    </row>
    <row r="234" spans="1:27" x14ac:dyDescent="0.3">
      <c r="A234" s="409" t="s">
        <v>107</v>
      </c>
      <c r="B234" s="693" t="s">
        <v>75</v>
      </c>
      <c r="C234" s="693" t="s">
        <v>231</v>
      </c>
      <c r="D234" s="694">
        <v>25378</v>
      </c>
      <c r="E234" s="694">
        <v>9773</v>
      </c>
      <c r="F234" s="694">
        <v>24847</v>
      </c>
      <c r="G234" s="695">
        <v>10724</v>
      </c>
      <c r="H234" s="695">
        <v>22918</v>
      </c>
      <c r="I234" s="695">
        <v>10631</v>
      </c>
      <c r="J234" s="724">
        <v>22529</v>
      </c>
      <c r="K234" s="724">
        <v>10153</v>
      </c>
      <c r="L234" s="724">
        <v>23415</v>
      </c>
      <c r="M234" s="724">
        <v>10179</v>
      </c>
      <c r="N234" s="724">
        <v>22792</v>
      </c>
      <c r="O234" s="724">
        <v>10187</v>
      </c>
      <c r="P234" s="724">
        <v>21193</v>
      </c>
      <c r="Q234" s="725">
        <v>12101</v>
      </c>
      <c r="R234" s="724">
        <v>20817</v>
      </c>
      <c r="S234" s="724">
        <v>11613</v>
      </c>
      <c r="T234" s="724">
        <v>21407</v>
      </c>
      <c r="U234" s="724">
        <v>11790</v>
      </c>
      <c r="V234" s="724">
        <v>21480</v>
      </c>
      <c r="W234" s="724">
        <v>12040</v>
      </c>
      <c r="X234" s="724">
        <v>22124</v>
      </c>
      <c r="Y234" s="724">
        <v>12663</v>
      </c>
      <c r="Z234" s="590">
        <v>23492</v>
      </c>
      <c r="AA234" s="726">
        <v>14089</v>
      </c>
    </row>
    <row r="235" spans="1:27" x14ac:dyDescent="0.3">
      <c r="A235" s="399" t="s">
        <v>351</v>
      </c>
      <c r="B235" s="693" t="s">
        <v>75</v>
      </c>
      <c r="C235" s="693" t="s">
        <v>288</v>
      </c>
      <c r="D235" s="694">
        <v>22215</v>
      </c>
      <c r="E235" s="694">
        <v>7327</v>
      </c>
      <c r="F235" s="694">
        <v>23095</v>
      </c>
      <c r="G235" s="695">
        <v>7763</v>
      </c>
      <c r="H235" s="695">
        <v>21553</v>
      </c>
      <c r="I235" s="695">
        <v>7682</v>
      </c>
      <c r="J235" s="724">
        <v>21074</v>
      </c>
      <c r="K235" s="724">
        <v>7609</v>
      </c>
      <c r="L235" s="724">
        <v>20612</v>
      </c>
      <c r="M235" s="724">
        <v>7433</v>
      </c>
      <c r="N235" s="724">
        <v>20761</v>
      </c>
      <c r="O235" s="724">
        <v>7392</v>
      </c>
      <c r="P235" s="724">
        <v>18896</v>
      </c>
      <c r="Q235" s="725">
        <v>8830</v>
      </c>
      <c r="R235" s="724">
        <v>18647</v>
      </c>
      <c r="S235" s="724">
        <v>9456</v>
      </c>
      <c r="T235" s="724">
        <v>18625</v>
      </c>
      <c r="U235" s="724">
        <v>8917</v>
      </c>
      <c r="V235" s="724">
        <v>19058</v>
      </c>
      <c r="W235" s="724">
        <v>9256</v>
      </c>
      <c r="X235" s="724">
        <v>19491</v>
      </c>
      <c r="Y235" s="724">
        <v>9832</v>
      </c>
      <c r="Z235" s="590">
        <v>20181</v>
      </c>
      <c r="AA235" s="726">
        <v>10708</v>
      </c>
    </row>
    <row r="236" spans="1:27" x14ac:dyDescent="0.3">
      <c r="A236" s="409" t="s">
        <v>108</v>
      </c>
      <c r="B236" s="693" t="s">
        <v>75</v>
      </c>
      <c r="C236" s="693" t="s">
        <v>232</v>
      </c>
      <c r="D236" s="694">
        <v>18632</v>
      </c>
      <c r="E236" s="694">
        <v>5549</v>
      </c>
      <c r="F236" s="694">
        <v>17685</v>
      </c>
      <c r="G236" s="695">
        <v>6071</v>
      </c>
      <c r="H236" s="695">
        <v>18415</v>
      </c>
      <c r="I236" s="695">
        <v>6971</v>
      </c>
      <c r="J236" s="724">
        <v>17667</v>
      </c>
      <c r="K236" s="724">
        <v>6363</v>
      </c>
      <c r="L236" s="724">
        <v>17370</v>
      </c>
      <c r="M236" s="724">
        <v>6244</v>
      </c>
      <c r="N236" s="724">
        <v>16805</v>
      </c>
      <c r="O236" s="724">
        <v>6151</v>
      </c>
      <c r="P236" s="724">
        <v>15983</v>
      </c>
      <c r="Q236" s="725">
        <v>7438</v>
      </c>
      <c r="R236" s="724">
        <v>15642</v>
      </c>
      <c r="S236" s="724">
        <v>7392</v>
      </c>
      <c r="T236" s="724">
        <v>15527</v>
      </c>
      <c r="U236" s="724">
        <v>7826</v>
      </c>
      <c r="V236" s="724">
        <v>15947</v>
      </c>
      <c r="W236" s="724">
        <v>7564</v>
      </c>
      <c r="X236" s="724">
        <v>16333</v>
      </c>
      <c r="Y236" s="724">
        <v>8136</v>
      </c>
      <c r="Z236" s="590">
        <v>16883</v>
      </c>
      <c r="AA236" s="726">
        <v>8648</v>
      </c>
    </row>
    <row r="237" spans="1:27" x14ac:dyDescent="0.3">
      <c r="A237" s="409" t="s">
        <v>109</v>
      </c>
      <c r="B237" s="693" t="s">
        <v>75</v>
      </c>
      <c r="C237" s="693" t="s">
        <v>325</v>
      </c>
      <c r="D237" s="694">
        <v>761</v>
      </c>
      <c r="E237" s="694">
        <v>0</v>
      </c>
      <c r="F237" s="694">
        <v>850</v>
      </c>
      <c r="G237" s="695">
        <v>0</v>
      </c>
      <c r="H237" s="695">
        <v>654</v>
      </c>
      <c r="I237" s="695">
        <v>0</v>
      </c>
      <c r="J237" s="724">
        <v>754</v>
      </c>
      <c r="K237" s="724">
        <v>0</v>
      </c>
      <c r="L237" s="724">
        <v>593</v>
      </c>
      <c r="M237" s="724">
        <v>0</v>
      </c>
      <c r="N237" s="724">
        <v>594</v>
      </c>
      <c r="O237" s="724">
        <v>0</v>
      </c>
      <c r="P237" s="724">
        <v>416</v>
      </c>
      <c r="Q237" s="725">
        <v>0</v>
      </c>
      <c r="R237" s="724">
        <v>358</v>
      </c>
      <c r="S237" s="724">
        <v>26</v>
      </c>
      <c r="T237" s="724">
        <v>368</v>
      </c>
      <c r="U237" s="724">
        <v>43</v>
      </c>
      <c r="V237" s="724">
        <v>389</v>
      </c>
      <c r="W237" s="724">
        <v>52</v>
      </c>
      <c r="X237" s="724">
        <v>422</v>
      </c>
      <c r="Y237" s="724">
        <v>39</v>
      </c>
      <c r="Z237" s="590">
        <v>378</v>
      </c>
      <c r="AA237" s="726">
        <v>68</v>
      </c>
    </row>
    <row r="238" spans="1:27" x14ac:dyDescent="0.3">
      <c r="A238" s="409" t="s">
        <v>110</v>
      </c>
      <c r="B238" s="693" t="s">
        <v>75</v>
      </c>
      <c r="C238" s="693" t="s">
        <v>326</v>
      </c>
      <c r="D238" s="694">
        <v>445</v>
      </c>
      <c r="E238" s="694">
        <v>0</v>
      </c>
      <c r="F238" s="694">
        <v>608</v>
      </c>
      <c r="G238" s="695">
        <v>0</v>
      </c>
      <c r="H238" s="695">
        <v>737</v>
      </c>
      <c r="I238" s="695">
        <v>0</v>
      </c>
      <c r="J238" s="724">
        <v>535</v>
      </c>
      <c r="K238" s="724">
        <v>0</v>
      </c>
      <c r="L238" s="724">
        <v>658</v>
      </c>
      <c r="M238" s="724">
        <v>0</v>
      </c>
      <c r="N238" s="724">
        <v>520</v>
      </c>
      <c r="O238" s="724">
        <v>0</v>
      </c>
      <c r="P238" s="724">
        <v>419</v>
      </c>
      <c r="Q238" s="725">
        <v>0</v>
      </c>
      <c r="R238" s="724">
        <v>319</v>
      </c>
      <c r="S238" s="724">
        <v>16</v>
      </c>
      <c r="T238" s="724">
        <v>262</v>
      </c>
      <c r="U238" s="724">
        <v>13</v>
      </c>
      <c r="V238" s="724">
        <v>254</v>
      </c>
      <c r="W238" s="724">
        <v>25</v>
      </c>
      <c r="X238" s="724">
        <v>286</v>
      </c>
      <c r="Y238" s="724">
        <v>21</v>
      </c>
      <c r="Z238" s="590">
        <v>324</v>
      </c>
      <c r="AA238" s="726">
        <v>26</v>
      </c>
    </row>
    <row r="239" spans="1:27" x14ac:dyDescent="0.3">
      <c r="A239" s="409" t="s">
        <v>111</v>
      </c>
      <c r="B239" s="693" t="s">
        <v>75</v>
      </c>
      <c r="C239" s="693" t="s">
        <v>289</v>
      </c>
      <c r="D239" s="694">
        <v>3782</v>
      </c>
      <c r="E239" s="694">
        <v>2663</v>
      </c>
      <c r="F239" s="694">
        <v>3225</v>
      </c>
      <c r="G239" s="695">
        <v>786</v>
      </c>
      <c r="H239" s="695">
        <v>6409</v>
      </c>
      <c r="I239" s="695">
        <v>2487</v>
      </c>
      <c r="J239" s="724">
        <v>3643</v>
      </c>
      <c r="K239" s="724">
        <v>2695</v>
      </c>
      <c r="L239" s="724">
        <v>1810</v>
      </c>
      <c r="M239" s="724">
        <v>663</v>
      </c>
      <c r="N239" s="724">
        <v>4307</v>
      </c>
      <c r="O239" s="724">
        <v>5931</v>
      </c>
      <c r="P239" s="724">
        <v>5390</v>
      </c>
      <c r="Q239" s="725">
        <v>4437</v>
      </c>
      <c r="R239" s="724">
        <v>2405</v>
      </c>
      <c r="S239" s="724">
        <v>849</v>
      </c>
      <c r="T239" s="724">
        <v>6735</v>
      </c>
      <c r="U239" s="724">
        <v>3539</v>
      </c>
      <c r="V239" s="724">
        <v>2301</v>
      </c>
      <c r="W239" s="724">
        <v>1305</v>
      </c>
      <c r="X239" s="724">
        <v>52</v>
      </c>
      <c r="Y239" s="724">
        <v>55</v>
      </c>
      <c r="Z239" s="590">
        <v>155</v>
      </c>
      <c r="AA239" s="726">
        <v>38</v>
      </c>
    </row>
    <row r="240" spans="1:27" x14ac:dyDescent="0.3">
      <c r="A240" s="409" t="s">
        <v>112</v>
      </c>
      <c r="B240" s="693" t="s">
        <v>75</v>
      </c>
      <c r="C240" s="693" t="s">
        <v>290</v>
      </c>
      <c r="D240" s="694">
        <v>3787</v>
      </c>
      <c r="E240" s="694">
        <v>1566</v>
      </c>
      <c r="F240" s="694">
        <v>2505</v>
      </c>
      <c r="G240" s="695">
        <v>398</v>
      </c>
      <c r="H240" s="695">
        <v>1963</v>
      </c>
      <c r="I240" s="695">
        <v>360</v>
      </c>
      <c r="J240" s="724">
        <v>5263</v>
      </c>
      <c r="K240" s="724">
        <v>1013</v>
      </c>
      <c r="L240" s="724">
        <v>2480</v>
      </c>
      <c r="M240" s="724">
        <v>907</v>
      </c>
      <c r="N240" s="724">
        <v>2240</v>
      </c>
      <c r="O240" s="724">
        <v>1008</v>
      </c>
      <c r="P240" s="724">
        <v>2522</v>
      </c>
      <c r="Q240" s="725">
        <v>2050</v>
      </c>
      <c r="R240" s="724">
        <v>1700</v>
      </c>
      <c r="S240" s="724">
        <v>787</v>
      </c>
      <c r="T240" s="724">
        <v>1798</v>
      </c>
      <c r="U240" s="724">
        <v>891</v>
      </c>
      <c r="V240" s="724">
        <v>1517</v>
      </c>
      <c r="W240" s="724">
        <v>652</v>
      </c>
      <c r="X240" s="724">
        <v>1611</v>
      </c>
      <c r="Y240" s="724">
        <v>485</v>
      </c>
      <c r="Z240" s="590">
        <v>736</v>
      </c>
      <c r="AA240" s="726">
        <v>453</v>
      </c>
    </row>
    <row r="241" spans="1:27" x14ac:dyDescent="0.3">
      <c r="A241" s="409" t="s">
        <v>113</v>
      </c>
      <c r="B241" s="693" t="s">
        <v>75</v>
      </c>
      <c r="C241" s="693" t="s">
        <v>291</v>
      </c>
      <c r="D241" s="694">
        <v>9580</v>
      </c>
      <c r="E241" s="694">
        <v>1140</v>
      </c>
      <c r="F241" s="694">
        <v>7198</v>
      </c>
      <c r="G241" s="695">
        <v>1040</v>
      </c>
      <c r="H241" s="695">
        <v>7879</v>
      </c>
      <c r="I241" s="695">
        <v>1112</v>
      </c>
      <c r="J241" s="724">
        <v>10129</v>
      </c>
      <c r="K241" s="724">
        <v>1027</v>
      </c>
      <c r="L241" s="724">
        <v>8079</v>
      </c>
      <c r="M241" s="724">
        <v>2149</v>
      </c>
      <c r="N241" s="724">
        <v>8879</v>
      </c>
      <c r="O241" s="724">
        <v>2628</v>
      </c>
      <c r="P241" s="724">
        <v>8068</v>
      </c>
      <c r="Q241" s="725">
        <v>2704</v>
      </c>
      <c r="R241" s="724">
        <v>8055</v>
      </c>
      <c r="S241" s="724">
        <v>2549</v>
      </c>
      <c r="T241" s="724">
        <v>9495</v>
      </c>
      <c r="U241" s="724">
        <v>3138</v>
      </c>
      <c r="V241" s="724">
        <v>8686</v>
      </c>
      <c r="W241" s="724">
        <v>3593</v>
      </c>
      <c r="X241" s="724">
        <v>7855</v>
      </c>
      <c r="Y241" s="724">
        <v>2682</v>
      </c>
      <c r="Z241" s="590">
        <v>6137</v>
      </c>
      <c r="AA241" s="726">
        <v>2196</v>
      </c>
    </row>
    <row r="242" spans="1:27" x14ac:dyDescent="0.3">
      <c r="A242" s="409" t="s">
        <v>114</v>
      </c>
      <c r="B242" s="693" t="s">
        <v>75</v>
      </c>
      <c r="C242" s="693" t="s">
        <v>292</v>
      </c>
      <c r="D242" s="694">
        <v>9654</v>
      </c>
      <c r="E242" s="694">
        <v>1081</v>
      </c>
      <c r="F242" s="694">
        <v>8530</v>
      </c>
      <c r="G242" s="695">
        <v>1177</v>
      </c>
      <c r="H242" s="695">
        <v>8919</v>
      </c>
      <c r="I242" s="695">
        <v>1148</v>
      </c>
      <c r="J242" s="724">
        <v>10464</v>
      </c>
      <c r="K242" s="724">
        <v>1129</v>
      </c>
      <c r="L242" s="724">
        <v>9310</v>
      </c>
      <c r="M242" s="724">
        <v>2041</v>
      </c>
      <c r="N242" s="724">
        <v>10319</v>
      </c>
      <c r="O242" s="724">
        <v>2522</v>
      </c>
      <c r="P242" s="724">
        <v>10365</v>
      </c>
      <c r="Q242" s="725">
        <v>2993</v>
      </c>
      <c r="R242" s="724">
        <v>9401</v>
      </c>
      <c r="S242" s="724">
        <v>2719</v>
      </c>
      <c r="T242" s="724">
        <v>10342</v>
      </c>
      <c r="U242" s="724">
        <v>3185</v>
      </c>
      <c r="V242" s="724">
        <v>10297</v>
      </c>
      <c r="W242" s="724">
        <v>3526</v>
      </c>
      <c r="X242" s="724">
        <v>10001</v>
      </c>
      <c r="Y242" s="724">
        <v>3199</v>
      </c>
      <c r="Z242" s="590">
        <v>8187</v>
      </c>
      <c r="AA242" s="726">
        <v>2649</v>
      </c>
    </row>
    <row r="243" spans="1:27" x14ac:dyDescent="0.3">
      <c r="A243" s="409" t="s">
        <v>115</v>
      </c>
      <c r="B243" s="693" t="s">
        <v>75</v>
      </c>
      <c r="C243" s="693" t="s">
        <v>293</v>
      </c>
      <c r="D243" s="694">
        <v>9059</v>
      </c>
      <c r="E243" s="694">
        <v>1083</v>
      </c>
      <c r="F243" s="694">
        <v>4943</v>
      </c>
      <c r="G243" s="695">
        <v>486</v>
      </c>
      <c r="H243" s="695">
        <v>4387</v>
      </c>
      <c r="I243" s="695">
        <v>477</v>
      </c>
      <c r="J243" s="724">
        <v>4010</v>
      </c>
      <c r="K243" s="724">
        <v>425</v>
      </c>
      <c r="L243" s="724">
        <v>3634</v>
      </c>
      <c r="M243" s="724">
        <v>703</v>
      </c>
      <c r="N243" s="724">
        <v>4202</v>
      </c>
      <c r="O243" s="724">
        <v>1080</v>
      </c>
      <c r="P243" s="724">
        <v>3968</v>
      </c>
      <c r="Q243" s="725">
        <v>1315</v>
      </c>
      <c r="R243" s="724">
        <v>3041</v>
      </c>
      <c r="S243" s="724">
        <v>816</v>
      </c>
      <c r="T243" s="724">
        <v>3781</v>
      </c>
      <c r="U243" s="724">
        <v>1316</v>
      </c>
      <c r="V243" s="724">
        <v>2695</v>
      </c>
      <c r="W243" s="724">
        <v>1072</v>
      </c>
      <c r="X243" s="724">
        <v>2298</v>
      </c>
      <c r="Y243" s="724">
        <v>639</v>
      </c>
      <c r="Z243" s="590">
        <v>4726</v>
      </c>
      <c r="AA243" s="726">
        <v>1721</v>
      </c>
    </row>
    <row r="244" spans="1:27" x14ac:dyDescent="0.3">
      <c r="A244" s="409" t="s">
        <v>116</v>
      </c>
      <c r="B244" s="693" t="s">
        <v>75</v>
      </c>
      <c r="C244" s="693" t="s">
        <v>294</v>
      </c>
      <c r="D244" s="694">
        <v>1962</v>
      </c>
      <c r="E244" s="694">
        <v>148</v>
      </c>
      <c r="F244" s="694">
        <v>5304</v>
      </c>
      <c r="G244" s="695">
        <v>688</v>
      </c>
      <c r="H244" s="695">
        <v>6932</v>
      </c>
      <c r="I244" s="695">
        <v>792</v>
      </c>
      <c r="J244" s="724">
        <v>8668</v>
      </c>
      <c r="K244" s="724">
        <v>782</v>
      </c>
      <c r="L244" s="724">
        <v>7782</v>
      </c>
      <c r="M244" s="724">
        <v>1385</v>
      </c>
      <c r="N244" s="724">
        <v>7899</v>
      </c>
      <c r="O244" s="724">
        <v>1338</v>
      </c>
      <c r="P244" s="724">
        <v>8431</v>
      </c>
      <c r="Q244" s="725">
        <v>1527</v>
      </c>
      <c r="R244" s="724">
        <v>8036</v>
      </c>
      <c r="S244" s="724">
        <v>2203</v>
      </c>
      <c r="T244" s="724">
        <v>8380</v>
      </c>
      <c r="U244" s="724">
        <v>2155</v>
      </c>
      <c r="V244" s="724">
        <v>9987</v>
      </c>
      <c r="W244" s="724">
        <v>2647</v>
      </c>
      <c r="X244" s="724">
        <v>9658</v>
      </c>
      <c r="Y244" s="724">
        <v>3273</v>
      </c>
      <c r="Z244" s="590">
        <v>6135</v>
      </c>
      <c r="AA244" s="726">
        <v>1617</v>
      </c>
    </row>
    <row r="245" spans="1:27" x14ac:dyDescent="0.3">
      <c r="A245" s="409" t="s">
        <v>216</v>
      </c>
      <c r="B245" s="693" t="s">
        <v>75</v>
      </c>
      <c r="C245" s="693" t="s">
        <v>327</v>
      </c>
      <c r="D245" s="694">
        <v>1019</v>
      </c>
      <c r="E245" s="694">
        <v>143</v>
      </c>
      <c r="F245" s="694">
        <v>2821</v>
      </c>
      <c r="G245" s="695">
        <v>614</v>
      </c>
      <c r="H245" s="695">
        <v>2552</v>
      </c>
      <c r="I245" s="695">
        <v>456</v>
      </c>
      <c r="J245" s="724">
        <v>1965</v>
      </c>
      <c r="K245" s="724">
        <v>338</v>
      </c>
      <c r="L245" s="724">
        <v>1725</v>
      </c>
      <c r="M245" s="724">
        <v>218</v>
      </c>
      <c r="N245" s="724">
        <v>1881</v>
      </c>
      <c r="O245" s="724">
        <v>192</v>
      </c>
      <c r="P245" s="724">
        <v>1328</v>
      </c>
      <c r="Q245" s="725">
        <v>211</v>
      </c>
      <c r="R245" s="724">
        <v>1301</v>
      </c>
      <c r="S245" s="724">
        <v>190</v>
      </c>
      <c r="T245" s="724">
        <v>1638</v>
      </c>
      <c r="U245" s="724">
        <v>154</v>
      </c>
      <c r="V245" s="724">
        <v>1519</v>
      </c>
      <c r="W245" s="724">
        <v>144</v>
      </c>
      <c r="X245" s="724">
        <v>1407</v>
      </c>
      <c r="Y245" s="724">
        <v>137</v>
      </c>
      <c r="Z245" s="590">
        <v>1124</v>
      </c>
      <c r="AA245" s="726">
        <v>114</v>
      </c>
    </row>
    <row r="246" spans="1:27" x14ac:dyDescent="0.3">
      <c r="A246" s="409" t="s">
        <v>117</v>
      </c>
      <c r="B246" s="693" t="s">
        <v>76</v>
      </c>
      <c r="C246" s="693" t="s">
        <v>223</v>
      </c>
      <c r="D246" s="694">
        <v>53</v>
      </c>
      <c r="E246" s="694">
        <v>17</v>
      </c>
      <c r="F246" s="694">
        <v>31</v>
      </c>
      <c r="G246" s="695">
        <v>0</v>
      </c>
      <c r="H246" s="695">
        <v>51</v>
      </c>
      <c r="I246" s="695">
        <v>9</v>
      </c>
      <c r="J246" s="724">
        <v>61</v>
      </c>
      <c r="K246" s="724">
        <v>18</v>
      </c>
      <c r="L246" s="724">
        <v>25</v>
      </c>
      <c r="M246" s="724">
        <v>14</v>
      </c>
      <c r="N246" s="724">
        <v>15</v>
      </c>
      <c r="O246" s="724">
        <v>12</v>
      </c>
      <c r="P246" s="724">
        <v>21</v>
      </c>
      <c r="Q246" s="725">
        <v>17</v>
      </c>
      <c r="R246" s="724">
        <v>0</v>
      </c>
      <c r="S246" s="724">
        <v>20</v>
      </c>
      <c r="T246" s="724">
        <v>24</v>
      </c>
      <c r="U246" s="724">
        <v>22</v>
      </c>
      <c r="V246" s="724">
        <v>65</v>
      </c>
      <c r="W246" s="724">
        <v>18</v>
      </c>
      <c r="X246" s="724">
        <v>50</v>
      </c>
      <c r="Y246" s="724">
        <v>34</v>
      </c>
      <c r="Z246" s="590">
        <v>138</v>
      </c>
      <c r="AA246" s="726">
        <v>24</v>
      </c>
    </row>
    <row r="247" spans="1:27" x14ac:dyDescent="0.3">
      <c r="A247" s="409" t="s">
        <v>118</v>
      </c>
      <c r="B247" s="693" t="s">
        <v>76</v>
      </c>
      <c r="C247" s="693" t="s">
        <v>286</v>
      </c>
      <c r="D247" s="694">
        <v>47</v>
      </c>
      <c r="E247" s="694">
        <v>41</v>
      </c>
      <c r="F247" s="694">
        <v>111</v>
      </c>
      <c r="G247" s="695">
        <v>17</v>
      </c>
      <c r="H247" s="695">
        <v>162</v>
      </c>
      <c r="I247" s="695">
        <v>44</v>
      </c>
      <c r="J247" s="724">
        <v>51</v>
      </c>
      <c r="K247" s="724">
        <v>45</v>
      </c>
      <c r="L247" s="724">
        <v>35</v>
      </c>
      <c r="M247" s="724">
        <v>50</v>
      </c>
      <c r="N247" s="724">
        <v>45</v>
      </c>
      <c r="O247" s="724">
        <v>28</v>
      </c>
      <c r="P247" s="724">
        <v>22</v>
      </c>
      <c r="Q247" s="725">
        <v>41</v>
      </c>
      <c r="R247" s="724">
        <v>28</v>
      </c>
      <c r="S247" s="724">
        <v>35</v>
      </c>
      <c r="T247" s="724">
        <v>68</v>
      </c>
      <c r="U247" s="724">
        <v>43</v>
      </c>
      <c r="V247" s="724">
        <v>78</v>
      </c>
      <c r="W247" s="724">
        <v>35</v>
      </c>
      <c r="X247" s="724">
        <v>83</v>
      </c>
      <c r="Y247" s="724">
        <v>36</v>
      </c>
      <c r="Z247" s="590">
        <v>169</v>
      </c>
      <c r="AA247" s="726">
        <v>44</v>
      </c>
    </row>
    <row r="248" spans="1:27" x14ac:dyDescent="0.3">
      <c r="A248" s="409" t="s">
        <v>119</v>
      </c>
      <c r="B248" s="693" t="s">
        <v>76</v>
      </c>
      <c r="C248" s="693" t="s">
        <v>255</v>
      </c>
      <c r="D248" s="694">
        <v>2299</v>
      </c>
      <c r="E248" s="694">
        <v>528</v>
      </c>
      <c r="F248" s="694">
        <v>1946</v>
      </c>
      <c r="G248" s="695">
        <v>544</v>
      </c>
      <c r="H248" s="695">
        <v>2181</v>
      </c>
      <c r="I248" s="695">
        <v>657</v>
      </c>
      <c r="J248" s="724">
        <v>2047</v>
      </c>
      <c r="K248" s="724">
        <v>640</v>
      </c>
      <c r="L248" s="724">
        <v>2042</v>
      </c>
      <c r="M248" s="724">
        <v>503</v>
      </c>
      <c r="N248" s="724">
        <v>1797</v>
      </c>
      <c r="O248" s="724">
        <v>499</v>
      </c>
      <c r="P248" s="724">
        <v>1638</v>
      </c>
      <c r="Q248" s="725">
        <v>450</v>
      </c>
      <c r="R248" s="724">
        <v>1714</v>
      </c>
      <c r="S248" s="724">
        <v>549</v>
      </c>
      <c r="T248" s="724">
        <v>1721</v>
      </c>
      <c r="U248" s="724">
        <v>424</v>
      </c>
      <c r="V248" s="724">
        <v>1684</v>
      </c>
      <c r="W248" s="724">
        <v>462</v>
      </c>
      <c r="X248" s="724">
        <v>1786</v>
      </c>
      <c r="Y248" s="724">
        <v>487</v>
      </c>
      <c r="Z248" s="590">
        <v>1629</v>
      </c>
      <c r="AA248" s="726">
        <v>436</v>
      </c>
    </row>
    <row r="249" spans="1:27" x14ac:dyDescent="0.3">
      <c r="A249" s="409" t="s">
        <v>120</v>
      </c>
      <c r="B249" s="693" t="s">
        <v>76</v>
      </c>
      <c r="C249" s="693" t="s">
        <v>224</v>
      </c>
      <c r="D249" s="694">
        <v>2827</v>
      </c>
      <c r="E249" s="694">
        <v>776</v>
      </c>
      <c r="F249" s="694">
        <v>2586</v>
      </c>
      <c r="G249" s="695">
        <v>787</v>
      </c>
      <c r="H249" s="695">
        <v>2621</v>
      </c>
      <c r="I249" s="695">
        <v>891</v>
      </c>
      <c r="J249" s="724">
        <v>2573</v>
      </c>
      <c r="K249" s="724">
        <v>894</v>
      </c>
      <c r="L249" s="724">
        <v>2648</v>
      </c>
      <c r="M249" s="724">
        <v>763</v>
      </c>
      <c r="N249" s="724">
        <v>2331</v>
      </c>
      <c r="O249" s="724">
        <v>763</v>
      </c>
      <c r="P249" s="724">
        <v>2095</v>
      </c>
      <c r="Q249" s="725">
        <v>709</v>
      </c>
      <c r="R249" s="724">
        <v>1932</v>
      </c>
      <c r="S249" s="724">
        <v>700</v>
      </c>
      <c r="T249" s="724">
        <v>1977</v>
      </c>
      <c r="U249" s="724">
        <v>692</v>
      </c>
      <c r="V249" s="724">
        <v>2034</v>
      </c>
      <c r="W249" s="724">
        <v>663</v>
      </c>
      <c r="X249" s="724">
        <v>1929</v>
      </c>
      <c r="Y249" s="724">
        <v>562</v>
      </c>
      <c r="Z249" s="590">
        <v>1958</v>
      </c>
      <c r="AA249" s="726">
        <v>577</v>
      </c>
    </row>
    <row r="250" spans="1:27" x14ac:dyDescent="0.3">
      <c r="A250" s="409" t="s">
        <v>121</v>
      </c>
      <c r="B250" s="693" t="s">
        <v>76</v>
      </c>
      <c r="C250" s="693" t="s">
        <v>225</v>
      </c>
      <c r="D250" s="694">
        <v>2643</v>
      </c>
      <c r="E250" s="694">
        <v>925</v>
      </c>
      <c r="F250" s="694">
        <v>2592</v>
      </c>
      <c r="G250" s="695">
        <v>796</v>
      </c>
      <c r="H250" s="695">
        <v>2501</v>
      </c>
      <c r="I250" s="695">
        <v>792</v>
      </c>
      <c r="J250" s="724">
        <v>2520</v>
      </c>
      <c r="K250" s="724">
        <v>753</v>
      </c>
      <c r="L250" s="724">
        <v>2635</v>
      </c>
      <c r="M250" s="724">
        <v>683</v>
      </c>
      <c r="N250" s="724">
        <v>2467</v>
      </c>
      <c r="O250" s="724">
        <v>715</v>
      </c>
      <c r="P250" s="724">
        <v>2323</v>
      </c>
      <c r="Q250" s="725">
        <v>696</v>
      </c>
      <c r="R250" s="724">
        <v>2033</v>
      </c>
      <c r="S250" s="724">
        <v>644</v>
      </c>
      <c r="T250" s="724">
        <v>1819</v>
      </c>
      <c r="U250" s="724">
        <v>648</v>
      </c>
      <c r="V250" s="724">
        <v>1916</v>
      </c>
      <c r="W250" s="724">
        <v>622</v>
      </c>
      <c r="X250" s="724">
        <v>1876</v>
      </c>
      <c r="Y250" s="724">
        <v>582</v>
      </c>
      <c r="Z250" s="590">
        <v>1837</v>
      </c>
      <c r="AA250" s="726">
        <v>526</v>
      </c>
    </row>
    <row r="251" spans="1:27" x14ac:dyDescent="0.3">
      <c r="A251" s="409" t="s">
        <v>122</v>
      </c>
      <c r="B251" s="693" t="s">
        <v>76</v>
      </c>
      <c r="C251" s="693" t="s">
        <v>226</v>
      </c>
      <c r="D251" s="694">
        <v>2407</v>
      </c>
      <c r="E251" s="694">
        <v>940</v>
      </c>
      <c r="F251" s="694">
        <v>2434</v>
      </c>
      <c r="G251" s="695">
        <v>768</v>
      </c>
      <c r="H251" s="695">
        <v>2597</v>
      </c>
      <c r="I251" s="695">
        <v>782</v>
      </c>
      <c r="J251" s="724">
        <v>2461</v>
      </c>
      <c r="K251" s="724">
        <v>657</v>
      </c>
      <c r="L251" s="724">
        <v>2461</v>
      </c>
      <c r="M251" s="724">
        <v>679</v>
      </c>
      <c r="N251" s="724">
        <v>2466</v>
      </c>
      <c r="O251" s="724">
        <v>617</v>
      </c>
      <c r="P251" s="724">
        <v>2291</v>
      </c>
      <c r="Q251" s="725">
        <v>629</v>
      </c>
      <c r="R251" s="724">
        <v>2174</v>
      </c>
      <c r="S251" s="724">
        <v>684</v>
      </c>
      <c r="T251" s="724">
        <v>1964</v>
      </c>
      <c r="U251" s="724">
        <v>586</v>
      </c>
      <c r="V251" s="724">
        <v>1817</v>
      </c>
      <c r="W251" s="724">
        <v>597</v>
      </c>
      <c r="X251" s="724">
        <v>1848</v>
      </c>
      <c r="Y251" s="724">
        <v>593</v>
      </c>
      <c r="Z251" s="590">
        <v>1804</v>
      </c>
      <c r="AA251" s="726">
        <v>589</v>
      </c>
    </row>
    <row r="252" spans="1:27" x14ac:dyDescent="0.3">
      <c r="A252" s="409" t="s">
        <v>123</v>
      </c>
      <c r="B252" s="693" t="s">
        <v>76</v>
      </c>
      <c r="C252" s="693" t="s">
        <v>227</v>
      </c>
      <c r="D252" s="694">
        <v>2585</v>
      </c>
      <c r="E252" s="694">
        <v>847</v>
      </c>
      <c r="F252" s="694">
        <v>2202</v>
      </c>
      <c r="G252" s="695">
        <v>798</v>
      </c>
      <c r="H252" s="695">
        <v>2356</v>
      </c>
      <c r="I252" s="695">
        <v>684</v>
      </c>
      <c r="J252" s="724">
        <v>2404</v>
      </c>
      <c r="K252" s="724">
        <v>610</v>
      </c>
      <c r="L252" s="724">
        <v>2438</v>
      </c>
      <c r="M252" s="724">
        <v>604</v>
      </c>
      <c r="N252" s="724">
        <v>2262</v>
      </c>
      <c r="O252" s="724">
        <v>595</v>
      </c>
      <c r="P252" s="724">
        <v>2251</v>
      </c>
      <c r="Q252" s="725">
        <v>583</v>
      </c>
      <c r="R252" s="724">
        <v>2271</v>
      </c>
      <c r="S252" s="724">
        <v>649</v>
      </c>
      <c r="T252" s="724">
        <v>2144</v>
      </c>
      <c r="U252" s="724">
        <v>654</v>
      </c>
      <c r="V252" s="724">
        <v>2028</v>
      </c>
      <c r="W252" s="724">
        <v>555</v>
      </c>
      <c r="X252" s="724">
        <v>1761</v>
      </c>
      <c r="Y252" s="724">
        <v>577</v>
      </c>
      <c r="Z252" s="590">
        <v>1853</v>
      </c>
      <c r="AA252" s="726">
        <v>590</v>
      </c>
    </row>
    <row r="253" spans="1:27" x14ac:dyDescent="0.3">
      <c r="A253" s="409" t="s">
        <v>124</v>
      </c>
      <c r="B253" s="693" t="s">
        <v>76</v>
      </c>
      <c r="C253" s="693" t="s">
        <v>228</v>
      </c>
      <c r="D253" s="694">
        <v>2346</v>
      </c>
      <c r="E253" s="694">
        <v>776</v>
      </c>
      <c r="F253" s="694">
        <v>2354</v>
      </c>
      <c r="G253" s="695">
        <v>700</v>
      </c>
      <c r="H253" s="695">
        <v>2130</v>
      </c>
      <c r="I253" s="695">
        <v>684</v>
      </c>
      <c r="J253" s="724">
        <v>2348</v>
      </c>
      <c r="K253" s="724">
        <v>531</v>
      </c>
      <c r="L253" s="724">
        <v>2318</v>
      </c>
      <c r="M253" s="724">
        <v>554</v>
      </c>
      <c r="N253" s="724">
        <v>2241</v>
      </c>
      <c r="O253" s="724">
        <v>605</v>
      </c>
      <c r="P253" s="724">
        <v>2161</v>
      </c>
      <c r="Q253" s="725">
        <v>618</v>
      </c>
      <c r="R253" s="724">
        <v>2261</v>
      </c>
      <c r="S253" s="724">
        <v>593</v>
      </c>
      <c r="T253" s="724">
        <v>2184</v>
      </c>
      <c r="U253" s="724">
        <v>654</v>
      </c>
      <c r="V253" s="724">
        <v>2095</v>
      </c>
      <c r="W253" s="724">
        <v>634</v>
      </c>
      <c r="X253" s="724">
        <v>2004</v>
      </c>
      <c r="Y253" s="724">
        <v>533</v>
      </c>
      <c r="Z253" s="590">
        <v>1749</v>
      </c>
      <c r="AA253" s="726">
        <v>583</v>
      </c>
    </row>
    <row r="254" spans="1:27" x14ac:dyDescent="0.3">
      <c r="A254" s="409" t="s">
        <v>125</v>
      </c>
      <c r="B254" s="693" t="s">
        <v>76</v>
      </c>
      <c r="C254" s="693" t="s">
        <v>229</v>
      </c>
      <c r="D254" s="694">
        <v>2353</v>
      </c>
      <c r="E254" s="694">
        <v>644</v>
      </c>
      <c r="F254" s="694">
        <v>2482</v>
      </c>
      <c r="G254" s="695">
        <v>713</v>
      </c>
      <c r="H254" s="695">
        <v>2573</v>
      </c>
      <c r="I254" s="695">
        <v>720</v>
      </c>
      <c r="J254" s="724">
        <v>2324</v>
      </c>
      <c r="K254" s="724">
        <v>760</v>
      </c>
      <c r="L254" s="724">
        <v>2654</v>
      </c>
      <c r="M254" s="724">
        <v>576</v>
      </c>
      <c r="N254" s="724">
        <v>2692</v>
      </c>
      <c r="O254" s="724">
        <v>641</v>
      </c>
      <c r="P254" s="724">
        <v>2611</v>
      </c>
      <c r="Q254" s="725">
        <v>729</v>
      </c>
      <c r="R254" s="724">
        <v>2699</v>
      </c>
      <c r="S254" s="724">
        <v>735</v>
      </c>
      <c r="T254" s="724">
        <v>2549</v>
      </c>
      <c r="U254" s="724">
        <v>719</v>
      </c>
      <c r="V254" s="724">
        <v>2679</v>
      </c>
      <c r="W254" s="724">
        <v>748</v>
      </c>
      <c r="X254" s="724">
        <v>2406</v>
      </c>
      <c r="Y254" s="724">
        <v>725</v>
      </c>
      <c r="Z254" s="590">
        <v>2125</v>
      </c>
      <c r="AA254" s="726">
        <v>596</v>
      </c>
    </row>
    <row r="255" spans="1:27" x14ac:dyDescent="0.3">
      <c r="A255" s="409" t="s">
        <v>126</v>
      </c>
      <c r="B255" s="693" t="s">
        <v>76</v>
      </c>
      <c r="C255" s="693" t="s">
        <v>287</v>
      </c>
      <c r="D255" s="694">
        <v>2100</v>
      </c>
      <c r="E255" s="694">
        <v>557</v>
      </c>
      <c r="F255" s="694">
        <v>2097</v>
      </c>
      <c r="G255" s="695">
        <v>551</v>
      </c>
      <c r="H255" s="695">
        <v>2192</v>
      </c>
      <c r="I255" s="695">
        <v>521</v>
      </c>
      <c r="J255" s="724">
        <v>2263</v>
      </c>
      <c r="K255" s="724">
        <v>534</v>
      </c>
      <c r="L255" s="724">
        <v>2194</v>
      </c>
      <c r="M255" s="724">
        <v>531</v>
      </c>
      <c r="N255" s="724">
        <v>2302</v>
      </c>
      <c r="O255" s="724">
        <v>469</v>
      </c>
      <c r="P255" s="724">
        <v>2258</v>
      </c>
      <c r="Q255" s="725">
        <v>487</v>
      </c>
      <c r="R255" s="724">
        <v>2224</v>
      </c>
      <c r="S255" s="724">
        <v>567</v>
      </c>
      <c r="T255" s="724">
        <v>2553</v>
      </c>
      <c r="U255" s="724">
        <v>646</v>
      </c>
      <c r="V255" s="724">
        <v>2431</v>
      </c>
      <c r="W255" s="724">
        <v>569</v>
      </c>
      <c r="X255" s="724">
        <v>2541</v>
      </c>
      <c r="Y255" s="724">
        <v>592</v>
      </c>
      <c r="Z255" s="590">
        <v>2399</v>
      </c>
      <c r="AA255" s="726">
        <v>672</v>
      </c>
    </row>
    <row r="256" spans="1:27" x14ac:dyDescent="0.3">
      <c r="A256" s="409" t="s">
        <v>127</v>
      </c>
      <c r="B256" s="693" t="s">
        <v>76</v>
      </c>
      <c r="C256" s="693" t="s">
        <v>230</v>
      </c>
      <c r="D256" s="694">
        <v>1881</v>
      </c>
      <c r="E256" s="694">
        <v>415</v>
      </c>
      <c r="F256" s="694">
        <v>1757</v>
      </c>
      <c r="G256" s="695">
        <v>384</v>
      </c>
      <c r="H256" s="695">
        <v>1781</v>
      </c>
      <c r="I256" s="695">
        <v>424</v>
      </c>
      <c r="J256" s="724">
        <v>1893</v>
      </c>
      <c r="K256" s="724">
        <v>341</v>
      </c>
      <c r="L256" s="724">
        <v>1968</v>
      </c>
      <c r="M256" s="724">
        <v>363</v>
      </c>
      <c r="N256" s="724">
        <v>1788</v>
      </c>
      <c r="O256" s="724">
        <v>432</v>
      </c>
      <c r="P256" s="724">
        <v>1867</v>
      </c>
      <c r="Q256" s="725">
        <v>379</v>
      </c>
      <c r="R256" s="724">
        <v>1907</v>
      </c>
      <c r="S256" s="724">
        <v>424</v>
      </c>
      <c r="T256" s="724">
        <v>1906</v>
      </c>
      <c r="U256" s="724">
        <v>487</v>
      </c>
      <c r="V256" s="724">
        <v>2011</v>
      </c>
      <c r="W256" s="724">
        <v>508</v>
      </c>
      <c r="X256" s="724">
        <v>2077</v>
      </c>
      <c r="Y256" s="724">
        <v>487</v>
      </c>
      <c r="Z256" s="590">
        <v>2098</v>
      </c>
      <c r="AA256" s="726">
        <v>536</v>
      </c>
    </row>
    <row r="257" spans="1:27" x14ac:dyDescent="0.3">
      <c r="A257" s="409" t="s">
        <v>128</v>
      </c>
      <c r="B257" s="693" t="s">
        <v>76</v>
      </c>
      <c r="C257" s="693" t="s">
        <v>231</v>
      </c>
      <c r="D257" s="694">
        <v>1544</v>
      </c>
      <c r="E257" s="694">
        <v>425</v>
      </c>
      <c r="F257" s="694">
        <v>1530</v>
      </c>
      <c r="G257" s="695">
        <v>358</v>
      </c>
      <c r="H257" s="695">
        <v>1511</v>
      </c>
      <c r="I257" s="695">
        <v>306</v>
      </c>
      <c r="J257" s="724">
        <v>1510</v>
      </c>
      <c r="K257" s="724">
        <v>272</v>
      </c>
      <c r="L257" s="724">
        <v>1533</v>
      </c>
      <c r="M257" s="724">
        <v>303</v>
      </c>
      <c r="N257" s="724">
        <v>1633</v>
      </c>
      <c r="O257" s="724">
        <v>314</v>
      </c>
      <c r="P257" s="724">
        <v>1500</v>
      </c>
      <c r="Q257" s="725">
        <v>358</v>
      </c>
      <c r="R257" s="724">
        <v>1609</v>
      </c>
      <c r="S257" s="724">
        <v>298</v>
      </c>
      <c r="T257" s="724">
        <v>1711</v>
      </c>
      <c r="U257" s="724">
        <v>351</v>
      </c>
      <c r="V257" s="724">
        <v>1839</v>
      </c>
      <c r="W257" s="724">
        <v>385</v>
      </c>
      <c r="X257" s="724">
        <v>1973</v>
      </c>
      <c r="Y257" s="724">
        <v>447</v>
      </c>
      <c r="Z257" s="590">
        <v>2119</v>
      </c>
      <c r="AA257" s="726">
        <v>525</v>
      </c>
    </row>
    <row r="258" spans="1:27" x14ac:dyDescent="0.3">
      <c r="A258" s="409" t="s">
        <v>129</v>
      </c>
      <c r="B258" s="693" t="s">
        <v>76</v>
      </c>
      <c r="C258" s="693" t="s">
        <v>288</v>
      </c>
      <c r="D258" s="694">
        <v>1359</v>
      </c>
      <c r="E258" s="694">
        <v>372</v>
      </c>
      <c r="F258" s="694">
        <v>1329</v>
      </c>
      <c r="G258" s="695">
        <v>313</v>
      </c>
      <c r="H258" s="695">
        <v>1344</v>
      </c>
      <c r="I258" s="695">
        <v>234</v>
      </c>
      <c r="J258" s="724">
        <v>1283</v>
      </c>
      <c r="K258" s="724">
        <v>210</v>
      </c>
      <c r="L258" s="724">
        <v>1273</v>
      </c>
      <c r="M258" s="724">
        <v>208</v>
      </c>
      <c r="N258" s="724">
        <v>1310</v>
      </c>
      <c r="O258" s="724">
        <v>245</v>
      </c>
      <c r="P258" s="724">
        <v>1387</v>
      </c>
      <c r="Q258" s="725">
        <v>277</v>
      </c>
      <c r="R258" s="724">
        <v>1276</v>
      </c>
      <c r="S258" s="724">
        <v>297</v>
      </c>
      <c r="T258" s="724">
        <v>1396</v>
      </c>
      <c r="U258" s="724">
        <v>246</v>
      </c>
      <c r="V258" s="724">
        <v>1444</v>
      </c>
      <c r="W258" s="724">
        <v>312</v>
      </c>
      <c r="X258" s="724">
        <v>1600</v>
      </c>
      <c r="Y258" s="724">
        <v>337</v>
      </c>
      <c r="Z258" s="590">
        <v>1723</v>
      </c>
      <c r="AA258" s="726">
        <v>404</v>
      </c>
    </row>
    <row r="259" spans="1:27" x14ac:dyDescent="0.3">
      <c r="A259" s="409" t="s">
        <v>217</v>
      </c>
      <c r="B259" s="693" t="s">
        <v>76</v>
      </c>
      <c r="C259" s="693" t="s">
        <v>232</v>
      </c>
      <c r="D259" s="694">
        <v>1023</v>
      </c>
      <c r="E259" s="694">
        <v>240</v>
      </c>
      <c r="F259" s="694">
        <v>1099</v>
      </c>
      <c r="G259" s="695">
        <v>254</v>
      </c>
      <c r="H259" s="695">
        <v>1073</v>
      </c>
      <c r="I259" s="695">
        <v>239</v>
      </c>
      <c r="J259" s="724">
        <v>1050</v>
      </c>
      <c r="K259" s="724">
        <v>144</v>
      </c>
      <c r="L259" s="724">
        <v>1001</v>
      </c>
      <c r="M259" s="724">
        <v>179</v>
      </c>
      <c r="N259" s="724">
        <v>1038</v>
      </c>
      <c r="O259" s="724">
        <v>179</v>
      </c>
      <c r="P259" s="724">
        <v>1095</v>
      </c>
      <c r="Q259" s="725">
        <v>183</v>
      </c>
      <c r="R259" s="724">
        <v>1190</v>
      </c>
      <c r="S259" s="724">
        <v>224</v>
      </c>
      <c r="T259" s="724">
        <v>1075</v>
      </c>
      <c r="U259" s="724">
        <v>206</v>
      </c>
      <c r="V259" s="724">
        <v>1185</v>
      </c>
      <c r="W259" s="724">
        <v>183</v>
      </c>
      <c r="X259" s="724">
        <v>1258</v>
      </c>
      <c r="Y259" s="724">
        <v>259</v>
      </c>
      <c r="Z259" s="590">
        <v>1257</v>
      </c>
      <c r="AA259" s="726">
        <v>305</v>
      </c>
    </row>
    <row r="260" spans="1:27" x14ac:dyDescent="0.3">
      <c r="A260" s="409" t="s">
        <v>131</v>
      </c>
      <c r="B260" s="693" t="s">
        <v>76</v>
      </c>
      <c r="C260" s="693" t="s">
        <v>325</v>
      </c>
      <c r="D260" s="694">
        <v>0</v>
      </c>
      <c r="E260" s="694">
        <v>0</v>
      </c>
      <c r="F260" s="694">
        <v>0</v>
      </c>
      <c r="G260" s="695">
        <v>0</v>
      </c>
      <c r="H260" s="695">
        <v>0</v>
      </c>
      <c r="I260" s="695">
        <v>0</v>
      </c>
      <c r="J260" s="724">
        <v>0</v>
      </c>
      <c r="K260" s="724">
        <v>0</v>
      </c>
      <c r="L260" s="724">
        <v>0</v>
      </c>
      <c r="M260" s="724">
        <v>0</v>
      </c>
      <c r="N260" s="724">
        <v>0</v>
      </c>
      <c r="O260" s="724">
        <v>0</v>
      </c>
      <c r="P260" s="724">
        <v>0</v>
      </c>
      <c r="Q260" s="725">
        <v>0</v>
      </c>
      <c r="R260" s="724">
        <v>0</v>
      </c>
      <c r="S260" s="724">
        <v>0</v>
      </c>
      <c r="T260" s="724">
        <v>0</v>
      </c>
      <c r="U260" s="724">
        <v>0</v>
      </c>
      <c r="V260" s="724">
        <v>0</v>
      </c>
      <c r="W260" s="724">
        <v>0</v>
      </c>
      <c r="X260" s="724">
        <v>0</v>
      </c>
      <c r="Y260" s="724">
        <v>0</v>
      </c>
      <c r="Z260" s="590">
        <v>0</v>
      </c>
      <c r="AA260" s="726">
        <v>0</v>
      </c>
    </row>
    <row r="261" spans="1:27" x14ac:dyDescent="0.3">
      <c r="A261" s="409" t="s">
        <v>132</v>
      </c>
      <c r="B261" s="693" t="s">
        <v>76</v>
      </c>
      <c r="C261" s="693" t="s">
        <v>326</v>
      </c>
      <c r="D261" s="694">
        <v>0</v>
      </c>
      <c r="E261" s="694">
        <v>0</v>
      </c>
      <c r="F261" s="694">
        <v>0</v>
      </c>
      <c r="G261" s="695">
        <v>0</v>
      </c>
      <c r="H261" s="695">
        <v>0</v>
      </c>
      <c r="I261" s="695">
        <v>0</v>
      </c>
      <c r="J261" s="724">
        <v>0</v>
      </c>
      <c r="K261" s="724">
        <v>0</v>
      </c>
      <c r="L261" s="724">
        <v>0</v>
      </c>
      <c r="M261" s="724">
        <v>0</v>
      </c>
      <c r="N261" s="724">
        <v>0</v>
      </c>
      <c r="O261" s="724">
        <v>0</v>
      </c>
      <c r="P261" s="724">
        <v>0</v>
      </c>
      <c r="Q261" s="725">
        <v>0</v>
      </c>
      <c r="R261" s="724">
        <v>0</v>
      </c>
      <c r="S261" s="724">
        <v>0</v>
      </c>
      <c r="T261" s="724">
        <v>0</v>
      </c>
      <c r="U261" s="724">
        <v>0</v>
      </c>
      <c r="V261" s="724">
        <v>0</v>
      </c>
      <c r="W261" s="724">
        <v>0</v>
      </c>
      <c r="X261" s="724">
        <v>0</v>
      </c>
      <c r="Y261" s="724">
        <v>0</v>
      </c>
      <c r="Z261" s="590">
        <v>0</v>
      </c>
      <c r="AA261" s="726">
        <v>0</v>
      </c>
    </row>
    <row r="262" spans="1:27" x14ac:dyDescent="0.3">
      <c r="A262" s="409" t="s">
        <v>133</v>
      </c>
      <c r="B262" s="693" t="s">
        <v>76</v>
      </c>
      <c r="C262" s="693" t="s">
        <v>289</v>
      </c>
      <c r="D262" s="694">
        <v>59</v>
      </c>
      <c r="E262" s="694">
        <v>36</v>
      </c>
      <c r="F262" s="694">
        <v>44</v>
      </c>
      <c r="G262" s="695">
        <v>56</v>
      </c>
      <c r="H262" s="695">
        <v>157</v>
      </c>
      <c r="I262" s="695">
        <v>200</v>
      </c>
      <c r="J262" s="724">
        <v>579</v>
      </c>
      <c r="K262" s="724">
        <v>171</v>
      </c>
      <c r="L262" s="724">
        <v>99</v>
      </c>
      <c r="M262" s="724">
        <v>25</v>
      </c>
      <c r="N262" s="724">
        <v>965</v>
      </c>
      <c r="O262" s="724">
        <v>684</v>
      </c>
      <c r="P262" s="724">
        <v>740</v>
      </c>
      <c r="Q262" s="725">
        <v>201</v>
      </c>
      <c r="R262" s="724">
        <v>20</v>
      </c>
      <c r="S262" s="724">
        <v>13</v>
      </c>
      <c r="T262" s="724">
        <v>725</v>
      </c>
      <c r="U262" s="724">
        <v>201</v>
      </c>
      <c r="V262" s="724">
        <v>0</v>
      </c>
      <c r="W262" s="724">
        <v>8</v>
      </c>
      <c r="X262" s="724">
        <v>0</v>
      </c>
      <c r="Y262" s="724">
        <v>0</v>
      </c>
      <c r="Z262" s="590">
        <v>0</v>
      </c>
      <c r="AA262" s="726">
        <v>2</v>
      </c>
    </row>
    <row r="263" spans="1:27" x14ac:dyDescent="0.3">
      <c r="A263" s="409" t="s">
        <v>134</v>
      </c>
      <c r="B263" s="693" t="s">
        <v>76</v>
      </c>
      <c r="C263" s="693" t="s">
        <v>290</v>
      </c>
      <c r="D263" s="694">
        <v>492</v>
      </c>
      <c r="E263" s="694">
        <v>0</v>
      </c>
      <c r="F263" s="694">
        <v>295</v>
      </c>
      <c r="G263" s="695">
        <v>116</v>
      </c>
      <c r="H263" s="695">
        <v>141</v>
      </c>
      <c r="I263" s="695">
        <v>223</v>
      </c>
      <c r="J263" s="724">
        <v>530</v>
      </c>
      <c r="K263" s="724">
        <v>356</v>
      </c>
      <c r="L263" s="724">
        <v>215</v>
      </c>
      <c r="M263" s="724">
        <v>110</v>
      </c>
      <c r="N263" s="724">
        <v>291</v>
      </c>
      <c r="O263" s="724">
        <v>165</v>
      </c>
      <c r="P263" s="724">
        <v>2442</v>
      </c>
      <c r="Q263" s="725">
        <v>1111</v>
      </c>
      <c r="R263" s="724">
        <v>172</v>
      </c>
      <c r="S263" s="724">
        <v>742</v>
      </c>
      <c r="T263" s="724">
        <v>146</v>
      </c>
      <c r="U263" s="724">
        <v>327</v>
      </c>
      <c r="V263" s="724">
        <v>148</v>
      </c>
      <c r="W263" s="724">
        <v>179</v>
      </c>
      <c r="X263" s="724">
        <v>154</v>
      </c>
      <c r="Y263" s="724">
        <v>72</v>
      </c>
      <c r="Z263" s="590">
        <v>141</v>
      </c>
      <c r="AA263" s="726">
        <v>57</v>
      </c>
    </row>
    <row r="264" spans="1:27" x14ac:dyDescent="0.3">
      <c r="A264" s="409" t="s">
        <v>135</v>
      </c>
      <c r="B264" s="693" t="s">
        <v>76</v>
      </c>
      <c r="C264" s="693" t="s">
        <v>291</v>
      </c>
      <c r="D264" s="694">
        <v>1245</v>
      </c>
      <c r="E264" s="694">
        <v>60</v>
      </c>
      <c r="F264" s="694">
        <v>977</v>
      </c>
      <c r="G264" s="695">
        <v>225</v>
      </c>
      <c r="H264" s="695">
        <v>706</v>
      </c>
      <c r="I264" s="695">
        <v>329</v>
      </c>
      <c r="J264" s="724">
        <v>811</v>
      </c>
      <c r="K264" s="724">
        <v>274</v>
      </c>
      <c r="L264" s="724">
        <v>723</v>
      </c>
      <c r="M264" s="724">
        <v>335</v>
      </c>
      <c r="N264" s="724">
        <v>776</v>
      </c>
      <c r="O264" s="724">
        <v>436</v>
      </c>
      <c r="P264" s="724">
        <v>1314</v>
      </c>
      <c r="Q264" s="725">
        <v>614</v>
      </c>
      <c r="R264" s="724">
        <v>913</v>
      </c>
      <c r="S264" s="724">
        <v>453</v>
      </c>
      <c r="T264" s="724">
        <v>676</v>
      </c>
      <c r="U264" s="724">
        <v>889</v>
      </c>
      <c r="V264" s="724">
        <v>637</v>
      </c>
      <c r="W264" s="724">
        <v>357</v>
      </c>
      <c r="X264" s="724">
        <v>415</v>
      </c>
      <c r="Y264" s="724">
        <v>215</v>
      </c>
      <c r="Z264" s="590">
        <v>482</v>
      </c>
      <c r="AA264" s="726">
        <v>183</v>
      </c>
    </row>
    <row r="265" spans="1:27" x14ac:dyDescent="0.3">
      <c r="A265" s="409" t="s">
        <v>136</v>
      </c>
      <c r="B265" s="693" t="s">
        <v>76</v>
      </c>
      <c r="C265" s="693" t="s">
        <v>292</v>
      </c>
      <c r="D265" s="694">
        <v>1339</v>
      </c>
      <c r="E265" s="694">
        <v>195</v>
      </c>
      <c r="F265" s="694">
        <v>1307</v>
      </c>
      <c r="G265" s="695">
        <v>159</v>
      </c>
      <c r="H265" s="695">
        <v>921</v>
      </c>
      <c r="I265" s="695">
        <v>281</v>
      </c>
      <c r="J265" s="724">
        <v>946</v>
      </c>
      <c r="K265" s="724">
        <v>301</v>
      </c>
      <c r="L265" s="724">
        <v>919</v>
      </c>
      <c r="M265" s="724">
        <v>278</v>
      </c>
      <c r="N265" s="724">
        <v>878</v>
      </c>
      <c r="O265" s="724">
        <v>369</v>
      </c>
      <c r="P265" s="724">
        <v>1332</v>
      </c>
      <c r="Q265" s="725">
        <v>502</v>
      </c>
      <c r="R265" s="724">
        <v>997</v>
      </c>
      <c r="S265" s="724">
        <v>379</v>
      </c>
      <c r="T265" s="724">
        <v>883</v>
      </c>
      <c r="U265" s="724">
        <v>384</v>
      </c>
      <c r="V265" s="724">
        <v>810</v>
      </c>
      <c r="W265" s="724">
        <v>898</v>
      </c>
      <c r="X265" s="724">
        <v>579</v>
      </c>
      <c r="Y265" s="724">
        <v>267</v>
      </c>
      <c r="Z265" s="590">
        <v>679</v>
      </c>
      <c r="AA265" s="726">
        <v>238</v>
      </c>
    </row>
    <row r="266" spans="1:27" x14ac:dyDescent="0.3">
      <c r="A266" s="409" t="s">
        <v>137</v>
      </c>
      <c r="B266" s="693" t="s">
        <v>76</v>
      </c>
      <c r="C266" s="693" t="s">
        <v>293</v>
      </c>
      <c r="D266" s="694">
        <v>1287</v>
      </c>
      <c r="E266" s="694">
        <v>162</v>
      </c>
      <c r="F266" s="694">
        <v>481</v>
      </c>
      <c r="G266" s="695">
        <v>23</v>
      </c>
      <c r="H266" s="695">
        <v>205</v>
      </c>
      <c r="I266" s="695">
        <v>10</v>
      </c>
      <c r="J266" s="724">
        <v>81</v>
      </c>
      <c r="K266" s="724">
        <v>23</v>
      </c>
      <c r="L266" s="724">
        <v>158</v>
      </c>
      <c r="M266" s="724">
        <v>42</v>
      </c>
      <c r="N266" s="724">
        <v>173</v>
      </c>
      <c r="O266" s="724">
        <v>58</v>
      </c>
      <c r="P266" s="724">
        <v>400</v>
      </c>
      <c r="Q266" s="725">
        <v>96</v>
      </c>
      <c r="R266" s="724">
        <v>284</v>
      </c>
      <c r="S266" s="724">
        <v>99</v>
      </c>
      <c r="T266" s="724">
        <v>165</v>
      </c>
      <c r="U266" s="724">
        <v>39</v>
      </c>
      <c r="V266" s="724">
        <v>284</v>
      </c>
      <c r="W266" s="724">
        <v>46</v>
      </c>
      <c r="X266" s="724">
        <v>151</v>
      </c>
      <c r="Y266" s="724">
        <v>56</v>
      </c>
      <c r="Z266" s="590">
        <v>382</v>
      </c>
      <c r="AA266" s="726">
        <v>47</v>
      </c>
    </row>
    <row r="267" spans="1:27" x14ac:dyDescent="0.3">
      <c r="A267" s="409" t="s">
        <v>218</v>
      </c>
      <c r="B267" s="693" t="s">
        <v>76</v>
      </c>
      <c r="C267" s="693" t="s">
        <v>294</v>
      </c>
      <c r="D267" s="694">
        <v>218</v>
      </c>
      <c r="E267" s="694">
        <v>127</v>
      </c>
      <c r="F267" s="694">
        <v>612</v>
      </c>
      <c r="G267" s="695">
        <v>159</v>
      </c>
      <c r="H267" s="695">
        <v>840</v>
      </c>
      <c r="I267" s="695">
        <v>200</v>
      </c>
      <c r="J267" s="724">
        <v>995</v>
      </c>
      <c r="K267" s="724">
        <v>242</v>
      </c>
      <c r="L267" s="724">
        <v>867</v>
      </c>
      <c r="M267" s="724">
        <v>288</v>
      </c>
      <c r="N267" s="724">
        <v>868</v>
      </c>
      <c r="O267" s="724">
        <v>259</v>
      </c>
      <c r="P267" s="724">
        <v>794</v>
      </c>
      <c r="Q267" s="725">
        <v>333</v>
      </c>
      <c r="R267" s="724">
        <v>770</v>
      </c>
      <c r="S267" s="724">
        <v>359</v>
      </c>
      <c r="T267" s="724">
        <v>980</v>
      </c>
      <c r="U267" s="724">
        <v>335</v>
      </c>
      <c r="V267" s="724">
        <v>826</v>
      </c>
      <c r="W267" s="724">
        <v>322</v>
      </c>
      <c r="X267" s="724">
        <v>755</v>
      </c>
      <c r="Y267" s="724">
        <v>250</v>
      </c>
      <c r="Z267" s="590">
        <v>571</v>
      </c>
      <c r="AA267" s="726">
        <v>157</v>
      </c>
    </row>
    <row r="268" spans="1:27" x14ac:dyDescent="0.3">
      <c r="A268" s="409" t="s">
        <v>138</v>
      </c>
      <c r="B268" s="693" t="s">
        <v>76</v>
      </c>
      <c r="C268" s="693" t="s">
        <v>327</v>
      </c>
      <c r="D268" s="694">
        <v>27</v>
      </c>
      <c r="E268" s="694">
        <v>0</v>
      </c>
      <c r="F268" s="694">
        <v>37</v>
      </c>
      <c r="G268" s="695">
        <v>0</v>
      </c>
      <c r="H268" s="695">
        <v>67</v>
      </c>
      <c r="I268" s="695">
        <v>0</v>
      </c>
      <c r="J268" s="724">
        <v>156</v>
      </c>
      <c r="K268" s="724">
        <v>46</v>
      </c>
      <c r="L268" s="724">
        <v>157</v>
      </c>
      <c r="M268" s="724">
        <v>71</v>
      </c>
      <c r="N268" s="724">
        <v>205</v>
      </c>
      <c r="O268" s="724">
        <v>62</v>
      </c>
      <c r="P268" s="724">
        <v>273</v>
      </c>
      <c r="Q268" s="725">
        <v>67</v>
      </c>
      <c r="R268" s="724">
        <v>260</v>
      </c>
      <c r="S268" s="724">
        <v>25</v>
      </c>
      <c r="T268" s="724">
        <v>396</v>
      </c>
      <c r="U268" s="724">
        <v>40</v>
      </c>
      <c r="V268" s="724">
        <v>386</v>
      </c>
      <c r="W268" s="724">
        <v>41</v>
      </c>
      <c r="X268" s="724">
        <v>380</v>
      </c>
      <c r="Y268" s="724">
        <v>31</v>
      </c>
      <c r="Z268" s="590">
        <v>319</v>
      </c>
      <c r="AA268" s="726">
        <v>24</v>
      </c>
    </row>
    <row r="269" spans="1:27" x14ac:dyDescent="0.3">
      <c r="A269" s="409" t="s">
        <v>139</v>
      </c>
      <c r="B269" s="693" t="s">
        <v>77</v>
      </c>
      <c r="C269" s="693" t="s">
        <v>223</v>
      </c>
      <c r="D269" s="694">
        <v>228</v>
      </c>
      <c r="E269" s="694">
        <v>0</v>
      </c>
      <c r="F269" s="694">
        <v>127</v>
      </c>
      <c r="G269" s="695">
        <v>2</v>
      </c>
      <c r="H269" s="695">
        <v>261</v>
      </c>
      <c r="I269" s="695">
        <v>0</v>
      </c>
      <c r="J269" s="724">
        <v>233</v>
      </c>
      <c r="K269" s="724">
        <v>0</v>
      </c>
      <c r="L269" s="724">
        <v>125</v>
      </c>
      <c r="M269" s="724">
        <v>0</v>
      </c>
      <c r="N269" s="724">
        <v>217</v>
      </c>
      <c r="O269" s="724">
        <v>0</v>
      </c>
      <c r="P269" s="724">
        <v>60</v>
      </c>
      <c r="Q269" s="725">
        <v>0</v>
      </c>
      <c r="R269" s="724">
        <v>225</v>
      </c>
      <c r="S269" s="724">
        <v>2</v>
      </c>
      <c r="T269" s="724">
        <v>127</v>
      </c>
      <c r="U269" s="724">
        <v>3</v>
      </c>
      <c r="V269" s="724">
        <v>141</v>
      </c>
      <c r="W269" s="724">
        <v>3</v>
      </c>
      <c r="X269" s="724">
        <v>139</v>
      </c>
      <c r="Y269" s="724">
        <v>11</v>
      </c>
      <c r="Z269" s="590">
        <v>56</v>
      </c>
      <c r="AA269" s="726">
        <v>4</v>
      </c>
    </row>
    <row r="270" spans="1:27" x14ac:dyDescent="0.3">
      <c r="A270" s="409" t="s">
        <v>140</v>
      </c>
      <c r="B270" s="693" t="s">
        <v>77</v>
      </c>
      <c r="C270" s="693" t="s">
        <v>286</v>
      </c>
      <c r="D270" s="694">
        <v>249</v>
      </c>
      <c r="E270" s="694">
        <v>0</v>
      </c>
      <c r="F270" s="694">
        <v>239</v>
      </c>
      <c r="G270" s="695">
        <v>5</v>
      </c>
      <c r="H270" s="695">
        <v>193</v>
      </c>
      <c r="I270" s="695">
        <v>2</v>
      </c>
      <c r="J270" s="724">
        <v>228</v>
      </c>
      <c r="K270" s="724">
        <v>0</v>
      </c>
      <c r="L270" s="724">
        <v>292</v>
      </c>
      <c r="M270" s="724">
        <v>0</v>
      </c>
      <c r="N270" s="724">
        <v>265</v>
      </c>
      <c r="O270" s="724">
        <v>5</v>
      </c>
      <c r="P270" s="724">
        <v>240</v>
      </c>
      <c r="Q270" s="725">
        <v>0</v>
      </c>
      <c r="R270" s="724">
        <v>246</v>
      </c>
      <c r="S270" s="724">
        <v>5</v>
      </c>
      <c r="T270" s="724">
        <v>312</v>
      </c>
      <c r="U270" s="724">
        <v>13</v>
      </c>
      <c r="V270" s="724">
        <v>246</v>
      </c>
      <c r="W270" s="724">
        <v>23</v>
      </c>
      <c r="X270" s="724">
        <v>292</v>
      </c>
      <c r="Y270" s="724">
        <v>15</v>
      </c>
      <c r="Z270" s="590">
        <v>167</v>
      </c>
      <c r="AA270" s="726">
        <v>10</v>
      </c>
    </row>
    <row r="271" spans="1:27" x14ac:dyDescent="0.3">
      <c r="A271" s="409" t="s">
        <v>141</v>
      </c>
      <c r="B271" s="693" t="s">
        <v>77</v>
      </c>
      <c r="C271" s="693" t="s">
        <v>255</v>
      </c>
      <c r="D271" s="694">
        <v>3004</v>
      </c>
      <c r="E271" s="694">
        <v>1721</v>
      </c>
      <c r="F271" s="694">
        <v>3178</v>
      </c>
      <c r="G271" s="695">
        <v>1887</v>
      </c>
      <c r="H271" s="695">
        <v>3584</v>
      </c>
      <c r="I271" s="695">
        <v>2397</v>
      </c>
      <c r="J271" s="724">
        <v>3303</v>
      </c>
      <c r="K271" s="724">
        <v>2090</v>
      </c>
      <c r="L271" s="724">
        <v>3076</v>
      </c>
      <c r="M271" s="724">
        <v>1929</v>
      </c>
      <c r="N271" s="724">
        <v>3251</v>
      </c>
      <c r="O271" s="724">
        <v>2093</v>
      </c>
      <c r="P271" s="724">
        <v>3241</v>
      </c>
      <c r="Q271" s="725">
        <v>2028</v>
      </c>
      <c r="R271" s="724">
        <v>3220</v>
      </c>
      <c r="S271" s="724">
        <v>2139</v>
      </c>
      <c r="T271" s="724">
        <v>3224</v>
      </c>
      <c r="U271" s="724">
        <v>2125</v>
      </c>
      <c r="V271" s="724">
        <v>3276</v>
      </c>
      <c r="W271" s="724">
        <v>2218</v>
      </c>
      <c r="X271" s="724">
        <v>3456</v>
      </c>
      <c r="Y271" s="724">
        <v>2139</v>
      </c>
      <c r="Z271" s="590">
        <v>3423</v>
      </c>
      <c r="AA271" s="726">
        <v>2377</v>
      </c>
    </row>
    <row r="272" spans="1:27" x14ac:dyDescent="0.3">
      <c r="A272" s="409" t="s">
        <v>142</v>
      </c>
      <c r="B272" s="693" t="s">
        <v>77</v>
      </c>
      <c r="C272" s="693" t="s">
        <v>224</v>
      </c>
      <c r="D272" s="694">
        <v>3776</v>
      </c>
      <c r="E272" s="694">
        <v>2736</v>
      </c>
      <c r="F272" s="694">
        <v>3711</v>
      </c>
      <c r="G272" s="695">
        <v>2811</v>
      </c>
      <c r="H272" s="695">
        <v>3851</v>
      </c>
      <c r="I272" s="695">
        <v>2981</v>
      </c>
      <c r="J272" s="724">
        <v>4034</v>
      </c>
      <c r="K272" s="724">
        <v>2897</v>
      </c>
      <c r="L272" s="724">
        <v>3998</v>
      </c>
      <c r="M272" s="724">
        <v>2730</v>
      </c>
      <c r="N272" s="724">
        <v>3933</v>
      </c>
      <c r="O272" s="724">
        <v>2542</v>
      </c>
      <c r="P272" s="724">
        <v>3814</v>
      </c>
      <c r="Q272" s="725">
        <v>2672</v>
      </c>
      <c r="R272" s="724">
        <v>3742</v>
      </c>
      <c r="S272" s="724">
        <v>2809</v>
      </c>
      <c r="T272" s="724">
        <v>3942</v>
      </c>
      <c r="U272" s="724">
        <v>2860</v>
      </c>
      <c r="V272" s="724">
        <v>4032</v>
      </c>
      <c r="W272" s="724">
        <v>2964</v>
      </c>
      <c r="X272" s="724">
        <v>4281</v>
      </c>
      <c r="Y272" s="724">
        <v>2955</v>
      </c>
      <c r="Z272" s="590">
        <v>4300</v>
      </c>
      <c r="AA272" s="726">
        <v>2956</v>
      </c>
    </row>
    <row r="273" spans="1:27" x14ac:dyDescent="0.3">
      <c r="A273" s="409" t="s">
        <v>143</v>
      </c>
      <c r="B273" s="693" t="s">
        <v>77</v>
      </c>
      <c r="C273" s="693" t="s">
        <v>225</v>
      </c>
      <c r="D273" s="694">
        <v>3436</v>
      </c>
      <c r="E273" s="694">
        <v>2818</v>
      </c>
      <c r="F273" s="694">
        <v>3520</v>
      </c>
      <c r="G273" s="695">
        <v>2541</v>
      </c>
      <c r="H273" s="695">
        <v>3424</v>
      </c>
      <c r="I273" s="695">
        <v>2445</v>
      </c>
      <c r="J273" s="724">
        <v>3455</v>
      </c>
      <c r="K273" s="724">
        <v>2373</v>
      </c>
      <c r="L273" s="724">
        <v>3712</v>
      </c>
      <c r="M273" s="724">
        <v>2481</v>
      </c>
      <c r="N273" s="724">
        <v>3566</v>
      </c>
      <c r="O273" s="724">
        <v>2438</v>
      </c>
      <c r="P273" s="724">
        <v>3533</v>
      </c>
      <c r="Q273" s="725">
        <v>2224</v>
      </c>
      <c r="R273" s="724">
        <v>3465</v>
      </c>
      <c r="S273" s="724">
        <v>2442</v>
      </c>
      <c r="T273" s="724">
        <v>3480</v>
      </c>
      <c r="U273" s="724">
        <v>2556</v>
      </c>
      <c r="V273" s="724">
        <v>3632</v>
      </c>
      <c r="W273" s="724">
        <v>2617</v>
      </c>
      <c r="X273" s="724">
        <v>3749</v>
      </c>
      <c r="Y273" s="724">
        <v>2625</v>
      </c>
      <c r="Z273" s="590">
        <v>3828</v>
      </c>
      <c r="AA273" s="726">
        <v>2867</v>
      </c>
    </row>
    <row r="274" spans="1:27" x14ac:dyDescent="0.3">
      <c r="A274" s="409" t="s">
        <v>219</v>
      </c>
      <c r="B274" s="693" t="s">
        <v>77</v>
      </c>
      <c r="C274" s="693" t="s">
        <v>226</v>
      </c>
      <c r="D274" s="694">
        <v>3438</v>
      </c>
      <c r="E274" s="694">
        <v>2542</v>
      </c>
      <c r="F274" s="694">
        <v>3384</v>
      </c>
      <c r="G274" s="695">
        <v>2439</v>
      </c>
      <c r="H274" s="695">
        <v>3311</v>
      </c>
      <c r="I274" s="695">
        <v>2331</v>
      </c>
      <c r="J274" s="724">
        <v>3225</v>
      </c>
      <c r="K274" s="724">
        <v>2253</v>
      </c>
      <c r="L274" s="724">
        <v>3458</v>
      </c>
      <c r="M274" s="724">
        <v>2264</v>
      </c>
      <c r="N274" s="724">
        <v>3684</v>
      </c>
      <c r="O274" s="724">
        <v>2359</v>
      </c>
      <c r="P274" s="724">
        <v>3510</v>
      </c>
      <c r="Q274" s="725">
        <v>2383</v>
      </c>
      <c r="R274" s="724">
        <v>3461</v>
      </c>
      <c r="S274" s="724">
        <v>2250</v>
      </c>
      <c r="T274" s="724">
        <v>3443</v>
      </c>
      <c r="U274" s="724">
        <v>2354</v>
      </c>
      <c r="V274" s="724">
        <v>3485</v>
      </c>
      <c r="W274" s="724">
        <v>2548</v>
      </c>
      <c r="X274" s="724">
        <v>3624</v>
      </c>
      <c r="Y274" s="724">
        <v>2660</v>
      </c>
      <c r="Z274" s="590">
        <v>3793</v>
      </c>
      <c r="AA274" s="726">
        <v>2768</v>
      </c>
    </row>
    <row r="275" spans="1:27" x14ac:dyDescent="0.3">
      <c r="A275" s="409" t="s">
        <v>220</v>
      </c>
      <c r="B275" s="693" t="s">
        <v>77</v>
      </c>
      <c r="C275" s="693" t="s">
        <v>227</v>
      </c>
      <c r="D275" s="694">
        <v>3346</v>
      </c>
      <c r="E275" s="694">
        <v>2183</v>
      </c>
      <c r="F275" s="694">
        <v>3307</v>
      </c>
      <c r="G275" s="695">
        <v>2278</v>
      </c>
      <c r="H275" s="695">
        <v>3395</v>
      </c>
      <c r="I275" s="695">
        <v>2170</v>
      </c>
      <c r="J275" s="724">
        <v>3233</v>
      </c>
      <c r="K275" s="724">
        <v>2044</v>
      </c>
      <c r="L275" s="724">
        <v>3293</v>
      </c>
      <c r="M275" s="724">
        <v>2072</v>
      </c>
      <c r="N275" s="724">
        <v>3448</v>
      </c>
      <c r="O275" s="724">
        <v>2204</v>
      </c>
      <c r="P275" s="724">
        <v>3645</v>
      </c>
      <c r="Q275" s="725">
        <v>2314</v>
      </c>
      <c r="R275" s="724">
        <v>3465</v>
      </c>
      <c r="S275" s="724">
        <v>2256</v>
      </c>
      <c r="T275" s="724">
        <v>3470</v>
      </c>
      <c r="U275" s="724">
        <v>2204</v>
      </c>
      <c r="V275" s="724">
        <v>3491</v>
      </c>
      <c r="W275" s="724">
        <v>2291</v>
      </c>
      <c r="X275" s="724">
        <v>3561</v>
      </c>
      <c r="Y275" s="724">
        <v>2475</v>
      </c>
      <c r="Z275" s="590">
        <v>3589</v>
      </c>
      <c r="AA275" s="726">
        <v>2597</v>
      </c>
    </row>
    <row r="276" spans="1:27" x14ac:dyDescent="0.3">
      <c r="A276" s="409" t="s">
        <v>146</v>
      </c>
      <c r="B276" s="693" t="s">
        <v>77</v>
      </c>
      <c r="C276" s="693" t="s">
        <v>228</v>
      </c>
      <c r="D276" s="694">
        <v>3223</v>
      </c>
      <c r="E276" s="694">
        <v>2096</v>
      </c>
      <c r="F276" s="694">
        <v>3308</v>
      </c>
      <c r="G276" s="695">
        <v>1954</v>
      </c>
      <c r="H276" s="695">
        <v>3226</v>
      </c>
      <c r="I276" s="695">
        <v>2028</v>
      </c>
      <c r="J276" s="724">
        <v>3203</v>
      </c>
      <c r="K276" s="724">
        <v>1892</v>
      </c>
      <c r="L276" s="724">
        <v>3184</v>
      </c>
      <c r="M276" s="724">
        <v>1891</v>
      </c>
      <c r="N276" s="724">
        <v>3185</v>
      </c>
      <c r="O276" s="724">
        <v>1906</v>
      </c>
      <c r="P276" s="724">
        <v>3373</v>
      </c>
      <c r="Q276" s="725">
        <v>2100</v>
      </c>
      <c r="R276" s="724">
        <v>3584</v>
      </c>
      <c r="S276" s="724">
        <v>2242</v>
      </c>
      <c r="T276" s="724">
        <v>3488</v>
      </c>
      <c r="U276" s="724">
        <v>2228</v>
      </c>
      <c r="V276" s="724">
        <v>3544</v>
      </c>
      <c r="W276" s="724">
        <v>2249</v>
      </c>
      <c r="X276" s="724">
        <v>3519</v>
      </c>
      <c r="Y276" s="724">
        <v>2290</v>
      </c>
      <c r="Z276" s="590">
        <v>3562</v>
      </c>
      <c r="AA276" s="726">
        <v>2555</v>
      </c>
    </row>
    <row r="277" spans="1:27" x14ac:dyDescent="0.3">
      <c r="A277" s="409" t="s">
        <v>147</v>
      </c>
      <c r="B277" s="693" t="s">
        <v>77</v>
      </c>
      <c r="C277" s="693" t="s">
        <v>229</v>
      </c>
      <c r="D277" s="694">
        <v>3759</v>
      </c>
      <c r="E277" s="694">
        <v>1526</v>
      </c>
      <c r="F277" s="694">
        <v>3784</v>
      </c>
      <c r="G277" s="695">
        <v>1516</v>
      </c>
      <c r="H277" s="695">
        <v>3752</v>
      </c>
      <c r="I277" s="695">
        <v>1450</v>
      </c>
      <c r="J277" s="724">
        <v>4111</v>
      </c>
      <c r="K277" s="724">
        <v>1440</v>
      </c>
      <c r="L277" s="724">
        <v>4015</v>
      </c>
      <c r="M277" s="724">
        <v>1471</v>
      </c>
      <c r="N277" s="724">
        <v>3958</v>
      </c>
      <c r="O277" s="724">
        <v>1640</v>
      </c>
      <c r="P277" s="724">
        <v>3932</v>
      </c>
      <c r="Q277" s="725">
        <v>1749</v>
      </c>
      <c r="R277" s="724">
        <v>3993</v>
      </c>
      <c r="S277" s="724">
        <v>2002</v>
      </c>
      <c r="T277" s="724">
        <v>4290</v>
      </c>
      <c r="U277" s="724">
        <v>2070</v>
      </c>
      <c r="V277" s="724">
        <v>4033</v>
      </c>
      <c r="W277" s="724">
        <v>2142</v>
      </c>
      <c r="X277" s="724">
        <v>4127</v>
      </c>
      <c r="Y277" s="724">
        <v>2241</v>
      </c>
      <c r="Z277" s="590">
        <v>4086</v>
      </c>
      <c r="AA277" s="726">
        <v>2210</v>
      </c>
    </row>
    <row r="278" spans="1:27" x14ac:dyDescent="0.3">
      <c r="A278" s="409" t="s">
        <v>148</v>
      </c>
      <c r="B278" s="693" t="s">
        <v>77</v>
      </c>
      <c r="C278" s="693" t="s">
        <v>287</v>
      </c>
      <c r="D278" s="694">
        <v>3309</v>
      </c>
      <c r="E278" s="694">
        <v>1233</v>
      </c>
      <c r="F278" s="694">
        <v>3343</v>
      </c>
      <c r="G278" s="695">
        <v>1331</v>
      </c>
      <c r="H278" s="695">
        <v>3126</v>
      </c>
      <c r="I278" s="695">
        <v>1318</v>
      </c>
      <c r="J278" s="724">
        <v>3217</v>
      </c>
      <c r="K278" s="724">
        <v>1251</v>
      </c>
      <c r="L278" s="724">
        <v>3439</v>
      </c>
      <c r="M278" s="724">
        <v>1201</v>
      </c>
      <c r="N278" s="724">
        <v>3491</v>
      </c>
      <c r="O278" s="724">
        <v>1313</v>
      </c>
      <c r="P278" s="724">
        <v>3350</v>
      </c>
      <c r="Q278" s="725">
        <v>1428</v>
      </c>
      <c r="R278" s="724">
        <v>3304</v>
      </c>
      <c r="S278" s="724">
        <v>1572</v>
      </c>
      <c r="T278" s="724">
        <v>3408</v>
      </c>
      <c r="U278" s="724">
        <v>1736</v>
      </c>
      <c r="V278" s="724">
        <v>3744</v>
      </c>
      <c r="W278" s="724">
        <v>1904</v>
      </c>
      <c r="X278" s="724">
        <v>3742</v>
      </c>
      <c r="Y278" s="724">
        <v>1885</v>
      </c>
      <c r="Z278" s="590">
        <v>3933</v>
      </c>
      <c r="AA278" s="726">
        <v>1969</v>
      </c>
    </row>
    <row r="279" spans="1:27" x14ac:dyDescent="0.3">
      <c r="A279" s="409" t="s">
        <v>149</v>
      </c>
      <c r="B279" s="693" t="s">
        <v>77</v>
      </c>
      <c r="C279" s="693" t="s">
        <v>230</v>
      </c>
      <c r="D279" s="694">
        <v>3010</v>
      </c>
      <c r="E279" s="694">
        <v>1031</v>
      </c>
      <c r="F279" s="694">
        <v>2851</v>
      </c>
      <c r="G279" s="695">
        <v>1028</v>
      </c>
      <c r="H279" s="695">
        <v>2785</v>
      </c>
      <c r="I279" s="695">
        <v>993</v>
      </c>
      <c r="J279" s="724">
        <v>2715</v>
      </c>
      <c r="K279" s="724">
        <v>1044</v>
      </c>
      <c r="L279" s="724">
        <v>2796</v>
      </c>
      <c r="M279" s="724">
        <v>1040</v>
      </c>
      <c r="N279" s="724">
        <v>2847</v>
      </c>
      <c r="O279" s="724">
        <v>1001</v>
      </c>
      <c r="P279" s="724">
        <v>2924</v>
      </c>
      <c r="Q279" s="725">
        <v>1104</v>
      </c>
      <c r="R279" s="724">
        <v>2836</v>
      </c>
      <c r="S279" s="724">
        <v>1235</v>
      </c>
      <c r="T279" s="724">
        <v>2810</v>
      </c>
      <c r="U279" s="724">
        <v>1292</v>
      </c>
      <c r="V279" s="724">
        <v>2945</v>
      </c>
      <c r="W279" s="724">
        <v>1478</v>
      </c>
      <c r="X279" s="724">
        <v>3221</v>
      </c>
      <c r="Y279" s="724">
        <v>1633</v>
      </c>
      <c r="Z279" s="590">
        <v>3207</v>
      </c>
      <c r="AA279" s="726">
        <v>1613</v>
      </c>
    </row>
    <row r="280" spans="1:27" x14ac:dyDescent="0.3">
      <c r="A280" s="409" t="s">
        <v>150</v>
      </c>
      <c r="B280" s="693" t="s">
        <v>77</v>
      </c>
      <c r="C280" s="693" t="s">
        <v>231</v>
      </c>
      <c r="D280" s="694">
        <v>2637</v>
      </c>
      <c r="E280" s="694">
        <v>864</v>
      </c>
      <c r="F280" s="694">
        <v>2532</v>
      </c>
      <c r="G280" s="695">
        <v>881</v>
      </c>
      <c r="H280" s="695">
        <v>2362</v>
      </c>
      <c r="I280" s="695">
        <v>761</v>
      </c>
      <c r="J280" s="724">
        <v>2274</v>
      </c>
      <c r="K280" s="724">
        <v>760</v>
      </c>
      <c r="L280" s="724">
        <v>2314</v>
      </c>
      <c r="M280" s="724">
        <v>836</v>
      </c>
      <c r="N280" s="724">
        <v>2436</v>
      </c>
      <c r="O280" s="724">
        <v>861</v>
      </c>
      <c r="P280" s="724">
        <v>2498</v>
      </c>
      <c r="Q280" s="725">
        <v>871</v>
      </c>
      <c r="R280" s="724">
        <v>2541</v>
      </c>
      <c r="S280" s="724">
        <v>952</v>
      </c>
      <c r="T280" s="724">
        <v>2481</v>
      </c>
      <c r="U280" s="724">
        <v>1004</v>
      </c>
      <c r="V280" s="724">
        <v>2438</v>
      </c>
      <c r="W280" s="724">
        <v>1110</v>
      </c>
      <c r="X280" s="724">
        <v>2732</v>
      </c>
      <c r="Y280" s="724">
        <v>1265</v>
      </c>
      <c r="Z280" s="590">
        <v>3112</v>
      </c>
      <c r="AA280" s="726">
        <v>1454</v>
      </c>
    </row>
    <row r="281" spans="1:27" x14ac:dyDescent="0.3">
      <c r="A281" s="409" t="s">
        <v>151</v>
      </c>
      <c r="B281" s="693" t="s">
        <v>77</v>
      </c>
      <c r="C281" s="693" t="s">
        <v>288</v>
      </c>
      <c r="D281" s="694">
        <v>2412</v>
      </c>
      <c r="E281" s="694">
        <v>593</v>
      </c>
      <c r="F281" s="694">
        <v>2219</v>
      </c>
      <c r="G281" s="695">
        <v>693</v>
      </c>
      <c r="H281" s="695">
        <v>2078</v>
      </c>
      <c r="I281" s="695">
        <v>654</v>
      </c>
      <c r="J281" s="724">
        <v>2115</v>
      </c>
      <c r="K281" s="724">
        <v>575</v>
      </c>
      <c r="L281" s="724">
        <v>2143</v>
      </c>
      <c r="M281" s="724">
        <v>596</v>
      </c>
      <c r="N281" s="724">
        <v>2124</v>
      </c>
      <c r="O281" s="724">
        <v>668</v>
      </c>
      <c r="P281" s="724">
        <v>2201</v>
      </c>
      <c r="Q281" s="725">
        <v>688</v>
      </c>
      <c r="R281" s="724">
        <v>2259</v>
      </c>
      <c r="S281" s="724">
        <v>760</v>
      </c>
      <c r="T281" s="724">
        <v>2216</v>
      </c>
      <c r="U281" s="724">
        <v>769</v>
      </c>
      <c r="V281" s="724">
        <v>2214</v>
      </c>
      <c r="W281" s="724">
        <v>809</v>
      </c>
      <c r="X281" s="724">
        <v>2268</v>
      </c>
      <c r="Y281" s="724">
        <v>880</v>
      </c>
      <c r="Z281" s="590">
        <v>2438</v>
      </c>
      <c r="AA281" s="726">
        <v>992</v>
      </c>
    </row>
    <row r="282" spans="1:27" x14ac:dyDescent="0.3">
      <c r="A282" s="409" t="s">
        <v>152</v>
      </c>
      <c r="B282" s="693" t="s">
        <v>77</v>
      </c>
      <c r="C282" s="693" t="s">
        <v>232</v>
      </c>
      <c r="D282" s="694">
        <v>1892</v>
      </c>
      <c r="E282" s="694">
        <v>433</v>
      </c>
      <c r="F282" s="694">
        <v>1901</v>
      </c>
      <c r="G282" s="695">
        <v>468</v>
      </c>
      <c r="H282" s="695">
        <v>1776</v>
      </c>
      <c r="I282" s="695">
        <v>489</v>
      </c>
      <c r="J282" s="724">
        <v>1647</v>
      </c>
      <c r="K282" s="724">
        <v>464</v>
      </c>
      <c r="L282" s="724">
        <v>1681</v>
      </c>
      <c r="M282" s="724">
        <v>439</v>
      </c>
      <c r="N282" s="724">
        <v>1794</v>
      </c>
      <c r="O282" s="724">
        <v>468</v>
      </c>
      <c r="P282" s="724">
        <v>1776</v>
      </c>
      <c r="Q282" s="725">
        <v>518</v>
      </c>
      <c r="R282" s="724">
        <v>1790</v>
      </c>
      <c r="S282" s="724">
        <v>528</v>
      </c>
      <c r="T282" s="724">
        <v>1853</v>
      </c>
      <c r="U282" s="724">
        <v>610</v>
      </c>
      <c r="V282" s="724">
        <v>1805</v>
      </c>
      <c r="W282" s="724">
        <v>659</v>
      </c>
      <c r="X282" s="724">
        <v>1911</v>
      </c>
      <c r="Y282" s="724">
        <v>681</v>
      </c>
      <c r="Z282" s="590">
        <v>1880</v>
      </c>
      <c r="AA282" s="726">
        <v>748</v>
      </c>
    </row>
    <row r="283" spans="1:27" x14ac:dyDescent="0.3">
      <c r="A283" s="409" t="s">
        <v>153</v>
      </c>
      <c r="B283" s="693" t="s">
        <v>77</v>
      </c>
      <c r="C283" s="693" t="s">
        <v>325</v>
      </c>
      <c r="D283" s="694">
        <v>91</v>
      </c>
      <c r="E283" s="694">
        <v>0</v>
      </c>
      <c r="F283" s="694">
        <v>38</v>
      </c>
      <c r="G283" s="695">
        <v>0</v>
      </c>
      <c r="H283" s="695">
        <v>50</v>
      </c>
      <c r="I283" s="695">
        <v>0</v>
      </c>
      <c r="J283" s="724">
        <v>55</v>
      </c>
      <c r="K283" s="724">
        <v>0</v>
      </c>
      <c r="L283" s="724">
        <v>96</v>
      </c>
      <c r="M283" s="724">
        <v>0</v>
      </c>
      <c r="N283" s="724">
        <v>89</v>
      </c>
      <c r="O283" s="724">
        <v>0</v>
      </c>
      <c r="P283" s="724">
        <v>118</v>
      </c>
      <c r="Q283" s="725">
        <v>0</v>
      </c>
      <c r="R283" s="724">
        <v>100</v>
      </c>
      <c r="S283" s="724">
        <v>0</v>
      </c>
      <c r="T283" s="724">
        <v>78</v>
      </c>
      <c r="U283" s="724">
        <v>0</v>
      </c>
      <c r="V283" s="724">
        <v>98</v>
      </c>
      <c r="W283" s="724">
        <v>0</v>
      </c>
      <c r="X283" s="724">
        <v>111</v>
      </c>
      <c r="Y283" s="724">
        <v>0</v>
      </c>
      <c r="Z283" s="590">
        <v>96</v>
      </c>
      <c r="AA283" s="726">
        <v>0</v>
      </c>
    </row>
    <row r="284" spans="1:27" x14ac:dyDescent="0.3">
      <c r="A284" s="409" t="s">
        <v>154</v>
      </c>
      <c r="B284" s="693" t="s">
        <v>77</v>
      </c>
      <c r="C284" s="693" t="s">
        <v>326</v>
      </c>
      <c r="D284" s="694">
        <v>11</v>
      </c>
      <c r="E284" s="694">
        <v>0</v>
      </c>
      <c r="F284" s="694">
        <v>74</v>
      </c>
      <c r="G284" s="695">
        <v>0</v>
      </c>
      <c r="H284" s="695">
        <v>56</v>
      </c>
      <c r="I284" s="695">
        <v>0</v>
      </c>
      <c r="J284" s="724">
        <v>36</v>
      </c>
      <c r="K284" s="724">
        <v>0</v>
      </c>
      <c r="L284" s="724">
        <v>27</v>
      </c>
      <c r="M284" s="724">
        <v>0</v>
      </c>
      <c r="N284" s="724">
        <v>49</v>
      </c>
      <c r="O284" s="724">
        <v>0</v>
      </c>
      <c r="P284" s="724">
        <v>49</v>
      </c>
      <c r="Q284" s="725">
        <v>0</v>
      </c>
      <c r="R284" s="724">
        <v>28</v>
      </c>
      <c r="S284" s="724">
        <v>0</v>
      </c>
      <c r="T284" s="724">
        <v>53</v>
      </c>
      <c r="U284" s="724">
        <v>0</v>
      </c>
      <c r="V284" s="724">
        <v>51</v>
      </c>
      <c r="W284" s="724">
        <v>0</v>
      </c>
      <c r="X284" s="724">
        <v>43</v>
      </c>
      <c r="Y284" s="724">
        <v>0</v>
      </c>
      <c r="Z284" s="590">
        <v>48</v>
      </c>
      <c r="AA284" s="726">
        <v>0</v>
      </c>
    </row>
    <row r="285" spans="1:27" x14ac:dyDescent="0.3">
      <c r="A285" s="409" t="s">
        <v>155</v>
      </c>
      <c r="B285" s="693" t="s">
        <v>77</v>
      </c>
      <c r="C285" s="693" t="s">
        <v>289</v>
      </c>
      <c r="D285" s="694">
        <v>353</v>
      </c>
      <c r="E285" s="694">
        <v>0</v>
      </c>
      <c r="F285" s="694">
        <v>906</v>
      </c>
      <c r="G285" s="695">
        <v>0</v>
      </c>
      <c r="H285" s="695">
        <v>493</v>
      </c>
      <c r="I285" s="695">
        <v>607</v>
      </c>
      <c r="J285" s="724">
        <v>654</v>
      </c>
      <c r="K285" s="724">
        <v>396</v>
      </c>
      <c r="L285" s="724">
        <v>399</v>
      </c>
      <c r="M285" s="724">
        <v>181</v>
      </c>
      <c r="N285" s="724">
        <v>0</v>
      </c>
      <c r="O285" s="724">
        <v>0</v>
      </c>
      <c r="P285" s="724">
        <v>647</v>
      </c>
      <c r="Q285" s="725">
        <v>380</v>
      </c>
      <c r="R285" s="724">
        <v>1012</v>
      </c>
      <c r="S285" s="724">
        <v>64</v>
      </c>
      <c r="T285" s="724">
        <v>1347</v>
      </c>
      <c r="U285" s="724">
        <v>497</v>
      </c>
      <c r="V285" s="724">
        <v>5</v>
      </c>
      <c r="W285" s="724">
        <v>2</v>
      </c>
      <c r="X285" s="724">
        <v>302</v>
      </c>
      <c r="Y285" s="724">
        <v>401</v>
      </c>
      <c r="Z285" s="590">
        <v>750</v>
      </c>
      <c r="AA285" s="726">
        <v>359</v>
      </c>
    </row>
    <row r="286" spans="1:27" x14ac:dyDescent="0.3">
      <c r="A286" s="409" t="s">
        <v>156</v>
      </c>
      <c r="B286" s="693" t="s">
        <v>77</v>
      </c>
      <c r="C286" s="693" t="s">
        <v>290</v>
      </c>
      <c r="D286" s="694">
        <v>253</v>
      </c>
      <c r="E286" s="694">
        <v>7</v>
      </c>
      <c r="F286" s="694">
        <v>128</v>
      </c>
      <c r="G286" s="695">
        <v>17</v>
      </c>
      <c r="H286" s="695">
        <v>0</v>
      </c>
      <c r="I286" s="695">
        <v>14</v>
      </c>
      <c r="J286" s="724">
        <v>180</v>
      </c>
      <c r="K286" s="724">
        <v>277</v>
      </c>
      <c r="L286" s="724">
        <v>168</v>
      </c>
      <c r="M286" s="724">
        <v>162</v>
      </c>
      <c r="N286" s="724">
        <v>0</v>
      </c>
      <c r="O286" s="724">
        <v>30</v>
      </c>
      <c r="P286" s="724">
        <v>0</v>
      </c>
      <c r="Q286" s="725">
        <v>17</v>
      </c>
      <c r="R286" s="724">
        <v>27</v>
      </c>
      <c r="S286" s="724">
        <v>70</v>
      </c>
      <c r="T286" s="724">
        <v>589</v>
      </c>
      <c r="U286" s="724">
        <v>235</v>
      </c>
      <c r="V286" s="724">
        <v>99</v>
      </c>
      <c r="W286" s="724">
        <v>71</v>
      </c>
      <c r="X286" s="724">
        <v>50</v>
      </c>
      <c r="Y286" s="724">
        <v>40</v>
      </c>
      <c r="Z286" s="590">
        <v>31</v>
      </c>
      <c r="AA286" s="726">
        <v>64</v>
      </c>
    </row>
    <row r="287" spans="1:27" x14ac:dyDescent="0.3">
      <c r="A287" s="409" t="s">
        <v>157</v>
      </c>
      <c r="B287" s="693" t="s">
        <v>77</v>
      </c>
      <c r="C287" s="693" t="s">
        <v>291</v>
      </c>
      <c r="D287" s="694">
        <v>841</v>
      </c>
      <c r="E287" s="694">
        <v>486</v>
      </c>
      <c r="F287" s="694">
        <v>693</v>
      </c>
      <c r="G287" s="695">
        <v>448</v>
      </c>
      <c r="H287" s="695">
        <v>776</v>
      </c>
      <c r="I287" s="695">
        <v>359</v>
      </c>
      <c r="J287" s="724">
        <v>552</v>
      </c>
      <c r="K287" s="724">
        <v>393</v>
      </c>
      <c r="L287" s="724">
        <v>651</v>
      </c>
      <c r="M287" s="724">
        <v>536</v>
      </c>
      <c r="N287" s="724">
        <v>842</v>
      </c>
      <c r="O287" s="724">
        <v>600</v>
      </c>
      <c r="P287" s="724">
        <v>813</v>
      </c>
      <c r="Q287" s="725">
        <v>534</v>
      </c>
      <c r="R287" s="724">
        <v>761</v>
      </c>
      <c r="S287" s="724">
        <v>727</v>
      </c>
      <c r="T287" s="724">
        <v>1059</v>
      </c>
      <c r="U287" s="724">
        <v>511</v>
      </c>
      <c r="V287" s="724">
        <v>963</v>
      </c>
      <c r="W287" s="724">
        <v>456</v>
      </c>
      <c r="X287" s="724">
        <v>827</v>
      </c>
      <c r="Y287" s="724">
        <v>360</v>
      </c>
      <c r="Z287" s="590">
        <v>700</v>
      </c>
      <c r="AA287" s="726">
        <v>326</v>
      </c>
    </row>
    <row r="288" spans="1:27" x14ac:dyDescent="0.3">
      <c r="A288" s="409" t="s">
        <v>158</v>
      </c>
      <c r="B288" s="693" t="s">
        <v>77</v>
      </c>
      <c r="C288" s="693" t="s">
        <v>292</v>
      </c>
      <c r="D288" s="694">
        <v>841</v>
      </c>
      <c r="E288" s="694">
        <v>300</v>
      </c>
      <c r="F288" s="694">
        <v>1117</v>
      </c>
      <c r="G288" s="695">
        <v>523</v>
      </c>
      <c r="H288" s="695">
        <v>957</v>
      </c>
      <c r="I288" s="695">
        <v>480</v>
      </c>
      <c r="J288" s="724">
        <v>820</v>
      </c>
      <c r="K288" s="724">
        <v>428</v>
      </c>
      <c r="L288" s="724">
        <v>777</v>
      </c>
      <c r="M288" s="724">
        <v>509</v>
      </c>
      <c r="N288" s="724">
        <v>1023</v>
      </c>
      <c r="O288" s="724">
        <v>665</v>
      </c>
      <c r="P288" s="724">
        <v>1024</v>
      </c>
      <c r="Q288" s="725">
        <v>600</v>
      </c>
      <c r="R288" s="724">
        <v>868</v>
      </c>
      <c r="S288" s="724">
        <v>636</v>
      </c>
      <c r="T288" s="724">
        <v>1061</v>
      </c>
      <c r="U288" s="724">
        <v>702</v>
      </c>
      <c r="V288" s="724">
        <v>1253</v>
      </c>
      <c r="W288" s="724">
        <v>523</v>
      </c>
      <c r="X288" s="724">
        <v>1090</v>
      </c>
      <c r="Y288" s="724">
        <v>454</v>
      </c>
      <c r="Z288" s="590">
        <v>910</v>
      </c>
      <c r="AA288" s="726">
        <v>443</v>
      </c>
    </row>
    <row r="289" spans="1:27" x14ac:dyDescent="0.3">
      <c r="A289" s="409" t="s">
        <v>159</v>
      </c>
      <c r="B289" s="693" t="s">
        <v>77</v>
      </c>
      <c r="C289" s="693" t="s">
        <v>293</v>
      </c>
      <c r="D289" s="694">
        <v>453</v>
      </c>
      <c r="E289" s="694">
        <v>126</v>
      </c>
      <c r="F289" s="694">
        <v>455</v>
      </c>
      <c r="G289" s="695">
        <v>222</v>
      </c>
      <c r="H289" s="695">
        <v>586</v>
      </c>
      <c r="I289" s="695">
        <v>401</v>
      </c>
      <c r="J289" s="724">
        <v>304</v>
      </c>
      <c r="K289" s="724">
        <v>340</v>
      </c>
      <c r="L289" s="724">
        <v>317</v>
      </c>
      <c r="M289" s="724">
        <v>377</v>
      </c>
      <c r="N289" s="724">
        <v>332</v>
      </c>
      <c r="O289" s="724">
        <v>311</v>
      </c>
      <c r="P289" s="724">
        <v>532</v>
      </c>
      <c r="Q289" s="725">
        <v>279</v>
      </c>
      <c r="R289" s="724">
        <v>259</v>
      </c>
      <c r="S289" s="724">
        <v>161</v>
      </c>
      <c r="T289" s="724">
        <v>253</v>
      </c>
      <c r="U289" s="724">
        <v>146</v>
      </c>
      <c r="V289" s="724">
        <v>369</v>
      </c>
      <c r="W289" s="724">
        <v>156</v>
      </c>
      <c r="X289" s="724">
        <v>361</v>
      </c>
      <c r="Y289" s="724">
        <v>135</v>
      </c>
      <c r="Z289" s="590">
        <v>541</v>
      </c>
      <c r="AA289" s="726">
        <v>80</v>
      </c>
    </row>
    <row r="290" spans="1:27" x14ac:dyDescent="0.3">
      <c r="A290" s="409" t="s">
        <v>160</v>
      </c>
      <c r="B290" s="693" t="s">
        <v>77</v>
      </c>
      <c r="C290" s="693" t="s">
        <v>294</v>
      </c>
      <c r="D290" s="694">
        <v>536</v>
      </c>
      <c r="E290" s="694">
        <v>109</v>
      </c>
      <c r="F290" s="694">
        <v>852</v>
      </c>
      <c r="G290" s="695">
        <v>68</v>
      </c>
      <c r="H290" s="695">
        <v>600</v>
      </c>
      <c r="I290" s="695">
        <v>102</v>
      </c>
      <c r="J290" s="724">
        <v>636</v>
      </c>
      <c r="K290" s="724">
        <v>123</v>
      </c>
      <c r="L290" s="724">
        <v>572</v>
      </c>
      <c r="M290" s="724">
        <v>124</v>
      </c>
      <c r="N290" s="724">
        <v>736</v>
      </c>
      <c r="O290" s="724">
        <v>284</v>
      </c>
      <c r="P290" s="724">
        <v>865</v>
      </c>
      <c r="Q290" s="725">
        <v>321</v>
      </c>
      <c r="R290" s="724">
        <v>946</v>
      </c>
      <c r="S290" s="724">
        <v>519</v>
      </c>
      <c r="T290" s="724">
        <v>1225</v>
      </c>
      <c r="U290" s="724">
        <v>574</v>
      </c>
      <c r="V290" s="724">
        <v>1648</v>
      </c>
      <c r="W290" s="724">
        <v>748</v>
      </c>
      <c r="X290" s="724">
        <v>1729</v>
      </c>
      <c r="Y290" s="724">
        <v>410</v>
      </c>
      <c r="Z290" s="590">
        <v>1382</v>
      </c>
      <c r="AA290" s="726">
        <v>378</v>
      </c>
    </row>
    <row r="291" spans="1:27" x14ac:dyDescent="0.3">
      <c r="A291" s="409" t="s">
        <v>161</v>
      </c>
      <c r="B291" s="693" t="s">
        <v>77</v>
      </c>
      <c r="C291" s="693" t="s">
        <v>327</v>
      </c>
      <c r="D291" s="694">
        <v>112</v>
      </c>
      <c r="E291" s="694">
        <v>0</v>
      </c>
      <c r="F291" s="694">
        <v>79</v>
      </c>
      <c r="G291" s="695">
        <v>0</v>
      </c>
      <c r="H291" s="695">
        <v>105</v>
      </c>
      <c r="I291" s="695">
        <v>21</v>
      </c>
      <c r="J291" s="724">
        <v>108</v>
      </c>
      <c r="K291" s="724">
        <v>30</v>
      </c>
      <c r="L291" s="724">
        <v>113</v>
      </c>
      <c r="M291" s="724">
        <v>0</v>
      </c>
      <c r="N291" s="724">
        <v>129</v>
      </c>
      <c r="O291" s="724">
        <v>0</v>
      </c>
      <c r="P291" s="724">
        <v>107</v>
      </c>
      <c r="Q291" s="725">
        <v>27</v>
      </c>
      <c r="R291" s="724">
        <v>95</v>
      </c>
      <c r="S291" s="724">
        <v>0</v>
      </c>
      <c r="T291" s="724">
        <v>162</v>
      </c>
      <c r="U291" s="724">
        <v>0</v>
      </c>
      <c r="V291" s="724">
        <v>162</v>
      </c>
      <c r="W291" s="724">
        <v>22</v>
      </c>
      <c r="X291" s="724">
        <v>274</v>
      </c>
      <c r="Y291" s="724">
        <v>56</v>
      </c>
      <c r="Z291" s="590">
        <v>269</v>
      </c>
      <c r="AA291" s="726">
        <v>64</v>
      </c>
    </row>
    <row r="292" spans="1:27" x14ac:dyDescent="0.3">
      <c r="A292" s="409" t="s">
        <v>162</v>
      </c>
      <c r="B292" s="693" t="s">
        <v>78</v>
      </c>
      <c r="C292" s="693" t="s">
        <v>223</v>
      </c>
      <c r="D292" s="694">
        <v>310</v>
      </c>
      <c r="E292" s="694">
        <v>37</v>
      </c>
      <c r="F292" s="694">
        <v>321</v>
      </c>
      <c r="G292" s="695">
        <v>55</v>
      </c>
      <c r="H292" s="695">
        <v>280</v>
      </c>
      <c r="I292" s="695">
        <v>17</v>
      </c>
      <c r="J292" s="724">
        <v>423</v>
      </c>
      <c r="K292" s="724">
        <v>25</v>
      </c>
      <c r="L292" s="724">
        <v>413</v>
      </c>
      <c r="M292" s="724">
        <v>33</v>
      </c>
      <c r="N292" s="724">
        <v>501</v>
      </c>
      <c r="O292" s="724">
        <v>47</v>
      </c>
      <c r="P292" s="724">
        <v>602</v>
      </c>
      <c r="Q292" s="725">
        <v>42</v>
      </c>
      <c r="R292" s="724">
        <v>558</v>
      </c>
      <c r="S292" s="724">
        <v>47</v>
      </c>
      <c r="T292" s="724">
        <v>578</v>
      </c>
      <c r="U292" s="724">
        <v>60</v>
      </c>
      <c r="V292" s="724">
        <v>563</v>
      </c>
      <c r="W292" s="724">
        <v>60</v>
      </c>
      <c r="X292" s="724">
        <v>431</v>
      </c>
      <c r="Y292" s="724">
        <v>45</v>
      </c>
      <c r="Z292" s="590">
        <v>243</v>
      </c>
      <c r="AA292" s="726">
        <v>51</v>
      </c>
    </row>
    <row r="293" spans="1:27" x14ac:dyDescent="0.3">
      <c r="A293" s="409" t="s">
        <v>163</v>
      </c>
      <c r="B293" s="693" t="s">
        <v>78</v>
      </c>
      <c r="C293" s="693" t="s">
        <v>286</v>
      </c>
      <c r="D293" s="694">
        <v>426</v>
      </c>
      <c r="E293" s="694">
        <v>56</v>
      </c>
      <c r="F293" s="694">
        <v>402</v>
      </c>
      <c r="G293" s="695">
        <v>58</v>
      </c>
      <c r="H293" s="695">
        <v>418</v>
      </c>
      <c r="I293" s="695">
        <v>82</v>
      </c>
      <c r="J293" s="724">
        <v>560</v>
      </c>
      <c r="K293" s="724">
        <v>50</v>
      </c>
      <c r="L293" s="724">
        <v>596</v>
      </c>
      <c r="M293" s="724">
        <v>24</v>
      </c>
      <c r="N293" s="724">
        <v>619</v>
      </c>
      <c r="O293" s="724">
        <v>50</v>
      </c>
      <c r="P293" s="724">
        <v>678</v>
      </c>
      <c r="Q293" s="725">
        <v>51</v>
      </c>
      <c r="R293" s="724">
        <v>730</v>
      </c>
      <c r="S293" s="724">
        <v>55</v>
      </c>
      <c r="T293" s="724">
        <v>748</v>
      </c>
      <c r="U293" s="724">
        <v>45</v>
      </c>
      <c r="V293" s="724">
        <v>731</v>
      </c>
      <c r="W293" s="724">
        <v>70</v>
      </c>
      <c r="X293" s="724">
        <v>700</v>
      </c>
      <c r="Y293" s="724">
        <v>65</v>
      </c>
      <c r="Z293" s="590">
        <v>432</v>
      </c>
      <c r="AA293" s="726">
        <v>64</v>
      </c>
    </row>
    <row r="294" spans="1:27" x14ac:dyDescent="0.3">
      <c r="A294" s="409" t="s">
        <v>262</v>
      </c>
      <c r="B294" s="693" t="s">
        <v>78</v>
      </c>
      <c r="C294" s="693" t="s">
        <v>255</v>
      </c>
      <c r="D294" s="694">
        <v>3308</v>
      </c>
      <c r="E294" s="694">
        <v>128</v>
      </c>
      <c r="F294" s="694">
        <v>3604</v>
      </c>
      <c r="G294" s="695">
        <v>151</v>
      </c>
      <c r="H294" s="695">
        <v>3809</v>
      </c>
      <c r="I294" s="695">
        <v>171</v>
      </c>
      <c r="J294" s="724">
        <v>3447</v>
      </c>
      <c r="K294" s="724">
        <v>161</v>
      </c>
      <c r="L294" s="724">
        <v>3131</v>
      </c>
      <c r="M294" s="724">
        <v>125</v>
      </c>
      <c r="N294" s="724">
        <v>3138</v>
      </c>
      <c r="O294" s="724">
        <v>144</v>
      </c>
      <c r="P294" s="724">
        <v>3048</v>
      </c>
      <c r="Q294" s="725">
        <v>168</v>
      </c>
      <c r="R294" s="724">
        <v>3042</v>
      </c>
      <c r="S294" s="724">
        <v>170</v>
      </c>
      <c r="T294" s="724">
        <v>3078</v>
      </c>
      <c r="U294" s="724">
        <v>237</v>
      </c>
      <c r="V294" s="724">
        <v>3222</v>
      </c>
      <c r="W294" s="724">
        <v>161</v>
      </c>
      <c r="X294" s="724">
        <v>3259</v>
      </c>
      <c r="Y294" s="724">
        <v>184</v>
      </c>
      <c r="Z294" s="590">
        <v>2997</v>
      </c>
      <c r="AA294" s="726">
        <v>216</v>
      </c>
    </row>
    <row r="295" spans="1:27" x14ac:dyDescent="0.3">
      <c r="A295" s="409" t="s">
        <v>164</v>
      </c>
      <c r="B295" s="693" t="s">
        <v>78</v>
      </c>
      <c r="C295" s="693" t="s">
        <v>224</v>
      </c>
      <c r="D295" s="694">
        <v>4244</v>
      </c>
      <c r="E295" s="694">
        <v>162</v>
      </c>
      <c r="F295" s="694">
        <v>4024</v>
      </c>
      <c r="G295" s="695">
        <v>140</v>
      </c>
      <c r="H295" s="695">
        <v>4075</v>
      </c>
      <c r="I295" s="695">
        <v>186</v>
      </c>
      <c r="J295" s="724">
        <v>4128</v>
      </c>
      <c r="K295" s="724">
        <v>169</v>
      </c>
      <c r="L295" s="724">
        <v>3775</v>
      </c>
      <c r="M295" s="724">
        <v>158</v>
      </c>
      <c r="N295" s="724">
        <v>3415</v>
      </c>
      <c r="O295" s="724">
        <v>178</v>
      </c>
      <c r="P295" s="724">
        <v>3424</v>
      </c>
      <c r="Q295" s="725">
        <v>189</v>
      </c>
      <c r="R295" s="724">
        <v>3348</v>
      </c>
      <c r="S295" s="724">
        <v>175</v>
      </c>
      <c r="T295" s="724">
        <v>3343</v>
      </c>
      <c r="U295" s="724">
        <v>185</v>
      </c>
      <c r="V295" s="724">
        <v>3381</v>
      </c>
      <c r="W295" s="724">
        <v>202</v>
      </c>
      <c r="X295" s="724">
        <v>3522</v>
      </c>
      <c r="Y295" s="724">
        <v>160</v>
      </c>
      <c r="Z295" s="590">
        <v>3456</v>
      </c>
      <c r="AA295" s="726">
        <v>175</v>
      </c>
    </row>
    <row r="296" spans="1:27" x14ac:dyDescent="0.3">
      <c r="A296" s="409" t="s">
        <v>73</v>
      </c>
      <c r="B296" s="693" t="s">
        <v>78</v>
      </c>
      <c r="C296" s="693" t="s">
        <v>225</v>
      </c>
      <c r="D296" s="694">
        <v>4228</v>
      </c>
      <c r="E296" s="694">
        <v>146</v>
      </c>
      <c r="F296" s="694">
        <v>4268</v>
      </c>
      <c r="G296" s="695">
        <v>150</v>
      </c>
      <c r="H296" s="695">
        <v>3970</v>
      </c>
      <c r="I296" s="695">
        <v>150</v>
      </c>
      <c r="J296" s="724">
        <v>3920</v>
      </c>
      <c r="K296" s="724">
        <v>196</v>
      </c>
      <c r="L296" s="724">
        <v>4025</v>
      </c>
      <c r="M296" s="724">
        <v>171</v>
      </c>
      <c r="N296" s="724">
        <v>3658</v>
      </c>
      <c r="O296" s="724">
        <v>182</v>
      </c>
      <c r="P296" s="724">
        <v>3415</v>
      </c>
      <c r="Q296" s="724">
        <v>192</v>
      </c>
      <c r="R296" s="724">
        <v>3354</v>
      </c>
      <c r="S296" s="724">
        <v>196</v>
      </c>
      <c r="T296" s="724">
        <v>3212</v>
      </c>
      <c r="U296" s="724">
        <v>185</v>
      </c>
      <c r="V296" s="724">
        <v>3281</v>
      </c>
      <c r="W296" s="724">
        <v>184</v>
      </c>
      <c r="X296" s="724">
        <v>3330</v>
      </c>
      <c r="Y296" s="724">
        <v>199</v>
      </c>
      <c r="Z296" s="590">
        <v>3415</v>
      </c>
      <c r="AA296" s="726">
        <v>172</v>
      </c>
    </row>
    <row r="297" spans="1:27" x14ac:dyDescent="0.3">
      <c r="B297" s="693" t="s">
        <v>78</v>
      </c>
      <c r="C297" s="693" t="s">
        <v>226</v>
      </c>
      <c r="D297" s="694">
        <v>4314</v>
      </c>
      <c r="E297" s="694">
        <v>172</v>
      </c>
      <c r="F297" s="694">
        <v>4294</v>
      </c>
      <c r="G297" s="695">
        <v>169</v>
      </c>
      <c r="H297" s="695">
        <v>4133</v>
      </c>
      <c r="I297" s="695">
        <v>161</v>
      </c>
      <c r="J297" s="724">
        <v>3891</v>
      </c>
      <c r="K297" s="724">
        <v>164</v>
      </c>
      <c r="L297" s="724">
        <v>3883</v>
      </c>
      <c r="M297" s="724">
        <v>207</v>
      </c>
      <c r="N297" s="724">
        <v>3946</v>
      </c>
      <c r="O297" s="724">
        <v>183</v>
      </c>
      <c r="P297" s="724">
        <v>3624</v>
      </c>
      <c r="Q297" s="724">
        <v>185</v>
      </c>
      <c r="R297" s="724">
        <v>3408</v>
      </c>
      <c r="S297" s="724">
        <v>194</v>
      </c>
      <c r="T297" s="724">
        <v>3318</v>
      </c>
      <c r="U297" s="724">
        <v>220</v>
      </c>
      <c r="V297" s="724">
        <v>3246</v>
      </c>
      <c r="W297" s="724">
        <v>177</v>
      </c>
      <c r="X297" s="724">
        <v>3233</v>
      </c>
      <c r="Y297" s="724">
        <v>191</v>
      </c>
      <c r="Z297" s="590">
        <v>3244</v>
      </c>
      <c r="AA297" s="726">
        <v>207</v>
      </c>
    </row>
    <row r="298" spans="1:27" x14ac:dyDescent="0.3">
      <c r="B298" s="693" t="s">
        <v>78</v>
      </c>
      <c r="C298" s="693" t="s">
        <v>227</v>
      </c>
      <c r="D298" s="694">
        <v>4497</v>
      </c>
      <c r="E298" s="694">
        <v>202</v>
      </c>
      <c r="F298" s="694">
        <v>4392</v>
      </c>
      <c r="G298" s="695">
        <v>163</v>
      </c>
      <c r="H298" s="695">
        <v>4089</v>
      </c>
      <c r="I298" s="695">
        <v>203</v>
      </c>
      <c r="J298" s="724">
        <v>4075</v>
      </c>
      <c r="K298" s="724">
        <v>192</v>
      </c>
      <c r="L298" s="724">
        <v>3866</v>
      </c>
      <c r="M298" s="724">
        <v>184</v>
      </c>
      <c r="N298" s="724">
        <v>3853</v>
      </c>
      <c r="O298" s="724">
        <v>218</v>
      </c>
      <c r="P298" s="724">
        <v>3968</v>
      </c>
      <c r="Q298" s="724">
        <v>212</v>
      </c>
      <c r="R298" s="724">
        <v>3579</v>
      </c>
      <c r="S298" s="724">
        <v>205</v>
      </c>
      <c r="T298" s="724">
        <v>3453</v>
      </c>
      <c r="U298" s="724">
        <v>170</v>
      </c>
      <c r="V298" s="724">
        <v>3277</v>
      </c>
      <c r="W298" s="724">
        <v>208</v>
      </c>
      <c r="X298" s="724">
        <v>3243</v>
      </c>
      <c r="Y298" s="724">
        <v>180</v>
      </c>
      <c r="Z298" s="590">
        <v>3172</v>
      </c>
      <c r="AA298" s="726">
        <v>181</v>
      </c>
    </row>
    <row r="299" spans="1:27" x14ac:dyDescent="0.3">
      <c r="B299" s="693" t="s">
        <v>78</v>
      </c>
      <c r="C299" s="693" t="s">
        <v>228</v>
      </c>
      <c r="D299" s="694">
        <v>4772</v>
      </c>
      <c r="E299" s="694">
        <v>164</v>
      </c>
      <c r="F299" s="694">
        <v>4415</v>
      </c>
      <c r="G299" s="695">
        <v>194</v>
      </c>
      <c r="H299" s="695">
        <v>4276</v>
      </c>
      <c r="I299" s="695">
        <v>191</v>
      </c>
      <c r="J299" s="724">
        <v>4072</v>
      </c>
      <c r="K299" s="724">
        <v>188</v>
      </c>
      <c r="L299" s="724">
        <v>4077</v>
      </c>
      <c r="M299" s="724">
        <v>210</v>
      </c>
      <c r="N299" s="724">
        <v>3791</v>
      </c>
      <c r="O299" s="724">
        <v>194</v>
      </c>
      <c r="P299" s="724">
        <v>3803</v>
      </c>
      <c r="Q299" s="724">
        <v>212</v>
      </c>
      <c r="R299" s="724">
        <v>3871</v>
      </c>
      <c r="S299" s="724">
        <v>198</v>
      </c>
      <c r="T299" s="724">
        <v>3602</v>
      </c>
      <c r="U299" s="724">
        <v>211</v>
      </c>
      <c r="V299" s="724">
        <v>3423</v>
      </c>
      <c r="W299" s="724">
        <v>171</v>
      </c>
      <c r="X299" s="724">
        <v>3278</v>
      </c>
      <c r="Y299" s="724">
        <v>197</v>
      </c>
      <c r="Z299" s="590">
        <v>3194</v>
      </c>
      <c r="AA299" s="726">
        <v>180</v>
      </c>
    </row>
    <row r="300" spans="1:27" x14ac:dyDescent="0.3">
      <c r="B300" s="693" t="s">
        <v>78</v>
      </c>
      <c r="C300" s="693" t="s">
        <v>229</v>
      </c>
      <c r="D300" s="694">
        <v>5011</v>
      </c>
      <c r="E300" s="694">
        <v>187</v>
      </c>
      <c r="F300" s="694">
        <v>5601</v>
      </c>
      <c r="G300" s="695">
        <v>219</v>
      </c>
      <c r="H300" s="695">
        <v>5184</v>
      </c>
      <c r="I300" s="695">
        <v>167</v>
      </c>
      <c r="J300" s="724">
        <v>5027</v>
      </c>
      <c r="K300" s="724">
        <v>206</v>
      </c>
      <c r="L300" s="724">
        <v>4686</v>
      </c>
      <c r="M300" s="724">
        <v>220</v>
      </c>
      <c r="N300" s="724">
        <v>4412</v>
      </c>
      <c r="O300" s="724">
        <v>238</v>
      </c>
      <c r="P300" s="724">
        <v>4292</v>
      </c>
      <c r="Q300" s="724">
        <v>219</v>
      </c>
      <c r="R300" s="724">
        <v>4165</v>
      </c>
      <c r="S300" s="724">
        <v>237</v>
      </c>
      <c r="T300" s="724">
        <v>4248</v>
      </c>
      <c r="U300" s="724">
        <v>170</v>
      </c>
      <c r="V300" s="724">
        <v>3896</v>
      </c>
      <c r="W300" s="724">
        <v>188</v>
      </c>
      <c r="X300" s="724">
        <v>3780</v>
      </c>
      <c r="Y300" s="724">
        <v>170</v>
      </c>
      <c r="Z300" s="590">
        <v>3543</v>
      </c>
      <c r="AA300" s="726">
        <v>181</v>
      </c>
    </row>
    <row r="301" spans="1:27" x14ac:dyDescent="0.3">
      <c r="B301" s="693" t="s">
        <v>78</v>
      </c>
      <c r="C301" s="693" t="s">
        <v>287</v>
      </c>
      <c r="D301" s="694">
        <v>4838</v>
      </c>
      <c r="E301" s="694">
        <v>187</v>
      </c>
      <c r="F301" s="694">
        <v>4658</v>
      </c>
      <c r="G301" s="695">
        <v>216</v>
      </c>
      <c r="H301" s="695">
        <v>5001</v>
      </c>
      <c r="I301" s="695">
        <v>195</v>
      </c>
      <c r="J301" s="724">
        <v>4954</v>
      </c>
      <c r="K301" s="724">
        <v>186</v>
      </c>
      <c r="L301" s="724">
        <v>4837</v>
      </c>
      <c r="M301" s="724">
        <v>216</v>
      </c>
      <c r="N301" s="724">
        <v>4536</v>
      </c>
      <c r="O301" s="724">
        <v>226</v>
      </c>
      <c r="P301" s="724">
        <v>4443</v>
      </c>
      <c r="Q301" s="724">
        <v>194</v>
      </c>
      <c r="R301" s="724">
        <v>4314</v>
      </c>
      <c r="S301" s="724">
        <v>213</v>
      </c>
      <c r="T301" s="724">
        <v>4196</v>
      </c>
      <c r="U301" s="724">
        <v>243</v>
      </c>
      <c r="V301" s="724">
        <v>4349</v>
      </c>
      <c r="W301" s="724">
        <v>180</v>
      </c>
      <c r="X301" s="724">
        <v>4152</v>
      </c>
      <c r="Y301" s="724">
        <v>194</v>
      </c>
      <c r="Z301" s="590">
        <v>3896</v>
      </c>
      <c r="AA301" s="726">
        <v>161</v>
      </c>
    </row>
    <row r="302" spans="1:27" x14ac:dyDescent="0.3">
      <c r="B302" s="693" t="s">
        <v>78</v>
      </c>
      <c r="C302" s="693" t="s">
        <v>230</v>
      </c>
      <c r="D302" s="694">
        <v>4591</v>
      </c>
      <c r="E302" s="694">
        <v>197</v>
      </c>
      <c r="F302" s="694">
        <v>4571</v>
      </c>
      <c r="G302" s="695">
        <v>176</v>
      </c>
      <c r="H302" s="695">
        <v>4155</v>
      </c>
      <c r="I302" s="695">
        <v>196</v>
      </c>
      <c r="J302" s="724">
        <v>4502</v>
      </c>
      <c r="K302" s="724">
        <v>198</v>
      </c>
      <c r="L302" s="724">
        <v>4338</v>
      </c>
      <c r="M302" s="724">
        <v>201</v>
      </c>
      <c r="N302" s="724">
        <v>4140</v>
      </c>
      <c r="O302" s="724">
        <v>196</v>
      </c>
      <c r="P302" s="724">
        <v>3916</v>
      </c>
      <c r="Q302" s="724">
        <v>186</v>
      </c>
      <c r="R302" s="724">
        <v>3898</v>
      </c>
      <c r="S302" s="724">
        <v>196</v>
      </c>
      <c r="T302" s="724">
        <v>3806</v>
      </c>
      <c r="U302" s="724">
        <v>207</v>
      </c>
      <c r="V302" s="724">
        <v>3682</v>
      </c>
      <c r="W302" s="724">
        <v>189</v>
      </c>
      <c r="X302" s="724">
        <v>3766</v>
      </c>
      <c r="Y302" s="724">
        <v>178</v>
      </c>
      <c r="Z302" s="590">
        <v>3598</v>
      </c>
      <c r="AA302" s="726">
        <v>180</v>
      </c>
    </row>
    <row r="303" spans="1:27" x14ac:dyDescent="0.3">
      <c r="B303" s="693" t="s">
        <v>78</v>
      </c>
      <c r="C303" s="693" t="s">
        <v>231</v>
      </c>
      <c r="D303" s="694">
        <v>4224</v>
      </c>
      <c r="E303" s="694">
        <v>202</v>
      </c>
      <c r="F303" s="694">
        <v>4085</v>
      </c>
      <c r="G303" s="695">
        <v>171</v>
      </c>
      <c r="H303" s="695">
        <v>3989</v>
      </c>
      <c r="I303" s="695">
        <v>153</v>
      </c>
      <c r="J303" s="724">
        <v>3828</v>
      </c>
      <c r="K303" s="724">
        <v>178</v>
      </c>
      <c r="L303" s="724">
        <v>4345</v>
      </c>
      <c r="M303" s="724">
        <v>204</v>
      </c>
      <c r="N303" s="724">
        <v>4118</v>
      </c>
      <c r="O303" s="724">
        <v>190</v>
      </c>
      <c r="P303" s="724">
        <v>4084</v>
      </c>
      <c r="Q303" s="724">
        <v>153</v>
      </c>
      <c r="R303" s="724">
        <v>3770</v>
      </c>
      <c r="S303" s="724">
        <v>179</v>
      </c>
      <c r="T303" s="724">
        <v>3739</v>
      </c>
      <c r="U303" s="724">
        <v>208</v>
      </c>
      <c r="V303" s="724">
        <v>3781</v>
      </c>
      <c r="W303" s="724">
        <v>174</v>
      </c>
      <c r="X303" s="724">
        <v>3793</v>
      </c>
      <c r="Y303" s="724">
        <v>175</v>
      </c>
      <c r="Z303" s="590">
        <v>3978</v>
      </c>
      <c r="AA303" s="726">
        <v>172</v>
      </c>
    </row>
    <row r="304" spans="1:27" x14ac:dyDescent="0.3">
      <c r="B304" s="693" t="s">
        <v>78</v>
      </c>
      <c r="C304" s="693" t="s">
        <v>288</v>
      </c>
      <c r="D304" s="694">
        <v>3786</v>
      </c>
      <c r="E304" s="694">
        <v>164</v>
      </c>
      <c r="F304" s="694">
        <v>3981</v>
      </c>
      <c r="G304" s="695">
        <v>174</v>
      </c>
      <c r="H304" s="695">
        <v>3638</v>
      </c>
      <c r="I304" s="695">
        <v>90</v>
      </c>
      <c r="J304" s="724">
        <v>3674</v>
      </c>
      <c r="K304" s="724">
        <v>126</v>
      </c>
      <c r="L304" s="724">
        <v>3432</v>
      </c>
      <c r="M304" s="724">
        <v>145</v>
      </c>
      <c r="N304" s="724">
        <v>3765</v>
      </c>
      <c r="O304" s="724">
        <v>159</v>
      </c>
      <c r="P304" s="724">
        <v>3619</v>
      </c>
      <c r="Q304" s="724">
        <v>168</v>
      </c>
      <c r="R304" s="724">
        <v>3295</v>
      </c>
      <c r="S304" s="724">
        <v>161</v>
      </c>
      <c r="T304" s="724">
        <v>3173</v>
      </c>
      <c r="U304" s="724">
        <v>145</v>
      </c>
      <c r="V304" s="724">
        <v>3152</v>
      </c>
      <c r="W304" s="724">
        <v>161</v>
      </c>
      <c r="X304" s="724">
        <v>3209</v>
      </c>
      <c r="Y304" s="724">
        <v>176</v>
      </c>
      <c r="Z304" s="590">
        <v>3125</v>
      </c>
      <c r="AA304" s="726">
        <v>160</v>
      </c>
    </row>
    <row r="305" spans="2:27" x14ac:dyDescent="0.3">
      <c r="B305" s="693" t="s">
        <v>78</v>
      </c>
      <c r="C305" s="693" t="s">
        <v>232</v>
      </c>
      <c r="D305" s="694">
        <v>3153</v>
      </c>
      <c r="E305" s="694">
        <v>140</v>
      </c>
      <c r="F305" s="694">
        <v>3086</v>
      </c>
      <c r="G305" s="695">
        <v>156</v>
      </c>
      <c r="H305" s="695">
        <v>3225</v>
      </c>
      <c r="I305" s="695">
        <v>138</v>
      </c>
      <c r="J305" s="724">
        <v>3149</v>
      </c>
      <c r="K305" s="724">
        <v>153</v>
      </c>
      <c r="L305" s="724">
        <v>3158</v>
      </c>
      <c r="M305" s="724">
        <v>119</v>
      </c>
      <c r="N305" s="724">
        <v>2960</v>
      </c>
      <c r="O305" s="724">
        <v>127</v>
      </c>
      <c r="P305" s="724">
        <v>3436</v>
      </c>
      <c r="Q305" s="724">
        <v>146</v>
      </c>
      <c r="R305" s="724">
        <v>3306</v>
      </c>
      <c r="S305" s="724">
        <v>149</v>
      </c>
      <c r="T305" s="724">
        <v>3075</v>
      </c>
      <c r="U305" s="724">
        <v>156</v>
      </c>
      <c r="V305" s="724">
        <v>2903</v>
      </c>
      <c r="W305" s="724">
        <v>134</v>
      </c>
      <c r="X305" s="724">
        <v>2878</v>
      </c>
      <c r="Y305" s="724">
        <v>169</v>
      </c>
      <c r="Z305" s="590">
        <v>3090</v>
      </c>
      <c r="AA305" s="726">
        <v>161</v>
      </c>
    </row>
    <row r="306" spans="2:27" x14ac:dyDescent="0.3">
      <c r="B306" s="693" t="s">
        <v>78</v>
      </c>
      <c r="C306" s="693" t="s">
        <v>325</v>
      </c>
      <c r="D306" s="694">
        <v>73</v>
      </c>
      <c r="E306" s="694">
        <v>0</v>
      </c>
      <c r="F306" s="694">
        <v>110</v>
      </c>
      <c r="G306" s="695">
        <v>0</v>
      </c>
      <c r="H306" s="695">
        <v>89</v>
      </c>
      <c r="I306" s="695">
        <v>0</v>
      </c>
      <c r="J306" s="724">
        <v>109</v>
      </c>
      <c r="K306" s="724">
        <v>0</v>
      </c>
      <c r="L306" s="724">
        <v>202</v>
      </c>
      <c r="M306" s="724">
        <v>0</v>
      </c>
      <c r="N306" s="724">
        <v>275</v>
      </c>
      <c r="O306" s="724">
        <v>0</v>
      </c>
      <c r="P306" s="724">
        <v>131</v>
      </c>
      <c r="Q306" s="724">
        <v>0</v>
      </c>
      <c r="R306" s="724">
        <v>130</v>
      </c>
      <c r="S306" s="724">
        <v>0</v>
      </c>
      <c r="T306" s="724">
        <v>133</v>
      </c>
      <c r="U306" s="724">
        <v>0</v>
      </c>
      <c r="V306" s="724">
        <v>141</v>
      </c>
      <c r="W306" s="724">
        <v>0</v>
      </c>
      <c r="X306" s="724">
        <v>116</v>
      </c>
      <c r="Y306" s="724">
        <v>0</v>
      </c>
      <c r="Z306" s="590">
        <v>60</v>
      </c>
      <c r="AA306" s="726">
        <v>0</v>
      </c>
    </row>
    <row r="307" spans="2:27" x14ac:dyDescent="0.3">
      <c r="B307" s="693" t="s">
        <v>78</v>
      </c>
      <c r="C307" s="693" t="s">
        <v>326</v>
      </c>
      <c r="D307" s="694">
        <v>51</v>
      </c>
      <c r="E307" s="694">
        <v>0</v>
      </c>
      <c r="F307" s="694">
        <v>73</v>
      </c>
      <c r="G307" s="695">
        <v>0</v>
      </c>
      <c r="H307" s="695">
        <v>111</v>
      </c>
      <c r="I307" s="695">
        <v>0</v>
      </c>
      <c r="J307" s="724">
        <v>103</v>
      </c>
      <c r="K307" s="724">
        <v>0</v>
      </c>
      <c r="L307" s="724">
        <v>68</v>
      </c>
      <c r="M307" s="724">
        <v>0</v>
      </c>
      <c r="N307" s="724">
        <v>99</v>
      </c>
      <c r="O307" s="724">
        <v>0</v>
      </c>
      <c r="P307" s="724">
        <v>155</v>
      </c>
      <c r="Q307" s="724">
        <v>0</v>
      </c>
      <c r="R307" s="724">
        <v>94</v>
      </c>
      <c r="S307" s="724">
        <v>0</v>
      </c>
      <c r="T307" s="724">
        <v>66</v>
      </c>
      <c r="U307" s="724">
        <v>0</v>
      </c>
      <c r="V307" s="724">
        <v>68</v>
      </c>
      <c r="W307" s="724">
        <v>0</v>
      </c>
      <c r="X307" s="724">
        <v>81</v>
      </c>
      <c r="Y307" s="724">
        <v>0</v>
      </c>
      <c r="Z307" s="590">
        <v>94</v>
      </c>
      <c r="AA307" s="726">
        <v>0</v>
      </c>
    </row>
    <row r="308" spans="2:27" x14ac:dyDescent="0.3">
      <c r="B308" s="693" t="s">
        <v>78</v>
      </c>
      <c r="C308" s="693" t="s">
        <v>289</v>
      </c>
      <c r="D308" s="694">
        <v>314</v>
      </c>
      <c r="E308" s="694">
        <v>0</v>
      </c>
      <c r="F308" s="694">
        <v>363</v>
      </c>
      <c r="G308" s="695">
        <v>0</v>
      </c>
      <c r="H308" s="695">
        <v>267</v>
      </c>
      <c r="I308" s="695">
        <v>0</v>
      </c>
      <c r="J308" s="724">
        <v>598</v>
      </c>
      <c r="K308" s="724">
        <v>0</v>
      </c>
      <c r="L308" s="724">
        <v>161</v>
      </c>
      <c r="M308" s="724">
        <v>3</v>
      </c>
      <c r="N308" s="724">
        <v>105</v>
      </c>
      <c r="O308" s="724">
        <v>0</v>
      </c>
      <c r="P308" s="724">
        <v>86</v>
      </c>
      <c r="Q308" s="724">
        <v>0</v>
      </c>
      <c r="R308" s="724">
        <v>67</v>
      </c>
      <c r="S308" s="724">
        <v>0</v>
      </c>
      <c r="T308" s="724">
        <v>33</v>
      </c>
      <c r="U308" s="724">
        <v>0</v>
      </c>
      <c r="V308" s="724">
        <v>70</v>
      </c>
      <c r="W308" s="724">
        <v>0</v>
      </c>
      <c r="X308" s="724">
        <v>52</v>
      </c>
      <c r="Y308" s="724">
        <v>0</v>
      </c>
      <c r="Z308" s="590">
        <v>39</v>
      </c>
      <c r="AA308" s="726">
        <v>0</v>
      </c>
    </row>
    <row r="309" spans="2:27" x14ac:dyDescent="0.3">
      <c r="B309" s="693" t="s">
        <v>78</v>
      </c>
      <c r="C309" s="693" t="s">
        <v>290</v>
      </c>
      <c r="D309" s="694">
        <v>515</v>
      </c>
      <c r="E309" s="694">
        <v>0</v>
      </c>
      <c r="F309" s="694">
        <v>679</v>
      </c>
      <c r="G309" s="695">
        <v>0</v>
      </c>
      <c r="H309" s="695">
        <v>505</v>
      </c>
      <c r="I309" s="695">
        <v>0</v>
      </c>
      <c r="J309" s="724">
        <v>565</v>
      </c>
      <c r="K309" s="724">
        <v>0</v>
      </c>
      <c r="L309" s="724">
        <v>334</v>
      </c>
      <c r="M309" s="724">
        <v>1</v>
      </c>
      <c r="N309" s="724">
        <v>181</v>
      </c>
      <c r="O309" s="724">
        <v>0</v>
      </c>
      <c r="P309" s="724">
        <v>178</v>
      </c>
      <c r="Q309" s="724">
        <v>0</v>
      </c>
      <c r="R309" s="724">
        <v>187</v>
      </c>
      <c r="S309" s="724">
        <v>0</v>
      </c>
      <c r="T309" s="724">
        <v>135</v>
      </c>
      <c r="U309" s="724">
        <v>0</v>
      </c>
      <c r="V309" s="724">
        <v>151</v>
      </c>
      <c r="W309" s="724">
        <v>0</v>
      </c>
      <c r="X309" s="724">
        <v>172</v>
      </c>
      <c r="Y309" s="724">
        <v>0</v>
      </c>
      <c r="Z309" s="590">
        <v>93</v>
      </c>
      <c r="AA309" s="726">
        <v>0</v>
      </c>
    </row>
    <row r="310" spans="2:27" x14ac:dyDescent="0.3">
      <c r="B310" s="693" t="s">
        <v>78</v>
      </c>
      <c r="C310" s="693" t="s">
        <v>291</v>
      </c>
      <c r="D310" s="694">
        <v>1301</v>
      </c>
      <c r="E310" s="694">
        <v>0</v>
      </c>
      <c r="F310" s="694">
        <v>1553</v>
      </c>
      <c r="G310" s="695">
        <v>0</v>
      </c>
      <c r="H310" s="695">
        <v>1551</v>
      </c>
      <c r="I310" s="695">
        <v>0</v>
      </c>
      <c r="J310" s="724">
        <v>1178</v>
      </c>
      <c r="K310" s="724">
        <v>0</v>
      </c>
      <c r="L310" s="724">
        <v>974</v>
      </c>
      <c r="M310" s="724">
        <v>1</v>
      </c>
      <c r="N310" s="724">
        <v>757</v>
      </c>
      <c r="O310" s="724">
        <v>0</v>
      </c>
      <c r="P310" s="724">
        <v>611</v>
      </c>
      <c r="Q310" s="724">
        <v>0</v>
      </c>
      <c r="R310" s="724">
        <v>588</v>
      </c>
      <c r="S310" s="724">
        <v>0</v>
      </c>
      <c r="T310" s="724">
        <v>494</v>
      </c>
      <c r="U310" s="724">
        <v>0</v>
      </c>
      <c r="V310" s="724">
        <v>415</v>
      </c>
      <c r="W310" s="724">
        <v>0</v>
      </c>
      <c r="X310" s="724">
        <v>382</v>
      </c>
      <c r="Y310" s="724">
        <v>6</v>
      </c>
      <c r="Z310" s="590">
        <v>239</v>
      </c>
      <c r="AA310" s="726">
        <v>0</v>
      </c>
    </row>
    <row r="311" spans="2:27" x14ac:dyDescent="0.3">
      <c r="B311" s="693" t="s">
        <v>78</v>
      </c>
      <c r="C311" s="693" t="s">
        <v>292</v>
      </c>
      <c r="D311" s="694">
        <v>1608</v>
      </c>
      <c r="E311" s="694">
        <v>0</v>
      </c>
      <c r="F311" s="694">
        <v>1775</v>
      </c>
      <c r="G311" s="695">
        <v>0</v>
      </c>
      <c r="H311" s="695">
        <v>1874</v>
      </c>
      <c r="I311" s="695">
        <v>0</v>
      </c>
      <c r="J311" s="724">
        <v>1552</v>
      </c>
      <c r="K311" s="724">
        <v>0</v>
      </c>
      <c r="L311" s="724">
        <v>1247</v>
      </c>
      <c r="M311" s="724">
        <v>1</v>
      </c>
      <c r="N311" s="724">
        <v>1097</v>
      </c>
      <c r="O311" s="724">
        <v>0</v>
      </c>
      <c r="P311" s="724">
        <v>1055</v>
      </c>
      <c r="Q311" s="724">
        <v>0</v>
      </c>
      <c r="R311" s="724">
        <v>900</v>
      </c>
      <c r="S311" s="724">
        <v>0</v>
      </c>
      <c r="T311" s="724">
        <v>819</v>
      </c>
      <c r="U311" s="724">
        <v>0</v>
      </c>
      <c r="V311" s="724">
        <v>671</v>
      </c>
      <c r="W311" s="724">
        <v>1</v>
      </c>
      <c r="X311" s="724">
        <v>542</v>
      </c>
      <c r="Y311" s="724">
        <v>15</v>
      </c>
      <c r="Z311" s="590">
        <v>402</v>
      </c>
      <c r="AA311" s="726">
        <v>2</v>
      </c>
    </row>
    <row r="312" spans="2:27" x14ac:dyDescent="0.3">
      <c r="B312" s="693" t="s">
        <v>78</v>
      </c>
      <c r="C312" s="693" t="s">
        <v>293</v>
      </c>
      <c r="D312" s="694">
        <v>511</v>
      </c>
      <c r="E312" s="694">
        <v>0</v>
      </c>
      <c r="F312" s="694">
        <v>796</v>
      </c>
      <c r="G312" s="695">
        <v>0</v>
      </c>
      <c r="H312" s="695">
        <v>691</v>
      </c>
      <c r="I312" s="695">
        <v>0</v>
      </c>
      <c r="J312" s="724">
        <v>466</v>
      </c>
      <c r="K312" s="724">
        <v>0</v>
      </c>
      <c r="L312" s="724">
        <v>466</v>
      </c>
      <c r="M312" s="724">
        <v>1</v>
      </c>
      <c r="N312" s="724">
        <v>407</v>
      </c>
      <c r="O312" s="724">
        <v>0</v>
      </c>
      <c r="P312" s="724">
        <v>433</v>
      </c>
      <c r="Q312" s="724">
        <v>0</v>
      </c>
      <c r="R312" s="724">
        <v>320</v>
      </c>
      <c r="S312" s="724">
        <v>0</v>
      </c>
      <c r="T312" s="724">
        <v>262</v>
      </c>
      <c r="U312" s="724">
        <v>0</v>
      </c>
      <c r="V312" s="724">
        <v>225</v>
      </c>
      <c r="W312" s="724">
        <v>0</v>
      </c>
      <c r="X312" s="724">
        <v>294</v>
      </c>
      <c r="Y312" s="724">
        <v>11</v>
      </c>
      <c r="Z312" s="590">
        <v>127</v>
      </c>
      <c r="AA312" s="726">
        <v>19</v>
      </c>
    </row>
    <row r="313" spans="2:27" x14ac:dyDescent="0.3">
      <c r="B313" s="693" t="s">
        <v>78</v>
      </c>
      <c r="C313" s="693" t="s">
        <v>294</v>
      </c>
      <c r="D313" s="694">
        <v>1523</v>
      </c>
      <c r="E313" s="694">
        <v>0</v>
      </c>
      <c r="F313" s="694">
        <v>1693</v>
      </c>
      <c r="G313" s="695">
        <v>0</v>
      </c>
      <c r="H313" s="695">
        <v>1252</v>
      </c>
      <c r="I313" s="695">
        <v>0</v>
      </c>
      <c r="J313" s="724">
        <v>1631</v>
      </c>
      <c r="K313" s="724">
        <v>0</v>
      </c>
      <c r="L313" s="724">
        <v>1366</v>
      </c>
      <c r="M313" s="724">
        <v>1</v>
      </c>
      <c r="N313" s="724">
        <v>1254</v>
      </c>
      <c r="O313" s="724">
        <v>0</v>
      </c>
      <c r="P313" s="724">
        <v>1285</v>
      </c>
      <c r="Q313" s="724">
        <v>0</v>
      </c>
      <c r="R313" s="724">
        <v>1059</v>
      </c>
      <c r="S313" s="724">
        <v>0</v>
      </c>
      <c r="T313" s="724">
        <v>959</v>
      </c>
      <c r="U313" s="724">
        <v>0</v>
      </c>
      <c r="V313" s="724">
        <v>773</v>
      </c>
      <c r="W313" s="724">
        <v>14</v>
      </c>
      <c r="X313" s="724">
        <v>711</v>
      </c>
      <c r="Y313" s="724">
        <v>0</v>
      </c>
      <c r="Z313" s="590">
        <v>576</v>
      </c>
      <c r="AA313" s="726">
        <v>10</v>
      </c>
    </row>
    <row r="314" spans="2:27" x14ac:dyDescent="0.3">
      <c r="B314" s="693" t="s">
        <v>78</v>
      </c>
      <c r="C314" s="693" t="s">
        <v>327</v>
      </c>
      <c r="D314" s="694">
        <v>0</v>
      </c>
      <c r="E314" s="694">
        <v>0</v>
      </c>
      <c r="F314" s="694">
        <v>267</v>
      </c>
      <c r="G314" s="695">
        <v>0</v>
      </c>
      <c r="H314" s="695">
        <v>320</v>
      </c>
      <c r="I314" s="695">
        <v>0</v>
      </c>
      <c r="J314" s="724">
        <v>276</v>
      </c>
      <c r="K314" s="724">
        <v>0</v>
      </c>
      <c r="L314" s="724">
        <v>225</v>
      </c>
      <c r="M314" s="724">
        <v>0</v>
      </c>
      <c r="N314" s="724">
        <v>277</v>
      </c>
      <c r="O314" s="724">
        <v>0</v>
      </c>
      <c r="P314" s="724">
        <v>232</v>
      </c>
      <c r="Q314" s="724">
        <v>0</v>
      </c>
      <c r="R314" s="724">
        <v>259</v>
      </c>
      <c r="S314" s="724">
        <v>0</v>
      </c>
      <c r="T314" s="724">
        <v>99</v>
      </c>
      <c r="U314" s="724">
        <v>0</v>
      </c>
      <c r="V314" s="724">
        <v>250</v>
      </c>
      <c r="W314" s="724">
        <v>0</v>
      </c>
      <c r="X314" s="724">
        <v>249</v>
      </c>
      <c r="Y314" s="724">
        <v>0</v>
      </c>
      <c r="Z314" s="590">
        <v>264</v>
      </c>
      <c r="AA314" s="726">
        <v>0</v>
      </c>
    </row>
    <row r="315" spans="2:27" x14ac:dyDescent="0.3">
      <c r="B315" s="693" t="s">
        <v>79</v>
      </c>
      <c r="C315" s="693" t="s">
        <v>223</v>
      </c>
      <c r="D315" s="694">
        <v>1312</v>
      </c>
      <c r="E315" s="694">
        <v>54</v>
      </c>
      <c r="F315" s="694">
        <v>895</v>
      </c>
      <c r="G315" s="695">
        <v>14</v>
      </c>
      <c r="H315" s="695">
        <v>837</v>
      </c>
      <c r="I315" s="695">
        <v>0</v>
      </c>
      <c r="J315" s="724">
        <v>1071</v>
      </c>
      <c r="K315" s="724">
        <v>0</v>
      </c>
      <c r="L315" s="724">
        <v>1034</v>
      </c>
      <c r="M315" s="724">
        <v>7</v>
      </c>
      <c r="N315" s="724">
        <v>1031</v>
      </c>
      <c r="O315" s="724">
        <v>0</v>
      </c>
      <c r="P315" s="724">
        <v>1246</v>
      </c>
      <c r="Q315" s="724">
        <v>58</v>
      </c>
      <c r="R315" s="724">
        <v>1169</v>
      </c>
      <c r="S315" s="724">
        <v>62</v>
      </c>
      <c r="T315" s="724">
        <v>1242</v>
      </c>
      <c r="U315" s="724">
        <v>0</v>
      </c>
      <c r="V315" s="724">
        <v>1241</v>
      </c>
      <c r="W315" s="724">
        <v>57</v>
      </c>
      <c r="X315" s="724">
        <v>847</v>
      </c>
      <c r="Y315" s="724">
        <v>29</v>
      </c>
      <c r="Z315" s="590">
        <v>423</v>
      </c>
      <c r="AA315" s="726">
        <v>0</v>
      </c>
    </row>
    <row r="316" spans="2:27" x14ac:dyDescent="0.3">
      <c r="B316" s="693" t="s">
        <v>79</v>
      </c>
      <c r="C316" s="693" t="s">
        <v>286</v>
      </c>
      <c r="D316" s="694">
        <v>1366</v>
      </c>
      <c r="E316" s="694">
        <v>25</v>
      </c>
      <c r="F316" s="694">
        <v>1269</v>
      </c>
      <c r="G316" s="695">
        <v>42</v>
      </c>
      <c r="H316" s="695">
        <v>1275</v>
      </c>
      <c r="I316" s="695">
        <v>29</v>
      </c>
      <c r="J316" s="724">
        <v>1329</v>
      </c>
      <c r="K316" s="724">
        <v>30</v>
      </c>
      <c r="L316" s="724">
        <v>1455</v>
      </c>
      <c r="M316" s="724">
        <v>50</v>
      </c>
      <c r="N316" s="724">
        <v>1476</v>
      </c>
      <c r="O316" s="724">
        <v>26</v>
      </c>
      <c r="P316" s="724">
        <v>1627</v>
      </c>
      <c r="Q316" s="724">
        <v>38</v>
      </c>
      <c r="R316" s="724">
        <v>1650</v>
      </c>
      <c r="S316" s="724">
        <v>60</v>
      </c>
      <c r="T316" s="724">
        <v>1783</v>
      </c>
      <c r="U316" s="724">
        <v>50</v>
      </c>
      <c r="V316" s="724">
        <v>1927</v>
      </c>
      <c r="W316" s="724">
        <v>46</v>
      </c>
      <c r="X316" s="724">
        <v>1582</v>
      </c>
      <c r="Y316" s="724">
        <v>59</v>
      </c>
      <c r="Z316" s="590">
        <v>923</v>
      </c>
      <c r="AA316" s="726">
        <v>26</v>
      </c>
    </row>
    <row r="317" spans="2:27" x14ac:dyDescent="0.3">
      <c r="B317" s="693" t="s">
        <v>79</v>
      </c>
      <c r="C317" s="693" t="s">
        <v>255</v>
      </c>
      <c r="D317" s="694">
        <v>7537</v>
      </c>
      <c r="E317" s="694">
        <v>2198</v>
      </c>
      <c r="F317" s="694">
        <v>6748</v>
      </c>
      <c r="G317" s="695">
        <v>1711</v>
      </c>
      <c r="H317" s="695">
        <v>7452</v>
      </c>
      <c r="I317" s="695">
        <v>1919</v>
      </c>
      <c r="J317" s="724">
        <v>7750</v>
      </c>
      <c r="K317" s="724">
        <v>1994</v>
      </c>
      <c r="L317" s="724">
        <v>7833</v>
      </c>
      <c r="M317" s="724">
        <v>2093</v>
      </c>
      <c r="N317" s="724">
        <v>7351</v>
      </c>
      <c r="O317" s="724">
        <v>1731</v>
      </c>
      <c r="P317" s="724">
        <v>7380</v>
      </c>
      <c r="Q317" s="724">
        <v>1781</v>
      </c>
      <c r="R317" s="724">
        <v>7906</v>
      </c>
      <c r="S317" s="724">
        <v>1961</v>
      </c>
      <c r="T317" s="724">
        <v>7815</v>
      </c>
      <c r="U317" s="724">
        <v>1890</v>
      </c>
      <c r="V317" s="724">
        <v>8176</v>
      </c>
      <c r="W317" s="724">
        <v>1969</v>
      </c>
      <c r="X317" s="724">
        <v>8590</v>
      </c>
      <c r="Y317" s="724">
        <v>2065</v>
      </c>
      <c r="Z317" s="590">
        <v>7742</v>
      </c>
      <c r="AA317" s="726">
        <v>1934</v>
      </c>
    </row>
    <row r="318" spans="2:27" x14ac:dyDescent="0.3">
      <c r="B318" s="693" t="s">
        <v>79</v>
      </c>
      <c r="C318" s="693" t="s">
        <v>224</v>
      </c>
      <c r="D318" s="694">
        <v>8814</v>
      </c>
      <c r="E318" s="694">
        <v>2335</v>
      </c>
      <c r="F318" s="694">
        <v>8238</v>
      </c>
      <c r="G318" s="695">
        <v>2272</v>
      </c>
      <c r="H318" s="695">
        <v>8389</v>
      </c>
      <c r="I318" s="695">
        <v>2206</v>
      </c>
      <c r="J318" s="724">
        <v>8601</v>
      </c>
      <c r="K318" s="724">
        <v>2228</v>
      </c>
      <c r="L318" s="724">
        <v>8787</v>
      </c>
      <c r="M318" s="724">
        <v>2252</v>
      </c>
      <c r="N318" s="724">
        <v>8850</v>
      </c>
      <c r="O318" s="724">
        <v>2301</v>
      </c>
      <c r="P318" s="724">
        <v>9188</v>
      </c>
      <c r="Q318" s="724">
        <v>2330</v>
      </c>
      <c r="R318" s="724">
        <v>8973</v>
      </c>
      <c r="S318" s="724">
        <v>2182</v>
      </c>
      <c r="T318" s="724">
        <v>9369</v>
      </c>
      <c r="U318" s="724">
        <v>2427</v>
      </c>
      <c r="V318" s="724">
        <v>9761</v>
      </c>
      <c r="W318" s="724">
        <v>2466</v>
      </c>
      <c r="X318" s="724">
        <v>10184</v>
      </c>
      <c r="Y318" s="724">
        <v>2611</v>
      </c>
      <c r="Z318" s="590">
        <v>9889</v>
      </c>
      <c r="AA318" s="726">
        <v>2474</v>
      </c>
    </row>
    <row r="319" spans="2:27" x14ac:dyDescent="0.3">
      <c r="B319" s="693" t="s">
        <v>79</v>
      </c>
      <c r="C319" s="693" t="s">
        <v>225</v>
      </c>
      <c r="D319" s="694">
        <v>8602</v>
      </c>
      <c r="E319" s="694">
        <v>2486</v>
      </c>
      <c r="F319" s="694">
        <v>8636</v>
      </c>
      <c r="G319" s="695">
        <v>2395</v>
      </c>
      <c r="H319" s="695">
        <v>8304</v>
      </c>
      <c r="I319" s="695">
        <v>2221</v>
      </c>
      <c r="J319" s="724">
        <v>8229</v>
      </c>
      <c r="K319" s="724">
        <v>2226</v>
      </c>
      <c r="L319" s="724">
        <v>8511</v>
      </c>
      <c r="M319" s="724">
        <v>2267</v>
      </c>
      <c r="N319" s="724">
        <v>8273</v>
      </c>
      <c r="O319" s="724">
        <v>2182</v>
      </c>
      <c r="P319" s="724">
        <v>8855</v>
      </c>
      <c r="Q319" s="724">
        <v>2436</v>
      </c>
      <c r="R319" s="724">
        <v>8916</v>
      </c>
      <c r="S319" s="724">
        <v>2267</v>
      </c>
      <c r="T319" s="724">
        <v>8864</v>
      </c>
      <c r="U319" s="724">
        <v>2245</v>
      </c>
      <c r="V319" s="724">
        <v>9347</v>
      </c>
      <c r="W319" s="724">
        <v>2438</v>
      </c>
      <c r="X319" s="724">
        <v>9334</v>
      </c>
      <c r="Y319" s="724">
        <v>2614</v>
      </c>
      <c r="Z319" s="590">
        <v>9584</v>
      </c>
      <c r="AA319" s="726">
        <v>2741</v>
      </c>
    </row>
    <row r="320" spans="2:27" x14ac:dyDescent="0.3">
      <c r="B320" s="693" t="s">
        <v>79</v>
      </c>
      <c r="C320" s="693" t="s">
        <v>226</v>
      </c>
      <c r="D320" s="694">
        <v>8640</v>
      </c>
      <c r="E320" s="694">
        <v>2206</v>
      </c>
      <c r="F320" s="694">
        <v>8563</v>
      </c>
      <c r="G320" s="695">
        <v>2357</v>
      </c>
      <c r="H320" s="695">
        <v>8459</v>
      </c>
      <c r="I320" s="695">
        <v>2331</v>
      </c>
      <c r="J320" s="724">
        <v>8321</v>
      </c>
      <c r="K320" s="724">
        <v>2238</v>
      </c>
      <c r="L320" s="724">
        <v>8229</v>
      </c>
      <c r="M320" s="724">
        <v>2181</v>
      </c>
      <c r="N320" s="724">
        <v>8031</v>
      </c>
      <c r="O320" s="724">
        <v>2092</v>
      </c>
      <c r="P320" s="724">
        <v>8559</v>
      </c>
      <c r="Q320" s="724">
        <v>2170</v>
      </c>
      <c r="R320" s="724">
        <v>8777</v>
      </c>
      <c r="S320" s="724">
        <v>2309</v>
      </c>
      <c r="T320" s="724">
        <v>8660</v>
      </c>
      <c r="U320" s="724">
        <v>2201</v>
      </c>
      <c r="V320" s="724">
        <v>8861</v>
      </c>
      <c r="W320" s="724">
        <v>2288</v>
      </c>
      <c r="X320" s="724">
        <v>9124</v>
      </c>
      <c r="Y320" s="724">
        <v>2554</v>
      </c>
      <c r="Z320" s="590">
        <v>9180</v>
      </c>
      <c r="AA320" s="726">
        <v>2645</v>
      </c>
    </row>
    <row r="321" spans="2:27" x14ac:dyDescent="0.3">
      <c r="B321" s="693" t="s">
        <v>79</v>
      </c>
      <c r="C321" s="693" t="s">
        <v>227</v>
      </c>
      <c r="D321" s="694">
        <v>8655</v>
      </c>
      <c r="E321" s="694">
        <v>2126</v>
      </c>
      <c r="F321" s="694">
        <v>8625</v>
      </c>
      <c r="G321" s="695">
        <v>2068</v>
      </c>
      <c r="H321" s="695">
        <v>8472</v>
      </c>
      <c r="I321" s="695">
        <v>2021</v>
      </c>
      <c r="J321" s="724">
        <v>8392</v>
      </c>
      <c r="K321" s="724">
        <v>2050</v>
      </c>
      <c r="L321" s="724">
        <v>8272</v>
      </c>
      <c r="M321" s="724">
        <v>1974</v>
      </c>
      <c r="N321" s="724">
        <v>7963</v>
      </c>
      <c r="O321" s="724">
        <v>1858</v>
      </c>
      <c r="P321" s="724">
        <v>8309</v>
      </c>
      <c r="Q321" s="724">
        <v>1958</v>
      </c>
      <c r="R321" s="724">
        <v>8525</v>
      </c>
      <c r="S321" s="724">
        <v>1856</v>
      </c>
      <c r="T321" s="724">
        <v>8951</v>
      </c>
      <c r="U321" s="724">
        <v>1970</v>
      </c>
      <c r="V321" s="724">
        <v>9023</v>
      </c>
      <c r="W321" s="724">
        <v>1918</v>
      </c>
      <c r="X321" s="724">
        <v>8986</v>
      </c>
      <c r="Y321" s="724">
        <v>2131</v>
      </c>
      <c r="Z321" s="590">
        <v>9241</v>
      </c>
      <c r="AA321" s="726">
        <v>2315</v>
      </c>
    </row>
    <row r="322" spans="2:27" x14ac:dyDescent="0.3">
      <c r="B322" s="693" t="s">
        <v>79</v>
      </c>
      <c r="C322" s="693" t="s">
        <v>228</v>
      </c>
      <c r="D322" s="694">
        <v>8162</v>
      </c>
      <c r="E322" s="694">
        <v>1912</v>
      </c>
      <c r="F322" s="694">
        <v>8450</v>
      </c>
      <c r="G322" s="695">
        <v>2056</v>
      </c>
      <c r="H322" s="695">
        <v>8359</v>
      </c>
      <c r="I322" s="695">
        <v>1966</v>
      </c>
      <c r="J322" s="724">
        <v>8274</v>
      </c>
      <c r="K322" s="724">
        <v>1901</v>
      </c>
      <c r="L322" s="724">
        <v>8210</v>
      </c>
      <c r="M322" s="724">
        <v>1923</v>
      </c>
      <c r="N322" s="724">
        <v>7792</v>
      </c>
      <c r="O322" s="724">
        <v>1753</v>
      </c>
      <c r="P322" s="724">
        <v>7975</v>
      </c>
      <c r="Q322" s="724">
        <v>1843</v>
      </c>
      <c r="R322" s="724">
        <v>8155</v>
      </c>
      <c r="S322" s="724">
        <v>1950</v>
      </c>
      <c r="T322" s="724">
        <v>8351</v>
      </c>
      <c r="U322" s="724">
        <v>1797</v>
      </c>
      <c r="V322" s="724">
        <v>8890</v>
      </c>
      <c r="W322" s="724">
        <v>1979</v>
      </c>
      <c r="X322" s="724">
        <v>8925</v>
      </c>
      <c r="Y322" s="724">
        <v>2031</v>
      </c>
      <c r="Z322" s="590">
        <v>8852</v>
      </c>
      <c r="AA322" s="726">
        <v>2109</v>
      </c>
    </row>
    <row r="323" spans="2:27" x14ac:dyDescent="0.3">
      <c r="B323" s="693" t="s">
        <v>79</v>
      </c>
      <c r="C323" s="693" t="s">
        <v>229</v>
      </c>
      <c r="D323" s="694">
        <v>8473</v>
      </c>
      <c r="E323" s="694">
        <v>1629</v>
      </c>
      <c r="F323" s="694">
        <v>8752</v>
      </c>
      <c r="G323" s="695">
        <v>1762</v>
      </c>
      <c r="H323" s="695">
        <v>8835</v>
      </c>
      <c r="I323" s="695">
        <v>1817</v>
      </c>
      <c r="J323" s="724">
        <v>9029</v>
      </c>
      <c r="K323" s="724">
        <v>1847</v>
      </c>
      <c r="L323" s="724">
        <v>9392</v>
      </c>
      <c r="M323" s="724">
        <v>1949</v>
      </c>
      <c r="N323" s="724">
        <v>8785</v>
      </c>
      <c r="O323" s="724">
        <v>1949</v>
      </c>
      <c r="P323" s="724">
        <v>9190</v>
      </c>
      <c r="Q323" s="724">
        <v>1986</v>
      </c>
      <c r="R323" s="724">
        <v>9140</v>
      </c>
      <c r="S323" s="724">
        <v>2132</v>
      </c>
      <c r="T323" s="724">
        <v>9110</v>
      </c>
      <c r="U323" s="724">
        <v>2263</v>
      </c>
      <c r="V323" s="724">
        <v>9403</v>
      </c>
      <c r="W323" s="724">
        <v>2237</v>
      </c>
      <c r="X323" s="724">
        <v>10006</v>
      </c>
      <c r="Y323" s="724">
        <v>2377</v>
      </c>
      <c r="Z323" s="590">
        <v>9900</v>
      </c>
      <c r="AA323" s="726">
        <v>2285</v>
      </c>
    </row>
    <row r="324" spans="2:27" x14ac:dyDescent="0.3">
      <c r="B324" s="693" t="s">
        <v>79</v>
      </c>
      <c r="C324" s="693" t="s">
        <v>287</v>
      </c>
      <c r="D324" s="694">
        <v>7751</v>
      </c>
      <c r="E324" s="694">
        <v>1462</v>
      </c>
      <c r="F324" s="694">
        <v>8242</v>
      </c>
      <c r="G324" s="695">
        <v>1519</v>
      </c>
      <c r="H324" s="695">
        <v>8376</v>
      </c>
      <c r="I324" s="695">
        <v>1559</v>
      </c>
      <c r="J324" s="724">
        <v>8428</v>
      </c>
      <c r="K324" s="724">
        <v>1653</v>
      </c>
      <c r="L324" s="724">
        <v>8359</v>
      </c>
      <c r="M324" s="724">
        <v>1744</v>
      </c>
      <c r="N324" s="724">
        <v>8215</v>
      </c>
      <c r="O324" s="724">
        <v>1740</v>
      </c>
      <c r="P324" s="724">
        <v>8342</v>
      </c>
      <c r="Q324" s="724">
        <v>1863</v>
      </c>
      <c r="R324" s="724">
        <v>8443</v>
      </c>
      <c r="S324" s="724">
        <v>1908</v>
      </c>
      <c r="T324" s="724">
        <v>8428</v>
      </c>
      <c r="U324" s="724">
        <v>1922</v>
      </c>
      <c r="V324" s="724">
        <v>8641</v>
      </c>
      <c r="W324" s="724">
        <v>2007</v>
      </c>
      <c r="X324" s="724">
        <v>8851</v>
      </c>
      <c r="Y324" s="724">
        <v>2003</v>
      </c>
      <c r="Z324" s="590">
        <v>9509</v>
      </c>
      <c r="AA324" s="726">
        <v>2226</v>
      </c>
    </row>
    <row r="325" spans="2:27" x14ac:dyDescent="0.3">
      <c r="B325" s="693" t="s">
        <v>79</v>
      </c>
      <c r="C325" s="693" t="s">
        <v>230</v>
      </c>
      <c r="D325" s="694">
        <v>7400</v>
      </c>
      <c r="E325" s="694">
        <v>1364</v>
      </c>
      <c r="F325" s="694">
        <v>7475</v>
      </c>
      <c r="G325" s="695">
        <v>1412</v>
      </c>
      <c r="H325" s="695">
        <v>7539</v>
      </c>
      <c r="I325" s="695">
        <v>1371</v>
      </c>
      <c r="J325" s="724">
        <v>7783</v>
      </c>
      <c r="K325" s="724">
        <v>1448</v>
      </c>
      <c r="L325" s="724">
        <v>8063</v>
      </c>
      <c r="M325" s="724">
        <v>1639</v>
      </c>
      <c r="N325" s="724">
        <v>7467</v>
      </c>
      <c r="O325" s="724">
        <v>1583</v>
      </c>
      <c r="P325" s="724">
        <v>7815</v>
      </c>
      <c r="Q325" s="724">
        <v>1628</v>
      </c>
      <c r="R325" s="724">
        <v>7796</v>
      </c>
      <c r="S325" s="724">
        <v>1750</v>
      </c>
      <c r="T325" s="724">
        <v>7846</v>
      </c>
      <c r="U325" s="724">
        <v>1727</v>
      </c>
      <c r="V325" s="724">
        <v>7843</v>
      </c>
      <c r="W325" s="724">
        <v>1796</v>
      </c>
      <c r="X325" s="724">
        <v>8206</v>
      </c>
      <c r="Y325" s="724">
        <v>1877</v>
      </c>
      <c r="Z325" s="590">
        <v>8442</v>
      </c>
      <c r="AA325" s="726">
        <v>1903</v>
      </c>
    </row>
    <row r="326" spans="2:27" x14ac:dyDescent="0.3">
      <c r="B326" s="693" t="s">
        <v>79</v>
      </c>
      <c r="C326" s="693" t="s">
        <v>231</v>
      </c>
      <c r="D326" s="694">
        <v>7012</v>
      </c>
      <c r="E326" s="694">
        <v>1134</v>
      </c>
      <c r="F326" s="694">
        <v>6963</v>
      </c>
      <c r="G326" s="695">
        <v>1295</v>
      </c>
      <c r="H326" s="695">
        <v>6737</v>
      </c>
      <c r="I326" s="695">
        <v>1208</v>
      </c>
      <c r="J326" s="724">
        <v>6833</v>
      </c>
      <c r="K326" s="724">
        <v>1236</v>
      </c>
      <c r="L326" s="724">
        <v>7167</v>
      </c>
      <c r="M326" s="724">
        <v>1339</v>
      </c>
      <c r="N326" s="724">
        <v>7211</v>
      </c>
      <c r="O326" s="724">
        <v>1381</v>
      </c>
      <c r="P326" s="724">
        <v>6997</v>
      </c>
      <c r="Q326" s="724">
        <v>1470</v>
      </c>
      <c r="R326" s="724">
        <v>7106</v>
      </c>
      <c r="S326" s="724">
        <v>1521</v>
      </c>
      <c r="T326" s="724">
        <v>7165</v>
      </c>
      <c r="U326" s="724">
        <v>1577</v>
      </c>
      <c r="V326" s="724">
        <v>7361</v>
      </c>
      <c r="W326" s="724">
        <v>1575</v>
      </c>
      <c r="X326" s="724">
        <v>7243</v>
      </c>
      <c r="Y326" s="724">
        <v>1605</v>
      </c>
      <c r="Z326" s="590">
        <v>7687</v>
      </c>
      <c r="AA326" s="726">
        <v>1759</v>
      </c>
    </row>
    <row r="327" spans="2:27" x14ac:dyDescent="0.3">
      <c r="B327" s="693" t="s">
        <v>79</v>
      </c>
      <c r="C327" s="693" t="s">
        <v>288</v>
      </c>
      <c r="D327" s="694">
        <v>6358</v>
      </c>
      <c r="E327" s="694">
        <v>923</v>
      </c>
      <c r="F327" s="694">
        <v>6826</v>
      </c>
      <c r="G327" s="695">
        <v>1013</v>
      </c>
      <c r="H327" s="695">
        <v>5949</v>
      </c>
      <c r="I327" s="695">
        <v>970</v>
      </c>
      <c r="J327" s="724">
        <v>6309</v>
      </c>
      <c r="K327" s="724">
        <v>1013</v>
      </c>
      <c r="L327" s="724">
        <v>6469</v>
      </c>
      <c r="M327" s="724">
        <v>1056</v>
      </c>
      <c r="N327" s="724">
        <v>6395</v>
      </c>
      <c r="O327" s="724">
        <v>1137</v>
      </c>
      <c r="P327" s="724">
        <v>6900</v>
      </c>
      <c r="Q327" s="724">
        <v>1289</v>
      </c>
      <c r="R327" s="724">
        <v>6510</v>
      </c>
      <c r="S327" s="724">
        <v>1403</v>
      </c>
      <c r="T327" s="724">
        <v>6538</v>
      </c>
      <c r="U327" s="724">
        <v>1445</v>
      </c>
      <c r="V327" s="724">
        <v>6740</v>
      </c>
      <c r="W327" s="724">
        <v>1451</v>
      </c>
      <c r="X327" s="724">
        <v>6766</v>
      </c>
      <c r="Y327" s="724">
        <v>1409</v>
      </c>
      <c r="Z327" s="590">
        <v>6902</v>
      </c>
      <c r="AA327" s="726">
        <v>1506</v>
      </c>
    </row>
    <row r="328" spans="2:27" x14ac:dyDescent="0.3">
      <c r="B328" s="693" t="s">
        <v>79</v>
      </c>
      <c r="C328" s="693" t="s">
        <v>232</v>
      </c>
      <c r="D328" s="694">
        <v>5731</v>
      </c>
      <c r="E328" s="694">
        <v>821</v>
      </c>
      <c r="F328" s="694">
        <v>5767</v>
      </c>
      <c r="G328" s="695">
        <v>871</v>
      </c>
      <c r="H328" s="695">
        <v>5605</v>
      </c>
      <c r="I328" s="695">
        <v>811</v>
      </c>
      <c r="J328" s="724">
        <v>5481</v>
      </c>
      <c r="K328" s="724">
        <v>870</v>
      </c>
      <c r="L328" s="724">
        <v>5585</v>
      </c>
      <c r="M328" s="724">
        <v>876</v>
      </c>
      <c r="N328" s="724">
        <v>5432</v>
      </c>
      <c r="O328" s="724">
        <v>886</v>
      </c>
      <c r="P328" s="724">
        <v>5710</v>
      </c>
      <c r="Q328" s="724">
        <v>1027</v>
      </c>
      <c r="R328" s="724">
        <v>6133</v>
      </c>
      <c r="S328" s="724">
        <v>1167</v>
      </c>
      <c r="T328" s="724">
        <v>5710</v>
      </c>
      <c r="U328" s="724">
        <v>1195</v>
      </c>
      <c r="V328" s="724">
        <v>5901</v>
      </c>
      <c r="W328" s="724">
        <v>1237</v>
      </c>
      <c r="X328" s="724">
        <v>5922</v>
      </c>
      <c r="Y328" s="724">
        <v>1250</v>
      </c>
      <c r="Z328" s="590">
        <v>6247</v>
      </c>
      <c r="AA328" s="726">
        <v>1302</v>
      </c>
    </row>
    <row r="329" spans="2:27" x14ac:dyDescent="0.3">
      <c r="B329" s="693" t="s">
        <v>79</v>
      </c>
      <c r="C329" s="693" t="s">
        <v>325</v>
      </c>
      <c r="D329" s="694">
        <v>91</v>
      </c>
      <c r="E329" s="694">
        <v>0</v>
      </c>
      <c r="F329" s="694">
        <v>123</v>
      </c>
      <c r="G329" s="695">
        <v>0</v>
      </c>
      <c r="H329" s="695">
        <v>135</v>
      </c>
      <c r="I329" s="695">
        <v>0</v>
      </c>
      <c r="J329" s="724">
        <v>305</v>
      </c>
      <c r="K329" s="724">
        <v>0</v>
      </c>
      <c r="L329" s="724">
        <v>157</v>
      </c>
      <c r="M329" s="724">
        <v>0</v>
      </c>
      <c r="N329" s="724">
        <v>150</v>
      </c>
      <c r="O329" s="724">
        <v>0</v>
      </c>
      <c r="P329" s="724">
        <v>295</v>
      </c>
      <c r="Q329" s="724">
        <v>0</v>
      </c>
      <c r="R329" s="724">
        <v>352</v>
      </c>
      <c r="S329" s="724">
        <v>0</v>
      </c>
      <c r="T329" s="724">
        <v>283</v>
      </c>
      <c r="U329" s="724">
        <v>0</v>
      </c>
      <c r="V329" s="724">
        <v>272</v>
      </c>
      <c r="W329" s="724">
        <v>0</v>
      </c>
      <c r="X329" s="724">
        <v>230</v>
      </c>
      <c r="Y329" s="724">
        <v>0</v>
      </c>
      <c r="Z329" s="590">
        <v>312</v>
      </c>
      <c r="AA329" s="726">
        <v>0</v>
      </c>
    </row>
    <row r="330" spans="2:27" x14ac:dyDescent="0.3">
      <c r="B330" s="693" t="s">
        <v>79</v>
      </c>
      <c r="C330" s="693" t="s">
        <v>326</v>
      </c>
      <c r="D330" s="694">
        <v>138</v>
      </c>
      <c r="E330" s="694">
        <v>0</v>
      </c>
      <c r="F330" s="694">
        <v>75</v>
      </c>
      <c r="G330" s="695">
        <v>0</v>
      </c>
      <c r="H330" s="695">
        <v>103</v>
      </c>
      <c r="I330" s="695">
        <v>0</v>
      </c>
      <c r="J330" s="724">
        <v>139</v>
      </c>
      <c r="K330" s="724">
        <v>0</v>
      </c>
      <c r="L330" s="724">
        <v>290</v>
      </c>
      <c r="M330" s="724">
        <v>0</v>
      </c>
      <c r="N330" s="724">
        <v>155</v>
      </c>
      <c r="O330" s="724">
        <v>0</v>
      </c>
      <c r="P330" s="724">
        <v>173</v>
      </c>
      <c r="Q330" s="724">
        <v>0</v>
      </c>
      <c r="R330" s="724">
        <v>173</v>
      </c>
      <c r="S330" s="724">
        <v>0</v>
      </c>
      <c r="T330" s="724">
        <v>269</v>
      </c>
      <c r="U330" s="724">
        <v>0</v>
      </c>
      <c r="V330" s="724">
        <v>140</v>
      </c>
      <c r="W330" s="724">
        <v>0</v>
      </c>
      <c r="X330" s="724">
        <v>135</v>
      </c>
      <c r="Y330" s="724">
        <v>0</v>
      </c>
      <c r="Z330" s="590">
        <v>195</v>
      </c>
      <c r="AA330" s="726">
        <v>0</v>
      </c>
    </row>
    <row r="331" spans="2:27" x14ac:dyDescent="0.3">
      <c r="B331" s="693" t="s">
        <v>79</v>
      </c>
      <c r="C331" s="693" t="s">
        <v>289</v>
      </c>
      <c r="D331" s="694">
        <v>1845</v>
      </c>
      <c r="E331" s="694">
        <v>693</v>
      </c>
      <c r="F331" s="694">
        <v>690</v>
      </c>
      <c r="G331" s="695">
        <v>362</v>
      </c>
      <c r="H331" s="695">
        <v>1817</v>
      </c>
      <c r="I331" s="695">
        <v>999</v>
      </c>
      <c r="J331" s="724">
        <v>1533</v>
      </c>
      <c r="K331" s="724">
        <v>1437</v>
      </c>
      <c r="L331" s="724">
        <v>1139</v>
      </c>
      <c r="M331" s="724">
        <v>775</v>
      </c>
      <c r="N331" s="724">
        <v>1275</v>
      </c>
      <c r="O331" s="724">
        <v>174</v>
      </c>
      <c r="P331" s="724">
        <v>2110</v>
      </c>
      <c r="Q331" s="724">
        <v>851</v>
      </c>
      <c r="R331" s="724">
        <v>15</v>
      </c>
      <c r="S331" s="724">
        <v>0</v>
      </c>
      <c r="T331" s="724">
        <v>65</v>
      </c>
      <c r="U331" s="724">
        <v>0</v>
      </c>
      <c r="V331" s="724">
        <v>100</v>
      </c>
      <c r="W331" s="724">
        <v>0</v>
      </c>
      <c r="X331" s="724">
        <v>103</v>
      </c>
      <c r="Y331" s="724">
        <v>0</v>
      </c>
      <c r="Z331" s="590">
        <v>77</v>
      </c>
      <c r="AA331" s="726">
        <v>0</v>
      </c>
    </row>
    <row r="332" spans="2:27" x14ac:dyDescent="0.3">
      <c r="B332" s="693" t="s">
        <v>79</v>
      </c>
      <c r="C332" s="693" t="s">
        <v>290</v>
      </c>
      <c r="D332" s="694">
        <v>1384</v>
      </c>
      <c r="E332" s="694">
        <v>163</v>
      </c>
      <c r="F332" s="694">
        <v>1173</v>
      </c>
      <c r="G332" s="695">
        <v>351</v>
      </c>
      <c r="H332" s="695">
        <v>514</v>
      </c>
      <c r="I332" s="695">
        <v>233</v>
      </c>
      <c r="J332" s="724">
        <v>1101</v>
      </c>
      <c r="K332" s="724">
        <v>425</v>
      </c>
      <c r="L332" s="724">
        <v>1278</v>
      </c>
      <c r="M332" s="724">
        <v>509</v>
      </c>
      <c r="N332" s="724">
        <v>136</v>
      </c>
      <c r="O332" s="724">
        <v>86</v>
      </c>
      <c r="P332" s="724">
        <v>145</v>
      </c>
      <c r="Q332" s="724">
        <v>0</v>
      </c>
      <c r="R332" s="724">
        <v>132</v>
      </c>
      <c r="S332" s="724">
        <v>0</v>
      </c>
      <c r="T332" s="724">
        <v>211</v>
      </c>
      <c r="U332" s="724">
        <v>72</v>
      </c>
      <c r="V332" s="724">
        <v>377</v>
      </c>
      <c r="W332" s="724">
        <v>29</v>
      </c>
      <c r="X332" s="724">
        <v>216</v>
      </c>
      <c r="Y332" s="724">
        <v>0</v>
      </c>
      <c r="Z332" s="590">
        <v>156</v>
      </c>
      <c r="AA332" s="726">
        <v>0</v>
      </c>
    </row>
    <row r="333" spans="2:27" x14ac:dyDescent="0.3">
      <c r="B333" s="693" t="s">
        <v>79</v>
      </c>
      <c r="C333" s="693" t="s">
        <v>291</v>
      </c>
      <c r="D333" s="694">
        <v>1118</v>
      </c>
      <c r="E333" s="694">
        <v>86</v>
      </c>
      <c r="F333" s="694">
        <v>1051</v>
      </c>
      <c r="G333" s="695">
        <v>212</v>
      </c>
      <c r="H333" s="695">
        <v>1013</v>
      </c>
      <c r="I333" s="695">
        <v>241</v>
      </c>
      <c r="J333" s="724">
        <v>705</v>
      </c>
      <c r="K333" s="724">
        <v>27</v>
      </c>
      <c r="L333" s="724">
        <v>902</v>
      </c>
      <c r="M333" s="724">
        <v>244</v>
      </c>
      <c r="N333" s="724">
        <v>506</v>
      </c>
      <c r="O333" s="724">
        <v>64</v>
      </c>
      <c r="P333" s="724">
        <v>1175</v>
      </c>
      <c r="Q333" s="724">
        <v>446</v>
      </c>
      <c r="R333" s="724">
        <v>600</v>
      </c>
      <c r="S333" s="724">
        <v>29</v>
      </c>
      <c r="T333" s="724">
        <v>683</v>
      </c>
      <c r="U333" s="724">
        <v>0</v>
      </c>
      <c r="V333" s="724">
        <v>890</v>
      </c>
      <c r="W333" s="724">
        <v>147</v>
      </c>
      <c r="X333" s="724">
        <v>656</v>
      </c>
      <c r="Y333" s="724">
        <v>0</v>
      </c>
      <c r="Z333" s="590">
        <v>595</v>
      </c>
      <c r="AA333" s="726">
        <v>0</v>
      </c>
    </row>
    <row r="334" spans="2:27" x14ac:dyDescent="0.3">
      <c r="B334" s="693" t="s">
        <v>79</v>
      </c>
      <c r="C334" s="693" t="s">
        <v>292</v>
      </c>
      <c r="D334" s="694">
        <v>1067</v>
      </c>
      <c r="E334" s="694">
        <v>65</v>
      </c>
      <c r="F334" s="694">
        <v>1120</v>
      </c>
      <c r="G334" s="695">
        <v>144</v>
      </c>
      <c r="H334" s="695">
        <v>1065</v>
      </c>
      <c r="I334" s="695">
        <v>119</v>
      </c>
      <c r="J334" s="724">
        <v>1368</v>
      </c>
      <c r="K334" s="724">
        <v>301</v>
      </c>
      <c r="L334" s="724">
        <v>1245</v>
      </c>
      <c r="M334" s="724">
        <v>291</v>
      </c>
      <c r="N334" s="724">
        <v>1003</v>
      </c>
      <c r="O334" s="724">
        <v>297</v>
      </c>
      <c r="P334" s="724">
        <v>856</v>
      </c>
      <c r="Q334" s="724">
        <v>77</v>
      </c>
      <c r="R334" s="724">
        <v>1249</v>
      </c>
      <c r="S334" s="724">
        <v>533</v>
      </c>
      <c r="T334" s="724">
        <v>712</v>
      </c>
      <c r="U334" s="724">
        <v>45</v>
      </c>
      <c r="V334" s="724">
        <v>884</v>
      </c>
      <c r="W334" s="724">
        <v>292</v>
      </c>
      <c r="X334" s="724">
        <v>757</v>
      </c>
      <c r="Y334" s="724">
        <v>0</v>
      </c>
      <c r="Z334" s="590">
        <v>813</v>
      </c>
      <c r="AA334" s="726">
        <v>0</v>
      </c>
    </row>
    <row r="335" spans="2:27" x14ac:dyDescent="0.3">
      <c r="B335" s="693" t="s">
        <v>79</v>
      </c>
      <c r="C335" s="693" t="s">
        <v>293</v>
      </c>
      <c r="D335" s="694">
        <v>822</v>
      </c>
      <c r="E335" s="694">
        <v>74</v>
      </c>
      <c r="F335" s="694">
        <v>842</v>
      </c>
      <c r="G335" s="695">
        <v>0</v>
      </c>
      <c r="H335" s="695">
        <v>1033</v>
      </c>
      <c r="I335" s="695">
        <v>88</v>
      </c>
      <c r="J335" s="724">
        <v>1066</v>
      </c>
      <c r="K335" s="724">
        <v>87</v>
      </c>
      <c r="L335" s="724">
        <v>1051</v>
      </c>
      <c r="M335" s="724">
        <v>91</v>
      </c>
      <c r="N335" s="724">
        <v>1102</v>
      </c>
      <c r="O335" s="724">
        <v>183</v>
      </c>
      <c r="P335" s="724">
        <v>882</v>
      </c>
      <c r="Q335" s="724">
        <v>104</v>
      </c>
      <c r="R335" s="724">
        <v>680</v>
      </c>
      <c r="S335" s="724">
        <v>6</v>
      </c>
      <c r="T335" s="724">
        <v>1044</v>
      </c>
      <c r="U335" s="724">
        <v>333</v>
      </c>
      <c r="V335" s="724">
        <v>590</v>
      </c>
      <c r="W335" s="724">
        <v>27</v>
      </c>
      <c r="X335" s="724">
        <v>589</v>
      </c>
      <c r="Y335" s="724">
        <v>0</v>
      </c>
      <c r="Z335" s="590">
        <v>906</v>
      </c>
      <c r="AA335" s="726">
        <v>0</v>
      </c>
    </row>
    <row r="336" spans="2:27" x14ac:dyDescent="0.3">
      <c r="B336" s="693" t="s">
        <v>79</v>
      </c>
      <c r="C336" s="693" t="s">
        <v>294</v>
      </c>
      <c r="D336" s="694">
        <v>128</v>
      </c>
      <c r="E336" s="694">
        <v>23</v>
      </c>
      <c r="F336" s="694">
        <v>274</v>
      </c>
      <c r="G336" s="695">
        <v>28</v>
      </c>
      <c r="H336" s="695">
        <v>170</v>
      </c>
      <c r="I336" s="695">
        <v>0</v>
      </c>
      <c r="J336" s="724">
        <v>610</v>
      </c>
      <c r="K336" s="724">
        <v>67</v>
      </c>
      <c r="L336" s="724">
        <v>411</v>
      </c>
      <c r="M336" s="724">
        <v>25</v>
      </c>
      <c r="N336" s="724">
        <v>579</v>
      </c>
      <c r="O336" s="724">
        <v>73</v>
      </c>
      <c r="P336" s="724">
        <v>682</v>
      </c>
      <c r="Q336" s="724">
        <v>180</v>
      </c>
      <c r="R336" s="724">
        <v>482</v>
      </c>
      <c r="S336" s="724">
        <v>104</v>
      </c>
      <c r="T336" s="724">
        <v>505</v>
      </c>
      <c r="U336" s="724">
        <v>48</v>
      </c>
      <c r="V336" s="724">
        <v>1040</v>
      </c>
      <c r="W336" s="724">
        <v>273</v>
      </c>
      <c r="X336" s="724">
        <v>742</v>
      </c>
      <c r="Y336" s="724">
        <v>0</v>
      </c>
      <c r="Z336" s="590">
        <v>456</v>
      </c>
      <c r="AA336" s="726">
        <v>0</v>
      </c>
    </row>
    <row r="337" spans="2:27" x14ac:dyDescent="0.3">
      <c r="B337" s="693" t="s">
        <v>79</v>
      </c>
      <c r="C337" s="693" t="s">
        <v>327</v>
      </c>
      <c r="D337" s="694">
        <v>158</v>
      </c>
      <c r="E337" s="694">
        <v>25</v>
      </c>
      <c r="F337" s="694">
        <v>75</v>
      </c>
      <c r="G337" s="695">
        <v>15</v>
      </c>
      <c r="H337" s="695">
        <v>177</v>
      </c>
      <c r="I337" s="695">
        <v>70</v>
      </c>
      <c r="J337" s="724">
        <v>209</v>
      </c>
      <c r="K337" s="724">
        <v>78</v>
      </c>
      <c r="L337" s="724">
        <v>326</v>
      </c>
      <c r="M337" s="724">
        <v>133</v>
      </c>
      <c r="N337" s="724">
        <v>343</v>
      </c>
      <c r="O337" s="724">
        <v>145</v>
      </c>
      <c r="P337" s="724">
        <v>385</v>
      </c>
      <c r="Q337" s="724">
        <v>227</v>
      </c>
      <c r="R337" s="724">
        <v>454</v>
      </c>
      <c r="S337" s="724">
        <v>413</v>
      </c>
      <c r="T337" s="724">
        <v>480</v>
      </c>
      <c r="U337" s="724">
        <v>337</v>
      </c>
      <c r="V337" s="724">
        <v>442</v>
      </c>
      <c r="W337" s="724">
        <v>329</v>
      </c>
      <c r="X337" s="724">
        <v>544</v>
      </c>
      <c r="Y337" s="724">
        <v>308</v>
      </c>
      <c r="Z337" s="590">
        <v>521</v>
      </c>
      <c r="AA337" s="726">
        <v>258</v>
      </c>
    </row>
    <row r="338" spans="2:27" x14ac:dyDescent="0.3">
      <c r="B338" s="693" t="s">
        <v>80</v>
      </c>
      <c r="C338" s="693" t="s">
        <v>223</v>
      </c>
      <c r="D338" s="694">
        <v>808</v>
      </c>
      <c r="E338" s="694">
        <v>23</v>
      </c>
      <c r="F338" s="694">
        <v>886</v>
      </c>
      <c r="G338" s="695">
        <v>18</v>
      </c>
      <c r="H338" s="695">
        <v>920</v>
      </c>
      <c r="I338" s="695">
        <v>27</v>
      </c>
      <c r="J338" s="724">
        <v>997</v>
      </c>
      <c r="K338" s="724">
        <v>1</v>
      </c>
      <c r="L338" s="724">
        <v>908</v>
      </c>
      <c r="M338" s="724">
        <v>1</v>
      </c>
      <c r="N338" s="724">
        <v>1034</v>
      </c>
      <c r="O338" s="724">
        <v>0</v>
      </c>
      <c r="P338" s="724">
        <v>974</v>
      </c>
      <c r="Q338" s="724">
        <v>0</v>
      </c>
      <c r="R338" s="724">
        <v>821</v>
      </c>
      <c r="S338" s="724">
        <v>7</v>
      </c>
      <c r="T338" s="724">
        <v>799</v>
      </c>
      <c r="U338" s="724">
        <v>11</v>
      </c>
      <c r="V338" s="724">
        <v>827</v>
      </c>
      <c r="W338" s="724">
        <v>8</v>
      </c>
      <c r="X338" s="724">
        <v>685</v>
      </c>
      <c r="Y338" s="724">
        <v>23</v>
      </c>
      <c r="Z338" s="590">
        <v>136</v>
      </c>
      <c r="AA338" s="726">
        <v>11</v>
      </c>
    </row>
    <row r="339" spans="2:27" x14ac:dyDescent="0.3">
      <c r="B339" s="693" t="s">
        <v>80</v>
      </c>
      <c r="C339" s="693" t="s">
        <v>286</v>
      </c>
      <c r="D339" s="694">
        <v>1094</v>
      </c>
      <c r="E339" s="694">
        <v>6</v>
      </c>
      <c r="F339" s="694">
        <v>1198</v>
      </c>
      <c r="G339" s="695">
        <v>26</v>
      </c>
      <c r="H339" s="695">
        <v>1260</v>
      </c>
      <c r="I339" s="695">
        <v>22</v>
      </c>
      <c r="J339" s="724">
        <v>1220</v>
      </c>
      <c r="K339" s="724">
        <v>1</v>
      </c>
      <c r="L339" s="724">
        <v>1292</v>
      </c>
      <c r="M339" s="724">
        <v>1</v>
      </c>
      <c r="N339" s="724">
        <v>1325</v>
      </c>
      <c r="O339" s="724">
        <v>0</v>
      </c>
      <c r="P339" s="724">
        <v>1463</v>
      </c>
      <c r="Q339" s="724">
        <v>0</v>
      </c>
      <c r="R339" s="724">
        <v>1296</v>
      </c>
      <c r="S339" s="724">
        <v>11</v>
      </c>
      <c r="T339" s="724">
        <v>1247</v>
      </c>
      <c r="U339" s="724">
        <v>12</v>
      </c>
      <c r="V339" s="724">
        <v>1237</v>
      </c>
      <c r="W339" s="724">
        <v>12</v>
      </c>
      <c r="X339" s="724">
        <v>1149</v>
      </c>
      <c r="Y339" s="724">
        <v>33</v>
      </c>
      <c r="Z339" s="590">
        <v>564</v>
      </c>
      <c r="AA339" s="726">
        <v>14</v>
      </c>
    </row>
    <row r="340" spans="2:27" x14ac:dyDescent="0.3">
      <c r="B340" s="693" t="s">
        <v>80</v>
      </c>
      <c r="C340" s="693" t="s">
        <v>255</v>
      </c>
      <c r="D340" s="694">
        <v>2925</v>
      </c>
      <c r="E340" s="694">
        <v>448</v>
      </c>
      <c r="F340" s="694">
        <v>3334</v>
      </c>
      <c r="G340" s="695">
        <v>401</v>
      </c>
      <c r="H340" s="695">
        <v>4185</v>
      </c>
      <c r="I340" s="695">
        <v>741</v>
      </c>
      <c r="J340" s="724">
        <v>4056</v>
      </c>
      <c r="K340" s="724">
        <v>567</v>
      </c>
      <c r="L340" s="724">
        <v>3850</v>
      </c>
      <c r="M340" s="724">
        <v>497</v>
      </c>
      <c r="N340" s="724">
        <v>3700</v>
      </c>
      <c r="O340" s="724">
        <v>522</v>
      </c>
      <c r="P340" s="724">
        <v>3815</v>
      </c>
      <c r="Q340" s="724">
        <v>480</v>
      </c>
      <c r="R340" s="724">
        <v>3968</v>
      </c>
      <c r="S340" s="724">
        <v>519</v>
      </c>
      <c r="T340" s="724">
        <v>3780</v>
      </c>
      <c r="U340" s="724">
        <v>520</v>
      </c>
      <c r="V340" s="724">
        <v>3942</v>
      </c>
      <c r="W340" s="724">
        <v>478</v>
      </c>
      <c r="X340" s="724">
        <v>3531</v>
      </c>
      <c r="Y340" s="724">
        <v>466</v>
      </c>
      <c r="Z340" s="590">
        <v>3287</v>
      </c>
      <c r="AA340" s="726">
        <v>508</v>
      </c>
    </row>
    <row r="341" spans="2:27" x14ac:dyDescent="0.3">
      <c r="B341" s="693" t="s">
        <v>80</v>
      </c>
      <c r="C341" s="693" t="s">
        <v>224</v>
      </c>
      <c r="D341" s="694">
        <v>3695</v>
      </c>
      <c r="E341" s="694">
        <v>536</v>
      </c>
      <c r="F341" s="694">
        <v>3850</v>
      </c>
      <c r="G341" s="695">
        <v>649</v>
      </c>
      <c r="H341" s="695">
        <v>4002</v>
      </c>
      <c r="I341" s="695">
        <v>583</v>
      </c>
      <c r="J341" s="724">
        <v>4652</v>
      </c>
      <c r="K341" s="724">
        <v>848</v>
      </c>
      <c r="L341" s="724">
        <v>4653</v>
      </c>
      <c r="M341" s="724">
        <v>699</v>
      </c>
      <c r="N341" s="724">
        <v>4404</v>
      </c>
      <c r="O341" s="724">
        <v>638</v>
      </c>
      <c r="P341" s="724">
        <v>4197</v>
      </c>
      <c r="Q341" s="724">
        <v>635</v>
      </c>
      <c r="R341" s="724">
        <v>4202</v>
      </c>
      <c r="S341" s="724">
        <v>628</v>
      </c>
      <c r="T341" s="724">
        <v>4320</v>
      </c>
      <c r="U341" s="724">
        <v>670</v>
      </c>
      <c r="V341" s="724">
        <v>4517</v>
      </c>
      <c r="W341" s="724">
        <v>624</v>
      </c>
      <c r="X341" s="724">
        <v>4437</v>
      </c>
      <c r="Y341" s="724">
        <v>627</v>
      </c>
      <c r="Z341" s="590">
        <v>3883</v>
      </c>
      <c r="AA341" s="726">
        <v>533</v>
      </c>
    </row>
    <row r="342" spans="2:27" x14ac:dyDescent="0.3">
      <c r="B342" s="693" t="s">
        <v>80</v>
      </c>
      <c r="C342" s="693" t="s">
        <v>225</v>
      </c>
      <c r="D342" s="694">
        <v>3911</v>
      </c>
      <c r="E342" s="694">
        <v>511</v>
      </c>
      <c r="F342" s="694">
        <v>3786</v>
      </c>
      <c r="G342" s="695">
        <v>537</v>
      </c>
      <c r="H342" s="695">
        <v>3670</v>
      </c>
      <c r="I342" s="695">
        <v>592</v>
      </c>
      <c r="J342" s="724">
        <v>3803</v>
      </c>
      <c r="K342" s="724">
        <v>596</v>
      </c>
      <c r="L342" s="724">
        <v>4277</v>
      </c>
      <c r="M342" s="724">
        <v>790</v>
      </c>
      <c r="N342" s="724">
        <v>4199</v>
      </c>
      <c r="O342" s="724">
        <v>618</v>
      </c>
      <c r="P342" s="724">
        <v>3969</v>
      </c>
      <c r="Q342" s="724">
        <v>588</v>
      </c>
      <c r="R342" s="724">
        <v>3945</v>
      </c>
      <c r="S342" s="724">
        <v>590</v>
      </c>
      <c r="T342" s="724">
        <v>4026</v>
      </c>
      <c r="U342" s="724">
        <v>576</v>
      </c>
      <c r="V342" s="724">
        <v>4238</v>
      </c>
      <c r="W342" s="724">
        <v>643</v>
      </c>
      <c r="X342" s="724">
        <v>4194</v>
      </c>
      <c r="Y342" s="724">
        <v>609</v>
      </c>
      <c r="Z342" s="590">
        <v>4116</v>
      </c>
      <c r="AA342" s="726">
        <v>604</v>
      </c>
    </row>
    <row r="343" spans="2:27" x14ac:dyDescent="0.3">
      <c r="B343" s="693" t="s">
        <v>80</v>
      </c>
      <c r="C343" s="693" t="s">
        <v>226</v>
      </c>
      <c r="D343" s="694">
        <v>3675</v>
      </c>
      <c r="E343" s="694">
        <v>547</v>
      </c>
      <c r="F343" s="694">
        <v>3877</v>
      </c>
      <c r="G343" s="695">
        <v>542</v>
      </c>
      <c r="H343" s="695">
        <v>3767</v>
      </c>
      <c r="I343" s="695">
        <v>508</v>
      </c>
      <c r="J343" s="724">
        <v>3682</v>
      </c>
      <c r="K343" s="724">
        <v>568</v>
      </c>
      <c r="L343" s="724">
        <v>3851</v>
      </c>
      <c r="M343" s="724">
        <v>569</v>
      </c>
      <c r="N343" s="724">
        <v>4141</v>
      </c>
      <c r="O343" s="724">
        <v>727</v>
      </c>
      <c r="P343" s="724">
        <v>4019</v>
      </c>
      <c r="Q343" s="724">
        <v>596</v>
      </c>
      <c r="R343" s="724">
        <v>3834</v>
      </c>
      <c r="S343" s="724">
        <v>571</v>
      </c>
      <c r="T343" s="724">
        <v>3909</v>
      </c>
      <c r="U343" s="724">
        <v>603</v>
      </c>
      <c r="V343" s="724">
        <v>4086</v>
      </c>
      <c r="W343" s="724">
        <v>595</v>
      </c>
      <c r="X343" s="724">
        <v>4216</v>
      </c>
      <c r="Y343" s="724">
        <v>638</v>
      </c>
      <c r="Z343" s="590">
        <v>4148</v>
      </c>
      <c r="AA343" s="726">
        <v>618</v>
      </c>
    </row>
    <row r="344" spans="2:27" x14ac:dyDescent="0.3">
      <c r="B344" s="693" t="s">
        <v>80</v>
      </c>
      <c r="C344" s="693" t="s">
        <v>227</v>
      </c>
      <c r="D344" s="694">
        <v>3692</v>
      </c>
      <c r="E344" s="694">
        <v>482</v>
      </c>
      <c r="F344" s="694">
        <v>3632</v>
      </c>
      <c r="G344" s="695">
        <v>498</v>
      </c>
      <c r="H344" s="695">
        <v>3704</v>
      </c>
      <c r="I344" s="695">
        <v>492</v>
      </c>
      <c r="J344" s="724">
        <v>3744</v>
      </c>
      <c r="K344" s="724">
        <v>498</v>
      </c>
      <c r="L344" s="724">
        <v>3690</v>
      </c>
      <c r="M344" s="724">
        <v>538</v>
      </c>
      <c r="N344" s="724">
        <v>3614</v>
      </c>
      <c r="O344" s="724">
        <v>527</v>
      </c>
      <c r="P344" s="724">
        <v>3923</v>
      </c>
      <c r="Q344" s="724">
        <v>671</v>
      </c>
      <c r="R344" s="724">
        <v>3852</v>
      </c>
      <c r="S344" s="724">
        <v>559</v>
      </c>
      <c r="T344" s="724">
        <v>3725</v>
      </c>
      <c r="U344" s="724">
        <v>538</v>
      </c>
      <c r="V344" s="724">
        <v>3866</v>
      </c>
      <c r="W344" s="724">
        <v>583</v>
      </c>
      <c r="X344" s="724">
        <v>3980</v>
      </c>
      <c r="Y344" s="724">
        <v>589</v>
      </c>
      <c r="Z344" s="590">
        <v>4043</v>
      </c>
      <c r="AA344" s="726">
        <v>621</v>
      </c>
    </row>
    <row r="345" spans="2:27" x14ac:dyDescent="0.3">
      <c r="B345" s="693" t="s">
        <v>80</v>
      </c>
      <c r="C345" s="693" t="s">
        <v>228</v>
      </c>
      <c r="D345" s="694">
        <v>3459</v>
      </c>
      <c r="E345" s="694">
        <v>489</v>
      </c>
      <c r="F345" s="694">
        <v>3647</v>
      </c>
      <c r="G345" s="695">
        <v>476</v>
      </c>
      <c r="H345" s="695">
        <v>3481</v>
      </c>
      <c r="I345" s="695">
        <v>415</v>
      </c>
      <c r="J345" s="724">
        <v>3479</v>
      </c>
      <c r="K345" s="724">
        <v>473</v>
      </c>
      <c r="L345" s="724">
        <v>3510</v>
      </c>
      <c r="M345" s="724">
        <v>491</v>
      </c>
      <c r="N345" s="724">
        <v>3624</v>
      </c>
      <c r="O345" s="724">
        <v>506</v>
      </c>
      <c r="P345" s="724">
        <v>3533</v>
      </c>
      <c r="Q345" s="724">
        <v>488</v>
      </c>
      <c r="R345" s="724">
        <v>3827</v>
      </c>
      <c r="S345" s="724">
        <v>615</v>
      </c>
      <c r="T345" s="724">
        <v>3788</v>
      </c>
      <c r="U345" s="724">
        <v>570</v>
      </c>
      <c r="V345" s="724">
        <v>3769</v>
      </c>
      <c r="W345" s="724">
        <v>517</v>
      </c>
      <c r="X345" s="724">
        <v>3851</v>
      </c>
      <c r="Y345" s="724">
        <v>556</v>
      </c>
      <c r="Z345" s="590">
        <v>3942</v>
      </c>
      <c r="AA345" s="726">
        <v>594</v>
      </c>
    </row>
    <row r="346" spans="2:27" x14ac:dyDescent="0.3">
      <c r="B346" s="693" t="s">
        <v>80</v>
      </c>
      <c r="C346" s="693" t="s">
        <v>229</v>
      </c>
      <c r="D346" s="694">
        <v>4152</v>
      </c>
      <c r="E346" s="694">
        <v>437</v>
      </c>
      <c r="F346" s="694">
        <v>4639</v>
      </c>
      <c r="G346" s="695">
        <v>503</v>
      </c>
      <c r="H346" s="695">
        <v>4790</v>
      </c>
      <c r="I346" s="695">
        <v>560</v>
      </c>
      <c r="J346" s="724">
        <v>4675</v>
      </c>
      <c r="K346" s="724">
        <v>549</v>
      </c>
      <c r="L346" s="724">
        <v>4678</v>
      </c>
      <c r="M346" s="724">
        <v>569</v>
      </c>
      <c r="N346" s="724">
        <v>4505</v>
      </c>
      <c r="O346" s="724">
        <v>559</v>
      </c>
      <c r="P346" s="724">
        <v>4337</v>
      </c>
      <c r="Q346" s="724">
        <v>528</v>
      </c>
      <c r="R346" s="724">
        <v>4340</v>
      </c>
      <c r="S346" s="724">
        <v>526</v>
      </c>
      <c r="T346" s="724">
        <v>4636</v>
      </c>
      <c r="U346" s="724">
        <v>666</v>
      </c>
      <c r="V346" s="724">
        <v>4733</v>
      </c>
      <c r="W346" s="724">
        <v>690</v>
      </c>
      <c r="X346" s="724">
        <v>4648</v>
      </c>
      <c r="Y346" s="724">
        <v>645</v>
      </c>
      <c r="Z346" s="590">
        <v>4213</v>
      </c>
      <c r="AA346" s="726">
        <v>619</v>
      </c>
    </row>
    <row r="347" spans="2:27" x14ac:dyDescent="0.3">
      <c r="B347" s="693" t="s">
        <v>80</v>
      </c>
      <c r="C347" s="693" t="s">
        <v>287</v>
      </c>
      <c r="D347" s="694">
        <v>3924</v>
      </c>
      <c r="E347" s="694">
        <v>446</v>
      </c>
      <c r="F347" s="694">
        <v>3687</v>
      </c>
      <c r="G347" s="695">
        <v>405</v>
      </c>
      <c r="H347" s="695">
        <v>3611</v>
      </c>
      <c r="I347" s="695">
        <v>382</v>
      </c>
      <c r="J347" s="724">
        <v>3858</v>
      </c>
      <c r="K347" s="724">
        <v>455</v>
      </c>
      <c r="L347" s="724">
        <v>3861</v>
      </c>
      <c r="M347" s="724">
        <v>423</v>
      </c>
      <c r="N347" s="724">
        <v>3746</v>
      </c>
      <c r="O347" s="724">
        <v>459</v>
      </c>
      <c r="P347" s="724">
        <v>3588</v>
      </c>
      <c r="Q347" s="724">
        <v>484</v>
      </c>
      <c r="R347" s="724">
        <v>3634</v>
      </c>
      <c r="S347" s="724">
        <v>481</v>
      </c>
      <c r="T347" s="724">
        <v>3726</v>
      </c>
      <c r="U347" s="724">
        <v>478</v>
      </c>
      <c r="V347" s="724">
        <v>4021</v>
      </c>
      <c r="W347" s="724">
        <v>592</v>
      </c>
      <c r="X347" s="724">
        <v>4122</v>
      </c>
      <c r="Y347" s="724">
        <v>599</v>
      </c>
      <c r="Z347" s="590">
        <v>4226</v>
      </c>
      <c r="AA347" s="726">
        <v>601</v>
      </c>
    </row>
    <row r="348" spans="2:27" x14ac:dyDescent="0.3">
      <c r="B348" s="693" t="s">
        <v>80</v>
      </c>
      <c r="C348" s="693" t="s">
        <v>230</v>
      </c>
      <c r="D348" s="694">
        <v>3701</v>
      </c>
      <c r="E348" s="694">
        <v>381</v>
      </c>
      <c r="F348" s="694">
        <v>3436</v>
      </c>
      <c r="G348" s="695">
        <v>415</v>
      </c>
      <c r="H348" s="695">
        <v>3154</v>
      </c>
      <c r="I348" s="695">
        <v>350</v>
      </c>
      <c r="J348" s="724">
        <v>3208</v>
      </c>
      <c r="K348" s="724">
        <v>383</v>
      </c>
      <c r="L348" s="724">
        <v>3424</v>
      </c>
      <c r="M348" s="724">
        <v>386</v>
      </c>
      <c r="N348" s="724">
        <v>3287</v>
      </c>
      <c r="O348" s="724">
        <v>374</v>
      </c>
      <c r="P348" s="724">
        <v>3373</v>
      </c>
      <c r="Q348" s="724">
        <v>390</v>
      </c>
      <c r="R348" s="724">
        <v>3220</v>
      </c>
      <c r="S348" s="724">
        <v>416</v>
      </c>
      <c r="T348" s="724">
        <v>3226</v>
      </c>
      <c r="U348" s="724">
        <v>421</v>
      </c>
      <c r="V348" s="724">
        <v>3265</v>
      </c>
      <c r="W348" s="724">
        <v>439</v>
      </c>
      <c r="X348" s="724">
        <v>3736</v>
      </c>
      <c r="Y348" s="724">
        <v>577</v>
      </c>
      <c r="Z348" s="590">
        <v>3820</v>
      </c>
      <c r="AA348" s="726">
        <v>528</v>
      </c>
    </row>
    <row r="349" spans="2:27" x14ac:dyDescent="0.3">
      <c r="B349" s="693" t="s">
        <v>80</v>
      </c>
      <c r="C349" s="693" t="s">
        <v>231</v>
      </c>
      <c r="D349" s="694">
        <v>3348</v>
      </c>
      <c r="E349" s="694">
        <v>300</v>
      </c>
      <c r="F349" s="694">
        <v>3167</v>
      </c>
      <c r="G349" s="695">
        <v>329</v>
      </c>
      <c r="H349" s="695">
        <v>2811</v>
      </c>
      <c r="I349" s="695">
        <v>353</v>
      </c>
      <c r="J349" s="724">
        <v>2805</v>
      </c>
      <c r="K349" s="724">
        <v>330</v>
      </c>
      <c r="L349" s="724">
        <v>2782</v>
      </c>
      <c r="M349" s="724">
        <v>328</v>
      </c>
      <c r="N349" s="724">
        <v>2815</v>
      </c>
      <c r="O349" s="724">
        <v>316</v>
      </c>
      <c r="P349" s="724">
        <v>2681</v>
      </c>
      <c r="Q349" s="724">
        <v>319</v>
      </c>
      <c r="R349" s="724">
        <v>2891</v>
      </c>
      <c r="S349" s="724">
        <v>345</v>
      </c>
      <c r="T349" s="724">
        <v>2990</v>
      </c>
      <c r="U349" s="724">
        <v>365</v>
      </c>
      <c r="V349" s="724">
        <v>2797</v>
      </c>
      <c r="W349" s="724">
        <v>368</v>
      </c>
      <c r="X349" s="724">
        <v>2740</v>
      </c>
      <c r="Y349" s="724">
        <v>384</v>
      </c>
      <c r="Z349" s="590">
        <v>3376</v>
      </c>
      <c r="AA349" s="726">
        <v>535</v>
      </c>
    </row>
    <row r="350" spans="2:27" x14ac:dyDescent="0.3">
      <c r="B350" s="693" t="s">
        <v>80</v>
      </c>
      <c r="C350" s="693" t="s">
        <v>288</v>
      </c>
      <c r="D350" s="694">
        <v>3193</v>
      </c>
      <c r="E350" s="694">
        <v>219</v>
      </c>
      <c r="F350" s="694">
        <v>2944</v>
      </c>
      <c r="G350" s="695">
        <v>236</v>
      </c>
      <c r="H350" s="695">
        <v>2582</v>
      </c>
      <c r="I350" s="695">
        <v>249</v>
      </c>
      <c r="J350" s="724">
        <v>2470</v>
      </c>
      <c r="K350" s="724">
        <v>281</v>
      </c>
      <c r="L350" s="724">
        <v>2522</v>
      </c>
      <c r="M350" s="724">
        <v>268</v>
      </c>
      <c r="N350" s="724">
        <v>2424</v>
      </c>
      <c r="O350" s="724">
        <v>273</v>
      </c>
      <c r="P350" s="724">
        <v>2536</v>
      </c>
      <c r="Q350" s="724">
        <v>276</v>
      </c>
      <c r="R350" s="724">
        <v>2494</v>
      </c>
      <c r="S350" s="724">
        <v>264</v>
      </c>
      <c r="T350" s="724">
        <v>2597</v>
      </c>
      <c r="U350" s="724">
        <v>295</v>
      </c>
      <c r="V350" s="724">
        <v>2605</v>
      </c>
      <c r="W350" s="724">
        <v>335</v>
      </c>
      <c r="X350" s="724">
        <v>2644</v>
      </c>
      <c r="Y350" s="724">
        <v>363</v>
      </c>
      <c r="Z350" s="590">
        <v>2503</v>
      </c>
      <c r="AA350" s="726">
        <v>323</v>
      </c>
    </row>
    <row r="351" spans="2:27" x14ac:dyDescent="0.3">
      <c r="B351" s="693" t="s">
        <v>80</v>
      </c>
      <c r="C351" s="693" t="s">
        <v>232</v>
      </c>
      <c r="D351" s="694">
        <v>2587</v>
      </c>
      <c r="E351" s="694">
        <v>193</v>
      </c>
      <c r="F351" s="694">
        <v>2175</v>
      </c>
      <c r="G351" s="695">
        <v>184</v>
      </c>
      <c r="H351" s="695">
        <v>2244</v>
      </c>
      <c r="I351" s="695">
        <v>189</v>
      </c>
      <c r="J351" s="724">
        <v>2156</v>
      </c>
      <c r="K351" s="724">
        <v>189</v>
      </c>
      <c r="L351" s="724">
        <v>1988</v>
      </c>
      <c r="M351" s="724">
        <v>236</v>
      </c>
      <c r="N351" s="724">
        <v>2041</v>
      </c>
      <c r="O351" s="724">
        <v>194</v>
      </c>
      <c r="P351" s="724">
        <v>1971</v>
      </c>
      <c r="Q351" s="724">
        <v>212</v>
      </c>
      <c r="R351" s="724">
        <v>2073</v>
      </c>
      <c r="S351" s="724">
        <v>208</v>
      </c>
      <c r="T351" s="724">
        <v>2105</v>
      </c>
      <c r="U351" s="724">
        <v>219</v>
      </c>
      <c r="V351" s="724">
        <v>2058</v>
      </c>
      <c r="W351" s="724">
        <v>229</v>
      </c>
      <c r="X351" s="724">
        <v>2039</v>
      </c>
      <c r="Y351" s="724">
        <v>253</v>
      </c>
      <c r="Z351" s="590">
        <v>2401</v>
      </c>
      <c r="AA351" s="726">
        <v>303</v>
      </c>
    </row>
    <row r="352" spans="2:27" x14ac:dyDescent="0.3">
      <c r="B352" s="693" t="s">
        <v>80</v>
      </c>
      <c r="C352" s="693" t="s">
        <v>325</v>
      </c>
      <c r="D352" s="694">
        <v>25</v>
      </c>
      <c r="E352" s="694">
        <v>0</v>
      </c>
      <c r="F352" s="694">
        <v>80</v>
      </c>
      <c r="G352" s="695">
        <v>0</v>
      </c>
      <c r="H352" s="695">
        <v>54</v>
      </c>
      <c r="I352" s="695">
        <v>0</v>
      </c>
      <c r="J352" s="724">
        <v>60</v>
      </c>
      <c r="K352" s="724">
        <v>0</v>
      </c>
      <c r="L352" s="724">
        <v>57</v>
      </c>
      <c r="M352" s="724">
        <v>0</v>
      </c>
      <c r="N352" s="724">
        <v>63</v>
      </c>
      <c r="O352" s="724">
        <v>0</v>
      </c>
      <c r="P352" s="724">
        <v>77</v>
      </c>
      <c r="Q352" s="724">
        <v>0</v>
      </c>
      <c r="R352" s="724">
        <v>123</v>
      </c>
      <c r="S352" s="724">
        <v>0</v>
      </c>
      <c r="T352" s="724">
        <v>147</v>
      </c>
      <c r="U352" s="724">
        <v>0</v>
      </c>
      <c r="V352" s="724">
        <v>102</v>
      </c>
      <c r="W352" s="724">
        <v>0</v>
      </c>
      <c r="X352" s="724">
        <v>101</v>
      </c>
      <c r="Y352" s="724">
        <v>0</v>
      </c>
      <c r="Z352" s="590">
        <v>102</v>
      </c>
      <c r="AA352" s="726">
        <v>0</v>
      </c>
    </row>
    <row r="353" spans="2:27" x14ac:dyDescent="0.3">
      <c r="B353" s="693" t="s">
        <v>80</v>
      </c>
      <c r="C353" s="693" t="s">
        <v>326</v>
      </c>
      <c r="D353" s="694">
        <v>31</v>
      </c>
      <c r="E353" s="694">
        <v>0</v>
      </c>
      <c r="F353" s="694">
        <v>19</v>
      </c>
      <c r="G353" s="695">
        <v>0</v>
      </c>
      <c r="H353" s="695">
        <v>49</v>
      </c>
      <c r="I353" s="695">
        <v>0</v>
      </c>
      <c r="J353" s="724">
        <v>77</v>
      </c>
      <c r="K353" s="724">
        <v>0</v>
      </c>
      <c r="L353" s="724">
        <v>65</v>
      </c>
      <c r="M353" s="724">
        <v>0</v>
      </c>
      <c r="N353" s="724">
        <v>65</v>
      </c>
      <c r="O353" s="724">
        <v>0</v>
      </c>
      <c r="P353" s="724">
        <v>59</v>
      </c>
      <c r="Q353" s="724">
        <v>0</v>
      </c>
      <c r="R353" s="724">
        <v>47</v>
      </c>
      <c r="S353" s="724">
        <v>0</v>
      </c>
      <c r="T353" s="724">
        <v>43</v>
      </c>
      <c r="U353" s="724">
        <v>0</v>
      </c>
      <c r="V353" s="724">
        <v>90</v>
      </c>
      <c r="W353" s="724">
        <v>0</v>
      </c>
      <c r="X353" s="724">
        <v>54</v>
      </c>
      <c r="Y353" s="724">
        <v>0</v>
      </c>
      <c r="Z353" s="590">
        <v>66</v>
      </c>
      <c r="AA353" s="726">
        <v>0</v>
      </c>
    </row>
    <row r="354" spans="2:27" x14ac:dyDescent="0.3">
      <c r="B354" s="693" t="s">
        <v>80</v>
      </c>
      <c r="C354" s="693" t="s">
        <v>289</v>
      </c>
      <c r="D354" s="694">
        <v>413</v>
      </c>
      <c r="E354" s="694">
        <v>8</v>
      </c>
      <c r="F354" s="694">
        <v>284</v>
      </c>
      <c r="G354" s="695">
        <v>0</v>
      </c>
      <c r="H354" s="695">
        <v>893</v>
      </c>
      <c r="I354" s="695">
        <v>33</v>
      </c>
      <c r="J354" s="724">
        <v>773</v>
      </c>
      <c r="K354" s="724">
        <v>59</v>
      </c>
      <c r="L354" s="724">
        <v>362</v>
      </c>
      <c r="M354" s="724">
        <v>0</v>
      </c>
      <c r="N354" s="724">
        <v>735</v>
      </c>
      <c r="O354" s="724">
        <v>97</v>
      </c>
      <c r="P354" s="724">
        <v>419</v>
      </c>
      <c r="Q354" s="724">
        <v>94</v>
      </c>
      <c r="R354" s="724">
        <v>225</v>
      </c>
      <c r="S354" s="724">
        <v>0</v>
      </c>
      <c r="T354" s="724">
        <v>525</v>
      </c>
      <c r="U354" s="724">
        <v>42</v>
      </c>
      <c r="V354" s="724">
        <v>68</v>
      </c>
      <c r="W354" s="724">
        <v>0</v>
      </c>
      <c r="X354" s="724">
        <v>51</v>
      </c>
      <c r="Y354" s="724">
        <v>0</v>
      </c>
      <c r="Z354" s="590">
        <v>20</v>
      </c>
      <c r="AA354" s="726">
        <v>0</v>
      </c>
    </row>
    <row r="355" spans="2:27" x14ac:dyDescent="0.3">
      <c r="B355" s="693" t="s">
        <v>80</v>
      </c>
      <c r="C355" s="693" t="s">
        <v>290</v>
      </c>
      <c r="D355" s="694">
        <v>492</v>
      </c>
      <c r="E355" s="694">
        <v>37</v>
      </c>
      <c r="F355" s="694">
        <v>309</v>
      </c>
      <c r="G355" s="695">
        <v>7</v>
      </c>
      <c r="H355" s="695">
        <v>320</v>
      </c>
      <c r="I355" s="695">
        <v>0</v>
      </c>
      <c r="J355" s="724">
        <v>408</v>
      </c>
      <c r="K355" s="724">
        <v>22</v>
      </c>
      <c r="L355" s="724">
        <v>375</v>
      </c>
      <c r="M355" s="724">
        <v>66</v>
      </c>
      <c r="N355" s="724">
        <v>146</v>
      </c>
      <c r="O355" s="724">
        <v>82</v>
      </c>
      <c r="P355" s="724">
        <v>28</v>
      </c>
      <c r="Q355" s="724">
        <v>23</v>
      </c>
      <c r="R355" s="724">
        <v>64</v>
      </c>
      <c r="S355" s="724">
        <v>0</v>
      </c>
      <c r="T355" s="724">
        <v>246</v>
      </c>
      <c r="U355" s="724">
        <v>112</v>
      </c>
      <c r="V355" s="724">
        <v>89</v>
      </c>
      <c r="W355" s="724">
        <v>69</v>
      </c>
      <c r="X355" s="724">
        <v>16</v>
      </c>
      <c r="Y355" s="724">
        <v>0</v>
      </c>
      <c r="Z355" s="590">
        <v>26</v>
      </c>
      <c r="AA355" s="726">
        <v>0</v>
      </c>
    </row>
    <row r="356" spans="2:27" x14ac:dyDescent="0.3">
      <c r="B356" s="693" t="s">
        <v>80</v>
      </c>
      <c r="C356" s="693" t="s">
        <v>291</v>
      </c>
      <c r="D356" s="694">
        <v>647</v>
      </c>
      <c r="E356" s="694">
        <v>382</v>
      </c>
      <c r="F356" s="694">
        <v>675</v>
      </c>
      <c r="G356" s="695">
        <v>105</v>
      </c>
      <c r="H356" s="695">
        <v>847</v>
      </c>
      <c r="I356" s="695">
        <v>49</v>
      </c>
      <c r="J356" s="724">
        <v>649</v>
      </c>
      <c r="K356" s="724">
        <v>0</v>
      </c>
      <c r="L356" s="724">
        <v>649</v>
      </c>
      <c r="M356" s="724">
        <v>82</v>
      </c>
      <c r="N356" s="724">
        <v>580</v>
      </c>
      <c r="O356" s="724">
        <v>124</v>
      </c>
      <c r="P356" s="724">
        <v>483</v>
      </c>
      <c r="Q356" s="724">
        <v>0</v>
      </c>
      <c r="R356" s="724">
        <v>467</v>
      </c>
      <c r="S356" s="724">
        <v>0</v>
      </c>
      <c r="T356" s="724">
        <v>479</v>
      </c>
      <c r="U356" s="724">
        <v>193</v>
      </c>
      <c r="V356" s="724">
        <v>617</v>
      </c>
      <c r="W356" s="724">
        <v>221</v>
      </c>
      <c r="X356" s="724">
        <v>530</v>
      </c>
      <c r="Y356" s="724">
        <v>0</v>
      </c>
      <c r="Z356" s="590">
        <v>341</v>
      </c>
      <c r="AA356" s="726">
        <v>18</v>
      </c>
    </row>
    <row r="357" spans="2:27" x14ac:dyDescent="0.3">
      <c r="B357" s="693" t="s">
        <v>80</v>
      </c>
      <c r="C357" s="693" t="s">
        <v>292</v>
      </c>
      <c r="D357" s="694">
        <v>639</v>
      </c>
      <c r="E357" s="694">
        <v>0</v>
      </c>
      <c r="F357" s="694">
        <v>1012</v>
      </c>
      <c r="G357" s="695">
        <v>284</v>
      </c>
      <c r="H357" s="695">
        <v>897</v>
      </c>
      <c r="I357" s="695">
        <v>47</v>
      </c>
      <c r="J357" s="724">
        <v>951</v>
      </c>
      <c r="K357" s="724">
        <v>0</v>
      </c>
      <c r="L357" s="724">
        <v>823</v>
      </c>
      <c r="M357" s="724">
        <v>56</v>
      </c>
      <c r="N357" s="724">
        <v>748</v>
      </c>
      <c r="O357" s="724">
        <v>80</v>
      </c>
      <c r="P357" s="724">
        <v>651</v>
      </c>
      <c r="Q357" s="724">
        <v>0</v>
      </c>
      <c r="R357" s="724">
        <v>633</v>
      </c>
      <c r="S357" s="724">
        <v>0</v>
      </c>
      <c r="T357" s="724">
        <v>745</v>
      </c>
      <c r="U357" s="724">
        <v>92</v>
      </c>
      <c r="V357" s="724">
        <v>772</v>
      </c>
      <c r="W357" s="724">
        <v>168</v>
      </c>
      <c r="X357" s="724">
        <v>840</v>
      </c>
      <c r="Y357" s="724">
        <v>14</v>
      </c>
      <c r="Z357" s="590">
        <v>575</v>
      </c>
      <c r="AA357" s="726">
        <v>0</v>
      </c>
    </row>
    <row r="358" spans="2:27" x14ac:dyDescent="0.3">
      <c r="B358" s="693" t="s">
        <v>80</v>
      </c>
      <c r="C358" s="693" t="s">
        <v>293</v>
      </c>
      <c r="D358" s="694">
        <v>743</v>
      </c>
      <c r="E358" s="694">
        <v>0</v>
      </c>
      <c r="F358" s="694">
        <v>706</v>
      </c>
      <c r="G358" s="695">
        <v>0</v>
      </c>
      <c r="H358" s="695">
        <v>748</v>
      </c>
      <c r="I358" s="695">
        <v>231</v>
      </c>
      <c r="J358" s="724">
        <v>527</v>
      </c>
      <c r="K358" s="724">
        <v>0</v>
      </c>
      <c r="L358" s="724">
        <v>498</v>
      </c>
      <c r="M358" s="724">
        <v>64</v>
      </c>
      <c r="N358" s="724">
        <v>310</v>
      </c>
      <c r="O358" s="724">
        <v>14</v>
      </c>
      <c r="P358" s="724">
        <v>329</v>
      </c>
      <c r="Q358" s="724">
        <v>0</v>
      </c>
      <c r="R358" s="724">
        <v>332</v>
      </c>
      <c r="S358" s="724">
        <v>0</v>
      </c>
      <c r="T358" s="724">
        <v>356</v>
      </c>
      <c r="U358" s="724">
        <v>22</v>
      </c>
      <c r="V358" s="724">
        <v>490</v>
      </c>
      <c r="W358" s="724">
        <v>2</v>
      </c>
      <c r="X358" s="724">
        <v>417</v>
      </c>
      <c r="Y358" s="724">
        <v>0</v>
      </c>
      <c r="Z358" s="590">
        <v>569</v>
      </c>
      <c r="AA358" s="726">
        <v>19</v>
      </c>
    </row>
    <row r="359" spans="2:27" x14ac:dyDescent="0.3">
      <c r="B359" s="693" t="s">
        <v>80</v>
      </c>
      <c r="C359" s="693" t="s">
        <v>294</v>
      </c>
      <c r="D359" s="694">
        <v>417</v>
      </c>
      <c r="E359" s="694">
        <v>0</v>
      </c>
      <c r="F359" s="694">
        <v>528</v>
      </c>
      <c r="G359" s="695">
        <v>0</v>
      </c>
      <c r="H359" s="695">
        <v>937</v>
      </c>
      <c r="I359" s="695">
        <v>0</v>
      </c>
      <c r="J359" s="724">
        <v>1092</v>
      </c>
      <c r="K359" s="724">
        <v>162</v>
      </c>
      <c r="L359" s="724">
        <v>1001</v>
      </c>
      <c r="M359" s="724">
        <v>38</v>
      </c>
      <c r="N359" s="724">
        <v>954</v>
      </c>
      <c r="O359" s="724">
        <v>60</v>
      </c>
      <c r="P359" s="724">
        <v>1211</v>
      </c>
      <c r="Q359" s="724">
        <v>0</v>
      </c>
      <c r="R359" s="724">
        <v>1449</v>
      </c>
      <c r="S359" s="724">
        <v>0</v>
      </c>
      <c r="T359" s="724">
        <v>1961</v>
      </c>
      <c r="U359" s="724">
        <v>42</v>
      </c>
      <c r="V359" s="724">
        <v>1700</v>
      </c>
      <c r="W359" s="724">
        <v>70</v>
      </c>
      <c r="X359" s="724">
        <v>1300</v>
      </c>
      <c r="Y359" s="724">
        <v>20</v>
      </c>
      <c r="Z359" s="590">
        <v>1090</v>
      </c>
      <c r="AA359" s="726">
        <v>0</v>
      </c>
    </row>
    <row r="360" spans="2:27" x14ac:dyDescent="0.3">
      <c r="B360" s="693" t="s">
        <v>80</v>
      </c>
      <c r="C360" s="693" t="s">
        <v>327</v>
      </c>
      <c r="D360" s="694">
        <v>122</v>
      </c>
      <c r="E360" s="694">
        <v>0</v>
      </c>
      <c r="F360" s="694">
        <v>136</v>
      </c>
      <c r="G360" s="695">
        <v>0</v>
      </c>
      <c r="H360" s="695">
        <v>128</v>
      </c>
      <c r="I360" s="695">
        <v>0</v>
      </c>
      <c r="J360" s="724">
        <v>161</v>
      </c>
      <c r="K360" s="724">
        <v>0</v>
      </c>
      <c r="L360" s="724">
        <v>116</v>
      </c>
      <c r="M360" s="724">
        <v>0</v>
      </c>
      <c r="N360" s="724">
        <v>152</v>
      </c>
      <c r="O360" s="724">
        <v>0</v>
      </c>
      <c r="P360" s="724">
        <v>142</v>
      </c>
      <c r="Q360" s="724">
        <v>0</v>
      </c>
      <c r="R360" s="724">
        <v>114</v>
      </c>
      <c r="S360" s="724">
        <v>0</v>
      </c>
      <c r="T360" s="724">
        <v>81</v>
      </c>
      <c r="U360" s="724">
        <v>0</v>
      </c>
      <c r="V360" s="724">
        <v>94</v>
      </c>
      <c r="W360" s="724">
        <v>0</v>
      </c>
      <c r="X360" s="724">
        <v>85</v>
      </c>
      <c r="Y360" s="724">
        <v>0</v>
      </c>
      <c r="Z360" s="590">
        <v>72</v>
      </c>
      <c r="AA360" s="726">
        <v>0</v>
      </c>
    </row>
    <row r="361" spans="2:27" x14ac:dyDescent="0.3">
      <c r="B361" s="693" t="s">
        <v>81</v>
      </c>
      <c r="C361" s="693" t="s">
        <v>223</v>
      </c>
      <c r="D361" s="694">
        <v>609</v>
      </c>
      <c r="E361" s="694">
        <v>0</v>
      </c>
      <c r="F361" s="694">
        <v>2274</v>
      </c>
      <c r="G361" s="695">
        <v>0</v>
      </c>
      <c r="H361" s="695">
        <v>673</v>
      </c>
      <c r="I361" s="695">
        <v>0</v>
      </c>
      <c r="J361" s="724">
        <v>463</v>
      </c>
      <c r="K361" s="724">
        <v>0</v>
      </c>
      <c r="L361" s="724">
        <v>2079</v>
      </c>
      <c r="M361" s="724">
        <v>0</v>
      </c>
      <c r="N361" s="724">
        <v>3347</v>
      </c>
      <c r="O361" s="724">
        <v>3</v>
      </c>
      <c r="P361" s="724">
        <v>3742</v>
      </c>
      <c r="Q361" s="724">
        <v>10</v>
      </c>
      <c r="R361" s="724">
        <v>3878</v>
      </c>
      <c r="S361" s="724">
        <v>13</v>
      </c>
      <c r="T361" s="724">
        <v>3609</v>
      </c>
      <c r="U361" s="724">
        <v>6</v>
      </c>
      <c r="V361" s="724">
        <v>3768</v>
      </c>
      <c r="W361" s="724">
        <v>16</v>
      </c>
      <c r="X361" s="724">
        <v>3127</v>
      </c>
      <c r="Y361" s="724">
        <v>11</v>
      </c>
      <c r="Z361" s="590">
        <v>1724</v>
      </c>
      <c r="AA361" s="726">
        <v>4</v>
      </c>
    </row>
    <row r="362" spans="2:27" x14ac:dyDescent="0.3">
      <c r="B362" s="693" t="s">
        <v>81</v>
      </c>
      <c r="C362" s="693" t="s">
        <v>286</v>
      </c>
      <c r="D362" s="694">
        <v>3174</v>
      </c>
      <c r="E362" s="694">
        <v>63</v>
      </c>
      <c r="F362" s="694">
        <v>3667</v>
      </c>
      <c r="G362" s="695">
        <v>0</v>
      </c>
      <c r="H362" s="695">
        <v>745</v>
      </c>
      <c r="I362" s="695">
        <v>0</v>
      </c>
      <c r="J362" s="724">
        <v>540</v>
      </c>
      <c r="K362" s="724">
        <v>0</v>
      </c>
      <c r="L362" s="724">
        <v>3099</v>
      </c>
      <c r="M362" s="724">
        <v>0</v>
      </c>
      <c r="N362" s="724">
        <v>3602</v>
      </c>
      <c r="O362" s="724">
        <v>13</v>
      </c>
      <c r="P362" s="724">
        <v>4829</v>
      </c>
      <c r="Q362" s="724">
        <v>20</v>
      </c>
      <c r="R362" s="724">
        <v>4848</v>
      </c>
      <c r="S362" s="724">
        <v>9</v>
      </c>
      <c r="T362" s="724">
        <v>4732</v>
      </c>
      <c r="U362" s="724">
        <v>9</v>
      </c>
      <c r="V362" s="724">
        <v>4712</v>
      </c>
      <c r="W362" s="724">
        <v>21</v>
      </c>
      <c r="X362" s="724">
        <v>4501</v>
      </c>
      <c r="Y362" s="724">
        <v>21</v>
      </c>
      <c r="Z362" s="590">
        <v>3105</v>
      </c>
      <c r="AA362" s="726">
        <v>9</v>
      </c>
    </row>
    <row r="363" spans="2:27" x14ac:dyDescent="0.3">
      <c r="B363" s="693" t="s">
        <v>81</v>
      </c>
      <c r="C363" s="693" t="s">
        <v>255</v>
      </c>
      <c r="D363" s="694">
        <v>20286</v>
      </c>
      <c r="E363" s="694">
        <v>651</v>
      </c>
      <c r="F363" s="694">
        <v>16074</v>
      </c>
      <c r="G363" s="695">
        <v>0</v>
      </c>
      <c r="H363" s="695">
        <v>17077</v>
      </c>
      <c r="I363" s="695">
        <v>6</v>
      </c>
      <c r="J363" s="724">
        <v>18521</v>
      </c>
      <c r="K363" s="724">
        <v>18</v>
      </c>
      <c r="L363" s="724">
        <v>17177</v>
      </c>
      <c r="M363" s="724">
        <v>1</v>
      </c>
      <c r="N363" s="724">
        <v>17529</v>
      </c>
      <c r="O363" s="724">
        <v>11</v>
      </c>
      <c r="P363" s="724">
        <v>17469</v>
      </c>
      <c r="Q363" s="724">
        <v>16</v>
      </c>
      <c r="R363" s="724">
        <v>18430</v>
      </c>
      <c r="S363" s="724">
        <v>16</v>
      </c>
      <c r="T363" s="724">
        <v>18888</v>
      </c>
      <c r="U363" s="724">
        <v>13</v>
      </c>
      <c r="V363" s="724">
        <v>19635</v>
      </c>
      <c r="W363" s="724">
        <v>15</v>
      </c>
      <c r="X363" s="724">
        <v>19933</v>
      </c>
      <c r="Y363" s="724">
        <v>22</v>
      </c>
      <c r="Z363" s="590">
        <v>18655</v>
      </c>
      <c r="AA363" s="726">
        <v>13</v>
      </c>
    </row>
    <row r="364" spans="2:27" x14ac:dyDescent="0.3">
      <c r="B364" s="693" t="s">
        <v>81</v>
      </c>
      <c r="C364" s="693" t="s">
        <v>224</v>
      </c>
      <c r="D364" s="694">
        <v>25939</v>
      </c>
      <c r="E364" s="694">
        <v>710</v>
      </c>
      <c r="F364" s="694">
        <v>25051</v>
      </c>
      <c r="G364" s="695">
        <v>1</v>
      </c>
      <c r="H364" s="695">
        <v>19443</v>
      </c>
      <c r="I364" s="695">
        <v>9</v>
      </c>
      <c r="J364" s="724">
        <v>20332</v>
      </c>
      <c r="K364" s="724">
        <v>14</v>
      </c>
      <c r="L364" s="724">
        <v>19705</v>
      </c>
      <c r="M364" s="724">
        <v>1</v>
      </c>
      <c r="N364" s="724">
        <v>20453</v>
      </c>
      <c r="O364" s="724">
        <v>18</v>
      </c>
      <c r="P364" s="724">
        <v>20961</v>
      </c>
      <c r="Q364" s="724">
        <v>22</v>
      </c>
      <c r="R364" s="724">
        <v>20511</v>
      </c>
      <c r="S364" s="724">
        <v>18</v>
      </c>
      <c r="T364" s="724">
        <v>20883</v>
      </c>
      <c r="U364" s="724">
        <v>14</v>
      </c>
      <c r="V364" s="724">
        <v>21862</v>
      </c>
      <c r="W364" s="724">
        <v>16</v>
      </c>
      <c r="X364" s="724">
        <v>22557</v>
      </c>
      <c r="Y364" s="724">
        <v>23</v>
      </c>
      <c r="Z364" s="590">
        <v>21767</v>
      </c>
      <c r="AA364" s="726">
        <v>18</v>
      </c>
    </row>
    <row r="365" spans="2:27" x14ac:dyDescent="0.3">
      <c r="B365" s="693" t="s">
        <v>81</v>
      </c>
      <c r="C365" s="693" t="s">
        <v>225</v>
      </c>
      <c r="D365" s="694">
        <v>28430</v>
      </c>
      <c r="E365" s="694">
        <v>685</v>
      </c>
      <c r="F365" s="694">
        <v>26856</v>
      </c>
      <c r="G365" s="695">
        <v>2</v>
      </c>
      <c r="H365" s="695">
        <v>22927</v>
      </c>
      <c r="I365" s="695">
        <v>4</v>
      </c>
      <c r="J365" s="724">
        <v>20612</v>
      </c>
      <c r="K365" s="724">
        <v>14</v>
      </c>
      <c r="L365" s="724">
        <v>18948</v>
      </c>
      <c r="M365" s="724">
        <v>3</v>
      </c>
      <c r="N365" s="724">
        <v>19835</v>
      </c>
      <c r="O365" s="724">
        <v>10</v>
      </c>
      <c r="P365" s="724">
        <v>20781</v>
      </c>
      <c r="Q365" s="724">
        <v>21</v>
      </c>
      <c r="R365" s="724">
        <v>20840</v>
      </c>
      <c r="S365" s="724">
        <v>19</v>
      </c>
      <c r="T365" s="724">
        <v>20072</v>
      </c>
      <c r="U365" s="724">
        <v>10</v>
      </c>
      <c r="V365" s="724">
        <v>20704</v>
      </c>
      <c r="W365" s="724">
        <v>23</v>
      </c>
      <c r="X365" s="724">
        <v>21400</v>
      </c>
      <c r="Y365" s="724">
        <v>13</v>
      </c>
      <c r="Z365" s="590">
        <v>21554</v>
      </c>
      <c r="AA365" s="726">
        <v>16</v>
      </c>
    </row>
    <row r="366" spans="2:27" x14ac:dyDescent="0.3">
      <c r="B366" s="693" t="s">
        <v>81</v>
      </c>
      <c r="C366" s="693" t="s">
        <v>226</v>
      </c>
      <c r="D366" s="694">
        <v>27245</v>
      </c>
      <c r="E366" s="694">
        <v>617</v>
      </c>
      <c r="F366" s="694">
        <v>29200</v>
      </c>
      <c r="G366" s="695">
        <v>5</v>
      </c>
      <c r="H366" s="695">
        <v>23594</v>
      </c>
      <c r="I366" s="695">
        <v>7</v>
      </c>
      <c r="J366" s="724">
        <v>20927</v>
      </c>
      <c r="K366" s="724">
        <v>9</v>
      </c>
      <c r="L366" s="724">
        <v>19410</v>
      </c>
      <c r="M366" s="724">
        <v>1</v>
      </c>
      <c r="N366" s="724">
        <v>19663</v>
      </c>
      <c r="O366" s="724">
        <v>9</v>
      </c>
      <c r="P366" s="724">
        <v>20620</v>
      </c>
      <c r="Q366" s="724">
        <v>17</v>
      </c>
      <c r="R366" s="724">
        <v>20991</v>
      </c>
      <c r="S366" s="724">
        <v>24</v>
      </c>
      <c r="T366" s="724">
        <v>20764</v>
      </c>
      <c r="U366" s="724">
        <v>17</v>
      </c>
      <c r="V366" s="724">
        <v>20355</v>
      </c>
      <c r="W366" s="724">
        <v>10</v>
      </c>
      <c r="X366" s="724">
        <v>20857</v>
      </c>
      <c r="Y366" s="724">
        <v>23</v>
      </c>
      <c r="Z366" s="590">
        <v>21141</v>
      </c>
      <c r="AA366" s="726">
        <v>11</v>
      </c>
    </row>
    <row r="367" spans="2:27" x14ac:dyDescent="0.3">
      <c r="B367" s="693" t="s">
        <v>81</v>
      </c>
      <c r="C367" s="693" t="s">
        <v>227</v>
      </c>
      <c r="D367" s="694">
        <v>25731</v>
      </c>
      <c r="E367" s="694">
        <v>623</v>
      </c>
      <c r="F367" s="694">
        <v>28976</v>
      </c>
      <c r="G367" s="695">
        <v>9</v>
      </c>
      <c r="H367" s="695">
        <v>24674</v>
      </c>
      <c r="I367" s="695">
        <v>10</v>
      </c>
      <c r="J367" s="724">
        <v>20548</v>
      </c>
      <c r="K367" s="724">
        <v>13</v>
      </c>
      <c r="L367" s="724">
        <v>19492</v>
      </c>
      <c r="M367" s="724">
        <v>1</v>
      </c>
      <c r="N367" s="724">
        <v>19273</v>
      </c>
      <c r="O367" s="724">
        <v>9</v>
      </c>
      <c r="P367" s="724">
        <v>20030</v>
      </c>
      <c r="Q367" s="724">
        <v>10</v>
      </c>
      <c r="R367" s="724">
        <v>20799</v>
      </c>
      <c r="S367" s="724">
        <v>19</v>
      </c>
      <c r="T367" s="724">
        <v>20829</v>
      </c>
      <c r="U367" s="724">
        <v>18</v>
      </c>
      <c r="V367" s="724">
        <v>20836</v>
      </c>
      <c r="W367" s="724">
        <v>16</v>
      </c>
      <c r="X367" s="724">
        <v>20555</v>
      </c>
      <c r="Y367" s="724">
        <v>10</v>
      </c>
      <c r="Z367" s="590">
        <v>20754</v>
      </c>
      <c r="AA367" s="726">
        <v>19</v>
      </c>
    </row>
    <row r="368" spans="2:27" x14ac:dyDescent="0.3">
      <c r="B368" s="693" t="s">
        <v>81</v>
      </c>
      <c r="C368" s="693" t="s">
        <v>228</v>
      </c>
      <c r="D368" s="694">
        <v>24066</v>
      </c>
      <c r="E368" s="694">
        <v>658</v>
      </c>
      <c r="F368" s="694">
        <v>27858</v>
      </c>
      <c r="G368" s="695">
        <v>13</v>
      </c>
      <c r="H368" s="695">
        <v>24702</v>
      </c>
      <c r="I368" s="695">
        <v>13</v>
      </c>
      <c r="J368" s="724">
        <v>21148</v>
      </c>
      <c r="K368" s="724">
        <v>12</v>
      </c>
      <c r="L368" s="724">
        <v>19907</v>
      </c>
      <c r="M368" s="724">
        <v>1</v>
      </c>
      <c r="N368" s="724">
        <v>19869</v>
      </c>
      <c r="O368" s="724">
        <v>9</v>
      </c>
      <c r="P368" s="724">
        <v>19938</v>
      </c>
      <c r="Q368" s="724">
        <v>10</v>
      </c>
      <c r="R368" s="724">
        <v>20117</v>
      </c>
      <c r="S368" s="724">
        <v>7</v>
      </c>
      <c r="T368" s="724">
        <v>20866</v>
      </c>
      <c r="U368" s="724">
        <v>12</v>
      </c>
      <c r="V368" s="724">
        <v>21169</v>
      </c>
      <c r="W368" s="724">
        <v>19</v>
      </c>
      <c r="X368" s="724">
        <v>21033</v>
      </c>
      <c r="Y368" s="724">
        <v>15</v>
      </c>
      <c r="Z368" s="590">
        <v>20536</v>
      </c>
      <c r="AA368" s="726">
        <v>7</v>
      </c>
    </row>
    <row r="369" spans="2:27" x14ac:dyDescent="0.3">
      <c r="B369" s="693" t="s">
        <v>81</v>
      </c>
      <c r="C369" s="693" t="s">
        <v>229</v>
      </c>
      <c r="D369" s="694">
        <v>24490</v>
      </c>
      <c r="E369" s="694">
        <v>710</v>
      </c>
      <c r="F369" s="694">
        <v>27261</v>
      </c>
      <c r="G369" s="695">
        <v>14</v>
      </c>
      <c r="H369" s="695">
        <v>26069</v>
      </c>
      <c r="I369" s="695">
        <v>13</v>
      </c>
      <c r="J369" s="724">
        <v>23275</v>
      </c>
      <c r="K369" s="724">
        <v>19</v>
      </c>
      <c r="L369" s="724">
        <v>22094</v>
      </c>
      <c r="M369" s="724">
        <v>3</v>
      </c>
      <c r="N369" s="724">
        <v>22678</v>
      </c>
      <c r="O369" s="724">
        <v>0</v>
      </c>
      <c r="P369" s="724">
        <v>23387</v>
      </c>
      <c r="Q369" s="724">
        <v>0</v>
      </c>
      <c r="R369" s="724">
        <v>23071</v>
      </c>
      <c r="S369" s="724">
        <v>0</v>
      </c>
      <c r="T369" s="724">
        <v>23231</v>
      </c>
      <c r="U369" s="724">
        <v>0</v>
      </c>
      <c r="V369" s="724">
        <v>23935</v>
      </c>
      <c r="W369" s="724">
        <v>0</v>
      </c>
      <c r="X369" s="724">
        <v>24493</v>
      </c>
      <c r="Y369" s="724">
        <v>0</v>
      </c>
      <c r="Z369" s="590">
        <v>23551</v>
      </c>
      <c r="AA369" s="726">
        <v>0</v>
      </c>
    </row>
    <row r="370" spans="2:27" x14ac:dyDescent="0.3">
      <c r="B370" s="693" t="s">
        <v>81</v>
      </c>
      <c r="C370" s="693" t="s">
        <v>287</v>
      </c>
      <c r="D370" s="694">
        <v>24904</v>
      </c>
      <c r="E370" s="694">
        <v>556</v>
      </c>
      <c r="F370" s="694">
        <v>25731</v>
      </c>
      <c r="G370" s="695">
        <v>21</v>
      </c>
      <c r="H370" s="695">
        <v>23289</v>
      </c>
      <c r="I370" s="695">
        <v>10</v>
      </c>
      <c r="J370" s="724">
        <v>21640</v>
      </c>
      <c r="K370" s="724">
        <v>10</v>
      </c>
      <c r="L370" s="724">
        <v>20343</v>
      </c>
      <c r="M370" s="724">
        <v>3</v>
      </c>
      <c r="N370" s="724">
        <v>20547</v>
      </c>
      <c r="O370" s="724">
        <v>0</v>
      </c>
      <c r="P370" s="724">
        <v>21182</v>
      </c>
      <c r="Q370" s="724">
        <v>0</v>
      </c>
      <c r="R370" s="724">
        <v>21476</v>
      </c>
      <c r="S370" s="724">
        <v>0</v>
      </c>
      <c r="T370" s="724">
        <v>21237</v>
      </c>
      <c r="U370" s="724">
        <v>0</v>
      </c>
      <c r="V370" s="724">
        <v>21474</v>
      </c>
      <c r="W370" s="724">
        <v>0</v>
      </c>
      <c r="X370" s="724">
        <v>22064</v>
      </c>
      <c r="Y370" s="724">
        <v>0</v>
      </c>
      <c r="Z370" s="590">
        <v>22804</v>
      </c>
      <c r="AA370" s="726">
        <v>0</v>
      </c>
    </row>
    <row r="371" spans="2:27" x14ac:dyDescent="0.3">
      <c r="B371" s="693" t="s">
        <v>81</v>
      </c>
      <c r="C371" s="693" t="s">
        <v>230</v>
      </c>
      <c r="D371" s="694">
        <v>21675</v>
      </c>
      <c r="E371" s="694">
        <v>475</v>
      </c>
      <c r="F371" s="694">
        <v>25123</v>
      </c>
      <c r="G371" s="695">
        <v>15</v>
      </c>
      <c r="H371" s="695">
        <v>21355</v>
      </c>
      <c r="I371" s="695">
        <v>19</v>
      </c>
      <c r="J371" s="724">
        <v>19235</v>
      </c>
      <c r="K371" s="724">
        <v>19</v>
      </c>
      <c r="L371" s="724">
        <v>19156</v>
      </c>
      <c r="M371" s="724">
        <v>3</v>
      </c>
      <c r="N371" s="724">
        <v>19487</v>
      </c>
      <c r="O371" s="724">
        <v>0</v>
      </c>
      <c r="P371" s="724">
        <v>19481</v>
      </c>
      <c r="Q371" s="724">
        <v>0</v>
      </c>
      <c r="R371" s="724">
        <v>19872</v>
      </c>
      <c r="S371" s="724">
        <v>0</v>
      </c>
      <c r="T371" s="724">
        <v>20089</v>
      </c>
      <c r="U371" s="724">
        <v>0</v>
      </c>
      <c r="V371" s="724">
        <v>19935</v>
      </c>
      <c r="W371" s="724">
        <v>0</v>
      </c>
      <c r="X371" s="724">
        <v>20254</v>
      </c>
      <c r="Y371" s="724">
        <v>0</v>
      </c>
      <c r="Z371" s="590">
        <v>21156</v>
      </c>
      <c r="AA371" s="726">
        <v>0</v>
      </c>
    </row>
    <row r="372" spans="2:27" x14ac:dyDescent="0.3">
      <c r="B372" s="693" t="s">
        <v>81</v>
      </c>
      <c r="C372" s="693" t="s">
        <v>231</v>
      </c>
      <c r="D372" s="694">
        <v>21792</v>
      </c>
      <c r="E372" s="694">
        <v>412</v>
      </c>
      <c r="F372" s="694">
        <v>22694</v>
      </c>
      <c r="G372" s="695">
        <v>17</v>
      </c>
      <c r="H372" s="695">
        <v>19268</v>
      </c>
      <c r="I372" s="695">
        <v>13</v>
      </c>
      <c r="J372" s="724">
        <v>17188</v>
      </c>
      <c r="K372" s="724">
        <v>12</v>
      </c>
      <c r="L372" s="724">
        <v>17365</v>
      </c>
      <c r="M372" s="724">
        <v>3</v>
      </c>
      <c r="N372" s="724">
        <v>18154</v>
      </c>
      <c r="O372" s="724">
        <v>0</v>
      </c>
      <c r="P372" s="724">
        <v>18407</v>
      </c>
      <c r="Q372" s="724">
        <v>0</v>
      </c>
      <c r="R372" s="724">
        <v>18097</v>
      </c>
      <c r="S372" s="724">
        <v>0</v>
      </c>
      <c r="T372" s="724">
        <v>18252</v>
      </c>
      <c r="U372" s="724">
        <v>0</v>
      </c>
      <c r="V372" s="724">
        <v>18599</v>
      </c>
      <c r="W372" s="724">
        <v>0</v>
      </c>
      <c r="X372" s="724">
        <v>18494</v>
      </c>
      <c r="Y372" s="724">
        <v>0</v>
      </c>
      <c r="Z372" s="590">
        <v>18859</v>
      </c>
      <c r="AA372" s="726">
        <v>0</v>
      </c>
    </row>
    <row r="373" spans="2:27" x14ac:dyDescent="0.3">
      <c r="B373" s="693" t="s">
        <v>81</v>
      </c>
      <c r="C373" s="693" t="s">
        <v>288</v>
      </c>
      <c r="D373" s="694">
        <v>17859</v>
      </c>
      <c r="E373" s="694">
        <v>318</v>
      </c>
      <c r="F373" s="694">
        <v>21945</v>
      </c>
      <c r="G373" s="695">
        <v>0</v>
      </c>
      <c r="H373" s="695">
        <v>18003</v>
      </c>
      <c r="I373" s="695">
        <v>13</v>
      </c>
      <c r="J373" s="724">
        <v>15432</v>
      </c>
      <c r="K373" s="724">
        <v>13</v>
      </c>
      <c r="L373" s="724">
        <v>15378</v>
      </c>
      <c r="M373" s="724">
        <v>1</v>
      </c>
      <c r="N373" s="724">
        <v>15770</v>
      </c>
      <c r="O373" s="724">
        <v>0</v>
      </c>
      <c r="P373" s="724">
        <v>16559</v>
      </c>
      <c r="Q373" s="724">
        <v>0</v>
      </c>
      <c r="R373" s="724">
        <v>16365</v>
      </c>
      <c r="S373" s="724">
        <v>0</v>
      </c>
      <c r="T373" s="724">
        <v>16245</v>
      </c>
      <c r="U373" s="724">
        <v>0</v>
      </c>
      <c r="V373" s="724">
        <v>16409</v>
      </c>
      <c r="W373" s="724">
        <v>0</v>
      </c>
      <c r="X373" s="724">
        <v>17138</v>
      </c>
      <c r="Y373" s="724">
        <v>0</v>
      </c>
      <c r="Z373" s="590">
        <v>16965</v>
      </c>
      <c r="AA373" s="726">
        <v>0</v>
      </c>
    </row>
    <row r="374" spans="2:27" x14ac:dyDescent="0.3">
      <c r="B374" s="693" t="s">
        <v>81</v>
      </c>
      <c r="C374" s="693" t="s">
        <v>232</v>
      </c>
      <c r="D374" s="694">
        <v>17116</v>
      </c>
      <c r="E374" s="694">
        <v>296</v>
      </c>
      <c r="F374" s="694">
        <v>18250</v>
      </c>
      <c r="G374" s="695">
        <v>9</v>
      </c>
      <c r="H374" s="695">
        <v>15639</v>
      </c>
      <c r="I374" s="695">
        <v>0</v>
      </c>
      <c r="J374" s="724">
        <v>14440</v>
      </c>
      <c r="K374" s="724">
        <v>0</v>
      </c>
      <c r="L374" s="724">
        <v>13787</v>
      </c>
      <c r="M374" s="724">
        <v>2</v>
      </c>
      <c r="N374" s="724">
        <v>14256</v>
      </c>
      <c r="O374" s="724">
        <v>0</v>
      </c>
      <c r="P374" s="724">
        <v>15329</v>
      </c>
      <c r="Q374" s="724">
        <v>0</v>
      </c>
      <c r="R374" s="724">
        <v>15692</v>
      </c>
      <c r="S374" s="724">
        <v>0</v>
      </c>
      <c r="T374" s="724">
        <v>15331</v>
      </c>
      <c r="U374" s="724">
        <v>0</v>
      </c>
      <c r="V374" s="724">
        <v>15236</v>
      </c>
      <c r="W374" s="724">
        <v>0</v>
      </c>
      <c r="X374" s="724">
        <v>15114</v>
      </c>
      <c r="Y374" s="724">
        <v>0</v>
      </c>
      <c r="Z374" s="590">
        <v>16043</v>
      </c>
      <c r="AA374" s="726">
        <v>0</v>
      </c>
    </row>
    <row r="375" spans="2:27" x14ac:dyDescent="0.3">
      <c r="B375" s="693" t="s">
        <v>81</v>
      </c>
      <c r="C375" s="693" t="s">
        <v>325</v>
      </c>
      <c r="D375" s="694">
        <v>224</v>
      </c>
      <c r="E375" s="694">
        <v>0</v>
      </c>
      <c r="F375" s="694">
        <v>6</v>
      </c>
      <c r="G375" s="695">
        <v>0</v>
      </c>
      <c r="H375" s="695">
        <v>283</v>
      </c>
      <c r="I375" s="695">
        <v>0</v>
      </c>
      <c r="J375" s="724">
        <v>204</v>
      </c>
      <c r="K375" s="724">
        <v>0</v>
      </c>
      <c r="L375" s="724">
        <v>320</v>
      </c>
      <c r="M375" s="724">
        <v>0</v>
      </c>
      <c r="N375" s="724">
        <v>289</v>
      </c>
      <c r="O375" s="724">
        <v>0</v>
      </c>
      <c r="P375" s="724">
        <v>264</v>
      </c>
      <c r="Q375" s="724">
        <v>0</v>
      </c>
      <c r="R375" s="724">
        <v>371</v>
      </c>
      <c r="S375" s="724">
        <v>0</v>
      </c>
      <c r="T375" s="724">
        <v>267</v>
      </c>
      <c r="U375" s="724">
        <v>0</v>
      </c>
      <c r="V375" s="724">
        <v>175</v>
      </c>
      <c r="W375" s="724">
        <v>0</v>
      </c>
      <c r="X375" s="724">
        <v>364</v>
      </c>
      <c r="Y375" s="724">
        <v>0</v>
      </c>
      <c r="Z375" s="590">
        <v>318</v>
      </c>
      <c r="AA375" s="726">
        <v>0</v>
      </c>
    </row>
    <row r="376" spans="2:27" x14ac:dyDescent="0.3">
      <c r="B376" s="693" t="s">
        <v>81</v>
      </c>
      <c r="C376" s="693" t="s">
        <v>326</v>
      </c>
      <c r="D376" s="694">
        <v>246</v>
      </c>
      <c r="E376" s="694">
        <v>0</v>
      </c>
      <c r="F376" s="694">
        <v>224</v>
      </c>
      <c r="G376" s="695">
        <v>0</v>
      </c>
      <c r="H376" s="695">
        <v>170</v>
      </c>
      <c r="I376" s="695">
        <v>0</v>
      </c>
      <c r="J376" s="724">
        <v>86</v>
      </c>
      <c r="K376" s="724">
        <v>0</v>
      </c>
      <c r="L376" s="724">
        <v>296</v>
      </c>
      <c r="M376" s="724">
        <v>0</v>
      </c>
      <c r="N376" s="724">
        <v>127</v>
      </c>
      <c r="O376" s="724">
        <v>0</v>
      </c>
      <c r="P376" s="724">
        <v>239</v>
      </c>
      <c r="Q376" s="724">
        <v>0</v>
      </c>
      <c r="R376" s="724">
        <v>204</v>
      </c>
      <c r="S376" s="724">
        <v>0</v>
      </c>
      <c r="T376" s="724">
        <v>226</v>
      </c>
      <c r="U376" s="724">
        <v>0</v>
      </c>
      <c r="V376" s="724">
        <v>266</v>
      </c>
      <c r="W376" s="724">
        <v>0</v>
      </c>
      <c r="X376" s="724">
        <v>255</v>
      </c>
      <c r="Y376" s="724">
        <v>0</v>
      </c>
      <c r="Z376" s="590">
        <v>318</v>
      </c>
      <c r="AA376" s="726">
        <v>0</v>
      </c>
    </row>
    <row r="377" spans="2:27" x14ac:dyDescent="0.3">
      <c r="B377" s="693" t="s">
        <v>81</v>
      </c>
      <c r="C377" s="693" t="s">
        <v>289</v>
      </c>
      <c r="D377" s="694">
        <v>864</v>
      </c>
      <c r="E377" s="694">
        <v>11</v>
      </c>
      <c r="F377" s="694">
        <v>512</v>
      </c>
      <c r="G377" s="695">
        <v>0</v>
      </c>
      <c r="H377" s="695">
        <v>1181</v>
      </c>
      <c r="I377" s="695">
        <v>0</v>
      </c>
      <c r="J377" s="724">
        <v>3246</v>
      </c>
      <c r="K377" s="724">
        <v>0</v>
      </c>
      <c r="L377" s="724">
        <v>710</v>
      </c>
      <c r="M377" s="724">
        <v>0</v>
      </c>
      <c r="N377" s="724">
        <v>868</v>
      </c>
      <c r="O377" s="724">
        <v>0</v>
      </c>
      <c r="P377" s="724">
        <v>1612</v>
      </c>
      <c r="Q377" s="724">
        <v>0</v>
      </c>
      <c r="R377" s="724">
        <v>725</v>
      </c>
      <c r="S377" s="724">
        <v>0</v>
      </c>
      <c r="T377" s="724">
        <v>15</v>
      </c>
      <c r="U377" s="724">
        <v>0</v>
      </c>
      <c r="V377" s="724">
        <v>7</v>
      </c>
      <c r="W377" s="724">
        <v>0</v>
      </c>
      <c r="X377" s="724">
        <v>1</v>
      </c>
      <c r="Y377" s="724">
        <v>0</v>
      </c>
      <c r="Z377" s="590">
        <v>3</v>
      </c>
      <c r="AA377" s="726">
        <v>0</v>
      </c>
    </row>
    <row r="378" spans="2:27" x14ac:dyDescent="0.3">
      <c r="B378" s="693" t="s">
        <v>81</v>
      </c>
      <c r="C378" s="693" t="s">
        <v>290</v>
      </c>
      <c r="D378" s="694">
        <v>1662</v>
      </c>
      <c r="E378" s="694">
        <v>26</v>
      </c>
      <c r="F378" s="694">
        <v>807</v>
      </c>
      <c r="G378" s="695">
        <v>0</v>
      </c>
      <c r="H378" s="695">
        <v>1248</v>
      </c>
      <c r="I378" s="695">
        <v>0</v>
      </c>
      <c r="J378" s="724">
        <v>882</v>
      </c>
      <c r="K378" s="724">
        <v>0</v>
      </c>
      <c r="L378" s="724">
        <v>1099</v>
      </c>
      <c r="M378" s="724">
        <v>0</v>
      </c>
      <c r="N378" s="724">
        <v>660</v>
      </c>
      <c r="O378" s="724">
        <v>0</v>
      </c>
      <c r="P378" s="724">
        <v>1957</v>
      </c>
      <c r="Q378" s="724">
        <v>0</v>
      </c>
      <c r="R378" s="724">
        <v>2474</v>
      </c>
      <c r="S378" s="724">
        <v>0</v>
      </c>
      <c r="T378" s="724">
        <v>993</v>
      </c>
      <c r="U378" s="724">
        <v>0</v>
      </c>
      <c r="V378" s="724">
        <v>1169</v>
      </c>
      <c r="W378" s="724">
        <v>0</v>
      </c>
      <c r="X378" s="724">
        <v>594</v>
      </c>
      <c r="Y378" s="724">
        <v>0</v>
      </c>
      <c r="Z378" s="590">
        <v>520</v>
      </c>
      <c r="AA378" s="726">
        <v>0</v>
      </c>
    </row>
    <row r="379" spans="2:27" x14ac:dyDescent="0.3">
      <c r="B379" s="693" t="s">
        <v>81</v>
      </c>
      <c r="C379" s="693" t="s">
        <v>291</v>
      </c>
      <c r="D379" s="694">
        <v>2421</v>
      </c>
      <c r="E379" s="694">
        <v>121</v>
      </c>
      <c r="F379" s="694">
        <v>2428</v>
      </c>
      <c r="G379" s="695">
        <v>0</v>
      </c>
      <c r="H379" s="695">
        <v>4043</v>
      </c>
      <c r="I379" s="695">
        <v>0</v>
      </c>
      <c r="J379" s="724">
        <v>2297</v>
      </c>
      <c r="K379" s="724">
        <v>0</v>
      </c>
      <c r="L379" s="724">
        <v>2763</v>
      </c>
      <c r="M379" s="724">
        <v>1</v>
      </c>
      <c r="N379" s="724">
        <v>2585</v>
      </c>
      <c r="O379" s="724">
        <v>0</v>
      </c>
      <c r="P379" s="724">
        <v>3865</v>
      </c>
      <c r="Q379" s="724">
        <v>0</v>
      </c>
      <c r="R379" s="724">
        <v>3678</v>
      </c>
      <c r="S379" s="724">
        <v>0</v>
      </c>
      <c r="T379" s="724">
        <v>4254</v>
      </c>
      <c r="U379" s="724">
        <v>0</v>
      </c>
      <c r="V379" s="724">
        <v>3398</v>
      </c>
      <c r="W379" s="724">
        <v>0</v>
      </c>
      <c r="X379" s="724">
        <v>2673</v>
      </c>
      <c r="Y379" s="724">
        <v>0</v>
      </c>
      <c r="Z379" s="590">
        <v>2587</v>
      </c>
      <c r="AA379" s="726">
        <v>0</v>
      </c>
    </row>
    <row r="380" spans="2:27" x14ac:dyDescent="0.3">
      <c r="B380" s="693" t="s">
        <v>81</v>
      </c>
      <c r="C380" s="693" t="s">
        <v>292</v>
      </c>
      <c r="D380" s="694">
        <v>3294</v>
      </c>
      <c r="E380" s="694">
        <v>71</v>
      </c>
      <c r="F380" s="694">
        <v>2888</v>
      </c>
      <c r="G380" s="695">
        <v>0</v>
      </c>
      <c r="H380" s="695">
        <v>4519</v>
      </c>
      <c r="I380" s="695">
        <v>0</v>
      </c>
      <c r="J380" s="724">
        <v>4420</v>
      </c>
      <c r="K380" s="724">
        <v>0</v>
      </c>
      <c r="L380" s="724">
        <v>3064</v>
      </c>
      <c r="M380" s="724">
        <v>2</v>
      </c>
      <c r="N380" s="724">
        <v>2909</v>
      </c>
      <c r="O380" s="724">
        <v>0</v>
      </c>
      <c r="P380" s="724">
        <v>4253</v>
      </c>
      <c r="Q380" s="724">
        <v>0</v>
      </c>
      <c r="R380" s="724">
        <v>4446</v>
      </c>
      <c r="S380" s="724">
        <v>0</v>
      </c>
      <c r="T380" s="724">
        <v>3942</v>
      </c>
      <c r="U380" s="724">
        <v>0</v>
      </c>
      <c r="V380" s="724">
        <v>5272</v>
      </c>
      <c r="W380" s="724">
        <v>0</v>
      </c>
      <c r="X380" s="724">
        <v>3555</v>
      </c>
      <c r="Y380" s="724">
        <v>0</v>
      </c>
      <c r="Z380" s="590">
        <v>3222</v>
      </c>
      <c r="AA380" s="726">
        <v>0</v>
      </c>
    </row>
    <row r="381" spans="2:27" x14ac:dyDescent="0.3">
      <c r="B381" s="693" t="s">
        <v>81</v>
      </c>
      <c r="C381" s="693" t="s">
        <v>293</v>
      </c>
      <c r="D381" s="694">
        <v>3759</v>
      </c>
      <c r="E381" s="694">
        <v>91</v>
      </c>
      <c r="F381" s="694">
        <v>3821</v>
      </c>
      <c r="G381" s="695">
        <v>0</v>
      </c>
      <c r="H381" s="695">
        <v>2276</v>
      </c>
      <c r="I381" s="695">
        <v>0</v>
      </c>
      <c r="J381" s="724">
        <v>766</v>
      </c>
      <c r="K381" s="724">
        <v>0</v>
      </c>
      <c r="L381" s="724">
        <v>2488</v>
      </c>
      <c r="M381" s="724">
        <v>0</v>
      </c>
      <c r="N381" s="724">
        <v>2763</v>
      </c>
      <c r="O381" s="724">
        <v>0</v>
      </c>
      <c r="P381" s="724">
        <v>3167</v>
      </c>
      <c r="Q381" s="724">
        <v>0</v>
      </c>
      <c r="R381" s="724">
        <v>2320</v>
      </c>
      <c r="S381" s="724">
        <v>0</v>
      </c>
      <c r="T381" s="724">
        <v>2097</v>
      </c>
      <c r="U381" s="724">
        <v>0</v>
      </c>
      <c r="V381" s="724">
        <v>1728</v>
      </c>
      <c r="W381" s="724">
        <v>0</v>
      </c>
      <c r="X381" s="724">
        <v>1551</v>
      </c>
      <c r="Y381" s="724">
        <v>0</v>
      </c>
      <c r="Z381" s="590">
        <v>3786</v>
      </c>
      <c r="AA381" s="726">
        <v>0</v>
      </c>
    </row>
    <row r="382" spans="2:27" x14ac:dyDescent="0.3">
      <c r="B382" s="693" t="s">
        <v>81</v>
      </c>
      <c r="C382" s="693" t="s">
        <v>294</v>
      </c>
      <c r="D382" s="694">
        <v>1284</v>
      </c>
      <c r="E382" s="694">
        <v>38</v>
      </c>
      <c r="F382" s="694">
        <v>1324</v>
      </c>
      <c r="G382" s="695">
        <v>0</v>
      </c>
      <c r="H382" s="695">
        <v>1745</v>
      </c>
      <c r="I382" s="695">
        <v>0</v>
      </c>
      <c r="J382" s="724">
        <v>1859</v>
      </c>
      <c r="K382" s="724">
        <v>0</v>
      </c>
      <c r="L382" s="724">
        <v>1507</v>
      </c>
      <c r="M382" s="724">
        <v>1</v>
      </c>
      <c r="N382" s="724">
        <v>1805</v>
      </c>
      <c r="O382" s="724">
        <v>0</v>
      </c>
      <c r="P382" s="724">
        <v>3595</v>
      </c>
      <c r="Q382" s="724">
        <v>0</v>
      </c>
      <c r="R382" s="724">
        <v>5607</v>
      </c>
      <c r="S382" s="724">
        <v>0</v>
      </c>
      <c r="T382" s="724">
        <v>5158</v>
      </c>
      <c r="U382" s="724">
        <v>0</v>
      </c>
      <c r="V382" s="724">
        <v>5093</v>
      </c>
      <c r="W382" s="724">
        <v>0</v>
      </c>
      <c r="X382" s="724">
        <v>5030</v>
      </c>
      <c r="Y382" s="724">
        <v>0</v>
      </c>
      <c r="Z382" s="590">
        <v>2336</v>
      </c>
      <c r="AA382" s="726">
        <v>0</v>
      </c>
    </row>
    <row r="383" spans="2:27" x14ac:dyDescent="0.3">
      <c r="B383" s="693" t="s">
        <v>81</v>
      </c>
      <c r="C383" s="693" t="s">
        <v>327</v>
      </c>
      <c r="D383" s="694">
        <v>1889</v>
      </c>
      <c r="E383" s="694">
        <v>131</v>
      </c>
      <c r="F383" s="694">
        <v>3231</v>
      </c>
      <c r="G383" s="695">
        <v>0</v>
      </c>
      <c r="H383" s="695">
        <v>3001</v>
      </c>
      <c r="I383" s="695">
        <v>0</v>
      </c>
      <c r="J383" s="724">
        <v>3027</v>
      </c>
      <c r="K383" s="724">
        <v>0</v>
      </c>
      <c r="L383" s="724">
        <v>3813</v>
      </c>
      <c r="M383" s="724">
        <v>0</v>
      </c>
      <c r="N383" s="724">
        <v>4042</v>
      </c>
      <c r="O383" s="724">
        <v>0</v>
      </c>
      <c r="P383" s="724">
        <v>4756</v>
      </c>
      <c r="Q383" s="724">
        <v>0</v>
      </c>
      <c r="R383" s="724">
        <v>4657</v>
      </c>
      <c r="S383" s="724">
        <v>0</v>
      </c>
      <c r="T383" s="724">
        <v>4846</v>
      </c>
      <c r="U383" s="724">
        <v>0</v>
      </c>
      <c r="V383" s="724">
        <v>4650</v>
      </c>
      <c r="W383" s="724">
        <v>0</v>
      </c>
      <c r="X383" s="724">
        <v>4678</v>
      </c>
      <c r="Y383" s="724">
        <v>0</v>
      </c>
      <c r="Z383" s="590">
        <v>4825</v>
      </c>
      <c r="AA383" s="726">
        <v>0</v>
      </c>
    </row>
    <row r="384" spans="2:27" x14ac:dyDescent="0.3">
      <c r="B384" s="693" t="s">
        <v>82</v>
      </c>
      <c r="C384" s="693" t="s">
        <v>223</v>
      </c>
      <c r="D384" s="694">
        <v>625</v>
      </c>
      <c r="E384" s="694">
        <v>35</v>
      </c>
      <c r="F384" s="694">
        <v>855</v>
      </c>
      <c r="G384" s="695">
        <v>21</v>
      </c>
      <c r="H384" s="695">
        <v>795</v>
      </c>
      <c r="I384" s="695">
        <v>23</v>
      </c>
      <c r="J384" s="724">
        <v>616</v>
      </c>
      <c r="K384" s="724">
        <v>0</v>
      </c>
      <c r="L384" s="724">
        <v>608</v>
      </c>
      <c r="M384" s="724">
        <v>0</v>
      </c>
      <c r="N384" s="724">
        <v>799</v>
      </c>
      <c r="O384" s="724">
        <v>8</v>
      </c>
      <c r="P384" s="724">
        <v>934</v>
      </c>
      <c r="Q384" s="724">
        <v>19</v>
      </c>
      <c r="R384" s="724">
        <v>907</v>
      </c>
      <c r="S384" s="724">
        <v>0</v>
      </c>
      <c r="T384" s="724">
        <v>982</v>
      </c>
      <c r="U384" s="724">
        <v>30</v>
      </c>
      <c r="V384" s="724">
        <v>954</v>
      </c>
      <c r="W384" s="724">
        <v>25</v>
      </c>
      <c r="X384" s="724">
        <v>1012</v>
      </c>
      <c r="Y384" s="724">
        <v>24</v>
      </c>
      <c r="Z384" s="590">
        <v>644</v>
      </c>
      <c r="AA384" s="726">
        <v>15</v>
      </c>
    </row>
    <row r="385" spans="2:27" x14ac:dyDescent="0.3">
      <c r="B385" s="693" t="s">
        <v>82</v>
      </c>
      <c r="C385" s="693" t="s">
        <v>286</v>
      </c>
      <c r="D385" s="694">
        <v>937</v>
      </c>
      <c r="E385" s="694">
        <v>34</v>
      </c>
      <c r="F385" s="694">
        <v>1029</v>
      </c>
      <c r="G385" s="695">
        <v>31</v>
      </c>
      <c r="H385" s="695">
        <v>903</v>
      </c>
      <c r="I385" s="695">
        <v>27</v>
      </c>
      <c r="J385" s="724">
        <v>852</v>
      </c>
      <c r="K385" s="724">
        <v>0</v>
      </c>
      <c r="L385" s="724">
        <v>902</v>
      </c>
      <c r="M385" s="724">
        <v>0</v>
      </c>
      <c r="N385" s="724">
        <v>963</v>
      </c>
      <c r="O385" s="724">
        <v>31</v>
      </c>
      <c r="P385" s="724">
        <v>1150</v>
      </c>
      <c r="Q385" s="724">
        <v>26</v>
      </c>
      <c r="R385" s="724">
        <v>1182</v>
      </c>
      <c r="S385" s="724">
        <v>31</v>
      </c>
      <c r="T385" s="724">
        <v>1175</v>
      </c>
      <c r="U385" s="724">
        <v>24</v>
      </c>
      <c r="V385" s="724">
        <v>1317</v>
      </c>
      <c r="W385" s="724">
        <v>30</v>
      </c>
      <c r="X385" s="724">
        <v>1319</v>
      </c>
      <c r="Y385" s="724">
        <v>43</v>
      </c>
      <c r="Z385" s="590">
        <v>1080</v>
      </c>
      <c r="AA385" s="726">
        <v>27</v>
      </c>
    </row>
    <row r="386" spans="2:27" x14ac:dyDescent="0.3">
      <c r="B386" s="693" t="s">
        <v>82</v>
      </c>
      <c r="C386" s="693" t="s">
        <v>255</v>
      </c>
      <c r="D386" s="694">
        <v>5376</v>
      </c>
      <c r="E386" s="694">
        <v>121</v>
      </c>
      <c r="F386" s="694">
        <v>5258</v>
      </c>
      <c r="G386" s="695">
        <v>108</v>
      </c>
      <c r="H386" s="695">
        <v>5762</v>
      </c>
      <c r="I386" s="695">
        <v>179</v>
      </c>
      <c r="J386" s="724">
        <v>5460</v>
      </c>
      <c r="K386" s="724">
        <v>169</v>
      </c>
      <c r="L386" s="724">
        <v>4946</v>
      </c>
      <c r="M386" s="724">
        <v>136</v>
      </c>
      <c r="N386" s="724">
        <v>5044</v>
      </c>
      <c r="O386" s="724">
        <v>124</v>
      </c>
      <c r="P386" s="724">
        <v>4735</v>
      </c>
      <c r="Q386" s="724">
        <v>120</v>
      </c>
      <c r="R386" s="724">
        <v>4885</v>
      </c>
      <c r="S386" s="724">
        <v>121</v>
      </c>
      <c r="T386" s="724">
        <v>5148</v>
      </c>
      <c r="U386" s="724">
        <v>134</v>
      </c>
      <c r="V386" s="724">
        <v>5290</v>
      </c>
      <c r="W386" s="724">
        <v>126</v>
      </c>
      <c r="X386" s="724">
        <v>5796</v>
      </c>
      <c r="Y386" s="724">
        <v>129</v>
      </c>
      <c r="Z386" s="590">
        <v>5558</v>
      </c>
      <c r="AA386" s="726">
        <v>102</v>
      </c>
    </row>
    <row r="387" spans="2:27" x14ac:dyDescent="0.3">
      <c r="B387" s="693" t="s">
        <v>82</v>
      </c>
      <c r="C387" s="693" t="s">
        <v>224</v>
      </c>
      <c r="D387" s="694">
        <v>6394</v>
      </c>
      <c r="E387" s="694">
        <v>161</v>
      </c>
      <c r="F387" s="694">
        <v>6707</v>
      </c>
      <c r="G387" s="695">
        <v>148</v>
      </c>
      <c r="H387" s="695">
        <v>6920</v>
      </c>
      <c r="I387" s="695">
        <v>208</v>
      </c>
      <c r="J387" s="724">
        <v>7214</v>
      </c>
      <c r="K387" s="724">
        <v>222</v>
      </c>
      <c r="L387" s="724">
        <v>7023</v>
      </c>
      <c r="M387" s="724">
        <v>193</v>
      </c>
      <c r="N387" s="724">
        <v>6827</v>
      </c>
      <c r="O387" s="724">
        <v>204</v>
      </c>
      <c r="P387" s="724">
        <v>6459</v>
      </c>
      <c r="Q387" s="724">
        <v>162</v>
      </c>
      <c r="R387" s="724">
        <v>6037</v>
      </c>
      <c r="S387" s="724">
        <v>162</v>
      </c>
      <c r="T387" s="724">
        <v>6171</v>
      </c>
      <c r="U387" s="724">
        <v>151</v>
      </c>
      <c r="V387" s="724">
        <v>6620</v>
      </c>
      <c r="W387" s="724">
        <v>167</v>
      </c>
      <c r="X387" s="724">
        <v>6711</v>
      </c>
      <c r="Y387" s="724">
        <v>136</v>
      </c>
      <c r="Z387" s="590">
        <v>6631</v>
      </c>
      <c r="AA387" s="726">
        <v>145</v>
      </c>
    </row>
    <row r="388" spans="2:27" x14ac:dyDescent="0.3">
      <c r="B388" s="693" t="s">
        <v>82</v>
      </c>
      <c r="C388" s="693" t="s">
        <v>225</v>
      </c>
      <c r="D388" s="694">
        <v>6428</v>
      </c>
      <c r="E388" s="694">
        <v>130</v>
      </c>
      <c r="F388" s="694">
        <v>6418</v>
      </c>
      <c r="G388" s="695">
        <v>178</v>
      </c>
      <c r="H388" s="695">
        <v>6510</v>
      </c>
      <c r="I388" s="695">
        <v>206</v>
      </c>
      <c r="J388" s="724">
        <v>6751</v>
      </c>
      <c r="K388" s="724">
        <v>182</v>
      </c>
      <c r="L388" s="724">
        <v>6840</v>
      </c>
      <c r="M388" s="724">
        <v>174</v>
      </c>
      <c r="N388" s="724">
        <v>6795</v>
      </c>
      <c r="O388" s="724">
        <v>179</v>
      </c>
      <c r="P388" s="724">
        <v>6544</v>
      </c>
      <c r="Q388" s="724">
        <v>168</v>
      </c>
      <c r="R388" s="724">
        <v>6330</v>
      </c>
      <c r="S388" s="724">
        <v>139</v>
      </c>
      <c r="T388" s="724">
        <v>5948</v>
      </c>
      <c r="U388" s="724">
        <v>153</v>
      </c>
      <c r="V388" s="724">
        <v>6051</v>
      </c>
      <c r="W388" s="724">
        <v>142</v>
      </c>
      <c r="X388" s="724">
        <v>6614</v>
      </c>
      <c r="Y388" s="724">
        <v>159</v>
      </c>
      <c r="Z388" s="590">
        <v>6324</v>
      </c>
      <c r="AA388" s="726">
        <v>132</v>
      </c>
    </row>
    <row r="389" spans="2:27" x14ac:dyDescent="0.3">
      <c r="B389" s="693" t="s">
        <v>82</v>
      </c>
      <c r="C389" s="693" t="s">
        <v>226</v>
      </c>
      <c r="D389" s="694">
        <v>6605</v>
      </c>
      <c r="E389" s="694">
        <v>161</v>
      </c>
      <c r="F389" s="694">
        <v>6449</v>
      </c>
      <c r="G389" s="695">
        <v>125</v>
      </c>
      <c r="H389" s="695">
        <v>6475</v>
      </c>
      <c r="I389" s="695">
        <v>154</v>
      </c>
      <c r="J389" s="724">
        <v>6614</v>
      </c>
      <c r="K389" s="724">
        <v>165</v>
      </c>
      <c r="L389" s="724">
        <v>6719</v>
      </c>
      <c r="M389" s="724">
        <v>179</v>
      </c>
      <c r="N389" s="724">
        <v>7216</v>
      </c>
      <c r="O389" s="724">
        <v>176</v>
      </c>
      <c r="P389" s="724">
        <v>6852</v>
      </c>
      <c r="Q389" s="724">
        <v>170</v>
      </c>
      <c r="R389" s="724">
        <v>6672</v>
      </c>
      <c r="S389" s="724">
        <v>177</v>
      </c>
      <c r="T389" s="724">
        <v>6593</v>
      </c>
      <c r="U389" s="724">
        <v>165</v>
      </c>
      <c r="V389" s="724">
        <v>6197</v>
      </c>
      <c r="W389" s="724">
        <v>183</v>
      </c>
      <c r="X389" s="724">
        <v>6463</v>
      </c>
      <c r="Y389" s="724">
        <v>134</v>
      </c>
      <c r="Z389" s="590">
        <v>6615</v>
      </c>
      <c r="AA389" s="726">
        <v>141</v>
      </c>
    </row>
    <row r="390" spans="2:27" x14ac:dyDescent="0.3">
      <c r="B390" s="693" t="s">
        <v>82</v>
      </c>
      <c r="C390" s="693" t="s">
        <v>227</v>
      </c>
      <c r="D390" s="694">
        <v>6755</v>
      </c>
      <c r="E390" s="694">
        <v>157</v>
      </c>
      <c r="F390" s="694">
        <v>6691</v>
      </c>
      <c r="G390" s="695">
        <v>153</v>
      </c>
      <c r="H390" s="695">
        <v>6549</v>
      </c>
      <c r="I390" s="695">
        <v>173</v>
      </c>
      <c r="J390" s="724">
        <v>6482</v>
      </c>
      <c r="K390" s="724">
        <v>173</v>
      </c>
      <c r="L390" s="724">
        <v>6786</v>
      </c>
      <c r="M390" s="724">
        <v>170</v>
      </c>
      <c r="N390" s="724">
        <v>6952</v>
      </c>
      <c r="O390" s="724">
        <v>174</v>
      </c>
      <c r="P390" s="724">
        <v>7281</v>
      </c>
      <c r="Q390" s="724">
        <v>173</v>
      </c>
      <c r="R390" s="724">
        <v>6998</v>
      </c>
      <c r="S390" s="724">
        <v>165</v>
      </c>
      <c r="T390" s="724">
        <v>6804</v>
      </c>
      <c r="U390" s="724">
        <v>171</v>
      </c>
      <c r="V390" s="724">
        <v>6695</v>
      </c>
      <c r="W390" s="724">
        <v>174</v>
      </c>
      <c r="X390" s="724">
        <v>6431</v>
      </c>
      <c r="Y390" s="724">
        <v>159</v>
      </c>
      <c r="Z390" s="590">
        <v>6310</v>
      </c>
      <c r="AA390" s="726">
        <v>127</v>
      </c>
    </row>
    <row r="391" spans="2:27" x14ac:dyDescent="0.3">
      <c r="B391" s="693" t="s">
        <v>82</v>
      </c>
      <c r="C391" s="693" t="s">
        <v>228</v>
      </c>
      <c r="D391" s="694">
        <v>6822</v>
      </c>
      <c r="E391" s="694">
        <v>146</v>
      </c>
      <c r="F391" s="694">
        <v>6509</v>
      </c>
      <c r="G391" s="695">
        <v>173</v>
      </c>
      <c r="H391" s="695">
        <v>6458</v>
      </c>
      <c r="I391" s="695">
        <v>159</v>
      </c>
      <c r="J391" s="724">
        <v>6390</v>
      </c>
      <c r="K391" s="724">
        <v>132</v>
      </c>
      <c r="L391" s="724">
        <v>6183</v>
      </c>
      <c r="M391" s="724">
        <v>131</v>
      </c>
      <c r="N391" s="724">
        <v>6795</v>
      </c>
      <c r="O391" s="724">
        <v>173</v>
      </c>
      <c r="P391" s="724">
        <v>6868</v>
      </c>
      <c r="Q391" s="724">
        <v>158</v>
      </c>
      <c r="R391" s="724">
        <v>6859</v>
      </c>
      <c r="S391" s="724">
        <v>159</v>
      </c>
      <c r="T391" s="724">
        <v>6929</v>
      </c>
      <c r="U391" s="724">
        <v>156</v>
      </c>
      <c r="V391" s="724">
        <v>6715</v>
      </c>
      <c r="W391" s="724">
        <v>157</v>
      </c>
      <c r="X391" s="724">
        <v>6817</v>
      </c>
      <c r="Y391" s="724">
        <v>161</v>
      </c>
      <c r="Z391" s="590">
        <v>6292</v>
      </c>
      <c r="AA391" s="726">
        <v>158</v>
      </c>
    </row>
    <row r="392" spans="2:27" x14ac:dyDescent="0.3">
      <c r="B392" s="693" t="s">
        <v>82</v>
      </c>
      <c r="C392" s="693" t="s">
        <v>229</v>
      </c>
      <c r="D392" s="694">
        <v>7324</v>
      </c>
      <c r="E392" s="694">
        <v>138</v>
      </c>
      <c r="F392" s="694">
        <v>7758</v>
      </c>
      <c r="G392" s="695">
        <v>147</v>
      </c>
      <c r="H392" s="695">
        <v>7336</v>
      </c>
      <c r="I392" s="695">
        <v>185</v>
      </c>
      <c r="J392" s="724">
        <v>7520</v>
      </c>
      <c r="K392" s="724">
        <v>167</v>
      </c>
      <c r="L392" s="724">
        <v>7344</v>
      </c>
      <c r="M392" s="724">
        <v>138</v>
      </c>
      <c r="N392" s="724">
        <v>7588</v>
      </c>
      <c r="O392" s="724">
        <v>146</v>
      </c>
      <c r="P392" s="724">
        <v>8311</v>
      </c>
      <c r="Q392" s="724">
        <v>150</v>
      </c>
      <c r="R392" s="724">
        <v>8377</v>
      </c>
      <c r="S392" s="724">
        <v>157</v>
      </c>
      <c r="T392" s="724">
        <v>8408</v>
      </c>
      <c r="U392" s="724">
        <v>140</v>
      </c>
      <c r="V392" s="724">
        <v>8597</v>
      </c>
      <c r="W392" s="724">
        <v>206</v>
      </c>
      <c r="X392" s="724">
        <v>8741</v>
      </c>
      <c r="Y392" s="724">
        <v>151</v>
      </c>
      <c r="Z392" s="590">
        <v>8203</v>
      </c>
      <c r="AA392" s="726">
        <v>194</v>
      </c>
    </row>
    <row r="393" spans="2:27" x14ac:dyDescent="0.3">
      <c r="B393" s="693" t="s">
        <v>82</v>
      </c>
      <c r="C393" s="693" t="s">
        <v>287</v>
      </c>
      <c r="D393" s="694">
        <v>6960</v>
      </c>
      <c r="E393" s="694">
        <v>106</v>
      </c>
      <c r="F393" s="694">
        <v>6948</v>
      </c>
      <c r="G393" s="695">
        <v>140</v>
      </c>
      <c r="H393" s="695">
        <v>6880</v>
      </c>
      <c r="I393" s="695">
        <v>82</v>
      </c>
      <c r="J393" s="724">
        <v>6694</v>
      </c>
      <c r="K393" s="724">
        <v>127</v>
      </c>
      <c r="L393" s="724">
        <v>6451</v>
      </c>
      <c r="M393" s="724">
        <v>112</v>
      </c>
      <c r="N393" s="724">
        <v>6434</v>
      </c>
      <c r="O393" s="724">
        <v>116</v>
      </c>
      <c r="P393" s="724">
        <v>6427</v>
      </c>
      <c r="Q393" s="724">
        <v>117</v>
      </c>
      <c r="R393" s="724">
        <v>6739</v>
      </c>
      <c r="S393" s="724">
        <v>127</v>
      </c>
      <c r="T393" s="724">
        <v>6975</v>
      </c>
      <c r="U393" s="724">
        <v>135</v>
      </c>
      <c r="V393" s="724">
        <v>7077</v>
      </c>
      <c r="W393" s="724">
        <v>122</v>
      </c>
      <c r="X393" s="724">
        <v>7291</v>
      </c>
      <c r="Y393" s="724">
        <v>143</v>
      </c>
      <c r="Z393" s="590">
        <v>7380</v>
      </c>
      <c r="AA393" s="726">
        <v>115</v>
      </c>
    </row>
    <row r="394" spans="2:27" x14ac:dyDescent="0.3">
      <c r="B394" s="693" t="s">
        <v>82</v>
      </c>
      <c r="C394" s="693" t="s">
        <v>230</v>
      </c>
      <c r="D394" s="694">
        <v>6422</v>
      </c>
      <c r="E394" s="694">
        <v>99</v>
      </c>
      <c r="F394" s="694">
        <v>6411</v>
      </c>
      <c r="G394" s="695">
        <v>91</v>
      </c>
      <c r="H394" s="695">
        <v>6189</v>
      </c>
      <c r="I394" s="695">
        <v>130</v>
      </c>
      <c r="J394" s="724">
        <v>6040</v>
      </c>
      <c r="K394" s="724">
        <v>78</v>
      </c>
      <c r="L394" s="724">
        <v>5951</v>
      </c>
      <c r="M394" s="724">
        <v>85</v>
      </c>
      <c r="N394" s="724">
        <v>5697</v>
      </c>
      <c r="O394" s="724">
        <v>98</v>
      </c>
      <c r="P394" s="724">
        <v>5702</v>
      </c>
      <c r="Q394" s="724">
        <v>102</v>
      </c>
      <c r="R394" s="724">
        <v>5706</v>
      </c>
      <c r="S394" s="724">
        <v>103</v>
      </c>
      <c r="T394" s="724">
        <v>6217</v>
      </c>
      <c r="U394" s="724">
        <v>88</v>
      </c>
      <c r="V394" s="724">
        <v>6438</v>
      </c>
      <c r="W394" s="724">
        <v>110</v>
      </c>
      <c r="X394" s="724">
        <v>7076</v>
      </c>
      <c r="Y394" s="724">
        <v>90</v>
      </c>
      <c r="Z394" s="590">
        <v>7056</v>
      </c>
      <c r="AA394" s="726">
        <v>146</v>
      </c>
    </row>
    <row r="395" spans="2:27" x14ac:dyDescent="0.3">
      <c r="B395" s="693" t="s">
        <v>82</v>
      </c>
      <c r="C395" s="693" t="s">
        <v>231</v>
      </c>
      <c r="D395" s="694">
        <v>6158</v>
      </c>
      <c r="E395" s="694">
        <v>101</v>
      </c>
      <c r="F395" s="694">
        <v>5550</v>
      </c>
      <c r="G395" s="695">
        <v>76</v>
      </c>
      <c r="H395" s="695">
        <v>5391</v>
      </c>
      <c r="I395" s="695">
        <v>67</v>
      </c>
      <c r="J395" s="724">
        <v>5260</v>
      </c>
      <c r="K395" s="724">
        <v>67</v>
      </c>
      <c r="L395" s="724">
        <v>5153</v>
      </c>
      <c r="M395" s="724">
        <v>72</v>
      </c>
      <c r="N395" s="724">
        <v>5188</v>
      </c>
      <c r="O395" s="724">
        <v>64</v>
      </c>
      <c r="P395" s="724">
        <v>4971</v>
      </c>
      <c r="Q395" s="724">
        <v>71</v>
      </c>
      <c r="R395" s="724">
        <v>4781</v>
      </c>
      <c r="S395" s="724">
        <v>80</v>
      </c>
      <c r="T395" s="724">
        <v>4937</v>
      </c>
      <c r="U395" s="724">
        <v>101</v>
      </c>
      <c r="V395" s="724">
        <v>5359</v>
      </c>
      <c r="W395" s="724">
        <v>80</v>
      </c>
      <c r="X395" s="724">
        <v>5844</v>
      </c>
      <c r="Y395" s="724">
        <v>104</v>
      </c>
      <c r="Z395" s="590">
        <v>6022</v>
      </c>
      <c r="AA395" s="726">
        <v>98</v>
      </c>
    </row>
    <row r="396" spans="2:27" x14ac:dyDescent="0.3">
      <c r="B396" s="693" t="s">
        <v>82</v>
      </c>
      <c r="C396" s="693" t="s">
        <v>288</v>
      </c>
      <c r="D396" s="694">
        <v>5272</v>
      </c>
      <c r="E396" s="694">
        <v>63</v>
      </c>
      <c r="F396" s="694">
        <v>5367</v>
      </c>
      <c r="G396" s="695">
        <v>53</v>
      </c>
      <c r="H396" s="695">
        <v>4745</v>
      </c>
      <c r="I396" s="695">
        <v>45</v>
      </c>
      <c r="J396" s="724">
        <v>4595</v>
      </c>
      <c r="K396" s="724">
        <v>49</v>
      </c>
      <c r="L396" s="724">
        <v>4408</v>
      </c>
      <c r="M396" s="724">
        <v>48</v>
      </c>
      <c r="N396" s="724">
        <v>4567</v>
      </c>
      <c r="O396" s="724">
        <v>57</v>
      </c>
      <c r="P396" s="724">
        <v>4391</v>
      </c>
      <c r="Q396" s="724">
        <v>52</v>
      </c>
      <c r="R396" s="724">
        <v>4465</v>
      </c>
      <c r="S396" s="724">
        <v>68</v>
      </c>
      <c r="T396" s="724">
        <v>4356</v>
      </c>
      <c r="U396" s="724">
        <v>49</v>
      </c>
      <c r="V396" s="724">
        <v>4534</v>
      </c>
      <c r="W396" s="724">
        <v>63</v>
      </c>
      <c r="X396" s="724">
        <v>5113</v>
      </c>
      <c r="Y396" s="724">
        <v>83</v>
      </c>
      <c r="Z396" s="590">
        <v>5231</v>
      </c>
      <c r="AA396" s="726">
        <v>93</v>
      </c>
    </row>
    <row r="397" spans="2:27" x14ac:dyDescent="0.3">
      <c r="B397" s="693" t="s">
        <v>82</v>
      </c>
      <c r="C397" s="693" t="s">
        <v>232</v>
      </c>
      <c r="D397" s="694">
        <v>4373</v>
      </c>
      <c r="E397" s="694">
        <v>50</v>
      </c>
      <c r="F397" s="694">
        <v>4144</v>
      </c>
      <c r="G397" s="695">
        <v>41</v>
      </c>
      <c r="H397" s="695">
        <v>4265</v>
      </c>
      <c r="I397" s="695">
        <v>39</v>
      </c>
      <c r="J397" s="724">
        <v>4016</v>
      </c>
      <c r="K397" s="724">
        <v>42</v>
      </c>
      <c r="L397" s="724">
        <v>3694</v>
      </c>
      <c r="M397" s="724">
        <v>40</v>
      </c>
      <c r="N397" s="724">
        <v>3727</v>
      </c>
      <c r="O397" s="724">
        <v>47</v>
      </c>
      <c r="P397" s="724">
        <v>3924</v>
      </c>
      <c r="Q397" s="724">
        <v>50</v>
      </c>
      <c r="R397" s="724">
        <v>3851</v>
      </c>
      <c r="S397" s="724">
        <v>48</v>
      </c>
      <c r="T397" s="724">
        <v>3894</v>
      </c>
      <c r="U397" s="724">
        <v>47</v>
      </c>
      <c r="V397" s="724">
        <v>3822</v>
      </c>
      <c r="W397" s="724">
        <v>42</v>
      </c>
      <c r="X397" s="724">
        <v>4242</v>
      </c>
      <c r="Y397" s="724">
        <v>53</v>
      </c>
      <c r="Z397" s="590">
        <v>4451</v>
      </c>
      <c r="AA397" s="726">
        <v>58</v>
      </c>
    </row>
    <row r="398" spans="2:27" x14ac:dyDescent="0.3">
      <c r="B398" s="693" t="s">
        <v>82</v>
      </c>
      <c r="C398" s="693" t="s">
        <v>325</v>
      </c>
      <c r="D398" s="694">
        <v>0</v>
      </c>
      <c r="E398" s="694">
        <v>0</v>
      </c>
      <c r="F398" s="694">
        <v>0</v>
      </c>
      <c r="G398" s="695">
        <v>0</v>
      </c>
      <c r="H398" s="695">
        <v>0</v>
      </c>
      <c r="I398" s="695">
        <v>0</v>
      </c>
      <c r="J398" s="724">
        <v>0</v>
      </c>
      <c r="K398" s="724">
        <v>0</v>
      </c>
      <c r="L398" s="724">
        <v>0</v>
      </c>
      <c r="M398" s="724">
        <v>0</v>
      </c>
      <c r="N398" s="724">
        <v>0</v>
      </c>
      <c r="O398" s="724">
        <v>0</v>
      </c>
      <c r="P398" s="724">
        <v>0</v>
      </c>
      <c r="Q398" s="724">
        <v>0</v>
      </c>
      <c r="R398" s="724">
        <v>0</v>
      </c>
      <c r="S398" s="724">
        <v>0</v>
      </c>
      <c r="T398" s="724">
        <v>0</v>
      </c>
      <c r="U398" s="724">
        <v>0</v>
      </c>
      <c r="V398" s="724">
        <v>0</v>
      </c>
      <c r="W398" s="724">
        <v>0</v>
      </c>
      <c r="X398" s="724">
        <v>0</v>
      </c>
      <c r="Y398" s="724">
        <v>0</v>
      </c>
      <c r="Z398" s="590">
        <v>0</v>
      </c>
      <c r="AA398" s="726">
        <v>0</v>
      </c>
    </row>
    <row r="399" spans="2:27" x14ac:dyDescent="0.3">
      <c r="B399" s="693" t="s">
        <v>82</v>
      </c>
      <c r="C399" s="693" t="s">
        <v>326</v>
      </c>
      <c r="D399" s="694">
        <v>0</v>
      </c>
      <c r="E399" s="694">
        <v>0</v>
      </c>
      <c r="F399" s="694">
        <v>0</v>
      </c>
      <c r="G399" s="695">
        <v>0</v>
      </c>
      <c r="H399" s="695">
        <v>0</v>
      </c>
      <c r="I399" s="695">
        <v>0</v>
      </c>
      <c r="J399" s="724">
        <v>0</v>
      </c>
      <c r="K399" s="724">
        <v>0</v>
      </c>
      <c r="L399" s="724">
        <v>0</v>
      </c>
      <c r="M399" s="724">
        <v>0</v>
      </c>
      <c r="N399" s="724">
        <v>0</v>
      </c>
      <c r="O399" s="724">
        <v>0</v>
      </c>
      <c r="P399" s="724">
        <v>0</v>
      </c>
      <c r="Q399" s="724">
        <v>0</v>
      </c>
      <c r="R399" s="724">
        <v>0</v>
      </c>
      <c r="S399" s="724">
        <v>0</v>
      </c>
      <c r="T399" s="724">
        <v>0</v>
      </c>
      <c r="U399" s="724">
        <v>0</v>
      </c>
      <c r="V399" s="724">
        <v>0</v>
      </c>
      <c r="W399" s="724">
        <v>0</v>
      </c>
      <c r="X399" s="724">
        <v>0</v>
      </c>
      <c r="Y399" s="724">
        <v>0</v>
      </c>
      <c r="Z399" s="590">
        <v>0</v>
      </c>
      <c r="AA399" s="726">
        <v>0</v>
      </c>
    </row>
    <row r="400" spans="2:27" x14ac:dyDescent="0.3">
      <c r="B400" s="693" t="s">
        <v>82</v>
      </c>
      <c r="C400" s="693" t="s">
        <v>289</v>
      </c>
      <c r="D400" s="694">
        <v>348</v>
      </c>
      <c r="E400" s="694">
        <v>2</v>
      </c>
      <c r="F400" s="694">
        <v>166</v>
      </c>
      <c r="G400" s="695">
        <v>1</v>
      </c>
      <c r="H400" s="695">
        <v>86</v>
      </c>
      <c r="I400" s="695">
        <v>9</v>
      </c>
      <c r="J400" s="724">
        <v>34</v>
      </c>
      <c r="K400" s="724">
        <v>0</v>
      </c>
      <c r="L400" s="724">
        <v>133</v>
      </c>
      <c r="M400" s="724">
        <v>0</v>
      </c>
      <c r="N400" s="724">
        <v>49</v>
      </c>
      <c r="O400" s="724">
        <v>1</v>
      </c>
      <c r="P400" s="724">
        <v>25</v>
      </c>
      <c r="Q400" s="724">
        <v>4</v>
      </c>
      <c r="R400" s="724">
        <v>0</v>
      </c>
      <c r="S400" s="724">
        <v>3</v>
      </c>
      <c r="T400" s="724">
        <v>0</v>
      </c>
      <c r="U400" s="724">
        <v>9</v>
      </c>
      <c r="V400" s="724">
        <v>0</v>
      </c>
      <c r="W400" s="724">
        <v>0</v>
      </c>
      <c r="X400" s="724">
        <v>94</v>
      </c>
      <c r="Y400" s="724">
        <v>0</v>
      </c>
      <c r="Z400" s="590">
        <v>30</v>
      </c>
      <c r="AA400" s="726">
        <v>0</v>
      </c>
    </row>
    <row r="401" spans="2:27" x14ac:dyDescent="0.3">
      <c r="B401" s="693" t="s">
        <v>82</v>
      </c>
      <c r="C401" s="693" t="s">
        <v>290</v>
      </c>
      <c r="D401" s="694">
        <v>939</v>
      </c>
      <c r="E401" s="694">
        <v>5</v>
      </c>
      <c r="F401" s="694">
        <v>672</v>
      </c>
      <c r="G401" s="695">
        <v>29</v>
      </c>
      <c r="H401" s="695">
        <v>765</v>
      </c>
      <c r="I401" s="695">
        <v>10</v>
      </c>
      <c r="J401" s="724">
        <v>791</v>
      </c>
      <c r="K401" s="724">
        <v>10</v>
      </c>
      <c r="L401" s="724">
        <v>712</v>
      </c>
      <c r="M401" s="724">
        <v>16</v>
      </c>
      <c r="N401" s="724">
        <v>781</v>
      </c>
      <c r="O401" s="724">
        <v>14</v>
      </c>
      <c r="P401" s="724">
        <v>552</v>
      </c>
      <c r="Q401" s="724">
        <v>19</v>
      </c>
      <c r="R401" s="724">
        <v>598</v>
      </c>
      <c r="S401" s="724">
        <v>10</v>
      </c>
      <c r="T401" s="724">
        <v>648</v>
      </c>
      <c r="U401" s="724">
        <v>5</v>
      </c>
      <c r="V401" s="724">
        <v>635</v>
      </c>
      <c r="W401" s="724">
        <v>15</v>
      </c>
      <c r="X401" s="724">
        <v>358</v>
      </c>
      <c r="Y401" s="724">
        <v>7</v>
      </c>
      <c r="Z401" s="590">
        <v>129</v>
      </c>
      <c r="AA401" s="726">
        <v>0</v>
      </c>
    </row>
    <row r="402" spans="2:27" x14ac:dyDescent="0.3">
      <c r="B402" s="693" t="s">
        <v>82</v>
      </c>
      <c r="C402" s="693" t="s">
        <v>291</v>
      </c>
      <c r="D402" s="694">
        <v>2392</v>
      </c>
      <c r="E402" s="694">
        <v>7</v>
      </c>
      <c r="F402" s="694">
        <v>2239</v>
      </c>
      <c r="G402" s="695">
        <v>66</v>
      </c>
      <c r="H402" s="695">
        <v>2427</v>
      </c>
      <c r="I402" s="695">
        <v>71</v>
      </c>
      <c r="J402" s="724">
        <v>2578</v>
      </c>
      <c r="K402" s="724">
        <v>79</v>
      </c>
      <c r="L402" s="724">
        <v>2674</v>
      </c>
      <c r="M402" s="724">
        <v>35</v>
      </c>
      <c r="N402" s="724">
        <v>3375</v>
      </c>
      <c r="O402" s="724">
        <v>48</v>
      </c>
      <c r="P402" s="724">
        <v>2904</v>
      </c>
      <c r="Q402" s="724">
        <v>49</v>
      </c>
      <c r="R402" s="724">
        <v>2777</v>
      </c>
      <c r="S402" s="724">
        <v>40</v>
      </c>
      <c r="T402" s="724">
        <v>2839</v>
      </c>
      <c r="U402" s="724">
        <v>26</v>
      </c>
      <c r="V402" s="724">
        <v>2659</v>
      </c>
      <c r="W402" s="724">
        <v>32</v>
      </c>
      <c r="X402" s="724">
        <v>1663</v>
      </c>
      <c r="Y402" s="724">
        <v>28</v>
      </c>
      <c r="Z402" s="590">
        <v>600</v>
      </c>
      <c r="AA402" s="726">
        <v>20</v>
      </c>
    </row>
    <row r="403" spans="2:27" x14ac:dyDescent="0.3">
      <c r="B403" s="693" t="s">
        <v>82</v>
      </c>
      <c r="C403" s="693" t="s">
        <v>292</v>
      </c>
      <c r="D403" s="694">
        <v>2694</v>
      </c>
      <c r="E403" s="694">
        <v>4</v>
      </c>
      <c r="F403" s="694">
        <v>2780</v>
      </c>
      <c r="G403" s="695">
        <v>42</v>
      </c>
      <c r="H403" s="695">
        <v>2783</v>
      </c>
      <c r="I403" s="695">
        <v>86</v>
      </c>
      <c r="J403" s="724">
        <v>3062</v>
      </c>
      <c r="K403" s="724">
        <v>90</v>
      </c>
      <c r="L403" s="724">
        <v>2858</v>
      </c>
      <c r="M403" s="724">
        <v>64</v>
      </c>
      <c r="N403" s="724">
        <v>3533</v>
      </c>
      <c r="O403" s="724">
        <v>56</v>
      </c>
      <c r="P403" s="724">
        <v>3259</v>
      </c>
      <c r="Q403" s="724">
        <v>40</v>
      </c>
      <c r="R403" s="724">
        <v>3058</v>
      </c>
      <c r="S403" s="724">
        <v>47</v>
      </c>
      <c r="T403" s="724">
        <v>3203</v>
      </c>
      <c r="U403" s="724">
        <v>44</v>
      </c>
      <c r="V403" s="724">
        <v>3219</v>
      </c>
      <c r="W403" s="724">
        <v>32</v>
      </c>
      <c r="X403" s="724">
        <v>2324</v>
      </c>
      <c r="Y403" s="724">
        <v>30</v>
      </c>
      <c r="Z403" s="590">
        <v>1537</v>
      </c>
      <c r="AA403" s="726">
        <v>25</v>
      </c>
    </row>
    <row r="404" spans="2:27" x14ac:dyDescent="0.3">
      <c r="B404" s="693" t="s">
        <v>82</v>
      </c>
      <c r="C404" s="693" t="s">
        <v>293</v>
      </c>
      <c r="D404" s="694">
        <v>2257</v>
      </c>
      <c r="E404" s="694">
        <v>105</v>
      </c>
      <c r="F404" s="694">
        <v>1187</v>
      </c>
      <c r="G404" s="695">
        <v>44</v>
      </c>
      <c r="H404" s="695">
        <v>1879</v>
      </c>
      <c r="I404" s="695">
        <v>33</v>
      </c>
      <c r="J404" s="724">
        <v>1535</v>
      </c>
      <c r="K404" s="724">
        <v>47</v>
      </c>
      <c r="L404" s="724">
        <v>1700</v>
      </c>
      <c r="M404" s="724">
        <v>51</v>
      </c>
      <c r="N404" s="724">
        <v>1047</v>
      </c>
      <c r="O404" s="724">
        <v>26</v>
      </c>
      <c r="P404" s="724">
        <v>1389</v>
      </c>
      <c r="Q404" s="724">
        <v>32</v>
      </c>
      <c r="R404" s="724">
        <v>914</v>
      </c>
      <c r="S404" s="724">
        <v>19</v>
      </c>
      <c r="T404" s="724">
        <v>1108</v>
      </c>
      <c r="U404" s="724">
        <v>42</v>
      </c>
      <c r="V404" s="724">
        <v>1090</v>
      </c>
      <c r="W404" s="724">
        <v>35</v>
      </c>
      <c r="X404" s="724">
        <v>1001</v>
      </c>
      <c r="Y404" s="724">
        <v>13</v>
      </c>
      <c r="Z404" s="590">
        <v>810</v>
      </c>
      <c r="AA404" s="726">
        <v>28</v>
      </c>
    </row>
    <row r="405" spans="2:27" x14ac:dyDescent="0.3">
      <c r="B405" s="693" t="s">
        <v>82</v>
      </c>
      <c r="C405" s="693" t="s">
        <v>294</v>
      </c>
      <c r="D405" s="694">
        <v>753</v>
      </c>
      <c r="E405" s="694">
        <v>39</v>
      </c>
      <c r="F405" s="694">
        <v>2065</v>
      </c>
      <c r="G405" s="695">
        <v>2</v>
      </c>
      <c r="H405" s="695">
        <v>1682</v>
      </c>
      <c r="I405" s="695">
        <v>12</v>
      </c>
      <c r="J405" s="724">
        <v>2202</v>
      </c>
      <c r="K405" s="724">
        <v>26</v>
      </c>
      <c r="L405" s="724">
        <v>1631</v>
      </c>
      <c r="M405" s="724">
        <v>19</v>
      </c>
      <c r="N405" s="724">
        <v>2659</v>
      </c>
      <c r="O405" s="724">
        <v>46</v>
      </c>
      <c r="P405" s="724">
        <v>2405</v>
      </c>
      <c r="Q405" s="724">
        <v>33</v>
      </c>
      <c r="R405" s="724">
        <v>2569</v>
      </c>
      <c r="S405" s="724">
        <v>22</v>
      </c>
      <c r="T405" s="724">
        <v>2751</v>
      </c>
      <c r="U405" s="724">
        <v>16</v>
      </c>
      <c r="V405" s="724">
        <v>3570</v>
      </c>
      <c r="W405" s="724">
        <v>35</v>
      </c>
      <c r="X405" s="724">
        <v>2326</v>
      </c>
      <c r="Y405" s="724">
        <v>46</v>
      </c>
      <c r="Z405" s="590">
        <v>1622</v>
      </c>
      <c r="AA405" s="726">
        <v>35</v>
      </c>
    </row>
    <row r="406" spans="2:27" x14ac:dyDescent="0.3">
      <c r="B406" s="693" t="s">
        <v>82</v>
      </c>
      <c r="C406" s="693" t="s">
        <v>327</v>
      </c>
      <c r="D406" s="694">
        <v>476</v>
      </c>
      <c r="E406" s="694">
        <v>0</v>
      </c>
      <c r="F406" s="694">
        <v>459</v>
      </c>
      <c r="G406" s="695">
        <v>58</v>
      </c>
      <c r="H406" s="695">
        <v>423</v>
      </c>
      <c r="I406" s="695">
        <v>43</v>
      </c>
      <c r="J406" s="724">
        <v>444</v>
      </c>
      <c r="K406" s="724">
        <v>19</v>
      </c>
      <c r="L406" s="724">
        <v>482</v>
      </c>
      <c r="M406" s="724">
        <v>21</v>
      </c>
      <c r="N406" s="724">
        <v>481</v>
      </c>
      <c r="O406" s="724">
        <v>47</v>
      </c>
      <c r="P406" s="724">
        <v>492</v>
      </c>
      <c r="Q406" s="724">
        <v>42</v>
      </c>
      <c r="R406" s="724">
        <v>617</v>
      </c>
      <c r="S406" s="724">
        <v>35</v>
      </c>
      <c r="T406" s="724">
        <v>574</v>
      </c>
      <c r="U406" s="724">
        <v>24</v>
      </c>
      <c r="V406" s="724">
        <v>750</v>
      </c>
      <c r="W406" s="724">
        <v>30</v>
      </c>
      <c r="X406" s="724">
        <v>706</v>
      </c>
      <c r="Y406" s="724">
        <v>23</v>
      </c>
      <c r="Z406" s="590">
        <v>575</v>
      </c>
      <c r="AA406" s="726">
        <v>7</v>
      </c>
    </row>
    <row r="407" spans="2:27" x14ac:dyDescent="0.3">
      <c r="B407" s="693" t="s">
        <v>83</v>
      </c>
      <c r="C407" s="693" t="s">
        <v>223</v>
      </c>
      <c r="D407" s="694">
        <v>21064</v>
      </c>
      <c r="E407" s="694">
        <v>41</v>
      </c>
      <c r="F407" s="694">
        <v>21790</v>
      </c>
      <c r="G407" s="695">
        <v>50</v>
      </c>
      <c r="H407" s="695">
        <v>22075</v>
      </c>
      <c r="I407" s="695">
        <v>117</v>
      </c>
      <c r="J407" s="724">
        <v>21554</v>
      </c>
      <c r="K407" s="724">
        <v>82</v>
      </c>
      <c r="L407" s="724">
        <v>25495</v>
      </c>
      <c r="M407" s="724">
        <v>154</v>
      </c>
      <c r="N407" s="724">
        <v>30240</v>
      </c>
      <c r="O407" s="724">
        <v>195</v>
      </c>
      <c r="P407" s="724">
        <v>30519</v>
      </c>
      <c r="Q407" s="724">
        <v>160</v>
      </c>
      <c r="R407" s="724">
        <v>25925</v>
      </c>
      <c r="S407" s="724">
        <v>92</v>
      </c>
      <c r="T407" s="724">
        <v>24826</v>
      </c>
      <c r="U407" s="724">
        <v>151</v>
      </c>
      <c r="V407" s="724">
        <v>23551</v>
      </c>
      <c r="W407" s="724">
        <v>171</v>
      </c>
      <c r="X407" s="724">
        <v>21177</v>
      </c>
      <c r="Y407" s="724">
        <v>173</v>
      </c>
      <c r="Z407" s="590">
        <v>18019</v>
      </c>
      <c r="AA407" s="726">
        <v>147</v>
      </c>
    </row>
    <row r="408" spans="2:27" x14ac:dyDescent="0.3">
      <c r="B408" s="693" t="s">
        <v>83</v>
      </c>
      <c r="C408" s="693" t="s">
        <v>286</v>
      </c>
      <c r="D408" s="694">
        <v>33513</v>
      </c>
      <c r="E408" s="694">
        <v>157</v>
      </c>
      <c r="F408" s="694">
        <v>34627</v>
      </c>
      <c r="G408" s="695">
        <v>164</v>
      </c>
      <c r="H408" s="695">
        <v>33005</v>
      </c>
      <c r="I408" s="695">
        <v>235</v>
      </c>
      <c r="J408" s="724">
        <v>34797</v>
      </c>
      <c r="K408" s="724">
        <v>193</v>
      </c>
      <c r="L408" s="724">
        <v>41568</v>
      </c>
      <c r="M408" s="724">
        <v>253</v>
      </c>
      <c r="N408" s="724">
        <v>46322</v>
      </c>
      <c r="O408" s="724">
        <v>297</v>
      </c>
      <c r="P408" s="724">
        <v>44853</v>
      </c>
      <c r="Q408" s="724">
        <v>327</v>
      </c>
      <c r="R408" s="724">
        <v>49170</v>
      </c>
      <c r="S408" s="724">
        <v>441</v>
      </c>
      <c r="T408" s="724">
        <v>46444</v>
      </c>
      <c r="U408" s="724">
        <v>693</v>
      </c>
      <c r="V408" s="724">
        <v>48017</v>
      </c>
      <c r="W408" s="724">
        <v>696</v>
      </c>
      <c r="X408" s="724">
        <v>47055</v>
      </c>
      <c r="Y408" s="724">
        <v>698</v>
      </c>
      <c r="Z408" s="590">
        <v>38672</v>
      </c>
      <c r="AA408" s="726">
        <v>689</v>
      </c>
    </row>
    <row r="409" spans="2:27" x14ac:dyDescent="0.3">
      <c r="B409" s="693" t="s">
        <v>83</v>
      </c>
      <c r="C409" s="693" t="s">
        <v>255</v>
      </c>
      <c r="D409" s="694">
        <v>94659</v>
      </c>
      <c r="E409" s="694">
        <v>569</v>
      </c>
      <c r="F409" s="694">
        <v>96561</v>
      </c>
      <c r="G409" s="695">
        <v>630</v>
      </c>
      <c r="H409" s="695">
        <v>96547</v>
      </c>
      <c r="I409" s="695">
        <v>781</v>
      </c>
      <c r="J409" s="724">
        <v>92945</v>
      </c>
      <c r="K409" s="724">
        <v>781</v>
      </c>
      <c r="L409" s="724">
        <v>87713</v>
      </c>
      <c r="M409" s="724">
        <v>721</v>
      </c>
      <c r="N409" s="724">
        <v>87700</v>
      </c>
      <c r="O409" s="724">
        <v>769</v>
      </c>
      <c r="P409" s="724">
        <v>85143</v>
      </c>
      <c r="Q409" s="724">
        <v>747</v>
      </c>
      <c r="R409" s="724">
        <v>84456</v>
      </c>
      <c r="S409" s="724">
        <v>825</v>
      </c>
      <c r="T409" s="724">
        <v>84169</v>
      </c>
      <c r="U409" s="724">
        <v>1202</v>
      </c>
      <c r="V409" s="724">
        <v>83268</v>
      </c>
      <c r="W409" s="724">
        <v>1149</v>
      </c>
      <c r="X409" s="724">
        <v>82242</v>
      </c>
      <c r="Y409" s="724">
        <v>1203</v>
      </c>
      <c r="Z409" s="590">
        <v>75692</v>
      </c>
      <c r="AA409" s="726">
        <v>1196</v>
      </c>
    </row>
    <row r="410" spans="2:27" x14ac:dyDescent="0.3">
      <c r="B410" s="693" t="s">
        <v>83</v>
      </c>
      <c r="C410" s="693" t="s">
        <v>224</v>
      </c>
      <c r="D410" s="694">
        <v>108501</v>
      </c>
      <c r="E410" s="694">
        <v>798</v>
      </c>
      <c r="F410" s="694">
        <v>109408</v>
      </c>
      <c r="G410" s="695">
        <v>754</v>
      </c>
      <c r="H410" s="695">
        <v>106780</v>
      </c>
      <c r="I410" s="695">
        <v>896</v>
      </c>
      <c r="J410" s="724">
        <v>105736</v>
      </c>
      <c r="K410" s="724">
        <v>953</v>
      </c>
      <c r="L410" s="724">
        <v>101226</v>
      </c>
      <c r="M410" s="724">
        <v>998</v>
      </c>
      <c r="N410" s="724">
        <v>102894</v>
      </c>
      <c r="O410" s="724">
        <v>923</v>
      </c>
      <c r="P410" s="724">
        <v>99778</v>
      </c>
      <c r="Q410" s="724">
        <v>907</v>
      </c>
      <c r="R410" s="724">
        <v>99590</v>
      </c>
      <c r="S410" s="724">
        <v>962</v>
      </c>
      <c r="T410" s="724">
        <v>97334</v>
      </c>
      <c r="U410" s="724">
        <v>1414</v>
      </c>
      <c r="V410" s="724">
        <v>99146</v>
      </c>
      <c r="W410" s="724">
        <v>1445</v>
      </c>
      <c r="X410" s="724">
        <v>97200</v>
      </c>
      <c r="Y410" s="724">
        <v>1365</v>
      </c>
      <c r="Z410" s="590">
        <v>91938</v>
      </c>
      <c r="AA410" s="726">
        <v>1381</v>
      </c>
    </row>
    <row r="411" spans="2:27" x14ac:dyDescent="0.3">
      <c r="B411" s="693" t="s">
        <v>83</v>
      </c>
      <c r="C411" s="693" t="s">
        <v>225</v>
      </c>
      <c r="D411" s="694">
        <v>114057</v>
      </c>
      <c r="E411" s="694">
        <v>902</v>
      </c>
      <c r="F411" s="694">
        <v>108888</v>
      </c>
      <c r="G411" s="695">
        <v>866</v>
      </c>
      <c r="H411" s="695">
        <v>104459</v>
      </c>
      <c r="I411" s="695">
        <v>867</v>
      </c>
      <c r="J411" s="724">
        <v>102209</v>
      </c>
      <c r="K411" s="724">
        <v>831</v>
      </c>
      <c r="L411" s="724">
        <v>102244</v>
      </c>
      <c r="M411" s="724">
        <v>1003</v>
      </c>
      <c r="N411" s="724">
        <v>104892</v>
      </c>
      <c r="O411" s="724">
        <v>1070</v>
      </c>
      <c r="P411" s="724">
        <v>103123</v>
      </c>
      <c r="Q411" s="724">
        <v>946</v>
      </c>
      <c r="R411" s="724">
        <v>100899</v>
      </c>
      <c r="S411" s="724">
        <v>927</v>
      </c>
      <c r="T411" s="724">
        <v>98055</v>
      </c>
      <c r="U411" s="724">
        <v>1425</v>
      </c>
      <c r="V411" s="724">
        <v>97429</v>
      </c>
      <c r="W411" s="724">
        <v>1490</v>
      </c>
      <c r="X411" s="724">
        <v>97428</v>
      </c>
      <c r="Y411" s="724">
        <v>1462</v>
      </c>
      <c r="Z411" s="590">
        <v>92815</v>
      </c>
      <c r="AA411" s="726">
        <v>1439</v>
      </c>
    </row>
    <row r="412" spans="2:27" x14ac:dyDescent="0.3">
      <c r="B412" s="693" t="s">
        <v>83</v>
      </c>
      <c r="C412" s="693" t="s">
        <v>226</v>
      </c>
      <c r="D412" s="694">
        <v>120417</v>
      </c>
      <c r="E412" s="694">
        <v>999</v>
      </c>
      <c r="F412" s="694">
        <v>113699</v>
      </c>
      <c r="G412" s="695">
        <v>846</v>
      </c>
      <c r="H412" s="695">
        <v>108811</v>
      </c>
      <c r="I412" s="695">
        <v>983</v>
      </c>
      <c r="J412" s="724">
        <v>102854</v>
      </c>
      <c r="K412" s="724">
        <v>837</v>
      </c>
      <c r="L412" s="724">
        <v>100544</v>
      </c>
      <c r="M412" s="724">
        <v>883</v>
      </c>
      <c r="N412" s="724">
        <v>105114</v>
      </c>
      <c r="O412" s="724">
        <v>1012</v>
      </c>
      <c r="P412" s="724">
        <v>105765</v>
      </c>
      <c r="Q412" s="724">
        <v>1106</v>
      </c>
      <c r="R412" s="724">
        <v>104107</v>
      </c>
      <c r="S412" s="724">
        <v>971</v>
      </c>
      <c r="T412" s="724">
        <v>101008</v>
      </c>
      <c r="U412" s="724">
        <v>1222</v>
      </c>
      <c r="V412" s="724">
        <v>99508</v>
      </c>
      <c r="W412" s="724">
        <v>1258</v>
      </c>
      <c r="X412" s="724">
        <v>97474</v>
      </c>
      <c r="Y412" s="724">
        <v>1294</v>
      </c>
      <c r="Z412" s="590">
        <v>95079</v>
      </c>
      <c r="AA412" s="726">
        <v>1343</v>
      </c>
    </row>
    <row r="413" spans="2:27" x14ac:dyDescent="0.3">
      <c r="B413" s="693" t="s">
        <v>83</v>
      </c>
      <c r="C413" s="693" t="s">
        <v>227</v>
      </c>
      <c r="D413" s="694">
        <v>122144</v>
      </c>
      <c r="E413" s="694">
        <v>1094</v>
      </c>
      <c r="F413" s="694">
        <v>119925</v>
      </c>
      <c r="G413" s="695">
        <v>963</v>
      </c>
      <c r="H413" s="695">
        <v>110656</v>
      </c>
      <c r="I413" s="695">
        <v>967</v>
      </c>
      <c r="J413" s="724">
        <v>103733</v>
      </c>
      <c r="K413" s="724">
        <v>926</v>
      </c>
      <c r="L413" s="724">
        <v>100184</v>
      </c>
      <c r="M413" s="724">
        <v>869</v>
      </c>
      <c r="N413" s="724">
        <v>103177</v>
      </c>
      <c r="O413" s="724">
        <v>933</v>
      </c>
      <c r="P413" s="724">
        <v>105145</v>
      </c>
      <c r="Q413" s="724">
        <v>1041</v>
      </c>
      <c r="R413" s="724">
        <v>105472</v>
      </c>
      <c r="S413" s="724">
        <v>1155</v>
      </c>
      <c r="T413" s="724">
        <v>104206</v>
      </c>
      <c r="U413" s="724">
        <v>1278</v>
      </c>
      <c r="V413" s="724">
        <v>102066</v>
      </c>
      <c r="W413" s="724">
        <v>1259</v>
      </c>
      <c r="X413" s="724">
        <v>99510</v>
      </c>
      <c r="Y413" s="724">
        <v>1312</v>
      </c>
      <c r="Z413" s="590">
        <v>95002</v>
      </c>
      <c r="AA413" s="726">
        <v>1332</v>
      </c>
    </row>
    <row r="414" spans="2:27" x14ac:dyDescent="0.3">
      <c r="B414" s="693" t="s">
        <v>83</v>
      </c>
      <c r="C414" s="693" t="s">
        <v>228</v>
      </c>
      <c r="D414" s="694">
        <v>124266</v>
      </c>
      <c r="E414" s="694">
        <v>1187</v>
      </c>
      <c r="F414" s="694">
        <v>122218</v>
      </c>
      <c r="G414" s="695">
        <v>986</v>
      </c>
      <c r="H414" s="695">
        <v>118887</v>
      </c>
      <c r="I414" s="695">
        <v>1080</v>
      </c>
      <c r="J414" s="724">
        <v>108610</v>
      </c>
      <c r="K414" s="724">
        <v>932</v>
      </c>
      <c r="L414" s="724">
        <v>100937</v>
      </c>
      <c r="M414" s="724">
        <v>946</v>
      </c>
      <c r="N414" s="724">
        <v>102473</v>
      </c>
      <c r="O414" s="724">
        <v>911</v>
      </c>
      <c r="P414" s="724">
        <v>102644</v>
      </c>
      <c r="Q414" s="724">
        <v>947</v>
      </c>
      <c r="R414" s="724">
        <v>104728</v>
      </c>
      <c r="S414" s="724">
        <v>1076</v>
      </c>
      <c r="T414" s="724">
        <v>104198</v>
      </c>
      <c r="U414" s="724">
        <v>1447</v>
      </c>
      <c r="V414" s="724">
        <v>104284</v>
      </c>
      <c r="W414" s="724">
        <v>1287</v>
      </c>
      <c r="X414" s="724">
        <v>101429</v>
      </c>
      <c r="Y414" s="724">
        <v>1244</v>
      </c>
      <c r="Z414" s="590">
        <v>97105</v>
      </c>
      <c r="AA414" s="726">
        <v>1348</v>
      </c>
    </row>
    <row r="415" spans="2:27" x14ac:dyDescent="0.3">
      <c r="B415" s="693" t="s">
        <v>83</v>
      </c>
      <c r="C415" s="693" t="s">
        <v>229</v>
      </c>
      <c r="D415" s="694">
        <v>132220</v>
      </c>
      <c r="E415" s="694">
        <v>1001</v>
      </c>
      <c r="F415" s="694">
        <v>138249</v>
      </c>
      <c r="G415" s="695">
        <v>1017</v>
      </c>
      <c r="H415" s="695">
        <v>131440</v>
      </c>
      <c r="I415" s="695">
        <v>1118</v>
      </c>
      <c r="J415" s="724">
        <v>126269</v>
      </c>
      <c r="K415" s="724">
        <v>1102</v>
      </c>
      <c r="L415" s="724">
        <v>115143</v>
      </c>
      <c r="M415" s="724">
        <v>986</v>
      </c>
      <c r="N415" s="724">
        <v>115326</v>
      </c>
      <c r="O415" s="724">
        <v>968</v>
      </c>
      <c r="P415" s="724">
        <v>112973</v>
      </c>
      <c r="Q415" s="724">
        <v>1006</v>
      </c>
      <c r="R415" s="724">
        <v>113769</v>
      </c>
      <c r="S415" s="724">
        <v>1067</v>
      </c>
      <c r="T415" s="724">
        <v>113012</v>
      </c>
      <c r="U415" s="724">
        <v>1472</v>
      </c>
      <c r="V415" s="724">
        <v>114369</v>
      </c>
      <c r="W415" s="724">
        <v>1502</v>
      </c>
      <c r="X415" s="724">
        <v>114331</v>
      </c>
      <c r="Y415" s="724">
        <v>1358</v>
      </c>
      <c r="Z415" s="590">
        <v>106301</v>
      </c>
      <c r="AA415" s="726">
        <v>1416</v>
      </c>
    </row>
    <row r="416" spans="2:27" x14ac:dyDescent="0.3">
      <c r="B416" s="693" t="s">
        <v>83</v>
      </c>
      <c r="C416" s="693" t="s">
        <v>287</v>
      </c>
      <c r="D416" s="694">
        <v>128983</v>
      </c>
      <c r="E416" s="694">
        <v>940</v>
      </c>
      <c r="F416" s="694">
        <v>127074</v>
      </c>
      <c r="G416" s="695">
        <v>1002</v>
      </c>
      <c r="H416" s="695">
        <v>122028</v>
      </c>
      <c r="I416" s="695">
        <v>1120</v>
      </c>
      <c r="J416" s="724">
        <v>119272</v>
      </c>
      <c r="K416" s="724">
        <v>1036</v>
      </c>
      <c r="L416" s="724">
        <v>112780</v>
      </c>
      <c r="M416" s="724">
        <v>1015</v>
      </c>
      <c r="N416" s="724">
        <v>110213</v>
      </c>
      <c r="O416" s="724">
        <v>931</v>
      </c>
      <c r="P416" s="724">
        <v>106104</v>
      </c>
      <c r="Q416" s="724">
        <v>950</v>
      </c>
      <c r="R416" s="724">
        <v>104316</v>
      </c>
      <c r="S416" s="724">
        <v>1020</v>
      </c>
      <c r="T416" s="724">
        <v>103760</v>
      </c>
      <c r="U416" s="724">
        <v>1258</v>
      </c>
      <c r="V416" s="724">
        <v>105721</v>
      </c>
      <c r="W416" s="724">
        <v>1380</v>
      </c>
      <c r="X416" s="724">
        <v>107040</v>
      </c>
      <c r="Y416" s="724">
        <v>1347</v>
      </c>
      <c r="Z416" s="590">
        <v>108214</v>
      </c>
      <c r="AA416" s="726">
        <v>1342</v>
      </c>
    </row>
    <row r="417" spans="2:27" x14ac:dyDescent="0.3">
      <c r="B417" s="693" t="s">
        <v>83</v>
      </c>
      <c r="C417" s="693" t="s">
        <v>230</v>
      </c>
      <c r="D417" s="694">
        <v>122816</v>
      </c>
      <c r="E417" s="694">
        <v>883</v>
      </c>
      <c r="F417" s="694">
        <v>121498</v>
      </c>
      <c r="G417" s="695">
        <v>873</v>
      </c>
      <c r="H417" s="695">
        <v>113431</v>
      </c>
      <c r="I417" s="695">
        <v>1007</v>
      </c>
      <c r="J417" s="724">
        <v>112091</v>
      </c>
      <c r="K417" s="724">
        <v>975</v>
      </c>
      <c r="L417" s="724">
        <v>106933</v>
      </c>
      <c r="M417" s="724">
        <v>974</v>
      </c>
      <c r="N417" s="724">
        <v>107824</v>
      </c>
      <c r="O417" s="724">
        <v>907</v>
      </c>
      <c r="P417" s="724">
        <v>101560</v>
      </c>
      <c r="Q417" s="724">
        <v>910</v>
      </c>
      <c r="R417" s="724">
        <v>99477</v>
      </c>
      <c r="S417" s="724">
        <v>930</v>
      </c>
      <c r="T417" s="724">
        <v>97067</v>
      </c>
      <c r="U417" s="724">
        <v>1449</v>
      </c>
      <c r="V417" s="724">
        <v>98128</v>
      </c>
      <c r="W417" s="724">
        <v>1412</v>
      </c>
      <c r="X417" s="724">
        <v>99465</v>
      </c>
      <c r="Y417" s="724">
        <v>1485</v>
      </c>
      <c r="Z417" s="590">
        <v>102234</v>
      </c>
      <c r="AA417" s="726">
        <v>1539</v>
      </c>
    </row>
    <row r="418" spans="2:27" x14ac:dyDescent="0.3">
      <c r="B418" s="693" t="s">
        <v>83</v>
      </c>
      <c r="C418" s="693" t="s">
        <v>231</v>
      </c>
      <c r="D418" s="694">
        <v>116985</v>
      </c>
      <c r="E418" s="694">
        <v>827</v>
      </c>
      <c r="F418" s="694">
        <v>113476</v>
      </c>
      <c r="G418" s="695">
        <v>820</v>
      </c>
      <c r="H418" s="695">
        <v>107151</v>
      </c>
      <c r="I418" s="695">
        <v>873</v>
      </c>
      <c r="J418" s="724">
        <v>103329</v>
      </c>
      <c r="K418" s="724">
        <v>847</v>
      </c>
      <c r="L418" s="724">
        <v>99684</v>
      </c>
      <c r="M418" s="724">
        <v>933</v>
      </c>
      <c r="N418" s="724">
        <v>100305</v>
      </c>
      <c r="O418" s="724">
        <v>883</v>
      </c>
      <c r="P418" s="724">
        <v>97786</v>
      </c>
      <c r="Q418" s="724">
        <v>842</v>
      </c>
      <c r="R418" s="724">
        <v>92346</v>
      </c>
      <c r="S418" s="724">
        <v>897</v>
      </c>
      <c r="T418" s="724">
        <v>89842</v>
      </c>
      <c r="U418" s="724">
        <v>1342</v>
      </c>
      <c r="V418" s="724">
        <v>89495</v>
      </c>
      <c r="W418" s="724">
        <v>1375</v>
      </c>
      <c r="X418" s="724">
        <v>90444</v>
      </c>
      <c r="Y418" s="724">
        <v>1352</v>
      </c>
      <c r="Z418" s="590">
        <v>93191</v>
      </c>
      <c r="AA418" s="726">
        <v>1527</v>
      </c>
    </row>
    <row r="419" spans="2:27" x14ac:dyDescent="0.3">
      <c r="B419" s="693" t="s">
        <v>83</v>
      </c>
      <c r="C419" s="693" t="s">
        <v>288</v>
      </c>
      <c r="D419" s="694">
        <v>107730</v>
      </c>
      <c r="E419" s="694">
        <v>809</v>
      </c>
      <c r="F419" s="694">
        <v>107894</v>
      </c>
      <c r="G419" s="695">
        <v>790</v>
      </c>
      <c r="H419" s="695">
        <v>96932</v>
      </c>
      <c r="I419" s="695">
        <v>773</v>
      </c>
      <c r="J419" s="724">
        <v>97853</v>
      </c>
      <c r="K419" s="724">
        <v>780</v>
      </c>
      <c r="L419" s="724">
        <v>90943</v>
      </c>
      <c r="M419" s="724">
        <v>794</v>
      </c>
      <c r="N419" s="724">
        <v>92962</v>
      </c>
      <c r="O419" s="724">
        <v>765</v>
      </c>
      <c r="P419" s="724">
        <v>89942</v>
      </c>
      <c r="Q419" s="724">
        <v>833</v>
      </c>
      <c r="R419" s="724">
        <v>88636</v>
      </c>
      <c r="S419" s="724">
        <v>859</v>
      </c>
      <c r="T419" s="724">
        <v>83843</v>
      </c>
      <c r="U419" s="724">
        <v>1240</v>
      </c>
      <c r="V419" s="724">
        <v>83277</v>
      </c>
      <c r="W419" s="724">
        <v>1268</v>
      </c>
      <c r="X419" s="724">
        <v>85259</v>
      </c>
      <c r="Y419" s="724">
        <v>1249</v>
      </c>
      <c r="Z419" s="590">
        <v>86543</v>
      </c>
      <c r="AA419" s="726">
        <v>1372</v>
      </c>
    </row>
    <row r="420" spans="2:27" x14ac:dyDescent="0.3">
      <c r="B420" s="693" t="s">
        <v>83</v>
      </c>
      <c r="C420" s="693" t="s">
        <v>232</v>
      </c>
      <c r="D420" s="694">
        <v>94027</v>
      </c>
      <c r="E420" s="694">
        <v>621</v>
      </c>
      <c r="F420" s="694">
        <v>91744</v>
      </c>
      <c r="G420" s="695">
        <v>682</v>
      </c>
      <c r="H420" s="695">
        <v>85574</v>
      </c>
      <c r="I420" s="695">
        <v>715</v>
      </c>
      <c r="J420" s="724">
        <v>92424</v>
      </c>
      <c r="K420" s="724">
        <v>780</v>
      </c>
      <c r="L420" s="724">
        <v>84366</v>
      </c>
      <c r="M420" s="724">
        <v>647</v>
      </c>
      <c r="N420" s="724">
        <v>82996</v>
      </c>
      <c r="O420" s="724">
        <v>625</v>
      </c>
      <c r="P420" s="724">
        <v>82994</v>
      </c>
      <c r="Q420" s="724">
        <v>674</v>
      </c>
      <c r="R420" s="724">
        <v>80434</v>
      </c>
      <c r="S420" s="724">
        <v>789</v>
      </c>
      <c r="T420" s="724">
        <v>79639</v>
      </c>
      <c r="U420" s="724">
        <v>1140</v>
      </c>
      <c r="V420" s="724">
        <v>75473</v>
      </c>
      <c r="W420" s="724">
        <v>1076</v>
      </c>
      <c r="X420" s="724">
        <v>75771</v>
      </c>
      <c r="Y420" s="724">
        <v>1085</v>
      </c>
      <c r="Z420" s="590">
        <v>77642</v>
      </c>
      <c r="AA420" s="726">
        <v>1118</v>
      </c>
    </row>
    <row r="421" spans="2:27" x14ac:dyDescent="0.3">
      <c r="B421" s="693" t="s">
        <v>83</v>
      </c>
      <c r="C421" s="693" t="s">
        <v>325</v>
      </c>
      <c r="D421" s="694">
        <v>483</v>
      </c>
      <c r="E421" s="694">
        <v>0</v>
      </c>
      <c r="F421" s="694">
        <v>402</v>
      </c>
      <c r="G421" s="695">
        <v>0</v>
      </c>
      <c r="H421" s="695">
        <v>140</v>
      </c>
      <c r="I421" s="695">
        <v>0</v>
      </c>
      <c r="J421" s="724">
        <v>35</v>
      </c>
      <c r="K421" s="724">
        <v>0</v>
      </c>
      <c r="L421" s="724">
        <v>100</v>
      </c>
      <c r="M421" s="724">
        <v>0</v>
      </c>
      <c r="N421" s="724">
        <v>76</v>
      </c>
      <c r="O421" s="724">
        <v>0</v>
      </c>
      <c r="P421" s="724">
        <v>42</v>
      </c>
      <c r="Q421" s="724">
        <v>0</v>
      </c>
      <c r="R421" s="724">
        <v>74</v>
      </c>
      <c r="S421" s="724">
        <v>0</v>
      </c>
      <c r="T421" s="724">
        <v>69</v>
      </c>
      <c r="U421" s="724">
        <v>0</v>
      </c>
      <c r="V421" s="724">
        <v>66</v>
      </c>
      <c r="W421" s="724">
        <v>0</v>
      </c>
      <c r="X421" s="724">
        <v>65</v>
      </c>
      <c r="Y421" s="724">
        <v>0</v>
      </c>
      <c r="Z421" s="590">
        <v>48</v>
      </c>
      <c r="AA421" s="726">
        <v>0</v>
      </c>
    </row>
    <row r="422" spans="2:27" x14ac:dyDescent="0.3">
      <c r="B422" s="693" t="s">
        <v>83</v>
      </c>
      <c r="C422" s="693" t="s">
        <v>326</v>
      </c>
      <c r="D422" s="694">
        <v>121</v>
      </c>
      <c r="E422" s="694">
        <v>0</v>
      </c>
      <c r="F422" s="694">
        <v>100</v>
      </c>
      <c r="G422" s="695">
        <v>0</v>
      </c>
      <c r="H422" s="695">
        <v>71</v>
      </c>
      <c r="I422" s="695">
        <v>0</v>
      </c>
      <c r="J422" s="724">
        <v>68</v>
      </c>
      <c r="K422" s="724">
        <v>0</v>
      </c>
      <c r="L422" s="724">
        <v>54</v>
      </c>
      <c r="M422" s="724">
        <v>0</v>
      </c>
      <c r="N422" s="724">
        <v>20</v>
      </c>
      <c r="O422" s="724">
        <v>0</v>
      </c>
      <c r="P422" s="724">
        <v>60</v>
      </c>
      <c r="Q422" s="724">
        <v>0</v>
      </c>
      <c r="R422" s="724">
        <v>44</v>
      </c>
      <c r="S422" s="724">
        <v>0</v>
      </c>
      <c r="T422" s="724">
        <v>59</v>
      </c>
      <c r="U422" s="724">
        <v>0</v>
      </c>
      <c r="V422" s="724">
        <v>74</v>
      </c>
      <c r="W422" s="724">
        <v>0</v>
      </c>
      <c r="X422" s="724">
        <v>68</v>
      </c>
      <c r="Y422" s="724">
        <v>0</v>
      </c>
      <c r="Z422" s="590">
        <v>55</v>
      </c>
      <c r="AA422" s="726">
        <v>0</v>
      </c>
    </row>
    <row r="423" spans="2:27" x14ac:dyDescent="0.3">
      <c r="B423" s="693" t="s">
        <v>83</v>
      </c>
      <c r="C423" s="693" t="s">
        <v>289</v>
      </c>
      <c r="D423" s="694">
        <v>1200</v>
      </c>
      <c r="E423" s="694">
        <v>0</v>
      </c>
      <c r="F423" s="694">
        <v>1232</v>
      </c>
      <c r="G423" s="695">
        <v>0</v>
      </c>
      <c r="H423" s="695">
        <v>1008</v>
      </c>
      <c r="I423" s="695">
        <v>1</v>
      </c>
      <c r="J423" s="724">
        <v>855</v>
      </c>
      <c r="K423" s="724">
        <v>1</v>
      </c>
      <c r="L423" s="724">
        <v>772</v>
      </c>
      <c r="M423" s="724">
        <v>8</v>
      </c>
      <c r="N423" s="724">
        <v>639</v>
      </c>
      <c r="O423" s="724">
        <v>1</v>
      </c>
      <c r="P423" s="724">
        <v>1609</v>
      </c>
      <c r="Q423" s="724">
        <v>1</v>
      </c>
      <c r="R423" s="724">
        <v>653</v>
      </c>
      <c r="S423" s="724">
        <v>3</v>
      </c>
      <c r="T423" s="724">
        <v>1719</v>
      </c>
      <c r="U423" s="724">
        <v>1</v>
      </c>
      <c r="V423" s="724">
        <v>1060</v>
      </c>
      <c r="W423" s="724">
        <v>2</v>
      </c>
      <c r="X423" s="724">
        <v>839</v>
      </c>
      <c r="Y423" s="724">
        <v>1</v>
      </c>
      <c r="Z423" s="590">
        <v>632</v>
      </c>
      <c r="AA423" s="726">
        <v>3</v>
      </c>
    </row>
    <row r="424" spans="2:27" x14ac:dyDescent="0.3">
      <c r="B424" s="693" t="s">
        <v>83</v>
      </c>
      <c r="C424" s="693" t="s">
        <v>290</v>
      </c>
      <c r="D424" s="694">
        <v>2663</v>
      </c>
      <c r="E424" s="694">
        <v>16</v>
      </c>
      <c r="F424" s="694">
        <v>3177</v>
      </c>
      <c r="G424" s="695">
        <v>6</v>
      </c>
      <c r="H424" s="695">
        <v>2223</v>
      </c>
      <c r="I424" s="695">
        <v>5</v>
      </c>
      <c r="J424" s="724">
        <v>2020</v>
      </c>
      <c r="K424" s="724">
        <v>1</v>
      </c>
      <c r="L424" s="724">
        <v>1485</v>
      </c>
      <c r="M424" s="724">
        <v>19</v>
      </c>
      <c r="N424" s="724">
        <v>1609</v>
      </c>
      <c r="O424" s="724">
        <v>9</v>
      </c>
      <c r="P424" s="724">
        <v>1833</v>
      </c>
      <c r="Q424" s="724">
        <v>5</v>
      </c>
      <c r="R424" s="724">
        <v>1660</v>
      </c>
      <c r="S424" s="724">
        <v>6</v>
      </c>
      <c r="T424" s="724">
        <v>1701</v>
      </c>
      <c r="U424" s="724">
        <v>15</v>
      </c>
      <c r="V424" s="724">
        <v>2375</v>
      </c>
      <c r="W424" s="724">
        <v>15</v>
      </c>
      <c r="X424" s="724">
        <v>1735</v>
      </c>
      <c r="Y424" s="724">
        <v>10</v>
      </c>
      <c r="Z424" s="590">
        <v>1562</v>
      </c>
      <c r="AA424" s="726">
        <v>27</v>
      </c>
    </row>
    <row r="425" spans="2:27" x14ac:dyDescent="0.3">
      <c r="B425" s="693" t="s">
        <v>83</v>
      </c>
      <c r="C425" s="693" t="s">
        <v>291</v>
      </c>
      <c r="D425" s="694">
        <v>11183</v>
      </c>
      <c r="E425" s="694">
        <v>28</v>
      </c>
      <c r="F425" s="694">
        <v>12974</v>
      </c>
      <c r="G425" s="695">
        <v>30</v>
      </c>
      <c r="H425" s="695">
        <v>10661</v>
      </c>
      <c r="I425" s="695">
        <v>27</v>
      </c>
      <c r="J425" s="724">
        <v>10491</v>
      </c>
      <c r="K425" s="724">
        <v>13</v>
      </c>
      <c r="L425" s="724">
        <v>7839</v>
      </c>
      <c r="M425" s="724">
        <v>79</v>
      </c>
      <c r="N425" s="724">
        <v>8610</v>
      </c>
      <c r="O425" s="724">
        <v>35</v>
      </c>
      <c r="P425" s="724">
        <v>8879</v>
      </c>
      <c r="Q425" s="724">
        <v>18</v>
      </c>
      <c r="R425" s="724">
        <v>9882</v>
      </c>
      <c r="S425" s="724">
        <v>20</v>
      </c>
      <c r="T425" s="724">
        <v>9926</v>
      </c>
      <c r="U425" s="724">
        <v>47</v>
      </c>
      <c r="V425" s="724">
        <v>10763</v>
      </c>
      <c r="W425" s="724">
        <v>47</v>
      </c>
      <c r="X425" s="724">
        <v>9116</v>
      </c>
      <c r="Y425" s="724">
        <v>65</v>
      </c>
      <c r="Z425" s="590">
        <v>6910</v>
      </c>
      <c r="AA425" s="726">
        <v>49</v>
      </c>
    </row>
    <row r="426" spans="2:27" x14ac:dyDescent="0.3">
      <c r="B426" s="693" t="s">
        <v>83</v>
      </c>
      <c r="C426" s="693" t="s">
        <v>292</v>
      </c>
      <c r="D426" s="694">
        <v>15276</v>
      </c>
      <c r="E426" s="694">
        <v>66</v>
      </c>
      <c r="F426" s="694">
        <v>17183</v>
      </c>
      <c r="G426" s="695">
        <v>51</v>
      </c>
      <c r="H426" s="695">
        <v>14562</v>
      </c>
      <c r="I426" s="695">
        <v>23</v>
      </c>
      <c r="J426" s="724">
        <v>14790</v>
      </c>
      <c r="K426" s="724">
        <v>13</v>
      </c>
      <c r="L426" s="724">
        <v>12417</v>
      </c>
      <c r="M426" s="724">
        <v>104</v>
      </c>
      <c r="N426" s="724">
        <v>13152</v>
      </c>
      <c r="O426" s="724">
        <v>47</v>
      </c>
      <c r="P426" s="724">
        <v>14366</v>
      </c>
      <c r="Q426" s="724">
        <v>41</v>
      </c>
      <c r="R426" s="724">
        <v>14521</v>
      </c>
      <c r="S426" s="724">
        <v>52</v>
      </c>
      <c r="T426" s="724">
        <v>14630</v>
      </c>
      <c r="U426" s="724">
        <v>61</v>
      </c>
      <c r="V426" s="724">
        <v>15472</v>
      </c>
      <c r="W426" s="724">
        <v>76</v>
      </c>
      <c r="X426" s="724">
        <v>14679</v>
      </c>
      <c r="Y426" s="724">
        <v>74</v>
      </c>
      <c r="Z426" s="590">
        <v>11930</v>
      </c>
      <c r="AA426" s="726">
        <v>90</v>
      </c>
    </row>
    <row r="427" spans="2:27" x14ac:dyDescent="0.3">
      <c r="B427" s="693" t="s">
        <v>83</v>
      </c>
      <c r="C427" s="693" t="s">
        <v>293</v>
      </c>
      <c r="D427" s="694">
        <v>14437</v>
      </c>
      <c r="E427" s="694">
        <v>45</v>
      </c>
      <c r="F427" s="694">
        <v>16573</v>
      </c>
      <c r="G427" s="695">
        <v>62</v>
      </c>
      <c r="H427" s="695">
        <v>9535</v>
      </c>
      <c r="I427" s="695">
        <v>31</v>
      </c>
      <c r="J427" s="724">
        <v>10598</v>
      </c>
      <c r="K427" s="724">
        <v>11</v>
      </c>
      <c r="L427" s="724">
        <v>10630</v>
      </c>
      <c r="M427" s="724">
        <v>72</v>
      </c>
      <c r="N427" s="724">
        <v>11073</v>
      </c>
      <c r="O427" s="724">
        <v>30</v>
      </c>
      <c r="P427" s="724">
        <v>12011</v>
      </c>
      <c r="Q427" s="724">
        <v>52</v>
      </c>
      <c r="R427" s="724">
        <v>10428</v>
      </c>
      <c r="S427" s="724">
        <v>38</v>
      </c>
      <c r="T427" s="724">
        <v>10346</v>
      </c>
      <c r="U427" s="724">
        <v>48</v>
      </c>
      <c r="V427" s="724">
        <v>9672</v>
      </c>
      <c r="W427" s="724">
        <v>63</v>
      </c>
      <c r="X427" s="724">
        <v>10794</v>
      </c>
      <c r="Y427" s="724">
        <v>48</v>
      </c>
      <c r="Z427" s="590">
        <v>10035</v>
      </c>
      <c r="AA427" s="726">
        <v>79</v>
      </c>
    </row>
    <row r="428" spans="2:27" x14ac:dyDescent="0.3">
      <c r="B428" s="693" t="s">
        <v>83</v>
      </c>
      <c r="C428" s="693" t="s">
        <v>294</v>
      </c>
      <c r="D428" s="694">
        <v>8256</v>
      </c>
      <c r="E428" s="694">
        <v>38</v>
      </c>
      <c r="F428" s="694">
        <v>9392</v>
      </c>
      <c r="G428" s="695">
        <v>32</v>
      </c>
      <c r="H428" s="695">
        <v>8826</v>
      </c>
      <c r="I428" s="695">
        <v>29</v>
      </c>
      <c r="J428" s="724">
        <v>17741</v>
      </c>
      <c r="K428" s="724">
        <v>21</v>
      </c>
      <c r="L428" s="724">
        <v>12505</v>
      </c>
      <c r="M428" s="724">
        <v>199</v>
      </c>
      <c r="N428" s="724">
        <v>17944</v>
      </c>
      <c r="O428" s="724">
        <v>53</v>
      </c>
      <c r="P428" s="724">
        <v>18393</v>
      </c>
      <c r="Q428" s="724">
        <v>58</v>
      </c>
      <c r="R428" s="724">
        <v>23609</v>
      </c>
      <c r="S428" s="724">
        <v>67</v>
      </c>
      <c r="T428" s="724">
        <v>22451</v>
      </c>
      <c r="U428" s="724">
        <v>118</v>
      </c>
      <c r="V428" s="724">
        <v>23257</v>
      </c>
      <c r="W428" s="724">
        <v>148</v>
      </c>
      <c r="X428" s="724">
        <v>27515</v>
      </c>
      <c r="Y428" s="724">
        <v>108</v>
      </c>
      <c r="Z428" s="590">
        <v>22756</v>
      </c>
      <c r="AA428" s="726">
        <v>90</v>
      </c>
    </row>
    <row r="429" spans="2:27" x14ac:dyDescent="0.3">
      <c r="B429" s="693" t="s">
        <v>83</v>
      </c>
      <c r="C429" s="693" t="s">
        <v>327</v>
      </c>
      <c r="D429" s="694">
        <v>4316</v>
      </c>
      <c r="E429" s="694">
        <v>0</v>
      </c>
      <c r="F429" s="694">
        <v>4411</v>
      </c>
      <c r="G429" s="695">
        <v>0</v>
      </c>
      <c r="H429" s="695">
        <v>4270</v>
      </c>
      <c r="I429" s="695">
        <v>3</v>
      </c>
      <c r="J429" s="724">
        <v>6185</v>
      </c>
      <c r="K429" s="724">
        <v>28</v>
      </c>
      <c r="L429" s="724">
        <v>5742</v>
      </c>
      <c r="M429" s="724">
        <v>42</v>
      </c>
      <c r="N429" s="724">
        <v>7317</v>
      </c>
      <c r="O429" s="724">
        <v>30</v>
      </c>
      <c r="P429" s="724">
        <v>7265</v>
      </c>
      <c r="Q429" s="724">
        <v>37</v>
      </c>
      <c r="R429" s="724">
        <v>7643</v>
      </c>
      <c r="S429" s="724">
        <v>41</v>
      </c>
      <c r="T429" s="724">
        <v>7316</v>
      </c>
      <c r="U429" s="724">
        <v>100</v>
      </c>
      <c r="V429" s="724">
        <v>8514</v>
      </c>
      <c r="W429" s="724">
        <v>112</v>
      </c>
      <c r="X429" s="724">
        <v>9114</v>
      </c>
      <c r="Y429" s="724">
        <v>90</v>
      </c>
      <c r="Z429" s="590">
        <v>8489</v>
      </c>
      <c r="AA429" s="726">
        <v>115</v>
      </c>
    </row>
    <row r="430" spans="2:27" x14ac:dyDescent="0.3">
      <c r="B430" s="693" t="s">
        <v>84</v>
      </c>
      <c r="C430" s="693" t="s">
        <v>223</v>
      </c>
      <c r="D430" s="694">
        <v>221</v>
      </c>
      <c r="E430" s="694">
        <v>56</v>
      </c>
      <c r="F430" s="694">
        <v>323</v>
      </c>
      <c r="G430" s="695">
        <v>9</v>
      </c>
      <c r="H430" s="695">
        <v>153</v>
      </c>
      <c r="I430" s="695">
        <v>39</v>
      </c>
      <c r="J430" s="724">
        <v>375</v>
      </c>
      <c r="K430" s="724">
        <v>25</v>
      </c>
      <c r="L430" s="724">
        <v>369</v>
      </c>
      <c r="M430" s="724">
        <v>24</v>
      </c>
      <c r="N430" s="724">
        <v>481</v>
      </c>
      <c r="O430" s="724">
        <v>3</v>
      </c>
      <c r="P430" s="724">
        <v>700</v>
      </c>
      <c r="Q430" s="724">
        <v>0</v>
      </c>
      <c r="R430" s="724">
        <v>697</v>
      </c>
      <c r="S430" s="724">
        <v>18</v>
      </c>
      <c r="T430" s="724">
        <v>730</v>
      </c>
      <c r="U430" s="724">
        <v>17</v>
      </c>
      <c r="V430" s="724">
        <v>759</v>
      </c>
      <c r="W430" s="724">
        <v>8</v>
      </c>
      <c r="X430" s="724">
        <v>582</v>
      </c>
      <c r="Y430" s="724">
        <v>3</v>
      </c>
      <c r="Z430" s="590">
        <v>236</v>
      </c>
      <c r="AA430" s="726">
        <v>1</v>
      </c>
    </row>
    <row r="431" spans="2:27" x14ac:dyDescent="0.3">
      <c r="B431" s="693" t="s">
        <v>84</v>
      </c>
      <c r="C431" s="693" t="s">
        <v>286</v>
      </c>
      <c r="D431" s="694">
        <v>320</v>
      </c>
      <c r="E431" s="694">
        <v>131</v>
      </c>
      <c r="F431" s="694">
        <v>288</v>
      </c>
      <c r="G431" s="695">
        <v>114</v>
      </c>
      <c r="H431" s="695">
        <v>472</v>
      </c>
      <c r="I431" s="695">
        <v>73</v>
      </c>
      <c r="J431" s="724">
        <v>626</v>
      </c>
      <c r="K431" s="724">
        <v>94</v>
      </c>
      <c r="L431" s="724">
        <v>545</v>
      </c>
      <c r="M431" s="724">
        <v>86</v>
      </c>
      <c r="N431" s="724">
        <v>595</v>
      </c>
      <c r="O431" s="724">
        <v>7</v>
      </c>
      <c r="P431" s="724">
        <v>709</v>
      </c>
      <c r="Q431" s="724">
        <v>0</v>
      </c>
      <c r="R431" s="724">
        <v>1048</v>
      </c>
      <c r="S431" s="724">
        <v>22</v>
      </c>
      <c r="T431" s="724">
        <v>1022</v>
      </c>
      <c r="U431" s="724">
        <v>20</v>
      </c>
      <c r="V431" s="724">
        <v>1082</v>
      </c>
      <c r="W431" s="724">
        <v>36</v>
      </c>
      <c r="X431" s="724">
        <v>1131</v>
      </c>
      <c r="Y431" s="724">
        <v>34</v>
      </c>
      <c r="Z431" s="590">
        <v>554</v>
      </c>
      <c r="AA431" s="726">
        <v>23</v>
      </c>
    </row>
    <row r="432" spans="2:27" x14ac:dyDescent="0.3">
      <c r="B432" s="693" t="s">
        <v>84</v>
      </c>
      <c r="C432" s="693" t="s">
        <v>255</v>
      </c>
      <c r="D432" s="694">
        <v>9860</v>
      </c>
      <c r="E432" s="694">
        <v>9425</v>
      </c>
      <c r="F432" s="694">
        <v>10263</v>
      </c>
      <c r="G432" s="695">
        <v>9587</v>
      </c>
      <c r="H432" s="695">
        <v>12420</v>
      </c>
      <c r="I432" s="695">
        <v>10361</v>
      </c>
      <c r="J432" s="724">
        <v>12116</v>
      </c>
      <c r="K432" s="724">
        <v>11193</v>
      </c>
      <c r="L432" s="724">
        <v>11561</v>
      </c>
      <c r="M432" s="724">
        <v>9837</v>
      </c>
      <c r="N432" s="724">
        <v>11190</v>
      </c>
      <c r="O432" s="724">
        <v>9746</v>
      </c>
      <c r="P432" s="724">
        <v>11376</v>
      </c>
      <c r="Q432" s="724">
        <v>9912</v>
      </c>
      <c r="R432" s="724">
        <v>11972</v>
      </c>
      <c r="S432" s="724">
        <v>10314</v>
      </c>
      <c r="T432" s="724">
        <v>12445</v>
      </c>
      <c r="U432" s="724">
        <v>10054</v>
      </c>
      <c r="V432" s="724">
        <v>12149</v>
      </c>
      <c r="W432" s="724">
        <v>9771</v>
      </c>
      <c r="X432" s="724">
        <v>11887</v>
      </c>
      <c r="Y432" s="724">
        <v>9207</v>
      </c>
      <c r="Z432" s="590">
        <v>10369</v>
      </c>
      <c r="AA432" s="726">
        <v>7791</v>
      </c>
    </row>
    <row r="433" spans="2:27" x14ac:dyDescent="0.3">
      <c r="B433" s="693" t="s">
        <v>84</v>
      </c>
      <c r="C433" s="693" t="s">
        <v>224</v>
      </c>
      <c r="D433" s="694">
        <v>11237</v>
      </c>
      <c r="E433" s="694">
        <v>10021</v>
      </c>
      <c r="F433" s="694">
        <v>11608</v>
      </c>
      <c r="G433" s="695">
        <v>11515</v>
      </c>
      <c r="H433" s="695">
        <v>11600</v>
      </c>
      <c r="I433" s="695">
        <v>11097</v>
      </c>
      <c r="J433" s="724">
        <v>12359</v>
      </c>
      <c r="K433" s="724">
        <v>11608</v>
      </c>
      <c r="L433" s="724">
        <v>11388</v>
      </c>
      <c r="M433" s="724">
        <v>10632</v>
      </c>
      <c r="N433" s="724">
        <v>11633</v>
      </c>
      <c r="O433" s="724">
        <v>10465</v>
      </c>
      <c r="P433" s="724">
        <v>11563</v>
      </c>
      <c r="Q433" s="724">
        <v>10717</v>
      </c>
      <c r="R433" s="724">
        <v>12065</v>
      </c>
      <c r="S433" s="724">
        <v>10452</v>
      </c>
      <c r="T433" s="724">
        <v>12798</v>
      </c>
      <c r="U433" s="724">
        <v>10914</v>
      </c>
      <c r="V433" s="724">
        <v>13027</v>
      </c>
      <c r="W433" s="724">
        <v>11036</v>
      </c>
      <c r="X433" s="724">
        <v>12729</v>
      </c>
      <c r="Y433" s="724">
        <v>10589</v>
      </c>
      <c r="Z433" s="590">
        <v>11687</v>
      </c>
      <c r="AA433" s="726">
        <v>9768</v>
      </c>
    </row>
    <row r="434" spans="2:27" x14ac:dyDescent="0.3">
      <c r="B434" s="693" t="s">
        <v>84</v>
      </c>
      <c r="C434" s="693" t="s">
        <v>225</v>
      </c>
      <c r="D434" s="694">
        <v>11701</v>
      </c>
      <c r="E434" s="694">
        <v>12106</v>
      </c>
      <c r="F434" s="694">
        <v>11831</v>
      </c>
      <c r="G434" s="695">
        <v>11229</v>
      </c>
      <c r="H434" s="695">
        <v>11896</v>
      </c>
      <c r="I434" s="695">
        <v>11155</v>
      </c>
      <c r="J434" s="724">
        <v>11288</v>
      </c>
      <c r="K434" s="724">
        <v>11128</v>
      </c>
      <c r="L434" s="724">
        <v>11339</v>
      </c>
      <c r="M434" s="724">
        <v>10134</v>
      </c>
      <c r="N434" s="724">
        <v>11339</v>
      </c>
      <c r="O434" s="724">
        <v>10640</v>
      </c>
      <c r="P434" s="724">
        <v>11590</v>
      </c>
      <c r="Q434" s="724">
        <v>10449</v>
      </c>
      <c r="R434" s="724">
        <v>11392</v>
      </c>
      <c r="S434" s="724">
        <v>10494</v>
      </c>
      <c r="T434" s="724">
        <v>11805</v>
      </c>
      <c r="U434" s="724">
        <v>10246</v>
      </c>
      <c r="V434" s="724">
        <v>12450</v>
      </c>
      <c r="W434" s="724">
        <v>10586</v>
      </c>
      <c r="X434" s="724">
        <v>12626</v>
      </c>
      <c r="Y434" s="724">
        <v>10406</v>
      </c>
      <c r="Z434" s="590">
        <v>12565</v>
      </c>
      <c r="AA434" s="726">
        <v>10755</v>
      </c>
    </row>
    <row r="435" spans="2:27" x14ac:dyDescent="0.3">
      <c r="B435" s="693" t="s">
        <v>84</v>
      </c>
      <c r="C435" s="693" t="s">
        <v>226</v>
      </c>
      <c r="D435" s="694">
        <v>12133</v>
      </c>
      <c r="E435" s="694">
        <v>12639</v>
      </c>
      <c r="F435" s="694">
        <v>12030</v>
      </c>
      <c r="G435" s="695">
        <v>12324</v>
      </c>
      <c r="H435" s="695">
        <v>11746</v>
      </c>
      <c r="I435" s="695">
        <v>10820</v>
      </c>
      <c r="J435" s="724">
        <v>11834</v>
      </c>
      <c r="K435" s="724">
        <v>10742</v>
      </c>
      <c r="L435" s="724">
        <v>10678</v>
      </c>
      <c r="M435" s="724">
        <v>9652</v>
      </c>
      <c r="N435" s="724">
        <v>11411</v>
      </c>
      <c r="O435" s="724">
        <v>10040</v>
      </c>
      <c r="P435" s="724">
        <v>11501</v>
      </c>
      <c r="Q435" s="724">
        <v>10387</v>
      </c>
      <c r="R435" s="724">
        <v>11459</v>
      </c>
      <c r="S435" s="724">
        <v>10168</v>
      </c>
      <c r="T435" s="724">
        <v>11339</v>
      </c>
      <c r="U435" s="724">
        <v>10010</v>
      </c>
      <c r="V435" s="724">
        <v>11964</v>
      </c>
      <c r="W435" s="724">
        <v>9996</v>
      </c>
      <c r="X435" s="724">
        <v>12152</v>
      </c>
      <c r="Y435" s="724">
        <v>10022</v>
      </c>
      <c r="Z435" s="590">
        <v>12710</v>
      </c>
      <c r="AA435" s="726">
        <v>10654</v>
      </c>
    </row>
    <row r="436" spans="2:27" x14ac:dyDescent="0.3">
      <c r="B436" s="693" t="s">
        <v>84</v>
      </c>
      <c r="C436" s="693" t="s">
        <v>227</v>
      </c>
      <c r="D436" s="694">
        <v>12349</v>
      </c>
      <c r="E436" s="694">
        <v>12189</v>
      </c>
      <c r="F436" s="694">
        <v>11960</v>
      </c>
      <c r="G436" s="695">
        <v>12148</v>
      </c>
      <c r="H436" s="695">
        <v>11711</v>
      </c>
      <c r="I436" s="695">
        <v>10814</v>
      </c>
      <c r="J436" s="724">
        <v>11442</v>
      </c>
      <c r="K436" s="724">
        <v>10030</v>
      </c>
      <c r="L436" s="724">
        <v>10823</v>
      </c>
      <c r="M436" s="724">
        <v>8954</v>
      </c>
      <c r="N436" s="724">
        <v>10732</v>
      </c>
      <c r="O436" s="724">
        <v>9386</v>
      </c>
      <c r="P436" s="724">
        <v>11357</v>
      </c>
      <c r="Q436" s="724">
        <v>9717</v>
      </c>
      <c r="R436" s="724">
        <v>11264</v>
      </c>
      <c r="S436" s="724">
        <v>9844</v>
      </c>
      <c r="T436" s="724">
        <v>11325</v>
      </c>
      <c r="U436" s="724">
        <v>9765</v>
      </c>
      <c r="V436" s="724">
        <v>11358</v>
      </c>
      <c r="W436" s="724">
        <v>9670</v>
      </c>
      <c r="X436" s="724">
        <v>11717</v>
      </c>
      <c r="Y436" s="724">
        <v>9362</v>
      </c>
      <c r="Z436" s="590">
        <v>12248</v>
      </c>
      <c r="AA436" s="726">
        <v>10094</v>
      </c>
    </row>
    <row r="437" spans="2:27" x14ac:dyDescent="0.3">
      <c r="B437" s="693" t="s">
        <v>84</v>
      </c>
      <c r="C437" s="693" t="s">
        <v>228</v>
      </c>
      <c r="D437" s="694">
        <v>11376</v>
      </c>
      <c r="E437" s="694">
        <v>11108</v>
      </c>
      <c r="F437" s="694">
        <v>11833</v>
      </c>
      <c r="G437" s="695">
        <v>11608</v>
      </c>
      <c r="H437" s="695">
        <v>11100</v>
      </c>
      <c r="I437" s="695">
        <v>10208</v>
      </c>
      <c r="J437" s="724">
        <v>11292</v>
      </c>
      <c r="K437" s="724">
        <v>9524</v>
      </c>
      <c r="L437" s="724">
        <v>10405</v>
      </c>
      <c r="M437" s="724">
        <v>8410</v>
      </c>
      <c r="N437" s="724">
        <v>10555</v>
      </c>
      <c r="O437" s="724">
        <v>8514</v>
      </c>
      <c r="P437" s="724">
        <v>10488</v>
      </c>
      <c r="Q437" s="724">
        <v>8981</v>
      </c>
      <c r="R437" s="724">
        <v>10959</v>
      </c>
      <c r="S437" s="724">
        <v>9204</v>
      </c>
      <c r="T437" s="724">
        <v>11128</v>
      </c>
      <c r="U437" s="724">
        <v>9258</v>
      </c>
      <c r="V437" s="724">
        <v>11263</v>
      </c>
      <c r="W437" s="724">
        <v>9276</v>
      </c>
      <c r="X437" s="724">
        <v>10974</v>
      </c>
      <c r="Y437" s="724">
        <v>9146</v>
      </c>
      <c r="Z437" s="590">
        <v>11546</v>
      </c>
      <c r="AA437" s="726">
        <v>9636</v>
      </c>
    </row>
    <row r="438" spans="2:27" x14ac:dyDescent="0.3">
      <c r="B438" s="693" t="s">
        <v>84</v>
      </c>
      <c r="C438" s="693" t="s">
        <v>229</v>
      </c>
      <c r="D438" s="694">
        <v>13065</v>
      </c>
      <c r="E438" s="694">
        <v>8331</v>
      </c>
      <c r="F438" s="694">
        <v>13513</v>
      </c>
      <c r="G438" s="695">
        <v>8247</v>
      </c>
      <c r="H438" s="695">
        <v>13293</v>
      </c>
      <c r="I438" s="695">
        <v>7995</v>
      </c>
      <c r="J438" s="724">
        <v>12689</v>
      </c>
      <c r="K438" s="724">
        <v>8030</v>
      </c>
      <c r="L438" s="724">
        <v>12178</v>
      </c>
      <c r="M438" s="724">
        <v>6913</v>
      </c>
      <c r="N438" s="724">
        <v>12754</v>
      </c>
      <c r="O438" s="724">
        <v>7494</v>
      </c>
      <c r="P438" s="724">
        <v>13126</v>
      </c>
      <c r="Q438" s="724">
        <v>7976</v>
      </c>
      <c r="R438" s="724">
        <v>13067</v>
      </c>
      <c r="S438" s="724">
        <v>8109</v>
      </c>
      <c r="T438" s="724">
        <v>13353</v>
      </c>
      <c r="U438" s="724">
        <v>8530</v>
      </c>
      <c r="V438" s="724">
        <v>13370</v>
      </c>
      <c r="W438" s="724">
        <v>8513</v>
      </c>
      <c r="X438" s="724">
        <v>13551</v>
      </c>
      <c r="Y438" s="724">
        <v>8537</v>
      </c>
      <c r="Z438" s="590">
        <v>13171</v>
      </c>
      <c r="AA438" s="726">
        <v>8380</v>
      </c>
    </row>
    <row r="439" spans="2:27" x14ac:dyDescent="0.3">
      <c r="B439" s="693" t="s">
        <v>84</v>
      </c>
      <c r="C439" s="693" t="s">
        <v>287</v>
      </c>
      <c r="D439" s="694">
        <v>12364</v>
      </c>
      <c r="E439" s="694">
        <v>7093</v>
      </c>
      <c r="F439" s="694">
        <v>11965</v>
      </c>
      <c r="G439" s="695">
        <v>7160</v>
      </c>
      <c r="H439" s="695">
        <v>11166</v>
      </c>
      <c r="I439" s="695">
        <v>6462</v>
      </c>
      <c r="J439" s="724">
        <v>11700</v>
      </c>
      <c r="K439" s="724">
        <v>6903</v>
      </c>
      <c r="L439" s="724">
        <v>10842</v>
      </c>
      <c r="M439" s="724">
        <v>5951</v>
      </c>
      <c r="N439" s="724">
        <v>10949</v>
      </c>
      <c r="O439" s="724">
        <v>6265</v>
      </c>
      <c r="P439" s="724">
        <v>11432</v>
      </c>
      <c r="Q439" s="724">
        <v>6608</v>
      </c>
      <c r="R439" s="724">
        <v>11571</v>
      </c>
      <c r="S439" s="724">
        <v>6849</v>
      </c>
      <c r="T439" s="724">
        <v>11610</v>
      </c>
      <c r="U439" s="724">
        <v>7069</v>
      </c>
      <c r="V439" s="724">
        <v>12148</v>
      </c>
      <c r="W439" s="724">
        <v>7411</v>
      </c>
      <c r="X439" s="724">
        <v>12059</v>
      </c>
      <c r="Y439" s="724">
        <v>7257</v>
      </c>
      <c r="Z439" s="590">
        <v>12791</v>
      </c>
      <c r="AA439" s="726">
        <v>8022</v>
      </c>
    </row>
    <row r="440" spans="2:27" x14ac:dyDescent="0.3">
      <c r="B440" s="693" t="s">
        <v>84</v>
      </c>
      <c r="C440" s="693" t="s">
        <v>230</v>
      </c>
      <c r="D440" s="694">
        <v>10955</v>
      </c>
      <c r="E440" s="694">
        <v>5854</v>
      </c>
      <c r="F440" s="694">
        <v>10997</v>
      </c>
      <c r="G440" s="695">
        <v>5778</v>
      </c>
      <c r="H440" s="695">
        <v>9931</v>
      </c>
      <c r="I440" s="695">
        <v>5428</v>
      </c>
      <c r="J440" s="724">
        <v>10099</v>
      </c>
      <c r="K440" s="724">
        <v>5539</v>
      </c>
      <c r="L440" s="724">
        <v>9989</v>
      </c>
      <c r="M440" s="724">
        <v>5351</v>
      </c>
      <c r="N440" s="724">
        <v>9991</v>
      </c>
      <c r="O440" s="724">
        <v>5334</v>
      </c>
      <c r="P440" s="724">
        <v>9887</v>
      </c>
      <c r="Q440" s="724">
        <v>5424</v>
      </c>
      <c r="R440" s="724">
        <v>10294</v>
      </c>
      <c r="S440" s="724">
        <v>5819</v>
      </c>
      <c r="T440" s="724">
        <v>10660</v>
      </c>
      <c r="U440" s="724">
        <v>6055</v>
      </c>
      <c r="V440" s="724">
        <v>10544</v>
      </c>
      <c r="W440" s="724">
        <v>6201</v>
      </c>
      <c r="X440" s="724">
        <v>10984</v>
      </c>
      <c r="Y440" s="724">
        <v>6441</v>
      </c>
      <c r="Z440" s="590">
        <v>11560</v>
      </c>
      <c r="AA440" s="726">
        <v>6872</v>
      </c>
    </row>
    <row r="441" spans="2:27" x14ac:dyDescent="0.3">
      <c r="B441" s="693" t="s">
        <v>84</v>
      </c>
      <c r="C441" s="693" t="s">
        <v>231</v>
      </c>
      <c r="D441" s="694">
        <v>9613</v>
      </c>
      <c r="E441" s="694">
        <v>4521</v>
      </c>
      <c r="F441" s="694">
        <v>9547</v>
      </c>
      <c r="G441" s="695">
        <v>4859</v>
      </c>
      <c r="H441" s="695">
        <v>8927</v>
      </c>
      <c r="I441" s="695">
        <v>4511</v>
      </c>
      <c r="J441" s="724">
        <v>8892</v>
      </c>
      <c r="K441" s="724">
        <v>4586</v>
      </c>
      <c r="L441" s="724">
        <v>8782</v>
      </c>
      <c r="M441" s="724">
        <v>4305</v>
      </c>
      <c r="N441" s="724">
        <v>8972</v>
      </c>
      <c r="O441" s="724">
        <v>4543</v>
      </c>
      <c r="P441" s="724">
        <v>8783</v>
      </c>
      <c r="Q441" s="724">
        <v>4644</v>
      </c>
      <c r="R441" s="724">
        <v>8790</v>
      </c>
      <c r="S441" s="724">
        <v>4622</v>
      </c>
      <c r="T441" s="724">
        <v>9170</v>
      </c>
      <c r="U441" s="724">
        <v>5110</v>
      </c>
      <c r="V441" s="724">
        <v>9600</v>
      </c>
      <c r="W441" s="724">
        <v>5222</v>
      </c>
      <c r="X441" s="724">
        <v>9586</v>
      </c>
      <c r="Y441" s="724">
        <v>5340</v>
      </c>
      <c r="Z441" s="590">
        <v>10480</v>
      </c>
      <c r="AA441" s="726">
        <v>6129</v>
      </c>
    </row>
    <row r="442" spans="2:27" x14ac:dyDescent="0.3">
      <c r="B442" s="693" t="s">
        <v>84</v>
      </c>
      <c r="C442" s="693" t="s">
        <v>288</v>
      </c>
      <c r="D442" s="694">
        <v>9161</v>
      </c>
      <c r="E442" s="694">
        <v>3545</v>
      </c>
      <c r="F442" s="694">
        <v>8796</v>
      </c>
      <c r="G442" s="695">
        <v>3548</v>
      </c>
      <c r="H442" s="695">
        <v>7978</v>
      </c>
      <c r="I442" s="695">
        <v>3488</v>
      </c>
      <c r="J442" s="724">
        <v>7966</v>
      </c>
      <c r="K442" s="724">
        <v>3460</v>
      </c>
      <c r="L442" s="724">
        <v>7556</v>
      </c>
      <c r="M442" s="724">
        <v>3231</v>
      </c>
      <c r="N442" s="724">
        <v>7924</v>
      </c>
      <c r="O442" s="724">
        <v>3408</v>
      </c>
      <c r="P442" s="724">
        <v>8124</v>
      </c>
      <c r="Q442" s="724">
        <v>3610</v>
      </c>
      <c r="R442" s="724">
        <v>8057</v>
      </c>
      <c r="S442" s="724">
        <v>3664</v>
      </c>
      <c r="T442" s="724">
        <v>7978</v>
      </c>
      <c r="U442" s="724">
        <v>3779</v>
      </c>
      <c r="V442" s="724">
        <v>8336</v>
      </c>
      <c r="W442" s="724">
        <v>4224</v>
      </c>
      <c r="X442" s="724">
        <v>8703</v>
      </c>
      <c r="Y442" s="724">
        <v>4300</v>
      </c>
      <c r="Z442" s="590">
        <v>9212</v>
      </c>
      <c r="AA442" s="726">
        <v>4731</v>
      </c>
    </row>
    <row r="443" spans="2:27" x14ac:dyDescent="0.3">
      <c r="B443" s="693" t="s">
        <v>84</v>
      </c>
      <c r="C443" s="693" t="s">
        <v>232</v>
      </c>
      <c r="D443" s="694">
        <v>7124</v>
      </c>
      <c r="E443" s="694">
        <v>2480</v>
      </c>
      <c r="F443" s="694">
        <v>7123</v>
      </c>
      <c r="G443" s="695">
        <v>2673</v>
      </c>
      <c r="H443" s="695">
        <v>6872</v>
      </c>
      <c r="I443" s="695">
        <v>2749</v>
      </c>
      <c r="J443" s="724">
        <v>6478</v>
      </c>
      <c r="K443" s="724">
        <v>2732</v>
      </c>
      <c r="L443" s="724">
        <v>6468</v>
      </c>
      <c r="M443" s="724">
        <v>2706</v>
      </c>
      <c r="N443" s="724">
        <v>6274</v>
      </c>
      <c r="O443" s="724">
        <v>2818</v>
      </c>
      <c r="P443" s="724">
        <v>6566</v>
      </c>
      <c r="Q443" s="724">
        <v>2879</v>
      </c>
      <c r="R443" s="724">
        <v>6750</v>
      </c>
      <c r="S443" s="724">
        <v>3021</v>
      </c>
      <c r="T443" s="724">
        <v>6874</v>
      </c>
      <c r="U443" s="724">
        <v>3067</v>
      </c>
      <c r="V443" s="724">
        <v>6730</v>
      </c>
      <c r="W443" s="724">
        <v>3158</v>
      </c>
      <c r="X443" s="724">
        <v>7133</v>
      </c>
      <c r="Y443" s="724">
        <v>3556</v>
      </c>
      <c r="Z443" s="590">
        <v>8045</v>
      </c>
      <c r="AA443" s="726">
        <v>3857</v>
      </c>
    </row>
    <row r="444" spans="2:27" x14ac:dyDescent="0.3">
      <c r="B444" s="693" t="s">
        <v>84</v>
      </c>
      <c r="C444" s="693" t="s">
        <v>325</v>
      </c>
      <c r="D444" s="694">
        <v>147</v>
      </c>
      <c r="E444" s="694">
        <v>0</v>
      </c>
      <c r="F444" s="694">
        <v>71</v>
      </c>
      <c r="G444" s="695">
        <v>0</v>
      </c>
      <c r="H444" s="695">
        <v>87</v>
      </c>
      <c r="I444" s="695">
        <v>0</v>
      </c>
      <c r="J444" s="724">
        <v>158</v>
      </c>
      <c r="K444" s="724">
        <v>0</v>
      </c>
      <c r="L444" s="724">
        <v>75</v>
      </c>
      <c r="M444" s="724">
        <v>0</v>
      </c>
      <c r="N444" s="724">
        <v>58</v>
      </c>
      <c r="O444" s="724">
        <v>0</v>
      </c>
      <c r="P444" s="724">
        <v>41</v>
      </c>
      <c r="Q444" s="724">
        <v>0</v>
      </c>
      <c r="R444" s="724">
        <v>54</v>
      </c>
      <c r="S444" s="724">
        <v>0</v>
      </c>
      <c r="T444" s="724">
        <v>61</v>
      </c>
      <c r="U444" s="724">
        <v>0</v>
      </c>
      <c r="V444" s="724">
        <v>92</v>
      </c>
      <c r="W444" s="724">
        <v>0</v>
      </c>
      <c r="X444" s="724">
        <v>84</v>
      </c>
      <c r="Y444" s="724">
        <v>0</v>
      </c>
      <c r="Z444" s="590">
        <v>67</v>
      </c>
      <c r="AA444" s="726">
        <v>0</v>
      </c>
    </row>
    <row r="445" spans="2:27" x14ac:dyDescent="0.3">
      <c r="B445" s="693" t="s">
        <v>84</v>
      </c>
      <c r="C445" s="693" t="s">
        <v>326</v>
      </c>
      <c r="D445" s="694">
        <v>84</v>
      </c>
      <c r="E445" s="694">
        <v>0</v>
      </c>
      <c r="F445" s="694">
        <v>106</v>
      </c>
      <c r="G445" s="695">
        <v>0</v>
      </c>
      <c r="H445" s="695">
        <v>68</v>
      </c>
      <c r="I445" s="695">
        <v>0</v>
      </c>
      <c r="J445" s="724">
        <v>75</v>
      </c>
      <c r="K445" s="724">
        <v>0</v>
      </c>
      <c r="L445" s="724">
        <v>152</v>
      </c>
      <c r="M445" s="724">
        <v>0</v>
      </c>
      <c r="N445" s="724">
        <v>74</v>
      </c>
      <c r="O445" s="724">
        <v>0</v>
      </c>
      <c r="P445" s="724">
        <v>50</v>
      </c>
      <c r="Q445" s="724">
        <v>0</v>
      </c>
      <c r="R445" s="724">
        <v>33</v>
      </c>
      <c r="S445" s="724">
        <v>0</v>
      </c>
      <c r="T445" s="724">
        <v>48</v>
      </c>
      <c r="U445" s="724">
        <v>0</v>
      </c>
      <c r="V445" s="724">
        <v>58</v>
      </c>
      <c r="W445" s="724">
        <v>0</v>
      </c>
      <c r="X445" s="724">
        <v>90</v>
      </c>
      <c r="Y445" s="724">
        <v>0</v>
      </c>
      <c r="Z445" s="590">
        <v>96</v>
      </c>
      <c r="AA445" s="726">
        <v>0</v>
      </c>
    </row>
    <row r="446" spans="2:27" x14ac:dyDescent="0.3">
      <c r="B446" s="693" t="s">
        <v>84</v>
      </c>
      <c r="C446" s="693" t="s">
        <v>289</v>
      </c>
      <c r="D446" s="694">
        <v>4789</v>
      </c>
      <c r="E446" s="694">
        <v>3571</v>
      </c>
      <c r="F446" s="694">
        <v>3697</v>
      </c>
      <c r="G446" s="695">
        <v>1408</v>
      </c>
      <c r="H446" s="695">
        <v>3638</v>
      </c>
      <c r="I446" s="695">
        <v>907</v>
      </c>
      <c r="J446" s="724">
        <v>2796</v>
      </c>
      <c r="K446" s="724">
        <v>1146</v>
      </c>
      <c r="L446" s="724">
        <v>582</v>
      </c>
      <c r="M446" s="724">
        <v>367</v>
      </c>
      <c r="N446" s="724">
        <v>2057</v>
      </c>
      <c r="O446" s="724">
        <v>1490</v>
      </c>
      <c r="P446" s="724">
        <v>2223</v>
      </c>
      <c r="Q446" s="724">
        <v>1620</v>
      </c>
      <c r="R446" s="724">
        <v>997</v>
      </c>
      <c r="S446" s="724">
        <v>1421</v>
      </c>
      <c r="T446" s="724">
        <v>1554</v>
      </c>
      <c r="U446" s="724">
        <v>1133</v>
      </c>
      <c r="V446" s="724">
        <v>104</v>
      </c>
      <c r="W446" s="724">
        <v>42</v>
      </c>
      <c r="X446" s="724">
        <v>152</v>
      </c>
      <c r="Y446" s="724">
        <v>118</v>
      </c>
      <c r="Z446" s="590">
        <v>530</v>
      </c>
      <c r="AA446" s="726">
        <v>426</v>
      </c>
    </row>
    <row r="447" spans="2:27" x14ac:dyDescent="0.3">
      <c r="B447" s="693" t="s">
        <v>84</v>
      </c>
      <c r="C447" s="693" t="s">
        <v>290</v>
      </c>
      <c r="D447" s="694">
        <v>2147</v>
      </c>
      <c r="E447" s="694">
        <v>2509</v>
      </c>
      <c r="F447" s="694">
        <v>1365</v>
      </c>
      <c r="G447" s="695">
        <v>1753</v>
      </c>
      <c r="H447" s="695">
        <v>1346</v>
      </c>
      <c r="I447" s="695">
        <v>1389</v>
      </c>
      <c r="J447" s="724">
        <v>1606</v>
      </c>
      <c r="K447" s="724">
        <v>888</v>
      </c>
      <c r="L447" s="724">
        <v>939</v>
      </c>
      <c r="M447" s="724">
        <v>501</v>
      </c>
      <c r="N447" s="724">
        <v>906</v>
      </c>
      <c r="O447" s="724">
        <v>782</v>
      </c>
      <c r="P447" s="724">
        <v>883</v>
      </c>
      <c r="Q447" s="724">
        <v>1031</v>
      </c>
      <c r="R447" s="724">
        <v>1068</v>
      </c>
      <c r="S447" s="724">
        <v>886</v>
      </c>
      <c r="T447" s="724">
        <v>3284</v>
      </c>
      <c r="U447" s="724">
        <v>2885</v>
      </c>
      <c r="V447" s="724">
        <v>979</v>
      </c>
      <c r="W447" s="724">
        <v>1064</v>
      </c>
      <c r="X447" s="724">
        <v>788</v>
      </c>
      <c r="Y447" s="724">
        <v>478</v>
      </c>
      <c r="Z447" s="590">
        <v>643</v>
      </c>
      <c r="AA447" s="726">
        <v>400</v>
      </c>
    </row>
    <row r="448" spans="2:27" x14ac:dyDescent="0.3">
      <c r="B448" s="693" t="s">
        <v>84</v>
      </c>
      <c r="C448" s="693" t="s">
        <v>291</v>
      </c>
      <c r="D448" s="694">
        <v>2450</v>
      </c>
      <c r="E448" s="694">
        <v>2154</v>
      </c>
      <c r="F448" s="694">
        <v>2728</v>
      </c>
      <c r="G448" s="695">
        <v>1942</v>
      </c>
      <c r="H448" s="695">
        <v>2574</v>
      </c>
      <c r="I448" s="695">
        <v>1755</v>
      </c>
      <c r="J448" s="724">
        <v>2546</v>
      </c>
      <c r="K448" s="724">
        <v>1719</v>
      </c>
      <c r="L448" s="724">
        <v>2024</v>
      </c>
      <c r="M448" s="724">
        <v>805</v>
      </c>
      <c r="N448" s="724">
        <v>2440</v>
      </c>
      <c r="O448" s="724">
        <v>1255</v>
      </c>
      <c r="P448" s="724">
        <v>2591</v>
      </c>
      <c r="Q448" s="724">
        <v>1472</v>
      </c>
      <c r="R448" s="724">
        <v>2326</v>
      </c>
      <c r="S448" s="724">
        <v>1210</v>
      </c>
      <c r="T448" s="724">
        <v>2799</v>
      </c>
      <c r="U448" s="724">
        <v>1488</v>
      </c>
      <c r="V448" s="724">
        <v>4458</v>
      </c>
      <c r="W448" s="724">
        <v>2782</v>
      </c>
      <c r="X448" s="724">
        <v>2566</v>
      </c>
      <c r="Y448" s="724">
        <v>1298</v>
      </c>
      <c r="Z448" s="590">
        <v>2073</v>
      </c>
      <c r="AA448" s="726">
        <v>1081</v>
      </c>
    </row>
    <row r="449" spans="2:27" x14ac:dyDescent="0.3">
      <c r="B449" s="693" t="s">
        <v>84</v>
      </c>
      <c r="C449" s="693" t="s">
        <v>292</v>
      </c>
      <c r="D449" s="694">
        <v>2808</v>
      </c>
      <c r="E449" s="694">
        <v>2046</v>
      </c>
      <c r="F449" s="694">
        <v>3037</v>
      </c>
      <c r="G449" s="695">
        <v>1737</v>
      </c>
      <c r="H449" s="695">
        <v>3506</v>
      </c>
      <c r="I449" s="695">
        <v>1657</v>
      </c>
      <c r="J449" s="724">
        <v>3196</v>
      </c>
      <c r="K449" s="724">
        <v>1510</v>
      </c>
      <c r="L449" s="724">
        <v>2320</v>
      </c>
      <c r="M449" s="724">
        <v>981</v>
      </c>
      <c r="N449" s="724">
        <v>3080</v>
      </c>
      <c r="O449" s="724">
        <v>1393</v>
      </c>
      <c r="P449" s="724">
        <v>3105</v>
      </c>
      <c r="Q449" s="724">
        <v>1734</v>
      </c>
      <c r="R449" s="724">
        <v>2964</v>
      </c>
      <c r="S449" s="724">
        <v>1331</v>
      </c>
      <c r="T449" s="724">
        <v>3334</v>
      </c>
      <c r="U449" s="724">
        <v>1482</v>
      </c>
      <c r="V449" s="724">
        <v>3924</v>
      </c>
      <c r="W449" s="724">
        <v>1902</v>
      </c>
      <c r="X449" s="724">
        <v>3314</v>
      </c>
      <c r="Y449" s="724">
        <v>1505</v>
      </c>
      <c r="Z449" s="590">
        <v>3187</v>
      </c>
      <c r="AA449" s="726">
        <v>1546</v>
      </c>
    </row>
    <row r="450" spans="2:27" x14ac:dyDescent="0.3">
      <c r="B450" s="693" t="s">
        <v>84</v>
      </c>
      <c r="C450" s="693" t="s">
        <v>293</v>
      </c>
      <c r="D450" s="694">
        <v>2935</v>
      </c>
      <c r="E450" s="694">
        <v>1460</v>
      </c>
      <c r="F450" s="694">
        <v>2784</v>
      </c>
      <c r="G450" s="695">
        <v>1268</v>
      </c>
      <c r="H450" s="695">
        <v>2930</v>
      </c>
      <c r="I450" s="695">
        <v>1007</v>
      </c>
      <c r="J450" s="724">
        <v>2898</v>
      </c>
      <c r="K450" s="724">
        <v>1038</v>
      </c>
      <c r="L450" s="724">
        <v>2406</v>
      </c>
      <c r="M450" s="724">
        <v>748</v>
      </c>
      <c r="N450" s="724">
        <v>2526</v>
      </c>
      <c r="O450" s="724">
        <v>1088</v>
      </c>
      <c r="P450" s="724">
        <v>2597</v>
      </c>
      <c r="Q450" s="724">
        <v>1182</v>
      </c>
      <c r="R450" s="724">
        <v>2513</v>
      </c>
      <c r="S450" s="724">
        <v>1061</v>
      </c>
      <c r="T450" s="724">
        <v>2346</v>
      </c>
      <c r="U450" s="724">
        <v>1007</v>
      </c>
      <c r="V450" s="724">
        <v>1279</v>
      </c>
      <c r="W450" s="724">
        <v>880</v>
      </c>
      <c r="X450" s="724">
        <v>1411</v>
      </c>
      <c r="Y450" s="724">
        <v>823</v>
      </c>
      <c r="Z450" s="590">
        <v>2651</v>
      </c>
      <c r="AA450" s="726">
        <v>1236</v>
      </c>
    </row>
    <row r="451" spans="2:27" x14ac:dyDescent="0.3">
      <c r="B451" s="693" t="s">
        <v>84</v>
      </c>
      <c r="C451" s="693" t="s">
        <v>294</v>
      </c>
      <c r="D451" s="694">
        <v>1175</v>
      </c>
      <c r="E451" s="694">
        <v>660</v>
      </c>
      <c r="F451" s="694">
        <v>1217</v>
      </c>
      <c r="G451" s="695">
        <v>807</v>
      </c>
      <c r="H451" s="695">
        <v>1047</v>
      </c>
      <c r="I451" s="695">
        <v>580</v>
      </c>
      <c r="J451" s="724">
        <v>1351</v>
      </c>
      <c r="K451" s="724">
        <v>641</v>
      </c>
      <c r="L451" s="724">
        <v>843</v>
      </c>
      <c r="M451" s="724">
        <v>513</v>
      </c>
      <c r="N451" s="724">
        <v>1418</v>
      </c>
      <c r="O451" s="724">
        <v>470</v>
      </c>
      <c r="P451" s="724">
        <v>1555</v>
      </c>
      <c r="Q451" s="724">
        <v>675</v>
      </c>
      <c r="R451" s="724">
        <v>1802</v>
      </c>
      <c r="S451" s="724">
        <v>624</v>
      </c>
      <c r="T451" s="724">
        <v>2108</v>
      </c>
      <c r="U451" s="724">
        <v>709</v>
      </c>
      <c r="V451" s="724">
        <v>4230</v>
      </c>
      <c r="W451" s="724">
        <v>981</v>
      </c>
      <c r="X451" s="724">
        <v>4109</v>
      </c>
      <c r="Y451" s="724">
        <v>1232</v>
      </c>
      <c r="Z451" s="590">
        <v>3653</v>
      </c>
      <c r="AA451" s="726">
        <v>792</v>
      </c>
    </row>
    <row r="452" spans="2:27" x14ac:dyDescent="0.3">
      <c r="B452" s="693" t="s">
        <v>84</v>
      </c>
      <c r="C452" s="693" t="s">
        <v>327</v>
      </c>
      <c r="D452" s="694">
        <v>179</v>
      </c>
      <c r="E452" s="694">
        <v>66</v>
      </c>
      <c r="F452" s="694">
        <v>173</v>
      </c>
      <c r="G452" s="695">
        <v>0</v>
      </c>
      <c r="H452" s="695">
        <v>169</v>
      </c>
      <c r="I452" s="695">
        <v>54</v>
      </c>
      <c r="J452" s="724">
        <v>178</v>
      </c>
      <c r="K452" s="724">
        <v>79</v>
      </c>
      <c r="L452" s="724">
        <v>142</v>
      </c>
      <c r="M452" s="724">
        <v>97</v>
      </c>
      <c r="N452" s="724">
        <v>147</v>
      </c>
      <c r="O452" s="724">
        <v>136</v>
      </c>
      <c r="P452" s="724">
        <v>187</v>
      </c>
      <c r="Q452" s="724">
        <v>69</v>
      </c>
      <c r="R452" s="724">
        <v>175</v>
      </c>
      <c r="S452" s="724">
        <v>37</v>
      </c>
      <c r="T452" s="724">
        <v>202</v>
      </c>
      <c r="U452" s="724">
        <v>28</v>
      </c>
      <c r="V452" s="724">
        <v>214</v>
      </c>
      <c r="W452" s="724">
        <v>19</v>
      </c>
      <c r="X452" s="724">
        <v>202</v>
      </c>
      <c r="Y452" s="724">
        <v>16</v>
      </c>
      <c r="Z452" s="590">
        <v>142</v>
      </c>
      <c r="AA452" s="726">
        <v>13</v>
      </c>
    </row>
    <row r="453" spans="2:27" x14ac:dyDescent="0.3">
      <c r="B453" s="693" t="s">
        <v>85</v>
      </c>
      <c r="C453" s="693" t="s">
        <v>223</v>
      </c>
      <c r="D453" s="694">
        <v>343</v>
      </c>
      <c r="E453" s="694">
        <v>35</v>
      </c>
      <c r="F453" s="694">
        <v>372</v>
      </c>
      <c r="G453" s="695">
        <v>34</v>
      </c>
      <c r="H453" s="695">
        <v>438</v>
      </c>
      <c r="I453" s="695">
        <v>71</v>
      </c>
      <c r="J453" s="724">
        <v>466</v>
      </c>
      <c r="K453" s="724">
        <v>65</v>
      </c>
      <c r="L453" s="724">
        <v>381</v>
      </c>
      <c r="M453" s="724">
        <v>60</v>
      </c>
      <c r="N453" s="724">
        <v>406</v>
      </c>
      <c r="O453" s="724">
        <v>57</v>
      </c>
      <c r="P453" s="724">
        <v>410</v>
      </c>
      <c r="Q453" s="724">
        <v>61</v>
      </c>
      <c r="R453" s="724">
        <v>355</v>
      </c>
      <c r="S453" s="724">
        <v>76</v>
      </c>
      <c r="T453" s="724">
        <v>310</v>
      </c>
      <c r="U453" s="724">
        <v>73</v>
      </c>
      <c r="V453" s="724">
        <v>379</v>
      </c>
      <c r="W453" s="724">
        <v>70</v>
      </c>
      <c r="X453" s="724">
        <v>312</v>
      </c>
      <c r="Y453" s="724">
        <v>67</v>
      </c>
      <c r="Z453" s="590">
        <v>75</v>
      </c>
      <c r="AA453" s="726">
        <v>30</v>
      </c>
    </row>
    <row r="454" spans="2:27" x14ac:dyDescent="0.3">
      <c r="B454" s="693" t="s">
        <v>85</v>
      </c>
      <c r="C454" s="693" t="s">
        <v>286</v>
      </c>
      <c r="D454" s="694">
        <v>516</v>
      </c>
      <c r="E454" s="694">
        <v>79</v>
      </c>
      <c r="F454" s="694">
        <v>651</v>
      </c>
      <c r="G454" s="695">
        <v>83</v>
      </c>
      <c r="H454" s="695">
        <v>799</v>
      </c>
      <c r="I454" s="695">
        <v>116</v>
      </c>
      <c r="J454" s="724">
        <v>805</v>
      </c>
      <c r="K454" s="724">
        <v>104</v>
      </c>
      <c r="L454" s="724">
        <v>765</v>
      </c>
      <c r="M454" s="724">
        <v>75</v>
      </c>
      <c r="N454" s="724">
        <v>735</v>
      </c>
      <c r="O454" s="724">
        <v>92</v>
      </c>
      <c r="P454" s="724">
        <v>679</v>
      </c>
      <c r="Q454" s="724">
        <v>104</v>
      </c>
      <c r="R454" s="724">
        <v>746</v>
      </c>
      <c r="S454" s="724">
        <v>105</v>
      </c>
      <c r="T454" s="724">
        <v>723</v>
      </c>
      <c r="U454" s="724">
        <v>112</v>
      </c>
      <c r="V454" s="724">
        <v>735</v>
      </c>
      <c r="W454" s="724">
        <v>136</v>
      </c>
      <c r="X454" s="724">
        <v>821</v>
      </c>
      <c r="Y454" s="724">
        <v>134</v>
      </c>
      <c r="Z454" s="590">
        <v>387</v>
      </c>
      <c r="AA454" s="726">
        <v>118</v>
      </c>
    </row>
    <row r="455" spans="2:27" x14ac:dyDescent="0.3">
      <c r="B455" s="693" t="s">
        <v>85</v>
      </c>
      <c r="C455" s="693" t="s">
        <v>255</v>
      </c>
      <c r="D455" s="694">
        <v>6184</v>
      </c>
      <c r="E455" s="694">
        <v>6637</v>
      </c>
      <c r="F455" s="694">
        <v>6058</v>
      </c>
      <c r="G455" s="695">
        <v>6235</v>
      </c>
      <c r="H455" s="695">
        <v>7351</v>
      </c>
      <c r="I455" s="695">
        <v>7463</v>
      </c>
      <c r="J455" s="724">
        <v>6592</v>
      </c>
      <c r="K455" s="724">
        <v>6375</v>
      </c>
      <c r="L455" s="724">
        <v>6334</v>
      </c>
      <c r="M455" s="724">
        <v>5969</v>
      </c>
      <c r="N455" s="724">
        <v>6201</v>
      </c>
      <c r="O455" s="724">
        <v>5656</v>
      </c>
      <c r="P455" s="724">
        <v>5951</v>
      </c>
      <c r="Q455" s="724">
        <v>5234</v>
      </c>
      <c r="R455" s="724">
        <v>6008</v>
      </c>
      <c r="S455" s="724">
        <v>5115</v>
      </c>
      <c r="T455" s="724">
        <v>5970</v>
      </c>
      <c r="U455" s="724">
        <v>5116</v>
      </c>
      <c r="V455" s="724">
        <v>5949</v>
      </c>
      <c r="W455" s="724">
        <v>4755</v>
      </c>
      <c r="X455" s="724">
        <v>6010</v>
      </c>
      <c r="Y455" s="724">
        <v>4489</v>
      </c>
      <c r="Z455" s="590">
        <v>6033</v>
      </c>
      <c r="AA455" s="726">
        <v>4711</v>
      </c>
    </row>
    <row r="456" spans="2:27" x14ac:dyDescent="0.3">
      <c r="B456" s="693" t="s">
        <v>85</v>
      </c>
      <c r="C456" s="693" t="s">
        <v>224</v>
      </c>
      <c r="D456" s="694">
        <v>7526</v>
      </c>
      <c r="E456" s="694">
        <v>8759</v>
      </c>
      <c r="F456" s="694">
        <v>7247</v>
      </c>
      <c r="G456" s="695">
        <v>8064</v>
      </c>
      <c r="H456" s="695">
        <v>7098</v>
      </c>
      <c r="I456" s="695">
        <v>7732</v>
      </c>
      <c r="J456" s="724">
        <v>8132</v>
      </c>
      <c r="K456" s="724">
        <v>8219</v>
      </c>
      <c r="L456" s="724">
        <v>7229</v>
      </c>
      <c r="M456" s="724">
        <v>7347</v>
      </c>
      <c r="N456" s="724">
        <v>6940</v>
      </c>
      <c r="O456" s="724">
        <v>6804</v>
      </c>
      <c r="P456" s="724">
        <v>6903</v>
      </c>
      <c r="Q456" s="724">
        <v>6470</v>
      </c>
      <c r="R456" s="724">
        <v>6511</v>
      </c>
      <c r="S456" s="724">
        <v>6110</v>
      </c>
      <c r="T456" s="724">
        <v>6548</v>
      </c>
      <c r="U456" s="724">
        <v>6018</v>
      </c>
      <c r="V456" s="724">
        <v>6688</v>
      </c>
      <c r="W456" s="724">
        <v>6007</v>
      </c>
      <c r="X456" s="724">
        <v>6659</v>
      </c>
      <c r="Y456" s="724">
        <v>5579</v>
      </c>
      <c r="Z456" s="590">
        <v>6650</v>
      </c>
      <c r="AA456" s="726">
        <v>5488</v>
      </c>
    </row>
    <row r="457" spans="2:27" x14ac:dyDescent="0.3">
      <c r="B457" s="693" t="s">
        <v>85</v>
      </c>
      <c r="C457" s="693" t="s">
        <v>225</v>
      </c>
      <c r="D457" s="694">
        <v>7682</v>
      </c>
      <c r="E457" s="694">
        <v>9133</v>
      </c>
      <c r="F457" s="694">
        <v>7296</v>
      </c>
      <c r="G457" s="695">
        <v>8560</v>
      </c>
      <c r="H457" s="695">
        <v>7088</v>
      </c>
      <c r="I457" s="695">
        <v>7668</v>
      </c>
      <c r="J457" s="724">
        <v>6861</v>
      </c>
      <c r="K457" s="724">
        <v>7134</v>
      </c>
      <c r="L457" s="724">
        <v>7745</v>
      </c>
      <c r="M457" s="724">
        <v>7547</v>
      </c>
      <c r="N457" s="724">
        <v>6948</v>
      </c>
      <c r="O457" s="724">
        <v>6834</v>
      </c>
      <c r="P457" s="724">
        <v>6805</v>
      </c>
      <c r="Q457" s="724">
        <v>6413</v>
      </c>
      <c r="R457" s="724">
        <v>6582</v>
      </c>
      <c r="S457" s="724">
        <v>6274</v>
      </c>
      <c r="T457" s="724">
        <v>6296</v>
      </c>
      <c r="U457" s="724">
        <v>5932</v>
      </c>
      <c r="V457" s="724">
        <v>6502</v>
      </c>
      <c r="W457" s="724">
        <v>5796</v>
      </c>
      <c r="X457" s="724">
        <v>6469</v>
      </c>
      <c r="Y457" s="724">
        <v>5779</v>
      </c>
      <c r="Z457" s="590">
        <v>6569</v>
      </c>
      <c r="AA457" s="726">
        <v>5624</v>
      </c>
    </row>
    <row r="458" spans="2:27" x14ac:dyDescent="0.3">
      <c r="B458" s="693" t="s">
        <v>85</v>
      </c>
      <c r="C458" s="693" t="s">
        <v>226</v>
      </c>
      <c r="D458" s="694">
        <v>7765</v>
      </c>
      <c r="E458" s="694">
        <v>9139</v>
      </c>
      <c r="F458" s="694">
        <v>7710</v>
      </c>
      <c r="G458" s="695">
        <v>9006</v>
      </c>
      <c r="H458" s="695">
        <v>7453</v>
      </c>
      <c r="I458" s="695">
        <v>8236</v>
      </c>
      <c r="J458" s="724">
        <v>7106</v>
      </c>
      <c r="K458" s="724">
        <v>7292</v>
      </c>
      <c r="L458" s="724">
        <v>6779</v>
      </c>
      <c r="M458" s="724">
        <v>6879</v>
      </c>
      <c r="N458" s="724">
        <v>7823</v>
      </c>
      <c r="O458" s="724">
        <v>7206</v>
      </c>
      <c r="P458" s="724">
        <v>7085</v>
      </c>
      <c r="Q458" s="724">
        <v>6589</v>
      </c>
      <c r="R458" s="724">
        <v>6884</v>
      </c>
      <c r="S458" s="724">
        <v>6267</v>
      </c>
      <c r="T458" s="724">
        <v>6699</v>
      </c>
      <c r="U458" s="724">
        <v>6078</v>
      </c>
      <c r="V458" s="724">
        <v>6548</v>
      </c>
      <c r="W458" s="724">
        <v>5851</v>
      </c>
      <c r="X458" s="724">
        <v>6614</v>
      </c>
      <c r="Y458" s="724">
        <v>5615</v>
      </c>
      <c r="Z458" s="590">
        <v>6505</v>
      </c>
      <c r="AA458" s="726">
        <v>5931</v>
      </c>
    </row>
    <row r="459" spans="2:27" x14ac:dyDescent="0.3">
      <c r="B459" s="693" t="s">
        <v>85</v>
      </c>
      <c r="C459" s="693" t="s">
        <v>227</v>
      </c>
      <c r="D459" s="694">
        <v>7968</v>
      </c>
      <c r="E459" s="694">
        <v>9462</v>
      </c>
      <c r="F459" s="694">
        <v>7747</v>
      </c>
      <c r="G459" s="695">
        <v>8906</v>
      </c>
      <c r="H459" s="695">
        <v>7868</v>
      </c>
      <c r="I459" s="695">
        <v>8422</v>
      </c>
      <c r="J459" s="724">
        <v>7419</v>
      </c>
      <c r="K459" s="724">
        <v>7702</v>
      </c>
      <c r="L459" s="724">
        <v>7090</v>
      </c>
      <c r="M459" s="724">
        <v>6925</v>
      </c>
      <c r="N459" s="724">
        <v>6834</v>
      </c>
      <c r="O459" s="724">
        <v>6568</v>
      </c>
      <c r="P459" s="724">
        <v>7800</v>
      </c>
      <c r="Q459" s="724">
        <v>6945</v>
      </c>
      <c r="R459" s="724">
        <v>7161</v>
      </c>
      <c r="S459" s="724">
        <v>6388</v>
      </c>
      <c r="T459" s="724">
        <v>6949</v>
      </c>
      <c r="U459" s="724">
        <v>6139</v>
      </c>
      <c r="V459" s="724">
        <v>6957</v>
      </c>
      <c r="W459" s="724">
        <v>6026</v>
      </c>
      <c r="X459" s="724">
        <v>6743</v>
      </c>
      <c r="Y459" s="724">
        <v>5729</v>
      </c>
      <c r="Z459" s="590">
        <v>6767</v>
      </c>
      <c r="AA459" s="726">
        <v>5792</v>
      </c>
    </row>
    <row r="460" spans="2:27" x14ac:dyDescent="0.3">
      <c r="B460" s="693" t="s">
        <v>85</v>
      </c>
      <c r="C460" s="693" t="s">
        <v>228</v>
      </c>
      <c r="D460" s="694">
        <v>8163</v>
      </c>
      <c r="E460" s="694">
        <v>9170</v>
      </c>
      <c r="F460" s="694">
        <v>7866</v>
      </c>
      <c r="G460" s="695">
        <v>9187</v>
      </c>
      <c r="H460" s="695">
        <v>7747</v>
      </c>
      <c r="I460" s="695">
        <v>8350</v>
      </c>
      <c r="J460" s="724">
        <v>7781</v>
      </c>
      <c r="K460" s="724">
        <v>7893</v>
      </c>
      <c r="L460" s="724">
        <v>7342</v>
      </c>
      <c r="M460" s="724">
        <v>7331</v>
      </c>
      <c r="N460" s="724">
        <v>7095</v>
      </c>
      <c r="O460" s="724">
        <v>6595</v>
      </c>
      <c r="P460" s="724">
        <v>6815</v>
      </c>
      <c r="Q460" s="724">
        <v>6277</v>
      </c>
      <c r="R460" s="724">
        <v>7796</v>
      </c>
      <c r="S460" s="724">
        <v>6732</v>
      </c>
      <c r="T460" s="724">
        <v>7224</v>
      </c>
      <c r="U460" s="724">
        <v>6243</v>
      </c>
      <c r="V460" s="724">
        <v>7167</v>
      </c>
      <c r="W460" s="724">
        <v>6012</v>
      </c>
      <c r="X460" s="724">
        <v>7153</v>
      </c>
      <c r="Y460" s="724">
        <v>5775</v>
      </c>
      <c r="Z460" s="590">
        <v>6860</v>
      </c>
      <c r="AA460" s="726">
        <v>5919</v>
      </c>
    </row>
    <row r="461" spans="2:27" x14ac:dyDescent="0.3">
      <c r="B461" s="693" t="s">
        <v>85</v>
      </c>
      <c r="C461" s="693" t="s">
        <v>229</v>
      </c>
      <c r="D461" s="694">
        <v>12258</v>
      </c>
      <c r="E461" s="694">
        <v>4521</v>
      </c>
      <c r="F461" s="694">
        <v>13231</v>
      </c>
      <c r="G461" s="695">
        <v>4905</v>
      </c>
      <c r="H461" s="695">
        <v>13238</v>
      </c>
      <c r="I461" s="695">
        <v>4818</v>
      </c>
      <c r="J461" s="724">
        <v>12834</v>
      </c>
      <c r="K461" s="724">
        <v>4608</v>
      </c>
      <c r="L461" s="724">
        <v>12475</v>
      </c>
      <c r="M461" s="724">
        <v>4413</v>
      </c>
      <c r="N461" s="724">
        <v>11714</v>
      </c>
      <c r="O461" s="724">
        <v>4296</v>
      </c>
      <c r="P461" s="724">
        <v>11161</v>
      </c>
      <c r="Q461" s="724">
        <v>4075</v>
      </c>
      <c r="R461" s="724">
        <v>10832</v>
      </c>
      <c r="S461" s="724">
        <v>3867</v>
      </c>
      <c r="T461" s="724">
        <v>11944</v>
      </c>
      <c r="U461" s="724">
        <v>4134</v>
      </c>
      <c r="V461" s="724">
        <v>11374</v>
      </c>
      <c r="W461" s="724">
        <v>4012</v>
      </c>
      <c r="X461" s="724">
        <v>11262</v>
      </c>
      <c r="Y461" s="724">
        <v>3888</v>
      </c>
      <c r="Z461" s="590">
        <v>11082</v>
      </c>
      <c r="AA461" s="726">
        <v>3875</v>
      </c>
    </row>
    <row r="462" spans="2:27" x14ac:dyDescent="0.3">
      <c r="B462" s="693" t="s">
        <v>85</v>
      </c>
      <c r="C462" s="693" t="s">
        <v>287</v>
      </c>
      <c r="D462" s="694">
        <v>12190</v>
      </c>
      <c r="E462" s="694">
        <v>4350</v>
      </c>
      <c r="F462" s="694">
        <v>11156</v>
      </c>
      <c r="G462" s="695">
        <v>4268</v>
      </c>
      <c r="H462" s="695">
        <v>11568</v>
      </c>
      <c r="I462" s="695">
        <v>4196</v>
      </c>
      <c r="J462" s="724">
        <v>11682</v>
      </c>
      <c r="K462" s="724">
        <v>4167</v>
      </c>
      <c r="L462" s="724">
        <v>11274</v>
      </c>
      <c r="M462" s="724">
        <v>3964</v>
      </c>
      <c r="N462" s="724">
        <v>11277</v>
      </c>
      <c r="O462" s="724">
        <v>3947</v>
      </c>
      <c r="P462" s="724">
        <v>10570</v>
      </c>
      <c r="Q462" s="724">
        <v>3801</v>
      </c>
      <c r="R462" s="724">
        <v>10156</v>
      </c>
      <c r="S462" s="724">
        <v>3625</v>
      </c>
      <c r="T462" s="724">
        <v>10158</v>
      </c>
      <c r="U462" s="724">
        <v>3430</v>
      </c>
      <c r="V462" s="724">
        <v>11078</v>
      </c>
      <c r="W462" s="724">
        <v>3758</v>
      </c>
      <c r="X462" s="724">
        <v>10379</v>
      </c>
      <c r="Y462" s="724">
        <v>3572</v>
      </c>
      <c r="Z462" s="590">
        <v>10701</v>
      </c>
      <c r="AA462" s="726">
        <v>3707</v>
      </c>
    </row>
    <row r="463" spans="2:27" x14ac:dyDescent="0.3">
      <c r="B463" s="693" t="s">
        <v>85</v>
      </c>
      <c r="C463" s="693" t="s">
        <v>230</v>
      </c>
      <c r="D463" s="694">
        <v>11030</v>
      </c>
      <c r="E463" s="694">
        <v>4168</v>
      </c>
      <c r="F463" s="694">
        <v>10529</v>
      </c>
      <c r="G463" s="695">
        <v>4104</v>
      </c>
      <c r="H463" s="695">
        <v>9903</v>
      </c>
      <c r="I463" s="695">
        <v>3897</v>
      </c>
      <c r="J463" s="724">
        <v>10337</v>
      </c>
      <c r="K463" s="724">
        <v>3927</v>
      </c>
      <c r="L463" s="724">
        <v>10572</v>
      </c>
      <c r="M463" s="724">
        <v>4011</v>
      </c>
      <c r="N463" s="724">
        <v>10235</v>
      </c>
      <c r="O463" s="724">
        <v>3845</v>
      </c>
      <c r="P463" s="724">
        <v>10154</v>
      </c>
      <c r="Q463" s="724">
        <v>3810</v>
      </c>
      <c r="R463" s="724">
        <v>9611</v>
      </c>
      <c r="S463" s="724">
        <v>3677</v>
      </c>
      <c r="T463" s="724">
        <v>9262</v>
      </c>
      <c r="U463" s="724">
        <v>3488</v>
      </c>
      <c r="V463" s="724">
        <v>9254</v>
      </c>
      <c r="W463" s="724">
        <v>3362</v>
      </c>
      <c r="X463" s="724">
        <v>10207</v>
      </c>
      <c r="Y463" s="724">
        <v>3731</v>
      </c>
      <c r="Z463" s="590">
        <v>10026</v>
      </c>
      <c r="AA463" s="726">
        <v>3695</v>
      </c>
    </row>
    <row r="464" spans="2:27" x14ac:dyDescent="0.3">
      <c r="B464" s="693" t="s">
        <v>85</v>
      </c>
      <c r="C464" s="693" t="s">
        <v>231</v>
      </c>
      <c r="D464" s="694">
        <v>10332</v>
      </c>
      <c r="E464" s="694">
        <v>3528</v>
      </c>
      <c r="F464" s="694">
        <v>9668</v>
      </c>
      <c r="G464" s="695">
        <v>3523</v>
      </c>
      <c r="H464" s="695">
        <v>9452</v>
      </c>
      <c r="I464" s="695">
        <v>3270</v>
      </c>
      <c r="J464" s="724">
        <v>9061</v>
      </c>
      <c r="K464" s="724">
        <v>3198</v>
      </c>
      <c r="L464" s="724">
        <v>9461</v>
      </c>
      <c r="M464" s="724">
        <v>3312</v>
      </c>
      <c r="N464" s="724">
        <v>9493</v>
      </c>
      <c r="O464" s="724">
        <v>3432</v>
      </c>
      <c r="P464" s="724">
        <v>9292</v>
      </c>
      <c r="Q464" s="724">
        <v>3180</v>
      </c>
      <c r="R464" s="724">
        <v>9303</v>
      </c>
      <c r="S464" s="724">
        <v>3227</v>
      </c>
      <c r="T464" s="724">
        <v>8838</v>
      </c>
      <c r="U464" s="724">
        <v>3052</v>
      </c>
      <c r="V464" s="724">
        <v>8552</v>
      </c>
      <c r="W464" s="724">
        <v>3030</v>
      </c>
      <c r="X464" s="724">
        <v>8477</v>
      </c>
      <c r="Y464" s="724">
        <v>2908</v>
      </c>
      <c r="Z464" s="590">
        <v>9695</v>
      </c>
      <c r="AA464" s="726">
        <v>3377</v>
      </c>
    </row>
    <row r="465" spans="2:27" x14ac:dyDescent="0.3">
      <c r="B465" s="693" t="s">
        <v>85</v>
      </c>
      <c r="C465" s="693" t="s">
        <v>288</v>
      </c>
      <c r="D465" s="694">
        <v>10043</v>
      </c>
      <c r="E465" s="694">
        <v>2771</v>
      </c>
      <c r="F465" s="694">
        <v>9810</v>
      </c>
      <c r="G465" s="695">
        <v>3062</v>
      </c>
      <c r="H465" s="695">
        <v>9140</v>
      </c>
      <c r="I465" s="695">
        <v>2850</v>
      </c>
      <c r="J465" s="724">
        <v>9127</v>
      </c>
      <c r="K465" s="724">
        <v>2770</v>
      </c>
      <c r="L465" s="724">
        <v>8778</v>
      </c>
      <c r="M465" s="724">
        <v>2684</v>
      </c>
      <c r="N465" s="724">
        <v>9001</v>
      </c>
      <c r="O465" s="724">
        <v>2802</v>
      </c>
      <c r="P465" s="724">
        <v>9140</v>
      </c>
      <c r="Q465" s="724">
        <v>2920</v>
      </c>
      <c r="R465" s="724">
        <v>8923</v>
      </c>
      <c r="S465" s="724">
        <v>2741</v>
      </c>
      <c r="T465" s="724">
        <v>8896</v>
      </c>
      <c r="U465" s="724">
        <v>2813</v>
      </c>
      <c r="V465" s="724">
        <v>8688</v>
      </c>
      <c r="W465" s="724">
        <v>2655</v>
      </c>
      <c r="X465" s="724">
        <v>8274</v>
      </c>
      <c r="Y465" s="724">
        <v>2697</v>
      </c>
      <c r="Z465" s="590">
        <v>8366</v>
      </c>
      <c r="AA465" s="726">
        <v>2656</v>
      </c>
    </row>
    <row r="466" spans="2:27" x14ac:dyDescent="0.3">
      <c r="B466" s="693" t="s">
        <v>85</v>
      </c>
      <c r="C466" s="693" t="s">
        <v>232</v>
      </c>
      <c r="D466" s="694">
        <v>8445</v>
      </c>
      <c r="E466" s="694">
        <v>1976</v>
      </c>
      <c r="F466" s="694">
        <v>7959</v>
      </c>
      <c r="G466" s="695">
        <v>2428</v>
      </c>
      <c r="H466" s="695">
        <v>8131</v>
      </c>
      <c r="I466" s="695">
        <v>2501</v>
      </c>
      <c r="J466" s="724">
        <v>7710</v>
      </c>
      <c r="K466" s="724">
        <v>2428</v>
      </c>
      <c r="L466" s="724">
        <v>7899</v>
      </c>
      <c r="M466" s="724">
        <v>2393</v>
      </c>
      <c r="N466" s="724">
        <v>7514</v>
      </c>
      <c r="O466" s="724">
        <v>2295</v>
      </c>
      <c r="P466" s="724">
        <v>7753</v>
      </c>
      <c r="Q466" s="724">
        <v>2387</v>
      </c>
      <c r="R466" s="724">
        <v>7901</v>
      </c>
      <c r="S466" s="724">
        <v>2516</v>
      </c>
      <c r="T466" s="724">
        <v>7728</v>
      </c>
      <c r="U466" s="724">
        <v>2358</v>
      </c>
      <c r="V466" s="724">
        <v>7732</v>
      </c>
      <c r="W466" s="724">
        <v>2502</v>
      </c>
      <c r="X466" s="724">
        <v>7436</v>
      </c>
      <c r="Y466" s="724">
        <v>2257</v>
      </c>
      <c r="Z466" s="590">
        <v>7265</v>
      </c>
      <c r="AA466" s="726">
        <v>2295</v>
      </c>
    </row>
    <row r="467" spans="2:27" x14ac:dyDescent="0.3">
      <c r="B467" s="693" t="s">
        <v>85</v>
      </c>
      <c r="C467" s="693" t="s">
        <v>325</v>
      </c>
      <c r="D467" s="694">
        <v>154</v>
      </c>
      <c r="E467" s="694">
        <v>71</v>
      </c>
      <c r="F467" s="694">
        <v>164</v>
      </c>
      <c r="G467" s="695">
        <v>47</v>
      </c>
      <c r="H467" s="695">
        <v>158</v>
      </c>
      <c r="I467" s="695">
        <v>53</v>
      </c>
      <c r="J467" s="724">
        <v>155</v>
      </c>
      <c r="K467" s="724">
        <v>43</v>
      </c>
      <c r="L467" s="724">
        <v>99</v>
      </c>
      <c r="M467" s="724">
        <v>43</v>
      </c>
      <c r="N467" s="724">
        <v>150</v>
      </c>
      <c r="O467" s="724">
        <v>34</v>
      </c>
      <c r="P467" s="724">
        <v>167</v>
      </c>
      <c r="Q467" s="724">
        <v>50</v>
      </c>
      <c r="R467" s="724">
        <v>166</v>
      </c>
      <c r="S467" s="724">
        <v>55</v>
      </c>
      <c r="T467" s="724">
        <v>190</v>
      </c>
      <c r="U467" s="724">
        <v>42</v>
      </c>
      <c r="V467" s="724">
        <v>170</v>
      </c>
      <c r="W467" s="724">
        <v>52</v>
      </c>
      <c r="X467" s="724">
        <v>161</v>
      </c>
      <c r="Y467" s="724">
        <v>73</v>
      </c>
      <c r="Z467" s="590">
        <v>170</v>
      </c>
      <c r="AA467" s="726">
        <v>78</v>
      </c>
    </row>
    <row r="468" spans="2:27" x14ac:dyDescent="0.3">
      <c r="B468" s="693" t="s">
        <v>85</v>
      </c>
      <c r="C468" s="693" t="s">
        <v>326</v>
      </c>
      <c r="D468" s="694">
        <v>138</v>
      </c>
      <c r="E468" s="694">
        <v>35</v>
      </c>
      <c r="F468" s="694">
        <v>141</v>
      </c>
      <c r="G468" s="695">
        <v>51</v>
      </c>
      <c r="H468" s="695">
        <v>148</v>
      </c>
      <c r="I468" s="695">
        <v>38</v>
      </c>
      <c r="J468" s="724">
        <v>137</v>
      </c>
      <c r="K468" s="724">
        <v>45</v>
      </c>
      <c r="L468" s="724">
        <v>120</v>
      </c>
      <c r="M468" s="724">
        <v>29</v>
      </c>
      <c r="N468" s="724">
        <v>90</v>
      </c>
      <c r="O468" s="724">
        <v>35</v>
      </c>
      <c r="P468" s="724">
        <v>107</v>
      </c>
      <c r="Q468" s="724">
        <v>25</v>
      </c>
      <c r="R468" s="724">
        <v>135</v>
      </c>
      <c r="S468" s="724">
        <v>39</v>
      </c>
      <c r="T468" s="724">
        <v>118</v>
      </c>
      <c r="U468" s="724">
        <v>44</v>
      </c>
      <c r="V468" s="724">
        <v>117</v>
      </c>
      <c r="W468" s="724">
        <v>21</v>
      </c>
      <c r="X468" s="724">
        <v>151</v>
      </c>
      <c r="Y468" s="724">
        <v>33</v>
      </c>
      <c r="Z468" s="590">
        <v>156</v>
      </c>
      <c r="AA468" s="726">
        <v>38</v>
      </c>
    </row>
    <row r="469" spans="2:27" x14ac:dyDescent="0.3">
      <c r="B469" s="693" t="s">
        <v>85</v>
      </c>
      <c r="C469" s="693" t="s">
        <v>289</v>
      </c>
      <c r="D469" s="694">
        <v>2986</v>
      </c>
      <c r="E469" s="694">
        <v>871</v>
      </c>
      <c r="F469" s="694">
        <v>437</v>
      </c>
      <c r="G469" s="695">
        <v>290</v>
      </c>
      <c r="H469" s="695">
        <v>311</v>
      </c>
      <c r="I469" s="695">
        <v>421</v>
      </c>
      <c r="J469" s="724">
        <v>85</v>
      </c>
      <c r="K469" s="724">
        <v>45</v>
      </c>
      <c r="L469" s="724">
        <v>56</v>
      </c>
      <c r="M469" s="724">
        <v>108</v>
      </c>
      <c r="N469" s="724">
        <v>69</v>
      </c>
      <c r="O469" s="724">
        <v>32</v>
      </c>
      <c r="P469" s="724">
        <v>3281</v>
      </c>
      <c r="Q469" s="724">
        <v>1392</v>
      </c>
      <c r="R469" s="724">
        <v>638</v>
      </c>
      <c r="S469" s="724">
        <v>509</v>
      </c>
      <c r="T469" s="724">
        <v>807</v>
      </c>
      <c r="U469" s="724">
        <v>297</v>
      </c>
      <c r="V469" s="724">
        <v>31</v>
      </c>
      <c r="W469" s="724">
        <v>97</v>
      </c>
      <c r="X469" s="724">
        <v>22</v>
      </c>
      <c r="Y469" s="724">
        <v>74</v>
      </c>
      <c r="Z469" s="590">
        <v>520</v>
      </c>
      <c r="AA469" s="726">
        <v>571</v>
      </c>
    </row>
    <row r="470" spans="2:27" x14ac:dyDescent="0.3">
      <c r="B470" s="693" t="s">
        <v>85</v>
      </c>
      <c r="C470" s="693" t="s">
        <v>290</v>
      </c>
      <c r="D470" s="694">
        <v>10618</v>
      </c>
      <c r="E470" s="694">
        <v>5110</v>
      </c>
      <c r="F470" s="694">
        <v>2220</v>
      </c>
      <c r="G470" s="695">
        <v>1903</v>
      </c>
      <c r="H470" s="695">
        <v>496</v>
      </c>
      <c r="I470" s="695">
        <v>519</v>
      </c>
      <c r="J470" s="724">
        <v>297</v>
      </c>
      <c r="K470" s="724">
        <v>185</v>
      </c>
      <c r="L470" s="724">
        <v>205</v>
      </c>
      <c r="M470" s="724">
        <v>212</v>
      </c>
      <c r="N470" s="724">
        <v>138</v>
      </c>
      <c r="O470" s="724">
        <v>56</v>
      </c>
      <c r="P470" s="724">
        <v>1011</v>
      </c>
      <c r="Q470" s="724">
        <v>582</v>
      </c>
      <c r="R470" s="724">
        <v>1068</v>
      </c>
      <c r="S470" s="724">
        <v>732</v>
      </c>
      <c r="T470" s="724">
        <v>117</v>
      </c>
      <c r="U470" s="724">
        <v>40</v>
      </c>
      <c r="V470" s="724">
        <v>225</v>
      </c>
      <c r="W470" s="724">
        <v>549</v>
      </c>
      <c r="X470" s="724">
        <v>97</v>
      </c>
      <c r="Y470" s="724">
        <v>144</v>
      </c>
      <c r="Z470" s="590">
        <v>62</v>
      </c>
      <c r="AA470" s="726">
        <v>222</v>
      </c>
    </row>
    <row r="471" spans="2:27" x14ac:dyDescent="0.3">
      <c r="B471" s="693" t="s">
        <v>85</v>
      </c>
      <c r="C471" s="693" t="s">
        <v>291</v>
      </c>
      <c r="D471" s="694">
        <v>11185</v>
      </c>
      <c r="E471" s="694">
        <v>5257</v>
      </c>
      <c r="F471" s="694">
        <v>10809</v>
      </c>
      <c r="G471" s="695">
        <v>6798</v>
      </c>
      <c r="H471" s="695">
        <v>3423</v>
      </c>
      <c r="I471" s="695">
        <v>2461</v>
      </c>
      <c r="J471" s="724">
        <v>2117</v>
      </c>
      <c r="K471" s="724">
        <v>1275</v>
      </c>
      <c r="L471" s="724">
        <v>1547</v>
      </c>
      <c r="M471" s="724">
        <v>1531</v>
      </c>
      <c r="N471" s="724">
        <v>1600</v>
      </c>
      <c r="O471" s="724">
        <v>1223</v>
      </c>
      <c r="P471" s="724">
        <v>2188</v>
      </c>
      <c r="Q471" s="724">
        <v>1106</v>
      </c>
      <c r="R471" s="724">
        <v>1987</v>
      </c>
      <c r="S471" s="724">
        <v>1108</v>
      </c>
      <c r="T471" s="724">
        <v>812</v>
      </c>
      <c r="U471" s="724">
        <v>343</v>
      </c>
      <c r="V471" s="724">
        <v>1489</v>
      </c>
      <c r="W471" s="724">
        <v>1233</v>
      </c>
      <c r="X471" s="724">
        <v>459</v>
      </c>
      <c r="Y471" s="724">
        <v>485</v>
      </c>
      <c r="Z471" s="590">
        <v>554</v>
      </c>
      <c r="AA471" s="726">
        <v>723</v>
      </c>
    </row>
    <row r="472" spans="2:27" x14ac:dyDescent="0.3">
      <c r="B472" s="693" t="s">
        <v>85</v>
      </c>
      <c r="C472" s="693" t="s">
        <v>292</v>
      </c>
      <c r="D472" s="694">
        <v>5390</v>
      </c>
      <c r="E472" s="694">
        <v>2045</v>
      </c>
      <c r="F472" s="694">
        <v>4618</v>
      </c>
      <c r="G472" s="695">
        <v>2921</v>
      </c>
      <c r="H472" s="695">
        <v>7191</v>
      </c>
      <c r="I472" s="695">
        <v>4235</v>
      </c>
      <c r="J472" s="724">
        <v>2416</v>
      </c>
      <c r="K472" s="724">
        <v>1561</v>
      </c>
      <c r="L472" s="724">
        <v>1914</v>
      </c>
      <c r="M472" s="724">
        <v>1540</v>
      </c>
      <c r="N472" s="724">
        <v>1823</v>
      </c>
      <c r="O472" s="724">
        <v>1171</v>
      </c>
      <c r="P472" s="724">
        <v>1974</v>
      </c>
      <c r="Q472" s="724">
        <v>845</v>
      </c>
      <c r="R472" s="724">
        <v>2294</v>
      </c>
      <c r="S472" s="724">
        <v>981</v>
      </c>
      <c r="T472" s="724">
        <v>878</v>
      </c>
      <c r="U472" s="724">
        <v>376</v>
      </c>
      <c r="V472" s="724">
        <v>1424</v>
      </c>
      <c r="W472" s="724">
        <v>1325</v>
      </c>
      <c r="X472" s="724">
        <v>413</v>
      </c>
      <c r="Y472" s="724">
        <v>428</v>
      </c>
      <c r="Z472" s="590">
        <v>693</v>
      </c>
      <c r="AA472" s="726">
        <v>857</v>
      </c>
    </row>
    <row r="473" spans="2:27" x14ac:dyDescent="0.3">
      <c r="B473" s="693" t="s">
        <v>85</v>
      </c>
      <c r="C473" s="693" t="s">
        <v>293</v>
      </c>
      <c r="D473" s="694">
        <v>2685</v>
      </c>
      <c r="E473" s="694">
        <v>1021</v>
      </c>
      <c r="F473" s="694">
        <v>1462</v>
      </c>
      <c r="G473" s="695">
        <v>684</v>
      </c>
      <c r="H473" s="695">
        <v>1284</v>
      </c>
      <c r="I473" s="695">
        <v>676</v>
      </c>
      <c r="J473" s="724">
        <v>3206</v>
      </c>
      <c r="K473" s="724">
        <v>2047</v>
      </c>
      <c r="L473" s="724">
        <v>904</v>
      </c>
      <c r="M473" s="724">
        <v>789</v>
      </c>
      <c r="N473" s="724">
        <v>758</v>
      </c>
      <c r="O473" s="724">
        <v>443</v>
      </c>
      <c r="P473" s="724">
        <v>645</v>
      </c>
      <c r="Q473" s="724">
        <v>295</v>
      </c>
      <c r="R473" s="724">
        <v>582</v>
      </c>
      <c r="S473" s="724">
        <v>299</v>
      </c>
      <c r="T473" s="724">
        <v>749</v>
      </c>
      <c r="U473" s="724">
        <v>213</v>
      </c>
      <c r="V473" s="724">
        <v>1229</v>
      </c>
      <c r="W473" s="724">
        <v>1149</v>
      </c>
      <c r="X473" s="724">
        <v>242</v>
      </c>
      <c r="Y473" s="724">
        <v>350</v>
      </c>
      <c r="Z473" s="590">
        <v>520</v>
      </c>
      <c r="AA473" s="726">
        <v>726</v>
      </c>
    </row>
    <row r="474" spans="2:27" x14ac:dyDescent="0.3">
      <c r="B474" s="693" t="s">
        <v>85</v>
      </c>
      <c r="C474" s="693" t="s">
        <v>294</v>
      </c>
      <c r="D474" s="694">
        <v>1689</v>
      </c>
      <c r="E474" s="694">
        <v>187</v>
      </c>
      <c r="F474" s="694">
        <v>3468</v>
      </c>
      <c r="G474" s="695">
        <v>1478</v>
      </c>
      <c r="H474" s="695">
        <v>2741</v>
      </c>
      <c r="I474" s="695">
        <v>1375</v>
      </c>
      <c r="J474" s="724">
        <v>1290</v>
      </c>
      <c r="K474" s="724">
        <v>514</v>
      </c>
      <c r="L474" s="724">
        <v>2760</v>
      </c>
      <c r="M474" s="724">
        <v>1604</v>
      </c>
      <c r="N474" s="724">
        <v>1683</v>
      </c>
      <c r="O474" s="724">
        <v>935</v>
      </c>
      <c r="P474" s="724">
        <v>1792</v>
      </c>
      <c r="Q474" s="724">
        <v>765</v>
      </c>
      <c r="R474" s="724">
        <v>1770</v>
      </c>
      <c r="S474" s="724">
        <v>692</v>
      </c>
      <c r="T474" s="724">
        <v>468</v>
      </c>
      <c r="U474" s="724">
        <v>131</v>
      </c>
      <c r="V474" s="724">
        <v>605</v>
      </c>
      <c r="W474" s="724">
        <v>305</v>
      </c>
      <c r="X474" s="724">
        <v>1102</v>
      </c>
      <c r="Y474" s="724">
        <v>879</v>
      </c>
      <c r="Z474" s="590">
        <v>643</v>
      </c>
      <c r="AA474" s="726">
        <v>408</v>
      </c>
    </row>
    <row r="475" spans="2:27" x14ac:dyDescent="0.3">
      <c r="B475" s="693" t="s">
        <v>85</v>
      </c>
      <c r="C475" s="693" t="s">
        <v>327</v>
      </c>
      <c r="D475" s="694">
        <v>0</v>
      </c>
      <c r="E475" s="694">
        <v>0</v>
      </c>
      <c r="F475" s="694">
        <v>0</v>
      </c>
      <c r="G475" s="695">
        <v>0</v>
      </c>
      <c r="H475" s="695">
        <v>0</v>
      </c>
      <c r="I475" s="695">
        <v>0</v>
      </c>
      <c r="J475" s="724">
        <v>0</v>
      </c>
      <c r="K475" s="724">
        <v>0</v>
      </c>
      <c r="L475" s="724">
        <v>0</v>
      </c>
      <c r="M475" s="724">
        <v>0</v>
      </c>
      <c r="N475" s="724">
        <v>0</v>
      </c>
      <c r="O475" s="724">
        <v>0</v>
      </c>
      <c r="P475" s="724">
        <v>0</v>
      </c>
      <c r="Q475" s="724">
        <v>0</v>
      </c>
      <c r="R475" s="724">
        <v>0</v>
      </c>
      <c r="S475" s="724">
        <v>0</v>
      </c>
      <c r="T475" s="724">
        <v>0</v>
      </c>
      <c r="U475" s="724">
        <v>0</v>
      </c>
      <c r="V475" s="724">
        <v>0</v>
      </c>
      <c r="W475" s="724">
        <v>0</v>
      </c>
      <c r="X475" s="724">
        <v>0</v>
      </c>
      <c r="Y475" s="724">
        <v>0</v>
      </c>
      <c r="Z475" s="590">
        <v>0</v>
      </c>
      <c r="AA475" s="726">
        <v>0</v>
      </c>
    </row>
    <row r="476" spans="2:27" x14ac:dyDescent="0.3">
      <c r="B476" s="693" t="s">
        <v>86</v>
      </c>
      <c r="C476" s="693" t="s">
        <v>223</v>
      </c>
      <c r="D476" s="694">
        <v>1461</v>
      </c>
      <c r="E476" s="694">
        <v>0</v>
      </c>
      <c r="F476" s="694">
        <v>1654</v>
      </c>
      <c r="G476" s="695">
        <v>0</v>
      </c>
      <c r="H476" s="695">
        <v>1647</v>
      </c>
      <c r="I476" s="695">
        <v>0</v>
      </c>
      <c r="J476" s="724">
        <v>1719</v>
      </c>
      <c r="K476" s="724">
        <v>0</v>
      </c>
      <c r="L476" s="724">
        <v>1795</v>
      </c>
      <c r="M476" s="724">
        <v>1</v>
      </c>
      <c r="N476" s="724">
        <v>1619</v>
      </c>
      <c r="O476" s="724">
        <v>0</v>
      </c>
      <c r="P476" s="724">
        <v>1761</v>
      </c>
      <c r="Q476" s="724">
        <v>0</v>
      </c>
      <c r="R476" s="724">
        <v>1836</v>
      </c>
      <c r="S476" s="724">
        <v>0</v>
      </c>
      <c r="T476" s="724">
        <v>1844</v>
      </c>
      <c r="U476" s="724">
        <v>0</v>
      </c>
      <c r="V476" s="724">
        <v>1784</v>
      </c>
      <c r="W476" s="724">
        <v>0</v>
      </c>
      <c r="X476" s="724">
        <v>1444</v>
      </c>
      <c r="Y476" s="724">
        <v>0</v>
      </c>
      <c r="Z476" s="590">
        <v>636</v>
      </c>
      <c r="AA476" s="726">
        <v>0</v>
      </c>
    </row>
    <row r="477" spans="2:27" x14ac:dyDescent="0.3">
      <c r="B477" s="693" t="s">
        <v>86</v>
      </c>
      <c r="C477" s="693" t="s">
        <v>286</v>
      </c>
      <c r="D477" s="694">
        <v>1916</v>
      </c>
      <c r="E477" s="694">
        <v>0</v>
      </c>
      <c r="F477" s="694">
        <v>2120</v>
      </c>
      <c r="G477" s="695">
        <v>0</v>
      </c>
      <c r="H477" s="695">
        <v>2016</v>
      </c>
      <c r="I477" s="695">
        <v>0</v>
      </c>
      <c r="J477" s="724">
        <v>2155</v>
      </c>
      <c r="K477" s="724">
        <v>0</v>
      </c>
      <c r="L477" s="724">
        <v>2251</v>
      </c>
      <c r="M477" s="724">
        <v>0</v>
      </c>
      <c r="N477" s="724">
        <v>2470</v>
      </c>
      <c r="O477" s="724">
        <v>0</v>
      </c>
      <c r="P477" s="724">
        <v>2212</v>
      </c>
      <c r="Q477" s="724">
        <v>0</v>
      </c>
      <c r="R477" s="724">
        <v>2387</v>
      </c>
      <c r="S477" s="724">
        <v>0</v>
      </c>
      <c r="T477" s="724">
        <v>2491</v>
      </c>
      <c r="U477" s="724">
        <v>0</v>
      </c>
      <c r="V477" s="724">
        <v>2461</v>
      </c>
      <c r="W477" s="724">
        <v>0</v>
      </c>
      <c r="X477" s="724">
        <v>2259</v>
      </c>
      <c r="Y477" s="724">
        <v>0</v>
      </c>
      <c r="Z477" s="590">
        <v>1390</v>
      </c>
      <c r="AA477" s="726">
        <v>0</v>
      </c>
    </row>
    <row r="478" spans="2:27" x14ac:dyDescent="0.3">
      <c r="B478" s="693" t="s">
        <v>86</v>
      </c>
      <c r="C478" s="693" t="s">
        <v>255</v>
      </c>
      <c r="D478" s="694">
        <v>7140</v>
      </c>
      <c r="E478" s="694">
        <v>141</v>
      </c>
      <c r="F478" s="694">
        <v>7366</v>
      </c>
      <c r="G478" s="695">
        <v>146</v>
      </c>
      <c r="H478" s="695">
        <v>8744</v>
      </c>
      <c r="I478" s="695">
        <v>170</v>
      </c>
      <c r="J478" s="724">
        <v>8162</v>
      </c>
      <c r="K478" s="724">
        <v>155</v>
      </c>
      <c r="L478" s="724">
        <v>7588</v>
      </c>
      <c r="M478" s="724">
        <v>123</v>
      </c>
      <c r="N478" s="724">
        <v>7458</v>
      </c>
      <c r="O478" s="724">
        <v>137</v>
      </c>
      <c r="P478" s="724">
        <v>7608</v>
      </c>
      <c r="Q478" s="724">
        <v>127</v>
      </c>
      <c r="R478" s="724">
        <v>7882</v>
      </c>
      <c r="S478" s="724">
        <v>119</v>
      </c>
      <c r="T478" s="724">
        <v>8103</v>
      </c>
      <c r="U478" s="724">
        <v>148</v>
      </c>
      <c r="V478" s="724">
        <v>8336</v>
      </c>
      <c r="W478" s="724">
        <v>151</v>
      </c>
      <c r="X478" s="724">
        <v>8373</v>
      </c>
      <c r="Y478" s="724">
        <v>141</v>
      </c>
      <c r="Z478" s="590">
        <v>7693</v>
      </c>
      <c r="AA478" s="726">
        <v>135</v>
      </c>
    </row>
    <row r="479" spans="2:27" x14ac:dyDescent="0.3">
      <c r="B479" s="693" t="s">
        <v>86</v>
      </c>
      <c r="C479" s="693" t="s">
        <v>224</v>
      </c>
      <c r="D479" s="694">
        <v>8500</v>
      </c>
      <c r="E479" s="694">
        <v>202</v>
      </c>
      <c r="F479" s="694">
        <v>8754</v>
      </c>
      <c r="G479" s="695">
        <v>175</v>
      </c>
      <c r="H479" s="695">
        <v>8780</v>
      </c>
      <c r="I479" s="695">
        <v>205</v>
      </c>
      <c r="J479" s="724">
        <v>9413</v>
      </c>
      <c r="K479" s="724">
        <v>188</v>
      </c>
      <c r="L479" s="724">
        <v>8927</v>
      </c>
      <c r="M479" s="724">
        <v>202</v>
      </c>
      <c r="N479" s="724">
        <v>8407</v>
      </c>
      <c r="O479" s="724">
        <v>165</v>
      </c>
      <c r="P479" s="724">
        <v>8355</v>
      </c>
      <c r="Q479" s="724">
        <v>143</v>
      </c>
      <c r="R479" s="724">
        <v>8400</v>
      </c>
      <c r="S479" s="724">
        <v>154</v>
      </c>
      <c r="T479" s="724">
        <v>8504</v>
      </c>
      <c r="U479" s="724">
        <v>141</v>
      </c>
      <c r="V479" s="724">
        <v>8878</v>
      </c>
      <c r="W479" s="724">
        <v>168</v>
      </c>
      <c r="X479" s="724">
        <v>8878</v>
      </c>
      <c r="Y479" s="724">
        <v>172</v>
      </c>
      <c r="Z479" s="590">
        <v>8615</v>
      </c>
      <c r="AA479" s="726">
        <v>153</v>
      </c>
    </row>
    <row r="480" spans="2:27" x14ac:dyDescent="0.3">
      <c r="B480" s="693" t="s">
        <v>86</v>
      </c>
      <c r="C480" s="693" t="s">
        <v>225</v>
      </c>
      <c r="D480" s="694">
        <v>8383</v>
      </c>
      <c r="E480" s="694">
        <v>193</v>
      </c>
      <c r="F480" s="694">
        <v>8364</v>
      </c>
      <c r="G480" s="695">
        <v>208</v>
      </c>
      <c r="H480" s="695">
        <v>8369</v>
      </c>
      <c r="I480" s="695">
        <v>184</v>
      </c>
      <c r="J480" s="724">
        <v>8228</v>
      </c>
      <c r="K480" s="724">
        <v>177</v>
      </c>
      <c r="L480" s="724">
        <v>8928</v>
      </c>
      <c r="M480" s="724">
        <v>164</v>
      </c>
      <c r="N480" s="724">
        <v>8655</v>
      </c>
      <c r="O480" s="724">
        <v>165</v>
      </c>
      <c r="P480" s="724">
        <v>8122</v>
      </c>
      <c r="Q480" s="724">
        <v>138</v>
      </c>
      <c r="R480" s="724">
        <v>8200</v>
      </c>
      <c r="S480" s="724">
        <v>142</v>
      </c>
      <c r="T480" s="724">
        <v>8320</v>
      </c>
      <c r="U480" s="724">
        <v>151</v>
      </c>
      <c r="V480" s="724">
        <v>8480</v>
      </c>
      <c r="W480" s="724">
        <v>140</v>
      </c>
      <c r="X480" s="724">
        <v>8509</v>
      </c>
      <c r="Y480" s="724">
        <v>157</v>
      </c>
      <c r="Z480" s="590">
        <v>8593</v>
      </c>
      <c r="AA480" s="726">
        <v>159</v>
      </c>
    </row>
    <row r="481" spans="2:27" x14ac:dyDescent="0.3">
      <c r="B481" s="693" t="s">
        <v>86</v>
      </c>
      <c r="C481" s="693" t="s">
        <v>226</v>
      </c>
      <c r="D481" s="694">
        <v>8331</v>
      </c>
      <c r="E481" s="694">
        <v>195</v>
      </c>
      <c r="F481" s="694">
        <v>8470</v>
      </c>
      <c r="G481" s="695">
        <v>185</v>
      </c>
      <c r="H481" s="695">
        <v>8363</v>
      </c>
      <c r="I481" s="695">
        <v>185</v>
      </c>
      <c r="J481" s="724">
        <v>8328</v>
      </c>
      <c r="K481" s="724">
        <v>160</v>
      </c>
      <c r="L481" s="724">
        <v>8358</v>
      </c>
      <c r="M481" s="724">
        <v>175</v>
      </c>
      <c r="N481" s="724">
        <v>9010</v>
      </c>
      <c r="O481" s="724">
        <v>160</v>
      </c>
      <c r="P481" s="724">
        <v>8725</v>
      </c>
      <c r="Q481" s="724">
        <v>160</v>
      </c>
      <c r="R481" s="724">
        <v>8298</v>
      </c>
      <c r="S481" s="724">
        <v>145</v>
      </c>
      <c r="T481" s="724">
        <v>8261</v>
      </c>
      <c r="U481" s="724">
        <v>142</v>
      </c>
      <c r="V481" s="724">
        <v>8461</v>
      </c>
      <c r="W481" s="724">
        <v>148</v>
      </c>
      <c r="X481" s="724">
        <v>8566</v>
      </c>
      <c r="Y481" s="724">
        <v>140</v>
      </c>
      <c r="Z481" s="590">
        <v>8435</v>
      </c>
      <c r="AA481" s="726">
        <v>162</v>
      </c>
    </row>
    <row r="482" spans="2:27" x14ac:dyDescent="0.3">
      <c r="B482" s="693" t="s">
        <v>86</v>
      </c>
      <c r="C482" s="693" t="s">
        <v>227</v>
      </c>
      <c r="D482" s="694">
        <v>8570</v>
      </c>
      <c r="E482" s="694">
        <v>209</v>
      </c>
      <c r="F482" s="694">
        <v>8508</v>
      </c>
      <c r="G482" s="695">
        <v>195</v>
      </c>
      <c r="H482" s="695">
        <v>8432</v>
      </c>
      <c r="I482" s="695">
        <v>212</v>
      </c>
      <c r="J482" s="724">
        <v>8283</v>
      </c>
      <c r="K482" s="724">
        <v>191</v>
      </c>
      <c r="L482" s="724">
        <v>8242</v>
      </c>
      <c r="M482" s="724">
        <v>176</v>
      </c>
      <c r="N482" s="724">
        <v>8330</v>
      </c>
      <c r="O482" s="724">
        <v>179</v>
      </c>
      <c r="P482" s="724">
        <v>8839</v>
      </c>
      <c r="Q482" s="724">
        <v>159</v>
      </c>
      <c r="R482" s="724">
        <v>8909</v>
      </c>
      <c r="S482" s="724">
        <v>182</v>
      </c>
      <c r="T482" s="724">
        <v>8454</v>
      </c>
      <c r="U482" s="724">
        <v>165</v>
      </c>
      <c r="V482" s="724">
        <v>8375</v>
      </c>
      <c r="W482" s="724">
        <v>178</v>
      </c>
      <c r="X482" s="724">
        <v>8438</v>
      </c>
      <c r="Y482" s="724">
        <v>161</v>
      </c>
      <c r="Z482" s="590">
        <v>8471</v>
      </c>
      <c r="AA482" s="726">
        <v>153</v>
      </c>
    </row>
    <row r="483" spans="2:27" x14ac:dyDescent="0.3">
      <c r="B483" s="693" t="s">
        <v>86</v>
      </c>
      <c r="C483" s="693" t="s">
        <v>228</v>
      </c>
      <c r="D483" s="694">
        <v>8588</v>
      </c>
      <c r="E483" s="694">
        <v>196</v>
      </c>
      <c r="F483" s="694">
        <v>8726</v>
      </c>
      <c r="G483" s="695">
        <v>203</v>
      </c>
      <c r="H483" s="695">
        <v>8343</v>
      </c>
      <c r="I483" s="695">
        <v>182</v>
      </c>
      <c r="J483" s="724">
        <v>8430</v>
      </c>
      <c r="K483" s="724">
        <v>192</v>
      </c>
      <c r="L483" s="724">
        <v>8416</v>
      </c>
      <c r="M483" s="724">
        <v>207</v>
      </c>
      <c r="N483" s="724">
        <v>8267</v>
      </c>
      <c r="O483" s="724">
        <v>168</v>
      </c>
      <c r="P483" s="724">
        <v>8323</v>
      </c>
      <c r="Q483" s="724">
        <v>146</v>
      </c>
      <c r="R483" s="724">
        <v>8846</v>
      </c>
      <c r="S483" s="724">
        <v>155</v>
      </c>
      <c r="T483" s="724">
        <v>8830</v>
      </c>
      <c r="U483" s="724">
        <v>168</v>
      </c>
      <c r="V483" s="724">
        <v>8647</v>
      </c>
      <c r="W483" s="724">
        <v>161</v>
      </c>
      <c r="X483" s="724">
        <v>8394</v>
      </c>
      <c r="Y483" s="724">
        <v>167</v>
      </c>
      <c r="Z483" s="590">
        <v>8456</v>
      </c>
      <c r="AA483" s="726">
        <v>164</v>
      </c>
    </row>
    <row r="484" spans="2:27" x14ac:dyDescent="0.3">
      <c r="B484" s="693" t="s">
        <v>86</v>
      </c>
      <c r="C484" s="693" t="s">
        <v>229</v>
      </c>
      <c r="D484" s="694">
        <v>9705</v>
      </c>
      <c r="E484" s="694">
        <v>145</v>
      </c>
      <c r="F484" s="694">
        <v>10127</v>
      </c>
      <c r="G484" s="695">
        <v>133</v>
      </c>
      <c r="H484" s="695">
        <v>10178</v>
      </c>
      <c r="I484" s="695">
        <v>181</v>
      </c>
      <c r="J484" s="724">
        <v>9899</v>
      </c>
      <c r="K484" s="724">
        <v>159</v>
      </c>
      <c r="L484" s="724">
        <v>9784</v>
      </c>
      <c r="M484" s="724">
        <v>144</v>
      </c>
      <c r="N484" s="724">
        <v>9645</v>
      </c>
      <c r="O484" s="724">
        <v>133</v>
      </c>
      <c r="P484" s="724">
        <v>9431</v>
      </c>
      <c r="Q484" s="724">
        <v>103</v>
      </c>
      <c r="R484" s="724">
        <v>9531</v>
      </c>
      <c r="S484" s="724">
        <v>121</v>
      </c>
      <c r="T484" s="724">
        <v>10031</v>
      </c>
      <c r="U484" s="724">
        <v>125</v>
      </c>
      <c r="V484" s="724">
        <v>9928</v>
      </c>
      <c r="W484" s="724">
        <v>170</v>
      </c>
      <c r="X484" s="724">
        <v>9752</v>
      </c>
      <c r="Y484" s="724">
        <v>173</v>
      </c>
      <c r="Z484" s="590">
        <v>9082</v>
      </c>
      <c r="AA484" s="726">
        <v>162</v>
      </c>
    </row>
    <row r="485" spans="2:27" x14ac:dyDescent="0.3">
      <c r="B485" s="693" t="s">
        <v>86</v>
      </c>
      <c r="C485" s="693" t="s">
        <v>287</v>
      </c>
      <c r="D485" s="694">
        <v>9674</v>
      </c>
      <c r="E485" s="694">
        <v>130</v>
      </c>
      <c r="F485" s="694">
        <v>9009</v>
      </c>
      <c r="G485" s="695">
        <v>126</v>
      </c>
      <c r="H485" s="695">
        <v>9076</v>
      </c>
      <c r="I485" s="695">
        <v>114</v>
      </c>
      <c r="J485" s="724">
        <v>8905</v>
      </c>
      <c r="K485" s="724">
        <v>122</v>
      </c>
      <c r="L485" s="724">
        <v>8664</v>
      </c>
      <c r="M485" s="724">
        <v>142</v>
      </c>
      <c r="N485" s="724">
        <v>8549</v>
      </c>
      <c r="O485" s="724">
        <v>127</v>
      </c>
      <c r="P485" s="724">
        <v>8597</v>
      </c>
      <c r="Q485" s="724">
        <v>110</v>
      </c>
      <c r="R485" s="724">
        <v>8480</v>
      </c>
      <c r="S485" s="724">
        <v>104</v>
      </c>
      <c r="T485" s="724">
        <v>8736</v>
      </c>
      <c r="U485" s="724">
        <v>108</v>
      </c>
      <c r="V485" s="724">
        <v>9234</v>
      </c>
      <c r="W485" s="724">
        <v>117</v>
      </c>
      <c r="X485" s="724">
        <v>9090</v>
      </c>
      <c r="Y485" s="724">
        <v>120</v>
      </c>
      <c r="Z485" s="590">
        <v>9005</v>
      </c>
      <c r="AA485" s="726">
        <v>158</v>
      </c>
    </row>
    <row r="486" spans="2:27" x14ac:dyDescent="0.3">
      <c r="B486" s="693" t="s">
        <v>86</v>
      </c>
      <c r="C486" s="693" t="s">
        <v>230</v>
      </c>
      <c r="D486" s="694">
        <v>9690</v>
      </c>
      <c r="E486" s="694">
        <v>116</v>
      </c>
      <c r="F486" s="694">
        <v>9102</v>
      </c>
      <c r="G486" s="695">
        <v>101</v>
      </c>
      <c r="H486" s="695">
        <v>8335</v>
      </c>
      <c r="I486" s="695">
        <v>94</v>
      </c>
      <c r="J486" s="724">
        <v>8238</v>
      </c>
      <c r="K486" s="724">
        <v>77</v>
      </c>
      <c r="L486" s="724">
        <v>8022</v>
      </c>
      <c r="M486" s="724">
        <v>77</v>
      </c>
      <c r="N486" s="724">
        <v>7902</v>
      </c>
      <c r="O486" s="724">
        <v>108</v>
      </c>
      <c r="P486" s="724">
        <v>7800</v>
      </c>
      <c r="Q486" s="724">
        <v>88</v>
      </c>
      <c r="R486" s="724">
        <v>7876</v>
      </c>
      <c r="S486" s="724">
        <v>100</v>
      </c>
      <c r="T486" s="724">
        <v>7923</v>
      </c>
      <c r="U486" s="724">
        <v>90</v>
      </c>
      <c r="V486" s="724">
        <v>7920</v>
      </c>
      <c r="W486" s="724">
        <v>109</v>
      </c>
      <c r="X486" s="724">
        <v>8673</v>
      </c>
      <c r="Y486" s="724">
        <v>106</v>
      </c>
      <c r="Z486" s="590">
        <v>8799</v>
      </c>
      <c r="AA486" s="726">
        <v>114</v>
      </c>
    </row>
    <row r="487" spans="2:27" x14ac:dyDescent="0.3">
      <c r="B487" s="693" t="s">
        <v>86</v>
      </c>
      <c r="C487" s="693" t="s">
        <v>231</v>
      </c>
      <c r="D487" s="694">
        <v>8978</v>
      </c>
      <c r="E487" s="694">
        <v>80</v>
      </c>
      <c r="F487" s="694">
        <v>8523</v>
      </c>
      <c r="G487" s="695">
        <v>73</v>
      </c>
      <c r="H487" s="695">
        <v>8157</v>
      </c>
      <c r="I487" s="695">
        <v>64</v>
      </c>
      <c r="J487" s="724">
        <v>7519</v>
      </c>
      <c r="K487" s="724">
        <v>72</v>
      </c>
      <c r="L487" s="724">
        <v>7426</v>
      </c>
      <c r="M487" s="724">
        <v>69</v>
      </c>
      <c r="N487" s="724">
        <v>7312</v>
      </c>
      <c r="O487" s="724">
        <v>65</v>
      </c>
      <c r="P487" s="724">
        <v>7243</v>
      </c>
      <c r="Q487" s="724">
        <v>92</v>
      </c>
      <c r="R487" s="724">
        <v>7219</v>
      </c>
      <c r="S487" s="724">
        <v>77</v>
      </c>
      <c r="T487" s="724">
        <v>7152</v>
      </c>
      <c r="U487" s="724">
        <v>83</v>
      </c>
      <c r="V487" s="724">
        <v>7317</v>
      </c>
      <c r="W487" s="724">
        <v>75</v>
      </c>
      <c r="X487" s="724">
        <v>7272</v>
      </c>
      <c r="Y487" s="724">
        <v>83</v>
      </c>
      <c r="Z487" s="590">
        <v>8004</v>
      </c>
      <c r="AA487" s="726">
        <v>107</v>
      </c>
    </row>
    <row r="488" spans="2:27" x14ac:dyDescent="0.3">
      <c r="B488" s="693" t="s">
        <v>86</v>
      </c>
      <c r="C488" s="693" t="s">
        <v>288</v>
      </c>
      <c r="D488" s="694">
        <v>8308</v>
      </c>
      <c r="E488" s="694">
        <v>43</v>
      </c>
      <c r="F488" s="694">
        <v>7872</v>
      </c>
      <c r="G488" s="695">
        <v>75</v>
      </c>
      <c r="H488" s="695">
        <v>7452</v>
      </c>
      <c r="I488" s="695">
        <v>56</v>
      </c>
      <c r="J488" s="724">
        <v>7460</v>
      </c>
      <c r="K488" s="724">
        <v>46</v>
      </c>
      <c r="L488" s="724">
        <v>6939</v>
      </c>
      <c r="M488" s="724">
        <v>54</v>
      </c>
      <c r="N488" s="724">
        <v>6788</v>
      </c>
      <c r="O488" s="724">
        <v>56</v>
      </c>
      <c r="P488" s="724">
        <v>6625</v>
      </c>
      <c r="Q488" s="724">
        <v>51</v>
      </c>
      <c r="R488" s="724">
        <v>6559</v>
      </c>
      <c r="S488" s="724">
        <v>82</v>
      </c>
      <c r="T488" s="724">
        <v>6663</v>
      </c>
      <c r="U488" s="724">
        <v>69</v>
      </c>
      <c r="V488" s="724">
        <v>6593</v>
      </c>
      <c r="W488" s="724">
        <v>65</v>
      </c>
      <c r="X488" s="724">
        <v>6871</v>
      </c>
      <c r="Y488" s="724">
        <v>61</v>
      </c>
      <c r="Z488" s="590">
        <v>6869</v>
      </c>
      <c r="AA488" s="726">
        <v>79</v>
      </c>
    </row>
    <row r="489" spans="2:27" x14ac:dyDescent="0.3">
      <c r="B489" s="693" t="s">
        <v>86</v>
      </c>
      <c r="C489" s="693" t="s">
        <v>232</v>
      </c>
      <c r="D489" s="694">
        <v>7324</v>
      </c>
      <c r="E489" s="694">
        <v>22</v>
      </c>
      <c r="F489" s="694">
        <v>6688</v>
      </c>
      <c r="G489" s="695">
        <v>19</v>
      </c>
      <c r="H489" s="695">
        <v>6457</v>
      </c>
      <c r="I489" s="695">
        <v>48</v>
      </c>
      <c r="J489" s="724">
        <v>6310</v>
      </c>
      <c r="K489" s="724">
        <v>38</v>
      </c>
      <c r="L489" s="724">
        <v>6359</v>
      </c>
      <c r="M489" s="724">
        <v>21</v>
      </c>
      <c r="N489" s="724">
        <v>5927</v>
      </c>
      <c r="O489" s="724">
        <v>31</v>
      </c>
      <c r="P489" s="724">
        <v>6156</v>
      </c>
      <c r="Q489" s="724">
        <v>33</v>
      </c>
      <c r="R489" s="724">
        <v>5882</v>
      </c>
      <c r="S489" s="724">
        <v>48</v>
      </c>
      <c r="T489" s="724">
        <v>5708</v>
      </c>
      <c r="U489" s="724">
        <v>69</v>
      </c>
      <c r="V489" s="724">
        <v>5787</v>
      </c>
      <c r="W489" s="724">
        <v>54</v>
      </c>
      <c r="X489" s="724">
        <v>5917</v>
      </c>
      <c r="Y489" s="724">
        <v>59</v>
      </c>
      <c r="Z489" s="590">
        <v>6265</v>
      </c>
      <c r="AA489" s="726">
        <v>51</v>
      </c>
    </row>
    <row r="490" spans="2:27" x14ac:dyDescent="0.3">
      <c r="B490" s="693" t="s">
        <v>86</v>
      </c>
      <c r="C490" s="693" t="s">
        <v>325</v>
      </c>
      <c r="D490" s="694">
        <v>58</v>
      </c>
      <c r="E490" s="694">
        <v>0</v>
      </c>
      <c r="F490" s="694">
        <v>229</v>
      </c>
      <c r="G490" s="695">
        <v>0</v>
      </c>
      <c r="H490" s="695">
        <v>265</v>
      </c>
      <c r="I490" s="695">
        <v>0</v>
      </c>
      <c r="J490" s="724">
        <v>208</v>
      </c>
      <c r="K490" s="724">
        <v>0</v>
      </c>
      <c r="L490" s="724">
        <v>342</v>
      </c>
      <c r="M490" s="724">
        <v>0</v>
      </c>
      <c r="N490" s="724">
        <v>226</v>
      </c>
      <c r="O490" s="724">
        <v>0</v>
      </c>
      <c r="P490" s="724">
        <v>244</v>
      </c>
      <c r="Q490" s="724">
        <v>0</v>
      </c>
      <c r="R490" s="724">
        <v>221</v>
      </c>
      <c r="S490" s="724">
        <v>0</v>
      </c>
      <c r="T490" s="724">
        <v>221</v>
      </c>
      <c r="U490" s="724">
        <v>0</v>
      </c>
      <c r="V490" s="724">
        <v>198</v>
      </c>
      <c r="W490" s="724">
        <v>0</v>
      </c>
      <c r="X490" s="724">
        <v>220</v>
      </c>
      <c r="Y490" s="724">
        <v>0</v>
      </c>
      <c r="Z490" s="590">
        <v>137</v>
      </c>
      <c r="AA490" s="726">
        <v>0</v>
      </c>
    </row>
    <row r="491" spans="2:27" x14ac:dyDescent="0.3">
      <c r="B491" s="693" t="s">
        <v>86</v>
      </c>
      <c r="C491" s="693" t="s">
        <v>326</v>
      </c>
      <c r="D491" s="694">
        <v>41</v>
      </c>
      <c r="E491" s="694">
        <v>0</v>
      </c>
      <c r="F491" s="694">
        <v>68</v>
      </c>
      <c r="G491" s="695">
        <v>0</v>
      </c>
      <c r="H491" s="695">
        <v>108</v>
      </c>
      <c r="I491" s="695">
        <v>0</v>
      </c>
      <c r="J491" s="724">
        <v>196</v>
      </c>
      <c r="K491" s="724">
        <v>0</v>
      </c>
      <c r="L491" s="724">
        <v>113</v>
      </c>
      <c r="M491" s="724">
        <v>0</v>
      </c>
      <c r="N491" s="724">
        <v>217</v>
      </c>
      <c r="O491" s="724">
        <v>0</v>
      </c>
      <c r="P491" s="724">
        <v>258</v>
      </c>
      <c r="Q491" s="724">
        <v>0</v>
      </c>
      <c r="R491" s="724">
        <v>186</v>
      </c>
      <c r="S491" s="724">
        <v>0</v>
      </c>
      <c r="T491" s="724">
        <v>213</v>
      </c>
      <c r="U491" s="724">
        <v>0</v>
      </c>
      <c r="V491" s="724">
        <v>201</v>
      </c>
      <c r="W491" s="724">
        <v>0</v>
      </c>
      <c r="X491" s="724">
        <v>115</v>
      </c>
      <c r="Y491" s="724">
        <v>0</v>
      </c>
      <c r="Z491" s="590">
        <v>178</v>
      </c>
      <c r="AA491" s="726">
        <v>0</v>
      </c>
    </row>
    <row r="492" spans="2:27" x14ac:dyDescent="0.3">
      <c r="B492" s="693" t="s">
        <v>86</v>
      </c>
      <c r="C492" s="693" t="s">
        <v>289</v>
      </c>
      <c r="D492" s="694">
        <v>105</v>
      </c>
      <c r="E492" s="694">
        <v>0</v>
      </c>
      <c r="F492" s="694">
        <v>90</v>
      </c>
      <c r="G492" s="695">
        <v>6</v>
      </c>
      <c r="H492" s="695">
        <v>511</v>
      </c>
      <c r="I492" s="695">
        <v>30</v>
      </c>
      <c r="J492" s="724">
        <v>686</v>
      </c>
      <c r="K492" s="724">
        <v>16</v>
      </c>
      <c r="L492" s="724">
        <v>1411</v>
      </c>
      <c r="M492" s="724">
        <v>229</v>
      </c>
      <c r="N492" s="724">
        <v>191</v>
      </c>
      <c r="O492" s="724">
        <v>21</v>
      </c>
      <c r="P492" s="724">
        <v>12</v>
      </c>
      <c r="Q492" s="724">
        <v>0</v>
      </c>
      <c r="R492" s="724">
        <v>17</v>
      </c>
      <c r="S492" s="724">
        <v>0</v>
      </c>
      <c r="T492" s="724">
        <v>101</v>
      </c>
      <c r="U492" s="724">
        <v>0</v>
      </c>
      <c r="V492" s="724">
        <v>12</v>
      </c>
      <c r="W492" s="724">
        <v>0</v>
      </c>
      <c r="X492" s="724">
        <v>70</v>
      </c>
      <c r="Y492" s="724">
        <v>0</v>
      </c>
      <c r="Z492" s="590">
        <v>52</v>
      </c>
      <c r="AA492" s="726">
        <v>0</v>
      </c>
    </row>
    <row r="493" spans="2:27" x14ac:dyDescent="0.3">
      <c r="B493" s="693" t="s">
        <v>86</v>
      </c>
      <c r="C493" s="693" t="s">
        <v>290</v>
      </c>
      <c r="D493" s="694">
        <v>146</v>
      </c>
      <c r="E493" s="694">
        <v>0</v>
      </c>
      <c r="F493" s="694">
        <v>150</v>
      </c>
      <c r="G493" s="695">
        <v>4</v>
      </c>
      <c r="H493" s="695">
        <v>189</v>
      </c>
      <c r="I493" s="695">
        <v>2</v>
      </c>
      <c r="J493" s="724">
        <v>352</v>
      </c>
      <c r="K493" s="724">
        <v>14</v>
      </c>
      <c r="L493" s="724">
        <v>407</v>
      </c>
      <c r="M493" s="724">
        <v>15</v>
      </c>
      <c r="N493" s="724">
        <v>1005</v>
      </c>
      <c r="O493" s="724">
        <v>0</v>
      </c>
      <c r="P493" s="724">
        <v>108</v>
      </c>
      <c r="Q493" s="724">
        <v>0</v>
      </c>
      <c r="R493" s="724">
        <v>99</v>
      </c>
      <c r="S493" s="724">
        <v>0</v>
      </c>
      <c r="T493" s="724">
        <v>186</v>
      </c>
      <c r="U493" s="724">
        <v>5</v>
      </c>
      <c r="V493" s="724">
        <v>167</v>
      </c>
      <c r="W493" s="724">
        <v>7</v>
      </c>
      <c r="X493" s="724">
        <v>126</v>
      </c>
      <c r="Y493" s="724">
        <v>10</v>
      </c>
      <c r="Z493" s="590">
        <v>156</v>
      </c>
      <c r="AA493" s="726">
        <v>7</v>
      </c>
    </row>
    <row r="494" spans="2:27" x14ac:dyDescent="0.3">
      <c r="B494" s="693" t="s">
        <v>86</v>
      </c>
      <c r="C494" s="693" t="s">
        <v>291</v>
      </c>
      <c r="D494" s="694">
        <v>721</v>
      </c>
      <c r="E494" s="694">
        <v>0</v>
      </c>
      <c r="F494" s="694">
        <v>1015</v>
      </c>
      <c r="G494" s="695">
        <v>12</v>
      </c>
      <c r="H494" s="695">
        <v>1062</v>
      </c>
      <c r="I494" s="695">
        <v>69</v>
      </c>
      <c r="J494" s="724">
        <v>948</v>
      </c>
      <c r="K494" s="724">
        <v>71</v>
      </c>
      <c r="L494" s="724">
        <v>1164</v>
      </c>
      <c r="M494" s="724">
        <v>128</v>
      </c>
      <c r="N494" s="724">
        <v>1196</v>
      </c>
      <c r="O494" s="724">
        <v>29</v>
      </c>
      <c r="P494" s="724">
        <v>1101</v>
      </c>
      <c r="Q494" s="724">
        <v>14</v>
      </c>
      <c r="R494" s="724">
        <v>1044</v>
      </c>
      <c r="S494" s="724">
        <v>16</v>
      </c>
      <c r="T494" s="724">
        <v>1134</v>
      </c>
      <c r="U494" s="724">
        <v>10</v>
      </c>
      <c r="V494" s="724">
        <v>1137</v>
      </c>
      <c r="W494" s="724">
        <v>18</v>
      </c>
      <c r="X494" s="724">
        <v>1048</v>
      </c>
      <c r="Y494" s="724">
        <v>22</v>
      </c>
      <c r="Z494" s="590">
        <v>829</v>
      </c>
      <c r="AA494" s="726">
        <v>33</v>
      </c>
    </row>
    <row r="495" spans="2:27" x14ac:dyDescent="0.3">
      <c r="B495" s="693" t="s">
        <v>86</v>
      </c>
      <c r="C495" s="693" t="s">
        <v>292</v>
      </c>
      <c r="D495" s="694">
        <v>1231</v>
      </c>
      <c r="E495" s="694">
        <v>0</v>
      </c>
      <c r="F495" s="694">
        <v>1382</v>
      </c>
      <c r="G495" s="695">
        <v>0</v>
      </c>
      <c r="H495" s="695">
        <v>1501</v>
      </c>
      <c r="I495" s="695">
        <v>37</v>
      </c>
      <c r="J495" s="724">
        <v>1724</v>
      </c>
      <c r="K495" s="724">
        <v>75</v>
      </c>
      <c r="L495" s="724">
        <v>1303</v>
      </c>
      <c r="M495" s="724">
        <v>70</v>
      </c>
      <c r="N495" s="724">
        <v>1672</v>
      </c>
      <c r="O495" s="724">
        <v>73</v>
      </c>
      <c r="P495" s="724">
        <v>1491</v>
      </c>
      <c r="Q495" s="724">
        <v>20</v>
      </c>
      <c r="R495" s="724">
        <v>1576</v>
      </c>
      <c r="S495" s="724">
        <v>13</v>
      </c>
      <c r="T495" s="724">
        <v>1444</v>
      </c>
      <c r="U495" s="724">
        <v>27</v>
      </c>
      <c r="V495" s="724">
        <v>1420</v>
      </c>
      <c r="W495" s="724">
        <v>22</v>
      </c>
      <c r="X495" s="724">
        <v>1425</v>
      </c>
      <c r="Y495" s="724">
        <v>22</v>
      </c>
      <c r="Z495" s="590">
        <v>1288</v>
      </c>
      <c r="AA495" s="726">
        <v>35</v>
      </c>
    </row>
    <row r="496" spans="2:27" x14ac:dyDescent="0.3">
      <c r="B496" s="693" t="s">
        <v>86</v>
      </c>
      <c r="C496" s="693" t="s">
        <v>293</v>
      </c>
      <c r="D496" s="694">
        <v>1073</v>
      </c>
      <c r="E496" s="694">
        <v>0</v>
      </c>
      <c r="F496" s="694">
        <v>1138</v>
      </c>
      <c r="G496" s="695">
        <v>0</v>
      </c>
      <c r="H496" s="695">
        <v>963</v>
      </c>
      <c r="I496" s="695">
        <v>1</v>
      </c>
      <c r="J496" s="724">
        <v>1248</v>
      </c>
      <c r="K496" s="724">
        <v>9</v>
      </c>
      <c r="L496" s="724">
        <v>910</v>
      </c>
      <c r="M496" s="724">
        <v>68</v>
      </c>
      <c r="N496" s="724">
        <v>1015</v>
      </c>
      <c r="O496" s="724">
        <v>34</v>
      </c>
      <c r="P496" s="724">
        <v>938</v>
      </c>
      <c r="Q496" s="724">
        <v>15</v>
      </c>
      <c r="R496" s="724">
        <v>1264</v>
      </c>
      <c r="S496" s="724">
        <v>2</v>
      </c>
      <c r="T496" s="724">
        <v>876</v>
      </c>
      <c r="U496" s="724">
        <v>3</v>
      </c>
      <c r="V496" s="724">
        <v>694</v>
      </c>
      <c r="W496" s="724">
        <v>0</v>
      </c>
      <c r="X496" s="724">
        <v>696</v>
      </c>
      <c r="Y496" s="724">
        <v>5</v>
      </c>
      <c r="Z496" s="590">
        <v>772</v>
      </c>
      <c r="AA496" s="726">
        <v>5</v>
      </c>
    </row>
    <row r="497" spans="2:27" x14ac:dyDescent="0.3">
      <c r="B497" s="693" t="s">
        <v>86</v>
      </c>
      <c r="C497" s="693" t="s">
        <v>294</v>
      </c>
      <c r="D497" s="694">
        <v>1414</v>
      </c>
      <c r="E497" s="694">
        <v>0</v>
      </c>
      <c r="F497" s="694">
        <v>1239</v>
      </c>
      <c r="G497" s="695">
        <v>0</v>
      </c>
      <c r="H497" s="695">
        <v>1163</v>
      </c>
      <c r="I497" s="695">
        <v>21</v>
      </c>
      <c r="J497" s="724">
        <v>2581</v>
      </c>
      <c r="K497" s="724">
        <v>19</v>
      </c>
      <c r="L497" s="724">
        <v>1845</v>
      </c>
      <c r="M497" s="724">
        <v>60</v>
      </c>
      <c r="N497" s="724">
        <v>2836</v>
      </c>
      <c r="O497" s="724">
        <v>16</v>
      </c>
      <c r="P497" s="724">
        <v>3514</v>
      </c>
      <c r="Q497" s="724">
        <v>33</v>
      </c>
      <c r="R497" s="724">
        <v>2927</v>
      </c>
      <c r="S497" s="724">
        <v>18</v>
      </c>
      <c r="T497" s="724">
        <v>5254</v>
      </c>
      <c r="U497" s="724">
        <v>10</v>
      </c>
      <c r="V497" s="724">
        <v>2360</v>
      </c>
      <c r="W497" s="724">
        <v>20</v>
      </c>
      <c r="X497" s="724">
        <v>2442</v>
      </c>
      <c r="Y497" s="724">
        <v>17</v>
      </c>
      <c r="Z497" s="590">
        <v>1913</v>
      </c>
      <c r="AA497" s="726">
        <v>36</v>
      </c>
    </row>
    <row r="498" spans="2:27" x14ac:dyDescent="0.3">
      <c r="B498" s="693" t="s">
        <v>86</v>
      </c>
      <c r="C498" s="693" t="s">
        <v>327</v>
      </c>
      <c r="D498" s="694">
        <v>54</v>
      </c>
      <c r="E498" s="694">
        <v>0</v>
      </c>
      <c r="F498" s="694">
        <v>99</v>
      </c>
      <c r="G498" s="695">
        <v>0</v>
      </c>
      <c r="H498" s="695">
        <v>107</v>
      </c>
      <c r="I498" s="695">
        <v>0</v>
      </c>
      <c r="J498" s="724">
        <v>72</v>
      </c>
      <c r="K498" s="724">
        <v>0</v>
      </c>
      <c r="L498" s="724">
        <v>78</v>
      </c>
      <c r="M498" s="724">
        <v>0</v>
      </c>
      <c r="N498" s="724">
        <v>119</v>
      </c>
      <c r="O498" s="724">
        <v>0</v>
      </c>
      <c r="P498" s="724">
        <v>91</v>
      </c>
      <c r="Q498" s="724">
        <v>0</v>
      </c>
      <c r="R498" s="724">
        <v>87</v>
      </c>
      <c r="S498" s="724">
        <v>0</v>
      </c>
      <c r="T498" s="724">
        <v>107</v>
      </c>
      <c r="U498" s="724">
        <v>0</v>
      </c>
      <c r="V498" s="724">
        <v>142</v>
      </c>
      <c r="W498" s="724">
        <v>0</v>
      </c>
      <c r="X498" s="724">
        <v>94</v>
      </c>
      <c r="Y498" s="724">
        <v>0</v>
      </c>
      <c r="Z498" s="590">
        <v>131</v>
      </c>
      <c r="AA498" s="726">
        <v>0</v>
      </c>
    </row>
    <row r="499" spans="2:27" x14ac:dyDescent="0.3">
      <c r="B499" s="693" t="s">
        <v>87</v>
      </c>
      <c r="C499" s="693" t="s">
        <v>223</v>
      </c>
      <c r="D499" s="694">
        <v>112</v>
      </c>
      <c r="E499" s="694">
        <v>0</v>
      </c>
      <c r="F499" s="694">
        <v>90</v>
      </c>
      <c r="G499" s="695">
        <v>0</v>
      </c>
      <c r="H499" s="695">
        <v>3</v>
      </c>
      <c r="I499" s="695">
        <v>28</v>
      </c>
      <c r="J499" s="724">
        <v>16</v>
      </c>
      <c r="K499" s="724">
        <v>14</v>
      </c>
      <c r="L499" s="724">
        <v>132</v>
      </c>
      <c r="M499" s="724">
        <v>25</v>
      </c>
      <c r="N499" s="724">
        <v>163</v>
      </c>
      <c r="O499" s="724">
        <v>36</v>
      </c>
      <c r="P499" s="724">
        <v>126</v>
      </c>
      <c r="Q499" s="724">
        <v>21</v>
      </c>
      <c r="R499" s="724">
        <v>139</v>
      </c>
      <c r="S499" s="724">
        <v>22</v>
      </c>
      <c r="T499" s="724">
        <v>148</v>
      </c>
      <c r="U499" s="724">
        <v>15</v>
      </c>
      <c r="V499" s="724">
        <v>209</v>
      </c>
      <c r="W499" s="724">
        <v>16</v>
      </c>
      <c r="X499" s="724">
        <v>188</v>
      </c>
      <c r="Y499" s="724">
        <v>11</v>
      </c>
      <c r="Z499" s="590">
        <v>26</v>
      </c>
      <c r="AA499" s="726">
        <v>7</v>
      </c>
    </row>
    <row r="500" spans="2:27" x14ac:dyDescent="0.3">
      <c r="B500" s="693" t="s">
        <v>87</v>
      </c>
      <c r="C500" s="693" t="s">
        <v>286</v>
      </c>
      <c r="D500" s="694">
        <v>356</v>
      </c>
      <c r="E500" s="694">
        <v>0</v>
      </c>
      <c r="F500" s="694">
        <v>266</v>
      </c>
      <c r="G500" s="695">
        <v>0</v>
      </c>
      <c r="H500" s="695">
        <v>190</v>
      </c>
      <c r="I500" s="695">
        <v>23</v>
      </c>
      <c r="J500" s="724">
        <v>194</v>
      </c>
      <c r="K500" s="724">
        <v>22</v>
      </c>
      <c r="L500" s="724">
        <v>365</v>
      </c>
      <c r="M500" s="724">
        <v>19</v>
      </c>
      <c r="N500" s="724">
        <v>399</v>
      </c>
      <c r="O500" s="724">
        <v>24</v>
      </c>
      <c r="P500" s="724">
        <v>331</v>
      </c>
      <c r="Q500" s="724">
        <v>16</v>
      </c>
      <c r="R500" s="724">
        <v>200</v>
      </c>
      <c r="S500" s="724">
        <v>2</v>
      </c>
      <c r="T500" s="724">
        <v>240</v>
      </c>
      <c r="U500" s="724">
        <v>22</v>
      </c>
      <c r="V500" s="724">
        <v>360</v>
      </c>
      <c r="W500" s="724">
        <v>28</v>
      </c>
      <c r="X500" s="724">
        <v>324</v>
      </c>
      <c r="Y500" s="724">
        <v>22</v>
      </c>
      <c r="Z500" s="590">
        <v>166</v>
      </c>
      <c r="AA500" s="726">
        <v>6</v>
      </c>
    </row>
    <row r="501" spans="2:27" x14ac:dyDescent="0.3">
      <c r="B501" s="693" t="s">
        <v>87</v>
      </c>
      <c r="C501" s="693" t="s">
        <v>255</v>
      </c>
      <c r="D501" s="694">
        <v>13278</v>
      </c>
      <c r="E501" s="694">
        <v>1298</v>
      </c>
      <c r="F501" s="694">
        <v>2287</v>
      </c>
      <c r="G501" s="695">
        <v>1415</v>
      </c>
      <c r="H501" s="695">
        <v>7468</v>
      </c>
      <c r="I501" s="695">
        <v>1517</v>
      </c>
      <c r="J501" s="724">
        <v>9012</v>
      </c>
      <c r="K501" s="724">
        <v>1320</v>
      </c>
      <c r="L501" s="724">
        <v>8750</v>
      </c>
      <c r="M501" s="724">
        <v>1206</v>
      </c>
      <c r="N501" s="724">
        <v>7521</v>
      </c>
      <c r="O501" s="724">
        <v>1077</v>
      </c>
      <c r="P501" s="724">
        <v>4913</v>
      </c>
      <c r="Q501" s="724">
        <v>1281</v>
      </c>
      <c r="R501" s="724">
        <v>5279</v>
      </c>
      <c r="S501" s="724">
        <v>1240</v>
      </c>
      <c r="T501" s="724">
        <v>5100</v>
      </c>
      <c r="U501" s="724">
        <v>1217</v>
      </c>
      <c r="V501" s="724">
        <v>4862</v>
      </c>
      <c r="W501" s="724">
        <v>1138</v>
      </c>
      <c r="X501" s="724">
        <v>4787</v>
      </c>
      <c r="Y501" s="724">
        <v>1078</v>
      </c>
      <c r="Z501" s="590">
        <v>4057</v>
      </c>
      <c r="AA501" s="726">
        <v>992</v>
      </c>
    </row>
    <row r="502" spans="2:27" x14ac:dyDescent="0.3">
      <c r="B502" s="693" t="s">
        <v>87</v>
      </c>
      <c r="C502" s="693" t="s">
        <v>224</v>
      </c>
      <c r="D502" s="694">
        <v>12578</v>
      </c>
      <c r="E502" s="694">
        <v>1887</v>
      </c>
      <c r="F502" s="694">
        <v>6411</v>
      </c>
      <c r="G502" s="695">
        <v>1926</v>
      </c>
      <c r="H502" s="695">
        <v>6430</v>
      </c>
      <c r="I502" s="695">
        <v>2074</v>
      </c>
      <c r="J502" s="724">
        <v>8665</v>
      </c>
      <c r="K502" s="724">
        <v>2070</v>
      </c>
      <c r="L502" s="724">
        <v>8969</v>
      </c>
      <c r="M502" s="724">
        <v>1659</v>
      </c>
      <c r="N502" s="724">
        <v>8741</v>
      </c>
      <c r="O502" s="724">
        <v>1677</v>
      </c>
      <c r="P502" s="724">
        <v>6154</v>
      </c>
      <c r="Q502" s="724">
        <v>1780</v>
      </c>
      <c r="R502" s="724">
        <v>6615</v>
      </c>
      <c r="S502" s="724">
        <v>1602</v>
      </c>
      <c r="T502" s="724">
        <v>6252</v>
      </c>
      <c r="U502" s="724">
        <v>1635</v>
      </c>
      <c r="V502" s="724">
        <v>6085</v>
      </c>
      <c r="W502" s="724">
        <v>1684</v>
      </c>
      <c r="X502" s="724">
        <v>6237</v>
      </c>
      <c r="Y502" s="724">
        <v>1467</v>
      </c>
      <c r="Z502" s="590">
        <v>5662</v>
      </c>
      <c r="AA502" s="726">
        <v>1379</v>
      </c>
    </row>
    <row r="503" spans="2:27" x14ac:dyDescent="0.3">
      <c r="B503" s="693" t="s">
        <v>87</v>
      </c>
      <c r="C503" s="693" t="s">
        <v>225</v>
      </c>
      <c r="D503" s="694">
        <v>11273</v>
      </c>
      <c r="E503" s="694">
        <v>2082</v>
      </c>
      <c r="F503" s="694">
        <v>6187</v>
      </c>
      <c r="G503" s="695">
        <v>1666</v>
      </c>
      <c r="H503" s="695">
        <v>5915</v>
      </c>
      <c r="I503" s="695">
        <v>1629</v>
      </c>
      <c r="J503" s="724">
        <v>7553</v>
      </c>
      <c r="K503" s="724">
        <v>1914</v>
      </c>
      <c r="L503" s="724">
        <v>7912</v>
      </c>
      <c r="M503" s="724">
        <v>1595</v>
      </c>
      <c r="N503" s="724">
        <v>8188</v>
      </c>
      <c r="O503" s="724">
        <v>1475</v>
      </c>
      <c r="P503" s="724">
        <v>5693</v>
      </c>
      <c r="Q503" s="724">
        <v>1448</v>
      </c>
      <c r="R503" s="724">
        <v>5979</v>
      </c>
      <c r="S503" s="724">
        <v>1421</v>
      </c>
      <c r="T503" s="724">
        <v>5847</v>
      </c>
      <c r="U503" s="724">
        <v>1308</v>
      </c>
      <c r="V503" s="724">
        <v>5758</v>
      </c>
      <c r="W503" s="724">
        <v>1435</v>
      </c>
      <c r="X503" s="724">
        <v>5759</v>
      </c>
      <c r="Y503" s="724">
        <v>1399</v>
      </c>
      <c r="Z503" s="590">
        <v>5617</v>
      </c>
      <c r="AA503" s="726">
        <v>1418</v>
      </c>
    </row>
    <row r="504" spans="2:27" x14ac:dyDescent="0.3">
      <c r="B504" s="693" t="s">
        <v>87</v>
      </c>
      <c r="C504" s="693" t="s">
        <v>226</v>
      </c>
      <c r="D504" s="694">
        <v>9872</v>
      </c>
      <c r="E504" s="694">
        <v>1997</v>
      </c>
      <c r="F504" s="694">
        <v>5608</v>
      </c>
      <c r="G504" s="695">
        <v>1654</v>
      </c>
      <c r="H504" s="695">
        <v>5523</v>
      </c>
      <c r="I504" s="695">
        <v>1432</v>
      </c>
      <c r="J504" s="724">
        <v>7322</v>
      </c>
      <c r="K504" s="724">
        <v>1388</v>
      </c>
      <c r="L504" s="724">
        <v>7571</v>
      </c>
      <c r="M504" s="724">
        <v>1402</v>
      </c>
      <c r="N504" s="724">
        <v>7436</v>
      </c>
      <c r="O504" s="724">
        <v>1441</v>
      </c>
      <c r="P504" s="724">
        <v>5624</v>
      </c>
      <c r="Q504" s="724">
        <v>1328</v>
      </c>
      <c r="R504" s="724">
        <v>5891</v>
      </c>
      <c r="S504" s="724">
        <v>1239</v>
      </c>
      <c r="T504" s="724">
        <v>5659</v>
      </c>
      <c r="U504" s="724">
        <v>1122</v>
      </c>
      <c r="V504" s="724">
        <v>5408</v>
      </c>
      <c r="W504" s="724">
        <v>1294</v>
      </c>
      <c r="X504" s="724">
        <v>5560</v>
      </c>
      <c r="Y504" s="724">
        <v>1311</v>
      </c>
      <c r="Z504" s="590">
        <v>5501</v>
      </c>
      <c r="AA504" s="726">
        <v>1336</v>
      </c>
    </row>
    <row r="505" spans="2:27" x14ac:dyDescent="0.3">
      <c r="B505" s="693" t="s">
        <v>87</v>
      </c>
      <c r="C505" s="693" t="s">
        <v>227</v>
      </c>
      <c r="D505" s="694">
        <v>9001</v>
      </c>
      <c r="E505" s="694">
        <v>1723</v>
      </c>
      <c r="F505" s="694">
        <v>5486</v>
      </c>
      <c r="G505" s="695">
        <v>1584</v>
      </c>
      <c r="H505" s="695">
        <v>4846</v>
      </c>
      <c r="I505" s="695">
        <v>1318</v>
      </c>
      <c r="J505" s="724">
        <v>6433</v>
      </c>
      <c r="K505" s="724">
        <v>1289</v>
      </c>
      <c r="L505" s="724">
        <v>7195</v>
      </c>
      <c r="M505" s="724">
        <v>1090</v>
      </c>
      <c r="N505" s="724">
        <v>7360</v>
      </c>
      <c r="O505" s="724">
        <v>1337</v>
      </c>
      <c r="P505" s="724">
        <v>5382</v>
      </c>
      <c r="Q505" s="724">
        <v>1332</v>
      </c>
      <c r="R505" s="724">
        <v>5605</v>
      </c>
      <c r="S505" s="724">
        <v>1157</v>
      </c>
      <c r="T505" s="724">
        <v>5360</v>
      </c>
      <c r="U505" s="724">
        <v>1022</v>
      </c>
      <c r="V505" s="724">
        <v>4810</v>
      </c>
      <c r="W505" s="724">
        <v>1069</v>
      </c>
      <c r="X505" s="724">
        <v>5059</v>
      </c>
      <c r="Y505" s="724">
        <v>1094</v>
      </c>
      <c r="Z505" s="590">
        <v>5138</v>
      </c>
      <c r="AA505" s="726">
        <v>1297</v>
      </c>
    </row>
    <row r="506" spans="2:27" x14ac:dyDescent="0.3">
      <c r="B506" s="693" t="s">
        <v>87</v>
      </c>
      <c r="C506" s="693" t="s">
        <v>228</v>
      </c>
      <c r="D506" s="694">
        <v>8361</v>
      </c>
      <c r="E506" s="694">
        <v>1767</v>
      </c>
      <c r="F506" s="694">
        <v>5331</v>
      </c>
      <c r="G506" s="695">
        <v>1415</v>
      </c>
      <c r="H506" s="695">
        <v>4637</v>
      </c>
      <c r="I506" s="695">
        <v>1180</v>
      </c>
      <c r="J506" s="724">
        <v>5971</v>
      </c>
      <c r="K506" s="724">
        <v>1121</v>
      </c>
      <c r="L506" s="724">
        <v>6360</v>
      </c>
      <c r="M506" s="724">
        <v>1036</v>
      </c>
      <c r="N506" s="724">
        <v>7159</v>
      </c>
      <c r="O506" s="724">
        <v>1022</v>
      </c>
      <c r="P506" s="724">
        <v>5361</v>
      </c>
      <c r="Q506" s="724">
        <v>1121</v>
      </c>
      <c r="R506" s="724">
        <v>5374</v>
      </c>
      <c r="S506" s="724">
        <v>1162</v>
      </c>
      <c r="T506" s="724">
        <v>5057</v>
      </c>
      <c r="U506" s="724">
        <v>986</v>
      </c>
      <c r="V506" s="724">
        <v>4857</v>
      </c>
      <c r="W506" s="724">
        <v>1016</v>
      </c>
      <c r="X506" s="724">
        <v>4756</v>
      </c>
      <c r="Y506" s="724">
        <v>984</v>
      </c>
      <c r="Z506" s="590">
        <v>4984</v>
      </c>
      <c r="AA506" s="726">
        <v>1086</v>
      </c>
    </row>
    <row r="507" spans="2:27" x14ac:dyDescent="0.3">
      <c r="B507" s="693" t="s">
        <v>87</v>
      </c>
      <c r="C507" s="693" t="s">
        <v>229</v>
      </c>
      <c r="D507" s="694">
        <v>6734</v>
      </c>
      <c r="E507" s="694">
        <v>1254</v>
      </c>
      <c r="F507" s="694">
        <v>5152</v>
      </c>
      <c r="G507" s="695">
        <v>1382</v>
      </c>
      <c r="H507" s="695">
        <v>6147</v>
      </c>
      <c r="I507" s="695">
        <v>1322</v>
      </c>
      <c r="J507" s="724">
        <v>6523</v>
      </c>
      <c r="K507" s="724">
        <v>1102</v>
      </c>
      <c r="L507" s="724">
        <v>6445</v>
      </c>
      <c r="M507" s="724">
        <v>962</v>
      </c>
      <c r="N507" s="724">
        <v>6629</v>
      </c>
      <c r="O507" s="724">
        <v>1086</v>
      </c>
      <c r="P507" s="724">
        <v>6432</v>
      </c>
      <c r="Q507" s="724">
        <v>1057</v>
      </c>
      <c r="R507" s="724">
        <v>6257</v>
      </c>
      <c r="S507" s="724">
        <v>1071</v>
      </c>
      <c r="T507" s="724">
        <v>5880</v>
      </c>
      <c r="U507" s="724">
        <v>1068</v>
      </c>
      <c r="V507" s="724">
        <v>5627</v>
      </c>
      <c r="W507" s="724">
        <v>1084</v>
      </c>
      <c r="X507" s="724">
        <v>5740</v>
      </c>
      <c r="Y507" s="724">
        <v>1019</v>
      </c>
      <c r="Z507" s="590">
        <v>5410</v>
      </c>
      <c r="AA507" s="726">
        <v>1060</v>
      </c>
    </row>
    <row r="508" spans="2:27" x14ac:dyDescent="0.3">
      <c r="B508" s="693" t="s">
        <v>87</v>
      </c>
      <c r="C508" s="693" t="s">
        <v>287</v>
      </c>
      <c r="D508" s="694">
        <v>5932</v>
      </c>
      <c r="E508" s="694">
        <v>1164</v>
      </c>
      <c r="F508" s="694">
        <v>4846</v>
      </c>
      <c r="G508" s="695">
        <v>987</v>
      </c>
      <c r="H508" s="695">
        <v>4914</v>
      </c>
      <c r="I508" s="695">
        <v>1067</v>
      </c>
      <c r="J508" s="724">
        <v>5631</v>
      </c>
      <c r="K508" s="724">
        <v>996</v>
      </c>
      <c r="L508" s="724">
        <v>5377</v>
      </c>
      <c r="M508" s="724">
        <v>782</v>
      </c>
      <c r="N508" s="724">
        <v>5407</v>
      </c>
      <c r="O508" s="724">
        <v>882</v>
      </c>
      <c r="P508" s="724">
        <v>5466</v>
      </c>
      <c r="Q508" s="724">
        <v>826</v>
      </c>
      <c r="R508" s="724">
        <v>5840</v>
      </c>
      <c r="S508" s="724">
        <v>908</v>
      </c>
      <c r="T508" s="724">
        <v>5768</v>
      </c>
      <c r="U508" s="724">
        <v>904</v>
      </c>
      <c r="V508" s="724">
        <v>5602</v>
      </c>
      <c r="W508" s="724">
        <v>991</v>
      </c>
      <c r="X508" s="724">
        <v>5385</v>
      </c>
      <c r="Y508" s="724">
        <v>940</v>
      </c>
      <c r="Z508" s="590">
        <v>5625</v>
      </c>
      <c r="AA508" s="726">
        <v>987</v>
      </c>
    </row>
    <row r="509" spans="2:27" x14ac:dyDescent="0.3">
      <c r="B509" s="693" t="s">
        <v>87</v>
      </c>
      <c r="C509" s="693" t="s">
        <v>230</v>
      </c>
      <c r="D509" s="694">
        <v>5307</v>
      </c>
      <c r="E509" s="694">
        <v>851</v>
      </c>
      <c r="F509" s="694">
        <v>4331</v>
      </c>
      <c r="G509" s="695">
        <v>791</v>
      </c>
      <c r="H509" s="695">
        <v>4086</v>
      </c>
      <c r="I509" s="695">
        <v>800</v>
      </c>
      <c r="J509" s="724">
        <v>4891</v>
      </c>
      <c r="K509" s="724">
        <v>866</v>
      </c>
      <c r="L509" s="724">
        <v>4701</v>
      </c>
      <c r="M509" s="724">
        <v>638</v>
      </c>
      <c r="N509" s="724">
        <v>4684</v>
      </c>
      <c r="O509" s="724">
        <v>728</v>
      </c>
      <c r="P509" s="724">
        <v>4430</v>
      </c>
      <c r="Q509" s="724">
        <v>763</v>
      </c>
      <c r="R509" s="724">
        <v>4676</v>
      </c>
      <c r="S509" s="724">
        <v>682</v>
      </c>
      <c r="T509" s="724">
        <v>4665</v>
      </c>
      <c r="U509" s="724">
        <v>743</v>
      </c>
      <c r="V509" s="724">
        <v>4924</v>
      </c>
      <c r="W509" s="724">
        <v>807</v>
      </c>
      <c r="X509" s="724">
        <v>4732</v>
      </c>
      <c r="Y509" s="724">
        <v>851</v>
      </c>
      <c r="Z509" s="590">
        <v>4851</v>
      </c>
      <c r="AA509" s="726">
        <v>866</v>
      </c>
    </row>
    <row r="510" spans="2:27" x14ac:dyDescent="0.3">
      <c r="B510" s="693" t="s">
        <v>87</v>
      </c>
      <c r="C510" s="693" t="s">
        <v>231</v>
      </c>
      <c r="D510" s="694">
        <v>4199</v>
      </c>
      <c r="E510" s="694">
        <v>671</v>
      </c>
      <c r="F510" s="694">
        <v>3846</v>
      </c>
      <c r="G510" s="695">
        <v>608</v>
      </c>
      <c r="H510" s="695">
        <v>3314</v>
      </c>
      <c r="I510" s="695">
        <v>725</v>
      </c>
      <c r="J510" s="724">
        <v>3923</v>
      </c>
      <c r="K510" s="724">
        <v>617</v>
      </c>
      <c r="L510" s="724">
        <v>4132</v>
      </c>
      <c r="M510" s="724">
        <v>560</v>
      </c>
      <c r="N510" s="724">
        <v>4121</v>
      </c>
      <c r="O510" s="724">
        <v>555</v>
      </c>
      <c r="P510" s="724">
        <v>3832</v>
      </c>
      <c r="Q510" s="724">
        <v>590</v>
      </c>
      <c r="R510" s="724">
        <v>3960</v>
      </c>
      <c r="S510" s="724">
        <v>639</v>
      </c>
      <c r="T510" s="724">
        <v>3999</v>
      </c>
      <c r="U510" s="724">
        <v>637</v>
      </c>
      <c r="V510" s="724">
        <v>4259</v>
      </c>
      <c r="W510" s="724">
        <v>694</v>
      </c>
      <c r="X510" s="724">
        <v>4616</v>
      </c>
      <c r="Y510" s="724">
        <v>666</v>
      </c>
      <c r="Z510" s="590">
        <v>4763</v>
      </c>
      <c r="AA510" s="726">
        <v>799</v>
      </c>
    </row>
    <row r="511" spans="2:27" x14ac:dyDescent="0.3">
      <c r="B511" s="693" t="s">
        <v>87</v>
      </c>
      <c r="C511" s="693" t="s">
        <v>288</v>
      </c>
      <c r="D511" s="694">
        <v>3635</v>
      </c>
      <c r="E511" s="694">
        <v>425</v>
      </c>
      <c r="F511" s="694">
        <v>3266</v>
      </c>
      <c r="G511" s="695">
        <v>483</v>
      </c>
      <c r="H511" s="695">
        <v>2962</v>
      </c>
      <c r="I511" s="695">
        <v>482</v>
      </c>
      <c r="J511" s="724">
        <v>3331</v>
      </c>
      <c r="K511" s="724">
        <v>571</v>
      </c>
      <c r="L511" s="724">
        <v>3100</v>
      </c>
      <c r="M511" s="724">
        <v>447</v>
      </c>
      <c r="N511" s="724">
        <v>3463</v>
      </c>
      <c r="O511" s="724">
        <v>495</v>
      </c>
      <c r="P511" s="724">
        <v>3424</v>
      </c>
      <c r="Q511" s="724">
        <v>487</v>
      </c>
      <c r="R511" s="724">
        <v>3182</v>
      </c>
      <c r="S511" s="724">
        <v>494</v>
      </c>
      <c r="T511" s="724">
        <v>3172</v>
      </c>
      <c r="U511" s="724">
        <v>547</v>
      </c>
      <c r="V511" s="724">
        <v>3420</v>
      </c>
      <c r="W511" s="724">
        <v>556</v>
      </c>
      <c r="X511" s="724">
        <v>3733</v>
      </c>
      <c r="Y511" s="724">
        <v>546</v>
      </c>
      <c r="Z511" s="590">
        <v>4295</v>
      </c>
      <c r="AA511" s="726">
        <v>654</v>
      </c>
    </row>
    <row r="512" spans="2:27" x14ac:dyDescent="0.3">
      <c r="B512" s="693" t="s">
        <v>87</v>
      </c>
      <c r="C512" s="693" t="s">
        <v>232</v>
      </c>
      <c r="D512" s="694">
        <v>2951</v>
      </c>
      <c r="E512" s="694">
        <v>362</v>
      </c>
      <c r="F512" s="694">
        <v>2713</v>
      </c>
      <c r="G512" s="695">
        <v>344</v>
      </c>
      <c r="H512" s="695">
        <v>2313</v>
      </c>
      <c r="I512" s="695">
        <v>371</v>
      </c>
      <c r="J512" s="724">
        <v>2897</v>
      </c>
      <c r="K512" s="724">
        <v>363</v>
      </c>
      <c r="L512" s="724">
        <v>2633</v>
      </c>
      <c r="M512" s="724">
        <v>405</v>
      </c>
      <c r="N512" s="724">
        <v>2579</v>
      </c>
      <c r="O512" s="724">
        <v>405</v>
      </c>
      <c r="P512" s="724">
        <v>2870</v>
      </c>
      <c r="Q512" s="724">
        <v>419</v>
      </c>
      <c r="R512" s="724">
        <v>2890</v>
      </c>
      <c r="S512" s="724">
        <v>404</v>
      </c>
      <c r="T512" s="724">
        <v>2586</v>
      </c>
      <c r="U512" s="724">
        <v>446</v>
      </c>
      <c r="V512" s="724">
        <v>2840</v>
      </c>
      <c r="W512" s="724">
        <v>480</v>
      </c>
      <c r="X512" s="724">
        <v>3012</v>
      </c>
      <c r="Y512" s="724">
        <v>431</v>
      </c>
      <c r="Z512" s="590">
        <v>3400</v>
      </c>
      <c r="AA512" s="726">
        <v>477</v>
      </c>
    </row>
    <row r="513" spans="2:27" x14ac:dyDescent="0.3">
      <c r="B513" s="693" t="s">
        <v>87</v>
      </c>
      <c r="C513" s="693" t="s">
        <v>325</v>
      </c>
      <c r="D513" s="694">
        <v>225</v>
      </c>
      <c r="E513" s="694">
        <v>0</v>
      </c>
      <c r="F513" s="694">
        <v>168</v>
      </c>
      <c r="G513" s="695">
        <v>0</v>
      </c>
      <c r="H513" s="695">
        <v>152</v>
      </c>
      <c r="I513" s="695">
        <v>0</v>
      </c>
      <c r="J513" s="724">
        <v>106</v>
      </c>
      <c r="K513" s="724">
        <v>0</v>
      </c>
      <c r="L513" s="724">
        <v>132</v>
      </c>
      <c r="M513" s="724">
        <v>0</v>
      </c>
      <c r="N513" s="724">
        <v>146</v>
      </c>
      <c r="O513" s="724">
        <v>0</v>
      </c>
      <c r="P513" s="724">
        <v>112</v>
      </c>
      <c r="Q513" s="724">
        <v>0</v>
      </c>
      <c r="R513" s="724">
        <v>119</v>
      </c>
      <c r="S513" s="724">
        <v>0</v>
      </c>
      <c r="T513" s="724">
        <v>67</v>
      </c>
      <c r="U513" s="724">
        <v>0</v>
      </c>
      <c r="V513" s="724">
        <v>64</v>
      </c>
      <c r="W513" s="724">
        <v>0</v>
      </c>
      <c r="X513" s="724">
        <v>96</v>
      </c>
      <c r="Y513" s="724">
        <v>0</v>
      </c>
      <c r="Z513" s="590">
        <v>86</v>
      </c>
      <c r="AA513" s="726">
        <v>0</v>
      </c>
    </row>
    <row r="514" spans="2:27" x14ac:dyDescent="0.3">
      <c r="B514" s="693" t="s">
        <v>87</v>
      </c>
      <c r="C514" s="693" t="s">
        <v>326</v>
      </c>
      <c r="D514" s="694">
        <v>15</v>
      </c>
      <c r="E514" s="694">
        <v>0</v>
      </c>
      <c r="F514" s="694">
        <v>54</v>
      </c>
      <c r="G514" s="695">
        <v>0</v>
      </c>
      <c r="H514" s="695">
        <v>104</v>
      </c>
      <c r="I514" s="695">
        <v>0</v>
      </c>
      <c r="J514" s="724">
        <v>94</v>
      </c>
      <c r="K514" s="724">
        <v>0</v>
      </c>
      <c r="L514" s="724">
        <v>153</v>
      </c>
      <c r="M514" s="724">
        <v>0</v>
      </c>
      <c r="N514" s="724">
        <v>54</v>
      </c>
      <c r="O514" s="724">
        <v>0</v>
      </c>
      <c r="P514" s="724">
        <v>74</v>
      </c>
      <c r="Q514" s="724">
        <v>0</v>
      </c>
      <c r="R514" s="724">
        <v>80</v>
      </c>
      <c r="S514" s="724">
        <v>0</v>
      </c>
      <c r="T514" s="724">
        <v>84</v>
      </c>
      <c r="U514" s="724">
        <v>0</v>
      </c>
      <c r="V514" s="724">
        <v>113</v>
      </c>
      <c r="W514" s="724">
        <v>0</v>
      </c>
      <c r="X514" s="724">
        <v>93</v>
      </c>
      <c r="Y514" s="724">
        <v>0</v>
      </c>
      <c r="Z514" s="590">
        <v>82</v>
      </c>
      <c r="AA514" s="726">
        <v>0</v>
      </c>
    </row>
    <row r="515" spans="2:27" x14ac:dyDescent="0.3">
      <c r="B515" s="693" t="s">
        <v>87</v>
      </c>
      <c r="C515" s="693" t="s">
        <v>289</v>
      </c>
      <c r="D515" s="694">
        <v>3794</v>
      </c>
      <c r="E515" s="694">
        <v>1061</v>
      </c>
      <c r="F515" s="694">
        <v>731</v>
      </c>
      <c r="G515" s="695">
        <v>755</v>
      </c>
      <c r="H515" s="695">
        <v>2074</v>
      </c>
      <c r="I515" s="695">
        <v>1205</v>
      </c>
      <c r="J515" s="724">
        <v>317</v>
      </c>
      <c r="K515" s="724">
        <v>862</v>
      </c>
      <c r="L515" s="724">
        <v>347</v>
      </c>
      <c r="M515" s="724">
        <v>576</v>
      </c>
      <c r="N515" s="724">
        <v>1145</v>
      </c>
      <c r="O515" s="724">
        <v>614</v>
      </c>
      <c r="P515" s="724">
        <v>1299</v>
      </c>
      <c r="Q515" s="724">
        <v>432</v>
      </c>
      <c r="R515" s="724">
        <v>897</v>
      </c>
      <c r="S515" s="724">
        <v>393</v>
      </c>
      <c r="T515" s="724">
        <v>746</v>
      </c>
      <c r="U515" s="724">
        <v>424</v>
      </c>
      <c r="V515" s="724">
        <v>504</v>
      </c>
      <c r="W515" s="724">
        <v>799</v>
      </c>
      <c r="X515" s="724">
        <v>236</v>
      </c>
      <c r="Y515" s="724">
        <v>214</v>
      </c>
      <c r="Z515" s="590">
        <v>200</v>
      </c>
      <c r="AA515" s="726">
        <v>173</v>
      </c>
    </row>
    <row r="516" spans="2:27" x14ac:dyDescent="0.3">
      <c r="B516" s="693" t="s">
        <v>87</v>
      </c>
      <c r="C516" s="693" t="s">
        <v>290</v>
      </c>
      <c r="D516" s="694">
        <v>6800</v>
      </c>
      <c r="E516" s="694">
        <v>1345</v>
      </c>
      <c r="F516" s="694">
        <v>1379</v>
      </c>
      <c r="G516" s="695">
        <v>1231</v>
      </c>
      <c r="H516" s="695">
        <v>840</v>
      </c>
      <c r="I516" s="695">
        <v>844</v>
      </c>
      <c r="J516" s="724">
        <v>1205</v>
      </c>
      <c r="K516" s="724">
        <v>822</v>
      </c>
      <c r="L516" s="724">
        <v>341</v>
      </c>
      <c r="M516" s="724">
        <v>585</v>
      </c>
      <c r="N516" s="724">
        <v>407</v>
      </c>
      <c r="O516" s="724">
        <v>504</v>
      </c>
      <c r="P516" s="724">
        <v>485</v>
      </c>
      <c r="Q516" s="724">
        <v>536</v>
      </c>
      <c r="R516" s="724">
        <v>607</v>
      </c>
      <c r="S516" s="724">
        <v>523</v>
      </c>
      <c r="T516" s="724">
        <v>493</v>
      </c>
      <c r="U516" s="724">
        <v>529</v>
      </c>
      <c r="V516" s="724">
        <v>627</v>
      </c>
      <c r="W516" s="724">
        <v>634</v>
      </c>
      <c r="X516" s="724">
        <v>569</v>
      </c>
      <c r="Y516" s="724">
        <v>475</v>
      </c>
      <c r="Z516" s="590">
        <v>405</v>
      </c>
      <c r="AA516" s="726">
        <v>384</v>
      </c>
    </row>
    <row r="517" spans="2:27" x14ac:dyDescent="0.3">
      <c r="B517" s="693" t="s">
        <v>87</v>
      </c>
      <c r="C517" s="693" t="s">
        <v>291</v>
      </c>
      <c r="D517" s="694">
        <v>5408</v>
      </c>
      <c r="E517" s="694">
        <v>856</v>
      </c>
      <c r="F517" s="694">
        <v>1572</v>
      </c>
      <c r="G517" s="695">
        <v>1001</v>
      </c>
      <c r="H517" s="695">
        <v>1224</v>
      </c>
      <c r="I517" s="695">
        <v>654</v>
      </c>
      <c r="J517" s="724">
        <v>1120</v>
      </c>
      <c r="K517" s="724">
        <v>490</v>
      </c>
      <c r="L517" s="724">
        <v>977</v>
      </c>
      <c r="M517" s="724">
        <v>415</v>
      </c>
      <c r="N517" s="724">
        <v>1089</v>
      </c>
      <c r="O517" s="724">
        <v>462</v>
      </c>
      <c r="P517" s="724">
        <v>1014</v>
      </c>
      <c r="Q517" s="724">
        <v>459</v>
      </c>
      <c r="R517" s="724">
        <v>1141</v>
      </c>
      <c r="S517" s="724">
        <v>421</v>
      </c>
      <c r="T517" s="724">
        <v>1036</v>
      </c>
      <c r="U517" s="724">
        <v>311</v>
      </c>
      <c r="V517" s="724">
        <v>1039</v>
      </c>
      <c r="W517" s="724">
        <v>490</v>
      </c>
      <c r="X517" s="724">
        <v>1079</v>
      </c>
      <c r="Y517" s="724">
        <v>380</v>
      </c>
      <c r="Z517" s="590">
        <v>860</v>
      </c>
      <c r="AA517" s="726">
        <v>482</v>
      </c>
    </row>
    <row r="518" spans="2:27" x14ac:dyDescent="0.3">
      <c r="B518" s="693" t="s">
        <v>87</v>
      </c>
      <c r="C518" s="693" t="s">
        <v>292</v>
      </c>
      <c r="D518" s="694">
        <v>4921</v>
      </c>
      <c r="E518" s="694">
        <v>579</v>
      </c>
      <c r="F518" s="694">
        <v>1626</v>
      </c>
      <c r="G518" s="695">
        <v>654</v>
      </c>
      <c r="H518" s="695">
        <v>1354</v>
      </c>
      <c r="I518" s="695">
        <v>512</v>
      </c>
      <c r="J518" s="724">
        <v>1385</v>
      </c>
      <c r="K518" s="724">
        <v>453</v>
      </c>
      <c r="L518" s="724">
        <v>1271</v>
      </c>
      <c r="M518" s="724">
        <v>477</v>
      </c>
      <c r="N518" s="724">
        <v>1375</v>
      </c>
      <c r="O518" s="724">
        <v>382</v>
      </c>
      <c r="P518" s="724">
        <v>1419</v>
      </c>
      <c r="Q518" s="724">
        <v>497</v>
      </c>
      <c r="R518" s="724">
        <v>1518</v>
      </c>
      <c r="S518" s="724">
        <v>426</v>
      </c>
      <c r="T518" s="724">
        <v>1355</v>
      </c>
      <c r="U518" s="724">
        <v>325</v>
      </c>
      <c r="V518" s="724">
        <v>1445</v>
      </c>
      <c r="W518" s="724">
        <v>399</v>
      </c>
      <c r="X518" s="724">
        <v>1312</v>
      </c>
      <c r="Y518" s="724">
        <v>456</v>
      </c>
      <c r="Z518" s="590">
        <v>1074</v>
      </c>
      <c r="AA518" s="726">
        <v>403</v>
      </c>
    </row>
    <row r="519" spans="2:27" x14ac:dyDescent="0.3">
      <c r="B519" s="693" t="s">
        <v>87</v>
      </c>
      <c r="C519" s="693" t="s">
        <v>293</v>
      </c>
      <c r="D519" s="694">
        <v>2819</v>
      </c>
      <c r="E519" s="694">
        <v>377</v>
      </c>
      <c r="F519" s="694">
        <v>1206</v>
      </c>
      <c r="G519" s="695">
        <v>368</v>
      </c>
      <c r="H519" s="695">
        <v>1002</v>
      </c>
      <c r="I519" s="695">
        <v>320</v>
      </c>
      <c r="J519" s="724">
        <v>991</v>
      </c>
      <c r="K519" s="724">
        <v>378</v>
      </c>
      <c r="L519" s="724">
        <v>1301</v>
      </c>
      <c r="M519" s="724">
        <v>260</v>
      </c>
      <c r="N519" s="724">
        <v>1178</v>
      </c>
      <c r="O519" s="724">
        <v>235</v>
      </c>
      <c r="P519" s="724">
        <v>1156</v>
      </c>
      <c r="Q519" s="724">
        <v>328</v>
      </c>
      <c r="R519" s="724">
        <v>1350</v>
      </c>
      <c r="S519" s="724">
        <v>360</v>
      </c>
      <c r="T519" s="724">
        <v>1016</v>
      </c>
      <c r="U519" s="724">
        <v>300</v>
      </c>
      <c r="V519" s="724">
        <v>986</v>
      </c>
      <c r="W519" s="724">
        <v>282</v>
      </c>
      <c r="X519" s="724">
        <v>948</v>
      </c>
      <c r="Y519" s="724">
        <v>318</v>
      </c>
      <c r="Z519" s="590">
        <v>1206</v>
      </c>
      <c r="AA519" s="726">
        <v>440</v>
      </c>
    </row>
    <row r="520" spans="2:27" x14ac:dyDescent="0.3">
      <c r="B520" s="693" t="s">
        <v>87</v>
      </c>
      <c r="C520" s="693" t="s">
        <v>294</v>
      </c>
      <c r="D520" s="694">
        <v>1158</v>
      </c>
      <c r="E520" s="694">
        <v>45</v>
      </c>
      <c r="F520" s="694">
        <v>538</v>
      </c>
      <c r="G520" s="695">
        <v>181</v>
      </c>
      <c r="H520" s="695">
        <v>468</v>
      </c>
      <c r="I520" s="695">
        <v>86</v>
      </c>
      <c r="J520" s="724">
        <v>591</v>
      </c>
      <c r="K520" s="724">
        <v>117</v>
      </c>
      <c r="L520" s="724">
        <v>388</v>
      </c>
      <c r="M520" s="724">
        <v>203</v>
      </c>
      <c r="N520" s="724">
        <v>595</v>
      </c>
      <c r="O520" s="724">
        <v>150</v>
      </c>
      <c r="P520" s="724">
        <v>642</v>
      </c>
      <c r="Q520" s="724">
        <v>180</v>
      </c>
      <c r="R520" s="724">
        <v>671</v>
      </c>
      <c r="S520" s="724">
        <v>121</v>
      </c>
      <c r="T520" s="724">
        <v>834</v>
      </c>
      <c r="U520" s="724">
        <v>164</v>
      </c>
      <c r="V520" s="724">
        <v>1065</v>
      </c>
      <c r="W520" s="724">
        <v>168</v>
      </c>
      <c r="X520" s="724">
        <v>1150</v>
      </c>
      <c r="Y520" s="724">
        <v>168</v>
      </c>
      <c r="Z520" s="590">
        <v>807</v>
      </c>
      <c r="AA520" s="726">
        <v>225</v>
      </c>
    </row>
    <row r="521" spans="2:27" x14ac:dyDescent="0.3">
      <c r="B521" s="693" t="s">
        <v>87</v>
      </c>
      <c r="C521" s="693" t="s">
        <v>327</v>
      </c>
      <c r="D521" s="694">
        <v>214</v>
      </c>
      <c r="E521" s="694">
        <v>88</v>
      </c>
      <c r="F521" s="694">
        <v>247</v>
      </c>
      <c r="G521" s="695">
        <v>76</v>
      </c>
      <c r="H521" s="695">
        <v>274</v>
      </c>
      <c r="I521" s="695">
        <v>84</v>
      </c>
      <c r="J521" s="724">
        <v>283</v>
      </c>
      <c r="K521" s="724">
        <v>116</v>
      </c>
      <c r="L521" s="724">
        <v>316</v>
      </c>
      <c r="M521" s="724">
        <v>110</v>
      </c>
      <c r="N521" s="724">
        <v>176</v>
      </c>
      <c r="O521" s="724">
        <v>53</v>
      </c>
      <c r="P521" s="724">
        <v>293</v>
      </c>
      <c r="Q521" s="724">
        <v>51</v>
      </c>
      <c r="R521" s="724">
        <v>333</v>
      </c>
      <c r="S521" s="724">
        <v>34</v>
      </c>
      <c r="T521" s="724">
        <v>507</v>
      </c>
      <c r="U521" s="724">
        <v>11</v>
      </c>
      <c r="V521" s="724">
        <v>529</v>
      </c>
      <c r="W521" s="724">
        <v>34</v>
      </c>
      <c r="X521" s="724">
        <v>726</v>
      </c>
      <c r="Y521" s="724">
        <v>16</v>
      </c>
      <c r="Z521" s="590">
        <v>668</v>
      </c>
      <c r="AA521" s="726">
        <v>21</v>
      </c>
    </row>
    <row r="522" spans="2:27" x14ac:dyDescent="0.3">
      <c r="B522" s="693" t="s">
        <v>88</v>
      </c>
      <c r="C522" s="693" t="s">
        <v>223</v>
      </c>
      <c r="D522" s="694">
        <v>591</v>
      </c>
      <c r="E522" s="694">
        <v>0</v>
      </c>
      <c r="F522" s="694">
        <v>583</v>
      </c>
      <c r="G522" s="695">
        <v>0</v>
      </c>
      <c r="H522" s="695">
        <v>296</v>
      </c>
      <c r="I522" s="695">
        <v>0</v>
      </c>
      <c r="J522" s="724">
        <v>297</v>
      </c>
      <c r="K522" s="724">
        <v>0</v>
      </c>
      <c r="L522" s="724">
        <v>286</v>
      </c>
      <c r="M522" s="724">
        <v>4</v>
      </c>
      <c r="N522" s="724">
        <v>396</v>
      </c>
      <c r="O522" s="724">
        <v>0</v>
      </c>
      <c r="P522" s="724">
        <v>396</v>
      </c>
      <c r="Q522" s="724">
        <v>0</v>
      </c>
      <c r="R522" s="724">
        <v>345</v>
      </c>
      <c r="S522" s="724">
        <v>0</v>
      </c>
      <c r="T522" s="724">
        <v>355</v>
      </c>
      <c r="U522" s="724">
        <v>0</v>
      </c>
      <c r="V522" s="724">
        <v>349</v>
      </c>
      <c r="W522" s="724">
        <v>0</v>
      </c>
      <c r="X522" s="724">
        <v>338</v>
      </c>
      <c r="Y522" s="724">
        <v>0</v>
      </c>
      <c r="Z522" s="590">
        <v>224</v>
      </c>
      <c r="AA522" s="726">
        <v>0</v>
      </c>
    </row>
    <row r="523" spans="2:27" x14ac:dyDescent="0.3">
      <c r="B523" s="693" t="s">
        <v>88</v>
      </c>
      <c r="C523" s="693" t="s">
        <v>286</v>
      </c>
      <c r="D523" s="694">
        <v>583</v>
      </c>
      <c r="E523" s="694">
        <v>0</v>
      </c>
      <c r="F523" s="694">
        <v>691</v>
      </c>
      <c r="G523" s="695">
        <v>0</v>
      </c>
      <c r="H523" s="695">
        <v>395</v>
      </c>
      <c r="I523" s="695">
        <v>0</v>
      </c>
      <c r="J523" s="724">
        <v>398</v>
      </c>
      <c r="K523" s="724">
        <v>0</v>
      </c>
      <c r="L523" s="724">
        <v>404</v>
      </c>
      <c r="M523" s="724">
        <v>6</v>
      </c>
      <c r="N523" s="724">
        <v>471</v>
      </c>
      <c r="O523" s="724">
        <v>0</v>
      </c>
      <c r="P523" s="724">
        <v>547</v>
      </c>
      <c r="Q523" s="724">
        <v>0</v>
      </c>
      <c r="R523" s="724">
        <v>474</v>
      </c>
      <c r="S523" s="724">
        <v>0</v>
      </c>
      <c r="T523" s="724">
        <v>468</v>
      </c>
      <c r="U523" s="724">
        <v>0</v>
      </c>
      <c r="V523" s="724">
        <v>484</v>
      </c>
      <c r="W523" s="724">
        <v>0</v>
      </c>
      <c r="X523" s="724">
        <v>456</v>
      </c>
      <c r="Y523" s="724">
        <v>0</v>
      </c>
      <c r="Z523" s="590">
        <v>390</v>
      </c>
      <c r="AA523" s="726">
        <v>0</v>
      </c>
    </row>
    <row r="524" spans="2:27" x14ac:dyDescent="0.3">
      <c r="B524" s="693" t="s">
        <v>88</v>
      </c>
      <c r="C524" s="693" t="s">
        <v>255</v>
      </c>
      <c r="D524" s="694">
        <v>1517</v>
      </c>
      <c r="E524" s="694">
        <v>223</v>
      </c>
      <c r="F524" s="694">
        <v>1660</v>
      </c>
      <c r="G524" s="695">
        <v>236</v>
      </c>
      <c r="H524" s="695">
        <v>1544</v>
      </c>
      <c r="I524" s="695">
        <v>215</v>
      </c>
      <c r="J524" s="724">
        <v>1512</v>
      </c>
      <c r="K524" s="724">
        <v>205</v>
      </c>
      <c r="L524" s="724">
        <v>1471</v>
      </c>
      <c r="M524" s="724">
        <v>170</v>
      </c>
      <c r="N524" s="724">
        <v>1504</v>
      </c>
      <c r="O524" s="724">
        <v>167</v>
      </c>
      <c r="P524" s="724">
        <v>1413</v>
      </c>
      <c r="Q524" s="724">
        <v>167</v>
      </c>
      <c r="R524" s="724">
        <v>1472</v>
      </c>
      <c r="S524" s="724">
        <v>177</v>
      </c>
      <c r="T524" s="724">
        <v>1458</v>
      </c>
      <c r="U524" s="724">
        <v>161</v>
      </c>
      <c r="V524" s="724">
        <v>1495</v>
      </c>
      <c r="W524" s="724">
        <v>163</v>
      </c>
      <c r="X524" s="724">
        <v>1392</v>
      </c>
      <c r="Y524" s="724">
        <v>173</v>
      </c>
      <c r="Z524" s="590">
        <v>1262</v>
      </c>
      <c r="AA524" s="726">
        <v>173</v>
      </c>
    </row>
    <row r="525" spans="2:27" x14ac:dyDescent="0.3">
      <c r="B525" s="693" t="s">
        <v>88</v>
      </c>
      <c r="C525" s="693" t="s">
        <v>224</v>
      </c>
      <c r="D525" s="694">
        <v>1778</v>
      </c>
      <c r="E525" s="694">
        <v>349</v>
      </c>
      <c r="F525" s="694">
        <v>1910</v>
      </c>
      <c r="G525" s="695">
        <v>292</v>
      </c>
      <c r="H525" s="695">
        <v>1975</v>
      </c>
      <c r="I525" s="695">
        <v>295</v>
      </c>
      <c r="J525" s="724">
        <v>1713</v>
      </c>
      <c r="K525" s="724">
        <v>259</v>
      </c>
      <c r="L525" s="724">
        <v>1744</v>
      </c>
      <c r="M525" s="724">
        <v>246</v>
      </c>
      <c r="N525" s="724">
        <v>1733</v>
      </c>
      <c r="O525" s="724">
        <v>220</v>
      </c>
      <c r="P525" s="724">
        <v>1681</v>
      </c>
      <c r="Q525" s="724">
        <v>176</v>
      </c>
      <c r="R525" s="724">
        <v>1575</v>
      </c>
      <c r="S525" s="724">
        <v>193</v>
      </c>
      <c r="T525" s="724">
        <v>1625</v>
      </c>
      <c r="U525" s="724">
        <v>200</v>
      </c>
      <c r="V525" s="724">
        <v>1569</v>
      </c>
      <c r="W525" s="724">
        <v>189</v>
      </c>
      <c r="X525" s="724">
        <v>1544</v>
      </c>
      <c r="Y525" s="724">
        <v>182</v>
      </c>
      <c r="Z525" s="590">
        <v>1537</v>
      </c>
      <c r="AA525" s="726">
        <v>173</v>
      </c>
    </row>
    <row r="526" spans="2:27" x14ac:dyDescent="0.3">
      <c r="B526" s="693" t="s">
        <v>88</v>
      </c>
      <c r="C526" s="693" t="s">
        <v>225</v>
      </c>
      <c r="D526" s="694">
        <v>1715</v>
      </c>
      <c r="E526" s="694">
        <v>283</v>
      </c>
      <c r="F526" s="694">
        <v>1758</v>
      </c>
      <c r="G526" s="695">
        <v>296</v>
      </c>
      <c r="H526" s="695">
        <v>1885</v>
      </c>
      <c r="I526" s="695">
        <v>267</v>
      </c>
      <c r="J526" s="724">
        <v>1903</v>
      </c>
      <c r="K526" s="724">
        <v>238</v>
      </c>
      <c r="L526" s="724">
        <v>1642</v>
      </c>
      <c r="M526" s="724">
        <v>234</v>
      </c>
      <c r="N526" s="724">
        <v>1634</v>
      </c>
      <c r="O526" s="724">
        <v>212</v>
      </c>
      <c r="P526" s="724">
        <v>1608</v>
      </c>
      <c r="Q526" s="724">
        <v>214</v>
      </c>
      <c r="R526" s="724">
        <v>1561</v>
      </c>
      <c r="S526" s="724">
        <v>188</v>
      </c>
      <c r="T526" s="724">
        <v>1525</v>
      </c>
      <c r="U526" s="724">
        <v>163</v>
      </c>
      <c r="V526" s="724">
        <v>1648</v>
      </c>
      <c r="W526" s="724">
        <v>172</v>
      </c>
      <c r="X526" s="724">
        <v>1550</v>
      </c>
      <c r="Y526" s="724">
        <v>151</v>
      </c>
      <c r="Z526" s="590">
        <v>1526</v>
      </c>
      <c r="AA526" s="726">
        <v>159</v>
      </c>
    </row>
    <row r="527" spans="2:27" x14ac:dyDescent="0.3">
      <c r="B527" s="693" t="s">
        <v>88</v>
      </c>
      <c r="C527" s="693" t="s">
        <v>226</v>
      </c>
      <c r="D527" s="694">
        <v>1750</v>
      </c>
      <c r="E527" s="694">
        <v>277</v>
      </c>
      <c r="F527" s="694">
        <v>1781</v>
      </c>
      <c r="G527" s="695">
        <v>253</v>
      </c>
      <c r="H527" s="695">
        <v>1790</v>
      </c>
      <c r="I527" s="695">
        <v>270</v>
      </c>
      <c r="J527" s="724">
        <v>1815</v>
      </c>
      <c r="K527" s="724">
        <v>247</v>
      </c>
      <c r="L527" s="724">
        <v>1893</v>
      </c>
      <c r="M527" s="724">
        <v>222</v>
      </c>
      <c r="N527" s="724">
        <v>1724</v>
      </c>
      <c r="O527" s="724">
        <v>215</v>
      </c>
      <c r="P527" s="724">
        <v>1672</v>
      </c>
      <c r="Q527" s="724">
        <v>214</v>
      </c>
      <c r="R527" s="724">
        <v>1565</v>
      </c>
      <c r="S527" s="724">
        <v>205</v>
      </c>
      <c r="T527" s="724">
        <v>1591</v>
      </c>
      <c r="U527" s="724">
        <v>182</v>
      </c>
      <c r="V527" s="724">
        <v>1522</v>
      </c>
      <c r="W527" s="724">
        <v>171</v>
      </c>
      <c r="X527" s="724">
        <v>1588</v>
      </c>
      <c r="Y527" s="724">
        <v>162</v>
      </c>
      <c r="Z527" s="590">
        <v>1513</v>
      </c>
      <c r="AA527" s="726">
        <v>156</v>
      </c>
    </row>
    <row r="528" spans="2:27" x14ac:dyDescent="0.3">
      <c r="B528" s="693" t="s">
        <v>88</v>
      </c>
      <c r="C528" s="693" t="s">
        <v>227</v>
      </c>
      <c r="D528" s="694">
        <v>1741</v>
      </c>
      <c r="E528" s="694">
        <v>230</v>
      </c>
      <c r="F528" s="694">
        <v>1746</v>
      </c>
      <c r="G528" s="695">
        <v>265</v>
      </c>
      <c r="H528" s="695">
        <v>1813</v>
      </c>
      <c r="I528" s="695">
        <v>232</v>
      </c>
      <c r="J528" s="724">
        <v>1739</v>
      </c>
      <c r="K528" s="724">
        <v>249</v>
      </c>
      <c r="L528" s="724">
        <v>1771</v>
      </c>
      <c r="M528" s="724">
        <v>231</v>
      </c>
      <c r="N528" s="724">
        <v>1840</v>
      </c>
      <c r="O528" s="724">
        <v>218</v>
      </c>
      <c r="P528" s="724">
        <v>1607</v>
      </c>
      <c r="Q528" s="724">
        <v>198</v>
      </c>
      <c r="R528" s="724">
        <v>1605</v>
      </c>
      <c r="S528" s="724">
        <v>198</v>
      </c>
      <c r="T528" s="724">
        <v>1565</v>
      </c>
      <c r="U528" s="724">
        <v>187</v>
      </c>
      <c r="V528" s="724">
        <v>1581</v>
      </c>
      <c r="W528" s="724">
        <v>190</v>
      </c>
      <c r="X528" s="724">
        <v>1498</v>
      </c>
      <c r="Y528" s="724">
        <v>146</v>
      </c>
      <c r="Z528" s="590">
        <v>1577</v>
      </c>
      <c r="AA528" s="726">
        <v>164</v>
      </c>
    </row>
    <row r="529" spans="2:27" x14ac:dyDescent="0.3">
      <c r="B529" s="693" t="s">
        <v>88</v>
      </c>
      <c r="C529" s="693" t="s">
        <v>228</v>
      </c>
      <c r="D529" s="694">
        <v>1715</v>
      </c>
      <c r="E529" s="694">
        <v>264</v>
      </c>
      <c r="F529" s="694">
        <v>1778</v>
      </c>
      <c r="G529" s="695">
        <v>210</v>
      </c>
      <c r="H529" s="695">
        <v>1751</v>
      </c>
      <c r="I529" s="695">
        <v>235</v>
      </c>
      <c r="J529" s="724">
        <v>1705</v>
      </c>
      <c r="K529" s="724">
        <v>246</v>
      </c>
      <c r="L529" s="724">
        <v>1704</v>
      </c>
      <c r="M529" s="724">
        <v>244</v>
      </c>
      <c r="N529" s="724">
        <v>1810</v>
      </c>
      <c r="O529" s="724">
        <v>236</v>
      </c>
      <c r="P529" s="724">
        <v>1792</v>
      </c>
      <c r="Q529" s="724">
        <v>200</v>
      </c>
      <c r="R529" s="724">
        <v>1576</v>
      </c>
      <c r="S529" s="724">
        <v>175</v>
      </c>
      <c r="T529" s="724">
        <v>1588</v>
      </c>
      <c r="U529" s="724">
        <v>183</v>
      </c>
      <c r="V529" s="724">
        <v>1546</v>
      </c>
      <c r="W529" s="724">
        <v>181</v>
      </c>
      <c r="X529" s="724">
        <v>1552</v>
      </c>
      <c r="Y529" s="724">
        <v>189</v>
      </c>
      <c r="Z529" s="590">
        <v>1494</v>
      </c>
      <c r="AA529" s="726">
        <v>156</v>
      </c>
    </row>
    <row r="530" spans="2:27" x14ac:dyDescent="0.3">
      <c r="B530" s="693" t="s">
        <v>88</v>
      </c>
      <c r="C530" s="693" t="s">
        <v>229</v>
      </c>
      <c r="D530" s="694">
        <v>1931</v>
      </c>
      <c r="E530" s="694">
        <v>255</v>
      </c>
      <c r="F530" s="694">
        <v>1989</v>
      </c>
      <c r="G530" s="695">
        <v>247</v>
      </c>
      <c r="H530" s="695">
        <v>2158</v>
      </c>
      <c r="I530" s="695">
        <v>213</v>
      </c>
      <c r="J530" s="724">
        <v>2039</v>
      </c>
      <c r="K530" s="724">
        <v>202</v>
      </c>
      <c r="L530" s="724">
        <v>2044</v>
      </c>
      <c r="M530" s="724">
        <v>230</v>
      </c>
      <c r="N530" s="724">
        <v>2111</v>
      </c>
      <c r="O530" s="724">
        <v>218</v>
      </c>
      <c r="P530" s="724">
        <v>2169</v>
      </c>
      <c r="Q530" s="724">
        <v>246</v>
      </c>
      <c r="R530" s="724">
        <v>2108</v>
      </c>
      <c r="S530" s="724">
        <v>221</v>
      </c>
      <c r="T530" s="724">
        <v>1960</v>
      </c>
      <c r="U530" s="724">
        <v>197</v>
      </c>
      <c r="V530" s="724">
        <v>1963</v>
      </c>
      <c r="W530" s="724">
        <v>179</v>
      </c>
      <c r="X530" s="724">
        <v>1822</v>
      </c>
      <c r="Y530" s="724">
        <v>181</v>
      </c>
      <c r="Z530" s="590">
        <v>1743</v>
      </c>
      <c r="AA530" s="726">
        <v>182</v>
      </c>
    </row>
    <row r="531" spans="2:27" x14ac:dyDescent="0.3">
      <c r="B531" s="693" t="s">
        <v>88</v>
      </c>
      <c r="C531" s="693" t="s">
        <v>287</v>
      </c>
      <c r="D531" s="694">
        <v>1915</v>
      </c>
      <c r="E531" s="694">
        <v>211</v>
      </c>
      <c r="F531" s="694">
        <v>1883</v>
      </c>
      <c r="G531" s="695">
        <v>230</v>
      </c>
      <c r="H531" s="695">
        <v>1809</v>
      </c>
      <c r="I531" s="695">
        <v>203</v>
      </c>
      <c r="J531" s="724">
        <v>1830</v>
      </c>
      <c r="K531" s="724">
        <v>203</v>
      </c>
      <c r="L531" s="724">
        <v>1884</v>
      </c>
      <c r="M531" s="724">
        <v>188</v>
      </c>
      <c r="N531" s="724">
        <v>1826</v>
      </c>
      <c r="O531" s="724">
        <v>194</v>
      </c>
      <c r="P531" s="724">
        <v>1790</v>
      </c>
      <c r="Q531" s="724">
        <v>177</v>
      </c>
      <c r="R531" s="724">
        <v>1842</v>
      </c>
      <c r="S531" s="724">
        <v>184</v>
      </c>
      <c r="T531" s="724">
        <v>1759</v>
      </c>
      <c r="U531" s="724">
        <v>174</v>
      </c>
      <c r="V531" s="724">
        <v>1699</v>
      </c>
      <c r="W531" s="724">
        <v>169</v>
      </c>
      <c r="X531" s="724">
        <v>1695</v>
      </c>
      <c r="Y531" s="724">
        <v>172</v>
      </c>
      <c r="Z531" s="590">
        <v>1739</v>
      </c>
      <c r="AA531" s="726">
        <v>183</v>
      </c>
    </row>
    <row r="532" spans="2:27" x14ac:dyDescent="0.3">
      <c r="B532" s="693" t="s">
        <v>88</v>
      </c>
      <c r="C532" s="693" t="s">
        <v>230</v>
      </c>
      <c r="D532" s="694">
        <v>1737</v>
      </c>
      <c r="E532" s="694">
        <v>218</v>
      </c>
      <c r="F532" s="694">
        <v>1736</v>
      </c>
      <c r="G532" s="695">
        <v>190</v>
      </c>
      <c r="H532" s="695">
        <v>1693</v>
      </c>
      <c r="I532" s="695">
        <v>169</v>
      </c>
      <c r="J532" s="724">
        <v>1650</v>
      </c>
      <c r="K532" s="724">
        <v>154</v>
      </c>
      <c r="L532" s="724">
        <v>1649</v>
      </c>
      <c r="M532" s="724">
        <v>157</v>
      </c>
      <c r="N532" s="724">
        <v>1618</v>
      </c>
      <c r="O532" s="724">
        <v>153</v>
      </c>
      <c r="P532" s="724">
        <v>1487</v>
      </c>
      <c r="Q532" s="724">
        <v>156</v>
      </c>
      <c r="R532" s="724">
        <v>1567</v>
      </c>
      <c r="S532" s="724">
        <v>146</v>
      </c>
      <c r="T532" s="724">
        <v>1635</v>
      </c>
      <c r="U532" s="724">
        <v>168</v>
      </c>
      <c r="V532" s="724">
        <v>1617</v>
      </c>
      <c r="W532" s="724">
        <v>148</v>
      </c>
      <c r="X532" s="724">
        <v>1626</v>
      </c>
      <c r="Y532" s="724">
        <v>129</v>
      </c>
      <c r="Z532" s="590">
        <v>1546</v>
      </c>
      <c r="AA532" s="726">
        <v>155</v>
      </c>
    </row>
    <row r="533" spans="2:27" x14ac:dyDescent="0.3">
      <c r="B533" s="693" t="s">
        <v>88</v>
      </c>
      <c r="C533" s="693" t="s">
        <v>231</v>
      </c>
      <c r="D533" s="694">
        <v>1615</v>
      </c>
      <c r="E533" s="694">
        <v>163</v>
      </c>
      <c r="F533" s="694">
        <v>1559</v>
      </c>
      <c r="G533" s="695">
        <v>179</v>
      </c>
      <c r="H533" s="695">
        <v>1518</v>
      </c>
      <c r="I533" s="695">
        <v>142</v>
      </c>
      <c r="J533" s="724">
        <v>1402</v>
      </c>
      <c r="K533" s="724">
        <v>138</v>
      </c>
      <c r="L533" s="724">
        <v>1415</v>
      </c>
      <c r="M533" s="724">
        <v>141</v>
      </c>
      <c r="N533" s="724">
        <v>1422</v>
      </c>
      <c r="O533" s="724">
        <v>128</v>
      </c>
      <c r="P533" s="724">
        <v>1361</v>
      </c>
      <c r="Q533" s="724">
        <v>114</v>
      </c>
      <c r="R533" s="724">
        <v>1334</v>
      </c>
      <c r="S533" s="724">
        <v>103</v>
      </c>
      <c r="T533" s="724">
        <v>1384</v>
      </c>
      <c r="U533" s="724">
        <v>119</v>
      </c>
      <c r="V533" s="724">
        <v>1424</v>
      </c>
      <c r="W533" s="724">
        <v>134</v>
      </c>
      <c r="X533" s="724">
        <v>1456</v>
      </c>
      <c r="Y533" s="724">
        <v>121</v>
      </c>
      <c r="Z533" s="590">
        <v>1472</v>
      </c>
      <c r="AA533" s="726">
        <v>111</v>
      </c>
    </row>
    <row r="534" spans="2:27" x14ac:dyDescent="0.3">
      <c r="B534" s="693" t="s">
        <v>88</v>
      </c>
      <c r="C534" s="693" t="s">
        <v>288</v>
      </c>
      <c r="D534" s="694">
        <v>1487</v>
      </c>
      <c r="E534" s="694">
        <v>107</v>
      </c>
      <c r="F534" s="694">
        <v>1423</v>
      </c>
      <c r="G534" s="695">
        <v>120</v>
      </c>
      <c r="H534" s="695">
        <v>1440</v>
      </c>
      <c r="I534" s="695">
        <v>99</v>
      </c>
      <c r="J534" s="724">
        <v>1335</v>
      </c>
      <c r="K534" s="724">
        <v>97</v>
      </c>
      <c r="L534" s="724">
        <v>1280</v>
      </c>
      <c r="M534" s="724">
        <v>91</v>
      </c>
      <c r="N534" s="724">
        <v>1275</v>
      </c>
      <c r="O534" s="724">
        <v>88</v>
      </c>
      <c r="P534" s="724">
        <v>1327</v>
      </c>
      <c r="Q534" s="724">
        <v>104</v>
      </c>
      <c r="R534" s="724">
        <v>1268</v>
      </c>
      <c r="S534" s="724">
        <v>87</v>
      </c>
      <c r="T534" s="724">
        <v>1249</v>
      </c>
      <c r="U534" s="724">
        <v>84</v>
      </c>
      <c r="V534" s="724">
        <v>1299</v>
      </c>
      <c r="W534" s="724">
        <v>89</v>
      </c>
      <c r="X534" s="724">
        <v>1310</v>
      </c>
      <c r="Y534" s="724">
        <v>94</v>
      </c>
      <c r="Z534" s="590">
        <v>1407</v>
      </c>
      <c r="AA534" s="726">
        <v>107</v>
      </c>
    </row>
    <row r="535" spans="2:27" x14ac:dyDescent="0.3">
      <c r="B535" s="693" t="s">
        <v>88</v>
      </c>
      <c r="C535" s="693" t="s">
        <v>232</v>
      </c>
      <c r="D535" s="694">
        <v>1374</v>
      </c>
      <c r="E535" s="694">
        <v>75</v>
      </c>
      <c r="F535" s="694">
        <v>1250</v>
      </c>
      <c r="G535" s="695">
        <v>90</v>
      </c>
      <c r="H535" s="695">
        <v>1476</v>
      </c>
      <c r="I535" s="695">
        <v>79</v>
      </c>
      <c r="J535" s="724">
        <v>1476</v>
      </c>
      <c r="K535" s="724">
        <v>73</v>
      </c>
      <c r="L535" s="724">
        <v>1467</v>
      </c>
      <c r="M535" s="724">
        <v>87</v>
      </c>
      <c r="N535" s="724">
        <v>1094</v>
      </c>
      <c r="O535" s="724">
        <v>71</v>
      </c>
      <c r="P535" s="724">
        <v>1085</v>
      </c>
      <c r="Q535" s="724">
        <v>77</v>
      </c>
      <c r="R535" s="724">
        <v>1153</v>
      </c>
      <c r="S535" s="724">
        <v>85</v>
      </c>
      <c r="T535" s="724">
        <v>1084</v>
      </c>
      <c r="U535" s="724">
        <v>72</v>
      </c>
      <c r="V535" s="724">
        <v>1029</v>
      </c>
      <c r="W535" s="724">
        <v>75</v>
      </c>
      <c r="X535" s="724">
        <v>1160</v>
      </c>
      <c r="Y535" s="724">
        <v>69</v>
      </c>
      <c r="Z535" s="590">
        <v>1234</v>
      </c>
      <c r="AA535" s="726">
        <v>86</v>
      </c>
    </row>
    <row r="536" spans="2:27" x14ac:dyDescent="0.3">
      <c r="B536" s="693" t="s">
        <v>88</v>
      </c>
      <c r="C536" s="693" t="s">
        <v>325</v>
      </c>
      <c r="D536" s="694">
        <v>0</v>
      </c>
      <c r="E536" s="694">
        <v>0</v>
      </c>
      <c r="F536" s="694">
        <v>0</v>
      </c>
      <c r="G536" s="695">
        <v>0</v>
      </c>
      <c r="H536" s="695">
        <v>0</v>
      </c>
      <c r="I536" s="695">
        <v>0</v>
      </c>
      <c r="J536" s="724">
        <v>0</v>
      </c>
      <c r="K536" s="724">
        <v>0</v>
      </c>
      <c r="L536" s="724">
        <v>0</v>
      </c>
      <c r="M536" s="724">
        <v>0</v>
      </c>
      <c r="N536" s="724">
        <v>0</v>
      </c>
      <c r="O536" s="724">
        <v>0</v>
      </c>
      <c r="P536" s="724">
        <v>0</v>
      </c>
      <c r="Q536" s="724">
        <v>0</v>
      </c>
      <c r="R536" s="724">
        <v>0</v>
      </c>
      <c r="S536" s="724">
        <v>0</v>
      </c>
      <c r="T536" s="724">
        <v>0</v>
      </c>
      <c r="U536" s="724">
        <v>0</v>
      </c>
      <c r="V536" s="724">
        <v>0</v>
      </c>
      <c r="W536" s="724">
        <v>0</v>
      </c>
      <c r="X536" s="724">
        <v>0</v>
      </c>
      <c r="Y536" s="724">
        <v>0</v>
      </c>
      <c r="Z536" s="590">
        <v>0</v>
      </c>
      <c r="AA536" s="726">
        <v>0</v>
      </c>
    </row>
    <row r="537" spans="2:27" x14ac:dyDescent="0.3">
      <c r="B537" s="693" t="s">
        <v>88</v>
      </c>
      <c r="C537" s="693" t="s">
        <v>326</v>
      </c>
      <c r="D537" s="694">
        <v>0</v>
      </c>
      <c r="E537" s="694">
        <v>0</v>
      </c>
      <c r="F537" s="694">
        <v>0</v>
      </c>
      <c r="G537" s="695">
        <v>0</v>
      </c>
      <c r="H537" s="695">
        <v>0</v>
      </c>
      <c r="I537" s="695">
        <v>0</v>
      </c>
      <c r="J537" s="724">
        <v>0</v>
      </c>
      <c r="K537" s="724">
        <v>0</v>
      </c>
      <c r="L537" s="724">
        <v>0</v>
      </c>
      <c r="M537" s="724">
        <v>0</v>
      </c>
      <c r="N537" s="724">
        <v>0</v>
      </c>
      <c r="O537" s="724">
        <v>0</v>
      </c>
      <c r="P537" s="724">
        <v>0</v>
      </c>
      <c r="Q537" s="724">
        <v>0</v>
      </c>
      <c r="R537" s="724">
        <v>0</v>
      </c>
      <c r="S537" s="724">
        <v>0</v>
      </c>
      <c r="T537" s="724">
        <v>0</v>
      </c>
      <c r="U537" s="724">
        <v>0</v>
      </c>
      <c r="V537" s="724">
        <v>0</v>
      </c>
      <c r="W537" s="724">
        <v>0</v>
      </c>
      <c r="X537" s="724">
        <v>0</v>
      </c>
      <c r="Y537" s="724">
        <v>0</v>
      </c>
      <c r="Z537" s="590">
        <v>0</v>
      </c>
      <c r="AA537" s="726">
        <v>0</v>
      </c>
    </row>
    <row r="538" spans="2:27" x14ac:dyDescent="0.3">
      <c r="B538" s="693" t="s">
        <v>88</v>
      </c>
      <c r="C538" s="693" t="s">
        <v>289</v>
      </c>
      <c r="D538" s="694">
        <v>304</v>
      </c>
      <c r="E538" s="694">
        <v>107</v>
      </c>
      <c r="F538" s="694">
        <v>62</v>
      </c>
      <c r="G538" s="695">
        <v>23</v>
      </c>
      <c r="H538" s="695">
        <v>105</v>
      </c>
      <c r="I538" s="695">
        <v>19</v>
      </c>
      <c r="J538" s="724">
        <v>426</v>
      </c>
      <c r="K538" s="724">
        <v>219</v>
      </c>
      <c r="L538" s="724">
        <v>58</v>
      </c>
      <c r="M538" s="724">
        <v>23</v>
      </c>
      <c r="N538" s="724">
        <v>63</v>
      </c>
      <c r="O538" s="724">
        <v>12</v>
      </c>
      <c r="P538" s="724">
        <v>206</v>
      </c>
      <c r="Q538" s="724">
        <v>98</v>
      </c>
      <c r="R538" s="724">
        <v>568</v>
      </c>
      <c r="S538" s="724">
        <v>123</v>
      </c>
      <c r="T538" s="724">
        <v>29</v>
      </c>
      <c r="U538" s="724">
        <v>13</v>
      </c>
      <c r="V538" s="724">
        <v>41</v>
      </c>
      <c r="W538" s="724">
        <v>13</v>
      </c>
      <c r="X538" s="724">
        <v>26</v>
      </c>
      <c r="Y538" s="724">
        <v>6</v>
      </c>
      <c r="Z538" s="590">
        <v>48</v>
      </c>
      <c r="AA538" s="726">
        <v>10</v>
      </c>
    </row>
    <row r="539" spans="2:27" x14ac:dyDescent="0.3">
      <c r="B539" s="693" t="s">
        <v>88</v>
      </c>
      <c r="C539" s="693" t="s">
        <v>290</v>
      </c>
      <c r="D539" s="694">
        <v>71</v>
      </c>
      <c r="E539" s="694">
        <v>72</v>
      </c>
      <c r="F539" s="694">
        <v>89</v>
      </c>
      <c r="G539" s="695">
        <v>22</v>
      </c>
      <c r="H539" s="695">
        <v>154</v>
      </c>
      <c r="I539" s="695">
        <v>28</v>
      </c>
      <c r="J539" s="724">
        <v>120</v>
      </c>
      <c r="K539" s="724">
        <v>23</v>
      </c>
      <c r="L539" s="724">
        <v>113</v>
      </c>
      <c r="M539" s="724">
        <v>37</v>
      </c>
      <c r="N539" s="724">
        <v>54</v>
      </c>
      <c r="O539" s="724">
        <v>31</v>
      </c>
      <c r="P539" s="724">
        <v>76</v>
      </c>
      <c r="Q539" s="724">
        <v>46</v>
      </c>
      <c r="R539" s="724">
        <v>106</v>
      </c>
      <c r="S539" s="724">
        <v>40</v>
      </c>
      <c r="T539" s="724">
        <v>203</v>
      </c>
      <c r="U539" s="724">
        <v>55</v>
      </c>
      <c r="V539" s="724">
        <v>131</v>
      </c>
      <c r="W539" s="724">
        <v>12</v>
      </c>
      <c r="X539" s="724">
        <v>72</v>
      </c>
      <c r="Y539" s="724">
        <v>9</v>
      </c>
      <c r="Z539" s="590">
        <v>52</v>
      </c>
      <c r="AA539" s="726">
        <v>22</v>
      </c>
    </row>
    <row r="540" spans="2:27" x14ac:dyDescent="0.3">
      <c r="B540" s="693" t="s">
        <v>88</v>
      </c>
      <c r="C540" s="693" t="s">
        <v>291</v>
      </c>
      <c r="D540" s="694">
        <v>292</v>
      </c>
      <c r="E540" s="694">
        <v>108</v>
      </c>
      <c r="F540" s="694">
        <v>348</v>
      </c>
      <c r="G540" s="695">
        <v>155</v>
      </c>
      <c r="H540" s="695">
        <v>513</v>
      </c>
      <c r="I540" s="695">
        <v>196</v>
      </c>
      <c r="J540" s="724">
        <v>558</v>
      </c>
      <c r="K540" s="724">
        <v>219</v>
      </c>
      <c r="L540" s="724">
        <v>401</v>
      </c>
      <c r="M540" s="724">
        <v>179</v>
      </c>
      <c r="N540" s="724">
        <v>500</v>
      </c>
      <c r="O540" s="724">
        <v>164</v>
      </c>
      <c r="P540" s="724">
        <v>478</v>
      </c>
      <c r="Q540" s="724">
        <v>186</v>
      </c>
      <c r="R540" s="724">
        <v>445</v>
      </c>
      <c r="S540" s="724">
        <v>133</v>
      </c>
      <c r="T540" s="724">
        <v>522</v>
      </c>
      <c r="U540" s="724">
        <v>155</v>
      </c>
      <c r="V540" s="724">
        <v>524</v>
      </c>
      <c r="W540" s="724">
        <v>111</v>
      </c>
      <c r="X540" s="724">
        <v>288</v>
      </c>
      <c r="Y540" s="724">
        <v>106</v>
      </c>
      <c r="Z540" s="590">
        <v>280</v>
      </c>
      <c r="AA540" s="726">
        <v>93</v>
      </c>
    </row>
    <row r="541" spans="2:27" x14ac:dyDescent="0.3">
      <c r="B541" s="693" t="s">
        <v>88</v>
      </c>
      <c r="C541" s="693" t="s">
        <v>292</v>
      </c>
      <c r="D541" s="694">
        <v>541</v>
      </c>
      <c r="E541" s="694">
        <v>137</v>
      </c>
      <c r="F541" s="694">
        <v>581</v>
      </c>
      <c r="G541" s="695">
        <v>140</v>
      </c>
      <c r="H541" s="695">
        <v>559</v>
      </c>
      <c r="I541" s="695">
        <v>233</v>
      </c>
      <c r="J541" s="724">
        <v>616</v>
      </c>
      <c r="K541" s="724">
        <v>203</v>
      </c>
      <c r="L541" s="724">
        <v>607</v>
      </c>
      <c r="M541" s="724">
        <v>271</v>
      </c>
      <c r="N541" s="724">
        <v>662</v>
      </c>
      <c r="O541" s="724">
        <v>199</v>
      </c>
      <c r="P541" s="724">
        <v>554</v>
      </c>
      <c r="Q541" s="724">
        <v>157</v>
      </c>
      <c r="R541" s="724">
        <v>521</v>
      </c>
      <c r="S541" s="724">
        <v>167</v>
      </c>
      <c r="T541" s="724">
        <v>688</v>
      </c>
      <c r="U541" s="724">
        <v>112</v>
      </c>
      <c r="V541" s="724">
        <v>628</v>
      </c>
      <c r="W541" s="724">
        <v>135</v>
      </c>
      <c r="X541" s="724">
        <v>393</v>
      </c>
      <c r="Y541" s="724">
        <v>115</v>
      </c>
      <c r="Z541" s="590">
        <v>370</v>
      </c>
      <c r="AA541" s="726">
        <v>102</v>
      </c>
    </row>
    <row r="542" spans="2:27" x14ac:dyDescent="0.3">
      <c r="B542" s="693" t="s">
        <v>88</v>
      </c>
      <c r="C542" s="693" t="s">
        <v>293</v>
      </c>
      <c r="D542" s="694">
        <v>357</v>
      </c>
      <c r="E542" s="694">
        <v>75</v>
      </c>
      <c r="F542" s="694">
        <v>365</v>
      </c>
      <c r="G542" s="695">
        <v>62</v>
      </c>
      <c r="H542" s="695">
        <v>344</v>
      </c>
      <c r="I542" s="695">
        <v>32</v>
      </c>
      <c r="J542" s="724">
        <v>315</v>
      </c>
      <c r="K542" s="724">
        <v>38</v>
      </c>
      <c r="L542" s="724">
        <v>233</v>
      </c>
      <c r="M542" s="724">
        <v>47</v>
      </c>
      <c r="N542" s="724">
        <v>354</v>
      </c>
      <c r="O542" s="724">
        <v>92</v>
      </c>
      <c r="P542" s="724">
        <v>408</v>
      </c>
      <c r="Q542" s="724">
        <v>64</v>
      </c>
      <c r="R542" s="724">
        <v>431</v>
      </c>
      <c r="S542" s="724">
        <v>35</v>
      </c>
      <c r="T542" s="724">
        <v>413</v>
      </c>
      <c r="U542" s="724">
        <v>41</v>
      </c>
      <c r="V542" s="724">
        <v>364</v>
      </c>
      <c r="W542" s="724">
        <v>28</v>
      </c>
      <c r="X542" s="724">
        <v>307</v>
      </c>
      <c r="Y542" s="724">
        <v>26</v>
      </c>
      <c r="Z542" s="590">
        <v>358</v>
      </c>
      <c r="AA542" s="726">
        <v>44</v>
      </c>
    </row>
    <row r="543" spans="2:27" x14ac:dyDescent="0.3">
      <c r="B543" s="693" t="s">
        <v>88</v>
      </c>
      <c r="C543" s="693" t="s">
        <v>294</v>
      </c>
      <c r="D543" s="694">
        <v>358</v>
      </c>
      <c r="E543" s="694">
        <v>51</v>
      </c>
      <c r="F543" s="694">
        <v>401</v>
      </c>
      <c r="G543" s="695">
        <v>94</v>
      </c>
      <c r="H543" s="695">
        <v>433</v>
      </c>
      <c r="I543" s="695">
        <v>192</v>
      </c>
      <c r="J543" s="724">
        <v>527</v>
      </c>
      <c r="K543" s="724">
        <v>214</v>
      </c>
      <c r="L543" s="724">
        <v>506</v>
      </c>
      <c r="M543" s="724">
        <v>184</v>
      </c>
      <c r="N543" s="724">
        <v>573</v>
      </c>
      <c r="O543" s="724">
        <v>187</v>
      </c>
      <c r="P543" s="724">
        <v>676</v>
      </c>
      <c r="Q543" s="724">
        <v>163</v>
      </c>
      <c r="R543" s="724">
        <v>487</v>
      </c>
      <c r="S543" s="724">
        <v>132</v>
      </c>
      <c r="T543" s="724">
        <v>651</v>
      </c>
      <c r="U543" s="724">
        <v>112</v>
      </c>
      <c r="V543" s="724">
        <v>704</v>
      </c>
      <c r="W543" s="724">
        <v>81</v>
      </c>
      <c r="X543" s="724">
        <v>405</v>
      </c>
      <c r="Y543" s="724">
        <v>93</v>
      </c>
      <c r="Z543" s="590">
        <v>219</v>
      </c>
      <c r="AA543" s="726">
        <v>78</v>
      </c>
    </row>
    <row r="544" spans="2:27" x14ac:dyDescent="0.3">
      <c r="B544" s="693" t="s">
        <v>88</v>
      </c>
      <c r="C544" s="693" t="s">
        <v>327</v>
      </c>
      <c r="D544" s="694">
        <v>86</v>
      </c>
      <c r="E544" s="694">
        <v>0</v>
      </c>
      <c r="F544" s="694">
        <v>64</v>
      </c>
      <c r="G544" s="695">
        <v>0</v>
      </c>
      <c r="H544" s="695">
        <v>56</v>
      </c>
      <c r="I544" s="695">
        <v>0</v>
      </c>
      <c r="J544" s="724">
        <v>52</v>
      </c>
      <c r="K544" s="724">
        <v>0</v>
      </c>
      <c r="L544" s="724">
        <v>54</v>
      </c>
      <c r="M544" s="724">
        <v>0</v>
      </c>
      <c r="N544" s="724">
        <v>69</v>
      </c>
      <c r="O544" s="724">
        <v>0</v>
      </c>
      <c r="P544" s="724">
        <v>61</v>
      </c>
      <c r="Q544" s="724">
        <v>0</v>
      </c>
      <c r="R544" s="724">
        <v>45</v>
      </c>
      <c r="S544" s="724">
        <v>0</v>
      </c>
      <c r="T544" s="724">
        <v>59</v>
      </c>
      <c r="U544" s="724">
        <v>0</v>
      </c>
      <c r="V544" s="724">
        <v>52</v>
      </c>
      <c r="W544" s="724">
        <v>0</v>
      </c>
      <c r="X544" s="724">
        <v>57</v>
      </c>
      <c r="Y544" s="724">
        <v>0</v>
      </c>
      <c r="Z544" s="590">
        <v>45</v>
      </c>
      <c r="AA544" s="726">
        <v>0</v>
      </c>
    </row>
    <row r="545" spans="2:27" x14ac:dyDescent="0.3">
      <c r="B545" s="693" t="s">
        <v>89</v>
      </c>
      <c r="C545" s="693" t="s">
        <v>223</v>
      </c>
      <c r="D545" s="694">
        <v>352</v>
      </c>
      <c r="E545" s="694">
        <v>1</v>
      </c>
      <c r="F545" s="694">
        <v>252</v>
      </c>
      <c r="G545" s="695">
        <v>0</v>
      </c>
      <c r="H545" s="695">
        <v>234</v>
      </c>
      <c r="I545" s="695">
        <v>4</v>
      </c>
      <c r="J545" s="724">
        <v>264</v>
      </c>
      <c r="K545" s="724">
        <v>1</v>
      </c>
      <c r="L545" s="724">
        <v>215</v>
      </c>
      <c r="M545" s="724">
        <v>0</v>
      </c>
      <c r="N545" s="724">
        <v>170</v>
      </c>
      <c r="O545" s="724">
        <v>0</v>
      </c>
      <c r="P545" s="724">
        <v>198</v>
      </c>
      <c r="Q545" s="724">
        <v>4</v>
      </c>
      <c r="R545" s="724">
        <v>340</v>
      </c>
      <c r="S545" s="724">
        <v>2</v>
      </c>
      <c r="T545" s="724">
        <v>321</v>
      </c>
      <c r="U545" s="724">
        <v>53</v>
      </c>
      <c r="V545" s="724">
        <v>340</v>
      </c>
      <c r="W545" s="724">
        <v>52</v>
      </c>
      <c r="X545" s="724">
        <v>188</v>
      </c>
      <c r="Y545" s="724">
        <v>0</v>
      </c>
      <c r="Z545" s="590">
        <v>182</v>
      </c>
      <c r="AA545" s="726">
        <v>63</v>
      </c>
    </row>
    <row r="546" spans="2:27" x14ac:dyDescent="0.3">
      <c r="B546" s="693" t="s">
        <v>89</v>
      </c>
      <c r="C546" s="693" t="s">
        <v>286</v>
      </c>
      <c r="D546" s="694">
        <v>455</v>
      </c>
      <c r="E546" s="694">
        <v>1</v>
      </c>
      <c r="F546" s="694">
        <v>363</v>
      </c>
      <c r="G546" s="695">
        <v>33</v>
      </c>
      <c r="H546" s="695">
        <v>356</v>
      </c>
      <c r="I546" s="695">
        <v>0</v>
      </c>
      <c r="J546" s="724">
        <v>317</v>
      </c>
      <c r="K546" s="724">
        <v>12</v>
      </c>
      <c r="L546" s="724">
        <v>335</v>
      </c>
      <c r="M546" s="724">
        <v>9</v>
      </c>
      <c r="N546" s="724">
        <v>284</v>
      </c>
      <c r="O546" s="724">
        <v>52</v>
      </c>
      <c r="P546" s="724">
        <v>324</v>
      </c>
      <c r="Q546" s="724">
        <v>49</v>
      </c>
      <c r="R546" s="724">
        <v>292</v>
      </c>
      <c r="S546" s="724">
        <v>57</v>
      </c>
      <c r="T546" s="724">
        <v>413</v>
      </c>
      <c r="U546" s="724">
        <v>55</v>
      </c>
      <c r="V546" s="724">
        <v>473</v>
      </c>
      <c r="W546" s="724">
        <v>72</v>
      </c>
      <c r="X546" s="724">
        <v>436</v>
      </c>
      <c r="Y546" s="724">
        <v>62</v>
      </c>
      <c r="Z546" s="590">
        <v>433</v>
      </c>
      <c r="AA546" s="726">
        <v>75</v>
      </c>
    </row>
    <row r="547" spans="2:27" x14ac:dyDescent="0.3">
      <c r="B547" s="693" t="s">
        <v>89</v>
      </c>
      <c r="C547" s="693" t="s">
        <v>255</v>
      </c>
      <c r="D547" s="694">
        <v>4776</v>
      </c>
      <c r="E547" s="694">
        <v>3974</v>
      </c>
      <c r="F547" s="694">
        <v>4624</v>
      </c>
      <c r="G547" s="695">
        <v>3746</v>
      </c>
      <c r="H547" s="695">
        <v>4905</v>
      </c>
      <c r="I547" s="695">
        <v>4098</v>
      </c>
      <c r="J547" s="724">
        <v>4527</v>
      </c>
      <c r="K547" s="724">
        <v>3547</v>
      </c>
      <c r="L547" s="724">
        <v>4282</v>
      </c>
      <c r="M547" s="724">
        <v>3206</v>
      </c>
      <c r="N547" s="724">
        <v>4016</v>
      </c>
      <c r="O547" s="724">
        <v>2970</v>
      </c>
      <c r="P547" s="724">
        <v>3871</v>
      </c>
      <c r="Q547" s="724">
        <v>2930</v>
      </c>
      <c r="R547" s="724">
        <v>3739</v>
      </c>
      <c r="S547" s="724">
        <v>2763</v>
      </c>
      <c r="T547" s="724">
        <v>3872</v>
      </c>
      <c r="U547" s="724">
        <v>2843</v>
      </c>
      <c r="V547" s="724">
        <v>3980</v>
      </c>
      <c r="W547" s="724">
        <v>2708</v>
      </c>
      <c r="X547" s="724">
        <v>3941</v>
      </c>
      <c r="Y547" s="724">
        <v>2689</v>
      </c>
      <c r="Z547" s="590">
        <v>3819</v>
      </c>
      <c r="AA547" s="726">
        <v>2753</v>
      </c>
    </row>
    <row r="548" spans="2:27" x14ac:dyDescent="0.3">
      <c r="B548" s="693" t="s">
        <v>89</v>
      </c>
      <c r="C548" s="693" t="s">
        <v>224</v>
      </c>
      <c r="D548" s="694">
        <v>6331</v>
      </c>
      <c r="E548" s="694">
        <v>6022</v>
      </c>
      <c r="F548" s="694">
        <v>6181</v>
      </c>
      <c r="G548" s="695">
        <v>5856</v>
      </c>
      <c r="H548" s="695">
        <v>5893</v>
      </c>
      <c r="I548" s="695">
        <v>5348</v>
      </c>
      <c r="J548" s="724">
        <v>5912</v>
      </c>
      <c r="K548" s="724">
        <v>5254</v>
      </c>
      <c r="L548" s="724">
        <v>5701</v>
      </c>
      <c r="M548" s="724">
        <v>4652</v>
      </c>
      <c r="N548" s="724">
        <v>5204</v>
      </c>
      <c r="O548" s="724">
        <v>4253</v>
      </c>
      <c r="P548" s="724">
        <v>5051</v>
      </c>
      <c r="Q548" s="724">
        <v>3976</v>
      </c>
      <c r="R548" s="724">
        <v>4632</v>
      </c>
      <c r="S548" s="724">
        <v>3833</v>
      </c>
      <c r="T548" s="724">
        <v>4531</v>
      </c>
      <c r="U548" s="724">
        <v>3609</v>
      </c>
      <c r="V548" s="724">
        <v>4597</v>
      </c>
      <c r="W548" s="724">
        <v>3609</v>
      </c>
      <c r="X548" s="724">
        <v>4642</v>
      </c>
      <c r="Y548" s="724">
        <v>3382</v>
      </c>
      <c r="Z548" s="590">
        <v>4665</v>
      </c>
      <c r="AA548" s="726">
        <v>3408</v>
      </c>
    </row>
    <row r="549" spans="2:27" x14ac:dyDescent="0.3">
      <c r="B549" s="693" t="s">
        <v>89</v>
      </c>
      <c r="C549" s="693" t="s">
        <v>225</v>
      </c>
      <c r="D549" s="694">
        <v>5764</v>
      </c>
      <c r="E549" s="694">
        <v>5582</v>
      </c>
      <c r="F549" s="694">
        <v>5757</v>
      </c>
      <c r="G549" s="695">
        <v>5552</v>
      </c>
      <c r="H549" s="695">
        <v>5567</v>
      </c>
      <c r="I549" s="695">
        <v>5064</v>
      </c>
      <c r="J549" s="724">
        <v>5356</v>
      </c>
      <c r="K549" s="724">
        <v>4535</v>
      </c>
      <c r="L549" s="724">
        <v>5306</v>
      </c>
      <c r="M549" s="724">
        <v>4558</v>
      </c>
      <c r="N549" s="724">
        <v>5207</v>
      </c>
      <c r="O549" s="724">
        <v>4290</v>
      </c>
      <c r="P549" s="724">
        <v>4841</v>
      </c>
      <c r="Q549" s="724">
        <v>3793</v>
      </c>
      <c r="R549" s="724">
        <v>4584</v>
      </c>
      <c r="S549" s="724">
        <v>3633</v>
      </c>
      <c r="T549" s="724">
        <v>4440</v>
      </c>
      <c r="U549" s="724">
        <v>3456</v>
      </c>
      <c r="V549" s="724">
        <v>4244</v>
      </c>
      <c r="W549" s="724">
        <v>3293</v>
      </c>
      <c r="X549" s="724">
        <v>4350</v>
      </c>
      <c r="Y549" s="724">
        <v>3262</v>
      </c>
      <c r="Z549" s="590">
        <v>4416</v>
      </c>
      <c r="AA549" s="726">
        <v>3350</v>
      </c>
    </row>
    <row r="550" spans="2:27" x14ac:dyDescent="0.3">
      <c r="B550" s="693" t="s">
        <v>89</v>
      </c>
      <c r="C550" s="693" t="s">
        <v>226</v>
      </c>
      <c r="D550" s="694">
        <v>5679</v>
      </c>
      <c r="E550" s="694">
        <v>5375</v>
      </c>
      <c r="F550" s="694">
        <v>5873</v>
      </c>
      <c r="G550" s="695">
        <v>5331</v>
      </c>
      <c r="H550" s="695">
        <v>5633</v>
      </c>
      <c r="I550" s="695">
        <v>5096</v>
      </c>
      <c r="J550" s="724">
        <v>5521</v>
      </c>
      <c r="K550" s="724">
        <v>4812</v>
      </c>
      <c r="L550" s="724">
        <v>5321</v>
      </c>
      <c r="M550" s="724">
        <v>4387</v>
      </c>
      <c r="N550" s="724">
        <v>5203</v>
      </c>
      <c r="O550" s="724">
        <v>4352</v>
      </c>
      <c r="P550" s="724">
        <v>5097</v>
      </c>
      <c r="Q550" s="724">
        <v>4176</v>
      </c>
      <c r="R550" s="724">
        <v>4879</v>
      </c>
      <c r="S550" s="724">
        <v>3688</v>
      </c>
      <c r="T550" s="724">
        <v>4553</v>
      </c>
      <c r="U550" s="724">
        <v>3586</v>
      </c>
      <c r="V550" s="724">
        <v>4529</v>
      </c>
      <c r="W550" s="724">
        <v>3420</v>
      </c>
      <c r="X550" s="724">
        <v>4292</v>
      </c>
      <c r="Y550" s="724">
        <v>3243</v>
      </c>
      <c r="Z550" s="590">
        <v>4314</v>
      </c>
      <c r="AA550" s="726">
        <v>3345</v>
      </c>
    </row>
    <row r="551" spans="2:27" x14ac:dyDescent="0.3">
      <c r="B551" s="693" t="s">
        <v>89</v>
      </c>
      <c r="C551" s="693" t="s">
        <v>227</v>
      </c>
      <c r="D551" s="694">
        <v>5709</v>
      </c>
      <c r="E551" s="694">
        <v>5261</v>
      </c>
      <c r="F551" s="694">
        <v>5547</v>
      </c>
      <c r="G551" s="695">
        <v>5152</v>
      </c>
      <c r="H551" s="695">
        <v>5587</v>
      </c>
      <c r="I551" s="695">
        <v>4878</v>
      </c>
      <c r="J551" s="724">
        <v>5434</v>
      </c>
      <c r="K551" s="724">
        <v>4723</v>
      </c>
      <c r="L551" s="724">
        <v>5394</v>
      </c>
      <c r="M551" s="724">
        <v>4426</v>
      </c>
      <c r="N551" s="724">
        <v>5066</v>
      </c>
      <c r="O551" s="724">
        <v>4067</v>
      </c>
      <c r="P551" s="724">
        <v>5079</v>
      </c>
      <c r="Q551" s="724">
        <v>4137</v>
      </c>
      <c r="R551" s="724">
        <v>4859</v>
      </c>
      <c r="S551" s="724">
        <v>3969</v>
      </c>
      <c r="T551" s="724">
        <v>4745</v>
      </c>
      <c r="U551" s="724">
        <v>3621</v>
      </c>
      <c r="V551" s="724">
        <v>4473</v>
      </c>
      <c r="W551" s="724">
        <v>3503</v>
      </c>
      <c r="X551" s="724">
        <v>4483</v>
      </c>
      <c r="Y551" s="724">
        <v>3334</v>
      </c>
      <c r="Z551" s="590">
        <v>4329</v>
      </c>
      <c r="AA551" s="726">
        <v>3332</v>
      </c>
    </row>
    <row r="552" spans="2:27" x14ac:dyDescent="0.3">
      <c r="B552" s="693" t="s">
        <v>89</v>
      </c>
      <c r="C552" s="693" t="s">
        <v>228</v>
      </c>
      <c r="D552" s="694">
        <v>5531</v>
      </c>
      <c r="E552" s="694">
        <v>5011</v>
      </c>
      <c r="F552" s="694">
        <v>5568</v>
      </c>
      <c r="G552" s="695">
        <v>5091</v>
      </c>
      <c r="H552" s="695">
        <v>5318</v>
      </c>
      <c r="I552" s="695">
        <v>4710</v>
      </c>
      <c r="J552" s="724">
        <v>5334</v>
      </c>
      <c r="K552" s="724">
        <v>4558</v>
      </c>
      <c r="L552" s="724">
        <v>5216</v>
      </c>
      <c r="M552" s="724">
        <v>4385</v>
      </c>
      <c r="N552" s="724">
        <v>5157</v>
      </c>
      <c r="O552" s="724">
        <v>4260</v>
      </c>
      <c r="P552" s="724">
        <v>4994</v>
      </c>
      <c r="Q552" s="724">
        <v>3884</v>
      </c>
      <c r="R552" s="724">
        <v>5013</v>
      </c>
      <c r="S552" s="724">
        <v>3965</v>
      </c>
      <c r="T552" s="724">
        <v>4716</v>
      </c>
      <c r="U552" s="724">
        <v>3830</v>
      </c>
      <c r="V552" s="724">
        <v>4681</v>
      </c>
      <c r="W552" s="724">
        <v>3518</v>
      </c>
      <c r="X552" s="724">
        <v>4376</v>
      </c>
      <c r="Y552" s="724">
        <v>3419</v>
      </c>
      <c r="Z552" s="590">
        <v>4518</v>
      </c>
      <c r="AA552" s="726">
        <v>3421</v>
      </c>
    </row>
    <row r="553" spans="2:27" x14ac:dyDescent="0.3">
      <c r="B553" s="693" t="s">
        <v>89</v>
      </c>
      <c r="C553" s="693" t="s">
        <v>229</v>
      </c>
      <c r="D553" s="694">
        <v>6556</v>
      </c>
      <c r="E553" s="694">
        <v>4331</v>
      </c>
      <c r="F553" s="694">
        <v>6965</v>
      </c>
      <c r="G553" s="695">
        <v>4537</v>
      </c>
      <c r="H553" s="695">
        <v>6743</v>
      </c>
      <c r="I553" s="695">
        <v>4387</v>
      </c>
      <c r="J553" s="724">
        <v>6515</v>
      </c>
      <c r="K553" s="724">
        <v>4308</v>
      </c>
      <c r="L553" s="724">
        <v>6546</v>
      </c>
      <c r="M553" s="724">
        <v>4179</v>
      </c>
      <c r="N553" s="724">
        <v>6504</v>
      </c>
      <c r="O553" s="724">
        <v>4055</v>
      </c>
      <c r="P553" s="724">
        <v>6421</v>
      </c>
      <c r="Q553" s="724">
        <v>4138</v>
      </c>
      <c r="R553" s="724">
        <v>6129</v>
      </c>
      <c r="S553" s="724">
        <v>3936</v>
      </c>
      <c r="T553" s="724">
        <v>5845</v>
      </c>
      <c r="U553" s="724">
        <v>4108</v>
      </c>
      <c r="V553" s="724">
        <v>5632</v>
      </c>
      <c r="W553" s="724">
        <v>3932</v>
      </c>
      <c r="X553" s="724">
        <v>5724</v>
      </c>
      <c r="Y553" s="724">
        <v>3503</v>
      </c>
      <c r="Z553" s="590">
        <v>5213</v>
      </c>
      <c r="AA553" s="726">
        <v>3524</v>
      </c>
    </row>
    <row r="554" spans="2:27" x14ac:dyDescent="0.3">
      <c r="B554" s="693" t="s">
        <v>89</v>
      </c>
      <c r="C554" s="693" t="s">
        <v>287</v>
      </c>
      <c r="D554" s="694">
        <v>6445</v>
      </c>
      <c r="E554" s="694">
        <v>3702</v>
      </c>
      <c r="F554" s="694">
        <v>6136</v>
      </c>
      <c r="G554" s="695">
        <v>3861</v>
      </c>
      <c r="H554" s="695">
        <v>5933</v>
      </c>
      <c r="I554" s="695">
        <v>3763</v>
      </c>
      <c r="J554" s="724">
        <v>5997</v>
      </c>
      <c r="K554" s="724">
        <v>3760</v>
      </c>
      <c r="L554" s="724">
        <v>5861</v>
      </c>
      <c r="M554" s="724">
        <v>3723</v>
      </c>
      <c r="N554" s="724">
        <v>5750</v>
      </c>
      <c r="O554" s="724">
        <v>3675</v>
      </c>
      <c r="P554" s="724">
        <v>5731</v>
      </c>
      <c r="Q554" s="724">
        <v>3595</v>
      </c>
      <c r="R554" s="724">
        <v>5728</v>
      </c>
      <c r="S554" s="724">
        <v>3584</v>
      </c>
      <c r="T554" s="724">
        <v>5318</v>
      </c>
      <c r="U554" s="724">
        <v>3646</v>
      </c>
      <c r="V554" s="724">
        <v>5370</v>
      </c>
      <c r="W554" s="724">
        <v>3642</v>
      </c>
      <c r="X554" s="724">
        <v>5590</v>
      </c>
      <c r="Y554" s="724">
        <v>3309</v>
      </c>
      <c r="Z554" s="590">
        <v>5600</v>
      </c>
      <c r="AA554" s="726">
        <v>3311</v>
      </c>
    </row>
    <row r="555" spans="2:27" x14ac:dyDescent="0.3">
      <c r="B555" s="693" t="s">
        <v>89</v>
      </c>
      <c r="C555" s="693" t="s">
        <v>230</v>
      </c>
      <c r="D555" s="694">
        <v>6052</v>
      </c>
      <c r="E555" s="694">
        <v>3171</v>
      </c>
      <c r="F555" s="694">
        <v>5939</v>
      </c>
      <c r="G555" s="695">
        <v>3255</v>
      </c>
      <c r="H555" s="695">
        <v>5299</v>
      </c>
      <c r="I555" s="695">
        <v>3099</v>
      </c>
      <c r="J555" s="724">
        <v>5385</v>
      </c>
      <c r="K555" s="724">
        <v>3239</v>
      </c>
      <c r="L555" s="724">
        <v>5430</v>
      </c>
      <c r="M555" s="724">
        <v>3277</v>
      </c>
      <c r="N555" s="724">
        <v>5192</v>
      </c>
      <c r="O555" s="724">
        <v>3185</v>
      </c>
      <c r="P555" s="724">
        <v>5162</v>
      </c>
      <c r="Q555" s="724">
        <v>3182</v>
      </c>
      <c r="R555" s="724">
        <v>5152</v>
      </c>
      <c r="S555" s="724">
        <v>3161</v>
      </c>
      <c r="T555" s="724">
        <v>5051</v>
      </c>
      <c r="U555" s="724">
        <v>3324</v>
      </c>
      <c r="V555" s="724">
        <v>4934</v>
      </c>
      <c r="W555" s="724">
        <v>3244</v>
      </c>
      <c r="X555" s="724">
        <v>5102</v>
      </c>
      <c r="Y555" s="724">
        <v>3088</v>
      </c>
      <c r="Z555" s="590">
        <v>5383</v>
      </c>
      <c r="AA555" s="726">
        <v>3137</v>
      </c>
    </row>
    <row r="556" spans="2:27" x14ac:dyDescent="0.3">
      <c r="B556" s="693" t="s">
        <v>89</v>
      </c>
      <c r="C556" s="693" t="s">
        <v>231</v>
      </c>
      <c r="D556" s="694">
        <v>5634</v>
      </c>
      <c r="E556" s="694">
        <v>2618</v>
      </c>
      <c r="F556" s="694">
        <v>5497</v>
      </c>
      <c r="G556" s="695">
        <v>2731</v>
      </c>
      <c r="H556" s="695">
        <v>5064</v>
      </c>
      <c r="I556" s="695">
        <v>2693</v>
      </c>
      <c r="J556" s="724">
        <v>4748</v>
      </c>
      <c r="K556" s="724">
        <v>2624</v>
      </c>
      <c r="L556" s="724">
        <v>4967</v>
      </c>
      <c r="M556" s="724">
        <v>2710</v>
      </c>
      <c r="N556" s="724">
        <v>4767</v>
      </c>
      <c r="O556" s="724">
        <v>2719</v>
      </c>
      <c r="P556" s="724">
        <v>4639</v>
      </c>
      <c r="Q556" s="724">
        <v>2619</v>
      </c>
      <c r="R556" s="724">
        <v>4550</v>
      </c>
      <c r="S556" s="724">
        <v>2620</v>
      </c>
      <c r="T556" s="724">
        <v>4471</v>
      </c>
      <c r="U556" s="724">
        <v>2814</v>
      </c>
      <c r="V556" s="724">
        <v>4632</v>
      </c>
      <c r="W556" s="724">
        <v>2813</v>
      </c>
      <c r="X556" s="724">
        <v>4640</v>
      </c>
      <c r="Y556" s="724">
        <v>2688</v>
      </c>
      <c r="Z556" s="590">
        <v>4866</v>
      </c>
      <c r="AA556" s="726">
        <v>2855</v>
      </c>
    </row>
    <row r="557" spans="2:27" x14ac:dyDescent="0.3">
      <c r="B557" s="693" t="s">
        <v>89</v>
      </c>
      <c r="C557" s="693" t="s">
        <v>288</v>
      </c>
      <c r="D557" s="694">
        <v>5493</v>
      </c>
      <c r="E557" s="694">
        <v>2002</v>
      </c>
      <c r="F557" s="694">
        <v>5404</v>
      </c>
      <c r="G557" s="695">
        <v>2007</v>
      </c>
      <c r="H557" s="695">
        <v>5003</v>
      </c>
      <c r="I557" s="695">
        <v>1872</v>
      </c>
      <c r="J557" s="724">
        <v>4797</v>
      </c>
      <c r="K557" s="724">
        <v>2065</v>
      </c>
      <c r="L557" s="724">
        <v>4444</v>
      </c>
      <c r="M557" s="724">
        <v>2093</v>
      </c>
      <c r="N557" s="724">
        <v>4485</v>
      </c>
      <c r="O557" s="724">
        <v>2228</v>
      </c>
      <c r="P557" s="724">
        <v>4318</v>
      </c>
      <c r="Q557" s="724">
        <v>2103</v>
      </c>
      <c r="R557" s="724">
        <v>4208</v>
      </c>
      <c r="S557" s="724">
        <v>2145</v>
      </c>
      <c r="T557" s="724">
        <v>4105</v>
      </c>
      <c r="U557" s="724">
        <v>2313</v>
      </c>
      <c r="V557" s="724">
        <v>4097</v>
      </c>
      <c r="W557" s="724">
        <v>2358</v>
      </c>
      <c r="X557" s="724">
        <v>4399</v>
      </c>
      <c r="Y557" s="724">
        <v>2280</v>
      </c>
      <c r="Z557" s="590">
        <v>4463</v>
      </c>
      <c r="AA557" s="726">
        <v>2430</v>
      </c>
    </row>
    <row r="558" spans="2:27" x14ac:dyDescent="0.3">
      <c r="B558" s="693" t="s">
        <v>89</v>
      </c>
      <c r="C558" s="693" t="s">
        <v>232</v>
      </c>
      <c r="D558" s="694">
        <v>4509</v>
      </c>
      <c r="E558" s="694">
        <v>1646</v>
      </c>
      <c r="F558" s="694">
        <v>4635</v>
      </c>
      <c r="G558" s="695">
        <v>1703</v>
      </c>
      <c r="H558" s="695">
        <v>4386</v>
      </c>
      <c r="I558" s="695">
        <v>1676</v>
      </c>
      <c r="J558" s="724">
        <v>4199</v>
      </c>
      <c r="K558" s="724">
        <v>1691</v>
      </c>
      <c r="L558" s="724">
        <v>4138</v>
      </c>
      <c r="M558" s="724">
        <v>1749</v>
      </c>
      <c r="N558" s="724">
        <v>3780</v>
      </c>
      <c r="O558" s="724">
        <v>1804</v>
      </c>
      <c r="P558" s="724">
        <v>3861</v>
      </c>
      <c r="Q558" s="724">
        <v>1957</v>
      </c>
      <c r="R558" s="724">
        <v>3812</v>
      </c>
      <c r="S558" s="724">
        <v>1826</v>
      </c>
      <c r="T558" s="724">
        <v>3575</v>
      </c>
      <c r="U558" s="724">
        <v>1921</v>
      </c>
      <c r="V558" s="724">
        <v>3602</v>
      </c>
      <c r="W558" s="724">
        <v>1981</v>
      </c>
      <c r="X558" s="724">
        <v>3764</v>
      </c>
      <c r="Y558" s="724">
        <v>1931</v>
      </c>
      <c r="Z558" s="590">
        <v>3940</v>
      </c>
      <c r="AA558" s="726">
        <v>2042</v>
      </c>
    </row>
    <row r="559" spans="2:27" x14ac:dyDescent="0.3">
      <c r="B559" s="693" t="s">
        <v>89</v>
      </c>
      <c r="C559" s="693" t="s">
        <v>325</v>
      </c>
      <c r="D559" s="694">
        <v>202</v>
      </c>
      <c r="E559" s="694">
        <v>0</v>
      </c>
      <c r="F559" s="694">
        <v>236</v>
      </c>
      <c r="G559" s="695">
        <v>24</v>
      </c>
      <c r="H559" s="695">
        <v>235</v>
      </c>
      <c r="I559" s="695">
        <v>0</v>
      </c>
      <c r="J559" s="724">
        <v>270</v>
      </c>
      <c r="K559" s="724">
        <v>42</v>
      </c>
      <c r="L559" s="724">
        <v>267</v>
      </c>
      <c r="M559" s="724">
        <v>42</v>
      </c>
      <c r="N559" s="724">
        <v>286</v>
      </c>
      <c r="O559" s="724">
        <v>37</v>
      </c>
      <c r="P559" s="724">
        <v>281</v>
      </c>
      <c r="Q559" s="724">
        <v>0</v>
      </c>
      <c r="R559" s="724">
        <v>258</v>
      </c>
      <c r="S559" s="724">
        <v>0</v>
      </c>
      <c r="T559" s="724">
        <v>226</v>
      </c>
      <c r="U559" s="724">
        <v>0</v>
      </c>
      <c r="V559" s="724">
        <v>192</v>
      </c>
      <c r="W559" s="724">
        <v>0</v>
      </c>
      <c r="X559" s="724">
        <v>219</v>
      </c>
      <c r="Y559" s="724">
        <v>0</v>
      </c>
      <c r="Z559" s="590">
        <v>176</v>
      </c>
      <c r="AA559" s="726">
        <v>0</v>
      </c>
    </row>
    <row r="560" spans="2:27" x14ac:dyDescent="0.3">
      <c r="B560" s="693" t="s">
        <v>89</v>
      </c>
      <c r="C560" s="693" t="s">
        <v>326</v>
      </c>
      <c r="D560" s="694">
        <v>151</v>
      </c>
      <c r="E560" s="694">
        <v>0</v>
      </c>
      <c r="F560" s="694">
        <v>154</v>
      </c>
      <c r="G560" s="695">
        <v>0</v>
      </c>
      <c r="H560" s="695">
        <v>160</v>
      </c>
      <c r="I560" s="695">
        <v>0</v>
      </c>
      <c r="J560" s="724">
        <v>211</v>
      </c>
      <c r="K560" s="724">
        <v>0</v>
      </c>
      <c r="L560" s="724">
        <v>204</v>
      </c>
      <c r="M560" s="724">
        <v>0</v>
      </c>
      <c r="N560" s="724">
        <v>230</v>
      </c>
      <c r="O560" s="724">
        <v>0</v>
      </c>
      <c r="P560" s="724">
        <v>217</v>
      </c>
      <c r="Q560" s="724">
        <v>0</v>
      </c>
      <c r="R560" s="724">
        <v>179</v>
      </c>
      <c r="S560" s="724">
        <v>0</v>
      </c>
      <c r="T560" s="724">
        <v>168</v>
      </c>
      <c r="U560" s="724">
        <v>0</v>
      </c>
      <c r="V560" s="724">
        <v>146</v>
      </c>
      <c r="W560" s="724">
        <v>0</v>
      </c>
      <c r="X560" s="724">
        <v>121</v>
      </c>
      <c r="Y560" s="724">
        <v>0</v>
      </c>
      <c r="Z560" s="590">
        <v>182</v>
      </c>
      <c r="AA560" s="726">
        <v>0</v>
      </c>
    </row>
    <row r="561" spans="2:27" x14ac:dyDescent="0.3">
      <c r="B561" s="693" t="s">
        <v>89</v>
      </c>
      <c r="C561" s="693" t="s">
        <v>289</v>
      </c>
      <c r="D561" s="694">
        <v>1318</v>
      </c>
      <c r="E561" s="694">
        <v>976</v>
      </c>
      <c r="F561" s="694">
        <v>944</v>
      </c>
      <c r="G561" s="695">
        <v>492</v>
      </c>
      <c r="H561" s="695">
        <v>1261</v>
      </c>
      <c r="I561" s="695">
        <v>438</v>
      </c>
      <c r="J561" s="724">
        <v>902</v>
      </c>
      <c r="K561" s="724">
        <v>460</v>
      </c>
      <c r="L561" s="724">
        <v>104</v>
      </c>
      <c r="M561" s="724">
        <v>321</v>
      </c>
      <c r="N561" s="724">
        <v>902</v>
      </c>
      <c r="O561" s="724">
        <v>355</v>
      </c>
      <c r="P561" s="724">
        <v>1242</v>
      </c>
      <c r="Q561" s="724">
        <v>569</v>
      </c>
      <c r="R561" s="724">
        <v>1140</v>
      </c>
      <c r="S561" s="724">
        <v>368</v>
      </c>
      <c r="T561" s="724">
        <v>1349</v>
      </c>
      <c r="U561" s="724">
        <v>304</v>
      </c>
      <c r="V561" s="724">
        <v>69</v>
      </c>
      <c r="W561" s="724">
        <v>103</v>
      </c>
      <c r="X561" s="724">
        <v>40</v>
      </c>
      <c r="Y561" s="724">
        <v>51</v>
      </c>
      <c r="Z561" s="590">
        <v>229</v>
      </c>
      <c r="AA561" s="726">
        <v>130</v>
      </c>
    </row>
    <row r="562" spans="2:27" x14ac:dyDescent="0.3">
      <c r="B562" s="693" t="s">
        <v>89</v>
      </c>
      <c r="C562" s="693" t="s">
        <v>290</v>
      </c>
      <c r="D562" s="694">
        <v>555</v>
      </c>
      <c r="E562" s="694">
        <v>550</v>
      </c>
      <c r="F562" s="694">
        <v>446</v>
      </c>
      <c r="G562" s="695">
        <v>551</v>
      </c>
      <c r="H562" s="695">
        <v>532</v>
      </c>
      <c r="I562" s="695">
        <v>458</v>
      </c>
      <c r="J562" s="724">
        <v>928</v>
      </c>
      <c r="K562" s="724">
        <v>593</v>
      </c>
      <c r="L562" s="724">
        <v>387</v>
      </c>
      <c r="M562" s="724">
        <v>355</v>
      </c>
      <c r="N562" s="724">
        <v>391</v>
      </c>
      <c r="O562" s="724">
        <v>256</v>
      </c>
      <c r="P562" s="724">
        <v>430</v>
      </c>
      <c r="Q562" s="724">
        <v>192</v>
      </c>
      <c r="R562" s="724">
        <v>417</v>
      </c>
      <c r="S562" s="724">
        <v>93</v>
      </c>
      <c r="T562" s="724">
        <v>352</v>
      </c>
      <c r="U562" s="724">
        <v>241</v>
      </c>
      <c r="V562" s="724">
        <v>291</v>
      </c>
      <c r="W562" s="724">
        <v>193</v>
      </c>
      <c r="X562" s="724">
        <v>250</v>
      </c>
      <c r="Y562" s="724">
        <v>108</v>
      </c>
      <c r="Z562" s="590">
        <v>268</v>
      </c>
      <c r="AA562" s="726">
        <v>22</v>
      </c>
    </row>
    <row r="563" spans="2:27" x14ac:dyDescent="0.3">
      <c r="B563" s="693" t="s">
        <v>89</v>
      </c>
      <c r="C563" s="693" t="s">
        <v>291</v>
      </c>
      <c r="D563" s="694">
        <v>1495</v>
      </c>
      <c r="E563" s="694">
        <v>1146</v>
      </c>
      <c r="F563" s="694">
        <v>1421</v>
      </c>
      <c r="G563" s="695">
        <v>830</v>
      </c>
      <c r="H563" s="695">
        <v>1561</v>
      </c>
      <c r="I563" s="695">
        <v>1047</v>
      </c>
      <c r="J563" s="724">
        <v>1457</v>
      </c>
      <c r="K563" s="724">
        <v>955</v>
      </c>
      <c r="L563" s="724">
        <v>1241</v>
      </c>
      <c r="M563" s="724">
        <v>848</v>
      </c>
      <c r="N563" s="724">
        <v>1243</v>
      </c>
      <c r="O563" s="724">
        <v>800</v>
      </c>
      <c r="P563" s="724">
        <v>1384</v>
      </c>
      <c r="Q563" s="724">
        <v>574</v>
      </c>
      <c r="R563" s="724">
        <v>1405</v>
      </c>
      <c r="S563" s="724">
        <v>605</v>
      </c>
      <c r="T563" s="724">
        <v>1297</v>
      </c>
      <c r="U563" s="724">
        <v>746</v>
      </c>
      <c r="V563" s="724">
        <v>1060</v>
      </c>
      <c r="W563" s="724">
        <v>577</v>
      </c>
      <c r="X563" s="724">
        <v>1061</v>
      </c>
      <c r="Y563" s="724">
        <v>443</v>
      </c>
      <c r="Z563" s="590">
        <v>828</v>
      </c>
      <c r="AA563" s="726">
        <v>309</v>
      </c>
    </row>
    <row r="564" spans="2:27" x14ac:dyDescent="0.3">
      <c r="B564" s="693" t="s">
        <v>89</v>
      </c>
      <c r="C564" s="693" t="s">
        <v>292</v>
      </c>
      <c r="D564" s="694">
        <v>1830</v>
      </c>
      <c r="E564" s="694">
        <v>801</v>
      </c>
      <c r="F564" s="694">
        <v>1701</v>
      </c>
      <c r="G564" s="695">
        <v>922</v>
      </c>
      <c r="H564" s="695">
        <v>1846</v>
      </c>
      <c r="I564" s="695">
        <v>900</v>
      </c>
      <c r="J564" s="724">
        <v>1727</v>
      </c>
      <c r="K564" s="724">
        <v>946</v>
      </c>
      <c r="L564" s="724">
        <v>1461</v>
      </c>
      <c r="M564" s="724">
        <v>862</v>
      </c>
      <c r="N564" s="724">
        <v>1552</v>
      </c>
      <c r="O564" s="724">
        <v>849</v>
      </c>
      <c r="P564" s="724">
        <v>1573</v>
      </c>
      <c r="Q564" s="724">
        <v>630</v>
      </c>
      <c r="R564" s="724">
        <v>1519</v>
      </c>
      <c r="S564" s="724">
        <v>663</v>
      </c>
      <c r="T564" s="724">
        <v>1425</v>
      </c>
      <c r="U564" s="724">
        <v>768</v>
      </c>
      <c r="V564" s="724">
        <v>1439</v>
      </c>
      <c r="W564" s="724">
        <v>718</v>
      </c>
      <c r="X564" s="724">
        <v>1443</v>
      </c>
      <c r="Y564" s="724">
        <v>547</v>
      </c>
      <c r="Z564" s="590">
        <v>1234</v>
      </c>
      <c r="AA564" s="726">
        <v>462</v>
      </c>
    </row>
    <row r="565" spans="2:27" x14ac:dyDescent="0.3">
      <c r="B565" s="693" t="s">
        <v>89</v>
      </c>
      <c r="C565" s="693" t="s">
        <v>293</v>
      </c>
      <c r="D565" s="694">
        <v>1408</v>
      </c>
      <c r="E565" s="694">
        <v>309</v>
      </c>
      <c r="F565" s="694">
        <v>1204</v>
      </c>
      <c r="G565" s="695">
        <v>511</v>
      </c>
      <c r="H565" s="695">
        <v>1098</v>
      </c>
      <c r="I565" s="695">
        <v>455</v>
      </c>
      <c r="J565" s="724">
        <v>939</v>
      </c>
      <c r="K565" s="724">
        <v>392</v>
      </c>
      <c r="L565" s="724">
        <v>1137</v>
      </c>
      <c r="M565" s="724">
        <v>634</v>
      </c>
      <c r="N565" s="724">
        <v>877</v>
      </c>
      <c r="O565" s="724">
        <v>628</v>
      </c>
      <c r="P565" s="724">
        <v>821</v>
      </c>
      <c r="Q565" s="724">
        <v>522</v>
      </c>
      <c r="R565" s="724">
        <v>883</v>
      </c>
      <c r="S565" s="724">
        <v>569</v>
      </c>
      <c r="T565" s="724">
        <v>936</v>
      </c>
      <c r="U565" s="724">
        <v>536</v>
      </c>
      <c r="V565" s="724">
        <v>727</v>
      </c>
      <c r="W565" s="724">
        <v>377</v>
      </c>
      <c r="X565" s="724">
        <v>960</v>
      </c>
      <c r="Y565" s="724">
        <v>452</v>
      </c>
      <c r="Z565" s="590">
        <v>1082</v>
      </c>
      <c r="AA565" s="726">
        <v>405</v>
      </c>
    </row>
    <row r="566" spans="2:27" x14ac:dyDescent="0.3">
      <c r="B566" s="693" t="s">
        <v>89</v>
      </c>
      <c r="C566" s="693" t="s">
        <v>294</v>
      </c>
      <c r="D566" s="694">
        <v>680</v>
      </c>
      <c r="E566" s="694">
        <v>104</v>
      </c>
      <c r="F566" s="694">
        <v>1197</v>
      </c>
      <c r="G566" s="695">
        <v>279</v>
      </c>
      <c r="H566" s="695">
        <v>1073</v>
      </c>
      <c r="I566" s="695">
        <v>369</v>
      </c>
      <c r="J566" s="724">
        <v>1367</v>
      </c>
      <c r="K566" s="724">
        <v>575</v>
      </c>
      <c r="L566" s="724">
        <v>968</v>
      </c>
      <c r="M566" s="724">
        <v>337</v>
      </c>
      <c r="N566" s="724">
        <v>1256</v>
      </c>
      <c r="O566" s="724">
        <v>460</v>
      </c>
      <c r="P566" s="724">
        <v>1039</v>
      </c>
      <c r="Q566" s="724">
        <v>480</v>
      </c>
      <c r="R566" s="724">
        <v>922</v>
      </c>
      <c r="S566" s="724">
        <v>380</v>
      </c>
      <c r="T566" s="724">
        <v>812</v>
      </c>
      <c r="U566" s="724">
        <v>403</v>
      </c>
      <c r="V566" s="724">
        <v>1189</v>
      </c>
      <c r="W566" s="724">
        <v>505</v>
      </c>
      <c r="X566" s="724">
        <v>1053</v>
      </c>
      <c r="Y566" s="724">
        <v>379</v>
      </c>
      <c r="Z566" s="590">
        <v>833</v>
      </c>
      <c r="AA566" s="726">
        <v>305</v>
      </c>
    </row>
    <row r="567" spans="2:27" x14ac:dyDescent="0.3">
      <c r="B567" s="693" t="s">
        <v>89</v>
      </c>
      <c r="C567" s="693" t="s">
        <v>327</v>
      </c>
      <c r="D567" s="694">
        <v>61</v>
      </c>
      <c r="E567" s="694">
        <v>28</v>
      </c>
      <c r="F567" s="694">
        <v>33</v>
      </c>
      <c r="G567" s="695">
        <v>13</v>
      </c>
      <c r="H567" s="695">
        <v>99</v>
      </c>
      <c r="I567" s="695">
        <v>0</v>
      </c>
      <c r="J567" s="724">
        <v>58</v>
      </c>
      <c r="K567" s="724">
        <v>0</v>
      </c>
      <c r="L567" s="724">
        <v>102</v>
      </c>
      <c r="M567" s="724">
        <v>0</v>
      </c>
      <c r="N567" s="724">
        <v>109</v>
      </c>
      <c r="O567" s="724">
        <v>17</v>
      </c>
      <c r="P567" s="724">
        <v>44</v>
      </c>
      <c r="Q567" s="724">
        <v>13</v>
      </c>
      <c r="R567" s="724">
        <v>41</v>
      </c>
      <c r="S567" s="724">
        <v>15</v>
      </c>
      <c r="T567" s="724">
        <v>43</v>
      </c>
      <c r="U567" s="724">
        <v>0</v>
      </c>
      <c r="V567" s="724">
        <v>14</v>
      </c>
      <c r="W567" s="724">
        <v>0</v>
      </c>
      <c r="X567" s="724">
        <v>51</v>
      </c>
      <c r="Y567" s="724">
        <v>0</v>
      </c>
      <c r="Z567" s="590">
        <v>14</v>
      </c>
      <c r="AA567" s="726">
        <v>0</v>
      </c>
    </row>
    <row r="568" spans="2:27" x14ac:dyDescent="0.3">
      <c r="B568" s="693" t="s">
        <v>90</v>
      </c>
      <c r="C568" s="693" t="s">
        <v>223</v>
      </c>
      <c r="D568" s="694">
        <v>4127</v>
      </c>
      <c r="E568" s="694">
        <v>171</v>
      </c>
      <c r="F568" s="694">
        <v>4135</v>
      </c>
      <c r="G568" s="695">
        <v>162</v>
      </c>
      <c r="H568" s="695">
        <v>4406</v>
      </c>
      <c r="I568" s="695">
        <v>148</v>
      </c>
      <c r="J568" s="724">
        <v>4174</v>
      </c>
      <c r="K568" s="724">
        <v>131</v>
      </c>
      <c r="L568" s="724">
        <v>3605</v>
      </c>
      <c r="M568" s="724">
        <v>136</v>
      </c>
      <c r="N568" s="724">
        <v>3288</v>
      </c>
      <c r="O568" s="724">
        <v>107</v>
      </c>
      <c r="P568" s="724">
        <v>3693</v>
      </c>
      <c r="Q568" s="724">
        <v>148</v>
      </c>
      <c r="R568" s="724">
        <v>3866</v>
      </c>
      <c r="S568" s="724">
        <v>141</v>
      </c>
      <c r="T568" s="724">
        <v>3640</v>
      </c>
      <c r="U568" s="724">
        <v>151</v>
      </c>
      <c r="V568" s="724">
        <v>3678</v>
      </c>
      <c r="W568" s="724">
        <v>225</v>
      </c>
      <c r="X568" s="724">
        <v>3199</v>
      </c>
      <c r="Y568" s="724">
        <v>197</v>
      </c>
      <c r="Z568" s="590">
        <v>1735</v>
      </c>
      <c r="AA568" s="726">
        <v>121</v>
      </c>
    </row>
    <row r="569" spans="2:27" x14ac:dyDescent="0.3">
      <c r="B569" s="693" t="s">
        <v>90</v>
      </c>
      <c r="C569" s="693" t="s">
        <v>286</v>
      </c>
      <c r="D569" s="694">
        <v>7068</v>
      </c>
      <c r="E569" s="694">
        <v>235</v>
      </c>
      <c r="F569" s="694">
        <v>7636</v>
      </c>
      <c r="G569" s="695">
        <v>314</v>
      </c>
      <c r="H569" s="695">
        <v>6423</v>
      </c>
      <c r="I569" s="695">
        <v>236</v>
      </c>
      <c r="J569" s="724">
        <v>6652</v>
      </c>
      <c r="K569" s="724">
        <v>180</v>
      </c>
      <c r="L569" s="724">
        <v>5708</v>
      </c>
      <c r="M569" s="724">
        <v>194</v>
      </c>
      <c r="N569" s="724">
        <v>5422</v>
      </c>
      <c r="O569" s="724">
        <v>186</v>
      </c>
      <c r="P569" s="724">
        <v>5719</v>
      </c>
      <c r="Q569" s="724">
        <v>173</v>
      </c>
      <c r="R569" s="724">
        <v>5856</v>
      </c>
      <c r="S569" s="724">
        <v>210</v>
      </c>
      <c r="T569" s="724">
        <v>6337</v>
      </c>
      <c r="U569" s="724">
        <v>246</v>
      </c>
      <c r="V569" s="724">
        <v>6631</v>
      </c>
      <c r="W569" s="724">
        <v>327</v>
      </c>
      <c r="X569" s="724">
        <v>6540</v>
      </c>
      <c r="Y569" s="724">
        <v>305</v>
      </c>
      <c r="Z569" s="590">
        <v>4274</v>
      </c>
      <c r="AA569" s="726">
        <v>266</v>
      </c>
    </row>
    <row r="570" spans="2:27" x14ac:dyDescent="0.3">
      <c r="B570" s="693" t="s">
        <v>90</v>
      </c>
      <c r="C570" s="693" t="s">
        <v>255</v>
      </c>
      <c r="D570" s="694">
        <v>28256</v>
      </c>
      <c r="E570" s="694">
        <v>908</v>
      </c>
      <c r="F570" s="694">
        <v>32425</v>
      </c>
      <c r="G570" s="695">
        <v>1027</v>
      </c>
      <c r="H570" s="695">
        <v>35856</v>
      </c>
      <c r="I570" s="695">
        <v>1098</v>
      </c>
      <c r="J570" s="724">
        <v>29554</v>
      </c>
      <c r="K570" s="724">
        <v>929</v>
      </c>
      <c r="L570" s="724">
        <v>27428</v>
      </c>
      <c r="M570" s="724">
        <v>998</v>
      </c>
      <c r="N570" s="724">
        <v>26297</v>
      </c>
      <c r="O570" s="724">
        <v>915</v>
      </c>
      <c r="P570" s="724">
        <v>23725</v>
      </c>
      <c r="Q570" s="724">
        <v>834</v>
      </c>
      <c r="R570" s="724">
        <v>23793</v>
      </c>
      <c r="S570" s="724">
        <v>889</v>
      </c>
      <c r="T570" s="724">
        <v>23904</v>
      </c>
      <c r="U570" s="724">
        <v>874</v>
      </c>
      <c r="V570" s="724">
        <v>23543</v>
      </c>
      <c r="W570" s="724">
        <v>919</v>
      </c>
      <c r="X570" s="724">
        <v>23901</v>
      </c>
      <c r="Y570" s="724">
        <v>996</v>
      </c>
      <c r="Z570" s="590">
        <v>21564</v>
      </c>
      <c r="AA570" s="726">
        <v>939</v>
      </c>
    </row>
    <row r="571" spans="2:27" x14ac:dyDescent="0.3">
      <c r="B571" s="693" t="s">
        <v>90</v>
      </c>
      <c r="C571" s="693" t="s">
        <v>224</v>
      </c>
      <c r="D571" s="694">
        <v>34830</v>
      </c>
      <c r="E571" s="694">
        <v>1080</v>
      </c>
      <c r="F571" s="694">
        <v>38409</v>
      </c>
      <c r="G571" s="695">
        <v>1200</v>
      </c>
      <c r="H571" s="695">
        <v>38767</v>
      </c>
      <c r="I571" s="695">
        <v>1270</v>
      </c>
      <c r="J571" s="724">
        <v>35195</v>
      </c>
      <c r="K571" s="724">
        <v>1204</v>
      </c>
      <c r="L571" s="724">
        <v>31717</v>
      </c>
      <c r="M571" s="724">
        <v>1146</v>
      </c>
      <c r="N571" s="724">
        <v>32737</v>
      </c>
      <c r="O571" s="724">
        <v>1050</v>
      </c>
      <c r="P571" s="724">
        <v>28829</v>
      </c>
      <c r="Q571" s="724">
        <v>1027</v>
      </c>
      <c r="R571" s="724">
        <v>27793</v>
      </c>
      <c r="S571" s="724">
        <v>1057</v>
      </c>
      <c r="T571" s="724">
        <v>27803</v>
      </c>
      <c r="U571" s="724">
        <v>1025</v>
      </c>
      <c r="V571" s="724">
        <v>28617</v>
      </c>
      <c r="W571" s="724">
        <v>1160</v>
      </c>
      <c r="X571" s="724">
        <v>26336</v>
      </c>
      <c r="Y571" s="724">
        <v>1239</v>
      </c>
      <c r="Z571" s="590">
        <v>24611</v>
      </c>
      <c r="AA571" s="726">
        <v>1160</v>
      </c>
    </row>
    <row r="572" spans="2:27" x14ac:dyDescent="0.3">
      <c r="B572" s="693" t="s">
        <v>90</v>
      </c>
      <c r="C572" s="693" t="s">
        <v>225</v>
      </c>
      <c r="D572" s="694">
        <v>33258</v>
      </c>
      <c r="E572" s="694">
        <v>1199</v>
      </c>
      <c r="F572" s="694">
        <v>35436</v>
      </c>
      <c r="G572" s="695">
        <v>1149</v>
      </c>
      <c r="H572" s="695">
        <v>35643</v>
      </c>
      <c r="I572" s="695">
        <v>1199</v>
      </c>
      <c r="J572" s="724">
        <v>34670</v>
      </c>
      <c r="K572" s="724">
        <v>1167</v>
      </c>
      <c r="L572" s="724">
        <v>32082</v>
      </c>
      <c r="M572" s="724">
        <v>1244</v>
      </c>
      <c r="N572" s="724">
        <v>30598</v>
      </c>
      <c r="O572" s="724">
        <v>1081</v>
      </c>
      <c r="P572" s="724">
        <v>29607</v>
      </c>
      <c r="Q572" s="724">
        <v>991</v>
      </c>
      <c r="R572" s="724">
        <v>27641</v>
      </c>
      <c r="S572" s="724">
        <v>1041</v>
      </c>
      <c r="T572" s="724">
        <v>26733</v>
      </c>
      <c r="U572" s="724">
        <v>1061</v>
      </c>
      <c r="V572" s="724">
        <v>27152</v>
      </c>
      <c r="W572" s="724">
        <v>1072</v>
      </c>
      <c r="X572" s="724">
        <v>29093</v>
      </c>
      <c r="Y572" s="724">
        <v>1126</v>
      </c>
      <c r="Z572" s="590">
        <v>27662</v>
      </c>
      <c r="AA572" s="726">
        <v>1202</v>
      </c>
    </row>
    <row r="573" spans="2:27" x14ac:dyDescent="0.3">
      <c r="B573" s="693" t="s">
        <v>90</v>
      </c>
      <c r="C573" s="693" t="s">
        <v>226</v>
      </c>
      <c r="D573" s="694">
        <v>33850</v>
      </c>
      <c r="E573" s="694">
        <v>1139</v>
      </c>
      <c r="F573" s="694">
        <v>34941</v>
      </c>
      <c r="G573" s="695">
        <v>1300</v>
      </c>
      <c r="H573" s="695">
        <v>34251</v>
      </c>
      <c r="I573" s="695">
        <v>1155</v>
      </c>
      <c r="J573" s="724">
        <v>33749</v>
      </c>
      <c r="K573" s="724">
        <v>1173</v>
      </c>
      <c r="L573" s="724">
        <v>33302</v>
      </c>
      <c r="M573" s="724">
        <v>1229</v>
      </c>
      <c r="N573" s="724">
        <v>32176</v>
      </c>
      <c r="O573" s="724">
        <v>1199</v>
      </c>
      <c r="P573" s="724">
        <v>29611</v>
      </c>
      <c r="Q573" s="724">
        <v>1063</v>
      </c>
      <c r="R573" s="724">
        <v>29054</v>
      </c>
      <c r="S573" s="724">
        <v>1083</v>
      </c>
      <c r="T573" s="724">
        <v>27438</v>
      </c>
      <c r="U573" s="724">
        <v>1041</v>
      </c>
      <c r="V573" s="724">
        <v>26975</v>
      </c>
      <c r="W573" s="724">
        <v>1123</v>
      </c>
      <c r="X573" s="724">
        <v>27312</v>
      </c>
      <c r="Y573" s="724">
        <v>1097</v>
      </c>
      <c r="Z573" s="590">
        <v>27181</v>
      </c>
      <c r="AA573" s="726">
        <v>1122</v>
      </c>
    </row>
    <row r="574" spans="2:27" x14ac:dyDescent="0.3">
      <c r="B574" s="693" t="s">
        <v>90</v>
      </c>
      <c r="C574" s="693" t="s">
        <v>227</v>
      </c>
      <c r="D574" s="694">
        <v>34429</v>
      </c>
      <c r="E574" s="694">
        <v>1201</v>
      </c>
      <c r="F574" s="694">
        <v>34598</v>
      </c>
      <c r="G574" s="695">
        <v>1250</v>
      </c>
      <c r="H574" s="695">
        <v>32932</v>
      </c>
      <c r="I574" s="695">
        <v>1315</v>
      </c>
      <c r="J574" s="724">
        <v>32155</v>
      </c>
      <c r="K574" s="724">
        <v>1140</v>
      </c>
      <c r="L574" s="724">
        <v>32185</v>
      </c>
      <c r="M574" s="724">
        <v>1237</v>
      </c>
      <c r="N574" s="724">
        <v>32594</v>
      </c>
      <c r="O574" s="724">
        <v>1254</v>
      </c>
      <c r="P574" s="724">
        <v>30588</v>
      </c>
      <c r="Q574" s="724">
        <v>1191</v>
      </c>
      <c r="R574" s="724">
        <v>29151</v>
      </c>
      <c r="S574" s="724">
        <v>1091</v>
      </c>
      <c r="T574" s="724">
        <v>28497</v>
      </c>
      <c r="U574" s="724">
        <v>1119</v>
      </c>
      <c r="V574" s="724">
        <v>27498</v>
      </c>
      <c r="W574" s="724">
        <v>1087</v>
      </c>
      <c r="X574" s="724">
        <v>26620</v>
      </c>
      <c r="Y574" s="724">
        <v>1182</v>
      </c>
      <c r="Z574" s="590">
        <v>26621</v>
      </c>
      <c r="AA574" s="726">
        <v>1079</v>
      </c>
    </row>
    <row r="575" spans="2:27" x14ac:dyDescent="0.3">
      <c r="B575" s="693" t="s">
        <v>90</v>
      </c>
      <c r="C575" s="693" t="s">
        <v>228</v>
      </c>
      <c r="D575" s="694">
        <v>33803</v>
      </c>
      <c r="E575" s="694">
        <v>1177</v>
      </c>
      <c r="F575" s="694">
        <v>35578</v>
      </c>
      <c r="G575" s="695">
        <v>1334</v>
      </c>
      <c r="H575" s="695">
        <v>33425</v>
      </c>
      <c r="I575" s="695">
        <v>1305</v>
      </c>
      <c r="J575" s="724">
        <v>31257</v>
      </c>
      <c r="K575" s="724">
        <v>1301</v>
      </c>
      <c r="L575" s="724">
        <v>30609</v>
      </c>
      <c r="M575" s="724">
        <v>1216</v>
      </c>
      <c r="N575" s="724">
        <v>31414</v>
      </c>
      <c r="O575" s="724">
        <v>1203</v>
      </c>
      <c r="P575" s="724">
        <v>30973</v>
      </c>
      <c r="Q575" s="724">
        <v>1211</v>
      </c>
      <c r="R575" s="724">
        <v>29824</v>
      </c>
      <c r="S575" s="724">
        <v>1209</v>
      </c>
      <c r="T575" s="724">
        <v>28555</v>
      </c>
      <c r="U575" s="724">
        <v>1117</v>
      </c>
      <c r="V575" s="724">
        <v>28331</v>
      </c>
      <c r="W575" s="724">
        <v>1142</v>
      </c>
      <c r="X575" s="724">
        <v>27262</v>
      </c>
      <c r="Y575" s="724">
        <v>1106</v>
      </c>
      <c r="Z575" s="590">
        <v>26354</v>
      </c>
      <c r="AA575" s="726">
        <v>1163</v>
      </c>
    </row>
    <row r="576" spans="2:27" x14ac:dyDescent="0.3">
      <c r="B576" s="693" t="s">
        <v>90</v>
      </c>
      <c r="C576" s="693" t="s">
        <v>229</v>
      </c>
      <c r="D576" s="694">
        <v>36286</v>
      </c>
      <c r="E576" s="694">
        <v>1254</v>
      </c>
      <c r="F576" s="694">
        <v>38494</v>
      </c>
      <c r="G576" s="695">
        <v>1340</v>
      </c>
      <c r="H576" s="695">
        <v>39004</v>
      </c>
      <c r="I576" s="695">
        <v>1433</v>
      </c>
      <c r="J576" s="724">
        <v>36594</v>
      </c>
      <c r="K576" s="724">
        <v>1319</v>
      </c>
      <c r="L576" s="724">
        <v>34689</v>
      </c>
      <c r="M576" s="724">
        <v>1409</v>
      </c>
      <c r="N576" s="724">
        <v>35563</v>
      </c>
      <c r="O576" s="724">
        <v>1266</v>
      </c>
      <c r="P576" s="724">
        <v>34946</v>
      </c>
      <c r="Q576" s="724">
        <v>1289</v>
      </c>
      <c r="R576" s="724">
        <v>35040</v>
      </c>
      <c r="S576" s="724">
        <v>1417</v>
      </c>
      <c r="T576" s="724">
        <v>34126</v>
      </c>
      <c r="U576" s="724">
        <v>1399</v>
      </c>
      <c r="V576" s="724">
        <v>33129</v>
      </c>
      <c r="W576" s="724">
        <v>1314</v>
      </c>
      <c r="X576" s="724">
        <v>32337</v>
      </c>
      <c r="Y576" s="724">
        <v>1283</v>
      </c>
      <c r="Z576" s="590">
        <v>29446</v>
      </c>
      <c r="AA576" s="726">
        <v>1166</v>
      </c>
    </row>
    <row r="577" spans="2:27" x14ac:dyDescent="0.3">
      <c r="B577" s="693" t="s">
        <v>90</v>
      </c>
      <c r="C577" s="693" t="s">
        <v>287</v>
      </c>
      <c r="D577" s="694">
        <v>34862</v>
      </c>
      <c r="E577" s="694">
        <v>1179</v>
      </c>
      <c r="F577" s="694">
        <v>35613</v>
      </c>
      <c r="G577" s="695">
        <v>1275</v>
      </c>
      <c r="H577" s="695">
        <v>34909</v>
      </c>
      <c r="I577" s="695">
        <v>1295</v>
      </c>
      <c r="J577" s="724">
        <v>34540</v>
      </c>
      <c r="K577" s="724">
        <v>1258</v>
      </c>
      <c r="L577" s="724">
        <v>32506</v>
      </c>
      <c r="M577" s="724">
        <v>1286</v>
      </c>
      <c r="N577" s="724">
        <v>31837</v>
      </c>
      <c r="O577" s="724">
        <v>1203</v>
      </c>
      <c r="P577" s="724">
        <v>31036</v>
      </c>
      <c r="Q577" s="724">
        <v>1146</v>
      </c>
      <c r="R577" s="724">
        <v>31529</v>
      </c>
      <c r="S577" s="724">
        <v>1214</v>
      </c>
      <c r="T577" s="724">
        <v>31560</v>
      </c>
      <c r="U577" s="724">
        <v>1324</v>
      </c>
      <c r="V577" s="724">
        <v>31225</v>
      </c>
      <c r="W577" s="724">
        <v>1322</v>
      </c>
      <c r="X577" s="724">
        <v>32318</v>
      </c>
      <c r="Y577" s="724">
        <v>1293</v>
      </c>
      <c r="Z577" s="590">
        <v>32105</v>
      </c>
      <c r="AA577" s="726">
        <v>1300</v>
      </c>
    </row>
    <row r="578" spans="2:27" x14ac:dyDescent="0.3">
      <c r="B578" s="693" t="s">
        <v>90</v>
      </c>
      <c r="C578" s="693" t="s">
        <v>230</v>
      </c>
      <c r="D578" s="694">
        <v>33444</v>
      </c>
      <c r="E578" s="694">
        <v>1135</v>
      </c>
      <c r="F578" s="694">
        <v>33381</v>
      </c>
      <c r="G578" s="695">
        <v>1183</v>
      </c>
      <c r="H578" s="695">
        <v>31405</v>
      </c>
      <c r="I578" s="695">
        <v>1183</v>
      </c>
      <c r="J578" s="724">
        <v>31522</v>
      </c>
      <c r="K578" s="724">
        <v>1135</v>
      </c>
      <c r="L578" s="724">
        <v>30908</v>
      </c>
      <c r="M578" s="724">
        <v>1212</v>
      </c>
      <c r="N578" s="724">
        <v>29523</v>
      </c>
      <c r="O578" s="724">
        <v>1146</v>
      </c>
      <c r="P578" s="724">
        <v>28071</v>
      </c>
      <c r="Q578" s="724">
        <v>1106</v>
      </c>
      <c r="R578" s="724">
        <v>27836</v>
      </c>
      <c r="S578" s="724">
        <v>1127</v>
      </c>
      <c r="T578" s="724">
        <v>28884</v>
      </c>
      <c r="U578" s="724">
        <v>1209</v>
      </c>
      <c r="V578" s="724">
        <v>29443</v>
      </c>
      <c r="W578" s="724">
        <v>1209</v>
      </c>
      <c r="X578" s="724">
        <v>27579</v>
      </c>
      <c r="Y578" s="724">
        <v>1222</v>
      </c>
      <c r="Z578" s="590">
        <v>27457</v>
      </c>
      <c r="AA578" s="726">
        <v>1181</v>
      </c>
    </row>
    <row r="579" spans="2:27" x14ac:dyDescent="0.3">
      <c r="B579" s="693" t="s">
        <v>90</v>
      </c>
      <c r="C579" s="693" t="s">
        <v>231</v>
      </c>
      <c r="D579" s="694">
        <v>30364</v>
      </c>
      <c r="E579" s="694">
        <v>1047</v>
      </c>
      <c r="F579" s="694">
        <v>31054</v>
      </c>
      <c r="G579" s="695">
        <v>1073</v>
      </c>
      <c r="H579" s="695">
        <v>29079</v>
      </c>
      <c r="I579" s="695">
        <v>1115</v>
      </c>
      <c r="J579" s="724">
        <v>28011</v>
      </c>
      <c r="K579" s="724">
        <v>1055</v>
      </c>
      <c r="L579" s="724">
        <v>27807</v>
      </c>
      <c r="M579" s="724">
        <v>1067</v>
      </c>
      <c r="N579" s="724">
        <v>27697</v>
      </c>
      <c r="O579" s="724">
        <v>1029</v>
      </c>
      <c r="P579" s="724">
        <v>25820</v>
      </c>
      <c r="Q579" s="724">
        <v>980</v>
      </c>
      <c r="R579" s="724">
        <v>25030</v>
      </c>
      <c r="S579" s="724">
        <v>1028</v>
      </c>
      <c r="T579" s="724">
        <v>24911</v>
      </c>
      <c r="U579" s="724">
        <v>1040</v>
      </c>
      <c r="V579" s="724">
        <v>26151</v>
      </c>
      <c r="W579" s="724">
        <v>1088</v>
      </c>
      <c r="X579" s="724">
        <v>27346</v>
      </c>
      <c r="Y579" s="724">
        <v>1126</v>
      </c>
      <c r="Z579" s="590">
        <v>27652</v>
      </c>
      <c r="AA579" s="726">
        <v>1180</v>
      </c>
    </row>
    <row r="580" spans="2:27" x14ac:dyDescent="0.3">
      <c r="B580" s="693" t="s">
        <v>90</v>
      </c>
      <c r="C580" s="693" t="s">
        <v>288</v>
      </c>
      <c r="D580" s="694">
        <v>27081</v>
      </c>
      <c r="E580" s="694">
        <v>924</v>
      </c>
      <c r="F580" s="694">
        <v>28037</v>
      </c>
      <c r="G580" s="695">
        <v>990</v>
      </c>
      <c r="H580" s="695">
        <v>26222</v>
      </c>
      <c r="I580" s="695">
        <v>1009</v>
      </c>
      <c r="J580" s="724">
        <v>26090</v>
      </c>
      <c r="K580" s="724">
        <v>950</v>
      </c>
      <c r="L580" s="724">
        <v>24592</v>
      </c>
      <c r="M580" s="724">
        <v>1004</v>
      </c>
      <c r="N580" s="724">
        <v>24462</v>
      </c>
      <c r="O580" s="724">
        <v>862</v>
      </c>
      <c r="P580" s="724">
        <v>23919</v>
      </c>
      <c r="Q580" s="724">
        <v>935</v>
      </c>
      <c r="R580" s="724">
        <v>22719</v>
      </c>
      <c r="S580" s="724">
        <v>917</v>
      </c>
      <c r="T580" s="724">
        <v>22216</v>
      </c>
      <c r="U580" s="724">
        <v>937</v>
      </c>
      <c r="V580" s="724">
        <v>22867</v>
      </c>
      <c r="W580" s="724">
        <v>934</v>
      </c>
      <c r="X580" s="724">
        <v>23817</v>
      </c>
      <c r="Y580" s="724">
        <v>1011</v>
      </c>
      <c r="Z580" s="590">
        <v>25202</v>
      </c>
      <c r="AA580" s="726">
        <v>1086</v>
      </c>
    </row>
    <row r="581" spans="2:27" x14ac:dyDescent="0.3">
      <c r="B581" s="693" t="s">
        <v>90</v>
      </c>
      <c r="C581" s="693" t="s">
        <v>232</v>
      </c>
      <c r="D581" s="694">
        <v>22881</v>
      </c>
      <c r="E581" s="694">
        <v>857</v>
      </c>
      <c r="F581" s="694">
        <v>23726</v>
      </c>
      <c r="G581" s="695">
        <v>857</v>
      </c>
      <c r="H581" s="695">
        <v>22746</v>
      </c>
      <c r="I581" s="695">
        <v>854</v>
      </c>
      <c r="J581" s="724">
        <v>22763</v>
      </c>
      <c r="K581" s="724">
        <v>861</v>
      </c>
      <c r="L581" s="724">
        <v>21778</v>
      </c>
      <c r="M581" s="724">
        <v>872</v>
      </c>
      <c r="N581" s="724">
        <v>21166</v>
      </c>
      <c r="O581" s="724">
        <v>844</v>
      </c>
      <c r="P581" s="724">
        <v>20907</v>
      </c>
      <c r="Q581" s="724">
        <v>773</v>
      </c>
      <c r="R581" s="724">
        <v>20716</v>
      </c>
      <c r="S581" s="724">
        <v>830</v>
      </c>
      <c r="T581" s="724">
        <v>19721</v>
      </c>
      <c r="U581" s="724">
        <v>847</v>
      </c>
      <c r="V581" s="724">
        <v>19435</v>
      </c>
      <c r="W581" s="724">
        <v>807</v>
      </c>
      <c r="X581" s="724">
        <v>19957</v>
      </c>
      <c r="Y581" s="724">
        <v>820</v>
      </c>
      <c r="Z581" s="590">
        <v>21651</v>
      </c>
      <c r="AA581" s="726">
        <v>897</v>
      </c>
    </row>
    <row r="582" spans="2:27" x14ac:dyDescent="0.3">
      <c r="B582" s="693" t="s">
        <v>90</v>
      </c>
      <c r="C582" s="693" t="s">
        <v>325</v>
      </c>
      <c r="D582" s="694">
        <v>279</v>
      </c>
      <c r="E582" s="694">
        <v>0</v>
      </c>
      <c r="F582" s="694">
        <v>287</v>
      </c>
      <c r="G582" s="695">
        <v>0</v>
      </c>
      <c r="H582" s="695">
        <v>394</v>
      </c>
      <c r="I582" s="695">
        <v>0</v>
      </c>
      <c r="J582" s="724">
        <v>252</v>
      </c>
      <c r="K582" s="724">
        <v>0</v>
      </c>
      <c r="L582" s="724">
        <v>295</v>
      </c>
      <c r="M582" s="724">
        <v>0</v>
      </c>
      <c r="N582" s="724">
        <v>312</v>
      </c>
      <c r="O582" s="724">
        <v>0</v>
      </c>
      <c r="P582" s="724">
        <v>299</v>
      </c>
      <c r="Q582" s="724">
        <v>0</v>
      </c>
      <c r="R582" s="724">
        <v>318</v>
      </c>
      <c r="S582" s="724">
        <v>0</v>
      </c>
      <c r="T582" s="724">
        <v>243</v>
      </c>
      <c r="U582" s="724">
        <v>0</v>
      </c>
      <c r="V582" s="724">
        <v>211</v>
      </c>
      <c r="W582" s="724">
        <v>0</v>
      </c>
      <c r="X582" s="724">
        <v>231</v>
      </c>
      <c r="Y582" s="724">
        <v>0</v>
      </c>
      <c r="Z582" s="590">
        <v>258</v>
      </c>
      <c r="AA582" s="726">
        <v>0</v>
      </c>
    </row>
    <row r="583" spans="2:27" x14ac:dyDescent="0.3">
      <c r="B583" s="693" t="s">
        <v>90</v>
      </c>
      <c r="C583" s="693" t="s">
        <v>326</v>
      </c>
      <c r="D583" s="694">
        <v>219</v>
      </c>
      <c r="E583" s="694">
        <v>0</v>
      </c>
      <c r="F583" s="694">
        <v>292</v>
      </c>
      <c r="G583" s="695">
        <v>0</v>
      </c>
      <c r="H583" s="695">
        <v>255</v>
      </c>
      <c r="I583" s="695">
        <v>0</v>
      </c>
      <c r="J583" s="724">
        <v>285</v>
      </c>
      <c r="K583" s="724">
        <v>0</v>
      </c>
      <c r="L583" s="724">
        <v>213</v>
      </c>
      <c r="M583" s="724">
        <v>0</v>
      </c>
      <c r="N583" s="724">
        <v>224</v>
      </c>
      <c r="O583" s="724">
        <v>0</v>
      </c>
      <c r="P583" s="724">
        <v>286</v>
      </c>
      <c r="Q583" s="724">
        <v>0</v>
      </c>
      <c r="R583" s="724">
        <v>303</v>
      </c>
      <c r="S583" s="724">
        <v>0</v>
      </c>
      <c r="T583" s="724">
        <v>206</v>
      </c>
      <c r="U583" s="724">
        <v>0</v>
      </c>
      <c r="V583" s="724">
        <v>185</v>
      </c>
      <c r="W583" s="724">
        <v>0</v>
      </c>
      <c r="X583" s="724">
        <v>201</v>
      </c>
      <c r="Y583" s="724">
        <v>0</v>
      </c>
      <c r="Z583" s="590">
        <v>171</v>
      </c>
      <c r="AA583" s="726">
        <v>0</v>
      </c>
    </row>
    <row r="584" spans="2:27" x14ac:dyDescent="0.3">
      <c r="B584" s="693" t="s">
        <v>90</v>
      </c>
      <c r="C584" s="693" t="s">
        <v>289</v>
      </c>
      <c r="D584" s="694">
        <v>1775</v>
      </c>
      <c r="E584" s="694">
        <v>80</v>
      </c>
      <c r="F584" s="694">
        <v>2028</v>
      </c>
      <c r="G584" s="695">
        <v>91</v>
      </c>
      <c r="H584" s="695">
        <v>1750</v>
      </c>
      <c r="I584" s="695">
        <v>102</v>
      </c>
      <c r="J584" s="724">
        <v>2081</v>
      </c>
      <c r="K584" s="724">
        <v>103</v>
      </c>
      <c r="L584" s="724">
        <v>998</v>
      </c>
      <c r="M584" s="724">
        <v>27</v>
      </c>
      <c r="N584" s="724">
        <v>979</v>
      </c>
      <c r="O584" s="724">
        <v>24</v>
      </c>
      <c r="P584" s="724">
        <v>2316</v>
      </c>
      <c r="Q584" s="724">
        <v>52</v>
      </c>
      <c r="R584" s="724">
        <v>818</v>
      </c>
      <c r="S584" s="724">
        <v>34</v>
      </c>
      <c r="T584" s="724">
        <v>813</v>
      </c>
      <c r="U584" s="724">
        <v>49</v>
      </c>
      <c r="V584" s="724">
        <v>678</v>
      </c>
      <c r="W584" s="724">
        <v>42</v>
      </c>
      <c r="X584" s="724">
        <v>508</v>
      </c>
      <c r="Y584" s="724">
        <v>38</v>
      </c>
      <c r="Z584" s="590">
        <v>94</v>
      </c>
      <c r="AA584" s="726">
        <v>23</v>
      </c>
    </row>
    <row r="585" spans="2:27" x14ac:dyDescent="0.3">
      <c r="B585" s="693" t="s">
        <v>90</v>
      </c>
      <c r="C585" s="693" t="s">
        <v>290</v>
      </c>
      <c r="D585" s="694">
        <v>2480</v>
      </c>
      <c r="E585" s="694">
        <v>145</v>
      </c>
      <c r="F585" s="694">
        <v>2570</v>
      </c>
      <c r="G585" s="695">
        <v>182</v>
      </c>
      <c r="H585" s="695">
        <v>2586</v>
      </c>
      <c r="I585" s="695">
        <v>154</v>
      </c>
      <c r="J585" s="724">
        <v>2291</v>
      </c>
      <c r="K585" s="724">
        <v>125</v>
      </c>
      <c r="L585" s="724">
        <v>1800</v>
      </c>
      <c r="M585" s="724">
        <v>96</v>
      </c>
      <c r="N585" s="724">
        <v>1506</v>
      </c>
      <c r="O585" s="724">
        <v>41</v>
      </c>
      <c r="P585" s="724">
        <v>1562</v>
      </c>
      <c r="Q585" s="724">
        <v>66</v>
      </c>
      <c r="R585" s="724">
        <v>1536</v>
      </c>
      <c r="S585" s="724">
        <v>58</v>
      </c>
      <c r="T585" s="724">
        <v>1304</v>
      </c>
      <c r="U585" s="724">
        <v>82</v>
      </c>
      <c r="V585" s="724">
        <v>1136</v>
      </c>
      <c r="W585" s="724">
        <v>75</v>
      </c>
      <c r="X585" s="724">
        <v>964</v>
      </c>
      <c r="Y585" s="724">
        <v>68</v>
      </c>
      <c r="Z585" s="590">
        <v>803</v>
      </c>
      <c r="AA585" s="726">
        <v>82</v>
      </c>
    </row>
    <row r="586" spans="2:27" x14ac:dyDescent="0.3">
      <c r="B586" s="693" t="s">
        <v>90</v>
      </c>
      <c r="C586" s="693" t="s">
        <v>291</v>
      </c>
      <c r="D586" s="694">
        <v>4376</v>
      </c>
      <c r="E586" s="694">
        <v>271</v>
      </c>
      <c r="F586" s="694">
        <v>5419</v>
      </c>
      <c r="G586" s="695">
        <v>321</v>
      </c>
      <c r="H586" s="695">
        <v>5782</v>
      </c>
      <c r="I586" s="695">
        <v>327</v>
      </c>
      <c r="J586" s="724">
        <v>5184</v>
      </c>
      <c r="K586" s="724">
        <v>299</v>
      </c>
      <c r="L586" s="724">
        <v>4807</v>
      </c>
      <c r="M586" s="724">
        <v>217</v>
      </c>
      <c r="N586" s="724">
        <v>4083</v>
      </c>
      <c r="O586" s="724">
        <v>182</v>
      </c>
      <c r="P586" s="724">
        <v>4825</v>
      </c>
      <c r="Q586" s="724">
        <v>243</v>
      </c>
      <c r="R586" s="724">
        <v>4460</v>
      </c>
      <c r="S586" s="724">
        <v>183</v>
      </c>
      <c r="T586" s="724">
        <v>4278</v>
      </c>
      <c r="U586" s="724">
        <v>221</v>
      </c>
      <c r="V586" s="724">
        <v>4104</v>
      </c>
      <c r="W586" s="724">
        <v>227</v>
      </c>
      <c r="X586" s="724">
        <v>3448</v>
      </c>
      <c r="Y586" s="724">
        <v>154</v>
      </c>
      <c r="Z586" s="590">
        <v>2727</v>
      </c>
      <c r="AA586" s="726">
        <v>161</v>
      </c>
    </row>
    <row r="587" spans="2:27" x14ac:dyDescent="0.3">
      <c r="B587" s="693" t="s">
        <v>90</v>
      </c>
      <c r="C587" s="693" t="s">
        <v>292</v>
      </c>
      <c r="D587" s="694">
        <v>5619</v>
      </c>
      <c r="E587" s="694">
        <v>273</v>
      </c>
      <c r="F587" s="694">
        <v>6723</v>
      </c>
      <c r="G587" s="695">
        <v>301</v>
      </c>
      <c r="H587" s="695">
        <v>6763</v>
      </c>
      <c r="I587" s="695">
        <v>333</v>
      </c>
      <c r="J587" s="724">
        <v>6846</v>
      </c>
      <c r="K587" s="724">
        <v>411</v>
      </c>
      <c r="L587" s="724">
        <v>6091</v>
      </c>
      <c r="M587" s="724">
        <v>354</v>
      </c>
      <c r="N587" s="724">
        <v>5407</v>
      </c>
      <c r="O587" s="724">
        <v>178</v>
      </c>
      <c r="P587" s="724">
        <v>6262</v>
      </c>
      <c r="Q587" s="724">
        <v>308</v>
      </c>
      <c r="R587" s="724">
        <v>5875</v>
      </c>
      <c r="S587" s="724">
        <v>237</v>
      </c>
      <c r="T587" s="724">
        <v>5679</v>
      </c>
      <c r="U587" s="724">
        <v>252</v>
      </c>
      <c r="V587" s="724">
        <v>5711</v>
      </c>
      <c r="W587" s="724">
        <v>282</v>
      </c>
      <c r="X587" s="724">
        <v>5062</v>
      </c>
      <c r="Y587" s="724">
        <v>253</v>
      </c>
      <c r="Z587" s="590">
        <v>4172</v>
      </c>
      <c r="AA587" s="726">
        <v>188</v>
      </c>
    </row>
    <row r="588" spans="2:27" x14ac:dyDescent="0.3">
      <c r="B588" s="693" t="s">
        <v>90</v>
      </c>
      <c r="C588" s="693" t="s">
        <v>293</v>
      </c>
      <c r="D588" s="694">
        <v>4655</v>
      </c>
      <c r="E588" s="694">
        <v>194</v>
      </c>
      <c r="F588" s="694">
        <v>5890</v>
      </c>
      <c r="G588" s="695">
        <v>218</v>
      </c>
      <c r="H588" s="695">
        <v>4786</v>
      </c>
      <c r="I588" s="695">
        <v>117</v>
      </c>
      <c r="J588" s="724">
        <v>4899</v>
      </c>
      <c r="K588" s="724">
        <v>218</v>
      </c>
      <c r="L588" s="724">
        <v>5003</v>
      </c>
      <c r="M588" s="724">
        <v>299</v>
      </c>
      <c r="N588" s="724">
        <v>3974</v>
      </c>
      <c r="O588" s="724">
        <v>105</v>
      </c>
      <c r="P588" s="724">
        <v>3740</v>
      </c>
      <c r="Q588" s="724">
        <v>123</v>
      </c>
      <c r="R588" s="724">
        <v>3539</v>
      </c>
      <c r="S588" s="724">
        <v>140</v>
      </c>
      <c r="T588" s="724">
        <v>3694</v>
      </c>
      <c r="U588" s="724">
        <v>164</v>
      </c>
      <c r="V588" s="724">
        <v>3479</v>
      </c>
      <c r="W588" s="724">
        <v>132</v>
      </c>
      <c r="X588" s="724">
        <v>3113</v>
      </c>
      <c r="Y588" s="724">
        <v>142</v>
      </c>
      <c r="Z588" s="590">
        <v>3627</v>
      </c>
      <c r="AA588" s="726">
        <v>151</v>
      </c>
    </row>
    <row r="589" spans="2:27" x14ac:dyDescent="0.3">
      <c r="B589" s="693" t="s">
        <v>90</v>
      </c>
      <c r="C589" s="693" t="s">
        <v>294</v>
      </c>
      <c r="D589" s="694">
        <v>3275</v>
      </c>
      <c r="E589" s="694">
        <v>107</v>
      </c>
      <c r="F589" s="694">
        <v>3871</v>
      </c>
      <c r="G589" s="695">
        <v>183</v>
      </c>
      <c r="H589" s="695">
        <v>3809</v>
      </c>
      <c r="I589" s="695">
        <v>268</v>
      </c>
      <c r="J589" s="724">
        <v>5088</v>
      </c>
      <c r="K589" s="724">
        <v>115</v>
      </c>
      <c r="L589" s="724">
        <v>4201</v>
      </c>
      <c r="M589" s="724">
        <v>162</v>
      </c>
      <c r="N589" s="724">
        <v>5160</v>
      </c>
      <c r="O589" s="724">
        <v>81</v>
      </c>
      <c r="P589" s="724">
        <v>6458</v>
      </c>
      <c r="Q589" s="724">
        <v>144</v>
      </c>
      <c r="R589" s="724">
        <v>6426</v>
      </c>
      <c r="S589" s="724">
        <v>149</v>
      </c>
      <c r="T589" s="724">
        <v>6596</v>
      </c>
      <c r="U589" s="724">
        <v>115</v>
      </c>
      <c r="V589" s="724">
        <v>8800</v>
      </c>
      <c r="W589" s="724">
        <v>153</v>
      </c>
      <c r="X589" s="724">
        <v>8018</v>
      </c>
      <c r="Y589" s="724">
        <v>124</v>
      </c>
      <c r="Z589" s="590">
        <v>6434</v>
      </c>
      <c r="AA589" s="726">
        <v>93</v>
      </c>
    </row>
    <row r="590" spans="2:27" x14ac:dyDescent="0.3">
      <c r="B590" s="693" t="s">
        <v>90</v>
      </c>
      <c r="C590" s="693" t="s">
        <v>327</v>
      </c>
      <c r="D590" s="694">
        <v>1086</v>
      </c>
      <c r="E590" s="694">
        <v>31</v>
      </c>
      <c r="F590" s="694">
        <v>1442</v>
      </c>
      <c r="G590" s="695">
        <v>77</v>
      </c>
      <c r="H590" s="695">
        <v>1807</v>
      </c>
      <c r="I590" s="695">
        <v>116</v>
      </c>
      <c r="J590" s="724">
        <v>1865</v>
      </c>
      <c r="K590" s="724">
        <v>91</v>
      </c>
      <c r="L590" s="724">
        <v>1981</v>
      </c>
      <c r="M590" s="724">
        <v>138</v>
      </c>
      <c r="N590" s="724">
        <v>2350</v>
      </c>
      <c r="O590" s="724">
        <v>107</v>
      </c>
      <c r="P590" s="724">
        <v>1973</v>
      </c>
      <c r="Q590" s="724">
        <v>83</v>
      </c>
      <c r="R590" s="724">
        <v>1948</v>
      </c>
      <c r="S590" s="724">
        <v>121</v>
      </c>
      <c r="T590" s="724">
        <v>1957</v>
      </c>
      <c r="U590" s="724">
        <v>151</v>
      </c>
      <c r="V590" s="724">
        <v>2201</v>
      </c>
      <c r="W590" s="724">
        <v>156</v>
      </c>
      <c r="X590" s="724">
        <v>1984</v>
      </c>
      <c r="Y590" s="724">
        <v>104</v>
      </c>
      <c r="Z590" s="590">
        <v>1630</v>
      </c>
      <c r="AA590" s="726">
        <v>86</v>
      </c>
    </row>
    <row r="591" spans="2:27" x14ac:dyDescent="0.3">
      <c r="B591" s="693" t="s">
        <v>91</v>
      </c>
      <c r="C591" s="693" t="s">
        <v>223</v>
      </c>
      <c r="D591" s="694">
        <v>25</v>
      </c>
      <c r="E591" s="694">
        <v>0</v>
      </c>
      <c r="F591" s="694">
        <v>37</v>
      </c>
      <c r="G591" s="695">
        <v>0</v>
      </c>
      <c r="H591" s="695">
        <v>34</v>
      </c>
      <c r="I591" s="695">
        <v>0</v>
      </c>
      <c r="J591" s="724">
        <v>41</v>
      </c>
      <c r="K591" s="724">
        <v>0</v>
      </c>
      <c r="L591" s="724">
        <v>13</v>
      </c>
      <c r="M591" s="724">
        <v>0</v>
      </c>
      <c r="N591" s="724">
        <v>42</v>
      </c>
      <c r="O591" s="724">
        <v>0</v>
      </c>
      <c r="P591" s="724">
        <v>19</v>
      </c>
      <c r="Q591" s="724">
        <v>0</v>
      </c>
      <c r="R591" s="724">
        <v>51</v>
      </c>
      <c r="S591" s="724">
        <v>0</v>
      </c>
      <c r="T591" s="724">
        <v>41</v>
      </c>
      <c r="U591" s="724">
        <v>0</v>
      </c>
      <c r="V591" s="724">
        <v>25</v>
      </c>
      <c r="W591" s="724">
        <v>0</v>
      </c>
      <c r="X591" s="724">
        <v>39</v>
      </c>
      <c r="Y591" s="724">
        <v>0</v>
      </c>
      <c r="Z591" s="590">
        <v>40</v>
      </c>
      <c r="AA591" s="726">
        <v>0</v>
      </c>
    </row>
    <row r="592" spans="2:27" x14ac:dyDescent="0.3">
      <c r="B592" s="693" t="s">
        <v>91</v>
      </c>
      <c r="C592" s="693" t="s">
        <v>286</v>
      </c>
      <c r="D592" s="694">
        <v>25</v>
      </c>
      <c r="E592" s="694">
        <v>0</v>
      </c>
      <c r="F592" s="694">
        <v>35</v>
      </c>
      <c r="G592" s="695">
        <v>0</v>
      </c>
      <c r="H592" s="695">
        <v>37</v>
      </c>
      <c r="I592" s="695">
        <v>0</v>
      </c>
      <c r="J592" s="724">
        <v>37</v>
      </c>
      <c r="K592" s="724">
        <v>0</v>
      </c>
      <c r="L592" s="724">
        <v>54</v>
      </c>
      <c r="M592" s="724">
        <v>0</v>
      </c>
      <c r="N592" s="724">
        <v>38</v>
      </c>
      <c r="O592" s="724">
        <v>0</v>
      </c>
      <c r="P592" s="724">
        <v>47</v>
      </c>
      <c r="Q592" s="724">
        <v>0</v>
      </c>
      <c r="R592" s="724">
        <v>39</v>
      </c>
      <c r="S592" s="724">
        <v>0</v>
      </c>
      <c r="T592" s="724">
        <v>35</v>
      </c>
      <c r="U592" s="724">
        <v>0</v>
      </c>
      <c r="V592" s="724">
        <v>69</v>
      </c>
      <c r="W592" s="724">
        <v>0</v>
      </c>
      <c r="X592" s="724">
        <v>62</v>
      </c>
      <c r="Y592" s="724">
        <v>0</v>
      </c>
      <c r="Z592" s="590">
        <v>59</v>
      </c>
      <c r="AA592" s="726">
        <v>0</v>
      </c>
    </row>
    <row r="593" spans="2:27" x14ac:dyDescent="0.3">
      <c r="B593" s="693" t="s">
        <v>91</v>
      </c>
      <c r="C593" s="693" t="s">
        <v>255</v>
      </c>
      <c r="D593" s="694">
        <v>2079</v>
      </c>
      <c r="E593" s="694">
        <v>3812</v>
      </c>
      <c r="F593" s="694">
        <v>2164</v>
      </c>
      <c r="G593" s="695">
        <v>3943</v>
      </c>
      <c r="H593" s="695">
        <v>2350</v>
      </c>
      <c r="I593" s="695">
        <v>3751</v>
      </c>
      <c r="J593" s="724">
        <v>2366</v>
      </c>
      <c r="K593" s="724">
        <v>3812</v>
      </c>
      <c r="L593" s="724">
        <v>2187</v>
      </c>
      <c r="M593" s="724">
        <v>3221</v>
      </c>
      <c r="N593" s="724">
        <v>2054</v>
      </c>
      <c r="O593" s="724">
        <v>2573</v>
      </c>
      <c r="P593" s="724">
        <v>2034</v>
      </c>
      <c r="Q593" s="724">
        <v>3041</v>
      </c>
      <c r="R593" s="724">
        <v>2083</v>
      </c>
      <c r="S593" s="724">
        <v>2925</v>
      </c>
      <c r="T593" s="724">
        <v>2028</v>
      </c>
      <c r="U593" s="724">
        <v>2855</v>
      </c>
      <c r="V593" s="724">
        <v>1905</v>
      </c>
      <c r="W593" s="724">
        <v>2599</v>
      </c>
      <c r="X593" s="724">
        <v>1868</v>
      </c>
      <c r="Y593" s="724">
        <v>2549</v>
      </c>
      <c r="Z593" s="590">
        <v>1629</v>
      </c>
      <c r="AA593" s="726">
        <v>2377</v>
      </c>
    </row>
    <row r="594" spans="2:27" x14ac:dyDescent="0.3">
      <c r="B594" s="693" t="s">
        <v>91</v>
      </c>
      <c r="C594" s="693" t="s">
        <v>224</v>
      </c>
      <c r="D594" s="694">
        <v>3143</v>
      </c>
      <c r="E594" s="694">
        <v>6135</v>
      </c>
      <c r="F594" s="694">
        <v>3409</v>
      </c>
      <c r="G594" s="695">
        <v>6243</v>
      </c>
      <c r="H594" s="695">
        <v>3168</v>
      </c>
      <c r="I594" s="695">
        <v>5791</v>
      </c>
      <c r="J594" s="724">
        <v>3334</v>
      </c>
      <c r="K594" s="724">
        <v>5541</v>
      </c>
      <c r="L594" s="724">
        <v>3222</v>
      </c>
      <c r="M594" s="724">
        <v>5641</v>
      </c>
      <c r="N594" s="724">
        <v>2865</v>
      </c>
      <c r="O594" s="724">
        <v>4051</v>
      </c>
      <c r="P594" s="724">
        <v>2952</v>
      </c>
      <c r="Q594" s="724">
        <v>4671</v>
      </c>
      <c r="R594" s="724">
        <v>2627</v>
      </c>
      <c r="S594" s="724">
        <v>4496</v>
      </c>
      <c r="T594" s="724">
        <v>2753</v>
      </c>
      <c r="U594" s="724">
        <v>4457</v>
      </c>
      <c r="V594" s="724">
        <v>2691</v>
      </c>
      <c r="W594" s="724">
        <v>4002</v>
      </c>
      <c r="X594" s="724">
        <v>2477</v>
      </c>
      <c r="Y594" s="724">
        <v>3797</v>
      </c>
      <c r="Z594" s="590">
        <v>2422</v>
      </c>
      <c r="AA594" s="726">
        <v>3766</v>
      </c>
    </row>
    <row r="595" spans="2:27" x14ac:dyDescent="0.3">
      <c r="B595" s="693" t="s">
        <v>91</v>
      </c>
      <c r="C595" s="693" t="s">
        <v>225</v>
      </c>
      <c r="D595" s="694">
        <v>2856</v>
      </c>
      <c r="E595" s="694">
        <v>6679</v>
      </c>
      <c r="F595" s="694">
        <v>2956</v>
      </c>
      <c r="G595" s="695">
        <v>6213</v>
      </c>
      <c r="H595" s="695">
        <v>2734</v>
      </c>
      <c r="I595" s="695">
        <v>5527</v>
      </c>
      <c r="J595" s="724">
        <v>2644</v>
      </c>
      <c r="K595" s="724">
        <v>4943</v>
      </c>
      <c r="L595" s="724">
        <v>2774</v>
      </c>
      <c r="M595" s="724">
        <v>4633</v>
      </c>
      <c r="N595" s="724">
        <v>2526</v>
      </c>
      <c r="O595" s="724">
        <v>4136</v>
      </c>
      <c r="P595" s="724">
        <v>2500</v>
      </c>
      <c r="Q595" s="724">
        <v>4241</v>
      </c>
      <c r="R595" s="724">
        <v>2417</v>
      </c>
      <c r="S595" s="724">
        <v>4121</v>
      </c>
      <c r="T595" s="724">
        <v>2241</v>
      </c>
      <c r="U595" s="724">
        <v>3898</v>
      </c>
      <c r="V595" s="724">
        <v>2289</v>
      </c>
      <c r="W595" s="724">
        <v>3858</v>
      </c>
      <c r="X595" s="724">
        <v>2243</v>
      </c>
      <c r="Y595" s="724">
        <v>3498</v>
      </c>
      <c r="Z595" s="590">
        <v>2017</v>
      </c>
      <c r="AA595" s="726">
        <v>3524</v>
      </c>
    </row>
    <row r="596" spans="2:27" x14ac:dyDescent="0.3">
      <c r="B596" s="693" t="s">
        <v>91</v>
      </c>
      <c r="C596" s="693" t="s">
        <v>226</v>
      </c>
      <c r="D596" s="694">
        <v>2768</v>
      </c>
      <c r="E596" s="694">
        <v>6050</v>
      </c>
      <c r="F596" s="694">
        <v>2798</v>
      </c>
      <c r="G596" s="695">
        <v>6227</v>
      </c>
      <c r="H596" s="695">
        <v>2598</v>
      </c>
      <c r="I596" s="695">
        <v>5374</v>
      </c>
      <c r="J596" s="724">
        <v>2554</v>
      </c>
      <c r="K596" s="724">
        <v>4771</v>
      </c>
      <c r="L596" s="724">
        <v>2342</v>
      </c>
      <c r="M596" s="724">
        <v>4284</v>
      </c>
      <c r="N596" s="724">
        <v>2309</v>
      </c>
      <c r="O596" s="724">
        <v>3780</v>
      </c>
      <c r="P596" s="724">
        <v>2479</v>
      </c>
      <c r="Q596" s="724">
        <v>4004</v>
      </c>
      <c r="R596" s="724">
        <v>2313</v>
      </c>
      <c r="S596" s="724">
        <v>3823</v>
      </c>
      <c r="T596" s="724">
        <v>2299</v>
      </c>
      <c r="U596" s="724">
        <v>3673</v>
      </c>
      <c r="V596" s="724">
        <v>2124</v>
      </c>
      <c r="W596" s="724">
        <v>3577</v>
      </c>
      <c r="X596" s="724">
        <v>2184</v>
      </c>
      <c r="Y596" s="724">
        <v>3573</v>
      </c>
      <c r="Z596" s="590">
        <v>2165</v>
      </c>
      <c r="AA596" s="726">
        <v>3406</v>
      </c>
    </row>
    <row r="597" spans="2:27" x14ac:dyDescent="0.3">
      <c r="B597" s="693" t="s">
        <v>91</v>
      </c>
      <c r="C597" s="693" t="s">
        <v>227</v>
      </c>
      <c r="D597" s="694">
        <v>2585</v>
      </c>
      <c r="E597" s="694">
        <v>5542</v>
      </c>
      <c r="F597" s="694">
        <v>2755</v>
      </c>
      <c r="G597" s="695">
        <v>5679</v>
      </c>
      <c r="H597" s="695">
        <v>2604</v>
      </c>
      <c r="I597" s="695">
        <v>5282</v>
      </c>
      <c r="J597" s="724">
        <v>2510</v>
      </c>
      <c r="K597" s="724">
        <v>4589</v>
      </c>
      <c r="L597" s="724">
        <v>2390</v>
      </c>
      <c r="M597" s="724">
        <v>4295</v>
      </c>
      <c r="N597" s="724">
        <v>2061</v>
      </c>
      <c r="O597" s="724">
        <v>3363</v>
      </c>
      <c r="P597" s="724">
        <v>2349</v>
      </c>
      <c r="Q597" s="724">
        <v>3700</v>
      </c>
      <c r="R597" s="724">
        <v>2352</v>
      </c>
      <c r="S597" s="724">
        <v>3687</v>
      </c>
      <c r="T597" s="724">
        <v>2160</v>
      </c>
      <c r="U597" s="724">
        <v>3466</v>
      </c>
      <c r="V597" s="724">
        <v>2118</v>
      </c>
      <c r="W597" s="724">
        <v>3432</v>
      </c>
      <c r="X597" s="724">
        <v>1924</v>
      </c>
      <c r="Y597" s="724">
        <v>3342</v>
      </c>
      <c r="Z597" s="590">
        <v>1959</v>
      </c>
      <c r="AA597" s="726">
        <v>3410</v>
      </c>
    </row>
    <row r="598" spans="2:27" x14ac:dyDescent="0.3">
      <c r="B598" s="693" t="s">
        <v>91</v>
      </c>
      <c r="C598" s="693" t="s">
        <v>228</v>
      </c>
      <c r="D598" s="694">
        <v>2449</v>
      </c>
      <c r="E598" s="694">
        <v>4559</v>
      </c>
      <c r="F598" s="694">
        <v>2629</v>
      </c>
      <c r="G598" s="695">
        <v>5491</v>
      </c>
      <c r="H598" s="695">
        <v>2510</v>
      </c>
      <c r="I598" s="695">
        <v>4918</v>
      </c>
      <c r="J598" s="724">
        <v>2507</v>
      </c>
      <c r="K598" s="724">
        <v>4425</v>
      </c>
      <c r="L598" s="724">
        <v>2293</v>
      </c>
      <c r="M598" s="724">
        <v>4058</v>
      </c>
      <c r="N598" s="724">
        <v>2132</v>
      </c>
      <c r="O598" s="724">
        <v>3318</v>
      </c>
      <c r="P598" s="724">
        <v>2198</v>
      </c>
      <c r="Q598" s="724">
        <v>3416</v>
      </c>
      <c r="R598" s="724">
        <v>2216</v>
      </c>
      <c r="S598" s="724">
        <v>3424</v>
      </c>
      <c r="T598" s="724">
        <v>2256</v>
      </c>
      <c r="U598" s="724">
        <v>3397</v>
      </c>
      <c r="V598" s="724">
        <v>2095</v>
      </c>
      <c r="W598" s="724">
        <v>3331</v>
      </c>
      <c r="X598" s="724">
        <v>2147</v>
      </c>
      <c r="Y598" s="724">
        <v>3237</v>
      </c>
      <c r="Z598" s="590">
        <v>1974</v>
      </c>
      <c r="AA598" s="726">
        <v>3177</v>
      </c>
    </row>
    <row r="599" spans="2:27" x14ac:dyDescent="0.3">
      <c r="B599" s="693" t="s">
        <v>91</v>
      </c>
      <c r="C599" s="693" t="s">
        <v>229</v>
      </c>
      <c r="D599" s="694">
        <v>2903</v>
      </c>
      <c r="E599" s="694">
        <v>2632</v>
      </c>
      <c r="F599" s="694">
        <v>3186</v>
      </c>
      <c r="G599" s="695">
        <v>3492</v>
      </c>
      <c r="H599" s="695">
        <v>2978</v>
      </c>
      <c r="I599" s="695">
        <v>3373</v>
      </c>
      <c r="J599" s="724">
        <v>3177</v>
      </c>
      <c r="K599" s="724">
        <v>3250</v>
      </c>
      <c r="L599" s="724">
        <v>3115</v>
      </c>
      <c r="M599" s="724">
        <v>3072</v>
      </c>
      <c r="N599" s="724">
        <v>2763</v>
      </c>
      <c r="O599" s="724">
        <v>2594</v>
      </c>
      <c r="P599" s="724">
        <v>2916</v>
      </c>
      <c r="Q599" s="724">
        <v>2791</v>
      </c>
      <c r="R599" s="724">
        <v>2753</v>
      </c>
      <c r="S599" s="724">
        <v>2962</v>
      </c>
      <c r="T599" s="724">
        <v>2834</v>
      </c>
      <c r="U599" s="724">
        <v>2958</v>
      </c>
      <c r="V599" s="724">
        <v>2848</v>
      </c>
      <c r="W599" s="724">
        <v>2913</v>
      </c>
      <c r="X599" s="724">
        <v>2759</v>
      </c>
      <c r="Y599" s="724">
        <v>2764</v>
      </c>
      <c r="Z599" s="590">
        <v>2736</v>
      </c>
      <c r="AA599" s="726">
        <v>2804</v>
      </c>
    </row>
    <row r="600" spans="2:27" x14ac:dyDescent="0.3">
      <c r="B600" s="693" t="s">
        <v>91</v>
      </c>
      <c r="C600" s="693" t="s">
        <v>287</v>
      </c>
      <c r="D600" s="694">
        <v>2610</v>
      </c>
      <c r="E600" s="694">
        <v>2416</v>
      </c>
      <c r="F600" s="694">
        <v>2601</v>
      </c>
      <c r="G600" s="695">
        <v>2834</v>
      </c>
      <c r="H600" s="695">
        <v>2504</v>
      </c>
      <c r="I600" s="695">
        <v>2710</v>
      </c>
      <c r="J600" s="724">
        <v>2478</v>
      </c>
      <c r="K600" s="724">
        <v>2543</v>
      </c>
      <c r="L600" s="724">
        <v>2580</v>
      </c>
      <c r="M600" s="724">
        <v>2601</v>
      </c>
      <c r="N600" s="724">
        <v>2293</v>
      </c>
      <c r="O600" s="724">
        <v>2151</v>
      </c>
      <c r="P600" s="724">
        <v>2377</v>
      </c>
      <c r="Q600" s="724">
        <v>2354</v>
      </c>
      <c r="R600" s="724">
        <v>2467</v>
      </c>
      <c r="S600" s="724">
        <v>2357</v>
      </c>
      <c r="T600" s="724">
        <v>2383</v>
      </c>
      <c r="U600" s="724">
        <v>2361</v>
      </c>
      <c r="V600" s="724">
        <v>2393</v>
      </c>
      <c r="W600" s="724">
        <v>2418</v>
      </c>
      <c r="X600" s="724">
        <v>2458</v>
      </c>
      <c r="Y600" s="724">
        <v>2272</v>
      </c>
      <c r="Z600" s="590">
        <v>2549</v>
      </c>
      <c r="AA600" s="726">
        <v>2315</v>
      </c>
    </row>
    <row r="601" spans="2:27" x14ac:dyDescent="0.3">
      <c r="B601" s="693" t="s">
        <v>91</v>
      </c>
      <c r="C601" s="693" t="s">
        <v>230</v>
      </c>
      <c r="D601" s="694">
        <v>2190</v>
      </c>
      <c r="E601" s="694">
        <v>1615</v>
      </c>
      <c r="F601" s="694">
        <v>2346</v>
      </c>
      <c r="G601" s="695">
        <v>2206</v>
      </c>
      <c r="H601" s="695">
        <v>2033</v>
      </c>
      <c r="I601" s="695">
        <v>2199</v>
      </c>
      <c r="J601" s="724">
        <v>2115</v>
      </c>
      <c r="K601" s="724">
        <v>2001</v>
      </c>
      <c r="L601" s="724">
        <v>2096</v>
      </c>
      <c r="M601" s="724">
        <v>2011</v>
      </c>
      <c r="N601" s="724">
        <v>2000</v>
      </c>
      <c r="O601" s="724">
        <v>1812</v>
      </c>
      <c r="P601" s="724">
        <v>2020</v>
      </c>
      <c r="Q601" s="724">
        <v>1979</v>
      </c>
      <c r="R601" s="724">
        <v>2027</v>
      </c>
      <c r="S601" s="724">
        <v>1853</v>
      </c>
      <c r="T601" s="724">
        <v>2141</v>
      </c>
      <c r="U601" s="724">
        <v>1788</v>
      </c>
      <c r="V601" s="724">
        <v>2035</v>
      </c>
      <c r="W601" s="724">
        <v>1908</v>
      </c>
      <c r="X601" s="724">
        <v>2232</v>
      </c>
      <c r="Y601" s="724">
        <v>1897</v>
      </c>
      <c r="Z601" s="590">
        <v>2157</v>
      </c>
      <c r="AA601" s="726">
        <v>1931</v>
      </c>
    </row>
    <row r="602" spans="2:27" x14ac:dyDescent="0.3">
      <c r="B602" s="693" t="s">
        <v>91</v>
      </c>
      <c r="C602" s="693" t="s">
        <v>231</v>
      </c>
      <c r="D602" s="694">
        <v>1840</v>
      </c>
      <c r="E602" s="694">
        <v>1151</v>
      </c>
      <c r="F602" s="694">
        <v>1864</v>
      </c>
      <c r="G602" s="695">
        <v>1412</v>
      </c>
      <c r="H602" s="695">
        <v>1865</v>
      </c>
      <c r="I602" s="695">
        <v>1562</v>
      </c>
      <c r="J602" s="724">
        <v>1752</v>
      </c>
      <c r="K602" s="724">
        <v>1461</v>
      </c>
      <c r="L602" s="724">
        <v>1790</v>
      </c>
      <c r="M602" s="724">
        <v>1470</v>
      </c>
      <c r="N602" s="724">
        <v>1672</v>
      </c>
      <c r="O602" s="724">
        <v>1317</v>
      </c>
      <c r="P602" s="724">
        <v>1695</v>
      </c>
      <c r="Q602" s="724">
        <v>1439</v>
      </c>
      <c r="R602" s="724">
        <v>1797</v>
      </c>
      <c r="S602" s="724">
        <v>1475</v>
      </c>
      <c r="T602" s="724">
        <v>1816</v>
      </c>
      <c r="U602" s="724">
        <v>1429</v>
      </c>
      <c r="V602" s="724">
        <v>1820</v>
      </c>
      <c r="W602" s="724">
        <v>1375</v>
      </c>
      <c r="X602" s="724">
        <v>1874</v>
      </c>
      <c r="Y602" s="724">
        <v>1465</v>
      </c>
      <c r="Z602" s="590">
        <v>1997</v>
      </c>
      <c r="AA602" s="726">
        <v>1520</v>
      </c>
    </row>
    <row r="603" spans="2:27" x14ac:dyDescent="0.3">
      <c r="B603" s="693" t="s">
        <v>91</v>
      </c>
      <c r="C603" s="693" t="s">
        <v>288</v>
      </c>
      <c r="D603" s="694">
        <v>1610</v>
      </c>
      <c r="E603" s="694">
        <v>500</v>
      </c>
      <c r="F603" s="694">
        <v>1698</v>
      </c>
      <c r="G603" s="695">
        <v>707</v>
      </c>
      <c r="H603" s="695">
        <v>1622</v>
      </c>
      <c r="I603" s="695">
        <v>592</v>
      </c>
      <c r="J603" s="724">
        <v>1574</v>
      </c>
      <c r="K603" s="724">
        <v>654</v>
      </c>
      <c r="L603" s="724">
        <v>1603</v>
      </c>
      <c r="M603" s="724">
        <v>740</v>
      </c>
      <c r="N603" s="724">
        <v>1514</v>
      </c>
      <c r="O603" s="724">
        <v>581</v>
      </c>
      <c r="P603" s="724">
        <v>1621</v>
      </c>
      <c r="Q603" s="724">
        <v>739</v>
      </c>
      <c r="R603" s="724">
        <v>1633</v>
      </c>
      <c r="S603" s="724">
        <v>788</v>
      </c>
      <c r="T603" s="724">
        <v>1656</v>
      </c>
      <c r="U603" s="724">
        <v>763</v>
      </c>
      <c r="V603" s="724">
        <v>1628</v>
      </c>
      <c r="W603" s="724">
        <v>744</v>
      </c>
      <c r="X603" s="724">
        <v>1824</v>
      </c>
      <c r="Y603" s="724">
        <v>690</v>
      </c>
      <c r="Z603" s="590">
        <v>1763</v>
      </c>
      <c r="AA603" s="726">
        <v>861</v>
      </c>
    </row>
    <row r="604" spans="2:27" x14ac:dyDescent="0.3">
      <c r="B604" s="693" t="s">
        <v>91</v>
      </c>
      <c r="C604" s="693" t="s">
        <v>232</v>
      </c>
      <c r="D604" s="694">
        <v>1346</v>
      </c>
      <c r="E604" s="694">
        <v>372</v>
      </c>
      <c r="F604" s="694">
        <v>1287</v>
      </c>
      <c r="G604" s="695">
        <v>417</v>
      </c>
      <c r="H604" s="695">
        <v>1234</v>
      </c>
      <c r="I604" s="695">
        <v>517</v>
      </c>
      <c r="J604" s="724">
        <v>1222</v>
      </c>
      <c r="K604" s="724">
        <v>415</v>
      </c>
      <c r="L604" s="724">
        <v>1265</v>
      </c>
      <c r="M604" s="724">
        <v>490</v>
      </c>
      <c r="N604" s="724">
        <v>1263</v>
      </c>
      <c r="O604" s="724">
        <v>446</v>
      </c>
      <c r="P604" s="724">
        <v>1249</v>
      </c>
      <c r="Q604" s="724">
        <v>513</v>
      </c>
      <c r="R604" s="724">
        <v>1321</v>
      </c>
      <c r="S604" s="724">
        <v>573</v>
      </c>
      <c r="T604" s="724">
        <v>1336</v>
      </c>
      <c r="U604" s="724">
        <v>574</v>
      </c>
      <c r="V604" s="724">
        <v>1348</v>
      </c>
      <c r="W604" s="724">
        <v>577</v>
      </c>
      <c r="X604" s="724">
        <v>1349</v>
      </c>
      <c r="Y604" s="724">
        <v>544</v>
      </c>
      <c r="Z604" s="590">
        <v>1478</v>
      </c>
      <c r="AA604" s="726">
        <v>515</v>
      </c>
    </row>
    <row r="605" spans="2:27" x14ac:dyDescent="0.3">
      <c r="B605" s="693" t="s">
        <v>91</v>
      </c>
      <c r="C605" s="693" t="s">
        <v>325</v>
      </c>
      <c r="D605" s="694">
        <v>0</v>
      </c>
      <c r="E605" s="694">
        <v>0</v>
      </c>
      <c r="F605" s="694">
        <v>0</v>
      </c>
      <c r="G605" s="695">
        <v>0</v>
      </c>
      <c r="H605" s="695">
        <v>0</v>
      </c>
      <c r="I605" s="695">
        <v>0</v>
      </c>
      <c r="J605" s="724">
        <v>0</v>
      </c>
      <c r="K605" s="724">
        <v>0</v>
      </c>
      <c r="L605" s="724">
        <v>0</v>
      </c>
      <c r="M605" s="724">
        <v>0</v>
      </c>
      <c r="N605" s="724">
        <v>0</v>
      </c>
      <c r="O605" s="724">
        <v>0</v>
      </c>
      <c r="P605" s="724">
        <v>0</v>
      </c>
      <c r="Q605" s="724">
        <v>0</v>
      </c>
      <c r="R605" s="724">
        <v>0</v>
      </c>
      <c r="S605" s="724">
        <v>0</v>
      </c>
      <c r="T605" s="724">
        <v>0</v>
      </c>
      <c r="U605" s="724">
        <v>0</v>
      </c>
      <c r="V605" s="724">
        <v>0</v>
      </c>
      <c r="W605" s="724">
        <v>0</v>
      </c>
      <c r="X605" s="724">
        <v>0</v>
      </c>
      <c r="Y605" s="724">
        <v>0</v>
      </c>
      <c r="Z605" s="590">
        <v>0</v>
      </c>
      <c r="AA605" s="726">
        <v>0</v>
      </c>
    </row>
    <row r="606" spans="2:27" x14ac:dyDescent="0.3">
      <c r="B606" s="693" t="s">
        <v>91</v>
      </c>
      <c r="C606" s="693" t="s">
        <v>326</v>
      </c>
      <c r="D606" s="694">
        <v>0</v>
      </c>
      <c r="E606" s="694">
        <v>0</v>
      </c>
      <c r="F606" s="694">
        <v>0</v>
      </c>
      <c r="G606" s="695">
        <v>0</v>
      </c>
      <c r="H606" s="695">
        <v>0</v>
      </c>
      <c r="I606" s="695">
        <v>0</v>
      </c>
      <c r="J606" s="724">
        <v>0</v>
      </c>
      <c r="K606" s="724">
        <v>0</v>
      </c>
      <c r="L606" s="724">
        <v>0</v>
      </c>
      <c r="M606" s="724">
        <v>0</v>
      </c>
      <c r="N606" s="724">
        <v>0</v>
      </c>
      <c r="O606" s="724">
        <v>0</v>
      </c>
      <c r="P606" s="724">
        <v>0</v>
      </c>
      <c r="Q606" s="724">
        <v>0</v>
      </c>
      <c r="R606" s="724">
        <v>0</v>
      </c>
      <c r="S606" s="724">
        <v>0</v>
      </c>
      <c r="T606" s="724">
        <v>0</v>
      </c>
      <c r="U606" s="724">
        <v>0</v>
      </c>
      <c r="V606" s="724">
        <v>0</v>
      </c>
      <c r="W606" s="724">
        <v>0</v>
      </c>
      <c r="X606" s="724">
        <v>0</v>
      </c>
      <c r="Y606" s="724">
        <v>0</v>
      </c>
      <c r="Z606" s="590">
        <v>0</v>
      </c>
      <c r="AA606" s="726">
        <v>0</v>
      </c>
    </row>
    <row r="607" spans="2:27" x14ac:dyDescent="0.3">
      <c r="B607" s="693" t="s">
        <v>91</v>
      </c>
      <c r="C607" s="693" t="s">
        <v>289</v>
      </c>
      <c r="D607" s="694">
        <v>640</v>
      </c>
      <c r="E607" s="694">
        <v>1519</v>
      </c>
      <c r="F607" s="694">
        <v>233</v>
      </c>
      <c r="G607" s="695">
        <v>606</v>
      </c>
      <c r="H607" s="695">
        <v>717</v>
      </c>
      <c r="I607" s="695">
        <v>348</v>
      </c>
      <c r="J607" s="724">
        <v>1182</v>
      </c>
      <c r="K607" s="724">
        <v>808</v>
      </c>
      <c r="L607" s="724">
        <v>311</v>
      </c>
      <c r="M607" s="724">
        <v>390</v>
      </c>
      <c r="N607" s="724">
        <v>1197</v>
      </c>
      <c r="O607" s="724">
        <v>447</v>
      </c>
      <c r="P607" s="724">
        <v>1375</v>
      </c>
      <c r="Q607" s="724">
        <v>211</v>
      </c>
      <c r="R607" s="724">
        <v>1570</v>
      </c>
      <c r="S607" s="724">
        <v>0</v>
      </c>
      <c r="T607" s="724">
        <v>870</v>
      </c>
      <c r="U607" s="724">
        <v>184</v>
      </c>
      <c r="V607" s="724">
        <v>0</v>
      </c>
      <c r="W607" s="724">
        <v>0</v>
      </c>
      <c r="X607" s="724">
        <v>150</v>
      </c>
      <c r="Y607" s="724">
        <v>0</v>
      </c>
      <c r="Z607" s="590">
        <v>0</v>
      </c>
      <c r="AA607" s="726">
        <v>0</v>
      </c>
    </row>
    <row r="608" spans="2:27" x14ac:dyDescent="0.3">
      <c r="B608" s="693" t="s">
        <v>91</v>
      </c>
      <c r="C608" s="693" t="s">
        <v>290</v>
      </c>
      <c r="D608" s="694">
        <v>799</v>
      </c>
      <c r="E608" s="694">
        <v>1995</v>
      </c>
      <c r="F608" s="694">
        <v>759</v>
      </c>
      <c r="G608" s="695">
        <v>2447</v>
      </c>
      <c r="H608" s="695">
        <v>195</v>
      </c>
      <c r="I608" s="695">
        <v>376</v>
      </c>
      <c r="J608" s="724">
        <v>339</v>
      </c>
      <c r="K608" s="724">
        <v>254</v>
      </c>
      <c r="L608" s="724">
        <v>509</v>
      </c>
      <c r="M608" s="724">
        <v>257</v>
      </c>
      <c r="N608" s="724">
        <v>99</v>
      </c>
      <c r="O608" s="724">
        <v>25</v>
      </c>
      <c r="P608" s="724">
        <v>107</v>
      </c>
      <c r="Q608" s="724">
        <v>5</v>
      </c>
      <c r="R608" s="724">
        <v>125</v>
      </c>
      <c r="S608" s="724">
        <v>33</v>
      </c>
      <c r="T608" s="724">
        <v>92</v>
      </c>
      <c r="U608" s="724">
        <v>27</v>
      </c>
      <c r="V608" s="724">
        <v>138</v>
      </c>
      <c r="W608" s="724">
        <v>15</v>
      </c>
      <c r="X608" s="724">
        <v>57</v>
      </c>
      <c r="Y608" s="724">
        <v>6</v>
      </c>
      <c r="Z608" s="590">
        <v>25</v>
      </c>
      <c r="AA608" s="726">
        <v>0</v>
      </c>
    </row>
    <row r="609" spans="2:27" x14ac:dyDescent="0.3">
      <c r="B609" s="693" t="s">
        <v>91</v>
      </c>
      <c r="C609" s="693" t="s">
        <v>291</v>
      </c>
      <c r="D609" s="694">
        <v>1909</v>
      </c>
      <c r="E609" s="694">
        <v>878</v>
      </c>
      <c r="F609" s="694">
        <v>1163</v>
      </c>
      <c r="G609" s="695">
        <v>3257</v>
      </c>
      <c r="H609" s="695">
        <v>882</v>
      </c>
      <c r="I609" s="695">
        <v>1319</v>
      </c>
      <c r="J609" s="724">
        <v>731</v>
      </c>
      <c r="K609" s="724">
        <v>525</v>
      </c>
      <c r="L609" s="724">
        <v>895</v>
      </c>
      <c r="M609" s="724">
        <v>453</v>
      </c>
      <c r="N609" s="724">
        <v>707</v>
      </c>
      <c r="O609" s="724">
        <v>370</v>
      </c>
      <c r="P609" s="724">
        <v>761</v>
      </c>
      <c r="Q609" s="724">
        <v>335</v>
      </c>
      <c r="R609" s="724">
        <v>781</v>
      </c>
      <c r="S609" s="724">
        <v>317</v>
      </c>
      <c r="T609" s="724">
        <v>779</v>
      </c>
      <c r="U609" s="724">
        <v>350</v>
      </c>
      <c r="V609" s="724">
        <v>759</v>
      </c>
      <c r="W609" s="724">
        <v>316</v>
      </c>
      <c r="X609" s="724">
        <v>560</v>
      </c>
      <c r="Y609" s="724">
        <v>193</v>
      </c>
      <c r="Z609" s="590">
        <v>399</v>
      </c>
      <c r="AA609" s="726">
        <v>95</v>
      </c>
    </row>
    <row r="610" spans="2:27" x14ac:dyDescent="0.3">
      <c r="B610" s="693" t="s">
        <v>91</v>
      </c>
      <c r="C610" s="693" t="s">
        <v>292</v>
      </c>
      <c r="D610" s="694">
        <v>1875</v>
      </c>
      <c r="E610" s="694">
        <v>713</v>
      </c>
      <c r="F610" s="694">
        <v>1054</v>
      </c>
      <c r="G610" s="695">
        <v>584</v>
      </c>
      <c r="H610" s="695">
        <v>1175</v>
      </c>
      <c r="I610" s="695">
        <v>1339</v>
      </c>
      <c r="J610" s="724">
        <v>1077</v>
      </c>
      <c r="K610" s="724">
        <v>685</v>
      </c>
      <c r="L610" s="724">
        <v>962</v>
      </c>
      <c r="M610" s="724">
        <v>547</v>
      </c>
      <c r="N610" s="724">
        <v>824</v>
      </c>
      <c r="O610" s="724">
        <v>403</v>
      </c>
      <c r="P610" s="724">
        <v>893</v>
      </c>
      <c r="Q610" s="724">
        <v>493</v>
      </c>
      <c r="R610" s="724">
        <v>864</v>
      </c>
      <c r="S610" s="724">
        <v>309</v>
      </c>
      <c r="T610" s="724">
        <v>753</v>
      </c>
      <c r="U610" s="724">
        <v>342</v>
      </c>
      <c r="V610" s="724">
        <v>813</v>
      </c>
      <c r="W610" s="724">
        <v>248</v>
      </c>
      <c r="X610" s="724">
        <v>690</v>
      </c>
      <c r="Y610" s="724">
        <v>239</v>
      </c>
      <c r="Z610" s="590">
        <v>570</v>
      </c>
      <c r="AA610" s="726">
        <v>142</v>
      </c>
    </row>
    <row r="611" spans="2:27" x14ac:dyDescent="0.3">
      <c r="B611" s="693" t="s">
        <v>91</v>
      </c>
      <c r="C611" s="693" t="s">
        <v>293</v>
      </c>
      <c r="D611" s="694">
        <v>1038</v>
      </c>
      <c r="E611" s="694">
        <v>442</v>
      </c>
      <c r="F611" s="694">
        <v>405</v>
      </c>
      <c r="G611" s="695">
        <v>124</v>
      </c>
      <c r="H611" s="695">
        <v>530</v>
      </c>
      <c r="I611" s="695">
        <v>266</v>
      </c>
      <c r="J611" s="724">
        <v>452</v>
      </c>
      <c r="K611" s="724">
        <v>488</v>
      </c>
      <c r="L611" s="724">
        <v>564</v>
      </c>
      <c r="M611" s="724">
        <v>358</v>
      </c>
      <c r="N611" s="724">
        <v>341</v>
      </c>
      <c r="O611" s="724">
        <v>146</v>
      </c>
      <c r="P611" s="724">
        <v>333</v>
      </c>
      <c r="Q611" s="724">
        <v>215</v>
      </c>
      <c r="R611" s="724">
        <v>286</v>
      </c>
      <c r="S611" s="724">
        <v>90</v>
      </c>
      <c r="T611" s="724">
        <v>301</v>
      </c>
      <c r="U611" s="724">
        <v>155</v>
      </c>
      <c r="V611" s="724">
        <v>251</v>
      </c>
      <c r="W611" s="724">
        <v>60</v>
      </c>
      <c r="X611" s="724">
        <v>225</v>
      </c>
      <c r="Y611" s="724">
        <v>22</v>
      </c>
      <c r="Z611" s="590">
        <v>280</v>
      </c>
      <c r="AA611" s="726">
        <v>207</v>
      </c>
    </row>
    <row r="612" spans="2:27" x14ac:dyDescent="0.3">
      <c r="B612" s="693" t="s">
        <v>91</v>
      </c>
      <c r="C612" s="693" t="s">
        <v>294</v>
      </c>
      <c r="D612" s="694">
        <v>1088</v>
      </c>
      <c r="E612" s="694">
        <v>387</v>
      </c>
      <c r="F612" s="694">
        <v>1039</v>
      </c>
      <c r="G612" s="695">
        <v>430</v>
      </c>
      <c r="H612" s="695">
        <v>889</v>
      </c>
      <c r="I612" s="695">
        <v>170</v>
      </c>
      <c r="J612" s="724">
        <v>824</v>
      </c>
      <c r="K612" s="724">
        <v>279</v>
      </c>
      <c r="L612" s="724">
        <v>695</v>
      </c>
      <c r="M612" s="724">
        <v>322</v>
      </c>
      <c r="N612" s="724">
        <v>697</v>
      </c>
      <c r="O612" s="724">
        <v>281</v>
      </c>
      <c r="P612" s="724">
        <v>759</v>
      </c>
      <c r="Q612" s="724">
        <v>394</v>
      </c>
      <c r="R612" s="724">
        <v>755</v>
      </c>
      <c r="S612" s="724">
        <v>400</v>
      </c>
      <c r="T612" s="724">
        <v>799</v>
      </c>
      <c r="U612" s="724">
        <v>196</v>
      </c>
      <c r="V612" s="724">
        <v>750</v>
      </c>
      <c r="W612" s="724">
        <v>213</v>
      </c>
      <c r="X612" s="724">
        <v>654</v>
      </c>
      <c r="Y612" s="724">
        <v>194</v>
      </c>
      <c r="Z612" s="590">
        <v>340</v>
      </c>
      <c r="AA612" s="726">
        <v>12</v>
      </c>
    </row>
    <row r="613" spans="2:27" x14ac:dyDescent="0.3">
      <c r="B613" s="693" t="s">
        <v>91</v>
      </c>
      <c r="C613" s="693" t="s">
        <v>327</v>
      </c>
      <c r="D613" s="694">
        <v>159</v>
      </c>
      <c r="E613" s="694">
        <v>0</v>
      </c>
      <c r="F613" s="694">
        <v>149</v>
      </c>
      <c r="G613" s="695">
        <v>0</v>
      </c>
      <c r="H613" s="695">
        <v>152</v>
      </c>
      <c r="I613" s="695">
        <v>0</v>
      </c>
      <c r="J613" s="724">
        <v>160</v>
      </c>
      <c r="K613" s="724">
        <v>0</v>
      </c>
      <c r="L613" s="724">
        <v>153</v>
      </c>
      <c r="M613" s="724">
        <v>0</v>
      </c>
      <c r="N613" s="724">
        <v>178</v>
      </c>
      <c r="O613" s="724">
        <v>0</v>
      </c>
      <c r="P613" s="724">
        <v>152</v>
      </c>
      <c r="Q613" s="724">
        <v>0</v>
      </c>
      <c r="R613" s="724">
        <v>152</v>
      </c>
      <c r="S613" s="724">
        <v>9</v>
      </c>
      <c r="T613" s="724">
        <v>239</v>
      </c>
      <c r="U613" s="724">
        <v>0</v>
      </c>
      <c r="V613" s="724">
        <v>257</v>
      </c>
      <c r="W613" s="724">
        <v>0</v>
      </c>
      <c r="X613" s="724">
        <v>191</v>
      </c>
      <c r="Y613" s="724">
        <v>0</v>
      </c>
      <c r="Z613" s="590">
        <v>149</v>
      </c>
      <c r="AA613" s="726">
        <v>0</v>
      </c>
    </row>
    <row r="614" spans="2:27" x14ac:dyDescent="0.3">
      <c r="B614" s="693" t="s">
        <v>92</v>
      </c>
      <c r="C614" s="693" t="s">
        <v>223</v>
      </c>
      <c r="D614" s="694">
        <v>3671</v>
      </c>
      <c r="E614" s="694">
        <v>43</v>
      </c>
      <c r="F614" s="694">
        <v>3302</v>
      </c>
      <c r="G614" s="695">
        <v>69</v>
      </c>
      <c r="H614" s="695">
        <v>3085</v>
      </c>
      <c r="I614" s="695">
        <v>79</v>
      </c>
      <c r="J614" s="724">
        <v>2836</v>
      </c>
      <c r="K614" s="724">
        <v>82</v>
      </c>
      <c r="L614" s="724">
        <v>2187</v>
      </c>
      <c r="M614" s="724">
        <v>114</v>
      </c>
      <c r="N614" s="724">
        <v>2663</v>
      </c>
      <c r="O614" s="724">
        <v>57</v>
      </c>
      <c r="P614" s="724">
        <v>2323</v>
      </c>
      <c r="Q614" s="724">
        <v>73</v>
      </c>
      <c r="R614" s="724">
        <v>2136</v>
      </c>
      <c r="S614" s="724">
        <v>80</v>
      </c>
      <c r="T614" s="724">
        <v>2760</v>
      </c>
      <c r="U614" s="724">
        <v>79</v>
      </c>
      <c r="V614" s="724">
        <v>2748</v>
      </c>
      <c r="W614" s="724">
        <v>43</v>
      </c>
      <c r="X614" s="724">
        <v>2125</v>
      </c>
      <c r="Y614" s="724">
        <v>70</v>
      </c>
      <c r="Z614" s="590">
        <v>733</v>
      </c>
      <c r="AA614" s="726">
        <v>84</v>
      </c>
    </row>
    <row r="615" spans="2:27" x14ac:dyDescent="0.3">
      <c r="B615" s="693" t="s">
        <v>92</v>
      </c>
      <c r="C615" s="693" t="s">
        <v>286</v>
      </c>
      <c r="D615" s="694">
        <v>4859</v>
      </c>
      <c r="E615" s="694">
        <v>75</v>
      </c>
      <c r="F615" s="694">
        <v>4763</v>
      </c>
      <c r="G615" s="695">
        <v>63</v>
      </c>
      <c r="H615" s="695">
        <v>4312</v>
      </c>
      <c r="I615" s="695">
        <v>64</v>
      </c>
      <c r="J615" s="724">
        <v>3834</v>
      </c>
      <c r="K615" s="724">
        <v>96</v>
      </c>
      <c r="L615" s="724">
        <v>3695</v>
      </c>
      <c r="M615" s="724">
        <v>107</v>
      </c>
      <c r="N615" s="724">
        <v>3648</v>
      </c>
      <c r="O615" s="724">
        <v>55</v>
      </c>
      <c r="P615" s="724">
        <v>3595</v>
      </c>
      <c r="Q615" s="724">
        <v>130</v>
      </c>
      <c r="R615" s="724">
        <v>3348</v>
      </c>
      <c r="S615" s="724">
        <v>140</v>
      </c>
      <c r="T615" s="724">
        <v>3867</v>
      </c>
      <c r="U615" s="724">
        <v>128</v>
      </c>
      <c r="V615" s="724">
        <v>3947</v>
      </c>
      <c r="W615" s="724">
        <v>91</v>
      </c>
      <c r="X615" s="724">
        <v>3593</v>
      </c>
      <c r="Y615" s="724">
        <v>61</v>
      </c>
      <c r="Z615" s="590">
        <v>2020</v>
      </c>
      <c r="AA615" s="726">
        <v>69</v>
      </c>
    </row>
    <row r="616" spans="2:27" x14ac:dyDescent="0.3">
      <c r="B616" s="693" t="s">
        <v>92</v>
      </c>
      <c r="C616" s="693" t="s">
        <v>255</v>
      </c>
      <c r="D616" s="694">
        <v>16511</v>
      </c>
      <c r="E616" s="694">
        <v>1579</v>
      </c>
      <c r="F616" s="694">
        <v>15954</v>
      </c>
      <c r="G616" s="695">
        <v>1541</v>
      </c>
      <c r="H616" s="695">
        <v>16130</v>
      </c>
      <c r="I616" s="695">
        <v>1652</v>
      </c>
      <c r="J616" s="724">
        <v>16592</v>
      </c>
      <c r="K616" s="724">
        <v>1677</v>
      </c>
      <c r="L616" s="724">
        <v>16231</v>
      </c>
      <c r="M616" s="724">
        <v>1682</v>
      </c>
      <c r="N616" s="724">
        <v>15038</v>
      </c>
      <c r="O616" s="724">
        <v>1703</v>
      </c>
      <c r="P616" s="724">
        <v>14580</v>
      </c>
      <c r="Q616" s="724">
        <v>1662</v>
      </c>
      <c r="R616" s="724">
        <v>15598</v>
      </c>
      <c r="S616" s="724">
        <v>1790</v>
      </c>
      <c r="T616" s="724">
        <v>15848</v>
      </c>
      <c r="U616" s="724">
        <v>1862</v>
      </c>
      <c r="V616" s="724">
        <v>16348</v>
      </c>
      <c r="W616" s="724">
        <v>1938</v>
      </c>
      <c r="X616" s="724">
        <v>15954</v>
      </c>
      <c r="Y616" s="724">
        <v>1927</v>
      </c>
      <c r="Z616" s="590">
        <v>14405</v>
      </c>
      <c r="AA616" s="726">
        <v>1781</v>
      </c>
    </row>
    <row r="617" spans="2:27" x14ac:dyDescent="0.3">
      <c r="B617" s="693" t="s">
        <v>92</v>
      </c>
      <c r="C617" s="693" t="s">
        <v>224</v>
      </c>
      <c r="D617" s="694">
        <v>18047</v>
      </c>
      <c r="E617" s="694">
        <v>1867</v>
      </c>
      <c r="F617" s="694">
        <v>18392</v>
      </c>
      <c r="G617" s="695">
        <v>1888</v>
      </c>
      <c r="H617" s="695">
        <v>17719</v>
      </c>
      <c r="I617" s="695">
        <v>1800</v>
      </c>
      <c r="J617" s="724">
        <v>17902</v>
      </c>
      <c r="K617" s="724">
        <v>2021</v>
      </c>
      <c r="L617" s="724">
        <v>18178</v>
      </c>
      <c r="M617" s="724">
        <v>2054</v>
      </c>
      <c r="N617" s="724">
        <v>17991</v>
      </c>
      <c r="O617" s="724">
        <v>1998</v>
      </c>
      <c r="P617" s="724">
        <v>17169</v>
      </c>
      <c r="Q617" s="724">
        <v>2004</v>
      </c>
      <c r="R617" s="724">
        <v>16822</v>
      </c>
      <c r="S617" s="724">
        <v>1957</v>
      </c>
      <c r="T617" s="724">
        <v>18680</v>
      </c>
      <c r="U617" s="724">
        <v>2151</v>
      </c>
      <c r="V617" s="724">
        <v>18286</v>
      </c>
      <c r="W617" s="724">
        <v>2312</v>
      </c>
      <c r="X617" s="724">
        <v>18619</v>
      </c>
      <c r="Y617" s="724">
        <v>2294</v>
      </c>
      <c r="Z617" s="590">
        <v>17552</v>
      </c>
      <c r="AA617" s="726">
        <v>2058</v>
      </c>
    </row>
    <row r="618" spans="2:27" x14ac:dyDescent="0.3">
      <c r="B618" s="693" t="s">
        <v>92</v>
      </c>
      <c r="C618" s="693" t="s">
        <v>225</v>
      </c>
      <c r="D618" s="694">
        <v>18049</v>
      </c>
      <c r="E618" s="694">
        <v>1910</v>
      </c>
      <c r="F618" s="694">
        <v>18077</v>
      </c>
      <c r="G618" s="695">
        <v>1922</v>
      </c>
      <c r="H618" s="695">
        <v>17740</v>
      </c>
      <c r="I618" s="695">
        <v>1938</v>
      </c>
      <c r="J618" s="724">
        <v>17220</v>
      </c>
      <c r="K618" s="724">
        <v>1829</v>
      </c>
      <c r="L618" s="724">
        <v>17389</v>
      </c>
      <c r="M618" s="724">
        <v>1982</v>
      </c>
      <c r="N618" s="724">
        <v>17711</v>
      </c>
      <c r="O618" s="724">
        <v>1986</v>
      </c>
      <c r="P618" s="724">
        <v>17704</v>
      </c>
      <c r="Q618" s="724">
        <v>2007</v>
      </c>
      <c r="R618" s="724">
        <v>17506</v>
      </c>
      <c r="S618" s="724">
        <v>2094</v>
      </c>
      <c r="T618" s="724">
        <v>17618</v>
      </c>
      <c r="U618" s="724">
        <v>2034</v>
      </c>
      <c r="V618" s="724">
        <v>18843</v>
      </c>
      <c r="W618" s="724">
        <v>2205</v>
      </c>
      <c r="X618" s="724">
        <v>18456</v>
      </c>
      <c r="Y618" s="724">
        <v>2318</v>
      </c>
      <c r="Z618" s="590">
        <v>18290</v>
      </c>
      <c r="AA618" s="726">
        <v>2321</v>
      </c>
    </row>
    <row r="619" spans="2:27" x14ac:dyDescent="0.3">
      <c r="B619" s="693" t="s">
        <v>92</v>
      </c>
      <c r="C619" s="693" t="s">
        <v>226</v>
      </c>
      <c r="D619" s="694">
        <v>18194</v>
      </c>
      <c r="E619" s="694">
        <v>2031</v>
      </c>
      <c r="F619" s="694">
        <v>17836</v>
      </c>
      <c r="G619" s="695">
        <v>1915</v>
      </c>
      <c r="H619" s="695">
        <v>17704</v>
      </c>
      <c r="I619" s="695">
        <v>1914</v>
      </c>
      <c r="J619" s="724">
        <v>17632</v>
      </c>
      <c r="K619" s="724">
        <v>1947</v>
      </c>
      <c r="L619" s="724">
        <v>17187</v>
      </c>
      <c r="M619" s="724">
        <v>1859</v>
      </c>
      <c r="N619" s="724">
        <v>17470</v>
      </c>
      <c r="O619" s="724">
        <v>2018</v>
      </c>
      <c r="P619" s="724">
        <v>17552</v>
      </c>
      <c r="Q619" s="724">
        <v>1956</v>
      </c>
      <c r="R619" s="724">
        <v>17935</v>
      </c>
      <c r="S619" s="724">
        <v>1994</v>
      </c>
      <c r="T619" s="724">
        <v>17967</v>
      </c>
      <c r="U619" s="724">
        <v>2060</v>
      </c>
      <c r="V619" s="724">
        <v>17885</v>
      </c>
      <c r="W619" s="724">
        <v>2087</v>
      </c>
      <c r="X619" s="724">
        <v>18825</v>
      </c>
      <c r="Y619" s="724">
        <v>2186</v>
      </c>
      <c r="Z619" s="590">
        <v>18522</v>
      </c>
      <c r="AA619" s="726">
        <v>2298</v>
      </c>
    </row>
    <row r="620" spans="2:27" x14ac:dyDescent="0.3">
      <c r="B620" s="693" t="s">
        <v>92</v>
      </c>
      <c r="C620" s="693" t="s">
        <v>227</v>
      </c>
      <c r="D620" s="694">
        <v>18329</v>
      </c>
      <c r="E620" s="694">
        <v>1991</v>
      </c>
      <c r="F620" s="694">
        <v>17717</v>
      </c>
      <c r="G620" s="695">
        <v>2001</v>
      </c>
      <c r="H620" s="695">
        <v>17228</v>
      </c>
      <c r="I620" s="695">
        <v>1913</v>
      </c>
      <c r="J620" s="724">
        <v>17364</v>
      </c>
      <c r="K620" s="724">
        <v>1903</v>
      </c>
      <c r="L620" s="724">
        <v>17158</v>
      </c>
      <c r="M620" s="724">
        <v>1945</v>
      </c>
      <c r="N620" s="724">
        <v>16887</v>
      </c>
      <c r="O620" s="724">
        <v>1826</v>
      </c>
      <c r="P620" s="724">
        <v>16961</v>
      </c>
      <c r="Q620" s="724">
        <v>1935</v>
      </c>
      <c r="R620" s="724">
        <v>17772</v>
      </c>
      <c r="S620" s="724">
        <v>1988</v>
      </c>
      <c r="T620" s="724">
        <v>18297</v>
      </c>
      <c r="U620" s="724">
        <v>2036</v>
      </c>
      <c r="V620" s="724">
        <v>18222</v>
      </c>
      <c r="W620" s="724">
        <v>2131</v>
      </c>
      <c r="X620" s="724">
        <v>17825</v>
      </c>
      <c r="Y620" s="724">
        <v>2076</v>
      </c>
      <c r="Z620" s="590">
        <v>18533</v>
      </c>
      <c r="AA620" s="726">
        <v>2170</v>
      </c>
    </row>
    <row r="621" spans="2:27" x14ac:dyDescent="0.3">
      <c r="B621" s="693" t="s">
        <v>92</v>
      </c>
      <c r="C621" s="693" t="s">
        <v>228</v>
      </c>
      <c r="D621" s="694">
        <v>17692</v>
      </c>
      <c r="E621" s="694">
        <v>1816</v>
      </c>
      <c r="F621" s="694">
        <v>18029</v>
      </c>
      <c r="G621" s="695">
        <v>1929</v>
      </c>
      <c r="H621" s="695">
        <v>17297</v>
      </c>
      <c r="I621" s="695">
        <v>1873</v>
      </c>
      <c r="J621" s="724">
        <v>17129</v>
      </c>
      <c r="K621" s="724">
        <v>1881</v>
      </c>
      <c r="L621" s="724">
        <v>17150</v>
      </c>
      <c r="M621" s="724">
        <v>1875</v>
      </c>
      <c r="N621" s="724">
        <v>17016</v>
      </c>
      <c r="O621" s="724">
        <v>1847</v>
      </c>
      <c r="P621" s="724">
        <v>16680</v>
      </c>
      <c r="Q621" s="724">
        <v>1747</v>
      </c>
      <c r="R621" s="724">
        <v>17080</v>
      </c>
      <c r="S621" s="724">
        <v>1868</v>
      </c>
      <c r="T621" s="724">
        <v>17989</v>
      </c>
      <c r="U621" s="724">
        <v>1908</v>
      </c>
      <c r="V621" s="724">
        <v>18364</v>
      </c>
      <c r="W621" s="724">
        <v>1925</v>
      </c>
      <c r="X621" s="724">
        <v>18267</v>
      </c>
      <c r="Y621" s="724">
        <v>2063</v>
      </c>
      <c r="Z621" s="590">
        <v>17844</v>
      </c>
      <c r="AA621" s="726">
        <v>2094</v>
      </c>
    </row>
    <row r="622" spans="2:27" x14ac:dyDescent="0.3">
      <c r="B622" s="693" t="s">
        <v>92</v>
      </c>
      <c r="C622" s="693" t="s">
        <v>229</v>
      </c>
      <c r="D622" s="694">
        <v>17739</v>
      </c>
      <c r="E622" s="694">
        <v>1819</v>
      </c>
      <c r="F622" s="694">
        <v>18451</v>
      </c>
      <c r="G622" s="695">
        <v>1896</v>
      </c>
      <c r="H622" s="695">
        <v>18430</v>
      </c>
      <c r="I622" s="695">
        <v>1983</v>
      </c>
      <c r="J622" s="724">
        <v>18266</v>
      </c>
      <c r="K622" s="724">
        <v>2061</v>
      </c>
      <c r="L622" s="724">
        <v>18080</v>
      </c>
      <c r="M622" s="724">
        <v>2143</v>
      </c>
      <c r="N622" s="724">
        <v>17954</v>
      </c>
      <c r="O622" s="724">
        <v>2063</v>
      </c>
      <c r="P622" s="724">
        <v>17528</v>
      </c>
      <c r="Q622" s="724">
        <v>2079</v>
      </c>
      <c r="R622" s="724">
        <v>18092</v>
      </c>
      <c r="S622" s="724">
        <v>1975</v>
      </c>
      <c r="T622" s="724">
        <v>18599</v>
      </c>
      <c r="U622" s="724">
        <v>2082</v>
      </c>
      <c r="V622" s="724">
        <v>19181</v>
      </c>
      <c r="W622" s="724">
        <v>2086</v>
      </c>
      <c r="X622" s="724">
        <v>19548</v>
      </c>
      <c r="Y622" s="724">
        <v>2216</v>
      </c>
      <c r="Z622" s="590">
        <v>18608</v>
      </c>
      <c r="AA622" s="726">
        <v>2227</v>
      </c>
    </row>
    <row r="623" spans="2:27" x14ac:dyDescent="0.3">
      <c r="B623" s="693" t="s">
        <v>92</v>
      </c>
      <c r="C623" s="693" t="s">
        <v>287</v>
      </c>
      <c r="D623" s="694">
        <v>16858</v>
      </c>
      <c r="E623" s="694">
        <v>1748</v>
      </c>
      <c r="F623" s="694">
        <v>16781</v>
      </c>
      <c r="G623" s="695">
        <v>1690</v>
      </c>
      <c r="H623" s="695">
        <v>17516</v>
      </c>
      <c r="I623" s="695">
        <v>1745</v>
      </c>
      <c r="J623" s="724">
        <v>17723</v>
      </c>
      <c r="K623" s="724">
        <v>1835</v>
      </c>
      <c r="L623" s="724">
        <v>17609</v>
      </c>
      <c r="M623" s="724">
        <v>1923</v>
      </c>
      <c r="N623" s="724">
        <v>17267</v>
      </c>
      <c r="O623" s="724">
        <v>2018</v>
      </c>
      <c r="P623" s="724">
        <v>17176</v>
      </c>
      <c r="Q623" s="724">
        <v>1865</v>
      </c>
      <c r="R623" s="724">
        <v>17068</v>
      </c>
      <c r="S623" s="724">
        <v>1929</v>
      </c>
      <c r="T623" s="724">
        <v>17647</v>
      </c>
      <c r="U623" s="724">
        <v>1827</v>
      </c>
      <c r="V623" s="724">
        <v>17830</v>
      </c>
      <c r="W623" s="724">
        <v>1973</v>
      </c>
      <c r="X623" s="724">
        <v>18462</v>
      </c>
      <c r="Y623" s="724">
        <v>1934</v>
      </c>
      <c r="Z623" s="590">
        <v>18882</v>
      </c>
      <c r="AA623" s="726">
        <v>2135</v>
      </c>
    </row>
    <row r="624" spans="2:27" x14ac:dyDescent="0.3">
      <c r="B624" s="693" t="s">
        <v>92</v>
      </c>
      <c r="C624" s="693" t="s">
        <v>230</v>
      </c>
      <c r="D624" s="694">
        <v>16133</v>
      </c>
      <c r="E624" s="694">
        <v>1634</v>
      </c>
      <c r="F624" s="694">
        <v>15890</v>
      </c>
      <c r="G624" s="695">
        <v>1576</v>
      </c>
      <c r="H624" s="695">
        <v>15271</v>
      </c>
      <c r="I624" s="695">
        <v>1551</v>
      </c>
      <c r="J624" s="724">
        <v>15967</v>
      </c>
      <c r="K624" s="724">
        <v>1618</v>
      </c>
      <c r="L624" s="724">
        <v>16342</v>
      </c>
      <c r="M624" s="724">
        <v>1685</v>
      </c>
      <c r="N624" s="724">
        <v>15896</v>
      </c>
      <c r="O624" s="724">
        <v>1704</v>
      </c>
      <c r="P624" s="724">
        <v>15366</v>
      </c>
      <c r="Q624" s="724">
        <v>1799</v>
      </c>
      <c r="R624" s="724">
        <v>16264</v>
      </c>
      <c r="S624" s="724">
        <v>1746</v>
      </c>
      <c r="T624" s="724">
        <v>16217</v>
      </c>
      <c r="U624" s="724">
        <v>1757</v>
      </c>
      <c r="V624" s="724">
        <v>16511</v>
      </c>
      <c r="W624" s="724">
        <v>1742</v>
      </c>
      <c r="X624" s="724">
        <v>16887</v>
      </c>
      <c r="Y624" s="724">
        <v>1840</v>
      </c>
      <c r="Z624" s="590">
        <v>17597</v>
      </c>
      <c r="AA624" s="726">
        <v>1943</v>
      </c>
    </row>
    <row r="625" spans="2:27" x14ac:dyDescent="0.3">
      <c r="B625" s="693" t="s">
        <v>92</v>
      </c>
      <c r="C625" s="693" t="s">
        <v>231</v>
      </c>
      <c r="D625" s="694">
        <v>15398</v>
      </c>
      <c r="E625" s="694">
        <v>1495</v>
      </c>
      <c r="F625" s="694">
        <v>14927</v>
      </c>
      <c r="G625" s="695">
        <v>1427</v>
      </c>
      <c r="H625" s="695">
        <v>14365</v>
      </c>
      <c r="I625" s="695">
        <v>1353</v>
      </c>
      <c r="J625" s="724">
        <v>14389</v>
      </c>
      <c r="K625" s="724">
        <v>1413</v>
      </c>
      <c r="L625" s="724">
        <v>15082</v>
      </c>
      <c r="M625" s="724">
        <v>1507</v>
      </c>
      <c r="N625" s="724">
        <v>15146</v>
      </c>
      <c r="O625" s="724">
        <v>1559</v>
      </c>
      <c r="P625" s="724">
        <v>14768</v>
      </c>
      <c r="Q625" s="724">
        <v>1584</v>
      </c>
      <c r="R625" s="724">
        <v>14519</v>
      </c>
      <c r="S625" s="724">
        <v>1591</v>
      </c>
      <c r="T625" s="724">
        <v>14972</v>
      </c>
      <c r="U625" s="724">
        <v>1542</v>
      </c>
      <c r="V625" s="724">
        <v>14868</v>
      </c>
      <c r="W625" s="724">
        <v>1547</v>
      </c>
      <c r="X625" s="724">
        <v>15359</v>
      </c>
      <c r="Y625" s="724">
        <v>1570</v>
      </c>
      <c r="Z625" s="590">
        <v>16218</v>
      </c>
      <c r="AA625" s="726">
        <v>1748</v>
      </c>
    </row>
    <row r="626" spans="2:27" x14ac:dyDescent="0.3">
      <c r="B626" s="693" t="s">
        <v>92</v>
      </c>
      <c r="C626" s="693" t="s">
        <v>288</v>
      </c>
      <c r="D626" s="694">
        <v>13712</v>
      </c>
      <c r="E626" s="694">
        <v>1336</v>
      </c>
      <c r="F626" s="694">
        <v>13155</v>
      </c>
      <c r="G626" s="695">
        <v>1272</v>
      </c>
      <c r="H626" s="695">
        <v>12667</v>
      </c>
      <c r="I626" s="695">
        <v>1198</v>
      </c>
      <c r="J626" s="724">
        <v>12529</v>
      </c>
      <c r="K626" s="724">
        <v>1278</v>
      </c>
      <c r="L626" s="724">
        <v>12468</v>
      </c>
      <c r="M626" s="724">
        <v>1312</v>
      </c>
      <c r="N626" s="724">
        <v>12974</v>
      </c>
      <c r="O626" s="724">
        <v>1303</v>
      </c>
      <c r="P626" s="724">
        <v>13001</v>
      </c>
      <c r="Q626" s="724">
        <v>1290</v>
      </c>
      <c r="R626" s="724">
        <v>12955</v>
      </c>
      <c r="S626" s="724">
        <v>1366</v>
      </c>
      <c r="T626" s="724">
        <v>13013</v>
      </c>
      <c r="U626" s="724">
        <v>1403</v>
      </c>
      <c r="V626" s="724">
        <v>13347</v>
      </c>
      <c r="W626" s="724">
        <v>1329</v>
      </c>
      <c r="X626" s="724">
        <v>13426</v>
      </c>
      <c r="Y626" s="724">
        <v>1380</v>
      </c>
      <c r="Z626" s="590">
        <v>14224</v>
      </c>
      <c r="AA626" s="726">
        <v>1454</v>
      </c>
    </row>
    <row r="627" spans="2:27" x14ac:dyDescent="0.3">
      <c r="B627" s="693" t="s">
        <v>92</v>
      </c>
      <c r="C627" s="693" t="s">
        <v>232</v>
      </c>
      <c r="D627" s="694">
        <v>11894</v>
      </c>
      <c r="E627" s="694">
        <v>912</v>
      </c>
      <c r="F627" s="694">
        <v>11621</v>
      </c>
      <c r="G627" s="695">
        <v>1014</v>
      </c>
      <c r="H627" s="695">
        <v>11048</v>
      </c>
      <c r="I627" s="695">
        <v>964</v>
      </c>
      <c r="J627" s="724">
        <v>11095</v>
      </c>
      <c r="K627" s="724">
        <v>1031</v>
      </c>
      <c r="L627" s="724">
        <v>10686</v>
      </c>
      <c r="M627" s="724">
        <v>1038</v>
      </c>
      <c r="N627" s="724">
        <v>10602</v>
      </c>
      <c r="O627" s="724">
        <v>1065</v>
      </c>
      <c r="P627" s="724">
        <v>11084</v>
      </c>
      <c r="Q627" s="724">
        <v>1055</v>
      </c>
      <c r="R627" s="724">
        <v>11504</v>
      </c>
      <c r="S627" s="724">
        <v>1112</v>
      </c>
      <c r="T627" s="724">
        <v>11067</v>
      </c>
      <c r="U627" s="724">
        <v>1090</v>
      </c>
      <c r="V627" s="724">
        <v>10994</v>
      </c>
      <c r="W627" s="724">
        <v>1199</v>
      </c>
      <c r="X627" s="724">
        <v>11533</v>
      </c>
      <c r="Y627" s="724">
        <v>1140</v>
      </c>
      <c r="Z627" s="590">
        <v>12574</v>
      </c>
      <c r="AA627" s="726">
        <v>1277</v>
      </c>
    </row>
    <row r="628" spans="2:27" x14ac:dyDescent="0.3">
      <c r="B628" s="693" t="s">
        <v>92</v>
      </c>
      <c r="C628" s="693" t="s">
        <v>325</v>
      </c>
      <c r="D628" s="694">
        <v>129</v>
      </c>
      <c r="E628" s="694">
        <v>0</v>
      </c>
      <c r="F628" s="694">
        <v>77</v>
      </c>
      <c r="G628" s="695">
        <v>0</v>
      </c>
      <c r="H628" s="695">
        <v>93</v>
      </c>
      <c r="I628" s="695">
        <v>0</v>
      </c>
      <c r="J628" s="724">
        <v>0</v>
      </c>
      <c r="K628" s="724">
        <v>0</v>
      </c>
      <c r="L628" s="724">
        <v>82</v>
      </c>
      <c r="M628" s="724">
        <v>0</v>
      </c>
      <c r="N628" s="724">
        <v>61</v>
      </c>
      <c r="O628" s="724">
        <v>0</v>
      </c>
      <c r="P628" s="724">
        <v>58</v>
      </c>
      <c r="Q628" s="724">
        <v>0</v>
      </c>
      <c r="R628" s="724">
        <v>143</v>
      </c>
      <c r="S628" s="724">
        <v>0</v>
      </c>
      <c r="T628" s="724">
        <v>70</v>
      </c>
      <c r="U628" s="724">
        <v>0</v>
      </c>
      <c r="V628" s="724">
        <v>55</v>
      </c>
      <c r="W628" s="724">
        <v>0</v>
      </c>
      <c r="X628" s="724">
        <v>72</v>
      </c>
      <c r="Y628" s="724">
        <v>0</v>
      </c>
      <c r="Z628" s="590">
        <v>151</v>
      </c>
      <c r="AA628" s="726">
        <v>0</v>
      </c>
    </row>
    <row r="629" spans="2:27" x14ac:dyDescent="0.3">
      <c r="B629" s="693" t="s">
        <v>92</v>
      </c>
      <c r="C629" s="693" t="s">
        <v>326</v>
      </c>
      <c r="D629" s="694">
        <v>89</v>
      </c>
      <c r="E629" s="694">
        <v>0</v>
      </c>
      <c r="F629" s="694">
        <v>70</v>
      </c>
      <c r="G629" s="695">
        <v>0</v>
      </c>
      <c r="H629" s="695">
        <v>66</v>
      </c>
      <c r="I629" s="695">
        <v>0</v>
      </c>
      <c r="J629" s="724">
        <v>93</v>
      </c>
      <c r="K629" s="724">
        <v>0</v>
      </c>
      <c r="L629" s="724">
        <v>33</v>
      </c>
      <c r="M629" s="724">
        <v>0</v>
      </c>
      <c r="N629" s="724">
        <v>75</v>
      </c>
      <c r="O629" s="724">
        <v>0</v>
      </c>
      <c r="P629" s="724">
        <v>61</v>
      </c>
      <c r="Q629" s="724">
        <v>0</v>
      </c>
      <c r="R629" s="724">
        <v>53</v>
      </c>
      <c r="S629" s="724">
        <v>0</v>
      </c>
      <c r="T629" s="724">
        <v>139</v>
      </c>
      <c r="U629" s="724">
        <v>0</v>
      </c>
      <c r="V629" s="724">
        <v>66</v>
      </c>
      <c r="W629" s="724">
        <v>0</v>
      </c>
      <c r="X629" s="724">
        <v>67</v>
      </c>
      <c r="Y629" s="724">
        <v>0</v>
      </c>
      <c r="Z629" s="590">
        <v>114</v>
      </c>
      <c r="AA629" s="726">
        <v>0</v>
      </c>
    </row>
    <row r="630" spans="2:27" x14ac:dyDescent="0.3">
      <c r="B630" s="693" t="s">
        <v>92</v>
      </c>
      <c r="C630" s="693" t="s">
        <v>289</v>
      </c>
      <c r="D630" s="694">
        <v>9876</v>
      </c>
      <c r="E630" s="694">
        <v>1591</v>
      </c>
      <c r="F630" s="694">
        <v>3310</v>
      </c>
      <c r="G630" s="695">
        <v>41</v>
      </c>
      <c r="H630" s="695">
        <v>2</v>
      </c>
      <c r="I630" s="695">
        <v>0</v>
      </c>
      <c r="J630" s="724">
        <v>0</v>
      </c>
      <c r="K630" s="724">
        <v>0</v>
      </c>
      <c r="L630" s="724">
        <v>0</v>
      </c>
      <c r="M630" s="724">
        <v>0</v>
      </c>
      <c r="N630" s="724">
        <v>0</v>
      </c>
      <c r="O630" s="724">
        <v>0</v>
      </c>
      <c r="P630" s="724">
        <v>1087</v>
      </c>
      <c r="Q630" s="724">
        <v>135</v>
      </c>
      <c r="R630" s="724">
        <v>0</v>
      </c>
      <c r="S630" s="724">
        <v>0</v>
      </c>
      <c r="T630" s="724">
        <v>60</v>
      </c>
      <c r="U630" s="724">
        <v>0</v>
      </c>
      <c r="V630" s="724">
        <v>134</v>
      </c>
      <c r="W630" s="724">
        <v>0</v>
      </c>
      <c r="X630" s="724">
        <v>0</v>
      </c>
      <c r="Y630" s="724">
        <v>0</v>
      </c>
      <c r="Z630" s="590">
        <v>296</v>
      </c>
      <c r="AA630" s="726">
        <v>75</v>
      </c>
    </row>
    <row r="631" spans="2:27" x14ac:dyDescent="0.3">
      <c r="B631" s="693" t="s">
        <v>92</v>
      </c>
      <c r="C631" s="693" t="s">
        <v>290</v>
      </c>
      <c r="D631" s="694">
        <v>9154</v>
      </c>
      <c r="E631" s="694">
        <v>1505</v>
      </c>
      <c r="F631" s="694">
        <v>7547</v>
      </c>
      <c r="G631" s="695">
        <v>1653</v>
      </c>
      <c r="H631" s="695">
        <v>1253</v>
      </c>
      <c r="I631" s="695">
        <v>12</v>
      </c>
      <c r="J631" s="724">
        <v>667</v>
      </c>
      <c r="K631" s="724">
        <v>47</v>
      </c>
      <c r="L631" s="724">
        <v>674</v>
      </c>
      <c r="M631" s="724">
        <v>29</v>
      </c>
      <c r="N631" s="724">
        <v>551</v>
      </c>
      <c r="O631" s="724">
        <v>59</v>
      </c>
      <c r="P631" s="724">
        <v>399</v>
      </c>
      <c r="Q631" s="724">
        <v>75</v>
      </c>
      <c r="R631" s="724">
        <v>446</v>
      </c>
      <c r="S631" s="724">
        <v>97</v>
      </c>
      <c r="T631" s="724">
        <v>500</v>
      </c>
      <c r="U631" s="724">
        <v>119</v>
      </c>
      <c r="V631" s="724">
        <v>554</v>
      </c>
      <c r="W631" s="724">
        <v>115</v>
      </c>
      <c r="X631" s="724">
        <v>422</v>
      </c>
      <c r="Y631" s="724">
        <v>47</v>
      </c>
      <c r="Z631" s="590">
        <v>372</v>
      </c>
      <c r="AA631" s="726">
        <v>51</v>
      </c>
    </row>
    <row r="632" spans="2:27" x14ac:dyDescent="0.3">
      <c r="B632" s="693" t="s">
        <v>92</v>
      </c>
      <c r="C632" s="693" t="s">
        <v>291</v>
      </c>
      <c r="D632" s="694">
        <v>6782</v>
      </c>
      <c r="E632" s="694">
        <v>881</v>
      </c>
      <c r="F632" s="694">
        <v>7093</v>
      </c>
      <c r="G632" s="695">
        <v>1307</v>
      </c>
      <c r="H632" s="695">
        <v>2438</v>
      </c>
      <c r="I632" s="695">
        <v>473</v>
      </c>
      <c r="J632" s="724">
        <v>2332</v>
      </c>
      <c r="K632" s="724">
        <v>136</v>
      </c>
      <c r="L632" s="724">
        <v>2061</v>
      </c>
      <c r="M632" s="724">
        <v>163</v>
      </c>
      <c r="N632" s="724">
        <v>1675</v>
      </c>
      <c r="O632" s="724">
        <v>127</v>
      </c>
      <c r="P632" s="724">
        <v>1436</v>
      </c>
      <c r="Q632" s="724">
        <v>199</v>
      </c>
      <c r="R632" s="724">
        <v>1680</v>
      </c>
      <c r="S632" s="724">
        <v>246</v>
      </c>
      <c r="T632" s="724">
        <v>1716</v>
      </c>
      <c r="U632" s="724">
        <v>321</v>
      </c>
      <c r="V632" s="724">
        <v>2345</v>
      </c>
      <c r="W632" s="724">
        <v>306</v>
      </c>
      <c r="X632" s="724">
        <v>1638</v>
      </c>
      <c r="Y632" s="724">
        <v>250</v>
      </c>
      <c r="Z632" s="590">
        <v>1454</v>
      </c>
      <c r="AA632" s="726">
        <v>194</v>
      </c>
    </row>
    <row r="633" spans="2:27" x14ac:dyDescent="0.3">
      <c r="B633" s="693" t="s">
        <v>92</v>
      </c>
      <c r="C633" s="693" t="s">
        <v>292</v>
      </c>
      <c r="D633" s="694">
        <v>4884</v>
      </c>
      <c r="E633" s="694">
        <v>321</v>
      </c>
      <c r="F633" s="694">
        <v>6315</v>
      </c>
      <c r="G633" s="695">
        <v>837</v>
      </c>
      <c r="H633" s="695">
        <v>4344</v>
      </c>
      <c r="I633" s="695">
        <v>606</v>
      </c>
      <c r="J633" s="724">
        <v>3417</v>
      </c>
      <c r="K633" s="724">
        <v>346</v>
      </c>
      <c r="L633" s="724">
        <v>2830</v>
      </c>
      <c r="M633" s="724">
        <v>200</v>
      </c>
      <c r="N633" s="724">
        <v>2712</v>
      </c>
      <c r="O633" s="724">
        <v>211</v>
      </c>
      <c r="P633" s="724">
        <v>2187</v>
      </c>
      <c r="Q633" s="724">
        <v>264</v>
      </c>
      <c r="R633" s="724">
        <v>2347</v>
      </c>
      <c r="S633" s="724">
        <v>406</v>
      </c>
      <c r="T633" s="724">
        <v>2589</v>
      </c>
      <c r="U633" s="724">
        <v>438</v>
      </c>
      <c r="V633" s="724">
        <v>2962</v>
      </c>
      <c r="W633" s="724">
        <v>396</v>
      </c>
      <c r="X633" s="724">
        <v>2554</v>
      </c>
      <c r="Y633" s="724">
        <v>391</v>
      </c>
      <c r="Z633" s="590">
        <v>2178</v>
      </c>
      <c r="AA633" s="726">
        <v>358</v>
      </c>
    </row>
    <row r="634" spans="2:27" x14ac:dyDescent="0.3">
      <c r="B634" s="693" t="s">
        <v>92</v>
      </c>
      <c r="C634" s="693" t="s">
        <v>293</v>
      </c>
      <c r="D634" s="694">
        <v>792</v>
      </c>
      <c r="E634" s="694">
        <v>26</v>
      </c>
      <c r="F634" s="694">
        <v>1838</v>
      </c>
      <c r="G634" s="695">
        <v>73</v>
      </c>
      <c r="H634" s="695">
        <v>2640</v>
      </c>
      <c r="I634" s="695">
        <v>34</v>
      </c>
      <c r="J634" s="724">
        <v>1832</v>
      </c>
      <c r="K634" s="724">
        <v>70</v>
      </c>
      <c r="L634" s="724">
        <v>1474</v>
      </c>
      <c r="M634" s="724">
        <v>126</v>
      </c>
      <c r="N634" s="724">
        <v>599</v>
      </c>
      <c r="O634" s="724">
        <v>28</v>
      </c>
      <c r="P634" s="724">
        <v>497</v>
      </c>
      <c r="Q634" s="724">
        <v>31</v>
      </c>
      <c r="R634" s="724">
        <v>686</v>
      </c>
      <c r="S634" s="724">
        <v>37</v>
      </c>
      <c r="T634" s="724">
        <v>647</v>
      </c>
      <c r="U634" s="724">
        <v>62</v>
      </c>
      <c r="V634" s="724">
        <v>730</v>
      </c>
      <c r="W634" s="724">
        <v>76</v>
      </c>
      <c r="X634" s="724">
        <v>725</v>
      </c>
      <c r="Y634" s="724">
        <v>36</v>
      </c>
      <c r="Z634" s="590">
        <v>793</v>
      </c>
      <c r="AA634" s="726">
        <v>64</v>
      </c>
    </row>
    <row r="635" spans="2:27" x14ac:dyDescent="0.3">
      <c r="B635" s="693" t="s">
        <v>92</v>
      </c>
      <c r="C635" s="693" t="s">
        <v>294</v>
      </c>
      <c r="D635" s="694">
        <v>5735</v>
      </c>
      <c r="E635" s="694">
        <v>377</v>
      </c>
      <c r="F635" s="694">
        <v>4356</v>
      </c>
      <c r="G635" s="695">
        <v>376</v>
      </c>
      <c r="H635" s="695">
        <v>4192</v>
      </c>
      <c r="I635" s="695">
        <v>466</v>
      </c>
      <c r="J635" s="724">
        <v>4377</v>
      </c>
      <c r="K635" s="724">
        <v>452</v>
      </c>
      <c r="L635" s="724">
        <v>3157</v>
      </c>
      <c r="M635" s="724">
        <v>300</v>
      </c>
      <c r="N635" s="724">
        <v>3462</v>
      </c>
      <c r="O635" s="724">
        <v>314</v>
      </c>
      <c r="P635" s="724">
        <v>3224</v>
      </c>
      <c r="Q635" s="724">
        <v>372</v>
      </c>
      <c r="R635" s="724">
        <v>3156</v>
      </c>
      <c r="S635" s="724">
        <v>372</v>
      </c>
      <c r="T635" s="724">
        <v>3594</v>
      </c>
      <c r="U635" s="724">
        <v>472</v>
      </c>
      <c r="V635" s="724">
        <v>3674</v>
      </c>
      <c r="W635" s="724">
        <v>472</v>
      </c>
      <c r="X635" s="724">
        <v>3665</v>
      </c>
      <c r="Y635" s="724">
        <v>370</v>
      </c>
      <c r="Z635" s="590">
        <v>2968</v>
      </c>
      <c r="AA635" s="726">
        <v>408</v>
      </c>
    </row>
    <row r="636" spans="2:27" x14ac:dyDescent="0.3">
      <c r="B636" s="693" t="s">
        <v>92</v>
      </c>
      <c r="C636" s="693" t="s">
        <v>327</v>
      </c>
      <c r="D636" s="694">
        <v>1131</v>
      </c>
      <c r="E636" s="694">
        <v>18</v>
      </c>
      <c r="F636" s="694">
        <v>1988</v>
      </c>
      <c r="G636" s="695">
        <v>267</v>
      </c>
      <c r="H636" s="695">
        <v>1884</v>
      </c>
      <c r="I636" s="695">
        <v>272</v>
      </c>
      <c r="J636" s="724">
        <v>1780</v>
      </c>
      <c r="K636" s="724">
        <v>338</v>
      </c>
      <c r="L636" s="724">
        <v>1770</v>
      </c>
      <c r="M636" s="724">
        <v>406</v>
      </c>
      <c r="N636" s="724">
        <v>1550</v>
      </c>
      <c r="O636" s="724">
        <v>231</v>
      </c>
      <c r="P636" s="724">
        <v>1223</v>
      </c>
      <c r="Q636" s="724">
        <v>199</v>
      </c>
      <c r="R636" s="724">
        <v>169</v>
      </c>
      <c r="S636" s="724">
        <v>39</v>
      </c>
      <c r="T636" s="724">
        <v>245</v>
      </c>
      <c r="U636" s="724">
        <v>26</v>
      </c>
      <c r="V636" s="724">
        <v>238</v>
      </c>
      <c r="W636" s="724">
        <v>22</v>
      </c>
      <c r="X636" s="724">
        <v>223</v>
      </c>
      <c r="Y636" s="724">
        <v>49</v>
      </c>
      <c r="Z636" s="590">
        <v>809</v>
      </c>
      <c r="AA636" s="726">
        <v>107</v>
      </c>
    </row>
    <row r="637" spans="2:27" x14ac:dyDescent="0.3">
      <c r="B637" s="693" t="s">
        <v>93</v>
      </c>
      <c r="C637" s="693" t="s">
        <v>223</v>
      </c>
      <c r="D637" s="694">
        <v>327</v>
      </c>
      <c r="E637" s="694">
        <v>0</v>
      </c>
      <c r="F637" s="694">
        <v>289</v>
      </c>
      <c r="G637" s="695">
        <v>0</v>
      </c>
      <c r="H637" s="695">
        <v>249</v>
      </c>
      <c r="I637" s="695">
        <v>0</v>
      </c>
      <c r="J637" s="724">
        <v>245</v>
      </c>
      <c r="K637" s="724">
        <v>0</v>
      </c>
      <c r="L637" s="724">
        <v>264</v>
      </c>
      <c r="M637" s="724">
        <v>0</v>
      </c>
      <c r="N637" s="724">
        <v>247</v>
      </c>
      <c r="O637" s="724">
        <v>0</v>
      </c>
      <c r="P637" s="724">
        <v>217</v>
      </c>
      <c r="Q637" s="724">
        <v>0</v>
      </c>
      <c r="R637" s="724">
        <v>274</v>
      </c>
      <c r="S637" s="724">
        <v>0</v>
      </c>
      <c r="T637" s="724">
        <v>268</v>
      </c>
      <c r="U637" s="724">
        <v>11</v>
      </c>
      <c r="V637" s="724">
        <v>224</v>
      </c>
      <c r="W637" s="724">
        <v>7</v>
      </c>
      <c r="X637" s="724">
        <v>216</v>
      </c>
      <c r="Y637" s="724">
        <v>5</v>
      </c>
      <c r="Z637" s="590">
        <v>152</v>
      </c>
      <c r="AA637" s="726">
        <v>4</v>
      </c>
    </row>
    <row r="638" spans="2:27" x14ac:dyDescent="0.3">
      <c r="B638" s="693" t="s">
        <v>93</v>
      </c>
      <c r="C638" s="693" t="s">
        <v>286</v>
      </c>
      <c r="D638" s="694">
        <v>347</v>
      </c>
      <c r="E638" s="694">
        <v>0</v>
      </c>
      <c r="F638" s="694">
        <v>323</v>
      </c>
      <c r="G638" s="695">
        <v>0</v>
      </c>
      <c r="H638" s="695">
        <v>362</v>
      </c>
      <c r="I638" s="695">
        <v>1</v>
      </c>
      <c r="J638" s="724">
        <v>346</v>
      </c>
      <c r="K638" s="724">
        <v>0</v>
      </c>
      <c r="L638" s="724">
        <v>326</v>
      </c>
      <c r="M638" s="724">
        <v>0</v>
      </c>
      <c r="N638" s="724">
        <v>312</v>
      </c>
      <c r="O638" s="724">
        <v>0</v>
      </c>
      <c r="P638" s="724">
        <v>307</v>
      </c>
      <c r="Q638" s="724">
        <v>0</v>
      </c>
      <c r="R638" s="724">
        <v>307</v>
      </c>
      <c r="S638" s="724">
        <v>0</v>
      </c>
      <c r="T638" s="724">
        <v>341</v>
      </c>
      <c r="U638" s="724">
        <v>4</v>
      </c>
      <c r="V638" s="724">
        <v>334</v>
      </c>
      <c r="W638" s="724">
        <v>11</v>
      </c>
      <c r="X638" s="724">
        <v>279</v>
      </c>
      <c r="Y638" s="724">
        <v>6</v>
      </c>
      <c r="Z638" s="590">
        <v>199</v>
      </c>
      <c r="AA638" s="726">
        <v>11</v>
      </c>
    </row>
    <row r="639" spans="2:27" x14ac:dyDescent="0.3">
      <c r="B639" s="693" t="s">
        <v>93</v>
      </c>
      <c r="C639" s="693" t="s">
        <v>255</v>
      </c>
      <c r="D639" s="694">
        <v>1785</v>
      </c>
      <c r="E639" s="694">
        <v>86</v>
      </c>
      <c r="F639" s="694">
        <v>1807</v>
      </c>
      <c r="G639" s="695">
        <v>104</v>
      </c>
      <c r="H639" s="695">
        <v>1816</v>
      </c>
      <c r="I639" s="695">
        <v>91</v>
      </c>
      <c r="J639" s="724">
        <v>1665</v>
      </c>
      <c r="K639" s="724">
        <v>95</v>
      </c>
      <c r="L639" s="724">
        <v>1530</v>
      </c>
      <c r="M639" s="724">
        <v>73</v>
      </c>
      <c r="N639" s="724">
        <v>1422</v>
      </c>
      <c r="O639" s="724">
        <v>57</v>
      </c>
      <c r="P639" s="724">
        <v>1438</v>
      </c>
      <c r="Q639" s="724">
        <v>78</v>
      </c>
      <c r="R639" s="724">
        <v>1427</v>
      </c>
      <c r="S639" s="724">
        <v>67</v>
      </c>
      <c r="T639" s="724">
        <v>1401</v>
      </c>
      <c r="U639" s="724">
        <v>95</v>
      </c>
      <c r="V639" s="724">
        <v>1424</v>
      </c>
      <c r="W639" s="724">
        <v>75</v>
      </c>
      <c r="X639" s="724">
        <v>1338</v>
      </c>
      <c r="Y639" s="724">
        <v>68</v>
      </c>
      <c r="Z639" s="590">
        <v>1289</v>
      </c>
      <c r="AA639" s="726">
        <v>77</v>
      </c>
    </row>
    <row r="640" spans="2:27" x14ac:dyDescent="0.3">
      <c r="B640" s="693" t="s">
        <v>93</v>
      </c>
      <c r="C640" s="693" t="s">
        <v>224</v>
      </c>
      <c r="D640" s="694">
        <v>2138</v>
      </c>
      <c r="E640" s="694">
        <v>177</v>
      </c>
      <c r="F640" s="694">
        <v>2238</v>
      </c>
      <c r="G640" s="695">
        <v>138</v>
      </c>
      <c r="H640" s="695">
        <v>2158</v>
      </c>
      <c r="I640" s="695">
        <v>129</v>
      </c>
      <c r="J640" s="724">
        <v>2025</v>
      </c>
      <c r="K640" s="724">
        <v>104</v>
      </c>
      <c r="L640" s="724">
        <v>1939</v>
      </c>
      <c r="M640" s="724">
        <v>109</v>
      </c>
      <c r="N640" s="724">
        <v>1760</v>
      </c>
      <c r="O640" s="724">
        <v>79</v>
      </c>
      <c r="P640" s="724">
        <v>1703</v>
      </c>
      <c r="Q640" s="724">
        <v>73</v>
      </c>
      <c r="R640" s="724">
        <v>1677</v>
      </c>
      <c r="S640" s="724">
        <v>89</v>
      </c>
      <c r="T640" s="724">
        <v>1650</v>
      </c>
      <c r="U640" s="724">
        <v>90</v>
      </c>
      <c r="V640" s="724">
        <v>1633</v>
      </c>
      <c r="W640" s="724">
        <v>108</v>
      </c>
      <c r="X640" s="724">
        <v>1690</v>
      </c>
      <c r="Y640" s="724">
        <v>96</v>
      </c>
      <c r="Z640" s="590">
        <v>1482</v>
      </c>
      <c r="AA640" s="726">
        <v>83</v>
      </c>
    </row>
    <row r="641" spans="2:27" x14ac:dyDescent="0.3">
      <c r="B641" s="693" t="s">
        <v>93</v>
      </c>
      <c r="C641" s="693" t="s">
        <v>225</v>
      </c>
      <c r="D641" s="694">
        <v>2022</v>
      </c>
      <c r="E641" s="694">
        <v>132</v>
      </c>
      <c r="F641" s="694">
        <v>2019</v>
      </c>
      <c r="G641" s="695">
        <v>137</v>
      </c>
      <c r="H641" s="695">
        <v>2074</v>
      </c>
      <c r="I641" s="695">
        <v>109</v>
      </c>
      <c r="J641" s="724">
        <v>1987</v>
      </c>
      <c r="K641" s="724">
        <v>110</v>
      </c>
      <c r="L641" s="724">
        <v>1908</v>
      </c>
      <c r="M641" s="724">
        <v>104</v>
      </c>
      <c r="N641" s="724">
        <v>1789</v>
      </c>
      <c r="O641" s="724">
        <v>99</v>
      </c>
      <c r="P641" s="724">
        <v>1682</v>
      </c>
      <c r="Q641" s="724">
        <v>66</v>
      </c>
      <c r="R641" s="724">
        <v>1574</v>
      </c>
      <c r="S641" s="724">
        <v>71</v>
      </c>
      <c r="T641" s="724">
        <v>1587</v>
      </c>
      <c r="U641" s="724">
        <v>85</v>
      </c>
      <c r="V641" s="724">
        <v>1569</v>
      </c>
      <c r="W641" s="724">
        <v>86</v>
      </c>
      <c r="X641" s="724">
        <v>1587</v>
      </c>
      <c r="Y641" s="724">
        <v>98</v>
      </c>
      <c r="Z641" s="590">
        <v>1610</v>
      </c>
      <c r="AA641" s="726">
        <v>102</v>
      </c>
    </row>
    <row r="642" spans="2:27" x14ac:dyDescent="0.3">
      <c r="B642" s="693" t="s">
        <v>93</v>
      </c>
      <c r="C642" s="693" t="s">
        <v>226</v>
      </c>
      <c r="D642" s="694">
        <v>2002</v>
      </c>
      <c r="E642" s="694">
        <v>112</v>
      </c>
      <c r="F642" s="694">
        <v>2000</v>
      </c>
      <c r="G642" s="695">
        <v>135</v>
      </c>
      <c r="H642" s="695">
        <v>1984</v>
      </c>
      <c r="I642" s="695">
        <v>143</v>
      </c>
      <c r="J642" s="724">
        <v>1988</v>
      </c>
      <c r="K642" s="724">
        <v>119</v>
      </c>
      <c r="L642" s="724">
        <v>1981</v>
      </c>
      <c r="M642" s="724">
        <v>105</v>
      </c>
      <c r="N642" s="724">
        <v>1877</v>
      </c>
      <c r="O642" s="724">
        <v>92</v>
      </c>
      <c r="P642" s="724">
        <v>1782</v>
      </c>
      <c r="Q642" s="724">
        <v>101</v>
      </c>
      <c r="R642" s="724">
        <v>1685</v>
      </c>
      <c r="S642" s="724">
        <v>79</v>
      </c>
      <c r="T642" s="724">
        <v>1584</v>
      </c>
      <c r="U642" s="724">
        <v>78</v>
      </c>
      <c r="V642" s="724">
        <v>1573</v>
      </c>
      <c r="W642" s="724">
        <v>91</v>
      </c>
      <c r="X642" s="724">
        <v>1568</v>
      </c>
      <c r="Y642" s="724">
        <v>78</v>
      </c>
      <c r="Z642" s="590">
        <v>1587</v>
      </c>
      <c r="AA642" s="726">
        <v>100</v>
      </c>
    </row>
    <row r="643" spans="2:27" x14ac:dyDescent="0.3">
      <c r="B643" s="693" t="s">
        <v>93</v>
      </c>
      <c r="C643" s="693" t="s">
        <v>227</v>
      </c>
      <c r="D643" s="694">
        <v>2031</v>
      </c>
      <c r="E643" s="694">
        <v>133</v>
      </c>
      <c r="F643" s="694">
        <v>1882</v>
      </c>
      <c r="G643" s="695">
        <v>115</v>
      </c>
      <c r="H643" s="695">
        <v>1911</v>
      </c>
      <c r="I643" s="695">
        <v>124</v>
      </c>
      <c r="J643" s="724">
        <v>1901</v>
      </c>
      <c r="K643" s="724">
        <v>119</v>
      </c>
      <c r="L643" s="724">
        <v>1915</v>
      </c>
      <c r="M643" s="724">
        <v>118</v>
      </c>
      <c r="N643" s="724">
        <v>1943</v>
      </c>
      <c r="O643" s="724">
        <v>104</v>
      </c>
      <c r="P643" s="724">
        <v>1867</v>
      </c>
      <c r="Q643" s="724">
        <v>87</v>
      </c>
      <c r="R643" s="724">
        <v>1781</v>
      </c>
      <c r="S643" s="724">
        <v>96</v>
      </c>
      <c r="T643" s="724">
        <v>1654</v>
      </c>
      <c r="U643" s="724">
        <v>94</v>
      </c>
      <c r="V643" s="724">
        <v>1588</v>
      </c>
      <c r="W643" s="724">
        <v>78</v>
      </c>
      <c r="X643" s="724">
        <v>1567</v>
      </c>
      <c r="Y643" s="724">
        <v>102</v>
      </c>
      <c r="Z643" s="590">
        <v>1565</v>
      </c>
      <c r="AA643" s="726">
        <v>88</v>
      </c>
    </row>
    <row r="644" spans="2:27" x14ac:dyDescent="0.3">
      <c r="B644" s="693" t="s">
        <v>93</v>
      </c>
      <c r="C644" s="693" t="s">
        <v>228</v>
      </c>
      <c r="D644" s="694">
        <v>1993</v>
      </c>
      <c r="E644" s="694">
        <v>104</v>
      </c>
      <c r="F644" s="694">
        <v>2002</v>
      </c>
      <c r="G644" s="695">
        <v>116</v>
      </c>
      <c r="H644" s="695">
        <v>1895</v>
      </c>
      <c r="I644" s="695">
        <v>122</v>
      </c>
      <c r="J644" s="724">
        <v>1894</v>
      </c>
      <c r="K644" s="724">
        <v>103</v>
      </c>
      <c r="L644" s="724">
        <v>1903</v>
      </c>
      <c r="M644" s="724">
        <v>127</v>
      </c>
      <c r="N644" s="724">
        <v>1884</v>
      </c>
      <c r="O644" s="724">
        <v>121</v>
      </c>
      <c r="P644" s="724">
        <v>1870</v>
      </c>
      <c r="Q644" s="724">
        <v>119</v>
      </c>
      <c r="R644" s="724">
        <v>1840</v>
      </c>
      <c r="S644" s="724">
        <v>99</v>
      </c>
      <c r="T644" s="724">
        <v>1733</v>
      </c>
      <c r="U644" s="724">
        <v>123</v>
      </c>
      <c r="V644" s="724">
        <v>1619</v>
      </c>
      <c r="W644" s="724">
        <v>94</v>
      </c>
      <c r="X644" s="724">
        <v>1569</v>
      </c>
      <c r="Y644" s="724">
        <v>94</v>
      </c>
      <c r="Z644" s="590">
        <v>1567</v>
      </c>
      <c r="AA644" s="726">
        <v>106</v>
      </c>
    </row>
    <row r="645" spans="2:27" x14ac:dyDescent="0.3">
      <c r="B645" s="693" t="s">
        <v>93</v>
      </c>
      <c r="C645" s="693" t="s">
        <v>229</v>
      </c>
      <c r="D645" s="694">
        <v>2045</v>
      </c>
      <c r="E645" s="694">
        <v>157</v>
      </c>
      <c r="F645" s="694">
        <v>2185</v>
      </c>
      <c r="G645" s="695">
        <v>187</v>
      </c>
      <c r="H645" s="695">
        <v>2321</v>
      </c>
      <c r="I645" s="695">
        <v>99</v>
      </c>
      <c r="J645" s="724">
        <v>2206</v>
      </c>
      <c r="K645" s="724">
        <v>113</v>
      </c>
      <c r="L645" s="724">
        <v>2161</v>
      </c>
      <c r="M645" s="724">
        <v>128</v>
      </c>
      <c r="N645" s="724">
        <v>2199</v>
      </c>
      <c r="O645" s="724">
        <v>135</v>
      </c>
      <c r="P645" s="724">
        <v>2189</v>
      </c>
      <c r="Q645" s="724">
        <v>161</v>
      </c>
      <c r="R645" s="724">
        <v>2139</v>
      </c>
      <c r="S645" s="724">
        <v>147</v>
      </c>
      <c r="T645" s="724">
        <v>2101</v>
      </c>
      <c r="U645" s="724">
        <v>182</v>
      </c>
      <c r="V645" s="724">
        <v>2014</v>
      </c>
      <c r="W645" s="724">
        <v>160</v>
      </c>
      <c r="X645" s="724">
        <v>2022</v>
      </c>
      <c r="Y645" s="724">
        <v>140</v>
      </c>
      <c r="Z645" s="590">
        <v>1757</v>
      </c>
      <c r="AA645" s="726">
        <v>125</v>
      </c>
    </row>
    <row r="646" spans="2:27" x14ac:dyDescent="0.3">
      <c r="B646" s="693" t="s">
        <v>93</v>
      </c>
      <c r="C646" s="693" t="s">
        <v>287</v>
      </c>
      <c r="D646" s="694">
        <v>2039</v>
      </c>
      <c r="E646" s="694">
        <v>138</v>
      </c>
      <c r="F646" s="694">
        <v>1895</v>
      </c>
      <c r="G646" s="695">
        <v>157</v>
      </c>
      <c r="H646" s="695">
        <v>2045</v>
      </c>
      <c r="I646" s="695">
        <v>88</v>
      </c>
      <c r="J646" s="724">
        <v>1989</v>
      </c>
      <c r="K646" s="724">
        <v>85</v>
      </c>
      <c r="L646" s="724">
        <v>1945</v>
      </c>
      <c r="M646" s="724">
        <v>104</v>
      </c>
      <c r="N646" s="724">
        <v>1817</v>
      </c>
      <c r="O646" s="724">
        <v>88</v>
      </c>
      <c r="P646" s="724">
        <v>1809</v>
      </c>
      <c r="Q646" s="724">
        <v>133</v>
      </c>
      <c r="R646" s="724">
        <v>1888</v>
      </c>
      <c r="S646" s="724">
        <v>123</v>
      </c>
      <c r="T646" s="724">
        <v>1982</v>
      </c>
      <c r="U646" s="724">
        <v>158</v>
      </c>
      <c r="V646" s="724">
        <v>1866</v>
      </c>
      <c r="W646" s="724">
        <v>148</v>
      </c>
      <c r="X646" s="724">
        <v>1925</v>
      </c>
      <c r="Y646" s="724">
        <v>126</v>
      </c>
      <c r="Z646" s="590">
        <v>1929</v>
      </c>
      <c r="AA646" s="726">
        <v>134</v>
      </c>
    </row>
    <row r="647" spans="2:27" x14ac:dyDescent="0.3">
      <c r="B647" s="693" t="s">
        <v>93</v>
      </c>
      <c r="C647" s="693" t="s">
        <v>230</v>
      </c>
      <c r="D647" s="694">
        <v>1949</v>
      </c>
      <c r="E647" s="694">
        <v>120</v>
      </c>
      <c r="F647" s="694">
        <v>1856</v>
      </c>
      <c r="G647" s="695">
        <v>112</v>
      </c>
      <c r="H647" s="695">
        <v>1682</v>
      </c>
      <c r="I647" s="695">
        <v>110</v>
      </c>
      <c r="J647" s="724">
        <v>1781</v>
      </c>
      <c r="K647" s="724">
        <v>80</v>
      </c>
      <c r="L647" s="724">
        <v>1846</v>
      </c>
      <c r="M647" s="724">
        <v>76</v>
      </c>
      <c r="N647" s="724">
        <v>1739</v>
      </c>
      <c r="O647" s="724">
        <v>81</v>
      </c>
      <c r="P647" s="724">
        <v>1577</v>
      </c>
      <c r="Q647" s="724">
        <v>85</v>
      </c>
      <c r="R647" s="724">
        <v>1608</v>
      </c>
      <c r="S647" s="724">
        <v>99</v>
      </c>
      <c r="T647" s="724">
        <v>1665</v>
      </c>
      <c r="U647" s="724">
        <v>138</v>
      </c>
      <c r="V647" s="724">
        <v>1759</v>
      </c>
      <c r="W647" s="724">
        <v>139</v>
      </c>
      <c r="X647" s="724">
        <v>1682</v>
      </c>
      <c r="Y647" s="724">
        <v>105</v>
      </c>
      <c r="Z647" s="590">
        <v>1891</v>
      </c>
      <c r="AA647" s="726">
        <v>118</v>
      </c>
    </row>
    <row r="648" spans="2:27" x14ac:dyDescent="0.3">
      <c r="B648" s="693" t="s">
        <v>93</v>
      </c>
      <c r="C648" s="693" t="s">
        <v>231</v>
      </c>
      <c r="D648" s="694">
        <v>1869</v>
      </c>
      <c r="E648" s="694">
        <v>112</v>
      </c>
      <c r="F648" s="694">
        <v>1722</v>
      </c>
      <c r="G648" s="695">
        <v>108</v>
      </c>
      <c r="H648" s="695">
        <v>1604</v>
      </c>
      <c r="I648" s="695">
        <v>77</v>
      </c>
      <c r="J648" s="724">
        <v>1424</v>
      </c>
      <c r="K648" s="724">
        <v>86</v>
      </c>
      <c r="L648" s="724">
        <v>1584</v>
      </c>
      <c r="M648" s="724">
        <v>61</v>
      </c>
      <c r="N648" s="724">
        <v>1651</v>
      </c>
      <c r="O648" s="724">
        <v>60</v>
      </c>
      <c r="P648" s="724">
        <v>1551</v>
      </c>
      <c r="Q648" s="724">
        <v>84</v>
      </c>
      <c r="R648" s="724">
        <v>1419</v>
      </c>
      <c r="S648" s="724">
        <v>74</v>
      </c>
      <c r="T648" s="724">
        <v>1490</v>
      </c>
      <c r="U648" s="724">
        <v>100</v>
      </c>
      <c r="V648" s="724">
        <v>1519</v>
      </c>
      <c r="W648" s="724">
        <v>104</v>
      </c>
      <c r="X648" s="724">
        <v>1643</v>
      </c>
      <c r="Y648" s="724">
        <v>103</v>
      </c>
      <c r="Z648" s="590">
        <v>1607</v>
      </c>
      <c r="AA648" s="726">
        <v>92</v>
      </c>
    </row>
    <row r="649" spans="2:27" x14ac:dyDescent="0.3">
      <c r="B649" s="693" t="s">
        <v>93</v>
      </c>
      <c r="C649" s="693" t="s">
        <v>288</v>
      </c>
      <c r="D649" s="694">
        <v>1562</v>
      </c>
      <c r="E649" s="694">
        <v>89</v>
      </c>
      <c r="F649" s="694">
        <v>1545</v>
      </c>
      <c r="G649" s="695">
        <v>72</v>
      </c>
      <c r="H649" s="695">
        <v>1490</v>
      </c>
      <c r="I649" s="695">
        <v>72</v>
      </c>
      <c r="J649" s="724">
        <v>1390</v>
      </c>
      <c r="K649" s="724">
        <v>67</v>
      </c>
      <c r="L649" s="724">
        <v>1283</v>
      </c>
      <c r="M649" s="724">
        <v>49</v>
      </c>
      <c r="N649" s="724">
        <v>1352</v>
      </c>
      <c r="O649" s="724">
        <v>66</v>
      </c>
      <c r="P649" s="724">
        <v>1452</v>
      </c>
      <c r="Q649" s="724">
        <v>75</v>
      </c>
      <c r="R649" s="724">
        <v>1432</v>
      </c>
      <c r="S649" s="724">
        <v>82</v>
      </c>
      <c r="T649" s="724">
        <v>1351</v>
      </c>
      <c r="U649" s="724">
        <v>68</v>
      </c>
      <c r="V649" s="724">
        <v>1337</v>
      </c>
      <c r="W649" s="724">
        <v>71</v>
      </c>
      <c r="X649" s="724">
        <v>1457</v>
      </c>
      <c r="Y649" s="724">
        <v>73</v>
      </c>
      <c r="Z649" s="590">
        <v>1598</v>
      </c>
      <c r="AA649" s="726">
        <v>92</v>
      </c>
    </row>
    <row r="650" spans="2:27" x14ac:dyDescent="0.3">
      <c r="B650" s="693" t="s">
        <v>93</v>
      </c>
      <c r="C650" s="693" t="s">
        <v>232</v>
      </c>
      <c r="D650" s="694">
        <v>1353</v>
      </c>
      <c r="E650" s="694">
        <v>55</v>
      </c>
      <c r="F650" s="694">
        <v>1313</v>
      </c>
      <c r="G650" s="695">
        <v>73</v>
      </c>
      <c r="H650" s="695">
        <v>1296</v>
      </c>
      <c r="I650" s="695">
        <v>56</v>
      </c>
      <c r="J650" s="724">
        <v>1292</v>
      </c>
      <c r="K650" s="724">
        <v>53</v>
      </c>
      <c r="L650" s="724">
        <v>1243</v>
      </c>
      <c r="M650" s="724">
        <v>49</v>
      </c>
      <c r="N650" s="724">
        <v>1130</v>
      </c>
      <c r="O650" s="724">
        <v>34</v>
      </c>
      <c r="P650" s="724">
        <v>1208</v>
      </c>
      <c r="Q650" s="724">
        <v>50</v>
      </c>
      <c r="R650" s="724">
        <v>1274</v>
      </c>
      <c r="S650" s="724">
        <v>43</v>
      </c>
      <c r="T650" s="724">
        <v>1269</v>
      </c>
      <c r="U650" s="724">
        <v>58</v>
      </c>
      <c r="V650" s="724">
        <v>1180</v>
      </c>
      <c r="W650" s="724">
        <v>56</v>
      </c>
      <c r="X650" s="724">
        <v>1175</v>
      </c>
      <c r="Y650" s="724">
        <v>61</v>
      </c>
      <c r="Z650" s="590">
        <v>1370</v>
      </c>
      <c r="AA650" s="726">
        <v>65</v>
      </c>
    </row>
    <row r="651" spans="2:27" x14ac:dyDescent="0.3">
      <c r="B651" s="693" t="s">
        <v>93</v>
      </c>
      <c r="C651" s="693" t="s">
        <v>325</v>
      </c>
      <c r="D651" s="694">
        <v>0</v>
      </c>
      <c r="E651" s="694">
        <v>0</v>
      </c>
      <c r="F651" s="694">
        <v>0</v>
      </c>
      <c r="G651" s="695">
        <v>0</v>
      </c>
      <c r="H651" s="695">
        <v>0</v>
      </c>
      <c r="I651" s="695">
        <v>0</v>
      </c>
      <c r="J651" s="724">
        <v>0</v>
      </c>
      <c r="K651" s="724">
        <v>0</v>
      </c>
      <c r="L651" s="724">
        <v>0</v>
      </c>
      <c r="M651" s="724">
        <v>0</v>
      </c>
      <c r="N651" s="724">
        <v>0</v>
      </c>
      <c r="O651" s="724">
        <v>0</v>
      </c>
      <c r="P651" s="724">
        <v>0</v>
      </c>
      <c r="Q651" s="724">
        <v>0</v>
      </c>
      <c r="R651" s="724">
        <v>0</v>
      </c>
      <c r="S651" s="724">
        <v>0</v>
      </c>
      <c r="T651" s="724">
        <v>0</v>
      </c>
      <c r="U651" s="724">
        <v>0</v>
      </c>
      <c r="V651" s="724">
        <v>0</v>
      </c>
      <c r="W651" s="724">
        <v>0</v>
      </c>
      <c r="X651" s="724">
        <v>0</v>
      </c>
      <c r="Y651" s="724">
        <v>0</v>
      </c>
      <c r="Z651" s="590">
        <v>0</v>
      </c>
      <c r="AA651" s="726">
        <v>0</v>
      </c>
    </row>
    <row r="652" spans="2:27" x14ac:dyDescent="0.3">
      <c r="B652" s="693" t="s">
        <v>93</v>
      </c>
      <c r="C652" s="693" t="s">
        <v>326</v>
      </c>
      <c r="D652" s="694">
        <v>0</v>
      </c>
      <c r="E652" s="694">
        <v>0</v>
      </c>
      <c r="F652" s="694">
        <v>0</v>
      </c>
      <c r="G652" s="695">
        <v>0</v>
      </c>
      <c r="H652" s="695">
        <v>0</v>
      </c>
      <c r="I652" s="695">
        <v>0</v>
      </c>
      <c r="J652" s="724">
        <v>0</v>
      </c>
      <c r="K652" s="724">
        <v>0</v>
      </c>
      <c r="L652" s="724">
        <v>0</v>
      </c>
      <c r="M652" s="724">
        <v>0</v>
      </c>
      <c r="N652" s="724">
        <v>0</v>
      </c>
      <c r="O652" s="724">
        <v>0</v>
      </c>
      <c r="P652" s="724">
        <v>0</v>
      </c>
      <c r="Q652" s="724">
        <v>0</v>
      </c>
      <c r="R652" s="724">
        <v>0</v>
      </c>
      <c r="S652" s="724">
        <v>0</v>
      </c>
      <c r="T652" s="724">
        <v>0</v>
      </c>
      <c r="U652" s="724">
        <v>0</v>
      </c>
      <c r="V652" s="724">
        <v>0</v>
      </c>
      <c r="W652" s="724">
        <v>0</v>
      </c>
      <c r="X652" s="724">
        <v>0</v>
      </c>
      <c r="Y652" s="724">
        <v>0</v>
      </c>
      <c r="Z652" s="590">
        <v>0</v>
      </c>
      <c r="AA652" s="726">
        <v>0</v>
      </c>
    </row>
    <row r="653" spans="2:27" x14ac:dyDescent="0.3">
      <c r="B653" s="693" t="s">
        <v>93</v>
      </c>
      <c r="C653" s="693" t="s">
        <v>289</v>
      </c>
      <c r="D653" s="694">
        <v>203</v>
      </c>
      <c r="E653" s="694">
        <v>0</v>
      </c>
      <c r="F653" s="694">
        <v>126</v>
      </c>
      <c r="G653" s="695">
        <v>6</v>
      </c>
      <c r="H653" s="695">
        <v>149</v>
      </c>
      <c r="I653" s="695">
        <v>3</v>
      </c>
      <c r="J653" s="724">
        <v>747</v>
      </c>
      <c r="K653" s="724">
        <v>115</v>
      </c>
      <c r="L653" s="724">
        <v>26</v>
      </c>
      <c r="M653" s="724">
        <v>3</v>
      </c>
      <c r="N653" s="724">
        <v>0</v>
      </c>
      <c r="O653" s="724">
        <v>0</v>
      </c>
      <c r="P653" s="724">
        <v>38</v>
      </c>
      <c r="Q653" s="724">
        <v>0</v>
      </c>
      <c r="R653" s="724">
        <v>40</v>
      </c>
      <c r="S653" s="724">
        <v>0</v>
      </c>
      <c r="T653" s="724">
        <v>2</v>
      </c>
      <c r="U653" s="724">
        <v>0</v>
      </c>
      <c r="V653" s="724">
        <v>0</v>
      </c>
      <c r="W653" s="724">
        <v>0</v>
      </c>
      <c r="X653" s="724">
        <v>0</v>
      </c>
      <c r="Y653" s="724">
        <v>0</v>
      </c>
      <c r="Z653" s="590">
        <v>0</v>
      </c>
      <c r="AA653" s="726">
        <v>0</v>
      </c>
    </row>
    <row r="654" spans="2:27" x14ac:dyDescent="0.3">
      <c r="B654" s="693" t="s">
        <v>93</v>
      </c>
      <c r="C654" s="693" t="s">
        <v>290</v>
      </c>
      <c r="D654" s="694">
        <v>310</v>
      </c>
      <c r="E654" s="694">
        <v>0</v>
      </c>
      <c r="F654" s="694">
        <v>218</v>
      </c>
      <c r="G654" s="695">
        <v>7</v>
      </c>
      <c r="H654" s="695">
        <v>204</v>
      </c>
      <c r="I654" s="695">
        <v>16</v>
      </c>
      <c r="J654" s="724">
        <v>107</v>
      </c>
      <c r="K654" s="724">
        <v>11</v>
      </c>
      <c r="L654" s="724">
        <v>99</v>
      </c>
      <c r="M654" s="724">
        <v>10</v>
      </c>
      <c r="N654" s="724">
        <v>160</v>
      </c>
      <c r="O654" s="724">
        <v>8</v>
      </c>
      <c r="P654" s="724">
        <v>119</v>
      </c>
      <c r="Q654" s="724">
        <v>14</v>
      </c>
      <c r="R654" s="724">
        <v>78</v>
      </c>
      <c r="S654" s="724">
        <v>10</v>
      </c>
      <c r="T654" s="724">
        <v>92</v>
      </c>
      <c r="U654" s="724">
        <v>0</v>
      </c>
      <c r="V654" s="724">
        <v>97</v>
      </c>
      <c r="W654" s="724">
        <v>0</v>
      </c>
      <c r="X654" s="724">
        <v>166</v>
      </c>
      <c r="Y654" s="724">
        <v>0</v>
      </c>
      <c r="Z654" s="590">
        <v>77</v>
      </c>
      <c r="AA654" s="726">
        <v>0</v>
      </c>
    </row>
    <row r="655" spans="2:27" x14ac:dyDescent="0.3">
      <c r="B655" s="693" t="s">
        <v>93</v>
      </c>
      <c r="C655" s="693" t="s">
        <v>291</v>
      </c>
      <c r="D655" s="694">
        <v>679</v>
      </c>
      <c r="E655" s="694">
        <v>15</v>
      </c>
      <c r="F655" s="694">
        <v>536</v>
      </c>
      <c r="G655" s="695">
        <v>52</v>
      </c>
      <c r="H655" s="695">
        <v>684</v>
      </c>
      <c r="I655" s="695">
        <v>39</v>
      </c>
      <c r="J655" s="724">
        <v>519</v>
      </c>
      <c r="K655" s="724">
        <v>34</v>
      </c>
      <c r="L655" s="724">
        <v>516</v>
      </c>
      <c r="M655" s="724">
        <v>52</v>
      </c>
      <c r="N655" s="724">
        <v>319</v>
      </c>
      <c r="O655" s="724">
        <v>48</v>
      </c>
      <c r="P655" s="724">
        <v>258</v>
      </c>
      <c r="Q655" s="724">
        <v>37</v>
      </c>
      <c r="R655" s="724">
        <v>319</v>
      </c>
      <c r="S655" s="724">
        <v>42</v>
      </c>
      <c r="T655" s="724">
        <v>388</v>
      </c>
      <c r="U655" s="724">
        <v>0</v>
      </c>
      <c r="V655" s="724">
        <v>343</v>
      </c>
      <c r="W655" s="724">
        <v>0</v>
      </c>
      <c r="X655" s="724">
        <v>455</v>
      </c>
      <c r="Y655" s="724">
        <v>0</v>
      </c>
      <c r="Z655" s="590">
        <v>330</v>
      </c>
      <c r="AA655" s="726">
        <v>0</v>
      </c>
    </row>
    <row r="656" spans="2:27" x14ac:dyDescent="0.3">
      <c r="B656" s="693" t="s">
        <v>93</v>
      </c>
      <c r="C656" s="693" t="s">
        <v>292</v>
      </c>
      <c r="D656" s="694">
        <v>917</v>
      </c>
      <c r="E656" s="694">
        <v>27</v>
      </c>
      <c r="F656" s="694">
        <v>709</v>
      </c>
      <c r="G656" s="695">
        <v>46</v>
      </c>
      <c r="H656" s="695">
        <v>665</v>
      </c>
      <c r="I656" s="695">
        <v>48</v>
      </c>
      <c r="J656" s="724">
        <v>685</v>
      </c>
      <c r="K656" s="724">
        <v>36</v>
      </c>
      <c r="L656" s="724">
        <v>585</v>
      </c>
      <c r="M656" s="724">
        <v>42</v>
      </c>
      <c r="N656" s="724">
        <v>456</v>
      </c>
      <c r="O656" s="724">
        <v>37</v>
      </c>
      <c r="P656" s="724">
        <v>356</v>
      </c>
      <c r="Q656" s="724">
        <v>32</v>
      </c>
      <c r="R656" s="724">
        <v>391</v>
      </c>
      <c r="S656" s="724">
        <v>24</v>
      </c>
      <c r="T656" s="724">
        <v>440</v>
      </c>
      <c r="U656" s="724">
        <v>0</v>
      </c>
      <c r="V656" s="724">
        <v>446</v>
      </c>
      <c r="W656" s="724">
        <v>0</v>
      </c>
      <c r="X656" s="724">
        <v>456</v>
      </c>
      <c r="Y656" s="724">
        <v>0</v>
      </c>
      <c r="Z656" s="590">
        <v>386</v>
      </c>
      <c r="AA656" s="726">
        <v>0</v>
      </c>
    </row>
    <row r="657" spans="2:27" x14ac:dyDescent="0.3">
      <c r="B657" s="693" t="s">
        <v>93</v>
      </c>
      <c r="C657" s="693" t="s">
        <v>293</v>
      </c>
      <c r="D657" s="694">
        <v>175</v>
      </c>
      <c r="E657" s="694">
        <v>0</v>
      </c>
      <c r="F657" s="694">
        <v>231</v>
      </c>
      <c r="G657" s="695">
        <v>2</v>
      </c>
      <c r="H657" s="695">
        <v>201</v>
      </c>
      <c r="I657" s="695">
        <v>2</v>
      </c>
      <c r="J657" s="724">
        <v>245</v>
      </c>
      <c r="K657" s="724">
        <v>1</v>
      </c>
      <c r="L657" s="724">
        <v>149</v>
      </c>
      <c r="M657" s="724">
        <v>2</v>
      </c>
      <c r="N657" s="724">
        <v>68</v>
      </c>
      <c r="O657" s="724">
        <v>30</v>
      </c>
      <c r="P657" s="724">
        <v>77</v>
      </c>
      <c r="Q657" s="724">
        <v>25</v>
      </c>
      <c r="R657" s="724">
        <v>101</v>
      </c>
      <c r="S657" s="724">
        <v>5</v>
      </c>
      <c r="T657" s="724">
        <v>96</v>
      </c>
      <c r="U657" s="724">
        <v>0</v>
      </c>
      <c r="V657" s="724">
        <v>66</v>
      </c>
      <c r="W657" s="724">
        <v>0</v>
      </c>
      <c r="X657" s="724">
        <v>156</v>
      </c>
      <c r="Y657" s="724">
        <v>0</v>
      </c>
      <c r="Z657" s="590">
        <v>225</v>
      </c>
      <c r="AA657" s="726">
        <v>0</v>
      </c>
    </row>
    <row r="658" spans="2:27" x14ac:dyDescent="0.3">
      <c r="B658" s="693" t="s">
        <v>93</v>
      </c>
      <c r="C658" s="693" t="s">
        <v>294</v>
      </c>
      <c r="D658" s="694">
        <v>770</v>
      </c>
      <c r="E658" s="694">
        <v>0</v>
      </c>
      <c r="F658" s="694">
        <v>786</v>
      </c>
      <c r="G658" s="695">
        <v>6</v>
      </c>
      <c r="H658" s="695">
        <v>608</v>
      </c>
      <c r="I658" s="695">
        <v>6</v>
      </c>
      <c r="J658" s="724">
        <v>586</v>
      </c>
      <c r="K658" s="724">
        <v>9</v>
      </c>
      <c r="L658" s="724">
        <v>601</v>
      </c>
      <c r="M658" s="724">
        <v>18</v>
      </c>
      <c r="N658" s="724">
        <v>558</v>
      </c>
      <c r="O658" s="724">
        <v>5</v>
      </c>
      <c r="P658" s="724">
        <v>484</v>
      </c>
      <c r="Q658" s="724">
        <v>15</v>
      </c>
      <c r="R658" s="724">
        <v>401</v>
      </c>
      <c r="S658" s="724">
        <v>0</v>
      </c>
      <c r="T658" s="724">
        <v>450</v>
      </c>
      <c r="U658" s="724">
        <v>0</v>
      </c>
      <c r="V658" s="724">
        <v>483</v>
      </c>
      <c r="W658" s="724">
        <v>0</v>
      </c>
      <c r="X658" s="724">
        <v>421</v>
      </c>
      <c r="Y658" s="724">
        <v>0</v>
      </c>
      <c r="Z658" s="590">
        <v>209</v>
      </c>
      <c r="AA658" s="726">
        <v>0</v>
      </c>
    </row>
    <row r="659" spans="2:27" x14ac:dyDescent="0.3">
      <c r="B659" s="693" t="s">
        <v>93</v>
      </c>
      <c r="C659" s="693" t="s">
        <v>327</v>
      </c>
      <c r="D659" s="694">
        <v>113</v>
      </c>
      <c r="E659" s="694">
        <v>0</v>
      </c>
      <c r="F659" s="694">
        <v>177</v>
      </c>
      <c r="G659" s="695">
        <v>0</v>
      </c>
      <c r="H659" s="695">
        <v>106</v>
      </c>
      <c r="I659" s="695">
        <v>0</v>
      </c>
      <c r="J659" s="724">
        <v>71</v>
      </c>
      <c r="K659" s="724">
        <v>0</v>
      </c>
      <c r="L659" s="724">
        <v>75</v>
      </c>
      <c r="M659" s="724">
        <v>0</v>
      </c>
      <c r="N659" s="724">
        <v>48</v>
      </c>
      <c r="O659" s="724">
        <v>0</v>
      </c>
      <c r="P659" s="724">
        <v>76</v>
      </c>
      <c r="Q659" s="724">
        <v>0</v>
      </c>
      <c r="R659" s="724">
        <v>72</v>
      </c>
      <c r="S659" s="724">
        <v>0</v>
      </c>
      <c r="T659" s="724">
        <v>75</v>
      </c>
      <c r="U659" s="724">
        <v>0</v>
      </c>
      <c r="V659" s="724">
        <v>76</v>
      </c>
      <c r="W659" s="724">
        <v>0</v>
      </c>
      <c r="X659" s="724">
        <v>72</v>
      </c>
      <c r="Y659" s="724">
        <v>0</v>
      </c>
      <c r="Z659" s="590">
        <v>76</v>
      </c>
      <c r="AA659" s="726">
        <v>0</v>
      </c>
    </row>
    <row r="660" spans="2:27" x14ac:dyDescent="0.3">
      <c r="B660" s="693" t="s">
        <v>94</v>
      </c>
      <c r="C660" s="693" t="s">
        <v>223</v>
      </c>
      <c r="D660" s="694">
        <v>143</v>
      </c>
      <c r="E660" s="694">
        <v>10</v>
      </c>
      <c r="F660" s="694">
        <v>153</v>
      </c>
      <c r="G660" s="695">
        <v>28</v>
      </c>
      <c r="H660" s="695">
        <v>245</v>
      </c>
      <c r="I660" s="695">
        <v>41</v>
      </c>
      <c r="J660" s="724">
        <v>217</v>
      </c>
      <c r="K660" s="724">
        <v>0</v>
      </c>
      <c r="L660" s="724">
        <v>177</v>
      </c>
      <c r="M660" s="724">
        <v>7</v>
      </c>
      <c r="N660" s="724">
        <v>227</v>
      </c>
      <c r="O660" s="724">
        <v>1</v>
      </c>
      <c r="P660" s="724">
        <v>217</v>
      </c>
      <c r="Q660" s="724">
        <v>21</v>
      </c>
      <c r="R660" s="724">
        <v>231</v>
      </c>
      <c r="S660" s="724">
        <v>32</v>
      </c>
      <c r="T660" s="724">
        <v>169</v>
      </c>
      <c r="U660" s="724">
        <v>35</v>
      </c>
      <c r="V660" s="724">
        <v>195</v>
      </c>
      <c r="W660" s="724">
        <v>40</v>
      </c>
      <c r="X660" s="724">
        <v>111</v>
      </c>
      <c r="Y660" s="724">
        <v>32</v>
      </c>
      <c r="Z660" s="590">
        <v>12</v>
      </c>
      <c r="AA660" s="726">
        <v>0</v>
      </c>
    </row>
    <row r="661" spans="2:27" x14ac:dyDescent="0.3">
      <c r="B661" s="693" t="s">
        <v>94</v>
      </c>
      <c r="C661" s="693" t="s">
        <v>286</v>
      </c>
      <c r="D661" s="694">
        <v>174</v>
      </c>
      <c r="E661" s="694">
        <v>15</v>
      </c>
      <c r="F661" s="694">
        <v>213</v>
      </c>
      <c r="G661" s="695">
        <v>23</v>
      </c>
      <c r="H661" s="695">
        <v>268</v>
      </c>
      <c r="I661" s="695">
        <v>61</v>
      </c>
      <c r="J661" s="724">
        <v>297</v>
      </c>
      <c r="K661" s="724">
        <v>39</v>
      </c>
      <c r="L661" s="724">
        <v>283</v>
      </c>
      <c r="M661" s="724">
        <v>41</v>
      </c>
      <c r="N661" s="724">
        <v>286</v>
      </c>
      <c r="O661" s="724">
        <v>7</v>
      </c>
      <c r="P661" s="724">
        <v>333</v>
      </c>
      <c r="Q661" s="724">
        <v>25</v>
      </c>
      <c r="R661" s="724">
        <v>301</v>
      </c>
      <c r="S661" s="724">
        <v>67</v>
      </c>
      <c r="T661" s="724">
        <v>292</v>
      </c>
      <c r="U661" s="724">
        <v>50</v>
      </c>
      <c r="V661" s="724">
        <v>295</v>
      </c>
      <c r="W661" s="724">
        <v>55</v>
      </c>
      <c r="X661" s="724">
        <v>300</v>
      </c>
      <c r="Y661" s="724">
        <v>53</v>
      </c>
      <c r="Z661" s="590">
        <v>64</v>
      </c>
      <c r="AA661" s="726">
        <v>15</v>
      </c>
    </row>
    <row r="662" spans="2:27" x14ac:dyDescent="0.3">
      <c r="B662" s="693" t="s">
        <v>94</v>
      </c>
      <c r="C662" s="693" t="s">
        <v>255</v>
      </c>
      <c r="D662" s="694">
        <v>2669</v>
      </c>
      <c r="E662" s="694">
        <v>1194</v>
      </c>
      <c r="F662" s="694">
        <v>2801</v>
      </c>
      <c r="G662" s="695">
        <v>1336</v>
      </c>
      <c r="H662" s="695">
        <v>3272</v>
      </c>
      <c r="I662" s="695">
        <v>1541</v>
      </c>
      <c r="J662" s="724">
        <v>3150</v>
      </c>
      <c r="K662" s="724">
        <v>1605</v>
      </c>
      <c r="L662" s="724">
        <v>2889</v>
      </c>
      <c r="M662" s="724">
        <v>1468</v>
      </c>
      <c r="N662" s="724">
        <v>2929</v>
      </c>
      <c r="O662" s="724">
        <v>1481</v>
      </c>
      <c r="P662" s="724">
        <v>2842</v>
      </c>
      <c r="Q662" s="724">
        <v>1347</v>
      </c>
      <c r="R662" s="724">
        <v>2999</v>
      </c>
      <c r="S662" s="724">
        <v>1469</v>
      </c>
      <c r="T662" s="724">
        <v>3007</v>
      </c>
      <c r="U662" s="724">
        <v>1388</v>
      </c>
      <c r="V662" s="724">
        <v>2959</v>
      </c>
      <c r="W662" s="724">
        <v>1413</v>
      </c>
      <c r="X662" s="724">
        <v>2964</v>
      </c>
      <c r="Y662" s="724">
        <v>1461</v>
      </c>
      <c r="Z662" s="590">
        <v>2701</v>
      </c>
      <c r="AA662" s="726">
        <v>1526</v>
      </c>
    </row>
    <row r="663" spans="2:27" x14ac:dyDescent="0.3">
      <c r="B663" s="693" t="s">
        <v>94</v>
      </c>
      <c r="C663" s="693" t="s">
        <v>224</v>
      </c>
      <c r="D663" s="694">
        <v>3274</v>
      </c>
      <c r="E663" s="694">
        <v>2310</v>
      </c>
      <c r="F663" s="694">
        <v>3374</v>
      </c>
      <c r="G663" s="695">
        <v>2388</v>
      </c>
      <c r="H663" s="695">
        <v>3611</v>
      </c>
      <c r="I663" s="695">
        <v>2308</v>
      </c>
      <c r="J663" s="724">
        <v>3798</v>
      </c>
      <c r="K663" s="724">
        <v>2375</v>
      </c>
      <c r="L663" s="724">
        <v>3744</v>
      </c>
      <c r="M663" s="724">
        <v>2360</v>
      </c>
      <c r="N663" s="724">
        <v>3449</v>
      </c>
      <c r="O663" s="724">
        <v>2207</v>
      </c>
      <c r="P663" s="724">
        <v>3421</v>
      </c>
      <c r="Q663" s="724">
        <v>2057</v>
      </c>
      <c r="R663" s="724">
        <v>3348</v>
      </c>
      <c r="S663" s="724">
        <v>2095</v>
      </c>
      <c r="T663" s="724">
        <v>3398</v>
      </c>
      <c r="U663" s="724">
        <v>2124</v>
      </c>
      <c r="V663" s="724">
        <v>3526</v>
      </c>
      <c r="W663" s="724">
        <v>1937</v>
      </c>
      <c r="X663" s="724">
        <v>3506</v>
      </c>
      <c r="Y663" s="724">
        <v>1903</v>
      </c>
      <c r="Z663" s="590">
        <v>3453</v>
      </c>
      <c r="AA663" s="726">
        <v>1994</v>
      </c>
    </row>
    <row r="664" spans="2:27" x14ac:dyDescent="0.3">
      <c r="B664" s="693" t="s">
        <v>94</v>
      </c>
      <c r="C664" s="693" t="s">
        <v>225</v>
      </c>
      <c r="D664" s="694">
        <v>3180</v>
      </c>
      <c r="E664" s="694">
        <v>2483</v>
      </c>
      <c r="F664" s="694">
        <v>3261</v>
      </c>
      <c r="G664" s="695">
        <v>2313</v>
      </c>
      <c r="H664" s="695">
        <v>3359</v>
      </c>
      <c r="I664" s="695">
        <v>2219</v>
      </c>
      <c r="J664" s="724">
        <v>3395</v>
      </c>
      <c r="K664" s="724">
        <v>2108</v>
      </c>
      <c r="L664" s="724">
        <v>3539</v>
      </c>
      <c r="M664" s="724">
        <v>2224</v>
      </c>
      <c r="N664" s="724">
        <v>3554</v>
      </c>
      <c r="O664" s="724">
        <v>2131</v>
      </c>
      <c r="P664" s="724">
        <v>3263</v>
      </c>
      <c r="Q664" s="724">
        <v>1929</v>
      </c>
      <c r="R664" s="724">
        <v>3161</v>
      </c>
      <c r="S664" s="724">
        <v>1816</v>
      </c>
      <c r="T664" s="724">
        <v>3037</v>
      </c>
      <c r="U664" s="724">
        <v>1863</v>
      </c>
      <c r="V664" s="724">
        <v>3215</v>
      </c>
      <c r="W664" s="724">
        <v>1864</v>
      </c>
      <c r="X664" s="724">
        <v>3276</v>
      </c>
      <c r="Y664" s="724">
        <v>1822</v>
      </c>
      <c r="Z664" s="590">
        <v>3190</v>
      </c>
      <c r="AA664" s="726">
        <v>1940</v>
      </c>
    </row>
    <row r="665" spans="2:27" x14ac:dyDescent="0.3">
      <c r="B665" s="693" t="s">
        <v>94</v>
      </c>
      <c r="C665" s="693" t="s">
        <v>226</v>
      </c>
      <c r="D665" s="694">
        <v>3133</v>
      </c>
      <c r="E665" s="694">
        <v>2520</v>
      </c>
      <c r="F665" s="694">
        <v>3222</v>
      </c>
      <c r="G665" s="695">
        <v>2362</v>
      </c>
      <c r="H665" s="695">
        <v>3414</v>
      </c>
      <c r="I665" s="695">
        <v>2228</v>
      </c>
      <c r="J665" s="724">
        <v>3410</v>
      </c>
      <c r="K665" s="724">
        <v>2140</v>
      </c>
      <c r="L665" s="724">
        <v>3323</v>
      </c>
      <c r="M665" s="724">
        <v>2103</v>
      </c>
      <c r="N665" s="724">
        <v>3526</v>
      </c>
      <c r="O665" s="724">
        <v>2127</v>
      </c>
      <c r="P665" s="724">
        <v>3514</v>
      </c>
      <c r="Q665" s="724">
        <v>2079</v>
      </c>
      <c r="R665" s="724">
        <v>3209</v>
      </c>
      <c r="S665" s="724">
        <v>1865</v>
      </c>
      <c r="T665" s="724">
        <v>3173</v>
      </c>
      <c r="U665" s="724">
        <v>1747</v>
      </c>
      <c r="V665" s="724">
        <v>2977</v>
      </c>
      <c r="W665" s="724">
        <v>1876</v>
      </c>
      <c r="X665" s="724">
        <v>3216</v>
      </c>
      <c r="Y665" s="724">
        <v>1892</v>
      </c>
      <c r="Z665" s="590">
        <v>3277</v>
      </c>
      <c r="AA665" s="726">
        <v>1923</v>
      </c>
    </row>
    <row r="666" spans="2:27" x14ac:dyDescent="0.3">
      <c r="B666" s="693" t="s">
        <v>94</v>
      </c>
      <c r="C666" s="693" t="s">
        <v>227</v>
      </c>
      <c r="D666" s="694">
        <v>3222</v>
      </c>
      <c r="E666" s="694">
        <v>2439</v>
      </c>
      <c r="F666" s="694">
        <v>3169</v>
      </c>
      <c r="G666" s="695">
        <v>2390</v>
      </c>
      <c r="H666" s="695">
        <v>3369</v>
      </c>
      <c r="I666" s="695">
        <v>2141</v>
      </c>
      <c r="J666" s="724">
        <v>3336</v>
      </c>
      <c r="K666" s="724">
        <v>2012</v>
      </c>
      <c r="L666" s="724">
        <v>3401</v>
      </c>
      <c r="M666" s="724">
        <v>2000</v>
      </c>
      <c r="N666" s="724">
        <v>3352</v>
      </c>
      <c r="O666" s="724">
        <v>1921</v>
      </c>
      <c r="P666" s="724">
        <v>3361</v>
      </c>
      <c r="Q666" s="724">
        <v>1991</v>
      </c>
      <c r="R666" s="724">
        <v>3314</v>
      </c>
      <c r="S666" s="724">
        <v>2029</v>
      </c>
      <c r="T666" s="724">
        <v>3166</v>
      </c>
      <c r="U666" s="724">
        <v>1765</v>
      </c>
      <c r="V666" s="724">
        <v>3185</v>
      </c>
      <c r="W666" s="724">
        <v>1697</v>
      </c>
      <c r="X666" s="724">
        <v>3031</v>
      </c>
      <c r="Y666" s="724">
        <v>1815</v>
      </c>
      <c r="Z666" s="590">
        <v>3219</v>
      </c>
      <c r="AA666" s="726">
        <v>1896</v>
      </c>
    </row>
    <row r="667" spans="2:27" x14ac:dyDescent="0.3">
      <c r="B667" s="693" t="s">
        <v>94</v>
      </c>
      <c r="C667" s="693" t="s">
        <v>228</v>
      </c>
      <c r="D667" s="694">
        <v>3280</v>
      </c>
      <c r="E667" s="694">
        <v>2306</v>
      </c>
      <c r="F667" s="694">
        <v>3143</v>
      </c>
      <c r="G667" s="695">
        <v>2437</v>
      </c>
      <c r="H667" s="695">
        <v>3143</v>
      </c>
      <c r="I667" s="695">
        <v>2178</v>
      </c>
      <c r="J667" s="724">
        <v>3142</v>
      </c>
      <c r="K667" s="724">
        <v>2104</v>
      </c>
      <c r="L667" s="724">
        <v>3121</v>
      </c>
      <c r="M667" s="724">
        <v>1951</v>
      </c>
      <c r="N667" s="724">
        <v>3240</v>
      </c>
      <c r="O667" s="724">
        <v>1980</v>
      </c>
      <c r="P667" s="724">
        <v>3341</v>
      </c>
      <c r="Q667" s="724">
        <v>1778</v>
      </c>
      <c r="R667" s="724">
        <v>3291</v>
      </c>
      <c r="S667" s="724">
        <v>1856</v>
      </c>
      <c r="T667" s="724">
        <v>3295</v>
      </c>
      <c r="U667" s="724">
        <v>1921</v>
      </c>
      <c r="V667" s="724">
        <v>3169</v>
      </c>
      <c r="W667" s="724">
        <v>1752</v>
      </c>
      <c r="X667" s="724">
        <v>3137</v>
      </c>
      <c r="Y667" s="724">
        <v>1685</v>
      </c>
      <c r="Z667" s="590">
        <v>3022</v>
      </c>
      <c r="AA667" s="726">
        <v>1853</v>
      </c>
    </row>
    <row r="668" spans="2:27" x14ac:dyDescent="0.3">
      <c r="B668" s="693" t="s">
        <v>94</v>
      </c>
      <c r="C668" s="693" t="s">
        <v>229</v>
      </c>
      <c r="D668" s="694">
        <v>3913</v>
      </c>
      <c r="E668" s="694">
        <v>1509</v>
      </c>
      <c r="F668" s="694">
        <v>4322</v>
      </c>
      <c r="G668" s="695">
        <v>1645</v>
      </c>
      <c r="H668" s="695">
        <v>4377</v>
      </c>
      <c r="I668" s="695">
        <v>1550</v>
      </c>
      <c r="J668" s="724">
        <v>4264</v>
      </c>
      <c r="K668" s="724">
        <v>1481</v>
      </c>
      <c r="L668" s="724">
        <v>4144</v>
      </c>
      <c r="M668" s="724">
        <v>1413</v>
      </c>
      <c r="N668" s="724">
        <v>4191</v>
      </c>
      <c r="O668" s="724">
        <v>1296</v>
      </c>
      <c r="P668" s="724">
        <v>4223</v>
      </c>
      <c r="Q668" s="724">
        <v>1395</v>
      </c>
      <c r="R668" s="724">
        <v>4157</v>
      </c>
      <c r="S668" s="724">
        <v>1265</v>
      </c>
      <c r="T668" s="724">
        <v>4089</v>
      </c>
      <c r="U668" s="724">
        <v>1301</v>
      </c>
      <c r="V668" s="724">
        <v>4128</v>
      </c>
      <c r="W668" s="724">
        <v>1328</v>
      </c>
      <c r="X668" s="724">
        <v>4069</v>
      </c>
      <c r="Y668" s="724">
        <v>1317</v>
      </c>
      <c r="Z668" s="590">
        <v>3925</v>
      </c>
      <c r="AA668" s="726">
        <v>1384</v>
      </c>
    </row>
    <row r="669" spans="2:27" x14ac:dyDescent="0.3">
      <c r="B669" s="693" t="s">
        <v>94</v>
      </c>
      <c r="C669" s="693" t="s">
        <v>287</v>
      </c>
      <c r="D669" s="694">
        <v>3720</v>
      </c>
      <c r="E669" s="694">
        <v>1383</v>
      </c>
      <c r="F669" s="694">
        <v>3615</v>
      </c>
      <c r="G669" s="695">
        <v>1440</v>
      </c>
      <c r="H669" s="695">
        <v>3720</v>
      </c>
      <c r="I669" s="695">
        <v>1257</v>
      </c>
      <c r="J669" s="724">
        <v>3760</v>
      </c>
      <c r="K669" s="724">
        <v>1161</v>
      </c>
      <c r="L669" s="724">
        <v>3684</v>
      </c>
      <c r="M669" s="724">
        <v>1108</v>
      </c>
      <c r="N669" s="724">
        <v>3627</v>
      </c>
      <c r="O669" s="724">
        <v>1156</v>
      </c>
      <c r="P669" s="724">
        <v>3564</v>
      </c>
      <c r="Q669" s="724">
        <v>1113</v>
      </c>
      <c r="R669" s="724">
        <v>3663</v>
      </c>
      <c r="S669" s="724">
        <v>1144</v>
      </c>
      <c r="T669" s="724">
        <v>3752</v>
      </c>
      <c r="U669" s="724">
        <v>1077</v>
      </c>
      <c r="V669" s="724">
        <v>3789</v>
      </c>
      <c r="W669" s="724">
        <v>1138</v>
      </c>
      <c r="X669" s="724">
        <v>3802</v>
      </c>
      <c r="Y669" s="724">
        <v>1227</v>
      </c>
      <c r="Z669" s="590">
        <v>3818</v>
      </c>
      <c r="AA669" s="726">
        <v>1211</v>
      </c>
    </row>
    <row r="670" spans="2:27" x14ac:dyDescent="0.3">
      <c r="B670" s="693" t="s">
        <v>94</v>
      </c>
      <c r="C670" s="693" t="s">
        <v>230</v>
      </c>
      <c r="D670" s="694">
        <v>3297</v>
      </c>
      <c r="E670" s="694">
        <v>1234</v>
      </c>
      <c r="F670" s="694">
        <v>3353</v>
      </c>
      <c r="G670" s="695">
        <v>1197</v>
      </c>
      <c r="H670" s="695">
        <v>3362</v>
      </c>
      <c r="I670" s="695">
        <v>1081</v>
      </c>
      <c r="J670" s="724">
        <v>3242</v>
      </c>
      <c r="K670" s="724">
        <v>984</v>
      </c>
      <c r="L670" s="724">
        <v>3288</v>
      </c>
      <c r="M670" s="724">
        <v>905</v>
      </c>
      <c r="N670" s="724">
        <v>3283</v>
      </c>
      <c r="O670" s="724">
        <v>910</v>
      </c>
      <c r="P670" s="724">
        <v>3218</v>
      </c>
      <c r="Q670" s="724">
        <v>948</v>
      </c>
      <c r="R670" s="724">
        <v>3183</v>
      </c>
      <c r="S670" s="724">
        <v>897</v>
      </c>
      <c r="T670" s="724">
        <v>3288</v>
      </c>
      <c r="U670" s="724">
        <v>934</v>
      </c>
      <c r="V670" s="724">
        <v>3360</v>
      </c>
      <c r="W670" s="724">
        <v>864</v>
      </c>
      <c r="X670" s="724">
        <v>3544</v>
      </c>
      <c r="Y670" s="724">
        <v>1029</v>
      </c>
      <c r="Z670" s="590">
        <v>3657</v>
      </c>
      <c r="AA670" s="726">
        <v>1164</v>
      </c>
    </row>
    <row r="671" spans="2:27" x14ac:dyDescent="0.3">
      <c r="B671" s="693" t="s">
        <v>94</v>
      </c>
      <c r="C671" s="693" t="s">
        <v>231</v>
      </c>
      <c r="D671" s="694">
        <v>2839</v>
      </c>
      <c r="E671" s="694">
        <v>886</v>
      </c>
      <c r="F671" s="694">
        <v>2965</v>
      </c>
      <c r="G671" s="695">
        <v>994</v>
      </c>
      <c r="H671" s="695">
        <v>2825</v>
      </c>
      <c r="I671" s="695">
        <v>884</v>
      </c>
      <c r="J671" s="724">
        <v>2881</v>
      </c>
      <c r="K671" s="724">
        <v>751</v>
      </c>
      <c r="L671" s="724">
        <v>2862</v>
      </c>
      <c r="M671" s="724">
        <v>720</v>
      </c>
      <c r="N671" s="724">
        <v>2926</v>
      </c>
      <c r="O671" s="724">
        <v>752</v>
      </c>
      <c r="P671" s="724">
        <v>2867</v>
      </c>
      <c r="Q671" s="724">
        <v>764</v>
      </c>
      <c r="R671" s="724">
        <v>2846</v>
      </c>
      <c r="S671" s="724">
        <v>759</v>
      </c>
      <c r="T671" s="724">
        <v>2825</v>
      </c>
      <c r="U671" s="724">
        <v>717</v>
      </c>
      <c r="V671" s="724">
        <v>2906</v>
      </c>
      <c r="W671" s="724">
        <v>789</v>
      </c>
      <c r="X671" s="724">
        <v>3009</v>
      </c>
      <c r="Y671" s="724">
        <v>726</v>
      </c>
      <c r="Z671" s="590">
        <v>3229</v>
      </c>
      <c r="AA671" s="726">
        <v>938</v>
      </c>
    </row>
    <row r="672" spans="2:27" x14ac:dyDescent="0.3">
      <c r="B672" s="693" t="s">
        <v>94</v>
      </c>
      <c r="C672" s="693" t="s">
        <v>288</v>
      </c>
      <c r="D672" s="694">
        <v>2367</v>
      </c>
      <c r="E672" s="694">
        <v>718</v>
      </c>
      <c r="F672" s="694">
        <v>2607</v>
      </c>
      <c r="G672" s="695">
        <v>732</v>
      </c>
      <c r="H672" s="695">
        <v>2671</v>
      </c>
      <c r="I672" s="695">
        <v>590</v>
      </c>
      <c r="J672" s="724">
        <v>2588</v>
      </c>
      <c r="K672" s="724">
        <v>596</v>
      </c>
      <c r="L672" s="724">
        <v>2604</v>
      </c>
      <c r="M672" s="724">
        <v>521</v>
      </c>
      <c r="N672" s="724">
        <v>2640</v>
      </c>
      <c r="O672" s="724">
        <v>526</v>
      </c>
      <c r="P672" s="724">
        <v>2609</v>
      </c>
      <c r="Q672" s="724">
        <v>563</v>
      </c>
      <c r="R672" s="724">
        <v>2595</v>
      </c>
      <c r="S672" s="724">
        <v>582</v>
      </c>
      <c r="T672" s="724">
        <v>2608</v>
      </c>
      <c r="U672" s="724">
        <v>606</v>
      </c>
      <c r="V672" s="724">
        <v>2542</v>
      </c>
      <c r="W672" s="724">
        <v>571</v>
      </c>
      <c r="X672" s="724">
        <v>2730</v>
      </c>
      <c r="Y672" s="724">
        <v>653</v>
      </c>
      <c r="Z672" s="590">
        <v>2816</v>
      </c>
      <c r="AA672" s="726">
        <v>627</v>
      </c>
    </row>
    <row r="673" spans="2:27" x14ac:dyDescent="0.3">
      <c r="B673" s="693" t="s">
        <v>94</v>
      </c>
      <c r="C673" s="693" t="s">
        <v>232</v>
      </c>
      <c r="D673" s="694">
        <v>1894</v>
      </c>
      <c r="E673" s="694">
        <v>525</v>
      </c>
      <c r="F673" s="694">
        <v>2143</v>
      </c>
      <c r="G673" s="695">
        <v>509</v>
      </c>
      <c r="H673" s="695">
        <v>2119</v>
      </c>
      <c r="I673" s="695">
        <v>500</v>
      </c>
      <c r="J673" s="724">
        <v>2119</v>
      </c>
      <c r="K673" s="724">
        <v>434</v>
      </c>
      <c r="L673" s="724">
        <v>2093</v>
      </c>
      <c r="M673" s="724">
        <v>474</v>
      </c>
      <c r="N673" s="724">
        <v>2154</v>
      </c>
      <c r="O673" s="724">
        <v>404</v>
      </c>
      <c r="P673" s="724">
        <v>2169</v>
      </c>
      <c r="Q673" s="724">
        <v>445</v>
      </c>
      <c r="R673" s="724">
        <v>2145</v>
      </c>
      <c r="S673" s="724">
        <v>458</v>
      </c>
      <c r="T673" s="724">
        <v>2158</v>
      </c>
      <c r="U673" s="724">
        <v>467</v>
      </c>
      <c r="V673" s="724">
        <v>2166</v>
      </c>
      <c r="W673" s="724">
        <v>492</v>
      </c>
      <c r="X673" s="724">
        <v>2207</v>
      </c>
      <c r="Y673" s="724">
        <v>464</v>
      </c>
      <c r="Z673" s="590">
        <v>2343</v>
      </c>
      <c r="AA673" s="726">
        <v>569</v>
      </c>
    </row>
    <row r="674" spans="2:27" x14ac:dyDescent="0.3">
      <c r="B674" s="693" t="s">
        <v>94</v>
      </c>
      <c r="C674" s="693" t="s">
        <v>325</v>
      </c>
      <c r="D674" s="694">
        <v>16</v>
      </c>
      <c r="E674" s="694">
        <v>0</v>
      </c>
      <c r="F674" s="694">
        <v>17</v>
      </c>
      <c r="G674" s="695">
        <v>0</v>
      </c>
      <c r="H674" s="695">
        <v>7</v>
      </c>
      <c r="I674" s="695">
        <v>0</v>
      </c>
      <c r="J674" s="724">
        <v>14</v>
      </c>
      <c r="K674" s="724">
        <v>0</v>
      </c>
      <c r="L674" s="724">
        <v>21</v>
      </c>
      <c r="M674" s="724">
        <v>0</v>
      </c>
      <c r="N674" s="724">
        <v>7</v>
      </c>
      <c r="O674" s="724">
        <v>0</v>
      </c>
      <c r="P674" s="724">
        <v>19</v>
      </c>
      <c r="Q674" s="724">
        <v>0</v>
      </c>
      <c r="R674" s="724">
        <v>20</v>
      </c>
      <c r="S674" s="724">
        <v>0</v>
      </c>
      <c r="T674" s="724">
        <v>18</v>
      </c>
      <c r="U674" s="724">
        <v>0</v>
      </c>
      <c r="V674" s="724">
        <v>74</v>
      </c>
      <c r="W674" s="724">
        <v>0</v>
      </c>
      <c r="X674" s="724">
        <v>49</v>
      </c>
      <c r="Y674" s="724">
        <v>0</v>
      </c>
      <c r="Z674" s="590">
        <v>30</v>
      </c>
      <c r="AA674" s="726">
        <v>0</v>
      </c>
    </row>
    <row r="675" spans="2:27" x14ac:dyDescent="0.3">
      <c r="B675" s="693" t="s">
        <v>94</v>
      </c>
      <c r="C675" s="693" t="s">
        <v>326</v>
      </c>
      <c r="D675" s="694">
        <v>13</v>
      </c>
      <c r="E675" s="694">
        <v>0</v>
      </c>
      <c r="F675" s="694">
        <v>10</v>
      </c>
      <c r="G675" s="695">
        <v>0</v>
      </c>
      <c r="H675" s="695">
        <v>18</v>
      </c>
      <c r="I675" s="695">
        <v>0</v>
      </c>
      <c r="J675" s="724">
        <v>11</v>
      </c>
      <c r="K675" s="724">
        <v>0</v>
      </c>
      <c r="L675" s="724">
        <v>13</v>
      </c>
      <c r="M675" s="724">
        <v>0</v>
      </c>
      <c r="N675" s="724">
        <v>12</v>
      </c>
      <c r="O675" s="724">
        <v>0</v>
      </c>
      <c r="P675" s="724">
        <v>11</v>
      </c>
      <c r="Q675" s="724">
        <v>0</v>
      </c>
      <c r="R675" s="724">
        <v>15</v>
      </c>
      <c r="S675" s="724">
        <v>0</v>
      </c>
      <c r="T675" s="724">
        <v>15</v>
      </c>
      <c r="U675" s="724">
        <v>0</v>
      </c>
      <c r="V675" s="724">
        <v>19</v>
      </c>
      <c r="W675" s="724">
        <v>0</v>
      </c>
      <c r="X675" s="724">
        <v>64</v>
      </c>
      <c r="Y675" s="724">
        <v>0</v>
      </c>
      <c r="Z675" s="590">
        <v>46</v>
      </c>
      <c r="AA675" s="726">
        <v>0</v>
      </c>
    </row>
    <row r="676" spans="2:27" x14ac:dyDescent="0.3">
      <c r="B676" s="693" t="s">
        <v>94</v>
      </c>
      <c r="C676" s="693" t="s">
        <v>289</v>
      </c>
      <c r="D676" s="694">
        <v>65</v>
      </c>
      <c r="E676" s="694">
        <v>8</v>
      </c>
      <c r="F676" s="694">
        <v>58</v>
      </c>
      <c r="G676" s="695">
        <v>4</v>
      </c>
      <c r="H676" s="695">
        <v>84</v>
      </c>
      <c r="I676" s="695">
        <v>19</v>
      </c>
      <c r="J676" s="724">
        <v>205</v>
      </c>
      <c r="K676" s="724">
        <v>112</v>
      </c>
      <c r="L676" s="724">
        <v>211</v>
      </c>
      <c r="M676" s="724">
        <v>269</v>
      </c>
      <c r="N676" s="724">
        <v>46</v>
      </c>
      <c r="O676" s="724">
        <v>0</v>
      </c>
      <c r="P676" s="724">
        <v>71</v>
      </c>
      <c r="Q676" s="724">
        <v>0</v>
      </c>
      <c r="R676" s="724">
        <v>1513</v>
      </c>
      <c r="S676" s="724">
        <v>384</v>
      </c>
      <c r="T676" s="724">
        <v>47</v>
      </c>
      <c r="U676" s="724">
        <v>0</v>
      </c>
      <c r="V676" s="724">
        <v>47</v>
      </c>
      <c r="W676" s="724">
        <v>0</v>
      </c>
      <c r="X676" s="724">
        <v>39</v>
      </c>
      <c r="Y676" s="724">
        <v>0</v>
      </c>
      <c r="Z676" s="590">
        <v>836</v>
      </c>
      <c r="AA676" s="726">
        <v>216</v>
      </c>
    </row>
    <row r="677" spans="2:27" x14ac:dyDescent="0.3">
      <c r="B677" s="693" t="s">
        <v>94</v>
      </c>
      <c r="C677" s="693" t="s">
        <v>290</v>
      </c>
      <c r="D677" s="694">
        <v>161</v>
      </c>
      <c r="E677" s="694">
        <v>0</v>
      </c>
      <c r="F677" s="694">
        <v>140</v>
      </c>
      <c r="G677" s="695">
        <v>36</v>
      </c>
      <c r="H677" s="695">
        <v>176</v>
      </c>
      <c r="I677" s="695">
        <v>17</v>
      </c>
      <c r="J677" s="724">
        <v>255</v>
      </c>
      <c r="K677" s="724">
        <v>141</v>
      </c>
      <c r="L677" s="724">
        <v>280</v>
      </c>
      <c r="M677" s="724">
        <v>380</v>
      </c>
      <c r="N677" s="724">
        <v>101</v>
      </c>
      <c r="O677" s="724">
        <v>10</v>
      </c>
      <c r="P677" s="724">
        <v>85</v>
      </c>
      <c r="Q677" s="724">
        <v>14</v>
      </c>
      <c r="R677" s="724">
        <v>105</v>
      </c>
      <c r="S677" s="724">
        <v>12</v>
      </c>
      <c r="T677" s="724">
        <v>139</v>
      </c>
      <c r="U677" s="724">
        <v>16</v>
      </c>
      <c r="V677" s="724">
        <v>101</v>
      </c>
      <c r="W677" s="724">
        <v>49</v>
      </c>
      <c r="X677" s="724">
        <v>62</v>
      </c>
      <c r="Y677" s="724">
        <v>12</v>
      </c>
      <c r="Z677" s="590">
        <v>34</v>
      </c>
      <c r="AA677" s="726">
        <v>8</v>
      </c>
    </row>
    <row r="678" spans="2:27" x14ac:dyDescent="0.3">
      <c r="B678" s="693" t="s">
        <v>94</v>
      </c>
      <c r="C678" s="693" t="s">
        <v>291</v>
      </c>
      <c r="D678" s="694">
        <v>802</v>
      </c>
      <c r="E678" s="694">
        <v>202</v>
      </c>
      <c r="F678" s="694">
        <v>1765</v>
      </c>
      <c r="G678" s="695">
        <v>402</v>
      </c>
      <c r="H678" s="695">
        <v>853</v>
      </c>
      <c r="I678" s="695">
        <v>103</v>
      </c>
      <c r="J678" s="724">
        <v>992</v>
      </c>
      <c r="K678" s="724">
        <v>164</v>
      </c>
      <c r="L678" s="724">
        <v>925</v>
      </c>
      <c r="M678" s="724">
        <v>165</v>
      </c>
      <c r="N678" s="724">
        <v>779</v>
      </c>
      <c r="O678" s="724">
        <v>176</v>
      </c>
      <c r="P678" s="724">
        <v>934</v>
      </c>
      <c r="Q678" s="724">
        <v>146</v>
      </c>
      <c r="R678" s="724">
        <v>926</v>
      </c>
      <c r="S678" s="724">
        <v>185</v>
      </c>
      <c r="T678" s="724">
        <v>854</v>
      </c>
      <c r="U678" s="724">
        <v>131</v>
      </c>
      <c r="V678" s="724">
        <v>754</v>
      </c>
      <c r="W678" s="724">
        <v>200</v>
      </c>
      <c r="X678" s="724">
        <v>594</v>
      </c>
      <c r="Y678" s="724">
        <v>179</v>
      </c>
      <c r="Z678" s="590">
        <v>507</v>
      </c>
      <c r="AA678" s="726">
        <v>207</v>
      </c>
    </row>
    <row r="679" spans="2:27" x14ac:dyDescent="0.3">
      <c r="B679" s="693" t="s">
        <v>94</v>
      </c>
      <c r="C679" s="693" t="s">
        <v>292</v>
      </c>
      <c r="D679" s="694">
        <v>733</v>
      </c>
      <c r="E679" s="694">
        <v>85</v>
      </c>
      <c r="F679" s="694">
        <v>935</v>
      </c>
      <c r="G679" s="695">
        <v>138</v>
      </c>
      <c r="H679" s="695">
        <v>1294</v>
      </c>
      <c r="I679" s="695">
        <v>246</v>
      </c>
      <c r="J679" s="724">
        <v>1103</v>
      </c>
      <c r="K679" s="724">
        <v>158</v>
      </c>
      <c r="L679" s="724">
        <v>975</v>
      </c>
      <c r="M679" s="724">
        <v>202</v>
      </c>
      <c r="N679" s="724">
        <v>948</v>
      </c>
      <c r="O679" s="724">
        <v>173</v>
      </c>
      <c r="P679" s="724">
        <v>973</v>
      </c>
      <c r="Q679" s="724">
        <v>175</v>
      </c>
      <c r="R679" s="724">
        <v>1033</v>
      </c>
      <c r="S679" s="724">
        <v>208</v>
      </c>
      <c r="T679" s="724">
        <v>902</v>
      </c>
      <c r="U679" s="724">
        <v>167</v>
      </c>
      <c r="V679" s="724">
        <v>911</v>
      </c>
      <c r="W679" s="724">
        <v>195</v>
      </c>
      <c r="X679" s="724">
        <v>782</v>
      </c>
      <c r="Y679" s="724">
        <v>211</v>
      </c>
      <c r="Z679" s="590">
        <v>681</v>
      </c>
      <c r="AA679" s="726">
        <v>228</v>
      </c>
    </row>
    <row r="680" spans="2:27" x14ac:dyDescent="0.3">
      <c r="B680" s="693" t="s">
        <v>94</v>
      </c>
      <c r="C680" s="693" t="s">
        <v>293</v>
      </c>
      <c r="D680" s="694">
        <v>521</v>
      </c>
      <c r="E680" s="694">
        <v>49</v>
      </c>
      <c r="F680" s="694">
        <v>534</v>
      </c>
      <c r="G680" s="695">
        <v>24</v>
      </c>
      <c r="H680" s="695">
        <v>759</v>
      </c>
      <c r="I680" s="695">
        <v>161</v>
      </c>
      <c r="J680" s="724">
        <v>561</v>
      </c>
      <c r="K680" s="724">
        <v>185</v>
      </c>
      <c r="L680" s="724">
        <v>671</v>
      </c>
      <c r="M680" s="724">
        <v>133</v>
      </c>
      <c r="N680" s="724">
        <v>427</v>
      </c>
      <c r="O680" s="724">
        <v>121</v>
      </c>
      <c r="P680" s="724">
        <v>446</v>
      </c>
      <c r="Q680" s="724">
        <v>97</v>
      </c>
      <c r="R680" s="724">
        <v>579</v>
      </c>
      <c r="S680" s="724">
        <v>102</v>
      </c>
      <c r="T680" s="724">
        <v>390</v>
      </c>
      <c r="U680" s="724">
        <v>127</v>
      </c>
      <c r="V680" s="724">
        <v>372</v>
      </c>
      <c r="W680" s="724">
        <v>98</v>
      </c>
      <c r="X680" s="724">
        <v>309</v>
      </c>
      <c r="Y680" s="724">
        <v>71</v>
      </c>
      <c r="Z680" s="590">
        <v>333</v>
      </c>
      <c r="AA680" s="726">
        <v>142</v>
      </c>
    </row>
    <row r="681" spans="2:27" x14ac:dyDescent="0.3">
      <c r="B681" s="693" t="s">
        <v>94</v>
      </c>
      <c r="C681" s="693" t="s">
        <v>294</v>
      </c>
      <c r="D681" s="694">
        <v>482</v>
      </c>
      <c r="E681" s="694">
        <v>24</v>
      </c>
      <c r="F681" s="694">
        <v>673</v>
      </c>
      <c r="G681" s="695">
        <v>5</v>
      </c>
      <c r="H681" s="695">
        <v>735</v>
      </c>
      <c r="I681" s="695">
        <v>38</v>
      </c>
      <c r="J681" s="724">
        <v>851</v>
      </c>
      <c r="K681" s="724">
        <v>47</v>
      </c>
      <c r="L681" s="724">
        <v>669</v>
      </c>
      <c r="M681" s="724">
        <v>82</v>
      </c>
      <c r="N681" s="724">
        <v>773</v>
      </c>
      <c r="O681" s="724">
        <v>65</v>
      </c>
      <c r="P681" s="724">
        <v>771</v>
      </c>
      <c r="Q681" s="724">
        <v>119</v>
      </c>
      <c r="R681" s="724">
        <v>625</v>
      </c>
      <c r="S681" s="724">
        <v>114</v>
      </c>
      <c r="T681" s="724">
        <v>683</v>
      </c>
      <c r="U681" s="724">
        <v>89</v>
      </c>
      <c r="V681" s="724">
        <v>717</v>
      </c>
      <c r="W681" s="724">
        <v>103</v>
      </c>
      <c r="X681" s="724">
        <v>649</v>
      </c>
      <c r="Y681" s="724">
        <v>185</v>
      </c>
      <c r="Z681" s="590">
        <v>569</v>
      </c>
      <c r="AA681" s="726">
        <v>200</v>
      </c>
    </row>
    <row r="682" spans="2:27" x14ac:dyDescent="0.3">
      <c r="B682" s="693" t="s">
        <v>94</v>
      </c>
      <c r="C682" s="693" t="s">
        <v>327</v>
      </c>
      <c r="D682" s="694">
        <v>20</v>
      </c>
      <c r="E682" s="694">
        <v>0</v>
      </c>
      <c r="F682" s="694">
        <v>18</v>
      </c>
      <c r="G682" s="695">
        <v>0</v>
      </c>
      <c r="H682" s="695">
        <v>23</v>
      </c>
      <c r="I682" s="695">
        <v>0</v>
      </c>
      <c r="J682" s="724">
        <v>25</v>
      </c>
      <c r="K682" s="724">
        <v>0</v>
      </c>
      <c r="L682" s="724">
        <v>5</v>
      </c>
      <c r="M682" s="724">
        <v>0</v>
      </c>
      <c r="N682" s="724">
        <v>18</v>
      </c>
      <c r="O682" s="724">
        <v>0</v>
      </c>
      <c r="P682" s="724">
        <v>19</v>
      </c>
      <c r="Q682" s="724">
        <v>0</v>
      </c>
      <c r="R682" s="724">
        <v>32</v>
      </c>
      <c r="S682" s="724">
        <v>0</v>
      </c>
      <c r="T682" s="724">
        <v>6</v>
      </c>
      <c r="U682" s="724">
        <v>0</v>
      </c>
      <c r="V682" s="724">
        <v>73</v>
      </c>
      <c r="W682" s="724">
        <v>0</v>
      </c>
      <c r="X682" s="724">
        <v>62</v>
      </c>
      <c r="Y682" s="724">
        <v>0</v>
      </c>
      <c r="Z682" s="590">
        <v>64</v>
      </c>
      <c r="AA682" s="726">
        <v>0</v>
      </c>
    </row>
    <row r="683" spans="2:27" x14ac:dyDescent="0.3">
      <c r="B683" s="693" t="s">
        <v>95</v>
      </c>
      <c r="C683" s="693" t="s">
        <v>223</v>
      </c>
      <c r="D683" s="694">
        <v>69</v>
      </c>
      <c r="E683" s="694">
        <v>0</v>
      </c>
      <c r="F683" s="694">
        <v>115</v>
      </c>
      <c r="G683" s="695">
        <v>13</v>
      </c>
      <c r="H683" s="695">
        <v>146</v>
      </c>
      <c r="I683" s="695">
        <v>33</v>
      </c>
      <c r="J683" s="724">
        <v>105</v>
      </c>
      <c r="K683" s="724">
        <v>0</v>
      </c>
      <c r="L683" s="724">
        <v>95</v>
      </c>
      <c r="M683" s="724">
        <v>5</v>
      </c>
      <c r="N683" s="724">
        <v>117</v>
      </c>
      <c r="O683" s="724">
        <v>0</v>
      </c>
      <c r="P683" s="724">
        <v>119</v>
      </c>
      <c r="Q683" s="724">
        <v>1</v>
      </c>
      <c r="R683" s="724">
        <v>142</v>
      </c>
      <c r="S683" s="724">
        <v>2</v>
      </c>
      <c r="T683" s="724">
        <v>111</v>
      </c>
      <c r="U683" s="724">
        <v>3</v>
      </c>
      <c r="V683" s="724">
        <v>101</v>
      </c>
      <c r="W683" s="724">
        <v>2</v>
      </c>
      <c r="X683" s="724">
        <v>89</v>
      </c>
      <c r="Y683" s="724">
        <v>1</v>
      </c>
      <c r="Z683" s="590">
        <v>22</v>
      </c>
      <c r="AA683" s="726">
        <v>0</v>
      </c>
    </row>
    <row r="684" spans="2:27" x14ac:dyDescent="0.3">
      <c r="B684" s="693" t="s">
        <v>95</v>
      </c>
      <c r="C684" s="693" t="s">
        <v>286</v>
      </c>
      <c r="D684" s="694">
        <v>186</v>
      </c>
      <c r="E684" s="694">
        <v>0</v>
      </c>
      <c r="F684" s="694">
        <v>171</v>
      </c>
      <c r="G684" s="695">
        <v>0</v>
      </c>
      <c r="H684" s="695">
        <v>196</v>
      </c>
      <c r="I684" s="695">
        <v>8</v>
      </c>
      <c r="J684" s="724">
        <v>255</v>
      </c>
      <c r="K684" s="724">
        <v>0</v>
      </c>
      <c r="L684" s="724">
        <v>199</v>
      </c>
      <c r="M684" s="724">
        <v>7</v>
      </c>
      <c r="N684" s="724">
        <v>175</v>
      </c>
      <c r="O684" s="724">
        <v>1</v>
      </c>
      <c r="P684" s="724">
        <v>215</v>
      </c>
      <c r="Q684" s="724">
        <v>0</v>
      </c>
      <c r="R684" s="724">
        <v>259</v>
      </c>
      <c r="S684" s="724">
        <v>2</v>
      </c>
      <c r="T684" s="724">
        <v>269</v>
      </c>
      <c r="U684" s="724">
        <v>3</v>
      </c>
      <c r="V684" s="724">
        <v>245</v>
      </c>
      <c r="W684" s="724">
        <v>2</v>
      </c>
      <c r="X684" s="724">
        <v>234</v>
      </c>
      <c r="Y684" s="724">
        <v>2</v>
      </c>
      <c r="Z684" s="590">
        <v>158</v>
      </c>
      <c r="AA684" s="726">
        <v>2</v>
      </c>
    </row>
    <row r="685" spans="2:27" x14ac:dyDescent="0.3">
      <c r="B685" s="693" t="s">
        <v>95</v>
      </c>
      <c r="C685" s="693" t="s">
        <v>255</v>
      </c>
      <c r="D685" s="694">
        <v>4896</v>
      </c>
      <c r="E685" s="694">
        <v>11507</v>
      </c>
      <c r="F685" s="694">
        <v>5460</v>
      </c>
      <c r="G685" s="695">
        <v>12025</v>
      </c>
      <c r="H685" s="695">
        <v>5868</v>
      </c>
      <c r="I685" s="695">
        <v>13627</v>
      </c>
      <c r="J685" s="724">
        <v>5445</v>
      </c>
      <c r="K685" s="724">
        <v>12684</v>
      </c>
      <c r="L685" s="724">
        <v>5522</v>
      </c>
      <c r="M685" s="724">
        <v>12095</v>
      </c>
      <c r="N685" s="724">
        <v>5113</v>
      </c>
      <c r="O685" s="724">
        <v>11783</v>
      </c>
      <c r="P685" s="724">
        <v>5229</v>
      </c>
      <c r="Q685" s="724">
        <v>12366</v>
      </c>
      <c r="R685" s="724">
        <v>5121</v>
      </c>
      <c r="S685" s="724">
        <v>12531</v>
      </c>
      <c r="T685" s="724">
        <v>5451</v>
      </c>
      <c r="U685" s="724">
        <v>12617</v>
      </c>
      <c r="V685" s="724">
        <v>5317</v>
      </c>
      <c r="W685" s="724">
        <v>12084</v>
      </c>
      <c r="X685" s="724">
        <v>5337</v>
      </c>
      <c r="Y685" s="724">
        <v>11645</v>
      </c>
      <c r="Z685" s="590">
        <v>4752</v>
      </c>
      <c r="AA685" s="726">
        <v>11734</v>
      </c>
    </row>
    <row r="686" spans="2:27" x14ac:dyDescent="0.3">
      <c r="B686" s="693" t="s">
        <v>95</v>
      </c>
      <c r="C686" s="693" t="s">
        <v>224</v>
      </c>
      <c r="D686" s="694">
        <v>6869</v>
      </c>
      <c r="E686" s="694">
        <v>21009</v>
      </c>
      <c r="F686" s="694">
        <v>6880</v>
      </c>
      <c r="G686" s="695">
        <v>20019</v>
      </c>
      <c r="H686" s="695">
        <v>7076</v>
      </c>
      <c r="I686" s="695">
        <v>20444</v>
      </c>
      <c r="J686" s="724">
        <v>7525</v>
      </c>
      <c r="K686" s="724">
        <v>20518</v>
      </c>
      <c r="L686" s="724">
        <v>7092</v>
      </c>
      <c r="M686" s="724">
        <v>18200</v>
      </c>
      <c r="N686" s="724">
        <v>6556</v>
      </c>
      <c r="O686" s="724">
        <v>16993</v>
      </c>
      <c r="P686" s="724">
        <v>6458</v>
      </c>
      <c r="Q686" s="724">
        <v>16914</v>
      </c>
      <c r="R686" s="724">
        <v>6251</v>
      </c>
      <c r="S686" s="724">
        <v>16585</v>
      </c>
      <c r="T686" s="724">
        <v>6331</v>
      </c>
      <c r="U686" s="724">
        <v>16194</v>
      </c>
      <c r="V686" s="724">
        <v>6447</v>
      </c>
      <c r="W686" s="724">
        <v>16286</v>
      </c>
      <c r="X686" s="724">
        <v>6366</v>
      </c>
      <c r="Y686" s="724">
        <v>15360</v>
      </c>
      <c r="Z686" s="590">
        <v>6182</v>
      </c>
      <c r="AA686" s="726">
        <v>14540</v>
      </c>
    </row>
    <row r="687" spans="2:27" x14ac:dyDescent="0.3">
      <c r="B687" s="693" t="s">
        <v>95</v>
      </c>
      <c r="C687" s="693" t="s">
        <v>225</v>
      </c>
      <c r="D687" s="694">
        <v>7044</v>
      </c>
      <c r="E687" s="694">
        <v>20014</v>
      </c>
      <c r="F687" s="694">
        <v>6727</v>
      </c>
      <c r="G687" s="695">
        <v>19708</v>
      </c>
      <c r="H687" s="695">
        <v>6472</v>
      </c>
      <c r="I687" s="695">
        <v>18254</v>
      </c>
      <c r="J687" s="724">
        <v>6822</v>
      </c>
      <c r="K687" s="724">
        <v>17762</v>
      </c>
      <c r="L687" s="724">
        <v>7067</v>
      </c>
      <c r="M687" s="724">
        <v>18411</v>
      </c>
      <c r="N687" s="724">
        <v>6176</v>
      </c>
      <c r="O687" s="724">
        <v>16511</v>
      </c>
      <c r="P687" s="724">
        <v>6357</v>
      </c>
      <c r="Q687" s="724">
        <v>15737</v>
      </c>
      <c r="R687" s="724">
        <v>5961</v>
      </c>
      <c r="S687" s="724">
        <v>15278</v>
      </c>
      <c r="T687" s="724">
        <v>5896</v>
      </c>
      <c r="U687" s="724">
        <v>14988</v>
      </c>
      <c r="V687" s="724">
        <v>5905</v>
      </c>
      <c r="W687" s="724">
        <v>14686</v>
      </c>
      <c r="X687" s="724">
        <v>6214</v>
      </c>
      <c r="Y687" s="724">
        <v>14777</v>
      </c>
      <c r="Z687" s="590">
        <v>5859</v>
      </c>
      <c r="AA687" s="726">
        <v>14677</v>
      </c>
    </row>
    <row r="688" spans="2:27" x14ac:dyDescent="0.3">
      <c r="B688" s="693" t="s">
        <v>95</v>
      </c>
      <c r="C688" s="693" t="s">
        <v>226</v>
      </c>
      <c r="D688" s="694">
        <v>6791</v>
      </c>
      <c r="E688" s="694">
        <v>20368</v>
      </c>
      <c r="F688" s="694">
        <v>6729</v>
      </c>
      <c r="G688" s="695">
        <v>18865</v>
      </c>
      <c r="H688" s="695">
        <v>6478</v>
      </c>
      <c r="I688" s="695">
        <v>17581</v>
      </c>
      <c r="J688" s="724">
        <v>6573</v>
      </c>
      <c r="K688" s="724">
        <v>16892</v>
      </c>
      <c r="L688" s="724">
        <v>6828</v>
      </c>
      <c r="M688" s="724">
        <v>16775</v>
      </c>
      <c r="N688" s="724">
        <v>6569</v>
      </c>
      <c r="O688" s="724">
        <v>17005</v>
      </c>
      <c r="P688" s="724">
        <v>6217</v>
      </c>
      <c r="Q688" s="724">
        <v>15663</v>
      </c>
      <c r="R688" s="724">
        <v>6310</v>
      </c>
      <c r="S688" s="724">
        <v>14823</v>
      </c>
      <c r="T688" s="724">
        <v>5923</v>
      </c>
      <c r="U688" s="724">
        <v>14407</v>
      </c>
      <c r="V688" s="724">
        <v>6013</v>
      </c>
      <c r="W688" s="724">
        <v>14420</v>
      </c>
      <c r="X688" s="724">
        <v>5941</v>
      </c>
      <c r="Y688" s="724">
        <v>14263</v>
      </c>
      <c r="Z688" s="590">
        <v>6168</v>
      </c>
      <c r="AA688" s="726">
        <v>14695</v>
      </c>
    </row>
    <row r="689" spans="2:27" x14ac:dyDescent="0.3">
      <c r="B689" s="693" t="s">
        <v>95</v>
      </c>
      <c r="C689" s="693" t="s">
        <v>227</v>
      </c>
      <c r="D689" s="694">
        <v>6967</v>
      </c>
      <c r="E689" s="694">
        <v>19218</v>
      </c>
      <c r="F689" s="694">
        <v>6559</v>
      </c>
      <c r="G689" s="695">
        <v>18842</v>
      </c>
      <c r="H689" s="695">
        <v>6374</v>
      </c>
      <c r="I689" s="695">
        <v>16880</v>
      </c>
      <c r="J689" s="724">
        <v>6727</v>
      </c>
      <c r="K689" s="724">
        <v>16136</v>
      </c>
      <c r="L689" s="724">
        <v>6613</v>
      </c>
      <c r="M689" s="724">
        <v>16066</v>
      </c>
      <c r="N689" s="724">
        <v>6312</v>
      </c>
      <c r="O689" s="724">
        <v>15722</v>
      </c>
      <c r="P689" s="724">
        <v>6616</v>
      </c>
      <c r="Q689" s="724">
        <v>15731</v>
      </c>
      <c r="R689" s="724">
        <v>6216</v>
      </c>
      <c r="S689" s="724">
        <v>14807</v>
      </c>
      <c r="T689" s="724">
        <v>6274</v>
      </c>
      <c r="U689" s="724">
        <v>14057</v>
      </c>
      <c r="V689" s="724">
        <v>5874</v>
      </c>
      <c r="W689" s="724">
        <v>13696</v>
      </c>
      <c r="X689" s="724">
        <v>6059</v>
      </c>
      <c r="Y689" s="724">
        <v>13848</v>
      </c>
      <c r="Z689" s="590">
        <v>5936</v>
      </c>
      <c r="AA689" s="726">
        <v>14183</v>
      </c>
    </row>
    <row r="690" spans="2:27" x14ac:dyDescent="0.3">
      <c r="B690" s="693" t="s">
        <v>95</v>
      </c>
      <c r="C690" s="693" t="s">
        <v>228</v>
      </c>
      <c r="D690" s="694">
        <v>7013</v>
      </c>
      <c r="E690" s="694">
        <v>18024</v>
      </c>
      <c r="F690" s="694">
        <v>7036</v>
      </c>
      <c r="G690" s="695">
        <v>17756</v>
      </c>
      <c r="H690" s="695">
        <v>6106</v>
      </c>
      <c r="I690" s="695">
        <v>16073</v>
      </c>
      <c r="J690" s="724">
        <v>6636</v>
      </c>
      <c r="K690" s="724">
        <v>15554</v>
      </c>
      <c r="L690" s="724">
        <v>6710</v>
      </c>
      <c r="M690" s="724">
        <v>15521</v>
      </c>
      <c r="N690" s="724">
        <v>6155</v>
      </c>
      <c r="O690" s="724">
        <v>15079</v>
      </c>
      <c r="P690" s="724">
        <v>6408</v>
      </c>
      <c r="Q690" s="724">
        <v>14919</v>
      </c>
      <c r="R690" s="724">
        <v>6492</v>
      </c>
      <c r="S690" s="724">
        <v>14711</v>
      </c>
      <c r="T690" s="724">
        <v>6209</v>
      </c>
      <c r="U690" s="724">
        <v>13970</v>
      </c>
      <c r="V690" s="724">
        <v>6255</v>
      </c>
      <c r="W690" s="724">
        <v>13286</v>
      </c>
      <c r="X690" s="724">
        <v>5929</v>
      </c>
      <c r="Y690" s="724">
        <v>13275</v>
      </c>
      <c r="Z690" s="590">
        <v>6135</v>
      </c>
      <c r="AA690" s="726">
        <v>14140</v>
      </c>
    </row>
    <row r="691" spans="2:27" x14ac:dyDescent="0.3">
      <c r="B691" s="693" t="s">
        <v>95</v>
      </c>
      <c r="C691" s="693" t="s">
        <v>229</v>
      </c>
      <c r="D691" s="694">
        <v>9201</v>
      </c>
      <c r="E691" s="694">
        <v>13209</v>
      </c>
      <c r="F691" s="694">
        <v>9666</v>
      </c>
      <c r="G691" s="695">
        <v>13801</v>
      </c>
      <c r="H691" s="695">
        <v>8845</v>
      </c>
      <c r="I691" s="695">
        <v>12889</v>
      </c>
      <c r="J691" s="724">
        <v>9148</v>
      </c>
      <c r="K691" s="724">
        <v>13253</v>
      </c>
      <c r="L691" s="724">
        <v>9237</v>
      </c>
      <c r="M691" s="724">
        <v>13147</v>
      </c>
      <c r="N691" s="724">
        <v>8675</v>
      </c>
      <c r="O691" s="724">
        <v>12688</v>
      </c>
      <c r="P691" s="724">
        <v>8940</v>
      </c>
      <c r="Q691" s="724">
        <v>12519</v>
      </c>
      <c r="R691" s="724">
        <v>8822</v>
      </c>
      <c r="S691" s="724">
        <v>12556</v>
      </c>
      <c r="T691" s="724">
        <v>9099</v>
      </c>
      <c r="U691" s="724">
        <v>12620</v>
      </c>
      <c r="V691" s="724">
        <v>8740</v>
      </c>
      <c r="W691" s="724">
        <v>12285</v>
      </c>
      <c r="X691" s="724">
        <v>8499</v>
      </c>
      <c r="Y691" s="724">
        <v>12136</v>
      </c>
      <c r="Z691" s="590">
        <v>7802</v>
      </c>
      <c r="AA691" s="726">
        <v>12305</v>
      </c>
    </row>
    <row r="692" spans="2:27" x14ac:dyDescent="0.3">
      <c r="B692" s="693" t="s">
        <v>95</v>
      </c>
      <c r="C692" s="693" t="s">
        <v>287</v>
      </c>
      <c r="D692" s="694">
        <v>9584</v>
      </c>
      <c r="E692" s="694">
        <v>11436</v>
      </c>
      <c r="F692" s="694">
        <v>8866</v>
      </c>
      <c r="G692" s="695">
        <v>11991</v>
      </c>
      <c r="H692" s="695">
        <v>8033</v>
      </c>
      <c r="I692" s="695">
        <v>10885</v>
      </c>
      <c r="J692" s="724">
        <v>7886</v>
      </c>
      <c r="K692" s="724">
        <v>11046</v>
      </c>
      <c r="L692" s="724">
        <v>8106</v>
      </c>
      <c r="M692" s="724">
        <v>11540</v>
      </c>
      <c r="N692" s="724">
        <v>7989</v>
      </c>
      <c r="O692" s="724">
        <v>10904</v>
      </c>
      <c r="P692" s="724">
        <v>8009</v>
      </c>
      <c r="Q692" s="724">
        <v>11367</v>
      </c>
      <c r="R692" s="724">
        <v>7930</v>
      </c>
      <c r="S692" s="724">
        <v>10816</v>
      </c>
      <c r="T692" s="724">
        <v>7787</v>
      </c>
      <c r="U692" s="724">
        <v>10777</v>
      </c>
      <c r="V692" s="724">
        <v>8024</v>
      </c>
      <c r="W692" s="724">
        <v>11279</v>
      </c>
      <c r="X692" s="724">
        <v>8035</v>
      </c>
      <c r="Y692" s="724">
        <v>11164</v>
      </c>
      <c r="Z692" s="590">
        <v>8021</v>
      </c>
      <c r="AA692" s="726">
        <v>11386</v>
      </c>
    </row>
    <row r="693" spans="2:27" x14ac:dyDescent="0.3">
      <c r="B693" s="693" t="s">
        <v>95</v>
      </c>
      <c r="C693" s="693" t="s">
        <v>230</v>
      </c>
      <c r="D693" s="694">
        <v>8604</v>
      </c>
      <c r="E693" s="694">
        <v>9226</v>
      </c>
      <c r="F693" s="694">
        <v>8970</v>
      </c>
      <c r="G693" s="695">
        <v>10120</v>
      </c>
      <c r="H693" s="695">
        <v>7104</v>
      </c>
      <c r="I693" s="695">
        <v>9342</v>
      </c>
      <c r="J693" s="724">
        <v>7327</v>
      </c>
      <c r="K693" s="724">
        <v>9369</v>
      </c>
      <c r="L693" s="724">
        <v>7199</v>
      </c>
      <c r="M693" s="724">
        <v>9762</v>
      </c>
      <c r="N693" s="724">
        <v>6805</v>
      </c>
      <c r="O693" s="724">
        <v>9358</v>
      </c>
      <c r="P693" s="724">
        <v>7112</v>
      </c>
      <c r="Q693" s="724">
        <v>9600</v>
      </c>
      <c r="R693" s="724">
        <v>7071</v>
      </c>
      <c r="S693" s="724">
        <v>9922</v>
      </c>
      <c r="T693" s="724">
        <v>7155</v>
      </c>
      <c r="U693" s="724">
        <v>9377</v>
      </c>
      <c r="V693" s="724">
        <v>6960</v>
      </c>
      <c r="W693" s="724">
        <v>9682</v>
      </c>
      <c r="X693" s="724">
        <v>7264</v>
      </c>
      <c r="Y693" s="724">
        <v>10177</v>
      </c>
      <c r="Z693" s="590">
        <v>7573</v>
      </c>
      <c r="AA693" s="726">
        <v>10623</v>
      </c>
    </row>
    <row r="694" spans="2:27" x14ac:dyDescent="0.3">
      <c r="B694" s="693" t="s">
        <v>95</v>
      </c>
      <c r="C694" s="693" t="s">
        <v>231</v>
      </c>
      <c r="D694" s="694">
        <v>7982</v>
      </c>
      <c r="E694" s="694">
        <v>7787</v>
      </c>
      <c r="F694" s="694">
        <v>7876</v>
      </c>
      <c r="G694" s="695">
        <v>7971</v>
      </c>
      <c r="H694" s="695">
        <v>6456</v>
      </c>
      <c r="I694" s="695">
        <v>7486</v>
      </c>
      <c r="J694" s="724">
        <v>6513</v>
      </c>
      <c r="K694" s="724">
        <v>8020</v>
      </c>
      <c r="L694" s="724">
        <v>6645</v>
      </c>
      <c r="M694" s="724">
        <v>8119</v>
      </c>
      <c r="N694" s="724">
        <v>6162</v>
      </c>
      <c r="O694" s="724">
        <v>7750</v>
      </c>
      <c r="P694" s="724">
        <v>6187</v>
      </c>
      <c r="Q694" s="724">
        <v>8032</v>
      </c>
      <c r="R694" s="724">
        <v>6340</v>
      </c>
      <c r="S694" s="724">
        <v>7950</v>
      </c>
      <c r="T694" s="724">
        <v>6449</v>
      </c>
      <c r="U694" s="724">
        <v>8195</v>
      </c>
      <c r="V694" s="724">
        <v>6664</v>
      </c>
      <c r="W694" s="724">
        <v>8183</v>
      </c>
      <c r="X694" s="724">
        <v>6323</v>
      </c>
      <c r="Y694" s="724">
        <v>8547</v>
      </c>
      <c r="Z694" s="590">
        <v>6755</v>
      </c>
      <c r="AA694" s="726">
        <v>9437</v>
      </c>
    </row>
    <row r="695" spans="2:27" x14ac:dyDescent="0.3">
      <c r="B695" s="693" t="s">
        <v>95</v>
      </c>
      <c r="C695" s="693" t="s">
        <v>288</v>
      </c>
      <c r="D695" s="694">
        <v>6906</v>
      </c>
      <c r="E695" s="694">
        <v>5374</v>
      </c>
      <c r="F695" s="694">
        <v>7060</v>
      </c>
      <c r="G695" s="695">
        <v>6294</v>
      </c>
      <c r="H695" s="695">
        <v>6148</v>
      </c>
      <c r="I695" s="695">
        <v>5714</v>
      </c>
      <c r="J695" s="724">
        <v>5992</v>
      </c>
      <c r="K695" s="724">
        <v>6045</v>
      </c>
      <c r="L695" s="724">
        <v>6084</v>
      </c>
      <c r="M695" s="724">
        <v>6595</v>
      </c>
      <c r="N695" s="724">
        <v>5813</v>
      </c>
      <c r="O695" s="724">
        <v>6312</v>
      </c>
      <c r="P695" s="724">
        <v>5891</v>
      </c>
      <c r="Q695" s="724">
        <v>6376</v>
      </c>
      <c r="R695" s="724">
        <v>5743</v>
      </c>
      <c r="S695" s="724">
        <v>6677</v>
      </c>
      <c r="T695" s="724">
        <v>5843</v>
      </c>
      <c r="U695" s="724">
        <v>6564</v>
      </c>
      <c r="V695" s="724">
        <v>5778</v>
      </c>
      <c r="W695" s="724">
        <v>7001</v>
      </c>
      <c r="X695" s="724">
        <v>6191</v>
      </c>
      <c r="Y695" s="724">
        <v>7075</v>
      </c>
      <c r="Z695" s="590">
        <v>6109</v>
      </c>
      <c r="AA695" s="726">
        <v>7851</v>
      </c>
    </row>
    <row r="696" spans="2:27" x14ac:dyDescent="0.3">
      <c r="B696" s="693" t="s">
        <v>95</v>
      </c>
      <c r="C696" s="693" t="s">
        <v>232</v>
      </c>
      <c r="D696" s="694">
        <v>5550</v>
      </c>
      <c r="E696" s="694">
        <v>4123</v>
      </c>
      <c r="F696" s="694">
        <v>5746</v>
      </c>
      <c r="G696" s="695">
        <v>4554</v>
      </c>
      <c r="H696" s="695">
        <v>5110</v>
      </c>
      <c r="I696" s="695">
        <v>4637</v>
      </c>
      <c r="J696" s="724">
        <v>5319</v>
      </c>
      <c r="K696" s="724">
        <v>4754</v>
      </c>
      <c r="L696" s="724">
        <v>5032</v>
      </c>
      <c r="M696" s="724">
        <v>5197</v>
      </c>
      <c r="N696" s="724">
        <v>5031</v>
      </c>
      <c r="O696" s="724">
        <v>5176</v>
      </c>
      <c r="P696" s="724">
        <v>5117</v>
      </c>
      <c r="Q696" s="724">
        <v>5422</v>
      </c>
      <c r="R696" s="724">
        <v>4974</v>
      </c>
      <c r="S696" s="724">
        <v>5313</v>
      </c>
      <c r="T696" s="724">
        <v>4945</v>
      </c>
      <c r="U696" s="724">
        <v>5474</v>
      </c>
      <c r="V696" s="724">
        <v>5039</v>
      </c>
      <c r="W696" s="724">
        <v>5642</v>
      </c>
      <c r="X696" s="724">
        <v>5035</v>
      </c>
      <c r="Y696" s="724">
        <v>6000</v>
      </c>
      <c r="Z696" s="590">
        <v>5406</v>
      </c>
      <c r="AA696" s="726">
        <v>6223</v>
      </c>
    </row>
    <row r="697" spans="2:27" x14ac:dyDescent="0.3">
      <c r="B697" s="693" t="s">
        <v>95</v>
      </c>
      <c r="C697" s="693" t="s">
        <v>325</v>
      </c>
      <c r="D697" s="694">
        <v>126</v>
      </c>
      <c r="E697" s="694">
        <v>0</v>
      </c>
      <c r="F697" s="694">
        <v>252</v>
      </c>
      <c r="G697" s="695">
        <v>0</v>
      </c>
      <c r="H697" s="695">
        <v>274</v>
      </c>
      <c r="I697" s="695">
        <v>0</v>
      </c>
      <c r="J697" s="724">
        <v>238</v>
      </c>
      <c r="K697" s="724">
        <v>0</v>
      </c>
      <c r="L697" s="724">
        <v>227</v>
      </c>
      <c r="M697" s="724">
        <v>0</v>
      </c>
      <c r="N697" s="724">
        <v>102</v>
      </c>
      <c r="O697" s="724">
        <v>31</v>
      </c>
      <c r="P697" s="724">
        <v>133</v>
      </c>
      <c r="Q697" s="724">
        <v>55</v>
      </c>
      <c r="R697" s="724">
        <v>124</v>
      </c>
      <c r="S697" s="724">
        <v>58</v>
      </c>
      <c r="T697" s="724">
        <v>99</v>
      </c>
      <c r="U697" s="724">
        <v>44</v>
      </c>
      <c r="V697" s="724">
        <v>69</v>
      </c>
      <c r="W697" s="724">
        <v>51</v>
      </c>
      <c r="X697" s="724">
        <v>81</v>
      </c>
      <c r="Y697" s="724">
        <v>67</v>
      </c>
      <c r="Z697" s="590">
        <v>124</v>
      </c>
      <c r="AA697" s="726">
        <v>54</v>
      </c>
    </row>
    <row r="698" spans="2:27" x14ac:dyDescent="0.3">
      <c r="B698" s="693" t="s">
        <v>95</v>
      </c>
      <c r="C698" s="693" t="s">
        <v>326</v>
      </c>
      <c r="D698" s="694">
        <v>114</v>
      </c>
      <c r="E698" s="694">
        <v>0</v>
      </c>
      <c r="F698" s="694">
        <v>157</v>
      </c>
      <c r="G698" s="695">
        <v>0</v>
      </c>
      <c r="H698" s="695">
        <v>186</v>
      </c>
      <c r="I698" s="695">
        <v>0</v>
      </c>
      <c r="J698" s="724">
        <v>112</v>
      </c>
      <c r="K698" s="724">
        <v>0</v>
      </c>
      <c r="L698" s="724">
        <v>213</v>
      </c>
      <c r="M698" s="724">
        <v>0</v>
      </c>
      <c r="N698" s="724">
        <v>106</v>
      </c>
      <c r="O698" s="724">
        <v>47</v>
      </c>
      <c r="P698" s="724">
        <v>84</v>
      </c>
      <c r="Q698" s="724">
        <v>20</v>
      </c>
      <c r="R698" s="724">
        <v>90</v>
      </c>
      <c r="S698" s="724">
        <v>17</v>
      </c>
      <c r="T698" s="724">
        <v>133</v>
      </c>
      <c r="U698" s="724">
        <v>18</v>
      </c>
      <c r="V698" s="724">
        <v>61</v>
      </c>
      <c r="W698" s="724">
        <v>17</v>
      </c>
      <c r="X698" s="724">
        <v>49</v>
      </c>
      <c r="Y698" s="724">
        <v>15</v>
      </c>
      <c r="Z698" s="590">
        <v>59</v>
      </c>
      <c r="AA698" s="726">
        <v>24</v>
      </c>
    </row>
    <row r="699" spans="2:27" x14ac:dyDescent="0.3">
      <c r="B699" s="693" t="s">
        <v>95</v>
      </c>
      <c r="C699" s="693" t="s">
        <v>289</v>
      </c>
      <c r="D699" s="694">
        <v>2937</v>
      </c>
      <c r="E699" s="694">
        <v>5562</v>
      </c>
      <c r="F699" s="694">
        <v>309</v>
      </c>
      <c r="G699" s="695">
        <v>1927</v>
      </c>
      <c r="H699" s="695">
        <v>1061</v>
      </c>
      <c r="I699" s="695">
        <v>2958</v>
      </c>
      <c r="J699" s="724">
        <v>686</v>
      </c>
      <c r="K699" s="724">
        <v>2989</v>
      </c>
      <c r="L699" s="724">
        <v>39</v>
      </c>
      <c r="M699" s="724">
        <v>66</v>
      </c>
      <c r="N699" s="724">
        <v>18</v>
      </c>
      <c r="O699" s="724">
        <v>602</v>
      </c>
      <c r="P699" s="724">
        <v>304</v>
      </c>
      <c r="Q699" s="724">
        <v>877</v>
      </c>
      <c r="R699" s="724">
        <v>136</v>
      </c>
      <c r="S699" s="724">
        <v>1054</v>
      </c>
      <c r="T699" s="724">
        <v>383</v>
      </c>
      <c r="U699" s="724">
        <v>945</v>
      </c>
      <c r="V699" s="724">
        <v>49</v>
      </c>
      <c r="W699" s="724">
        <v>575</v>
      </c>
      <c r="X699" s="724">
        <v>70</v>
      </c>
      <c r="Y699" s="724">
        <v>15</v>
      </c>
      <c r="Z699" s="590">
        <v>429</v>
      </c>
      <c r="AA699" s="726">
        <v>581</v>
      </c>
    </row>
    <row r="700" spans="2:27" x14ac:dyDescent="0.3">
      <c r="B700" s="693" t="s">
        <v>95</v>
      </c>
      <c r="C700" s="693" t="s">
        <v>290</v>
      </c>
      <c r="D700" s="694">
        <v>2661</v>
      </c>
      <c r="E700" s="694">
        <v>8157</v>
      </c>
      <c r="F700" s="694">
        <v>156</v>
      </c>
      <c r="G700" s="695">
        <v>445</v>
      </c>
      <c r="H700" s="695">
        <v>3278</v>
      </c>
      <c r="I700" s="695">
        <v>5748</v>
      </c>
      <c r="J700" s="724">
        <v>3742</v>
      </c>
      <c r="K700" s="724">
        <v>5983</v>
      </c>
      <c r="L700" s="724">
        <v>3670</v>
      </c>
      <c r="M700" s="724">
        <v>3560</v>
      </c>
      <c r="N700" s="724">
        <v>1704</v>
      </c>
      <c r="O700" s="724">
        <v>4164</v>
      </c>
      <c r="P700" s="724">
        <v>660</v>
      </c>
      <c r="Q700" s="724">
        <v>3614</v>
      </c>
      <c r="R700" s="724">
        <v>774</v>
      </c>
      <c r="S700" s="724">
        <v>2758</v>
      </c>
      <c r="T700" s="724">
        <v>376</v>
      </c>
      <c r="U700" s="724">
        <v>2134</v>
      </c>
      <c r="V700" s="724">
        <v>445</v>
      </c>
      <c r="W700" s="724">
        <v>1516</v>
      </c>
      <c r="X700" s="724">
        <v>68</v>
      </c>
      <c r="Y700" s="724">
        <v>369</v>
      </c>
      <c r="Z700" s="590">
        <v>207</v>
      </c>
      <c r="AA700" s="726">
        <v>231</v>
      </c>
    </row>
    <row r="701" spans="2:27" x14ac:dyDescent="0.3">
      <c r="B701" s="693" t="s">
        <v>95</v>
      </c>
      <c r="C701" s="693" t="s">
        <v>291</v>
      </c>
      <c r="D701" s="694">
        <v>3710</v>
      </c>
      <c r="E701" s="694">
        <v>6193</v>
      </c>
      <c r="F701" s="694">
        <v>1089</v>
      </c>
      <c r="G701" s="695">
        <v>544</v>
      </c>
      <c r="H701" s="695">
        <v>2626</v>
      </c>
      <c r="I701" s="695">
        <v>6048</v>
      </c>
      <c r="J701" s="724">
        <v>3665</v>
      </c>
      <c r="K701" s="724">
        <v>5289</v>
      </c>
      <c r="L701" s="724">
        <v>4907</v>
      </c>
      <c r="M701" s="724">
        <v>9044</v>
      </c>
      <c r="N701" s="724">
        <v>2546</v>
      </c>
      <c r="O701" s="724">
        <v>5157</v>
      </c>
      <c r="P701" s="724">
        <v>2051</v>
      </c>
      <c r="Q701" s="724">
        <v>3235</v>
      </c>
      <c r="R701" s="724">
        <v>2452</v>
      </c>
      <c r="S701" s="724">
        <v>3987</v>
      </c>
      <c r="T701" s="724">
        <v>2198</v>
      </c>
      <c r="U701" s="724">
        <v>3915</v>
      </c>
      <c r="V701" s="724">
        <v>2088</v>
      </c>
      <c r="W701" s="724">
        <v>2995</v>
      </c>
      <c r="X701" s="724">
        <v>811</v>
      </c>
      <c r="Y701" s="724">
        <v>526</v>
      </c>
      <c r="Z701" s="590">
        <v>693</v>
      </c>
      <c r="AA701" s="726">
        <v>488</v>
      </c>
    </row>
    <row r="702" spans="2:27" x14ac:dyDescent="0.3">
      <c r="B702" s="693" t="s">
        <v>95</v>
      </c>
      <c r="C702" s="693" t="s">
        <v>292</v>
      </c>
      <c r="D702" s="694">
        <v>3049</v>
      </c>
      <c r="E702" s="694">
        <v>3067</v>
      </c>
      <c r="F702" s="694">
        <v>1595</v>
      </c>
      <c r="G702" s="695">
        <v>618</v>
      </c>
      <c r="H702" s="695">
        <v>3835</v>
      </c>
      <c r="I702" s="695">
        <v>3614</v>
      </c>
      <c r="J702" s="724">
        <v>2758</v>
      </c>
      <c r="K702" s="724">
        <v>4188</v>
      </c>
      <c r="L702" s="724">
        <v>3023</v>
      </c>
      <c r="M702" s="724">
        <v>3902</v>
      </c>
      <c r="N702" s="724">
        <v>2492</v>
      </c>
      <c r="O702" s="724">
        <v>2968</v>
      </c>
      <c r="P702" s="724">
        <v>2757</v>
      </c>
      <c r="Q702" s="724">
        <v>3664</v>
      </c>
      <c r="R702" s="724">
        <v>2403</v>
      </c>
      <c r="S702" s="724">
        <v>2404</v>
      </c>
      <c r="T702" s="724">
        <v>2574</v>
      </c>
      <c r="U702" s="724">
        <v>4010</v>
      </c>
      <c r="V702" s="724">
        <v>3173</v>
      </c>
      <c r="W702" s="724">
        <v>3406</v>
      </c>
      <c r="X702" s="724">
        <v>1189</v>
      </c>
      <c r="Y702" s="724">
        <v>456</v>
      </c>
      <c r="Z702" s="590">
        <v>1251</v>
      </c>
      <c r="AA702" s="726">
        <v>375</v>
      </c>
    </row>
    <row r="703" spans="2:27" x14ac:dyDescent="0.3">
      <c r="B703" s="693" t="s">
        <v>95</v>
      </c>
      <c r="C703" s="693" t="s">
        <v>293</v>
      </c>
      <c r="D703" s="694">
        <v>1491</v>
      </c>
      <c r="E703" s="694">
        <v>663</v>
      </c>
      <c r="F703" s="694">
        <v>1182</v>
      </c>
      <c r="G703" s="695">
        <v>339</v>
      </c>
      <c r="H703" s="695">
        <v>2362</v>
      </c>
      <c r="I703" s="695">
        <v>1800</v>
      </c>
      <c r="J703" s="724">
        <v>2951</v>
      </c>
      <c r="K703" s="724">
        <v>2285</v>
      </c>
      <c r="L703" s="724">
        <v>2275</v>
      </c>
      <c r="M703" s="724">
        <v>3467</v>
      </c>
      <c r="N703" s="724">
        <v>1744</v>
      </c>
      <c r="O703" s="724">
        <v>2179</v>
      </c>
      <c r="P703" s="724">
        <v>1813</v>
      </c>
      <c r="Q703" s="724">
        <v>1564</v>
      </c>
      <c r="R703" s="724">
        <v>2108</v>
      </c>
      <c r="S703" s="724">
        <v>2455</v>
      </c>
      <c r="T703" s="724">
        <v>2019</v>
      </c>
      <c r="U703" s="724">
        <v>1896</v>
      </c>
      <c r="V703" s="724">
        <v>2581</v>
      </c>
      <c r="W703" s="724">
        <v>3192</v>
      </c>
      <c r="X703" s="724">
        <v>1039</v>
      </c>
      <c r="Y703" s="724">
        <v>445</v>
      </c>
      <c r="Z703" s="590">
        <v>1029</v>
      </c>
      <c r="AA703" s="726">
        <v>412</v>
      </c>
    </row>
    <row r="704" spans="2:27" x14ac:dyDescent="0.3">
      <c r="B704" s="693" t="s">
        <v>95</v>
      </c>
      <c r="C704" s="693" t="s">
        <v>294</v>
      </c>
      <c r="D704" s="694">
        <v>1145</v>
      </c>
      <c r="E704" s="694">
        <v>236</v>
      </c>
      <c r="F704" s="694">
        <v>1182</v>
      </c>
      <c r="G704" s="695">
        <v>319</v>
      </c>
      <c r="H704" s="695">
        <v>1510</v>
      </c>
      <c r="I704" s="695">
        <v>504</v>
      </c>
      <c r="J704" s="724">
        <v>3146</v>
      </c>
      <c r="K704" s="724">
        <v>1488</v>
      </c>
      <c r="L704" s="724">
        <v>3250</v>
      </c>
      <c r="M704" s="724">
        <v>2113</v>
      </c>
      <c r="N704" s="724">
        <v>3070</v>
      </c>
      <c r="O704" s="724">
        <v>1482</v>
      </c>
      <c r="P704" s="724">
        <v>2069</v>
      </c>
      <c r="Q704" s="724">
        <v>1334</v>
      </c>
      <c r="R704" s="724">
        <v>1617</v>
      </c>
      <c r="S704" s="724">
        <v>1314</v>
      </c>
      <c r="T704" s="724">
        <v>2439</v>
      </c>
      <c r="U704" s="724">
        <v>2295</v>
      </c>
      <c r="V704" s="724">
        <v>2570</v>
      </c>
      <c r="W704" s="724">
        <v>1989</v>
      </c>
      <c r="X704" s="724">
        <v>1553</v>
      </c>
      <c r="Y704" s="724">
        <v>257</v>
      </c>
      <c r="Z704" s="590">
        <v>1296</v>
      </c>
      <c r="AA704" s="726">
        <v>302</v>
      </c>
    </row>
    <row r="705" spans="2:27" x14ac:dyDescent="0.3">
      <c r="B705" s="693" t="s">
        <v>95</v>
      </c>
      <c r="C705" s="693" t="s">
        <v>327</v>
      </c>
      <c r="D705" s="694">
        <v>46</v>
      </c>
      <c r="E705" s="694">
        <v>0</v>
      </c>
      <c r="F705" s="694">
        <v>30</v>
      </c>
      <c r="G705" s="695">
        <v>0</v>
      </c>
      <c r="H705" s="695">
        <v>28</v>
      </c>
      <c r="I705" s="695">
        <v>0</v>
      </c>
      <c r="J705" s="724">
        <v>116</v>
      </c>
      <c r="K705" s="724">
        <v>0</v>
      </c>
      <c r="L705" s="724">
        <v>20</v>
      </c>
      <c r="M705" s="724">
        <v>0</v>
      </c>
      <c r="N705" s="724">
        <v>24</v>
      </c>
      <c r="O705" s="724">
        <v>0</v>
      </c>
      <c r="P705" s="724">
        <v>22</v>
      </c>
      <c r="Q705" s="724">
        <v>0</v>
      </c>
      <c r="R705" s="724">
        <v>20</v>
      </c>
      <c r="S705" s="724">
        <v>0</v>
      </c>
      <c r="T705" s="724">
        <v>0</v>
      </c>
      <c r="U705" s="724">
        <v>0</v>
      </c>
      <c r="V705" s="724">
        <v>0</v>
      </c>
      <c r="W705" s="724">
        <v>0</v>
      </c>
      <c r="X705" s="724">
        <v>0</v>
      </c>
      <c r="Y705" s="724">
        <v>0</v>
      </c>
      <c r="Z705" s="590">
        <v>0</v>
      </c>
      <c r="AA705" s="726">
        <v>0</v>
      </c>
    </row>
    <row r="706" spans="2:27" x14ac:dyDescent="0.3">
      <c r="B706" s="693" t="s">
        <v>96</v>
      </c>
      <c r="C706" s="693" t="s">
        <v>223</v>
      </c>
      <c r="D706" s="694">
        <v>654</v>
      </c>
      <c r="E706" s="694">
        <v>16</v>
      </c>
      <c r="F706" s="694">
        <v>525</v>
      </c>
      <c r="G706" s="695">
        <v>29</v>
      </c>
      <c r="H706" s="695">
        <v>855</v>
      </c>
      <c r="I706" s="695">
        <v>8</v>
      </c>
      <c r="J706" s="724">
        <v>747</v>
      </c>
      <c r="K706" s="724">
        <v>0</v>
      </c>
      <c r="L706" s="724">
        <v>669</v>
      </c>
      <c r="M706" s="724">
        <v>11</v>
      </c>
      <c r="N706" s="724">
        <v>724</v>
      </c>
      <c r="O706" s="724">
        <v>26</v>
      </c>
      <c r="P706" s="724">
        <v>780</v>
      </c>
      <c r="Q706" s="724">
        <v>13</v>
      </c>
      <c r="R706" s="724">
        <v>768</v>
      </c>
      <c r="S706" s="724">
        <v>43</v>
      </c>
      <c r="T706" s="724">
        <v>706</v>
      </c>
      <c r="U706" s="724">
        <v>34</v>
      </c>
      <c r="V706" s="724">
        <v>748</v>
      </c>
      <c r="W706" s="724">
        <v>36</v>
      </c>
      <c r="X706" s="724">
        <v>677</v>
      </c>
      <c r="Y706" s="724">
        <v>34</v>
      </c>
      <c r="Z706" s="590">
        <v>328</v>
      </c>
      <c r="AA706" s="726">
        <v>36</v>
      </c>
    </row>
    <row r="707" spans="2:27" x14ac:dyDescent="0.3">
      <c r="B707" s="693" t="s">
        <v>96</v>
      </c>
      <c r="C707" s="693" t="s">
        <v>286</v>
      </c>
      <c r="D707" s="694">
        <v>681</v>
      </c>
      <c r="E707" s="694">
        <v>25</v>
      </c>
      <c r="F707" s="694">
        <v>770</v>
      </c>
      <c r="G707" s="695">
        <v>32</v>
      </c>
      <c r="H707" s="695">
        <v>762</v>
      </c>
      <c r="I707" s="695">
        <v>1</v>
      </c>
      <c r="J707" s="724">
        <v>993</v>
      </c>
      <c r="K707" s="724">
        <v>0</v>
      </c>
      <c r="L707" s="724">
        <v>921</v>
      </c>
      <c r="M707" s="724">
        <v>13</v>
      </c>
      <c r="N707" s="724">
        <v>1038</v>
      </c>
      <c r="O707" s="724">
        <v>19</v>
      </c>
      <c r="P707" s="724">
        <v>1052</v>
      </c>
      <c r="Q707" s="724">
        <v>12</v>
      </c>
      <c r="R707" s="724">
        <v>1111</v>
      </c>
      <c r="S707" s="724">
        <v>23</v>
      </c>
      <c r="T707" s="724">
        <v>1273</v>
      </c>
      <c r="U707" s="724">
        <v>39</v>
      </c>
      <c r="V707" s="724">
        <v>1404</v>
      </c>
      <c r="W707" s="724">
        <v>15</v>
      </c>
      <c r="X707" s="724">
        <v>1327</v>
      </c>
      <c r="Y707" s="724">
        <v>6</v>
      </c>
      <c r="Z707" s="590">
        <v>795</v>
      </c>
      <c r="AA707" s="726">
        <v>17</v>
      </c>
    </row>
    <row r="708" spans="2:27" x14ac:dyDescent="0.3">
      <c r="B708" s="693" t="s">
        <v>96</v>
      </c>
      <c r="C708" s="693" t="s">
        <v>255</v>
      </c>
      <c r="D708" s="694">
        <v>8662</v>
      </c>
      <c r="E708" s="694">
        <v>6033</v>
      </c>
      <c r="F708" s="694">
        <v>9057</v>
      </c>
      <c r="G708" s="695">
        <v>6484</v>
      </c>
      <c r="H708" s="695">
        <v>10948</v>
      </c>
      <c r="I708" s="695">
        <v>8154</v>
      </c>
      <c r="J708" s="724">
        <v>10158</v>
      </c>
      <c r="K708" s="724">
        <v>7393</v>
      </c>
      <c r="L708" s="724">
        <v>10082</v>
      </c>
      <c r="M708" s="724">
        <v>6861</v>
      </c>
      <c r="N708" s="724">
        <v>9602</v>
      </c>
      <c r="O708" s="724">
        <v>6403</v>
      </c>
      <c r="P708" s="724">
        <v>9739</v>
      </c>
      <c r="Q708" s="724">
        <v>6359</v>
      </c>
      <c r="R708" s="724">
        <v>10202</v>
      </c>
      <c r="S708" s="724">
        <v>6358</v>
      </c>
      <c r="T708" s="724">
        <v>10202</v>
      </c>
      <c r="U708" s="724">
        <v>6107</v>
      </c>
      <c r="V708" s="724">
        <v>10129</v>
      </c>
      <c r="W708" s="724">
        <v>5807</v>
      </c>
      <c r="X708" s="724">
        <v>10047</v>
      </c>
      <c r="Y708" s="724">
        <v>5421</v>
      </c>
      <c r="Z708" s="590">
        <v>9141</v>
      </c>
      <c r="AA708" s="726">
        <v>5205</v>
      </c>
    </row>
    <row r="709" spans="2:27" x14ac:dyDescent="0.3">
      <c r="B709" s="693" t="s">
        <v>96</v>
      </c>
      <c r="C709" s="693" t="s">
        <v>224</v>
      </c>
      <c r="D709" s="694">
        <v>9619</v>
      </c>
      <c r="E709" s="694">
        <v>8375</v>
      </c>
      <c r="F709" s="694">
        <v>10657</v>
      </c>
      <c r="G709" s="695">
        <v>8469</v>
      </c>
      <c r="H709" s="695">
        <v>10593</v>
      </c>
      <c r="I709" s="695">
        <v>8197</v>
      </c>
      <c r="J709" s="724">
        <v>11672</v>
      </c>
      <c r="K709" s="724">
        <v>8880</v>
      </c>
      <c r="L709" s="724">
        <v>11377</v>
      </c>
      <c r="M709" s="724">
        <v>8644</v>
      </c>
      <c r="N709" s="724">
        <v>10843</v>
      </c>
      <c r="O709" s="724">
        <v>7686</v>
      </c>
      <c r="P709" s="724">
        <v>11218</v>
      </c>
      <c r="Q709" s="724">
        <v>7934</v>
      </c>
      <c r="R709" s="724">
        <v>10902</v>
      </c>
      <c r="S709" s="724">
        <v>7649</v>
      </c>
      <c r="T709" s="724">
        <v>11519</v>
      </c>
      <c r="U709" s="724">
        <v>7693</v>
      </c>
      <c r="V709" s="724">
        <v>11795</v>
      </c>
      <c r="W709" s="724">
        <v>7689</v>
      </c>
      <c r="X709" s="724">
        <v>11786</v>
      </c>
      <c r="Y709" s="724">
        <v>7379</v>
      </c>
      <c r="Z709" s="590">
        <v>10905</v>
      </c>
      <c r="AA709" s="726">
        <v>6803</v>
      </c>
    </row>
    <row r="710" spans="2:27" x14ac:dyDescent="0.3">
      <c r="B710" s="693" t="s">
        <v>96</v>
      </c>
      <c r="C710" s="693" t="s">
        <v>225</v>
      </c>
      <c r="D710" s="694">
        <v>9624</v>
      </c>
      <c r="E710" s="694">
        <v>8462</v>
      </c>
      <c r="F710" s="694">
        <v>10101</v>
      </c>
      <c r="G710" s="695">
        <v>8275</v>
      </c>
      <c r="H710" s="695">
        <v>9914</v>
      </c>
      <c r="I710" s="695">
        <v>7731</v>
      </c>
      <c r="J710" s="724">
        <v>9907</v>
      </c>
      <c r="K710" s="724">
        <v>7436</v>
      </c>
      <c r="L710" s="724">
        <v>10757</v>
      </c>
      <c r="M710" s="724">
        <v>7902</v>
      </c>
      <c r="N710" s="724">
        <v>10229</v>
      </c>
      <c r="O710" s="724">
        <v>7160</v>
      </c>
      <c r="P710" s="724">
        <v>10293</v>
      </c>
      <c r="Q710" s="724">
        <v>7238</v>
      </c>
      <c r="R710" s="724">
        <v>10315</v>
      </c>
      <c r="S710" s="724">
        <v>7217</v>
      </c>
      <c r="T710" s="724">
        <v>10256</v>
      </c>
      <c r="U710" s="724">
        <v>7161</v>
      </c>
      <c r="V710" s="724">
        <v>10905</v>
      </c>
      <c r="W710" s="724">
        <v>7043</v>
      </c>
      <c r="X710" s="724">
        <v>11041</v>
      </c>
      <c r="Y710" s="724">
        <v>7022</v>
      </c>
      <c r="Z710" s="590">
        <v>11196</v>
      </c>
      <c r="AA710" s="726">
        <v>7045</v>
      </c>
    </row>
    <row r="711" spans="2:27" x14ac:dyDescent="0.3">
      <c r="B711" s="693" t="s">
        <v>96</v>
      </c>
      <c r="C711" s="693" t="s">
        <v>226</v>
      </c>
      <c r="D711" s="694">
        <v>9460</v>
      </c>
      <c r="E711" s="694">
        <v>7910</v>
      </c>
      <c r="F711" s="694">
        <v>9777</v>
      </c>
      <c r="G711" s="695">
        <v>7867</v>
      </c>
      <c r="H711" s="695">
        <v>9763</v>
      </c>
      <c r="I711" s="695">
        <v>7196</v>
      </c>
      <c r="J711" s="724">
        <v>9821</v>
      </c>
      <c r="K711" s="724">
        <v>7124</v>
      </c>
      <c r="L711" s="724">
        <v>9661</v>
      </c>
      <c r="M711" s="724">
        <v>6820</v>
      </c>
      <c r="N711" s="724">
        <v>10322</v>
      </c>
      <c r="O711" s="724">
        <v>6768</v>
      </c>
      <c r="P711" s="724">
        <v>10309</v>
      </c>
      <c r="Q711" s="724">
        <v>6808</v>
      </c>
      <c r="R711" s="724">
        <v>10137</v>
      </c>
      <c r="S711" s="724">
        <v>6696</v>
      </c>
      <c r="T711" s="724">
        <v>10185</v>
      </c>
      <c r="U711" s="724">
        <v>6779</v>
      </c>
      <c r="V711" s="724">
        <v>10285</v>
      </c>
      <c r="W711" s="724">
        <v>6779</v>
      </c>
      <c r="X711" s="724">
        <v>10863</v>
      </c>
      <c r="Y711" s="724">
        <v>6593</v>
      </c>
      <c r="Z711" s="590">
        <v>10858</v>
      </c>
      <c r="AA711" s="726">
        <v>6987</v>
      </c>
    </row>
    <row r="712" spans="2:27" x14ac:dyDescent="0.3">
      <c r="B712" s="693" t="s">
        <v>96</v>
      </c>
      <c r="C712" s="693" t="s">
        <v>227</v>
      </c>
      <c r="D712" s="694">
        <v>8970</v>
      </c>
      <c r="E712" s="694">
        <v>7149</v>
      </c>
      <c r="F712" s="694">
        <v>9205</v>
      </c>
      <c r="G712" s="695">
        <v>7009</v>
      </c>
      <c r="H712" s="695">
        <v>9244</v>
      </c>
      <c r="I712" s="695">
        <v>6431</v>
      </c>
      <c r="J712" s="724">
        <v>9428</v>
      </c>
      <c r="K712" s="724">
        <v>6361</v>
      </c>
      <c r="L712" s="724">
        <v>9503</v>
      </c>
      <c r="M712" s="724">
        <v>6372</v>
      </c>
      <c r="N712" s="724">
        <v>9269</v>
      </c>
      <c r="O712" s="724">
        <v>5946</v>
      </c>
      <c r="P712" s="724">
        <v>10221</v>
      </c>
      <c r="Q712" s="724">
        <v>6577</v>
      </c>
      <c r="R712" s="724">
        <v>10030</v>
      </c>
      <c r="S712" s="724">
        <v>6402</v>
      </c>
      <c r="T712" s="724">
        <v>10043</v>
      </c>
      <c r="U712" s="724">
        <v>6410</v>
      </c>
      <c r="V712" s="724">
        <v>10200</v>
      </c>
      <c r="W712" s="724">
        <v>6449</v>
      </c>
      <c r="X712" s="724">
        <v>10226</v>
      </c>
      <c r="Y712" s="724">
        <v>6473</v>
      </c>
      <c r="Z712" s="590">
        <v>10742</v>
      </c>
      <c r="AA712" s="726">
        <v>6538</v>
      </c>
    </row>
    <row r="713" spans="2:27" x14ac:dyDescent="0.3">
      <c r="B713" s="693" t="s">
        <v>96</v>
      </c>
      <c r="C713" s="693" t="s">
        <v>228</v>
      </c>
      <c r="D713" s="694">
        <v>8592</v>
      </c>
      <c r="E713" s="694">
        <v>6665</v>
      </c>
      <c r="F713" s="694">
        <v>9052</v>
      </c>
      <c r="G713" s="695">
        <v>6785</v>
      </c>
      <c r="H713" s="695">
        <v>8954</v>
      </c>
      <c r="I713" s="695">
        <v>5937</v>
      </c>
      <c r="J713" s="724">
        <v>9203</v>
      </c>
      <c r="K713" s="724">
        <v>5861</v>
      </c>
      <c r="L713" s="724">
        <v>9122</v>
      </c>
      <c r="M713" s="724">
        <v>5714</v>
      </c>
      <c r="N713" s="724">
        <v>9185</v>
      </c>
      <c r="O713" s="724">
        <v>5245</v>
      </c>
      <c r="P713" s="724">
        <v>9117</v>
      </c>
      <c r="Q713" s="724">
        <v>5686</v>
      </c>
      <c r="R713" s="724">
        <v>9912</v>
      </c>
      <c r="S713" s="724">
        <v>6119</v>
      </c>
      <c r="T713" s="724">
        <v>9856</v>
      </c>
      <c r="U713" s="724">
        <v>5976</v>
      </c>
      <c r="V713" s="724">
        <v>9891</v>
      </c>
      <c r="W713" s="724">
        <v>6127</v>
      </c>
      <c r="X713" s="724">
        <v>9886</v>
      </c>
      <c r="Y713" s="724">
        <v>6066</v>
      </c>
      <c r="Z713" s="590">
        <v>10170</v>
      </c>
      <c r="AA713" s="726">
        <v>6472</v>
      </c>
    </row>
    <row r="714" spans="2:27" x14ac:dyDescent="0.3">
      <c r="B714" s="693" t="s">
        <v>96</v>
      </c>
      <c r="C714" s="693" t="s">
        <v>229</v>
      </c>
      <c r="D714" s="694">
        <v>9132</v>
      </c>
      <c r="E714" s="694">
        <v>4335</v>
      </c>
      <c r="F714" s="694">
        <v>10254</v>
      </c>
      <c r="G714" s="695">
        <v>4975</v>
      </c>
      <c r="H714" s="695">
        <v>10609</v>
      </c>
      <c r="I714" s="695">
        <v>5068</v>
      </c>
      <c r="J714" s="724">
        <v>10460</v>
      </c>
      <c r="K714" s="724">
        <v>5137</v>
      </c>
      <c r="L714" s="724">
        <v>10796</v>
      </c>
      <c r="M714" s="724">
        <v>5160</v>
      </c>
      <c r="N714" s="724">
        <v>10760</v>
      </c>
      <c r="O714" s="724">
        <v>4884</v>
      </c>
      <c r="P714" s="724">
        <v>10943</v>
      </c>
      <c r="Q714" s="724">
        <v>4984</v>
      </c>
      <c r="R714" s="724">
        <v>10647</v>
      </c>
      <c r="S714" s="724">
        <v>5149</v>
      </c>
      <c r="T714" s="724">
        <v>11557</v>
      </c>
      <c r="U714" s="724">
        <v>5757</v>
      </c>
      <c r="V714" s="724">
        <v>11694</v>
      </c>
      <c r="W714" s="724">
        <v>5720</v>
      </c>
      <c r="X714" s="724">
        <v>11870</v>
      </c>
      <c r="Y714" s="724">
        <v>5927</v>
      </c>
      <c r="Z714" s="590">
        <v>11438</v>
      </c>
      <c r="AA714" s="726">
        <v>5895</v>
      </c>
    </row>
    <row r="715" spans="2:27" x14ac:dyDescent="0.3">
      <c r="B715" s="693" t="s">
        <v>96</v>
      </c>
      <c r="C715" s="693" t="s">
        <v>287</v>
      </c>
      <c r="D715" s="694">
        <v>8226</v>
      </c>
      <c r="E715" s="694">
        <v>3737</v>
      </c>
      <c r="F715" s="694">
        <v>8499</v>
      </c>
      <c r="G715" s="695">
        <v>4168</v>
      </c>
      <c r="H715" s="695">
        <v>8546</v>
      </c>
      <c r="I715" s="695">
        <v>4051</v>
      </c>
      <c r="J715" s="724">
        <v>9005</v>
      </c>
      <c r="K715" s="724">
        <v>4237</v>
      </c>
      <c r="L715" s="724">
        <v>8999</v>
      </c>
      <c r="M715" s="724">
        <v>4347</v>
      </c>
      <c r="N715" s="724">
        <v>8894</v>
      </c>
      <c r="O715" s="724">
        <v>4084</v>
      </c>
      <c r="P715" s="724">
        <v>9154</v>
      </c>
      <c r="Q715" s="724">
        <v>4221</v>
      </c>
      <c r="R715" s="724">
        <v>9380</v>
      </c>
      <c r="S715" s="724">
        <v>4167</v>
      </c>
      <c r="T715" s="724">
        <v>9078</v>
      </c>
      <c r="U715" s="724">
        <v>4411</v>
      </c>
      <c r="V715" s="724">
        <v>10065</v>
      </c>
      <c r="W715" s="724">
        <v>4817</v>
      </c>
      <c r="X715" s="724">
        <v>10207</v>
      </c>
      <c r="Y715" s="724">
        <v>4795</v>
      </c>
      <c r="Z715" s="590">
        <v>10945</v>
      </c>
      <c r="AA715" s="726">
        <v>5435</v>
      </c>
    </row>
    <row r="716" spans="2:27" x14ac:dyDescent="0.3">
      <c r="B716" s="693" t="s">
        <v>96</v>
      </c>
      <c r="C716" s="693" t="s">
        <v>230</v>
      </c>
      <c r="D716" s="694">
        <v>7262</v>
      </c>
      <c r="E716" s="694">
        <v>2956</v>
      </c>
      <c r="F716" s="694">
        <v>7634</v>
      </c>
      <c r="G716" s="695">
        <v>3109</v>
      </c>
      <c r="H716" s="695">
        <v>7308</v>
      </c>
      <c r="I716" s="695">
        <v>3185</v>
      </c>
      <c r="J716" s="724">
        <v>7536</v>
      </c>
      <c r="K716" s="724">
        <v>3424</v>
      </c>
      <c r="L716" s="724">
        <v>7795</v>
      </c>
      <c r="M716" s="724">
        <v>3551</v>
      </c>
      <c r="N716" s="724">
        <v>7831</v>
      </c>
      <c r="O716" s="724">
        <v>3325</v>
      </c>
      <c r="P716" s="724">
        <v>7834</v>
      </c>
      <c r="Q716" s="724">
        <v>3514</v>
      </c>
      <c r="R716" s="724">
        <v>8133</v>
      </c>
      <c r="S716" s="724">
        <v>3604</v>
      </c>
      <c r="T716" s="724">
        <v>8316</v>
      </c>
      <c r="U716" s="724">
        <v>3561</v>
      </c>
      <c r="V716" s="724">
        <v>8281</v>
      </c>
      <c r="W716" s="724">
        <v>3794</v>
      </c>
      <c r="X716" s="724">
        <v>8957</v>
      </c>
      <c r="Y716" s="724">
        <v>4227</v>
      </c>
      <c r="Z716" s="590">
        <v>9403</v>
      </c>
      <c r="AA716" s="726">
        <v>4473</v>
      </c>
    </row>
    <row r="717" spans="2:27" x14ac:dyDescent="0.3">
      <c r="B717" s="693" t="s">
        <v>96</v>
      </c>
      <c r="C717" s="693" t="s">
        <v>231</v>
      </c>
      <c r="D717" s="694">
        <v>6720</v>
      </c>
      <c r="E717" s="694">
        <v>2351</v>
      </c>
      <c r="F717" s="694">
        <v>6561</v>
      </c>
      <c r="G717" s="695">
        <v>2416</v>
      </c>
      <c r="H717" s="695">
        <v>6410</v>
      </c>
      <c r="I717" s="695">
        <v>2330</v>
      </c>
      <c r="J717" s="724">
        <v>6365</v>
      </c>
      <c r="K717" s="724">
        <v>2657</v>
      </c>
      <c r="L717" s="724">
        <v>6608</v>
      </c>
      <c r="M717" s="724">
        <v>2876</v>
      </c>
      <c r="N717" s="724">
        <v>6677</v>
      </c>
      <c r="O717" s="724">
        <v>2705</v>
      </c>
      <c r="P717" s="724">
        <v>6756</v>
      </c>
      <c r="Q717" s="724">
        <v>2834</v>
      </c>
      <c r="R717" s="724">
        <v>6855</v>
      </c>
      <c r="S717" s="724">
        <v>2928</v>
      </c>
      <c r="T717" s="724">
        <v>7164</v>
      </c>
      <c r="U717" s="724">
        <v>3029</v>
      </c>
      <c r="V717" s="724">
        <v>7225</v>
      </c>
      <c r="W717" s="724">
        <v>2984</v>
      </c>
      <c r="X717" s="724">
        <v>7432</v>
      </c>
      <c r="Y717" s="724">
        <v>3134</v>
      </c>
      <c r="Z717" s="590">
        <v>8266</v>
      </c>
      <c r="AA717" s="726">
        <v>3819</v>
      </c>
    </row>
    <row r="718" spans="2:27" x14ac:dyDescent="0.3">
      <c r="B718" s="693" t="s">
        <v>96</v>
      </c>
      <c r="C718" s="693" t="s">
        <v>288</v>
      </c>
      <c r="D718" s="694">
        <v>5674</v>
      </c>
      <c r="E718" s="694">
        <v>1545</v>
      </c>
      <c r="F718" s="694">
        <v>5982</v>
      </c>
      <c r="G718" s="695">
        <v>1657</v>
      </c>
      <c r="H718" s="695">
        <v>5609</v>
      </c>
      <c r="I718" s="695">
        <v>1578</v>
      </c>
      <c r="J718" s="724">
        <v>5577</v>
      </c>
      <c r="K718" s="724">
        <v>1769</v>
      </c>
      <c r="L718" s="724">
        <v>5594</v>
      </c>
      <c r="M718" s="724">
        <v>1975</v>
      </c>
      <c r="N718" s="724">
        <v>5639</v>
      </c>
      <c r="O718" s="724">
        <v>2011</v>
      </c>
      <c r="P718" s="724">
        <v>5881</v>
      </c>
      <c r="Q718" s="724">
        <v>2159</v>
      </c>
      <c r="R718" s="724">
        <v>6117</v>
      </c>
      <c r="S718" s="724">
        <v>2152</v>
      </c>
      <c r="T718" s="724">
        <v>6151</v>
      </c>
      <c r="U718" s="724">
        <v>2219</v>
      </c>
      <c r="V718" s="724">
        <v>6476</v>
      </c>
      <c r="W718" s="724">
        <v>2306</v>
      </c>
      <c r="X718" s="724">
        <v>6490</v>
      </c>
      <c r="Y718" s="724">
        <v>2352</v>
      </c>
      <c r="Z718" s="590">
        <v>6864</v>
      </c>
      <c r="AA718" s="726">
        <v>2543</v>
      </c>
    </row>
    <row r="719" spans="2:27" x14ac:dyDescent="0.3">
      <c r="B719" s="693" t="s">
        <v>96</v>
      </c>
      <c r="C719" s="693" t="s">
        <v>232</v>
      </c>
      <c r="D719" s="694">
        <v>4491</v>
      </c>
      <c r="E719" s="694">
        <v>1139</v>
      </c>
      <c r="F719" s="694">
        <v>4760</v>
      </c>
      <c r="G719" s="695">
        <v>1309</v>
      </c>
      <c r="H719" s="695">
        <v>4727</v>
      </c>
      <c r="I719" s="695">
        <v>1363</v>
      </c>
      <c r="J719" s="724">
        <v>4657</v>
      </c>
      <c r="K719" s="724">
        <v>1348</v>
      </c>
      <c r="L719" s="724">
        <v>4688</v>
      </c>
      <c r="M719" s="724">
        <v>1512</v>
      </c>
      <c r="N719" s="724">
        <v>4531</v>
      </c>
      <c r="O719" s="724">
        <v>1548</v>
      </c>
      <c r="P719" s="724">
        <v>4750</v>
      </c>
      <c r="Q719" s="724">
        <v>1715</v>
      </c>
      <c r="R719" s="724">
        <v>4998</v>
      </c>
      <c r="S719" s="724">
        <v>1859</v>
      </c>
      <c r="T719" s="724">
        <v>5046</v>
      </c>
      <c r="U719" s="724">
        <v>1799</v>
      </c>
      <c r="V719" s="724">
        <v>5056</v>
      </c>
      <c r="W719" s="724">
        <v>1834</v>
      </c>
      <c r="X719" s="724">
        <v>5303</v>
      </c>
      <c r="Y719" s="724">
        <v>1923</v>
      </c>
      <c r="Z719" s="590">
        <v>5550</v>
      </c>
      <c r="AA719" s="726">
        <v>2040</v>
      </c>
    </row>
    <row r="720" spans="2:27" x14ac:dyDescent="0.3">
      <c r="B720" s="693" t="s">
        <v>96</v>
      </c>
      <c r="C720" s="693" t="s">
        <v>325</v>
      </c>
      <c r="D720" s="694">
        <v>82</v>
      </c>
      <c r="E720" s="694">
        <v>0</v>
      </c>
      <c r="F720" s="694">
        <v>53</v>
      </c>
      <c r="G720" s="695">
        <v>0</v>
      </c>
      <c r="H720" s="695">
        <v>80</v>
      </c>
      <c r="I720" s="695">
        <v>0</v>
      </c>
      <c r="J720" s="724">
        <v>218</v>
      </c>
      <c r="K720" s="724">
        <v>0</v>
      </c>
      <c r="L720" s="724">
        <v>125</v>
      </c>
      <c r="M720" s="724">
        <v>0</v>
      </c>
      <c r="N720" s="724">
        <v>105</v>
      </c>
      <c r="O720" s="724">
        <v>0</v>
      </c>
      <c r="P720" s="724">
        <v>103</v>
      </c>
      <c r="Q720" s="724">
        <v>0</v>
      </c>
      <c r="R720" s="724">
        <v>82</v>
      </c>
      <c r="S720" s="724">
        <v>0</v>
      </c>
      <c r="T720" s="724">
        <v>64</v>
      </c>
      <c r="U720" s="724">
        <v>0</v>
      </c>
      <c r="V720" s="724">
        <v>50</v>
      </c>
      <c r="W720" s="724">
        <v>0</v>
      </c>
      <c r="X720" s="724">
        <v>73</v>
      </c>
      <c r="Y720" s="724">
        <v>0</v>
      </c>
      <c r="Z720" s="590">
        <v>90</v>
      </c>
      <c r="AA720" s="726">
        <v>0</v>
      </c>
    </row>
    <row r="721" spans="2:27" x14ac:dyDescent="0.3">
      <c r="B721" s="693" t="s">
        <v>96</v>
      </c>
      <c r="C721" s="693" t="s">
        <v>326</v>
      </c>
      <c r="D721" s="694">
        <v>45</v>
      </c>
      <c r="E721" s="694">
        <v>0</v>
      </c>
      <c r="F721" s="694">
        <v>63</v>
      </c>
      <c r="G721" s="695">
        <v>0</v>
      </c>
      <c r="H721" s="695">
        <v>40</v>
      </c>
      <c r="I721" s="695">
        <v>0</v>
      </c>
      <c r="J721" s="724">
        <v>49</v>
      </c>
      <c r="K721" s="724">
        <v>0</v>
      </c>
      <c r="L721" s="724">
        <v>84</v>
      </c>
      <c r="M721" s="724">
        <v>0</v>
      </c>
      <c r="N721" s="724">
        <v>92</v>
      </c>
      <c r="O721" s="724">
        <v>0</v>
      </c>
      <c r="P721" s="724">
        <v>90</v>
      </c>
      <c r="Q721" s="724">
        <v>0</v>
      </c>
      <c r="R721" s="724">
        <v>63</v>
      </c>
      <c r="S721" s="724">
        <v>0</v>
      </c>
      <c r="T721" s="724">
        <v>66</v>
      </c>
      <c r="U721" s="724">
        <v>0</v>
      </c>
      <c r="V721" s="724">
        <v>34</v>
      </c>
      <c r="W721" s="724">
        <v>0</v>
      </c>
      <c r="X721" s="724">
        <v>43</v>
      </c>
      <c r="Y721" s="724">
        <v>0</v>
      </c>
      <c r="Z721" s="590">
        <v>51</v>
      </c>
      <c r="AA721" s="726">
        <v>0</v>
      </c>
    </row>
    <row r="722" spans="2:27" x14ac:dyDescent="0.3">
      <c r="B722" s="693" t="s">
        <v>96</v>
      </c>
      <c r="C722" s="693" t="s">
        <v>289</v>
      </c>
      <c r="D722" s="694">
        <v>3130</v>
      </c>
      <c r="E722" s="694">
        <v>2485</v>
      </c>
      <c r="F722" s="694">
        <v>1803</v>
      </c>
      <c r="G722" s="695">
        <v>1136</v>
      </c>
      <c r="H722" s="695">
        <v>1678</v>
      </c>
      <c r="I722" s="695">
        <v>331</v>
      </c>
      <c r="J722" s="724">
        <v>1219</v>
      </c>
      <c r="K722" s="724">
        <v>1528</v>
      </c>
      <c r="L722" s="724">
        <v>2223</v>
      </c>
      <c r="M722" s="724">
        <v>2097</v>
      </c>
      <c r="N722" s="724">
        <v>3676</v>
      </c>
      <c r="O722" s="724">
        <v>2067</v>
      </c>
      <c r="P722" s="724">
        <v>64</v>
      </c>
      <c r="Q722" s="724">
        <v>0</v>
      </c>
      <c r="R722" s="724">
        <v>1163</v>
      </c>
      <c r="S722" s="724">
        <v>669</v>
      </c>
      <c r="T722" s="724">
        <v>1178</v>
      </c>
      <c r="U722" s="724">
        <v>1251</v>
      </c>
      <c r="V722" s="724">
        <v>155</v>
      </c>
      <c r="W722" s="724">
        <v>257</v>
      </c>
      <c r="X722" s="724">
        <v>0</v>
      </c>
      <c r="Y722" s="724">
        <v>4</v>
      </c>
      <c r="Z722" s="590">
        <v>165</v>
      </c>
      <c r="AA722" s="726">
        <v>251</v>
      </c>
    </row>
    <row r="723" spans="2:27" x14ac:dyDescent="0.3">
      <c r="B723" s="693" t="s">
        <v>96</v>
      </c>
      <c r="C723" s="693" t="s">
        <v>290</v>
      </c>
      <c r="D723" s="694">
        <v>4062</v>
      </c>
      <c r="E723" s="694">
        <v>4400</v>
      </c>
      <c r="F723" s="694">
        <v>1941</v>
      </c>
      <c r="G723" s="695">
        <v>1592</v>
      </c>
      <c r="H723" s="695">
        <v>2742</v>
      </c>
      <c r="I723" s="695">
        <v>1816</v>
      </c>
      <c r="J723" s="724">
        <v>231</v>
      </c>
      <c r="K723" s="724">
        <v>17</v>
      </c>
      <c r="L723" s="724">
        <v>1393</v>
      </c>
      <c r="M723" s="724">
        <v>778</v>
      </c>
      <c r="N723" s="724">
        <v>1061</v>
      </c>
      <c r="O723" s="724">
        <v>942</v>
      </c>
      <c r="P723" s="724">
        <v>1618</v>
      </c>
      <c r="Q723" s="724">
        <v>905</v>
      </c>
      <c r="R723" s="724">
        <v>245</v>
      </c>
      <c r="S723" s="724">
        <v>115</v>
      </c>
      <c r="T723" s="724">
        <v>252</v>
      </c>
      <c r="U723" s="724">
        <v>171</v>
      </c>
      <c r="V723" s="724">
        <v>1159</v>
      </c>
      <c r="W723" s="724">
        <v>711</v>
      </c>
      <c r="X723" s="724">
        <v>223</v>
      </c>
      <c r="Y723" s="724">
        <v>81</v>
      </c>
      <c r="Z723" s="590">
        <v>179</v>
      </c>
      <c r="AA723" s="726">
        <v>170</v>
      </c>
    </row>
    <row r="724" spans="2:27" x14ac:dyDescent="0.3">
      <c r="B724" s="693" t="s">
        <v>96</v>
      </c>
      <c r="C724" s="693" t="s">
        <v>291</v>
      </c>
      <c r="D724" s="694">
        <v>4161</v>
      </c>
      <c r="E724" s="694">
        <v>3412</v>
      </c>
      <c r="F724" s="694">
        <v>3564</v>
      </c>
      <c r="G724" s="695">
        <v>2188</v>
      </c>
      <c r="H724" s="695">
        <v>2392</v>
      </c>
      <c r="I724" s="695">
        <v>1134</v>
      </c>
      <c r="J724" s="724">
        <v>3600</v>
      </c>
      <c r="K724" s="724">
        <v>1683</v>
      </c>
      <c r="L724" s="724">
        <v>2138</v>
      </c>
      <c r="M724" s="724">
        <v>851</v>
      </c>
      <c r="N724" s="724">
        <v>2184</v>
      </c>
      <c r="O724" s="724">
        <v>667</v>
      </c>
      <c r="P724" s="724">
        <v>2125</v>
      </c>
      <c r="Q724" s="724">
        <v>901</v>
      </c>
      <c r="R724" s="724">
        <v>1580</v>
      </c>
      <c r="S724" s="724">
        <v>317</v>
      </c>
      <c r="T724" s="724">
        <v>1690</v>
      </c>
      <c r="U724" s="724">
        <v>342</v>
      </c>
      <c r="V724" s="724">
        <v>2820</v>
      </c>
      <c r="W724" s="724">
        <v>711</v>
      </c>
      <c r="X724" s="724">
        <v>1715</v>
      </c>
      <c r="Y724" s="724">
        <v>254</v>
      </c>
      <c r="Z724" s="590">
        <v>1167</v>
      </c>
      <c r="AA724" s="726">
        <v>159</v>
      </c>
    </row>
    <row r="725" spans="2:27" x14ac:dyDescent="0.3">
      <c r="B725" s="693" t="s">
        <v>96</v>
      </c>
      <c r="C725" s="693" t="s">
        <v>292</v>
      </c>
      <c r="D725" s="694">
        <v>3017</v>
      </c>
      <c r="E725" s="694">
        <v>1219</v>
      </c>
      <c r="F725" s="694">
        <v>4125</v>
      </c>
      <c r="G725" s="695">
        <v>1926</v>
      </c>
      <c r="H725" s="695">
        <v>2575</v>
      </c>
      <c r="I725" s="695">
        <v>666</v>
      </c>
      <c r="J725" s="724">
        <v>2718</v>
      </c>
      <c r="K725" s="724">
        <v>983</v>
      </c>
      <c r="L725" s="724">
        <v>3290</v>
      </c>
      <c r="M725" s="724">
        <v>891</v>
      </c>
      <c r="N725" s="724">
        <v>2495</v>
      </c>
      <c r="O725" s="724">
        <v>736</v>
      </c>
      <c r="P725" s="724">
        <v>2475</v>
      </c>
      <c r="Q725" s="724">
        <v>636</v>
      </c>
      <c r="R725" s="724">
        <v>1968</v>
      </c>
      <c r="S725" s="724">
        <v>263</v>
      </c>
      <c r="T725" s="724">
        <v>1986</v>
      </c>
      <c r="U725" s="724">
        <v>375</v>
      </c>
      <c r="V725" s="724">
        <v>2361</v>
      </c>
      <c r="W725" s="724">
        <v>715</v>
      </c>
      <c r="X725" s="724">
        <v>1720</v>
      </c>
      <c r="Y725" s="724">
        <v>245</v>
      </c>
      <c r="Z725" s="590">
        <v>1722</v>
      </c>
      <c r="AA725" s="726">
        <v>238</v>
      </c>
    </row>
    <row r="726" spans="2:27" x14ac:dyDescent="0.3">
      <c r="B726" s="693" t="s">
        <v>96</v>
      </c>
      <c r="C726" s="693" t="s">
        <v>293</v>
      </c>
      <c r="D726" s="694">
        <v>2723</v>
      </c>
      <c r="E726" s="694">
        <v>819</v>
      </c>
      <c r="F726" s="694">
        <v>1759</v>
      </c>
      <c r="G726" s="695">
        <v>549</v>
      </c>
      <c r="H726" s="695">
        <v>1823</v>
      </c>
      <c r="I726" s="695">
        <v>540</v>
      </c>
      <c r="J726" s="724">
        <v>1628</v>
      </c>
      <c r="K726" s="724">
        <v>582</v>
      </c>
      <c r="L726" s="724">
        <v>1645</v>
      </c>
      <c r="M726" s="724">
        <v>627</v>
      </c>
      <c r="N726" s="724">
        <v>2129</v>
      </c>
      <c r="O726" s="724">
        <v>723</v>
      </c>
      <c r="P726" s="724">
        <v>1638</v>
      </c>
      <c r="Q726" s="724">
        <v>533</v>
      </c>
      <c r="R726" s="724">
        <v>913</v>
      </c>
      <c r="S726" s="724">
        <v>149</v>
      </c>
      <c r="T726" s="724">
        <v>846</v>
      </c>
      <c r="U726" s="724">
        <v>166</v>
      </c>
      <c r="V726" s="724">
        <v>1022</v>
      </c>
      <c r="W726" s="724">
        <v>186</v>
      </c>
      <c r="X726" s="724">
        <v>625</v>
      </c>
      <c r="Y726" s="724">
        <v>53</v>
      </c>
      <c r="Z726" s="590">
        <v>1292</v>
      </c>
      <c r="AA726" s="726">
        <v>228</v>
      </c>
    </row>
    <row r="727" spans="2:27" x14ac:dyDescent="0.3">
      <c r="B727" s="693" t="s">
        <v>96</v>
      </c>
      <c r="C727" s="693" t="s">
        <v>294</v>
      </c>
      <c r="D727" s="694">
        <v>1058</v>
      </c>
      <c r="E727" s="694">
        <v>249</v>
      </c>
      <c r="F727" s="694">
        <v>1744</v>
      </c>
      <c r="G727" s="695">
        <v>364</v>
      </c>
      <c r="H727" s="695">
        <v>1803</v>
      </c>
      <c r="I727" s="695">
        <v>353</v>
      </c>
      <c r="J727" s="724">
        <v>2410</v>
      </c>
      <c r="K727" s="724">
        <v>685</v>
      </c>
      <c r="L727" s="724">
        <v>2159</v>
      </c>
      <c r="M727" s="724">
        <v>497</v>
      </c>
      <c r="N727" s="724">
        <v>2186</v>
      </c>
      <c r="O727" s="724">
        <v>684</v>
      </c>
      <c r="P727" s="724">
        <v>2776</v>
      </c>
      <c r="Q727" s="724">
        <v>808</v>
      </c>
      <c r="R727" s="724">
        <v>2009</v>
      </c>
      <c r="S727" s="724">
        <v>120</v>
      </c>
      <c r="T727" s="724">
        <v>2040</v>
      </c>
      <c r="U727" s="724">
        <v>258</v>
      </c>
      <c r="V727" s="724">
        <v>2457</v>
      </c>
      <c r="W727" s="724">
        <v>528</v>
      </c>
      <c r="X727" s="724">
        <v>2000</v>
      </c>
      <c r="Y727" s="724">
        <v>279</v>
      </c>
      <c r="Z727" s="590">
        <v>1135</v>
      </c>
      <c r="AA727" s="726">
        <v>21</v>
      </c>
    </row>
    <row r="728" spans="2:27" x14ac:dyDescent="0.3">
      <c r="B728" s="693" t="s">
        <v>96</v>
      </c>
      <c r="C728" s="693" t="s">
        <v>327</v>
      </c>
      <c r="D728" s="694">
        <v>239</v>
      </c>
      <c r="E728" s="694">
        <v>41</v>
      </c>
      <c r="F728" s="694">
        <v>347</v>
      </c>
      <c r="G728" s="695">
        <v>22</v>
      </c>
      <c r="H728" s="695">
        <v>257</v>
      </c>
      <c r="I728" s="695">
        <v>0</v>
      </c>
      <c r="J728" s="724">
        <v>221</v>
      </c>
      <c r="K728" s="724">
        <v>31</v>
      </c>
      <c r="L728" s="724">
        <v>209</v>
      </c>
      <c r="M728" s="724">
        <v>34</v>
      </c>
      <c r="N728" s="724">
        <v>150</v>
      </c>
      <c r="O728" s="724">
        <v>35</v>
      </c>
      <c r="P728" s="724">
        <v>121</v>
      </c>
      <c r="Q728" s="724">
        <v>31</v>
      </c>
      <c r="R728" s="724">
        <v>116</v>
      </c>
      <c r="S728" s="724">
        <v>38</v>
      </c>
      <c r="T728" s="724">
        <v>153</v>
      </c>
      <c r="U728" s="724">
        <v>32</v>
      </c>
      <c r="V728" s="724">
        <v>97</v>
      </c>
      <c r="W728" s="724">
        <v>0</v>
      </c>
      <c r="X728" s="724">
        <v>105</v>
      </c>
      <c r="Y728" s="724">
        <v>0</v>
      </c>
      <c r="Z728" s="590">
        <v>97</v>
      </c>
      <c r="AA728" s="726">
        <v>0</v>
      </c>
    </row>
    <row r="729" spans="2:27" x14ac:dyDescent="0.3">
      <c r="B729" s="693" t="s">
        <v>215</v>
      </c>
      <c r="C729" s="693" t="s">
        <v>223</v>
      </c>
      <c r="D729" s="694">
        <v>305</v>
      </c>
      <c r="E729" s="694">
        <v>137</v>
      </c>
      <c r="F729" s="694">
        <v>314</v>
      </c>
      <c r="G729" s="695">
        <v>158</v>
      </c>
      <c r="H729" s="695">
        <v>286</v>
      </c>
      <c r="I729" s="695">
        <v>176</v>
      </c>
      <c r="J729" s="724">
        <v>237</v>
      </c>
      <c r="K729" s="724">
        <v>297</v>
      </c>
      <c r="L729" s="724">
        <v>201</v>
      </c>
      <c r="M729" s="724">
        <v>284</v>
      </c>
      <c r="N729" s="724">
        <v>356</v>
      </c>
      <c r="O729" s="724">
        <v>354</v>
      </c>
      <c r="P729" s="724">
        <v>297</v>
      </c>
      <c r="Q729" s="724">
        <v>312</v>
      </c>
      <c r="R729" s="724">
        <v>276</v>
      </c>
      <c r="S729" s="724">
        <v>270</v>
      </c>
      <c r="T729" s="724">
        <v>295</v>
      </c>
      <c r="U729" s="724">
        <v>278</v>
      </c>
      <c r="V729" s="724">
        <v>312</v>
      </c>
      <c r="W729" s="724">
        <v>311</v>
      </c>
      <c r="X729" s="724">
        <v>181</v>
      </c>
      <c r="Y729" s="724">
        <v>253</v>
      </c>
      <c r="Z729" s="590">
        <v>185</v>
      </c>
      <c r="AA729" s="726">
        <v>147</v>
      </c>
    </row>
    <row r="730" spans="2:27" x14ac:dyDescent="0.3">
      <c r="B730" s="693" t="s">
        <v>215</v>
      </c>
      <c r="C730" s="693" t="s">
        <v>286</v>
      </c>
      <c r="D730" s="694">
        <v>379</v>
      </c>
      <c r="E730" s="694">
        <v>246</v>
      </c>
      <c r="F730" s="694">
        <v>324</v>
      </c>
      <c r="G730" s="695">
        <v>229</v>
      </c>
      <c r="H730" s="695">
        <v>426</v>
      </c>
      <c r="I730" s="695">
        <v>236</v>
      </c>
      <c r="J730" s="724">
        <v>287</v>
      </c>
      <c r="K730" s="724">
        <v>400</v>
      </c>
      <c r="L730" s="724">
        <v>292</v>
      </c>
      <c r="M730" s="724">
        <v>380</v>
      </c>
      <c r="N730" s="724">
        <v>359</v>
      </c>
      <c r="O730" s="724">
        <v>474</v>
      </c>
      <c r="P730" s="724">
        <v>358</v>
      </c>
      <c r="Q730" s="724">
        <v>455</v>
      </c>
      <c r="R730" s="724">
        <v>354</v>
      </c>
      <c r="S730" s="724">
        <v>485</v>
      </c>
      <c r="T730" s="724">
        <v>326</v>
      </c>
      <c r="U730" s="724">
        <v>386</v>
      </c>
      <c r="V730" s="724">
        <v>349</v>
      </c>
      <c r="W730" s="724">
        <v>496</v>
      </c>
      <c r="X730" s="724">
        <v>361</v>
      </c>
      <c r="Y730" s="724">
        <v>437</v>
      </c>
      <c r="Z730" s="590">
        <v>277</v>
      </c>
      <c r="AA730" s="726">
        <v>325</v>
      </c>
    </row>
    <row r="731" spans="2:27" x14ac:dyDescent="0.3">
      <c r="B731" s="693" t="s">
        <v>215</v>
      </c>
      <c r="C731" s="693" t="s">
        <v>255</v>
      </c>
      <c r="D731" s="694">
        <v>721</v>
      </c>
      <c r="E731" s="694">
        <v>866</v>
      </c>
      <c r="F731" s="694">
        <v>805</v>
      </c>
      <c r="G731" s="695">
        <v>781</v>
      </c>
      <c r="H731" s="695">
        <v>1020</v>
      </c>
      <c r="I731" s="695">
        <v>951</v>
      </c>
      <c r="J731" s="724">
        <v>736</v>
      </c>
      <c r="K731" s="724">
        <v>940</v>
      </c>
      <c r="L731" s="724">
        <v>614</v>
      </c>
      <c r="M731" s="724">
        <v>974</v>
      </c>
      <c r="N731" s="724">
        <v>815</v>
      </c>
      <c r="O731" s="724">
        <v>1074</v>
      </c>
      <c r="P731" s="724">
        <v>834</v>
      </c>
      <c r="Q731" s="724">
        <v>1082</v>
      </c>
      <c r="R731" s="724">
        <v>786</v>
      </c>
      <c r="S731" s="724">
        <v>1125</v>
      </c>
      <c r="T731" s="724">
        <v>848</v>
      </c>
      <c r="U731" s="724">
        <v>1134</v>
      </c>
      <c r="V731" s="724">
        <v>852</v>
      </c>
      <c r="W731" s="724">
        <v>1168</v>
      </c>
      <c r="X731" s="724">
        <v>828</v>
      </c>
      <c r="Y731" s="724">
        <v>1239</v>
      </c>
      <c r="Z731" s="590">
        <v>862</v>
      </c>
      <c r="AA731" s="726">
        <v>1153</v>
      </c>
    </row>
    <row r="732" spans="2:27" x14ac:dyDescent="0.3">
      <c r="B732" s="693" t="s">
        <v>215</v>
      </c>
      <c r="C732" s="693" t="s">
        <v>224</v>
      </c>
      <c r="D732" s="694">
        <v>727</v>
      </c>
      <c r="E732" s="694">
        <v>925</v>
      </c>
      <c r="F732" s="694">
        <v>784</v>
      </c>
      <c r="G732" s="695">
        <v>957</v>
      </c>
      <c r="H732" s="695">
        <v>906</v>
      </c>
      <c r="I732" s="695">
        <v>961</v>
      </c>
      <c r="J732" s="724">
        <v>840</v>
      </c>
      <c r="K732" s="724">
        <v>1296</v>
      </c>
      <c r="L732" s="724">
        <v>878</v>
      </c>
      <c r="M732" s="724">
        <v>1108</v>
      </c>
      <c r="N732" s="724">
        <v>796</v>
      </c>
      <c r="O732" s="724">
        <v>1216</v>
      </c>
      <c r="P732" s="724">
        <v>869</v>
      </c>
      <c r="Q732" s="724">
        <v>1277</v>
      </c>
      <c r="R732" s="724">
        <v>883</v>
      </c>
      <c r="S732" s="724">
        <v>1326</v>
      </c>
      <c r="T732" s="724">
        <v>851</v>
      </c>
      <c r="U732" s="724">
        <v>1340</v>
      </c>
      <c r="V732" s="724">
        <v>830</v>
      </c>
      <c r="W732" s="724">
        <v>1441</v>
      </c>
      <c r="X732" s="724">
        <v>868</v>
      </c>
      <c r="Y732" s="724">
        <v>1395</v>
      </c>
      <c r="Z732" s="590">
        <v>856</v>
      </c>
      <c r="AA732" s="726">
        <v>1426</v>
      </c>
    </row>
    <row r="733" spans="2:27" x14ac:dyDescent="0.3">
      <c r="B733" s="693" t="s">
        <v>215</v>
      </c>
      <c r="C733" s="693" t="s">
        <v>225</v>
      </c>
      <c r="D733" s="694">
        <v>1037</v>
      </c>
      <c r="E733" s="694">
        <v>1002</v>
      </c>
      <c r="F733" s="694">
        <v>806</v>
      </c>
      <c r="G733" s="695">
        <v>969</v>
      </c>
      <c r="H733" s="695">
        <v>871</v>
      </c>
      <c r="I733" s="695">
        <v>964</v>
      </c>
      <c r="J733" s="724">
        <v>758</v>
      </c>
      <c r="K733" s="724">
        <v>1117</v>
      </c>
      <c r="L733" s="724">
        <v>872</v>
      </c>
      <c r="M733" s="724">
        <v>1279</v>
      </c>
      <c r="N733" s="724">
        <v>854</v>
      </c>
      <c r="O733" s="724">
        <v>1313</v>
      </c>
      <c r="P733" s="724">
        <v>779</v>
      </c>
      <c r="Q733" s="724">
        <v>1366</v>
      </c>
      <c r="R733" s="724">
        <v>832</v>
      </c>
      <c r="S733" s="724">
        <v>1423</v>
      </c>
      <c r="T733" s="724">
        <v>876</v>
      </c>
      <c r="U733" s="724">
        <v>1442</v>
      </c>
      <c r="V733" s="724">
        <v>830</v>
      </c>
      <c r="W733" s="724">
        <v>1442</v>
      </c>
      <c r="X733" s="724">
        <v>801</v>
      </c>
      <c r="Y733" s="724">
        <v>1465</v>
      </c>
      <c r="Z733" s="590">
        <v>830</v>
      </c>
      <c r="AA733" s="726">
        <v>1375</v>
      </c>
    </row>
    <row r="734" spans="2:27" x14ac:dyDescent="0.3">
      <c r="B734" s="693" t="s">
        <v>215</v>
      </c>
      <c r="C734" s="693" t="s">
        <v>226</v>
      </c>
      <c r="D734" s="694">
        <v>724</v>
      </c>
      <c r="E734" s="694">
        <v>1084</v>
      </c>
      <c r="F734" s="694">
        <v>870</v>
      </c>
      <c r="G734" s="695">
        <v>1043</v>
      </c>
      <c r="H734" s="695">
        <v>919</v>
      </c>
      <c r="I734" s="695">
        <v>1046</v>
      </c>
      <c r="J734" s="724">
        <v>790</v>
      </c>
      <c r="K734" s="724">
        <v>1137</v>
      </c>
      <c r="L734" s="724">
        <v>855</v>
      </c>
      <c r="M734" s="724">
        <v>1202</v>
      </c>
      <c r="N734" s="724">
        <v>971</v>
      </c>
      <c r="O734" s="724">
        <v>1521</v>
      </c>
      <c r="P734" s="724">
        <v>844</v>
      </c>
      <c r="Q734" s="724">
        <v>1447</v>
      </c>
      <c r="R734" s="724">
        <v>825</v>
      </c>
      <c r="S734" s="724">
        <v>1467</v>
      </c>
      <c r="T734" s="724">
        <v>854</v>
      </c>
      <c r="U734" s="724">
        <v>1487</v>
      </c>
      <c r="V734" s="724">
        <v>942</v>
      </c>
      <c r="W734" s="724">
        <v>1435</v>
      </c>
      <c r="X734" s="724">
        <v>822</v>
      </c>
      <c r="Y734" s="724">
        <v>1485</v>
      </c>
      <c r="Z734" s="590">
        <v>809</v>
      </c>
      <c r="AA734" s="726">
        <v>1391</v>
      </c>
    </row>
    <row r="735" spans="2:27" x14ac:dyDescent="0.3">
      <c r="B735" s="693" t="s">
        <v>215</v>
      </c>
      <c r="C735" s="693" t="s">
        <v>227</v>
      </c>
      <c r="D735" s="694">
        <v>781</v>
      </c>
      <c r="E735" s="694">
        <v>993</v>
      </c>
      <c r="F735" s="694">
        <v>897</v>
      </c>
      <c r="G735" s="695">
        <v>1046</v>
      </c>
      <c r="H735" s="695">
        <v>978</v>
      </c>
      <c r="I735" s="695">
        <v>1049</v>
      </c>
      <c r="J735" s="724">
        <v>849</v>
      </c>
      <c r="K735" s="724">
        <v>1198</v>
      </c>
      <c r="L735" s="724">
        <v>847</v>
      </c>
      <c r="M735" s="724">
        <v>1148</v>
      </c>
      <c r="N735" s="724">
        <v>884</v>
      </c>
      <c r="O735" s="724">
        <v>1337</v>
      </c>
      <c r="P735" s="724">
        <v>946</v>
      </c>
      <c r="Q735" s="724">
        <v>1582</v>
      </c>
      <c r="R735" s="724">
        <v>890</v>
      </c>
      <c r="S735" s="724">
        <v>1448</v>
      </c>
      <c r="T735" s="724">
        <v>853</v>
      </c>
      <c r="U735" s="724">
        <v>1462</v>
      </c>
      <c r="V735" s="724">
        <v>853</v>
      </c>
      <c r="W735" s="724">
        <v>1505</v>
      </c>
      <c r="X735" s="724">
        <v>961</v>
      </c>
      <c r="Y735" s="724">
        <v>1486</v>
      </c>
      <c r="Z735" s="590">
        <v>842</v>
      </c>
      <c r="AA735" s="726">
        <v>1485</v>
      </c>
    </row>
    <row r="736" spans="2:27" x14ac:dyDescent="0.3">
      <c r="B736" s="693" t="s">
        <v>215</v>
      </c>
      <c r="C736" s="693" t="s">
        <v>228</v>
      </c>
      <c r="D736" s="694">
        <v>797</v>
      </c>
      <c r="E736" s="694">
        <v>1066</v>
      </c>
      <c r="F736" s="694">
        <v>945</v>
      </c>
      <c r="G736" s="695">
        <v>1014</v>
      </c>
      <c r="H736" s="695">
        <v>989</v>
      </c>
      <c r="I736" s="695">
        <v>1084</v>
      </c>
      <c r="J736" s="724">
        <v>890</v>
      </c>
      <c r="K736" s="724">
        <v>1154</v>
      </c>
      <c r="L736" s="724">
        <v>912</v>
      </c>
      <c r="M736" s="724">
        <v>1244</v>
      </c>
      <c r="N736" s="724">
        <v>864</v>
      </c>
      <c r="O736" s="724">
        <v>1411</v>
      </c>
      <c r="P736" s="724">
        <v>870</v>
      </c>
      <c r="Q736" s="724">
        <v>1445</v>
      </c>
      <c r="R736" s="724">
        <v>998</v>
      </c>
      <c r="S736" s="724">
        <v>1526</v>
      </c>
      <c r="T736" s="724">
        <v>900</v>
      </c>
      <c r="U736" s="724">
        <v>1425</v>
      </c>
      <c r="V736" s="724">
        <v>913</v>
      </c>
      <c r="W736" s="724">
        <v>1513</v>
      </c>
      <c r="X736" s="724">
        <v>872</v>
      </c>
      <c r="Y736" s="724">
        <v>1552</v>
      </c>
      <c r="Z736" s="590">
        <v>933</v>
      </c>
      <c r="AA736" s="726">
        <v>1478</v>
      </c>
    </row>
    <row r="737" spans="2:27" x14ac:dyDescent="0.3">
      <c r="B737" s="693" t="s">
        <v>215</v>
      </c>
      <c r="C737" s="693" t="s">
        <v>229</v>
      </c>
      <c r="D737" s="694">
        <v>1023</v>
      </c>
      <c r="E737" s="694">
        <v>1103</v>
      </c>
      <c r="F737" s="694">
        <v>1174</v>
      </c>
      <c r="G737" s="695">
        <v>1086</v>
      </c>
      <c r="H737" s="695">
        <v>1168</v>
      </c>
      <c r="I737" s="695">
        <v>1159</v>
      </c>
      <c r="J737" s="724">
        <v>1028</v>
      </c>
      <c r="K737" s="724">
        <v>1408</v>
      </c>
      <c r="L737" s="724">
        <v>1061</v>
      </c>
      <c r="M737" s="724">
        <v>1495</v>
      </c>
      <c r="N737" s="724">
        <v>1113</v>
      </c>
      <c r="O737" s="724">
        <v>1540</v>
      </c>
      <c r="P737" s="724">
        <v>1046</v>
      </c>
      <c r="Q737" s="724">
        <v>1590</v>
      </c>
      <c r="R737" s="724">
        <v>1005</v>
      </c>
      <c r="S737" s="724">
        <v>1638</v>
      </c>
      <c r="T737" s="724">
        <v>1136</v>
      </c>
      <c r="U737" s="724">
        <v>1683</v>
      </c>
      <c r="V737" s="724">
        <v>1090</v>
      </c>
      <c r="W737" s="724">
        <v>1627</v>
      </c>
      <c r="X737" s="724">
        <v>1050</v>
      </c>
      <c r="Y737" s="724">
        <v>1686</v>
      </c>
      <c r="Z737" s="590">
        <v>960</v>
      </c>
      <c r="AA737" s="726">
        <v>1695</v>
      </c>
    </row>
    <row r="738" spans="2:27" x14ac:dyDescent="0.3">
      <c r="B738" s="693" t="s">
        <v>215</v>
      </c>
      <c r="C738" s="693" t="s">
        <v>287</v>
      </c>
      <c r="D738" s="694">
        <v>1134</v>
      </c>
      <c r="E738" s="694">
        <v>1204</v>
      </c>
      <c r="F738" s="694">
        <v>1234</v>
      </c>
      <c r="G738" s="695">
        <v>1080</v>
      </c>
      <c r="H738" s="695">
        <v>1176</v>
      </c>
      <c r="I738" s="695">
        <v>1112</v>
      </c>
      <c r="J738" s="724">
        <v>850</v>
      </c>
      <c r="K738" s="724">
        <v>1246</v>
      </c>
      <c r="L738" s="724">
        <v>1056</v>
      </c>
      <c r="M738" s="724">
        <v>1395</v>
      </c>
      <c r="N738" s="724">
        <v>1000</v>
      </c>
      <c r="O738" s="724">
        <v>1467</v>
      </c>
      <c r="P738" s="724">
        <v>1036</v>
      </c>
      <c r="Q738" s="724">
        <v>1515</v>
      </c>
      <c r="R738" s="724">
        <v>1052</v>
      </c>
      <c r="S738" s="724">
        <v>1550</v>
      </c>
      <c r="T738" s="724">
        <v>963</v>
      </c>
      <c r="U738" s="724">
        <v>1557</v>
      </c>
      <c r="V738" s="724">
        <v>1035</v>
      </c>
      <c r="W738" s="724">
        <v>1602</v>
      </c>
      <c r="X738" s="724">
        <v>1027</v>
      </c>
      <c r="Y738" s="724">
        <v>1641</v>
      </c>
      <c r="Z738" s="590">
        <v>1030</v>
      </c>
      <c r="AA738" s="726">
        <v>1647</v>
      </c>
    </row>
    <row r="739" spans="2:27" x14ac:dyDescent="0.3">
      <c r="B739" s="693" t="s">
        <v>215</v>
      </c>
      <c r="C739" s="693" t="s">
        <v>230</v>
      </c>
      <c r="D739" s="694">
        <v>1069</v>
      </c>
      <c r="E739" s="694">
        <v>1087</v>
      </c>
      <c r="F739" s="694">
        <v>1255</v>
      </c>
      <c r="G739" s="695">
        <v>1158</v>
      </c>
      <c r="H739" s="695">
        <v>1285</v>
      </c>
      <c r="I739" s="695">
        <v>1089</v>
      </c>
      <c r="J739" s="724">
        <v>918</v>
      </c>
      <c r="K739" s="724">
        <v>1198</v>
      </c>
      <c r="L739" s="724">
        <v>910</v>
      </c>
      <c r="M739" s="724">
        <v>1300</v>
      </c>
      <c r="N739" s="724">
        <v>1000</v>
      </c>
      <c r="O739" s="724">
        <v>1392</v>
      </c>
      <c r="P739" s="724">
        <v>1010</v>
      </c>
      <c r="Q739" s="724">
        <v>1474</v>
      </c>
      <c r="R739" s="724">
        <v>1018</v>
      </c>
      <c r="S739" s="724">
        <v>1492</v>
      </c>
      <c r="T739" s="724">
        <v>991</v>
      </c>
      <c r="U739" s="724">
        <v>1476</v>
      </c>
      <c r="V739" s="724">
        <v>983</v>
      </c>
      <c r="W739" s="724">
        <v>1508</v>
      </c>
      <c r="X739" s="724">
        <v>985</v>
      </c>
      <c r="Y739" s="724">
        <v>1518</v>
      </c>
      <c r="Z739" s="590">
        <v>1010</v>
      </c>
      <c r="AA739" s="726">
        <v>1540</v>
      </c>
    </row>
    <row r="740" spans="2:27" x14ac:dyDescent="0.3">
      <c r="B740" s="693" t="s">
        <v>215</v>
      </c>
      <c r="C740" s="693" t="s">
        <v>231</v>
      </c>
      <c r="D740" s="694">
        <v>987</v>
      </c>
      <c r="E740" s="694">
        <v>1054</v>
      </c>
      <c r="F740" s="694">
        <v>1176</v>
      </c>
      <c r="G740" s="695">
        <v>1025</v>
      </c>
      <c r="H740" s="695">
        <v>1180</v>
      </c>
      <c r="I740" s="695">
        <v>1156</v>
      </c>
      <c r="J740" s="724">
        <v>998</v>
      </c>
      <c r="K740" s="724">
        <v>1241</v>
      </c>
      <c r="L740" s="724">
        <v>1052</v>
      </c>
      <c r="M740" s="724">
        <v>1173</v>
      </c>
      <c r="N740" s="724">
        <v>942</v>
      </c>
      <c r="O740" s="724">
        <v>1216</v>
      </c>
      <c r="P740" s="724">
        <v>953</v>
      </c>
      <c r="Q740" s="724">
        <v>1336</v>
      </c>
      <c r="R740" s="724">
        <v>966</v>
      </c>
      <c r="S740" s="724">
        <v>1355</v>
      </c>
      <c r="T740" s="724">
        <v>1015</v>
      </c>
      <c r="U740" s="724">
        <v>1358</v>
      </c>
      <c r="V740" s="724">
        <v>955</v>
      </c>
      <c r="W740" s="724">
        <v>1355</v>
      </c>
      <c r="X740" s="724">
        <v>975</v>
      </c>
      <c r="Y740" s="724">
        <v>1345</v>
      </c>
      <c r="Z740" s="590">
        <v>1028</v>
      </c>
      <c r="AA740" s="726">
        <v>1354</v>
      </c>
    </row>
    <row r="741" spans="2:27" x14ac:dyDescent="0.3">
      <c r="B741" s="693" t="s">
        <v>215</v>
      </c>
      <c r="C741" s="693" t="s">
        <v>288</v>
      </c>
      <c r="D741" s="694">
        <v>751</v>
      </c>
      <c r="E741" s="694">
        <v>925</v>
      </c>
      <c r="F741" s="694">
        <v>1050</v>
      </c>
      <c r="G741" s="695">
        <v>911</v>
      </c>
      <c r="H741" s="695">
        <v>1041</v>
      </c>
      <c r="I741" s="695">
        <v>965</v>
      </c>
      <c r="J741" s="724">
        <v>758</v>
      </c>
      <c r="K741" s="724">
        <v>1178</v>
      </c>
      <c r="L741" s="724">
        <v>926</v>
      </c>
      <c r="M741" s="724">
        <v>1183</v>
      </c>
      <c r="N741" s="724">
        <v>992</v>
      </c>
      <c r="O741" s="724">
        <v>1172</v>
      </c>
      <c r="P741" s="724">
        <v>806</v>
      </c>
      <c r="Q741" s="724">
        <v>1186</v>
      </c>
      <c r="R741" s="724">
        <v>897</v>
      </c>
      <c r="S741" s="724">
        <v>1221</v>
      </c>
      <c r="T741" s="724">
        <v>868</v>
      </c>
      <c r="U741" s="724">
        <v>1244</v>
      </c>
      <c r="V741" s="724">
        <v>945</v>
      </c>
      <c r="W741" s="724">
        <v>1153</v>
      </c>
      <c r="X741" s="724">
        <v>926</v>
      </c>
      <c r="Y741" s="724">
        <v>1292</v>
      </c>
      <c r="Z741" s="590">
        <v>929</v>
      </c>
      <c r="AA741" s="726">
        <v>1262</v>
      </c>
    </row>
    <row r="742" spans="2:27" x14ac:dyDescent="0.3">
      <c r="B742" s="693" t="s">
        <v>215</v>
      </c>
      <c r="C742" s="693" t="s">
        <v>232</v>
      </c>
      <c r="D742" s="694">
        <v>651</v>
      </c>
      <c r="E742" s="694">
        <v>851</v>
      </c>
      <c r="F742" s="694">
        <v>825</v>
      </c>
      <c r="G742" s="695">
        <v>812</v>
      </c>
      <c r="H742" s="695">
        <v>977</v>
      </c>
      <c r="I742" s="695">
        <v>881</v>
      </c>
      <c r="J742" s="724">
        <v>800</v>
      </c>
      <c r="K742" s="724">
        <v>1060</v>
      </c>
      <c r="L742" s="724">
        <v>889</v>
      </c>
      <c r="M742" s="724">
        <v>1179</v>
      </c>
      <c r="N742" s="724">
        <v>855</v>
      </c>
      <c r="O742" s="724">
        <v>1137</v>
      </c>
      <c r="P742" s="724">
        <v>907</v>
      </c>
      <c r="Q742" s="724">
        <v>1083</v>
      </c>
      <c r="R742" s="724">
        <v>783</v>
      </c>
      <c r="S742" s="724">
        <v>1100</v>
      </c>
      <c r="T742" s="724">
        <v>851</v>
      </c>
      <c r="U742" s="724">
        <v>1153</v>
      </c>
      <c r="V742" s="724">
        <v>810</v>
      </c>
      <c r="W742" s="724">
        <v>1155</v>
      </c>
      <c r="X742" s="724">
        <v>887</v>
      </c>
      <c r="Y742" s="724">
        <v>1104</v>
      </c>
      <c r="Z742" s="590">
        <v>894</v>
      </c>
      <c r="AA742" s="726">
        <v>1185</v>
      </c>
    </row>
    <row r="743" spans="2:27" x14ac:dyDescent="0.3">
      <c r="B743" s="693" t="s">
        <v>215</v>
      </c>
      <c r="C743" s="693" t="s">
        <v>325</v>
      </c>
      <c r="D743" s="694">
        <v>0</v>
      </c>
      <c r="E743" s="694">
        <v>0</v>
      </c>
      <c r="F743" s="694">
        <v>0</v>
      </c>
      <c r="G743" s="695">
        <v>0</v>
      </c>
      <c r="H743" s="695">
        <v>0</v>
      </c>
      <c r="I743" s="695">
        <v>0</v>
      </c>
      <c r="J743" s="724">
        <v>0</v>
      </c>
      <c r="K743" s="724">
        <v>0</v>
      </c>
      <c r="L743" s="724">
        <v>0</v>
      </c>
      <c r="M743" s="724">
        <v>0</v>
      </c>
      <c r="N743" s="724">
        <v>0</v>
      </c>
      <c r="O743" s="724">
        <v>0</v>
      </c>
      <c r="P743" s="724">
        <v>0</v>
      </c>
      <c r="Q743" s="724">
        <v>0</v>
      </c>
      <c r="R743" s="724">
        <v>0</v>
      </c>
      <c r="S743" s="724">
        <v>0</v>
      </c>
      <c r="T743" s="724">
        <v>0</v>
      </c>
      <c r="U743" s="724">
        <v>0</v>
      </c>
      <c r="V743" s="724">
        <v>0</v>
      </c>
      <c r="W743" s="724">
        <v>0</v>
      </c>
      <c r="X743" s="724">
        <v>0</v>
      </c>
      <c r="Y743" s="724">
        <v>0</v>
      </c>
      <c r="Z743" s="590">
        <v>0</v>
      </c>
      <c r="AA743" s="726">
        <v>0</v>
      </c>
    </row>
    <row r="744" spans="2:27" x14ac:dyDescent="0.3">
      <c r="B744" s="693" t="s">
        <v>215</v>
      </c>
      <c r="C744" s="693" t="s">
        <v>326</v>
      </c>
      <c r="D744" s="694">
        <v>0</v>
      </c>
      <c r="E744" s="694">
        <v>0</v>
      </c>
      <c r="F744" s="694">
        <v>0</v>
      </c>
      <c r="G744" s="695">
        <v>0</v>
      </c>
      <c r="H744" s="695">
        <v>0</v>
      </c>
      <c r="I744" s="695">
        <v>0</v>
      </c>
      <c r="J744" s="724">
        <v>0</v>
      </c>
      <c r="K744" s="724">
        <v>0</v>
      </c>
      <c r="L744" s="724">
        <v>0</v>
      </c>
      <c r="M744" s="724">
        <v>0</v>
      </c>
      <c r="N744" s="724">
        <v>0</v>
      </c>
      <c r="O744" s="724">
        <v>0</v>
      </c>
      <c r="P744" s="724">
        <v>0</v>
      </c>
      <c r="Q744" s="724">
        <v>0</v>
      </c>
      <c r="R744" s="724">
        <v>0</v>
      </c>
      <c r="S744" s="724">
        <v>0</v>
      </c>
      <c r="T744" s="724">
        <v>0</v>
      </c>
      <c r="U744" s="724">
        <v>0</v>
      </c>
      <c r="V744" s="724">
        <v>0</v>
      </c>
      <c r="W744" s="724">
        <v>0</v>
      </c>
      <c r="X744" s="724">
        <v>0</v>
      </c>
      <c r="Y744" s="724">
        <v>0</v>
      </c>
      <c r="Z744" s="590">
        <v>0</v>
      </c>
      <c r="AA744" s="726">
        <v>0</v>
      </c>
    </row>
    <row r="745" spans="2:27" x14ac:dyDescent="0.3">
      <c r="B745" s="693" t="s">
        <v>215</v>
      </c>
      <c r="C745" s="693" t="s">
        <v>289</v>
      </c>
      <c r="D745" s="694">
        <v>87</v>
      </c>
      <c r="E745" s="694">
        <v>7</v>
      </c>
      <c r="F745" s="694">
        <v>71</v>
      </c>
      <c r="G745" s="695">
        <v>0</v>
      </c>
      <c r="H745" s="695">
        <v>54</v>
      </c>
      <c r="I745" s="695">
        <v>1</v>
      </c>
      <c r="J745" s="724">
        <v>74</v>
      </c>
      <c r="K745" s="724">
        <v>9</v>
      </c>
      <c r="L745" s="724">
        <v>48</v>
      </c>
      <c r="M745" s="724">
        <v>11</v>
      </c>
      <c r="N745" s="724">
        <v>68</v>
      </c>
      <c r="O745" s="724">
        <v>11</v>
      </c>
      <c r="P745" s="724">
        <v>22</v>
      </c>
      <c r="Q745" s="724">
        <v>14</v>
      </c>
      <c r="R745" s="724">
        <v>21</v>
      </c>
      <c r="S745" s="724">
        <v>11</v>
      </c>
      <c r="T745" s="724">
        <v>3</v>
      </c>
      <c r="U745" s="724">
        <v>4</v>
      </c>
      <c r="V745" s="724">
        <v>10</v>
      </c>
      <c r="W745" s="724">
        <v>6</v>
      </c>
      <c r="X745" s="724">
        <v>0</v>
      </c>
      <c r="Y745" s="724">
        <v>3</v>
      </c>
      <c r="Z745" s="590">
        <v>0</v>
      </c>
      <c r="AA745" s="726">
        <v>1</v>
      </c>
    </row>
    <row r="746" spans="2:27" x14ac:dyDescent="0.3">
      <c r="B746" s="693" t="s">
        <v>215</v>
      </c>
      <c r="C746" s="693" t="s">
        <v>290</v>
      </c>
      <c r="D746" s="694">
        <v>78</v>
      </c>
      <c r="E746" s="694">
        <v>20</v>
      </c>
      <c r="F746" s="694">
        <v>109</v>
      </c>
      <c r="G746" s="695">
        <v>7</v>
      </c>
      <c r="H746" s="695">
        <v>67</v>
      </c>
      <c r="I746" s="695">
        <v>5</v>
      </c>
      <c r="J746" s="724">
        <v>41</v>
      </c>
      <c r="K746" s="724">
        <v>6</v>
      </c>
      <c r="L746" s="724">
        <v>53</v>
      </c>
      <c r="M746" s="724">
        <v>17</v>
      </c>
      <c r="N746" s="724">
        <v>52</v>
      </c>
      <c r="O746" s="724">
        <v>21</v>
      </c>
      <c r="P746" s="724">
        <v>68</v>
      </c>
      <c r="Q746" s="724">
        <v>27</v>
      </c>
      <c r="R746" s="724">
        <v>44</v>
      </c>
      <c r="S746" s="724">
        <v>35</v>
      </c>
      <c r="T746" s="724">
        <v>54</v>
      </c>
      <c r="U746" s="724">
        <v>36</v>
      </c>
      <c r="V746" s="724">
        <v>33</v>
      </c>
      <c r="W746" s="724">
        <v>40</v>
      </c>
      <c r="X746" s="724">
        <v>9</v>
      </c>
      <c r="Y746" s="724">
        <v>30</v>
      </c>
      <c r="Z746" s="590">
        <v>5</v>
      </c>
      <c r="AA746" s="726">
        <v>42</v>
      </c>
    </row>
    <row r="747" spans="2:27" x14ac:dyDescent="0.3">
      <c r="B747" s="693" t="s">
        <v>215</v>
      </c>
      <c r="C747" s="693" t="s">
        <v>291</v>
      </c>
      <c r="D747" s="694">
        <v>187</v>
      </c>
      <c r="E747" s="694">
        <v>46</v>
      </c>
      <c r="F747" s="694">
        <v>163</v>
      </c>
      <c r="G747" s="695">
        <v>22</v>
      </c>
      <c r="H747" s="695">
        <v>247</v>
      </c>
      <c r="I747" s="695">
        <v>8</v>
      </c>
      <c r="J747" s="724">
        <v>180</v>
      </c>
      <c r="K747" s="724">
        <v>70</v>
      </c>
      <c r="L747" s="724">
        <v>176</v>
      </c>
      <c r="M747" s="724">
        <v>56</v>
      </c>
      <c r="N747" s="724">
        <v>162</v>
      </c>
      <c r="O747" s="724">
        <v>58</v>
      </c>
      <c r="P747" s="724">
        <v>259</v>
      </c>
      <c r="Q747" s="724">
        <v>87</v>
      </c>
      <c r="R747" s="724">
        <v>169</v>
      </c>
      <c r="S747" s="724">
        <v>119</v>
      </c>
      <c r="T747" s="724">
        <v>169</v>
      </c>
      <c r="U747" s="724">
        <v>155</v>
      </c>
      <c r="V747" s="724">
        <v>140</v>
      </c>
      <c r="W747" s="724">
        <v>168</v>
      </c>
      <c r="X747" s="724">
        <v>108</v>
      </c>
      <c r="Y747" s="724">
        <v>121</v>
      </c>
      <c r="Z747" s="590">
        <v>29</v>
      </c>
      <c r="AA747" s="726">
        <v>126</v>
      </c>
    </row>
    <row r="748" spans="2:27" x14ac:dyDescent="0.3">
      <c r="B748" s="693" t="s">
        <v>215</v>
      </c>
      <c r="C748" s="693" t="s">
        <v>292</v>
      </c>
      <c r="D748" s="694">
        <v>186</v>
      </c>
      <c r="E748" s="694">
        <v>20</v>
      </c>
      <c r="F748" s="694">
        <v>240</v>
      </c>
      <c r="G748" s="695">
        <v>49</v>
      </c>
      <c r="H748" s="695">
        <v>269</v>
      </c>
      <c r="I748" s="695">
        <v>4</v>
      </c>
      <c r="J748" s="724">
        <v>285</v>
      </c>
      <c r="K748" s="724">
        <v>40</v>
      </c>
      <c r="L748" s="724">
        <v>237</v>
      </c>
      <c r="M748" s="724">
        <v>74</v>
      </c>
      <c r="N748" s="724">
        <v>330</v>
      </c>
      <c r="O748" s="724">
        <v>59</v>
      </c>
      <c r="P748" s="724">
        <v>460</v>
      </c>
      <c r="Q748" s="724">
        <v>99</v>
      </c>
      <c r="R748" s="724">
        <v>314</v>
      </c>
      <c r="S748" s="724">
        <v>126</v>
      </c>
      <c r="T748" s="724">
        <v>398</v>
      </c>
      <c r="U748" s="724">
        <v>135</v>
      </c>
      <c r="V748" s="724">
        <v>281</v>
      </c>
      <c r="W748" s="724">
        <v>204</v>
      </c>
      <c r="X748" s="724">
        <v>285</v>
      </c>
      <c r="Y748" s="724">
        <v>190</v>
      </c>
      <c r="Z748" s="590">
        <v>141</v>
      </c>
      <c r="AA748" s="726">
        <v>140</v>
      </c>
    </row>
    <row r="749" spans="2:27" x14ac:dyDescent="0.3">
      <c r="B749" s="693" t="s">
        <v>215</v>
      </c>
      <c r="C749" s="693" t="s">
        <v>293</v>
      </c>
      <c r="D749" s="694">
        <v>141</v>
      </c>
      <c r="E749" s="694">
        <v>4</v>
      </c>
      <c r="F749" s="694">
        <v>275</v>
      </c>
      <c r="G749" s="695">
        <v>20</v>
      </c>
      <c r="H749" s="695">
        <v>187</v>
      </c>
      <c r="I749" s="695">
        <v>18</v>
      </c>
      <c r="J749" s="724">
        <v>103</v>
      </c>
      <c r="K749" s="724">
        <v>24</v>
      </c>
      <c r="L749" s="724">
        <v>186</v>
      </c>
      <c r="M749" s="724">
        <v>19</v>
      </c>
      <c r="N749" s="724">
        <v>201</v>
      </c>
      <c r="O749" s="724">
        <v>7</v>
      </c>
      <c r="P749" s="724">
        <v>371</v>
      </c>
      <c r="Q749" s="724">
        <v>76</v>
      </c>
      <c r="R749" s="724">
        <v>367</v>
      </c>
      <c r="S749" s="724">
        <v>31</v>
      </c>
      <c r="T749" s="724">
        <v>346</v>
      </c>
      <c r="U749" s="724">
        <v>26</v>
      </c>
      <c r="V749" s="724">
        <v>281</v>
      </c>
      <c r="W749" s="724">
        <v>74</v>
      </c>
      <c r="X749" s="724">
        <v>253</v>
      </c>
      <c r="Y749" s="724">
        <v>53</v>
      </c>
      <c r="Z749" s="590">
        <v>195</v>
      </c>
      <c r="AA749" s="726">
        <v>44</v>
      </c>
    </row>
    <row r="750" spans="2:27" x14ac:dyDescent="0.3">
      <c r="B750" s="693" t="s">
        <v>215</v>
      </c>
      <c r="C750" s="693" t="s">
        <v>294</v>
      </c>
      <c r="D750" s="694">
        <v>108</v>
      </c>
      <c r="E750" s="694">
        <v>2</v>
      </c>
      <c r="F750" s="694">
        <v>233</v>
      </c>
      <c r="G750" s="695">
        <v>0</v>
      </c>
      <c r="H750" s="695">
        <v>70</v>
      </c>
      <c r="I750" s="695">
        <v>1</v>
      </c>
      <c r="J750" s="724">
        <v>127</v>
      </c>
      <c r="K750" s="724">
        <v>13</v>
      </c>
      <c r="L750" s="724">
        <v>184</v>
      </c>
      <c r="M750" s="724">
        <v>42</v>
      </c>
      <c r="N750" s="724">
        <v>469</v>
      </c>
      <c r="O750" s="724">
        <v>69</v>
      </c>
      <c r="P750" s="724">
        <v>518</v>
      </c>
      <c r="Q750" s="724">
        <v>12</v>
      </c>
      <c r="R750" s="724">
        <v>458</v>
      </c>
      <c r="S750" s="724">
        <v>112</v>
      </c>
      <c r="T750" s="724">
        <v>591</v>
      </c>
      <c r="U750" s="724">
        <v>63</v>
      </c>
      <c r="V750" s="724">
        <v>366</v>
      </c>
      <c r="W750" s="724">
        <v>108</v>
      </c>
      <c r="X750" s="724">
        <v>501</v>
      </c>
      <c r="Y750" s="724">
        <v>104</v>
      </c>
      <c r="Z750" s="590">
        <v>285</v>
      </c>
      <c r="AA750" s="726">
        <v>128</v>
      </c>
    </row>
    <row r="751" spans="2:27" x14ac:dyDescent="0.3">
      <c r="B751" s="693" t="s">
        <v>215</v>
      </c>
      <c r="C751" s="693" t="s">
        <v>327</v>
      </c>
      <c r="D751" s="694">
        <v>0</v>
      </c>
      <c r="E751" s="694">
        <v>0</v>
      </c>
      <c r="F751" s="694">
        <v>67</v>
      </c>
      <c r="G751" s="695">
        <v>0</v>
      </c>
      <c r="H751" s="695">
        <v>79</v>
      </c>
      <c r="I751" s="695">
        <v>0</v>
      </c>
      <c r="J751" s="724">
        <v>98</v>
      </c>
      <c r="K751" s="724">
        <v>0</v>
      </c>
      <c r="L751" s="724">
        <v>73</v>
      </c>
      <c r="M751" s="724">
        <v>0</v>
      </c>
      <c r="N751" s="724">
        <v>106</v>
      </c>
      <c r="O751" s="724">
        <v>0</v>
      </c>
      <c r="P751" s="724">
        <v>95</v>
      </c>
      <c r="Q751" s="724">
        <v>0</v>
      </c>
      <c r="R751" s="724">
        <v>95</v>
      </c>
      <c r="S751" s="724">
        <v>0</v>
      </c>
      <c r="T751" s="724">
        <v>98</v>
      </c>
      <c r="U751" s="724">
        <v>0</v>
      </c>
      <c r="V751" s="724">
        <v>0</v>
      </c>
      <c r="W751" s="724">
        <v>0</v>
      </c>
      <c r="X751" s="724">
        <v>0</v>
      </c>
      <c r="Y751" s="724">
        <v>0</v>
      </c>
      <c r="Z751" s="590">
        <v>0</v>
      </c>
      <c r="AA751" s="726">
        <v>0</v>
      </c>
    </row>
    <row r="752" spans="2:27" x14ac:dyDescent="0.3">
      <c r="B752" s="693" t="s">
        <v>97</v>
      </c>
      <c r="C752" s="693" t="s">
        <v>223</v>
      </c>
      <c r="D752" s="694">
        <v>0</v>
      </c>
      <c r="E752" s="694">
        <v>0</v>
      </c>
      <c r="F752" s="694">
        <v>0</v>
      </c>
      <c r="G752" s="695">
        <v>0</v>
      </c>
      <c r="H752" s="695">
        <v>9</v>
      </c>
      <c r="I752" s="695">
        <v>16</v>
      </c>
      <c r="J752" s="724">
        <v>14</v>
      </c>
      <c r="K752" s="724">
        <v>0</v>
      </c>
      <c r="L752" s="724">
        <v>3</v>
      </c>
      <c r="M752" s="724">
        <v>0</v>
      </c>
      <c r="N752" s="724">
        <v>43</v>
      </c>
      <c r="O752" s="724">
        <v>0</v>
      </c>
      <c r="P752" s="724">
        <v>31</v>
      </c>
      <c r="Q752" s="724">
        <v>0</v>
      </c>
      <c r="R752" s="724">
        <v>37</v>
      </c>
      <c r="S752" s="724">
        <v>0</v>
      </c>
      <c r="T752" s="724">
        <v>30</v>
      </c>
      <c r="U752" s="724">
        <v>0</v>
      </c>
      <c r="V752" s="724">
        <v>5</v>
      </c>
      <c r="W752" s="724">
        <v>0</v>
      </c>
      <c r="X752" s="724">
        <v>5</v>
      </c>
      <c r="Y752" s="724">
        <v>0</v>
      </c>
      <c r="Z752" s="590">
        <v>7</v>
      </c>
      <c r="AA752" s="726">
        <v>0</v>
      </c>
    </row>
    <row r="753" spans="2:27" x14ac:dyDescent="0.3">
      <c r="B753" s="693" t="s">
        <v>97</v>
      </c>
      <c r="C753" s="693" t="s">
        <v>286</v>
      </c>
      <c r="D753" s="694">
        <v>0</v>
      </c>
      <c r="E753" s="694">
        <v>0</v>
      </c>
      <c r="F753" s="694">
        <v>0</v>
      </c>
      <c r="G753" s="695">
        <v>0</v>
      </c>
      <c r="H753" s="695">
        <v>2</v>
      </c>
      <c r="I753" s="695">
        <v>8</v>
      </c>
      <c r="J753" s="724">
        <v>13</v>
      </c>
      <c r="K753" s="724">
        <v>0</v>
      </c>
      <c r="L753" s="724">
        <v>14</v>
      </c>
      <c r="M753" s="724">
        <v>0</v>
      </c>
      <c r="N753" s="724">
        <v>50</v>
      </c>
      <c r="O753" s="724">
        <v>0</v>
      </c>
      <c r="P753" s="724">
        <v>51</v>
      </c>
      <c r="Q753" s="724">
        <v>0</v>
      </c>
      <c r="R753" s="724">
        <v>48</v>
      </c>
      <c r="S753" s="724">
        <v>0</v>
      </c>
      <c r="T753" s="724">
        <v>63</v>
      </c>
      <c r="U753" s="724">
        <v>0</v>
      </c>
      <c r="V753" s="724">
        <v>45</v>
      </c>
      <c r="W753" s="724">
        <v>0</v>
      </c>
      <c r="X753" s="724">
        <v>37</v>
      </c>
      <c r="Y753" s="724">
        <v>0</v>
      </c>
      <c r="Z753" s="590">
        <v>41</v>
      </c>
      <c r="AA753" s="726">
        <v>0</v>
      </c>
    </row>
    <row r="754" spans="2:27" x14ac:dyDescent="0.3">
      <c r="B754" s="693" t="s">
        <v>97</v>
      </c>
      <c r="C754" s="693" t="s">
        <v>255</v>
      </c>
      <c r="D754" s="694">
        <v>2936</v>
      </c>
      <c r="E754" s="694">
        <v>5640</v>
      </c>
      <c r="F754" s="694">
        <v>2638</v>
      </c>
      <c r="G754" s="695">
        <v>4809</v>
      </c>
      <c r="H754" s="695">
        <v>3189</v>
      </c>
      <c r="I754" s="695">
        <v>6129</v>
      </c>
      <c r="J754" s="724">
        <v>3300</v>
      </c>
      <c r="K754" s="724">
        <v>5827</v>
      </c>
      <c r="L754" s="724">
        <v>3101</v>
      </c>
      <c r="M754" s="724">
        <v>5486</v>
      </c>
      <c r="N754" s="724">
        <v>2802</v>
      </c>
      <c r="O754" s="724">
        <v>5953</v>
      </c>
      <c r="P754" s="724">
        <v>2740</v>
      </c>
      <c r="Q754" s="724">
        <v>5550</v>
      </c>
      <c r="R754" s="724">
        <v>2995</v>
      </c>
      <c r="S754" s="724">
        <v>5691</v>
      </c>
      <c r="T754" s="724">
        <v>2933</v>
      </c>
      <c r="U754" s="724">
        <v>5824</v>
      </c>
      <c r="V754" s="724">
        <v>2676</v>
      </c>
      <c r="W754" s="724">
        <v>5204</v>
      </c>
      <c r="X754" s="724">
        <v>2573</v>
      </c>
      <c r="Y754" s="724">
        <v>5220</v>
      </c>
      <c r="Z754" s="590">
        <v>2411</v>
      </c>
      <c r="AA754" s="726">
        <v>4874</v>
      </c>
    </row>
    <row r="755" spans="2:27" x14ac:dyDescent="0.3">
      <c r="B755" s="693" t="s">
        <v>97</v>
      </c>
      <c r="C755" s="693" t="s">
        <v>224</v>
      </c>
      <c r="D755" s="694">
        <v>3815</v>
      </c>
      <c r="E755" s="694">
        <v>10169</v>
      </c>
      <c r="F755" s="694">
        <v>4327</v>
      </c>
      <c r="G755" s="695">
        <v>9962</v>
      </c>
      <c r="H755" s="695">
        <v>3903</v>
      </c>
      <c r="I755" s="695">
        <v>8783</v>
      </c>
      <c r="J755" s="724">
        <v>4546</v>
      </c>
      <c r="K755" s="724">
        <v>10404</v>
      </c>
      <c r="L755" s="724">
        <v>4607</v>
      </c>
      <c r="M755" s="724">
        <v>9423</v>
      </c>
      <c r="N755" s="724">
        <v>4369</v>
      </c>
      <c r="O755" s="724">
        <v>9586</v>
      </c>
      <c r="P755" s="724">
        <v>4131</v>
      </c>
      <c r="Q755" s="724">
        <v>9523</v>
      </c>
      <c r="R755" s="724">
        <v>3828</v>
      </c>
      <c r="S755" s="724">
        <v>8795</v>
      </c>
      <c r="T755" s="724">
        <v>4121</v>
      </c>
      <c r="U755" s="724">
        <v>8517</v>
      </c>
      <c r="V755" s="724">
        <v>3814</v>
      </c>
      <c r="W755" s="724">
        <v>8493</v>
      </c>
      <c r="X755" s="724">
        <v>3621</v>
      </c>
      <c r="Y755" s="724">
        <v>7633</v>
      </c>
      <c r="Z755" s="590">
        <v>3235</v>
      </c>
      <c r="AA755" s="726">
        <v>6943</v>
      </c>
    </row>
    <row r="756" spans="2:27" x14ac:dyDescent="0.3">
      <c r="B756" s="693" t="s">
        <v>97</v>
      </c>
      <c r="C756" s="693" t="s">
        <v>225</v>
      </c>
      <c r="D756" s="694">
        <v>3565</v>
      </c>
      <c r="E756" s="694">
        <v>9909</v>
      </c>
      <c r="F756" s="694">
        <v>3876</v>
      </c>
      <c r="G756" s="695">
        <v>10559</v>
      </c>
      <c r="H756" s="695">
        <v>3757</v>
      </c>
      <c r="I756" s="695">
        <v>9030</v>
      </c>
      <c r="J756" s="724">
        <v>3512</v>
      </c>
      <c r="K756" s="724">
        <v>8727</v>
      </c>
      <c r="L756" s="724">
        <v>3738</v>
      </c>
      <c r="M756" s="724">
        <v>8794</v>
      </c>
      <c r="N756" s="724">
        <v>3858</v>
      </c>
      <c r="O756" s="724">
        <v>8539</v>
      </c>
      <c r="P756" s="724">
        <v>3600</v>
      </c>
      <c r="Q756" s="724">
        <v>8410</v>
      </c>
      <c r="R756" s="724">
        <v>3577</v>
      </c>
      <c r="S756" s="724">
        <v>8325</v>
      </c>
      <c r="T756" s="724">
        <v>3274</v>
      </c>
      <c r="U756" s="724">
        <v>7916</v>
      </c>
      <c r="V756" s="724">
        <v>3293</v>
      </c>
      <c r="W756" s="724">
        <v>7955</v>
      </c>
      <c r="X756" s="724">
        <v>3394</v>
      </c>
      <c r="Y756" s="724">
        <v>7800</v>
      </c>
      <c r="Z756" s="590">
        <v>3508</v>
      </c>
      <c r="AA756" s="726">
        <v>7609</v>
      </c>
    </row>
    <row r="757" spans="2:27" x14ac:dyDescent="0.3">
      <c r="B757" s="693" t="s">
        <v>97</v>
      </c>
      <c r="C757" s="693" t="s">
        <v>226</v>
      </c>
      <c r="D757" s="694">
        <v>3401</v>
      </c>
      <c r="E757" s="694">
        <v>10072</v>
      </c>
      <c r="F757" s="694">
        <v>3624</v>
      </c>
      <c r="G757" s="695">
        <v>9198</v>
      </c>
      <c r="H757" s="695">
        <v>3410</v>
      </c>
      <c r="I757" s="695">
        <v>8738</v>
      </c>
      <c r="J757" s="724">
        <v>3497</v>
      </c>
      <c r="K757" s="724">
        <v>7630</v>
      </c>
      <c r="L757" s="724">
        <v>3381</v>
      </c>
      <c r="M757" s="724">
        <v>7848</v>
      </c>
      <c r="N757" s="724">
        <v>3505</v>
      </c>
      <c r="O757" s="724">
        <v>7463</v>
      </c>
      <c r="P757" s="724">
        <v>3516</v>
      </c>
      <c r="Q757" s="724">
        <v>7513</v>
      </c>
      <c r="R757" s="724">
        <v>3374</v>
      </c>
      <c r="S757" s="724">
        <v>7471</v>
      </c>
      <c r="T757" s="724">
        <v>3316</v>
      </c>
      <c r="U757" s="724">
        <v>7577</v>
      </c>
      <c r="V757" s="724">
        <v>2895</v>
      </c>
      <c r="W757" s="724">
        <v>7506</v>
      </c>
      <c r="X757" s="724">
        <v>3157</v>
      </c>
      <c r="Y757" s="724">
        <v>7584</v>
      </c>
      <c r="Z757" s="590">
        <v>3277</v>
      </c>
      <c r="AA757" s="726">
        <v>8021</v>
      </c>
    </row>
    <row r="758" spans="2:27" x14ac:dyDescent="0.3">
      <c r="B758" s="693" t="s">
        <v>97</v>
      </c>
      <c r="C758" s="693" t="s">
        <v>227</v>
      </c>
      <c r="D758" s="694">
        <v>2824</v>
      </c>
      <c r="E758" s="694">
        <v>6502</v>
      </c>
      <c r="F758" s="694">
        <v>3321</v>
      </c>
      <c r="G758" s="695">
        <v>8374</v>
      </c>
      <c r="H758" s="695">
        <v>3086</v>
      </c>
      <c r="I758" s="695">
        <v>7478</v>
      </c>
      <c r="J758" s="724">
        <v>3011</v>
      </c>
      <c r="K758" s="724">
        <v>6586</v>
      </c>
      <c r="L758" s="724">
        <v>3121</v>
      </c>
      <c r="M758" s="724">
        <v>6515</v>
      </c>
      <c r="N758" s="724">
        <v>2961</v>
      </c>
      <c r="O758" s="724">
        <v>6139</v>
      </c>
      <c r="P758" s="724">
        <v>3167</v>
      </c>
      <c r="Q758" s="724">
        <v>6476</v>
      </c>
      <c r="R758" s="724">
        <v>3193</v>
      </c>
      <c r="S758" s="724">
        <v>6500</v>
      </c>
      <c r="T758" s="724">
        <v>3103</v>
      </c>
      <c r="U758" s="724">
        <v>6592</v>
      </c>
      <c r="V758" s="724">
        <v>2852</v>
      </c>
      <c r="W758" s="724">
        <v>7152</v>
      </c>
      <c r="X758" s="724">
        <v>2701</v>
      </c>
      <c r="Y758" s="724">
        <v>7031</v>
      </c>
      <c r="Z758" s="590">
        <v>3119</v>
      </c>
      <c r="AA758" s="726">
        <v>7502</v>
      </c>
    </row>
    <row r="759" spans="2:27" x14ac:dyDescent="0.3">
      <c r="B759" s="693" t="s">
        <v>97</v>
      </c>
      <c r="C759" s="693" t="s">
        <v>228</v>
      </c>
      <c r="D759" s="694">
        <v>2660</v>
      </c>
      <c r="E759" s="694">
        <v>4632</v>
      </c>
      <c r="F759" s="694">
        <v>2903</v>
      </c>
      <c r="G759" s="695">
        <v>5949</v>
      </c>
      <c r="H759" s="695">
        <v>2896</v>
      </c>
      <c r="I759" s="695">
        <v>6204</v>
      </c>
      <c r="J759" s="724">
        <v>2953</v>
      </c>
      <c r="K759" s="724">
        <v>5454</v>
      </c>
      <c r="L759" s="724">
        <v>2904</v>
      </c>
      <c r="M759" s="724">
        <v>5686</v>
      </c>
      <c r="N759" s="724">
        <v>3015</v>
      </c>
      <c r="O759" s="724">
        <v>5320</v>
      </c>
      <c r="P759" s="724">
        <v>2838</v>
      </c>
      <c r="Q759" s="724">
        <v>5215</v>
      </c>
      <c r="R759" s="724">
        <v>3061</v>
      </c>
      <c r="S759" s="724">
        <v>5341</v>
      </c>
      <c r="T759" s="724">
        <v>2992</v>
      </c>
      <c r="U759" s="724">
        <v>5782</v>
      </c>
      <c r="V759" s="724">
        <v>2820</v>
      </c>
      <c r="W759" s="724">
        <v>6202</v>
      </c>
      <c r="X759" s="724">
        <v>2804</v>
      </c>
      <c r="Y759" s="724">
        <v>6660</v>
      </c>
      <c r="Z759" s="590">
        <v>2753</v>
      </c>
      <c r="AA759" s="726">
        <v>7164</v>
      </c>
    </row>
    <row r="760" spans="2:27" x14ac:dyDescent="0.3">
      <c r="B760" s="693" t="s">
        <v>97</v>
      </c>
      <c r="C760" s="693" t="s">
        <v>229</v>
      </c>
      <c r="D760" s="694">
        <v>3521</v>
      </c>
      <c r="E760" s="694">
        <v>2247</v>
      </c>
      <c r="F760" s="694">
        <v>4001</v>
      </c>
      <c r="G760" s="695">
        <v>3134</v>
      </c>
      <c r="H760" s="695">
        <v>3715</v>
      </c>
      <c r="I760" s="695">
        <v>3473</v>
      </c>
      <c r="J760" s="724">
        <v>4014</v>
      </c>
      <c r="K760" s="724">
        <v>3631</v>
      </c>
      <c r="L760" s="724">
        <v>4130</v>
      </c>
      <c r="M760" s="724">
        <v>3809</v>
      </c>
      <c r="N760" s="724">
        <v>4124</v>
      </c>
      <c r="O760" s="724">
        <v>3989</v>
      </c>
      <c r="P760" s="724">
        <v>4236</v>
      </c>
      <c r="Q760" s="724">
        <v>4121</v>
      </c>
      <c r="R760" s="724">
        <v>4005</v>
      </c>
      <c r="S760" s="724">
        <v>3795</v>
      </c>
      <c r="T760" s="724">
        <v>4134</v>
      </c>
      <c r="U760" s="724">
        <v>4293</v>
      </c>
      <c r="V760" s="724">
        <v>3881</v>
      </c>
      <c r="W760" s="724">
        <v>5051</v>
      </c>
      <c r="X760" s="724">
        <v>3807</v>
      </c>
      <c r="Y760" s="724">
        <v>5384</v>
      </c>
      <c r="Z760" s="590">
        <v>4115</v>
      </c>
      <c r="AA760" s="726">
        <v>6019</v>
      </c>
    </row>
    <row r="761" spans="2:27" x14ac:dyDescent="0.3">
      <c r="B761" s="693" t="s">
        <v>97</v>
      </c>
      <c r="C761" s="693" t="s">
        <v>287</v>
      </c>
      <c r="D761" s="694">
        <v>3066</v>
      </c>
      <c r="E761" s="694">
        <v>1952</v>
      </c>
      <c r="F761" s="694">
        <v>3236</v>
      </c>
      <c r="G761" s="695">
        <v>2171</v>
      </c>
      <c r="H761" s="695">
        <v>3161</v>
      </c>
      <c r="I761" s="695">
        <v>2314</v>
      </c>
      <c r="J761" s="724">
        <v>3112</v>
      </c>
      <c r="K761" s="724">
        <v>2509</v>
      </c>
      <c r="L761" s="724">
        <v>3289</v>
      </c>
      <c r="M761" s="724">
        <v>2860</v>
      </c>
      <c r="N761" s="724">
        <v>3339</v>
      </c>
      <c r="O761" s="724">
        <v>3070</v>
      </c>
      <c r="P761" s="724">
        <v>3266</v>
      </c>
      <c r="Q761" s="724">
        <v>3149</v>
      </c>
      <c r="R761" s="724">
        <v>3452</v>
      </c>
      <c r="S761" s="724">
        <v>2949</v>
      </c>
      <c r="T761" s="724">
        <v>3399</v>
      </c>
      <c r="U761" s="724">
        <v>3253</v>
      </c>
      <c r="V761" s="724">
        <v>3359</v>
      </c>
      <c r="W761" s="724">
        <v>3858</v>
      </c>
      <c r="X761" s="724">
        <v>3332</v>
      </c>
      <c r="Y761" s="724">
        <v>4520</v>
      </c>
      <c r="Z761" s="590">
        <v>3543</v>
      </c>
      <c r="AA761" s="726">
        <v>5169</v>
      </c>
    </row>
    <row r="762" spans="2:27" x14ac:dyDescent="0.3">
      <c r="B762" s="693" t="s">
        <v>97</v>
      </c>
      <c r="C762" s="693" t="s">
        <v>230</v>
      </c>
      <c r="D762" s="694">
        <v>2724</v>
      </c>
      <c r="E762" s="694">
        <v>1571</v>
      </c>
      <c r="F762" s="694">
        <v>2792</v>
      </c>
      <c r="G762" s="695">
        <v>1810</v>
      </c>
      <c r="H762" s="695">
        <v>2544</v>
      </c>
      <c r="I762" s="695">
        <v>1667</v>
      </c>
      <c r="J762" s="724">
        <v>2670</v>
      </c>
      <c r="K762" s="724">
        <v>1811</v>
      </c>
      <c r="L762" s="724">
        <v>2663</v>
      </c>
      <c r="M762" s="724">
        <v>1965</v>
      </c>
      <c r="N762" s="724">
        <v>2779</v>
      </c>
      <c r="O762" s="724">
        <v>2383</v>
      </c>
      <c r="P762" s="724">
        <v>2919</v>
      </c>
      <c r="Q762" s="724">
        <v>2545</v>
      </c>
      <c r="R762" s="724">
        <v>2842</v>
      </c>
      <c r="S762" s="724">
        <v>2302</v>
      </c>
      <c r="T762" s="724">
        <v>2925</v>
      </c>
      <c r="U762" s="724">
        <v>2669</v>
      </c>
      <c r="V762" s="724">
        <v>2835</v>
      </c>
      <c r="W762" s="724">
        <v>2925</v>
      </c>
      <c r="X762" s="724">
        <v>2980</v>
      </c>
      <c r="Y762" s="724">
        <v>3492</v>
      </c>
      <c r="Z762" s="590">
        <v>3294</v>
      </c>
      <c r="AA762" s="726">
        <v>4214</v>
      </c>
    </row>
    <row r="763" spans="2:27" x14ac:dyDescent="0.3">
      <c r="B763" s="693" t="s">
        <v>97</v>
      </c>
      <c r="C763" s="693" t="s">
        <v>231</v>
      </c>
      <c r="D763" s="694">
        <v>2284</v>
      </c>
      <c r="E763" s="694">
        <v>1150</v>
      </c>
      <c r="F763" s="694">
        <v>2481</v>
      </c>
      <c r="G763" s="695">
        <v>1448</v>
      </c>
      <c r="H763" s="695">
        <v>2227</v>
      </c>
      <c r="I763" s="695">
        <v>1282</v>
      </c>
      <c r="J763" s="724">
        <v>2203</v>
      </c>
      <c r="K763" s="724">
        <v>1334</v>
      </c>
      <c r="L763" s="724">
        <v>2271</v>
      </c>
      <c r="M763" s="724">
        <v>1424</v>
      </c>
      <c r="N763" s="724">
        <v>2258</v>
      </c>
      <c r="O763" s="724">
        <v>1656</v>
      </c>
      <c r="P763" s="724">
        <v>2421</v>
      </c>
      <c r="Q763" s="724">
        <v>1969</v>
      </c>
      <c r="R763" s="724">
        <v>2470</v>
      </c>
      <c r="S763" s="724">
        <v>2009</v>
      </c>
      <c r="T763" s="724">
        <v>2422</v>
      </c>
      <c r="U763" s="724">
        <v>2074</v>
      </c>
      <c r="V763" s="724">
        <v>2533</v>
      </c>
      <c r="W763" s="724">
        <v>2295</v>
      </c>
      <c r="X763" s="724">
        <v>2509</v>
      </c>
      <c r="Y763" s="724">
        <v>2766</v>
      </c>
      <c r="Z763" s="590">
        <v>2822</v>
      </c>
      <c r="AA763" s="726">
        <v>3304</v>
      </c>
    </row>
    <row r="764" spans="2:27" x14ac:dyDescent="0.3">
      <c r="B764" s="693" t="s">
        <v>97</v>
      </c>
      <c r="C764" s="693" t="s">
        <v>288</v>
      </c>
      <c r="D764" s="694">
        <v>2127</v>
      </c>
      <c r="E764" s="694">
        <v>782</v>
      </c>
      <c r="F764" s="694">
        <v>2088</v>
      </c>
      <c r="G764" s="695">
        <v>864</v>
      </c>
      <c r="H764" s="695">
        <v>2089</v>
      </c>
      <c r="I764" s="695">
        <v>895</v>
      </c>
      <c r="J764" s="724">
        <v>1977</v>
      </c>
      <c r="K764" s="724">
        <v>951</v>
      </c>
      <c r="L764" s="724">
        <v>1991</v>
      </c>
      <c r="M764" s="724">
        <v>937</v>
      </c>
      <c r="N764" s="724">
        <v>2001</v>
      </c>
      <c r="O764" s="724">
        <v>1147</v>
      </c>
      <c r="P764" s="724">
        <v>2047</v>
      </c>
      <c r="Q764" s="724">
        <v>1206</v>
      </c>
      <c r="R764" s="724">
        <v>2174</v>
      </c>
      <c r="S764" s="724">
        <v>1401</v>
      </c>
      <c r="T764" s="724">
        <v>2257</v>
      </c>
      <c r="U764" s="724">
        <v>1741</v>
      </c>
      <c r="V764" s="724">
        <v>2186</v>
      </c>
      <c r="W764" s="724">
        <v>1684</v>
      </c>
      <c r="X764" s="724">
        <v>2286</v>
      </c>
      <c r="Y764" s="724">
        <v>2074</v>
      </c>
      <c r="Z764" s="590">
        <v>2448</v>
      </c>
      <c r="AA764" s="726">
        <v>2497</v>
      </c>
    </row>
    <row r="765" spans="2:27" x14ac:dyDescent="0.3">
      <c r="B765" s="693" t="s">
        <v>97</v>
      </c>
      <c r="C765" s="693" t="s">
        <v>232</v>
      </c>
      <c r="D765" s="694">
        <v>2167</v>
      </c>
      <c r="E765" s="694">
        <v>596</v>
      </c>
      <c r="F765" s="694">
        <v>1931</v>
      </c>
      <c r="G765" s="695">
        <v>639</v>
      </c>
      <c r="H765" s="695">
        <v>1819</v>
      </c>
      <c r="I765" s="695">
        <v>680</v>
      </c>
      <c r="J765" s="724">
        <v>1833</v>
      </c>
      <c r="K765" s="724">
        <v>696</v>
      </c>
      <c r="L765" s="724">
        <v>1684</v>
      </c>
      <c r="M765" s="724">
        <v>791</v>
      </c>
      <c r="N765" s="724">
        <v>1738</v>
      </c>
      <c r="O765" s="724">
        <v>869</v>
      </c>
      <c r="P765" s="724">
        <v>1730</v>
      </c>
      <c r="Q765" s="724">
        <v>954</v>
      </c>
      <c r="R765" s="724">
        <v>1810</v>
      </c>
      <c r="S765" s="724">
        <v>1071</v>
      </c>
      <c r="T765" s="724">
        <v>1912</v>
      </c>
      <c r="U765" s="724">
        <v>1262</v>
      </c>
      <c r="V765" s="724">
        <v>1890</v>
      </c>
      <c r="W765" s="724">
        <v>1531</v>
      </c>
      <c r="X765" s="724">
        <v>1872</v>
      </c>
      <c r="Y765" s="724">
        <v>1613</v>
      </c>
      <c r="Z765" s="590">
        <v>2085</v>
      </c>
      <c r="AA765" s="726">
        <v>1988</v>
      </c>
    </row>
    <row r="766" spans="2:27" x14ac:dyDescent="0.3">
      <c r="B766" s="693" t="s">
        <v>97</v>
      </c>
      <c r="C766" s="693" t="s">
        <v>325</v>
      </c>
      <c r="D766" s="694">
        <v>368</v>
      </c>
      <c r="E766" s="694">
        <v>40</v>
      </c>
      <c r="F766" s="694">
        <v>237</v>
      </c>
      <c r="G766" s="695">
        <v>84</v>
      </c>
      <c r="H766" s="695">
        <v>228</v>
      </c>
      <c r="I766" s="695">
        <v>50</v>
      </c>
      <c r="J766" s="724">
        <v>151</v>
      </c>
      <c r="K766" s="724">
        <v>67</v>
      </c>
      <c r="L766" s="724">
        <v>150</v>
      </c>
      <c r="M766" s="724">
        <v>46</v>
      </c>
      <c r="N766" s="724">
        <v>101</v>
      </c>
      <c r="O766" s="724">
        <v>60</v>
      </c>
      <c r="P766" s="724">
        <v>106</v>
      </c>
      <c r="Q766" s="724">
        <v>30</v>
      </c>
      <c r="R766" s="724">
        <v>94</v>
      </c>
      <c r="S766" s="724">
        <v>57</v>
      </c>
      <c r="T766" s="724">
        <v>164</v>
      </c>
      <c r="U766" s="724">
        <v>60</v>
      </c>
      <c r="V766" s="724">
        <v>182</v>
      </c>
      <c r="W766" s="724">
        <v>32</v>
      </c>
      <c r="X766" s="724">
        <v>97</v>
      </c>
      <c r="Y766" s="724">
        <v>40</v>
      </c>
      <c r="Z766" s="590">
        <v>70</v>
      </c>
      <c r="AA766" s="726">
        <v>41</v>
      </c>
    </row>
    <row r="767" spans="2:27" x14ac:dyDescent="0.3">
      <c r="B767" s="693" t="s">
        <v>97</v>
      </c>
      <c r="C767" s="693" t="s">
        <v>326</v>
      </c>
      <c r="D767" s="694">
        <v>235</v>
      </c>
      <c r="E767" s="694">
        <v>81</v>
      </c>
      <c r="F767" s="694">
        <v>342</v>
      </c>
      <c r="G767" s="695">
        <v>41</v>
      </c>
      <c r="H767" s="695">
        <v>340</v>
      </c>
      <c r="I767" s="695">
        <v>74</v>
      </c>
      <c r="J767" s="724">
        <v>212</v>
      </c>
      <c r="K767" s="724">
        <v>43</v>
      </c>
      <c r="L767" s="724">
        <v>157</v>
      </c>
      <c r="M767" s="724">
        <v>48</v>
      </c>
      <c r="N767" s="724">
        <v>98</v>
      </c>
      <c r="O767" s="724">
        <v>25</v>
      </c>
      <c r="P767" s="724">
        <v>55</v>
      </c>
      <c r="Q767" s="724">
        <v>42</v>
      </c>
      <c r="R767" s="724">
        <v>77</v>
      </c>
      <c r="S767" s="724">
        <v>24</v>
      </c>
      <c r="T767" s="724">
        <v>71</v>
      </c>
      <c r="U767" s="724">
        <v>25</v>
      </c>
      <c r="V767" s="724">
        <v>53</v>
      </c>
      <c r="W767" s="724">
        <v>37</v>
      </c>
      <c r="X767" s="724">
        <v>156</v>
      </c>
      <c r="Y767" s="724">
        <v>31</v>
      </c>
      <c r="Z767" s="590">
        <v>96</v>
      </c>
      <c r="AA767" s="726">
        <v>23</v>
      </c>
    </row>
    <row r="768" spans="2:27" x14ac:dyDescent="0.3">
      <c r="B768" s="693" t="s">
        <v>97</v>
      </c>
      <c r="C768" s="693" t="s">
        <v>289</v>
      </c>
      <c r="D768" s="694">
        <v>1574</v>
      </c>
      <c r="E768" s="694">
        <v>3390</v>
      </c>
      <c r="F768" s="694">
        <v>1372</v>
      </c>
      <c r="G768" s="695">
        <v>2706</v>
      </c>
      <c r="H768" s="695">
        <v>457</v>
      </c>
      <c r="I768" s="695">
        <v>1362</v>
      </c>
      <c r="J768" s="724">
        <v>87</v>
      </c>
      <c r="K768" s="724">
        <v>338</v>
      </c>
      <c r="L768" s="724">
        <v>270</v>
      </c>
      <c r="M768" s="724">
        <v>366</v>
      </c>
      <c r="N768" s="724">
        <v>1859</v>
      </c>
      <c r="O768" s="724">
        <v>2009</v>
      </c>
      <c r="P768" s="724">
        <v>1166</v>
      </c>
      <c r="Q768" s="724">
        <v>953</v>
      </c>
      <c r="R768" s="724">
        <v>158</v>
      </c>
      <c r="S768" s="724">
        <v>432</v>
      </c>
      <c r="T768" s="724">
        <v>436</v>
      </c>
      <c r="U768" s="724">
        <v>566</v>
      </c>
      <c r="V768" s="724">
        <v>213</v>
      </c>
      <c r="W768" s="724">
        <v>485</v>
      </c>
      <c r="X768" s="724">
        <v>0</v>
      </c>
      <c r="Y768" s="724">
        <v>0</v>
      </c>
      <c r="Z768" s="590">
        <v>4</v>
      </c>
      <c r="AA768" s="726">
        <v>24</v>
      </c>
    </row>
    <row r="769" spans="2:27" x14ac:dyDescent="0.3">
      <c r="B769" s="693" t="s">
        <v>97</v>
      </c>
      <c r="C769" s="693" t="s">
        <v>290</v>
      </c>
      <c r="D769" s="694">
        <v>396</v>
      </c>
      <c r="E769" s="694">
        <v>818</v>
      </c>
      <c r="F769" s="694">
        <v>1308</v>
      </c>
      <c r="G769" s="695">
        <v>4903</v>
      </c>
      <c r="H769" s="695">
        <v>764</v>
      </c>
      <c r="I769" s="695">
        <v>2167</v>
      </c>
      <c r="J769" s="724">
        <v>569</v>
      </c>
      <c r="K769" s="724">
        <v>1855</v>
      </c>
      <c r="L769" s="724">
        <v>636</v>
      </c>
      <c r="M769" s="724">
        <v>1740</v>
      </c>
      <c r="N769" s="724">
        <v>574</v>
      </c>
      <c r="O769" s="724">
        <v>1198</v>
      </c>
      <c r="P769" s="724">
        <v>1047</v>
      </c>
      <c r="Q769" s="724">
        <v>1160</v>
      </c>
      <c r="R769" s="724">
        <v>819</v>
      </c>
      <c r="S769" s="724">
        <v>1171</v>
      </c>
      <c r="T769" s="724">
        <v>616</v>
      </c>
      <c r="U769" s="724">
        <v>871</v>
      </c>
      <c r="V769" s="724">
        <v>548</v>
      </c>
      <c r="W769" s="724">
        <v>3313</v>
      </c>
      <c r="X769" s="724">
        <v>0</v>
      </c>
      <c r="Y769" s="724">
        <v>7</v>
      </c>
      <c r="Z769" s="590">
        <v>16</v>
      </c>
      <c r="AA769" s="726">
        <v>943</v>
      </c>
    </row>
    <row r="770" spans="2:27" x14ac:dyDescent="0.3">
      <c r="B770" s="693" t="s">
        <v>97</v>
      </c>
      <c r="C770" s="693" t="s">
        <v>291</v>
      </c>
      <c r="D770" s="694">
        <v>841</v>
      </c>
      <c r="E770" s="694">
        <v>813</v>
      </c>
      <c r="F770" s="694">
        <v>1374</v>
      </c>
      <c r="G770" s="695">
        <v>1560</v>
      </c>
      <c r="H770" s="695">
        <v>924</v>
      </c>
      <c r="I770" s="695">
        <v>2751</v>
      </c>
      <c r="J770" s="724">
        <v>873</v>
      </c>
      <c r="K770" s="724">
        <v>2001</v>
      </c>
      <c r="L770" s="724">
        <v>1177</v>
      </c>
      <c r="M770" s="724">
        <v>2583</v>
      </c>
      <c r="N770" s="724">
        <v>959</v>
      </c>
      <c r="O770" s="724">
        <v>1905</v>
      </c>
      <c r="P770" s="724">
        <v>718</v>
      </c>
      <c r="Q770" s="724">
        <v>732</v>
      </c>
      <c r="R770" s="724">
        <v>1059</v>
      </c>
      <c r="S770" s="724">
        <v>1850</v>
      </c>
      <c r="T770" s="724">
        <v>1045</v>
      </c>
      <c r="U770" s="724">
        <v>1040</v>
      </c>
      <c r="V770" s="724">
        <v>837</v>
      </c>
      <c r="W770" s="724">
        <v>2292</v>
      </c>
      <c r="X770" s="724">
        <v>0</v>
      </c>
      <c r="Y770" s="724">
        <v>146</v>
      </c>
      <c r="Z770" s="590">
        <v>92</v>
      </c>
      <c r="AA770" s="726">
        <v>1625</v>
      </c>
    </row>
    <row r="771" spans="2:27" x14ac:dyDescent="0.3">
      <c r="B771" s="693" t="s">
        <v>97</v>
      </c>
      <c r="C771" s="693" t="s">
        <v>292</v>
      </c>
      <c r="D771" s="694">
        <v>787</v>
      </c>
      <c r="E771" s="694">
        <v>516</v>
      </c>
      <c r="F771" s="694">
        <v>1099</v>
      </c>
      <c r="G771" s="695">
        <v>864</v>
      </c>
      <c r="H771" s="695">
        <v>898</v>
      </c>
      <c r="I771" s="695">
        <v>1049</v>
      </c>
      <c r="J771" s="724">
        <v>989</v>
      </c>
      <c r="K771" s="724">
        <v>1939</v>
      </c>
      <c r="L771" s="724">
        <v>1139</v>
      </c>
      <c r="M771" s="724">
        <v>2062</v>
      </c>
      <c r="N771" s="724">
        <v>1039</v>
      </c>
      <c r="O771" s="724">
        <v>1869</v>
      </c>
      <c r="P771" s="724">
        <v>912</v>
      </c>
      <c r="Q771" s="724">
        <v>620</v>
      </c>
      <c r="R771" s="724">
        <v>1033</v>
      </c>
      <c r="S771" s="724">
        <v>1361</v>
      </c>
      <c r="T771" s="724">
        <v>1156</v>
      </c>
      <c r="U771" s="724">
        <v>1204</v>
      </c>
      <c r="V771" s="724">
        <v>1009</v>
      </c>
      <c r="W771" s="724">
        <v>2144</v>
      </c>
      <c r="X771" s="724">
        <v>1</v>
      </c>
      <c r="Y771" s="724">
        <v>15</v>
      </c>
      <c r="Z771" s="590">
        <v>40</v>
      </c>
      <c r="AA771" s="726">
        <v>1011</v>
      </c>
    </row>
    <row r="772" spans="2:27" x14ac:dyDescent="0.3">
      <c r="B772" s="693" t="s">
        <v>97</v>
      </c>
      <c r="C772" s="693" t="s">
        <v>293</v>
      </c>
      <c r="D772" s="694">
        <v>630</v>
      </c>
      <c r="E772" s="694">
        <v>257</v>
      </c>
      <c r="F772" s="694">
        <v>482</v>
      </c>
      <c r="G772" s="695">
        <v>442</v>
      </c>
      <c r="H772" s="695">
        <v>579</v>
      </c>
      <c r="I772" s="695">
        <v>382</v>
      </c>
      <c r="J772" s="724">
        <v>942</v>
      </c>
      <c r="K772" s="724">
        <v>728</v>
      </c>
      <c r="L772" s="724">
        <v>981</v>
      </c>
      <c r="M772" s="724">
        <v>1348</v>
      </c>
      <c r="N772" s="724">
        <v>948</v>
      </c>
      <c r="O772" s="724">
        <v>1435</v>
      </c>
      <c r="P772" s="724">
        <v>802</v>
      </c>
      <c r="Q772" s="724">
        <v>479</v>
      </c>
      <c r="R772" s="724">
        <v>871</v>
      </c>
      <c r="S772" s="724">
        <v>862</v>
      </c>
      <c r="T772" s="724">
        <v>1032</v>
      </c>
      <c r="U772" s="724">
        <v>775</v>
      </c>
      <c r="V772" s="724">
        <v>865</v>
      </c>
      <c r="W772" s="724">
        <v>1407</v>
      </c>
      <c r="X772" s="724">
        <v>3</v>
      </c>
      <c r="Y772" s="724">
        <v>11</v>
      </c>
      <c r="Z772" s="590">
        <v>86</v>
      </c>
      <c r="AA772" s="726">
        <v>418</v>
      </c>
    </row>
    <row r="773" spans="2:27" x14ac:dyDescent="0.3">
      <c r="B773" s="693" t="s">
        <v>97</v>
      </c>
      <c r="C773" s="693" t="s">
        <v>294</v>
      </c>
      <c r="D773" s="694">
        <v>272</v>
      </c>
      <c r="E773" s="694">
        <v>73</v>
      </c>
      <c r="F773" s="694">
        <v>696</v>
      </c>
      <c r="G773" s="695">
        <v>327</v>
      </c>
      <c r="H773" s="695">
        <v>526</v>
      </c>
      <c r="I773" s="695">
        <v>280</v>
      </c>
      <c r="J773" s="724">
        <v>592</v>
      </c>
      <c r="K773" s="724">
        <v>422</v>
      </c>
      <c r="L773" s="724">
        <v>1013</v>
      </c>
      <c r="M773" s="724">
        <v>678</v>
      </c>
      <c r="N773" s="724">
        <v>612</v>
      </c>
      <c r="O773" s="724">
        <v>463</v>
      </c>
      <c r="P773" s="724">
        <v>711</v>
      </c>
      <c r="Q773" s="724">
        <v>421</v>
      </c>
      <c r="R773" s="724">
        <v>756</v>
      </c>
      <c r="S773" s="724">
        <v>570</v>
      </c>
      <c r="T773" s="724">
        <v>863</v>
      </c>
      <c r="U773" s="724">
        <v>699</v>
      </c>
      <c r="V773" s="724">
        <v>1259</v>
      </c>
      <c r="W773" s="724">
        <v>1076</v>
      </c>
      <c r="X773" s="724">
        <v>13</v>
      </c>
      <c r="Y773" s="724">
        <v>24</v>
      </c>
      <c r="Z773" s="590">
        <v>58</v>
      </c>
      <c r="AA773" s="726">
        <v>290</v>
      </c>
    </row>
    <row r="774" spans="2:27" x14ac:dyDescent="0.3">
      <c r="B774" s="693" t="s">
        <v>97</v>
      </c>
      <c r="C774" s="693" t="s">
        <v>327</v>
      </c>
      <c r="D774" s="694">
        <v>341</v>
      </c>
      <c r="E774" s="694">
        <v>52</v>
      </c>
      <c r="F774" s="694">
        <v>424</v>
      </c>
      <c r="G774" s="695">
        <v>79</v>
      </c>
      <c r="H774" s="695">
        <v>441</v>
      </c>
      <c r="I774" s="695">
        <v>62</v>
      </c>
      <c r="J774" s="724">
        <v>448</v>
      </c>
      <c r="K774" s="724">
        <v>180</v>
      </c>
      <c r="L774" s="724">
        <v>445</v>
      </c>
      <c r="M774" s="724">
        <v>105</v>
      </c>
      <c r="N774" s="724">
        <v>396</v>
      </c>
      <c r="O774" s="724">
        <v>80</v>
      </c>
      <c r="P774" s="724">
        <v>369</v>
      </c>
      <c r="Q774" s="724">
        <v>66</v>
      </c>
      <c r="R774" s="724">
        <v>321</v>
      </c>
      <c r="S774" s="724">
        <v>14</v>
      </c>
      <c r="T774" s="724">
        <v>331</v>
      </c>
      <c r="U774" s="724">
        <v>19</v>
      </c>
      <c r="V774" s="724">
        <v>286</v>
      </c>
      <c r="W774" s="724">
        <v>63</v>
      </c>
      <c r="X774" s="724">
        <v>249</v>
      </c>
      <c r="Y774" s="724">
        <v>56</v>
      </c>
      <c r="Z774" s="590">
        <v>218</v>
      </c>
      <c r="AA774" s="726">
        <v>56</v>
      </c>
    </row>
    <row r="775" spans="2:27" x14ac:dyDescent="0.3">
      <c r="B775" s="693" t="s">
        <v>98</v>
      </c>
      <c r="C775" s="693" t="s">
        <v>223</v>
      </c>
      <c r="D775" s="694">
        <v>92</v>
      </c>
      <c r="E775" s="694">
        <v>0</v>
      </c>
      <c r="F775" s="694">
        <v>233</v>
      </c>
      <c r="G775" s="695">
        <v>0</v>
      </c>
      <c r="H775" s="695">
        <v>315</v>
      </c>
      <c r="I775" s="695">
        <v>0</v>
      </c>
      <c r="J775" s="724">
        <v>313</v>
      </c>
      <c r="K775" s="724">
        <v>75</v>
      </c>
      <c r="L775" s="724">
        <v>443</v>
      </c>
      <c r="M775" s="724">
        <v>69</v>
      </c>
      <c r="N775" s="724">
        <v>358</v>
      </c>
      <c r="O775" s="724">
        <v>16</v>
      </c>
      <c r="P775" s="724">
        <v>256</v>
      </c>
      <c r="Q775" s="724">
        <v>0</v>
      </c>
      <c r="R775" s="724">
        <v>296</v>
      </c>
      <c r="S775" s="724">
        <v>0</v>
      </c>
      <c r="T775" s="724">
        <v>321</v>
      </c>
      <c r="U775" s="724">
        <v>0</v>
      </c>
      <c r="V775" s="724">
        <v>262</v>
      </c>
      <c r="W775" s="724">
        <v>0</v>
      </c>
      <c r="X775" s="724">
        <v>287</v>
      </c>
      <c r="Y775" s="724">
        <v>0</v>
      </c>
      <c r="Z775" s="590">
        <v>169</v>
      </c>
      <c r="AA775" s="726">
        <v>0</v>
      </c>
    </row>
    <row r="776" spans="2:27" x14ac:dyDescent="0.3">
      <c r="B776" s="693" t="s">
        <v>98</v>
      </c>
      <c r="C776" s="693" t="s">
        <v>286</v>
      </c>
      <c r="D776" s="694">
        <v>219</v>
      </c>
      <c r="E776" s="694">
        <v>0</v>
      </c>
      <c r="F776" s="694">
        <v>273</v>
      </c>
      <c r="G776" s="695">
        <v>0</v>
      </c>
      <c r="H776" s="695">
        <v>317</v>
      </c>
      <c r="I776" s="695">
        <v>0</v>
      </c>
      <c r="J776" s="724">
        <v>399</v>
      </c>
      <c r="K776" s="724">
        <v>30</v>
      </c>
      <c r="L776" s="724">
        <v>349</v>
      </c>
      <c r="M776" s="724">
        <v>11</v>
      </c>
      <c r="N776" s="724">
        <v>355</v>
      </c>
      <c r="O776" s="724">
        <v>0</v>
      </c>
      <c r="P776" s="724">
        <v>402</v>
      </c>
      <c r="Q776" s="724">
        <v>0</v>
      </c>
      <c r="R776" s="724">
        <v>318</v>
      </c>
      <c r="S776" s="724">
        <v>0</v>
      </c>
      <c r="T776" s="724">
        <v>470</v>
      </c>
      <c r="U776" s="724">
        <v>0</v>
      </c>
      <c r="V776" s="724">
        <v>482</v>
      </c>
      <c r="W776" s="724">
        <v>0</v>
      </c>
      <c r="X776" s="724">
        <v>487</v>
      </c>
      <c r="Y776" s="724">
        <v>0</v>
      </c>
      <c r="Z776" s="590">
        <v>351</v>
      </c>
      <c r="AA776" s="726">
        <v>0</v>
      </c>
    </row>
    <row r="777" spans="2:27" x14ac:dyDescent="0.3">
      <c r="B777" s="693" t="s">
        <v>98</v>
      </c>
      <c r="C777" s="693" t="s">
        <v>255</v>
      </c>
      <c r="D777" s="694">
        <v>1745</v>
      </c>
      <c r="E777" s="694">
        <v>422</v>
      </c>
      <c r="F777" s="694">
        <v>2054</v>
      </c>
      <c r="G777" s="695">
        <v>660</v>
      </c>
      <c r="H777" s="695">
        <v>1914</v>
      </c>
      <c r="I777" s="695">
        <v>494</v>
      </c>
      <c r="J777" s="724">
        <v>2244</v>
      </c>
      <c r="K777" s="724">
        <v>618</v>
      </c>
      <c r="L777" s="724">
        <v>2059</v>
      </c>
      <c r="M777" s="724">
        <v>463</v>
      </c>
      <c r="N777" s="724">
        <v>2174</v>
      </c>
      <c r="O777" s="724">
        <v>773</v>
      </c>
      <c r="P777" s="724">
        <v>2337</v>
      </c>
      <c r="Q777" s="724">
        <v>874</v>
      </c>
      <c r="R777" s="724">
        <v>2185</v>
      </c>
      <c r="S777" s="724">
        <v>722</v>
      </c>
      <c r="T777" s="724">
        <v>2397</v>
      </c>
      <c r="U777" s="724">
        <v>614</v>
      </c>
      <c r="V777" s="724">
        <v>2308</v>
      </c>
      <c r="W777" s="724">
        <v>553</v>
      </c>
      <c r="X777" s="724">
        <v>2215</v>
      </c>
      <c r="Y777" s="724">
        <v>564</v>
      </c>
      <c r="Z777" s="590">
        <v>2076</v>
      </c>
      <c r="AA777" s="726">
        <v>576</v>
      </c>
    </row>
    <row r="778" spans="2:27" x14ac:dyDescent="0.3">
      <c r="B778" s="693" t="s">
        <v>98</v>
      </c>
      <c r="C778" s="693" t="s">
        <v>224</v>
      </c>
      <c r="D778" s="694">
        <v>2242</v>
      </c>
      <c r="E778" s="694">
        <v>600</v>
      </c>
      <c r="F778" s="694">
        <v>2163</v>
      </c>
      <c r="G778" s="695">
        <v>621</v>
      </c>
      <c r="H778" s="695">
        <v>2114</v>
      </c>
      <c r="I778" s="695">
        <v>650</v>
      </c>
      <c r="J778" s="724">
        <v>2046</v>
      </c>
      <c r="K778" s="724">
        <v>597</v>
      </c>
      <c r="L778" s="724">
        <v>1936</v>
      </c>
      <c r="M778" s="724">
        <v>385</v>
      </c>
      <c r="N778" s="724">
        <v>2014</v>
      </c>
      <c r="O778" s="724">
        <v>481</v>
      </c>
      <c r="P778" s="724">
        <v>2079</v>
      </c>
      <c r="Q778" s="724">
        <v>598</v>
      </c>
      <c r="R778" s="724">
        <v>2173</v>
      </c>
      <c r="S778" s="724">
        <v>638</v>
      </c>
      <c r="T778" s="724">
        <v>2227</v>
      </c>
      <c r="U778" s="724">
        <v>595</v>
      </c>
      <c r="V778" s="724">
        <v>2272</v>
      </c>
      <c r="W778" s="724">
        <v>565</v>
      </c>
      <c r="X778" s="724">
        <v>2397</v>
      </c>
      <c r="Y778" s="724">
        <v>532</v>
      </c>
      <c r="Z778" s="590">
        <v>2365</v>
      </c>
      <c r="AA778" s="726">
        <v>504</v>
      </c>
    </row>
    <row r="779" spans="2:27" x14ac:dyDescent="0.3">
      <c r="B779" s="693" t="s">
        <v>98</v>
      </c>
      <c r="C779" s="693" t="s">
        <v>225</v>
      </c>
      <c r="D779" s="694">
        <v>2178</v>
      </c>
      <c r="E779" s="694">
        <v>689</v>
      </c>
      <c r="F779" s="694">
        <v>2489</v>
      </c>
      <c r="G779" s="695">
        <v>614</v>
      </c>
      <c r="H779" s="695">
        <v>2286</v>
      </c>
      <c r="I779" s="695">
        <v>574</v>
      </c>
      <c r="J779" s="724">
        <v>2119</v>
      </c>
      <c r="K779" s="724">
        <v>578</v>
      </c>
      <c r="L779" s="724">
        <v>1985</v>
      </c>
      <c r="M779" s="724">
        <v>422</v>
      </c>
      <c r="N779" s="724">
        <v>1935</v>
      </c>
      <c r="O779" s="724">
        <v>497</v>
      </c>
      <c r="P779" s="724">
        <v>2136</v>
      </c>
      <c r="Q779" s="724">
        <v>573</v>
      </c>
      <c r="R779" s="724">
        <v>2110</v>
      </c>
      <c r="S779" s="724">
        <v>541</v>
      </c>
      <c r="T779" s="724">
        <v>2314</v>
      </c>
      <c r="U779" s="724">
        <v>520</v>
      </c>
      <c r="V779" s="724">
        <v>2208</v>
      </c>
      <c r="W779" s="724">
        <v>551</v>
      </c>
      <c r="X779" s="724">
        <v>2278</v>
      </c>
      <c r="Y779" s="724">
        <v>549</v>
      </c>
      <c r="Z779" s="590">
        <v>2388</v>
      </c>
      <c r="AA779" s="726">
        <v>491</v>
      </c>
    </row>
    <row r="780" spans="2:27" x14ac:dyDescent="0.3">
      <c r="B780" s="693" t="s">
        <v>98</v>
      </c>
      <c r="C780" s="693" t="s">
        <v>226</v>
      </c>
      <c r="D780" s="694">
        <v>2434</v>
      </c>
      <c r="E780" s="694">
        <v>723</v>
      </c>
      <c r="F780" s="694">
        <v>2326</v>
      </c>
      <c r="G780" s="695">
        <v>646</v>
      </c>
      <c r="H780" s="695">
        <v>2248</v>
      </c>
      <c r="I780" s="695">
        <v>552</v>
      </c>
      <c r="J780" s="724">
        <v>2318</v>
      </c>
      <c r="K780" s="724">
        <v>506</v>
      </c>
      <c r="L780" s="724">
        <v>2040</v>
      </c>
      <c r="M780" s="724">
        <v>332</v>
      </c>
      <c r="N780" s="724">
        <v>2032</v>
      </c>
      <c r="O780" s="724">
        <v>502</v>
      </c>
      <c r="P780" s="724">
        <v>2080</v>
      </c>
      <c r="Q780" s="724">
        <v>533</v>
      </c>
      <c r="R780" s="724">
        <v>2069</v>
      </c>
      <c r="S780" s="724">
        <v>518</v>
      </c>
      <c r="T780" s="724">
        <v>2130</v>
      </c>
      <c r="U780" s="724">
        <v>499</v>
      </c>
      <c r="V780" s="724">
        <v>2282</v>
      </c>
      <c r="W780" s="724">
        <v>509</v>
      </c>
      <c r="X780" s="724">
        <v>2210</v>
      </c>
      <c r="Y780" s="724">
        <v>521</v>
      </c>
      <c r="Z780" s="590">
        <v>2293</v>
      </c>
      <c r="AA780" s="726">
        <v>531</v>
      </c>
    </row>
    <row r="781" spans="2:27" x14ac:dyDescent="0.3">
      <c r="B781" s="693" t="s">
        <v>98</v>
      </c>
      <c r="C781" s="693" t="s">
        <v>227</v>
      </c>
      <c r="D781" s="694">
        <v>2116</v>
      </c>
      <c r="E781" s="694">
        <v>596</v>
      </c>
      <c r="F781" s="694">
        <v>2505</v>
      </c>
      <c r="G781" s="695">
        <v>661</v>
      </c>
      <c r="H781" s="695">
        <v>2193</v>
      </c>
      <c r="I781" s="695">
        <v>591</v>
      </c>
      <c r="J781" s="724">
        <v>2151</v>
      </c>
      <c r="K781" s="724">
        <v>422</v>
      </c>
      <c r="L781" s="724">
        <v>2070</v>
      </c>
      <c r="M781" s="724">
        <v>363</v>
      </c>
      <c r="N781" s="724">
        <v>2026</v>
      </c>
      <c r="O781" s="724">
        <v>392</v>
      </c>
      <c r="P781" s="724">
        <v>1945</v>
      </c>
      <c r="Q781" s="724">
        <v>542</v>
      </c>
      <c r="R781" s="724">
        <v>2041</v>
      </c>
      <c r="S781" s="724">
        <v>483</v>
      </c>
      <c r="T781" s="724">
        <v>2056</v>
      </c>
      <c r="U781" s="724">
        <v>434</v>
      </c>
      <c r="V781" s="724">
        <v>2094</v>
      </c>
      <c r="W781" s="724">
        <v>472</v>
      </c>
      <c r="X781" s="724">
        <v>2169</v>
      </c>
      <c r="Y781" s="724">
        <v>499</v>
      </c>
      <c r="Z781" s="590">
        <v>2198</v>
      </c>
      <c r="AA781" s="726">
        <v>466</v>
      </c>
    </row>
    <row r="782" spans="2:27" x14ac:dyDescent="0.3">
      <c r="B782" s="693" t="s">
        <v>98</v>
      </c>
      <c r="C782" s="693" t="s">
        <v>228</v>
      </c>
      <c r="D782" s="694">
        <v>2061</v>
      </c>
      <c r="E782" s="694">
        <v>498</v>
      </c>
      <c r="F782" s="694">
        <v>2225</v>
      </c>
      <c r="G782" s="695">
        <v>529</v>
      </c>
      <c r="H782" s="695">
        <v>2279</v>
      </c>
      <c r="I782" s="695">
        <v>545</v>
      </c>
      <c r="J782" s="724">
        <v>2040</v>
      </c>
      <c r="K782" s="724">
        <v>451</v>
      </c>
      <c r="L782" s="724">
        <v>2106</v>
      </c>
      <c r="M782" s="724">
        <v>298</v>
      </c>
      <c r="N782" s="724">
        <v>2016</v>
      </c>
      <c r="O782" s="724">
        <v>380</v>
      </c>
      <c r="P782" s="724">
        <v>2046</v>
      </c>
      <c r="Q782" s="724">
        <v>441</v>
      </c>
      <c r="R782" s="724">
        <v>1945</v>
      </c>
      <c r="S782" s="724">
        <v>492</v>
      </c>
      <c r="T782" s="724">
        <v>2081</v>
      </c>
      <c r="U782" s="724">
        <v>437</v>
      </c>
      <c r="V782" s="724">
        <v>2101</v>
      </c>
      <c r="W782" s="724">
        <v>451</v>
      </c>
      <c r="X782" s="724">
        <v>2014</v>
      </c>
      <c r="Y782" s="724">
        <v>437</v>
      </c>
      <c r="Z782" s="590">
        <v>2187</v>
      </c>
      <c r="AA782" s="726">
        <v>517</v>
      </c>
    </row>
    <row r="783" spans="2:27" x14ac:dyDescent="0.3">
      <c r="B783" s="693" t="s">
        <v>98</v>
      </c>
      <c r="C783" s="693" t="s">
        <v>229</v>
      </c>
      <c r="D783" s="694">
        <v>2112</v>
      </c>
      <c r="E783" s="694">
        <v>301</v>
      </c>
      <c r="F783" s="694">
        <v>2354</v>
      </c>
      <c r="G783" s="695">
        <v>376</v>
      </c>
      <c r="H783" s="695">
        <v>2437</v>
      </c>
      <c r="I783" s="695">
        <v>303</v>
      </c>
      <c r="J783" s="724">
        <v>2559</v>
      </c>
      <c r="K783" s="724">
        <v>306</v>
      </c>
      <c r="L783" s="724">
        <v>2488</v>
      </c>
      <c r="M783" s="724">
        <v>270</v>
      </c>
      <c r="N783" s="724">
        <v>2541</v>
      </c>
      <c r="O783" s="724">
        <v>361</v>
      </c>
      <c r="P783" s="724">
        <v>2546</v>
      </c>
      <c r="Q783" s="724">
        <v>349</v>
      </c>
      <c r="R783" s="724">
        <v>2501</v>
      </c>
      <c r="S783" s="724">
        <v>318</v>
      </c>
      <c r="T783" s="724">
        <v>2386</v>
      </c>
      <c r="U783" s="724">
        <v>379</v>
      </c>
      <c r="V783" s="724">
        <v>2610</v>
      </c>
      <c r="W783" s="724">
        <v>372</v>
      </c>
      <c r="X783" s="724">
        <v>2594</v>
      </c>
      <c r="Y783" s="724">
        <v>398</v>
      </c>
      <c r="Z783" s="590">
        <v>2558</v>
      </c>
      <c r="AA783" s="726">
        <v>438</v>
      </c>
    </row>
    <row r="784" spans="2:27" x14ac:dyDescent="0.3">
      <c r="B784" s="693" t="s">
        <v>98</v>
      </c>
      <c r="C784" s="693" t="s">
        <v>287</v>
      </c>
      <c r="D784" s="694">
        <v>1969</v>
      </c>
      <c r="E784" s="694">
        <v>315</v>
      </c>
      <c r="F784" s="694">
        <v>2126</v>
      </c>
      <c r="G784" s="695">
        <v>260</v>
      </c>
      <c r="H784" s="695">
        <v>2115</v>
      </c>
      <c r="I784" s="695">
        <v>279</v>
      </c>
      <c r="J784" s="724">
        <v>2183</v>
      </c>
      <c r="K784" s="724">
        <v>191</v>
      </c>
      <c r="L784" s="724">
        <v>2185</v>
      </c>
      <c r="M784" s="724">
        <v>217</v>
      </c>
      <c r="N784" s="724">
        <v>2158</v>
      </c>
      <c r="O784" s="724">
        <v>262</v>
      </c>
      <c r="P784" s="724">
        <v>2289</v>
      </c>
      <c r="Q784" s="724">
        <v>322</v>
      </c>
      <c r="R784" s="724">
        <v>2236</v>
      </c>
      <c r="S784" s="724">
        <v>285</v>
      </c>
      <c r="T784" s="724">
        <v>2185</v>
      </c>
      <c r="U784" s="724">
        <v>283</v>
      </c>
      <c r="V784" s="724">
        <v>2076</v>
      </c>
      <c r="W784" s="724">
        <v>349</v>
      </c>
      <c r="X784" s="724">
        <v>2256</v>
      </c>
      <c r="Y784" s="724">
        <v>349</v>
      </c>
      <c r="Z784" s="590">
        <v>2268</v>
      </c>
      <c r="AA784" s="726">
        <v>377</v>
      </c>
    </row>
    <row r="785" spans="2:27" x14ac:dyDescent="0.3">
      <c r="B785" s="693" t="s">
        <v>98</v>
      </c>
      <c r="C785" s="693" t="s">
        <v>230</v>
      </c>
      <c r="D785" s="694">
        <v>1867</v>
      </c>
      <c r="E785" s="694">
        <v>208</v>
      </c>
      <c r="F785" s="694">
        <v>1718</v>
      </c>
      <c r="G785" s="695">
        <v>224</v>
      </c>
      <c r="H785" s="695">
        <v>1684</v>
      </c>
      <c r="I785" s="695">
        <v>218</v>
      </c>
      <c r="J785" s="724">
        <v>1915</v>
      </c>
      <c r="K785" s="724">
        <v>183</v>
      </c>
      <c r="L785" s="724">
        <v>1956</v>
      </c>
      <c r="M785" s="724">
        <v>172</v>
      </c>
      <c r="N785" s="724">
        <v>1866</v>
      </c>
      <c r="O785" s="724">
        <v>230</v>
      </c>
      <c r="P785" s="724">
        <v>1841</v>
      </c>
      <c r="Q785" s="724">
        <v>253</v>
      </c>
      <c r="R785" s="724">
        <v>1997</v>
      </c>
      <c r="S785" s="724">
        <v>228</v>
      </c>
      <c r="T785" s="724">
        <v>1941</v>
      </c>
      <c r="U785" s="724">
        <v>253</v>
      </c>
      <c r="V785" s="724">
        <v>1916</v>
      </c>
      <c r="W785" s="724">
        <v>225</v>
      </c>
      <c r="X785" s="724">
        <v>1821</v>
      </c>
      <c r="Y785" s="724">
        <v>318</v>
      </c>
      <c r="Z785" s="590">
        <v>2004</v>
      </c>
      <c r="AA785" s="726">
        <v>314</v>
      </c>
    </row>
    <row r="786" spans="2:27" x14ac:dyDescent="0.3">
      <c r="B786" s="693" t="s">
        <v>98</v>
      </c>
      <c r="C786" s="693" t="s">
        <v>231</v>
      </c>
      <c r="D786" s="694">
        <v>1672</v>
      </c>
      <c r="E786" s="694">
        <v>145</v>
      </c>
      <c r="F786" s="694">
        <v>1590</v>
      </c>
      <c r="G786" s="695">
        <v>158</v>
      </c>
      <c r="H786" s="695">
        <v>1474</v>
      </c>
      <c r="I786" s="695">
        <v>185</v>
      </c>
      <c r="J786" s="724">
        <v>1523</v>
      </c>
      <c r="K786" s="724">
        <v>144</v>
      </c>
      <c r="L786" s="724">
        <v>1674</v>
      </c>
      <c r="M786" s="724">
        <v>129</v>
      </c>
      <c r="N786" s="724">
        <v>1764</v>
      </c>
      <c r="O786" s="724">
        <v>159</v>
      </c>
      <c r="P786" s="724">
        <v>1739</v>
      </c>
      <c r="Q786" s="724">
        <v>191</v>
      </c>
      <c r="R786" s="724">
        <v>1645</v>
      </c>
      <c r="S786" s="724">
        <v>207</v>
      </c>
      <c r="T786" s="724">
        <v>1732</v>
      </c>
      <c r="U786" s="724">
        <v>199</v>
      </c>
      <c r="V786" s="724">
        <v>1755</v>
      </c>
      <c r="W786" s="724">
        <v>207</v>
      </c>
      <c r="X786" s="724">
        <v>1724</v>
      </c>
      <c r="Y786" s="724">
        <v>227</v>
      </c>
      <c r="Z786" s="590">
        <v>1717</v>
      </c>
      <c r="AA786" s="726">
        <v>266</v>
      </c>
    </row>
    <row r="787" spans="2:27" x14ac:dyDescent="0.3">
      <c r="B787" s="693" t="s">
        <v>98</v>
      </c>
      <c r="C787" s="693" t="s">
        <v>288</v>
      </c>
      <c r="D787" s="694">
        <v>1627</v>
      </c>
      <c r="E787" s="694">
        <v>114</v>
      </c>
      <c r="F787" s="694">
        <v>1474</v>
      </c>
      <c r="G787" s="695">
        <v>99</v>
      </c>
      <c r="H787" s="695">
        <v>1239</v>
      </c>
      <c r="I787" s="695">
        <v>100</v>
      </c>
      <c r="J787" s="724">
        <v>1256</v>
      </c>
      <c r="K787" s="724">
        <v>130</v>
      </c>
      <c r="L787" s="724">
        <v>1381</v>
      </c>
      <c r="M787" s="724">
        <v>106</v>
      </c>
      <c r="N787" s="724">
        <v>1427</v>
      </c>
      <c r="O787" s="724">
        <v>101</v>
      </c>
      <c r="P787" s="724">
        <v>1517</v>
      </c>
      <c r="Q787" s="724">
        <v>143</v>
      </c>
      <c r="R787" s="724">
        <v>1534</v>
      </c>
      <c r="S787" s="724">
        <v>147</v>
      </c>
      <c r="T787" s="724">
        <v>1467</v>
      </c>
      <c r="U787" s="724">
        <v>159</v>
      </c>
      <c r="V787" s="724">
        <v>1538</v>
      </c>
      <c r="W787" s="724">
        <v>133</v>
      </c>
      <c r="X787" s="724">
        <v>1586</v>
      </c>
      <c r="Y787" s="724">
        <v>169</v>
      </c>
      <c r="Z787" s="590">
        <v>1567</v>
      </c>
      <c r="AA787" s="726">
        <v>169</v>
      </c>
    </row>
    <row r="788" spans="2:27" x14ac:dyDescent="0.3">
      <c r="B788" s="693" t="s">
        <v>98</v>
      </c>
      <c r="C788" s="693" t="s">
        <v>232</v>
      </c>
      <c r="D788" s="694">
        <v>1286</v>
      </c>
      <c r="E788" s="694">
        <v>76</v>
      </c>
      <c r="F788" s="694">
        <v>1349</v>
      </c>
      <c r="G788" s="695">
        <v>82</v>
      </c>
      <c r="H788" s="695">
        <v>1243</v>
      </c>
      <c r="I788" s="695">
        <v>91</v>
      </c>
      <c r="J788" s="724">
        <v>1171</v>
      </c>
      <c r="K788" s="724">
        <v>91</v>
      </c>
      <c r="L788" s="724">
        <v>1147</v>
      </c>
      <c r="M788" s="724">
        <v>110</v>
      </c>
      <c r="N788" s="724">
        <v>1155</v>
      </c>
      <c r="O788" s="724">
        <v>91</v>
      </c>
      <c r="P788" s="724">
        <v>1276</v>
      </c>
      <c r="Q788" s="724">
        <v>87</v>
      </c>
      <c r="R788" s="724">
        <v>1304</v>
      </c>
      <c r="S788" s="724">
        <v>111</v>
      </c>
      <c r="T788" s="724">
        <v>1267</v>
      </c>
      <c r="U788" s="724">
        <v>139</v>
      </c>
      <c r="V788" s="724">
        <v>1190</v>
      </c>
      <c r="W788" s="724">
        <v>132</v>
      </c>
      <c r="X788" s="724">
        <v>1325</v>
      </c>
      <c r="Y788" s="724">
        <v>117</v>
      </c>
      <c r="Z788" s="590">
        <v>1344</v>
      </c>
      <c r="AA788" s="726">
        <v>142</v>
      </c>
    </row>
    <row r="789" spans="2:27" x14ac:dyDescent="0.3">
      <c r="B789" s="693" t="s">
        <v>98</v>
      </c>
      <c r="C789" s="693" t="s">
        <v>325</v>
      </c>
      <c r="D789" s="694">
        <v>0</v>
      </c>
      <c r="E789" s="694">
        <v>0</v>
      </c>
      <c r="F789" s="694">
        <v>0</v>
      </c>
      <c r="G789" s="695">
        <v>0</v>
      </c>
      <c r="H789" s="695">
        <v>0</v>
      </c>
      <c r="I789" s="695">
        <v>0</v>
      </c>
      <c r="J789" s="724">
        <v>0</v>
      </c>
      <c r="K789" s="724">
        <v>0</v>
      </c>
      <c r="L789" s="724">
        <v>0</v>
      </c>
      <c r="M789" s="724">
        <v>0</v>
      </c>
      <c r="N789" s="724">
        <v>0</v>
      </c>
      <c r="O789" s="724">
        <v>0</v>
      </c>
      <c r="P789" s="724">
        <v>0</v>
      </c>
      <c r="Q789" s="724">
        <v>0</v>
      </c>
      <c r="R789" s="724">
        <v>0</v>
      </c>
      <c r="S789" s="724">
        <v>0</v>
      </c>
      <c r="T789" s="724">
        <v>0</v>
      </c>
      <c r="U789" s="724">
        <v>0</v>
      </c>
      <c r="V789" s="724">
        <v>0</v>
      </c>
      <c r="W789" s="724">
        <v>0</v>
      </c>
      <c r="X789" s="724">
        <v>0</v>
      </c>
      <c r="Y789" s="724">
        <v>0</v>
      </c>
      <c r="Z789" s="590">
        <v>0</v>
      </c>
      <c r="AA789" s="726">
        <v>0</v>
      </c>
    </row>
    <row r="790" spans="2:27" x14ac:dyDescent="0.3">
      <c r="B790" s="693" t="s">
        <v>98</v>
      </c>
      <c r="C790" s="693" t="s">
        <v>326</v>
      </c>
      <c r="D790" s="694">
        <v>0</v>
      </c>
      <c r="E790" s="694">
        <v>0</v>
      </c>
      <c r="F790" s="694">
        <v>0</v>
      </c>
      <c r="G790" s="695">
        <v>0</v>
      </c>
      <c r="H790" s="695">
        <v>0</v>
      </c>
      <c r="I790" s="695">
        <v>0</v>
      </c>
      <c r="J790" s="724">
        <v>0</v>
      </c>
      <c r="K790" s="724">
        <v>0</v>
      </c>
      <c r="L790" s="724">
        <v>0</v>
      </c>
      <c r="M790" s="724">
        <v>0</v>
      </c>
      <c r="N790" s="724">
        <v>0</v>
      </c>
      <c r="O790" s="724">
        <v>0</v>
      </c>
      <c r="P790" s="724">
        <v>0</v>
      </c>
      <c r="Q790" s="724">
        <v>0</v>
      </c>
      <c r="R790" s="724">
        <v>0</v>
      </c>
      <c r="S790" s="724">
        <v>0</v>
      </c>
      <c r="T790" s="724">
        <v>0</v>
      </c>
      <c r="U790" s="724">
        <v>0</v>
      </c>
      <c r="V790" s="724">
        <v>0</v>
      </c>
      <c r="W790" s="724">
        <v>0</v>
      </c>
      <c r="X790" s="724">
        <v>0</v>
      </c>
      <c r="Y790" s="724">
        <v>0</v>
      </c>
      <c r="Z790" s="590">
        <v>0</v>
      </c>
      <c r="AA790" s="726">
        <v>0</v>
      </c>
    </row>
    <row r="791" spans="2:27" x14ac:dyDescent="0.3">
      <c r="B791" s="693" t="s">
        <v>98</v>
      </c>
      <c r="C791" s="693" t="s">
        <v>289</v>
      </c>
      <c r="D791" s="694">
        <v>540</v>
      </c>
      <c r="E791" s="694">
        <v>21</v>
      </c>
      <c r="F791" s="694">
        <v>15</v>
      </c>
      <c r="G791" s="695">
        <v>0</v>
      </c>
      <c r="H791" s="695">
        <v>760</v>
      </c>
      <c r="I791" s="695">
        <v>25</v>
      </c>
      <c r="J791" s="724">
        <v>1339</v>
      </c>
      <c r="K791" s="724">
        <v>342</v>
      </c>
      <c r="L791" s="724">
        <v>0</v>
      </c>
      <c r="M791" s="724">
        <v>0</v>
      </c>
      <c r="N791" s="724">
        <v>0</v>
      </c>
      <c r="O791" s="724">
        <v>0</v>
      </c>
      <c r="P791" s="724">
        <v>20</v>
      </c>
      <c r="Q791" s="724">
        <v>0</v>
      </c>
      <c r="R791" s="724">
        <v>467</v>
      </c>
      <c r="S791" s="724">
        <v>25</v>
      </c>
      <c r="T791" s="724">
        <v>852</v>
      </c>
      <c r="U791" s="724">
        <v>150</v>
      </c>
      <c r="V791" s="724">
        <v>0</v>
      </c>
      <c r="W791" s="724">
        <v>0</v>
      </c>
      <c r="X791" s="724">
        <v>0</v>
      </c>
      <c r="Y791" s="724">
        <v>0</v>
      </c>
      <c r="Z791" s="590">
        <v>0</v>
      </c>
      <c r="AA791" s="726">
        <v>0</v>
      </c>
    </row>
    <row r="792" spans="2:27" x14ac:dyDescent="0.3">
      <c r="B792" s="693" t="s">
        <v>98</v>
      </c>
      <c r="C792" s="693" t="s">
        <v>290</v>
      </c>
      <c r="D792" s="694">
        <v>89</v>
      </c>
      <c r="E792" s="694">
        <v>0</v>
      </c>
      <c r="F792" s="694">
        <v>26</v>
      </c>
      <c r="G792" s="695">
        <v>0</v>
      </c>
      <c r="H792" s="695">
        <v>45</v>
      </c>
      <c r="I792" s="695">
        <v>22</v>
      </c>
      <c r="J792" s="724">
        <v>436</v>
      </c>
      <c r="K792" s="724">
        <v>186</v>
      </c>
      <c r="L792" s="724">
        <v>40</v>
      </c>
      <c r="M792" s="724">
        <v>0</v>
      </c>
      <c r="N792" s="724">
        <v>0</v>
      </c>
      <c r="O792" s="724">
        <v>0</v>
      </c>
      <c r="P792" s="724">
        <v>29</v>
      </c>
      <c r="Q792" s="724">
        <v>0</v>
      </c>
      <c r="R792" s="724">
        <v>26</v>
      </c>
      <c r="S792" s="724">
        <v>0</v>
      </c>
      <c r="T792" s="724">
        <v>43</v>
      </c>
      <c r="U792" s="724">
        <v>0</v>
      </c>
      <c r="V792" s="724">
        <v>37</v>
      </c>
      <c r="W792" s="724">
        <v>0</v>
      </c>
      <c r="X792" s="724">
        <v>8</v>
      </c>
      <c r="Y792" s="724">
        <v>0</v>
      </c>
      <c r="Z792" s="590">
        <v>14</v>
      </c>
      <c r="AA792" s="726">
        <v>0</v>
      </c>
    </row>
    <row r="793" spans="2:27" x14ac:dyDescent="0.3">
      <c r="B793" s="693" t="s">
        <v>98</v>
      </c>
      <c r="C793" s="693" t="s">
        <v>291</v>
      </c>
      <c r="D793" s="694">
        <v>211</v>
      </c>
      <c r="E793" s="694">
        <v>0</v>
      </c>
      <c r="F793" s="694">
        <v>212</v>
      </c>
      <c r="G793" s="695">
        <v>17</v>
      </c>
      <c r="H793" s="695">
        <v>193</v>
      </c>
      <c r="I793" s="695">
        <v>0</v>
      </c>
      <c r="J793" s="724">
        <v>157</v>
      </c>
      <c r="K793" s="724">
        <v>0</v>
      </c>
      <c r="L793" s="724">
        <v>213</v>
      </c>
      <c r="M793" s="724">
        <v>0</v>
      </c>
      <c r="N793" s="724">
        <v>192</v>
      </c>
      <c r="O793" s="724">
        <v>0</v>
      </c>
      <c r="P793" s="724">
        <v>246</v>
      </c>
      <c r="Q793" s="724">
        <v>0</v>
      </c>
      <c r="R793" s="724">
        <v>223</v>
      </c>
      <c r="S793" s="724">
        <v>0</v>
      </c>
      <c r="T793" s="724">
        <v>220</v>
      </c>
      <c r="U793" s="724">
        <v>2</v>
      </c>
      <c r="V793" s="724">
        <v>232</v>
      </c>
      <c r="W793" s="724">
        <v>0</v>
      </c>
      <c r="X793" s="724">
        <v>191</v>
      </c>
      <c r="Y793" s="724">
        <v>0</v>
      </c>
      <c r="Z793" s="590">
        <v>142</v>
      </c>
      <c r="AA793" s="726">
        <v>0</v>
      </c>
    </row>
    <row r="794" spans="2:27" x14ac:dyDescent="0.3">
      <c r="B794" s="693" t="s">
        <v>98</v>
      </c>
      <c r="C794" s="693" t="s">
        <v>292</v>
      </c>
      <c r="D794" s="694">
        <v>385</v>
      </c>
      <c r="E794" s="694">
        <v>0</v>
      </c>
      <c r="F794" s="694">
        <v>355</v>
      </c>
      <c r="G794" s="695">
        <v>6</v>
      </c>
      <c r="H794" s="695">
        <v>342</v>
      </c>
      <c r="I794" s="695">
        <v>0</v>
      </c>
      <c r="J794" s="724">
        <v>222</v>
      </c>
      <c r="K794" s="724">
        <v>0</v>
      </c>
      <c r="L794" s="724">
        <v>259</v>
      </c>
      <c r="M794" s="724">
        <v>4</v>
      </c>
      <c r="N794" s="724">
        <v>329</v>
      </c>
      <c r="O794" s="724">
        <v>0</v>
      </c>
      <c r="P794" s="724">
        <v>380</v>
      </c>
      <c r="Q794" s="724">
        <v>0</v>
      </c>
      <c r="R794" s="724">
        <v>325</v>
      </c>
      <c r="S794" s="724">
        <v>0</v>
      </c>
      <c r="T794" s="724">
        <v>317</v>
      </c>
      <c r="U794" s="724">
        <v>3</v>
      </c>
      <c r="V794" s="724">
        <v>320</v>
      </c>
      <c r="W794" s="724">
        <v>0</v>
      </c>
      <c r="X794" s="724">
        <v>319</v>
      </c>
      <c r="Y794" s="724">
        <v>0</v>
      </c>
      <c r="Z794" s="590">
        <v>215</v>
      </c>
      <c r="AA794" s="726">
        <v>0</v>
      </c>
    </row>
    <row r="795" spans="2:27" x14ac:dyDescent="0.3">
      <c r="B795" s="693" t="s">
        <v>98</v>
      </c>
      <c r="C795" s="693" t="s">
        <v>293</v>
      </c>
      <c r="D795" s="694">
        <v>316</v>
      </c>
      <c r="E795" s="694">
        <v>0</v>
      </c>
      <c r="F795" s="694">
        <v>429</v>
      </c>
      <c r="G795" s="695">
        <v>6</v>
      </c>
      <c r="H795" s="695">
        <v>248</v>
      </c>
      <c r="I795" s="695">
        <v>0</v>
      </c>
      <c r="J795" s="724">
        <v>314</v>
      </c>
      <c r="K795" s="724">
        <v>0</v>
      </c>
      <c r="L795" s="724">
        <v>230</v>
      </c>
      <c r="M795" s="724">
        <v>0</v>
      </c>
      <c r="N795" s="724">
        <v>208</v>
      </c>
      <c r="O795" s="724">
        <v>0</v>
      </c>
      <c r="P795" s="724">
        <v>286</v>
      </c>
      <c r="Q795" s="724">
        <v>0</v>
      </c>
      <c r="R795" s="724">
        <v>396</v>
      </c>
      <c r="S795" s="724">
        <v>0</v>
      </c>
      <c r="T795" s="724">
        <v>261</v>
      </c>
      <c r="U795" s="724">
        <v>0</v>
      </c>
      <c r="V795" s="724">
        <v>177</v>
      </c>
      <c r="W795" s="724">
        <v>0</v>
      </c>
      <c r="X795" s="724">
        <v>178</v>
      </c>
      <c r="Y795" s="724">
        <v>0</v>
      </c>
      <c r="Z795" s="590">
        <v>336</v>
      </c>
      <c r="AA795" s="726">
        <v>0</v>
      </c>
    </row>
    <row r="796" spans="2:27" x14ac:dyDescent="0.3">
      <c r="B796" s="693" t="s">
        <v>98</v>
      </c>
      <c r="C796" s="693" t="s">
        <v>294</v>
      </c>
      <c r="D796" s="694">
        <v>0</v>
      </c>
      <c r="E796" s="694">
        <v>0</v>
      </c>
      <c r="F796" s="694">
        <v>47</v>
      </c>
      <c r="G796" s="695">
        <v>0</v>
      </c>
      <c r="H796" s="695">
        <v>83</v>
      </c>
      <c r="I796" s="695">
        <v>0</v>
      </c>
      <c r="J796" s="724">
        <v>74</v>
      </c>
      <c r="K796" s="724">
        <v>0</v>
      </c>
      <c r="L796" s="724">
        <v>37</v>
      </c>
      <c r="M796" s="724">
        <v>0</v>
      </c>
      <c r="N796" s="724">
        <v>124</v>
      </c>
      <c r="O796" s="724">
        <v>0</v>
      </c>
      <c r="P796" s="724">
        <v>210</v>
      </c>
      <c r="Q796" s="724">
        <v>0</v>
      </c>
      <c r="R796" s="724">
        <v>138</v>
      </c>
      <c r="S796" s="724">
        <v>0</v>
      </c>
      <c r="T796" s="724">
        <v>301</v>
      </c>
      <c r="U796" s="724">
        <v>7</v>
      </c>
      <c r="V796" s="724">
        <v>418</v>
      </c>
      <c r="W796" s="724">
        <v>3</v>
      </c>
      <c r="X796" s="724">
        <v>448</v>
      </c>
      <c r="Y796" s="724">
        <v>0</v>
      </c>
      <c r="Z796" s="590">
        <v>257</v>
      </c>
      <c r="AA796" s="726">
        <v>0</v>
      </c>
    </row>
    <row r="797" spans="2:27" x14ac:dyDescent="0.3">
      <c r="B797" s="693" t="s">
        <v>98</v>
      </c>
      <c r="C797" s="693" t="s">
        <v>327</v>
      </c>
      <c r="D797" s="694">
        <v>0</v>
      </c>
      <c r="E797" s="694">
        <v>0</v>
      </c>
      <c r="F797" s="694">
        <v>30</v>
      </c>
      <c r="G797" s="695">
        <v>0</v>
      </c>
      <c r="H797" s="695">
        <v>0</v>
      </c>
      <c r="I797" s="695">
        <v>0</v>
      </c>
      <c r="J797" s="724">
        <v>116</v>
      </c>
      <c r="K797" s="724">
        <v>17</v>
      </c>
      <c r="L797" s="724">
        <v>85</v>
      </c>
      <c r="M797" s="724">
        <v>12</v>
      </c>
      <c r="N797" s="724">
        <v>89</v>
      </c>
      <c r="O797" s="724">
        <v>7</v>
      </c>
      <c r="P797" s="724">
        <v>117</v>
      </c>
      <c r="Q797" s="724">
        <v>12</v>
      </c>
      <c r="R797" s="724">
        <v>94</v>
      </c>
      <c r="S797" s="724">
        <v>9</v>
      </c>
      <c r="T797" s="724">
        <v>120</v>
      </c>
      <c r="U797" s="724">
        <v>10</v>
      </c>
      <c r="V797" s="724">
        <v>138</v>
      </c>
      <c r="W797" s="724">
        <v>16</v>
      </c>
      <c r="X797" s="724">
        <v>166</v>
      </c>
      <c r="Y797" s="724">
        <v>8</v>
      </c>
      <c r="Z797" s="590">
        <v>157</v>
      </c>
      <c r="AA797" s="726">
        <v>21</v>
      </c>
    </row>
    <row r="798" spans="2:27" x14ac:dyDescent="0.3">
      <c r="B798" s="693" t="s">
        <v>99</v>
      </c>
      <c r="C798" s="693" t="s">
        <v>223</v>
      </c>
      <c r="D798" s="694">
        <v>393</v>
      </c>
      <c r="E798" s="694">
        <v>36</v>
      </c>
      <c r="F798" s="694">
        <v>493</v>
      </c>
      <c r="G798" s="695">
        <v>63</v>
      </c>
      <c r="H798" s="695">
        <v>469</v>
      </c>
      <c r="I798" s="695">
        <v>123</v>
      </c>
      <c r="J798" s="724">
        <v>476</v>
      </c>
      <c r="K798" s="724">
        <v>81</v>
      </c>
      <c r="L798" s="724">
        <v>368</v>
      </c>
      <c r="M798" s="724">
        <v>66</v>
      </c>
      <c r="N798" s="724">
        <v>261</v>
      </c>
      <c r="O798" s="724">
        <v>75</v>
      </c>
      <c r="P798" s="724">
        <v>495</v>
      </c>
      <c r="Q798" s="724">
        <v>111</v>
      </c>
      <c r="R798" s="724">
        <v>590</v>
      </c>
      <c r="S798" s="724">
        <v>130</v>
      </c>
      <c r="T798" s="724">
        <v>599</v>
      </c>
      <c r="U798" s="724">
        <v>102</v>
      </c>
      <c r="V798" s="724">
        <v>575</v>
      </c>
      <c r="W798" s="724">
        <v>110</v>
      </c>
      <c r="X798" s="724">
        <v>388</v>
      </c>
      <c r="Y798" s="724">
        <v>90</v>
      </c>
      <c r="Z798" s="590">
        <v>249</v>
      </c>
      <c r="AA798" s="726">
        <v>21</v>
      </c>
    </row>
    <row r="799" spans="2:27" x14ac:dyDescent="0.3">
      <c r="B799" s="693" t="s">
        <v>99</v>
      </c>
      <c r="C799" s="693" t="s">
        <v>286</v>
      </c>
      <c r="D799" s="694">
        <v>774</v>
      </c>
      <c r="E799" s="694">
        <v>104</v>
      </c>
      <c r="F799" s="694">
        <v>535</v>
      </c>
      <c r="G799" s="695">
        <v>70</v>
      </c>
      <c r="H799" s="695">
        <v>749</v>
      </c>
      <c r="I799" s="695">
        <v>170</v>
      </c>
      <c r="J799" s="724">
        <v>601</v>
      </c>
      <c r="K799" s="724">
        <v>198</v>
      </c>
      <c r="L799" s="724">
        <v>612</v>
      </c>
      <c r="M799" s="724">
        <v>147</v>
      </c>
      <c r="N799" s="724">
        <v>554</v>
      </c>
      <c r="O799" s="724">
        <v>125</v>
      </c>
      <c r="P799" s="724">
        <v>748</v>
      </c>
      <c r="Q799" s="724">
        <v>132</v>
      </c>
      <c r="R799" s="724">
        <v>901</v>
      </c>
      <c r="S799" s="724">
        <v>162</v>
      </c>
      <c r="T799" s="724">
        <v>909</v>
      </c>
      <c r="U799" s="724">
        <v>196</v>
      </c>
      <c r="V799" s="724">
        <v>1071</v>
      </c>
      <c r="W799" s="724">
        <v>165</v>
      </c>
      <c r="X799" s="724">
        <v>908</v>
      </c>
      <c r="Y799" s="724">
        <v>199</v>
      </c>
      <c r="Z799" s="590">
        <v>532</v>
      </c>
      <c r="AA799" s="726">
        <v>76</v>
      </c>
    </row>
    <row r="800" spans="2:27" x14ac:dyDescent="0.3">
      <c r="B800" s="693" t="s">
        <v>99</v>
      </c>
      <c r="C800" s="693" t="s">
        <v>255</v>
      </c>
      <c r="D800" s="694">
        <v>8246</v>
      </c>
      <c r="E800" s="694">
        <v>13392</v>
      </c>
      <c r="F800" s="694">
        <v>8986</v>
      </c>
      <c r="G800" s="695">
        <v>15112</v>
      </c>
      <c r="H800" s="695">
        <v>9693</v>
      </c>
      <c r="I800" s="695">
        <v>16007</v>
      </c>
      <c r="J800" s="724">
        <v>9625</v>
      </c>
      <c r="K800" s="724">
        <v>15791</v>
      </c>
      <c r="L800" s="724">
        <v>9462</v>
      </c>
      <c r="M800" s="724">
        <v>14300</v>
      </c>
      <c r="N800" s="724">
        <v>8540</v>
      </c>
      <c r="O800" s="724">
        <v>13060</v>
      </c>
      <c r="P800" s="724">
        <v>8521</v>
      </c>
      <c r="Q800" s="724">
        <v>13190</v>
      </c>
      <c r="R800" s="724">
        <v>8931</v>
      </c>
      <c r="S800" s="724">
        <v>13619</v>
      </c>
      <c r="T800" s="724">
        <v>8604</v>
      </c>
      <c r="U800" s="724">
        <v>12613</v>
      </c>
      <c r="V800" s="724">
        <v>8562</v>
      </c>
      <c r="W800" s="724">
        <v>12002</v>
      </c>
      <c r="X800" s="724">
        <v>8724</v>
      </c>
      <c r="Y800" s="724">
        <v>11287</v>
      </c>
      <c r="Z800" s="590">
        <v>7811</v>
      </c>
      <c r="AA800" s="726">
        <v>9851</v>
      </c>
    </row>
    <row r="801" spans="2:27" x14ac:dyDescent="0.3">
      <c r="B801" s="693" t="s">
        <v>99</v>
      </c>
      <c r="C801" s="693" t="s">
        <v>224</v>
      </c>
      <c r="D801" s="694">
        <v>9553</v>
      </c>
      <c r="E801" s="694">
        <v>17104</v>
      </c>
      <c r="F801" s="694">
        <v>9697</v>
      </c>
      <c r="G801" s="695">
        <v>17280</v>
      </c>
      <c r="H801" s="695">
        <v>9885</v>
      </c>
      <c r="I801" s="695">
        <v>18203</v>
      </c>
      <c r="J801" s="724">
        <v>10313</v>
      </c>
      <c r="K801" s="724">
        <v>18464</v>
      </c>
      <c r="L801" s="724">
        <v>10619</v>
      </c>
      <c r="M801" s="724">
        <v>16903</v>
      </c>
      <c r="N801" s="724">
        <v>9196</v>
      </c>
      <c r="O801" s="724">
        <v>15652</v>
      </c>
      <c r="P801" s="724">
        <v>9020</v>
      </c>
      <c r="Q801" s="724">
        <v>15361</v>
      </c>
      <c r="R801" s="724">
        <v>8926</v>
      </c>
      <c r="S801" s="724">
        <v>14640</v>
      </c>
      <c r="T801" s="724">
        <v>9222</v>
      </c>
      <c r="U801" s="724">
        <v>14843</v>
      </c>
      <c r="V801" s="724">
        <v>9256</v>
      </c>
      <c r="W801" s="724">
        <v>13694</v>
      </c>
      <c r="X801" s="724">
        <v>8950</v>
      </c>
      <c r="Y801" s="724">
        <v>12966</v>
      </c>
      <c r="Z801" s="590">
        <v>8329</v>
      </c>
      <c r="AA801" s="726">
        <v>11700</v>
      </c>
    </row>
    <row r="802" spans="2:27" x14ac:dyDescent="0.3">
      <c r="B802" s="693" t="s">
        <v>99</v>
      </c>
      <c r="C802" s="693" t="s">
        <v>225</v>
      </c>
      <c r="D802" s="694">
        <v>9126</v>
      </c>
      <c r="E802" s="694">
        <v>17510</v>
      </c>
      <c r="F802" s="694">
        <v>9289</v>
      </c>
      <c r="G802" s="695">
        <v>17093</v>
      </c>
      <c r="H802" s="695">
        <v>9459</v>
      </c>
      <c r="I802" s="695">
        <v>16711</v>
      </c>
      <c r="J802" s="724">
        <v>9476</v>
      </c>
      <c r="K802" s="724">
        <v>17560</v>
      </c>
      <c r="L802" s="724">
        <v>10432</v>
      </c>
      <c r="M802" s="724">
        <v>16928</v>
      </c>
      <c r="N802" s="724">
        <v>8982</v>
      </c>
      <c r="O802" s="724">
        <v>15893</v>
      </c>
      <c r="P802" s="724">
        <v>9054</v>
      </c>
      <c r="Q802" s="724">
        <v>15349</v>
      </c>
      <c r="R802" s="724">
        <v>8689</v>
      </c>
      <c r="S802" s="724">
        <v>14520</v>
      </c>
      <c r="T802" s="724">
        <v>8499</v>
      </c>
      <c r="U802" s="724">
        <v>14062</v>
      </c>
      <c r="V802" s="724">
        <v>9010</v>
      </c>
      <c r="W802" s="724">
        <v>13836</v>
      </c>
      <c r="X802" s="724">
        <v>8793</v>
      </c>
      <c r="Y802" s="724">
        <v>13283</v>
      </c>
      <c r="Z802" s="590">
        <v>8767</v>
      </c>
      <c r="AA802" s="726">
        <v>13077</v>
      </c>
    </row>
    <row r="803" spans="2:27" x14ac:dyDescent="0.3">
      <c r="B803" s="693" t="s">
        <v>99</v>
      </c>
      <c r="C803" s="693" t="s">
        <v>226</v>
      </c>
      <c r="D803" s="694">
        <v>9007</v>
      </c>
      <c r="E803" s="694">
        <v>17269</v>
      </c>
      <c r="F803" s="694">
        <v>9087</v>
      </c>
      <c r="G803" s="695">
        <v>16856</v>
      </c>
      <c r="H803" s="695">
        <v>9079</v>
      </c>
      <c r="I803" s="695">
        <v>16103</v>
      </c>
      <c r="J803" s="724">
        <v>9019</v>
      </c>
      <c r="K803" s="724">
        <v>15954</v>
      </c>
      <c r="L803" s="724">
        <v>9864</v>
      </c>
      <c r="M803" s="724">
        <v>15868</v>
      </c>
      <c r="N803" s="724">
        <v>9260</v>
      </c>
      <c r="O803" s="724">
        <v>15421</v>
      </c>
      <c r="P803" s="724">
        <v>9127</v>
      </c>
      <c r="Q803" s="724">
        <v>15400</v>
      </c>
      <c r="R803" s="724">
        <v>8869</v>
      </c>
      <c r="S803" s="724">
        <v>14266</v>
      </c>
      <c r="T803" s="724">
        <v>8627</v>
      </c>
      <c r="U803" s="724">
        <v>13581</v>
      </c>
      <c r="V803" s="724">
        <v>8608</v>
      </c>
      <c r="W803" s="724">
        <v>13122</v>
      </c>
      <c r="X803" s="724">
        <v>8986</v>
      </c>
      <c r="Y803" s="724">
        <v>13135</v>
      </c>
      <c r="Z803" s="590">
        <v>8852</v>
      </c>
      <c r="AA803" s="726">
        <v>13266</v>
      </c>
    </row>
    <row r="804" spans="2:27" x14ac:dyDescent="0.3">
      <c r="B804" s="693" t="s">
        <v>99</v>
      </c>
      <c r="C804" s="693" t="s">
        <v>227</v>
      </c>
      <c r="D804" s="694">
        <v>9216</v>
      </c>
      <c r="E804" s="694">
        <v>16827</v>
      </c>
      <c r="F804" s="694">
        <v>8934</v>
      </c>
      <c r="G804" s="695">
        <v>16159</v>
      </c>
      <c r="H804" s="695">
        <v>8979</v>
      </c>
      <c r="I804" s="695">
        <v>15687</v>
      </c>
      <c r="J804" s="724">
        <v>8910</v>
      </c>
      <c r="K804" s="724">
        <v>15595</v>
      </c>
      <c r="L804" s="724">
        <v>9382</v>
      </c>
      <c r="M804" s="724">
        <v>14840</v>
      </c>
      <c r="N804" s="724">
        <v>8755</v>
      </c>
      <c r="O804" s="724">
        <v>14211</v>
      </c>
      <c r="P804" s="724">
        <v>9241</v>
      </c>
      <c r="Q804" s="724">
        <v>15196</v>
      </c>
      <c r="R804" s="724">
        <v>9029</v>
      </c>
      <c r="S804" s="724">
        <v>14348</v>
      </c>
      <c r="T804" s="724">
        <v>8824</v>
      </c>
      <c r="U804" s="724">
        <v>13677</v>
      </c>
      <c r="V804" s="724">
        <v>8934</v>
      </c>
      <c r="W804" s="724">
        <v>12802</v>
      </c>
      <c r="X804" s="724">
        <v>8684</v>
      </c>
      <c r="Y804" s="724">
        <v>12648</v>
      </c>
      <c r="Z804" s="590">
        <v>8984</v>
      </c>
      <c r="AA804" s="726">
        <v>13140</v>
      </c>
    </row>
    <row r="805" spans="2:27" x14ac:dyDescent="0.3">
      <c r="B805" s="693" t="s">
        <v>99</v>
      </c>
      <c r="C805" s="693" t="s">
        <v>228</v>
      </c>
      <c r="D805" s="694">
        <v>8919</v>
      </c>
      <c r="E805" s="694">
        <v>14727</v>
      </c>
      <c r="F805" s="694">
        <v>9222</v>
      </c>
      <c r="G805" s="695">
        <v>15893</v>
      </c>
      <c r="H805" s="695">
        <v>8771</v>
      </c>
      <c r="I805" s="695">
        <v>14409</v>
      </c>
      <c r="J805" s="724">
        <v>8946</v>
      </c>
      <c r="K805" s="724">
        <v>14563</v>
      </c>
      <c r="L805" s="724">
        <v>9358</v>
      </c>
      <c r="M805" s="724">
        <v>14277</v>
      </c>
      <c r="N805" s="724">
        <v>8556</v>
      </c>
      <c r="O805" s="724">
        <v>13422</v>
      </c>
      <c r="P805" s="724">
        <v>8749</v>
      </c>
      <c r="Q805" s="724">
        <v>14191</v>
      </c>
      <c r="R805" s="724">
        <v>8834</v>
      </c>
      <c r="S805" s="724">
        <v>14377</v>
      </c>
      <c r="T805" s="724">
        <v>8879</v>
      </c>
      <c r="U805" s="724">
        <v>13664</v>
      </c>
      <c r="V805" s="724">
        <v>9000</v>
      </c>
      <c r="W805" s="724">
        <v>12914</v>
      </c>
      <c r="X805" s="724">
        <v>8736</v>
      </c>
      <c r="Y805" s="724">
        <v>12543</v>
      </c>
      <c r="Z805" s="590">
        <v>8584</v>
      </c>
      <c r="AA805" s="726">
        <v>12865</v>
      </c>
    </row>
    <row r="806" spans="2:27" x14ac:dyDescent="0.3">
      <c r="B806" s="693" t="s">
        <v>99</v>
      </c>
      <c r="C806" s="693" t="s">
        <v>229</v>
      </c>
      <c r="D806" s="694">
        <v>10819</v>
      </c>
      <c r="E806" s="694">
        <v>11492</v>
      </c>
      <c r="F806" s="694">
        <v>11557</v>
      </c>
      <c r="G806" s="695">
        <v>12255</v>
      </c>
      <c r="H806" s="695">
        <v>11742</v>
      </c>
      <c r="I806" s="695">
        <v>13284</v>
      </c>
      <c r="J806" s="724">
        <v>11224</v>
      </c>
      <c r="K806" s="724">
        <v>13267</v>
      </c>
      <c r="L806" s="724">
        <v>11710</v>
      </c>
      <c r="M806" s="724">
        <v>12915</v>
      </c>
      <c r="N806" s="724">
        <v>10861</v>
      </c>
      <c r="O806" s="724">
        <v>12432</v>
      </c>
      <c r="P806" s="724">
        <v>11370</v>
      </c>
      <c r="Q806" s="724">
        <v>13075</v>
      </c>
      <c r="R806" s="724">
        <v>11414</v>
      </c>
      <c r="S806" s="724">
        <v>12824</v>
      </c>
      <c r="T806" s="724">
        <v>11529</v>
      </c>
      <c r="U806" s="724">
        <v>13279</v>
      </c>
      <c r="V806" s="724">
        <v>11607</v>
      </c>
      <c r="W806" s="724">
        <v>13050</v>
      </c>
      <c r="X806" s="724">
        <v>11623</v>
      </c>
      <c r="Y806" s="724">
        <v>12612</v>
      </c>
      <c r="Z806" s="590">
        <v>10510</v>
      </c>
      <c r="AA806" s="726">
        <v>11757</v>
      </c>
    </row>
    <row r="807" spans="2:27" x14ac:dyDescent="0.3">
      <c r="B807" s="693" t="s">
        <v>99</v>
      </c>
      <c r="C807" s="693" t="s">
        <v>287</v>
      </c>
      <c r="D807" s="694">
        <v>9884</v>
      </c>
      <c r="E807" s="694">
        <v>9742</v>
      </c>
      <c r="F807" s="694">
        <v>10107</v>
      </c>
      <c r="G807" s="695">
        <v>10302</v>
      </c>
      <c r="H807" s="695">
        <v>9990</v>
      </c>
      <c r="I807" s="695">
        <v>10294</v>
      </c>
      <c r="J807" s="724">
        <v>10407</v>
      </c>
      <c r="K807" s="724">
        <v>11405</v>
      </c>
      <c r="L807" s="724">
        <v>10042</v>
      </c>
      <c r="M807" s="724">
        <v>11079</v>
      </c>
      <c r="N807" s="724">
        <v>9493</v>
      </c>
      <c r="O807" s="724">
        <v>10410</v>
      </c>
      <c r="P807" s="724">
        <v>9829</v>
      </c>
      <c r="Q807" s="724">
        <v>11223</v>
      </c>
      <c r="R807" s="724">
        <v>9938</v>
      </c>
      <c r="S807" s="724">
        <v>11063</v>
      </c>
      <c r="T807" s="724">
        <v>10144</v>
      </c>
      <c r="U807" s="724">
        <v>11393</v>
      </c>
      <c r="V807" s="724">
        <v>10636</v>
      </c>
      <c r="W807" s="724">
        <v>11331</v>
      </c>
      <c r="X807" s="724">
        <v>10558</v>
      </c>
      <c r="Y807" s="724">
        <v>11573</v>
      </c>
      <c r="Z807" s="590">
        <v>11224</v>
      </c>
      <c r="AA807" s="726">
        <v>12076</v>
      </c>
    </row>
    <row r="808" spans="2:27" x14ac:dyDescent="0.3">
      <c r="B808" s="693" t="s">
        <v>99</v>
      </c>
      <c r="C808" s="693" t="s">
        <v>230</v>
      </c>
      <c r="D808" s="694">
        <v>9219</v>
      </c>
      <c r="E808" s="694">
        <v>8561</v>
      </c>
      <c r="F808" s="694">
        <v>9087</v>
      </c>
      <c r="G808" s="695">
        <v>8588</v>
      </c>
      <c r="H808" s="695">
        <v>9160</v>
      </c>
      <c r="I808" s="695">
        <v>8538</v>
      </c>
      <c r="J808" s="724">
        <v>8976</v>
      </c>
      <c r="K808" s="724">
        <v>9044</v>
      </c>
      <c r="L808" s="724">
        <v>9393</v>
      </c>
      <c r="M808" s="724">
        <v>9900</v>
      </c>
      <c r="N808" s="724">
        <v>8588</v>
      </c>
      <c r="O808" s="724">
        <v>8786</v>
      </c>
      <c r="P808" s="724">
        <v>8834</v>
      </c>
      <c r="Q808" s="724">
        <v>9415</v>
      </c>
      <c r="R808" s="724">
        <v>8836</v>
      </c>
      <c r="S808" s="724">
        <v>9656</v>
      </c>
      <c r="T808" s="724">
        <v>8985</v>
      </c>
      <c r="U808" s="724">
        <v>9662</v>
      </c>
      <c r="V808" s="724">
        <v>9520</v>
      </c>
      <c r="W808" s="724">
        <v>10030</v>
      </c>
      <c r="X808" s="724">
        <v>9880</v>
      </c>
      <c r="Y808" s="724">
        <v>10322</v>
      </c>
      <c r="Z808" s="590">
        <v>10182</v>
      </c>
      <c r="AA808" s="726">
        <v>11040</v>
      </c>
    </row>
    <row r="809" spans="2:27" x14ac:dyDescent="0.3">
      <c r="B809" s="693" t="s">
        <v>99</v>
      </c>
      <c r="C809" s="693" t="s">
        <v>231</v>
      </c>
      <c r="D809" s="694">
        <v>8648</v>
      </c>
      <c r="E809" s="694">
        <v>7144</v>
      </c>
      <c r="F809" s="694">
        <v>8454</v>
      </c>
      <c r="G809" s="695">
        <v>7472</v>
      </c>
      <c r="H809" s="695">
        <v>7922</v>
      </c>
      <c r="I809" s="695">
        <v>6990</v>
      </c>
      <c r="J809" s="724">
        <v>8084</v>
      </c>
      <c r="K809" s="724">
        <v>7366</v>
      </c>
      <c r="L809" s="724">
        <v>8169</v>
      </c>
      <c r="M809" s="724">
        <v>7877</v>
      </c>
      <c r="N809" s="724">
        <v>7944</v>
      </c>
      <c r="O809" s="724">
        <v>7777</v>
      </c>
      <c r="P809" s="724">
        <v>7948</v>
      </c>
      <c r="Q809" s="724">
        <v>7941</v>
      </c>
      <c r="R809" s="724">
        <v>7948</v>
      </c>
      <c r="S809" s="724">
        <v>7908</v>
      </c>
      <c r="T809" s="724">
        <v>7889</v>
      </c>
      <c r="U809" s="724">
        <v>8310</v>
      </c>
      <c r="V809" s="724">
        <v>8348</v>
      </c>
      <c r="W809" s="724">
        <v>8396</v>
      </c>
      <c r="X809" s="724">
        <v>8847</v>
      </c>
      <c r="Y809" s="724">
        <v>8864</v>
      </c>
      <c r="Z809" s="590">
        <v>9546</v>
      </c>
      <c r="AA809" s="726">
        <v>9842</v>
      </c>
    </row>
    <row r="810" spans="2:27" x14ac:dyDescent="0.3">
      <c r="B810" s="693" t="s">
        <v>99</v>
      </c>
      <c r="C810" s="693" t="s">
        <v>288</v>
      </c>
      <c r="D810" s="694">
        <v>7956</v>
      </c>
      <c r="E810" s="694">
        <v>4403</v>
      </c>
      <c r="F810" s="694">
        <v>8270</v>
      </c>
      <c r="G810" s="695">
        <v>5462</v>
      </c>
      <c r="H810" s="695">
        <v>7727</v>
      </c>
      <c r="I810" s="695">
        <v>5353</v>
      </c>
      <c r="J810" s="724">
        <v>7465</v>
      </c>
      <c r="K810" s="724">
        <v>5367</v>
      </c>
      <c r="L810" s="724">
        <v>7632</v>
      </c>
      <c r="M810" s="724">
        <v>5944</v>
      </c>
      <c r="N810" s="724">
        <v>7149</v>
      </c>
      <c r="O810" s="724">
        <v>5692</v>
      </c>
      <c r="P810" s="724">
        <v>7350</v>
      </c>
      <c r="Q810" s="724">
        <v>6637</v>
      </c>
      <c r="R810" s="724">
        <v>7283</v>
      </c>
      <c r="S810" s="724">
        <v>6632</v>
      </c>
      <c r="T810" s="724">
        <v>7412</v>
      </c>
      <c r="U810" s="724">
        <v>6731</v>
      </c>
      <c r="V810" s="724">
        <v>7557</v>
      </c>
      <c r="W810" s="724">
        <v>6900</v>
      </c>
      <c r="X810" s="724">
        <v>7912</v>
      </c>
      <c r="Y810" s="724">
        <v>7324</v>
      </c>
      <c r="Z810" s="590">
        <v>8467</v>
      </c>
      <c r="AA810" s="726">
        <v>8205</v>
      </c>
    </row>
    <row r="811" spans="2:27" x14ac:dyDescent="0.3">
      <c r="B811" s="693" t="s">
        <v>99</v>
      </c>
      <c r="C811" s="693" t="s">
        <v>232</v>
      </c>
      <c r="D811" s="694">
        <v>6380</v>
      </c>
      <c r="E811" s="694">
        <v>3395</v>
      </c>
      <c r="F811" s="694">
        <v>6891</v>
      </c>
      <c r="G811" s="695">
        <v>3808</v>
      </c>
      <c r="H811" s="695">
        <v>6706</v>
      </c>
      <c r="I811" s="695">
        <v>4335</v>
      </c>
      <c r="J811" s="724">
        <v>6224</v>
      </c>
      <c r="K811" s="724">
        <v>4339</v>
      </c>
      <c r="L811" s="724">
        <v>6198</v>
      </c>
      <c r="M811" s="724">
        <v>4321</v>
      </c>
      <c r="N811" s="724">
        <v>5975</v>
      </c>
      <c r="O811" s="724">
        <v>4598</v>
      </c>
      <c r="P811" s="724">
        <v>6043</v>
      </c>
      <c r="Q811" s="724">
        <v>4855</v>
      </c>
      <c r="R811" s="724">
        <v>6142</v>
      </c>
      <c r="S811" s="724">
        <v>5379</v>
      </c>
      <c r="T811" s="724">
        <v>5908</v>
      </c>
      <c r="U811" s="724">
        <v>5285</v>
      </c>
      <c r="V811" s="724">
        <v>6388</v>
      </c>
      <c r="W811" s="724">
        <v>5417</v>
      </c>
      <c r="X811" s="724">
        <v>6426</v>
      </c>
      <c r="Y811" s="724">
        <v>5837</v>
      </c>
      <c r="Z811" s="590">
        <v>7136</v>
      </c>
      <c r="AA811" s="726">
        <v>6541</v>
      </c>
    </row>
    <row r="812" spans="2:27" x14ac:dyDescent="0.3">
      <c r="B812" s="693" t="s">
        <v>99</v>
      </c>
      <c r="C812" s="693" t="s">
        <v>325</v>
      </c>
      <c r="D812" s="694">
        <v>0</v>
      </c>
      <c r="E812" s="694">
        <v>0</v>
      </c>
      <c r="F812" s="694">
        <v>0</v>
      </c>
      <c r="G812" s="695">
        <v>0</v>
      </c>
      <c r="H812" s="695">
        <v>0</v>
      </c>
      <c r="I812" s="695">
        <v>0</v>
      </c>
      <c r="J812" s="724">
        <v>0</v>
      </c>
      <c r="K812" s="724">
        <v>0</v>
      </c>
      <c r="L812" s="724">
        <v>0</v>
      </c>
      <c r="M812" s="724">
        <v>0</v>
      </c>
      <c r="N812" s="724">
        <v>0</v>
      </c>
      <c r="O812" s="724">
        <v>0</v>
      </c>
      <c r="P812" s="724">
        <v>0</v>
      </c>
      <c r="Q812" s="724">
        <v>0</v>
      </c>
      <c r="R812" s="724">
        <v>0</v>
      </c>
      <c r="S812" s="724">
        <v>0</v>
      </c>
      <c r="T812" s="724">
        <v>0</v>
      </c>
      <c r="U812" s="724">
        <v>0</v>
      </c>
      <c r="V812" s="724">
        <v>0</v>
      </c>
      <c r="W812" s="724">
        <v>0</v>
      </c>
      <c r="X812" s="724">
        <v>0</v>
      </c>
      <c r="Y812" s="724">
        <v>0</v>
      </c>
      <c r="Z812" s="590">
        <v>0</v>
      </c>
      <c r="AA812" s="726">
        <v>0</v>
      </c>
    </row>
    <row r="813" spans="2:27" x14ac:dyDescent="0.3">
      <c r="B813" s="693" t="s">
        <v>99</v>
      </c>
      <c r="C813" s="693" t="s">
        <v>326</v>
      </c>
      <c r="D813" s="694">
        <v>0</v>
      </c>
      <c r="E813" s="694">
        <v>0</v>
      </c>
      <c r="F813" s="694">
        <v>0</v>
      </c>
      <c r="G813" s="695">
        <v>0</v>
      </c>
      <c r="H813" s="695">
        <v>0</v>
      </c>
      <c r="I813" s="695">
        <v>0</v>
      </c>
      <c r="J813" s="724">
        <v>0</v>
      </c>
      <c r="K813" s="724">
        <v>0</v>
      </c>
      <c r="L813" s="724">
        <v>0</v>
      </c>
      <c r="M813" s="724">
        <v>0</v>
      </c>
      <c r="N813" s="724">
        <v>0</v>
      </c>
      <c r="O813" s="724">
        <v>0</v>
      </c>
      <c r="P813" s="724">
        <v>0</v>
      </c>
      <c r="Q813" s="724">
        <v>0</v>
      </c>
      <c r="R813" s="724">
        <v>0</v>
      </c>
      <c r="S813" s="724">
        <v>0</v>
      </c>
      <c r="T813" s="724">
        <v>0</v>
      </c>
      <c r="U813" s="724">
        <v>0</v>
      </c>
      <c r="V813" s="724">
        <v>0</v>
      </c>
      <c r="W813" s="724">
        <v>0</v>
      </c>
      <c r="X813" s="724">
        <v>0</v>
      </c>
      <c r="Y813" s="724">
        <v>0</v>
      </c>
      <c r="Z813" s="590">
        <v>0</v>
      </c>
      <c r="AA813" s="726">
        <v>0</v>
      </c>
    </row>
    <row r="814" spans="2:27" x14ac:dyDescent="0.3">
      <c r="B814" s="693" t="s">
        <v>99</v>
      </c>
      <c r="C814" s="693" t="s">
        <v>289</v>
      </c>
      <c r="D814" s="694">
        <v>4596</v>
      </c>
      <c r="E814" s="694">
        <v>3743</v>
      </c>
      <c r="F814" s="694">
        <v>1800</v>
      </c>
      <c r="G814" s="695">
        <v>1932</v>
      </c>
      <c r="H814" s="695">
        <v>1377</v>
      </c>
      <c r="I814" s="695">
        <v>2859</v>
      </c>
      <c r="J814" s="724">
        <v>1661</v>
      </c>
      <c r="K814" s="724">
        <v>4555</v>
      </c>
      <c r="L814" s="724">
        <v>1304</v>
      </c>
      <c r="M814" s="724">
        <v>1317</v>
      </c>
      <c r="N814" s="724">
        <v>524</v>
      </c>
      <c r="O814" s="724">
        <v>2104</v>
      </c>
      <c r="P814" s="724">
        <v>875</v>
      </c>
      <c r="Q814" s="724">
        <v>3087</v>
      </c>
      <c r="R814" s="724">
        <v>797</v>
      </c>
      <c r="S814" s="724">
        <v>1908</v>
      </c>
      <c r="T814" s="724">
        <v>1367</v>
      </c>
      <c r="U814" s="724">
        <v>1414</v>
      </c>
      <c r="V814" s="724">
        <v>24</v>
      </c>
      <c r="W814" s="724">
        <v>0</v>
      </c>
      <c r="X814" s="724">
        <v>4</v>
      </c>
      <c r="Y814" s="724">
        <v>0</v>
      </c>
      <c r="Z814" s="590">
        <v>321</v>
      </c>
      <c r="AA814" s="726">
        <v>696</v>
      </c>
    </row>
    <row r="815" spans="2:27" x14ac:dyDescent="0.3">
      <c r="B815" s="693" t="s">
        <v>99</v>
      </c>
      <c r="C815" s="693" t="s">
        <v>290</v>
      </c>
      <c r="D815" s="694">
        <v>2907</v>
      </c>
      <c r="E815" s="694">
        <v>3740</v>
      </c>
      <c r="F815" s="694">
        <v>1828</v>
      </c>
      <c r="G815" s="695">
        <v>1927</v>
      </c>
      <c r="H815" s="695">
        <v>62</v>
      </c>
      <c r="I815" s="695">
        <v>59</v>
      </c>
      <c r="J815" s="724">
        <v>52</v>
      </c>
      <c r="K815" s="724">
        <v>29</v>
      </c>
      <c r="L815" s="724">
        <v>50</v>
      </c>
      <c r="M815" s="724">
        <v>25</v>
      </c>
      <c r="N815" s="724">
        <v>416</v>
      </c>
      <c r="O815" s="724">
        <v>1374</v>
      </c>
      <c r="P815" s="724">
        <v>26</v>
      </c>
      <c r="Q815" s="724">
        <v>11</v>
      </c>
      <c r="R815" s="724">
        <v>44</v>
      </c>
      <c r="S815" s="724">
        <v>8</v>
      </c>
      <c r="T815" s="724">
        <v>52</v>
      </c>
      <c r="U815" s="724">
        <v>10</v>
      </c>
      <c r="V815" s="724">
        <v>1847</v>
      </c>
      <c r="W815" s="724">
        <v>2789</v>
      </c>
      <c r="X815" s="724">
        <v>24</v>
      </c>
      <c r="Y815" s="724">
        <v>0</v>
      </c>
      <c r="Z815" s="590">
        <v>21</v>
      </c>
      <c r="AA815" s="726">
        <v>10</v>
      </c>
    </row>
    <row r="816" spans="2:27" x14ac:dyDescent="0.3">
      <c r="B816" s="693" t="s">
        <v>99</v>
      </c>
      <c r="C816" s="693" t="s">
        <v>291</v>
      </c>
      <c r="D816" s="694">
        <v>2081</v>
      </c>
      <c r="E816" s="694">
        <v>3243</v>
      </c>
      <c r="F816" s="694">
        <v>1897</v>
      </c>
      <c r="G816" s="695">
        <v>2393</v>
      </c>
      <c r="H816" s="695">
        <v>3192</v>
      </c>
      <c r="I816" s="695">
        <v>2885</v>
      </c>
      <c r="J816" s="724">
        <v>1094</v>
      </c>
      <c r="K816" s="724">
        <v>738</v>
      </c>
      <c r="L816" s="724">
        <v>4200</v>
      </c>
      <c r="M816" s="724">
        <v>2816</v>
      </c>
      <c r="N816" s="724">
        <v>1496</v>
      </c>
      <c r="O816" s="724">
        <v>661</v>
      </c>
      <c r="P816" s="724">
        <v>1035</v>
      </c>
      <c r="Q816" s="724">
        <v>66</v>
      </c>
      <c r="R816" s="724">
        <v>1435</v>
      </c>
      <c r="S816" s="724">
        <v>78</v>
      </c>
      <c r="T816" s="724">
        <v>1260</v>
      </c>
      <c r="U816" s="724">
        <v>63</v>
      </c>
      <c r="V816" s="724">
        <v>1851</v>
      </c>
      <c r="W816" s="724">
        <v>1074</v>
      </c>
      <c r="X816" s="724">
        <v>1071</v>
      </c>
      <c r="Y816" s="724">
        <v>7</v>
      </c>
      <c r="Z816" s="590">
        <v>543</v>
      </c>
      <c r="AA816" s="726">
        <v>25</v>
      </c>
    </row>
    <row r="817" spans="2:27" x14ac:dyDescent="0.3">
      <c r="B817" s="693" t="s">
        <v>99</v>
      </c>
      <c r="C817" s="693" t="s">
        <v>292</v>
      </c>
      <c r="D817" s="694">
        <v>2228</v>
      </c>
      <c r="E817" s="694">
        <v>1211</v>
      </c>
      <c r="F817" s="694">
        <v>1864</v>
      </c>
      <c r="G817" s="695">
        <v>2334</v>
      </c>
      <c r="H817" s="695">
        <v>2658</v>
      </c>
      <c r="I817" s="695">
        <v>1675</v>
      </c>
      <c r="J817" s="724">
        <v>3425</v>
      </c>
      <c r="K817" s="724">
        <v>2298</v>
      </c>
      <c r="L817" s="724">
        <v>3064</v>
      </c>
      <c r="M817" s="724">
        <v>1656</v>
      </c>
      <c r="N817" s="724">
        <v>3216</v>
      </c>
      <c r="O817" s="724">
        <v>1327</v>
      </c>
      <c r="P817" s="724">
        <v>1593</v>
      </c>
      <c r="Q817" s="724">
        <v>117</v>
      </c>
      <c r="R817" s="724">
        <v>2155</v>
      </c>
      <c r="S817" s="724">
        <v>128</v>
      </c>
      <c r="T817" s="724">
        <v>2210</v>
      </c>
      <c r="U817" s="724">
        <v>123</v>
      </c>
      <c r="V817" s="724">
        <v>2547</v>
      </c>
      <c r="W817" s="724">
        <v>766</v>
      </c>
      <c r="X817" s="724">
        <v>1752</v>
      </c>
      <c r="Y817" s="724">
        <v>10</v>
      </c>
      <c r="Z817" s="590">
        <v>1448</v>
      </c>
      <c r="AA817" s="726">
        <v>20</v>
      </c>
    </row>
    <row r="818" spans="2:27" x14ac:dyDescent="0.3">
      <c r="B818" s="693" t="s">
        <v>99</v>
      </c>
      <c r="C818" s="693" t="s">
        <v>293</v>
      </c>
      <c r="D818" s="694">
        <v>2366</v>
      </c>
      <c r="E818" s="694">
        <v>1037</v>
      </c>
      <c r="F818" s="694">
        <v>1948</v>
      </c>
      <c r="G818" s="695">
        <v>1222</v>
      </c>
      <c r="H818" s="695">
        <v>1927</v>
      </c>
      <c r="I818" s="695">
        <v>792</v>
      </c>
      <c r="J818" s="724">
        <v>2317</v>
      </c>
      <c r="K818" s="724">
        <v>1037</v>
      </c>
      <c r="L818" s="724">
        <v>3522</v>
      </c>
      <c r="M818" s="724">
        <v>1591</v>
      </c>
      <c r="N818" s="724">
        <v>2051</v>
      </c>
      <c r="O818" s="724">
        <v>626</v>
      </c>
      <c r="P818" s="724">
        <v>1471</v>
      </c>
      <c r="Q818" s="724">
        <v>71</v>
      </c>
      <c r="R818" s="724">
        <v>1636</v>
      </c>
      <c r="S818" s="724">
        <v>38</v>
      </c>
      <c r="T818" s="724">
        <v>1642</v>
      </c>
      <c r="U818" s="724">
        <v>92</v>
      </c>
      <c r="V818" s="724">
        <v>1919</v>
      </c>
      <c r="W818" s="724">
        <v>494</v>
      </c>
      <c r="X818" s="724">
        <v>1687</v>
      </c>
      <c r="Y818" s="724">
        <v>15</v>
      </c>
      <c r="Z818" s="590">
        <v>1716</v>
      </c>
      <c r="AA818" s="726">
        <v>5</v>
      </c>
    </row>
    <row r="819" spans="2:27" x14ac:dyDescent="0.3">
      <c r="B819" s="693" t="s">
        <v>99</v>
      </c>
      <c r="C819" s="693" t="s">
        <v>294</v>
      </c>
      <c r="D819" s="694">
        <v>895</v>
      </c>
      <c r="E819" s="694">
        <v>296</v>
      </c>
      <c r="F819" s="694">
        <v>753</v>
      </c>
      <c r="G819" s="695">
        <v>430</v>
      </c>
      <c r="H819" s="695">
        <v>1386</v>
      </c>
      <c r="I819" s="695">
        <v>328</v>
      </c>
      <c r="J819" s="724">
        <v>1520</v>
      </c>
      <c r="K819" s="724">
        <v>615</v>
      </c>
      <c r="L819" s="724">
        <v>2135</v>
      </c>
      <c r="M819" s="724">
        <v>796</v>
      </c>
      <c r="N819" s="724">
        <v>2157</v>
      </c>
      <c r="O819" s="724">
        <v>578</v>
      </c>
      <c r="P819" s="724">
        <v>1454</v>
      </c>
      <c r="Q819" s="724">
        <v>116</v>
      </c>
      <c r="R819" s="724">
        <v>1693</v>
      </c>
      <c r="S819" s="724">
        <v>252</v>
      </c>
      <c r="T819" s="724">
        <v>2167</v>
      </c>
      <c r="U819" s="724">
        <v>104</v>
      </c>
      <c r="V819" s="724">
        <v>2304</v>
      </c>
      <c r="W819" s="724">
        <v>266</v>
      </c>
      <c r="X819" s="724">
        <v>2724</v>
      </c>
      <c r="Y819" s="724">
        <v>10</v>
      </c>
      <c r="Z819" s="590">
        <v>2345</v>
      </c>
      <c r="AA819" s="726">
        <v>10</v>
      </c>
    </row>
    <row r="820" spans="2:27" x14ac:dyDescent="0.3">
      <c r="B820" s="693" t="s">
        <v>99</v>
      </c>
      <c r="C820" s="693" t="s">
        <v>327</v>
      </c>
      <c r="D820" s="694">
        <v>172</v>
      </c>
      <c r="E820" s="694">
        <v>124</v>
      </c>
      <c r="F820" s="694">
        <v>159</v>
      </c>
      <c r="G820" s="695">
        <v>25</v>
      </c>
      <c r="H820" s="695">
        <v>226</v>
      </c>
      <c r="I820" s="695">
        <v>141</v>
      </c>
      <c r="J820" s="724">
        <v>199</v>
      </c>
      <c r="K820" s="724">
        <v>89</v>
      </c>
      <c r="L820" s="724">
        <v>190</v>
      </c>
      <c r="M820" s="724">
        <v>73</v>
      </c>
      <c r="N820" s="724">
        <v>212</v>
      </c>
      <c r="O820" s="724">
        <v>124</v>
      </c>
      <c r="P820" s="724">
        <v>182</v>
      </c>
      <c r="Q820" s="724">
        <v>142</v>
      </c>
      <c r="R820" s="724">
        <v>204</v>
      </c>
      <c r="S820" s="724">
        <v>131</v>
      </c>
      <c r="T820" s="724">
        <v>200</v>
      </c>
      <c r="U820" s="724">
        <v>105</v>
      </c>
      <c r="V820" s="724">
        <v>224</v>
      </c>
      <c r="W820" s="724">
        <v>81</v>
      </c>
      <c r="X820" s="724">
        <v>202</v>
      </c>
      <c r="Y820" s="724">
        <v>129</v>
      </c>
      <c r="Z820" s="590">
        <v>186</v>
      </c>
      <c r="AA820" s="726">
        <v>41</v>
      </c>
    </row>
    <row r="821" spans="2:27" x14ac:dyDescent="0.3">
      <c r="B821" s="693" t="s">
        <v>100</v>
      </c>
      <c r="C821" s="693" t="s">
        <v>223</v>
      </c>
      <c r="D821" s="694">
        <v>1573</v>
      </c>
      <c r="E821" s="694">
        <v>0</v>
      </c>
      <c r="F821" s="694">
        <v>1687</v>
      </c>
      <c r="G821" s="695">
        <v>0</v>
      </c>
      <c r="H821" s="695">
        <v>1528</v>
      </c>
      <c r="I821" s="695">
        <v>0</v>
      </c>
      <c r="J821" s="724">
        <v>1448</v>
      </c>
      <c r="K821" s="724">
        <v>0</v>
      </c>
      <c r="L821" s="724">
        <v>1570</v>
      </c>
      <c r="M821" s="724">
        <v>1</v>
      </c>
      <c r="N821" s="724">
        <v>1581</v>
      </c>
      <c r="O821" s="724">
        <v>0</v>
      </c>
      <c r="P821" s="724">
        <v>1566</v>
      </c>
      <c r="Q821" s="724">
        <v>0</v>
      </c>
      <c r="R821" s="724">
        <v>1705</v>
      </c>
      <c r="S821" s="724">
        <v>5</v>
      </c>
      <c r="T821" s="724">
        <v>1477</v>
      </c>
      <c r="U821" s="724">
        <v>5</v>
      </c>
      <c r="V821" s="724">
        <v>1657</v>
      </c>
      <c r="W821" s="724">
        <v>0</v>
      </c>
      <c r="X821" s="724">
        <v>1717</v>
      </c>
      <c r="Y821" s="724">
        <v>6</v>
      </c>
      <c r="Z821" s="590">
        <v>414</v>
      </c>
      <c r="AA821" s="726">
        <v>0</v>
      </c>
    </row>
    <row r="822" spans="2:27" x14ac:dyDescent="0.3">
      <c r="B822" s="693" t="s">
        <v>100</v>
      </c>
      <c r="C822" s="693" t="s">
        <v>286</v>
      </c>
      <c r="D822" s="694">
        <v>2500</v>
      </c>
      <c r="E822" s="694">
        <v>0</v>
      </c>
      <c r="F822" s="694">
        <v>2496</v>
      </c>
      <c r="G822" s="695">
        <v>0</v>
      </c>
      <c r="H822" s="695">
        <v>2425</v>
      </c>
      <c r="I822" s="695">
        <v>0</v>
      </c>
      <c r="J822" s="724">
        <v>2284</v>
      </c>
      <c r="K822" s="724">
        <v>0</v>
      </c>
      <c r="L822" s="724">
        <v>2373</v>
      </c>
      <c r="M822" s="724">
        <v>1</v>
      </c>
      <c r="N822" s="724">
        <v>2189</v>
      </c>
      <c r="O822" s="724">
        <v>0</v>
      </c>
      <c r="P822" s="724">
        <v>2502</v>
      </c>
      <c r="Q822" s="724">
        <v>3</v>
      </c>
      <c r="R822" s="724">
        <v>2475</v>
      </c>
      <c r="S822" s="724">
        <v>6</v>
      </c>
      <c r="T822" s="724">
        <v>2449</v>
      </c>
      <c r="U822" s="724">
        <v>8</v>
      </c>
      <c r="V822" s="724">
        <v>2534</v>
      </c>
      <c r="W822" s="724">
        <v>3</v>
      </c>
      <c r="X822" s="724">
        <v>2892</v>
      </c>
      <c r="Y822" s="724">
        <v>5</v>
      </c>
      <c r="Z822" s="590">
        <v>1431</v>
      </c>
      <c r="AA822" s="726">
        <v>3</v>
      </c>
    </row>
    <row r="823" spans="2:27" x14ac:dyDescent="0.3">
      <c r="B823" s="693" t="s">
        <v>100</v>
      </c>
      <c r="C823" s="693" t="s">
        <v>255</v>
      </c>
      <c r="D823" s="694">
        <v>10124</v>
      </c>
      <c r="E823" s="694">
        <v>506</v>
      </c>
      <c r="F823" s="694">
        <v>10426</v>
      </c>
      <c r="G823" s="695">
        <v>466</v>
      </c>
      <c r="H823" s="695">
        <v>12880</v>
      </c>
      <c r="I823" s="695">
        <v>595</v>
      </c>
      <c r="J823" s="724">
        <v>11659</v>
      </c>
      <c r="K823" s="724">
        <v>592</v>
      </c>
      <c r="L823" s="724">
        <v>11442</v>
      </c>
      <c r="M823" s="724">
        <v>531</v>
      </c>
      <c r="N823" s="724">
        <v>10975</v>
      </c>
      <c r="O823" s="724">
        <v>461</v>
      </c>
      <c r="P823" s="724">
        <v>10466</v>
      </c>
      <c r="Q823" s="724">
        <v>459</v>
      </c>
      <c r="R823" s="724">
        <v>10577</v>
      </c>
      <c r="S823" s="724">
        <v>408</v>
      </c>
      <c r="T823" s="724">
        <v>11236</v>
      </c>
      <c r="U823" s="724">
        <v>519</v>
      </c>
      <c r="V823" s="724">
        <v>11508</v>
      </c>
      <c r="W823" s="724">
        <v>502</v>
      </c>
      <c r="X823" s="724">
        <v>11992</v>
      </c>
      <c r="Y823" s="724">
        <v>512</v>
      </c>
      <c r="Z823" s="590">
        <v>11088</v>
      </c>
      <c r="AA823" s="726">
        <v>512</v>
      </c>
    </row>
    <row r="824" spans="2:27" x14ac:dyDescent="0.3">
      <c r="B824" s="693" t="s">
        <v>100</v>
      </c>
      <c r="C824" s="693" t="s">
        <v>224</v>
      </c>
      <c r="D824" s="694">
        <v>12614</v>
      </c>
      <c r="E824" s="694">
        <v>548</v>
      </c>
      <c r="F824" s="694">
        <v>12992</v>
      </c>
      <c r="G824" s="695">
        <v>726</v>
      </c>
      <c r="H824" s="695">
        <v>13223</v>
      </c>
      <c r="I824" s="695">
        <v>655</v>
      </c>
      <c r="J824" s="724">
        <v>14149</v>
      </c>
      <c r="K824" s="724">
        <v>803</v>
      </c>
      <c r="L824" s="724">
        <v>13285</v>
      </c>
      <c r="M824" s="724">
        <v>758</v>
      </c>
      <c r="N824" s="724">
        <v>12994</v>
      </c>
      <c r="O824" s="724">
        <v>737</v>
      </c>
      <c r="P824" s="724">
        <v>12402</v>
      </c>
      <c r="Q824" s="724">
        <v>686</v>
      </c>
      <c r="R824" s="724">
        <v>11610</v>
      </c>
      <c r="S824" s="724">
        <v>623</v>
      </c>
      <c r="T824" s="724">
        <v>12108</v>
      </c>
      <c r="U824" s="724">
        <v>644</v>
      </c>
      <c r="V824" s="724">
        <v>13019</v>
      </c>
      <c r="W824" s="724">
        <v>695</v>
      </c>
      <c r="X824" s="724">
        <v>13030</v>
      </c>
      <c r="Y824" s="724">
        <v>677</v>
      </c>
      <c r="Z824" s="590">
        <v>13021</v>
      </c>
      <c r="AA824" s="726">
        <v>641</v>
      </c>
    </row>
    <row r="825" spans="2:27" x14ac:dyDescent="0.3">
      <c r="B825" s="693" t="s">
        <v>100</v>
      </c>
      <c r="C825" s="693" t="s">
        <v>225</v>
      </c>
      <c r="D825" s="694">
        <v>13058</v>
      </c>
      <c r="E825" s="694">
        <v>640</v>
      </c>
      <c r="F825" s="694">
        <v>12822</v>
      </c>
      <c r="G825" s="695">
        <v>568</v>
      </c>
      <c r="H825" s="695">
        <v>12303</v>
      </c>
      <c r="I825" s="695">
        <v>589</v>
      </c>
      <c r="J825" s="724">
        <v>12137</v>
      </c>
      <c r="K825" s="724">
        <v>577</v>
      </c>
      <c r="L825" s="724">
        <v>13216</v>
      </c>
      <c r="M825" s="724">
        <v>690</v>
      </c>
      <c r="N825" s="724">
        <v>12462</v>
      </c>
      <c r="O825" s="724">
        <v>646</v>
      </c>
      <c r="P825" s="724">
        <v>11936</v>
      </c>
      <c r="Q825" s="724">
        <v>629</v>
      </c>
      <c r="R825" s="724">
        <v>11710</v>
      </c>
      <c r="S825" s="724">
        <v>614</v>
      </c>
      <c r="T825" s="724">
        <v>11444</v>
      </c>
      <c r="U825" s="724">
        <v>578</v>
      </c>
      <c r="V825" s="724">
        <v>11994</v>
      </c>
      <c r="W825" s="724">
        <v>572</v>
      </c>
      <c r="X825" s="724">
        <v>12372</v>
      </c>
      <c r="Y825" s="724">
        <v>594</v>
      </c>
      <c r="Z825" s="590">
        <v>12304</v>
      </c>
      <c r="AA825" s="726">
        <v>689</v>
      </c>
    </row>
    <row r="826" spans="2:27" x14ac:dyDescent="0.3">
      <c r="B826" s="693" t="s">
        <v>100</v>
      </c>
      <c r="C826" s="693" t="s">
        <v>226</v>
      </c>
      <c r="D826" s="694">
        <v>12484</v>
      </c>
      <c r="E826" s="694">
        <v>558</v>
      </c>
      <c r="F826" s="694">
        <v>12915</v>
      </c>
      <c r="G826" s="695">
        <v>567</v>
      </c>
      <c r="H826" s="695">
        <v>12361</v>
      </c>
      <c r="I826" s="695">
        <v>519</v>
      </c>
      <c r="J826" s="724">
        <v>11714</v>
      </c>
      <c r="K826" s="724">
        <v>563</v>
      </c>
      <c r="L826" s="724">
        <v>12083</v>
      </c>
      <c r="M826" s="724">
        <v>523</v>
      </c>
      <c r="N826" s="724">
        <v>13174</v>
      </c>
      <c r="O826" s="724">
        <v>695</v>
      </c>
      <c r="P826" s="724">
        <v>12409</v>
      </c>
      <c r="Q826" s="724">
        <v>643</v>
      </c>
      <c r="R826" s="724">
        <v>11770</v>
      </c>
      <c r="S826" s="724">
        <v>643</v>
      </c>
      <c r="T826" s="724">
        <v>11908</v>
      </c>
      <c r="U826" s="724">
        <v>628</v>
      </c>
      <c r="V826" s="724">
        <v>11908</v>
      </c>
      <c r="W826" s="724">
        <v>601</v>
      </c>
      <c r="X826" s="724">
        <v>11959</v>
      </c>
      <c r="Y826" s="724">
        <v>535</v>
      </c>
      <c r="Z826" s="590">
        <v>12261</v>
      </c>
      <c r="AA826" s="726">
        <v>572</v>
      </c>
    </row>
    <row r="827" spans="2:27" x14ac:dyDescent="0.3">
      <c r="B827" s="693" t="s">
        <v>100</v>
      </c>
      <c r="C827" s="693" t="s">
        <v>227</v>
      </c>
      <c r="D827" s="694">
        <v>12786</v>
      </c>
      <c r="E827" s="694">
        <v>582</v>
      </c>
      <c r="F827" s="694">
        <v>12679</v>
      </c>
      <c r="G827" s="695">
        <v>566</v>
      </c>
      <c r="H827" s="695">
        <v>12264</v>
      </c>
      <c r="I827" s="695">
        <v>512</v>
      </c>
      <c r="J827" s="724">
        <v>11720</v>
      </c>
      <c r="K827" s="724">
        <v>520</v>
      </c>
      <c r="L827" s="724">
        <v>11578</v>
      </c>
      <c r="M827" s="724">
        <v>543</v>
      </c>
      <c r="N827" s="724">
        <v>11771</v>
      </c>
      <c r="O827" s="724">
        <v>554</v>
      </c>
      <c r="P827" s="724">
        <v>12780</v>
      </c>
      <c r="Q827" s="724">
        <v>633</v>
      </c>
      <c r="R827" s="724">
        <v>12170</v>
      </c>
      <c r="S827" s="724">
        <v>603</v>
      </c>
      <c r="T827" s="724">
        <v>12001</v>
      </c>
      <c r="U827" s="724">
        <v>622</v>
      </c>
      <c r="V827" s="724">
        <v>12242</v>
      </c>
      <c r="W827" s="724">
        <v>596</v>
      </c>
      <c r="X827" s="724">
        <v>11954</v>
      </c>
      <c r="Y827" s="724">
        <v>585</v>
      </c>
      <c r="Z827" s="590">
        <v>11975</v>
      </c>
      <c r="AA827" s="726">
        <v>567</v>
      </c>
    </row>
    <row r="828" spans="2:27" x14ac:dyDescent="0.3">
      <c r="B828" s="693" t="s">
        <v>100</v>
      </c>
      <c r="C828" s="693" t="s">
        <v>228</v>
      </c>
      <c r="D828" s="694">
        <v>12236</v>
      </c>
      <c r="E828" s="694">
        <v>491</v>
      </c>
      <c r="F828" s="694">
        <v>12969</v>
      </c>
      <c r="G828" s="695">
        <v>561</v>
      </c>
      <c r="H828" s="695">
        <v>12094</v>
      </c>
      <c r="I828" s="695">
        <v>495</v>
      </c>
      <c r="J828" s="724">
        <v>11560</v>
      </c>
      <c r="K828" s="724">
        <v>490</v>
      </c>
      <c r="L828" s="724">
        <v>11448</v>
      </c>
      <c r="M828" s="724">
        <v>504</v>
      </c>
      <c r="N828" s="724">
        <v>11255</v>
      </c>
      <c r="O828" s="724">
        <v>516</v>
      </c>
      <c r="P828" s="724">
        <v>11448</v>
      </c>
      <c r="Q828" s="724">
        <v>528</v>
      </c>
      <c r="R828" s="724">
        <v>12459</v>
      </c>
      <c r="S828" s="724">
        <v>610</v>
      </c>
      <c r="T828" s="724">
        <v>12301</v>
      </c>
      <c r="U828" s="724">
        <v>588</v>
      </c>
      <c r="V828" s="724">
        <v>12467</v>
      </c>
      <c r="W828" s="724">
        <v>613</v>
      </c>
      <c r="X828" s="724">
        <v>12487</v>
      </c>
      <c r="Y828" s="724">
        <v>575</v>
      </c>
      <c r="Z828" s="590">
        <v>11937</v>
      </c>
      <c r="AA828" s="726">
        <v>594</v>
      </c>
    </row>
    <row r="829" spans="2:27" x14ac:dyDescent="0.3">
      <c r="B829" s="693" t="s">
        <v>100</v>
      </c>
      <c r="C829" s="693" t="s">
        <v>229</v>
      </c>
      <c r="D829" s="694">
        <v>13506</v>
      </c>
      <c r="E829" s="694">
        <v>505</v>
      </c>
      <c r="F829" s="694">
        <v>13775</v>
      </c>
      <c r="G829" s="695">
        <v>465</v>
      </c>
      <c r="H829" s="695">
        <v>13983</v>
      </c>
      <c r="I829" s="695">
        <v>513</v>
      </c>
      <c r="J829" s="724">
        <v>13342</v>
      </c>
      <c r="K829" s="724">
        <v>512</v>
      </c>
      <c r="L829" s="724">
        <v>12833</v>
      </c>
      <c r="M829" s="724">
        <v>423</v>
      </c>
      <c r="N829" s="724">
        <v>12685</v>
      </c>
      <c r="O829" s="724">
        <v>459</v>
      </c>
      <c r="P829" s="724">
        <v>12355</v>
      </c>
      <c r="Q829" s="724">
        <v>518</v>
      </c>
      <c r="R829" s="724">
        <v>12634</v>
      </c>
      <c r="S829" s="724">
        <v>505</v>
      </c>
      <c r="T829" s="724">
        <v>13971</v>
      </c>
      <c r="U829" s="724">
        <v>598</v>
      </c>
      <c r="V829" s="724">
        <v>14212</v>
      </c>
      <c r="W829" s="724">
        <v>593</v>
      </c>
      <c r="X829" s="724">
        <v>13874</v>
      </c>
      <c r="Y829" s="724">
        <v>608</v>
      </c>
      <c r="Z829" s="590">
        <v>13456</v>
      </c>
      <c r="AA829" s="726">
        <v>592</v>
      </c>
    </row>
    <row r="830" spans="2:27" x14ac:dyDescent="0.3">
      <c r="B830" s="693" t="s">
        <v>100</v>
      </c>
      <c r="C830" s="693" t="s">
        <v>287</v>
      </c>
      <c r="D830" s="694">
        <v>12864</v>
      </c>
      <c r="E830" s="694">
        <v>383</v>
      </c>
      <c r="F830" s="694">
        <v>13055</v>
      </c>
      <c r="G830" s="695">
        <v>370</v>
      </c>
      <c r="H830" s="695">
        <v>12039</v>
      </c>
      <c r="I830" s="695">
        <v>363</v>
      </c>
      <c r="J830" s="724">
        <v>12267</v>
      </c>
      <c r="K830" s="724">
        <v>383</v>
      </c>
      <c r="L830" s="724">
        <v>11865</v>
      </c>
      <c r="M830" s="724">
        <v>402</v>
      </c>
      <c r="N830" s="724">
        <v>11897</v>
      </c>
      <c r="O830" s="724">
        <v>400</v>
      </c>
      <c r="P830" s="724">
        <v>11260</v>
      </c>
      <c r="Q830" s="724">
        <v>396</v>
      </c>
      <c r="R830" s="724">
        <v>11312</v>
      </c>
      <c r="S830" s="724">
        <v>419</v>
      </c>
      <c r="T830" s="724">
        <v>11730</v>
      </c>
      <c r="U830" s="724">
        <v>378</v>
      </c>
      <c r="V830" s="724">
        <v>13204</v>
      </c>
      <c r="W830" s="724">
        <v>513</v>
      </c>
      <c r="X830" s="724">
        <v>13221</v>
      </c>
      <c r="Y830" s="724">
        <v>485</v>
      </c>
      <c r="Z830" s="590">
        <v>13276</v>
      </c>
      <c r="AA830" s="726">
        <v>568</v>
      </c>
    </row>
    <row r="831" spans="2:27" x14ac:dyDescent="0.3">
      <c r="B831" s="693" t="s">
        <v>100</v>
      </c>
      <c r="C831" s="693" t="s">
        <v>230</v>
      </c>
      <c r="D831" s="694">
        <v>11525</v>
      </c>
      <c r="E831" s="694">
        <v>328</v>
      </c>
      <c r="F831" s="694">
        <v>11839</v>
      </c>
      <c r="G831" s="695">
        <v>331</v>
      </c>
      <c r="H831" s="695">
        <v>10942</v>
      </c>
      <c r="I831" s="695">
        <v>276</v>
      </c>
      <c r="J831" s="724">
        <v>10385</v>
      </c>
      <c r="K831" s="724">
        <v>301</v>
      </c>
      <c r="L831" s="724">
        <v>10901</v>
      </c>
      <c r="M831" s="724">
        <v>339</v>
      </c>
      <c r="N831" s="724">
        <v>10536</v>
      </c>
      <c r="O831" s="724">
        <v>356</v>
      </c>
      <c r="P831" s="724">
        <v>10546</v>
      </c>
      <c r="Q831" s="724">
        <v>333</v>
      </c>
      <c r="R831" s="724">
        <v>10256</v>
      </c>
      <c r="S831" s="724">
        <v>314</v>
      </c>
      <c r="T831" s="724">
        <v>10446</v>
      </c>
      <c r="U831" s="724">
        <v>366</v>
      </c>
      <c r="V831" s="724">
        <v>10893</v>
      </c>
      <c r="W831" s="724">
        <v>339</v>
      </c>
      <c r="X831" s="724">
        <v>11914</v>
      </c>
      <c r="Y831" s="724">
        <v>427</v>
      </c>
      <c r="Z831" s="590">
        <v>12372</v>
      </c>
      <c r="AA831" s="726">
        <v>446</v>
      </c>
    </row>
    <row r="832" spans="2:27" x14ac:dyDescent="0.3">
      <c r="B832" s="693" t="s">
        <v>100</v>
      </c>
      <c r="C832" s="693" t="s">
        <v>231</v>
      </c>
      <c r="D832" s="694">
        <v>10580</v>
      </c>
      <c r="E832" s="694">
        <v>276</v>
      </c>
      <c r="F832" s="694">
        <v>10645</v>
      </c>
      <c r="G832" s="695">
        <v>276</v>
      </c>
      <c r="H832" s="695">
        <v>10005</v>
      </c>
      <c r="I832" s="695">
        <v>276</v>
      </c>
      <c r="J832" s="724">
        <v>9751</v>
      </c>
      <c r="K832" s="724">
        <v>222</v>
      </c>
      <c r="L832" s="724">
        <v>9389</v>
      </c>
      <c r="M832" s="724">
        <v>232</v>
      </c>
      <c r="N832" s="724">
        <v>9718</v>
      </c>
      <c r="O832" s="724">
        <v>286</v>
      </c>
      <c r="P832" s="724">
        <v>9305</v>
      </c>
      <c r="Q832" s="724">
        <v>289</v>
      </c>
      <c r="R832" s="724">
        <v>9311</v>
      </c>
      <c r="S832" s="724">
        <v>255</v>
      </c>
      <c r="T832" s="724">
        <v>9445</v>
      </c>
      <c r="U832" s="724">
        <v>249</v>
      </c>
      <c r="V832" s="724">
        <v>9606</v>
      </c>
      <c r="W832" s="724">
        <v>300</v>
      </c>
      <c r="X832" s="724">
        <v>10335</v>
      </c>
      <c r="Y832" s="724">
        <v>272</v>
      </c>
      <c r="Z832" s="590">
        <v>11225</v>
      </c>
      <c r="AA832" s="726">
        <v>389</v>
      </c>
    </row>
    <row r="833" spans="2:27" x14ac:dyDescent="0.3">
      <c r="B833" s="693" t="s">
        <v>100</v>
      </c>
      <c r="C833" s="693" t="s">
        <v>288</v>
      </c>
      <c r="D833" s="694">
        <v>9616</v>
      </c>
      <c r="E833" s="694">
        <v>251</v>
      </c>
      <c r="F833" s="694">
        <v>9610</v>
      </c>
      <c r="G833" s="695">
        <v>205</v>
      </c>
      <c r="H833" s="695">
        <v>8937</v>
      </c>
      <c r="I833" s="695">
        <v>209</v>
      </c>
      <c r="J833" s="724">
        <v>8620</v>
      </c>
      <c r="K833" s="724">
        <v>206</v>
      </c>
      <c r="L833" s="724">
        <v>8425</v>
      </c>
      <c r="M833" s="724">
        <v>155</v>
      </c>
      <c r="N833" s="724">
        <v>8248</v>
      </c>
      <c r="O833" s="724">
        <v>187</v>
      </c>
      <c r="P833" s="724">
        <v>8759</v>
      </c>
      <c r="Q833" s="724">
        <v>224</v>
      </c>
      <c r="R833" s="724">
        <v>8412</v>
      </c>
      <c r="S833" s="724">
        <v>240</v>
      </c>
      <c r="T833" s="724">
        <v>8349</v>
      </c>
      <c r="U833" s="724">
        <v>189</v>
      </c>
      <c r="V833" s="724">
        <v>8633</v>
      </c>
      <c r="W833" s="724">
        <v>198</v>
      </c>
      <c r="X833" s="724">
        <v>8637</v>
      </c>
      <c r="Y833" s="724">
        <v>213</v>
      </c>
      <c r="Z833" s="590">
        <v>9474</v>
      </c>
      <c r="AA833" s="726">
        <v>223</v>
      </c>
    </row>
    <row r="834" spans="2:27" x14ac:dyDescent="0.3">
      <c r="B834" s="693" t="s">
        <v>100</v>
      </c>
      <c r="C834" s="693" t="s">
        <v>232</v>
      </c>
      <c r="D834" s="694">
        <v>8186</v>
      </c>
      <c r="E834" s="694">
        <v>167</v>
      </c>
      <c r="F834" s="694">
        <v>8249</v>
      </c>
      <c r="G834" s="695">
        <v>196</v>
      </c>
      <c r="H834" s="695">
        <v>7450</v>
      </c>
      <c r="I834" s="695">
        <v>158</v>
      </c>
      <c r="J834" s="724">
        <v>7633</v>
      </c>
      <c r="K834" s="724">
        <v>222</v>
      </c>
      <c r="L834" s="724">
        <v>7333</v>
      </c>
      <c r="M834" s="724">
        <v>163</v>
      </c>
      <c r="N834" s="724">
        <v>7406</v>
      </c>
      <c r="O834" s="724">
        <v>141</v>
      </c>
      <c r="P834" s="724">
        <v>6910</v>
      </c>
      <c r="Q834" s="724">
        <v>143</v>
      </c>
      <c r="R834" s="724">
        <v>7619</v>
      </c>
      <c r="S834" s="724">
        <v>193</v>
      </c>
      <c r="T834" s="724">
        <v>7041</v>
      </c>
      <c r="U834" s="724">
        <v>185</v>
      </c>
      <c r="V834" s="724">
        <v>7222</v>
      </c>
      <c r="W834" s="724">
        <v>162</v>
      </c>
      <c r="X834" s="724">
        <v>7330</v>
      </c>
      <c r="Y834" s="724">
        <v>168</v>
      </c>
      <c r="Z834" s="590">
        <v>8079</v>
      </c>
      <c r="AA834" s="726">
        <v>209</v>
      </c>
    </row>
    <row r="835" spans="2:27" x14ac:dyDescent="0.3">
      <c r="B835" s="693" t="s">
        <v>100</v>
      </c>
      <c r="C835" s="693" t="s">
        <v>325</v>
      </c>
      <c r="D835" s="694">
        <v>35</v>
      </c>
      <c r="E835" s="694">
        <v>0</v>
      </c>
      <c r="F835" s="694">
        <v>28</v>
      </c>
      <c r="G835" s="695">
        <v>0</v>
      </c>
      <c r="H835" s="695">
        <v>41</v>
      </c>
      <c r="I835" s="695">
        <v>0</v>
      </c>
      <c r="J835" s="724">
        <v>34</v>
      </c>
      <c r="K835" s="724">
        <v>0</v>
      </c>
      <c r="L835" s="724">
        <v>32</v>
      </c>
      <c r="M835" s="724">
        <v>0</v>
      </c>
      <c r="N835" s="724">
        <v>20</v>
      </c>
      <c r="O835" s="724">
        <v>0</v>
      </c>
      <c r="P835" s="724">
        <v>36</v>
      </c>
      <c r="Q835" s="724">
        <v>0</v>
      </c>
      <c r="R835" s="724">
        <v>28</v>
      </c>
      <c r="S835" s="724">
        <v>0</v>
      </c>
      <c r="T835" s="724">
        <v>23</v>
      </c>
      <c r="U835" s="724">
        <v>0</v>
      </c>
      <c r="V835" s="724">
        <v>32</v>
      </c>
      <c r="W835" s="724">
        <v>0</v>
      </c>
      <c r="X835" s="724">
        <v>31</v>
      </c>
      <c r="Y835" s="724">
        <v>0</v>
      </c>
      <c r="Z835" s="590">
        <v>31</v>
      </c>
      <c r="AA835" s="726">
        <v>0</v>
      </c>
    </row>
    <row r="836" spans="2:27" x14ac:dyDescent="0.3">
      <c r="B836" s="693" t="s">
        <v>100</v>
      </c>
      <c r="C836" s="693" t="s">
        <v>326</v>
      </c>
      <c r="D836" s="694">
        <v>26</v>
      </c>
      <c r="E836" s="694">
        <v>0</v>
      </c>
      <c r="F836" s="694">
        <v>35</v>
      </c>
      <c r="G836" s="695">
        <v>0</v>
      </c>
      <c r="H836" s="695">
        <v>28</v>
      </c>
      <c r="I836" s="695">
        <v>0</v>
      </c>
      <c r="J836" s="724">
        <v>42</v>
      </c>
      <c r="K836" s="724">
        <v>0</v>
      </c>
      <c r="L836" s="724">
        <v>29</v>
      </c>
      <c r="M836" s="724">
        <v>0</v>
      </c>
      <c r="N836" s="724">
        <v>30</v>
      </c>
      <c r="O836" s="724">
        <v>0</v>
      </c>
      <c r="P836" s="724">
        <v>26</v>
      </c>
      <c r="Q836" s="724">
        <v>0</v>
      </c>
      <c r="R836" s="724">
        <v>28</v>
      </c>
      <c r="S836" s="724">
        <v>0</v>
      </c>
      <c r="T836" s="724">
        <v>29</v>
      </c>
      <c r="U836" s="724">
        <v>0</v>
      </c>
      <c r="V836" s="724">
        <v>22</v>
      </c>
      <c r="W836" s="724">
        <v>0</v>
      </c>
      <c r="X836" s="724">
        <v>25</v>
      </c>
      <c r="Y836" s="724">
        <v>0</v>
      </c>
      <c r="Z836" s="590">
        <v>29</v>
      </c>
      <c r="AA836" s="726">
        <v>0</v>
      </c>
    </row>
    <row r="837" spans="2:27" x14ac:dyDescent="0.3">
      <c r="B837" s="693" t="s">
        <v>100</v>
      </c>
      <c r="C837" s="693" t="s">
        <v>289</v>
      </c>
      <c r="D837" s="694">
        <v>2465</v>
      </c>
      <c r="E837" s="694">
        <v>448</v>
      </c>
      <c r="F837" s="694">
        <v>16</v>
      </c>
      <c r="G837" s="695">
        <v>27</v>
      </c>
      <c r="H837" s="695">
        <v>1049</v>
      </c>
      <c r="I837" s="695">
        <v>0</v>
      </c>
      <c r="J837" s="724">
        <v>1870</v>
      </c>
      <c r="K837" s="724">
        <v>99</v>
      </c>
      <c r="L837" s="724">
        <v>66</v>
      </c>
      <c r="M837" s="724">
        <v>4</v>
      </c>
      <c r="N837" s="724">
        <v>1407</v>
      </c>
      <c r="O837" s="724">
        <v>40</v>
      </c>
      <c r="P837" s="724">
        <v>2</v>
      </c>
      <c r="Q837" s="724">
        <v>0</v>
      </c>
      <c r="R837" s="724">
        <v>18</v>
      </c>
      <c r="S837" s="724">
        <v>1</v>
      </c>
      <c r="T837" s="724">
        <v>4</v>
      </c>
      <c r="U837" s="724">
        <v>37</v>
      </c>
      <c r="V837" s="724">
        <v>11</v>
      </c>
      <c r="W837" s="724">
        <v>0</v>
      </c>
      <c r="X837" s="724">
        <v>9</v>
      </c>
      <c r="Y837" s="724">
        <v>0</v>
      </c>
      <c r="Z837" s="590">
        <v>0</v>
      </c>
      <c r="AA837" s="726">
        <v>0</v>
      </c>
    </row>
    <row r="838" spans="2:27" x14ac:dyDescent="0.3">
      <c r="B838" s="693" t="s">
        <v>100</v>
      </c>
      <c r="C838" s="693" t="s">
        <v>290</v>
      </c>
      <c r="D838" s="694">
        <v>686</v>
      </c>
      <c r="E838" s="694">
        <v>0</v>
      </c>
      <c r="F838" s="694">
        <v>253</v>
      </c>
      <c r="G838" s="695">
        <v>6</v>
      </c>
      <c r="H838" s="695">
        <v>129</v>
      </c>
      <c r="I838" s="695">
        <v>27</v>
      </c>
      <c r="J838" s="724">
        <v>547</v>
      </c>
      <c r="K838" s="724">
        <v>7</v>
      </c>
      <c r="L838" s="724">
        <v>88</v>
      </c>
      <c r="M838" s="724">
        <v>12</v>
      </c>
      <c r="N838" s="724">
        <v>1508</v>
      </c>
      <c r="O838" s="724">
        <v>30</v>
      </c>
      <c r="P838" s="724">
        <v>711</v>
      </c>
      <c r="Q838" s="724">
        <v>19</v>
      </c>
      <c r="R838" s="724">
        <v>801</v>
      </c>
      <c r="S838" s="724">
        <v>498</v>
      </c>
      <c r="T838" s="724">
        <v>728</v>
      </c>
      <c r="U838" s="724">
        <v>76</v>
      </c>
      <c r="V838" s="724">
        <v>628</v>
      </c>
      <c r="W838" s="724">
        <v>279</v>
      </c>
      <c r="X838" s="724">
        <v>85</v>
      </c>
      <c r="Y838" s="724">
        <v>50</v>
      </c>
      <c r="Z838" s="590">
        <v>56</v>
      </c>
      <c r="AA838" s="726">
        <v>28</v>
      </c>
    </row>
    <row r="839" spans="2:27" x14ac:dyDescent="0.3">
      <c r="B839" s="693" t="s">
        <v>100</v>
      </c>
      <c r="C839" s="693" t="s">
        <v>291</v>
      </c>
      <c r="D839" s="694">
        <v>3585</v>
      </c>
      <c r="E839" s="694">
        <v>101</v>
      </c>
      <c r="F839" s="694">
        <v>941</v>
      </c>
      <c r="G839" s="695">
        <v>62</v>
      </c>
      <c r="H839" s="695">
        <v>902</v>
      </c>
      <c r="I839" s="695">
        <v>13</v>
      </c>
      <c r="J839" s="724">
        <v>1861</v>
      </c>
      <c r="K839" s="724">
        <v>43</v>
      </c>
      <c r="L839" s="724">
        <v>1245</v>
      </c>
      <c r="M839" s="724">
        <v>52</v>
      </c>
      <c r="N839" s="724">
        <v>3910</v>
      </c>
      <c r="O839" s="724">
        <v>262</v>
      </c>
      <c r="P839" s="724">
        <v>2897</v>
      </c>
      <c r="Q839" s="724">
        <v>84</v>
      </c>
      <c r="R839" s="724">
        <v>4696</v>
      </c>
      <c r="S839" s="724">
        <v>572</v>
      </c>
      <c r="T839" s="724">
        <v>3581</v>
      </c>
      <c r="U839" s="724">
        <v>327</v>
      </c>
      <c r="V839" s="724">
        <v>3064</v>
      </c>
      <c r="W839" s="724">
        <v>286</v>
      </c>
      <c r="X839" s="724">
        <v>726</v>
      </c>
      <c r="Y839" s="724">
        <v>16</v>
      </c>
      <c r="Z839" s="590">
        <v>865</v>
      </c>
      <c r="AA839" s="726">
        <v>38</v>
      </c>
    </row>
    <row r="840" spans="2:27" x14ac:dyDescent="0.3">
      <c r="B840" s="693" t="s">
        <v>100</v>
      </c>
      <c r="C840" s="693" t="s">
        <v>292</v>
      </c>
      <c r="D840" s="694">
        <v>4605</v>
      </c>
      <c r="E840" s="694">
        <v>78</v>
      </c>
      <c r="F840" s="694">
        <v>1565</v>
      </c>
      <c r="G840" s="695">
        <v>27</v>
      </c>
      <c r="H840" s="695">
        <v>1278</v>
      </c>
      <c r="I840" s="695">
        <v>57</v>
      </c>
      <c r="J840" s="724">
        <v>2351</v>
      </c>
      <c r="K840" s="724">
        <v>74</v>
      </c>
      <c r="L840" s="724">
        <v>2593</v>
      </c>
      <c r="M840" s="724">
        <v>71</v>
      </c>
      <c r="N840" s="724">
        <v>3166</v>
      </c>
      <c r="O840" s="724">
        <v>272</v>
      </c>
      <c r="P840" s="724">
        <v>3442</v>
      </c>
      <c r="Q840" s="724">
        <v>118</v>
      </c>
      <c r="R840" s="724">
        <v>4900</v>
      </c>
      <c r="S840" s="724">
        <v>332</v>
      </c>
      <c r="T840" s="724">
        <v>5442</v>
      </c>
      <c r="U840" s="724">
        <v>458</v>
      </c>
      <c r="V840" s="724">
        <v>4536</v>
      </c>
      <c r="W840" s="724">
        <v>375</v>
      </c>
      <c r="X840" s="724">
        <v>1469</v>
      </c>
      <c r="Y840" s="724">
        <v>66</v>
      </c>
      <c r="Z840" s="590">
        <v>1884</v>
      </c>
      <c r="AA840" s="726">
        <v>48</v>
      </c>
    </row>
    <row r="841" spans="2:27" x14ac:dyDescent="0.3">
      <c r="B841" s="693" t="s">
        <v>100</v>
      </c>
      <c r="C841" s="693" t="s">
        <v>293</v>
      </c>
      <c r="D841" s="694">
        <v>3272</v>
      </c>
      <c r="E841" s="694">
        <v>16</v>
      </c>
      <c r="F841" s="694">
        <v>1753</v>
      </c>
      <c r="G841" s="695">
        <v>28</v>
      </c>
      <c r="H841" s="695">
        <v>812</v>
      </c>
      <c r="I841" s="695">
        <v>41</v>
      </c>
      <c r="J841" s="724">
        <v>1819</v>
      </c>
      <c r="K841" s="724">
        <v>16</v>
      </c>
      <c r="L841" s="724">
        <v>2567</v>
      </c>
      <c r="M841" s="724">
        <v>44</v>
      </c>
      <c r="N841" s="724">
        <v>3028</v>
      </c>
      <c r="O841" s="724">
        <v>157</v>
      </c>
      <c r="P841" s="724">
        <v>1415</v>
      </c>
      <c r="Q841" s="724">
        <v>115</v>
      </c>
      <c r="R841" s="724">
        <v>2199</v>
      </c>
      <c r="S841" s="724">
        <v>114</v>
      </c>
      <c r="T841" s="724">
        <v>2441</v>
      </c>
      <c r="U841" s="724">
        <v>101</v>
      </c>
      <c r="V841" s="724">
        <v>2681</v>
      </c>
      <c r="W841" s="724">
        <v>95</v>
      </c>
      <c r="X841" s="724">
        <v>1447</v>
      </c>
      <c r="Y841" s="724">
        <v>75</v>
      </c>
      <c r="Z841" s="590">
        <v>3105</v>
      </c>
      <c r="AA841" s="726">
        <v>74</v>
      </c>
    </row>
    <row r="842" spans="2:27" x14ac:dyDescent="0.3">
      <c r="B842" s="693" t="s">
        <v>100</v>
      </c>
      <c r="C842" s="693" t="s">
        <v>294</v>
      </c>
      <c r="D842" s="694">
        <v>2584</v>
      </c>
      <c r="E842" s="694">
        <v>77</v>
      </c>
      <c r="F842" s="694">
        <v>987</v>
      </c>
      <c r="G842" s="695">
        <v>0</v>
      </c>
      <c r="H842" s="695">
        <v>545</v>
      </c>
      <c r="I842" s="695">
        <v>154</v>
      </c>
      <c r="J842" s="724">
        <v>1383</v>
      </c>
      <c r="K842" s="724">
        <v>561</v>
      </c>
      <c r="L842" s="724">
        <v>1578</v>
      </c>
      <c r="M842" s="724">
        <v>571</v>
      </c>
      <c r="N842" s="724">
        <v>1364</v>
      </c>
      <c r="O842" s="724">
        <v>1411</v>
      </c>
      <c r="P842" s="724">
        <v>3032</v>
      </c>
      <c r="Q842" s="724">
        <v>1102</v>
      </c>
      <c r="R842" s="724">
        <v>5111</v>
      </c>
      <c r="S842" s="724">
        <v>672</v>
      </c>
      <c r="T842" s="724">
        <v>5480</v>
      </c>
      <c r="U842" s="724">
        <v>466</v>
      </c>
      <c r="V842" s="724">
        <v>7349</v>
      </c>
      <c r="W842" s="724">
        <v>836</v>
      </c>
      <c r="X842" s="724">
        <v>5259</v>
      </c>
      <c r="Y842" s="724">
        <v>539</v>
      </c>
      <c r="Z842" s="590">
        <v>5609</v>
      </c>
      <c r="AA842" s="726">
        <v>355</v>
      </c>
    </row>
    <row r="843" spans="2:27" x14ac:dyDescent="0.3">
      <c r="B843" s="693" t="s">
        <v>100</v>
      </c>
      <c r="C843" s="693" t="s">
        <v>327</v>
      </c>
      <c r="D843" s="694">
        <v>189</v>
      </c>
      <c r="E843" s="694">
        <v>0</v>
      </c>
      <c r="F843" s="694">
        <v>127</v>
      </c>
      <c r="G843" s="695">
        <v>0</v>
      </c>
      <c r="H843" s="695">
        <v>111</v>
      </c>
      <c r="I843" s="695">
        <v>0</v>
      </c>
      <c r="J843" s="724">
        <v>164</v>
      </c>
      <c r="K843" s="724">
        <v>0</v>
      </c>
      <c r="L843" s="724">
        <v>161</v>
      </c>
      <c r="M843" s="724">
        <v>0</v>
      </c>
      <c r="N843" s="724">
        <v>163</v>
      </c>
      <c r="O843" s="724">
        <v>33</v>
      </c>
      <c r="P843" s="724">
        <v>149</v>
      </c>
      <c r="Q843" s="724">
        <v>22</v>
      </c>
      <c r="R843" s="724">
        <v>179</v>
      </c>
      <c r="S843" s="724">
        <v>0</v>
      </c>
      <c r="T843" s="724">
        <v>164</v>
      </c>
      <c r="U843" s="724">
        <v>0</v>
      </c>
      <c r="V843" s="724">
        <v>528</v>
      </c>
      <c r="W843" s="724">
        <v>21</v>
      </c>
      <c r="X843" s="724">
        <v>535</v>
      </c>
      <c r="Y843" s="724">
        <v>0</v>
      </c>
      <c r="Z843" s="590">
        <v>593</v>
      </c>
      <c r="AA843" s="726">
        <v>0</v>
      </c>
    </row>
    <row r="844" spans="2:27" x14ac:dyDescent="0.3">
      <c r="B844" s="693" t="s">
        <v>101</v>
      </c>
      <c r="C844" s="693" t="s">
        <v>223</v>
      </c>
      <c r="D844" s="694">
        <v>1163</v>
      </c>
      <c r="E844" s="694">
        <v>400</v>
      </c>
      <c r="F844" s="694">
        <v>1309</v>
      </c>
      <c r="G844" s="695">
        <v>479</v>
      </c>
      <c r="H844" s="695">
        <v>1432</v>
      </c>
      <c r="I844" s="695">
        <v>481</v>
      </c>
      <c r="J844" s="724">
        <v>1338</v>
      </c>
      <c r="K844" s="724">
        <v>665</v>
      </c>
      <c r="L844" s="724">
        <v>1216</v>
      </c>
      <c r="M844" s="724">
        <v>683</v>
      </c>
      <c r="N844" s="724">
        <v>1535</v>
      </c>
      <c r="O844" s="724">
        <v>757</v>
      </c>
      <c r="P844" s="724">
        <v>1526</v>
      </c>
      <c r="Q844" s="724">
        <v>595</v>
      </c>
      <c r="R844" s="724">
        <v>1676</v>
      </c>
      <c r="S844" s="724">
        <v>622</v>
      </c>
      <c r="T844" s="724">
        <v>1457</v>
      </c>
      <c r="U844" s="724">
        <v>660</v>
      </c>
      <c r="V844" s="724">
        <v>1498</v>
      </c>
      <c r="W844" s="724">
        <v>762</v>
      </c>
      <c r="X844" s="724">
        <v>1161</v>
      </c>
      <c r="Y844" s="724">
        <v>561</v>
      </c>
      <c r="Z844" s="590">
        <v>360</v>
      </c>
      <c r="AA844" s="726">
        <v>433</v>
      </c>
    </row>
    <row r="845" spans="2:27" x14ac:dyDescent="0.3">
      <c r="B845" s="693" t="s">
        <v>101</v>
      </c>
      <c r="C845" s="693" t="s">
        <v>286</v>
      </c>
      <c r="D845" s="694">
        <v>2064</v>
      </c>
      <c r="E845" s="694">
        <v>806</v>
      </c>
      <c r="F845" s="694">
        <v>2550</v>
      </c>
      <c r="G845" s="695">
        <v>995</v>
      </c>
      <c r="H845" s="695">
        <v>2503</v>
      </c>
      <c r="I845" s="695">
        <v>1061</v>
      </c>
      <c r="J845" s="724">
        <v>2542</v>
      </c>
      <c r="K845" s="724">
        <v>1032</v>
      </c>
      <c r="L845" s="724">
        <v>2350</v>
      </c>
      <c r="M845" s="724">
        <v>1071</v>
      </c>
      <c r="N845" s="724">
        <v>2534</v>
      </c>
      <c r="O845" s="724">
        <v>1245</v>
      </c>
      <c r="P845" s="724">
        <v>2688</v>
      </c>
      <c r="Q845" s="724">
        <v>1210</v>
      </c>
      <c r="R845" s="724">
        <v>2893</v>
      </c>
      <c r="S845" s="724">
        <v>1111</v>
      </c>
      <c r="T845" s="724">
        <v>2815</v>
      </c>
      <c r="U845" s="724">
        <v>1237</v>
      </c>
      <c r="V845" s="724">
        <v>2590</v>
      </c>
      <c r="W845" s="724">
        <v>1277</v>
      </c>
      <c r="X845" s="724">
        <v>2634</v>
      </c>
      <c r="Y845" s="724">
        <v>1272</v>
      </c>
      <c r="Z845" s="590">
        <v>1296</v>
      </c>
      <c r="AA845" s="726">
        <v>978</v>
      </c>
    </row>
    <row r="846" spans="2:27" x14ac:dyDescent="0.3">
      <c r="B846" s="693" t="s">
        <v>101</v>
      </c>
      <c r="C846" s="693" t="s">
        <v>255</v>
      </c>
      <c r="D846" s="694">
        <v>11417</v>
      </c>
      <c r="E846" s="694">
        <v>10175</v>
      </c>
      <c r="F846" s="694">
        <v>12801</v>
      </c>
      <c r="G846" s="695">
        <v>10722</v>
      </c>
      <c r="H846" s="695">
        <v>13029</v>
      </c>
      <c r="I846" s="695">
        <v>11176</v>
      </c>
      <c r="J846" s="724">
        <v>12701</v>
      </c>
      <c r="K846" s="724">
        <v>11375</v>
      </c>
      <c r="L846" s="724">
        <v>13177</v>
      </c>
      <c r="M846" s="724">
        <v>11243</v>
      </c>
      <c r="N846" s="724">
        <v>12296</v>
      </c>
      <c r="O846" s="724">
        <v>10371</v>
      </c>
      <c r="P846" s="724">
        <v>12303</v>
      </c>
      <c r="Q846" s="724">
        <v>9850</v>
      </c>
      <c r="R846" s="724">
        <v>12141</v>
      </c>
      <c r="S846" s="724">
        <v>9657</v>
      </c>
      <c r="T846" s="724">
        <v>12221</v>
      </c>
      <c r="U846" s="724">
        <v>9679</v>
      </c>
      <c r="V846" s="724">
        <v>11184</v>
      </c>
      <c r="W846" s="724">
        <v>9468</v>
      </c>
      <c r="X846" s="724">
        <v>11539</v>
      </c>
      <c r="Y846" s="724">
        <v>9293</v>
      </c>
      <c r="Z846" s="590">
        <v>11019</v>
      </c>
      <c r="AA846" s="726">
        <v>9408</v>
      </c>
    </row>
    <row r="847" spans="2:27" x14ac:dyDescent="0.3">
      <c r="B847" s="693" t="s">
        <v>101</v>
      </c>
      <c r="C847" s="693" t="s">
        <v>224</v>
      </c>
      <c r="D847" s="694">
        <v>13735</v>
      </c>
      <c r="E847" s="694">
        <v>13689</v>
      </c>
      <c r="F847" s="694">
        <v>14138</v>
      </c>
      <c r="G847" s="695">
        <v>12995</v>
      </c>
      <c r="H847" s="695">
        <v>14279</v>
      </c>
      <c r="I847" s="695">
        <v>13340</v>
      </c>
      <c r="J847" s="724">
        <v>13994</v>
      </c>
      <c r="K847" s="724">
        <v>13477</v>
      </c>
      <c r="L847" s="724">
        <v>14067</v>
      </c>
      <c r="M847" s="724">
        <v>13634</v>
      </c>
      <c r="N847" s="724">
        <v>14373</v>
      </c>
      <c r="O847" s="724">
        <v>13144</v>
      </c>
      <c r="P847" s="724">
        <v>13886</v>
      </c>
      <c r="Q847" s="724">
        <v>12536</v>
      </c>
      <c r="R847" s="724">
        <v>13538</v>
      </c>
      <c r="S847" s="724">
        <v>11913</v>
      </c>
      <c r="T847" s="724">
        <v>13323</v>
      </c>
      <c r="U847" s="724">
        <v>11798</v>
      </c>
      <c r="V847" s="724">
        <v>12411</v>
      </c>
      <c r="W847" s="724">
        <v>11873</v>
      </c>
      <c r="X847" s="724">
        <v>12643</v>
      </c>
      <c r="Y847" s="724">
        <v>11387</v>
      </c>
      <c r="Z847" s="590">
        <v>12743</v>
      </c>
      <c r="AA847" s="726">
        <v>11544</v>
      </c>
    </row>
    <row r="848" spans="2:27" x14ac:dyDescent="0.3">
      <c r="B848" s="693" t="s">
        <v>101</v>
      </c>
      <c r="C848" s="693" t="s">
        <v>225</v>
      </c>
      <c r="D848" s="694">
        <v>13182</v>
      </c>
      <c r="E848" s="694">
        <v>12868</v>
      </c>
      <c r="F848" s="694">
        <v>14046</v>
      </c>
      <c r="G848" s="695">
        <v>13323</v>
      </c>
      <c r="H848" s="695">
        <v>13390</v>
      </c>
      <c r="I848" s="695">
        <v>12464</v>
      </c>
      <c r="J848" s="724">
        <v>13181</v>
      </c>
      <c r="K848" s="724">
        <v>12721</v>
      </c>
      <c r="L848" s="724">
        <v>13631</v>
      </c>
      <c r="M848" s="724">
        <v>12652</v>
      </c>
      <c r="N848" s="724">
        <v>13727</v>
      </c>
      <c r="O848" s="724">
        <v>12705</v>
      </c>
      <c r="P848" s="724">
        <v>13992</v>
      </c>
      <c r="Q848" s="724">
        <v>12495</v>
      </c>
      <c r="R848" s="724">
        <v>13801</v>
      </c>
      <c r="S848" s="724">
        <v>11856</v>
      </c>
      <c r="T848" s="724">
        <v>13383</v>
      </c>
      <c r="U848" s="724">
        <v>11406</v>
      </c>
      <c r="V848" s="724">
        <v>11892</v>
      </c>
      <c r="W848" s="724">
        <v>11322</v>
      </c>
      <c r="X848" s="724">
        <v>12092</v>
      </c>
      <c r="Y848" s="724">
        <v>11185</v>
      </c>
      <c r="Z848" s="590">
        <v>11927</v>
      </c>
      <c r="AA848" s="726">
        <v>11303</v>
      </c>
    </row>
    <row r="849" spans="2:27" x14ac:dyDescent="0.3">
      <c r="B849" s="693" t="s">
        <v>101</v>
      </c>
      <c r="C849" s="693" t="s">
        <v>226</v>
      </c>
      <c r="D849" s="694">
        <v>13594</v>
      </c>
      <c r="E849" s="694">
        <v>13012</v>
      </c>
      <c r="F849" s="694">
        <v>14045</v>
      </c>
      <c r="G849" s="695">
        <v>12948</v>
      </c>
      <c r="H849" s="695">
        <v>13782</v>
      </c>
      <c r="I849" s="695">
        <v>13259</v>
      </c>
      <c r="J849" s="724">
        <v>13157</v>
      </c>
      <c r="K849" s="724">
        <v>12606</v>
      </c>
      <c r="L849" s="724">
        <v>13452</v>
      </c>
      <c r="M849" s="724">
        <v>12619</v>
      </c>
      <c r="N849" s="724">
        <v>14319</v>
      </c>
      <c r="O849" s="724">
        <v>12617</v>
      </c>
      <c r="P849" s="724">
        <v>14348</v>
      </c>
      <c r="Q849" s="724">
        <v>12616</v>
      </c>
      <c r="R849" s="724">
        <v>14442</v>
      </c>
      <c r="S849" s="724">
        <v>12543</v>
      </c>
      <c r="T849" s="724">
        <v>13969</v>
      </c>
      <c r="U849" s="724">
        <v>11999</v>
      </c>
      <c r="V849" s="724">
        <v>12330</v>
      </c>
      <c r="W849" s="724">
        <v>11593</v>
      </c>
      <c r="X849" s="724">
        <v>12220</v>
      </c>
      <c r="Y849" s="724">
        <v>11484</v>
      </c>
      <c r="Z849" s="590">
        <v>12069</v>
      </c>
      <c r="AA849" s="726">
        <v>11583</v>
      </c>
    </row>
    <row r="850" spans="2:27" x14ac:dyDescent="0.3">
      <c r="B850" s="693" t="s">
        <v>101</v>
      </c>
      <c r="C850" s="693" t="s">
        <v>227</v>
      </c>
      <c r="D850" s="694">
        <v>14052</v>
      </c>
      <c r="E850" s="694">
        <v>13052</v>
      </c>
      <c r="F850" s="694">
        <v>14246</v>
      </c>
      <c r="G850" s="695">
        <v>13128</v>
      </c>
      <c r="H850" s="695">
        <v>14051</v>
      </c>
      <c r="I850" s="695">
        <v>12690</v>
      </c>
      <c r="J850" s="724">
        <v>14048</v>
      </c>
      <c r="K850" s="724">
        <v>12854</v>
      </c>
      <c r="L850" s="724">
        <v>13220</v>
      </c>
      <c r="M850" s="724">
        <v>12358</v>
      </c>
      <c r="N850" s="724">
        <v>13633</v>
      </c>
      <c r="O850" s="724">
        <v>12343</v>
      </c>
      <c r="P850" s="724">
        <v>14462</v>
      </c>
      <c r="Q850" s="724">
        <v>12281</v>
      </c>
      <c r="R850" s="724">
        <v>14401</v>
      </c>
      <c r="S850" s="724">
        <v>12522</v>
      </c>
      <c r="T850" s="724">
        <v>14483</v>
      </c>
      <c r="U850" s="724">
        <v>12573</v>
      </c>
      <c r="V850" s="724">
        <v>12857</v>
      </c>
      <c r="W850" s="724">
        <v>12065</v>
      </c>
      <c r="X850" s="724">
        <v>12646</v>
      </c>
      <c r="Y850" s="724">
        <v>11546</v>
      </c>
      <c r="Z850" s="590">
        <v>12410</v>
      </c>
      <c r="AA850" s="726">
        <v>11894</v>
      </c>
    </row>
    <row r="851" spans="2:27" x14ac:dyDescent="0.3">
      <c r="B851" s="693" t="s">
        <v>101</v>
      </c>
      <c r="C851" s="693" t="s">
        <v>228</v>
      </c>
      <c r="D851" s="694">
        <v>14028</v>
      </c>
      <c r="E851" s="694">
        <v>13235</v>
      </c>
      <c r="F851" s="694">
        <v>14605</v>
      </c>
      <c r="G851" s="695">
        <v>13226</v>
      </c>
      <c r="H851" s="695">
        <v>14023</v>
      </c>
      <c r="I851" s="695">
        <v>12664</v>
      </c>
      <c r="J851" s="724">
        <v>13769</v>
      </c>
      <c r="K851" s="724">
        <v>12461</v>
      </c>
      <c r="L851" s="724">
        <v>13575</v>
      </c>
      <c r="M851" s="724">
        <v>12368</v>
      </c>
      <c r="N851" s="724">
        <v>13502</v>
      </c>
      <c r="O851" s="724">
        <v>12123</v>
      </c>
      <c r="P851" s="724">
        <v>13805</v>
      </c>
      <c r="Q851" s="724">
        <v>12109</v>
      </c>
      <c r="R851" s="724">
        <v>14439</v>
      </c>
      <c r="S851" s="724">
        <v>12175</v>
      </c>
      <c r="T851" s="724">
        <v>14502</v>
      </c>
      <c r="U851" s="724">
        <v>12458</v>
      </c>
      <c r="V851" s="724">
        <v>13124</v>
      </c>
      <c r="W851" s="724">
        <v>12495</v>
      </c>
      <c r="X851" s="724">
        <v>13030</v>
      </c>
      <c r="Y851" s="724">
        <v>12019</v>
      </c>
      <c r="Z851" s="590">
        <v>12676</v>
      </c>
      <c r="AA851" s="726">
        <v>11948</v>
      </c>
    </row>
    <row r="852" spans="2:27" x14ac:dyDescent="0.3">
      <c r="B852" s="693" t="s">
        <v>101</v>
      </c>
      <c r="C852" s="693" t="s">
        <v>229</v>
      </c>
      <c r="D852" s="694">
        <v>20336</v>
      </c>
      <c r="E852" s="694">
        <v>9659</v>
      </c>
      <c r="F852" s="694">
        <v>20891</v>
      </c>
      <c r="G852" s="695">
        <v>10647</v>
      </c>
      <c r="H852" s="695">
        <v>21181</v>
      </c>
      <c r="I852" s="695">
        <v>10212</v>
      </c>
      <c r="J852" s="724">
        <v>20561</v>
      </c>
      <c r="K852" s="724">
        <v>10171</v>
      </c>
      <c r="L852" s="724">
        <v>20359</v>
      </c>
      <c r="M852" s="724">
        <v>9950</v>
      </c>
      <c r="N852" s="724">
        <v>19822</v>
      </c>
      <c r="O852" s="724">
        <v>10056</v>
      </c>
      <c r="P852" s="724">
        <v>19595</v>
      </c>
      <c r="Q852" s="724">
        <v>10176</v>
      </c>
      <c r="R852" s="724">
        <v>19639</v>
      </c>
      <c r="S852" s="724">
        <v>10198</v>
      </c>
      <c r="T852" s="724">
        <v>20177</v>
      </c>
      <c r="U852" s="724">
        <v>10412</v>
      </c>
      <c r="V852" s="724">
        <v>18903</v>
      </c>
      <c r="W852" s="724">
        <v>10673</v>
      </c>
      <c r="X852" s="724">
        <v>19041</v>
      </c>
      <c r="Y852" s="724">
        <v>10705</v>
      </c>
      <c r="Z852" s="590">
        <v>18549</v>
      </c>
      <c r="AA852" s="726">
        <v>10368</v>
      </c>
    </row>
    <row r="853" spans="2:27" x14ac:dyDescent="0.3">
      <c r="B853" s="693" t="s">
        <v>101</v>
      </c>
      <c r="C853" s="693" t="s">
        <v>287</v>
      </c>
      <c r="D853" s="694">
        <v>18432</v>
      </c>
      <c r="E853" s="694">
        <v>8553</v>
      </c>
      <c r="F853" s="694">
        <v>18819</v>
      </c>
      <c r="G853" s="695">
        <v>9330</v>
      </c>
      <c r="H853" s="695">
        <v>18508</v>
      </c>
      <c r="I853" s="695">
        <v>8682</v>
      </c>
      <c r="J853" s="724">
        <v>18524</v>
      </c>
      <c r="K853" s="724">
        <v>9038</v>
      </c>
      <c r="L853" s="724">
        <v>18246</v>
      </c>
      <c r="M853" s="724">
        <v>8892</v>
      </c>
      <c r="N853" s="724">
        <v>17971</v>
      </c>
      <c r="O853" s="724">
        <v>8947</v>
      </c>
      <c r="P853" s="724">
        <v>17698</v>
      </c>
      <c r="Q853" s="724">
        <v>8791</v>
      </c>
      <c r="R853" s="724">
        <v>17400</v>
      </c>
      <c r="S853" s="724">
        <v>8832</v>
      </c>
      <c r="T853" s="724">
        <v>17667</v>
      </c>
      <c r="U853" s="724">
        <v>9047</v>
      </c>
      <c r="V853" s="724">
        <v>16579</v>
      </c>
      <c r="W853" s="724">
        <v>9265</v>
      </c>
      <c r="X853" s="724">
        <v>17161</v>
      </c>
      <c r="Y853" s="724">
        <v>9587</v>
      </c>
      <c r="Z853" s="590">
        <v>17603</v>
      </c>
      <c r="AA853" s="726">
        <v>10026</v>
      </c>
    </row>
    <row r="854" spans="2:27" x14ac:dyDescent="0.3">
      <c r="B854" s="693" t="s">
        <v>101</v>
      </c>
      <c r="C854" s="693" t="s">
        <v>230</v>
      </c>
      <c r="D854" s="694">
        <v>16941</v>
      </c>
      <c r="E854" s="694">
        <v>7717</v>
      </c>
      <c r="F854" s="694">
        <v>17349</v>
      </c>
      <c r="G854" s="695">
        <v>8251</v>
      </c>
      <c r="H854" s="695">
        <v>16873</v>
      </c>
      <c r="I854" s="695">
        <v>8035</v>
      </c>
      <c r="J854" s="724">
        <v>16476</v>
      </c>
      <c r="K854" s="724">
        <v>8071</v>
      </c>
      <c r="L854" s="724">
        <v>16838</v>
      </c>
      <c r="M854" s="724">
        <v>8183</v>
      </c>
      <c r="N854" s="724">
        <v>16030</v>
      </c>
      <c r="O854" s="724">
        <v>8019</v>
      </c>
      <c r="P854" s="724">
        <v>16064</v>
      </c>
      <c r="Q854" s="724">
        <v>8148</v>
      </c>
      <c r="R854" s="724">
        <v>16040</v>
      </c>
      <c r="S854" s="724">
        <v>7990</v>
      </c>
      <c r="T854" s="724">
        <v>15771</v>
      </c>
      <c r="U854" s="724">
        <v>8323</v>
      </c>
      <c r="V854" s="724">
        <v>14662</v>
      </c>
      <c r="W854" s="724">
        <v>8230</v>
      </c>
      <c r="X854" s="724">
        <v>15321</v>
      </c>
      <c r="Y854" s="724">
        <v>8503</v>
      </c>
      <c r="Z854" s="590">
        <v>16157</v>
      </c>
      <c r="AA854" s="726">
        <v>9085</v>
      </c>
    </row>
    <row r="855" spans="2:27" x14ac:dyDescent="0.3">
      <c r="B855" s="693" t="s">
        <v>101</v>
      </c>
      <c r="C855" s="693" t="s">
        <v>231</v>
      </c>
      <c r="D855" s="694">
        <v>15516</v>
      </c>
      <c r="E855" s="694">
        <v>6951</v>
      </c>
      <c r="F855" s="694">
        <v>15723</v>
      </c>
      <c r="G855" s="695">
        <v>7130</v>
      </c>
      <c r="H855" s="695">
        <v>14921</v>
      </c>
      <c r="I855" s="695">
        <v>6710</v>
      </c>
      <c r="J855" s="724">
        <v>15038</v>
      </c>
      <c r="K855" s="724">
        <v>7063</v>
      </c>
      <c r="L855" s="724">
        <v>14825</v>
      </c>
      <c r="M855" s="724">
        <v>7097</v>
      </c>
      <c r="N855" s="724">
        <v>15021</v>
      </c>
      <c r="O855" s="724">
        <v>7300</v>
      </c>
      <c r="P855" s="724">
        <v>14445</v>
      </c>
      <c r="Q855" s="724">
        <v>7100</v>
      </c>
      <c r="R855" s="724">
        <v>14181</v>
      </c>
      <c r="S855" s="724">
        <v>7069</v>
      </c>
      <c r="T855" s="724">
        <v>14179</v>
      </c>
      <c r="U855" s="724">
        <v>7175</v>
      </c>
      <c r="V855" s="724">
        <v>12739</v>
      </c>
      <c r="W855" s="724">
        <v>7506</v>
      </c>
      <c r="X855" s="724">
        <v>13105</v>
      </c>
      <c r="Y855" s="724">
        <v>7435</v>
      </c>
      <c r="Z855" s="590">
        <v>13992</v>
      </c>
      <c r="AA855" s="726">
        <v>8096</v>
      </c>
    </row>
    <row r="856" spans="2:27" x14ac:dyDescent="0.3">
      <c r="B856" s="693" t="s">
        <v>101</v>
      </c>
      <c r="C856" s="693" t="s">
        <v>288</v>
      </c>
      <c r="D856" s="694">
        <v>14217</v>
      </c>
      <c r="E856" s="694">
        <v>5852</v>
      </c>
      <c r="F856" s="694">
        <v>14542</v>
      </c>
      <c r="G856" s="695">
        <v>6207</v>
      </c>
      <c r="H856" s="695">
        <v>13769</v>
      </c>
      <c r="I856" s="695">
        <v>5670</v>
      </c>
      <c r="J856" s="724">
        <v>13551</v>
      </c>
      <c r="K856" s="724">
        <v>5821</v>
      </c>
      <c r="L856" s="724">
        <v>13779</v>
      </c>
      <c r="M856" s="724">
        <v>6095</v>
      </c>
      <c r="N856" s="724">
        <v>13287</v>
      </c>
      <c r="O856" s="724">
        <v>6173</v>
      </c>
      <c r="P856" s="724">
        <v>13667</v>
      </c>
      <c r="Q856" s="724">
        <v>6017</v>
      </c>
      <c r="R856" s="724">
        <v>13240</v>
      </c>
      <c r="S856" s="724">
        <v>6109</v>
      </c>
      <c r="T856" s="724">
        <v>12923</v>
      </c>
      <c r="U856" s="724">
        <v>6128</v>
      </c>
      <c r="V856" s="724">
        <v>11733</v>
      </c>
      <c r="W856" s="724">
        <v>6454</v>
      </c>
      <c r="X856" s="724">
        <v>12007</v>
      </c>
      <c r="Y856" s="724">
        <v>6688</v>
      </c>
      <c r="Z856" s="590">
        <v>12256</v>
      </c>
      <c r="AA856" s="726">
        <v>6752</v>
      </c>
    </row>
    <row r="857" spans="2:27" x14ac:dyDescent="0.3">
      <c r="B857" s="693" t="s">
        <v>101</v>
      </c>
      <c r="C857" s="693" t="s">
        <v>232</v>
      </c>
      <c r="D857" s="694">
        <v>12025</v>
      </c>
      <c r="E857" s="694">
        <v>4650</v>
      </c>
      <c r="F857" s="694">
        <v>11959</v>
      </c>
      <c r="G857" s="695">
        <v>5140</v>
      </c>
      <c r="H857" s="695">
        <v>11899</v>
      </c>
      <c r="I857" s="695">
        <v>4858</v>
      </c>
      <c r="J857" s="724">
        <v>11791</v>
      </c>
      <c r="K857" s="724">
        <v>5009</v>
      </c>
      <c r="L857" s="724">
        <v>11482</v>
      </c>
      <c r="M857" s="724">
        <v>4876</v>
      </c>
      <c r="N857" s="724">
        <v>11940</v>
      </c>
      <c r="O857" s="724">
        <v>5349</v>
      </c>
      <c r="P857" s="724">
        <v>11549</v>
      </c>
      <c r="Q857" s="724">
        <v>5320</v>
      </c>
      <c r="R857" s="724">
        <v>11867</v>
      </c>
      <c r="S857" s="724">
        <v>5249</v>
      </c>
      <c r="T857" s="724">
        <v>11421</v>
      </c>
      <c r="U857" s="724">
        <v>5364</v>
      </c>
      <c r="V857" s="724">
        <v>10172</v>
      </c>
      <c r="W857" s="724">
        <v>5437</v>
      </c>
      <c r="X857" s="724">
        <v>10366</v>
      </c>
      <c r="Y857" s="724">
        <v>5743</v>
      </c>
      <c r="Z857" s="590">
        <v>10313</v>
      </c>
      <c r="AA857" s="726">
        <v>5854</v>
      </c>
    </row>
    <row r="858" spans="2:27" x14ac:dyDescent="0.3">
      <c r="B858" s="693" t="s">
        <v>101</v>
      </c>
      <c r="C858" s="693" t="s">
        <v>325</v>
      </c>
      <c r="D858" s="694">
        <v>221</v>
      </c>
      <c r="E858" s="694">
        <v>31</v>
      </c>
      <c r="F858" s="694">
        <v>263</v>
      </c>
      <c r="G858" s="695">
        <v>19</v>
      </c>
      <c r="H858" s="695">
        <v>240</v>
      </c>
      <c r="I858" s="695">
        <v>23</v>
      </c>
      <c r="J858" s="724">
        <v>272</v>
      </c>
      <c r="K858" s="724">
        <v>11</v>
      </c>
      <c r="L858" s="724">
        <v>259</v>
      </c>
      <c r="M858" s="724">
        <v>30</v>
      </c>
      <c r="N858" s="724">
        <v>282</v>
      </c>
      <c r="O858" s="724">
        <v>20</v>
      </c>
      <c r="P858" s="724">
        <v>233</v>
      </c>
      <c r="Q858" s="724">
        <v>17</v>
      </c>
      <c r="R858" s="724">
        <v>230</v>
      </c>
      <c r="S858" s="724">
        <v>21</v>
      </c>
      <c r="T858" s="724">
        <v>351</v>
      </c>
      <c r="U858" s="724">
        <v>21</v>
      </c>
      <c r="V858" s="724">
        <v>285</v>
      </c>
      <c r="W858" s="724">
        <v>10</v>
      </c>
      <c r="X858" s="724">
        <v>320</v>
      </c>
      <c r="Y858" s="724">
        <v>27</v>
      </c>
      <c r="Z858" s="590">
        <v>276</v>
      </c>
      <c r="AA858" s="726">
        <v>10</v>
      </c>
    </row>
    <row r="859" spans="2:27" x14ac:dyDescent="0.3">
      <c r="B859" s="693" t="s">
        <v>101</v>
      </c>
      <c r="C859" s="693" t="s">
        <v>326</v>
      </c>
      <c r="D859" s="694">
        <v>192</v>
      </c>
      <c r="E859" s="694">
        <v>37</v>
      </c>
      <c r="F859" s="694">
        <v>174</v>
      </c>
      <c r="G859" s="695">
        <v>27</v>
      </c>
      <c r="H859" s="695">
        <v>195</v>
      </c>
      <c r="I859" s="695">
        <v>13</v>
      </c>
      <c r="J859" s="724">
        <v>205</v>
      </c>
      <c r="K859" s="724">
        <v>19</v>
      </c>
      <c r="L859" s="724">
        <v>232</v>
      </c>
      <c r="M859" s="724">
        <v>12</v>
      </c>
      <c r="N859" s="724">
        <v>244</v>
      </c>
      <c r="O859" s="724">
        <v>23</v>
      </c>
      <c r="P859" s="724">
        <v>274</v>
      </c>
      <c r="Q859" s="724">
        <v>18</v>
      </c>
      <c r="R859" s="724">
        <v>289</v>
      </c>
      <c r="S859" s="724">
        <v>15</v>
      </c>
      <c r="T859" s="724">
        <v>288</v>
      </c>
      <c r="U859" s="724">
        <v>23</v>
      </c>
      <c r="V859" s="724">
        <v>330</v>
      </c>
      <c r="W859" s="724">
        <v>26</v>
      </c>
      <c r="X859" s="724">
        <v>314</v>
      </c>
      <c r="Y859" s="724">
        <v>14</v>
      </c>
      <c r="Z859" s="590">
        <v>271</v>
      </c>
      <c r="AA859" s="726">
        <v>17</v>
      </c>
    </row>
    <row r="860" spans="2:27" x14ac:dyDescent="0.3">
      <c r="B860" s="693" t="s">
        <v>101</v>
      </c>
      <c r="C860" s="693" t="s">
        <v>289</v>
      </c>
      <c r="D860" s="694">
        <v>761</v>
      </c>
      <c r="E860" s="694">
        <v>995</v>
      </c>
      <c r="F860" s="694">
        <v>3016</v>
      </c>
      <c r="G860" s="695">
        <v>1726</v>
      </c>
      <c r="H860" s="695">
        <v>1011</v>
      </c>
      <c r="I860" s="695">
        <v>369</v>
      </c>
      <c r="J860" s="724">
        <v>1623</v>
      </c>
      <c r="K860" s="724">
        <v>880</v>
      </c>
      <c r="L860" s="724">
        <v>673</v>
      </c>
      <c r="M860" s="724">
        <v>311</v>
      </c>
      <c r="N860" s="724">
        <v>1034</v>
      </c>
      <c r="O860" s="724">
        <v>808</v>
      </c>
      <c r="P860" s="724">
        <v>1839</v>
      </c>
      <c r="Q860" s="724">
        <v>520</v>
      </c>
      <c r="R860" s="724">
        <v>181</v>
      </c>
      <c r="S860" s="724">
        <v>151</v>
      </c>
      <c r="T860" s="724">
        <v>1094</v>
      </c>
      <c r="U860" s="724">
        <v>327</v>
      </c>
      <c r="V860" s="724">
        <v>322</v>
      </c>
      <c r="W860" s="724">
        <v>176</v>
      </c>
      <c r="X860" s="724">
        <v>233</v>
      </c>
      <c r="Y860" s="724">
        <v>94</v>
      </c>
      <c r="Z860" s="590">
        <v>737</v>
      </c>
      <c r="AA860" s="726">
        <v>503</v>
      </c>
    </row>
    <row r="861" spans="2:27" x14ac:dyDescent="0.3">
      <c r="B861" s="693" t="s">
        <v>101</v>
      </c>
      <c r="C861" s="693" t="s">
        <v>290</v>
      </c>
      <c r="D861" s="694">
        <v>919</v>
      </c>
      <c r="E861" s="694">
        <v>604</v>
      </c>
      <c r="F861" s="694">
        <v>1068</v>
      </c>
      <c r="G861" s="695">
        <v>746</v>
      </c>
      <c r="H861" s="695">
        <v>1028</v>
      </c>
      <c r="I861" s="695">
        <v>487</v>
      </c>
      <c r="J861" s="724">
        <v>858</v>
      </c>
      <c r="K861" s="724">
        <v>462</v>
      </c>
      <c r="L861" s="724">
        <v>1498</v>
      </c>
      <c r="M861" s="724">
        <v>704</v>
      </c>
      <c r="N861" s="724">
        <v>983</v>
      </c>
      <c r="O861" s="724">
        <v>317</v>
      </c>
      <c r="P861" s="724">
        <v>656</v>
      </c>
      <c r="Q861" s="724">
        <v>324</v>
      </c>
      <c r="R861" s="724">
        <v>1310</v>
      </c>
      <c r="S861" s="724">
        <v>522</v>
      </c>
      <c r="T861" s="724">
        <v>565</v>
      </c>
      <c r="U861" s="724">
        <v>469</v>
      </c>
      <c r="V861" s="724">
        <v>879</v>
      </c>
      <c r="W861" s="724">
        <v>397</v>
      </c>
      <c r="X861" s="724">
        <v>607</v>
      </c>
      <c r="Y861" s="724">
        <v>239</v>
      </c>
      <c r="Z861" s="590">
        <v>542</v>
      </c>
      <c r="AA861" s="726">
        <v>194</v>
      </c>
    </row>
    <row r="862" spans="2:27" x14ac:dyDescent="0.3">
      <c r="B862" s="693" t="s">
        <v>101</v>
      </c>
      <c r="C862" s="693" t="s">
        <v>291</v>
      </c>
      <c r="D862" s="694">
        <v>3410</v>
      </c>
      <c r="E862" s="694">
        <v>1836</v>
      </c>
      <c r="F862" s="694">
        <v>3753</v>
      </c>
      <c r="G862" s="695">
        <v>1951</v>
      </c>
      <c r="H862" s="695">
        <v>4194</v>
      </c>
      <c r="I862" s="695">
        <v>1710</v>
      </c>
      <c r="J862" s="724">
        <v>3835</v>
      </c>
      <c r="K862" s="724">
        <v>1953</v>
      </c>
      <c r="L862" s="724">
        <v>3802</v>
      </c>
      <c r="M862" s="724">
        <v>1712</v>
      </c>
      <c r="N862" s="724">
        <v>3898</v>
      </c>
      <c r="O862" s="724">
        <v>1673</v>
      </c>
      <c r="P862" s="724">
        <v>3893</v>
      </c>
      <c r="Q862" s="724">
        <v>1465</v>
      </c>
      <c r="R862" s="724">
        <v>3836</v>
      </c>
      <c r="S862" s="724">
        <v>1664</v>
      </c>
      <c r="T862" s="724">
        <v>3687</v>
      </c>
      <c r="U862" s="724">
        <v>1860</v>
      </c>
      <c r="V862" s="724">
        <v>3303</v>
      </c>
      <c r="W862" s="724">
        <v>1744</v>
      </c>
      <c r="X862" s="724">
        <v>3187</v>
      </c>
      <c r="Y862" s="724">
        <v>1615</v>
      </c>
      <c r="Z862" s="590">
        <v>2798</v>
      </c>
      <c r="AA862" s="726">
        <v>1348</v>
      </c>
    </row>
    <row r="863" spans="2:27" x14ac:dyDescent="0.3">
      <c r="B863" s="693" t="s">
        <v>101</v>
      </c>
      <c r="C863" s="693" t="s">
        <v>292</v>
      </c>
      <c r="D863" s="694">
        <v>3380</v>
      </c>
      <c r="E863" s="694">
        <v>1631</v>
      </c>
      <c r="F863" s="694">
        <v>4479</v>
      </c>
      <c r="G863" s="695">
        <v>1957</v>
      </c>
      <c r="H863" s="695">
        <v>4744</v>
      </c>
      <c r="I863" s="695">
        <v>1722</v>
      </c>
      <c r="J863" s="724">
        <v>4525</v>
      </c>
      <c r="K863" s="724">
        <v>1841</v>
      </c>
      <c r="L863" s="724">
        <v>4419</v>
      </c>
      <c r="M863" s="724">
        <v>1880</v>
      </c>
      <c r="N863" s="724">
        <v>4619</v>
      </c>
      <c r="O863" s="724">
        <v>1725</v>
      </c>
      <c r="P863" s="724">
        <v>4701</v>
      </c>
      <c r="Q863" s="724">
        <v>1690</v>
      </c>
      <c r="R863" s="724">
        <v>4416</v>
      </c>
      <c r="S863" s="724">
        <v>1678</v>
      </c>
      <c r="T863" s="724">
        <v>4291</v>
      </c>
      <c r="U863" s="724">
        <v>1964</v>
      </c>
      <c r="V863" s="724">
        <v>3757</v>
      </c>
      <c r="W863" s="724">
        <v>1836</v>
      </c>
      <c r="X863" s="724">
        <v>3593</v>
      </c>
      <c r="Y863" s="724">
        <v>1896</v>
      </c>
      <c r="Z863" s="590">
        <v>3533</v>
      </c>
      <c r="AA863" s="726">
        <v>1629</v>
      </c>
    </row>
    <row r="864" spans="2:27" x14ac:dyDescent="0.3">
      <c r="B864" s="693" t="s">
        <v>101</v>
      </c>
      <c r="C864" s="693" t="s">
        <v>293</v>
      </c>
      <c r="D864" s="694">
        <v>2496</v>
      </c>
      <c r="E864" s="694">
        <v>706</v>
      </c>
      <c r="F864" s="694">
        <v>2386</v>
      </c>
      <c r="G864" s="695">
        <v>973</v>
      </c>
      <c r="H864" s="695">
        <v>2245</v>
      </c>
      <c r="I864" s="695">
        <v>900</v>
      </c>
      <c r="J864" s="724">
        <v>1830</v>
      </c>
      <c r="K864" s="724">
        <v>544</v>
      </c>
      <c r="L864" s="724">
        <v>2140</v>
      </c>
      <c r="M864" s="724">
        <v>639</v>
      </c>
      <c r="N864" s="724">
        <v>2553</v>
      </c>
      <c r="O864" s="724">
        <v>640</v>
      </c>
      <c r="P864" s="724">
        <v>2681</v>
      </c>
      <c r="Q864" s="724">
        <v>715</v>
      </c>
      <c r="R864" s="724">
        <v>2626</v>
      </c>
      <c r="S864" s="724">
        <v>784</v>
      </c>
      <c r="T864" s="724">
        <v>2297</v>
      </c>
      <c r="U864" s="724">
        <v>800</v>
      </c>
      <c r="V864" s="724">
        <v>2176</v>
      </c>
      <c r="W864" s="724">
        <v>813</v>
      </c>
      <c r="X864" s="724">
        <v>1975</v>
      </c>
      <c r="Y864" s="724">
        <v>954</v>
      </c>
      <c r="Z864" s="590">
        <v>2473</v>
      </c>
      <c r="AA864" s="726">
        <v>1103</v>
      </c>
    </row>
    <row r="865" spans="2:27" x14ac:dyDescent="0.3">
      <c r="B865" s="693" t="s">
        <v>101</v>
      </c>
      <c r="C865" s="693" t="s">
        <v>294</v>
      </c>
      <c r="D865" s="694">
        <v>1554</v>
      </c>
      <c r="E865" s="694">
        <v>674</v>
      </c>
      <c r="F865" s="694">
        <v>2884</v>
      </c>
      <c r="G865" s="695">
        <v>877</v>
      </c>
      <c r="H865" s="695">
        <v>2977</v>
      </c>
      <c r="I865" s="695">
        <v>762</v>
      </c>
      <c r="J865" s="724">
        <v>3669</v>
      </c>
      <c r="K865" s="724">
        <v>1391</v>
      </c>
      <c r="L865" s="724">
        <v>3636</v>
      </c>
      <c r="M865" s="724">
        <v>1290</v>
      </c>
      <c r="N865" s="724">
        <v>3489</v>
      </c>
      <c r="O865" s="724">
        <v>1099</v>
      </c>
      <c r="P865" s="724">
        <v>3229</v>
      </c>
      <c r="Q865" s="724">
        <v>1036</v>
      </c>
      <c r="R865" s="724">
        <v>3569</v>
      </c>
      <c r="S865" s="724">
        <v>1015</v>
      </c>
      <c r="T865" s="724">
        <v>3647</v>
      </c>
      <c r="U865" s="724">
        <v>1359</v>
      </c>
      <c r="V865" s="724">
        <v>3307</v>
      </c>
      <c r="W865" s="724">
        <v>1179</v>
      </c>
      <c r="X865" s="724">
        <v>3805</v>
      </c>
      <c r="Y865" s="724">
        <v>1277</v>
      </c>
      <c r="Z865" s="590">
        <v>2613</v>
      </c>
      <c r="AA865" s="726">
        <v>927</v>
      </c>
    </row>
    <row r="866" spans="2:27" x14ac:dyDescent="0.3">
      <c r="B866" s="693" t="s">
        <v>101</v>
      </c>
      <c r="C866" s="693" t="s">
        <v>327</v>
      </c>
      <c r="D866" s="694">
        <v>49</v>
      </c>
      <c r="E866" s="694">
        <v>55</v>
      </c>
      <c r="F866" s="694">
        <v>39</v>
      </c>
      <c r="G866" s="695">
        <v>26</v>
      </c>
      <c r="H866" s="695">
        <v>25</v>
      </c>
      <c r="I866" s="695">
        <v>31</v>
      </c>
      <c r="J866" s="724">
        <v>0</v>
      </c>
      <c r="K866" s="724">
        <v>44</v>
      </c>
      <c r="L866" s="724">
        <v>22</v>
      </c>
      <c r="M866" s="724">
        <v>67</v>
      </c>
      <c r="N866" s="724">
        <v>23</v>
      </c>
      <c r="O866" s="724">
        <v>61</v>
      </c>
      <c r="P866" s="724">
        <v>18</v>
      </c>
      <c r="Q866" s="724">
        <v>40</v>
      </c>
      <c r="R866" s="724">
        <v>24</v>
      </c>
      <c r="S866" s="724">
        <v>60</v>
      </c>
      <c r="T866" s="724">
        <v>23</v>
      </c>
      <c r="U866" s="724">
        <v>45</v>
      </c>
      <c r="V866" s="724">
        <v>0</v>
      </c>
      <c r="W866" s="724">
        <v>69</v>
      </c>
      <c r="X866" s="724">
        <v>0</v>
      </c>
      <c r="Y866" s="724">
        <v>33</v>
      </c>
      <c r="Z866" s="590">
        <v>0</v>
      </c>
      <c r="AA866" s="726">
        <v>40</v>
      </c>
    </row>
    <row r="867" spans="2:27" x14ac:dyDescent="0.3">
      <c r="B867" s="693" t="s">
        <v>102</v>
      </c>
      <c r="C867" s="693" t="s">
        <v>223</v>
      </c>
      <c r="D867" s="694">
        <v>507</v>
      </c>
      <c r="E867" s="694">
        <v>0</v>
      </c>
      <c r="F867" s="694">
        <v>485</v>
      </c>
      <c r="G867" s="695">
        <v>0</v>
      </c>
      <c r="H867" s="695">
        <v>356</v>
      </c>
      <c r="I867" s="695">
        <v>0</v>
      </c>
      <c r="J867" s="724">
        <v>396</v>
      </c>
      <c r="K867" s="724">
        <v>0</v>
      </c>
      <c r="L867" s="724">
        <v>425</v>
      </c>
      <c r="M867" s="724">
        <v>0</v>
      </c>
      <c r="N867" s="724">
        <v>466</v>
      </c>
      <c r="O867" s="724">
        <v>0</v>
      </c>
      <c r="P867" s="724">
        <v>441</v>
      </c>
      <c r="Q867" s="724">
        <v>0</v>
      </c>
      <c r="R867" s="724">
        <v>543</v>
      </c>
      <c r="S867" s="724">
        <v>0</v>
      </c>
      <c r="T867" s="724">
        <v>668</v>
      </c>
      <c r="U867" s="724">
        <v>0</v>
      </c>
      <c r="V867" s="724">
        <v>598</v>
      </c>
      <c r="W867" s="724">
        <v>0</v>
      </c>
      <c r="X867" s="724">
        <v>503</v>
      </c>
      <c r="Y867" s="724">
        <v>0</v>
      </c>
      <c r="Z867" s="590">
        <v>251</v>
      </c>
      <c r="AA867" s="726">
        <v>0</v>
      </c>
    </row>
    <row r="868" spans="2:27" x14ac:dyDescent="0.3">
      <c r="B868" s="693" t="s">
        <v>102</v>
      </c>
      <c r="C868" s="693" t="s">
        <v>286</v>
      </c>
      <c r="D868" s="694">
        <v>655</v>
      </c>
      <c r="E868" s="694">
        <v>0</v>
      </c>
      <c r="F868" s="694">
        <v>637</v>
      </c>
      <c r="G868" s="695">
        <v>0</v>
      </c>
      <c r="H868" s="695">
        <v>576</v>
      </c>
      <c r="I868" s="695">
        <v>0</v>
      </c>
      <c r="J868" s="724">
        <v>548</v>
      </c>
      <c r="K868" s="724">
        <v>0</v>
      </c>
      <c r="L868" s="724">
        <v>502</v>
      </c>
      <c r="M868" s="724">
        <v>3</v>
      </c>
      <c r="N868" s="724">
        <v>595</v>
      </c>
      <c r="O868" s="724">
        <v>0</v>
      </c>
      <c r="P868" s="724">
        <v>667</v>
      </c>
      <c r="Q868" s="724">
        <v>0</v>
      </c>
      <c r="R868" s="724">
        <v>705</v>
      </c>
      <c r="S868" s="724">
        <v>0</v>
      </c>
      <c r="T868" s="724">
        <v>814</v>
      </c>
      <c r="U868" s="724">
        <v>0</v>
      </c>
      <c r="V868" s="724">
        <v>829</v>
      </c>
      <c r="W868" s="724">
        <v>0</v>
      </c>
      <c r="X868" s="724">
        <v>833</v>
      </c>
      <c r="Y868" s="724">
        <v>0</v>
      </c>
      <c r="Z868" s="590">
        <v>546</v>
      </c>
      <c r="AA868" s="726">
        <v>0</v>
      </c>
    </row>
    <row r="869" spans="2:27" x14ac:dyDescent="0.3">
      <c r="B869" s="693" t="s">
        <v>102</v>
      </c>
      <c r="C869" s="693" t="s">
        <v>255</v>
      </c>
      <c r="D869" s="694">
        <v>2469</v>
      </c>
      <c r="E869" s="694">
        <v>240</v>
      </c>
      <c r="F869" s="694">
        <v>2441</v>
      </c>
      <c r="G869" s="695">
        <v>241</v>
      </c>
      <c r="H869" s="695">
        <v>2848</v>
      </c>
      <c r="I869" s="695">
        <v>300</v>
      </c>
      <c r="J869" s="724">
        <v>2605</v>
      </c>
      <c r="K869" s="724">
        <v>233</v>
      </c>
      <c r="L869" s="724">
        <v>2215</v>
      </c>
      <c r="M869" s="724">
        <v>237</v>
      </c>
      <c r="N869" s="724">
        <v>2233</v>
      </c>
      <c r="O869" s="724">
        <v>227</v>
      </c>
      <c r="P869" s="724">
        <v>2144</v>
      </c>
      <c r="Q869" s="724">
        <v>215</v>
      </c>
      <c r="R869" s="724">
        <v>2154</v>
      </c>
      <c r="S869" s="724">
        <v>180</v>
      </c>
      <c r="T869" s="724">
        <v>2188</v>
      </c>
      <c r="U869" s="724">
        <v>227</v>
      </c>
      <c r="V869" s="724">
        <v>2148</v>
      </c>
      <c r="W869" s="724">
        <v>216</v>
      </c>
      <c r="X869" s="724">
        <v>2247</v>
      </c>
      <c r="Y869" s="724">
        <v>197</v>
      </c>
      <c r="Z869" s="590">
        <v>2110</v>
      </c>
      <c r="AA869" s="726">
        <v>212</v>
      </c>
    </row>
    <row r="870" spans="2:27" x14ac:dyDescent="0.3">
      <c r="B870" s="693" t="s">
        <v>102</v>
      </c>
      <c r="C870" s="693" t="s">
        <v>224</v>
      </c>
      <c r="D870" s="694">
        <v>2888</v>
      </c>
      <c r="E870" s="694">
        <v>361</v>
      </c>
      <c r="F870" s="694">
        <v>2883</v>
      </c>
      <c r="G870" s="695">
        <v>312</v>
      </c>
      <c r="H870" s="695">
        <v>2885</v>
      </c>
      <c r="I870" s="695">
        <v>374</v>
      </c>
      <c r="J870" s="724">
        <v>3143</v>
      </c>
      <c r="K870" s="724">
        <v>333</v>
      </c>
      <c r="L870" s="724">
        <v>2905</v>
      </c>
      <c r="M870" s="724">
        <v>301</v>
      </c>
      <c r="N870" s="724">
        <v>2733</v>
      </c>
      <c r="O870" s="724">
        <v>278</v>
      </c>
      <c r="P870" s="724">
        <v>2573</v>
      </c>
      <c r="Q870" s="724">
        <v>304</v>
      </c>
      <c r="R870" s="724">
        <v>2425</v>
      </c>
      <c r="S870" s="724">
        <v>269</v>
      </c>
      <c r="T870" s="724">
        <v>2508</v>
      </c>
      <c r="U870" s="724">
        <v>231</v>
      </c>
      <c r="V870" s="724">
        <v>2587</v>
      </c>
      <c r="W870" s="724">
        <v>248</v>
      </c>
      <c r="X870" s="724">
        <v>2462</v>
      </c>
      <c r="Y870" s="724">
        <v>261</v>
      </c>
      <c r="Z870" s="590">
        <v>2425</v>
      </c>
      <c r="AA870" s="726">
        <v>261</v>
      </c>
    </row>
    <row r="871" spans="2:27" x14ac:dyDescent="0.3">
      <c r="B871" s="693" t="s">
        <v>102</v>
      </c>
      <c r="C871" s="693" t="s">
        <v>225</v>
      </c>
      <c r="D871" s="694">
        <v>2783</v>
      </c>
      <c r="E871" s="694">
        <v>385</v>
      </c>
      <c r="F871" s="694">
        <v>2911</v>
      </c>
      <c r="G871" s="695">
        <v>332</v>
      </c>
      <c r="H871" s="695">
        <v>2809</v>
      </c>
      <c r="I871" s="695">
        <v>304</v>
      </c>
      <c r="J871" s="724">
        <v>2798</v>
      </c>
      <c r="K871" s="724">
        <v>319</v>
      </c>
      <c r="L871" s="724">
        <v>2886</v>
      </c>
      <c r="M871" s="724">
        <v>290</v>
      </c>
      <c r="N871" s="724">
        <v>2807</v>
      </c>
      <c r="O871" s="724">
        <v>254</v>
      </c>
      <c r="P871" s="724">
        <v>2566</v>
      </c>
      <c r="Q871" s="724">
        <v>253</v>
      </c>
      <c r="R871" s="724">
        <v>2449</v>
      </c>
      <c r="S871" s="724">
        <v>263</v>
      </c>
      <c r="T871" s="724">
        <v>2369</v>
      </c>
      <c r="U871" s="724">
        <v>245</v>
      </c>
      <c r="V871" s="724">
        <v>2447</v>
      </c>
      <c r="W871" s="724">
        <v>224</v>
      </c>
      <c r="X871" s="724">
        <v>2453</v>
      </c>
      <c r="Y871" s="724">
        <v>247</v>
      </c>
      <c r="Z871" s="590">
        <v>2338</v>
      </c>
      <c r="AA871" s="726">
        <v>237</v>
      </c>
    </row>
    <row r="872" spans="2:27" x14ac:dyDescent="0.3">
      <c r="B872" s="693" t="s">
        <v>102</v>
      </c>
      <c r="C872" s="693" t="s">
        <v>226</v>
      </c>
      <c r="D872" s="694">
        <v>3015</v>
      </c>
      <c r="E872" s="694">
        <v>358</v>
      </c>
      <c r="F872" s="694">
        <v>2756</v>
      </c>
      <c r="G872" s="695">
        <v>360</v>
      </c>
      <c r="H872" s="695">
        <v>2911</v>
      </c>
      <c r="I872" s="695">
        <v>321</v>
      </c>
      <c r="J872" s="724">
        <v>2809</v>
      </c>
      <c r="K872" s="724">
        <v>279</v>
      </c>
      <c r="L872" s="724">
        <v>2725</v>
      </c>
      <c r="M872" s="724">
        <v>295</v>
      </c>
      <c r="N872" s="724">
        <v>2878</v>
      </c>
      <c r="O872" s="724">
        <v>284</v>
      </c>
      <c r="P872" s="724">
        <v>2798</v>
      </c>
      <c r="Q872" s="724">
        <v>254</v>
      </c>
      <c r="R872" s="724">
        <v>2560</v>
      </c>
      <c r="S872" s="724">
        <v>258</v>
      </c>
      <c r="T872" s="724">
        <v>2511</v>
      </c>
      <c r="U872" s="724">
        <v>242</v>
      </c>
      <c r="V872" s="724">
        <v>2458</v>
      </c>
      <c r="W872" s="724">
        <v>232</v>
      </c>
      <c r="X872" s="724">
        <v>2477</v>
      </c>
      <c r="Y872" s="724">
        <v>216</v>
      </c>
      <c r="Z872" s="590">
        <v>2431</v>
      </c>
      <c r="AA872" s="726">
        <v>269</v>
      </c>
    </row>
    <row r="873" spans="2:27" x14ac:dyDescent="0.3">
      <c r="B873" s="693" t="s">
        <v>102</v>
      </c>
      <c r="C873" s="693" t="s">
        <v>227</v>
      </c>
      <c r="D873" s="694">
        <v>2856</v>
      </c>
      <c r="E873" s="694">
        <v>368</v>
      </c>
      <c r="F873" s="694">
        <v>2976</v>
      </c>
      <c r="G873" s="695">
        <v>360</v>
      </c>
      <c r="H873" s="695">
        <v>2725</v>
      </c>
      <c r="I873" s="695">
        <v>329</v>
      </c>
      <c r="J873" s="724">
        <v>2786</v>
      </c>
      <c r="K873" s="724">
        <v>317</v>
      </c>
      <c r="L873" s="724">
        <v>2714</v>
      </c>
      <c r="M873" s="724">
        <v>247</v>
      </c>
      <c r="N873" s="724">
        <v>2740</v>
      </c>
      <c r="O873" s="724">
        <v>278</v>
      </c>
      <c r="P873" s="724">
        <v>2800</v>
      </c>
      <c r="Q873" s="724">
        <v>275</v>
      </c>
      <c r="R873" s="724">
        <v>2736</v>
      </c>
      <c r="S873" s="724">
        <v>250</v>
      </c>
      <c r="T873" s="724">
        <v>2466</v>
      </c>
      <c r="U873" s="724">
        <v>234</v>
      </c>
      <c r="V873" s="724">
        <v>2517</v>
      </c>
      <c r="W873" s="724">
        <v>236</v>
      </c>
      <c r="X873" s="724">
        <v>2464</v>
      </c>
      <c r="Y873" s="724">
        <v>225</v>
      </c>
      <c r="Z873" s="590">
        <v>2452</v>
      </c>
      <c r="AA873" s="726">
        <v>225</v>
      </c>
    </row>
    <row r="874" spans="2:27" x14ac:dyDescent="0.3">
      <c r="B874" s="693" t="s">
        <v>102</v>
      </c>
      <c r="C874" s="693" t="s">
        <v>228</v>
      </c>
      <c r="D874" s="694">
        <v>2852</v>
      </c>
      <c r="E874" s="694">
        <v>320</v>
      </c>
      <c r="F874" s="694">
        <v>2853</v>
      </c>
      <c r="G874" s="695">
        <v>349</v>
      </c>
      <c r="H874" s="695">
        <v>3027</v>
      </c>
      <c r="I874" s="695">
        <v>337</v>
      </c>
      <c r="J874" s="724">
        <v>2720</v>
      </c>
      <c r="K874" s="724">
        <v>320</v>
      </c>
      <c r="L874" s="724">
        <v>2739</v>
      </c>
      <c r="M874" s="724">
        <v>293</v>
      </c>
      <c r="N874" s="724">
        <v>2718</v>
      </c>
      <c r="O874" s="724">
        <v>238</v>
      </c>
      <c r="P874" s="724">
        <v>2686</v>
      </c>
      <c r="Q874" s="724">
        <v>272</v>
      </c>
      <c r="R874" s="724">
        <v>2738</v>
      </c>
      <c r="S874" s="724">
        <v>269</v>
      </c>
      <c r="T874" s="724">
        <v>2725</v>
      </c>
      <c r="U874" s="724">
        <v>235</v>
      </c>
      <c r="V874" s="724">
        <v>2609</v>
      </c>
      <c r="W874" s="724">
        <v>256</v>
      </c>
      <c r="X874" s="724">
        <v>2519</v>
      </c>
      <c r="Y874" s="724">
        <v>231</v>
      </c>
      <c r="Z874" s="590">
        <v>2416</v>
      </c>
      <c r="AA874" s="726">
        <v>243</v>
      </c>
    </row>
    <row r="875" spans="2:27" x14ac:dyDescent="0.3">
      <c r="B875" s="693" t="s">
        <v>102</v>
      </c>
      <c r="C875" s="693" t="s">
        <v>229</v>
      </c>
      <c r="D875" s="694">
        <v>3109</v>
      </c>
      <c r="E875" s="694">
        <v>189</v>
      </c>
      <c r="F875" s="694">
        <v>3253</v>
      </c>
      <c r="G875" s="695">
        <v>220</v>
      </c>
      <c r="H875" s="695">
        <v>3294</v>
      </c>
      <c r="I875" s="695">
        <v>212</v>
      </c>
      <c r="J875" s="724">
        <v>3343</v>
      </c>
      <c r="K875" s="724">
        <v>243</v>
      </c>
      <c r="L875" s="724">
        <v>3182</v>
      </c>
      <c r="M875" s="724">
        <v>239</v>
      </c>
      <c r="N875" s="724">
        <v>3199</v>
      </c>
      <c r="O875" s="724">
        <v>242</v>
      </c>
      <c r="P875" s="724">
        <v>3253</v>
      </c>
      <c r="Q875" s="724">
        <v>161</v>
      </c>
      <c r="R875" s="724">
        <v>3172</v>
      </c>
      <c r="S875" s="724">
        <v>149</v>
      </c>
      <c r="T875" s="724">
        <v>3329</v>
      </c>
      <c r="U875" s="724">
        <v>205</v>
      </c>
      <c r="V875" s="724">
        <v>3387</v>
      </c>
      <c r="W875" s="724">
        <v>168</v>
      </c>
      <c r="X875" s="724">
        <v>3164</v>
      </c>
      <c r="Y875" s="724">
        <v>168</v>
      </c>
      <c r="Z875" s="590">
        <v>2855</v>
      </c>
      <c r="AA875" s="726">
        <v>161</v>
      </c>
    </row>
    <row r="876" spans="2:27" x14ac:dyDescent="0.3">
      <c r="B876" s="693" t="s">
        <v>102</v>
      </c>
      <c r="C876" s="693" t="s">
        <v>287</v>
      </c>
      <c r="D876" s="694">
        <v>2986</v>
      </c>
      <c r="E876" s="694">
        <v>120</v>
      </c>
      <c r="F876" s="694">
        <v>2830</v>
      </c>
      <c r="G876" s="695">
        <v>218</v>
      </c>
      <c r="H876" s="695">
        <v>2804</v>
      </c>
      <c r="I876" s="695">
        <v>206</v>
      </c>
      <c r="J876" s="724">
        <v>2904</v>
      </c>
      <c r="K876" s="724">
        <v>202</v>
      </c>
      <c r="L876" s="724">
        <v>2992</v>
      </c>
      <c r="M876" s="724">
        <v>189</v>
      </c>
      <c r="N876" s="724">
        <v>2769</v>
      </c>
      <c r="O876" s="724">
        <v>217</v>
      </c>
      <c r="P876" s="724">
        <v>2784</v>
      </c>
      <c r="Q876" s="724">
        <v>177</v>
      </c>
      <c r="R876" s="724">
        <v>2789</v>
      </c>
      <c r="S876" s="724">
        <v>146</v>
      </c>
      <c r="T876" s="724">
        <v>2762</v>
      </c>
      <c r="U876" s="724">
        <v>139</v>
      </c>
      <c r="V876" s="724">
        <v>2878</v>
      </c>
      <c r="W876" s="724">
        <v>163</v>
      </c>
      <c r="X876" s="724">
        <v>2985</v>
      </c>
      <c r="Y876" s="724">
        <v>158</v>
      </c>
      <c r="Z876" s="590">
        <v>3028</v>
      </c>
      <c r="AA876" s="726">
        <v>161</v>
      </c>
    </row>
    <row r="877" spans="2:27" x14ac:dyDescent="0.3">
      <c r="B877" s="693" t="s">
        <v>102</v>
      </c>
      <c r="C877" s="693" t="s">
        <v>230</v>
      </c>
      <c r="D877" s="694">
        <v>2885</v>
      </c>
      <c r="E877" s="694">
        <v>132</v>
      </c>
      <c r="F877" s="694">
        <v>2737</v>
      </c>
      <c r="G877" s="695">
        <v>171</v>
      </c>
      <c r="H877" s="695">
        <v>2514</v>
      </c>
      <c r="I877" s="695">
        <v>183</v>
      </c>
      <c r="J877" s="724">
        <v>2428</v>
      </c>
      <c r="K877" s="724">
        <v>180</v>
      </c>
      <c r="L877" s="724">
        <v>2511</v>
      </c>
      <c r="M877" s="724">
        <v>177</v>
      </c>
      <c r="N877" s="724">
        <v>2665</v>
      </c>
      <c r="O877" s="724">
        <v>180</v>
      </c>
      <c r="P877" s="724">
        <v>2484</v>
      </c>
      <c r="Q877" s="724">
        <v>148</v>
      </c>
      <c r="R877" s="724">
        <v>2453</v>
      </c>
      <c r="S877" s="724">
        <v>153</v>
      </c>
      <c r="T877" s="724">
        <v>2470</v>
      </c>
      <c r="U877" s="724">
        <v>142</v>
      </c>
      <c r="V877" s="724">
        <v>2521</v>
      </c>
      <c r="W877" s="724">
        <v>129</v>
      </c>
      <c r="X877" s="724">
        <v>2561</v>
      </c>
      <c r="Y877" s="724">
        <v>143</v>
      </c>
      <c r="Z877" s="590">
        <v>2658</v>
      </c>
      <c r="AA877" s="726">
        <v>125</v>
      </c>
    </row>
    <row r="878" spans="2:27" x14ac:dyDescent="0.3">
      <c r="B878" s="693" t="s">
        <v>102</v>
      </c>
      <c r="C878" s="693" t="s">
        <v>231</v>
      </c>
      <c r="D878" s="694">
        <v>2432</v>
      </c>
      <c r="E878" s="694">
        <v>89</v>
      </c>
      <c r="F878" s="694">
        <v>2450</v>
      </c>
      <c r="G878" s="695">
        <v>178</v>
      </c>
      <c r="H878" s="695">
        <v>2328</v>
      </c>
      <c r="I878" s="695">
        <v>150</v>
      </c>
      <c r="J878" s="724">
        <v>2128</v>
      </c>
      <c r="K878" s="724">
        <v>160</v>
      </c>
      <c r="L878" s="724">
        <v>2044</v>
      </c>
      <c r="M878" s="724">
        <v>166</v>
      </c>
      <c r="N878" s="724">
        <v>2172</v>
      </c>
      <c r="O878" s="724">
        <v>149</v>
      </c>
      <c r="P878" s="724">
        <v>2272</v>
      </c>
      <c r="Q878" s="724">
        <v>117</v>
      </c>
      <c r="R878" s="724">
        <v>2221</v>
      </c>
      <c r="S878" s="724">
        <v>136</v>
      </c>
      <c r="T878" s="724">
        <v>2183</v>
      </c>
      <c r="U878" s="724">
        <v>120</v>
      </c>
      <c r="V878" s="724">
        <v>2187</v>
      </c>
      <c r="W878" s="724">
        <v>84</v>
      </c>
      <c r="X878" s="724">
        <v>2171</v>
      </c>
      <c r="Y878" s="724">
        <v>102</v>
      </c>
      <c r="Z878" s="590">
        <v>2394</v>
      </c>
      <c r="AA878" s="726">
        <v>108</v>
      </c>
    </row>
    <row r="879" spans="2:27" x14ac:dyDescent="0.3">
      <c r="B879" s="693" t="s">
        <v>102</v>
      </c>
      <c r="C879" s="693" t="s">
        <v>288</v>
      </c>
      <c r="D879" s="694">
        <v>2236</v>
      </c>
      <c r="E879" s="694">
        <v>80</v>
      </c>
      <c r="F879" s="694">
        <v>2015</v>
      </c>
      <c r="G879" s="695">
        <v>151</v>
      </c>
      <c r="H879" s="695">
        <v>2055</v>
      </c>
      <c r="I879" s="695">
        <v>151</v>
      </c>
      <c r="J879" s="724">
        <v>1971</v>
      </c>
      <c r="K879" s="724">
        <v>113</v>
      </c>
      <c r="L879" s="724">
        <v>1842</v>
      </c>
      <c r="M879" s="724">
        <v>98</v>
      </c>
      <c r="N879" s="724">
        <v>1817</v>
      </c>
      <c r="O879" s="724">
        <v>128</v>
      </c>
      <c r="P879" s="724">
        <v>1936</v>
      </c>
      <c r="Q879" s="724">
        <v>109</v>
      </c>
      <c r="R879" s="724">
        <v>1986</v>
      </c>
      <c r="S879" s="724">
        <v>103</v>
      </c>
      <c r="T879" s="724">
        <v>1886</v>
      </c>
      <c r="U879" s="724">
        <v>120</v>
      </c>
      <c r="V879" s="724">
        <v>2021</v>
      </c>
      <c r="W879" s="724">
        <v>106</v>
      </c>
      <c r="X879" s="724">
        <v>2017</v>
      </c>
      <c r="Y879" s="724">
        <v>89</v>
      </c>
      <c r="Z879" s="590">
        <v>1969</v>
      </c>
      <c r="AA879" s="726">
        <v>89</v>
      </c>
    </row>
    <row r="880" spans="2:27" x14ac:dyDescent="0.3">
      <c r="B880" s="693" t="s">
        <v>102</v>
      </c>
      <c r="C880" s="693" t="s">
        <v>232</v>
      </c>
      <c r="D880" s="694">
        <v>1830</v>
      </c>
      <c r="E880" s="694">
        <v>37</v>
      </c>
      <c r="F880" s="694">
        <v>1626</v>
      </c>
      <c r="G880" s="695">
        <v>143</v>
      </c>
      <c r="H880" s="695">
        <v>1457</v>
      </c>
      <c r="I880" s="695">
        <v>124</v>
      </c>
      <c r="J880" s="724">
        <v>1614</v>
      </c>
      <c r="K880" s="724">
        <v>114</v>
      </c>
      <c r="L880" s="724">
        <v>1620</v>
      </c>
      <c r="M880" s="724">
        <v>102</v>
      </c>
      <c r="N880" s="724">
        <v>1501</v>
      </c>
      <c r="O880" s="724">
        <v>102</v>
      </c>
      <c r="P880" s="724">
        <v>1544</v>
      </c>
      <c r="Q880" s="724">
        <v>97</v>
      </c>
      <c r="R880" s="724">
        <v>1668</v>
      </c>
      <c r="S880" s="724">
        <v>93</v>
      </c>
      <c r="T880" s="724">
        <v>1715</v>
      </c>
      <c r="U880" s="724">
        <v>88</v>
      </c>
      <c r="V880" s="724">
        <v>1596</v>
      </c>
      <c r="W880" s="724">
        <v>111</v>
      </c>
      <c r="X880" s="724">
        <v>1721</v>
      </c>
      <c r="Y880" s="724">
        <v>87</v>
      </c>
      <c r="Z880" s="590">
        <v>1760</v>
      </c>
      <c r="AA880" s="726">
        <v>76</v>
      </c>
    </row>
    <row r="881" spans="2:27" x14ac:dyDescent="0.3">
      <c r="B881" s="693" t="s">
        <v>102</v>
      </c>
      <c r="C881" s="693" t="s">
        <v>325</v>
      </c>
      <c r="D881" s="694">
        <v>0</v>
      </c>
      <c r="E881" s="694">
        <v>0</v>
      </c>
      <c r="F881" s="694">
        <v>0</v>
      </c>
      <c r="G881" s="695">
        <v>0</v>
      </c>
      <c r="H881" s="695">
        <v>0</v>
      </c>
      <c r="I881" s="695">
        <v>0</v>
      </c>
      <c r="J881" s="724">
        <v>0</v>
      </c>
      <c r="K881" s="724">
        <v>0</v>
      </c>
      <c r="L881" s="724">
        <v>0</v>
      </c>
      <c r="M881" s="724">
        <v>0</v>
      </c>
      <c r="N881" s="724">
        <v>0</v>
      </c>
      <c r="O881" s="724">
        <v>0</v>
      </c>
      <c r="P881" s="724">
        <v>0</v>
      </c>
      <c r="Q881" s="724">
        <v>0</v>
      </c>
      <c r="R881" s="724">
        <v>0</v>
      </c>
      <c r="S881" s="724">
        <v>0</v>
      </c>
      <c r="T881" s="724">
        <v>0</v>
      </c>
      <c r="U881" s="724">
        <v>0</v>
      </c>
      <c r="V881" s="724">
        <v>0</v>
      </c>
      <c r="W881" s="724">
        <v>0</v>
      </c>
      <c r="X881" s="724">
        <v>0</v>
      </c>
      <c r="Y881" s="724">
        <v>0</v>
      </c>
      <c r="Z881" s="590">
        <v>0</v>
      </c>
      <c r="AA881" s="726">
        <v>0</v>
      </c>
    </row>
    <row r="882" spans="2:27" x14ac:dyDescent="0.3">
      <c r="B882" s="693" t="s">
        <v>102</v>
      </c>
      <c r="C882" s="693" t="s">
        <v>326</v>
      </c>
      <c r="D882" s="694">
        <v>0</v>
      </c>
      <c r="E882" s="694">
        <v>0</v>
      </c>
      <c r="F882" s="694">
        <v>0</v>
      </c>
      <c r="G882" s="695">
        <v>0</v>
      </c>
      <c r="H882" s="695">
        <v>0</v>
      </c>
      <c r="I882" s="695">
        <v>0</v>
      </c>
      <c r="J882" s="724">
        <v>0</v>
      </c>
      <c r="K882" s="724">
        <v>0</v>
      </c>
      <c r="L882" s="724">
        <v>0</v>
      </c>
      <c r="M882" s="724">
        <v>0</v>
      </c>
      <c r="N882" s="724">
        <v>0</v>
      </c>
      <c r="O882" s="724">
        <v>0</v>
      </c>
      <c r="P882" s="724">
        <v>0</v>
      </c>
      <c r="Q882" s="724">
        <v>0</v>
      </c>
      <c r="R882" s="724">
        <v>0</v>
      </c>
      <c r="S882" s="724">
        <v>0</v>
      </c>
      <c r="T882" s="724">
        <v>0</v>
      </c>
      <c r="U882" s="724">
        <v>0</v>
      </c>
      <c r="V882" s="724">
        <v>0</v>
      </c>
      <c r="W882" s="724">
        <v>0</v>
      </c>
      <c r="X882" s="724">
        <v>0</v>
      </c>
      <c r="Y882" s="724">
        <v>0</v>
      </c>
      <c r="Z882" s="590">
        <v>0</v>
      </c>
      <c r="AA882" s="726">
        <v>0</v>
      </c>
    </row>
    <row r="883" spans="2:27" x14ac:dyDescent="0.3">
      <c r="B883" s="693" t="s">
        <v>102</v>
      </c>
      <c r="C883" s="693" t="s">
        <v>289</v>
      </c>
      <c r="D883" s="694">
        <v>128</v>
      </c>
      <c r="E883" s="694">
        <v>1</v>
      </c>
      <c r="F883" s="694">
        <v>135</v>
      </c>
      <c r="G883" s="695">
        <v>0</v>
      </c>
      <c r="H883" s="695">
        <v>207</v>
      </c>
      <c r="I883" s="695">
        <v>2</v>
      </c>
      <c r="J883" s="724">
        <v>440</v>
      </c>
      <c r="K883" s="724">
        <v>105</v>
      </c>
      <c r="L883" s="724">
        <v>126</v>
      </c>
      <c r="M883" s="724">
        <v>7</v>
      </c>
      <c r="N883" s="724">
        <v>126</v>
      </c>
      <c r="O883" s="724">
        <v>4</v>
      </c>
      <c r="P883" s="724">
        <v>782</v>
      </c>
      <c r="Q883" s="724">
        <v>15</v>
      </c>
      <c r="R883" s="724">
        <v>113</v>
      </c>
      <c r="S883" s="724">
        <v>4</v>
      </c>
      <c r="T883" s="724">
        <v>113</v>
      </c>
      <c r="U883" s="724">
        <v>0</v>
      </c>
      <c r="V883" s="724">
        <v>166</v>
      </c>
      <c r="W883" s="724">
        <v>0</v>
      </c>
      <c r="X883" s="724">
        <v>110</v>
      </c>
      <c r="Y883" s="724">
        <v>7</v>
      </c>
      <c r="Z883" s="590">
        <v>79</v>
      </c>
      <c r="AA883" s="726">
        <v>0</v>
      </c>
    </row>
    <row r="884" spans="2:27" x14ac:dyDescent="0.3">
      <c r="B884" s="693" t="s">
        <v>102</v>
      </c>
      <c r="C884" s="693" t="s">
        <v>290</v>
      </c>
      <c r="D884" s="694">
        <v>128</v>
      </c>
      <c r="E884" s="694">
        <v>0</v>
      </c>
      <c r="F884" s="694">
        <v>144</v>
      </c>
      <c r="G884" s="695">
        <v>1</v>
      </c>
      <c r="H884" s="695">
        <v>138</v>
      </c>
      <c r="I884" s="695">
        <v>7</v>
      </c>
      <c r="J884" s="724">
        <v>296</v>
      </c>
      <c r="K884" s="724">
        <v>20</v>
      </c>
      <c r="L884" s="724">
        <v>134</v>
      </c>
      <c r="M884" s="724">
        <v>12</v>
      </c>
      <c r="N884" s="724">
        <v>113</v>
      </c>
      <c r="O884" s="724">
        <v>12</v>
      </c>
      <c r="P884" s="724">
        <v>101</v>
      </c>
      <c r="Q884" s="724">
        <v>7</v>
      </c>
      <c r="R884" s="724">
        <v>105</v>
      </c>
      <c r="S884" s="724">
        <v>6</v>
      </c>
      <c r="T884" s="724">
        <v>135</v>
      </c>
      <c r="U884" s="724">
        <v>23</v>
      </c>
      <c r="V884" s="724">
        <v>151</v>
      </c>
      <c r="W884" s="724">
        <v>16</v>
      </c>
      <c r="X884" s="724">
        <v>98</v>
      </c>
      <c r="Y884" s="724">
        <v>5</v>
      </c>
      <c r="Z884" s="590">
        <v>82</v>
      </c>
      <c r="AA884" s="726">
        <v>16</v>
      </c>
    </row>
    <row r="885" spans="2:27" x14ac:dyDescent="0.3">
      <c r="B885" s="693" t="s">
        <v>102</v>
      </c>
      <c r="C885" s="693" t="s">
        <v>291</v>
      </c>
      <c r="D885" s="694">
        <v>472</v>
      </c>
      <c r="E885" s="694">
        <v>16</v>
      </c>
      <c r="F885" s="694">
        <v>453</v>
      </c>
      <c r="G885" s="695">
        <v>2</v>
      </c>
      <c r="H885" s="695">
        <v>502</v>
      </c>
      <c r="I885" s="695">
        <v>35</v>
      </c>
      <c r="J885" s="724">
        <v>416</v>
      </c>
      <c r="K885" s="724">
        <v>91</v>
      </c>
      <c r="L885" s="724">
        <v>396</v>
      </c>
      <c r="M885" s="724">
        <v>51</v>
      </c>
      <c r="N885" s="724">
        <v>437</v>
      </c>
      <c r="O885" s="724">
        <v>51</v>
      </c>
      <c r="P885" s="724">
        <v>419</v>
      </c>
      <c r="Q885" s="724">
        <v>71</v>
      </c>
      <c r="R885" s="724">
        <v>464</v>
      </c>
      <c r="S885" s="724">
        <v>33</v>
      </c>
      <c r="T885" s="724">
        <v>501</v>
      </c>
      <c r="U885" s="724">
        <v>42</v>
      </c>
      <c r="V885" s="724">
        <v>518</v>
      </c>
      <c r="W885" s="724">
        <v>36</v>
      </c>
      <c r="X885" s="724">
        <v>443</v>
      </c>
      <c r="Y885" s="724">
        <v>37</v>
      </c>
      <c r="Z885" s="590">
        <v>311</v>
      </c>
      <c r="AA885" s="726">
        <v>26</v>
      </c>
    </row>
    <row r="886" spans="2:27" x14ac:dyDescent="0.3">
      <c r="B886" s="693" t="s">
        <v>102</v>
      </c>
      <c r="C886" s="693" t="s">
        <v>292</v>
      </c>
      <c r="D886" s="694">
        <v>656</v>
      </c>
      <c r="E886" s="694">
        <v>0</v>
      </c>
      <c r="F886" s="694">
        <v>625</v>
      </c>
      <c r="G886" s="695">
        <v>13</v>
      </c>
      <c r="H886" s="695">
        <v>676</v>
      </c>
      <c r="I886" s="695">
        <v>29</v>
      </c>
      <c r="J886" s="724">
        <v>584</v>
      </c>
      <c r="K886" s="724">
        <v>64</v>
      </c>
      <c r="L886" s="724">
        <v>523</v>
      </c>
      <c r="M886" s="724">
        <v>71</v>
      </c>
      <c r="N886" s="724">
        <v>587</v>
      </c>
      <c r="O886" s="724">
        <v>64</v>
      </c>
      <c r="P886" s="724">
        <v>552</v>
      </c>
      <c r="Q886" s="724">
        <v>89</v>
      </c>
      <c r="R886" s="724">
        <v>564</v>
      </c>
      <c r="S886" s="724">
        <v>33</v>
      </c>
      <c r="T886" s="724">
        <v>561</v>
      </c>
      <c r="U886" s="724">
        <v>43</v>
      </c>
      <c r="V886" s="724">
        <v>693</v>
      </c>
      <c r="W886" s="724">
        <v>40</v>
      </c>
      <c r="X886" s="724">
        <v>613</v>
      </c>
      <c r="Y886" s="724">
        <v>40</v>
      </c>
      <c r="Z886" s="590">
        <v>490</v>
      </c>
      <c r="AA886" s="726">
        <v>34</v>
      </c>
    </row>
    <row r="887" spans="2:27" x14ac:dyDescent="0.3">
      <c r="B887" s="693" t="s">
        <v>102</v>
      </c>
      <c r="C887" s="693" t="s">
        <v>293</v>
      </c>
      <c r="D887" s="694">
        <v>578</v>
      </c>
      <c r="E887" s="694">
        <v>0</v>
      </c>
      <c r="F887" s="694">
        <v>479</v>
      </c>
      <c r="G887" s="695">
        <v>18</v>
      </c>
      <c r="H887" s="695">
        <v>390</v>
      </c>
      <c r="I887" s="695">
        <v>18</v>
      </c>
      <c r="J887" s="724">
        <v>241</v>
      </c>
      <c r="K887" s="724">
        <v>30</v>
      </c>
      <c r="L887" s="724">
        <v>255</v>
      </c>
      <c r="M887" s="724">
        <v>16</v>
      </c>
      <c r="N887" s="724">
        <v>346</v>
      </c>
      <c r="O887" s="724">
        <v>48</v>
      </c>
      <c r="P887" s="724">
        <v>250</v>
      </c>
      <c r="Q887" s="724">
        <v>36</v>
      </c>
      <c r="R887" s="724">
        <v>248</v>
      </c>
      <c r="S887" s="724">
        <v>0</v>
      </c>
      <c r="T887" s="724">
        <v>203</v>
      </c>
      <c r="U887" s="724">
        <v>0</v>
      </c>
      <c r="V887" s="724">
        <v>179</v>
      </c>
      <c r="W887" s="724">
        <v>0</v>
      </c>
      <c r="X887" s="724">
        <v>177</v>
      </c>
      <c r="Y887" s="724">
        <v>0</v>
      </c>
      <c r="Z887" s="590">
        <v>251</v>
      </c>
      <c r="AA887" s="726">
        <v>17</v>
      </c>
    </row>
    <row r="888" spans="2:27" x14ac:dyDescent="0.3">
      <c r="B888" s="693" t="s">
        <v>102</v>
      </c>
      <c r="C888" s="693" t="s">
        <v>294</v>
      </c>
      <c r="D888" s="694">
        <v>371</v>
      </c>
      <c r="E888" s="694">
        <v>0</v>
      </c>
      <c r="F888" s="694">
        <v>382</v>
      </c>
      <c r="G888" s="695">
        <v>19</v>
      </c>
      <c r="H888" s="695">
        <v>390</v>
      </c>
      <c r="I888" s="695">
        <v>39</v>
      </c>
      <c r="J888" s="724">
        <v>501</v>
      </c>
      <c r="K888" s="724">
        <v>26</v>
      </c>
      <c r="L888" s="724">
        <v>513</v>
      </c>
      <c r="M888" s="724">
        <v>63</v>
      </c>
      <c r="N888" s="724">
        <v>393</v>
      </c>
      <c r="O888" s="724">
        <v>50</v>
      </c>
      <c r="P888" s="724">
        <v>503</v>
      </c>
      <c r="Q888" s="724">
        <v>32</v>
      </c>
      <c r="R888" s="724">
        <v>541</v>
      </c>
      <c r="S888" s="724">
        <v>32</v>
      </c>
      <c r="T888" s="724">
        <v>651</v>
      </c>
      <c r="U888" s="724">
        <v>37</v>
      </c>
      <c r="V888" s="724">
        <v>638</v>
      </c>
      <c r="W888" s="724">
        <v>51</v>
      </c>
      <c r="X888" s="724">
        <v>634</v>
      </c>
      <c r="Y888" s="724">
        <v>34</v>
      </c>
      <c r="Z888" s="590">
        <v>507</v>
      </c>
      <c r="AA888" s="726">
        <v>23</v>
      </c>
    </row>
    <row r="889" spans="2:27" x14ac:dyDescent="0.3">
      <c r="B889" s="693" t="s">
        <v>102</v>
      </c>
      <c r="C889" s="693" t="s">
        <v>327</v>
      </c>
      <c r="D889" s="694">
        <v>76</v>
      </c>
      <c r="E889" s="694">
        <v>0</v>
      </c>
      <c r="F889" s="694">
        <v>97</v>
      </c>
      <c r="G889" s="695">
        <v>0</v>
      </c>
      <c r="H889" s="695">
        <v>107</v>
      </c>
      <c r="I889" s="695">
        <v>0</v>
      </c>
      <c r="J889" s="724">
        <v>96</v>
      </c>
      <c r="K889" s="724">
        <v>0</v>
      </c>
      <c r="L889" s="724">
        <v>91</v>
      </c>
      <c r="M889" s="724">
        <v>0</v>
      </c>
      <c r="N889" s="724">
        <v>88</v>
      </c>
      <c r="O889" s="724">
        <v>0</v>
      </c>
      <c r="P889" s="724">
        <v>80</v>
      </c>
      <c r="Q889" s="724">
        <v>0</v>
      </c>
      <c r="R889" s="724">
        <v>76</v>
      </c>
      <c r="S889" s="724">
        <v>0</v>
      </c>
      <c r="T889" s="724">
        <v>96</v>
      </c>
      <c r="U889" s="724">
        <v>0</v>
      </c>
      <c r="V889" s="724">
        <v>49</v>
      </c>
      <c r="W889" s="724">
        <v>0</v>
      </c>
      <c r="X889" s="724">
        <v>46</v>
      </c>
      <c r="Y889" s="724">
        <v>0</v>
      </c>
      <c r="Z889" s="590">
        <v>20</v>
      </c>
      <c r="AA889" s="726">
        <v>0</v>
      </c>
    </row>
    <row r="890" spans="2:27" x14ac:dyDescent="0.3">
      <c r="B890" s="693" t="s">
        <v>103</v>
      </c>
      <c r="C890" s="693" t="s">
        <v>223</v>
      </c>
      <c r="D890" s="694">
        <v>599</v>
      </c>
      <c r="E890" s="694">
        <v>1</v>
      </c>
      <c r="F890" s="694">
        <v>542</v>
      </c>
      <c r="G890" s="695">
        <v>0</v>
      </c>
      <c r="H890" s="695">
        <v>552</v>
      </c>
      <c r="I890" s="695">
        <v>1</v>
      </c>
      <c r="J890" s="724">
        <v>455</v>
      </c>
      <c r="K890" s="724">
        <v>0</v>
      </c>
      <c r="L890" s="724">
        <v>428</v>
      </c>
      <c r="M890" s="724">
        <v>2</v>
      </c>
      <c r="N890" s="724">
        <v>436</v>
      </c>
      <c r="O890" s="724">
        <v>0</v>
      </c>
      <c r="P890" s="724">
        <v>472</v>
      </c>
      <c r="Q890" s="724">
        <v>0</v>
      </c>
      <c r="R890" s="724">
        <v>396</v>
      </c>
      <c r="S890" s="724">
        <v>0</v>
      </c>
      <c r="T890" s="724">
        <v>427</v>
      </c>
      <c r="U890" s="724">
        <v>0</v>
      </c>
      <c r="V890" s="724">
        <v>439</v>
      </c>
      <c r="W890" s="724">
        <v>0</v>
      </c>
      <c r="X890" s="724">
        <v>353</v>
      </c>
      <c r="Y890" s="724">
        <v>0</v>
      </c>
      <c r="Z890" s="590">
        <v>121</v>
      </c>
      <c r="AA890" s="726">
        <v>0</v>
      </c>
    </row>
    <row r="891" spans="2:27" x14ac:dyDescent="0.3">
      <c r="B891" s="693" t="s">
        <v>103</v>
      </c>
      <c r="C891" s="693" t="s">
        <v>286</v>
      </c>
      <c r="D891" s="694">
        <v>792</v>
      </c>
      <c r="E891" s="694">
        <v>2</v>
      </c>
      <c r="F891" s="694">
        <v>796</v>
      </c>
      <c r="G891" s="695">
        <v>0</v>
      </c>
      <c r="H891" s="695">
        <v>774</v>
      </c>
      <c r="I891" s="695">
        <v>0</v>
      </c>
      <c r="J891" s="724">
        <v>726</v>
      </c>
      <c r="K891" s="724">
        <v>0</v>
      </c>
      <c r="L891" s="724">
        <v>589</v>
      </c>
      <c r="M891" s="724">
        <v>1</v>
      </c>
      <c r="N891" s="724">
        <v>621</v>
      </c>
      <c r="O891" s="724">
        <v>0</v>
      </c>
      <c r="P891" s="724">
        <v>683</v>
      </c>
      <c r="Q891" s="724">
        <v>0</v>
      </c>
      <c r="R891" s="724">
        <v>664</v>
      </c>
      <c r="S891" s="724">
        <v>0</v>
      </c>
      <c r="T891" s="724">
        <v>677</v>
      </c>
      <c r="U891" s="724">
        <v>0</v>
      </c>
      <c r="V891" s="724">
        <v>676</v>
      </c>
      <c r="W891" s="724">
        <v>0</v>
      </c>
      <c r="X891" s="724">
        <v>624</v>
      </c>
      <c r="Y891" s="724">
        <v>0</v>
      </c>
      <c r="Z891" s="590">
        <v>336</v>
      </c>
      <c r="AA891" s="726">
        <v>0</v>
      </c>
    </row>
    <row r="892" spans="2:27" x14ac:dyDescent="0.3">
      <c r="B892" s="693" t="s">
        <v>103</v>
      </c>
      <c r="C892" s="693" t="s">
        <v>255</v>
      </c>
      <c r="D892" s="694">
        <v>1622</v>
      </c>
      <c r="E892" s="694">
        <v>188</v>
      </c>
      <c r="F892" s="694">
        <v>1813</v>
      </c>
      <c r="G892" s="695">
        <v>151</v>
      </c>
      <c r="H892" s="695">
        <v>1856</v>
      </c>
      <c r="I892" s="695">
        <v>157</v>
      </c>
      <c r="J892" s="724">
        <v>1661</v>
      </c>
      <c r="K892" s="724">
        <v>136</v>
      </c>
      <c r="L892" s="724">
        <v>1681</v>
      </c>
      <c r="M892" s="724">
        <v>119</v>
      </c>
      <c r="N892" s="724">
        <v>1607</v>
      </c>
      <c r="O892" s="724">
        <v>104</v>
      </c>
      <c r="P892" s="724">
        <v>1635</v>
      </c>
      <c r="Q892" s="724">
        <v>118</v>
      </c>
      <c r="R892" s="724">
        <v>1515</v>
      </c>
      <c r="S892" s="724">
        <v>113</v>
      </c>
      <c r="T892" s="724">
        <v>1634</v>
      </c>
      <c r="U892" s="724">
        <v>105</v>
      </c>
      <c r="V892" s="724">
        <v>1677</v>
      </c>
      <c r="W892" s="724">
        <v>94</v>
      </c>
      <c r="X892" s="724">
        <v>1597</v>
      </c>
      <c r="Y892" s="724">
        <v>91</v>
      </c>
      <c r="Z892" s="590">
        <v>1523</v>
      </c>
      <c r="AA892" s="726">
        <v>129</v>
      </c>
    </row>
    <row r="893" spans="2:27" x14ac:dyDescent="0.3">
      <c r="B893" s="693" t="s">
        <v>103</v>
      </c>
      <c r="C893" s="693" t="s">
        <v>224</v>
      </c>
      <c r="D893" s="694">
        <v>1807</v>
      </c>
      <c r="E893" s="694">
        <v>216</v>
      </c>
      <c r="F893" s="694">
        <v>1782</v>
      </c>
      <c r="G893" s="695">
        <v>190</v>
      </c>
      <c r="H893" s="695">
        <v>1847</v>
      </c>
      <c r="I893" s="695">
        <v>154</v>
      </c>
      <c r="J893" s="724">
        <v>1958</v>
      </c>
      <c r="K893" s="724">
        <v>158</v>
      </c>
      <c r="L893" s="724">
        <v>1805</v>
      </c>
      <c r="M893" s="724">
        <v>154</v>
      </c>
      <c r="N893" s="724">
        <v>1851</v>
      </c>
      <c r="O893" s="724">
        <v>135</v>
      </c>
      <c r="P893" s="724">
        <v>1760</v>
      </c>
      <c r="Q893" s="724">
        <v>124</v>
      </c>
      <c r="R893" s="724">
        <v>1784</v>
      </c>
      <c r="S893" s="724">
        <v>121</v>
      </c>
      <c r="T893" s="724">
        <v>1685</v>
      </c>
      <c r="U893" s="724">
        <v>130</v>
      </c>
      <c r="V893" s="724">
        <v>1760</v>
      </c>
      <c r="W893" s="724">
        <v>135</v>
      </c>
      <c r="X893" s="724">
        <v>1787</v>
      </c>
      <c r="Y893" s="724">
        <v>113</v>
      </c>
      <c r="Z893" s="590">
        <v>1650</v>
      </c>
      <c r="AA893" s="726">
        <v>111</v>
      </c>
    </row>
    <row r="894" spans="2:27" x14ac:dyDescent="0.3">
      <c r="B894" s="693" t="s">
        <v>103</v>
      </c>
      <c r="C894" s="693" t="s">
        <v>225</v>
      </c>
      <c r="D894" s="694">
        <v>1899</v>
      </c>
      <c r="E894" s="694">
        <v>188</v>
      </c>
      <c r="F894" s="694">
        <v>1887</v>
      </c>
      <c r="G894" s="695">
        <v>208</v>
      </c>
      <c r="H894" s="695">
        <v>1766</v>
      </c>
      <c r="I894" s="695">
        <v>170</v>
      </c>
      <c r="J894" s="724">
        <v>1855</v>
      </c>
      <c r="K894" s="724">
        <v>134</v>
      </c>
      <c r="L894" s="724">
        <v>1919</v>
      </c>
      <c r="M894" s="724">
        <v>169</v>
      </c>
      <c r="N894" s="724">
        <v>1898</v>
      </c>
      <c r="O894" s="724">
        <v>169</v>
      </c>
      <c r="P894" s="724">
        <v>1858</v>
      </c>
      <c r="Q894" s="724">
        <v>131</v>
      </c>
      <c r="R894" s="724">
        <v>1775</v>
      </c>
      <c r="S894" s="724">
        <v>125</v>
      </c>
      <c r="T894" s="724">
        <v>1741</v>
      </c>
      <c r="U894" s="724">
        <v>125</v>
      </c>
      <c r="V894" s="724">
        <v>1667</v>
      </c>
      <c r="W894" s="724">
        <v>125</v>
      </c>
      <c r="X894" s="724">
        <v>1736</v>
      </c>
      <c r="Y894" s="724">
        <v>143</v>
      </c>
      <c r="Z894" s="590">
        <v>1747</v>
      </c>
      <c r="AA894" s="726">
        <v>132</v>
      </c>
    </row>
    <row r="895" spans="2:27" x14ac:dyDescent="0.3">
      <c r="B895" s="693" t="s">
        <v>103</v>
      </c>
      <c r="C895" s="693" t="s">
        <v>226</v>
      </c>
      <c r="D895" s="694">
        <v>1977</v>
      </c>
      <c r="E895" s="694">
        <v>200</v>
      </c>
      <c r="F895" s="694">
        <v>2006</v>
      </c>
      <c r="G895" s="695">
        <v>206</v>
      </c>
      <c r="H895" s="695">
        <v>1955</v>
      </c>
      <c r="I895" s="695">
        <v>185</v>
      </c>
      <c r="J895" s="724">
        <v>1843</v>
      </c>
      <c r="K895" s="724">
        <v>162</v>
      </c>
      <c r="L895" s="724">
        <v>1865</v>
      </c>
      <c r="M895" s="724">
        <v>149</v>
      </c>
      <c r="N895" s="724">
        <v>1938</v>
      </c>
      <c r="O895" s="724">
        <v>174</v>
      </c>
      <c r="P895" s="724">
        <v>1948</v>
      </c>
      <c r="Q895" s="724">
        <v>156</v>
      </c>
      <c r="R895" s="724">
        <v>1909</v>
      </c>
      <c r="S895" s="724">
        <v>126</v>
      </c>
      <c r="T895" s="724">
        <v>1754</v>
      </c>
      <c r="U895" s="724">
        <v>147</v>
      </c>
      <c r="V895" s="724">
        <v>1766</v>
      </c>
      <c r="W895" s="724">
        <v>139</v>
      </c>
      <c r="X895" s="724">
        <v>1679</v>
      </c>
      <c r="Y895" s="724">
        <v>131</v>
      </c>
      <c r="Z895" s="590">
        <v>1745</v>
      </c>
      <c r="AA895" s="726">
        <v>154</v>
      </c>
    </row>
    <row r="896" spans="2:27" x14ac:dyDescent="0.3">
      <c r="B896" s="693" t="s">
        <v>103</v>
      </c>
      <c r="C896" s="693" t="s">
        <v>227</v>
      </c>
      <c r="D896" s="694">
        <v>1981</v>
      </c>
      <c r="E896" s="694">
        <v>213</v>
      </c>
      <c r="F896" s="694">
        <v>2053</v>
      </c>
      <c r="G896" s="695">
        <v>193</v>
      </c>
      <c r="H896" s="695">
        <v>2003</v>
      </c>
      <c r="I896" s="695">
        <v>198</v>
      </c>
      <c r="J896" s="724">
        <v>1929</v>
      </c>
      <c r="K896" s="724">
        <v>177</v>
      </c>
      <c r="L896" s="724">
        <v>1881</v>
      </c>
      <c r="M896" s="724">
        <v>171</v>
      </c>
      <c r="N896" s="724">
        <v>1907</v>
      </c>
      <c r="O896" s="724">
        <v>140</v>
      </c>
      <c r="P896" s="724">
        <v>1987</v>
      </c>
      <c r="Q896" s="724">
        <v>173</v>
      </c>
      <c r="R896" s="724">
        <v>1938</v>
      </c>
      <c r="S896" s="724">
        <v>220</v>
      </c>
      <c r="T896" s="724">
        <v>1867</v>
      </c>
      <c r="U896" s="724">
        <v>208</v>
      </c>
      <c r="V896" s="724">
        <v>1746</v>
      </c>
      <c r="W896" s="724">
        <v>226</v>
      </c>
      <c r="X896" s="724">
        <v>1730</v>
      </c>
      <c r="Y896" s="724">
        <v>217</v>
      </c>
      <c r="Z896" s="590">
        <v>1632</v>
      </c>
      <c r="AA896" s="726">
        <v>196</v>
      </c>
    </row>
    <row r="897" spans="2:27" x14ac:dyDescent="0.3">
      <c r="B897" s="693" t="s">
        <v>103</v>
      </c>
      <c r="C897" s="693" t="s">
        <v>228</v>
      </c>
      <c r="D897" s="694">
        <v>1884</v>
      </c>
      <c r="E897" s="694">
        <v>190</v>
      </c>
      <c r="F897" s="694">
        <v>2030</v>
      </c>
      <c r="G897" s="695">
        <v>194</v>
      </c>
      <c r="H897" s="695">
        <v>2022</v>
      </c>
      <c r="I897" s="695">
        <v>186</v>
      </c>
      <c r="J897" s="724">
        <v>2041</v>
      </c>
      <c r="K897" s="724">
        <v>189</v>
      </c>
      <c r="L897" s="724">
        <v>1973</v>
      </c>
      <c r="M897" s="724">
        <v>180</v>
      </c>
      <c r="N897" s="724">
        <v>1896</v>
      </c>
      <c r="O897" s="724">
        <v>163</v>
      </c>
      <c r="P897" s="724">
        <v>1937</v>
      </c>
      <c r="Q897" s="724">
        <v>142</v>
      </c>
      <c r="R897" s="724">
        <v>1945</v>
      </c>
      <c r="S897" s="724">
        <v>239</v>
      </c>
      <c r="T897" s="724">
        <v>1944</v>
      </c>
      <c r="U897" s="724">
        <v>233</v>
      </c>
      <c r="V897" s="724">
        <v>1874</v>
      </c>
      <c r="W897" s="724">
        <v>232</v>
      </c>
      <c r="X897" s="724">
        <v>1751</v>
      </c>
      <c r="Y897" s="724">
        <v>248</v>
      </c>
      <c r="Z897" s="590">
        <v>1730</v>
      </c>
      <c r="AA897" s="726">
        <v>232</v>
      </c>
    </row>
    <row r="898" spans="2:27" x14ac:dyDescent="0.3">
      <c r="B898" s="693" t="s">
        <v>103</v>
      </c>
      <c r="C898" s="693" t="s">
        <v>229</v>
      </c>
      <c r="D898" s="694">
        <v>2124</v>
      </c>
      <c r="E898" s="694">
        <v>208</v>
      </c>
      <c r="F898" s="694">
        <v>2181</v>
      </c>
      <c r="G898" s="695">
        <v>195</v>
      </c>
      <c r="H898" s="695">
        <v>2342</v>
      </c>
      <c r="I898" s="695">
        <v>197</v>
      </c>
      <c r="J898" s="724">
        <v>2218</v>
      </c>
      <c r="K898" s="724">
        <v>188</v>
      </c>
      <c r="L898" s="724">
        <v>2263</v>
      </c>
      <c r="M898" s="724">
        <v>243</v>
      </c>
      <c r="N898" s="724">
        <v>2273</v>
      </c>
      <c r="O898" s="724">
        <v>232</v>
      </c>
      <c r="P898" s="724">
        <v>2137</v>
      </c>
      <c r="Q898" s="724">
        <v>217</v>
      </c>
      <c r="R898" s="724">
        <v>2119</v>
      </c>
      <c r="S898" s="724">
        <v>188</v>
      </c>
      <c r="T898" s="724">
        <v>2149</v>
      </c>
      <c r="U898" s="724">
        <v>242</v>
      </c>
      <c r="V898" s="724">
        <v>2157</v>
      </c>
      <c r="W898" s="724">
        <v>224</v>
      </c>
      <c r="X898" s="724">
        <v>2099</v>
      </c>
      <c r="Y898" s="724">
        <v>222</v>
      </c>
      <c r="Z898" s="590">
        <v>1970</v>
      </c>
      <c r="AA898" s="726">
        <v>233</v>
      </c>
    </row>
    <row r="899" spans="2:27" x14ac:dyDescent="0.3">
      <c r="B899" s="693" t="s">
        <v>103</v>
      </c>
      <c r="C899" s="693" t="s">
        <v>287</v>
      </c>
      <c r="D899" s="694">
        <v>2084</v>
      </c>
      <c r="E899" s="694">
        <v>204</v>
      </c>
      <c r="F899" s="694">
        <v>2052</v>
      </c>
      <c r="G899" s="695">
        <v>169</v>
      </c>
      <c r="H899" s="695">
        <v>2089</v>
      </c>
      <c r="I899" s="695">
        <v>143</v>
      </c>
      <c r="J899" s="724">
        <v>2164</v>
      </c>
      <c r="K899" s="724">
        <v>174</v>
      </c>
      <c r="L899" s="724">
        <v>2035</v>
      </c>
      <c r="M899" s="724">
        <v>174</v>
      </c>
      <c r="N899" s="724">
        <v>2071</v>
      </c>
      <c r="O899" s="724">
        <v>204</v>
      </c>
      <c r="P899" s="724">
        <v>2065</v>
      </c>
      <c r="Q899" s="724">
        <v>204</v>
      </c>
      <c r="R899" s="724">
        <v>2000</v>
      </c>
      <c r="S899" s="724">
        <v>197</v>
      </c>
      <c r="T899" s="724">
        <v>1982</v>
      </c>
      <c r="U899" s="724">
        <v>183</v>
      </c>
      <c r="V899" s="724">
        <v>2069</v>
      </c>
      <c r="W899" s="724">
        <v>234</v>
      </c>
      <c r="X899" s="724">
        <v>2031</v>
      </c>
      <c r="Y899" s="724">
        <v>198</v>
      </c>
      <c r="Z899" s="590">
        <v>2086</v>
      </c>
      <c r="AA899" s="726">
        <v>222</v>
      </c>
    </row>
    <row r="900" spans="2:27" x14ac:dyDescent="0.3">
      <c r="B900" s="693" t="s">
        <v>103</v>
      </c>
      <c r="C900" s="693" t="s">
        <v>230</v>
      </c>
      <c r="D900" s="694">
        <v>2040</v>
      </c>
      <c r="E900" s="694">
        <v>183</v>
      </c>
      <c r="F900" s="694">
        <v>1988</v>
      </c>
      <c r="G900" s="695">
        <v>182</v>
      </c>
      <c r="H900" s="695">
        <v>1966</v>
      </c>
      <c r="I900" s="695">
        <v>130</v>
      </c>
      <c r="J900" s="724">
        <v>1985</v>
      </c>
      <c r="K900" s="724">
        <v>117</v>
      </c>
      <c r="L900" s="724">
        <v>2038</v>
      </c>
      <c r="M900" s="724">
        <v>133</v>
      </c>
      <c r="N900" s="724">
        <v>1949</v>
      </c>
      <c r="O900" s="724">
        <v>142</v>
      </c>
      <c r="P900" s="724">
        <v>1938</v>
      </c>
      <c r="Q900" s="724">
        <v>198</v>
      </c>
      <c r="R900" s="724">
        <v>1917</v>
      </c>
      <c r="S900" s="724">
        <v>181</v>
      </c>
      <c r="T900" s="724">
        <v>1922</v>
      </c>
      <c r="U900" s="724">
        <v>195</v>
      </c>
      <c r="V900" s="724">
        <v>1892</v>
      </c>
      <c r="W900" s="724">
        <v>176</v>
      </c>
      <c r="X900" s="724">
        <v>1978</v>
      </c>
      <c r="Y900" s="724">
        <v>221</v>
      </c>
      <c r="Z900" s="590">
        <v>2006</v>
      </c>
      <c r="AA900" s="726">
        <v>181</v>
      </c>
    </row>
    <row r="901" spans="2:27" x14ac:dyDescent="0.3">
      <c r="B901" s="693" t="s">
        <v>103</v>
      </c>
      <c r="C901" s="693" t="s">
        <v>231</v>
      </c>
      <c r="D901" s="694">
        <v>1913</v>
      </c>
      <c r="E901" s="694">
        <v>137</v>
      </c>
      <c r="F901" s="694">
        <v>1916</v>
      </c>
      <c r="G901" s="695">
        <v>147</v>
      </c>
      <c r="H901" s="695">
        <v>1921</v>
      </c>
      <c r="I901" s="695">
        <v>140</v>
      </c>
      <c r="J901" s="724">
        <v>1853</v>
      </c>
      <c r="K901" s="724">
        <v>109</v>
      </c>
      <c r="L901" s="724">
        <v>1822</v>
      </c>
      <c r="M901" s="724">
        <v>128</v>
      </c>
      <c r="N901" s="724">
        <v>1870</v>
      </c>
      <c r="O901" s="724">
        <v>100</v>
      </c>
      <c r="P901" s="724">
        <v>1796</v>
      </c>
      <c r="Q901" s="724">
        <v>114</v>
      </c>
      <c r="R901" s="724">
        <v>1820</v>
      </c>
      <c r="S901" s="724">
        <v>159</v>
      </c>
      <c r="T901" s="724">
        <v>1777</v>
      </c>
      <c r="U901" s="724">
        <v>135</v>
      </c>
      <c r="V901" s="724">
        <v>1797</v>
      </c>
      <c r="W901" s="724">
        <v>173</v>
      </c>
      <c r="X901" s="724">
        <v>1803</v>
      </c>
      <c r="Y901" s="724">
        <v>162</v>
      </c>
      <c r="Z901" s="590">
        <v>1948</v>
      </c>
      <c r="AA901" s="726">
        <v>201</v>
      </c>
    </row>
    <row r="902" spans="2:27" x14ac:dyDescent="0.3">
      <c r="B902" s="693" t="s">
        <v>103</v>
      </c>
      <c r="C902" s="693" t="s">
        <v>288</v>
      </c>
      <c r="D902" s="694">
        <v>1830</v>
      </c>
      <c r="E902" s="694">
        <v>137</v>
      </c>
      <c r="F902" s="694">
        <v>1905</v>
      </c>
      <c r="G902" s="695">
        <v>112</v>
      </c>
      <c r="H902" s="695">
        <v>1808</v>
      </c>
      <c r="I902" s="695">
        <v>128</v>
      </c>
      <c r="J902" s="724">
        <v>1865</v>
      </c>
      <c r="K902" s="724">
        <v>138</v>
      </c>
      <c r="L902" s="724">
        <v>1763</v>
      </c>
      <c r="M902" s="724">
        <v>106</v>
      </c>
      <c r="N902" s="724">
        <v>1808</v>
      </c>
      <c r="O902" s="724">
        <v>125</v>
      </c>
      <c r="P902" s="724">
        <v>1803</v>
      </c>
      <c r="Q902" s="724">
        <v>112</v>
      </c>
      <c r="R902" s="724">
        <v>1679</v>
      </c>
      <c r="S902" s="724">
        <v>112</v>
      </c>
      <c r="T902" s="724">
        <v>1825</v>
      </c>
      <c r="U902" s="724">
        <v>148</v>
      </c>
      <c r="V902" s="724">
        <v>1741</v>
      </c>
      <c r="W902" s="724">
        <v>129</v>
      </c>
      <c r="X902" s="724">
        <v>1767</v>
      </c>
      <c r="Y902" s="724">
        <v>172</v>
      </c>
      <c r="Z902" s="590">
        <v>1788</v>
      </c>
      <c r="AA902" s="726">
        <v>157</v>
      </c>
    </row>
    <row r="903" spans="2:27" x14ac:dyDescent="0.3">
      <c r="B903" s="693" t="s">
        <v>103</v>
      </c>
      <c r="C903" s="693" t="s">
        <v>232</v>
      </c>
      <c r="D903" s="694">
        <v>1582</v>
      </c>
      <c r="E903" s="694">
        <v>114</v>
      </c>
      <c r="F903" s="694">
        <v>1444</v>
      </c>
      <c r="G903" s="695">
        <v>106</v>
      </c>
      <c r="H903" s="695">
        <v>1568</v>
      </c>
      <c r="I903" s="695">
        <v>83</v>
      </c>
      <c r="J903" s="724">
        <v>1608</v>
      </c>
      <c r="K903" s="724">
        <v>94</v>
      </c>
      <c r="L903" s="724">
        <v>1547</v>
      </c>
      <c r="M903" s="724">
        <v>105</v>
      </c>
      <c r="N903" s="724">
        <v>1560</v>
      </c>
      <c r="O903" s="724">
        <v>73</v>
      </c>
      <c r="P903" s="724">
        <v>1530</v>
      </c>
      <c r="Q903" s="724">
        <v>95</v>
      </c>
      <c r="R903" s="724">
        <v>1604</v>
      </c>
      <c r="S903" s="724">
        <v>95</v>
      </c>
      <c r="T903" s="724">
        <v>1567</v>
      </c>
      <c r="U903" s="724">
        <v>87</v>
      </c>
      <c r="V903" s="724">
        <v>1614</v>
      </c>
      <c r="W903" s="724">
        <v>134</v>
      </c>
      <c r="X903" s="724">
        <v>1525</v>
      </c>
      <c r="Y903" s="724">
        <v>114</v>
      </c>
      <c r="Z903" s="590">
        <v>1649</v>
      </c>
      <c r="AA903" s="726">
        <v>148</v>
      </c>
    </row>
    <row r="904" spans="2:27" x14ac:dyDescent="0.3">
      <c r="B904" s="693" t="s">
        <v>103</v>
      </c>
      <c r="C904" s="693" t="s">
        <v>325</v>
      </c>
      <c r="D904" s="694">
        <v>0</v>
      </c>
      <c r="E904" s="694">
        <v>0</v>
      </c>
      <c r="F904" s="694">
        <v>0</v>
      </c>
      <c r="G904" s="695">
        <v>0</v>
      </c>
      <c r="H904" s="695">
        <v>0</v>
      </c>
      <c r="I904" s="695">
        <v>0</v>
      </c>
      <c r="J904" s="724">
        <v>0</v>
      </c>
      <c r="K904" s="724">
        <v>0</v>
      </c>
      <c r="L904" s="724">
        <v>0</v>
      </c>
      <c r="M904" s="724">
        <v>0</v>
      </c>
      <c r="N904" s="724">
        <v>0</v>
      </c>
      <c r="O904" s="724">
        <v>0</v>
      </c>
      <c r="P904" s="724">
        <v>0</v>
      </c>
      <c r="Q904" s="724">
        <v>0</v>
      </c>
      <c r="R904" s="724">
        <v>0</v>
      </c>
      <c r="S904" s="724">
        <v>0</v>
      </c>
      <c r="T904" s="724">
        <v>0</v>
      </c>
      <c r="U904" s="724">
        <v>0</v>
      </c>
      <c r="V904" s="724">
        <v>0</v>
      </c>
      <c r="W904" s="724">
        <v>0</v>
      </c>
      <c r="X904" s="724">
        <v>0</v>
      </c>
      <c r="Y904" s="724">
        <v>0</v>
      </c>
      <c r="Z904" s="590">
        <v>0</v>
      </c>
      <c r="AA904" s="726">
        <v>0</v>
      </c>
    </row>
    <row r="905" spans="2:27" x14ac:dyDescent="0.3">
      <c r="B905" s="693" t="s">
        <v>103</v>
      </c>
      <c r="C905" s="693" t="s">
        <v>326</v>
      </c>
      <c r="D905" s="694">
        <v>0</v>
      </c>
      <c r="E905" s="694">
        <v>0</v>
      </c>
      <c r="F905" s="694">
        <v>0</v>
      </c>
      <c r="G905" s="695">
        <v>0</v>
      </c>
      <c r="H905" s="695">
        <v>0</v>
      </c>
      <c r="I905" s="695">
        <v>0</v>
      </c>
      <c r="J905" s="724">
        <v>0</v>
      </c>
      <c r="K905" s="724">
        <v>0</v>
      </c>
      <c r="L905" s="724">
        <v>0</v>
      </c>
      <c r="M905" s="724">
        <v>0</v>
      </c>
      <c r="N905" s="724">
        <v>0</v>
      </c>
      <c r="O905" s="724">
        <v>0</v>
      </c>
      <c r="P905" s="724">
        <v>0</v>
      </c>
      <c r="Q905" s="724">
        <v>0</v>
      </c>
      <c r="R905" s="724">
        <v>0</v>
      </c>
      <c r="S905" s="724">
        <v>0</v>
      </c>
      <c r="T905" s="724">
        <v>0</v>
      </c>
      <c r="U905" s="724">
        <v>0</v>
      </c>
      <c r="V905" s="724">
        <v>0</v>
      </c>
      <c r="W905" s="724">
        <v>0</v>
      </c>
      <c r="X905" s="724">
        <v>0</v>
      </c>
      <c r="Y905" s="724">
        <v>0</v>
      </c>
      <c r="Z905" s="590">
        <v>0</v>
      </c>
      <c r="AA905" s="726">
        <v>0</v>
      </c>
    </row>
    <row r="906" spans="2:27" x14ac:dyDescent="0.3">
      <c r="B906" s="693" t="s">
        <v>103</v>
      </c>
      <c r="C906" s="693" t="s">
        <v>289</v>
      </c>
      <c r="D906" s="694">
        <v>130</v>
      </c>
      <c r="E906" s="694">
        <v>0</v>
      </c>
      <c r="F906" s="694">
        <v>104</v>
      </c>
      <c r="G906" s="695">
        <v>0</v>
      </c>
      <c r="H906" s="695">
        <v>1</v>
      </c>
      <c r="I906" s="695">
        <v>0</v>
      </c>
      <c r="J906" s="724">
        <v>17</v>
      </c>
      <c r="K906" s="724">
        <v>0</v>
      </c>
      <c r="L906" s="724">
        <v>0</v>
      </c>
      <c r="M906" s="724">
        <v>0</v>
      </c>
      <c r="N906" s="724">
        <v>0</v>
      </c>
      <c r="O906" s="724">
        <v>0</v>
      </c>
      <c r="P906" s="724">
        <v>106</v>
      </c>
      <c r="Q906" s="724">
        <v>0</v>
      </c>
      <c r="R906" s="724">
        <v>3</v>
      </c>
      <c r="S906" s="724">
        <v>0</v>
      </c>
      <c r="T906" s="724">
        <v>1</v>
      </c>
      <c r="U906" s="724">
        <v>0</v>
      </c>
      <c r="V906" s="724">
        <v>2</v>
      </c>
      <c r="W906" s="724">
        <v>10</v>
      </c>
      <c r="X906" s="724">
        <v>3</v>
      </c>
      <c r="Y906" s="724">
        <v>0</v>
      </c>
      <c r="Z906" s="590">
        <v>4</v>
      </c>
      <c r="AA906" s="726">
        <v>0</v>
      </c>
    </row>
    <row r="907" spans="2:27" x14ac:dyDescent="0.3">
      <c r="B907" s="693" t="s">
        <v>103</v>
      </c>
      <c r="C907" s="693" t="s">
        <v>290</v>
      </c>
      <c r="D907" s="694">
        <v>361</v>
      </c>
      <c r="E907" s="694">
        <v>0</v>
      </c>
      <c r="F907" s="694">
        <v>185</v>
      </c>
      <c r="G907" s="695">
        <v>0</v>
      </c>
      <c r="H907" s="695">
        <v>107</v>
      </c>
      <c r="I907" s="695">
        <v>79</v>
      </c>
      <c r="J907" s="724">
        <v>79</v>
      </c>
      <c r="K907" s="724">
        <v>16</v>
      </c>
      <c r="L907" s="724">
        <v>125</v>
      </c>
      <c r="M907" s="724">
        <v>29</v>
      </c>
      <c r="N907" s="724">
        <v>68</v>
      </c>
      <c r="O907" s="724">
        <v>40</v>
      </c>
      <c r="P907" s="724">
        <v>167</v>
      </c>
      <c r="Q907" s="724">
        <v>0</v>
      </c>
      <c r="R907" s="724">
        <v>188</v>
      </c>
      <c r="S907" s="724">
        <v>0</v>
      </c>
      <c r="T907" s="724">
        <v>108</v>
      </c>
      <c r="U907" s="724">
        <v>0</v>
      </c>
      <c r="V907" s="724">
        <v>86</v>
      </c>
      <c r="W907" s="724">
        <v>60</v>
      </c>
      <c r="X907" s="724">
        <v>6</v>
      </c>
      <c r="Y907" s="724">
        <v>0</v>
      </c>
      <c r="Z907" s="590">
        <v>3</v>
      </c>
      <c r="AA907" s="726">
        <v>0</v>
      </c>
    </row>
    <row r="908" spans="2:27" x14ac:dyDescent="0.3">
      <c r="B908" s="693" t="s">
        <v>103</v>
      </c>
      <c r="C908" s="693" t="s">
        <v>291</v>
      </c>
      <c r="D908" s="694">
        <v>801</v>
      </c>
      <c r="E908" s="694">
        <v>7</v>
      </c>
      <c r="F908" s="694">
        <v>576</v>
      </c>
      <c r="G908" s="695">
        <v>0</v>
      </c>
      <c r="H908" s="695">
        <v>270</v>
      </c>
      <c r="I908" s="695">
        <v>153</v>
      </c>
      <c r="J908" s="724">
        <v>262</v>
      </c>
      <c r="K908" s="724">
        <v>148</v>
      </c>
      <c r="L908" s="724">
        <v>327</v>
      </c>
      <c r="M908" s="724">
        <v>135</v>
      </c>
      <c r="N908" s="724">
        <v>335</v>
      </c>
      <c r="O908" s="724">
        <v>79</v>
      </c>
      <c r="P908" s="724">
        <v>400</v>
      </c>
      <c r="Q908" s="724">
        <v>15</v>
      </c>
      <c r="R908" s="724">
        <v>534</v>
      </c>
      <c r="S908" s="724">
        <v>14</v>
      </c>
      <c r="T908" s="724">
        <v>386</v>
      </c>
      <c r="U908" s="724">
        <v>5</v>
      </c>
      <c r="V908" s="724">
        <v>363</v>
      </c>
      <c r="W908" s="724">
        <v>87</v>
      </c>
      <c r="X908" s="724">
        <v>176</v>
      </c>
      <c r="Y908" s="724">
        <v>16</v>
      </c>
      <c r="Z908" s="590">
        <v>155</v>
      </c>
      <c r="AA908" s="726">
        <v>7</v>
      </c>
    </row>
    <row r="909" spans="2:27" x14ac:dyDescent="0.3">
      <c r="B909" s="693" t="s">
        <v>103</v>
      </c>
      <c r="C909" s="693" t="s">
        <v>292</v>
      </c>
      <c r="D909" s="694">
        <v>580</v>
      </c>
      <c r="E909" s="694">
        <v>12</v>
      </c>
      <c r="F909" s="694">
        <v>617</v>
      </c>
      <c r="G909" s="695">
        <v>22</v>
      </c>
      <c r="H909" s="695">
        <v>360</v>
      </c>
      <c r="I909" s="695">
        <v>210</v>
      </c>
      <c r="J909" s="724">
        <v>315</v>
      </c>
      <c r="K909" s="724">
        <v>155</v>
      </c>
      <c r="L909" s="724">
        <v>360</v>
      </c>
      <c r="M909" s="724">
        <v>148</v>
      </c>
      <c r="N909" s="724">
        <v>394</v>
      </c>
      <c r="O909" s="724">
        <v>151</v>
      </c>
      <c r="P909" s="724">
        <v>490</v>
      </c>
      <c r="Q909" s="724">
        <v>16</v>
      </c>
      <c r="R909" s="724">
        <v>559</v>
      </c>
      <c r="S909" s="724">
        <v>25</v>
      </c>
      <c r="T909" s="724">
        <v>674</v>
      </c>
      <c r="U909" s="724">
        <v>20</v>
      </c>
      <c r="V909" s="724">
        <v>514</v>
      </c>
      <c r="W909" s="724">
        <v>100</v>
      </c>
      <c r="X909" s="724">
        <v>319</v>
      </c>
      <c r="Y909" s="724">
        <v>27</v>
      </c>
      <c r="Z909" s="590">
        <v>290</v>
      </c>
      <c r="AA909" s="726">
        <v>39</v>
      </c>
    </row>
    <row r="910" spans="2:27" x14ac:dyDescent="0.3">
      <c r="B910" s="693" t="s">
        <v>103</v>
      </c>
      <c r="C910" s="693" t="s">
        <v>293</v>
      </c>
      <c r="D910" s="694">
        <v>542</v>
      </c>
      <c r="E910" s="694">
        <v>4</v>
      </c>
      <c r="F910" s="694">
        <v>360</v>
      </c>
      <c r="G910" s="695">
        <v>44</v>
      </c>
      <c r="H910" s="695">
        <v>248</v>
      </c>
      <c r="I910" s="695">
        <v>246</v>
      </c>
      <c r="J910" s="724">
        <v>191</v>
      </c>
      <c r="K910" s="724">
        <v>168</v>
      </c>
      <c r="L910" s="724">
        <v>235</v>
      </c>
      <c r="M910" s="724">
        <v>153</v>
      </c>
      <c r="N910" s="724">
        <v>242</v>
      </c>
      <c r="O910" s="724">
        <v>115</v>
      </c>
      <c r="P910" s="724">
        <v>361</v>
      </c>
      <c r="Q910" s="724">
        <v>49</v>
      </c>
      <c r="R910" s="724">
        <v>302</v>
      </c>
      <c r="S910" s="724">
        <v>40</v>
      </c>
      <c r="T910" s="724">
        <v>390</v>
      </c>
      <c r="U910" s="724">
        <v>51</v>
      </c>
      <c r="V910" s="724">
        <v>327</v>
      </c>
      <c r="W910" s="724">
        <v>72</v>
      </c>
      <c r="X910" s="724">
        <v>195</v>
      </c>
      <c r="Y910" s="724">
        <v>35</v>
      </c>
      <c r="Z910" s="590">
        <v>280</v>
      </c>
      <c r="AA910" s="726">
        <v>52</v>
      </c>
    </row>
    <row r="911" spans="2:27" x14ac:dyDescent="0.3">
      <c r="B911" s="693" t="s">
        <v>103</v>
      </c>
      <c r="C911" s="693" t="s">
        <v>294</v>
      </c>
      <c r="D911" s="694">
        <v>391</v>
      </c>
      <c r="E911" s="694">
        <v>52</v>
      </c>
      <c r="F911" s="694">
        <v>478</v>
      </c>
      <c r="G911" s="695">
        <v>23</v>
      </c>
      <c r="H911" s="695">
        <v>306</v>
      </c>
      <c r="I911" s="695">
        <v>182</v>
      </c>
      <c r="J911" s="724">
        <v>352</v>
      </c>
      <c r="K911" s="724">
        <v>246</v>
      </c>
      <c r="L911" s="724">
        <v>307</v>
      </c>
      <c r="M911" s="724">
        <v>202</v>
      </c>
      <c r="N911" s="724">
        <v>384</v>
      </c>
      <c r="O911" s="724">
        <v>115</v>
      </c>
      <c r="P911" s="724">
        <v>464</v>
      </c>
      <c r="Q911" s="724">
        <v>60</v>
      </c>
      <c r="R911" s="724">
        <v>502</v>
      </c>
      <c r="S911" s="724">
        <v>14</v>
      </c>
      <c r="T911" s="724">
        <v>395</v>
      </c>
      <c r="U911" s="724">
        <v>10</v>
      </c>
      <c r="V911" s="724">
        <v>469</v>
      </c>
      <c r="W911" s="724">
        <v>41</v>
      </c>
      <c r="X911" s="724">
        <v>416</v>
      </c>
      <c r="Y911" s="724">
        <v>95</v>
      </c>
      <c r="Z911" s="590">
        <v>358</v>
      </c>
      <c r="AA911" s="726">
        <v>51</v>
      </c>
    </row>
    <row r="912" spans="2:27" x14ac:dyDescent="0.3">
      <c r="B912" s="693" t="s">
        <v>103</v>
      </c>
      <c r="C912" s="693" t="s">
        <v>327</v>
      </c>
      <c r="D912" s="694">
        <v>0</v>
      </c>
      <c r="E912" s="694">
        <v>16</v>
      </c>
      <c r="F912" s="694">
        <v>0</v>
      </c>
      <c r="G912" s="695">
        <v>6</v>
      </c>
      <c r="H912" s="695">
        <v>0</v>
      </c>
      <c r="I912" s="695">
        <v>11</v>
      </c>
      <c r="J912" s="724">
        <v>0</v>
      </c>
      <c r="K912" s="724">
        <v>0</v>
      </c>
      <c r="L912" s="724">
        <v>0</v>
      </c>
      <c r="M912" s="724">
        <v>0</v>
      </c>
      <c r="N912" s="724">
        <v>0</v>
      </c>
      <c r="O912" s="724">
        <v>0</v>
      </c>
      <c r="P912" s="724">
        <v>0</v>
      </c>
      <c r="Q912" s="724">
        <v>0</v>
      </c>
      <c r="R912" s="724">
        <v>0</v>
      </c>
      <c r="S912" s="724">
        <v>0</v>
      </c>
      <c r="T912" s="724">
        <v>0</v>
      </c>
      <c r="U912" s="724">
        <v>0</v>
      </c>
      <c r="V912" s="724">
        <v>0</v>
      </c>
      <c r="W912" s="724">
        <v>0</v>
      </c>
      <c r="X912" s="724">
        <v>0</v>
      </c>
      <c r="Y912" s="724">
        <v>0</v>
      </c>
      <c r="Z912" s="590">
        <v>0</v>
      </c>
      <c r="AA912" s="726">
        <v>0</v>
      </c>
    </row>
    <row r="913" spans="2:27" x14ac:dyDescent="0.3">
      <c r="B913" s="693" t="s">
        <v>104</v>
      </c>
      <c r="C913" s="693" t="s">
        <v>223</v>
      </c>
      <c r="D913" s="694">
        <v>1276</v>
      </c>
      <c r="E913" s="694">
        <v>94</v>
      </c>
      <c r="F913" s="694">
        <v>1360</v>
      </c>
      <c r="G913" s="695">
        <v>94</v>
      </c>
      <c r="H913" s="695">
        <v>1399</v>
      </c>
      <c r="I913" s="695">
        <v>124</v>
      </c>
      <c r="J913" s="724">
        <v>1379</v>
      </c>
      <c r="K913" s="724">
        <v>127</v>
      </c>
      <c r="L913" s="724">
        <v>1400</v>
      </c>
      <c r="M913" s="724">
        <v>38</v>
      </c>
      <c r="N913" s="724">
        <v>1386</v>
      </c>
      <c r="O913" s="724">
        <v>0</v>
      </c>
      <c r="P913" s="724">
        <v>1306</v>
      </c>
      <c r="Q913" s="724">
        <v>132</v>
      </c>
      <c r="R913" s="724">
        <v>1337</v>
      </c>
      <c r="S913" s="724">
        <v>129</v>
      </c>
      <c r="T913" s="724">
        <v>1591</v>
      </c>
      <c r="U913" s="724">
        <v>167</v>
      </c>
      <c r="V913" s="724">
        <v>1389</v>
      </c>
      <c r="W913" s="724">
        <v>162</v>
      </c>
      <c r="X913" s="724">
        <v>1282</v>
      </c>
      <c r="Y913" s="724">
        <v>167</v>
      </c>
      <c r="Z913" s="590">
        <v>1149</v>
      </c>
      <c r="AA913" s="726">
        <v>138</v>
      </c>
    </row>
    <row r="914" spans="2:27" x14ac:dyDescent="0.3">
      <c r="B914" s="693" t="s">
        <v>104</v>
      </c>
      <c r="C914" s="693" t="s">
        <v>286</v>
      </c>
      <c r="D914" s="694">
        <v>1592</v>
      </c>
      <c r="E914" s="694">
        <v>115</v>
      </c>
      <c r="F914" s="694">
        <v>1537</v>
      </c>
      <c r="G914" s="695">
        <v>115</v>
      </c>
      <c r="H914" s="695">
        <v>1336</v>
      </c>
      <c r="I914" s="695">
        <v>132</v>
      </c>
      <c r="J914" s="724">
        <v>1430</v>
      </c>
      <c r="K914" s="724">
        <v>135</v>
      </c>
      <c r="L914" s="724">
        <v>1493</v>
      </c>
      <c r="M914" s="724">
        <v>40</v>
      </c>
      <c r="N914" s="724">
        <v>1048</v>
      </c>
      <c r="O914" s="724">
        <v>120</v>
      </c>
      <c r="P914" s="724">
        <v>1137</v>
      </c>
      <c r="Q914" s="724">
        <v>132</v>
      </c>
      <c r="R914" s="724">
        <v>1171</v>
      </c>
      <c r="S914" s="724">
        <v>132</v>
      </c>
      <c r="T914" s="724">
        <v>1380</v>
      </c>
      <c r="U914" s="724">
        <v>135</v>
      </c>
      <c r="V914" s="724">
        <v>1509</v>
      </c>
      <c r="W914" s="724">
        <v>147</v>
      </c>
      <c r="X914" s="724">
        <v>1345</v>
      </c>
      <c r="Y914" s="724">
        <v>163</v>
      </c>
      <c r="Z914" s="590">
        <v>1156</v>
      </c>
      <c r="AA914" s="726">
        <v>147</v>
      </c>
    </row>
    <row r="915" spans="2:27" x14ac:dyDescent="0.3">
      <c r="B915" s="693" t="s">
        <v>104</v>
      </c>
      <c r="C915" s="693" t="s">
        <v>255</v>
      </c>
      <c r="D915" s="694">
        <v>1600</v>
      </c>
      <c r="E915" s="694">
        <v>215</v>
      </c>
      <c r="F915" s="694">
        <v>1896</v>
      </c>
      <c r="G915" s="695">
        <v>215</v>
      </c>
      <c r="H915" s="695">
        <v>1817</v>
      </c>
      <c r="I915" s="695">
        <v>214</v>
      </c>
      <c r="J915" s="724">
        <v>1737</v>
      </c>
      <c r="K915" s="724">
        <v>241</v>
      </c>
      <c r="L915" s="724">
        <v>1849</v>
      </c>
      <c r="M915" s="724">
        <v>107</v>
      </c>
      <c r="N915" s="724">
        <v>1592</v>
      </c>
      <c r="O915" s="724">
        <v>185</v>
      </c>
      <c r="P915" s="724">
        <v>1689</v>
      </c>
      <c r="Q915" s="724">
        <v>198</v>
      </c>
      <c r="R915" s="724">
        <v>1790</v>
      </c>
      <c r="S915" s="724">
        <v>200</v>
      </c>
      <c r="T915" s="724">
        <v>1847</v>
      </c>
      <c r="U915" s="724">
        <v>211</v>
      </c>
      <c r="V915" s="724">
        <v>1879</v>
      </c>
      <c r="W915" s="724">
        <v>212</v>
      </c>
      <c r="X915" s="724">
        <v>1946</v>
      </c>
      <c r="Y915" s="724">
        <v>238</v>
      </c>
      <c r="Z915" s="590">
        <v>1844</v>
      </c>
      <c r="AA915" s="726">
        <v>250</v>
      </c>
    </row>
    <row r="916" spans="2:27" x14ac:dyDescent="0.3">
      <c r="B916" s="693" t="s">
        <v>104</v>
      </c>
      <c r="C916" s="693" t="s">
        <v>224</v>
      </c>
      <c r="D916" s="694">
        <v>1697</v>
      </c>
      <c r="E916" s="694">
        <v>187</v>
      </c>
      <c r="F916" s="694">
        <v>1890</v>
      </c>
      <c r="G916" s="695">
        <v>201</v>
      </c>
      <c r="H916" s="695">
        <v>2067</v>
      </c>
      <c r="I916" s="695">
        <v>243</v>
      </c>
      <c r="J916" s="724">
        <v>2012</v>
      </c>
      <c r="K916" s="724">
        <v>232</v>
      </c>
      <c r="L916" s="724">
        <v>2114</v>
      </c>
      <c r="M916" s="724">
        <v>142</v>
      </c>
      <c r="N916" s="724">
        <v>2001</v>
      </c>
      <c r="O916" s="724">
        <v>241</v>
      </c>
      <c r="P916" s="724">
        <v>1856</v>
      </c>
      <c r="Q916" s="724">
        <v>224</v>
      </c>
      <c r="R916" s="724">
        <v>1848</v>
      </c>
      <c r="S916" s="724">
        <v>221</v>
      </c>
      <c r="T916" s="724">
        <v>2053</v>
      </c>
      <c r="U916" s="724">
        <v>229</v>
      </c>
      <c r="V916" s="724">
        <v>2010</v>
      </c>
      <c r="W916" s="724">
        <v>233</v>
      </c>
      <c r="X916" s="724">
        <v>1990</v>
      </c>
      <c r="Y916" s="724">
        <v>253</v>
      </c>
      <c r="Z916" s="590">
        <v>2077</v>
      </c>
      <c r="AA916" s="726">
        <v>256</v>
      </c>
    </row>
    <row r="917" spans="2:27" x14ac:dyDescent="0.3">
      <c r="B917" s="693" t="s">
        <v>104</v>
      </c>
      <c r="C917" s="693" t="s">
        <v>225</v>
      </c>
      <c r="D917" s="694">
        <v>1877</v>
      </c>
      <c r="E917" s="694">
        <v>230</v>
      </c>
      <c r="F917" s="694">
        <v>1845</v>
      </c>
      <c r="G917" s="695">
        <v>223</v>
      </c>
      <c r="H917" s="695">
        <v>1922</v>
      </c>
      <c r="I917" s="695">
        <v>242</v>
      </c>
      <c r="J917" s="724">
        <v>2098</v>
      </c>
      <c r="K917" s="724">
        <v>247</v>
      </c>
      <c r="L917" s="724">
        <v>2119</v>
      </c>
      <c r="M917" s="724">
        <v>142</v>
      </c>
      <c r="N917" s="724">
        <v>1966</v>
      </c>
      <c r="O917" s="724">
        <v>256</v>
      </c>
      <c r="P917" s="724">
        <v>2038</v>
      </c>
      <c r="Q917" s="724">
        <v>261</v>
      </c>
      <c r="R917" s="724">
        <v>1867</v>
      </c>
      <c r="S917" s="724">
        <v>231</v>
      </c>
      <c r="T917" s="724">
        <v>1946</v>
      </c>
      <c r="U917" s="724">
        <v>242</v>
      </c>
      <c r="V917" s="724">
        <v>2053</v>
      </c>
      <c r="W917" s="724">
        <v>237</v>
      </c>
      <c r="X917" s="724">
        <v>1964</v>
      </c>
      <c r="Y917" s="724">
        <v>248</v>
      </c>
      <c r="Z917" s="590">
        <v>1963</v>
      </c>
      <c r="AA917" s="726">
        <v>255</v>
      </c>
    </row>
    <row r="918" spans="2:27" x14ac:dyDescent="0.3">
      <c r="B918" s="693" t="s">
        <v>104</v>
      </c>
      <c r="C918" s="693" t="s">
        <v>226</v>
      </c>
      <c r="D918" s="694">
        <v>2188</v>
      </c>
      <c r="E918" s="694">
        <v>245</v>
      </c>
      <c r="F918" s="694">
        <v>1979</v>
      </c>
      <c r="G918" s="695">
        <v>242</v>
      </c>
      <c r="H918" s="695">
        <v>1872</v>
      </c>
      <c r="I918" s="695">
        <v>228</v>
      </c>
      <c r="J918" s="724">
        <v>1959</v>
      </c>
      <c r="K918" s="724">
        <v>237</v>
      </c>
      <c r="L918" s="724">
        <v>2230</v>
      </c>
      <c r="M918" s="724">
        <v>159</v>
      </c>
      <c r="N918" s="724">
        <v>2078</v>
      </c>
      <c r="O918" s="724">
        <v>218</v>
      </c>
      <c r="P918" s="724">
        <v>2022</v>
      </c>
      <c r="Q918" s="724">
        <v>230</v>
      </c>
      <c r="R918" s="724">
        <v>2043</v>
      </c>
      <c r="S918" s="724">
        <v>269</v>
      </c>
      <c r="T918" s="724">
        <v>2003</v>
      </c>
      <c r="U918" s="724">
        <v>239</v>
      </c>
      <c r="V918" s="724">
        <v>1986</v>
      </c>
      <c r="W918" s="724">
        <v>245</v>
      </c>
      <c r="X918" s="724">
        <v>2071</v>
      </c>
      <c r="Y918" s="724">
        <v>246</v>
      </c>
      <c r="Z918" s="590">
        <v>1962</v>
      </c>
      <c r="AA918" s="726">
        <v>265</v>
      </c>
    </row>
    <row r="919" spans="2:27" x14ac:dyDescent="0.3">
      <c r="B919" s="693" t="s">
        <v>104</v>
      </c>
      <c r="C919" s="693" t="s">
        <v>227</v>
      </c>
      <c r="D919" s="694">
        <v>2166</v>
      </c>
      <c r="E919" s="694">
        <v>247</v>
      </c>
      <c r="F919" s="694">
        <v>2248</v>
      </c>
      <c r="G919" s="695">
        <v>261</v>
      </c>
      <c r="H919" s="695">
        <v>2033</v>
      </c>
      <c r="I919" s="695">
        <v>220</v>
      </c>
      <c r="J919" s="724">
        <v>1881</v>
      </c>
      <c r="K919" s="724">
        <v>240</v>
      </c>
      <c r="L919" s="724">
        <v>2055</v>
      </c>
      <c r="M919" s="724">
        <v>156</v>
      </c>
      <c r="N919" s="724">
        <v>2176</v>
      </c>
      <c r="O919" s="724">
        <v>251</v>
      </c>
      <c r="P919" s="724">
        <v>2099</v>
      </c>
      <c r="Q919" s="724">
        <v>244</v>
      </c>
      <c r="R919" s="724">
        <v>2057</v>
      </c>
      <c r="S919" s="724">
        <v>234</v>
      </c>
      <c r="T919" s="724">
        <v>2145</v>
      </c>
      <c r="U919" s="724">
        <v>262</v>
      </c>
      <c r="V919" s="724">
        <v>2092</v>
      </c>
      <c r="W919" s="724">
        <v>246</v>
      </c>
      <c r="X919" s="724">
        <v>2011</v>
      </c>
      <c r="Y919" s="724">
        <v>251</v>
      </c>
      <c r="Z919" s="590">
        <v>2108</v>
      </c>
      <c r="AA919" s="726">
        <v>253</v>
      </c>
    </row>
    <row r="920" spans="2:27" x14ac:dyDescent="0.3">
      <c r="B920" s="693" t="s">
        <v>104</v>
      </c>
      <c r="C920" s="693" t="s">
        <v>228</v>
      </c>
      <c r="D920" s="694">
        <v>2241</v>
      </c>
      <c r="E920" s="694">
        <v>238</v>
      </c>
      <c r="F920" s="694">
        <v>2287</v>
      </c>
      <c r="G920" s="695">
        <v>242</v>
      </c>
      <c r="H920" s="695">
        <v>2292</v>
      </c>
      <c r="I920" s="695">
        <v>253</v>
      </c>
      <c r="J920" s="724">
        <v>2050</v>
      </c>
      <c r="K920" s="724">
        <v>223</v>
      </c>
      <c r="L920" s="724">
        <v>2046</v>
      </c>
      <c r="M920" s="724">
        <v>158</v>
      </c>
      <c r="N920" s="724">
        <v>2005</v>
      </c>
      <c r="O920" s="724">
        <v>235</v>
      </c>
      <c r="P920" s="724">
        <v>2187</v>
      </c>
      <c r="Q920" s="724">
        <v>266</v>
      </c>
      <c r="R920" s="724">
        <v>2110</v>
      </c>
      <c r="S920" s="724">
        <v>236</v>
      </c>
      <c r="T920" s="724">
        <v>2147</v>
      </c>
      <c r="U920" s="724">
        <v>251</v>
      </c>
      <c r="V920" s="724">
        <v>2204</v>
      </c>
      <c r="W920" s="724">
        <v>252</v>
      </c>
      <c r="X920" s="724">
        <v>2096</v>
      </c>
      <c r="Y920" s="724">
        <v>256</v>
      </c>
      <c r="Z920" s="590">
        <v>2039</v>
      </c>
      <c r="AA920" s="726">
        <v>264</v>
      </c>
    </row>
    <row r="921" spans="2:27" x14ac:dyDescent="0.3">
      <c r="B921" s="693" t="s">
        <v>104</v>
      </c>
      <c r="C921" s="693" t="s">
        <v>229</v>
      </c>
      <c r="D921" s="694">
        <v>2593</v>
      </c>
      <c r="E921" s="694">
        <v>245</v>
      </c>
      <c r="F921" s="694">
        <v>2668</v>
      </c>
      <c r="G921" s="695">
        <v>249</v>
      </c>
      <c r="H921" s="695">
        <v>2754</v>
      </c>
      <c r="I921" s="695">
        <v>251</v>
      </c>
      <c r="J921" s="724">
        <v>2654</v>
      </c>
      <c r="K921" s="724">
        <v>272</v>
      </c>
      <c r="L921" s="724">
        <v>2465</v>
      </c>
      <c r="M921" s="724">
        <v>182</v>
      </c>
      <c r="N921" s="724">
        <v>2194</v>
      </c>
      <c r="O921" s="724">
        <v>282</v>
      </c>
      <c r="P921" s="724">
        <v>2308</v>
      </c>
      <c r="Q921" s="724">
        <v>283</v>
      </c>
      <c r="R921" s="724">
        <v>2392</v>
      </c>
      <c r="S921" s="724">
        <v>291</v>
      </c>
      <c r="T921" s="724">
        <v>2485</v>
      </c>
      <c r="U921" s="724">
        <v>243</v>
      </c>
      <c r="V921" s="724">
        <v>2515</v>
      </c>
      <c r="W921" s="724">
        <v>240</v>
      </c>
      <c r="X921" s="724">
        <v>2496</v>
      </c>
      <c r="Y921" s="724">
        <v>262</v>
      </c>
      <c r="Z921" s="590">
        <v>2278</v>
      </c>
      <c r="AA921" s="726">
        <v>253</v>
      </c>
    </row>
    <row r="922" spans="2:27" x14ac:dyDescent="0.3">
      <c r="B922" s="693" t="s">
        <v>104</v>
      </c>
      <c r="C922" s="693" t="s">
        <v>287</v>
      </c>
      <c r="D922" s="694">
        <v>2575</v>
      </c>
      <c r="E922" s="694">
        <v>230</v>
      </c>
      <c r="F922" s="694">
        <v>2623</v>
      </c>
      <c r="G922" s="695">
        <v>246</v>
      </c>
      <c r="H922" s="695">
        <v>2594</v>
      </c>
      <c r="I922" s="695">
        <v>214</v>
      </c>
      <c r="J922" s="724">
        <v>2616</v>
      </c>
      <c r="K922" s="724">
        <v>245</v>
      </c>
      <c r="L922" s="724">
        <v>2638</v>
      </c>
      <c r="M922" s="724">
        <v>156</v>
      </c>
      <c r="N922" s="724">
        <v>2404</v>
      </c>
      <c r="O922" s="724">
        <v>271</v>
      </c>
      <c r="P922" s="724">
        <v>2198</v>
      </c>
      <c r="Q922" s="724">
        <v>288</v>
      </c>
      <c r="R922" s="724">
        <v>2305</v>
      </c>
      <c r="S922" s="724">
        <v>269</v>
      </c>
      <c r="T922" s="724">
        <v>2425</v>
      </c>
      <c r="U922" s="724">
        <v>282</v>
      </c>
      <c r="V922" s="724">
        <v>2393</v>
      </c>
      <c r="W922" s="724">
        <v>245</v>
      </c>
      <c r="X922" s="724">
        <v>2414</v>
      </c>
      <c r="Y922" s="724">
        <v>240</v>
      </c>
      <c r="Z922" s="590">
        <v>2554</v>
      </c>
      <c r="AA922" s="726">
        <v>259</v>
      </c>
    </row>
    <row r="923" spans="2:27" x14ac:dyDescent="0.3">
      <c r="B923" s="693" t="s">
        <v>104</v>
      </c>
      <c r="C923" s="693" t="s">
        <v>230</v>
      </c>
      <c r="D923" s="694">
        <v>2581</v>
      </c>
      <c r="E923" s="694">
        <v>227</v>
      </c>
      <c r="F923" s="694">
        <v>2673</v>
      </c>
      <c r="G923" s="695">
        <v>232</v>
      </c>
      <c r="H923" s="695">
        <v>2635</v>
      </c>
      <c r="I923" s="695">
        <v>213</v>
      </c>
      <c r="J923" s="724">
        <v>2497</v>
      </c>
      <c r="K923" s="724">
        <v>207</v>
      </c>
      <c r="L923" s="724">
        <v>2615</v>
      </c>
      <c r="M923" s="724">
        <v>125</v>
      </c>
      <c r="N923" s="724">
        <v>2359</v>
      </c>
      <c r="O923" s="724">
        <v>252</v>
      </c>
      <c r="P923" s="724">
        <v>2282</v>
      </c>
      <c r="Q923" s="724">
        <v>277</v>
      </c>
      <c r="R923" s="724">
        <v>2086</v>
      </c>
      <c r="S923" s="724">
        <v>255</v>
      </c>
      <c r="T923" s="724">
        <v>2231</v>
      </c>
      <c r="U923" s="724">
        <v>253</v>
      </c>
      <c r="V923" s="724">
        <v>2413</v>
      </c>
      <c r="W923" s="724">
        <v>254</v>
      </c>
      <c r="X923" s="724">
        <v>2287</v>
      </c>
      <c r="Y923" s="724">
        <v>237</v>
      </c>
      <c r="Z923" s="590">
        <v>2364</v>
      </c>
      <c r="AA923" s="726">
        <v>244</v>
      </c>
    </row>
    <row r="924" spans="2:27" x14ac:dyDescent="0.3">
      <c r="B924" s="693" t="s">
        <v>104</v>
      </c>
      <c r="C924" s="693" t="s">
        <v>231</v>
      </c>
      <c r="D924" s="694">
        <v>2573</v>
      </c>
      <c r="E924" s="694">
        <v>214</v>
      </c>
      <c r="F924" s="694">
        <v>2576</v>
      </c>
      <c r="G924" s="695">
        <v>209</v>
      </c>
      <c r="H924" s="695">
        <v>2540</v>
      </c>
      <c r="I924" s="695">
        <v>203</v>
      </c>
      <c r="J924" s="724">
        <v>2584</v>
      </c>
      <c r="K924" s="724">
        <v>190</v>
      </c>
      <c r="L924" s="724">
        <v>2521</v>
      </c>
      <c r="M924" s="724">
        <v>122</v>
      </c>
      <c r="N924" s="724">
        <v>2411</v>
      </c>
      <c r="O924" s="724">
        <v>222</v>
      </c>
      <c r="P924" s="724">
        <v>2296</v>
      </c>
      <c r="Q924" s="724">
        <v>257</v>
      </c>
      <c r="R924" s="724">
        <v>2199</v>
      </c>
      <c r="S924" s="724">
        <v>265</v>
      </c>
      <c r="T924" s="724">
        <v>2033</v>
      </c>
      <c r="U924" s="724">
        <v>230</v>
      </c>
      <c r="V924" s="724">
        <v>2189</v>
      </c>
      <c r="W924" s="724">
        <v>238</v>
      </c>
      <c r="X924" s="724">
        <v>2327</v>
      </c>
      <c r="Y924" s="724">
        <v>241</v>
      </c>
      <c r="Z924" s="590">
        <v>2299</v>
      </c>
      <c r="AA924" s="726">
        <v>212</v>
      </c>
    </row>
    <row r="925" spans="2:27" x14ac:dyDescent="0.3">
      <c r="B925" s="693" t="s">
        <v>104</v>
      </c>
      <c r="C925" s="693" t="s">
        <v>288</v>
      </c>
      <c r="D925" s="694">
        <v>2522</v>
      </c>
      <c r="E925" s="694">
        <v>200</v>
      </c>
      <c r="F925" s="694">
        <v>2594</v>
      </c>
      <c r="G925" s="695">
        <v>225</v>
      </c>
      <c r="H925" s="695">
        <v>2550</v>
      </c>
      <c r="I925" s="695">
        <v>208</v>
      </c>
      <c r="J925" s="724">
        <v>2359</v>
      </c>
      <c r="K925" s="724">
        <v>200</v>
      </c>
      <c r="L925" s="724">
        <v>2600</v>
      </c>
      <c r="M925" s="724">
        <v>99</v>
      </c>
      <c r="N925" s="724">
        <v>2416</v>
      </c>
      <c r="O925" s="724">
        <v>96</v>
      </c>
      <c r="P925" s="724">
        <v>2282</v>
      </c>
      <c r="Q925" s="724">
        <v>204</v>
      </c>
      <c r="R925" s="724">
        <v>2256</v>
      </c>
      <c r="S925" s="724">
        <v>231</v>
      </c>
      <c r="T925" s="724">
        <v>2204</v>
      </c>
      <c r="U925" s="724">
        <v>252</v>
      </c>
      <c r="V925" s="724">
        <v>2028</v>
      </c>
      <c r="W925" s="724">
        <v>227</v>
      </c>
      <c r="X925" s="724">
        <v>2092</v>
      </c>
      <c r="Y925" s="724">
        <v>233</v>
      </c>
      <c r="Z925" s="590">
        <v>2300</v>
      </c>
      <c r="AA925" s="726">
        <v>238</v>
      </c>
    </row>
    <row r="926" spans="2:27" x14ac:dyDescent="0.3">
      <c r="B926" s="693" t="s">
        <v>104</v>
      </c>
      <c r="C926" s="693" t="s">
        <v>232</v>
      </c>
      <c r="D926" s="694">
        <v>2171</v>
      </c>
      <c r="E926" s="694">
        <v>208</v>
      </c>
      <c r="F926" s="694">
        <v>2198</v>
      </c>
      <c r="G926" s="695">
        <v>205</v>
      </c>
      <c r="H926" s="695">
        <v>2131</v>
      </c>
      <c r="I926" s="695">
        <v>166</v>
      </c>
      <c r="J926" s="724">
        <v>2228</v>
      </c>
      <c r="K926" s="724">
        <v>176</v>
      </c>
      <c r="L926" s="724">
        <v>2207</v>
      </c>
      <c r="M926" s="724">
        <v>80</v>
      </c>
      <c r="N926" s="724">
        <v>2309</v>
      </c>
      <c r="O926" s="724">
        <v>174</v>
      </c>
      <c r="P926" s="724">
        <v>2207</v>
      </c>
      <c r="Q926" s="724">
        <v>184</v>
      </c>
      <c r="R926" s="724">
        <v>2067</v>
      </c>
      <c r="S926" s="724">
        <v>196</v>
      </c>
      <c r="T926" s="724">
        <v>2100</v>
      </c>
      <c r="U926" s="724">
        <v>227</v>
      </c>
      <c r="V926" s="724">
        <v>2003</v>
      </c>
      <c r="W926" s="724">
        <v>226</v>
      </c>
      <c r="X926" s="724">
        <v>1833</v>
      </c>
      <c r="Y926" s="724">
        <v>201</v>
      </c>
      <c r="Z926" s="590">
        <v>2007</v>
      </c>
      <c r="AA926" s="726">
        <v>219</v>
      </c>
    </row>
    <row r="927" spans="2:27" x14ac:dyDescent="0.3">
      <c r="B927" s="693" t="s">
        <v>104</v>
      </c>
      <c r="C927" s="693" t="s">
        <v>325</v>
      </c>
      <c r="D927" s="694">
        <v>37</v>
      </c>
      <c r="E927" s="694">
        <v>0</v>
      </c>
      <c r="F927" s="694">
        <v>31</v>
      </c>
      <c r="G927" s="695">
        <v>0</v>
      </c>
      <c r="H927" s="695">
        <v>0</v>
      </c>
      <c r="I927" s="695">
        <v>0</v>
      </c>
      <c r="J927" s="724">
        <v>60</v>
      </c>
      <c r="K927" s="724">
        <v>0</v>
      </c>
      <c r="L927" s="724">
        <v>69</v>
      </c>
      <c r="M927" s="724">
        <v>0</v>
      </c>
      <c r="N927" s="724">
        <v>69</v>
      </c>
      <c r="O927" s="724">
        <v>0</v>
      </c>
      <c r="P927" s="724">
        <v>45</v>
      </c>
      <c r="Q927" s="724">
        <v>0</v>
      </c>
      <c r="R927" s="724">
        <v>36</v>
      </c>
      <c r="S927" s="724">
        <v>0</v>
      </c>
      <c r="T927" s="724">
        <v>43</v>
      </c>
      <c r="U927" s="724">
        <v>0</v>
      </c>
      <c r="V927" s="724">
        <v>99</v>
      </c>
      <c r="W927" s="724">
        <v>0</v>
      </c>
      <c r="X927" s="724">
        <v>97</v>
      </c>
      <c r="Y927" s="724">
        <v>0</v>
      </c>
      <c r="Z927" s="590">
        <v>68</v>
      </c>
      <c r="AA927" s="726">
        <v>0</v>
      </c>
    </row>
    <row r="928" spans="2:27" x14ac:dyDescent="0.3">
      <c r="B928" s="693" t="s">
        <v>104</v>
      </c>
      <c r="C928" s="693" t="s">
        <v>326</v>
      </c>
      <c r="D928" s="694">
        <v>28</v>
      </c>
      <c r="E928" s="694">
        <v>0</v>
      </c>
      <c r="F928" s="694">
        <v>28</v>
      </c>
      <c r="G928" s="695">
        <v>0</v>
      </c>
      <c r="H928" s="695">
        <v>0</v>
      </c>
      <c r="I928" s="695">
        <v>0</v>
      </c>
      <c r="J928" s="724">
        <v>23</v>
      </c>
      <c r="K928" s="724">
        <v>0</v>
      </c>
      <c r="L928" s="724">
        <v>51</v>
      </c>
      <c r="M928" s="724">
        <v>0</v>
      </c>
      <c r="N928" s="724">
        <v>60</v>
      </c>
      <c r="O928" s="724">
        <v>0</v>
      </c>
      <c r="P928" s="724">
        <v>55</v>
      </c>
      <c r="Q928" s="724">
        <v>0</v>
      </c>
      <c r="R928" s="724">
        <v>50</v>
      </c>
      <c r="S928" s="724">
        <v>0</v>
      </c>
      <c r="T928" s="724">
        <v>37</v>
      </c>
      <c r="U928" s="724">
        <v>0</v>
      </c>
      <c r="V928" s="724">
        <v>60</v>
      </c>
      <c r="W928" s="724">
        <v>0</v>
      </c>
      <c r="X928" s="724">
        <v>57</v>
      </c>
      <c r="Y928" s="724">
        <v>0</v>
      </c>
      <c r="Z928" s="590">
        <v>66</v>
      </c>
      <c r="AA928" s="726">
        <v>0</v>
      </c>
    </row>
    <row r="929" spans="2:27" x14ac:dyDescent="0.3">
      <c r="B929" s="693" t="s">
        <v>104</v>
      </c>
      <c r="C929" s="693" t="s">
        <v>289</v>
      </c>
      <c r="D929" s="694">
        <v>63</v>
      </c>
      <c r="E929" s="694">
        <v>0</v>
      </c>
      <c r="F929" s="694">
        <v>10</v>
      </c>
      <c r="G929" s="695">
        <v>0</v>
      </c>
      <c r="H929" s="695">
        <v>0</v>
      </c>
      <c r="I929" s="695">
        <v>0</v>
      </c>
      <c r="J929" s="724">
        <v>6</v>
      </c>
      <c r="K929" s="724">
        <v>0</v>
      </c>
      <c r="L929" s="724">
        <v>0</v>
      </c>
      <c r="M929" s="724">
        <v>0</v>
      </c>
      <c r="N929" s="724">
        <v>0</v>
      </c>
      <c r="O929" s="724">
        <v>0</v>
      </c>
      <c r="P929" s="724">
        <v>0</v>
      </c>
      <c r="Q929" s="724">
        <v>0</v>
      </c>
      <c r="R929" s="724">
        <v>14</v>
      </c>
      <c r="S929" s="724">
        <v>0</v>
      </c>
      <c r="T929" s="724">
        <v>14</v>
      </c>
      <c r="U929" s="724">
        <v>0</v>
      </c>
      <c r="V929" s="724">
        <v>19</v>
      </c>
      <c r="W929" s="724">
        <v>0</v>
      </c>
      <c r="X929" s="724">
        <v>18</v>
      </c>
      <c r="Y929" s="724">
        <v>0</v>
      </c>
      <c r="Z929" s="590">
        <v>12</v>
      </c>
      <c r="AA929" s="726">
        <v>0</v>
      </c>
    </row>
    <row r="930" spans="2:27" x14ac:dyDescent="0.3">
      <c r="B930" s="693" t="s">
        <v>104</v>
      </c>
      <c r="C930" s="693" t="s">
        <v>290</v>
      </c>
      <c r="D930" s="694">
        <v>55</v>
      </c>
      <c r="E930" s="694">
        <v>0</v>
      </c>
      <c r="F930" s="694">
        <v>86</v>
      </c>
      <c r="G930" s="695">
        <v>0</v>
      </c>
      <c r="H930" s="695">
        <v>57</v>
      </c>
      <c r="I930" s="695">
        <v>0</v>
      </c>
      <c r="J930" s="724">
        <v>38</v>
      </c>
      <c r="K930" s="724">
        <v>0</v>
      </c>
      <c r="L930" s="724">
        <v>63</v>
      </c>
      <c r="M930" s="724">
        <v>0</v>
      </c>
      <c r="N930" s="724">
        <v>51</v>
      </c>
      <c r="O930" s="724">
        <v>0</v>
      </c>
      <c r="P930" s="724">
        <v>28</v>
      </c>
      <c r="Q930" s="724">
        <v>0</v>
      </c>
      <c r="R930" s="724">
        <v>35</v>
      </c>
      <c r="S930" s="724">
        <v>0</v>
      </c>
      <c r="T930" s="724">
        <v>16</v>
      </c>
      <c r="U930" s="724">
        <v>0</v>
      </c>
      <c r="V930" s="724">
        <v>15</v>
      </c>
      <c r="W930" s="724">
        <v>0</v>
      </c>
      <c r="X930" s="724">
        <v>10</v>
      </c>
      <c r="Y930" s="724">
        <v>0</v>
      </c>
      <c r="Z930" s="590">
        <v>8</v>
      </c>
      <c r="AA930" s="726">
        <v>0</v>
      </c>
    </row>
    <row r="931" spans="2:27" x14ac:dyDescent="0.3">
      <c r="B931" s="693" t="s">
        <v>104</v>
      </c>
      <c r="C931" s="693" t="s">
        <v>291</v>
      </c>
      <c r="D931" s="694">
        <v>771</v>
      </c>
      <c r="E931" s="694">
        <v>0</v>
      </c>
      <c r="F931" s="694">
        <v>729</v>
      </c>
      <c r="G931" s="695">
        <v>0</v>
      </c>
      <c r="H931" s="695">
        <v>541</v>
      </c>
      <c r="I931" s="695">
        <v>0</v>
      </c>
      <c r="J931" s="724">
        <v>473</v>
      </c>
      <c r="K931" s="724">
        <v>50</v>
      </c>
      <c r="L931" s="724">
        <v>481</v>
      </c>
      <c r="M931" s="724">
        <v>1</v>
      </c>
      <c r="N931" s="724">
        <v>366</v>
      </c>
      <c r="O931" s="724">
        <v>16</v>
      </c>
      <c r="P931" s="724">
        <v>230</v>
      </c>
      <c r="Q931" s="724">
        <v>9</v>
      </c>
      <c r="R931" s="724">
        <v>217</v>
      </c>
      <c r="S931" s="724">
        <v>16</v>
      </c>
      <c r="T931" s="724">
        <v>258</v>
      </c>
      <c r="U931" s="724">
        <v>7</v>
      </c>
      <c r="V931" s="724">
        <v>242</v>
      </c>
      <c r="W931" s="724">
        <v>0</v>
      </c>
      <c r="X931" s="724">
        <v>191</v>
      </c>
      <c r="Y931" s="724">
        <v>0</v>
      </c>
      <c r="Z931" s="590">
        <v>130</v>
      </c>
      <c r="AA931" s="726">
        <v>0</v>
      </c>
    </row>
    <row r="932" spans="2:27" x14ac:dyDescent="0.3">
      <c r="B932" s="693" t="s">
        <v>104</v>
      </c>
      <c r="C932" s="693" t="s">
        <v>292</v>
      </c>
      <c r="D932" s="694">
        <v>1205</v>
      </c>
      <c r="E932" s="694">
        <v>0</v>
      </c>
      <c r="F932" s="694">
        <v>1079</v>
      </c>
      <c r="G932" s="695">
        <v>0</v>
      </c>
      <c r="H932" s="695">
        <v>1001</v>
      </c>
      <c r="I932" s="695">
        <v>0</v>
      </c>
      <c r="J932" s="724">
        <v>685</v>
      </c>
      <c r="K932" s="724">
        <v>32</v>
      </c>
      <c r="L932" s="724">
        <v>722</v>
      </c>
      <c r="M932" s="724">
        <v>18</v>
      </c>
      <c r="N932" s="724">
        <v>569</v>
      </c>
      <c r="O932" s="724">
        <v>15</v>
      </c>
      <c r="P932" s="724">
        <v>471</v>
      </c>
      <c r="Q932" s="724">
        <v>17</v>
      </c>
      <c r="R932" s="724">
        <v>380</v>
      </c>
      <c r="S932" s="724">
        <v>13</v>
      </c>
      <c r="T932" s="724">
        <v>390</v>
      </c>
      <c r="U932" s="724">
        <v>21</v>
      </c>
      <c r="V932" s="724">
        <v>374</v>
      </c>
      <c r="W932" s="724">
        <v>0</v>
      </c>
      <c r="X932" s="724">
        <v>322</v>
      </c>
      <c r="Y932" s="724">
        <v>0</v>
      </c>
      <c r="Z932" s="590">
        <v>284</v>
      </c>
      <c r="AA932" s="726">
        <v>0</v>
      </c>
    </row>
    <row r="933" spans="2:27" x14ac:dyDescent="0.3">
      <c r="B933" s="693" t="s">
        <v>104</v>
      </c>
      <c r="C933" s="693" t="s">
        <v>293</v>
      </c>
      <c r="D933" s="694">
        <v>1103</v>
      </c>
      <c r="E933" s="694">
        <v>0</v>
      </c>
      <c r="F933" s="694">
        <v>776</v>
      </c>
      <c r="G933" s="695">
        <v>0</v>
      </c>
      <c r="H933" s="695">
        <v>571</v>
      </c>
      <c r="I933" s="695">
        <v>0</v>
      </c>
      <c r="J933" s="724">
        <v>626</v>
      </c>
      <c r="K933" s="724">
        <v>35</v>
      </c>
      <c r="L933" s="724">
        <v>233</v>
      </c>
      <c r="M933" s="724">
        <v>29</v>
      </c>
      <c r="N933" s="724">
        <v>188</v>
      </c>
      <c r="O933" s="724">
        <v>27</v>
      </c>
      <c r="P933" s="724">
        <v>145</v>
      </c>
      <c r="Q933" s="724">
        <v>17</v>
      </c>
      <c r="R933" s="724">
        <v>120</v>
      </c>
      <c r="S933" s="724">
        <v>1</v>
      </c>
      <c r="T933" s="724">
        <v>198</v>
      </c>
      <c r="U933" s="724">
        <v>14</v>
      </c>
      <c r="V933" s="724">
        <v>111</v>
      </c>
      <c r="W933" s="724">
        <v>0</v>
      </c>
      <c r="X933" s="724">
        <v>82</v>
      </c>
      <c r="Y933" s="724">
        <v>0</v>
      </c>
      <c r="Z933" s="590">
        <v>117</v>
      </c>
      <c r="AA933" s="726">
        <v>0</v>
      </c>
    </row>
    <row r="934" spans="2:27" x14ac:dyDescent="0.3">
      <c r="B934" s="693" t="s">
        <v>104</v>
      </c>
      <c r="C934" s="693" t="s">
        <v>294</v>
      </c>
      <c r="D934" s="694">
        <v>356</v>
      </c>
      <c r="E934" s="694">
        <v>0</v>
      </c>
      <c r="F934" s="694">
        <v>931</v>
      </c>
      <c r="G934" s="695">
        <v>0</v>
      </c>
      <c r="H934" s="695">
        <v>1097</v>
      </c>
      <c r="I934" s="695">
        <v>0</v>
      </c>
      <c r="J934" s="724">
        <v>495</v>
      </c>
      <c r="K934" s="724">
        <v>4</v>
      </c>
      <c r="L934" s="724">
        <v>743</v>
      </c>
      <c r="M934" s="724">
        <v>9</v>
      </c>
      <c r="N934" s="724">
        <v>717</v>
      </c>
      <c r="O934" s="724">
        <v>1</v>
      </c>
      <c r="P934" s="724">
        <v>680</v>
      </c>
      <c r="Q934" s="724">
        <v>1</v>
      </c>
      <c r="R934" s="724">
        <v>540</v>
      </c>
      <c r="S934" s="724">
        <v>26</v>
      </c>
      <c r="T934" s="724">
        <v>420</v>
      </c>
      <c r="U934" s="724">
        <v>0</v>
      </c>
      <c r="V934" s="724">
        <v>484</v>
      </c>
      <c r="W934" s="724">
        <v>0</v>
      </c>
      <c r="X934" s="724">
        <v>393</v>
      </c>
      <c r="Y934" s="724">
        <v>0</v>
      </c>
      <c r="Z934" s="590">
        <v>252</v>
      </c>
      <c r="AA934" s="726">
        <v>0</v>
      </c>
    </row>
    <row r="935" spans="2:27" x14ac:dyDescent="0.3">
      <c r="B935" s="693" t="s">
        <v>104</v>
      </c>
      <c r="C935" s="693" t="s">
        <v>327</v>
      </c>
      <c r="D935" s="694">
        <v>0</v>
      </c>
      <c r="E935" s="694">
        <v>0</v>
      </c>
      <c r="F935" s="694">
        <v>0</v>
      </c>
      <c r="G935" s="695">
        <v>0</v>
      </c>
      <c r="H935" s="695">
        <v>26</v>
      </c>
      <c r="I935" s="695">
        <v>0</v>
      </c>
      <c r="J935" s="724">
        <v>22</v>
      </c>
      <c r="K935" s="724">
        <v>0</v>
      </c>
      <c r="L935" s="724">
        <v>28</v>
      </c>
      <c r="M935" s="724">
        <v>0</v>
      </c>
      <c r="N935" s="724">
        <v>45</v>
      </c>
      <c r="O935" s="724">
        <v>0</v>
      </c>
      <c r="P935" s="724">
        <v>40</v>
      </c>
      <c r="Q935" s="724">
        <v>0</v>
      </c>
      <c r="R935" s="724">
        <v>43</v>
      </c>
      <c r="S935" s="724">
        <v>0</v>
      </c>
      <c r="T935" s="724">
        <v>43</v>
      </c>
      <c r="U935" s="724">
        <v>0</v>
      </c>
      <c r="V935" s="724">
        <v>54</v>
      </c>
      <c r="W935" s="724">
        <v>0</v>
      </c>
      <c r="X935" s="724">
        <v>45</v>
      </c>
      <c r="Y935" s="724">
        <v>0</v>
      </c>
      <c r="Z935" s="590">
        <v>35</v>
      </c>
      <c r="AA935" s="726">
        <v>0</v>
      </c>
    </row>
    <row r="936" spans="2:27" x14ac:dyDescent="0.3">
      <c r="B936" s="693" t="s">
        <v>105</v>
      </c>
      <c r="C936" s="693" t="s">
        <v>223</v>
      </c>
      <c r="D936" s="694">
        <v>376</v>
      </c>
      <c r="E936" s="694">
        <v>35</v>
      </c>
      <c r="F936" s="694">
        <v>345</v>
      </c>
      <c r="G936" s="695">
        <v>45</v>
      </c>
      <c r="H936" s="695">
        <v>391</v>
      </c>
      <c r="I936" s="695">
        <v>23</v>
      </c>
      <c r="J936" s="724">
        <v>452</v>
      </c>
      <c r="K936" s="724">
        <v>44</v>
      </c>
      <c r="L936" s="724">
        <v>398</v>
      </c>
      <c r="M936" s="724">
        <v>50</v>
      </c>
      <c r="N936" s="724">
        <v>380</v>
      </c>
      <c r="O936" s="724">
        <v>12</v>
      </c>
      <c r="P936" s="724">
        <v>489</v>
      </c>
      <c r="Q936" s="724">
        <v>24</v>
      </c>
      <c r="R936" s="724">
        <v>413</v>
      </c>
      <c r="S936" s="724">
        <v>15</v>
      </c>
      <c r="T936" s="724">
        <v>545</v>
      </c>
      <c r="U936" s="724">
        <v>27</v>
      </c>
      <c r="V936" s="724">
        <v>513</v>
      </c>
      <c r="W936" s="724">
        <v>19</v>
      </c>
      <c r="X936" s="724">
        <v>449</v>
      </c>
      <c r="Y936" s="724">
        <v>18</v>
      </c>
      <c r="Z936" s="590">
        <v>257</v>
      </c>
      <c r="AA936" s="726">
        <v>9</v>
      </c>
    </row>
    <row r="937" spans="2:27" x14ac:dyDescent="0.3">
      <c r="B937" s="693" t="s">
        <v>105</v>
      </c>
      <c r="C937" s="693" t="s">
        <v>286</v>
      </c>
      <c r="D937" s="694">
        <v>484</v>
      </c>
      <c r="E937" s="694">
        <v>46</v>
      </c>
      <c r="F937" s="694">
        <v>703</v>
      </c>
      <c r="G937" s="695">
        <v>43</v>
      </c>
      <c r="H937" s="695">
        <v>619</v>
      </c>
      <c r="I937" s="695">
        <v>63</v>
      </c>
      <c r="J937" s="724">
        <v>593</v>
      </c>
      <c r="K937" s="724">
        <v>41</v>
      </c>
      <c r="L937" s="724">
        <v>638</v>
      </c>
      <c r="M937" s="724">
        <v>62</v>
      </c>
      <c r="N937" s="724">
        <v>689</v>
      </c>
      <c r="O937" s="724">
        <v>36</v>
      </c>
      <c r="P937" s="724">
        <v>723</v>
      </c>
      <c r="Q937" s="724">
        <v>23</v>
      </c>
      <c r="R937" s="724">
        <v>708</v>
      </c>
      <c r="S937" s="724">
        <v>34</v>
      </c>
      <c r="T937" s="724">
        <v>728</v>
      </c>
      <c r="U937" s="724">
        <v>30</v>
      </c>
      <c r="V937" s="724">
        <v>749</v>
      </c>
      <c r="W937" s="724">
        <v>38</v>
      </c>
      <c r="X937" s="724">
        <v>756</v>
      </c>
      <c r="Y937" s="724">
        <v>41</v>
      </c>
      <c r="Z937" s="590">
        <v>477</v>
      </c>
      <c r="AA937" s="726">
        <v>23</v>
      </c>
    </row>
    <row r="938" spans="2:27" x14ac:dyDescent="0.3">
      <c r="B938" s="693" t="s">
        <v>105</v>
      </c>
      <c r="C938" s="693" t="s">
        <v>255</v>
      </c>
      <c r="D938" s="694">
        <v>1678</v>
      </c>
      <c r="E938" s="694">
        <v>160</v>
      </c>
      <c r="F938" s="694">
        <v>1853</v>
      </c>
      <c r="G938" s="695">
        <v>193</v>
      </c>
      <c r="H938" s="695">
        <v>2105</v>
      </c>
      <c r="I938" s="695">
        <v>192</v>
      </c>
      <c r="J938" s="724">
        <v>1964</v>
      </c>
      <c r="K938" s="724">
        <v>237</v>
      </c>
      <c r="L938" s="724">
        <v>1798</v>
      </c>
      <c r="M938" s="724">
        <v>197</v>
      </c>
      <c r="N938" s="724">
        <v>1853</v>
      </c>
      <c r="O938" s="724">
        <v>168</v>
      </c>
      <c r="P938" s="724">
        <v>1824</v>
      </c>
      <c r="Q938" s="724">
        <v>149</v>
      </c>
      <c r="R938" s="724">
        <v>1776</v>
      </c>
      <c r="S938" s="724">
        <v>161</v>
      </c>
      <c r="T938" s="724">
        <v>1761</v>
      </c>
      <c r="U938" s="724">
        <v>175</v>
      </c>
      <c r="V938" s="724">
        <v>1916</v>
      </c>
      <c r="W938" s="724">
        <v>154</v>
      </c>
      <c r="X938" s="724">
        <v>1910</v>
      </c>
      <c r="Y938" s="724">
        <v>132</v>
      </c>
      <c r="Z938" s="590">
        <v>1678</v>
      </c>
      <c r="AA938" s="726">
        <v>174</v>
      </c>
    </row>
    <row r="939" spans="2:27" x14ac:dyDescent="0.3">
      <c r="B939" s="693" t="s">
        <v>105</v>
      </c>
      <c r="C939" s="693" t="s">
        <v>224</v>
      </c>
      <c r="D939" s="694">
        <v>2004</v>
      </c>
      <c r="E939" s="694">
        <v>238</v>
      </c>
      <c r="F939" s="694">
        <v>2019</v>
      </c>
      <c r="G939" s="695">
        <v>222</v>
      </c>
      <c r="H939" s="695">
        <v>2037</v>
      </c>
      <c r="I939" s="695">
        <v>247</v>
      </c>
      <c r="J939" s="724">
        <v>2125</v>
      </c>
      <c r="K939" s="724">
        <v>252</v>
      </c>
      <c r="L939" s="724">
        <v>2124</v>
      </c>
      <c r="M939" s="724">
        <v>307</v>
      </c>
      <c r="N939" s="724">
        <v>2124</v>
      </c>
      <c r="O939" s="724">
        <v>193</v>
      </c>
      <c r="P939" s="724">
        <v>2075</v>
      </c>
      <c r="Q939" s="724">
        <v>215</v>
      </c>
      <c r="R939" s="724">
        <v>2017</v>
      </c>
      <c r="S939" s="724">
        <v>208</v>
      </c>
      <c r="T939" s="724">
        <v>1976</v>
      </c>
      <c r="U939" s="724">
        <v>201</v>
      </c>
      <c r="V939" s="724">
        <v>1985</v>
      </c>
      <c r="W939" s="724">
        <v>215</v>
      </c>
      <c r="X939" s="724">
        <v>2066</v>
      </c>
      <c r="Y939" s="724">
        <v>205</v>
      </c>
      <c r="Z939" s="590">
        <v>1861</v>
      </c>
      <c r="AA939" s="726">
        <v>244</v>
      </c>
    </row>
    <row r="940" spans="2:27" x14ac:dyDescent="0.3">
      <c r="B940" s="693" t="s">
        <v>105</v>
      </c>
      <c r="C940" s="693" t="s">
        <v>225</v>
      </c>
      <c r="D940" s="694">
        <v>2026</v>
      </c>
      <c r="E940" s="694">
        <v>229</v>
      </c>
      <c r="F940" s="694">
        <v>2080</v>
      </c>
      <c r="G940" s="695">
        <v>237</v>
      </c>
      <c r="H940" s="695">
        <v>2011</v>
      </c>
      <c r="I940" s="695">
        <v>243</v>
      </c>
      <c r="J940" s="724">
        <v>1921</v>
      </c>
      <c r="K940" s="724">
        <v>259</v>
      </c>
      <c r="L940" s="724">
        <v>2092</v>
      </c>
      <c r="M940" s="724">
        <v>244</v>
      </c>
      <c r="N940" s="724">
        <v>2132</v>
      </c>
      <c r="O940" s="724">
        <v>240</v>
      </c>
      <c r="P940" s="724">
        <v>2069</v>
      </c>
      <c r="Q940" s="724">
        <v>204</v>
      </c>
      <c r="R940" s="724">
        <v>2033</v>
      </c>
      <c r="S940" s="724">
        <v>225</v>
      </c>
      <c r="T940" s="724">
        <v>1942</v>
      </c>
      <c r="U940" s="724">
        <v>208</v>
      </c>
      <c r="V940" s="724">
        <v>1950</v>
      </c>
      <c r="W940" s="724">
        <v>201</v>
      </c>
      <c r="X940" s="724">
        <v>1966</v>
      </c>
      <c r="Y940" s="724">
        <v>224</v>
      </c>
      <c r="Z940" s="590">
        <v>1918</v>
      </c>
      <c r="AA940" s="726">
        <v>233</v>
      </c>
    </row>
    <row r="941" spans="2:27" x14ac:dyDescent="0.3">
      <c r="B941" s="693" t="s">
        <v>105</v>
      </c>
      <c r="C941" s="693" t="s">
        <v>226</v>
      </c>
      <c r="D941" s="694">
        <v>2186</v>
      </c>
      <c r="E941" s="694">
        <v>261</v>
      </c>
      <c r="F941" s="694">
        <v>2088</v>
      </c>
      <c r="G941" s="695">
        <v>260</v>
      </c>
      <c r="H941" s="695">
        <v>2199</v>
      </c>
      <c r="I941" s="695">
        <v>264</v>
      </c>
      <c r="J941" s="724">
        <v>1979</v>
      </c>
      <c r="K941" s="724">
        <v>272</v>
      </c>
      <c r="L941" s="724">
        <v>1896</v>
      </c>
      <c r="M941" s="724">
        <v>283</v>
      </c>
      <c r="N941" s="724">
        <v>2093</v>
      </c>
      <c r="O941" s="724">
        <v>228</v>
      </c>
      <c r="P941" s="724">
        <v>2181</v>
      </c>
      <c r="Q941" s="724">
        <v>238</v>
      </c>
      <c r="R941" s="724">
        <v>2091</v>
      </c>
      <c r="S941" s="724">
        <v>216</v>
      </c>
      <c r="T941" s="724">
        <v>2038</v>
      </c>
      <c r="U941" s="724">
        <v>232</v>
      </c>
      <c r="V941" s="724">
        <v>1982</v>
      </c>
      <c r="W941" s="724">
        <v>223</v>
      </c>
      <c r="X941" s="724">
        <v>1997</v>
      </c>
      <c r="Y941" s="724">
        <v>207</v>
      </c>
      <c r="Z941" s="590">
        <v>1856</v>
      </c>
      <c r="AA941" s="726">
        <v>265</v>
      </c>
    </row>
    <row r="942" spans="2:27" x14ac:dyDescent="0.3">
      <c r="B942" s="693" t="s">
        <v>105</v>
      </c>
      <c r="C942" s="693" t="s">
        <v>227</v>
      </c>
      <c r="D942" s="694">
        <v>2027</v>
      </c>
      <c r="E942" s="694">
        <v>250</v>
      </c>
      <c r="F942" s="694">
        <v>2162</v>
      </c>
      <c r="G942" s="695">
        <v>261</v>
      </c>
      <c r="H942" s="695">
        <v>1982</v>
      </c>
      <c r="I942" s="695">
        <v>250</v>
      </c>
      <c r="J942" s="724">
        <v>2105</v>
      </c>
      <c r="K942" s="724">
        <v>314</v>
      </c>
      <c r="L942" s="724">
        <v>2030</v>
      </c>
      <c r="M942" s="724">
        <v>293</v>
      </c>
      <c r="N942" s="724">
        <v>1995</v>
      </c>
      <c r="O942" s="724">
        <v>234</v>
      </c>
      <c r="P942" s="724">
        <v>2118</v>
      </c>
      <c r="Q942" s="724">
        <v>248</v>
      </c>
      <c r="R942" s="724">
        <v>2198</v>
      </c>
      <c r="S942" s="724">
        <v>253</v>
      </c>
      <c r="T942" s="724">
        <v>2128</v>
      </c>
      <c r="U942" s="724">
        <v>222</v>
      </c>
      <c r="V942" s="724">
        <v>2090</v>
      </c>
      <c r="W942" s="724">
        <v>248</v>
      </c>
      <c r="X942" s="724">
        <v>1987</v>
      </c>
      <c r="Y942" s="724">
        <v>219</v>
      </c>
      <c r="Z942" s="590">
        <v>1923</v>
      </c>
      <c r="AA942" s="726">
        <v>246</v>
      </c>
    </row>
    <row r="943" spans="2:27" x14ac:dyDescent="0.3">
      <c r="B943" s="693" t="s">
        <v>105</v>
      </c>
      <c r="C943" s="693" t="s">
        <v>228</v>
      </c>
      <c r="D943" s="694">
        <v>2044</v>
      </c>
      <c r="E943" s="694">
        <v>208</v>
      </c>
      <c r="F943" s="694">
        <v>2148</v>
      </c>
      <c r="G943" s="695">
        <v>254</v>
      </c>
      <c r="H943" s="695">
        <v>2153</v>
      </c>
      <c r="I943" s="695">
        <v>251</v>
      </c>
      <c r="J943" s="724">
        <v>1901</v>
      </c>
      <c r="K943" s="724">
        <v>263</v>
      </c>
      <c r="L943" s="724">
        <v>1949</v>
      </c>
      <c r="M943" s="724">
        <v>273</v>
      </c>
      <c r="N943" s="724">
        <v>2019</v>
      </c>
      <c r="O943" s="724">
        <v>224</v>
      </c>
      <c r="P943" s="724">
        <v>1949</v>
      </c>
      <c r="Q943" s="724">
        <v>264</v>
      </c>
      <c r="R943" s="724">
        <v>2045</v>
      </c>
      <c r="S943" s="724">
        <v>257</v>
      </c>
      <c r="T943" s="724">
        <v>2132</v>
      </c>
      <c r="U943" s="724">
        <v>254</v>
      </c>
      <c r="V943" s="724">
        <v>2108</v>
      </c>
      <c r="W943" s="724">
        <v>228</v>
      </c>
      <c r="X943" s="724">
        <v>2098</v>
      </c>
      <c r="Y943" s="724">
        <v>256</v>
      </c>
      <c r="Z943" s="590">
        <v>1961</v>
      </c>
      <c r="AA943" s="726">
        <v>251</v>
      </c>
    </row>
    <row r="944" spans="2:27" x14ac:dyDescent="0.3">
      <c r="B944" s="693" t="s">
        <v>105</v>
      </c>
      <c r="C944" s="693" t="s">
        <v>229</v>
      </c>
      <c r="D944" s="694">
        <v>2403</v>
      </c>
      <c r="E944" s="694">
        <v>303</v>
      </c>
      <c r="F944" s="694">
        <v>2438</v>
      </c>
      <c r="G944" s="695">
        <v>271</v>
      </c>
      <c r="H944" s="695">
        <v>2422</v>
      </c>
      <c r="I944" s="695">
        <v>328</v>
      </c>
      <c r="J944" s="724">
        <v>2387</v>
      </c>
      <c r="K944" s="724">
        <v>336</v>
      </c>
      <c r="L944" s="724">
        <v>2251</v>
      </c>
      <c r="M944" s="724">
        <v>333</v>
      </c>
      <c r="N944" s="724">
        <v>2347</v>
      </c>
      <c r="O944" s="724">
        <v>308</v>
      </c>
      <c r="P944" s="724">
        <v>2373</v>
      </c>
      <c r="Q944" s="724">
        <v>286</v>
      </c>
      <c r="R944" s="724">
        <v>2109</v>
      </c>
      <c r="S944" s="724">
        <v>330</v>
      </c>
      <c r="T944" s="724">
        <v>2267</v>
      </c>
      <c r="U944" s="724">
        <v>316</v>
      </c>
      <c r="V944" s="724">
        <v>2359</v>
      </c>
      <c r="W944" s="724">
        <v>312</v>
      </c>
      <c r="X944" s="724">
        <v>2311</v>
      </c>
      <c r="Y944" s="724">
        <v>292</v>
      </c>
      <c r="Z944" s="590">
        <v>2184</v>
      </c>
      <c r="AA944" s="726">
        <v>313</v>
      </c>
    </row>
    <row r="945" spans="2:27" x14ac:dyDescent="0.3">
      <c r="B945" s="693" t="s">
        <v>105</v>
      </c>
      <c r="C945" s="693" t="s">
        <v>287</v>
      </c>
      <c r="D945" s="694">
        <v>2198</v>
      </c>
      <c r="E945" s="694">
        <v>270</v>
      </c>
      <c r="F945" s="694">
        <v>2179</v>
      </c>
      <c r="G945" s="695">
        <v>276</v>
      </c>
      <c r="H945" s="695">
        <v>2178</v>
      </c>
      <c r="I945" s="695">
        <v>260</v>
      </c>
      <c r="J945" s="724">
        <v>2028</v>
      </c>
      <c r="K945" s="724">
        <v>332</v>
      </c>
      <c r="L945" s="724">
        <v>2145</v>
      </c>
      <c r="M945" s="724">
        <v>254</v>
      </c>
      <c r="N945" s="724">
        <v>1997</v>
      </c>
      <c r="O945" s="724">
        <v>256</v>
      </c>
      <c r="P945" s="724">
        <v>2060</v>
      </c>
      <c r="Q945" s="724">
        <v>257</v>
      </c>
      <c r="R945" s="724">
        <v>2102</v>
      </c>
      <c r="S945" s="724">
        <v>245</v>
      </c>
      <c r="T945" s="724">
        <v>1930</v>
      </c>
      <c r="U945" s="724">
        <v>272</v>
      </c>
      <c r="V945" s="724">
        <v>2087</v>
      </c>
      <c r="W945" s="724">
        <v>304</v>
      </c>
      <c r="X945" s="724">
        <v>2182</v>
      </c>
      <c r="Y945" s="724">
        <v>302</v>
      </c>
      <c r="Z945" s="590">
        <v>2191</v>
      </c>
      <c r="AA945" s="726">
        <v>268</v>
      </c>
    </row>
    <row r="946" spans="2:27" x14ac:dyDescent="0.3">
      <c r="B946" s="693" t="s">
        <v>105</v>
      </c>
      <c r="C946" s="693" t="s">
        <v>230</v>
      </c>
      <c r="D946" s="694">
        <v>2281</v>
      </c>
      <c r="E946" s="694">
        <v>240</v>
      </c>
      <c r="F946" s="694">
        <v>2023</v>
      </c>
      <c r="G946" s="695">
        <v>251</v>
      </c>
      <c r="H946" s="695">
        <v>2048</v>
      </c>
      <c r="I946" s="695">
        <v>225</v>
      </c>
      <c r="J946" s="724">
        <v>1907</v>
      </c>
      <c r="K946" s="724">
        <v>219</v>
      </c>
      <c r="L946" s="724">
        <v>1826</v>
      </c>
      <c r="M946" s="724">
        <v>248</v>
      </c>
      <c r="N946" s="724">
        <v>1853</v>
      </c>
      <c r="O946" s="724">
        <v>206</v>
      </c>
      <c r="P946" s="724">
        <v>1797</v>
      </c>
      <c r="Q946" s="724">
        <v>226</v>
      </c>
      <c r="R946" s="724">
        <v>1835</v>
      </c>
      <c r="S946" s="724">
        <v>212</v>
      </c>
      <c r="T946" s="724">
        <v>1900</v>
      </c>
      <c r="U946" s="724">
        <v>234</v>
      </c>
      <c r="V946" s="724">
        <v>1797</v>
      </c>
      <c r="W946" s="724">
        <v>251</v>
      </c>
      <c r="X946" s="724">
        <v>1951</v>
      </c>
      <c r="Y946" s="724">
        <v>288</v>
      </c>
      <c r="Z946" s="590">
        <v>1953</v>
      </c>
      <c r="AA946" s="726">
        <v>273</v>
      </c>
    </row>
    <row r="947" spans="2:27" x14ac:dyDescent="0.3">
      <c r="B947" s="693" t="s">
        <v>105</v>
      </c>
      <c r="C947" s="693" t="s">
        <v>231</v>
      </c>
      <c r="D947" s="694">
        <v>1874</v>
      </c>
      <c r="E947" s="694">
        <v>166</v>
      </c>
      <c r="F947" s="694">
        <v>1951</v>
      </c>
      <c r="G947" s="695">
        <v>216</v>
      </c>
      <c r="H947" s="695">
        <v>1674</v>
      </c>
      <c r="I947" s="695">
        <v>200</v>
      </c>
      <c r="J947" s="724">
        <v>1691</v>
      </c>
      <c r="K947" s="724">
        <v>191</v>
      </c>
      <c r="L947" s="724">
        <v>1690</v>
      </c>
      <c r="M947" s="724">
        <v>172</v>
      </c>
      <c r="N947" s="724">
        <v>1614</v>
      </c>
      <c r="O947" s="724">
        <v>199</v>
      </c>
      <c r="P947" s="724">
        <v>1605</v>
      </c>
      <c r="Q947" s="724">
        <v>182</v>
      </c>
      <c r="R947" s="724">
        <v>1605</v>
      </c>
      <c r="S947" s="724">
        <v>199</v>
      </c>
      <c r="T947" s="724">
        <v>1658</v>
      </c>
      <c r="U947" s="724">
        <v>174</v>
      </c>
      <c r="V947" s="724">
        <v>1757</v>
      </c>
      <c r="W947" s="724">
        <v>216</v>
      </c>
      <c r="X947" s="724">
        <v>1643</v>
      </c>
      <c r="Y947" s="724">
        <v>231</v>
      </c>
      <c r="Z947" s="590">
        <v>1819</v>
      </c>
      <c r="AA947" s="726">
        <v>244</v>
      </c>
    </row>
    <row r="948" spans="2:27" x14ac:dyDescent="0.3">
      <c r="B948" s="693" t="s">
        <v>105</v>
      </c>
      <c r="C948" s="693" t="s">
        <v>288</v>
      </c>
      <c r="D948" s="694">
        <v>1670</v>
      </c>
      <c r="E948" s="694">
        <v>146</v>
      </c>
      <c r="F948" s="694">
        <v>1659</v>
      </c>
      <c r="G948" s="695">
        <v>147</v>
      </c>
      <c r="H948" s="695">
        <v>1689</v>
      </c>
      <c r="I948" s="695">
        <v>161</v>
      </c>
      <c r="J948" s="724">
        <v>1505</v>
      </c>
      <c r="K948" s="724">
        <v>175</v>
      </c>
      <c r="L948" s="724">
        <v>1440</v>
      </c>
      <c r="M948" s="724">
        <v>175</v>
      </c>
      <c r="N948" s="724">
        <v>1433</v>
      </c>
      <c r="O948" s="724">
        <v>125</v>
      </c>
      <c r="P948" s="724">
        <v>1435</v>
      </c>
      <c r="Q948" s="724">
        <v>168</v>
      </c>
      <c r="R948" s="724">
        <v>1489</v>
      </c>
      <c r="S948" s="724">
        <v>162</v>
      </c>
      <c r="T948" s="724">
        <v>1455</v>
      </c>
      <c r="U948" s="724">
        <v>144</v>
      </c>
      <c r="V948" s="724">
        <v>1462</v>
      </c>
      <c r="W948" s="724">
        <v>171</v>
      </c>
      <c r="X948" s="724">
        <v>1597</v>
      </c>
      <c r="Y948" s="724">
        <v>207</v>
      </c>
      <c r="Z948" s="590">
        <v>1444</v>
      </c>
      <c r="AA948" s="726">
        <v>217</v>
      </c>
    </row>
    <row r="949" spans="2:27" x14ac:dyDescent="0.3">
      <c r="B949" s="693" t="s">
        <v>105</v>
      </c>
      <c r="C949" s="693" t="s">
        <v>232</v>
      </c>
      <c r="D949" s="694">
        <v>1418</v>
      </c>
      <c r="E949" s="694">
        <v>104</v>
      </c>
      <c r="F949" s="694">
        <v>1386</v>
      </c>
      <c r="G949" s="695">
        <v>115</v>
      </c>
      <c r="H949" s="695">
        <v>1355</v>
      </c>
      <c r="I949" s="695">
        <v>93</v>
      </c>
      <c r="J949" s="724">
        <v>1381</v>
      </c>
      <c r="K949" s="724">
        <v>136</v>
      </c>
      <c r="L949" s="724">
        <v>1185</v>
      </c>
      <c r="M949" s="724">
        <v>124</v>
      </c>
      <c r="N949" s="724">
        <v>1210</v>
      </c>
      <c r="O949" s="724">
        <v>124</v>
      </c>
      <c r="P949" s="724">
        <v>1284</v>
      </c>
      <c r="Q949" s="724">
        <v>99</v>
      </c>
      <c r="R949" s="724">
        <v>1192</v>
      </c>
      <c r="S949" s="724">
        <v>144</v>
      </c>
      <c r="T949" s="724">
        <v>1273</v>
      </c>
      <c r="U949" s="724">
        <v>143</v>
      </c>
      <c r="V949" s="724">
        <v>1259</v>
      </c>
      <c r="W949" s="724">
        <v>142</v>
      </c>
      <c r="X949" s="724">
        <v>1336</v>
      </c>
      <c r="Y949" s="724">
        <v>136</v>
      </c>
      <c r="Z949" s="590">
        <v>1347</v>
      </c>
      <c r="AA949" s="726">
        <v>150</v>
      </c>
    </row>
    <row r="950" spans="2:27" x14ac:dyDescent="0.3">
      <c r="B950" s="693" t="s">
        <v>105</v>
      </c>
      <c r="C950" s="693" t="s">
        <v>325</v>
      </c>
      <c r="D950" s="694">
        <v>0</v>
      </c>
      <c r="E950" s="694">
        <v>0</v>
      </c>
      <c r="F950" s="694">
        <v>0</v>
      </c>
      <c r="G950" s="695">
        <v>0</v>
      </c>
      <c r="H950" s="695">
        <v>0</v>
      </c>
      <c r="I950" s="695">
        <v>0</v>
      </c>
      <c r="J950" s="724">
        <v>0</v>
      </c>
      <c r="K950" s="724">
        <v>0</v>
      </c>
      <c r="L950" s="724">
        <v>0</v>
      </c>
      <c r="M950" s="724">
        <v>0</v>
      </c>
      <c r="N950" s="724">
        <v>0</v>
      </c>
      <c r="O950" s="724">
        <v>0</v>
      </c>
      <c r="P950" s="724">
        <v>0</v>
      </c>
      <c r="Q950" s="724">
        <v>0</v>
      </c>
      <c r="R950" s="724">
        <v>0</v>
      </c>
      <c r="S950" s="724">
        <v>0</v>
      </c>
      <c r="T950" s="724">
        <v>0</v>
      </c>
      <c r="U950" s="724">
        <v>0</v>
      </c>
      <c r="V950" s="724">
        <v>0</v>
      </c>
      <c r="W950" s="724">
        <v>0</v>
      </c>
      <c r="X950" s="724">
        <v>0</v>
      </c>
      <c r="Y950" s="724">
        <v>0</v>
      </c>
      <c r="Z950" s="590">
        <v>0</v>
      </c>
      <c r="AA950" s="726">
        <v>0</v>
      </c>
    </row>
    <row r="951" spans="2:27" x14ac:dyDescent="0.3">
      <c r="B951" s="693" t="s">
        <v>105</v>
      </c>
      <c r="C951" s="693" t="s">
        <v>326</v>
      </c>
      <c r="D951" s="694">
        <v>0</v>
      </c>
      <c r="E951" s="694">
        <v>0</v>
      </c>
      <c r="F951" s="694">
        <v>0</v>
      </c>
      <c r="G951" s="695">
        <v>0</v>
      </c>
      <c r="H951" s="695">
        <v>0</v>
      </c>
      <c r="I951" s="695">
        <v>0</v>
      </c>
      <c r="J951" s="724">
        <v>0</v>
      </c>
      <c r="K951" s="724">
        <v>0</v>
      </c>
      <c r="L951" s="724">
        <v>0</v>
      </c>
      <c r="M951" s="724">
        <v>0</v>
      </c>
      <c r="N951" s="724">
        <v>0</v>
      </c>
      <c r="O951" s="724">
        <v>0</v>
      </c>
      <c r="P951" s="724">
        <v>0</v>
      </c>
      <c r="Q951" s="724">
        <v>0</v>
      </c>
      <c r="R951" s="724">
        <v>0</v>
      </c>
      <c r="S951" s="724">
        <v>0</v>
      </c>
      <c r="T951" s="724">
        <v>0</v>
      </c>
      <c r="U951" s="724">
        <v>0</v>
      </c>
      <c r="V951" s="724">
        <v>0</v>
      </c>
      <c r="W951" s="724">
        <v>0</v>
      </c>
      <c r="X951" s="724">
        <v>0</v>
      </c>
      <c r="Y951" s="724">
        <v>0</v>
      </c>
      <c r="Z951" s="590">
        <v>0</v>
      </c>
      <c r="AA951" s="726">
        <v>0</v>
      </c>
    </row>
    <row r="952" spans="2:27" x14ac:dyDescent="0.3">
      <c r="B952" s="693" t="s">
        <v>105</v>
      </c>
      <c r="C952" s="693" t="s">
        <v>289</v>
      </c>
      <c r="D952" s="694">
        <v>46</v>
      </c>
      <c r="E952" s="694">
        <v>0</v>
      </c>
      <c r="F952" s="694">
        <v>24</v>
      </c>
      <c r="G952" s="695">
        <v>0</v>
      </c>
      <c r="H952" s="695">
        <v>47</v>
      </c>
      <c r="I952" s="695">
        <v>0</v>
      </c>
      <c r="J952" s="724">
        <v>8</v>
      </c>
      <c r="K952" s="724">
        <v>0</v>
      </c>
      <c r="L952" s="724">
        <v>15</v>
      </c>
      <c r="M952" s="724">
        <v>0</v>
      </c>
      <c r="N952" s="724">
        <v>5</v>
      </c>
      <c r="O952" s="724">
        <v>0</v>
      </c>
      <c r="P952" s="724">
        <v>5</v>
      </c>
      <c r="Q952" s="724">
        <v>0</v>
      </c>
      <c r="R952" s="724">
        <v>7</v>
      </c>
      <c r="S952" s="724">
        <v>0</v>
      </c>
      <c r="T952" s="724">
        <v>17</v>
      </c>
      <c r="U952" s="724">
        <v>0</v>
      </c>
      <c r="V952" s="724">
        <v>18</v>
      </c>
      <c r="W952" s="724">
        <v>2</v>
      </c>
      <c r="X952" s="724">
        <v>8</v>
      </c>
      <c r="Y952" s="724">
        <v>0</v>
      </c>
      <c r="Z952" s="590">
        <v>2</v>
      </c>
      <c r="AA952" s="726">
        <v>0</v>
      </c>
    </row>
    <row r="953" spans="2:27" x14ac:dyDescent="0.3">
      <c r="B953" s="693" t="s">
        <v>105</v>
      </c>
      <c r="C953" s="693" t="s">
        <v>290</v>
      </c>
      <c r="D953" s="694">
        <v>194</v>
      </c>
      <c r="E953" s="694">
        <v>19</v>
      </c>
      <c r="F953" s="694">
        <v>238</v>
      </c>
      <c r="G953" s="695">
        <v>0</v>
      </c>
      <c r="H953" s="695">
        <v>216</v>
      </c>
      <c r="I953" s="695">
        <v>0</v>
      </c>
      <c r="J953" s="724">
        <v>217</v>
      </c>
      <c r="K953" s="724">
        <v>0</v>
      </c>
      <c r="L953" s="724">
        <v>238</v>
      </c>
      <c r="M953" s="724">
        <v>0</v>
      </c>
      <c r="N953" s="724">
        <v>106</v>
      </c>
      <c r="O953" s="724">
        <v>0</v>
      </c>
      <c r="P953" s="724">
        <v>62</v>
      </c>
      <c r="Q953" s="724">
        <v>0</v>
      </c>
      <c r="R953" s="724">
        <v>141</v>
      </c>
      <c r="S953" s="724">
        <v>0</v>
      </c>
      <c r="T953" s="724">
        <v>96</v>
      </c>
      <c r="U953" s="724">
        <v>0</v>
      </c>
      <c r="V953" s="724">
        <v>68</v>
      </c>
      <c r="W953" s="724">
        <v>3</v>
      </c>
      <c r="X953" s="724">
        <v>58</v>
      </c>
      <c r="Y953" s="724">
        <v>1</v>
      </c>
      <c r="Z953" s="590">
        <v>25</v>
      </c>
      <c r="AA953" s="726">
        <v>0</v>
      </c>
    </row>
    <row r="954" spans="2:27" x14ac:dyDescent="0.3">
      <c r="B954" s="693" t="s">
        <v>105</v>
      </c>
      <c r="C954" s="693" t="s">
        <v>291</v>
      </c>
      <c r="D954" s="694">
        <v>514</v>
      </c>
      <c r="E954" s="694">
        <v>13</v>
      </c>
      <c r="F954" s="694">
        <v>435</v>
      </c>
      <c r="G954" s="695">
        <v>17</v>
      </c>
      <c r="H954" s="695">
        <v>332</v>
      </c>
      <c r="I954" s="695">
        <v>22</v>
      </c>
      <c r="J954" s="724">
        <v>365</v>
      </c>
      <c r="K954" s="724">
        <v>5</v>
      </c>
      <c r="L954" s="724">
        <v>334</v>
      </c>
      <c r="M954" s="724">
        <v>31</v>
      </c>
      <c r="N954" s="724">
        <v>196</v>
      </c>
      <c r="O954" s="724">
        <v>9</v>
      </c>
      <c r="P954" s="724">
        <v>302</v>
      </c>
      <c r="Q954" s="724">
        <v>10</v>
      </c>
      <c r="R954" s="724">
        <v>460</v>
      </c>
      <c r="S954" s="724">
        <v>11</v>
      </c>
      <c r="T954" s="724">
        <v>436</v>
      </c>
      <c r="U954" s="724">
        <v>12</v>
      </c>
      <c r="V954" s="724">
        <v>420</v>
      </c>
      <c r="W954" s="724">
        <v>27</v>
      </c>
      <c r="X954" s="724">
        <v>292</v>
      </c>
      <c r="Y954" s="724">
        <v>26</v>
      </c>
      <c r="Z954" s="590">
        <v>229</v>
      </c>
      <c r="AA954" s="726">
        <v>16</v>
      </c>
    </row>
    <row r="955" spans="2:27" x14ac:dyDescent="0.3">
      <c r="B955" s="693" t="s">
        <v>105</v>
      </c>
      <c r="C955" s="693" t="s">
        <v>292</v>
      </c>
      <c r="D955" s="694">
        <v>591</v>
      </c>
      <c r="E955" s="694">
        <v>9</v>
      </c>
      <c r="F955" s="694">
        <v>548</v>
      </c>
      <c r="G955" s="695">
        <v>19</v>
      </c>
      <c r="H955" s="695">
        <v>480</v>
      </c>
      <c r="I955" s="695">
        <v>19</v>
      </c>
      <c r="J955" s="724">
        <v>519</v>
      </c>
      <c r="K955" s="724">
        <v>23</v>
      </c>
      <c r="L955" s="724">
        <v>479</v>
      </c>
      <c r="M955" s="724">
        <v>27</v>
      </c>
      <c r="N955" s="724">
        <v>342</v>
      </c>
      <c r="O955" s="724">
        <v>6</v>
      </c>
      <c r="P955" s="724">
        <v>477</v>
      </c>
      <c r="Q955" s="724">
        <v>15</v>
      </c>
      <c r="R955" s="724">
        <v>459</v>
      </c>
      <c r="S955" s="724">
        <v>6</v>
      </c>
      <c r="T955" s="724">
        <v>623</v>
      </c>
      <c r="U955" s="724">
        <v>10</v>
      </c>
      <c r="V955" s="724">
        <v>544</v>
      </c>
      <c r="W955" s="724">
        <v>23</v>
      </c>
      <c r="X955" s="724">
        <v>523</v>
      </c>
      <c r="Y955" s="724">
        <v>18</v>
      </c>
      <c r="Z955" s="590">
        <v>421</v>
      </c>
      <c r="AA955" s="726">
        <v>19</v>
      </c>
    </row>
    <row r="956" spans="2:27" x14ac:dyDescent="0.3">
      <c r="B956" s="693" t="s">
        <v>105</v>
      </c>
      <c r="C956" s="693" t="s">
        <v>293</v>
      </c>
      <c r="D956" s="694">
        <v>421</v>
      </c>
      <c r="E956" s="694">
        <v>5</v>
      </c>
      <c r="F956" s="694">
        <v>453</v>
      </c>
      <c r="G956" s="695">
        <v>7</v>
      </c>
      <c r="H956" s="695">
        <v>462</v>
      </c>
      <c r="I956" s="695">
        <v>8</v>
      </c>
      <c r="J956" s="724">
        <v>358</v>
      </c>
      <c r="K956" s="724">
        <v>5</v>
      </c>
      <c r="L956" s="724">
        <v>335</v>
      </c>
      <c r="M956" s="724">
        <v>17</v>
      </c>
      <c r="N956" s="724">
        <v>305</v>
      </c>
      <c r="O956" s="724">
        <v>0</v>
      </c>
      <c r="P956" s="724">
        <v>261</v>
      </c>
      <c r="Q956" s="724">
        <v>1</v>
      </c>
      <c r="R956" s="724">
        <v>195</v>
      </c>
      <c r="S956" s="724">
        <v>3</v>
      </c>
      <c r="T956" s="724">
        <v>316</v>
      </c>
      <c r="U956" s="724">
        <v>2</v>
      </c>
      <c r="V956" s="724">
        <v>599</v>
      </c>
      <c r="W956" s="724">
        <v>9</v>
      </c>
      <c r="X956" s="724">
        <v>412</v>
      </c>
      <c r="Y956" s="724">
        <v>6</v>
      </c>
      <c r="Z956" s="590">
        <v>446</v>
      </c>
      <c r="AA956" s="726">
        <v>5</v>
      </c>
    </row>
    <row r="957" spans="2:27" x14ac:dyDescent="0.3">
      <c r="B957" s="693" t="s">
        <v>105</v>
      </c>
      <c r="C957" s="693" t="s">
        <v>294</v>
      </c>
      <c r="D957" s="694">
        <v>329</v>
      </c>
      <c r="E957" s="694">
        <v>2</v>
      </c>
      <c r="F957" s="694">
        <v>272</v>
      </c>
      <c r="G957" s="695">
        <v>6</v>
      </c>
      <c r="H957" s="695">
        <v>311</v>
      </c>
      <c r="I957" s="695">
        <v>5</v>
      </c>
      <c r="J957" s="724">
        <v>357</v>
      </c>
      <c r="K957" s="724">
        <v>6</v>
      </c>
      <c r="L957" s="724">
        <v>227</v>
      </c>
      <c r="M957" s="724">
        <v>13</v>
      </c>
      <c r="N957" s="724">
        <v>202</v>
      </c>
      <c r="O957" s="724">
        <v>4</v>
      </c>
      <c r="P957" s="724">
        <v>727</v>
      </c>
      <c r="Q957" s="724">
        <v>0</v>
      </c>
      <c r="R957" s="724">
        <v>1330</v>
      </c>
      <c r="S957" s="724">
        <v>1</v>
      </c>
      <c r="T957" s="724">
        <v>1018</v>
      </c>
      <c r="U957" s="724">
        <v>2</v>
      </c>
      <c r="V957" s="724">
        <v>1631</v>
      </c>
      <c r="W957" s="724">
        <v>3</v>
      </c>
      <c r="X957" s="724">
        <v>1961</v>
      </c>
      <c r="Y957" s="724">
        <v>8</v>
      </c>
      <c r="Z957" s="590">
        <v>1519</v>
      </c>
      <c r="AA957" s="726">
        <v>7</v>
      </c>
    </row>
    <row r="958" spans="2:27" x14ac:dyDescent="0.3">
      <c r="B958" s="693" t="s">
        <v>105</v>
      </c>
      <c r="C958" s="693" t="s">
        <v>327</v>
      </c>
      <c r="D958" s="694">
        <v>24</v>
      </c>
      <c r="E958" s="694">
        <v>0</v>
      </c>
      <c r="F958" s="694">
        <v>26</v>
      </c>
      <c r="G958" s="695">
        <v>0</v>
      </c>
      <c r="H958" s="695">
        <v>207</v>
      </c>
      <c r="I958" s="695">
        <v>0</v>
      </c>
      <c r="J958" s="724">
        <v>215</v>
      </c>
      <c r="K958" s="724">
        <v>0</v>
      </c>
      <c r="L958" s="724">
        <v>236</v>
      </c>
      <c r="M958" s="724">
        <v>0</v>
      </c>
      <c r="N958" s="724">
        <v>249</v>
      </c>
      <c r="O958" s="724">
        <v>0</v>
      </c>
      <c r="P958" s="724">
        <v>245</v>
      </c>
      <c r="Q958" s="724">
        <v>0</v>
      </c>
      <c r="R958" s="724">
        <v>136</v>
      </c>
      <c r="S958" s="724">
        <v>0</v>
      </c>
      <c r="T958" s="724">
        <v>165</v>
      </c>
      <c r="U958" s="724">
        <v>0</v>
      </c>
      <c r="V958" s="724">
        <v>163</v>
      </c>
      <c r="W958" s="724">
        <v>0</v>
      </c>
      <c r="X958" s="724">
        <v>140</v>
      </c>
      <c r="Y958" s="724">
        <v>0</v>
      </c>
      <c r="Z958" s="590">
        <v>116</v>
      </c>
      <c r="AA958" s="726">
        <v>0</v>
      </c>
    </row>
    <row r="959" spans="2:27" x14ac:dyDescent="0.3">
      <c r="B959" s="693" t="s">
        <v>106</v>
      </c>
      <c r="C959" s="693" t="s">
        <v>223</v>
      </c>
      <c r="D959" s="694">
        <v>180</v>
      </c>
      <c r="E959" s="694">
        <v>0</v>
      </c>
      <c r="F959" s="694">
        <v>203</v>
      </c>
      <c r="G959" s="695">
        <v>0</v>
      </c>
      <c r="H959" s="695">
        <v>256</v>
      </c>
      <c r="I959" s="695">
        <v>0</v>
      </c>
      <c r="J959" s="724">
        <v>248</v>
      </c>
      <c r="K959" s="724">
        <v>0</v>
      </c>
      <c r="L959" s="724">
        <v>277</v>
      </c>
      <c r="M959" s="724">
        <v>2</v>
      </c>
      <c r="N959" s="724">
        <v>213</v>
      </c>
      <c r="O959" s="724">
        <v>0</v>
      </c>
      <c r="P959" s="724">
        <v>282</v>
      </c>
      <c r="Q959" s="724">
        <v>0</v>
      </c>
      <c r="R959" s="724">
        <v>307</v>
      </c>
      <c r="S959" s="724">
        <v>0</v>
      </c>
      <c r="T959" s="724">
        <v>290</v>
      </c>
      <c r="U959" s="724">
        <v>0</v>
      </c>
      <c r="V959" s="724">
        <v>362</v>
      </c>
      <c r="W959" s="724">
        <v>0</v>
      </c>
      <c r="X959" s="724">
        <v>155</v>
      </c>
      <c r="Y959" s="724">
        <v>0</v>
      </c>
      <c r="Z959" s="590">
        <v>107</v>
      </c>
      <c r="AA959" s="726">
        <v>0</v>
      </c>
    </row>
    <row r="960" spans="2:27" x14ac:dyDescent="0.3">
      <c r="B960" s="693" t="s">
        <v>106</v>
      </c>
      <c r="C960" s="693" t="s">
        <v>286</v>
      </c>
      <c r="D960" s="694">
        <v>240</v>
      </c>
      <c r="E960" s="694">
        <v>0</v>
      </c>
      <c r="F960" s="694">
        <v>315</v>
      </c>
      <c r="G960" s="695">
        <v>0</v>
      </c>
      <c r="H960" s="695">
        <v>325</v>
      </c>
      <c r="I960" s="695">
        <v>0</v>
      </c>
      <c r="J960" s="724">
        <v>249</v>
      </c>
      <c r="K960" s="724">
        <v>0</v>
      </c>
      <c r="L960" s="724">
        <v>388</v>
      </c>
      <c r="M960" s="724">
        <v>1</v>
      </c>
      <c r="N960" s="724">
        <v>401</v>
      </c>
      <c r="O960" s="724">
        <v>0</v>
      </c>
      <c r="P960" s="724">
        <v>435</v>
      </c>
      <c r="Q960" s="724">
        <v>0</v>
      </c>
      <c r="R960" s="724">
        <v>544</v>
      </c>
      <c r="S960" s="724">
        <v>0</v>
      </c>
      <c r="T960" s="724">
        <v>511</v>
      </c>
      <c r="U960" s="724">
        <v>0</v>
      </c>
      <c r="V960" s="724">
        <v>545</v>
      </c>
      <c r="W960" s="724">
        <v>0</v>
      </c>
      <c r="X960" s="724">
        <v>479</v>
      </c>
      <c r="Y960" s="724">
        <v>0</v>
      </c>
      <c r="Z960" s="590">
        <v>292</v>
      </c>
      <c r="AA960" s="726">
        <v>0</v>
      </c>
    </row>
    <row r="961" spans="2:27" x14ac:dyDescent="0.3">
      <c r="B961" s="693" t="s">
        <v>106</v>
      </c>
      <c r="C961" s="693" t="s">
        <v>255</v>
      </c>
      <c r="D961" s="694">
        <v>2107</v>
      </c>
      <c r="E961" s="694">
        <v>416</v>
      </c>
      <c r="F961" s="694">
        <v>2561</v>
      </c>
      <c r="G961" s="695">
        <v>436</v>
      </c>
      <c r="H961" s="695">
        <v>2674</v>
      </c>
      <c r="I961" s="695">
        <v>441</v>
      </c>
      <c r="J961" s="724">
        <v>2914</v>
      </c>
      <c r="K961" s="724">
        <v>428</v>
      </c>
      <c r="L961" s="724">
        <v>2754</v>
      </c>
      <c r="M961" s="724">
        <v>369</v>
      </c>
      <c r="N961" s="724">
        <v>2902</v>
      </c>
      <c r="O961" s="724">
        <v>389</v>
      </c>
      <c r="P961" s="724">
        <v>2884</v>
      </c>
      <c r="Q961" s="724">
        <v>402</v>
      </c>
      <c r="R961" s="724">
        <v>2784</v>
      </c>
      <c r="S961" s="724">
        <v>355</v>
      </c>
      <c r="T961" s="724">
        <v>2749</v>
      </c>
      <c r="U961" s="724">
        <v>363</v>
      </c>
      <c r="V961" s="724">
        <v>2601</v>
      </c>
      <c r="W961" s="724">
        <v>307</v>
      </c>
      <c r="X961" s="724">
        <v>2620</v>
      </c>
      <c r="Y961" s="724">
        <v>253</v>
      </c>
      <c r="Z961" s="590">
        <v>2267</v>
      </c>
      <c r="AA961" s="726">
        <v>311</v>
      </c>
    </row>
    <row r="962" spans="2:27" x14ac:dyDescent="0.3">
      <c r="B962" s="693" t="s">
        <v>106</v>
      </c>
      <c r="C962" s="693" t="s">
        <v>224</v>
      </c>
      <c r="D962" s="694">
        <v>3041</v>
      </c>
      <c r="E962" s="694">
        <v>733</v>
      </c>
      <c r="F962" s="694">
        <v>3585</v>
      </c>
      <c r="G962" s="695">
        <v>670</v>
      </c>
      <c r="H962" s="695">
        <v>3755</v>
      </c>
      <c r="I962" s="695">
        <v>665</v>
      </c>
      <c r="J962" s="724">
        <v>3766</v>
      </c>
      <c r="K962" s="724">
        <v>578</v>
      </c>
      <c r="L962" s="724">
        <v>4003</v>
      </c>
      <c r="M962" s="724">
        <v>618</v>
      </c>
      <c r="N962" s="724">
        <v>3697</v>
      </c>
      <c r="O962" s="724">
        <v>599</v>
      </c>
      <c r="P962" s="724">
        <v>3696</v>
      </c>
      <c r="Q962" s="724">
        <v>512</v>
      </c>
      <c r="R962" s="724">
        <v>3698</v>
      </c>
      <c r="S962" s="724">
        <v>509</v>
      </c>
      <c r="T962" s="724">
        <v>3508</v>
      </c>
      <c r="U962" s="724">
        <v>465</v>
      </c>
      <c r="V962" s="724">
        <v>3514</v>
      </c>
      <c r="W962" s="724">
        <v>426</v>
      </c>
      <c r="X962" s="724">
        <v>3286</v>
      </c>
      <c r="Y962" s="724">
        <v>355</v>
      </c>
      <c r="Z962" s="590">
        <v>3019</v>
      </c>
      <c r="AA962" s="726">
        <v>360</v>
      </c>
    </row>
    <row r="963" spans="2:27" x14ac:dyDescent="0.3">
      <c r="B963" s="693" t="s">
        <v>106</v>
      </c>
      <c r="C963" s="693" t="s">
        <v>225</v>
      </c>
      <c r="D963" s="694">
        <v>2785</v>
      </c>
      <c r="E963" s="694">
        <v>651</v>
      </c>
      <c r="F963" s="694">
        <v>3255</v>
      </c>
      <c r="G963" s="695">
        <v>741</v>
      </c>
      <c r="H963" s="695">
        <v>3205</v>
      </c>
      <c r="I963" s="695">
        <v>573</v>
      </c>
      <c r="J963" s="724">
        <v>3292</v>
      </c>
      <c r="K963" s="724">
        <v>508</v>
      </c>
      <c r="L963" s="724">
        <v>3334</v>
      </c>
      <c r="M963" s="724">
        <v>505</v>
      </c>
      <c r="N963" s="724">
        <v>3489</v>
      </c>
      <c r="O963" s="724">
        <v>492</v>
      </c>
      <c r="P963" s="724">
        <v>3173</v>
      </c>
      <c r="Q963" s="724">
        <v>449</v>
      </c>
      <c r="R963" s="724">
        <v>3159</v>
      </c>
      <c r="S963" s="724">
        <v>413</v>
      </c>
      <c r="T963" s="724">
        <v>3086</v>
      </c>
      <c r="U963" s="724">
        <v>435</v>
      </c>
      <c r="V963" s="724">
        <v>3025</v>
      </c>
      <c r="W963" s="724">
        <v>403</v>
      </c>
      <c r="X963" s="724">
        <v>3162</v>
      </c>
      <c r="Y963" s="724">
        <v>385</v>
      </c>
      <c r="Z963" s="590">
        <v>2841</v>
      </c>
      <c r="AA963" s="726">
        <v>409</v>
      </c>
    </row>
    <row r="964" spans="2:27" x14ac:dyDescent="0.3">
      <c r="B964" s="693" t="s">
        <v>106</v>
      </c>
      <c r="C964" s="693" t="s">
        <v>226</v>
      </c>
      <c r="D964" s="694">
        <v>2810</v>
      </c>
      <c r="E964" s="694">
        <v>650</v>
      </c>
      <c r="F964" s="694">
        <v>2994</v>
      </c>
      <c r="G964" s="695">
        <v>686</v>
      </c>
      <c r="H964" s="695">
        <v>3173</v>
      </c>
      <c r="I964" s="695">
        <v>593</v>
      </c>
      <c r="J964" s="724">
        <v>3185</v>
      </c>
      <c r="K964" s="724">
        <v>479</v>
      </c>
      <c r="L964" s="724">
        <v>3212</v>
      </c>
      <c r="M964" s="724">
        <v>470</v>
      </c>
      <c r="N964" s="724">
        <v>3239</v>
      </c>
      <c r="O964" s="724">
        <v>463</v>
      </c>
      <c r="P964" s="724">
        <v>3323</v>
      </c>
      <c r="Q964" s="724">
        <v>445</v>
      </c>
      <c r="R964" s="724">
        <v>3080</v>
      </c>
      <c r="S964" s="724">
        <v>438</v>
      </c>
      <c r="T964" s="724">
        <v>3049</v>
      </c>
      <c r="U964" s="724">
        <v>394</v>
      </c>
      <c r="V964" s="724">
        <v>3004</v>
      </c>
      <c r="W964" s="724">
        <v>420</v>
      </c>
      <c r="X964" s="724">
        <v>2893</v>
      </c>
      <c r="Y964" s="724">
        <v>356</v>
      </c>
      <c r="Z964" s="590">
        <v>2878</v>
      </c>
      <c r="AA964" s="726">
        <v>453</v>
      </c>
    </row>
    <row r="965" spans="2:27" x14ac:dyDescent="0.3">
      <c r="B965" s="693" t="s">
        <v>106</v>
      </c>
      <c r="C965" s="693" t="s">
        <v>227</v>
      </c>
      <c r="D965" s="694">
        <v>2873</v>
      </c>
      <c r="E965" s="694">
        <v>644</v>
      </c>
      <c r="F965" s="694">
        <v>3126</v>
      </c>
      <c r="G965" s="695">
        <v>618</v>
      </c>
      <c r="H965" s="695">
        <v>3013</v>
      </c>
      <c r="I965" s="695">
        <v>555</v>
      </c>
      <c r="J965" s="724">
        <v>3081</v>
      </c>
      <c r="K965" s="724">
        <v>513</v>
      </c>
      <c r="L965" s="724">
        <v>3056</v>
      </c>
      <c r="M965" s="724">
        <v>489</v>
      </c>
      <c r="N965" s="724">
        <v>3161</v>
      </c>
      <c r="O965" s="724">
        <v>477</v>
      </c>
      <c r="P965" s="724">
        <v>3176</v>
      </c>
      <c r="Q965" s="724">
        <v>412</v>
      </c>
      <c r="R965" s="724">
        <v>3185</v>
      </c>
      <c r="S965" s="724">
        <v>393</v>
      </c>
      <c r="T965" s="724">
        <v>3009</v>
      </c>
      <c r="U965" s="724">
        <v>346</v>
      </c>
      <c r="V965" s="724">
        <v>2975</v>
      </c>
      <c r="W965" s="724">
        <v>328</v>
      </c>
      <c r="X965" s="724">
        <v>2985</v>
      </c>
      <c r="Y965" s="724">
        <v>355</v>
      </c>
      <c r="Z965" s="590">
        <v>2658</v>
      </c>
      <c r="AA965" s="726">
        <v>394</v>
      </c>
    </row>
    <row r="966" spans="2:27" x14ac:dyDescent="0.3">
      <c r="B966" s="693" t="s">
        <v>106</v>
      </c>
      <c r="C966" s="693" t="s">
        <v>228</v>
      </c>
      <c r="D966" s="694">
        <v>2883</v>
      </c>
      <c r="E966" s="694">
        <v>578</v>
      </c>
      <c r="F966" s="694">
        <v>3057</v>
      </c>
      <c r="G966" s="695">
        <v>637</v>
      </c>
      <c r="H966" s="695">
        <v>3063</v>
      </c>
      <c r="I966" s="695">
        <v>476</v>
      </c>
      <c r="J966" s="724">
        <v>3034</v>
      </c>
      <c r="K966" s="724">
        <v>453</v>
      </c>
      <c r="L966" s="724">
        <v>3071</v>
      </c>
      <c r="M966" s="724">
        <v>556</v>
      </c>
      <c r="N966" s="724">
        <v>2896</v>
      </c>
      <c r="O966" s="724">
        <v>512</v>
      </c>
      <c r="P966" s="724">
        <v>2974</v>
      </c>
      <c r="Q966" s="724">
        <v>522</v>
      </c>
      <c r="R966" s="724">
        <v>3085</v>
      </c>
      <c r="S966" s="724">
        <v>344</v>
      </c>
      <c r="T966" s="724">
        <v>3090</v>
      </c>
      <c r="U966" s="724">
        <v>357</v>
      </c>
      <c r="V966" s="724">
        <v>2835</v>
      </c>
      <c r="W966" s="724">
        <v>329</v>
      </c>
      <c r="X966" s="724">
        <v>2878</v>
      </c>
      <c r="Y966" s="724">
        <v>312</v>
      </c>
      <c r="Z966" s="590">
        <v>2850</v>
      </c>
      <c r="AA966" s="726">
        <v>424</v>
      </c>
    </row>
    <row r="967" spans="2:27" x14ac:dyDescent="0.3">
      <c r="B967" s="693" t="s">
        <v>106</v>
      </c>
      <c r="C967" s="693" t="s">
        <v>229</v>
      </c>
      <c r="D967" s="694">
        <v>3028</v>
      </c>
      <c r="E967" s="694">
        <v>356</v>
      </c>
      <c r="F967" s="694">
        <v>3562</v>
      </c>
      <c r="G967" s="695">
        <v>530</v>
      </c>
      <c r="H967" s="695">
        <v>3657</v>
      </c>
      <c r="I967" s="695">
        <v>565</v>
      </c>
      <c r="J967" s="724">
        <v>3614</v>
      </c>
      <c r="K967" s="724">
        <v>633</v>
      </c>
      <c r="L967" s="724">
        <v>3677</v>
      </c>
      <c r="M967" s="724">
        <v>536</v>
      </c>
      <c r="N967" s="724">
        <v>3824</v>
      </c>
      <c r="O967" s="724">
        <v>543</v>
      </c>
      <c r="P967" s="724">
        <v>3618</v>
      </c>
      <c r="Q967" s="724">
        <v>444</v>
      </c>
      <c r="R967" s="724">
        <v>3826</v>
      </c>
      <c r="S967" s="724">
        <v>356</v>
      </c>
      <c r="T967" s="724">
        <v>3814</v>
      </c>
      <c r="U967" s="724">
        <v>337</v>
      </c>
      <c r="V967" s="724">
        <v>3731</v>
      </c>
      <c r="W967" s="724">
        <v>352</v>
      </c>
      <c r="X967" s="724">
        <v>3596</v>
      </c>
      <c r="Y967" s="724">
        <v>341</v>
      </c>
      <c r="Z967" s="590">
        <v>3333</v>
      </c>
      <c r="AA967" s="726">
        <v>271</v>
      </c>
    </row>
    <row r="968" spans="2:27" x14ac:dyDescent="0.3">
      <c r="B968" s="693" t="s">
        <v>106</v>
      </c>
      <c r="C968" s="693" t="s">
        <v>287</v>
      </c>
      <c r="D968" s="694">
        <v>2736</v>
      </c>
      <c r="E968" s="694">
        <v>280</v>
      </c>
      <c r="F968" s="694">
        <v>2923</v>
      </c>
      <c r="G968" s="695">
        <v>401</v>
      </c>
      <c r="H968" s="695">
        <v>2902</v>
      </c>
      <c r="I968" s="695">
        <v>373</v>
      </c>
      <c r="J968" s="724">
        <v>3190</v>
      </c>
      <c r="K968" s="724">
        <v>422</v>
      </c>
      <c r="L968" s="724">
        <v>3176</v>
      </c>
      <c r="M968" s="724">
        <v>459</v>
      </c>
      <c r="N968" s="724">
        <v>3183</v>
      </c>
      <c r="O968" s="724">
        <v>397</v>
      </c>
      <c r="P968" s="724">
        <v>2973</v>
      </c>
      <c r="Q968" s="724">
        <v>396</v>
      </c>
      <c r="R968" s="724">
        <v>3098</v>
      </c>
      <c r="S968" s="724">
        <v>233</v>
      </c>
      <c r="T968" s="724">
        <v>3055</v>
      </c>
      <c r="U968" s="724">
        <v>290</v>
      </c>
      <c r="V968" s="724">
        <v>3092</v>
      </c>
      <c r="W968" s="724">
        <v>302</v>
      </c>
      <c r="X968" s="724">
        <v>3098</v>
      </c>
      <c r="Y968" s="724">
        <v>276</v>
      </c>
      <c r="Z968" s="590">
        <v>3040</v>
      </c>
      <c r="AA968" s="726">
        <v>307</v>
      </c>
    </row>
    <row r="969" spans="2:27" x14ac:dyDescent="0.3">
      <c r="B969" s="693" t="s">
        <v>106</v>
      </c>
      <c r="C969" s="693" t="s">
        <v>230</v>
      </c>
      <c r="D969" s="694">
        <v>2525</v>
      </c>
      <c r="E969" s="694">
        <v>235</v>
      </c>
      <c r="F969" s="694">
        <v>2457</v>
      </c>
      <c r="G969" s="695">
        <v>277</v>
      </c>
      <c r="H969" s="695">
        <v>2330</v>
      </c>
      <c r="I969" s="695">
        <v>297</v>
      </c>
      <c r="J969" s="724">
        <v>2437</v>
      </c>
      <c r="K969" s="724">
        <v>298</v>
      </c>
      <c r="L969" s="724">
        <v>2690</v>
      </c>
      <c r="M969" s="724">
        <v>297</v>
      </c>
      <c r="N969" s="724">
        <v>2621</v>
      </c>
      <c r="O969" s="724">
        <v>372</v>
      </c>
      <c r="P969" s="724">
        <v>2712</v>
      </c>
      <c r="Q969" s="724">
        <v>319</v>
      </c>
      <c r="R969" s="724">
        <v>2545</v>
      </c>
      <c r="S969" s="724">
        <v>210</v>
      </c>
      <c r="T969" s="724">
        <v>2554</v>
      </c>
      <c r="U969" s="724">
        <v>203</v>
      </c>
      <c r="V969" s="724">
        <v>2603</v>
      </c>
      <c r="W969" s="724">
        <v>246</v>
      </c>
      <c r="X969" s="724">
        <v>2627</v>
      </c>
      <c r="Y969" s="724">
        <v>244</v>
      </c>
      <c r="Z969" s="590">
        <v>2598</v>
      </c>
      <c r="AA969" s="726">
        <v>232</v>
      </c>
    </row>
    <row r="970" spans="2:27" x14ac:dyDescent="0.3">
      <c r="B970" s="693" t="s">
        <v>106</v>
      </c>
      <c r="C970" s="693" t="s">
        <v>231</v>
      </c>
      <c r="D970" s="694">
        <v>2176</v>
      </c>
      <c r="E970" s="694">
        <v>83</v>
      </c>
      <c r="F970" s="694">
        <v>2257</v>
      </c>
      <c r="G970" s="695">
        <v>230</v>
      </c>
      <c r="H970" s="695">
        <v>2067</v>
      </c>
      <c r="I970" s="695">
        <v>190</v>
      </c>
      <c r="J970" s="724">
        <v>2134</v>
      </c>
      <c r="K970" s="724">
        <v>211</v>
      </c>
      <c r="L970" s="724">
        <v>2236</v>
      </c>
      <c r="M970" s="724">
        <v>214</v>
      </c>
      <c r="N970" s="724">
        <v>2174</v>
      </c>
      <c r="O970" s="724">
        <v>193</v>
      </c>
      <c r="P970" s="724">
        <v>2106</v>
      </c>
      <c r="Q970" s="724">
        <v>265</v>
      </c>
      <c r="R970" s="724">
        <v>2291</v>
      </c>
      <c r="S970" s="724">
        <v>171</v>
      </c>
      <c r="T970" s="724">
        <v>2210</v>
      </c>
      <c r="U970" s="724">
        <v>151</v>
      </c>
      <c r="V970" s="724">
        <v>2105</v>
      </c>
      <c r="W970" s="724">
        <v>159</v>
      </c>
      <c r="X970" s="724">
        <v>2266</v>
      </c>
      <c r="Y970" s="724">
        <v>198</v>
      </c>
      <c r="Z970" s="590">
        <v>2341</v>
      </c>
      <c r="AA970" s="726">
        <v>217</v>
      </c>
    </row>
    <row r="971" spans="2:27" x14ac:dyDescent="0.3">
      <c r="B971" s="693" t="s">
        <v>106</v>
      </c>
      <c r="C971" s="693" t="s">
        <v>288</v>
      </c>
      <c r="D971" s="694">
        <v>1810</v>
      </c>
      <c r="E971" s="694">
        <v>137</v>
      </c>
      <c r="F971" s="694">
        <v>1928</v>
      </c>
      <c r="G971" s="695">
        <v>120</v>
      </c>
      <c r="H971" s="695">
        <v>1798</v>
      </c>
      <c r="I971" s="695">
        <v>130</v>
      </c>
      <c r="J971" s="724">
        <v>1763</v>
      </c>
      <c r="K971" s="724">
        <v>146</v>
      </c>
      <c r="L971" s="724">
        <v>1844</v>
      </c>
      <c r="M971" s="724">
        <v>151</v>
      </c>
      <c r="N971" s="724">
        <v>1903</v>
      </c>
      <c r="O971" s="724">
        <v>146</v>
      </c>
      <c r="P971" s="724">
        <v>1848</v>
      </c>
      <c r="Q971" s="724">
        <v>117</v>
      </c>
      <c r="R971" s="724">
        <v>1776</v>
      </c>
      <c r="S971" s="724">
        <v>146</v>
      </c>
      <c r="T971" s="724">
        <v>1965</v>
      </c>
      <c r="U971" s="724">
        <v>127</v>
      </c>
      <c r="V971" s="724">
        <v>1943</v>
      </c>
      <c r="W971" s="724">
        <v>136</v>
      </c>
      <c r="X971" s="724">
        <v>1942</v>
      </c>
      <c r="Y971" s="724">
        <v>109</v>
      </c>
      <c r="Z971" s="590">
        <v>1986</v>
      </c>
      <c r="AA971" s="726">
        <v>143</v>
      </c>
    </row>
    <row r="972" spans="2:27" x14ac:dyDescent="0.3">
      <c r="B972" s="693" t="s">
        <v>106</v>
      </c>
      <c r="C972" s="693" t="s">
        <v>232</v>
      </c>
      <c r="D972" s="694">
        <v>1486</v>
      </c>
      <c r="E972" s="694">
        <v>55</v>
      </c>
      <c r="F972" s="694">
        <v>1380</v>
      </c>
      <c r="G972" s="695">
        <v>80</v>
      </c>
      <c r="H972" s="695">
        <v>1428</v>
      </c>
      <c r="I972" s="695">
        <v>94</v>
      </c>
      <c r="J972" s="724">
        <v>1418</v>
      </c>
      <c r="K972" s="724">
        <v>96</v>
      </c>
      <c r="L972" s="724">
        <v>1418</v>
      </c>
      <c r="M972" s="724">
        <v>103</v>
      </c>
      <c r="N972" s="724">
        <v>1377</v>
      </c>
      <c r="O972" s="724">
        <v>113</v>
      </c>
      <c r="P972" s="724">
        <v>1418</v>
      </c>
      <c r="Q972" s="724">
        <v>119</v>
      </c>
      <c r="R972" s="724">
        <v>1476</v>
      </c>
      <c r="S972" s="724">
        <v>71</v>
      </c>
      <c r="T972" s="724">
        <v>1435</v>
      </c>
      <c r="U972" s="724">
        <v>97</v>
      </c>
      <c r="V972" s="724">
        <v>1505</v>
      </c>
      <c r="W972" s="724">
        <v>98</v>
      </c>
      <c r="X972" s="724">
        <v>1590</v>
      </c>
      <c r="Y972" s="724">
        <v>96</v>
      </c>
      <c r="Z972" s="590">
        <v>1577</v>
      </c>
      <c r="AA972" s="726">
        <v>87</v>
      </c>
    </row>
    <row r="973" spans="2:27" x14ac:dyDescent="0.3">
      <c r="B973" s="693" t="s">
        <v>106</v>
      </c>
      <c r="C973" s="693" t="s">
        <v>325</v>
      </c>
      <c r="D973" s="694">
        <v>60</v>
      </c>
      <c r="E973" s="694">
        <v>0</v>
      </c>
      <c r="F973" s="694">
        <v>86</v>
      </c>
      <c r="G973" s="695">
        <v>0</v>
      </c>
      <c r="H973" s="695">
        <v>88</v>
      </c>
      <c r="I973" s="695">
        <v>0</v>
      </c>
      <c r="J973" s="724">
        <v>72</v>
      </c>
      <c r="K973" s="724">
        <v>0</v>
      </c>
      <c r="L973" s="724">
        <v>38</v>
      </c>
      <c r="M973" s="724">
        <v>0</v>
      </c>
      <c r="N973" s="724">
        <v>50</v>
      </c>
      <c r="O973" s="724">
        <v>0</v>
      </c>
      <c r="P973" s="724">
        <v>79</v>
      </c>
      <c r="Q973" s="724">
        <v>0</v>
      </c>
      <c r="R973" s="724">
        <v>73</v>
      </c>
      <c r="S973" s="724">
        <v>0</v>
      </c>
      <c r="T973" s="724">
        <v>61</v>
      </c>
      <c r="U973" s="724">
        <v>0</v>
      </c>
      <c r="V973" s="724">
        <v>37</v>
      </c>
      <c r="W973" s="724">
        <v>0</v>
      </c>
      <c r="X973" s="724">
        <v>19</v>
      </c>
      <c r="Y973" s="724">
        <v>0</v>
      </c>
      <c r="Z973" s="590">
        <v>57</v>
      </c>
      <c r="AA973" s="726">
        <v>0</v>
      </c>
    </row>
    <row r="974" spans="2:27" x14ac:dyDescent="0.3">
      <c r="B974" s="693" t="s">
        <v>106</v>
      </c>
      <c r="C974" s="693" t="s">
        <v>326</v>
      </c>
      <c r="D974" s="694">
        <v>41</v>
      </c>
      <c r="E974" s="694">
        <v>0</v>
      </c>
      <c r="F974" s="694">
        <v>66</v>
      </c>
      <c r="G974" s="695">
        <v>0</v>
      </c>
      <c r="H974" s="695">
        <v>102</v>
      </c>
      <c r="I974" s="695">
        <v>0</v>
      </c>
      <c r="J974" s="724">
        <v>112</v>
      </c>
      <c r="K974" s="724">
        <v>0</v>
      </c>
      <c r="L974" s="724">
        <v>74</v>
      </c>
      <c r="M974" s="724">
        <v>0</v>
      </c>
      <c r="N974" s="724">
        <v>82</v>
      </c>
      <c r="O974" s="724">
        <v>0</v>
      </c>
      <c r="P974" s="724">
        <v>78</v>
      </c>
      <c r="Q974" s="724">
        <v>0</v>
      </c>
      <c r="R974" s="724">
        <v>57</v>
      </c>
      <c r="S974" s="724">
        <v>0</v>
      </c>
      <c r="T974" s="724">
        <v>63</v>
      </c>
      <c r="U974" s="724">
        <v>0</v>
      </c>
      <c r="V974" s="724">
        <v>37</v>
      </c>
      <c r="W974" s="724">
        <v>0</v>
      </c>
      <c r="X974" s="724">
        <v>38</v>
      </c>
      <c r="Y974" s="724">
        <v>0</v>
      </c>
      <c r="Z974" s="590">
        <v>51</v>
      </c>
      <c r="AA974" s="726">
        <v>0</v>
      </c>
    </row>
    <row r="975" spans="2:27" x14ac:dyDescent="0.3">
      <c r="B975" s="693" t="s">
        <v>106</v>
      </c>
      <c r="C975" s="693" t="s">
        <v>289</v>
      </c>
      <c r="D975" s="694">
        <v>212</v>
      </c>
      <c r="E975" s="694">
        <v>18</v>
      </c>
      <c r="F975" s="694">
        <v>292</v>
      </c>
      <c r="G975" s="695">
        <v>142</v>
      </c>
      <c r="H975" s="695">
        <v>379</v>
      </c>
      <c r="I975" s="695">
        <v>180</v>
      </c>
      <c r="J975" s="724">
        <v>404</v>
      </c>
      <c r="K975" s="724">
        <v>19</v>
      </c>
      <c r="L975" s="724">
        <v>3</v>
      </c>
      <c r="M975" s="724">
        <v>66</v>
      </c>
      <c r="N975" s="724">
        <v>58</v>
      </c>
      <c r="O975" s="724">
        <v>0</v>
      </c>
      <c r="P975" s="724">
        <v>36</v>
      </c>
      <c r="Q975" s="724">
        <v>0</v>
      </c>
      <c r="R975" s="724">
        <v>57</v>
      </c>
      <c r="S975" s="724">
        <v>0</v>
      </c>
      <c r="T975" s="724">
        <v>57</v>
      </c>
      <c r="U975" s="724">
        <v>0</v>
      </c>
      <c r="V975" s="724">
        <v>91</v>
      </c>
      <c r="W975" s="724">
        <v>0</v>
      </c>
      <c r="X975" s="724">
        <v>76</v>
      </c>
      <c r="Y975" s="724">
        <v>0</v>
      </c>
      <c r="Z975" s="590">
        <v>19</v>
      </c>
      <c r="AA975" s="726">
        <v>0</v>
      </c>
    </row>
    <row r="976" spans="2:27" x14ac:dyDescent="0.3">
      <c r="B976" s="693" t="s">
        <v>106</v>
      </c>
      <c r="C976" s="693" t="s">
        <v>290</v>
      </c>
      <c r="D976" s="694">
        <v>453</v>
      </c>
      <c r="E976" s="694">
        <v>113</v>
      </c>
      <c r="F976" s="694">
        <v>510</v>
      </c>
      <c r="G976" s="695">
        <v>26</v>
      </c>
      <c r="H976" s="695">
        <v>279</v>
      </c>
      <c r="I976" s="695">
        <v>127</v>
      </c>
      <c r="J976" s="724">
        <v>352</v>
      </c>
      <c r="K976" s="724">
        <v>88</v>
      </c>
      <c r="L976" s="724">
        <v>46</v>
      </c>
      <c r="M976" s="724">
        <v>18</v>
      </c>
      <c r="N976" s="724">
        <v>203</v>
      </c>
      <c r="O976" s="724">
        <v>0</v>
      </c>
      <c r="P976" s="724">
        <v>87</v>
      </c>
      <c r="Q976" s="724">
        <v>0</v>
      </c>
      <c r="R976" s="724">
        <v>95</v>
      </c>
      <c r="S976" s="724">
        <v>0</v>
      </c>
      <c r="T976" s="724">
        <v>104</v>
      </c>
      <c r="U976" s="724">
        <v>0</v>
      </c>
      <c r="V976" s="724">
        <v>109</v>
      </c>
      <c r="W976" s="724">
        <v>0</v>
      </c>
      <c r="X976" s="724">
        <v>173</v>
      </c>
      <c r="Y976" s="724">
        <v>0</v>
      </c>
      <c r="Z976" s="590">
        <v>120</v>
      </c>
      <c r="AA976" s="726">
        <v>0</v>
      </c>
    </row>
    <row r="977" spans="2:27" x14ac:dyDescent="0.3">
      <c r="B977" s="693" t="s">
        <v>106</v>
      </c>
      <c r="C977" s="693" t="s">
        <v>291</v>
      </c>
      <c r="D977" s="694">
        <v>867</v>
      </c>
      <c r="E977" s="694">
        <v>201</v>
      </c>
      <c r="F977" s="694">
        <v>1117</v>
      </c>
      <c r="G977" s="695">
        <v>133</v>
      </c>
      <c r="H977" s="695">
        <v>1223</v>
      </c>
      <c r="I977" s="695">
        <v>66</v>
      </c>
      <c r="J977" s="724">
        <v>1125</v>
      </c>
      <c r="K977" s="724">
        <v>144</v>
      </c>
      <c r="L977" s="724">
        <v>665</v>
      </c>
      <c r="M977" s="724">
        <v>21</v>
      </c>
      <c r="N977" s="724">
        <v>803</v>
      </c>
      <c r="O977" s="724">
        <v>0</v>
      </c>
      <c r="P977" s="724">
        <v>699</v>
      </c>
      <c r="Q977" s="724">
        <v>0</v>
      </c>
      <c r="R977" s="724">
        <v>897</v>
      </c>
      <c r="S977" s="724">
        <v>0</v>
      </c>
      <c r="T977" s="724">
        <v>719</v>
      </c>
      <c r="U977" s="724">
        <v>0</v>
      </c>
      <c r="V977" s="724">
        <v>802</v>
      </c>
      <c r="W977" s="724">
        <v>0</v>
      </c>
      <c r="X977" s="724">
        <v>651</v>
      </c>
      <c r="Y977" s="724">
        <v>4</v>
      </c>
      <c r="Z977" s="590">
        <v>541</v>
      </c>
      <c r="AA977" s="726">
        <v>2</v>
      </c>
    </row>
    <row r="978" spans="2:27" x14ac:dyDescent="0.3">
      <c r="B978" s="693" t="s">
        <v>106</v>
      </c>
      <c r="C978" s="693" t="s">
        <v>292</v>
      </c>
      <c r="D978" s="694">
        <v>1037</v>
      </c>
      <c r="E978" s="694">
        <v>145</v>
      </c>
      <c r="F978" s="694">
        <v>1501</v>
      </c>
      <c r="G978" s="695">
        <v>185</v>
      </c>
      <c r="H978" s="695">
        <v>1330</v>
      </c>
      <c r="I978" s="695">
        <v>123</v>
      </c>
      <c r="J978" s="724">
        <v>1237</v>
      </c>
      <c r="K978" s="724">
        <v>110</v>
      </c>
      <c r="L978" s="724">
        <v>1030</v>
      </c>
      <c r="M978" s="724">
        <v>44</v>
      </c>
      <c r="N978" s="724">
        <v>1235</v>
      </c>
      <c r="O978" s="724">
        <v>0</v>
      </c>
      <c r="P978" s="724">
        <v>1156</v>
      </c>
      <c r="Q978" s="724">
        <v>0</v>
      </c>
      <c r="R978" s="724">
        <v>1191</v>
      </c>
      <c r="S978" s="724">
        <v>0</v>
      </c>
      <c r="T978" s="724">
        <v>1059</v>
      </c>
      <c r="U978" s="724">
        <v>19</v>
      </c>
      <c r="V978" s="724">
        <v>1048</v>
      </c>
      <c r="W978" s="724">
        <v>5</v>
      </c>
      <c r="X978" s="724">
        <v>884</v>
      </c>
      <c r="Y978" s="724">
        <v>18</v>
      </c>
      <c r="Z978" s="590">
        <v>794</v>
      </c>
      <c r="AA978" s="726">
        <v>21</v>
      </c>
    </row>
    <row r="979" spans="2:27" x14ac:dyDescent="0.3">
      <c r="B979" s="693" t="s">
        <v>106</v>
      </c>
      <c r="C979" s="693" t="s">
        <v>293</v>
      </c>
      <c r="D979" s="694">
        <v>558</v>
      </c>
      <c r="E979" s="694">
        <v>25</v>
      </c>
      <c r="F979" s="694">
        <v>895</v>
      </c>
      <c r="G979" s="695">
        <v>124</v>
      </c>
      <c r="H979" s="695">
        <v>774</v>
      </c>
      <c r="I979" s="695">
        <v>115</v>
      </c>
      <c r="J979" s="724">
        <v>578</v>
      </c>
      <c r="K979" s="724">
        <v>0</v>
      </c>
      <c r="L979" s="724">
        <v>776</v>
      </c>
      <c r="M979" s="724">
        <v>43</v>
      </c>
      <c r="N979" s="724">
        <v>913</v>
      </c>
      <c r="O979" s="724">
        <v>0</v>
      </c>
      <c r="P979" s="724">
        <v>500</v>
      </c>
      <c r="Q979" s="724">
        <v>0</v>
      </c>
      <c r="R979" s="724">
        <v>901</v>
      </c>
      <c r="S979" s="724">
        <v>0</v>
      </c>
      <c r="T979" s="724">
        <v>823</v>
      </c>
      <c r="U979" s="724">
        <v>10</v>
      </c>
      <c r="V979" s="724">
        <v>733</v>
      </c>
      <c r="W979" s="724">
        <v>88</v>
      </c>
      <c r="X979" s="724">
        <v>449</v>
      </c>
      <c r="Y979" s="724">
        <v>41</v>
      </c>
      <c r="Z979" s="590">
        <v>505</v>
      </c>
      <c r="AA979" s="726">
        <v>66</v>
      </c>
    </row>
    <row r="980" spans="2:27" x14ac:dyDescent="0.3">
      <c r="B980" s="693" t="s">
        <v>106</v>
      </c>
      <c r="C980" s="693" t="s">
        <v>294</v>
      </c>
      <c r="D980" s="694">
        <v>961</v>
      </c>
      <c r="E980" s="694">
        <v>0</v>
      </c>
      <c r="F980" s="694">
        <v>1055</v>
      </c>
      <c r="G980" s="695">
        <v>0</v>
      </c>
      <c r="H980" s="695">
        <v>1255</v>
      </c>
      <c r="I980" s="695">
        <v>17</v>
      </c>
      <c r="J980" s="724">
        <v>1424</v>
      </c>
      <c r="K980" s="724">
        <v>48</v>
      </c>
      <c r="L980" s="724">
        <v>1254</v>
      </c>
      <c r="M980" s="724">
        <v>131</v>
      </c>
      <c r="N980" s="724">
        <v>2272</v>
      </c>
      <c r="O980" s="724">
        <v>0</v>
      </c>
      <c r="P980" s="724">
        <v>3163</v>
      </c>
      <c r="Q980" s="724">
        <v>0</v>
      </c>
      <c r="R980" s="724">
        <v>4144</v>
      </c>
      <c r="S980" s="724">
        <v>0</v>
      </c>
      <c r="T980" s="724">
        <v>3201</v>
      </c>
      <c r="U980" s="724">
        <v>383</v>
      </c>
      <c r="V980" s="724">
        <v>4539</v>
      </c>
      <c r="W980" s="724">
        <v>87</v>
      </c>
      <c r="X980" s="724">
        <v>2875</v>
      </c>
      <c r="Y980" s="724">
        <v>300</v>
      </c>
      <c r="Z980" s="590">
        <v>1272</v>
      </c>
      <c r="AA980" s="726">
        <v>109</v>
      </c>
    </row>
    <row r="981" spans="2:27" x14ac:dyDescent="0.3">
      <c r="B981" s="693" t="s">
        <v>106</v>
      </c>
      <c r="C981" s="693" t="s">
        <v>327</v>
      </c>
      <c r="D981" s="694">
        <v>116</v>
      </c>
      <c r="E981" s="694">
        <v>26</v>
      </c>
      <c r="F981" s="694">
        <v>174</v>
      </c>
      <c r="G981" s="695">
        <v>12</v>
      </c>
      <c r="H981" s="695">
        <v>223</v>
      </c>
      <c r="I981" s="695">
        <v>1</v>
      </c>
      <c r="J981" s="724">
        <v>138</v>
      </c>
      <c r="K981" s="724">
        <v>28</v>
      </c>
      <c r="L981" s="724">
        <v>105</v>
      </c>
      <c r="M981" s="724">
        <v>17</v>
      </c>
      <c r="N981" s="724">
        <v>146</v>
      </c>
      <c r="O981" s="724">
        <v>37</v>
      </c>
      <c r="P981" s="724">
        <v>112</v>
      </c>
      <c r="Q981" s="724">
        <v>21</v>
      </c>
      <c r="R981" s="724">
        <v>202</v>
      </c>
      <c r="S981" s="724">
        <v>0</v>
      </c>
      <c r="T981" s="724">
        <v>222</v>
      </c>
      <c r="U981" s="724">
        <v>0</v>
      </c>
      <c r="V981" s="724">
        <v>228</v>
      </c>
      <c r="W981" s="724">
        <v>0</v>
      </c>
      <c r="X981" s="724">
        <v>239</v>
      </c>
      <c r="Y981" s="724">
        <v>0</v>
      </c>
      <c r="Z981" s="590">
        <v>284</v>
      </c>
      <c r="AA981" s="726">
        <v>0</v>
      </c>
    </row>
    <row r="982" spans="2:27" x14ac:dyDescent="0.3">
      <c r="B982" s="693" t="s">
        <v>107</v>
      </c>
      <c r="C982" s="693" t="s">
        <v>223</v>
      </c>
      <c r="D982" s="694">
        <v>934</v>
      </c>
      <c r="E982" s="694">
        <v>32</v>
      </c>
      <c r="F982" s="694">
        <v>857</v>
      </c>
      <c r="G982" s="695">
        <v>33</v>
      </c>
      <c r="H982" s="695">
        <v>917</v>
      </c>
      <c r="I982" s="695">
        <v>25</v>
      </c>
      <c r="J982" s="724">
        <v>969</v>
      </c>
      <c r="K982" s="724">
        <v>28</v>
      </c>
      <c r="L982" s="724">
        <v>796</v>
      </c>
      <c r="M982" s="724">
        <v>19</v>
      </c>
      <c r="N982" s="724">
        <v>953</v>
      </c>
      <c r="O982" s="724">
        <v>9</v>
      </c>
      <c r="P982" s="724">
        <v>981</v>
      </c>
      <c r="Q982" s="724">
        <v>17</v>
      </c>
      <c r="R982" s="724">
        <v>881</v>
      </c>
      <c r="S982" s="724">
        <v>19</v>
      </c>
      <c r="T982" s="724">
        <v>880</v>
      </c>
      <c r="U982" s="724">
        <v>17</v>
      </c>
      <c r="V982" s="724">
        <v>923</v>
      </c>
      <c r="W982" s="724">
        <v>45</v>
      </c>
      <c r="X982" s="724">
        <v>661</v>
      </c>
      <c r="Y982" s="724">
        <v>17</v>
      </c>
      <c r="Z982" s="590">
        <v>229</v>
      </c>
      <c r="AA982" s="726">
        <v>40</v>
      </c>
    </row>
    <row r="983" spans="2:27" x14ac:dyDescent="0.3">
      <c r="B983" s="693" t="s">
        <v>107</v>
      </c>
      <c r="C983" s="693" t="s">
        <v>286</v>
      </c>
      <c r="D983" s="694">
        <v>1323</v>
      </c>
      <c r="E983" s="694">
        <v>37</v>
      </c>
      <c r="F983" s="694">
        <v>1229</v>
      </c>
      <c r="G983" s="695">
        <v>49</v>
      </c>
      <c r="H983" s="695">
        <v>1307</v>
      </c>
      <c r="I983" s="695">
        <v>36</v>
      </c>
      <c r="J983" s="724">
        <v>1410</v>
      </c>
      <c r="K983" s="724">
        <v>43</v>
      </c>
      <c r="L983" s="724">
        <v>1194</v>
      </c>
      <c r="M983" s="724">
        <v>30</v>
      </c>
      <c r="N983" s="724">
        <v>1367</v>
      </c>
      <c r="O983" s="724">
        <v>35</v>
      </c>
      <c r="P983" s="724">
        <v>1501</v>
      </c>
      <c r="Q983" s="724">
        <v>37</v>
      </c>
      <c r="R983" s="724">
        <v>1433</v>
      </c>
      <c r="S983" s="724">
        <v>29</v>
      </c>
      <c r="T983" s="724">
        <v>1357</v>
      </c>
      <c r="U983" s="724">
        <v>29</v>
      </c>
      <c r="V983" s="724">
        <v>1401</v>
      </c>
      <c r="W983" s="724">
        <v>38</v>
      </c>
      <c r="X983" s="724">
        <v>1288</v>
      </c>
      <c r="Y983" s="724">
        <v>37</v>
      </c>
      <c r="Z983" s="590">
        <v>735</v>
      </c>
      <c r="AA983" s="726">
        <v>44</v>
      </c>
    </row>
    <row r="984" spans="2:27" x14ac:dyDescent="0.3">
      <c r="B984" s="693" t="s">
        <v>107</v>
      </c>
      <c r="C984" s="693" t="s">
        <v>255</v>
      </c>
      <c r="D984" s="694">
        <v>3257</v>
      </c>
      <c r="E984" s="694">
        <v>141</v>
      </c>
      <c r="F984" s="694">
        <v>2988</v>
      </c>
      <c r="G984" s="695">
        <v>125</v>
      </c>
      <c r="H984" s="695">
        <v>3438</v>
      </c>
      <c r="I984" s="695">
        <v>154</v>
      </c>
      <c r="J984" s="724">
        <v>3432</v>
      </c>
      <c r="K984" s="724">
        <v>180</v>
      </c>
      <c r="L984" s="724">
        <v>3012</v>
      </c>
      <c r="M984" s="724">
        <v>165</v>
      </c>
      <c r="N984" s="724">
        <v>3262</v>
      </c>
      <c r="O984" s="724">
        <v>142</v>
      </c>
      <c r="P984" s="724">
        <v>3357</v>
      </c>
      <c r="Q984" s="724">
        <v>133</v>
      </c>
      <c r="R984" s="724">
        <v>3400</v>
      </c>
      <c r="S984" s="724">
        <v>136</v>
      </c>
      <c r="T984" s="724">
        <v>3408</v>
      </c>
      <c r="U984" s="724">
        <v>138</v>
      </c>
      <c r="V984" s="724">
        <v>3387</v>
      </c>
      <c r="W984" s="724">
        <v>144</v>
      </c>
      <c r="X984" s="724">
        <v>3320</v>
      </c>
      <c r="Y984" s="724">
        <v>134</v>
      </c>
      <c r="Z984" s="590">
        <v>3030</v>
      </c>
      <c r="AA984" s="726">
        <v>171</v>
      </c>
    </row>
    <row r="985" spans="2:27" x14ac:dyDescent="0.3">
      <c r="B985" s="693" t="s">
        <v>107</v>
      </c>
      <c r="C985" s="693" t="s">
        <v>224</v>
      </c>
      <c r="D985" s="694">
        <v>3889</v>
      </c>
      <c r="E985" s="694">
        <v>184</v>
      </c>
      <c r="F985" s="694">
        <v>3850</v>
      </c>
      <c r="G985" s="695">
        <v>142</v>
      </c>
      <c r="H985" s="695">
        <v>3591</v>
      </c>
      <c r="I985" s="695">
        <v>154</v>
      </c>
      <c r="J985" s="724">
        <v>3916</v>
      </c>
      <c r="K985" s="724">
        <v>163</v>
      </c>
      <c r="L985" s="724">
        <v>3760</v>
      </c>
      <c r="M985" s="724">
        <v>174</v>
      </c>
      <c r="N985" s="724">
        <v>3665</v>
      </c>
      <c r="O985" s="724">
        <v>194</v>
      </c>
      <c r="P985" s="724">
        <v>3785</v>
      </c>
      <c r="Q985" s="724">
        <v>166</v>
      </c>
      <c r="R985" s="724">
        <v>3695</v>
      </c>
      <c r="S985" s="724">
        <v>146</v>
      </c>
      <c r="T985" s="724">
        <v>3726</v>
      </c>
      <c r="U985" s="724">
        <v>169</v>
      </c>
      <c r="V985" s="724">
        <v>3922</v>
      </c>
      <c r="W985" s="724">
        <v>173</v>
      </c>
      <c r="X985" s="724">
        <v>3908</v>
      </c>
      <c r="Y985" s="724">
        <v>179</v>
      </c>
      <c r="Z985" s="590">
        <v>3638</v>
      </c>
      <c r="AA985" s="726">
        <v>143</v>
      </c>
    </row>
    <row r="986" spans="2:27" x14ac:dyDescent="0.3">
      <c r="B986" s="693" t="s">
        <v>107</v>
      </c>
      <c r="C986" s="693" t="s">
        <v>225</v>
      </c>
      <c r="D986" s="694">
        <v>3687</v>
      </c>
      <c r="E986" s="694">
        <v>162</v>
      </c>
      <c r="F986" s="694">
        <v>3821</v>
      </c>
      <c r="G986" s="695">
        <v>190</v>
      </c>
      <c r="H986" s="695">
        <v>3805</v>
      </c>
      <c r="I986" s="695">
        <v>142</v>
      </c>
      <c r="J986" s="724">
        <v>3648</v>
      </c>
      <c r="K986" s="724">
        <v>152</v>
      </c>
      <c r="L986" s="724">
        <v>3684</v>
      </c>
      <c r="M986" s="724">
        <v>165</v>
      </c>
      <c r="N986" s="724">
        <v>3778</v>
      </c>
      <c r="O986" s="724">
        <v>165</v>
      </c>
      <c r="P986" s="724">
        <v>3624</v>
      </c>
      <c r="Q986" s="724">
        <v>183</v>
      </c>
      <c r="R986" s="724">
        <v>3685</v>
      </c>
      <c r="S986" s="724">
        <v>175</v>
      </c>
      <c r="T986" s="724">
        <v>3776</v>
      </c>
      <c r="U986" s="724">
        <v>142</v>
      </c>
      <c r="V986" s="724">
        <v>3723</v>
      </c>
      <c r="W986" s="724">
        <v>171</v>
      </c>
      <c r="X986" s="724">
        <v>3783</v>
      </c>
      <c r="Y986" s="724">
        <v>184</v>
      </c>
      <c r="Z986" s="590">
        <v>3644</v>
      </c>
      <c r="AA986" s="726">
        <v>162</v>
      </c>
    </row>
    <row r="987" spans="2:27" x14ac:dyDescent="0.3">
      <c r="B987" s="693" t="s">
        <v>107</v>
      </c>
      <c r="C987" s="693" t="s">
        <v>226</v>
      </c>
      <c r="D987" s="694">
        <v>3713</v>
      </c>
      <c r="E987" s="694">
        <v>173</v>
      </c>
      <c r="F987" s="694">
        <v>3747</v>
      </c>
      <c r="G987" s="695">
        <v>160</v>
      </c>
      <c r="H987" s="695">
        <v>3980</v>
      </c>
      <c r="I987" s="695">
        <v>182</v>
      </c>
      <c r="J987" s="724">
        <v>3849</v>
      </c>
      <c r="K987" s="724">
        <v>145</v>
      </c>
      <c r="L987" s="724">
        <v>3569</v>
      </c>
      <c r="M987" s="724">
        <v>166</v>
      </c>
      <c r="N987" s="724">
        <v>3855</v>
      </c>
      <c r="O987" s="724">
        <v>171</v>
      </c>
      <c r="P987" s="724">
        <v>4012</v>
      </c>
      <c r="Q987" s="724">
        <v>187</v>
      </c>
      <c r="R987" s="724">
        <v>3729</v>
      </c>
      <c r="S987" s="724">
        <v>179</v>
      </c>
      <c r="T987" s="724">
        <v>3797</v>
      </c>
      <c r="U987" s="724">
        <v>184</v>
      </c>
      <c r="V987" s="724">
        <v>3818</v>
      </c>
      <c r="W987" s="724">
        <v>166</v>
      </c>
      <c r="X987" s="724">
        <v>3744</v>
      </c>
      <c r="Y987" s="724">
        <v>169</v>
      </c>
      <c r="Z987" s="590">
        <v>3755</v>
      </c>
      <c r="AA987" s="726">
        <v>186</v>
      </c>
    </row>
    <row r="988" spans="2:27" x14ac:dyDescent="0.3">
      <c r="B988" s="693" t="s">
        <v>107</v>
      </c>
      <c r="C988" s="693" t="s">
        <v>227</v>
      </c>
      <c r="D988" s="694">
        <v>3980</v>
      </c>
      <c r="E988" s="694">
        <v>145</v>
      </c>
      <c r="F988" s="694">
        <v>3777</v>
      </c>
      <c r="G988" s="695">
        <v>162</v>
      </c>
      <c r="H988" s="695">
        <v>3801</v>
      </c>
      <c r="I988" s="695">
        <v>141</v>
      </c>
      <c r="J988" s="724">
        <v>3917</v>
      </c>
      <c r="K988" s="724">
        <v>181</v>
      </c>
      <c r="L988" s="724">
        <v>3800</v>
      </c>
      <c r="M988" s="724">
        <v>152</v>
      </c>
      <c r="N988" s="724">
        <v>3605</v>
      </c>
      <c r="O988" s="724">
        <v>155</v>
      </c>
      <c r="P988" s="724">
        <v>3791</v>
      </c>
      <c r="Q988" s="724">
        <v>170</v>
      </c>
      <c r="R988" s="724">
        <v>3857</v>
      </c>
      <c r="S988" s="724">
        <v>194</v>
      </c>
      <c r="T988" s="724">
        <v>3762</v>
      </c>
      <c r="U988" s="724">
        <v>177</v>
      </c>
      <c r="V988" s="724">
        <v>3837</v>
      </c>
      <c r="W988" s="724">
        <v>180</v>
      </c>
      <c r="X988" s="724">
        <v>3778</v>
      </c>
      <c r="Y988" s="724">
        <v>158</v>
      </c>
      <c r="Z988" s="590">
        <v>3699</v>
      </c>
      <c r="AA988" s="726">
        <v>173</v>
      </c>
    </row>
    <row r="989" spans="2:27" x14ac:dyDescent="0.3">
      <c r="B989" s="693" t="s">
        <v>107</v>
      </c>
      <c r="C989" s="693" t="s">
        <v>228</v>
      </c>
      <c r="D989" s="694">
        <v>3757</v>
      </c>
      <c r="E989" s="694">
        <v>173</v>
      </c>
      <c r="F989" s="694">
        <v>3945</v>
      </c>
      <c r="G989" s="695">
        <v>153</v>
      </c>
      <c r="H989" s="695">
        <v>3630</v>
      </c>
      <c r="I989" s="695">
        <v>165</v>
      </c>
      <c r="J989" s="724">
        <v>3643</v>
      </c>
      <c r="K989" s="724">
        <v>162</v>
      </c>
      <c r="L989" s="724">
        <v>3707</v>
      </c>
      <c r="M989" s="724">
        <v>175</v>
      </c>
      <c r="N989" s="724">
        <v>3811</v>
      </c>
      <c r="O989" s="724">
        <v>158</v>
      </c>
      <c r="P989" s="724">
        <v>3622</v>
      </c>
      <c r="Q989" s="724">
        <v>145</v>
      </c>
      <c r="R989" s="724">
        <v>3766</v>
      </c>
      <c r="S989" s="724">
        <v>169</v>
      </c>
      <c r="T989" s="724">
        <v>3862</v>
      </c>
      <c r="U989" s="724">
        <v>193</v>
      </c>
      <c r="V989" s="724">
        <v>3862</v>
      </c>
      <c r="W989" s="724">
        <v>188</v>
      </c>
      <c r="X989" s="724">
        <v>3828</v>
      </c>
      <c r="Y989" s="724">
        <v>187</v>
      </c>
      <c r="Z989" s="590">
        <v>3727</v>
      </c>
      <c r="AA989" s="726">
        <v>156</v>
      </c>
    </row>
    <row r="990" spans="2:27" x14ac:dyDescent="0.3">
      <c r="B990" s="693" t="s">
        <v>107</v>
      </c>
      <c r="C990" s="693" t="s">
        <v>229</v>
      </c>
      <c r="D990" s="694">
        <v>4065</v>
      </c>
      <c r="E990" s="694">
        <v>151</v>
      </c>
      <c r="F990" s="694">
        <v>4232</v>
      </c>
      <c r="G990" s="695">
        <v>148</v>
      </c>
      <c r="H990" s="695">
        <v>4371</v>
      </c>
      <c r="I990" s="695">
        <v>147</v>
      </c>
      <c r="J990" s="724">
        <v>4161</v>
      </c>
      <c r="K990" s="724">
        <v>177</v>
      </c>
      <c r="L990" s="724">
        <v>4137</v>
      </c>
      <c r="M990" s="724">
        <v>158</v>
      </c>
      <c r="N990" s="724">
        <v>4231</v>
      </c>
      <c r="O990" s="724">
        <v>175</v>
      </c>
      <c r="P990" s="724">
        <v>4325</v>
      </c>
      <c r="Q990" s="724">
        <v>176</v>
      </c>
      <c r="R990" s="724">
        <v>4008</v>
      </c>
      <c r="S990" s="724">
        <v>164</v>
      </c>
      <c r="T990" s="724">
        <v>4252</v>
      </c>
      <c r="U990" s="724">
        <v>183</v>
      </c>
      <c r="V990" s="724">
        <v>4314</v>
      </c>
      <c r="W990" s="724">
        <v>209</v>
      </c>
      <c r="X990" s="724">
        <v>4416</v>
      </c>
      <c r="Y990" s="724">
        <v>200</v>
      </c>
      <c r="Z990" s="590">
        <v>4076</v>
      </c>
      <c r="AA990" s="726">
        <v>197</v>
      </c>
    </row>
    <row r="991" spans="2:27" x14ac:dyDescent="0.3">
      <c r="B991" s="693" t="s">
        <v>107</v>
      </c>
      <c r="C991" s="693" t="s">
        <v>287</v>
      </c>
      <c r="D991" s="694">
        <v>3982</v>
      </c>
      <c r="E991" s="694">
        <v>138</v>
      </c>
      <c r="F991" s="694">
        <v>3718</v>
      </c>
      <c r="G991" s="695">
        <v>146</v>
      </c>
      <c r="H991" s="695">
        <v>3691</v>
      </c>
      <c r="I991" s="695">
        <v>137</v>
      </c>
      <c r="J991" s="724">
        <v>3883</v>
      </c>
      <c r="K991" s="724">
        <v>131</v>
      </c>
      <c r="L991" s="724">
        <v>3749</v>
      </c>
      <c r="M991" s="724">
        <v>164</v>
      </c>
      <c r="N991" s="724">
        <v>3837</v>
      </c>
      <c r="O991" s="724">
        <v>136</v>
      </c>
      <c r="P991" s="724">
        <v>3910</v>
      </c>
      <c r="Q991" s="724">
        <v>152</v>
      </c>
      <c r="R991" s="724">
        <v>3954</v>
      </c>
      <c r="S991" s="724">
        <v>173</v>
      </c>
      <c r="T991" s="724">
        <v>3738</v>
      </c>
      <c r="U991" s="724">
        <v>159</v>
      </c>
      <c r="V991" s="724">
        <v>3938</v>
      </c>
      <c r="W991" s="724">
        <v>174</v>
      </c>
      <c r="X991" s="724">
        <v>3977</v>
      </c>
      <c r="Y991" s="724">
        <v>191</v>
      </c>
      <c r="Z991" s="590">
        <v>4053</v>
      </c>
      <c r="AA991" s="726">
        <v>189</v>
      </c>
    </row>
    <row r="992" spans="2:27" x14ac:dyDescent="0.3">
      <c r="B992" s="693" t="s">
        <v>107</v>
      </c>
      <c r="C992" s="693" t="s">
        <v>230</v>
      </c>
      <c r="D992" s="694">
        <v>3928</v>
      </c>
      <c r="E992" s="694">
        <v>106</v>
      </c>
      <c r="F992" s="694">
        <v>3822</v>
      </c>
      <c r="G992" s="695">
        <v>114</v>
      </c>
      <c r="H992" s="695">
        <v>3471</v>
      </c>
      <c r="I992" s="695">
        <v>133</v>
      </c>
      <c r="J992" s="724">
        <v>3477</v>
      </c>
      <c r="K992" s="724">
        <v>142</v>
      </c>
      <c r="L992" s="724">
        <v>3501</v>
      </c>
      <c r="M992" s="724">
        <v>122</v>
      </c>
      <c r="N992" s="724">
        <v>3500</v>
      </c>
      <c r="O992" s="724">
        <v>147</v>
      </c>
      <c r="P992" s="724">
        <v>3561</v>
      </c>
      <c r="Q992" s="724">
        <v>130</v>
      </c>
      <c r="R992" s="724">
        <v>3606</v>
      </c>
      <c r="S992" s="724">
        <v>158</v>
      </c>
      <c r="T992" s="724">
        <v>3680</v>
      </c>
      <c r="U992" s="724">
        <v>176</v>
      </c>
      <c r="V992" s="724">
        <v>3531</v>
      </c>
      <c r="W992" s="724">
        <v>136</v>
      </c>
      <c r="X992" s="724">
        <v>3652</v>
      </c>
      <c r="Y992" s="724">
        <v>145</v>
      </c>
      <c r="Z992" s="590">
        <v>3711</v>
      </c>
      <c r="AA992" s="726">
        <v>165</v>
      </c>
    </row>
    <row r="993" spans="2:27" x14ac:dyDescent="0.3">
      <c r="B993" s="693" t="s">
        <v>107</v>
      </c>
      <c r="C993" s="693" t="s">
        <v>231</v>
      </c>
      <c r="D993" s="694">
        <v>3583</v>
      </c>
      <c r="E993" s="694">
        <v>110</v>
      </c>
      <c r="F993" s="694">
        <v>3453</v>
      </c>
      <c r="G993" s="695">
        <v>99</v>
      </c>
      <c r="H993" s="695">
        <v>3256</v>
      </c>
      <c r="I993" s="695">
        <v>111</v>
      </c>
      <c r="J993" s="724">
        <v>2990</v>
      </c>
      <c r="K993" s="724">
        <v>108</v>
      </c>
      <c r="L993" s="724">
        <v>3109</v>
      </c>
      <c r="M993" s="724">
        <v>123</v>
      </c>
      <c r="N993" s="724">
        <v>3115</v>
      </c>
      <c r="O993" s="724">
        <v>107</v>
      </c>
      <c r="P993" s="724">
        <v>3105</v>
      </c>
      <c r="Q993" s="724">
        <v>130</v>
      </c>
      <c r="R993" s="724">
        <v>3190</v>
      </c>
      <c r="S993" s="724">
        <v>124</v>
      </c>
      <c r="T993" s="724">
        <v>3207</v>
      </c>
      <c r="U993" s="724">
        <v>150</v>
      </c>
      <c r="V993" s="724">
        <v>3320</v>
      </c>
      <c r="W993" s="724">
        <v>144</v>
      </c>
      <c r="X993" s="724">
        <v>3180</v>
      </c>
      <c r="Y993" s="724">
        <v>113</v>
      </c>
      <c r="Z993" s="590">
        <v>3427</v>
      </c>
      <c r="AA993" s="726">
        <v>118</v>
      </c>
    </row>
    <row r="994" spans="2:27" x14ac:dyDescent="0.3">
      <c r="B994" s="693" t="s">
        <v>107</v>
      </c>
      <c r="C994" s="693" t="s">
        <v>288</v>
      </c>
      <c r="D994" s="694">
        <v>3206</v>
      </c>
      <c r="E994" s="694">
        <v>93</v>
      </c>
      <c r="F994" s="694">
        <v>3112</v>
      </c>
      <c r="G994" s="695">
        <v>81</v>
      </c>
      <c r="H994" s="695">
        <v>2882</v>
      </c>
      <c r="I994" s="695">
        <v>77</v>
      </c>
      <c r="J994" s="724">
        <v>2974</v>
      </c>
      <c r="K994" s="724">
        <v>103</v>
      </c>
      <c r="L994" s="724">
        <v>2698</v>
      </c>
      <c r="M994" s="724">
        <v>86</v>
      </c>
      <c r="N994" s="724">
        <v>2775</v>
      </c>
      <c r="O994" s="724">
        <v>118</v>
      </c>
      <c r="P994" s="724">
        <v>2764</v>
      </c>
      <c r="Q994" s="724">
        <v>90</v>
      </c>
      <c r="R994" s="724">
        <v>2809</v>
      </c>
      <c r="S994" s="724">
        <v>137</v>
      </c>
      <c r="T994" s="724">
        <v>2982</v>
      </c>
      <c r="U994" s="724">
        <v>110</v>
      </c>
      <c r="V994" s="724">
        <v>3058</v>
      </c>
      <c r="W994" s="724">
        <v>141</v>
      </c>
      <c r="X994" s="724">
        <v>3031</v>
      </c>
      <c r="Y994" s="724">
        <v>126</v>
      </c>
      <c r="Z994" s="590">
        <v>2889</v>
      </c>
      <c r="AA994" s="726">
        <v>106</v>
      </c>
    </row>
    <row r="995" spans="2:27" x14ac:dyDescent="0.3">
      <c r="B995" s="693" t="s">
        <v>107</v>
      </c>
      <c r="C995" s="693" t="s">
        <v>232</v>
      </c>
      <c r="D995" s="694">
        <v>2700</v>
      </c>
      <c r="E995" s="694">
        <v>79</v>
      </c>
      <c r="F995" s="694">
        <v>2666</v>
      </c>
      <c r="G995" s="695">
        <v>72</v>
      </c>
      <c r="H995" s="695">
        <v>2513</v>
      </c>
      <c r="I995" s="695">
        <v>85</v>
      </c>
      <c r="J995" s="724">
        <v>2537</v>
      </c>
      <c r="K995" s="724">
        <v>64</v>
      </c>
      <c r="L995" s="724">
        <v>2527</v>
      </c>
      <c r="M995" s="724">
        <v>89</v>
      </c>
      <c r="N995" s="724">
        <v>2331</v>
      </c>
      <c r="O995" s="724">
        <v>78</v>
      </c>
      <c r="P995" s="724">
        <v>2451</v>
      </c>
      <c r="Q995" s="724">
        <v>94</v>
      </c>
      <c r="R995" s="724">
        <v>2475</v>
      </c>
      <c r="S995" s="724">
        <v>70</v>
      </c>
      <c r="T995" s="724">
        <v>2463</v>
      </c>
      <c r="U995" s="724">
        <v>110</v>
      </c>
      <c r="V995" s="724">
        <v>2668</v>
      </c>
      <c r="W995" s="724">
        <v>92</v>
      </c>
      <c r="X995" s="724">
        <v>2678</v>
      </c>
      <c r="Y995" s="724">
        <v>115</v>
      </c>
      <c r="Z995" s="590">
        <v>2746</v>
      </c>
      <c r="AA995" s="726">
        <v>113</v>
      </c>
    </row>
    <row r="996" spans="2:27" x14ac:dyDescent="0.3">
      <c r="B996" s="693" t="s">
        <v>107</v>
      </c>
      <c r="C996" s="693" t="s">
        <v>325</v>
      </c>
      <c r="D996" s="694">
        <v>40</v>
      </c>
      <c r="E996" s="694">
        <v>0</v>
      </c>
      <c r="F996" s="694">
        <v>0</v>
      </c>
      <c r="G996" s="695">
        <v>0</v>
      </c>
      <c r="H996" s="695">
        <v>0</v>
      </c>
      <c r="I996" s="695">
        <v>0</v>
      </c>
      <c r="J996" s="724">
        <v>0</v>
      </c>
      <c r="K996" s="724">
        <v>0</v>
      </c>
      <c r="L996" s="724">
        <v>0</v>
      </c>
      <c r="M996" s="724">
        <v>0</v>
      </c>
      <c r="N996" s="724">
        <v>0</v>
      </c>
      <c r="O996" s="724">
        <v>0</v>
      </c>
      <c r="P996" s="724">
        <v>0</v>
      </c>
      <c r="Q996" s="724">
        <v>0</v>
      </c>
      <c r="R996" s="724">
        <v>0</v>
      </c>
      <c r="S996" s="724">
        <v>0</v>
      </c>
      <c r="T996" s="724">
        <v>0</v>
      </c>
      <c r="U996" s="724">
        <v>0</v>
      </c>
      <c r="V996" s="724">
        <v>0</v>
      </c>
      <c r="W996" s="724">
        <v>0</v>
      </c>
      <c r="X996" s="724">
        <v>0</v>
      </c>
      <c r="Y996" s="724">
        <v>0</v>
      </c>
      <c r="Z996" s="590">
        <v>0</v>
      </c>
      <c r="AA996" s="726">
        <v>0</v>
      </c>
    </row>
    <row r="997" spans="2:27" x14ac:dyDescent="0.3">
      <c r="B997" s="693" t="s">
        <v>107</v>
      </c>
      <c r="C997" s="693" t="s">
        <v>326</v>
      </c>
      <c r="D997" s="694">
        <v>0</v>
      </c>
      <c r="E997" s="694">
        <v>0</v>
      </c>
      <c r="F997" s="694">
        <v>0</v>
      </c>
      <c r="G997" s="695">
        <v>0</v>
      </c>
      <c r="H997" s="695">
        <v>0</v>
      </c>
      <c r="I997" s="695">
        <v>0</v>
      </c>
      <c r="J997" s="724">
        <v>0</v>
      </c>
      <c r="K997" s="724">
        <v>0</v>
      </c>
      <c r="L997" s="724">
        <v>0</v>
      </c>
      <c r="M997" s="724">
        <v>0</v>
      </c>
      <c r="N997" s="724">
        <v>0</v>
      </c>
      <c r="O997" s="724">
        <v>0</v>
      </c>
      <c r="P997" s="724">
        <v>0</v>
      </c>
      <c r="Q997" s="724">
        <v>0</v>
      </c>
      <c r="R997" s="724">
        <v>0</v>
      </c>
      <c r="S997" s="724">
        <v>0</v>
      </c>
      <c r="T997" s="724">
        <v>0</v>
      </c>
      <c r="U997" s="724">
        <v>0</v>
      </c>
      <c r="V997" s="724">
        <v>0</v>
      </c>
      <c r="W997" s="724">
        <v>0</v>
      </c>
      <c r="X997" s="724">
        <v>0</v>
      </c>
      <c r="Y997" s="724">
        <v>0</v>
      </c>
      <c r="Z997" s="590">
        <v>0</v>
      </c>
      <c r="AA997" s="726">
        <v>0</v>
      </c>
    </row>
    <row r="998" spans="2:27" x14ac:dyDescent="0.3">
      <c r="B998" s="693" t="s">
        <v>107</v>
      </c>
      <c r="C998" s="693" t="s">
        <v>289</v>
      </c>
      <c r="D998" s="694">
        <v>63</v>
      </c>
      <c r="E998" s="694">
        <v>0</v>
      </c>
      <c r="F998" s="694">
        <v>111</v>
      </c>
      <c r="G998" s="695">
        <v>0</v>
      </c>
      <c r="H998" s="695">
        <v>105</v>
      </c>
      <c r="I998" s="695">
        <v>0</v>
      </c>
      <c r="J998" s="724">
        <v>232</v>
      </c>
      <c r="K998" s="724">
        <v>0</v>
      </c>
      <c r="L998" s="724">
        <v>369</v>
      </c>
      <c r="M998" s="724">
        <v>0</v>
      </c>
      <c r="N998" s="724">
        <v>2</v>
      </c>
      <c r="O998" s="724">
        <v>0</v>
      </c>
      <c r="P998" s="724">
        <v>12</v>
      </c>
      <c r="Q998" s="724">
        <v>0</v>
      </c>
      <c r="R998" s="724">
        <v>12</v>
      </c>
      <c r="S998" s="724">
        <v>0</v>
      </c>
      <c r="T998" s="724">
        <v>11</v>
      </c>
      <c r="U998" s="724">
        <v>0</v>
      </c>
      <c r="V998" s="724">
        <v>13</v>
      </c>
      <c r="W998" s="724">
        <v>0</v>
      </c>
      <c r="X998" s="724">
        <v>15</v>
      </c>
      <c r="Y998" s="724">
        <v>0</v>
      </c>
      <c r="Z998" s="590">
        <v>3</v>
      </c>
      <c r="AA998" s="726">
        <v>0</v>
      </c>
    </row>
    <row r="999" spans="2:27" x14ac:dyDescent="0.3">
      <c r="B999" s="693" t="s">
        <v>107</v>
      </c>
      <c r="C999" s="693" t="s">
        <v>290</v>
      </c>
      <c r="D999" s="694">
        <v>233</v>
      </c>
      <c r="E999" s="694">
        <v>0</v>
      </c>
      <c r="F999" s="694">
        <v>251</v>
      </c>
      <c r="G999" s="695">
        <v>0</v>
      </c>
      <c r="H999" s="695">
        <v>212</v>
      </c>
      <c r="I999" s="695">
        <v>0</v>
      </c>
      <c r="J999" s="724">
        <v>199</v>
      </c>
      <c r="K999" s="724">
        <v>0</v>
      </c>
      <c r="L999" s="724">
        <v>136</v>
      </c>
      <c r="M999" s="724">
        <v>0</v>
      </c>
      <c r="N999" s="724">
        <v>70</v>
      </c>
      <c r="O999" s="724">
        <v>0</v>
      </c>
      <c r="P999" s="724">
        <v>69</v>
      </c>
      <c r="Q999" s="724">
        <v>12</v>
      </c>
      <c r="R999" s="724">
        <v>90</v>
      </c>
      <c r="S999" s="724">
        <v>10</v>
      </c>
      <c r="T999" s="724">
        <v>86</v>
      </c>
      <c r="U999" s="724">
        <v>8</v>
      </c>
      <c r="V999" s="724">
        <v>91</v>
      </c>
      <c r="W999" s="724">
        <v>3</v>
      </c>
      <c r="X999" s="724">
        <v>73</v>
      </c>
      <c r="Y999" s="724">
        <v>1</v>
      </c>
      <c r="Z999" s="590">
        <v>43</v>
      </c>
      <c r="AA999" s="726">
        <v>0</v>
      </c>
    </row>
    <row r="1000" spans="2:27" x14ac:dyDescent="0.3">
      <c r="B1000" s="693" t="s">
        <v>107</v>
      </c>
      <c r="C1000" s="693" t="s">
        <v>291</v>
      </c>
      <c r="D1000" s="694">
        <v>905</v>
      </c>
      <c r="E1000" s="694">
        <v>0</v>
      </c>
      <c r="F1000" s="694">
        <v>871</v>
      </c>
      <c r="G1000" s="695">
        <v>0</v>
      </c>
      <c r="H1000" s="695">
        <v>669</v>
      </c>
      <c r="I1000" s="695">
        <v>0</v>
      </c>
      <c r="J1000" s="724">
        <v>524</v>
      </c>
      <c r="K1000" s="724">
        <v>0</v>
      </c>
      <c r="L1000" s="724">
        <v>612</v>
      </c>
      <c r="M1000" s="724">
        <v>12</v>
      </c>
      <c r="N1000" s="724">
        <v>556</v>
      </c>
      <c r="O1000" s="724">
        <v>0</v>
      </c>
      <c r="P1000" s="724">
        <v>597</v>
      </c>
      <c r="Q1000" s="724">
        <v>26</v>
      </c>
      <c r="R1000" s="724">
        <v>560</v>
      </c>
      <c r="S1000" s="724">
        <v>33</v>
      </c>
      <c r="T1000" s="724">
        <v>525</v>
      </c>
      <c r="U1000" s="724">
        <v>16</v>
      </c>
      <c r="V1000" s="724">
        <v>591</v>
      </c>
      <c r="W1000" s="724">
        <v>21</v>
      </c>
      <c r="X1000" s="724">
        <v>600</v>
      </c>
      <c r="Y1000" s="724">
        <v>16</v>
      </c>
      <c r="Z1000" s="590">
        <v>449</v>
      </c>
      <c r="AA1000" s="726">
        <v>0</v>
      </c>
    </row>
    <row r="1001" spans="2:27" x14ac:dyDescent="0.3">
      <c r="B1001" s="693" t="s">
        <v>107</v>
      </c>
      <c r="C1001" s="693" t="s">
        <v>292</v>
      </c>
      <c r="D1001" s="694">
        <v>872</v>
      </c>
      <c r="E1001" s="694">
        <v>0</v>
      </c>
      <c r="F1001" s="694">
        <v>984</v>
      </c>
      <c r="G1001" s="695">
        <v>0</v>
      </c>
      <c r="H1001" s="695">
        <v>836</v>
      </c>
      <c r="I1001" s="695">
        <v>0</v>
      </c>
      <c r="J1001" s="724">
        <v>686</v>
      </c>
      <c r="K1001" s="724">
        <v>0</v>
      </c>
      <c r="L1001" s="724">
        <v>681</v>
      </c>
      <c r="M1001" s="724">
        <v>15</v>
      </c>
      <c r="N1001" s="724">
        <v>736</v>
      </c>
      <c r="O1001" s="724">
        <v>0</v>
      </c>
      <c r="P1001" s="724">
        <v>670</v>
      </c>
      <c r="Q1001" s="724">
        <v>9</v>
      </c>
      <c r="R1001" s="724">
        <v>802</v>
      </c>
      <c r="S1001" s="724">
        <v>10</v>
      </c>
      <c r="T1001" s="724">
        <v>744</v>
      </c>
      <c r="U1001" s="724">
        <v>14</v>
      </c>
      <c r="V1001" s="724">
        <v>668</v>
      </c>
      <c r="W1001" s="724">
        <v>15</v>
      </c>
      <c r="X1001" s="724">
        <v>755</v>
      </c>
      <c r="Y1001" s="724">
        <v>21</v>
      </c>
      <c r="Z1001" s="590">
        <v>695</v>
      </c>
      <c r="AA1001" s="726">
        <v>0</v>
      </c>
    </row>
    <row r="1002" spans="2:27" x14ac:dyDescent="0.3">
      <c r="B1002" s="693" t="s">
        <v>107</v>
      </c>
      <c r="C1002" s="693" t="s">
        <v>293</v>
      </c>
      <c r="D1002" s="694">
        <v>696</v>
      </c>
      <c r="E1002" s="694">
        <v>0</v>
      </c>
      <c r="F1002" s="694">
        <v>790</v>
      </c>
      <c r="G1002" s="695">
        <v>0</v>
      </c>
      <c r="H1002" s="695">
        <v>652</v>
      </c>
      <c r="I1002" s="695">
        <v>0</v>
      </c>
      <c r="J1002" s="724">
        <v>264</v>
      </c>
      <c r="K1002" s="724">
        <v>0</v>
      </c>
      <c r="L1002" s="724">
        <v>427</v>
      </c>
      <c r="M1002" s="724">
        <v>10</v>
      </c>
      <c r="N1002" s="724">
        <v>608</v>
      </c>
      <c r="O1002" s="724">
        <v>0</v>
      </c>
      <c r="P1002" s="724">
        <v>666</v>
      </c>
      <c r="Q1002" s="724">
        <v>0</v>
      </c>
      <c r="R1002" s="724">
        <v>461</v>
      </c>
      <c r="S1002" s="724">
        <v>14</v>
      </c>
      <c r="T1002" s="724">
        <v>611</v>
      </c>
      <c r="U1002" s="724">
        <v>4</v>
      </c>
      <c r="V1002" s="724">
        <v>467</v>
      </c>
      <c r="W1002" s="724">
        <v>3</v>
      </c>
      <c r="X1002" s="724">
        <v>281</v>
      </c>
      <c r="Y1002" s="724">
        <v>7</v>
      </c>
      <c r="Z1002" s="590">
        <v>527</v>
      </c>
      <c r="AA1002" s="726">
        <v>0</v>
      </c>
    </row>
    <row r="1003" spans="2:27" x14ac:dyDescent="0.3">
      <c r="B1003" s="693" t="s">
        <v>107</v>
      </c>
      <c r="C1003" s="693" t="s">
        <v>294</v>
      </c>
      <c r="D1003" s="694">
        <v>1043</v>
      </c>
      <c r="E1003" s="694">
        <v>0</v>
      </c>
      <c r="F1003" s="694">
        <v>756</v>
      </c>
      <c r="G1003" s="695">
        <v>0</v>
      </c>
      <c r="H1003" s="695">
        <v>829</v>
      </c>
      <c r="I1003" s="695">
        <v>0</v>
      </c>
      <c r="J1003" s="724">
        <v>973</v>
      </c>
      <c r="K1003" s="724">
        <v>0</v>
      </c>
      <c r="L1003" s="724">
        <v>832</v>
      </c>
      <c r="M1003" s="724">
        <v>51</v>
      </c>
      <c r="N1003" s="724">
        <v>701</v>
      </c>
      <c r="O1003" s="724">
        <v>0</v>
      </c>
      <c r="P1003" s="724">
        <v>663</v>
      </c>
      <c r="Q1003" s="724">
        <v>7</v>
      </c>
      <c r="R1003" s="724">
        <v>1086</v>
      </c>
      <c r="S1003" s="724">
        <v>0</v>
      </c>
      <c r="T1003" s="724">
        <v>915</v>
      </c>
      <c r="U1003" s="724">
        <v>10</v>
      </c>
      <c r="V1003" s="724">
        <v>891</v>
      </c>
      <c r="W1003" s="724">
        <v>5</v>
      </c>
      <c r="X1003" s="724">
        <v>1542</v>
      </c>
      <c r="Y1003" s="724">
        <v>0</v>
      </c>
      <c r="Z1003" s="590">
        <v>1164</v>
      </c>
      <c r="AA1003" s="726">
        <v>0</v>
      </c>
    </row>
    <row r="1004" spans="2:27" x14ac:dyDescent="0.3">
      <c r="B1004" s="693" t="s">
        <v>107</v>
      </c>
      <c r="C1004" s="693" t="s">
        <v>327</v>
      </c>
      <c r="D1004" s="694">
        <v>45</v>
      </c>
      <c r="E1004" s="694">
        <v>0</v>
      </c>
      <c r="F1004" s="694">
        <v>24</v>
      </c>
      <c r="G1004" s="695">
        <v>0</v>
      </c>
      <c r="H1004" s="695">
        <v>48</v>
      </c>
      <c r="I1004" s="695">
        <v>0</v>
      </c>
      <c r="J1004" s="724">
        <v>53</v>
      </c>
      <c r="K1004" s="724">
        <v>0</v>
      </c>
      <c r="L1004" s="724">
        <v>52</v>
      </c>
      <c r="M1004" s="724">
        <v>0</v>
      </c>
      <c r="N1004" s="724">
        <v>50</v>
      </c>
      <c r="O1004" s="724">
        <v>0</v>
      </c>
      <c r="P1004" s="724">
        <v>73</v>
      </c>
      <c r="Q1004" s="724">
        <v>0</v>
      </c>
      <c r="R1004" s="724">
        <v>56</v>
      </c>
      <c r="S1004" s="724">
        <v>0</v>
      </c>
      <c r="T1004" s="724">
        <v>56</v>
      </c>
      <c r="U1004" s="724">
        <v>0</v>
      </c>
      <c r="V1004" s="724">
        <v>99</v>
      </c>
      <c r="W1004" s="724">
        <v>0</v>
      </c>
      <c r="X1004" s="724">
        <v>86</v>
      </c>
      <c r="Y1004" s="724">
        <v>0</v>
      </c>
      <c r="Z1004" s="590">
        <v>71</v>
      </c>
      <c r="AA1004" s="726">
        <v>0</v>
      </c>
    </row>
    <row r="1005" spans="2:27" x14ac:dyDescent="0.3">
      <c r="B1005" s="693" t="s">
        <v>351</v>
      </c>
      <c r="C1005" s="693" t="s">
        <v>223</v>
      </c>
      <c r="D1005" s="694"/>
      <c r="E1005" s="694"/>
      <c r="F1005" s="694"/>
      <c r="G1005" s="695"/>
      <c r="H1005" s="695"/>
      <c r="I1005" s="695"/>
      <c r="J1005" s="724"/>
      <c r="K1005" s="724"/>
      <c r="L1005" s="724"/>
      <c r="M1005" s="724"/>
      <c r="N1005" s="724"/>
      <c r="O1005" s="724"/>
      <c r="P1005" s="724"/>
      <c r="Q1005" s="724"/>
      <c r="R1005" s="724"/>
      <c r="S1005" s="724"/>
      <c r="T1005" s="724"/>
      <c r="U1005" s="724"/>
      <c r="V1005" s="724">
        <v>196</v>
      </c>
      <c r="W1005" s="724">
        <v>0</v>
      </c>
      <c r="X1005" s="724">
        <v>135</v>
      </c>
      <c r="Y1005" s="724">
        <v>0</v>
      </c>
      <c r="Z1005" s="590">
        <v>76</v>
      </c>
      <c r="AA1005" s="726">
        <v>0</v>
      </c>
    </row>
    <row r="1006" spans="2:27" x14ac:dyDescent="0.3">
      <c r="B1006" s="693" t="s">
        <v>351</v>
      </c>
      <c r="C1006" s="693" t="s">
        <v>286</v>
      </c>
      <c r="D1006" s="694"/>
      <c r="E1006" s="694"/>
      <c r="F1006" s="694"/>
      <c r="G1006" s="695"/>
      <c r="H1006" s="695"/>
      <c r="I1006" s="695"/>
      <c r="J1006" s="724"/>
      <c r="K1006" s="724"/>
      <c r="L1006" s="724"/>
      <c r="M1006" s="724"/>
      <c r="N1006" s="724"/>
      <c r="O1006" s="724"/>
      <c r="P1006" s="724"/>
      <c r="Q1006" s="724"/>
      <c r="R1006" s="724"/>
      <c r="S1006" s="724"/>
      <c r="T1006" s="724"/>
      <c r="U1006" s="724"/>
      <c r="V1006" s="724">
        <v>380</v>
      </c>
      <c r="W1006" s="724">
        <v>0</v>
      </c>
      <c r="X1006" s="724">
        <v>337</v>
      </c>
      <c r="Y1006" s="724">
        <v>0</v>
      </c>
      <c r="Z1006" s="590">
        <v>213</v>
      </c>
      <c r="AA1006" s="726">
        <v>0</v>
      </c>
    </row>
    <row r="1007" spans="2:27" x14ac:dyDescent="0.3">
      <c r="B1007" s="693" t="s">
        <v>351</v>
      </c>
      <c r="C1007" s="693" t="s">
        <v>255</v>
      </c>
      <c r="D1007" s="694"/>
      <c r="E1007" s="694"/>
      <c r="F1007" s="694"/>
      <c r="G1007" s="695"/>
      <c r="H1007" s="695"/>
      <c r="I1007" s="695"/>
      <c r="J1007" s="724"/>
      <c r="K1007" s="724"/>
      <c r="L1007" s="724"/>
      <c r="M1007" s="724"/>
      <c r="N1007" s="724"/>
      <c r="O1007" s="724"/>
      <c r="P1007" s="724"/>
      <c r="Q1007" s="724"/>
      <c r="R1007" s="724"/>
      <c r="S1007" s="724"/>
      <c r="T1007" s="724"/>
      <c r="U1007" s="724"/>
      <c r="V1007" s="724">
        <v>1403</v>
      </c>
      <c r="W1007" s="724">
        <v>58</v>
      </c>
      <c r="X1007" s="724">
        <v>1360</v>
      </c>
      <c r="Y1007" s="724">
        <v>62</v>
      </c>
      <c r="Z1007" s="590">
        <v>1289</v>
      </c>
      <c r="AA1007" s="726">
        <v>60</v>
      </c>
    </row>
    <row r="1008" spans="2:27" x14ac:dyDescent="0.3">
      <c r="B1008" s="693" t="s">
        <v>351</v>
      </c>
      <c r="C1008" s="693" t="s">
        <v>224</v>
      </c>
      <c r="D1008" s="694"/>
      <c r="E1008" s="694"/>
      <c r="F1008" s="694"/>
      <c r="G1008" s="695"/>
      <c r="H1008" s="695"/>
      <c r="I1008" s="695"/>
      <c r="J1008" s="724"/>
      <c r="K1008" s="724"/>
      <c r="L1008" s="724"/>
      <c r="M1008" s="724"/>
      <c r="N1008" s="724"/>
      <c r="O1008" s="724"/>
      <c r="P1008" s="724"/>
      <c r="Q1008" s="724"/>
      <c r="R1008" s="724"/>
      <c r="S1008" s="724"/>
      <c r="T1008" s="724"/>
      <c r="U1008" s="724"/>
      <c r="V1008" s="724">
        <v>1496</v>
      </c>
      <c r="W1008" s="724">
        <v>88</v>
      </c>
      <c r="X1008" s="724">
        <v>1513</v>
      </c>
      <c r="Y1008" s="724">
        <v>92</v>
      </c>
      <c r="Z1008" s="590">
        <v>1433</v>
      </c>
      <c r="AA1008" s="726">
        <v>82</v>
      </c>
    </row>
    <row r="1009" spans="2:27" x14ac:dyDescent="0.3">
      <c r="B1009" s="693" t="s">
        <v>351</v>
      </c>
      <c r="C1009" s="693" t="s">
        <v>225</v>
      </c>
      <c r="D1009" s="694"/>
      <c r="E1009" s="694"/>
      <c r="F1009" s="694"/>
      <c r="G1009" s="695"/>
      <c r="H1009" s="695"/>
      <c r="I1009" s="695"/>
      <c r="J1009" s="724"/>
      <c r="K1009" s="724"/>
      <c r="L1009" s="724"/>
      <c r="M1009" s="724"/>
      <c r="N1009" s="724"/>
      <c r="O1009" s="724"/>
      <c r="P1009" s="724"/>
      <c r="Q1009" s="724"/>
      <c r="R1009" s="724"/>
      <c r="S1009" s="724"/>
      <c r="T1009" s="724"/>
      <c r="U1009" s="724"/>
      <c r="V1009" s="724">
        <v>1438</v>
      </c>
      <c r="W1009" s="724">
        <v>85</v>
      </c>
      <c r="X1009" s="724">
        <v>1493</v>
      </c>
      <c r="Y1009" s="724">
        <v>90</v>
      </c>
      <c r="Z1009" s="590">
        <v>1398</v>
      </c>
      <c r="AA1009" s="726">
        <v>89</v>
      </c>
    </row>
    <row r="1010" spans="2:27" x14ac:dyDescent="0.3">
      <c r="B1010" s="693" t="s">
        <v>351</v>
      </c>
      <c r="C1010" s="693" t="s">
        <v>226</v>
      </c>
      <c r="D1010" s="694"/>
      <c r="E1010" s="694"/>
      <c r="F1010" s="694"/>
      <c r="G1010" s="695"/>
      <c r="H1010" s="695"/>
      <c r="I1010" s="695"/>
      <c r="J1010" s="724"/>
      <c r="K1010" s="724"/>
      <c r="L1010" s="724"/>
      <c r="M1010" s="724"/>
      <c r="N1010" s="724"/>
      <c r="O1010" s="724"/>
      <c r="P1010" s="724"/>
      <c r="Q1010" s="724"/>
      <c r="R1010" s="724"/>
      <c r="S1010" s="724"/>
      <c r="T1010" s="724"/>
      <c r="U1010" s="724"/>
      <c r="V1010" s="724">
        <v>1519</v>
      </c>
      <c r="W1010" s="724">
        <v>90</v>
      </c>
      <c r="X1010" s="724">
        <v>1498</v>
      </c>
      <c r="Y1010" s="724">
        <v>97</v>
      </c>
      <c r="Z1010" s="590">
        <v>1502</v>
      </c>
      <c r="AA1010" s="726">
        <v>95</v>
      </c>
    </row>
    <row r="1011" spans="2:27" x14ac:dyDescent="0.3">
      <c r="B1011" s="693" t="s">
        <v>351</v>
      </c>
      <c r="C1011" s="693" t="s">
        <v>227</v>
      </c>
      <c r="D1011" s="694"/>
      <c r="E1011" s="694"/>
      <c r="F1011" s="694"/>
      <c r="G1011" s="695"/>
      <c r="H1011" s="695"/>
      <c r="I1011" s="695"/>
      <c r="J1011" s="724"/>
      <c r="K1011" s="724"/>
      <c r="L1011" s="724"/>
      <c r="M1011" s="724"/>
      <c r="N1011" s="724"/>
      <c r="O1011" s="724"/>
      <c r="P1011" s="724"/>
      <c r="Q1011" s="724"/>
      <c r="R1011" s="724"/>
      <c r="S1011" s="724"/>
      <c r="T1011" s="724"/>
      <c r="U1011" s="724"/>
      <c r="V1011" s="724">
        <v>1533</v>
      </c>
      <c r="W1011" s="724">
        <v>91</v>
      </c>
      <c r="X1011" s="724">
        <v>1503</v>
      </c>
      <c r="Y1011" s="724">
        <v>99</v>
      </c>
      <c r="Z1011" s="590">
        <v>1495</v>
      </c>
      <c r="AA1011" s="726">
        <v>92</v>
      </c>
    </row>
    <row r="1012" spans="2:27" x14ac:dyDescent="0.3">
      <c r="B1012" s="693" t="s">
        <v>351</v>
      </c>
      <c r="C1012" s="693" t="s">
        <v>228</v>
      </c>
      <c r="D1012" s="694"/>
      <c r="E1012" s="694"/>
      <c r="F1012" s="694"/>
      <c r="G1012" s="695"/>
      <c r="H1012" s="695"/>
      <c r="I1012" s="695"/>
      <c r="J1012" s="724"/>
      <c r="K1012" s="724"/>
      <c r="L1012" s="724"/>
      <c r="M1012" s="724"/>
      <c r="N1012" s="724"/>
      <c r="O1012" s="724"/>
      <c r="P1012" s="724"/>
      <c r="Q1012" s="724"/>
      <c r="R1012" s="724"/>
      <c r="S1012" s="724"/>
      <c r="T1012" s="724"/>
      <c r="U1012" s="724"/>
      <c r="V1012" s="724">
        <v>1610</v>
      </c>
      <c r="W1012" s="724">
        <v>134</v>
      </c>
      <c r="X1012" s="724">
        <v>1526</v>
      </c>
      <c r="Y1012" s="724">
        <v>100</v>
      </c>
      <c r="Z1012" s="590">
        <v>1493</v>
      </c>
      <c r="AA1012" s="726">
        <v>96</v>
      </c>
    </row>
    <row r="1013" spans="2:27" x14ac:dyDescent="0.3">
      <c r="B1013" s="693" t="s">
        <v>351</v>
      </c>
      <c r="C1013" s="693" t="s">
        <v>229</v>
      </c>
      <c r="D1013" s="694"/>
      <c r="E1013" s="694"/>
      <c r="F1013" s="694"/>
      <c r="G1013" s="695"/>
      <c r="H1013" s="695"/>
      <c r="I1013" s="695"/>
      <c r="J1013" s="724"/>
      <c r="K1013" s="724"/>
      <c r="L1013" s="724"/>
      <c r="M1013" s="724"/>
      <c r="N1013" s="724"/>
      <c r="O1013" s="724"/>
      <c r="P1013" s="724"/>
      <c r="Q1013" s="724"/>
      <c r="R1013" s="724"/>
      <c r="S1013" s="724"/>
      <c r="T1013" s="724"/>
      <c r="U1013" s="724"/>
      <c r="V1013" s="724">
        <v>1762</v>
      </c>
      <c r="W1013" s="724">
        <v>140</v>
      </c>
      <c r="X1013" s="724">
        <v>1833</v>
      </c>
      <c r="Y1013" s="724">
        <v>160</v>
      </c>
      <c r="Z1013" s="590">
        <v>1644</v>
      </c>
      <c r="AA1013" s="726">
        <v>116</v>
      </c>
    </row>
    <row r="1014" spans="2:27" x14ac:dyDescent="0.3">
      <c r="B1014" s="693" t="s">
        <v>351</v>
      </c>
      <c r="C1014" s="693" t="s">
        <v>287</v>
      </c>
      <c r="D1014" s="694"/>
      <c r="E1014" s="694"/>
      <c r="F1014" s="694"/>
      <c r="G1014" s="695"/>
      <c r="H1014" s="695"/>
      <c r="I1014" s="695"/>
      <c r="J1014" s="724"/>
      <c r="K1014" s="724"/>
      <c r="L1014" s="724"/>
      <c r="M1014" s="724"/>
      <c r="N1014" s="724"/>
      <c r="O1014" s="724"/>
      <c r="P1014" s="724"/>
      <c r="Q1014" s="724"/>
      <c r="R1014" s="724"/>
      <c r="S1014" s="724"/>
      <c r="T1014" s="724"/>
      <c r="U1014" s="724"/>
      <c r="V1014" s="724">
        <v>1656</v>
      </c>
      <c r="W1014" s="724">
        <v>126</v>
      </c>
      <c r="X1014" s="724">
        <v>1724</v>
      </c>
      <c r="Y1014" s="724">
        <v>139</v>
      </c>
      <c r="Z1014" s="590">
        <v>1715</v>
      </c>
      <c r="AA1014" s="726">
        <v>157</v>
      </c>
    </row>
    <row r="1015" spans="2:27" x14ac:dyDescent="0.3">
      <c r="B1015" s="693" t="s">
        <v>351</v>
      </c>
      <c r="C1015" s="693" t="s">
        <v>230</v>
      </c>
      <c r="D1015" s="694"/>
      <c r="E1015" s="694"/>
      <c r="F1015" s="694"/>
      <c r="G1015" s="695"/>
      <c r="H1015" s="695"/>
      <c r="I1015" s="695"/>
      <c r="J1015" s="724"/>
      <c r="K1015" s="724"/>
      <c r="L1015" s="724"/>
      <c r="M1015" s="724"/>
      <c r="N1015" s="724"/>
      <c r="O1015" s="724"/>
      <c r="P1015" s="724"/>
      <c r="Q1015" s="724"/>
      <c r="R1015" s="724"/>
      <c r="S1015" s="724"/>
      <c r="T1015" s="724"/>
      <c r="U1015" s="724"/>
      <c r="V1015" s="724">
        <v>1419</v>
      </c>
      <c r="W1015" s="724">
        <v>113</v>
      </c>
      <c r="X1015" s="724">
        <v>1545</v>
      </c>
      <c r="Y1015" s="724">
        <v>124</v>
      </c>
      <c r="Z1015" s="590">
        <v>1517</v>
      </c>
      <c r="AA1015" s="726">
        <v>136</v>
      </c>
    </row>
    <row r="1016" spans="2:27" x14ac:dyDescent="0.3">
      <c r="B1016" s="693" t="s">
        <v>351</v>
      </c>
      <c r="C1016" s="693" t="s">
        <v>231</v>
      </c>
      <c r="D1016" s="694"/>
      <c r="E1016" s="694"/>
      <c r="F1016" s="694"/>
      <c r="G1016" s="695"/>
      <c r="H1016" s="695"/>
      <c r="I1016" s="695"/>
      <c r="J1016" s="724"/>
      <c r="K1016" s="724"/>
      <c r="L1016" s="724"/>
      <c r="M1016" s="724"/>
      <c r="N1016" s="724"/>
      <c r="O1016" s="724"/>
      <c r="P1016" s="724"/>
      <c r="Q1016" s="724"/>
      <c r="R1016" s="724"/>
      <c r="S1016" s="724"/>
      <c r="T1016" s="724"/>
      <c r="U1016" s="724"/>
      <c r="V1016" s="724">
        <v>1277</v>
      </c>
      <c r="W1016" s="724">
        <v>99</v>
      </c>
      <c r="X1016" s="724">
        <v>1354</v>
      </c>
      <c r="Y1016" s="724">
        <v>118</v>
      </c>
      <c r="Z1016" s="590">
        <v>1554</v>
      </c>
      <c r="AA1016" s="726">
        <v>125</v>
      </c>
    </row>
    <row r="1017" spans="2:27" x14ac:dyDescent="0.3">
      <c r="B1017" s="693" t="s">
        <v>351</v>
      </c>
      <c r="C1017" s="693" t="s">
        <v>288</v>
      </c>
      <c r="D1017" s="694"/>
      <c r="E1017" s="694"/>
      <c r="F1017" s="694"/>
      <c r="G1017" s="695"/>
      <c r="H1017" s="695"/>
      <c r="I1017" s="695"/>
      <c r="J1017" s="724"/>
      <c r="K1017" s="724"/>
      <c r="L1017" s="724"/>
      <c r="M1017" s="724"/>
      <c r="N1017" s="724"/>
      <c r="O1017" s="724"/>
      <c r="P1017" s="724"/>
      <c r="Q1017" s="724"/>
      <c r="R1017" s="724"/>
      <c r="S1017" s="724"/>
      <c r="T1017" s="724"/>
      <c r="U1017" s="724"/>
      <c r="V1017" s="724">
        <v>1164</v>
      </c>
      <c r="W1017" s="724">
        <v>104</v>
      </c>
      <c r="X1017" s="724">
        <v>1189</v>
      </c>
      <c r="Y1017" s="724">
        <v>96</v>
      </c>
      <c r="Z1017" s="590">
        <v>1239</v>
      </c>
      <c r="AA1017" s="726">
        <v>113</v>
      </c>
    </row>
    <row r="1018" spans="2:27" x14ac:dyDescent="0.3">
      <c r="B1018" s="693" t="s">
        <v>351</v>
      </c>
      <c r="C1018" s="693" t="s">
        <v>232</v>
      </c>
      <c r="D1018" s="694"/>
      <c r="E1018" s="694"/>
      <c r="F1018" s="694"/>
      <c r="G1018" s="695"/>
      <c r="H1018" s="695"/>
      <c r="I1018" s="695"/>
      <c r="J1018" s="724"/>
      <c r="K1018" s="724"/>
      <c r="L1018" s="724"/>
      <c r="M1018" s="724"/>
      <c r="N1018" s="724"/>
      <c r="O1018" s="724"/>
      <c r="P1018" s="724"/>
      <c r="Q1018" s="724"/>
      <c r="R1018" s="724"/>
      <c r="S1018" s="724"/>
      <c r="T1018" s="724"/>
      <c r="U1018" s="724"/>
      <c r="V1018" s="724">
        <v>1072</v>
      </c>
      <c r="W1018" s="724">
        <v>76</v>
      </c>
      <c r="X1018" s="724">
        <v>1046</v>
      </c>
      <c r="Y1018" s="724">
        <v>92</v>
      </c>
      <c r="Z1018" s="590">
        <v>987</v>
      </c>
      <c r="AA1018" s="726">
        <v>93</v>
      </c>
    </row>
    <row r="1019" spans="2:27" x14ac:dyDescent="0.3">
      <c r="B1019" s="693" t="s">
        <v>351</v>
      </c>
      <c r="C1019" s="693" t="s">
        <v>325</v>
      </c>
      <c r="D1019" s="694"/>
      <c r="E1019" s="694"/>
      <c r="F1019" s="694"/>
      <c r="G1019" s="695"/>
      <c r="H1019" s="695"/>
      <c r="I1019" s="695"/>
      <c r="J1019" s="724"/>
      <c r="K1019" s="724"/>
      <c r="L1019" s="724"/>
      <c r="M1019" s="724"/>
      <c r="N1019" s="724"/>
      <c r="O1019" s="724"/>
      <c r="P1019" s="724"/>
      <c r="Q1019" s="724"/>
      <c r="R1019" s="724"/>
      <c r="S1019" s="724"/>
      <c r="T1019" s="724"/>
      <c r="U1019" s="724"/>
      <c r="V1019" s="724">
        <v>0</v>
      </c>
      <c r="W1019" s="724">
        <v>0</v>
      </c>
      <c r="X1019" s="724">
        <v>0</v>
      </c>
      <c r="Y1019" s="724">
        <v>0</v>
      </c>
      <c r="Z1019" s="590">
        <v>0</v>
      </c>
      <c r="AA1019" s="726">
        <v>0</v>
      </c>
    </row>
    <row r="1020" spans="2:27" x14ac:dyDescent="0.3">
      <c r="B1020" s="693" t="s">
        <v>351</v>
      </c>
      <c r="C1020" s="693" t="s">
        <v>326</v>
      </c>
      <c r="D1020" s="694"/>
      <c r="E1020" s="694"/>
      <c r="F1020" s="694"/>
      <c r="G1020" s="695"/>
      <c r="H1020" s="695"/>
      <c r="I1020" s="695"/>
      <c r="J1020" s="724"/>
      <c r="K1020" s="724"/>
      <c r="L1020" s="724"/>
      <c r="M1020" s="724"/>
      <c r="N1020" s="724"/>
      <c r="O1020" s="724"/>
      <c r="P1020" s="724"/>
      <c r="Q1020" s="724"/>
      <c r="R1020" s="724"/>
      <c r="S1020" s="724"/>
      <c r="T1020" s="724"/>
      <c r="U1020" s="724"/>
      <c r="V1020" s="724">
        <v>0</v>
      </c>
      <c r="W1020" s="724">
        <v>0</v>
      </c>
      <c r="X1020" s="724">
        <v>0</v>
      </c>
      <c r="Y1020" s="724">
        <v>0</v>
      </c>
      <c r="Z1020" s="590">
        <v>0</v>
      </c>
      <c r="AA1020" s="726">
        <v>0</v>
      </c>
    </row>
    <row r="1021" spans="2:27" x14ac:dyDescent="0.3">
      <c r="B1021" s="693" t="s">
        <v>351</v>
      </c>
      <c r="C1021" s="693" t="s">
        <v>289</v>
      </c>
      <c r="D1021" s="694"/>
      <c r="E1021" s="694"/>
      <c r="F1021" s="694"/>
      <c r="G1021" s="695"/>
      <c r="H1021" s="695"/>
      <c r="I1021" s="695"/>
      <c r="J1021" s="724"/>
      <c r="K1021" s="724"/>
      <c r="L1021" s="724"/>
      <c r="M1021" s="724"/>
      <c r="N1021" s="724"/>
      <c r="O1021" s="724"/>
      <c r="P1021" s="724"/>
      <c r="Q1021" s="724"/>
      <c r="R1021" s="724"/>
      <c r="S1021" s="724"/>
      <c r="T1021" s="724"/>
      <c r="U1021" s="724"/>
      <c r="V1021" s="724">
        <v>0</v>
      </c>
      <c r="W1021" s="724">
        <v>0</v>
      </c>
      <c r="X1021" s="724">
        <v>0</v>
      </c>
      <c r="Y1021" s="724">
        <v>0</v>
      </c>
      <c r="Z1021" s="590">
        <v>0</v>
      </c>
      <c r="AA1021" s="726">
        <v>20</v>
      </c>
    </row>
    <row r="1022" spans="2:27" x14ac:dyDescent="0.3">
      <c r="B1022" s="693" t="s">
        <v>351</v>
      </c>
      <c r="C1022" s="693" t="s">
        <v>290</v>
      </c>
      <c r="D1022" s="694"/>
      <c r="E1022" s="694"/>
      <c r="F1022" s="694"/>
      <c r="G1022" s="695"/>
      <c r="H1022" s="695"/>
      <c r="I1022" s="695"/>
      <c r="J1022" s="724"/>
      <c r="K1022" s="724"/>
      <c r="L1022" s="724"/>
      <c r="M1022" s="724"/>
      <c r="N1022" s="724"/>
      <c r="O1022" s="724"/>
      <c r="P1022" s="724"/>
      <c r="Q1022" s="724"/>
      <c r="R1022" s="724"/>
      <c r="S1022" s="724"/>
      <c r="T1022" s="724"/>
      <c r="U1022" s="724"/>
      <c r="V1022" s="724">
        <v>4</v>
      </c>
      <c r="W1022" s="724">
        <v>0</v>
      </c>
      <c r="X1022" s="724">
        <v>0</v>
      </c>
      <c r="Y1022" s="724">
        <v>0</v>
      </c>
      <c r="Z1022" s="590">
        <v>0</v>
      </c>
      <c r="AA1022" s="726">
        <v>0</v>
      </c>
    </row>
    <row r="1023" spans="2:27" x14ac:dyDescent="0.3">
      <c r="B1023" s="693" t="s">
        <v>351</v>
      </c>
      <c r="C1023" s="693" t="s">
        <v>291</v>
      </c>
      <c r="D1023" s="694"/>
      <c r="E1023" s="694"/>
      <c r="F1023" s="694"/>
      <c r="G1023" s="695"/>
      <c r="H1023" s="695"/>
      <c r="I1023" s="695"/>
      <c r="J1023" s="724"/>
      <c r="K1023" s="724"/>
      <c r="L1023" s="724"/>
      <c r="M1023" s="724"/>
      <c r="N1023" s="724"/>
      <c r="O1023" s="724"/>
      <c r="P1023" s="724"/>
      <c r="Q1023" s="724"/>
      <c r="R1023" s="724"/>
      <c r="S1023" s="724"/>
      <c r="T1023" s="724"/>
      <c r="U1023" s="724"/>
      <c r="V1023" s="724">
        <v>239</v>
      </c>
      <c r="W1023" s="724">
        <v>0</v>
      </c>
      <c r="X1023" s="724">
        <v>186</v>
      </c>
      <c r="Y1023" s="724">
        <v>0</v>
      </c>
      <c r="Z1023" s="590">
        <v>114</v>
      </c>
      <c r="AA1023" s="726">
        <v>0</v>
      </c>
    </row>
    <row r="1024" spans="2:27" x14ac:dyDescent="0.3">
      <c r="B1024" s="693" t="s">
        <v>351</v>
      </c>
      <c r="C1024" s="693" t="s">
        <v>292</v>
      </c>
      <c r="D1024" s="694"/>
      <c r="E1024" s="694"/>
      <c r="F1024" s="694"/>
      <c r="G1024" s="695"/>
      <c r="H1024" s="695"/>
      <c r="I1024" s="695"/>
      <c r="J1024" s="724"/>
      <c r="K1024" s="724"/>
      <c r="L1024" s="724"/>
      <c r="M1024" s="724"/>
      <c r="N1024" s="724"/>
      <c r="O1024" s="724"/>
      <c r="P1024" s="724"/>
      <c r="Q1024" s="724"/>
      <c r="R1024" s="724"/>
      <c r="S1024" s="724"/>
      <c r="T1024" s="724"/>
      <c r="U1024" s="724"/>
      <c r="V1024" s="724">
        <v>355</v>
      </c>
      <c r="W1024" s="724">
        <v>0</v>
      </c>
      <c r="X1024" s="724">
        <v>338</v>
      </c>
      <c r="Y1024" s="724">
        <v>0</v>
      </c>
      <c r="Z1024" s="590">
        <v>270</v>
      </c>
      <c r="AA1024" s="726">
        <v>0</v>
      </c>
    </row>
    <row r="1025" spans="2:27" x14ac:dyDescent="0.3">
      <c r="B1025" s="693" t="s">
        <v>351</v>
      </c>
      <c r="C1025" s="693" t="s">
        <v>293</v>
      </c>
      <c r="D1025" s="694"/>
      <c r="E1025" s="694"/>
      <c r="F1025" s="694"/>
      <c r="G1025" s="695"/>
      <c r="H1025" s="695"/>
      <c r="I1025" s="695"/>
      <c r="J1025" s="724"/>
      <c r="K1025" s="724"/>
      <c r="L1025" s="724"/>
      <c r="M1025" s="724"/>
      <c r="N1025" s="724"/>
      <c r="O1025" s="724"/>
      <c r="P1025" s="724"/>
      <c r="Q1025" s="724"/>
      <c r="R1025" s="724"/>
      <c r="S1025" s="724"/>
      <c r="T1025" s="724"/>
      <c r="U1025" s="724"/>
      <c r="V1025" s="724">
        <v>183</v>
      </c>
      <c r="W1025" s="724">
        <v>0</v>
      </c>
      <c r="X1025" s="724">
        <v>121</v>
      </c>
      <c r="Y1025" s="724">
        <v>0</v>
      </c>
      <c r="Z1025" s="590">
        <v>260</v>
      </c>
      <c r="AA1025" s="726">
        <v>0</v>
      </c>
    </row>
    <row r="1026" spans="2:27" x14ac:dyDescent="0.3">
      <c r="B1026" s="693" t="s">
        <v>351</v>
      </c>
      <c r="C1026" s="693" t="s">
        <v>294</v>
      </c>
      <c r="D1026" s="694"/>
      <c r="E1026" s="694"/>
      <c r="F1026" s="694"/>
      <c r="G1026" s="695"/>
      <c r="H1026" s="695"/>
      <c r="I1026" s="695"/>
      <c r="J1026" s="724"/>
      <c r="K1026" s="724"/>
      <c r="L1026" s="724"/>
      <c r="M1026" s="724"/>
      <c r="N1026" s="724"/>
      <c r="O1026" s="724"/>
      <c r="P1026" s="724"/>
      <c r="Q1026" s="724"/>
      <c r="R1026" s="724"/>
      <c r="S1026" s="724"/>
      <c r="T1026" s="724"/>
      <c r="U1026" s="724"/>
      <c r="V1026" s="724">
        <v>698</v>
      </c>
      <c r="W1026" s="724">
        <v>0</v>
      </c>
      <c r="X1026" s="724">
        <v>496</v>
      </c>
      <c r="Y1026" s="724">
        <v>0</v>
      </c>
      <c r="Z1026" s="590">
        <v>273</v>
      </c>
      <c r="AA1026" s="726">
        <v>0</v>
      </c>
    </row>
    <row r="1027" spans="2:27" x14ac:dyDescent="0.3">
      <c r="B1027" s="693" t="s">
        <v>351</v>
      </c>
      <c r="C1027" s="693" t="s">
        <v>327</v>
      </c>
      <c r="D1027" s="694"/>
      <c r="E1027" s="694"/>
      <c r="F1027" s="694"/>
      <c r="G1027" s="695"/>
      <c r="H1027" s="695"/>
      <c r="I1027" s="695"/>
      <c r="J1027" s="724"/>
      <c r="K1027" s="724"/>
      <c r="L1027" s="724"/>
      <c r="M1027" s="724"/>
      <c r="N1027" s="724"/>
      <c r="O1027" s="724"/>
      <c r="P1027" s="724"/>
      <c r="Q1027" s="724"/>
      <c r="R1027" s="724"/>
      <c r="S1027" s="724"/>
      <c r="T1027" s="724"/>
      <c r="U1027" s="724"/>
      <c r="V1027" s="724">
        <v>20</v>
      </c>
      <c r="W1027" s="724">
        <v>0</v>
      </c>
      <c r="X1027" s="724">
        <v>25</v>
      </c>
      <c r="Y1027" s="724">
        <v>0</v>
      </c>
      <c r="Z1027" s="590">
        <v>17</v>
      </c>
      <c r="AA1027" s="726">
        <v>0</v>
      </c>
    </row>
    <row r="1028" spans="2:27" x14ac:dyDescent="0.3">
      <c r="B1028" s="693" t="s">
        <v>108</v>
      </c>
      <c r="C1028" s="693" t="s">
        <v>223</v>
      </c>
      <c r="D1028" s="694">
        <v>245</v>
      </c>
      <c r="E1028" s="694">
        <v>0</v>
      </c>
      <c r="F1028" s="694">
        <v>215</v>
      </c>
      <c r="G1028" s="695">
        <v>0</v>
      </c>
      <c r="H1028" s="695">
        <v>204</v>
      </c>
      <c r="I1028" s="695">
        <v>4</v>
      </c>
      <c r="J1028" s="724">
        <v>233</v>
      </c>
      <c r="K1028" s="724">
        <v>2</v>
      </c>
      <c r="L1028" s="724">
        <v>164</v>
      </c>
      <c r="M1028" s="724">
        <v>3</v>
      </c>
      <c r="N1028" s="724">
        <v>252</v>
      </c>
      <c r="O1028" s="724">
        <v>7</v>
      </c>
      <c r="P1028" s="724">
        <v>240</v>
      </c>
      <c r="Q1028" s="724">
        <v>7</v>
      </c>
      <c r="R1028" s="724">
        <v>221</v>
      </c>
      <c r="S1028" s="724">
        <v>3</v>
      </c>
      <c r="T1028" s="724">
        <v>259</v>
      </c>
      <c r="U1028" s="724">
        <v>2</v>
      </c>
      <c r="V1028" s="724">
        <v>235</v>
      </c>
      <c r="W1028" s="724">
        <v>6</v>
      </c>
      <c r="X1028" s="724">
        <v>172</v>
      </c>
      <c r="Y1028" s="724">
        <v>5</v>
      </c>
      <c r="Z1028" s="590">
        <v>73</v>
      </c>
      <c r="AA1028" s="726">
        <v>14</v>
      </c>
    </row>
    <row r="1029" spans="2:27" x14ac:dyDescent="0.3">
      <c r="B1029" s="693" t="s">
        <v>108</v>
      </c>
      <c r="C1029" s="693" t="s">
        <v>286</v>
      </c>
      <c r="D1029" s="694">
        <v>613</v>
      </c>
      <c r="E1029" s="694">
        <v>51</v>
      </c>
      <c r="F1029" s="694">
        <v>368</v>
      </c>
      <c r="G1029" s="695">
        <v>2</v>
      </c>
      <c r="H1029" s="695">
        <v>384</v>
      </c>
      <c r="I1029" s="695">
        <v>1</v>
      </c>
      <c r="J1029" s="724">
        <v>348</v>
      </c>
      <c r="K1029" s="724">
        <v>1</v>
      </c>
      <c r="L1029" s="724">
        <v>319</v>
      </c>
      <c r="M1029" s="724">
        <v>3</v>
      </c>
      <c r="N1029" s="724">
        <v>334</v>
      </c>
      <c r="O1029" s="724">
        <v>7</v>
      </c>
      <c r="P1029" s="724">
        <v>406</v>
      </c>
      <c r="Q1029" s="724">
        <v>6</v>
      </c>
      <c r="R1029" s="724">
        <v>452</v>
      </c>
      <c r="S1029" s="724">
        <v>5</v>
      </c>
      <c r="T1029" s="724">
        <v>359</v>
      </c>
      <c r="U1029" s="724">
        <v>1</v>
      </c>
      <c r="V1029" s="724">
        <v>468</v>
      </c>
      <c r="W1029" s="724">
        <v>11</v>
      </c>
      <c r="X1029" s="724">
        <v>431</v>
      </c>
      <c r="Y1029" s="724">
        <v>11</v>
      </c>
      <c r="Z1029" s="590">
        <v>226</v>
      </c>
      <c r="AA1029" s="726">
        <v>27</v>
      </c>
    </row>
    <row r="1030" spans="2:27" x14ac:dyDescent="0.3">
      <c r="B1030" s="693" t="s">
        <v>108</v>
      </c>
      <c r="C1030" s="693" t="s">
        <v>255</v>
      </c>
      <c r="D1030" s="694">
        <v>1467</v>
      </c>
      <c r="E1030" s="694">
        <v>289</v>
      </c>
      <c r="F1030" s="694">
        <v>1537</v>
      </c>
      <c r="G1030" s="695">
        <v>282</v>
      </c>
      <c r="H1030" s="695">
        <v>1512</v>
      </c>
      <c r="I1030" s="695">
        <v>295</v>
      </c>
      <c r="J1030" s="724">
        <v>1668</v>
      </c>
      <c r="K1030" s="724">
        <v>337</v>
      </c>
      <c r="L1030" s="724">
        <v>1519</v>
      </c>
      <c r="M1030" s="724">
        <v>369</v>
      </c>
      <c r="N1030" s="724">
        <v>1604</v>
      </c>
      <c r="O1030" s="724">
        <v>352</v>
      </c>
      <c r="P1030" s="724">
        <v>1535</v>
      </c>
      <c r="Q1030" s="724">
        <v>350</v>
      </c>
      <c r="R1030" s="724">
        <v>1505</v>
      </c>
      <c r="S1030" s="724">
        <v>296</v>
      </c>
      <c r="T1030" s="724">
        <v>1626</v>
      </c>
      <c r="U1030" s="724">
        <v>292</v>
      </c>
      <c r="V1030" s="724">
        <v>1587</v>
      </c>
      <c r="W1030" s="724">
        <v>283</v>
      </c>
      <c r="X1030" s="724">
        <v>1474</v>
      </c>
      <c r="Y1030" s="724">
        <v>265</v>
      </c>
      <c r="Z1030" s="590">
        <v>1478</v>
      </c>
      <c r="AA1030" s="726">
        <v>281</v>
      </c>
    </row>
    <row r="1031" spans="2:27" x14ac:dyDescent="0.3">
      <c r="B1031" s="693" t="s">
        <v>108</v>
      </c>
      <c r="C1031" s="693" t="s">
        <v>224</v>
      </c>
      <c r="D1031" s="694">
        <v>1710</v>
      </c>
      <c r="E1031" s="694">
        <v>351</v>
      </c>
      <c r="F1031" s="694">
        <v>1650</v>
      </c>
      <c r="G1031" s="695">
        <v>389</v>
      </c>
      <c r="H1031" s="695">
        <v>1792</v>
      </c>
      <c r="I1031" s="695">
        <v>364</v>
      </c>
      <c r="J1031" s="724">
        <v>1767</v>
      </c>
      <c r="K1031" s="724">
        <v>382</v>
      </c>
      <c r="L1031" s="724">
        <v>1812</v>
      </c>
      <c r="M1031" s="724">
        <v>435</v>
      </c>
      <c r="N1031" s="724">
        <v>1708</v>
      </c>
      <c r="O1031" s="724">
        <v>381</v>
      </c>
      <c r="P1031" s="724">
        <v>1717</v>
      </c>
      <c r="Q1031" s="724">
        <v>377</v>
      </c>
      <c r="R1031" s="724">
        <v>1657</v>
      </c>
      <c r="S1031" s="724">
        <v>327</v>
      </c>
      <c r="T1031" s="724">
        <v>1742</v>
      </c>
      <c r="U1031" s="724">
        <v>332</v>
      </c>
      <c r="V1031" s="724">
        <v>1862</v>
      </c>
      <c r="W1031" s="724">
        <v>308</v>
      </c>
      <c r="X1031" s="724">
        <v>1813</v>
      </c>
      <c r="Y1031" s="724">
        <v>305</v>
      </c>
      <c r="Z1031" s="590">
        <v>1682</v>
      </c>
      <c r="AA1031" s="726">
        <v>357</v>
      </c>
    </row>
    <row r="1032" spans="2:27" x14ac:dyDescent="0.3">
      <c r="B1032" s="693" t="s">
        <v>108</v>
      </c>
      <c r="C1032" s="693" t="s">
        <v>225</v>
      </c>
      <c r="D1032" s="694">
        <v>1597</v>
      </c>
      <c r="E1032" s="694">
        <v>359</v>
      </c>
      <c r="F1032" s="694">
        <v>1749</v>
      </c>
      <c r="G1032" s="695">
        <v>360</v>
      </c>
      <c r="H1032" s="695">
        <v>1694</v>
      </c>
      <c r="I1032" s="695">
        <v>359</v>
      </c>
      <c r="J1032" s="724">
        <v>1705</v>
      </c>
      <c r="K1032" s="724">
        <v>367</v>
      </c>
      <c r="L1032" s="724">
        <v>1688</v>
      </c>
      <c r="M1032" s="724">
        <v>362</v>
      </c>
      <c r="N1032" s="724">
        <v>1753</v>
      </c>
      <c r="O1032" s="724">
        <v>371</v>
      </c>
      <c r="P1032" s="724">
        <v>1669</v>
      </c>
      <c r="Q1032" s="724">
        <v>375</v>
      </c>
      <c r="R1032" s="724">
        <v>1689</v>
      </c>
      <c r="S1032" s="724">
        <v>334</v>
      </c>
      <c r="T1032" s="724">
        <v>1601</v>
      </c>
      <c r="U1032" s="724">
        <v>312</v>
      </c>
      <c r="V1032" s="724">
        <v>1696</v>
      </c>
      <c r="W1032" s="724">
        <v>318</v>
      </c>
      <c r="X1032" s="724">
        <v>1814</v>
      </c>
      <c r="Y1032" s="724">
        <v>325</v>
      </c>
      <c r="Z1032" s="590">
        <v>1787</v>
      </c>
      <c r="AA1032" s="726">
        <v>352</v>
      </c>
    </row>
    <row r="1033" spans="2:27" x14ac:dyDescent="0.3">
      <c r="B1033" s="693" t="s">
        <v>108</v>
      </c>
      <c r="C1033" s="693" t="s">
        <v>226</v>
      </c>
      <c r="D1033" s="694">
        <v>1711</v>
      </c>
      <c r="E1033" s="694">
        <v>371</v>
      </c>
      <c r="F1033" s="694">
        <v>1688</v>
      </c>
      <c r="G1033" s="695">
        <v>392</v>
      </c>
      <c r="H1033" s="695">
        <v>1765</v>
      </c>
      <c r="I1033" s="695">
        <v>341</v>
      </c>
      <c r="J1033" s="724">
        <v>1784</v>
      </c>
      <c r="K1033" s="724">
        <v>363</v>
      </c>
      <c r="L1033" s="724">
        <v>1753</v>
      </c>
      <c r="M1033" s="724">
        <v>367</v>
      </c>
      <c r="N1033" s="724">
        <v>1751</v>
      </c>
      <c r="O1033" s="724">
        <v>356</v>
      </c>
      <c r="P1033" s="724">
        <v>1808</v>
      </c>
      <c r="Q1033" s="724">
        <v>342</v>
      </c>
      <c r="R1033" s="724">
        <v>1766</v>
      </c>
      <c r="S1033" s="724">
        <v>366</v>
      </c>
      <c r="T1033" s="724">
        <v>1744</v>
      </c>
      <c r="U1033" s="724">
        <v>336</v>
      </c>
      <c r="V1033" s="724">
        <v>1648</v>
      </c>
      <c r="W1033" s="724">
        <v>328</v>
      </c>
      <c r="X1033" s="724">
        <v>1726</v>
      </c>
      <c r="Y1033" s="724">
        <v>307</v>
      </c>
      <c r="Z1033" s="590">
        <v>1783</v>
      </c>
      <c r="AA1033" s="726">
        <v>374</v>
      </c>
    </row>
    <row r="1034" spans="2:27" x14ac:dyDescent="0.3">
      <c r="B1034" s="693" t="s">
        <v>108</v>
      </c>
      <c r="C1034" s="693" t="s">
        <v>227</v>
      </c>
      <c r="D1034" s="694">
        <v>1809</v>
      </c>
      <c r="E1034" s="694">
        <v>352</v>
      </c>
      <c r="F1034" s="694">
        <v>1816</v>
      </c>
      <c r="G1034" s="695">
        <v>380</v>
      </c>
      <c r="H1034" s="695">
        <v>1809</v>
      </c>
      <c r="I1034" s="695">
        <v>388</v>
      </c>
      <c r="J1034" s="724">
        <v>1898</v>
      </c>
      <c r="K1034" s="724">
        <v>318</v>
      </c>
      <c r="L1034" s="724">
        <v>1854</v>
      </c>
      <c r="M1034" s="724">
        <v>340</v>
      </c>
      <c r="N1034" s="724">
        <v>1694</v>
      </c>
      <c r="O1034" s="724">
        <v>388</v>
      </c>
      <c r="P1034" s="724">
        <v>1775</v>
      </c>
      <c r="Q1034" s="724">
        <v>374</v>
      </c>
      <c r="R1034" s="724">
        <v>1856</v>
      </c>
      <c r="S1034" s="724">
        <v>338</v>
      </c>
      <c r="T1034" s="724">
        <v>1806</v>
      </c>
      <c r="U1034" s="724">
        <v>383</v>
      </c>
      <c r="V1034" s="724">
        <v>1776</v>
      </c>
      <c r="W1034" s="724">
        <v>354</v>
      </c>
      <c r="X1034" s="724">
        <v>1688</v>
      </c>
      <c r="Y1034" s="724">
        <v>332</v>
      </c>
      <c r="Z1034" s="590">
        <v>1676</v>
      </c>
      <c r="AA1034" s="726">
        <v>357</v>
      </c>
    </row>
    <row r="1035" spans="2:27" x14ac:dyDescent="0.3">
      <c r="B1035" s="693" t="s">
        <v>108</v>
      </c>
      <c r="C1035" s="693" t="s">
        <v>228</v>
      </c>
      <c r="D1035" s="694">
        <v>1754</v>
      </c>
      <c r="E1035" s="694">
        <v>370</v>
      </c>
      <c r="F1035" s="694">
        <v>1952</v>
      </c>
      <c r="G1035" s="695">
        <v>361</v>
      </c>
      <c r="H1035" s="695">
        <v>1781</v>
      </c>
      <c r="I1035" s="695">
        <v>380</v>
      </c>
      <c r="J1035" s="724">
        <v>1800</v>
      </c>
      <c r="K1035" s="724">
        <v>372</v>
      </c>
      <c r="L1035" s="724">
        <v>1818</v>
      </c>
      <c r="M1035" s="724">
        <v>328</v>
      </c>
      <c r="N1035" s="724">
        <v>1788</v>
      </c>
      <c r="O1035" s="724">
        <v>311</v>
      </c>
      <c r="P1035" s="724">
        <v>1700</v>
      </c>
      <c r="Q1035" s="724">
        <v>376</v>
      </c>
      <c r="R1035" s="724">
        <v>1809</v>
      </c>
      <c r="S1035" s="724">
        <v>367</v>
      </c>
      <c r="T1035" s="724">
        <v>1882</v>
      </c>
      <c r="U1035" s="724">
        <v>342</v>
      </c>
      <c r="V1035" s="724">
        <v>1814</v>
      </c>
      <c r="W1035" s="724">
        <v>368</v>
      </c>
      <c r="X1035" s="724">
        <v>1771</v>
      </c>
      <c r="Y1035" s="724">
        <v>349</v>
      </c>
      <c r="Z1035" s="590">
        <v>1742</v>
      </c>
      <c r="AA1035" s="726">
        <v>333</v>
      </c>
    </row>
    <row r="1036" spans="2:27" x14ac:dyDescent="0.3">
      <c r="B1036" s="693" t="s">
        <v>108</v>
      </c>
      <c r="C1036" s="693" t="s">
        <v>229</v>
      </c>
      <c r="D1036" s="694">
        <v>2177</v>
      </c>
      <c r="E1036" s="694">
        <v>385</v>
      </c>
      <c r="F1036" s="694">
        <v>2127</v>
      </c>
      <c r="G1036" s="695">
        <v>459</v>
      </c>
      <c r="H1036" s="695">
        <v>2235</v>
      </c>
      <c r="I1036" s="695">
        <v>407</v>
      </c>
      <c r="J1036" s="724">
        <v>2090</v>
      </c>
      <c r="K1036" s="724">
        <v>434</v>
      </c>
      <c r="L1036" s="724">
        <v>2078</v>
      </c>
      <c r="M1036" s="724">
        <v>465</v>
      </c>
      <c r="N1036" s="724">
        <v>2141</v>
      </c>
      <c r="O1036" s="724">
        <v>429</v>
      </c>
      <c r="P1036" s="724">
        <v>2034</v>
      </c>
      <c r="Q1036" s="724">
        <v>433</v>
      </c>
      <c r="R1036" s="724">
        <v>2094</v>
      </c>
      <c r="S1036" s="724">
        <v>430</v>
      </c>
      <c r="T1036" s="724">
        <v>2081</v>
      </c>
      <c r="U1036" s="724">
        <v>449</v>
      </c>
      <c r="V1036" s="724">
        <v>2112</v>
      </c>
      <c r="W1036" s="724">
        <v>399</v>
      </c>
      <c r="X1036" s="724">
        <v>2004</v>
      </c>
      <c r="Y1036" s="724">
        <v>483</v>
      </c>
      <c r="Z1036" s="590">
        <v>1896</v>
      </c>
      <c r="AA1036" s="726">
        <v>454</v>
      </c>
    </row>
    <row r="1037" spans="2:27" x14ac:dyDescent="0.3">
      <c r="B1037" s="693" t="s">
        <v>108</v>
      </c>
      <c r="C1037" s="693" t="s">
        <v>287</v>
      </c>
      <c r="D1037" s="694">
        <v>1894</v>
      </c>
      <c r="E1037" s="694">
        <v>353</v>
      </c>
      <c r="F1037" s="694">
        <v>2099</v>
      </c>
      <c r="G1037" s="695">
        <v>356</v>
      </c>
      <c r="H1037" s="695">
        <v>1977</v>
      </c>
      <c r="I1037" s="695">
        <v>402</v>
      </c>
      <c r="J1037" s="724">
        <v>2098</v>
      </c>
      <c r="K1037" s="724">
        <v>404</v>
      </c>
      <c r="L1037" s="724">
        <v>1978</v>
      </c>
      <c r="M1037" s="724">
        <v>391</v>
      </c>
      <c r="N1037" s="724">
        <v>1871</v>
      </c>
      <c r="O1037" s="724">
        <v>390</v>
      </c>
      <c r="P1037" s="724">
        <v>1943</v>
      </c>
      <c r="Q1037" s="724">
        <v>352</v>
      </c>
      <c r="R1037" s="724">
        <v>1930</v>
      </c>
      <c r="S1037" s="724">
        <v>388</v>
      </c>
      <c r="T1037" s="724">
        <v>1938</v>
      </c>
      <c r="U1037" s="724">
        <v>357</v>
      </c>
      <c r="V1037" s="724">
        <v>1975</v>
      </c>
      <c r="W1037" s="724">
        <v>390</v>
      </c>
      <c r="X1037" s="724">
        <v>1982</v>
      </c>
      <c r="Y1037" s="724">
        <v>386</v>
      </c>
      <c r="Z1037" s="590">
        <v>1923</v>
      </c>
      <c r="AA1037" s="726">
        <v>454</v>
      </c>
    </row>
    <row r="1038" spans="2:27" x14ac:dyDescent="0.3">
      <c r="B1038" s="693" t="s">
        <v>108</v>
      </c>
      <c r="C1038" s="693" t="s">
        <v>230</v>
      </c>
      <c r="D1038" s="694">
        <v>1832</v>
      </c>
      <c r="E1038" s="694">
        <v>334</v>
      </c>
      <c r="F1038" s="694">
        <v>1774</v>
      </c>
      <c r="G1038" s="695">
        <v>324</v>
      </c>
      <c r="H1038" s="695">
        <v>1824</v>
      </c>
      <c r="I1038" s="695">
        <v>311</v>
      </c>
      <c r="J1038" s="724">
        <v>1832</v>
      </c>
      <c r="K1038" s="724">
        <v>330</v>
      </c>
      <c r="L1038" s="724">
        <v>1898</v>
      </c>
      <c r="M1038" s="724">
        <v>338</v>
      </c>
      <c r="N1038" s="724">
        <v>1752</v>
      </c>
      <c r="O1038" s="724">
        <v>311</v>
      </c>
      <c r="P1038" s="724">
        <v>1706</v>
      </c>
      <c r="Q1038" s="724">
        <v>307</v>
      </c>
      <c r="R1038" s="724">
        <v>1745</v>
      </c>
      <c r="S1038" s="724">
        <v>313</v>
      </c>
      <c r="T1038" s="724">
        <v>1868</v>
      </c>
      <c r="U1038" s="724">
        <v>337</v>
      </c>
      <c r="V1038" s="724">
        <v>1846</v>
      </c>
      <c r="W1038" s="724">
        <v>314</v>
      </c>
      <c r="X1038" s="724">
        <v>1850</v>
      </c>
      <c r="Y1038" s="724">
        <v>343</v>
      </c>
      <c r="Z1038" s="590">
        <v>1921</v>
      </c>
      <c r="AA1038" s="726">
        <v>382</v>
      </c>
    </row>
    <row r="1039" spans="2:27" x14ac:dyDescent="0.3">
      <c r="B1039" s="693" t="s">
        <v>108</v>
      </c>
      <c r="C1039" s="693" t="s">
        <v>231</v>
      </c>
      <c r="D1039" s="694">
        <v>1678</v>
      </c>
      <c r="E1039" s="694">
        <v>278</v>
      </c>
      <c r="F1039" s="694">
        <v>1651</v>
      </c>
      <c r="G1039" s="695">
        <v>287</v>
      </c>
      <c r="H1039" s="695">
        <v>1568</v>
      </c>
      <c r="I1039" s="695">
        <v>252</v>
      </c>
      <c r="J1039" s="724">
        <v>1711</v>
      </c>
      <c r="K1039" s="724">
        <v>264</v>
      </c>
      <c r="L1039" s="724">
        <v>1698</v>
      </c>
      <c r="M1039" s="724">
        <v>291</v>
      </c>
      <c r="N1039" s="724">
        <v>1705</v>
      </c>
      <c r="O1039" s="724">
        <v>265</v>
      </c>
      <c r="P1039" s="724">
        <v>1662</v>
      </c>
      <c r="Q1039" s="724">
        <v>258</v>
      </c>
      <c r="R1039" s="724">
        <v>1593</v>
      </c>
      <c r="S1039" s="724">
        <v>259</v>
      </c>
      <c r="T1039" s="724">
        <v>1553</v>
      </c>
      <c r="U1039" s="724">
        <v>247</v>
      </c>
      <c r="V1039" s="724">
        <v>1676</v>
      </c>
      <c r="W1039" s="724">
        <v>275</v>
      </c>
      <c r="X1039" s="724">
        <v>1779</v>
      </c>
      <c r="Y1039" s="724">
        <v>290</v>
      </c>
      <c r="Z1039" s="590">
        <v>1733</v>
      </c>
      <c r="AA1039" s="726">
        <v>334</v>
      </c>
    </row>
    <row r="1040" spans="2:27" x14ac:dyDescent="0.3">
      <c r="B1040" s="693" t="s">
        <v>108</v>
      </c>
      <c r="C1040" s="693" t="s">
        <v>288</v>
      </c>
      <c r="D1040" s="694">
        <v>1631</v>
      </c>
      <c r="E1040" s="694">
        <v>255</v>
      </c>
      <c r="F1040" s="694">
        <v>1433</v>
      </c>
      <c r="G1040" s="695">
        <v>239</v>
      </c>
      <c r="H1040" s="695">
        <v>1385</v>
      </c>
      <c r="I1040" s="695">
        <v>241</v>
      </c>
      <c r="J1040" s="724">
        <v>1273</v>
      </c>
      <c r="K1040" s="724">
        <v>214</v>
      </c>
      <c r="L1040" s="724">
        <v>1333</v>
      </c>
      <c r="M1040" s="724">
        <v>253</v>
      </c>
      <c r="N1040" s="724">
        <v>1482</v>
      </c>
      <c r="O1040" s="724">
        <v>249</v>
      </c>
      <c r="P1040" s="724">
        <v>1428</v>
      </c>
      <c r="Q1040" s="724">
        <v>255</v>
      </c>
      <c r="R1040" s="724">
        <v>1469</v>
      </c>
      <c r="S1040" s="724">
        <v>222</v>
      </c>
      <c r="T1040" s="724">
        <v>1492</v>
      </c>
      <c r="U1040" s="724">
        <v>225</v>
      </c>
      <c r="V1040" s="724">
        <v>1496</v>
      </c>
      <c r="W1040" s="724">
        <v>221</v>
      </c>
      <c r="X1040" s="724">
        <v>1580</v>
      </c>
      <c r="Y1040" s="724">
        <v>243</v>
      </c>
      <c r="Z1040" s="590">
        <v>1698</v>
      </c>
      <c r="AA1040" s="726">
        <v>241</v>
      </c>
    </row>
    <row r="1041" spans="2:27" x14ac:dyDescent="0.3">
      <c r="B1041" s="693" t="s">
        <v>108</v>
      </c>
      <c r="C1041" s="693" t="s">
        <v>232</v>
      </c>
      <c r="D1041" s="694">
        <v>1389</v>
      </c>
      <c r="E1041" s="694">
        <v>225</v>
      </c>
      <c r="F1041" s="694">
        <v>1404</v>
      </c>
      <c r="G1041" s="695">
        <v>207</v>
      </c>
      <c r="H1041" s="695">
        <v>1195</v>
      </c>
      <c r="I1041" s="695">
        <v>179</v>
      </c>
      <c r="J1041" s="724">
        <v>1313</v>
      </c>
      <c r="K1041" s="724">
        <v>199</v>
      </c>
      <c r="L1041" s="724">
        <v>1252</v>
      </c>
      <c r="M1041" s="724">
        <v>175</v>
      </c>
      <c r="N1041" s="724">
        <v>1339</v>
      </c>
      <c r="O1041" s="724">
        <v>187</v>
      </c>
      <c r="P1041" s="724">
        <v>1370</v>
      </c>
      <c r="Q1041" s="724">
        <v>194</v>
      </c>
      <c r="R1041" s="724">
        <v>1337</v>
      </c>
      <c r="S1041" s="724">
        <v>222</v>
      </c>
      <c r="T1041" s="724">
        <v>1375</v>
      </c>
      <c r="U1041" s="724">
        <v>188</v>
      </c>
      <c r="V1041" s="724">
        <v>1341</v>
      </c>
      <c r="W1041" s="724">
        <v>206</v>
      </c>
      <c r="X1041" s="724">
        <v>1329</v>
      </c>
      <c r="Y1041" s="724">
        <v>190</v>
      </c>
      <c r="Z1041" s="590">
        <v>1415</v>
      </c>
      <c r="AA1041" s="726">
        <v>209</v>
      </c>
    </row>
    <row r="1042" spans="2:27" x14ac:dyDescent="0.3">
      <c r="B1042" s="693" t="s">
        <v>108</v>
      </c>
      <c r="C1042" s="693" t="s">
        <v>325</v>
      </c>
      <c r="D1042" s="694">
        <v>0</v>
      </c>
      <c r="E1042" s="694">
        <v>0</v>
      </c>
      <c r="F1042" s="694">
        <v>0</v>
      </c>
      <c r="G1042" s="695">
        <v>0</v>
      </c>
      <c r="H1042" s="695">
        <v>0</v>
      </c>
      <c r="I1042" s="695">
        <v>0</v>
      </c>
      <c r="J1042" s="724">
        <v>0</v>
      </c>
      <c r="K1042" s="724">
        <v>0</v>
      </c>
      <c r="L1042" s="724">
        <v>0</v>
      </c>
      <c r="M1042" s="724">
        <v>0</v>
      </c>
      <c r="N1042" s="724">
        <v>0</v>
      </c>
      <c r="O1042" s="724">
        <v>0</v>
      </c>
      <c r="P1042" s="724">
        <v>0</v>
      </c>
      <c r="Q1042" s="724">
        <v>0</v>
      </c>
      <c r="R1042" s="724">
        <v>0</v>
      </c>
      <c r="S1042" s="724">
        <v>0</v>
      </c>
      <c r="T1042" s="724">
        <v>0</v>
      </c>
      <c r="U1042" s="724">
        <v>0</v>
      </c>
      <c r="V1042" s="724">
        <v>0</v>
      </c>
      <c r="W1042" s="724">
        <v>0</v>
      </c>
      <c r="X1042" s="724">
        <v>0</v>
      </c>
      <c r="Y1042" s="724">
        <v>0</v>
      </c>
      <c r="Z1042" s="590">
        <v>0</v>
      </c>
      <c r="AA1042" s="726">
        <v>0</v>
      </c>
    </row>
    <row r="1043" spans="2:27" x14ac:dyDescent="0.3">
      <c r="B1043" s="693" t="s">
        <v>108</v>
      </c>
      <c r="C1043" s="693" t="s">
        <v>326</v>
      </c>
      <c r="D1043" s="694">
        <v>0</v>
      </c>
      <c r="E1043" s="694">
        <v>0</v>
      </c>
      <c r="F1043" s="694">
        <v>0</v>
      </c>
      <c r="G1043" s="695">
        <v>0</v>
      </c>
      <c r="H1043" s="695">
        <v>0</v>
      </c>
      <c r="I1043" s="695">
        <v>0</v>
      </c>
      <c r="J1043" s="724">
        <v>0</v>
      </c>
      <c r="K1043" s="724">
        <v>0</v>
      </c>
      <c r="L1043" s="724">
        <v>0</v>
      </c>
      <c r="M1043" s="724">
        <v>0</v>
      </c>
      <c r="N1043" s="724">
        <v>0</v>
      </c>
      <c r="O1043" s="724">
        <v>0</v>
      </c>
      <c r="P1043" s="724">
        <v>0</v>
      </c>
      <c r="Q1043" s="724">
        <v>0</v>
      </c>
      <c r="R1043" s="724">
        <v>0</v>
      </c>
      <c r="S1043" s="724">
        <v>0</v>
      </c>
      <c r="T1043" s="724">
        <v>0</v>
      </c>
      <c r="U1043" s="724">
        <v>0</v>
      </c>
      <c r="V1043" s="724">
        <v>0</v>
      </c>
      <c r="W1043" s="724">
        <v>0</v>
      </c>
      <c r="X1043" s="724">
        <v>0</v>
      </c>
      <c r="Y1043" s="724">
        <v>0</v>
      </c>
      <c r="Z1043" s="590">
        <v>0</v>
      </c>
      <c r="AA1043" s="726">
        <v>0</v>
      </c>
    </row>
    <row r="1044" spans="2:27" x14ac:dyDescent="0.3">
      <c r="B1044" s="693" t="s">
        <v>108</v>
      </c>
      <c r="C1044" s="693" t="s">
        <v>289</v>
      </c>
      <c r="D1044" s="694">
        <v>20</v>
      </c>
      <c r="E1044" s="694">
        <v>38</v>
      </c>
      <c r="F1044" s="694">
        <v>60</v>
      </c>
      <c r="G1044" s="695">
        <v>0</v>
      </c>
      <c r="H1044" s="695">
        <v>276</v>
      </c>
      <c r="I1044" s="695">
        <v>0</v>
      </c>
      <c r="J1044" s="724">
        <v>231</v>
      </c>
      <c r="K1044" s="724">
        <v>0</v>
      </c>
      <c r="L1044" s="724">
        <v>129</v>
      </c>
      <c r="M1044" s="724">
        <v>10</v>
      </c>
      <c r="N1044" s="724">
        <v>123</v>
      </c>
      <c r="O1044" s="724">
        <v>6</v>
      </c>
      <c r="P1044" s="724">
        <v>129</v>
      </c>
      <c r="Q1044" s="724">
        <v>18</v>
      </c>
      <c r="R1044" s="724">
        <v>103</v>
      </c>
      <c r="S1044" s="724">
        <v>32</v>
      </c>
      <c r="T1044" s="724">
        <v>113</v>
      </c>
      <c r="U1044" s="724">
        <v>11</v>
      </c>
      <c r="V1044" s="724">
        <v>73</v>
      </c>
      <c r="W1044" s="724">
        <v>6</v>
      </c>
      <c r="X1044" s="724">
        <v>74</v>
      </c>
      <c r="Y1044" s="724">
        <v>8</v>
      </c>
      <c r="Z1044" s="590">
        <v>42</v>
      </c>
      <c r="AA1044" s="726">
        <v>1</v>
      </c>
    </row>
    <row r="1045" spans="2:27" x14ac:dyDescent="0.3">
      <c r="B1045" s="693" t="s">
        <v>108</v>
      </c>
      <c r="C1045" s="693" t="s">
        <v>290</v>
      </c>
      <c r="D1045" s="694">
        <v>13</v>
      </c>
      <c r="E1045" s="694">
        <v>147</v>
      </c>
      <c r="F1045" s="694">
        <v>125</v>
      </c>
      <c r="G1045" s="695">
        <v>0</v>
      </c>
      <c r="H1045" s="695">
        <v>139</v>
      </c>
      <c r="I1045" s="695">
        <v>0</v>
      </c>
      <c r="J1045" s="724">
        <v>168</v>
      </c>
      <c r="K1045" s="724">
        <v>0</v>
      </c>
      <c r="L1045" s="724">
        <v>189</v>
      </c>
      <c r="M1045" s="724">
        <v>6</v>
      </c>
      <c r="N1045" s="724">
        <v>169</v>
      </c>
      <c r="O1045" s="724">
        <v>25</v>
      </c>
      <c r="P1045" s="724">
        <v>174</v>
      </c>
      <c r="Q1045" s="724">
        <v>10</v>
      </c>
      <c r="R1045" s="724">
        <v>181</v>
      </c>
      <c r="S1045" s="724">
        <v>21</v>
      </c>
      <c r="T1045" s="724">
        <v>160</v>
      </c>
      <c r="U1045" s="724">
        <v>34</v>
      </c>
      <c r="V1045" s="724">
        <v>155</v>
      </c>
      <c r="W1045" s="724">
        <v>31</v>
      </c>
      <c r="X1045" s="724">
        <v>122</v>
      </c>
      <c r="Y1045" s="724">
        <v>26</v>
      </c>
      <c r="Z1045" s="590">
        <v>83</v>
      </c>
      <c r="AA1045" s="726">
        <v>31</v>
      </c>
    </row>
    <row r="1046" spans="2:27" x14ac:dyDescent="0.3">
      <c r="B1046" s="693" t="s">
        <v>108</v>
      </c>
      <c r="C1046" s="693" t="s">
        <v>291</v>
      </c>
      <c r="D1046" s="694">
        <v>231</v>
      </c>
      <c r="E1046" s="694">
        <v>49</v>
      </c>
      <c r="F1046" s="694">
        <v>281</v>
      </c>
      <c r="G1046" s="695">
        <v>74</v>
      </c>
      <c r="H1046" s="695">
        <v>311</v>
      </c>
      <c r="I1046" s="695">
        <v>0</v>
      </c>
      <c r="J1046" s="724">
        <v>398</v>
      </c>
      <c r="K1046" s="724">
        <v>0</v>
      </c>
      <c r="L1046" s="724">
        <v>413</v>
      </c>
      <c r="M1046" s="724">
        <v>22</v>
      </c>
      <c r="N1046" s="724">
        <v>420</v>
      </c>
      <c r="O1046" s="724">
        <v>50</v>
      </c>
      <c r="P1046" s="724">
        <v>535</v>
      </c>
      <c r="Q1046" s="724">
        <v>61</v>
      </c>
      <c r="R1046" s="724">
        <v>516</v>
      </c>
      <c r="S1046" s="724">
        <v>69</v>
      </c>
      <c r="T1046" s="724">
        <v>468</v>
      </c>
      <c r="U1046" s="724">
        <v>62</v>
      </c>
      <c r="V1046" s="724">
        <v>453</v>
      </c>
      <c r="W1046" s="724">
        <v>92</v>
      </c>
      <c r="X1046" s="724">
        <v>410</v>
      </c>
      <c r="Y1046" s="724">
        <v>88</v>
      </c>
      <c r="Z1046" s="590">
        <v>335</v>
      </c>
      <c r="AA1046" s="726">
        <v>90</v>
      </c>
    </row>
    <row r="1047" spans="2:27" x14ac:dyDescent="0.3">
      <c r="B1047" s="693" t="s">
        <v>108</v>
      </c>
      <c r="C1047" s="693" t="s">
        <v>292</v>
      </c>
      <c r="D1047" s="694">
        <v>722</v>
      </c>
      <c r="E1047" s="694">
        <v>43</v>
      </c>
      <c r="F1047" s="694">
        <v>539</v>
      </c>
      <c r="G1047" s="695">
        <v>0</v>
      </c>
      <c r="H1047" s="695">
        <v>520</v>
      </c>
      <c r="I1047" s="695">
        <v>0</v>
      </c>
      <c r="J1047" s="724">
        <v>547</v>
      </c>
      <c r="K1047" s="724">
        <v>0</v>
      </c>
      <c r="L1047" s="724">
        <v>597</v>
      </c>
      <c r="M1047" s="724">
        <v>18</v>
      </c>
      <c r="N1047" s="724">
        <v>517</v>
      </c>
      <c r="O1047" s="724">
        <v>39</v>
      </c>
      <c r="P1047" s="724">
        <v>586</v>
      </c>
      <c r="Q1047" s="724">
        <v>65</v>
      </c>
      <c r="R1047" s="724">
        <v>607</v>
      </c>
      <c r="S1047" s="724">
        <v>73</v>
      </c>
      <c r="T1047" s="724">
        <v>609</v>
      </c>
      <c r="U1047" s="724">
        <v>59</v>
      </c>
      <c r="V1047" s="724">
        <v>589</v>
      </c>
      <c r="W1047" s="724">
        <v>75</v>
      </c>
      <c r="X1047" s="724">
        <v>549</v>
      </c>
      <c r="Y1047" s="724">
        <v>72</v>
      </c>
      <c r="Z1047" s="590">
        <v>460</v>
      </c>
      <c r="AA1047" s="726">
        <v>72</v>
      </c>
    </row>
    <row r="1048" spans="2:27" x14ac:dyDescent="0.3">
      <c r="B1048" s="693" t="s">
        <v>108</v>
      </c>
      <c r="C1048" s="693" t="s">
        <v>293</v>
      </c>
      <c r="D1048" s="694">
        <v>498</v>
      </c>
      <c r="E1048" s="694">
        <v>35</v>
      </c>
      <c r="F1048" s="694">
        <v>851</v>
      </c>
      <c r="G1048" s="695">
        <v>23</v>
      </c>
      <c r="H1048" s="695">
        <v>382</v>
      </c>
      <c r="I1048" s="695">
        <v>0</v>
      </c>
      <c r="J1048" s="724">
        <v>288</v>
      </c>
      <c r="K1048" s="724">
        <v>0</v>
      </c>
      <c r="L1048" s="724">
        <v>336</v>
      </c>
      <c r="M1048" s="724">
        <v>11</v>
      </c>
      <c r="N1048" s="724">
        <v>267</v>
      </c>
      <c r="O1048" s="724">
        <v>24</v>
      </c>
      <c r="P1048" s="724">
        <v>279</v>
      </c>
      <c r="Q1048" s="724">
        <v>20</v>
      </c>
      <c r="R1048" s="724">
        <v>253</v>
      </c>
      <c r="S1048" s="724">
        <v>29</v>
      </c>
      <c r="T1048" s="724">
        <v>163</v>
      </c>
      <c r="U1048" s="724">
        <v>22</v>
      </c>
      <c r="V1048" s="724">
        <v>167</v>
      </c>
      <c r="W1048" s="724">
        <v>17</v>
      </c>
      <c r="X1048" s="724">
        <v>175</v>
      </c>
      <c r="Y1048" s="724">
        <v>14</v>
      </c>
      <c r="Z1048" s="590">
        <v>241</v>
      </c>
      <c r="AA1048" s="726">
        <v>34</v>
      </c>
    </row>
    <row r="1049" spans="2:27" x14ac:dyDescent="0.3">
      <c r="B1049" s="693" t="s">
        <v>108</v>
      </c>
      <c r="C1049" s="693" t="s">
        <v>294</v>
      </c>
      <c r="D1049" s="694">
        <v>894</v>
      </c>
      <c r="E1049" s="694">
        <v>0</v>
      </c>
      <c r="F1049" s="694">
        <v>353</v>
      </c>
      <c r="G1049" s="695">
        <v>0</v>
      </c>
      <c r="H1049" s="695">
        <v>184</v>
      </c>
      <c r="I1049" s="695">
        <v>0</v>
      </c>
      <c r="J1049" s="724">
        <v>451</v>
      </c>
      <c r="K1049" s="724">
        <v>0</v>
      </c>
      <c r="L1049" s="724">
        <v>445</v>
      </c>
      <c r="M1049" s="724">
        <v>13</v>
      </c>
      <c r="N1049" s="724">
        <v>451</v>
      </c>
      <c r="O1049" s="724">
        <v>21</v>
      </c>
      <c r="P1049" s="724">
        <v>582</v>
      </c>
      <c r="Q1049" s="724">
        <v>48</v>
      </c>
      <c r="R1049" s="724">
        <v>537</v>
      </c>
      <c r="S1049" s="724">
        <v>55</v>
      </c>
      <c r="T1049" s="724">
        <v>544</v>
      </c>
      <c r="U1049" s="724">
        <v>51</v>
      </c>
      <c r="V1049" s="724">
        <v>532</v>
      </c>
      <c r="W1049" s="724">
        <v>39</v>
      </c>
      <c r="X1049" s="724">
        <v>610</v>
      </c>
      <c r="Y1049" s="724">
        <v>48</v>
      </c>
      <c r="Z1049" s="590">
        <v>599</v>
      </c>
      <c r="AA1049" s="726">
        <v>41</v>
      </c>
    </row>
    <row r="1050" spans="2:27" x14ac:dyDescent="0.3">
      <c r="B1050" s="693" t="s">
        <v>108</v>
      </c>
      <c r="C1050" s="693" t="s">
        <v>327</v>
      </c>
      <c r="D1050" s="694">
        <v>0</v>
      </c>
      <c r="E1050" s="694">
        <v>0</v>
      </c>
      <c r="F1050" s="694">
        <v>0</v>
      </c>
      <c r="G1050" s="695">
        <v>0</v>
      </c>
      <c r="H1050" s="695">
        <v>0</v>
      </c>
      <c r="I1050" s="695">
        <v>0</v>
      </c>
      <c r="J1050" s="724">
        <v>0</v>
      </c>
      <c r="K1050" s="724">
        <v>0</v>
      </c>
      <c r="L1050" s="724">
        <v>0</v>
      </c>
      <c r="M1050" s="724">
        <v>0</v>
      </c>
      <c r="N1050" s="724">
        <v>0</v>
      </c>
      <c r="O1050" s="724">
        <v>0</v>
      </c>
      <c r="P1050" s="724">
        <v>23</v>
      </c>
      <c r="Q1050" s="724">
        <v>0</v>
      </c>
      <c r="R1050" s="724">
        <v>19</v>
      </c>
      <c r="S1050" s="724">
        <v>0</v>
      </c>
      <c r="T1050" s="724">
        <v>2</v>
      </c>
      <c r="U1050" s="724">
        <v>0</v>
      </c>
      <c r="V1050" s="724">
        <v>18</v>
      </c>
      <c r="W1050" s="724">
        <v>0</v>
      </c>
      <c r="X1050" s="724">
        <v>27</v>
      </c>
      <c r="Y1050" s="724">
        <v>0</v>
      </c>
      <c r="Z1050" s="590">
        <v>12</v>
      </c>
      <c r="AA1050" s="726">
        <v>0</v>
      </c>
    </row>
    <row r="1051" spans="2:27" x14ac:dyDescent="0.3">
      <c r="B1051" s="693" t="s">
        <v>109</v>
      </c>
      <c r="C1051" s="693" t="s">
        <v>223</v>
      </c>
      <c r="D1051" s="694">
        <v>238</v>
      </c>
      <c r="E1051" s="694">
        <v>0</v>
      </c>
      <c r="F1051" s="694">
        <v>389</v>
      </c>
      <c r="G1051" s="695">
        <v>0</v>
      </c>
      <c r="H1051" s="695">
        <v>179</v>
      </c>
      <c r="I1051" s="695">
        <v>0</v>
      </c>
      <c r="J1051" s="724">
        <v>288</v>
      </c>
      <c r="K1051" s="724">
        <v>0</v>
      </c>
      <c r="L1051" s="724">
        <v>178</v>
      </c>
      <c r="M1051" s="724">
        <v>1</v>
      </c>
      <c r="N1051" s="724">
        <v>183</v>
      </c>
      <c r="O1051" s="724">
        <v>0</v>
      </c>
      <c r="P1051" s="724">
        <v>267</v>
      </c>
      <c r="Q1051" s="724">
        <v>0</v>
      </c>
      <c r="R1051" s="724">
        <v>284</v>
      </c>
      <c r="S1051" s="724">
        <v>0</v>
      </c>
      <c r="T1051" s="724">
        <v>322</v>
      </c>
      <c r="U1051" s="724">
        <v>0</v>
      </c>
      <c r="V1051" s="724">
        <v>299</v>
      </c>
      <c r="W1051" s="724">
        <v>0</v>
      </c>
      <c r="X1051" s="724">
        <v>277</v>
      </c>
      <c r="Y1051" s="724">
        <v>0</v>
      </c>
      <c r="Z1051" s="590">
        <v>132</v>
      </c>
      <c r="AA1051" s="726">
        <v>0</v>
      </c>
    </row>
    <row r="1052" spans="2:27" x14ac:dyDescent="0.3">
      <c r="B1052" s="693" t="s">
        <v>109</v>
      </c>
      <c r="C1052" s="693" t="s">
        <v>286</v>
      </c>
      <c r="D1052" s="694">
        <v>331</v>
      </c>
      <c r="E1052" s="694">
        <v>0</v>
      </c>
      <c r="F1052" s="694">
        <v>403</v>
      </c>
      <c r="G1052" s="695">
        <v>0</v>
      </c>
      <c r="H1052" s="695">
        <v>394</v>
      </c>
      <c r="I1052" s="695">
        <v>0</v>
      </c>
      <c r="J1052" s="724">
        <v>400</v>
      </c>
      <c r="K1052" s="724">
        <v>0</v>
      </c>
      <c r="L1052" s="724">
        <v>319</v>
      </c>
      <c r="M1052" s="724">
        <v>0</v>
      </c>
      <c r="N1052" s="724">
        <v>261</v>
      </c>
      <c r="O1052" s="724">
        <v>0</v>
      </c>
      <c r="P1052" s="724">
        <v>342</v>
      </c>
      <c r="Q1052" s="724">
        <v>0</v>
      </c>
      <c r="R1052" s="724">
        <v>412</v>
      </c>
      <c r="S1052" s="724">
        <v>0</v>
      </c>
      <c r="T1052" s="724">
        <v>486</v>
      </c>
      <c r="U1052" s="724">
        <v>0</v>
      </c>
      <c r="V1052" s="724">
        <v>459</v>
      </c>
      <c r="W1052" s="724">
        <v>0</v>
      </c>
      <c r="X1052" s="724">
        <v>559</v>
      </c>
      <c r="Y1052" s="724">
        <v>0</v>
      </c>
      <c r="Z1052" s="590">
        <v>284</v>
      </c>
      <c r="AA1052" s="726">
        <v>0</v>
      </c>
    </row>
    <row r="1053" spans="2:27" x14ac:dyDescent="0.3">
      <c r="B1053" s="693" t="s">
        <v>109</v>
      </c>
      <c r="C1053" s="693" t="s">
        <v>255</v>
      </c>
      <c r="D1053" s="694">
        <v>1251</v>
      </c>
      <c r="E1053" s="694">
        <v>50</v>
      </c>
      <c r="F1053" s="694">
        <v>1312</v>
      </c>
      <c r="G1053" s="695">
        <v>67</v>
      </c>
      <c r="H1053" s="695">
        <v>1393</v>
      </c>
      <c r="I1053" s="695">
        <v>70</v>
      </c>
      <c r="J1053" s="724">
        <v>1400</v>
      </c>
      <c r="K1053" s="724">
        <v>78</v>
      </c>
      <c r="L1053" s="724">
        <v>1226</v>
      </c>
      <c r="M1053" s="724">
        <v>58</v>
      </c>
      <c r="N1053" s="724">
        <v>1205</v>
      </c>
      <c r="O1053" s="724">
        <v>60</v>
      </c>
      <c r="P1053" s="724">
        <v>1248</v>
      </c>
      <c r="Q1053" s="724">
        <v>67</v>
      </c>
      <c r="R1053" s="724">
        <v>1329</v>
      </c>
      <c r="S1053" s="724">
        <v>49</v>
      </c>
      <c r="T1053" s="724">
        <v>1344</v>
      </c>
      <c r="U1053" s="724">
        <v>57</v>
      </c>
      <c r="V1053" s="724">
        <v>1307</v>
      </c>
      <c r="W1053" s="724">
        <v>62</v>
      </c>
      <c r="X1053" s="724">
        <v>1407</v>
      </c>
      <c r="Y1053" s="724">
        <v>58</v>
      </c>
      <c r="Z1053" s="590">
        <v>1288</v>
      </c>
      <c r="AA1053" s="726">
        <v>63</v>
      </c>
    </row>
    <row r="1054" spans="2:27" x14ac:dyDescent="0.3">
      <c r="B1054" s="693" t="s">
        <v>109</v>
      </c>
      <c r="C1054" s="693" t="s">
        <v>224</v>
      </c>
      <c r="D1054" s="694">
        <v>1455</v>
      </c>
      <c r="E1054" s="694">
        <v>63</v>
      </c>
      <c r="F1054" s="694">
        <v>1568</v>
      </c>
      <c r="G1054" s="695">
        <v>67</v>
      </c>
      <c r="H1054" s="695">
        <v>1535</v>
      </c>
      <c r="I1054" s="695">
        <v>79</v>
      </c>
      <c r="J1054" s="724">
        <v>1635</v>
      </c>
      <c r="K1054" s="724">
        <v>73</v>
      </c>
      <c r="L1054" s="724">
        <v>1513</v>
      </c>
      <c r="M1054" s="724">
        <v>80</v>
      </c>
      <c r="N1054" s="724">
        <v>1438</v>
      </c>
      <c r="O1054" s="724">
        <v>69</v>
      </c>
      <c r="P1054" s="724">
        <v>1421</v>
      </c>
      <c r="Q1054" s="724">
        <v>98</v>
      </c>
      <c r="R1054" s="724">
        <v>1539</v>
      </c>
      <c r="S1054" s="724">
        <v>96</v>
      </c>
      <c r="T1054" s="724">
        <v>1561</v>
      </c>
      <c r="U1054" s="724">
        <v>71</v>
      </c>
      <c r="V1054" s="724">
        <v>1492</v>
      </c>
      <c r="W1054" s="724">
        <v>73</v>
      </c>
      <c r="X1054" s="724">
        <v>1615</v>
      </c>
      <c r="Y1054" s="724">
        <v>64</v>
      </c>
      <c r="Z1054" s="590">
        <v>1579</v>
      </c>
      <c r="AA1054" s="726">
        <v>72</v>
      </c>
    </row>
    <row r="1055" spans="2:27" x14ac:dyDescent="0.3">
      <c r="B1055" s="693" t="s">
        <v>109</v>
      </c>
      <c r="C1055" s="693" t="s">
        <v>225</v>
      </c>
      <c r="D1055" s="694">
        <v>1563</v>
      </c>
      <c r="E1055" s="694">
        <v>73</v>
      </c>
      <c r="F1055" s="694">
        <v>1514</v>
      </c>
      <c r="G1055" s="695">
        <v>71</v>
      </c>
      <c r="H1055" s="695">
        <v>1544</v>
      </c>
      <c r="I1055" s="695">
        <v>58</v>
      </c>
      <c r="J1055" s="724">
        <v>1489</v>
      </c>
      <c r="K1055" s="724">
        <v>74</v>
      </c>
      <c r="L1055" s="724">
        <v>1497</v>
      </c>
      <c r="M1055" s="724">
        <v>63</v>
      </c>
      <c r="N1055" s="724">
        <v>1543</v>
      </c>
      <c r="O1055" s="724">
        <v>68</v>
      </c>
      <c r="P1055" s="724">
        <v>1429</v>
      </c>
      <c r="Q1055" s="724">
        <v>70</v>
      </c>
      <c r="R1055" s="724">
        <v>1490</v>
      </c>
      <c r="S1055" s="724">
        <v>72</v>
      </c>
      <c r="T1055" s="724">
        <v>1464</v>
      </c>
      <c r="U1055" s="724">
        <v>79</v>
      </c>
      <c r="V1055" s="724">
        <v>1516</v>
      </c>
      <c r="W1055" s="724">
        <v>74</v>
      </c>
      <c r="X1055" s="724">
        <v>1489</v>
      </c>
      <c r="Y1055" s="724">
        <v>68</v>
      </c>
      <c r="Z1055" s="590">
        <v>1609</v>
      </c>
      <c r="AA1055" s="726">
        <v>69</v>
      </c>
    </row>
    <row r="1056" spans="2:27" x14ac:dyDescent="0.3">
      <c r="B1056" s="693" t="s">
        <v>109</v>
      </c>
      <c r="C1056" s="693" t="s">
        <v>226</v>
      </c>
      <c r="D1056" s="694">
        <v>1599</v>
      </c>
      <c r="E1056" s="694">
        <v>76</v>
      </c>
      <c r="F1056" s="694">
        <v>1593</v>
      </c>
      <c r="G1056" s="695">
        <v>77</v>
      </c>
      <c r="H1056" s="695">
        <v>1505</v>
      </c>
      <c r="I1056" s="695">
        <v>74</v>
      </c>
      <c r="J1056" s="724">
        <v>1509</v>
      </c>
      <c r="K1056" s="724">
        <v>60</v>
      </c>
      <c r="L1056" s="724">
        <v>1420</v>
      </c>
      <c r="M1056" s="724">
        <v>80</v>
      </c>
      <c r="N1056" s="724">
        <v>1532</v>
      </c>
      <c r="O1056" s="724">
        <v>59</v>
      </c>
      <c r="P1056" s="724">
        <v>1572</v>
      </c>
      <c r="Q1056" s="724">
        <v>67</v>
      </c>
      <c r="R1056" s="724">
        <v>1508</v>
      </c>
      <c r="S1056" s="724">
        <v>68</v>
      </c>
      <c r="T1056" s="724">
        <v>1552</v>
      </c>
      <c r="U1056" s="724">
        <v>82</v>
      </c>
      <c r="V1056" s="724">
        <v>1492</v>
      </c>
      <c r="W1056" s="724">
        <v>78</v>
      </c>
      <c r="X1056" s="724">
        <v>1591</v>
      </c>
      <c r="Y1056" s="724">
        <v>73</v>
      </c>
      <c r="Z1056" s="590">
        <v>1523</v>
      </c>
      <c r="AA1056" s="726">
        <v>68</v>
      </c>
    </row>
    <row r="1057" spans="2:27" x14ac:dyDescent="0.3">
      <c r="B1057" s="693" t="s">
        <v>109</v>
      </c>
      <c r="C1057" s="693" t="s">
        <v>227</v>
      </c>
      <c r="D1057" s="694">
        <v>1544</v>
      </c>
      <c r="E1057" s="694">
        <v>64</v>
      </c>
      <c r="F1057" s="694">
        <v>1616</v>
      </c>
      <c r="G1057" s="695">
        <v>73</v>
      </c>
      <c r="H1057" s="695">
        <v>1614</v>
      </c>
      <c r="I1057" s="695">
        <v>71</v>
      </c>
      <c r="J1057" s="724">
        <v>1445</v>
      </c>
      <c r="K1057" s="724">
        <v>67</v>
      </c>
      <c r="L1057" s="724">
        <v>1440</v>
      </c>
      <c r="M1057" s="724">
        <v>55</v>
      </c>
      <c r="N1057" s="724">
        <v>1439</v>
      </c>
      <c r="O1057" s="724">
        <v>81</v>
      </c>
      <c r="P1057" s="724">
        <v>1436</v>
      </c>
      <c r="Q1057" s="724">
        <v>74</v>
      </c>
      <c r="R1057" s="724">
        <v>1539</v>
      </c>
      <c r="S1057" s="724">
        <v>60</v>
      </c>
      <c r="T1057" s="724">
        <v>1488</v>
      </c>
      <c r="U1057" s="724">
        <v>66</v>
      </c>
      <c r="V1057" s="724">
        <v>1484</v>
      </c>
      <c r="W1057" s="724">
        <v>79</v>
      </c>
      <c r="X1057" s="724">
        <v>1507</v>
      </c>
      <c r="Y1057" s="724">
        <v>80</v>
      </c>
      <c r="Z1057" s="590">
        <v>1587</v>
      </c>
      <c r="AA1057" s="726">
        <v>72</v>
      </c>
    </row>
    <row r="1058" spans="2:27" x14ac:dyDescent="0.3">
      <c r="B1058" s="693" t="s">
        <v>109</v>
      </c>
      <c r="C1058" s="693" t="s">
        <v>228</v>
      </c>
      <c r="D1058" s="694">
        <v>1676</v>
      </c>
      <c r="E1058" s="694">
        <v>65</v>
      </c>
      <c r="F1058" s="694">
        <v>1624</v>
      </c>
      <c r="G1058" s="695">
        <v>67</v>
      </c>
      <c r="H1058" s="695">
        <v>1665</v>
      </c>
      <c r="I1058" s="695">
        <v>63</v>
      </c>
      <c r="J1058" s="724">
        <v>1528</v>
      </c>
      <c r="K1058" s="724">
        <v>67</v>
      </c>
      <c r="L1058" s="724">
        <v>1298</v>
      </c>
      <c r="M1058" s="724">
        <v>62</v>
      </c>
      <c r="N1058" s="724">
        <v>1403</v>
      </c>
      <c r="O1058" s="724">
        <v>53</v>
      </c>
      <c r="P1058" s="724">
        <v>1411</v>
      </c>
      <c r="Q1058" s="724">
        <v>83</v>
      </c>
      <c r="R1058" s="724">
        <v>1493</v>
      </c>
      <c r="S1058" s="724">
        <v>81</v>
      </c>
      <c r="T1058" s="724">
        <v>1437</v>
      </c>
      <c r="U1058" s="724">
        <v>70</v>
      </c>
      <c r="V1058" s="724">
        <v>1517</v>
      </c>
      <c r="W1058" s="724">
        <v>72</v>
      </c>
      <c r="X1058" s="724">
        <v>1483</v>
      </c>
      <c r="Y1058" s="724">
        <v>73</v>
      </c>
      <c r="Z1058" s="590">
        <v>1541</v>
      </c>
      <c r="AA1058" s="726">
        <v>82</v>
      </c>
    </row>
    <row r="1059" spans="2:27" x14ac:dyDescent="0.3">
      <c r="B1059" s="693" t="s">
        <v>109</v>
      </c>
      <c r="C1059" s="693" t="s">
        <v>229</v>
      </c>
      <c r="D1059" s="694">
        <v>1799</v>
      </c>
      <c r="E1059" s="694">
        <v>72</v>
      </c>
      <c r="F1059" s="694">
        <v>2039</v>
      </c>
      <c r="G1059" s="695">
        <v>85</v>
      </c>
      <c r="H1059" s="695">
        <v>1863</v>
      </c>
      <c r="I1059" s="695">
        <v>79</v>
      </c>
      <c r="J1059" s="724">
        <v>1873</v>
      </c>
      <c r="K1059" s="724">
        <v>77</v>
      </c>
      <c r="L1059" s="724">
        <v>1703</v>
      </c>
      <c r="M1059" s="724">
        <v>87</v>
      </c>
      <c r="N1059" s="724">
        <v>1665</v>
      </c>
      <c r="O1059" s="724">
        <v>74</v>
      </c>
      <c r="P1059" s="724">
        <v>1737</v>
      </c>
      <c r="Q1059" s="724">
        <v>66</v>
      </c>
      <c r="R1059" s="724">
        <v>1844</v>
      </c>
      <c r="S1059" s="724">
        <v>85</v>
      </c>
      <c r="T1059" s="724">
        <v>1768</v>
      </c>
      <c r="U1059" s="724">
        <v>83</v>
      </c>
      <c r="V1059" s="724">
        <v>1744</v>
      </c>
      <c r="W1059" s="724">
        <v>79</v>
      </c>
      <c r="X1059" s="724">
        <v>1767</v>
      </c>
      <c r="Y1059" s="724">
        <v>75</v>
      </c>
      <c r="Z1059" s="590">
        <v>1635</v>
      </c>
      <c r="AA1059" s="726">
        <v>79</v>
      </c>
    </row>
    <row r="1060" spans="2:27" x14ac:dyDescent="0.3">
      <c r="B1060" s="693" t="s">
        <v>109</v>
      </c>
      <c r="C1060" s="693" t="s">
        <v>287</v>
      </c>
      <c r="D1060" s="694">
        <v>1700</v>
      </c>
      <c r="E1060" s="694">
        <v>87</v>
      </c>
      <c r="F1060" s="694">
        <v>1783</v>
      </c>
      <c r="G1060" s="695">
        <v>75</v>
      </c>
      <c r="H1060" s="695">
        <v>1839</v>
      </c>
      <c r="I1060" s="695">
        <v>71</v>
      </c>
      <c r="J1060" s="724">
        <v>1727</v>
      </c>
      <c r="K1060" s="724">
        <v>65</v>
      </c>
      <c r="L1060" s="724">
        <v>1652</v>
      </c>
      <c r="M1060" s="724">
        <v>71</v>
      </c>
      <c r="N1060" s="724">
        <v>1527</v>
      </c>
      <c r="O1060" s="724">
        <v>65</v>
      </c>
      <c r="P1060" s="724">
        <v>1505</v>
      </c>
      <c r="Q1060" s="724">
        <v>60</v>
      </c>
      <c r="R1060" s="724">
        <v>1564</v>
      </c>
      <c r="S1060" s="724">
        <v>70</v>
      </c>
      <c r="T1060" s="724">
        <v>1662</v>
      </c>
      <c r="U1060" s="724">
        <v>72</v>
      </c>
      <c r="V1060" s="724">
        <v>1643</v>
      </c>
      <c r="W1060" s="724">
        <v>67</v>
      </c>
      <c r="X1060" s="724">
        <v>1660</v>
      </c>
      <c r="Y1060" s="724">
        <v>82</v>
      </c>
      <c r="Z1060" s="590">
        <v>1659</v>
      </c>
      <c r="AA1060" s="726">
        <v>64</v>
      </c>
    </row>
    <row r="1061" spans="2:27" x14ac:dyDescent="0.3">
      <c r="B1061" s="693" t="s">
        <v>109</v>
      </c>
      <c r="C1061" s="693" t="s">
        <v>230</v>
      </c>
      <c r="D1061" s="694">
        <v>1685</v>
      </c>
      <c r="E1061" s="694">
        <v>52</v>
      </c>
      <c r="F1061" s="694">
        <v>1676</v>
      </c>
      <c r="G1061" s="695">
        <v>85</v>
      </c>
      <c r="H1061" s="695">
        <v>1634</v>
      </c>
      <c r="I1061" s="695">
        <v>58</v>
      </c>
      <c r="J1061" s="724">
        <v>1620</v>
      </c>
      <c r="K1061" s="724">
        <v>67</v>
      </c>
      <c r="L1061" s="724">
        <v>1508</v>
      </c>
      <c r="M1061" s="724">
        <v>46</v>
      </c>
      <c r="N1061" s="724">
        <v>1531</v>
      </c>
      <c r="O1061" s="724">
        <v>56</v>
      </c>
      <c r="P1061" s="724">
        <v>1409</v>
      </c>
      <c r="Q1061" s="724">
        <v>57</v>
      </c>
      <c r="R1061" s="724">
        <v>1372</v>
      </c>
      <c r="S1061" s="724">
        <v>55</v>
      </c>
      <c r="T1061" s="724">
        <v>1436</v>
      </c>
      <c r="U1061" s="724">
        <v>60</v>
      </c>
      <c r="V1061" s="724">
        <v>1492</v>
      </c>
      <c r="W1061" s="724">
        <v>62</v>
      </c>
      <c r="X1061" s="724">
        <v>1549</v>
      </c>
      <c r="Y1061" s="724">
        <v>54</v>
      </c>
      <c r="Z1061" s="590">
        <v>1573</v>
      </c>
      <c r="AA1061" s="726">
        <v>65</v>
      </c>
    </row>
    <row r="1062" spans="2:27" x14ac:dyDescent="0.3">
      <c r="B1062" s="693" t="s">
        <v>109</v>
      </c>
      <c r="C1062" s="693" t="s">
        <v>231</v>
      </c>
      <c r="D1062" s="694">
        <v>1623</v>
      </c>
      <c r="E1062" s="694">
        <v>44</v>
      </c>
      <c r="F1062" s="694">
        <v>1581</v>
      </c>
      <c r="G1062" s="695">
        <v>61</v>
      </c>
      <c r="H1062" s="695">
        <v>1611</v>
      </c>
      <c r="I1062" s="695">
        <v>70</v>
      </c>
      <c r="J1062" s="724">
        <v>1480</v>
      </c>
      <c r="K1062" s="724">
        <v>52</v>
      </c>
      <c r="L1062" s="724">
        <v>1426</v>
      </c>
      <c r="M1062" s="724">
        <v>73</v>
      </c>
      <c r="N1062" s="724">
        <v>1312</v>
      </c>
      <c r="O1062" s="724">
        <v>42</v>
      </c>
      <c r="P1062" s="724">
        <v>1392</v>
      </c>
      <c r="Q1062" s="724">
        <v>50</v>
      </c>
      <c r="R1062" s="724">
        <v>1258</v>
      </c>
      <c r="S1062" s="724">
        <v>48</v>
      </c>
      <c r="T1062" s="724">
        <v>1213</v>
      </c>
      <c r="U1062" s="724">
        <v>52</v>
      </c>
      <c r="V1062" s="724">
        <v>1323</v>
      </c>
      <c r="W1062" s="724">
        <v>56</v>
      </c>
      <c r="X1062" s="724">
        <v>1407</v>
      </c>
      <c r="Y1062" s="724">
        <v>53</v>
      </c>
      <c r="Z1062" s="590">
        <v>1504</v>
      </c>
      <c r="AA1062" s="726">
        <v>48</v>
      </c>
    </row>
    <row r="1063" spans="2:27" x14ac:dyDescent="0.3">
      <c r="B1063" s="693" t="s">
        <v>109</v>
      </c>
      <c r="C1063" s="693" t="s">
        <v>288</v>
      </c>
      <c r="D1063" s="694">
        <v>1339</v>
      </c>
      <c r="E1063" s="694">
        <v>40</v>
      </c>
      <c r="F1063" s="694">
        <v>1441</v>
      </c>
      <c r="G1063" s="695">
        <v>42</v>
      </c>
      <c r="H1063" s="695">
        <v>1380</v>
      </c>
      <c r="I1063" s="695">
        <v>53</v>
      </c>
      <c r="J1063" s="724">
        <v>1335</v>
      </c>
      <c r="K1063" s="724">
        <v>54</v>
      </c>
      <c r="L1063" s="724">
        <v>1295</v>
      </c>
      <c r="M1063" s="724">
        <v>48</v>
      </c>
      <c r="N1063" s="724">
        <v>1332</v>
      </c>
      <c r="O1063" s="724">
        <v>56</v>
      </c>
      <c r="P1063" s="724">
        <v>1119</v>
      </c>
      <c r="Q1063" s="724">
        <v>38</v>
      </c>
      <c r="R1063" s="724">
        <v>1239</v>
      </c>
      <c r="S1063" s="724">
        <v>39</v>
      </c>
      <c r="T1063" s="724">
        <v>1096</v>
      </c>
      <c r="U1063" s="724">
        <v>43</v>
      </c>
      <c r="V1063" s="724">
        <v>1087</v>
      </c>
      <c r="W1063" s="724">
        <v>43</v>
      </c>
      <c r="X1063" s="724">
        <v>1223</v>
      </c>
      <c r="Y1063" s="724">
        <v>39</v>
      </c>
      <c r="Z1063" s="590">
        <v>1355</v>
      </c>
      <c r="AA1063" s="726">
        <v>49</v>
      </c>
    </row>
    <row r="1064" spans="2:27" x14ac:dyDescent="0.3">
      <c r="B1064" s="693" t="s">
        <v>109</v>
      </c>
      <c r="C1064" s="693" t="s">
        <v>232</v>
      </c>
      <c r="D1064" s="694">
        <v>1107</v>
      </c>
      <c r="E1064" s="694">
        <v>45</v>
      </c>
      <c r="F1064" s="694">
        <v>1190</v>
      </c>
      <c r="G1064" s="695">
        <v>40</v>
      </c>
      <c r="H1064" s="695">
        <v>1226</v>
      </c>
      <c r="I1064" s="695">
        <v>39</v>
      </c>
      <c r="J1064" s="724">
        <v>1198</v>
      </c>
      <c r="K1064" s="724">
        <v>44</v>
      </c>
      <c r="L1064" s="724">
        <v>1143</v>
      </c>
      <c r="M1064" s="724">
        <v>40</v>
      </c>
      <c r="N1064" s="724">
        <v>1129</v>
      </c>
      <c r="O1064" s="724">
        <v>38</v>
      </c>
      <c r="P1064" s="724">
        <v>1139</v>
      </c>
      <c r="Q1064" s="724">
        <v>50</v>
      </c>
      <c r="R1064" s="724">
        <v>1044</v>
      </c>
      <c r="S1064" s="724">
        <v>31</v>
      </c>
      <c r="T1064" s="724">
        <v>1127</v>
      </c>
      <c r="U1064" s="724">
        <v>38</v>
      </c>
      <c r="V1064" s="724">
        <v>984</v>
      </c>
      <c r="W1064" s="724">
        <v>27</v>
      </c>
      <c r="X1064" s="724">
        <v>1008</v>
      </c>
      <c r="Y1064" s="724">
        <v>37</v>
      </c>
      <c r="Z1064" s="590">
        <v>1122</v>
      </c>
      <c r="AA1064" s="726">
        <v>38</v>
      </c>
    </row>
    <row r="1065" spans="2:27" x14ac:dyDescent="0.3">
      <c r="B1065" s="693" t="s">
        <v>109</v>
      </c>
      <c r="C1065" s="693" t="s">
        <v>325</v>
      </c>
      <c r="D1065" s="694">
        <v>97</v>
      </c>
      <c r="E1065" s="694">
        <v>0</v>
      </c>
      <c r="F1065" s="694">
        <v>167</v>
      </c>
      <c r="G1065" s="695">
        <v>0</v>
      </c>
      <c r="H1065" s="695">
        <v>139</v>
      </c>
      <c r="I1065" s="695">
        <v>0</v>
      </c>
      <c r="J1065" s="724">
        <v>152</v>
      </c>
      <c r="K1065" s="724">
        <v>0</v>
      </c>
      <c r="L1065" s="724">
        <v>97</v>
      </c>
      <c r="M1065" s="724">
        <v>0</v>
      </c>
      <c r="N1065" s="724">
        <v>100</v>
      </c>
      <c r="O1065" s="724">
        <v>0</v>
      </c>
      <c r="P1065" s="724">
        <v>103</v>
      </c>
      <c r="Q1065" s="724">
        <v>0</v>
      </c>
      <c r="R1065" s="724">
        <v>99</v>
      </c>
      <c r="S1065" s="724">
        <v>0</v>
      </c>
      <c r="T1065" s="724">
        <v>70</v>
      </c>
      <c r="U1065" s="724">
        <v>0</v>
      </c>
      <c r="V1065" s="724">
        <v>81</v>
      </c>
      <c r="W1065" s="724">
        <v>0</v>
      </c>
      <c r="X1065" s="724">
        <v>87</v>
      </c>
      <c r="Y1065" s="724">
        <v>0</v>
      </c>
      <c r="Z1065" s="590">
        <v>68</v>
      </c>
      <c r="AA1065" s="726">
        <v>0</v>
      </c>
    </row>
    <row r="1066" spans="2:27" x14ac:dyDescent="0.3">
      <c r="B1066" s="693" t="s">
        <v>109</v>
      </c>
      <c r="C1066" s="693" t="s">
        <v>326</v>
      </c>
      <c r="D1066" s="694">
        <v>54</v>
      </c>
      <c r="E1066" s="694">
        <v>0</v>
      </c>
      <c r="F1066" s="694">
        <v>100</v>
      </c>
      <c r="G1066" s="695">
        <v>0</v>
      </c>
      <c r="H1066" s="695">
        <v>122</v>
      </c>
      <c r="I1066" s="695">
        <v>0</v>
      </c>
      <c r="J1066" s="724">
        <v>102</v>
      </c>
      <c r="K1066" s="724">
        <v>0</v>
      </c>
      <c r="L1066" s="724">
        <v>92</v>
      </c>
      <c r="M1066" s="724">
        <v>0</v>
      </c>
      <c r="N1066" s="724">
        <v>53</v>
      </c>
      <c r="O1066" s="724">
        <v>0</v>
      </c>
      <c r="P1066" s="724">
        <v>78</v>
      </c>
      <c r="Q1066" s="724">
        <v>0</v>
      </c>
      <c r="R1066" s="724">
        <v>59</v>
      </c>
      <c r="S1066" s="724">
        <v>0</v>
      </c>
      <c r="T1066" s="724">
        <v>71</v>
      </c>
      <c r="U1066" s="724">
        <v>0</v>
      </c>
      <c r="V1066" s="724">
        <v>58</v>
      </c>
      <c r="W1066" s="724">
        <v>0</v>
      </c>
      <c r="X1066" s="724">
        <v>42</v>
      </c>
      <c r="Y1066" s="724">
        <v>0</v>
      </c>
      <c r="Z1066" s="590">
        <v>51</v>
      </c>
      <c r="AA1066" s="726">
        <v>0</v>
      </c>
    </row>
    <row r="1067" spans="2:27" x14ac:dyDescent="0.3">
      <c r="B1067" s="693" t="s">
        <v>109</v>
      </c>
      <c r="C1067" s="693" t="s">
        <v>289</v>
      </c>
      <c r="D1067" s="694">
        <v>10</v>
      </c>
      <c r="E1067" s="694">
        <v>4</v>
      </c>
      <c r="F1067" s="694">
        <v>62</v>
      </c>
      <c r="G1067" s="695">
        <v>3</v>
      </c>
      <c r="H1067" s="695">
        <v>44</v>
      </c>
      <c r="I1067" s="695">
        <v>3</v>
      </c>
      <c r="J1067" s="724">
        <v>119</v>
      </c>
      <c r="K1067" s="724">
        <v>66</v>
      </c>
      <c r="L1067" s="724">
        <v>0</v>
      </c>
      <c r="M1067" s="724">
        <v>0</v>
      </c>
      <c r="N1067" s="724">
        <v>10</v>
      </c>
      <c r="O1067" s="724">
        <v>0</v>
      </c>
      <c r="P1067" s="724">
        <v>17</v>
      </c>
      <c r="Q1067" s="724">
        <v>0</v>
      </c>
      <c r="R1067" s="724">
        <v>79</v>
      </c>
      <c r="S1067" s="724">
        <v>2</v>
      </c>
      <c r="T1067" s="724">
        <v>7</v>
      </c>
      <c r="U1067" s="724">
        <v>0</v>
      </c>
      <c r="V1067" s="724">
        <v>12</v>
      </c>
      <c r="W1067" s="724">
        <v>0</v>
      </c>
      <c r="X1067" s="724">
        <v>10</v>
      </c>
      <c r="Y1067" s="724">
        <v>0</v>
      </c>
      <c r="Z1067" s="590">
        <v>10</v>
      </c>
      <c r="AA1067" s="726">
        <v>1</v>
      </c>
    </row>
    <row r="1068" spans="2:27" x14ac:dyDescent="0.3">
      <c r="B1068" s="693" t="s">
        <v>109</v>
      </c>
      <c r="C1068" s="693" t="s">
        <v>290</v>
      </c>
      <c r="D1068" s="694">
        <v>18</v>
      </c>
      <c r="E1068" s="694">
        <v>7</v>
      </c>
      <c r="F1068" s="694">
        <v>217</v>
      </c>
      <c r="G1068" s="695">
        <v>6</v>
      </c>
      <c r="H1068" s="695">
        <v>180</v>
      </c>
      <c r="I1068" s="695">
        <v>8</v>
      </c>
      <c r="J1068" s="724">
        <v>22</v>
      </c>
      <c r="K1068" s="724">
        <v>3</v>
      </c>
      <c r="L1068" s="724">
        <v>15</v>
      </c>
      <c r="M1068" s="724">
        <v>3</v>
      </c>
      <c r="N1068" s="724">
        <v>17</v>
      </c>
      <c r="O1068" s="724">
        <v>1</v>
      </c>
      <c r="P1068" s="724">
        <v>11</v>
      </c>
      <c r="Q1068" s="724">
        <v>2</v>
      </c>
      <c r="R1068" s="724">
        <v>64</v>
      </c>
      <c r="S1068" s="724">
        <v>3</v>
      </c>
      <c r="T1068" s="724">
        <v>29</v>
      </c>
      <c r="U1068" s="724">
        <v>2</v>
      </c>
      <c r="V1068" s="724">
        <v>19</v>
      </c>
      <c r="W1068" s="724">
        <v>6</v>
      </c>
      <c r="X1068" s="724">
        <v>50</v>
      </c>
      <c r="Y1068" s="724">
        <v>6</v>
      </c>
      <c r="Z1068" s="590">
        <v>32</v>
      </c>
      <c r="AA1068" s="726">
        <v>6</v>
      </c>
    </row>
    <row r="1069" spans="2:27" x14ac:dyDescent="0.3">
      <c r="B1069" s="693" t="s">
        <v>109</v>
      </c>
      <c r="C1069" s="693" t="s">
        <v>291</v>
      </c>
      <c r="D1069" s="694">
        <v>184</v>
      </c>
      <c r="E1069" s="694">
        <v>28</v>
      </c>
      <c r="F1069" s="694">
        <v>523</v>
      </c>
      <c r="G1069" s="695">
        <v>14</v>
      </c>
      <c r="H1069" s="695">
        <v>758</v>
      </c>
      <c r="I1069" s="695">
        <v>18</v>
      </c>
      <c r="J1069" s="724">
        <v>257</v>
      </c>
      <c r="K1069" s="724">
        <v>17</v>
      </c>
      <c r="L1069" s="724">
        <v>106</v>
      </c>
      <c r="M1069" s="724">
        <v>20</v>
      </c>
      <c r="N1069" s="724">
        <v>122</v>
      </c>
      <c r="O1069" s="724">
        <v>15</v>
      </c>
      <c r="P1069" s="724">
        <v>119</v>
      </c>
      <c r="Q1069" s="724">
        <v>22</v>
      </c>
      <c r="R1069" s="724">
        <v>231</v>
      </c>
      <c r="S1069" s="724">
        <v>19</v>
      </c>
      <c r="T1069" s="724">
        <v>158</v>
      </c>
      <c r="U1069" s="724">
        <v>16</v>
      </c>
      <c r="V1069" s="724">
        <v>202</v>
      </c>
      <c r="W1069" s="724">
        <v>22</v>
      </c>
      <c r="X1069" s="724">
        <v>194</v>
      </c>
      <c r="Y1069" s="724">
        <v>12</v>
      </c>
      <c r="Z1069" s="590">
        <v>217</v>
      </c>
      <c r="AA1069" s="726">
        <v>17</v>
      </c>
    </row>
    <row r="1070" spans="2:27" x14ac:dyDescent="0.3">
      <c r="B1070" s="693" t="s">
        <v>109</v>
      </c>
      <c r="C1070" s="693" t="s">
        <v>292</v>
      </c>
      <c r="D1070" s="694">
        <v>152</v>
      </c>
      <c r="E1070" s="694">
        <v>34</v>
      </c>
      <c r="F1070" s="694">
        <v>235</v>
      </c>
      <c r="G1070" s="695">
        <v>39</v>
      </c>
      <c r="H1070" s="695">
        <v>307</v>
      </c>
      <c r="I1070" s="695">
        <v>24</v>
      </c>
      <c r="J1070" s="724">
        <v>245</v>
      </c>
      <c r="K1070" s="724">
        <v>30</v>
      </c>
      <c r="L1070" s="724">
        <v>282</v>
      </c>
      <c r="M1070" s="724">
        <v>15</v>
      </c>
      <c r="N1070" s="724">
        <v>175</v>
      </c>
      <c r="O1070" s="724">
        <v>15</v>
      </c>
      <c r="P1070" s="724">
        <v>177</v>
      </c>
      <c r="Q1070" s="724">
        <v>12</v>
      </c>
      <c r="R1070" s="724">
        <v>244</v>
      </c>
      <c r="S1070" s="724">
        <v>22</v>
      </c>
      <c r="T1070" s="724">
        <v>306</v>
      </c>
      <c r="U1070" s="724">
        <v>19</v>
      </c>
      <c r="V1070" s="724">
        <v>301</v>
      </c>
      <c r="W1070" s="724">
        <v>26</v>
      </c>
      <c r="X1070" s="724">
        <v>413</v>
      </c>
      <c r="Y1070" s="724">
        <v>19</v>
      </c>
      <c r="Z1070" s="590">
        <v>264</v>
      </c>
      <c r="AA1070" s="726">
        <v>25</v>
      </c>
    </row>
    <row r="1071" spans="2:27" x14ac:dyDescent="0.3">
      <c r="B1071" s="693" t="s">
        <v>109</v>
      </c>
      <c r="C1071" s="693" t="s">
        <v>293</v>
      </c>
      <c r="D1071" s="694">
        <v>64</v>
      </c>
      <c r="E1071" s="694">
        <v>5</v>
      </c>
      <c r="F1071" s="694">
        <v>79</v>
      </c>
      <c r="G1071" s="695">
        <v>19</v>
      </c>
      <c r="H1071" s="695">
        <v>327</v>
      </c>
      <c r="I1071" s="695">
        <v>4</v>
      </c>
      <c r="J1071" s="724">
        <v>136</v>
      </c>
      <c r="K1071" s="724">
        <v>10</v>
      </c>
      <c r="L1071" s="724">
        <v>214</v>
      </c>
      <c r="M1071" s="724">
        <v>2</v>
      </c>
      <c r="N1071" s="724">
        <v>238</v>
      </c>
      <c r="O1071" s="724">
        <v>11</v>
      </c>
      <c r="P1071" s="724">
        <v>161</v>
      </c>
      <c r="Q1071" s="724">
        <v>9</v>
      </c>
      <c r="R1071" s="724">
        <v>256</v>
      </c>
      <c r="S1071" s="724">
        <v>17</v>
      </c>
      <c r="T1071" s="724">
        <v>404</v>
      </c>
      <c r="U1071" s="724">
        <v>15</v>
      </c>
      <c r="V1071" s="724">
        <v>537</v>
      </c>
      <c r="W1071" s="724">
        <v>22</v>
      </c>
      <c r="X1071" s="724">
        <v>515</v>
      </c>
      <c r="Y1071" s="724">
        <v>6</v>
      </c>
      <c r="Z1071" s="590">
        <v>404</v>
      </c>
      <c r="AA1071" s="726">
        <v>6</v>
      </c>
    </row>
    <row r="1072" spans="2:27" x14ac:dyDescent="0.3">
      <c r="B1072" s="693" t="s">
        <v>109</v>
      </c>
      <c r="C1072" s="693" t="s">
        <v>294</v>
      </c>
      <c r="D1072" s="694">
        <v>105</v>
      </c>
      <c r="E1072" s="694">
        <v>24</v>
      </c>
      <c r="F1072" s="694">
        <v>690</v>
      </c>
      <c r="G1072" s="695">
        <v>18</v>
      </c>
      <c r="H1072" s="695">
        <v>158</v>
      </c>
      <c r="I1072" s="695">
        <v>34</v>
      </c>
      <c r="J1072" s="724">
        <v>228</v>
      </c>
      <c r="K1072" s="724">
        <v>21</v>
      </c>
      <c r="L1072" s="724">
        <v>114</v>
      </c>
      <c r="M1072" s="724">
        <v>16</v>
      </c>
      <c r="N1072" s="724">
        <v>167</v>
      </c>
      <c r="O1072" s="724">
        <v>1</v>
      </c>
      <c r="P1072" s="724">
        <v>198</v>
      </c>
      <c r="Q1072" s="724">
        <v>0</v>
      </c>
      <c r="R1072" s="724">
        <v>189</v>
      </c>
      <c r="S1072" s="724">
        <v>0</v>
      </c>
      <c r="T1072" s="724">
        <v>495</v>
      </c>
      <c r="U1072" s="724">
        <v>0</v>
      </c>
      <c r="V1072" s="724">
        <v>606</v>
      </c>
      <c r="W1072" s="724">
        <v>0</v>
      </c>
      <c r="X1072" s="724">
        <v>1919</v>
      </c>
      <c r="Y1072" s="724">
        <v>16</v>
      </c>
      <c r="Z1072" s="590">
        <v>1347</v>
      </c>
      <c r="AA1072" s="726">
        <v>13</v>
      </c>
    </row>
    <row r="1073" spans="2:27" x14ac:dyDescent="0.3">
      <c r="B1073" s="693" t="s">
        <v>109</v>
      </c>
      <c r="C1073" s="693" t="s">
        <v>327</v>
      </c>
      <c r="D1073" s="694">
        <v>32</v>
      </c>
      <c r="E1073" s="694">
        <v>15</v>
      </c>
      <c r="F1073" s="694">
        <v>87</v>
      </c>
      <c r="G1073" s="695">
        <v>13</v>
      </c>
      <c r="H1073" s="695">
        <v>73</v>
      </c>
      <c r="I1073" s="695">
        <v>19</v>
      </c>
      <c r="J1073" s="724">
        <v>65</v>
      </c>
      <c r="K1073" s="724">
        <v>11</v>
      </c>
      <c r="L1073" s="724">
        <v>65</v>
      </c>
      <c r="M1073" s="724">
        <v>8</v>
      </c>
      <c r="N1073" s="724">
        <v>61</v>
      </c>
      <c r="O1073" s="724">
        <v>13</v>
      </c>
      <c r="P1073" s="724">
        <v>80</v>
      </c>
      <c r="Q1073" s="724">
        <v>0</v>
      </c>
      <c r="R1073" s="724">
        <v>55</v>
      </c>
      <c r="S1073" s="724">
        <v>0</v>
      </c>
      <c r="T1073" s="724">
        <v>57</v>
      </c>
      <c r="U1073" s="724">
        <v>0</v>
      </c>
      <c r="V1073" s="724">
        <v>64</v>
      </c>
      <c r="W1073" s="724">
        <v>0</v>
      </c>
      <c r="X1073" s="724">
        <v>79</v>
      </c>
      <c r="Y1073" s="724">
        <v>0</v>
      </c>
      <c r="Z1073" s="590">
        <v>62</v>
      </c>
      <c r="AA1073" s="726">
        <v>0</v>
      </c>
    </row>
    <row r="1074" spans="2:27" x14ac:dyDescent="0.3">
      <c r="B1074" s="693" t="s">
        <v>110</v>
      </c>
      <c r="C1074" s="693" t="s">
        <v>223</v>
      </c>
      <c r="D1074" s="694">
        <v>373</v>
      </c>
      <c r="E1074" s="694">
        <v>0</v>
      </c>
      <c r="F1074" s="694">
        <v>320</v>
      </c>
      <c r="G1074" s="695">
        <v>0</v>
      </c>
      <c r="H1074" s="695">
        <v>480</v>
      </c>
      <c r="I1074" s="695">
        <v>0</v>
      </c>
      <c r="J1074" s="724">
        <v>548</v>
      </c>
      <c r="K1074" s="724">
        <v>0</v>
      </c>
      <c r="L1074" s="724">
        <v>381</v>
      </c>
      <c r="M1074" s="724">
        <v>1</v>
      </c>
      <c r="N1074" s="724">
        <v>400</v>
      </c>
      <c r="O1074" s="724">
        <v>0</v>
      </c>
      <c r="P1074" s="724">
        <v>541</v>
      </c>
      <c r="Q1074" s="724">
        <v>0</v>
      </c>
      <c r="R1074" s="724">
        <v>403</v>
      </c>
      <c r="S1074" s="724">
        <v>0</v>
      </c>
      <c r="T1074" s="724">
        <v>423</v>
      </c>
      <c r="U1074" s="724">
        <v>0</v>
      </c>
      <c r="V1074" s="724">
        <v>312</v>
      </c>
      <c r="W1074" s="724">
        <v>0</v>
      </c>
      <c r="X1074" s="724">
        <v>279</v>
      </c>
      <c r="Y1074" s="724">
        <v>0</v>
      </c>
      <c r="Z1074" s="590">
        <v>53</v>
      </c>
      <c r="AA1074" s="726">
        <v>0</v>
      </c>
    </row>
    <row r="1075" spans="2:27" x14ac:dyDescent="0.3">
      <c r="B1075" s="693" t="s">
        <v>110</v>
      </c>
      <c r="C1075" s="693" t="s">
        <v>286</v>
      </c>
      <c r="D1075" s="694">
        <v>503</v>
      </c>
      <c r="E1075" s="694">
        <v>0</v>
      </c>
      <c r="F1075" s="694">
        <v>600</v>
      </c>
      <c r="G1075" s="695">
        <v>0</v>
      </c>
      <c r="H1075" s="695">
        <v>691</v>
      </c>
      <c r="I1075" s="695">
        <v>0</v>
      </c>
      <c r="J1075" s="724">
        <v>819</v>
      </c>
      <c r="K1075" s="724">
        <v>0</v>
      </c>
      <c r="L1075" s="724">
        <v>754</v>
      </c>
      <c r="M1075" s="724">
        <v>1</v>
      </c>
      <c r="N1075" s="724">
        <v>680</v>
      </c>
      <c r="O1075" s="724">
        <v>0</v>
      </c>
      <c r="P1075" s="724">
        <v>630</v>
      </c>
      <c r="Q1075" s="724">
        <v>0</v>
      </c>
      <c r="R1075" s="724">
        <v>672</v>
      </c>
      <c r="S1075" s="724">
        <v>0</v>
      </c>
      <c r="T1075" s="724">
        <v>668</v>
      </c>
      <c r="U1075" s="724">
        <v>0</v>
      </c>
      <c r="V1075" s="724">
        <v>666</v>
      </c>
      <c r="W1075" s="724">
        <v>0</v>
      </c>
      <c r="X1075" s="724">
        <v>562</v>
      </c>
      <c r="Y1075" s="724">
        <v>0</v>
      </c>
      <c r="Z1075" s="590">
        <v>194</v>
      </c>
      <c r="AA1075" s="726">
        <v>0</v>
      </c>
    </row>
    <row r="1076" spans="2:27" x14ac:dyDescent="0.3">
      <c r="B1076" s="693" t="s">
        <v>110</v>
      </c>
      <c r="C1076" s="693" t="s">
        <v>255</v>
      </c>
      <c r="D1076" s="694">
        <v>2037</v>
      </c>
      <c r="E1076" s="694">
        <v>312</v>
      </c>
      <c r="F1076" s="694">
        <v>1971</v>
      </c>
      <c r="G1076" s="695">
        <v>277</v>
      </c>
      <c r="H1076" s="695">
        <v>2305</v>
      </c>
      <c r="I1076" s="695">
        <v>305</v>
      </c>
      <c r="J1076" s="724">
        <v>2304</v>
      </c>
      <c r="K1076" s="724">
        <v>320</v>
      </c>
      <c r="L1076" s="724">
        <v>2243</v>
      </c>
      <c r="M1076" s="724">
        <v>336</v>
      </c>
      <c r="N1076" s="724">
        <v>2207</v>
      </c>
      <c r="O1076" s="724">
        <v>245</v>
      </c>
      <c r="P1076" s="724">
        <v>2157</v>
      </c>
      <c r="Q1076" s="724">
        <v>289</v>
      </c>
      <c r="R1076" s="724">
        <v>2296</v>
      </c>
      <c r="S1076" s="724">
        <v>300</v>
      </c>
      <c r="T1076" s="724">
        <v>2188</v>
      </c>
      <c r="U1076" s="724">
        <v>294</v>
      </c>
      <c r="V1076" s="724">
        <v>2291</v>
      </c>
      <c r="W1076" s="724">
        <v>295</v>
      </c>
      <c r="X1076" s="724">
        <v>2405</v>
      </c>
      <c r="Y1076" s="724">
        <v>277</v>
      </c>
      <c r="Z1076" s="590">
        <v>2104</v>
      </c>
      <c r="AA1076" s="726">
        <v>292</v>
      </c>
    </row>
    <row r="1077" spans="2:27" x14ac:dyDescent="0.3">
      <c r="B1077" s="693" t="s">
        <v>110</v>
      </c>
      <c r="C1077" s="693" t="s">
        <v>224</v>
      </c>
      <c r="D1077" s="694">
        <v>2259</v>
      </c>
      <c r="E1077" s="694">
        <v>407</v>
      </c>
      <c r="F1077" s="694">
        <v>2321</v>
      </c>
      <c r="G1077" s="695">
        <v>352</v>
      </c>
      <c r="H1077" s="695">
        <v>2319</v>
      </c>
      <c r="I1077" s="695">
        <v>361</v>
      </c>
      <c r="J1077" s="724">
        <v>2503</v>
      </c>
      <c r="K1077" s="724">
        <v>404</v>
      </c>
      <c r="L1077" s="724">
        <v>2453</v>
      </c>
      <c r="M1077" s="724">
        <v>371</v>
      </c>
      <c r="N1077" s="724">
        <v>2404</v>
      </c>
      <c r="O1077" s="724">
        <v>388</v>
      </c>
      <c r="P1077" s="724">
        <v>2449</v>
      </c>
      <c r="Q1077" s="724">
        <v>312</v>
      </c>
      <c r="R1077" s="724">
        <v>2393</v>
      </c>
      <c r="S1077" s="724">
        <v>348</v>
      </c>
      <c r="T1077" s="724">
        <v>2534</v>
      </c>
      <c r="U1077" s="724">
        <v>348</v>
      </c>
      <c r="V1077" s="724">
        <v>2570</v>
      </c>
      <c r="W1077" s="724">
        <v>343</v>
      </c>
      <c r="X1077" s="724">
        <v>2631</v>
      </c>
      <c r="Y1077" s="724">
        <v>329</v>
      </c>
      <c r="Z1077" s="590">
        <v>2636</v>
      </c>
      <c r="AA1077" s="726">
        <v>335</v>
      </c>
    </row>
    <row r="1078" spans="2:27" x14ac:dyDescent="0.3">
      <c r="B1078" s="693" t="s">
        <v>110</v>
      </c>
      <c r="C1078" s="693" t="s">
        <v>225</v>
      </c>
      <c r="D1078" s="694">
        <v>2067</v>
      </c>
      <c r="E1078" s="694">
        <v>351</v>
      </c>
      <c r="F1078" s="694">
        <v>2290</v>
      </c>
      <c r="G1078" s="695">
        <v>349</v>
      </c>
      <c r="H1078" s="695">
        <v>2271</v>
      </c>
      <c r="I1078" s="695">
        <v>355</v>
      </c>
      <c r="J1078" s="724">
        <v>2131</v>
      </c>
      <c r="K1078" s="724">
        <v>369</v>
      </c>
      <c r="L1078" s="724">
        <v>2451</v>
      </c>
      <c r="M1078" s="724">
        <v>391</v>
      </c>
      <c r="N1078" s="724">
        <v>2310</v>
      </c>
      <c r="O1078" s="724">
        <v>349</v>
      </c>
      <c r="P1078" s="724">
        <v>2301</v>
      </c>
      <c r="Q1078" s="724">
        <v>363</v>
      </c>
      <c r="R1078" s="724">
        <v>2319</v>
      </c>
      <c r="S1078" s="724">
        <v>311</v>
      </c>
      <c r="T1078" s="724">
        <v>2271</v>
      </c>
      <c r="U1078" s="724">
        <v>309</v>
      </c>
      <c r="V1078" s="724">
        <v>2399</v>
      </c>
      <c r="W1078" s="724">
        <v>351</v>
      </c>
      <c r="X1078" s="724">
        <v>2538</v>
      </c>
      <c r="Y1078" s="724">
        <v>317</v>
      </c>
      <c r="Z1078" s="590">
        <v>2501</v>
      </c>
      <c r="AA1078" s="726">
        <v>332</v>
      </c>
    </row>
    <row r="1079" spans="2:27" x14ac:dyDescent="0.3">
      <c r="B1079" s="693" t="s">
        <v>110</v>
      </c>
      <c r="C1079" s="693" t="s">
        <v>226</v>
      </c>
      <c r="D1079" s="694">
        <v>2166</v>
      </c>
      <c r="E1079" s="694">
        <v>326</v>
      </c>
      <c r="F1079" s="694">
        <v>2206</v>
      </c>
      <c r="G1079" s="695">
        <v>292</v>
      </c>
      <c r="H1079" s="695">
        <v>2242</v>
      </c>
      <c r="I1079" s="695">
        <v>333</v>
      </c>
      <c r="J1079" s="724">
        <v>2265</v>
      </c>
      <c r="K1079" s="724">
        <v>369</v>
      </c>
      <c r="L1079" s="724">
        <v>2094</v>
      </c>
      <c r="M1079" s="724">
        <v>354</v>
      </c>
      <c r="N1079" s="724">
        <v>2311</v>
      </c>
      <c r="O1079" s="724">
        <v>361</v>
      </c>
      <c r="P1079" s="724">
        <v>2373</v>
      </c>
      <c r="Q1079" s="724">
        <v>344</v>
      </c>
      <c r="R1079" s="724">
        <v>2384</v>
      </c>
      <c r="S1079" s="724">
        <v>353</v>
      </c>
      <c r="T1079" s="724">
        <v>2361</v>
      </c>
      <c r="U1079" s="724">
        <v>306</v>
      </c>
      <c r="V1079" s="724">
        <v>2309</v>
      </c>
      <c r="W1079" s="724">
        <v>312</v>
      </c>
      <c r="X1079" s="724">
        <v>2520</v>
      </c>
      <c r="Y1079" s="724">
        <v>327</v>
      </c>
      <c r="Z1079" s="590">
        <v>2516</v>
      </c>
      <c r="AA1079" s="726">
        <v>329</v>
      </c>
    </row>
    <row r="1080" spans="2:27" x14ac:dyDescent="0.3">
      <c r="B1080" s="693" t="s">
        <v>110</v>
      </c>
      <c r="C1080" s="693" t="s">
        <v>227</v>
      </c>
      <c r="D1080" s="694">
        <v>2204</v>
      </c>
      <c r="E1080" s="694">
        <v>341</v>
      </c>
      <c r="F1080" s="694">
        <v>2301</v>
      </c>
      <c r="G1080" s="695">
        <v>300</v>
      </c>
      <c r="H1080" s="695">
        <v>2186</v>
      </c>
      <c r="I1080" s="695">
        <v>317</v>
      </c>
      <c r="J1080" s="724">
        <v>2198</v>
      </c>
      <c r="K1080" s="724">
        <v>352</v>
      </c>
      <c r="L1080" s="724">
        <v>1984</v>
      </c>
      <c r="M1080" s="724">
        <v>343</v>
      </c>
      <c r="N1080" s="724">
        <v>2063</v>
      </c>
      <c r="O1080" s="724">
        <v>355</v>
      </c>
      <c r="P1080" s="724">
        <v>2289</v>
      </c>
      <c r="Q1080" s="724">
        <v>362</v>
      </c>
      <c r="R1080" s="724">
        <v>2357</v>
      </c>
      <c r="S1080" s="724">
        <v>356</v>
      </c>
      <c r="T1080" s="724">
        <v>2359</v>
      </c>
      <c r="U1080" s="724">
        <v>370</v>
      </c>
      <c r="V1080" s="724">
        <v>2383</v>
      </c>
      <c r="W1080" s="724">
        <v>298</v>
      </c>
      <c r="X1080" s="724">
        <v>2340</v>
      </c>
      <c r="Y1080" s="724">
        <v>310</v>
      </c>
      <c r="Z1080" s="590">
        <v>2488</v>
      </c>
      <c r="AA1080" s="726">
        <v>336</v>
      </c>
    </row>
    <row r="1081" spans="2:27" x14ac:dyDescent="0.3">
      <c r="B1081" s="693" t="s">
        <v>110</v>
      </c>
      <c r="C1081" s="693" t="s">
        <v>228</v>
      </c>
      <c r="D1081" s="694">
        <v>2086</v>
      </c>
      <c r="E1081" s="694">
        <v>317</v>
      </c>
      <c r="F1081" s="694">
        <v>2300</v>
      </c>
      <c r="G1081" s="695">
        <v>286</v>
      </c>
      <c r="H1081" s="695">
        <v>2237</v>
      </c>
      <c r="I1081" s="695">
        <v>291</v>
      </c>
      <c r="J1081" s="724">
        <v>2122</v>
      </c>
      <c r="K1081" s="724">
        <v>331</v>
      </c>
      <c r="L1081" s="724">
        <v>2101</v>
      </c>
      <c r="M1081" s="724">
        <v>326</v>
      </c>
      <c r="N1081" s="724">
        <v>2174</v>
      </c>
      <c r="O1081" s="724">
        <v>316</v>
      </c>
      <c r="P1081" s="724">
        <v>1975</v>
      </c>
      <c r="Q1081" s="724">
        <v>332</v>
      </c>
      <c r="R1081" s="724">
        <v>2253</v>
      </c>
      <c r="S1081" s="724">
        <v>352</v>
      </c>
      <c r="T1081" s="724">
        <v>2246</v>
      </c>
      <c r="U1081" s="724">
        <v>358</v>
      </c>
      <c r="V1081" s="724">
        <v>2365</v>
      </c>
      <c r="W1081" s="724">
        <v>367</v>
      </c>
      <c r="X1081" s="724">
        <v>2387</v>
      </c>
      <c r="Y1081" s="724">
        <v>290</v>
      </c>
      <c r="Z1081" s="590">
        <v>2327</v>
      </c>
      <c r="AA1081" s="726">
        <v>323</v>
      </c>
    </row>
    <row r="1082" spans="2:27" x14ac:dyDescent="0.3">
      <c r="B1082" s="693" t="s">
        <v>110</v>
      </c>
      <c r="C1082" s="693" t="s">
        <v>229</v>
      </c>
      <c r="D1082" s="694">
        <v>2349</v>
      </c>
      <c r="E1082" s="694">
        <v>190</v>
      </c>
      <c r="F1082" s="694">
        <v>2566</v>
      </c>
      <c r="G1082" s="695">
        <v>258</v>
      </c>
      <c r="H1082" s="695">
        <v>2718</v>
      </c>
      <c r="I1082" s="695">
        <v>248</v>
      </c>
      <c r="J1082" s="724">
        <v>2573</v>
      </c>
      <c r="K1082" s="724">
        <v>241</v>
      </c>
      <c r="L1082" s="724">
        <v>2504</v>
      </c>
      <c r="M1082" s="724">
        <v>239</v>
      </c>
      <c r="N1082" s="724">
        <v>2483</v>
      </c>
      <c r="O1082" s="724">
        <v>269</v>
      </c>
      <c r="P1082" s="724">
        <v>2574</v>
      </c>
      <c r="Q1082" s="724">
        <v>286</v>
      </c>
      <c r="R1082" s="724">
        <v>2511</v>
      </c>
      <c r="S1082" s="724">
        <v>344</v>
      </c>
      <c r="T1082" s="724">
        <v>2614</v>
      </c>
      <c r="U1082" s="724">
        <v>334</v>
      </c>
      <c r="V1082" s="724">
        <v>2738</v>
      </c>
      <c r="W1082" s="724">
        <v>314</v>
      </c>
      <c r="X1082" s="724">
        <v>2841</v>
      </c>
      <c r="Y1082" s="724">
        <v>309</v>
      </c>
      <c r="Z1082" s="590">
        <v>2661</v>
      </c>
      <c r="AA1082" s="726">
        <v>267</v>
      </c>
    </row>
    <row r="1083" spans="2:27" x14ac:dyDescent="0.3">
      <c r="B1083" s="693" t="s">
        <v>110</v>
      </c>
      <c r="C1083" s="693" t="s">
        <v>287</v>
      </c>
      <c r="D1083" s="694">
        <v>2049</v>
      </c>
      <c r="E1083" s="694">
        <v>180</v>
      </c>
      <c r="F1083" s="694">
        <v>2255</v>
      </c>
      <c r="G1083" s="695">
        <v>185</v>
      </c>
      <c r="H1083" s="695">
        <v>2305</v>
      </c>
      <c r="I1083" s="695">
        <v>191</v>
      </c>
      <c r="J1083" s="724">
        <v>2383</v>
      </c>
      <c r="K1083" s="724">
        <v>198</v>
      </c>
      <c r="L1083" s="724">
        <v>2064</v>
      </c>
      <c r="M1083" s="724">
        <v>207</v>
      </c>
      <c r="N1083" s="724">
        <v>2103</v>
      </c>
      <c r="O1083" s="724">
        <v>211</v>
      </c>
      <c r="P1083" s="724">
        <v>2205</v>
      </c>
      <c r="Q1083" s="724">
        <v>251</v>
      </c>
      <c r="R1083" s="724">
        <v>2203</v>
      </c>
      <c r="S1083" s="724">
        <v>274</v>
      </c>
      <c r="T1083" s="724">
        <v>2217</v>
      </c>
      <c r="U1083" s="724">
        <v>278</v>
      </c>
      <c r="V1083" s="724">
        <v>2373</v>
      </c>
      <c r="W1083" s="724">
        <v>290</v>
      </c>
      <c r="X1083" s="724">
        <v>2454</v>
      </c>
      <c r="Y1083" s="724">
        <v>287</v>
      </c>
      <c r="Z1083" s="590">
        <v>2641</v>
      </c>
      <c r="AA1083" s="726">
        <v>296</v>
      </c>
    </row>
    <row r="1084" spans="2:27" x14ac:dyDescent="0.3">
      <c r="B1084" s="693" t="s">
        <v>110</v>
      </c>
      <c r="C1084" s="693" t="s">
        <v>230</v>
      </c>
      <c r="D1084" s="694">
        <v>1919</v>
      </c>
      <c r="E1084" s="694">
        <v>143</v>
      </c>
      <c r="F1084" s="694">
        <v>1945</v>
      </c>
      <c r="G1084" s="695">
        <v>153</v>
      </c>
      <c r="H1084" s="695">
        <v>1967</v>
      </c>
      <c r="I1084" s="695">
        <v>163</v>
      </c>
      <c r="J1084" s="724">
        <v>2036</v>
      </c>
      <c r="K1084" s="724">
        <v>162</v>
      </c>
      <c r="L1084" s="724">
        <v>2054</v>
      </c>
      <c r="M1084" s="724">
        <v>155</v>
      </c>
      <c r="N1084" s="724">
        <v>1852</v>
      </c>
      <c r="O1084" s="724">
        <v>194</v>
      </c>
      <c r="P1084" s="724">
        <v>1939</v>
      </c>
      <c r="Q1084" s="724">
        <v>187</v>
      </c>
      <c r="R1084" s="724">
        <v>1979</v>
      </c>
      <c r="S1084" s="724">
        <v>218</v>
      </c>
      <c r="T1084" s="724">
        <v>1893</v>
      </c>
      <c r="U1084" s="724">
        <v>245</v>
      </c>
      <c r="V1084" s="724">
        <v>1995</v>
      </c>
      <c r="W1084" s="724">
        <v>253</v>
      </c>
      <c r="X1084" s="724">
        <v>2100</v>
      </c>
      <c r="Y1084" s="724">
        <v>288</v>
      </c>
      <c r="Z1084" s="590">
        <v>2309</v>
      </c>
      <c r="AA1084" s="726">
        <v>281</v>
      </c>
    </row>
    <row r="1085" spans="2:27" x14ac:dyDescent="0.3">
      <c r="B1085" s="693" t="s">
        <v>110</v>
      </c>
      <c r="C1085" s="693" t="s">
        <v>231</v>
      </c>
      <c r="D1085" s="694">
        <v>1685</v>
      </c>
      <c r="E1085" s="694">
        <v>166</v>
      </c>
      <c r="F1085" s="694">
        <v>1665</v>
      </c>
      <c r="G1085" s="695">
        <v>121</v>
      </c>
      <c r="H1085" s="695">
        <v>1654</v>
      </c>
      <c r="I1085" s="695">
        <v>120</v>
      </c>
      <c r="J1085" s="724">
        <v>1677</v>
      </c>
      <c r="K1085" s="724">
        <v>134</v>
      </c>
      <c r="L1085" s="724">
        <v>1700</v>
      </c>
      <c r="M1085" s="724">
        <v>149</v>
      </c>
      <c r="N1085" s="724">
        <v>1721</v>
      </c>
      <c r="O1085" s="724">
        <v>145</v>
      </c>
      <c r="P1085" s="724">
        <v>1522</v>
      </c>
      <c r="Q1085" s="724">
        <v>168</v>
      </c>
      <c r="R1085" s="724">
        <v>1634</v>
      </c>
      <c r="S1085" s="724">
        <v>179</v>
      </c>
      <c r="T1085" s="724">
        <v>1728</v>
      </c>
      <c r="U1085" s="724">
        <v>208</v>
      </c>
      <c r="V1085" s="724">
        <v>1752</v>
      </c>
      <c r="W1085" s="724">
        <v>206</v>
      </c>
      <c r="X1085" s="724">
        <v>1796</v>
      </c>
      <c r="Y1085" s="724">
        <v>203</v>
      </c>
      <c r="Z1085" s="590">
        <v>1943</v>
      </c>
      <c r="AA1085" s="726">
        <v>269</v>
      </c>
    </row>
    <row r="1086" spans="2:27" x14ac:dyDescent="0.3">
      <c r="B1086" s="693" t="s">
        <v>110</v>
      </c>
      <c r="C1086" s="693" t="s">
        <v>288</v>
      </c>
      <c r="D1086" s="694">
        <v>1457</v>
      </c>
      <c r="E1086" s="694">
        <v>85</v>
      </c>
      <c r="F1086" s="694">
        <v>1655</v>
      </c>
      <c r="G1086" s="695">
        <v>117</v>
      </c>
      <c r="H1086" s="695">
        <v>1504</v>
      </c>
      <c r="I1086" s="695">
        <v>106</v>
      </c>
      <c r="J1086" s="724">
        <v>1469</v>
      </c>
      <c r="K1086" s="724">
        <v>101</v>
      </c>
      <c r="L1086" s="724">
        <v>1433</v>
      </c>
      <c r="M1086" s="724">
        <v>118</v>
      </c>
      <c r="N1086" s="724">
        <v>1451</v>
      </c>
      <c r="O1086" s="724">
        <v>132</v>
      </c>
      <c r="P1086" s="724">
        <v>1580</v>
      </c>
      <c r="Q1086" s="724">
        <v>141</v>
      </c>
      <c r="R1086" s="724">
        <v>1448</v>
      </c>
      <c r="S1086" s="724">
        <v>147</v>
      </c>
      <c r="T1086" s="724">
        <v>1437</v>
      </c>
      <c r="U1086" s="724">
        <v>165</v>
      </c>
      <c r="V1086" s="724">
        <v>1551</v>
      </c>
      <c r="W1086" s="724">
        <v>186</v>
      </c>
      <c r="X1086" s="724">
        <v>1619</v>
      </c>
      <c r="Y1086" s="724">
        <v>183</v>
      </c>
      <c r="Z1086" s="590">
        <v>1645</v>
      </c>
      <c r="AA1086" s="726">
        <v>178</v>
      </c>
    </row>
    <row r="1087" spans="2:27" x14ac:dyDescent="0.3">
      <c r="B1087" s="693" t="s">
        <v>110</v>
      </c>
      <c r="C1087" s="693" t="s">
        <v>232</v>
      </c>
      <c r="D1087" s="694">
        <v>1256</v>
      </c>
      <c r="E1087" s="694">
        <v>78</v>
      </c>
      <c r="F1087" s="694">
        <v>1177</v>
      </c>
      <c r="G1087" s="695">
        <v>71</v>
      </c>
      <c r="H1087" s="695">
        <v>1280</v>
      </c>
      <c r="I1087" s="695">
        <v>91</v>
      </c>
      <c r="J1087" s="724">
        <v>1201</v>
      </c>
      <c r="K1087" s="724">
        <v>98</v>
      </c>
      <c r="L1087" s="724">
        <v>1146</v>
      </c>
      <c r="M1087" s="724">
        <v>87</v>
      </c>
      <c r="N1087" s="724">
        <v>1206</v>
      </c>
      <c r="O1087" s="724">
        <v>102</v>
      </c>
      <c r="P1087" s="724">
        <v>1282</v>
      </c>
      <c r="Q1087" s="724">
        <v>102</v>
      </c>
      <c r="R1087" s="724">
        <v>1258</v>
      </c>
      <c r="S1087" s="724">
        <v>120</v>
      </c>
      <c r="T1087" s="724">
        <v>1165</v>
      </c>
      <c r="U1087" s="724">
        <v>120</v>
      </c>
      <c r="V1087" s="724">
        <v>1240</v>
      </c>
      <c r="W1087" s="724">
        <v>142</v>
      </c>
      <c r="X1087" s="724">
        <v>1312</v>
      </c>
      <c r="Y1087" s="724">
        <v>140</v>
      </c>
      <c r="Z1087" s="590">
        <v>1439</v>
      </c>
      <c r="AA1087" s="726">
        <v>167</v>
      </c>
    </row>
    <row r="1088" spans="2:27" x14ac:dyDescent="0.3">
      <c r="B1088" s="693" t="s">
        <v>110</v>
      </c>
      <c r="C1088" s="693" t="s">
        <v>325</v>
      </c>
      <c r="D1088" s="694">
        <v>0</v>
      </c>
      <c r="E1088" s="694">
        <v>0</v>
      </c>
      <c r="F1088" s="694">
        <v>0</v>
      </c>
      <c r="G1088" s="695">
        <v>0</v>
      </c>
      <c r="H1088" s="695">
        <v>0</v>
      </c>
      <c r="I1088" s="695">
        <v>0</v>
      </c>
      <c r="J1088" s="724">
        <v>0</v>
      </c>
      <c r="K1088" s="724">
        <v>0</v>
      </c>
      <c r="L1088" s="724">
        <v>0</v>
      </c>
      <c r="M1088" s="724">
        <v>0</v>
      </c>
      <c r="N1088" s="724">
        <v>0</v>
      </c>
      <c r="O1088" s="724">
        <v>0</v>
      </c>
      <c r="P1088" s="724">
        <v>0</v>
      </c>
      <c r="Q1088" s="724">
        <v>0</v>
      </c>
      <c r="R1088" s="724">
        <v>0</v>
      </c>
      <c r="S1088" s="724">
        <v>0</v>
      </c>
      <c r="T1088" s="724">
        <v>0</v>
      </c>
      <c r="U1088" s="724">
        <v>0</v>
      </c>
      <c r="V1088" s="724">
        <v>0</v>
      </c>
      <c r="W1088" s="724">
        <v>0</v>
      </c>
      <c r="X1088" s="724">
        <v>0</v>
      </c>
      <c r="Y1088" s="724">
        <v>0</v>
      </c>
      <c r="Z1088" s="590">
        <v>0</v>
      </c>
      <c r="AA1088" s="726">
        <v>0</v>
      </c>
    </row>
    <row r="1089" spans="2:27" x14ac:dyDescent="0.3">
      <c r="B1089" s="693" t="s">
        <v>110</v>
      </c>
      <c r="C1089" s="693" t="s">
        <v>326</v>
      </c>
      <c r="D1089" s="694">
        <v>0</v>
      </c>
      <c r="E1089" s="694">
        <v>0</v>
      </c>
      <c r="F1089" s="694">
        <v>0</v>
      </c>
      <c r="G1089" s="695">
        <v>0</v>
      </c>
      <c r="H1089" s="695">
        <v>0</v>
      </c>
      <c r="I1089" s="695">
        <v>0</v>
      </c>
      <c r="J1089" s="724">
        <v>0</v>
      </c>
      <c r="K1089" s="724">
        <v>0</v>
      </c>
      <c r="L1089" s="724">
        <v>0</v>
      </c>
      <c r="M1089" s="724">
        <v>0</v>
      </c>
      <c r="N1089" s="724">
        <v>0</v>
      </c>
      <c r="O1089" s="724">
        <v>0</v>
      </c>
      <c r="P1089" s="724">
        <v>0</v>
      </c>
      <c r="Q1089" s="724">
        <v>0</v>
      </c>
      <c r="R1089" s="724">
        <v>0</v>
      </c>
      <c r="S1089" s="724">
        <v>0</v>
      </c>
      <c r="T1089" s="724">
        <v>0</v>
      </c>
      <c r="U1089" s="724">
        <v>0</v>
      </c>
      <c r="V1089" s="724">
        <v>0</v>
      </c>
      <c r="W1089" s="724">
        <v>0</v>
      </c>
      <c r="X1089" s="724">
        <v>0</v>
      </c>
      <c r="Y1089" s="724">
        <v>0</v>
      </c>
      <c r="Z1089" s="590">
        <v>0</v>
      </c>
      <c r="AA1089" s="726">
        <v>0</v>
      </c>
    </row>
    <row r="1090" spans="2:27" x14ac:dyDescent="0.3">
      <c r="B1090" s="693" t="s">
        <v>110</v>
      </c>
      <c r="C1090" s="693" t="s">
        <v>289</v>
      </c>
      <c r="D1090" s="694">
        <v>39</v>
      </c>
      <c r="E1090" s="694">
        <v>0</v>
      </c>
      <c r="F1090" s="694">
        <v>47</v>
      </c>
      <c r="G1090" s="695">
        <v>0</v>
      </c>
      <c r="H1090" s="695">
        <v>4</v>
      </c>
      <c r="I1090" s="695">
        <v>0</v>
      </c>
      <c r="J1090" s="724">
        <v>40</v>
      </c>
      <c r="K1090" s="724">
        <v>310</v>
      </c>
      <c r="L1090" s="724">
        <v>249</v>
      </c>
      <c r="M1090" s="724">
        <v>419</v>
      </c>
      <c r="N1090" s="724">
        <v>45</v>
      </c>
      <c r="O1090" s="724">
        <v>5</v>
      </c>
      <c r="P1090" s="724">
        <v>11</v>
      </c>
      <c r="Q1090" s="724">
        <v>147</v>
      </c>
      <c r="R1090" s="724">
        <v>102</v>
      </c>
      <c r="S1090" s="724">
        <v>118</v>
      </c>
      <c r="T1090" s="724">
        <v>5</v>
      </c>
      <c r="U1090" s="724">
        <v>0</v>
      </c>
      <c r="V1090" s="724">
        <v>58</v>
      </c>
      <c r="W1090" s="724">
        <v>3</v>
      </c>
      <c r="X1090" s="724">
        <v>77</v>
      </c>
      <c r="Y1090" s="724">
        <v>1</v>
      </c>
      <c r="Z1090" s="590">
        <v>52</v>
      </c>
      <c r="AA1090" s="726">
        <v>0</v>
      </c>
    </row>
    <row r="1091" spans="2:27" x14ac:dyDescent="0.3">
      <c r="B1091" s="693" t="s">
        <v>110</v>
      </c>
      <c r="C1091" s="693" t="s">
        <v>290</v>
      </c>
      <c r="D1091" s="694">
        <v>378</v>
      </c>
      <c r="E1091" s="694">
        <v>0</v>
      </c>
      <c r="F1091" s="694">
        <v>157</v>
      </c>
      <c r="G1091" s="695">
        <v>0</v>
      </c>
      <c r="H1091" s="695">
        <v>103</v>
      </c>
      <c r="I1091" s="695">
        <v>0</v>
      </c>
      <c r="J1091" s="724">
        <v>137</v>
      </c>
      <c r="K1091" s="724">
        <v>461</v>
      </c>
      <c r="L1091" s="724">
        <v>129</v>
      </c>
      <c r="M1091" s="724">
        <v>106</v>
      </c>
      <c r="N1091" s="724">
        <v>374</v>
      </c>
      <c r="O1091" s="724">
        <v>33</v>
      </c>
      <c r="P1091" s="724">
        <v>167</v>
      </c>
      <c r="Q1091" s="724">
        <v>18</v>
      </c>
      <c r="R1091" s="724">
        <v>107</v>
      </c>
      <c r="S1091" s="724">
        <v>42</v>
      </c>
      <c r="T1091" s="724">
        <v>123</v>
      </c>
      <c r="U1091" s="724">
        <v>41</v>
      </c>
      <c r="V1091" s="724">
        <v>274</v>
      </c>
      <c r="W1091" s="724">
        <v>24</v>
      </c>
      <c r="X1091" s="724">
        <v>239</v>
      </c>
      <c r="Y1091" s="724">
        <v>2</v>
      </c>
      <c r="Z1091" s="590">
        <v>218</v>
      </c>
      <c r="AA1091" s="726">
        <v>0</v>
      </c>
    </row>
    <row r="1092" spans="2:27" x14ac:dyDescent="0.3">
      <c r="B1092" s="693" t="s">
        <v>110</v>
      </c>
      <c r="C1092" s="693" t="s">
        <v>291</v>
      </c>
      <c r="D1092" s="694">
        <v>613</v>
      </c>
      <c r="E1092" s="694">
        <v>0</v>
      </c>
      <c r="F1092" s="694">
        <v>315</v>
      </c>
      <c r="G1092" s="695">
        <v>0</v>
      </c>
      <c r="H1092" s="695">
        <v>289</v>
      </c>
      <c r="I1092" s="695">
        <v>0</v>
      </c>
      <c r="J1092" s="724">
        <v>507</v>
      </c>
      <c r="K1092" s="724">
        <v>272</v>
      </c>
      <c r="L1092" s="724">
        <v>458</v>
      </c>
      <c r="M1092" s="724">
        <v>257</v>
      </c>
      <c r="N1092" s="724">
        <v>548</v>
      </c>
      <c r="O1092" s="724">
        <v>203</v>
      </c>
      <c r="P1092" s="724">
        <v>599</v>
      </c>
      <c r="Q1092" s="724">
        <v>85</v>
      </c>
      <c r="R1092" s="724">
        <v>436</v>
      </c>
      <c r="S1092" s="724">
        <v>67</v>
      </c>
      <c r="T1092" s="724">
        <v>351</v>
      </c>
      <c r="U1092" s="724">
        <v>81</v>
      </c>
      <c r="V1092" s="724">
        <v>614</v>
      </c>
      <c r="W1092" s="724">
        <v>100</v>
      </c>
      <c r="X1092" s="724">
        <v>480</v>
      </c>
      <c r="Y1092" s="724">
        <v>16</v>
      </c>
      <c r="Z1092" s="590">
        <v>412</v>
      </c>
      <c r="AA1092" s="726">
        <v>0</v>
      </c>
    </row>
    <row r="1093" spans="2:27" x14ac:dyDescent="0.3">
      <c r="B1093" s="693" t="s">
        <v>110</v>
      </c>
      <c r="C1093" s="693" t="s">
        <v>292</v>
      </c>
      <c r="D1093" s="694">
        <v>681</v>
      </c>
      <c r="E1093" s="694">
        <v>0</v>
      </c>
      <c r="F1093" s="694">
        <v>438</v>
      </c>
      <c r="G1093" s="695">
        <v>0</v>
      </c>
      <c r="H1093" s="695">
        <v>347</v>
      </c>
      <c r="I1093" s="695">
        <v>0</v>
      </c>
      <c r="J1093" s="724">
        <v>548</v>
      </c>
      <c r="K1093" s="724">
        <v>90</v>
      </c>
      <c r="L1093" s="724">
        <v>551</v>
      </c>
      <c r="M1093" s="724">
        <v>184</v>
      </c>
      <c r="N1093" s="724">
        <v>551</v>
      </c>
      <c r="O1093" s="724">
        <v>188</v>
      </c>
      <c r="P1093" s="724">
        <v>580</v>
      </c>
      <c r="Q1093" s="724">
        <v>91</v>
      </c>
      <c r="R1093" s="724">
        <v>707</v>
      </c>
      <c r="S1093" s="724">
        <v>81</v>
      </c>
      <c r="T1093" s="724">
        <v>447</v>
      </c>
      <c r="U1093" s="724">
        <v>68</v>
      </c>
      <c r="V1093" s="724">
        <v>515</v>
      </c>
      <c r="W1093" s="724">
        <v>79</v>
      </c>
      <c r="X1093" s="724">
        <v>451</v>
      </c>
      <c r="Y1093" s="724">
        <v>18</v>
      </c>
      <c r="Z1093" s="590">
        <v>414</v>
      </c>
      <c r="AA1093" s="726">
        <v>0</v>
      </c>
    </row>
    <row r="1094" spans="2:27" x14ac:dyDescent="0.3">
      <c r="B1094" s="693" t="s">
        <v>110</v>
      </c>
      <c r="C1094" s="693" t="s">
        <v>293</v>
      </c>
      <c r="D1094" s="694">
        <v>487</v>
      </c>
      <c r="E1094" s="694">
        <v>0</v>
      </c>
      <c r="F1094" s="694">
        <v>317</v>
      </c>
      <c r="G1094" s="695">
        <v>0</v>
      </c>
      <c r="H1094" s="695">
        <v>234</v>
      </c>
      <c r="I1094" s="695">
        <v>0</v>
      </c>
      <c r="J1094" s="724">
        <v>264</v>
      </c>
      <c r="K1094" s="724">
        <v>8</v>
      </c>
      <c r="L1094" s="724">
        <v>41</v>
      </c>
      <c r="M1094" s="724">
        <v>8</v>
      </c>
      <c r="N1094" s="724">
        <v>269</v>
      </c>
      <c r="O1094" s="724">
        <v>16</v>
      </c>
      <c r="P1094" s="724">
        <v>315</v>
      </c>
      <c r="Q1094" s="724">
        <v>78</v>
      </c>
      <c r="R1094" s="724">
        <v>231</v>
      </c>
      <c r="S1094" s="724">
        <v>53</v>
      </c>
      <c r="T1094" s="724">
        <v>289</v>
      </c>
      <c r="U1094" s="724">
        <v>45</v>
      </c>
      <c r="V1094" s="724">
        <v>107</v>
      </c>
      <c r="W1094" s="724">
        <v>8</v>
      </c>
      <c r="X1094" s="724">
        <v>186</v>
      </c>
      <c r="Y1094" s="724">
        <v>16</v>
      </c>
      <c r="Z1094" s="590">
        <v>172</v>
      </c>
      <c r="AA1094" s="726">
        <v>0</v>
      </c>
    </row>
    <row r="1095" spans="2:27" x14ac:dyDescent="0.3">
      <c r="B1095" s="693" t="s">
        <v>110</v>
      </c>
      <c r="C1095" s="693" t="s">
        <v>294</v>
      </c>
      <c r="D1095" s="694">
        <v>294</v>
      </c>
      <c r="E1095" s="694">
        <v>0</v>
      </c>
      <c r="F1095" s="694">
        <v>849</v>
      </c>
      <c r="G1095" s="695">
        <v>0</v>
      </c>
      <c r="H1095" s="695">
        <v>475</v>
      </c>
      <c r="I1095" s="695">
        <v>0</v>
      </c>
      <c r="J1095" s="724">
        <v>454</v>
      </c>
      <c r="K1095" s="724">
        <v>39</v>
      </c>
      <c r="L1095" s="724">
        <v>615</v>
      </c>
      <c r="M1095" s="724">
        <v>62</v>
      </c>
      <c r="N1095" s="724">
        <v>409</v>
      </c>
      <c r="O1095" s="724">
        <v>158</v>
      </c>
      <c r="P1095" s="724">
        <v>480</v>
      </c>
      <c r="Q1095" s="724">
        <v>89</v>
      </c>
      <c r="R1095" s="724">
        <v>447</v>
      </c>
      <c r="S1095" s="724">
        <v>5</v>
      </c>
      <c r="T1095" s="724">
        <v>500</v>
      </c>
      <c r="U1095" s="724">
        <v>33</v>
      </c>
      <c r="V1095" s="724">
        <v>427</v>
      </c>
      <c r="W1095" s="724">
        <v>77</v>
      </c>
      <c r="X1095" s="724">
        <v>362</v>
      </c>
      <c r="Y1095" s="724">
        <v>0</v>
      </c>
      <c r="Z1095" s="590">
        <v>374</v>
      </c>
      <c r="AA1095" s="726">
        <v>0</v>
      </c>
    </row>
    <row r="1096" spans="2:27" x14ac:dyDescent="0.3">
      <c r="B1096" s="693" t="s">
        <v>110</v>
      </c>
      <c r="C1096" s="693" t="s">
        <v>327</v>
      </c>
      <c r="D1096" s="694">
        <v>14</v>
      </c>
      <c r="E1096" s="694">
        <v>0</v>
      </c>
      <c r="F1096" s="694">
        <v>24</v>
      </c>
      <c r="G1096" s="695">
        <v>0</v>
      </c>
      <c r="H1096" s="695">
        <v>33</v>
      </c>
      <c r="I1096" s="695">
        <v>0</v>
      </c>
      <c r="J1096" s="724">
        <v>0</v>
      </c>
      <c r="K1096" s="724">
        <v>0</v>
      </c>
      <c r="L1096" s="724">
        <v>26</v>
      </c>
      <c r="M1096" s="724">
        <v>0</v>
      </c>
      <c r="N1096" s="724">
        <v>22</v>
      </c>
      <c r="O1096" s="724">
        <v>0</v>
      </c>
      <c r="P1096" s="724">
        <v>0</v>
      </c>
      <c r="Q1096" s="724">
        <v>0</v>
      </c>
      <c r="R1096" s="724">
        <v>0</v>
      </c>
      <c r="S1096" s="724">
        <v>0</v>
      </c>
      <c r="T1096" s="724">
        <v>0</v>
      </c>
      <c r="U1096" s="724">
        <v>0</v>
      </c>
      <c r="V1096" s="724">
        <v>0</v>
      </c>
      <c r="W1096" s="724">
        <v>0</v>
      </c>
      <c r="X1096" s="724">
        <v>0</v>
      </c>
      <c r="Y1096" s="724">
        <v>0</v>
      </c>
      <c r="Z1096" s="590">
        <v>0</v>
      </c>
      <c r="AA1096" s="726">
        <v>0</v>
      </c>
    </row>
    <row r="1097" spans="2:27" x14ac:dyDescent="0.3">
      <c r="B1097" s="693" t="s">
        <v>111</v>
      </c>
      <c r="C1097" s="693" t="s">
        <v>223</v>
      </c>
      <c r="D1097" s="694">
        <v>36</v>
      </c>
      <c r="E1097" s="694">
        <v>0</v>
      </c>
      <c r="F1097" s="694">
        <v>37</v>
      </c>
      <c r="G1097" s="695">
        <v>0</v>
      </c>
      <c r="H1097" s="695">
        <v>12</v>
      </c>
      <c r="I1097" s="695">
        <v>0</v>
      </c>
      <c r="J1097" s="724">
        <v>10</v>
      </c>
      <c r="K1097" s="724">
        <v>0</v>
      </c>
      <c r="L1097" s="724">
        <v>13</v>
      </c>
      <c r="M1097" s="724">
        <v>0</v>
      </c>
      <c r="N1097" s="724">
        <v>22</v>
      </c>
      <c r="O1097" s="724">
        <v>0</v>
      </c>
      <c r="P1097" s="724">
        <v>10</v>
      </c>
      <c r="Q1097" s="724">
        <v>0</v>
      </c>
      <c r="R1097" s="724">
        <v>6</v>
      </c>
      <c r="S1097" s="724">
        <v>0</v>
      </c>
      <c r="T1097" s="724">
        <v>7</v>
      </c>
      <c r="U1097" s="724">
        <v>0</v>
      </c>
      <c r="V1097" s="724">
        <v>11</v>
      </c>
      <c r="W1097" s="724">
        <v>0</v>
      </c>
      <c r="X1097" s="724">
        <v>9</v>
      </c>
      <c r="Y1097" s="724">
        <v>0</v>
      </c>
      <c r="Z1097" s="590">
        <v>69</v>
      </c>
      <c r="AA1097" s="726">
        <v>0</v>
      </c>
    </row>
    <row r="1098" spans="2:27" x14ac:dyDescent="0.3">
      <c r="B1098" s="693" t="s">
        <v>111</v>
      </c>
      <c r="C1098" s="693" t="s">
        <v>286</v>
      </c>
      <c r="D1098" s="694">
        <v>17</v>
      </c>
      <c r="E1098" s="694">
        <v>0</v>
      </c>
      <c r="F1098" s="694">
        <v>26</v>
      </c>
      <c r="G1098" s="695">
        <v>0</v>
      </c>
      <c r="H1098" s="695">
        <v>22</v>
      </c>
      <c r="I1098" s="695">
        <v>0</v>
      </c>
      <c r="J1098" s="724">
        <v>11</v>
      </c>
      <c r="K1098" s="724">
        <v>0</v>
      </c>
      <c r="L1098" s="724">
        <v>13</v>
      </c>
      <c r="M1098" s="724">
        <v>0</v>
      </c>
      <c r="N1098" s="724">
        <v>14</v>
      </c>
      <c r="O1098" s="724">
        <v>0</v>
      </c>
      <c r="P1098" s="724">
        <v>20</v>
      </c>
      <c r="Q1098" s="724">
        <v>0</v>
      </c>
      <c r="R1098" s="724">
        <v>12</v>
      </c>
      <c r="S1098" s="724">
        <v>0</v>
      </c>
      <c r="T1098" s="724">
        <v>9</v>
      </c>
      <c r="U1098" s="724">
        <v>0</v>
      </c>
      <c r="V1098" s="724">
        <v>11</v>
      </c>
      <c r="W1098" s="724">
        <v>0</v>
      </c>
      <c r="X1098" s="724">
        <v>14</v>
      </c>
      <c r="Y1098" s="724">
        <v>0</v>
      </c>
      <c r="Z1098" s="590">
        <v>45</v>
      </c>
      <c r="AA1098" s="726">
        <v>0</v>
      </c>
    </row>
    <row r="1099" spans="2:27" x14ac:dyDescent="0.3">
      <c r="B1099" s="693" t="s">
        <v>111</v>
      </c>
      <c r="C1099" s="693" t="s">
        <v>255</v>
      </c>
      <c r="D1099" s="694">
        <v>277</v>
      </c>
      <c r="E1099" s="694">
        <v>676</v>
      </c>
      <c r="F1099" s="694">
        <v>308</v>
      </c>
      <c r="G1099" s="695">
        <v>815</v>
      </c>
      <c r="H1099" s="695">
        <v>297</v>
      </c>
      <c r="I1099" s="695">
        <v>765</v>
      </c>
      <c r="J1099" s="724">
        <v>296</v>
      </c>
      <c r="K1099" s="724">
        <v>747</v>
      </c>
      <c r="L1099" s="724">
        <v>321</v>
      </c>
      <c r="M1099" s="724">
        <v>822</v>
      </c>
      <c r="N1099" s="724">
        <v>349</v>
      </c>
      <c r="O1099" s="724">
        <v>854</v>
      </c>
      <c r="P1099" s="724">
        <v>363</v>
      </c>
      <c r="Q1099" s="724">
        <v>880</v>
      </c>
      <c r="R1099" s="724">
        <v>346</v>
      </c>
      <c r="S1099" s="724">
        <v>855</v>
      </c>
      <c r="T1099" s="724">
        <v>356</v>
      </c>
      <c r="U1099" s="724">
        <v>778</v>
      </c>
      <c r="V1099" s="724">
        <v>345</v>
      </c>
      <c r="W1099" s="724">
        <v>848</v>
      </c>
      <c r="X1099" s="724">
        <v>360</v>
      </c>
      <c r="Y1099" s="724">
        <v>944</v>
      </c>
      <c r="Z1099" s="590">
        <v>349</v>
      </c>
      <c r="AA1099" s="726">
        <v>889</v>
      </c>
    </row>
    <row r="1100" spans="2:27" x14ac:dyDescent="0.3">
      <c r="B1100" s="693" t="s">
        <v>111</v>
      </c>
      <c r="C1100" s="693" t="s">
        <v>224</v>
      </c>
      <c r="D1100" s="694">
        <v>405</v>
      </c>
      <c r="E1100" s="694">
        <v>1064</v>
      </c>
      <c r="F1100" s="694">
        <v>395</v>
      </c>
      <c r="G1100" s="695">
        <v>1044</v>
      </c>
      <c r="H1100" s="695">
        <v>380</v>
      </c>
      <c r="I1100" s="695">
        <v>989</v>
      </c>
      <c r="J1100" s="724">
        <v>405</v>
      </c>
      <c r="K1100" s="724">
        <v>944</v>
      </c>
      <c r="L1100" s="724">
        <v>429</v>
      </c>
      <c r="M1100" s="724">
        <v>955</v>
      </c>
      <c r="N1100" s="724">
        <v>407</v>
      </c>
      <c r="O1100" s="724">
        <v>998</v>
      </c>
      <c r="P1100" s="724">
        <v>465</v>
      </c>
      <c r="Q1100" s="724">
        <v>1000</v>
      </c>
      <c r="R1100" s="724">
        <v>472</v>
      </c>
      <c r="S1100" s="724">
        <v>1127</v>
      </c>
      <c r="T1100" s="724">
        <v>466</v>
      </c>
      <c r="U1100" s="724">
        <v>1155</v>
      </c>
      <c r="V1100" s="724">
        <v>479</v>
      </c>
      <c r="W1100" s="724">
        <v>1207</v>
      </c>
      <c r="X1100" s="724">
        <v>450</v>
      </c>
      <c r="Y1100" s="724">
        <v>1290</v>
      </c>
      <c r="Z1100" s="590">
        <v>501</v>
      </c>
      <c r="AA1100" s="726">
        <v>1287</v>
      </c>
    </row>
    <row r="1101" spans="2:27" x14ac:dyDescent="0.3">
      <c r="B1101" s="693" t="s">
        <v>111</v>
      </c>
      <c r="C1101" s="693" t="s">
        <v>225</v>
      </c>
      <c r="D1101" s="694">
        <v>302</v>
      </c>
      <c r="E1101" s="694">
        <v>884</v>
      </c>
      <c r="F1101" s="694">
        <v>370</v>
      </c>
      <c r="G1101" s="695">
        <v>966</v>
      </c>
      <c r="H1101" s="695">
        <v>335</v>
      </c>
      <c r="I1101" s="695">
        <v>813</v>
      </c>
      <c r="J1101" s="724">
        <v>305</v>
      </c>
      <c r="K1101" s="724">
        <v>811</v>
      </c>
      <c r="L1101" s="724">
        <v>352</v>
      </c>
      <c r="M1101" s="724">
        <v>857</v>
      </c>
      <c r="N1101" s="724">
        <v>387</v>
      </c>
      <c r="O1101" s="724">
        <v>857</v>
      </c>
      <c r="P1101" s="724">
        <v>380</v>
      </c>
      <c r="Q1101" s="724">
        <v>851</v>
      </c>
      <c r="R1101" s="724">
        <v>416</v>
      </c>
      <c r="S1101" s="724">
        <v>869</v>
      </c>
      <c r="T1101" s="724">
        <v>413</v>
      </c>
      <c r="U1101" s="724">
        <v>897</v>
      </c>
      <c r="V1101" s="724">
        <v>422</v>
      </c>
      <c r="W1101" s="724">
        <v>1035</v>
      </c>
      <c r="X1101" s="724">
        <v>445</v>
      </c>
      <c r="Y1101" s="724">
        <v>1058</v>
      </c>
      <c r="Z1101" s="590">
        <v>458</v>
      </c>
      <c r="AA1101" s="726">
        <v>1201</v>
      </c>
    </row>
    <row r="1102" spans="2:27" x14ac:dyDescent="0.3">
      <c r="B1102" s="693" t="s">
        <v>111</v>
      </c>
      <c r="C1102" s="693" t="s">
        <v>226</v>
      </c>
      <c r="D1102" s="694">
        <v>336</v>
      </c>
      <c r="E1102" s="694">
        <v>734</v>
      </c>
      <c r="F1102" s="694">
        <v>324</v>
      </c>
      <c r="G1102" s="695">
        <v>828</v>
      </c>
      <c r="H1102" s="695">
        <v>348</v>
      </c>
      <c r="I1102" s="695">
        <v>797</v>
      </c>
      <c r="J1102" s="724">
        <v>399</v>
      </c>
      <c r="K1102" s="724">
        <v>676</v>
      </c>
      <c r="L1102" s="724">
        <v>352</v>
      </c>
      <c r="M1102" s="724">
        <v>740</v>
      </c>
      <c r="N1102" s="724">
        <v>377</v>
      </c>
      <c r="O1102" s="724">
        <v>787</v>
      </c>
      <c r="P1102" s="724">
        <v>410</v>
      </c>
      <c r="Q1102" s="724">
        <v>727</v>
      </c>
      <c r="R1102" s="724">
        <v>397</v>
      </c>
      <c r="S1102" s="724">
        <v>758</v>
      </c>
      <c r="T1102" s="724">
        <v>400</v>
      </c>
      <c r="U1102" s="724">
        <v>821</v>
      </c>
      <c r="V1102" s="724">
        <v>417</v>
      </c>
      <c r="W1102" s="724">
        <v>851</v>
      </c>
      <c r="X1102" s="724">
        <v>391</v>
      </c>
      <c r="Y1102" s="724">
        <v>961</v>
      </c>
      <c r="Z1102" s="590">
        <v>434</v>
      </c>
      <c r="AA1102" s="726">
        <v>1064</v>
      </c>
    </row>
    <row r="1103" spans="2:27" x14ac:dyDescent="0.3">
      <c r="B1103" s="693" t="s">
        <v>111</v>
      </c>
      <c r="C1103" s="693" t="s">
        <v>227</v>
      </c>
      <c r="D1103" s="694">
        <v>323</v>
      </c>
      <c r="E1103" s="694">
        <v>628</v>
      </c>
      <c r="F1103" s="694">
        <v>356</v>
      </c>
      <c r="G1103" s="695">
        <v>677</v>
      </c>
      <c r="H1103" s="695">
        <v>330</v>
      </c>
      <c r="I1103" s="695">
        <v>639</v>
      </c>
      <c r="J1103" s="724">
        <v>327</v>
      </c>
      <c r="K1103" s="724">
        <v>591</v>
      </c>
      <c r="L1103" s="724">
        <v>342</v>
      </c>
      <c r="M1103" s="724">
        <v>608</v>
      </c>
      <c r="N1103" s="724">
        <v>342</v>
      </c>
      <c r="O1103" s="724">
        <v>580</v>
      </c>
      <c r="P1103" s="724">
        <v>364</v>
      </c>
      <c r="Q1103" s="724">
        <v>663</v>
      </c>
      <c r="R1103" s="724">
        <v>370</v>
      </c>
      <c r="S1103" s="724">
        <v>661</v>
      </c>
      <c r="T1103" s="724">
        <v>410</v>
      </c>
      <c r="U1103" s="724">
        <v>633</v>
      </c>
      <c r="V1103" s="724">
        <v>418</v>
      </c>
      <c r="W1103" s="724">
        <v>735</v>
      </c>
      <c r="X1103" s="724">
        <v>417</v>
      </c>
      <c r="Y1103" s="724">
        <v>754</v>
      </c>
      <c r="Z1103" s="590">
        <v>433</v>
      </c>
      <c r="AA1103" s="726">
        <v>951</v>
      </c>
    </row>
    <row r="1104" spans="2:27" x14ac:dyDescent="0.3">
      <c r="B1104" s="693" t="s">
        <v>111</v>
      </c>
      <c r="C1104" s="693" t="s">
        <v>228</v>
      </c>
      <c r="D1104" s="694">
        <v>296</v>
      </c>
      <c r="E1104" s="694">
        <v>527</v>
      </c>
      <c r="F1104" s="694">
        <v>321</v>
      </c>
      <c r="G1104" s="695">
        <v>546</v>
      </c>
      <c r="H1104" s="695">
        <v>344</v>
      </c>
      <c r="I1104" s="695">
        <v>534</v>
      </c>
      <c r="J1104" s="724">
        <v>359</v>
      </c>
      <c r="K1104" s="724">
        <v>599</v>
      </c>
      <c r="L1104" s="724">
        <v>338</v>
      </c>
      <c r="M1104" s="724">
        <v>611</v>
      </c>
      <c r="N1104" s="724">
        <v>349</v>
      </c>
      <c r="O1104" s="724">
        <v>628</v>
      </c>
      <c r="P1104" s="724">
        <v>350</v>
      </c>
      <c r="Q1104" s="724">
        <v>570</v>
      </c>
      <c r="R1104" s="724">
        <v>378</v>
      </c>
      <c r="S1104" s="724">
        <v>620</v>
      </c>
      <c r="T1104" s="724">
        <v>384</v>
      </c>
      <c r="U1104" s="724">
        <v>610</v>
      </c>
      <c r="V1104" s="724">
        <v>412</v>
      </c>
      <c r="W1104" s="724">
        <v>629</v>
      </c>
      <c r="X1104" s="724">
        <v>437</v>
      </c>
      <c r="Y1104" s="724">
        <v>721</v>
      </c>
      <c r="Z1104" s="590">
        <v>437</v>
      </c>
      <c r="AA1104" s="726">
        <v>791</v>
      </c>
    </row>
    <row r="1105" spans="2:27" x14ac:dyDescent="0.3">
      <c r="B1105" s="693" t="s">
        <v>111</v>
      </c>
      <c r="C1105" s="693" t="s">
        <v>229</v>
      </c>
      <c r="D1105" s="694">
        <v>356</v>
      </c>
      <c r="E1105" s="694">
        <v>339</v>
      </c>
      <c r="F1105" s="694">
        <v>411</v>
      </c>
      <c r="G1105" s="695">
        <v>454</v>
      </c>
      <c r="H1105" s="695">
        <v>434</v>
      </c>
      <c r="I1105" s="695">
        <v>469</v>
      </c>
      <c r="J1105" s="724">
        <v>479</v>
      </c>
      <c r="K1105" s="724">
        <v>457</v>
      </c>
      <c r="L1105" s="724">
        <v>523</v>
      </c>
      <c r="M1105" s="724">
        <v>554</v>
      </c>
      <c r="N1105" s="724">
        <v>524</v>
      </c>
      <c r="O1105" s="724">
        <v>621</v>
      </c>
      <c r="P1105" s="724">
        <v>472</v>
      </c>
      <c r="Q1105" s="724">
        <v>565</v>
      </c>
      <c r="R1105" s="724">
        <v>483</v>
      </c>
      <c r="S1105" s="724">
        <v>555</v>
      </c>
      <c r="T1105" s="724">
        <v>500</v>
      </c>
      <c r="U1105" s="724">
        <v>594</v>
      </c>
      <c r="V1105" s="724">
        <v>540</v>
      </c>
      <c r="W1105" s="724">
        <v>677</v>
      </c>
      <c r="X1105" s="724">
        <v>570</v>
      </c>
      <c r="Y1105" s="724">
        <v>669</v>
      </c>
      <c r="Z1105" s="590">
        <v>599</v>
      </c>
      <c r="AA1105" s="726">
        <v>718</v>
      </c>
    </row>
    <row r="1106" spans="2:27" x14ac:dyDescent="0.3">
      <c r="B1106" s="693" t="s">
        <v>111</v>
      </c>
      <c r="C1106" s="693" t="s">
        <v>287</v>
      </c>
      <c r="D1106" s="694">
        <v>322</v>
      </c>
      <c r="E1106" s="694">
        <v>283</v>
      </c>
      <c r="F1106" s="694">
        <v>302</v>
      </c>
      <c r="G1106" s="695">
        <v>268</v>
      </c>
      <c r="H1106" s="695">
        <v>279</v>
      </c>
      <c r="I1106" s="695">
        <v>306</v>
      </c>
      <c r="J1106" s="724">
        <v>276</v>
      </c>
      <c r="K1106" s="724">
        <v>322</v>
      </c>
      <c r="L1106" s="724">
        <v>296</v>
      </c>
      <c r="M1106" s="724">
        <v>368</v>
      </c>
      <c r="N1106" s="724">
        <v>358</v>
      </c>
      <c r="O1106" s="724">
        <v>394</v>
      </c>
      <c r="P1106" s="724">
        <v>390</v>
      </c>
      <c r="Q1106" s="724">
        <v>459</v>
      </c>
      <c r="R1106" s="724">
        <v>367</v>
      </c>
      <c r="S1106" s="724">
        <v>386</v>
      </c>
      <c r="T1106" s="724">
        <v>381</v>
      </c>
      <c r="U1106" s="724">
        <v>384</v>
      </c>
      <c r="V1106" s="724">
        <v>410</v>
      </c>
      <c r="W1106" s="724">
        <v>431</v>
      </c>
      <c r="X1106" s="724">
        <v>404</v>
      </c>
      <c r="Y1106" s="724">
        <v>533</v>
      </c>
      <c r="Z1106" s="590">
        <v>462</v>
      </c>
      <c r="AA1106" s="726">
        <v>654</v>
      </c>
    </row>
    <row r="1107" spans="2:27" x14ac:dyDescent="0.3">
      <c r="B1107" s="693" t="s">
        <v>111</v>
      </c>
      <c r="C1107" s="693" t="s">
        <v>230</v>
      </c>
      <c r="D1107" s="694">
        <v>242</v>
      </c>
      <c r="E1107" s="694">
        <v>184</v>
      </c>
      <c r="F1107" s="694">
        <v>264</v>
      </c>
      <c r="G1107" s="695">
        <v>237</v>
      </c>
      <c r="H1107" s="695">
        <v>202</v>
      </c>
      <c r="I1107" s="695">
        <v>200</v>
      </c>
      <c r="J1107" s="724">
        <v>228</v>
      </c>
      <c r="K1107" s="724">
        <v>215</v>
      </c>
      <c r="L1107" s="724">
        <v>231</v>
      </c>
      <c r="M1107" s="724">
        <v>263</v>
      </c>
      <c r="N1107" s="724">
        <v>253</v>
      </c>
      <c r="O1107" s="724">
        <v>314</v>
      </c>
      <c r="P1107" s="724">
        <v>282</v>
      </c>
      <c r="Q1107" s="724">
        <v>288</v>
      </c>
      <c r="R1107" s="724">
        <v>306</v>
      </c>
      <c r="S1107" s="724">
        <v>337</v>
      </c>
      <c r="T1107" s="724">
        <v>301</v>
      </c>
      <c r="U1107" s="724">
        <v>325</v>
      </c>
      <c r="V1107" s="724">
        <v>286</v>
      </c>
      <c r="W1107" s="724">
        <v>321</v>
      </c>
      <c r="X1107" s="724">
        <v>322</v>
      </c>
      <c r="Y1107" s="724">
        <v>365</v>
      </c>
      <c r="Z1107" s="590">
        <v>354</v>
      </c>
      <c r="AA1107" s="726">
        <v>552</v>
      </c>
    </row>
    <row r="1108" spans="2:27" x14ac:dyDescent="0.3">
      <c r="B1108" s="693" t="s">
        <v>111</v>
      </c>
      <c r="C1108" s="693" t="s">
        <v>231</v>
      </c>
      <c r="D1108" s="694">
        <v>171</v>
      </c>
      <c r="E1108" s="694">
        <v>147</v>
      </c>
      <c r="F1108" s="694">
        <v>207</v>
      </c>
      <c r="G1108" s="695">
        <v>138</v>
      </c>
      <c r="H1108" s="695">
        <v>195</v>
      </c>
      <c r="I1108" s="695">
        <v>191</v>
      </c>
      <c r="J1108" s="724">
        <v>154</v>
      </c>
      <c r="K1108" s="724">
        <v>154</v>
      </c>
      <c r="L1108" s="724">
        <v>200</v>
      </c>
      <c r="M1108" s="724">
        <v>174</v>
      </c>
      <c r="N1108" s="724">
        <v>188</v>
      </c>
      <c r="O1108" s="724">
        <v>200</v>
      </c>
      <c r="P1108" s="724">
        <v>198</v>
      </c>
      <c r="Q1108" s="724">
        <v>231</v>
      </c>
      <c r="R1108" s="724">
        <v>212</v>
      </c>
      <c r="S1108" s="724">
        <v>221</v>
      </c>
      <c r="T1108" s="724">
        <v>241</v>
      </c>
      <c r="U1108" s="724">
        <v>253</v>
      </c>
      <c r="V1108" s="724">
        <v>232</v>
      </c>
      <c r="W1108" s="724">
        <v>290</v>
      </c>
      <c r="X1108" s="724">
        <v>240</v>
      </c>
      <c r="Y1108" s="724">
        <v>294</v>
      </c>
      <c r="Z1108" s="590">
        <v>267</v>
      </c>
      <c r="AA1108" s="726">
        <v>355</v>
      </c>
    </row>
    <row r="1109" spans="2:27" x14ac:dyDescent="0.3">
      <c r="B1109" s="693" t="s">
        <v>111</v>
      </c>
      <c r="C1109" s="693" t="s">
        <v>288</v>
      </c>
      <c r="D1109" s="694">
        <v>174</v>
      </c>
      <c r="E1109" s="694">
        <v>45</v>
      </c>
      <c r="F1109" s="694">
        <v>193</v>
      </c>
      <c r="G1109" s="695">
        <v>48</v>
      </c>
      <c r="H1109" s="695">
        <v>201</v>
      </c>
      <c r="I1109" s="695">
        <v>59</v>
      </c>
      <c r="J1109" s="724">
        <v>228</v>
      </c>
      <c r="K1109" s="724">
        <v>104</v>
      </c>
      <c r="L1109" s="724">
        <v>168</v>
      </c>
      <c r="M1109" s="724">
        <v>77</v>
      </c>
      <c r="N1109" s="724">
        <v>189</v>
      </c>
      <c r="O1109" s="724">
        <v>96</v>
      </c>
      <c r="P1109" s="724">
        <v>218</v>
      </c>
      <c r="Q1109" s="724">
        <v>85</v>
      </c>
      <c r="R1109" s="724">
        <v>225</v>
      </c>
      <c r="S1109" s="724">
        <v>107</v>
      </c>
      <c r="T1109" s="724">
        <v>200</v>
      </c>
      <c r="U1109" s="724">
        <v>166</v>
      </c>
      <c r="V1109" s="724">
        <v>254</v>
      </c>
      <c r="W1109" s="724">
        <v>250</v>
      </c>
      <c r="X1109" s="724">
        <v>215</v>
      </c>
      <c r="Y1109" s="724">
        <v>279</v>
      </c>
      <c r="Z1109" s="590">
        <v>247</v>
      </c>
      <c r="AA1109" s="726">
        <v>292</v>
      </c>
    </row>
    <row r="1110" spans="2:27" x14ac:dyDescent="0.3">
      <c r="B1110" s="693" t="s">
        <v>111</v>
      </c>
      <c r="C1110" s="693" t="s">
        <v>232</v>
      </c>
      <c r="D1110" s="694">
        <v>104</v>
      </c>
      <c r="E1110" s="694">
        <v>27</v>
      </c>
      <c r="F1110" s="694">
        <v>132</v>
      </c>
      <c r="G1110" s="695">
        <v>24</v>
      </c>
      <c r="H1110" s="695">
        <v>119</v>
      </c>
      <c r="I1110" s="695">
        <v>37</v>
      </c>
      <c r="J1110" s="724">
        <v>134</v>
      </c>
      <c r="K1110" s="724">
        <v>49</v>
      </c>
      <c r="L1110" s="724">
        <v>161</v>
      </c>
      <c r="M1110" s="724">
        <v>82</v>
      </c>
      <c r="N1110" s="724">
        <v>118</v>
      </c>
      <c r="O1110" s="724">
        <v>70</v>
      </c>
      <c r="P1110" s="724">
        <v>134</v>
      </c>
      <c r="Q1110" s="724">
        <v>80</v>
      </c>
      <c r="R1110" s="724">
        <v>147</v>
      </c>
      <c r="S1110" s="724">
        <v>52</v>
      </c>
      <c r="T1110" s="724">
        <v>167</v>
      </c>
      <c r="U1110" s="724">
        <v>89</v>
      </c>
      <c r="V1110" s="724">
        <v>149</v>
      </c>
      <c r="W1110" s="724">
        <v>124</v>
      </c>
      <c r="X1110" s="724">
        <v>200</v>
      </c>
      <c r="Y1110" s="724">
        <v>194</v>
      </c>
      <c r="Z1110" s="590">
        <v>166</v>
      </c>
      <c r="AA1110" s="726">
        <v>258</v>
      </c>
    </row>
    <row r="1111" spans="2:27" x14ac:dyDescent="0.3">
      <c r="B1111" s="693" t="s">
        <v>111</v>
      </c>
      <c r="C1111" s="693" t="s">
        <v>325</v>
      </c>
      <c r="D1111" s="694">
        <v>0</v>
      </c>
      <c r="E1111" s="694">
        <v>0</v>
      </c>
      <c r="F1111" s="694">
        <v>0</v>
      </c>
      <c r="G1111" s="695">
        <v>0</v>
      </c>
      <c r="H1111" s="695">
        <v>0</v>
      </c>
      <c r="I1111" s="695">
        <v>0</v>
      </c>
      <c r="J1111" s="724">
        <v>0</v>
      </c>
      <c r="K1111" s="724">
        <v>0</v>
      </c>
      <c r="L1111" s="724">
        <v>0</v>
      </c>
      <c r="M1111" s="724">
        <v>0</v>
      </c>
      <c r="N1111" s="724">
        <v>0</v>
      </c>
      <c r="O1111" s="724">
        <v>0</v>
      </c>
      <c r="P1111" s="724">
        <v>0</v>
      </c>
      <c r="Q1111" s="724">
        <v>0</v>
      </c>
      <c r="R1111" s="724">
        <v>0</v>
      </c>
      <c r="S1111" s="724">
        <v>0</v>
      </c>
      <c r="T1111" s="724">
        <v>0</v>
      </c>
      <c r="U1111" s="724">
        <v>0</v>
      </c>
      <c r="V1111" s="724">
        <v>0</v>
      </c>
      <c r="W1111" s="724">
        <v>0</v>
      </c>
      <c r="X1111" s="724">
        <v>0</v>
      </c>
      <c r="Y1111" s="724">
        <v>0</v>
      </c>
      <c r="Z1111" s="590">
        <v>0</v>
      </c>
      <c r="AA1111" s="726">
        <v>0</v>
      </c>
    </row>
    <row r="1112" spans="2:27" x14ac:dyDescent="0.3">
      <c r="B1112" s="693" t="s">
        <v>111</v>
      </c>
      <c r="C1112" s="693" t="s">
        <v>326</v>
      </c>
      <c r="D1112" s="694">
        <v>0</v>
      </c>
      <c r="E1112" s="694">
        <v>0</v>
      </c>
      <c r="F1112" s="694">
        <v>0</v>
      </c>
      <c r="G1112" s="695">
        <v>0</v>
      </c>
      <c r="H1112" s="695">
        <v>0</v>
      </c>
      <c r="I1112" s="695">
        <v>0</v>
      </c>
      <c r="J1112" s="724">
        <v>0</v>
      </c>
      <c r="K1112" s="724">
        <v>0</v>
      </c>
      <c r="L1112" s="724">
        <v>0</v>
      </c>
      <c r="M1112" s="724">
        <v>0</v>
      </c>
      <c r="N1112" s="724">
        <v>0</v>
      </c>
      <c r="O1112" s="724">
        <v>0</v>
      </c>
      <c r="P1112" s="724">
        <v>0</v>
      </c>
      <c r="Q1112" s="724">
        <v>0</v>
      </c>
      <c r="R1112" s="724">
        <v>0</v>
      </c>
      <c r="S1112" s="724">
        <v>0</v>
      </c>
      <c r="T1112" s="724">
        <v>0</v>
      </c>
      <c r="U1112" s="724">
        <v>0</v>
      </c>
      <c r="V1112" s="724">
        <v>0</v>
      </c>
      <c r="W1112" s="724">
        <v>0</v>
      </c>
      <c r="X1112" s="724">
        <v>0</v>
      </c>
      <c r="Y1112" s="724">
        <v>0</v>
      </c>
      <c r="Z1112" s="590">
        <v>0</v>
      </c>
      <c r="AA1112" s="726">
        <v>0</v>
      </c>
    </row>
    <row r="1113" spans="2:27" x14ac:dyDescent="0.3">
      <c r="B1113" s="693" t="s">
        <v>111</v>
      </c>
      <c r="C1113" s="693" t="s">
        <v>289</v>
      </c>
      <c r="D1113" s="694">
        <v>98</v>
      </c>
      <c r="E1113" s="694">
        <v>473</v>
      </c>
      <c r="F1113" s="694">
        <v>152</v>
      </c>
      <c r="G1113" s="695">
        <v>229</v>
      </c>
      <c r="H1113" s="695">
        <v>20</v>
      </c>
      <c r="I1113" s="695">
        <v>13</v>
      </c>
      <c r="J1113" s="724">
        <v>425</v>
      </c>
      <c r="K1113" s="724">
        <v>515</v>
      </c>
      <c r="L1113" s="724">
        <v>0</v>
      </c>
      <c r="M1113" s="724">
        <v>27</v>
      </c>
      <c r="N1113" s="724">
        <v>0</v>
      </c>
      <c r="O1113" s="724">
        <v>0</v>
      </c>
      <c r="P1113" s="724">
        <v>0</v>
      </c>
      <c r="Q1113" s="724">
        <v>0</v>
      </c>
      <c r="R1113" s="724">
        <v>32</v>
      </c>
      <c r="S1113" s="724">
        <v>0</v>
      </c>
      <c r="T1113" s="724">
        <v>19</v>
      </c>
      <c r="U1113" s="724">
        <v>177</v>
      </c>
      <c r="V1113" s="724">
        <v>37</v>
      </c>
      <c r="W1113" s="724">
        <v>0</v>
      </c>
      <c r="X1113" s="724">
        <v>24</v>
      </c>
      <c r="Y1113" s="724">
        <v>0</v>
      </c>
      <c r="Z1113" s="590">
        <v>0</v>
      </c>
      <c r="AA1113" s="726">
        <v>0</v>
      </c>
    </row>
    <row r="1114" spans="2:27" x14ac:dyDescent="0.3">
      <c r="B1114" s="693" t="s">
        <v>111</v>
      </c>
      <c r="C1114" s="693" t="s">
        <v>290</v>
      </c>
      <c r="D1114" s="694">
        <v>78</v>
      </c>
      <c r="E1114" s="694">
        <v>191</v>
      </c>
      <c r="F1114" s="694">
        <v>119</v>
      </c>
      <c r="G1114" s="695">
        <v>299</v>
      </c>
      <c r="H1114" s="695">
        <v>61</v>
      </c>
      <c r="I1114" s="695">
        <v>87</v>
      </c>
      <c r="J1114" s="724">
        <v>402</v>
      </c>
      <c r="K1114" s="724">
        <v>481</v>
      </c>
      <c r="L1114" s="724">
        <v>34</v>
      </c>
      <c r="M1114" s="724">
        <v>15</v>
      </c>
      <c r="N1114" s="724">
        <v>42</v>
      </c>
      <c r="O1114" s="724">
        <v>0</v>
      </c>
      <c r="P1114" s="724">
        <v>35</v>
      </c>
      <c r="Q1114" s="724">
        <v>0</v>
      </c>
      <c r="R1114" s="724">
        <v>49</v>
      </c>
      <c r="S1114" s="724">
        <v>0</v>
      </c>
      <c r="T1114" s="724">
        <v>41</v>
      </c>
      <c r="U1114" s="724">
        <v>0</v>
      </c>
      <c r="V1114" s="724">
        <v>60</v>
      </c>
      <c r="W1114" s="724">
        <v>0</v>
      </c>
      <c r="X1114" s="724">
        <v>48</v>
      </c>
      <c r="Y1114" s="724">
        <v>0</v>
      </c>
      <c r="Z1114" s="590">
        <v>0</v>
      </c>
      <c r="AA1114" s="726">
        <v>0</v>
      </c>
    </row>
    <row r="1115" spans="2:27" x14ac:dyDescent="0.3">
      <c r="B1115" s="693" t="s">
        <v>111</v>
      </c>
      <c r="C1115" s="693" t="s">
        <v>291</v>
      </c>
      <c r="D1115" s="694">
        <v>218</v>
      </c>
      <c r="E1115" s="694">
        <v>88</v>
      </c>
      <c r="F1115" s="694">
        <v>196</v>
      </c>
      <c r="G1115" s="695">
        <v>94</v>
      </c>
      <c r="H1115" s="695">
        <v>195</v>
      </c>
      <c r="I1115" s="695">
        <v>53</v>
      </c>
      <c r="J1115" s="724">
        <v>664</v>
      </c>
      <c r="K1115" s="724">
        <v>573</v>
      </c>
      <c r="L1115" s="724">
        <v>179</v>
      </c>
      <c r="M1115" s="724">
        <v>26</v>
      </c>
      <c r="N1115" s="724">
        <v>236</v>
      </c>
      <c r="O1115" s="724">
        <v>0</v>
      </c>
      <c r="P1115" s="724">
        <v>304</v>
      </c>
      <c r="Q1115" s="724">
        <v>0</v>
      </c>
      <c r="R1115" s="724">
        <v>310</v>
      </c>
      <c r="S1115" s="724">
        <v>0</v>
      </c>
      <c r="T1115" s="724">
        <v>307</v>
      </c>
      <c r="U1115" s="724">
        <v>0</v>
      </c>
      <c r="V1115" s="724">
        <v>284</v>
      </c>
      <c r="W1115" s="724">
        <v>0</v>
      </c>
      <c r="X1115" s="724">
        <v>184</v>
      </c>
      <c r="Y1115" s="724">
        <v>0</v>
      </c>
      <c r="Z1115" s="590">
        <v>142</v>
      </c>
      <c r="AA1115" s="726">
        <v>0</v>
      </c>
    </row>
    <row r="1116" spans="2:27" x14ac:dyDescent="0.3">
      <c r="B1116" s="693" t="s">
        <v>111</v>
      </c>
      <c r="C1116" s="693" t="s">
        <v>292</v>
      </c>
      <c r="D1116" s="694">
        <v>166</v>
      </c>
      <c r="E1116" s="694">
        <v>63</v>
      </c>
      <c r="F1116" s="694">
        <v>235</v>
      </c>
      <c r="G1116" s="695">
        <v>33</v>
      </c>
      <c r="H1116" s="695">
        <v>168</v>
      </c>
      <c r="I1116" s="695">
        <v>43</v>
      </c>
      <c r="J1116" s="724">
        <v>433</v>
      </c>
      <c r="K1116" s="724">
        <v>194</v>
      </c>
      <c r="L1116" s="724">
        <v>189</v>
      </c>
      <c r="M1116" s="724">
        <v>59</v>
      </c>
      <c r="N1116" s="724">
        <v>248</v>
      </c>
      <c r="O1116" s="724">
        <v>0</v>
      </c>
      <c r="P1116" s="724">
        <v>276</v>
      </c>
      <c r="Q1116" s="724">
        <v>0</v>
      </c>
      <c r="R1116" s="724">
        <v>283</v>
      </c>
      <c r="S1116" s="724">
        <v>0</v>
      </c>
      <c r="T1116" s="724">
        <v>283</v>
      </c>
      <c r="U1116" s="724">
        <v>0</v>
      </c>
      <c r="V1116" s="724">
        <v>283</v>
      </c>
      <c r="W1116" s="724">
        <v>0</v>
      </c>
      <c r="X1116" s="724">
        <v>199</v>
      </c>
      <c r="Y1116" s="724">
        <v>0</v>
      </c>
      <c r="Z1116" s="590">
        <v>146</v>
      </c>
      <c r="AA1116" s="726">
        <v>0</v>
      </c>
    </row>
    <row r="1117" spans="2:27" x14ac:dyDescent="0.3">
      <c r="B1117" s="693" t="s">
        <v>111</v>
      </c>
      <c r="C1117" s="693" t="s">
        <v>293</v>
      </c>
      <c r="D1117" s="694">
        <v>113</v>
      </c>
      <c r="E1117" s="694">
        <v>42</v>
      </c>
      <c r="F1117" s="694">
        <v>140</v>
      </c>
      <c r="G1117" s="695">
        <v>3</v>
      </c>
      <c r="H1117" s="695">
        <v>128</v>
      </c>
      <c r="I1117" s="695">
        <v>16</v>
      </c>
      <c r="J1117" s="724">
        <v>234</v>
      </c>
      <c r="K1117" s="724">
        <v>139</v>
      </c>
      <c r="L1117" s="724">
        <v>115</v>
      </c>
      <c r="M1117" s="724">
        <v>45</v>
      </c>
      <c r="N1117" s="724">
        <v>144</v>
      </c>
      <c r="O1117" s="724">
        <v>0</v>
      </c>
      <c r="P1117" s="724">
        <v>140</v>
      </c>
      <c r="Q1117" s="724">
        <v>0</v>
      </c>
      <c r="R1117" s="724">
        <v>163</v>
      </c>
      <c r="S1117" s="724">
        <v>0</v>
      </c>
      <c r="T1117" s="724">
        <v>181</v>
      </c>
      <c r="U1117" s="724">
        <v>0</v>
      </c>
      <c r="V1117" s="724">
        <v>170</v>
      </c>
      <c r="W1117" s="724">
        <v>0</v>
      </c>
      <c r="X1117" s="724">
        <v>130</v>
      </c>
      <c r="Y1117" s="724">
        <v>0</v>
      </c>
      <c r="Z1117" s="590">
        <v>108</v>
      </c>
      <c r="AA1117" s="726">
        <v>0</v>
      </c>
    </row>
    <row r="1118" spans="2:27" x14ac:dyDescent="0.3">
      <c r="B1118" s="693" t="s">
        <v>111</v>
      </c>
      <c r="C1118" s="693" t="s">
        <v>294</v>
      </c>
      <c r="D1118" s="694">
        <v>76</v>
      </c>
      <c r="E1118" s="694">
        <v>0</v>
      </c>
      <c r="F1118" s="694">
        <v>162</v>
      </c>
      <c r="G1118" s="695">
        <v>23</v>
      </c>
      <c r="H1118" s="695">
        <v>117</v>
      </c>
      <c r="I1118" s="695">
        <v>0</v>
      </c>
      <c r="J1118" s="724">
        <v>147</v>
      </c>
      <c r="K1118" s="724">
        <v>35</v>
      </c>
      <c r="L1118" s="724">
        <v>142</v>
      </c>
      <c r="M1118" s="724">
        <v>24</v>
      </c>
      <c r="N1118" s="724">
        <v>158</v>
      </c>
      <c r="O1118" s="724">
        <v>0</v>
      </c>
      <c r="P1118" s="724">
        <v>180</v>
      </c>
      <c r="Q1118" s="724">
        <v>0</v>
      </c>
      <c r="R1118" s="724">
        <v>156</v>
      </c>
      <c r="S1118" s="724">
        <v>0</v>
      </c>
      <c r="T1118" s="724">
        <v>143</v>
      </c>
      <c r="U1118" s="724">
        <v>0</v>
      </c>
      <c r="V1118" s="724">
        <v>104</v>
      </c>
      <c r="W1118" s="724">
        <v>0</v>
      </c>
      <c r="X1118" s="724">
        <v>65</v>
      </c>
      <c r="Y1118" s="724">
        <v>0</v>
      </c>
      <c r="Z1118" s="590">
        <v>78</v>
      </c>
      <c r="AA1118" s="726">
        <v>0</v>
      </c>
    </row>
    <row r="1119" spans="2:27" x14ac:dyDescent="0.3">
      <c r="B1119" s="693" t="s">
        <v>111</v>
      </c>
      <c r="C1119" s="693" t="s">
        <v>327</v>
      </c>
      <c r="D1119" s="694">
        <v>25</v>
      </c>
      <c r="E1119" s="694">
        <v>34</v>
      </c>
      <c r="F1119" s="694">
        <v>34</v>
      </c>
      <c r="G1119" s="695">
        <v>39</v>
      </c>
      <c r="H1119" s="695">
        <v>26</v>
      </c>
      <c r="I1119" s="695">
        <v>49</v>
      </c>
      <c r="J1119" s="724">
        <v>30</v>
      </c>
      <c r="K1119" s="724">
        <v>59</v>
      </c>
      <c r="L1119" s="724">
        <v>30</v>
      </c>
      <c r="M1119" s="724">
        <v>26</v>
      </c>
      <c r="N1119" s="724">
        <v>33</v>
      </c>
      <c r="O1119" s="724">
        <v>30</v>
      </c>
      <c r="P1119" s="724">
        <v>36</v>
      </c>
      <c r="Q1119" s="724">
        <v>36</v>
      </c>
      <c r="R1119" s="724">
        <v>31</v>
      </c>
      <c r="S1119" s="724">
        <v>28</v>
      </c>
      <c r="T1119" s="724">
        <v>37</v>
      </c>
      <c r="U1119" s="724">
        <v>35</v>
      </c>
      <c r="V1119" s="724">
        <v>29</v>
      </c>
      <c r="W1119" s="724">
        <v>39</v>
      </c>
      <c r="X1119" s="724">
        <v>30</v>
      </c>
      <c r="Y1119" s="724">
        <v>51</v>
      </c>
      <c r="Z1119" s="590">
        <v>33</v>
      </c>
      <c r="AA1119" s="726">
        <v>34</v>
      </c>
    </row>
    <row r="1120" spans="2:27" x14ac:dyDescent="0.3">
      <c r="B1120" s="693" t="s">
        <v>112</v>
      </c>
      <c r="C1120" s="693" t="s">
        <v>223</v>
      </c>
      <c r="D1120" s="694">
        <v>106</v>
      </c>
      <c r="E1120" s="694">
        <v>0</v>
      </c>
      <c r="F1120" s="694">
        <v>9</v>
      </c>
      <c r="G1120" s="695">
        <v>0</v>
      </c>
      <c r="H1120" s="695">
        <v>0</v>
      </c>
      <c r="I1120" s="695">
        <v>0</v>
      </c>
      <c r="J1120" s="724">
        <v>65</v>
      </c>
      <c r="K1120" s="724">
        <v>0</v>
      </c>
      <c r="L1120" s="724">
        <v>20</v>
      </c>
      <c r="M1120" s="724">
        <v>0</v>
      </c>
      <c r="N1120" s="724">
        <v>70</v>
      </c>
      <c r="O1120" s="724">
        <v>0</v>
      </c>
      <c r="P1120" s="724">
        <v>101</v>
      </c>
      <c r="Q1120" s="724">
        <v>0</v>
      </c>
      <c r="R1120" s="724">
        <v>68</v>
      </c>
      <c r="S1120" s="724">
        <v>0</v>
      </c>
      <c r="T1120" s="724">
        <v>69</v>
      </c>
      <c r="U1120" s="724">
        <v>0</v>
      </c>
      <c r="V1120" s="724">
        <v>49</v>
      </c>
      <c r="W1120" s="724">
        <v>0</v>
      </c>
      <c r="X1120" s="724">
        <v>120</v>
      </c>
      <c r="Y1120" s="724">
        <v>0</v>
      </c>
      <c r="Z1120" s="590">
        <v>75</v>
      </c>
      <c r="AA1120" s="726">
        <v>0</v>
      </c>
    </row>
    <row r="1121" spans="2:27" x14ac:dyDescent="0.3">
      <c r="B1121" s="693" t="s">
        <v>112</v>
      </c>
      <c r="C1121" s="693" t="s">
        <v>286</v>
      </c>
      <c r="D1121" s="694">
        <v>39</v>
      </c>
      <c r="E1121" s="694">
        <v>0</v>
      </c>
      <c r="F1121" s="694">
        <v>40</v>
      </c>
      <c r="G1121" s="695">
        <v>0</v>
      </c>
      <c r="H1121" s="695">
        <v>78</v>
      </c>
      <c r="I1121" s="695">
        <v>0</v>
      </c>
      <c r="J1121" s="724">
        <v>105</v>
      </c>
      <c r="K1121" s="724">
        <v>0</v>
      </c>
      <c r="L1121" s="724">
        <v>74</v>
      </c>
      <c r="M1121" s="724">
        <v>2</v>
      </c>
      <c r="N1121" s="724">
        <v>112</v>
      </c>
      <c r="O1121" s="724">
        <v>0</v>
      </c>
      <c r="P1121" s="724">
        <v>96</v>
      </c>
      <c r="Q1121" s="724">
        <v>0</v>
      </c>
      <c r="R1121" s="724">
        <v>113</v>
      </c>
      <c r="S1121" s="724">
        <v>0</v>
      </c>
      <c r="T1121" s="724">
        <v>95</v>
      </c>
      <c r="U1121" s="724">
        <v>0</v>
      </c>
      <c r="V1121" s="724">
        <v>133</v>
      </c>
      <c r="W1121" s="724">
        <v>0</v>
      </c>
      <c r="X1121" s="724">
        <v>117</v>
      </c>
      <c r="Y1121" s="724">
        <v>0</v>
      </c>
      <c r="Z1121" s="590">
        <v>138</v>
      </c>
      <c r="AA1121" s="726">
        <v>0</v>
      </c>
    </row>
    <row r="1122" spans="2:27" x14ac:dyDescent="0.3">
      <c r="B1122" s="693" t="s">
        <v>112</v>
      </c>
      <c r="C1122" s="693" t="s">
        <v>255</v>
      </c>
      <c r="D1122" s="694">
        <v>901</v>
      </c>
      <c r="E1122" s="694">
        <v>672</v>
      </c>
      <c r="F1122" s="694">
        <v>815</v>
      </c>
      <c r="G1122" s="695">
        <v>616</v>
      </c>
      <c r="H1122" s="695">
        <v>911</v>
      </c>
      <c r="I1122" s="695">
        <v>800</v>
      </c>
      <c r="J1122" s="724">
        <v>844</v>
      </c>
      <c r="K1122" s="724">
        <v>804</v>
      </c>
      <c r="L1122" s="724">
        <v>825</v>
      </c>
      <c r="M1122" s="724">
        <v>639</v>
      </c>
      <c r="N1122" s="724">
        <v>849</v>
      </c>
      <c r="O1122" s="724">
        <v>661</v>
      </c>
      <c r="P1122" s="724">
        <v>861</v>
      </c>
      <c r="Q1122" s="724">
        <v>623</v>
      </c>
      <c r="R1122" s="724">
        <v>763</v>
      </c>
      <c r="S1122" s="724">
        <v>616</v>
      </c>
      <c r="T1122" s="724">
        <v>751</v>
      </c>
      <c r="U1122" s="724">
        <v>608</v>
      </c>
      <c r="V1122" s="724">
        <v>755</v>
      </c>
      <c r="W1122" s="724">
        <v>653</v>
      </c>
      <c r="X1122" s="724">
        <v>782</v>
      </c>
      <c r="Y1122" s="724">
        <v>714</v>
      </c>
      <c r="Z1122" s="590">
        <v>729</v>
      </c>
      <c r="AA1122" s="726">
        <v>653</v>
      </c>
    </row>
    <row r="1123" spans="2:27" x14ac:dyDescent="0.3">
      <c r="B1123" s="693" t="s">
        <v>112</v>
      </c>
      <c r="C1123" s="693" t="s">
        <v>224</v>
      </c>
      <c r="D1123" s="694">
        <v>1245</v>
      </c>
      <c r="E1123" s="694">
        <v>1329</v>
      </c>
      <c r="F1123" s="694">
        <v>1169</v>
      </c>
      <c r="G1123" s="695">
        <v>1337</v>
      </c>
      <c r="H1123" s="695">
        <v>967</v>
      </c>
      <c r="I1123" s="695">
        <v>1138</v>
      </c>
      <c r="J1123" s="724">
        <v>1062</v>
      </c>
      <c r="K1123" s="724">
        <v>1348</v>
      </c>
      <c r="L1123" s="724">
        <v>1019</v>
      </c>
      <c r="M1123" s="724">
        <v>1176</v>
      </c>
      <c r="N1123" s="724">
        <v>1032</v>
      </c>
      <c r="O1123" s="724">
        <v>1143</v>
      </c>
      <c r="P1123" s="724">
        <v>1055</v>
      </c>
      <c r="Q1123" s="724">
        <v>1210</v>
      </c>
      <c r="R1123" s="724">
        <v>1084</v>
      </c>
      <c r="S1123" s="724">
        <v>1119</v>
      </c>
      <c r="T1123" s="724">
        <v>977</v>
      </c>
      <c r="U1123" s="724">
        <v>1164</v>
      </c>
      <c r="V1123" s="724">
        <v>962</v>
      </c>
      <c r="W1123" s="724">
        <v>1095</v>
      </c>
      <c r="X1123" s="724">
        <v>916</v>
      </c>
      <c r="Y1123" s="724">
        <v>981</v>
      </c>
      <c r="Z1123" s="590">
        <v>993</v>
      </c>
      <c r="AA1123" s="726">
        <v>945</v>
      </c>
    </row>
    <row r="1124" spans="2:27" x14ac:dyDescent="0.3">
      <c r="B1124" s="693" t="s">
        <v>112</v>
      </c>
      <c r="C1124" s="693" t="s">
        <v>225</v>
      </c>
      <c r="D1124" s="694">
        <v>1108</v>
      </c>
      <c r="E1124" s="694">
        <v>1218</v>
      </c>
      <c r="F1124" s="694">
        <v>1110</v>
      </c>
      <c r="G1124" s="695">
        <v>1379</v>
      </c>
      <c r="H1124" s="695">
        <v>943</v>
      </c>
      <c r="I1124" s="695">
        <v>1267</v>
      </c>
      <c r="J1124" s="724">
        <v>858</v>
      </c>
      <c r="K1124" s="724">
        <v>1053</v>
      </c>
      <c r="L1124" s="724">
        <v>956</v>
      </c>
      <c r="M1124" s="724">
        <v>1117</v>
      </c>
      <c r="N1124" s="724">
        <v>909</v>
      </c>
      <c r="O1124" s="724">
        <v>984</v>
      </c>
      <c r="P1124" s="724">
        <v>901</v>
      </c>
      <c r="Q1124" s="724">
        <v>974</v>
      </c>
      <c r="R1124" s="724">
        <v>884</v>
      </c>
      <c r="S1124" s="724">
        <v>1079</v>
      </c>
      <c r="T1124" s="724">
        <v>983</v>
      </c>
      <c r="U1124" s="724">
        <v>1020</v>
      </c>
      <c r="V1124" s="724">
        <v>865</v>
      </c>
      <c r="W1124" s="724">
        <v>1004</v>
      </c>
      <c r="X1124" s="724">
        <v>862</v>
      </c>
      <c r="Y1124" s="724">
        <v>962</v>
      </c>
      <c r="Z1124" s="590">
        <v>790</v>
      </c>
      <c r="AA1124" s="726">
        <v>1594</v>
      </c>
    </row>
    <row r="1125" spans="2:27" x14ac:dyDescent="0.3">
      <c r="B1125" s="693" t="s">
        <v>112</v>
      </c>
      <c r="C1125" s="693" t="s">
        <v>226</v>
      </c>
      <c r="D1125" s="694">
        <v>1008</v>
      </c>
      <c r="E1125" s="694">
        <v>1164</v>
      </c>
      <c r="F1125" s="694">
        <v>948</v>
      </c>
      <c r="G1125" s="695">
        <v>1257</v>
      </c>
      <c r="H1125" s="695">
        <v>969</v>
      </c>
      <c r="I1125" s="695">
        <v>1188</v>
      </c>
      <c r="J1125" s="724">
        <v>941</v>
      </c>
      <c r="K1125" s="724">
        <v>1022</v>
      </c>
      <c r="L1125" s="724">
        <v>855</v>
      </c>
      <c r="M1125" s="724">
        <v>980</v>
      </c>
      <c r="N1125" s="724">
        <v>937</v>
      </c>
      <c r="O1125" s="724">
        <v>981</v>
      </c>
      <c r="P1125" s="724">
        <v>888</v>
      </c>
      <c r="Q1125" s="724">
        <v>920</v>
      </c>
      <c r="R1125" s="724">
        <v>886</v>
      </c>
      <c r="S1125" s="724">
        <v>870</v>
      </c>
      <c r="T1125" s="724">
        <v>867</v>
      </c>
      <c r="U1125" s="724">
        <v>998</v>
      </c>
      <c r="V1125" s="724">
        <v>953</v>
      </c>
      <c r="W1125" s="724">
        <v>895</v>
      </c>
      <c r="X1125" s="724">
        <v>799</v>
      </c>
      <c r="Y1125" s="724">
        <v>918</v>
      </c>
      <c r="Z1125" s="590">
        <v>836</v>
      </c>
      <c r="AA1125" s="726">
        <v>897</v>
      </c>
    </row>
    <row r="1126" spans="2:27" x14ac:dyDescent="0.3">
      <c r="B1126" s="693" t="s">
        <v>112</v>
      </c>
      <c r="C1126" s="693" t="s">
        <v>227</v>
      </c>
      <c r="D1126" s="694">
        <v>1074</v>
      </c>
      <c r="E1126" s="694">
        <v>1096</v>
      </c>
      <c r="F1126" s="694">
        <v>924</v>
      </c>
      <c r="G1126" s="695">
        <v>1100</v>
      </c>
      <c r="H1126" s="695">
        <v>861</v>
      </c>
      <c r="I1126" s="695">
        <v>1046</v>
      </c>
      <c r="J1126" s="724">
        <v>957</v>
      </c>
      <c r="K1126" s="724">
        <v>835</v>
      </c>
      <c r="L1126" s="724">
        <v>918</v>
      </c>
      <c r="M1126" s="724">
        <v>896</v>
      </c>
      <c r="N1126" s="724">
        <v>833</v>
      </c>
      <c r="O1126" s="724">
        <v>903</v>
      </c>
      <c r="P1126" s="724">
        <v>911</v>
      </c>
      <c r="Q1126" s="724">
        <v>921</v>
      </c>
      <c r="R1126" s="724">
        <v>882</v>
      </c>
      <c r="S1126" s="724">
        <v>867</v>
      </c>
      <c r="T1126" s="724">
        <v>885</v>
      </c>
      <c r="U1126" s="724">
        <v>836</v>
      </c>
      <c r="V1126" s="724">
        <v>846</v>
      </c>
      <c r="W1126" s="724">
        <v>829</v>
      </c>
      <c r="X1126" s="724">
        <v>918</v>
      </c>
      <c r="Y1126" s="724">
        <v>878</v>
      </c>
      <c r="Z1126" s="590">
        <v>816</v>
      </c>
      <c r="AA1126" s="726">
        <v>833</v>
      </c>
    </row>
    <row r="1127" spans="2:27" x14ac:dyDescent="0.3">
      <c r="B1127" s="693" t="s">
        <v>112</v>
      </c>
      <c r="C1127" s="693" t="s">
        <v>228</v>
      </c>
      <c r="D1127" s="694">
        <v>954</v>
      </c>
      <c r="E1127" s="694">
        <v>917</v>
      </c>
      <c r="F1127" s="694">
        <v>1084</v>
      </c>
      <c r="G1127" s="695">
        <v>1043</v>
      </c>
      <c r="H1127" s="695">
        <v>894</v>
      </c>
      <c r="I1127" s="695">
        <v>914</v>
      </c>
      <c r="J1127" s="724">
        <v>828</v>
      </c>
      <c r="K1127" s="724">
        <v>845</v>
      </c>
      <c r="L1127" s="724">
        <v>965</v>
      </c>
      <c r="M1127" s="724">
        <v>731</v>
      </c>
      <c r="N1127" s="724">
        <v>945</v>
      </c>
      <c r="O1127" s="724">
        <v>773</v>
      </c>
      <c r="P1127" s="724">
        <v>860</v>
      </c>
      <c r="Q1127" s="724">
        <v>811</v>
      </c>
      <c r="R1127" s="724">
        <v>942</v>
      </c>
      <c r="S1127" s="724">
        <v>838</v>
      </c>
      <c r="T1127" s="724">
        <v>939</v>
      </c>
      <c r="U1127" s="724">
        <v>839</v>
      </c>
      <c r="V1127" s="724">
        <v>887</v>
      </c>
      <c r="W1127" s="724">
        <v>778</v>
      </c>
      <c r="X1127" s="724">
        <v>869</v>
      </c>
      <c r="Y1127" s="724">
        <v>867</v>
      </c>
      <c r="Z1127" s="590">
        <v>927</v>
      </c>
      <c r="AA1127" s="726">
        <v>835</v>
      </c>
    </row>
    <row r="1128" spans="2:27" x14ac:dyDescent="0.3">
      <c r="B1128" s="693" t="s">
        <v>112</v>
      </c>
      <c r="C1128" s="693" t="s">
        <v>229</v>
      </c>
      <c r="D1128" s="694">
        <v>1181</v>
      </c>
      <c r="E1128" s="694">
        <v>514</v>
      </c>
      <c r="F1128" s="694">
        <v>1211</v>
      </c>
      <c r="G1128" s="695">
        <v>717</v>
      </c>
      <c r="H1128" s="695">
        <v>1262</v>
      </c>
      <c r="I1128" s="695">
        <v>735</v>
      </c>
      <c r="J1128" s="724">
        <v>1102</v>
      </c>
      <c r="K1128" s="724">
        <v>735</v>
      </c>
      <c r="L1128" s="724">
        <v>1054</v>
      </c>
      <c r="M1128" s="724">
        <v>693</v>
      </c>
      <c r="N1128" s="724">
        <v>1154</v>
      </c>
      <c r="O1128" s="724">
        <v>596</v>
      </c>
      <c r="P1128" s="724">
        <v>1162</v>
      </c>
      <c r="Q1128" s="724">
        <v>661</v>
      </c>
      <c r="R1128" s="724">
        <v>1150</v>
      </c>
      <c r="S1128" s="724">
        <v>745</v>
      </c>
      <c r="T1128" s="724">
        <v>1164</v>
      </c>
      <c r="U1128" s="724">
        <v>777</v>
      </c>
      <c r="V1128" s="724">
        <v>1175</v>
      </c>
      <c r="W1128" s="724">
        <v>816</v>
      </c>
      <c r="X1128" s="724">
        <v>1106</v>
      </c>
      <c r="Y1128" s="724">
        <v>789</v>
      </c>
      <c r="Z1128" s="590">
        <v>1153</v>
      </c>
      <c r="AA1128" s="726">
        <v>824</v>
      </c>
    </row>
    <row r="1129" spans="2:27" x14ac:dyDescent="0.3">
      <c r="B1129" s="693" t="s">
        <v>112</v>
      </c>
      <c r="C1129" s="693" t="s">
        <v>287</v>
      </c>
      <c r="D1129" s="694">
        <v>1114</v>
      </c>
      <c r="E1129" s="694">
        <v>475</v>
      </c>
      <c r="F1129" s="694">
        <v>1074</v>
      </c>
      <c r="G1129" s="695">
        <v>502</v>
      </c>
      <c r="H1129" s="695">
        <v>933</v>
      </c>
      <c r="I1129" s="695">
        <v>596</v>
      </c>
      <c r="J1129" s="724">
        <v>1065</v>
      </c>
      <c r="K1129" s="724">
        <v>603</v>
      </c>
      <c r="L1129" s="724">
        <v>1002</v>
      </c>
      <c r="M1129" s="724">
        <v>582</v>
      </c>
      <c r="N1129" s="724">
        <v>933</v>
      </c>
      <c r="O1129" s="724">
        <v>598</v>
      </c>
      <c r="P1129" s="724">
        <v>1004</v>
      </c>
      <c r="Q1129" s="724">
        <v>540</v>
      </c>
      <c r="R1129" s="724">
        <v>1018</v>
      </c>
      <c r="S1129" s="724">
        <v>621</v>
      </c>
      <c r="T1129" s="724">
        <v>971</v>
      </c>
      <c r="U1129" s="724">
        <v>637</v>
      </c>
      <c r="V1129" s="724">
        <v>980</v>
      </c>
      <c r="W1129" s="724">
        <v>696</v>
      </c>
      <c r="X1129" s="724">
        <v>1056</v>
      </c>
      <c r="Y1129" s="724">
        <v>723</v>
      </c>
      <c r="Z1129" s="590">
        <v>977</v>
      </c>
      <c r="AA1129" s="726">
        <v>772</v>
      </c>
    </row>
    <row r="1130" spans="2:27" x14ac:dyDescent="0.3">
      <c r="B1130" s="693" t="s">
        <v>112</v>
      </c>
      <c r="C1130" s="693" t="s">
        <v>230</v>
      </c>
      <c r="D1130" s="694">
        <v>1018</v>
      </c>
      <c r="E1130" s="694">
        <v>426</v>
      </c>
      <c r="F1130" s="694">
        <v>975</v>
      </c>
      <c r="G1130" s="695">
        <v>474</v>
      </c>
      <c r="H1130" s="695">
        <v>824</v>
      </c>
      <c r="I1130" s="695">
        <v>463</v>
      </c>
      <c r="J1130" s="724">
        <v>802</v>
      </c>
      <c r="K1130" s="724">
        <v>436</v>
      </c>
      <c r="L1130" s="724">
        <v>916</v>
      </c>
      <c r="M1130" s="724">
        <v>510</v>
      </c>
      <c r="N1130" s="724">
        <v>830</v>
      </c>
      <c r="O1130" s="724">
        <v>457</v>
      </c>
      <c r="P1130" s="724">
        <v>769</v>
      </c>
      <c r="Q1130" s="724">
        <v>526</v>
      </c>
      <c r="R1130" s="724">
        <v>813</v>
      </c>
      <c r="S1130" s="724">
        <v>482</v>
      </c>
      <c r="T1130" s="724">
        <v>855</v>
      </c>
      <c r="U1130" s="724">
        <v>547</v>
      </c>
      <c r="V1130" s="724">
        <v>788</v>
      </c>
      <c r="W1130" s="724">
        <v>561</v>
      </c>
      <c r="X1130" s="724">
        <v>871</v>
      </c>
      <c r="Y1130" s="724">
        <v>573</v>
      </c>
      <c r="Z1130" s="590">
        <v>901</v>
      </c>
      <c r="AA1130" s="726">
        <v>659</v>
      </c>
    </row>
    <row r="1131" spans="2:27" x14ac:dyDescent="0.3">
      <c r="B1131" s="693" t="s">
        <v>112</v>
      </c>
      <c r="C1131" s="693" t="s">
        <v>231</v>
      </c>
      <c r="D1131" s="694">
        <v>872</v>
      </c>
      <c r="E1131" s="694">
        <v>332</v>
      </c>
      <c r="F1131" s="694">
        <v>849</v>
      </c>
      <c r="G1131" s="695">
        <v>386</v>
      </c>
      <c r="H1131" s="695">
        <v>751</v>
      </c>
      <c r="I1131" s="695">
        <v>361</v>
      </c>
      <c r="J1131" s="724">
        <v>697</v>
      </c>
      <c r="K1131" s="724">
        <v>326</v>
      </c>
      <c r="L1131" s="724">
        <v>691</v>
      </c>
      <c r="M1131" s="724">
        <v>361</v>
      </c>
      <c r="N1131" s="724">
        <v>744</v>
      </c>
      <c r="O1131" s="724">
        <v>420</v>
      </c>
      <c r="P1131" s="724">
        <v>678</v>
      </c>
      <c r="Q1131" s="724">
        <v>375</v>
      </c>
      <c r="R1131" s="724">
        <v>677</v>
      </c>
      <c r="S1131" s="724">
        <v>422</v>
      </c>
      <c r="T1131" s="724">
        <v>721</v>
      </c>
      <c r="U1131" s="724">
        <v>398</v>
      </c>
      <c r="V1131" s="724">
        <v>748</v>
      </c>
      <c r="W1131" s="724">
        <v>430</v>
      </c>
      <c r="X1131" s="724">
        <v>753</v>
      </c>
      <c r="Y1131" s="724">
        <v>468</v>
      </c>
      <c r="Z1131" s="590">
        <v>779</v>
      </c>
      <c r="AA1131" s="726">
        <v>523</v>
      </c>
    </row>
    <row r="1132" spans="2:27" x14ac:dyDescent="0.3">
      <c r="B1132" s="693" t="s">
        <v>112</v>
      </c>
      <c r="C1132" s="693" t="s">
        <v>288</v>
      </c>
      <c r="D1132" s="694">
        <v>636</v>
      </c>
      <c r="E1132" s="694">
        <v>188</v>
      </c>
      <c r="F1132" s="694">
        <v>779</v>
      </c>
      <c r="G1132" s="695">
        <v>220</v>
      </c>
      <c r="H1132" s="695">
        <v>721</v>
      </c>
      <c r="I1132" s="695">
        <v>238</v>
      </c>
      <c r="J1132" s="724">
        <v>675</v>
      </c>
      <c r="K1132" s="724">
        <v>245</v>
      </c>
      <c r="L1132" s="724">
        <v>653</v>
      </c>
      <c r="M1132" s="724">
        <v>232</v>
      </c>
      <c r="N1132" s="724">
        <v>657</v>
      </c>
      <c r="O1132" s="724">
        <v>237</v>
      </c>
      <c r="P1132" s="724">
        <v>661</v>
      </c>
      <c r="Q1132" s="724">
        <v>309</v>
      </c>
      <c r="R1132" s="724">
        <v>597</v>
      </c>
      <c r="S1132" s="724">
        <v>270</v>
      </c>
      <c r="T1132" s="724">
        <v>610</v>
      </c>
      <c r="U1132" s="724">
        <v>278</v>
      </c>
      <c r="V1132" s="724">
        <v>634</v>
      </c>
      <c r="W1132" s="724">
        <v>243</v>
      </c>
      <c r="X1132" s="724">
        <v>710</v>
      </c>
      <c r="Y1132" s="724">
        <v>297</v>
      </c>
      <c r="Z1132" s="590">
        <v>639</v>
      </c>
      <c r="AA1132" s="726">
        <v>341</v>
      </c>
    </row>
    <row r="1133" spans="2:27" x14ac:dyDescent="0.3">
      <c r="B1133" s="693" t="s">
        <v>112</v>
      </c>
      <c r="C1133" s="693" t="s">
        <v>232</v>
      </c>
      <c r="D1133" s="694">
        <v>568</v>
      </c>
      <c r="E1133" s="694">
        <v>121</v>
      </c>
      <c r="F1133" s="694">
        <v>590</v>
      </c>
      <c r="G1133" s="695">
        <v>155</v>
      </c>
      <c r="H1133" s="695">
        <v>579</v>
      </c>
      <c r="I1133" s="695">
        <v>190</v>
      </c>
      <c r="J1133" s="724">
        <v>612</v>
      </c>
      <c r="K1133" s="724">
        <v>185</v>
      </c>
      <c r="L1133" s="724">
        <v>603</v>
      </c>
      <c r="M1133" s="724">
        <v>200</v>
      </c>
      <c r="N1133" s="724">
        <v>504</v>
      </c>
      <c r="O1133" s="724">
        <v>213</v>
      </c>
      <c r="P1133" s="724">
        <v>515</v>
      </c>
      <c r="Q1133" s="724">
        <v>197</v>
      </c>
      <c r="R1133" s="724">
        <v>529</v>
      </c>
      <c r="S1133" s="724">
        <v>269</v>
      </c>
      <c r="T1133" s="724">
        <v>471</v>
      </c>
      <c r="U1133" s="724">
        <v>218</v>
      </c>
      <c r="V1133" s="724">
        <v>511</v>
      </c>
      <c r="W1133" s="724">
        <v>211</v>
      </c>
      <c r="X1133" s="724">
        <v>554</v>
      </c>
      <c r="Y1133" s="724">
        <v>184</v>
      </c>
      <c r="Z1133" s="590">
        <v>549</v>
      </c>
      <c r="AA1133" s="726">
        <v>239</v>
      </c>
    </row>
    <row r="1134" spans="2:27" x14ac:dyDescent="0.3">
      <c r="B1134" s="693" t="s">
        <v>112</v>
      </c>
      <c r="C1134" s="693" t="s">
        <v>325</v>
      </c>
      <c r="D1134" s="694">
        <v>0</v>
      </c>
      <c r="E1134" s="694">
        <v>0</v>
      </c>
      <c r="F1134" s="694">
        <v>0</v>
      </c>
      <c r="G1134" s="695">
        <v>0</v>
      </c>
      <c r="H1134" s="695">
        <v>0</v>
      </c>
      <c r="I1134" s="695">
        <v>0</v>
      </c>
      <c r="J1134" s="724">
        <v>0</v>
      </c>
      <c r="K1134" s="724">
        <v>0</v>
      </c>
      <c r="L1134" s="724">
        <v>0</v>
      </c>
      <c r="M1134" s="724">
        <v>0</v>
      </c>
      <c r="N1134" s="724">
        <v>0</v>
      </c>
      <c r="O1134" s="724">
        <v>0</v>
      </c>
      <c r="P1134" s="724">
        <v>0</v>
      </c>
      <c r="Q1134" s="724">
        <v>0</v>
      </c>
      <c r="R1134" s="724">
        <v>0</v>
      </c>
      <c r="S1134" s="724">
        <v>0</v>
      </c>
      <c r="T1134" s="724">
        <v>0</v>
      </c>
      <c r="U1134" s="724">
        <v>0</v>
      </c>
      <c r="V1134" s="724">
        <v>0</v>
      </c>
      <c r="W1134" s="724">
        <v>0</v>
      </c>
      <c r="X1134" s="724">
        <v>0</v>
      </c>
      <c r="Y1134" s="724">
        <v>0</v>
      </c>
      <c r="Z1134" s="590">
        <v>0</v>
      </c>
      <c r="AA1134" s="726">
        <v>0</v>
      </c>
    </row>
    <row r="1135" spans="2:27" x14ac:dyDescent="0.3">
      <c r="B1135" s="693" t="s">
        <v>112</v>
      </c>
      <c r="C1135" s="693" t="s">
        <v>326</v>
      </c>
      <c r="D1135" s="694">
        <v>0</v>
      </c>
      <c r="E1135" s="694">
        <v>0</v>
      </c>
      <c r="F1135" s="694">
        <v>0</v>
      </c>
      <c r="G1135" s="695">
        <v>0</v>
      </c>
      <c r="H1135" s="695">
        <v>0</v>
      </c>
      <c r="I1135" s="695">
        <v>0</v>
      </c>
      <c r="J1135" s="724">
        <v>0</v>
      </c>
      <c r="K1135" s="724">
        <v>0</v>
      </c>
      <c r="L1135" s="724">
        <v>0</v>
      </c>
      <c r="M1135" s="724">
        <v>0</v>
      </c>
      <c r="N1135" s="724">
        <v>0</v>
      </c>
      <c r="O1135" s="724">
        <v>0</v>
      </c>
      <c r="P1135" s="724">
        <v>0</v>
      </c>
      <c r="Q1135" s="724">
        <v>0</v>
      </c>
      <c r="R1135" s="724">
        <v>0</v>
      </c>
      <c r="S1135" s="724">
        <v>0</v>
      </c>
      <c r="T1135" s="724">
        <v>0</v>
      </c>
      <c r="U1135" s="724">
        <v>0</v>
      </c>
      <c r="V1135" s="724">
        <v>0</v>
      </c>
      <c r="W1135" s="724">
        <v>0</v>
      </c>
      <c r="X1135" s="724">
        <v>0</v>
      </c>
      <c r="Y1135" s="724">
        <v>0</v>
      </c>
      <c r="Z1135" s="590">
        <v>0</v>
      </c>
      <c r="AA1135" s="726">
        <v>0</v>
      </c>
    </row>
    <row r="1136" spans="2:27" x14ac:dyDescent="0.3">
      <c r="B1136" s="693" t="s">
        <v>112</v>
      </c>
      <c r="C1136" s="693" t="s">
        <v>289</v>
      </c>
      <c r="D1136" s="694">
        <v>297</v>
      </c>
      <c r="E1136" s="694">
        <v>133</v>
      </c>
      <c r="F1136" s="694">
        <v>84</v>
      </c>
      <c r="G1136" s="695">
        <v>34</v>
      </c>
      <c r="H1136" s="695">
        <v>46</v>
      </c>
      <c r="I1136" s="695">
        <v>29</v>
      </c>
      <c r="J1136" s="724">
        <v>0</v>
      </c>
      <c r="K1136" s="724">
        <v>5</v>
      </c>
      <c r="L1136" s="724">
        <v>0</v>
      </c>
      <c r="M1136" s="724">
        <v>4</v>
      </c>
      <c r="N1136" s="724">
        <v>0</v>
      </c>
      <c r="O1136" s="724">
        <v>0</v>
      </c>
      <c r="P1136" s="724">
        <v>0</v>
      </c>
      <c r="Q1136" s="724">
        <v>0</v>
      </c>
      <c r="R1136" s="724">
        <v>294</v>
      </c>
      <c r="S1136" s="724">
        <v>229</v>
      </c>
      <c r="T1136" s="724">
        <v>63</v>
      </c>
      <c r="U1136" s="724">
        <v>867</v>
      </c>
      <c r="V1136" s="724">
        <v>6</v>
      </c>
      <c r="W1136" s="724">
        <v>0</v>
      </c>
      <c r="X1136" s="724">
        <v>0</v>
      </c>
      <c r="Y1136" s="724">
        <v>5</v>
      </c>
      <c r="Z1136" s="590">
        <v>1</v>
      </c>
      <c r="AA1136" s="726">
        <v>1</v>
      </c>
    </row>
    <row r="1137" spans="2:27" x14ac:dyDescent="0.3">
      <c r="B1137" s="693" t="s">
        <v>112</v>
      </c>
      <c r="C1137" s="693" t="s">
        <v>290</v>
      </c>
      <c r="D1137" s="694">
        <v>269</v>
      </c>
      <c r="E1137" s="694">
        <v>697</v>
      </c>
      <c r="F1137" s="694">
        <v>252</v>
      </c>
      <c r="G1137" s="695">
        <v>548</v>
      </c>
      <c r="H1137" s="695">
        <v>185</v>
      </c>
      <c r="I1137" s="695">
        <v>307</v>
      </c>
      <c r="J1137" s="724">
        <v>303</v>
      </c>
      <c r="K1137" s="724">
        <v>421</v>
      </c>
      <c r="L1137" s="724">
        <v>210</v>
      </c>
      <c r="M1137" s="724">
        <v>259</v>
      </c>
      <c r="N1137" s="724">
        <v>161</v>
      </c>
      <c r="O1137" s="724">
        <v>227</v>
      </c>
      <c r="P1137" s="724">
        <v>165</v>
      </c>
      <c r="Q1137" s="724">
        <v>96</v>
      </c>
      <c r="R1137" s="724">
        <v>145</v>
      </c>
      <c r="S1137" s="724">
        <v>143</v>
      </c>
      <c r="T1137" s="724">
        <v>167</v>
      </c>
      <c r="U1137" s="724">
        <v>177</v>
      </c>
      <c r="V1137" s="724">
        <v>156</v>
      </c>
      <c r="W1137" s="724">
        <v>426</v>
      </c>
      <c r="X1137" s="724">
        <v>83</v>
      </c>
      <c r="Y1137" s="724">
        <v>193</v>
      </c>
      <c r="Z1137" s="590">
        <v>102</v>
      </c>
      <c r="AA1137" s="726">
        <v>80</v>
      </c>
    </row>
    <row r="1138" spans="2:27" x14ac:dyDescent="0.3">
      <c r="B1138" s="693" t="s">
        <v>112</v>
      </c>
      <c r="C1138" s="693" t="s">
        <v>291</v>
      </c>
      <c r="D1138" s="694">
        <v>429</v>
      </c>
      <c r="E1138" s="694">
        <v>363</v>
      </c>
      <c r="F1138" s="694">
        <v>484</v>
      </c>
      <c r="G1138" s="695">
        <v>504</v>
      </c>
      <c r="H1138" s="695">
        <v>382</v>
      </c>
      <c r="I1138" s="695">
        <v>247</v>
      </c>
      <c r="J1138" s="724">
        <v>535</v>
      </c>
      <c r="K1138" s="724">
        <v>300</v>
      </c>
      <c r="L1138" s="724">
        <v>490</v>
      </c>
      <c r="M1138" s="724">
        <v>261</v>
      </c>
      <c r="N1138" s="724">
        <v>452</v>
      </c>
      <c r="O1138" s="724">
        <v>201</v>
      </c>
      <c r="P1138" s="724">
        <v>490</v>
      </c>
      <c r="Q1138" s="724">
        <v>165</v>
      </c>
      <c r="R1138" s="724">
        <v>516</v>
      </c>
      <c r="S1138" s="724">
        <v>216</v>
      </c>
      <c r="T1138" s="724">
        <v>433</v>
      </c>
      <c r="U1138" s="724">
        <v>193</v>
      </c>
      <c r="V1138" s="724">
        <v>531</v>
      </c>
      <c r="W1138" s="724">
        <v>216</v>
      </c>
      <c r="X1138" s="724">
        <v>526</v>
      </c>
      <c r="Y1138" s="724">
        <v>315</v>
      </c>
      <c r="Z1138" s="590">
        <v>358</v>
      </c>
      <c r="AA1138" s="726">
        <v>230</v>
      </c>
    </row>
    <row r="1139" spans="2:27" x14ac:dyDescent="0.3">
      <c r="B1139" s="693" t="s">
        <v>112</v>
      </c>
      <c r="C1139" s="693" t="s">
        <v>292</v>
      </c>
      <c r="D1139" s="694">
        <v>636</v>
      </c>
      <c r="E1139" s="694">
        <v>147</v>
      </c>
      <c r="F1139" s="694">
        <v>494</v>
      </c>
      <c r="G1139" s="695">
        <v>231</v>
      </c>
      <c r="H1139" s="695">
        <v>451</v>
      </c>
      <c r="I1139" s="695">
        <v>206</v>
      </c>
      <c r="J1139" s="724">
        <v>480</v>
      </c>
      <c r="K1139" s="724">
        <v>264</v>
      </c>
      <c r="L1139" s="724">
        <v>492</v>
      </c>
      <c r="M1139" s="724">
        <v>157</v>
      </c>
      <c r="N1139" s="724">
        <v>511</v>
      </c>
      <c r="O1139" s="724">
        <v>161</v>
      </c>
      <c r="P1139" s="724">
        <v>571</v>
      </c>
      <c r="Q1139" s="724">
        <v>155</v>
      </c>
      <c r="R1139" s="724">
        <v>538</v>
      </c>
      <c r="S1139" s="724">
        <v>192</v>
      </c>
      <c r="T1139" s="724">
        <v>516</v>
      </c>
      <c r="U1139" s="724">
        <v>222</v>
      </c>
      <c r="V1139" s="724">
        <v>541</v>
      </c>
      <c r="W1139" s="724">
        <v>218</v>
      </c>
      <c r="X1139" s="724">
        <v>522</v>
      </c>
      <c r="Y1139" s="724">
        <v>168</v>
      </c>
      <c r="Z1139" s="590">
        <v>424</v>
      </c>
      <c r="AA1139" s="726">
        <v>244</v>
      </c>
    </row>
    <row r="1140" spans="2:27" x14ac:dyDescent="0.3">
      <c r="B1140" s="693" t="s">
        <v>112</v>
      </c>
      <c r="C1140" s="693" t="s">
        <v>293</v>
      </c>
      <c r="D1140" s="694">
        <v>271</v>
      </c>
      <c r="E1140" s="694">
        <v>38</v>
      </c>
      <c r="F1140" s="694">
        <v>498</v>
      </c>
      <c r="G1140" s="695">
        <v>84</v>
      </c>
      <c r="H1140" s="695">
        <v>347</v>
      </c>
      <c r="I1140" s="695">
        <v>104</v>
      </c>
      <c r="J1140" s="724">
        <v>308</v>
      </c>
      <c r="K1140" s="724">
        <v>104</v>
      </c>
      <c r="L1140" s="724">
        <v>340</v>
      </c>
      <c r="M1140" s="724">
        <v>61</v>
      </c>
      <c r="N1140" s="724">
        <v>300</v>
      </c>
      <c r="O1140" s="724">
        <v>79</v>
      </c>
      <c r="P1140" s="724">
        <v>217</v>
      </c>
      <c r="Q1140" s="724">
        <v>61</v>
      </c>
      <c r="R1140" s="724">
        <v>454</v>
      </c>
      <c r="S1140" s="724">
        <v>80</v>
      </c>
      <c r="T1140" s="724">
        <v>258</v>
      </c>
      <c r="U1140" s="724">
        <v>108</v>
      </c>
      <c r="V1140" s="724">
        <v>400</v>
      </c>
      <c r="W1140" s="724">
        <v>118</v>
      </c>
      <c r="X1140" s="724">
        <v>411</v>
      </c>
      <c r="Y1140" s="724">
        <v>115</v>
      </c>
      <c r="Z1140" s="590">
        <v>362</v>
      </c>
      <c r="AA1140" s="726">
        <v>110</v>
      </c>
    </row>
    <row r="1141" spans="2:27" x14ac:dyDescent="0.3">
      <c r="B1141" s="693" t="s">
        <v>112</v>
      </c>
      <c r="C1141" s="693" t="s">
        <v>294</v>
      </c>
      <c r="D1141" s="694">
        <v>157</v>
      </c>
      <c r="E1141" s="694">
        <v>15</v>
      </c>
      <c r="F1141" s="694">
        <v>306</v>
      </c>
      <c r="G1141" s="695">
        <v>29</v>
      </c>
      <c r="H1141" s="695">
        <v>304</v>
      </c>
      <c r="I1141" s="695">
        <v>36</v>
      </c>
      <c r="J1141" s="724">
        <v>244</v>
      </c>
      <c r="K1141" s="724">
        <v>70</v>
      </c>
      <c r="L1141" s="724">
        <v>250</v>
      </c>
      <c r="M1141" s="724">
        <v>43</v>
      </c>
      <c r="N1141" s="724">
        <v>285</v>
      </c>
      <c r="O1141" s="724">
        <v>64</v>
      </c>
      <c r="P1141" s="724">
        <v>309</v>
      </c>
      <c r="Q1141" s="724">
        <v>45</v>
      </c>
      <c r="R1141" s="724">
        <v>190</v>
      </c>
      <c r="S1141" s="724">
        <v>42</v>
      </c>
      <c r="T1141" s="724">
        <v>491</v>
      </c>
      <c r="U1141" s="724">
        <v>84</v>
      </c>
      <c r="V1141" s="724">
        <v>307</v>
      </c>
      <c r="W1141" s="724">
        <v>110</v>
      </c>
      <c r="X1141" s="724">
        <v>541</v>
      </c>
      <c r="Y1141" s="724">
        <v>117</v>
      </c>
      <c r="Z1141" s="590">
        <v>200</v>
      </c>
      <c r="AA1141" s="726">
        <v>62</v>
      </c>
    </row>
    <row r="1142" spans="2:27" x14ac:dyDescent="0.3">
      <c r="B1142" s="693" t="s">
        <v>112</v>
      </c>
      <c r="C1142" s="693" t="s">
        <v>327</v>
      </c>
      <c r="D1142" s="694">
        <v>48</v>
      </c>
      <c r="E1142" s="694">
        <v>0</v>
      </c>
      <c r="F1142" s="694">
        <v>115</v>
      </c>
      <c r="G1142" s="695">
        <v>0</v>
      </c>
      <c r="H1142" s="695">
        <v>93</v>
      </c>
      <c r="I1142" s="695">
        <v>9</v>
      </c>
      <c r="J1142" s="724">
        <v>75</v>
      </c>
      <c r="K1142" s="724">
        <v>0</v>
      </c>
      <c r="L1142" s="724">
        <v>67</v>
      </c>
      <c r="M1142" s="724">
        <v>0</v>
      </c>
      <c r="N1142" s="724">
        <v>58</v>
      </c>
      <c r="O1142" s="724">
        <v>0</v>
      </c>
      <c r="P1142" s="724">
        <v>108</v>
      </c>
      <c r="Q1142" s="724">
        <v>0</v>
      </c>
      <c r="R1142" s="724">
        <v>85</v>
      </c>
      <c r="S1142" s="724">
        <v>0</v>
      </c>
      <c r="T1142" s="724">
        <v>98</v>
      </c>
      <c r="U1142" s="724">
        <v>0</v>
      </c>
      <c r="V1142" s="724">
        <v>108</v>
      </c>
      <c r="W1142" s="724">
        <v>23</v>
      </c>
      <c r="X1142" s="724">
        <v>85</v>
      </c>
      <c r="Y1142" s="724">
        <v>13</v>
      </c>
      <c r="Z1142" s="590">
        <v>60</v>
      </c>
      <c r="AA1142" s="726">
        <v>14</v>
      </c>
    </row>
    <row r="1143" spans="2:27" x14ac:dyDescent="0.3">
      <c r="B1143" s="693" t="s">
        <v>113</v>
      </c>
      <c r="C1143" s="693" t="s">
        <v>223</v>
      </c>
      <c r="D1143" s="694">
        <v>142</v>
      </c>
      <c r="E1143" s="694">
        <v>0</v>
      </c>
      <c r="F1143" s="694">
        <v>159</v>
      </c>
      <c r="G1143" s="695">
        <v>94</v>
      </c>
      <c r="H1143" s="695">
        <v>149</v>
      </c>
      <c r="I1143" s="695">
        <v>85</v>
      </c>
      <c r="J1143" s="724">
        <v>171</v>
      </c>
      <c r="K1143" s="724">
        <v>42</v>
      </c>
      <c r="L1143" s="724">
        <v>156</v>
      </c>
      <c r="M1143" s="724">
        <v>34</v>
      </c>
      <c r="N1143" s="724">
        <v>151</v>
      </c>
      <c r="O1143" s="724">
        <v>40</v>
      </c>
      <c r="P1143" s="724">
        <v>174</v>
      </c>
      <c r="Q1143" s="724">
        <v>43</v>
      </c>
      <c r="R1143" s="724">
        <v>228</v>
      </c>
      <c r="S1143" s="724">
        <v>59</v>
      </c>
      <c r="T1143" s="724">
        <v>191</v>
      </c>
      <c r="U1143" s="724">
        <v>63</v>
      </c>
      <c r="V1143" s="724">
        <v>204</v>
      </c>
      <c r="W1143" s="724">
        <v>81</v>
      </c>
      <c r="X1143" s="724">
        <v>129</v>
      </c>
      <c r="Y1143" s="724">
        <v>18</v>
      </c>
      <c r="Z1143" s="590">
        <v>72</v>
      </c>
      <c r="AA1143" s="726">
        <v>35</v>
      </c>
    </row>
    <row r="1144" spans="2:27" x14ac:dyDescent="0.3">
      <c r="B1144" s="693" t="s">
        <v>113</v>
      </c>
      <c r="C1144" s="693" t="s">
        <v>286</v>
      </c>
      <c r="D1144" s="694">
        <v>224</v>
      </c>
      <c r="E1144" s="694">
        <v>0</v>
      </c>
      <c r="F1144" s="694">
        <v>259</v>
      </c>
      <c r="G1144" s="695">
        <v>41</v>
      </c>
      <c r="H1144" s="695">
        <v>264</v>
      </c>
      <c r="I1144" s="695">
        <v>109</v>
      </c>
      <c r="J1144" s="724">
        <v>254</v>
      </c>
      <c r="K1144" s="724">
        <v>74</v>
      </c>
      <c r="L1144" s="724">
        <v>304</v>
      </c>
      <c r="M1144" s="724">
        <v>51</v>
      </c>
      <c r="N1144" s="724">
        <v>324</v>
      </c>
      <c r="O1144" s="724">
        <v>57</v>
      </c>
      <c r="P1144" s="724">
        <v>356</v>
      </c>
      <c r="Q1144" s="724">
        <v>67</v>
      </c>
      <c r="R1144" s="724">
        <v>431</v>
      </c>
      <c r="S1144" s="724">
        <v>88</v>
      </c>
      <c r="T1144" s="724">
        <v>421</v>
      </c>
      <c r="U1144" s="724">
        <v>79</v>
      </c>
      <c r="V1144" s="724">
        <v>381</v>
      </c>
      <c r="W1144" s="724">
        <v>101</v>
      </c>
      <c r="X1144" s="724">
        <v>362</v>
      </c>
      <c r="Y1144" s="724">
        <v>83</v>
      </c>
      <c r="Z1144" s="590">
        <v>175</v>
      </c>
      <c r="AA1144" s="726">
        <v>68</v>
      </c>
    </row>
    <row r="1145" spans="2:27" x14ac:dyDescent="0.3">
      <c r="B1145" s="693" t="s">
        <v>113</v>
      </c>
      <c r="C1145" s="693" t="s">
        <v>255</v>
      </c>
      <c r="D1145" s="694">
        <v>4722</v>
      </c>
      <c r="E1145" s="694">
        <v>6378</v>
      </c>
      <c r="F1145" s="694">
        <v>5070</v>
      </c>
      <c r="G1145" s="695">
        <v>6650</v>
      </c>
      <c r="H1145" s="695">
        <v>5359</v>
      </c>
      <c r="I1145" s="695">
        <v>6629</v>
      </c>
      <c r="J1145" s="724">
        <v>4910</v>
      </c>
      <c r="K1145" s="724">
        <v>6483</v>
      </c>
      <c r="L1145" s="724">
        <v>4716</v>
      </c>
      <c r="M1145" s="724">
        <v>5685</v>
      </c>
      <c r="N1145" s="724">
        <v>4569</v>
      </c>
      <c r="O1145" s="724">
        <v>5539</v>
      </c>
      <c r="P1145" s="724">
        <v>4598</v>
      </c>
      <c r="Q1145" s="724">
        <v>5633</v>
      </c>
      <c r="R1145" s="724">
        <v>4856</v>
      </c>
      <c r="S1145" s="724">
        <v>5935</v>
      </c>
      <c r="T1145" s="724">
        <v>5156</v>
      </c>
      <c r="U1145" s="724">
        <v>6499</v>
      </c>
      <c r="V1145" s="724">
        <v>5182</v>
      </c>
      <c r="W1145" s="724">
        <v>6185</v>
      </c>
      <c r="X1145" s="724">
        <v>4793</v>
      </c>
      <c r="Y1145" s="724">
        <v>5779</v>
      </c>
      <c r="Z1145" s="590">
        <v>4715</v>
      </c>
      <c r="AA1145" s="726">
        <v>5923</v>
      </c>
    </row>
    <row r="1146" spans="2:27" x14ac:dyDescent="0.3">
      <c r="B1146" s="693" t="s">
        <v>113</v>
      </c>
      <c r="C1146" s="693" t="s">
        <v>224</v>
      </c>
      <c r="D1146" s="694">
        <v>6268</v>
      </c>
      <c r="E1146" s="694">
        <v>9851</v>
      </c>
      <c r="F1146" s="694">
        <v>6152</v>
      </c>
      <c r="G1146" s="695">
        <v>9811</v>
      </c>
      <c r="H1146" s="695">
        <v>6287</v>
      </c>
      <c r="I1146" s="695">
        <v>9942</v>
      </c>
      <c r="J1146" s="724">
        <v>6551</v>
      </c>
      <c r="K1146" s="724">
        <v>9516</v>
      </c>
      <c r="L1146" s="724">
        <v>6232</v>
      </c>
      <c r="M1146" s="724">
        <v>8961</v>
      </c>
      <c r="N1146" s="724">
        <v>5918</v>
      </c>
      <c r="O1146" s="724">
        <v>8545</v>
      </c>
      <c r="P1146" s="724">
        <v>5629</v>
      </c>
      <c r="Q1146" s="724">
        <v>8049</v>
      </c>
      <c r="R1146" s="724">
        <v>5411</v>
      </c>
      <c r="S1146" s="724">
        <v>7833</v>
      </c>
      <c r="T1146" s="724">
        <v>5623</v>
      </c>
      <c r="U1146" s="724">
        <v>7932</v>
      </c>
      <c r="V1146" s="724">
        <v>5962</v>
      </c>
      <c r="W1146" s="724">
        <v>8296</v>
      </c>
      <c r="X1146" s="724">
        <v>5959</v>
      </c>
      <c r="Y1146" s="724">
        <v>7699</v>
      </c>
      <c r="Z1146" s="590">
        <v>5487</v>
      </c>
      <c r="AA1146" s="726">
        <v>7266</v>
      </c>
    </row>
    <row r="1147" spans="2:27" x14ac:dyDescent="0.3">
      <c r="B1147" s="693" t="s">
        <v>113</v>
      </c>
      <c r="C1147" s="693" t="s">
        <v>225</v>
      </c>
      <c r="D1147" s="694">
        <v>5887</v>
      </c>
      <c r="E1147" s="694">
        <v>9574</v>
      </c>
      <c r="F1147" s="694">
        <v>5995</v>
      </c>
      <c r="G1147" s="695">
        <v>9432</v>
      </c>
      <c r="H1147" s="695">
        <v>5827</v>
      </c>
      <c r="I1147" s="695">
        <v>9045</v>
      </c>
      <c r="J1147" s="724">
        <v>5735</v>
      </c>
      <c r="K1147" s="724">
        <v>8891</v>
      </c>
      <c r="L1147" s="724">
        <v>6077</v>
      </c>
      <c r="M1147" s="724">
        <v>8377</v>
      </c>
      <c r="N1147" s="724">
        <v>5489</v>
      </c>
      <c r="O1147" s="724">
        <v>8097</v>
      </c>
      <c r="P1147" s="724">
        <v>5263</v>
      </c>
      <c r="Q1147" s="724">
        <v>7778</v>
      </c>
      <c r="R1147" s="724">
        <v>5174</v>
      </c>
      <c r="S1147" s="724">
        <v>7423</v>
      </c>
      <c r="T1147" s="724">
        <v>5019</v>
      </c>
      <c r="U1147" s="724">
        <v>7280</v>
      </c>
      <c r="V1147" s="724">
        <v>5249</v>
      </c>
      <c r="W1147" s="724">
        <v>7285</v>
      </c>
      <c r="X1147" s="724">
        <v>5457</v>
      </c>
      <c r="Y1147" s="724">
        <v>7482</v>
      </c>
      <c r="Z1147" s="590">
        <v>5584</v>
      </c>
      <c r="AA1147" s="726">
        <v>7580</v>
      </c>
    </row>
    <row r="1148" spans="2:27" x14ac:dyDescent="0.3">
      <c r="B1148" s="693" t="s">
        <v>113</v>
      </c>
      <c r="C1148" s="693" t="s">
        <v>226</v>
      </c>
      <c r="D1148" s="694">
        <v>5784</v>
      </c>
      <c r="E1148" s="694">
        <v>9537</v>
      </c>
      <c r="F1148" s="694">
        <v>5921</v>
      </c>
      <c r="G1148" s="695">
        <v>9397</v>
      </c>
      <c r="H1148" s="695">
        <v>5921</v>
      </c>
      <c r="I1148" s="695">
        <v>8976</v>
      </c>
      <c r="J1148" s="724">
        <v>5765</v>
      </c>
      <c r="K1148" s="724">
        <v>8669</v>
      </c>
      <c r="L1148" s="724">
        <v>5728</v>
      </c>
      <c r="M1148" s="724">
        <v>8376</v>
      </c>
      <c r="N1148" s="724">
        <v>6089</v>
      </c>
      <c r="O1148" s="724">
        <v>8049</v>
      </c>
      <c r="P1148" s="724">
        <v>5435</v>
      </c>
      <c r="Q1148" s="724">
        <v>7820</v>
      </c>
      <c r="R1148" s="724">
        <v>5231</v>
      </c>
      <c r="S1148" s="724">
        <v>7475</v>
      </c>
      <c r="T1148" s="724">
        <v>5146</v>
      </c>
      <c r="U1148" s="724">
        <v>7204</v>
      </c>
      <c r="V1148" s="724">
        <v>5064</v>
      </c>
      <c r="W1148" s="724">
        <v>7000</v>
      </c>
      <c r="X1148" s="724">
        <v>5163</v>
      </c>
      <c r="Y1148" s="724">
        <v>7177</v>
      </c>
      <c r="Z1148" s="590">
        <v>5455</v>
      </c>
      <c r="AA1148" s="726">
        <v>7665</v>
      </c>
    </row>
    <row r="1149" spans="2:27" x14ac:dyDescent="0.3">
      <c r="B1149" s="693" t="s">
        <v>113</v>
      </c>
      <c r="C1149" s="693" t="s">
        <v>227</v>
      </c>
      <c r="D1149" s="694">
        <v>6093</v>
      </c>
      <c r="E1149" s="694">
        <v>9550</v>
      </c>
      <c r="F1149" s="694">
        <v>5858</v>
      </c>
      <c r="G1149" s="695">
        <v>9104</v>
      </c>
      <c r="H1149" s="695">
        <v>5780</v>
      </c>
      <c r="I1149" s="695">
        <v>9009</v>
      </c>
      <c r="J1149" s="724">
        <v>5748</v>
      </c>
      <c r="K1149" s="724">
        <v>8374</v>
      </c>
      <c r="L1149" s="724">
        <v>5629</v>
      </c>
      <c r="M1149" s="724">
        <v>8055</v>
      </c>
      <c r="N1149" s="724">
        <v>5601</v>
      </c>
      <c r="O1149" s="724">
        <v>8049</v>
      </c>
      <c r="P1149" s="724">
        <v>5862</v>
      </c>
      <c r="Q1149" s="724">
        <v>7782</v>
      </c>
      <c r="R1149" s="724">
        <v>5354</v>
      </c>
      <c r="S1149" s="724">
        <v>7660</v>
      </c>
      <c r="T1149" s="724">
        <v>5195</v>
      </c>
      <c r="U1149" s="724">
        <v>7345</v>
      </c>
      <c r="V1149" s="724">
        <v>5093</v>
      </c>
      <c r="W1149" s="724">
        <v>7014</v>
      </c>
      <c r="X1149" s="724">
        <v>4911</v>
      </c>
      <c r="Y1149" s="724">
        <v>6835</v>
      </c>
      <c r="Z1149" s="590">
        <v>5156</v>
      </c>
      <c r="AA1149" s="726">
        <v>7334</v>
      </c>
    </row>
    <row r="1150" spans="2:27" x14ac:dyDescent="0.3">
      <c r="B1150" s="693" t="s">
        <v>113</v>
      </c>
      <c r="C1150" s="693" t="s">
        <v>228</v>
      </c>
      <c r="D1150" s="694">
        <v>5946</v>
      </c>
      <c r="E1150" s="694">
        <v>8975</v>
      </c>
      <c r="F1150" s="694">
        <v>5981</v>
      </c>
      <c r="G1150" s="695">
        <v>9167</v>
      </c>
      <c r="H1150" s="695">
        <v>5699</v>
      </c>
      <c r="I1150" s="695">
        <v>8618</v>
      </c>
      <c r="J1150" s="724">
        <v>5641</v>
      </c>
      <c r="K1150" s="724">
        <v>8524</v>
      </c>
      <c r="L1150" s="724">
        <v>5622</v>
      </c>
      <c r="M1150" s="724">
        <v>7860</v>
      </c>
      <c r="N1150" s="724">
        <v>5355</v>
      </c>
      <c r="O1150" s="724">
        <v>7656</v>
      </c>
      <c r="P1150" s="724">
        <v>5348</v>
      </c>
      <c r="Q1150" s="724">
        <v>7676</v>
      </c>
      <c r="R1150" s="724">
        <v>5757</v>
      </c>
      <c r="S1150" s="724">
        <v>7574</v>
      </c>
      <c r="T1150" s="724">
        <v>5308</v>
      </c>
      <c r="U1150" s="724">
        <v>7382</v>
      </c>
      <c r="V1150" s="724">
        <v>5094</v>
      </c>
      <c r="W1150" s="724">
        <v>7075</v>
      </c>
      <c r="X1150" s="724">
        <v>5018</v>
      </c>
      <c r="Y1150" s="724">
        <v>6798</v>
      </c>
      <c r="Z1150" s="590">
        <v>4943</v>
      </c>
      <c r="AA1150" s="726">
        <v>7018</v>
      </c>
    </row>
    <row r="1151" spans="2:27" x14ac:dyDescent="0.3">
      <c r="B1151" s="693" t="s">
        <v>113</v>
      </c>
      <c r="C1151" s="693" t="s">
        <v>229</v>
      </c>
      <c r="D1151" s="694">
        <v>7634</v>
      </c>
      <c r="E1151" s="694">
        <v>6621</v>
      </c>
      <c r="F1151" s="694">
        <v>7938</v>
      </c>
      <c r="G1151" s="695">
        <v>6932</v>
      </c>
      <c r="H1151" s="695">
        <v>7834</v>
      </c>
      <c r="I1151" s="695">
        <v>7045</v>
      </c>
      <c r="J1151" s="724">
        <v>7772</v>
      </c>
      <c r="K1151" s="724">
        <v>7206</v>
      </c>
      <c r="L1151" s="724">
        <v>7637</v>
      </c>
      <c r="M1151" s="724">
        <v>7096</v>
      </c>
      <c r="N1151" s="724">
        <v>7613</v>
      </c>
      <c r="O1151" s="724">
        <v>6962</v>
      </c>
      <c r="P1151" s="724">
        <v>7140</v>
      </c>
      <c r="Q1151" s="724">
        <v>6787</v>
      </c>
      <c r="R1151" s="724">
        <v>7234</v>
      </c>
      <c r="S1151" s="724">
        <v>6849</v>
      </c>
      <c r="T1151" s="724">
        <v>7430</v>
      </c>
      <c r="U1151" s="724">
        <v>7164</v>
      </c>
      <c r="V1151" s="724">
        <v>6717</v>
      </c>
      <c r="W1151" s="724">
        <v>7014</v>
      </c>
      <c r="X1151" s="724">
        <v>6706</v>
      </c>
      <c r="Y1151" s="724">
        <v>6704</v>
      </c>
      <c r="Z1151" s="590">
        <v>6287</v>
      </c>
      <c r="AA1151" s="726">
        <v>6945</v>
      </c>
    </row>
    <row r="1152" spans="2:27" x14ac:dyDescent="0.3">
      <c r="B1152" s="693" t="s">
        <v>113</v>
      </c>
      <c r="C1152" s="693" t="s">
        <v>287</v>
      </c>
      <c r="D1152" s="694">
        <v>7117</v>
      </c>
      <c r="E1152" s="694">
        <v>5726</v>
      </c>
      <c r="F1152" s="694">
        <v>6802</v>
      </c>
      <c r="G1152" s="695">
        <v>5849</v>
      </c>
      <c r="H1152" s="695">
        <v>6737</v>
      </c>
      <c r="I1152" s="695">
        <v>5682</v>
      </c>
      <c r="J1152" s="724">
        <v>6801</v>
      </c>
      <c r="K1152" s="724">
        <v>5867</v>
      </c>
      <c r="L1152" s="724">
        <v>6598</v>
      </c>
      <c r="M1152" s="724">
        <v>5840</v>
      </c>
      <c r="N1152" s="724">
        <v>6338</v>
      </c>
      <c r="O1152" s="724">
        <v>6003</v>
      </c>
      <c r="P1152" s="724">
        <v>6341</v>
      </c>
      <c r="Q1152" s="724">
        <v>5764</v>
      </c>
      <c r="R1152" s="724">
        <v>6214</v>
      </c>
      <c r="S1152" s="724">
        <v>5737</v>
      </c>
      <c r="T1152" s="724">
        <v>6247</v>
      </c>
      <c r="U1152" s="724">
        <v>5868</v>
      </c>
      <c r="V1152" s="724">
        <v>6304</v>
      </c>
      <c r="W1152" s="724">
        <v>6224</v>
      </c>
      <c r="X1152" s="724">
        <v>6009</v>
      </c>
      <c r="Y1152" s="724">
        <v>6033</v>
      </c>
      <c r="Z1152" s="590">
        <v>6167</v>
      </c>
      <c r="AA1152" s="726">
        <v>6265</v>
      </c>
    </row>
    <row r="1153" spans="2:27" x14ac:dyDescent="0.3">
      <c r="B1153" s="693" t="s">
        <v>113</v>
      </c>
      <c r="C1153" s="693" t="s">
        <v>230</v>
      </c>
      <c r="D1153" s="694">
        <v>6296</v>
      </c>
      <c r="E1153" s="694">
        <v>4534</v>
      </c>
      <c r="F1153" s="694">
        <v>6382</v>
      </c>
      <c r="G1153" s="695">
        <v>4885</v>
      </c>
      <c r="H1153" s="695">
        <v>5825</v>
      </c>
      <c r="I1153" s="695">
        <v>4588</v>
      </c>
      <c r="J1153" s="724">
        <v>5949</v>
      </c>
      <c r="K1153" s="724">
        <v>4723</v>
      </c>
      <c r="L1153" s="724">
        <v>5906</v>
      </c>
      <c r="M1153" s="724">
        <v>4896</v>
      </c>
      <c r="N1153" s="724">
        <v>5658</v>
      </c>
      <c r="O1153" s="724">
        <v>4836</v>
      </c>
      <c r="P1153" s="724">
        <v>5409</v>
      </c>
      <c r="Q1153" s="724">
        <v>4885</v>
      </c>
      <c r="R1153" s="724">
        <v>5415</v>
      </c>
      <c r="S1153" s="724">
        <v>4945</v>
      </c>
      <c r="T1153" s="724">
        <v>5176</v>
      </c>
      <c r="U1153" s="724">
        <v>5081</v>
      </c>
      <c r="V1153" s="724">
        <v>5154</v>
      </c>
      <c r="W1153" s="724">
        <v>5284</v>
      </c>
      <c r="X1153" s="724">
        <v>5626</v>
      </c>
      <c r="Y1153" s="724">
        <v>5441</v>
      </c>
      <c r="Z1153" s="590">
        <v>5670</v>
      </c>
      <c r="AA1153" s="726">
        <v>5762</v>
      </c>
    </row>
    <row r="1154" spans="2:27" x14ac:dyDescent="0.3">
      <c r="B1154" s="693" t="s">
        <v>113</v>
      </c>
      <c r="C1154" s="693" t="s">
        <v>231</v>
      </c>
      <c r="D1154" s="694">
        <v>5569</v>
      </c>
      <c r="E1154" s="694">
        <v>3415</v>
      </c>
      <c r="F1154" s="694">
        <v>5477</v>
      </c>
      <c r="G1154" s="695">
        <v>3668</v>
      </c>
      <c r="H1154" s="695">
        <v>5309</v>
      </c>
      <c r="I1154" s="695">
        <v>3625</v>
      </c>
      <c r="J1154" s="724">
        <v>5039</v>
      </c>
      <c r="K1154" s="724">
        <v>3735</v>
      </c>
      <c r="L1154" s="724">
        <v>5108</v>
      </c>
      <c r="M1154" s="724">
        <v>3728</v>
      </c>
      <c r="N1154" s="724">
        <v>4925</v>
      </c>
      <c r="O1154" s="724">
        <v>3963</v>
      </c>
      <c r="P1154" s="724">
        <v>4768</v>
      </c>
      <c r="Q1154" s="724">
        <v>3854</v>
      </c>
      <c r="R1154" s="724">
        <v>4746</v>
      </c>
      <c r="S1154" s="724">
        <v>4072</v>
      </c>
      <c r="T1154" s="724">
        <v>4611</v>
      </c>
      <c r="U1154" s="724">
        <v>4123</v>
      </c>
      <c r="V1154" s="724">
        <v>4345</v>
      </c>
      <c r="W1154" s="724">
        <v>4389</v>
      </c>
      <c r="X1154" s="724">
        <v>4606</v>
      </c>
      <c r="Y1154" s="724">
        <v>4423</v>
      </c>
      <c r="Z1154" s="590">
        <v>5273</v>
      </c>
      <c r="AA1154" s="726">
        <v>5068</v>
      </c>
    </row>
    <row r="1155" spans="2:27" x14ac:dyDescent="0.3">
      <c r="B1155" s="693" t="s">
        <v>113</v>
      </c>
      <c r="C1155" s="693" t="s">
        <v>288</v>
      </c>
      <c r="D1155" s="694">
        <v>5087</v>
      </c>
      <c r="E1155" s="694">
        <v>2043</v>
      </c>
      <c r="F1155" s="694">
        <v>5173</v>
      </c>
      <c r="G1155" s="695">
        <v>2332</v>
      </c>
      <c r="H1155" s="695">
        <v>5017</v>
      </c>
      <c r="I1155" s="695">
        <v>2454</v>
      </c>
      <c r="J1155" s="724">
        <v>5038</v>
      </c>
      <c r="K1155" s="724">
        <v>2655</v>
      </c>
      <c r="L1155" s="724">
        <v>4730</v>
      </c>
      <c r="M1155" s="724">
        <v>2802</v>
      </c>
      <c r="N1155" s="724">
        <v>4773</v>
      </c>
      <c r="O1155" s="724">
        <v>2817</v>
      </c>
      <c r="P1155" s="724">
        <v>4697</v>
      </c>
      <c r="Q1155" s="724">
        <v>2916</v>
      </c>
      <c r="R1155" s="724">
        <v>4519</v>
      </c>
      <c r="S1155" s="724">
        <v>3020</v>
      </c>
      <c r="T1155" s="724">
        <v>4260</v>
      </c>
      <c r="U1155" s="724">
        <v>3314</v>
      </c>
      <c r="V1155" s="724">
        <v>4110</v>
      </c>
      <c r="W1155" s="724">
        <v>3387</v>
      </c>
      <c r="X1155" s="724">
        <v>4256</v>
      </c>
      <c r="Y1155" s="724">
        <v>3732</v>
      </c>
      <c r="Z1155" s="590">
        <v>4560</v>
      </c>
      <c r="AA1155" s="726">
        <v>4020</v>
      </c>
    </row>
    <row r="1156" spans="2:27" x14ac:dyDescent="0.3">
      <c r="B1156" s="693" t="s">
        <v>113</v>
      </c>
      <c r="C1156" s="693" t="s">
        <v>232</v>
      </c>
      <c r="D1156" s="694">
        <v>4144</v>
      </c>
      <c r="E1156" s="694">
        <v>1599</v>
      </c>
      <c r="F1156" s="694">
        <v>4146</v>
      </c>
      <c r="G1156" s="695">
        <v>1701</v>
      </c>
      <c r="H1156" s="695">
        <v>3972</v>
      </c>
      <c r="I1156" s="695">
        <v>1747</v>
      </c>
      <c r="J1156" s="724">
        <v>4166</v>
      </c>
      <c r="K1156" s="724">
        <v>1951</v>
      </c>
      <c r="L1156" s="724">
        <v>4004</v>
      </c>
      <c r="M1156" s="724">
        <v>2100</v>
      </c>
      <c r="N1156" s="724">
        <v>3623</v>
      </c>
      <c r="O1156" s="724">
        <v>2256</v>
      </c>
      <c r="P1156" s="724">
        <v>3847</v>
      </c>
      <c r="Q1156" s="724">
        <v>2239</v>
      </c>
      <c r="R1156" s="724">
        <v>3796</v>
      </c>
      <c r="S1156" s="724">
        <v>2443</v>
      </c>
      <c r="T1156" s="724">
        <v>3742</v>
      </c>
      <c r="U1156" s="724">
        <v>2585</v>
      </c>
      <c r="V1156" s="724">
        <v>3463</v>
      </c>
      <c r="W1156" s="724">
        <v>2843</v>
      </c>
      <c r="X1156" s="724">
        <v>3520</v>
      </c>
      <c r="Y1156" s="724">
        <v>2855</v>
      </c>
      <c r="Z1156" s="590">
        <v>3852</v>
      </c>
      <c r="AA1156" s="726">
        <v>3294</v>
      </c>
    </row>
    <row r="1157" spans="2:27" x14ac:dyDescent="0.3">
      <c r="B1157" s="693" t="s">
        <v>113</v>
      </c>
      <c r="C1157" s="693" t="s">
        <v>325</v>
      </c>
      <c r="D1157" s="694">
        <v>0</v>
      </c>
      <c r="E1157" s="694">
        <v>14</v>
      </c>
      <c r="F1157" s="694">
        <v>0</v>
      </c>
      <c r="G1157" s="695">
        <v>25</v>
      </c>
      <c r="H1157" s="695">
        <v>0</v>
      </c>
      <c r="I1157" s="695">
        <v>32</v>
      </c>
      <c r="J1157" s="724">
        <v>0</v>
      </c>
      <c r="K1157" s="724">
        <v>25</v>
      </c>
      <c r="L1157" s="724">
        <v>0</v>
      </c>
      <c r="M1157" s="724">
        <v>20</v>
      </c>
      <c r="N1157" s="724">
        <v>0</v>
      </c>
      <c r="O1157" s="724">
        <v>14</v>
      </c>
      <c r="P1157" s="724">
        <v>0</v>
      </c>
      <c r="Q1157" s="724">
        <v>17</v>
      </c>
      <c r="R1157" s="724">
        <v>0</v>
      </c>
      <c r="S1157" s="724">
        <v>16</v>
      </c>
      <c r="T1157" s="724">
        <v>0</v>
      </c>
      <c r="U1157" s="724">
        <v>5</v>
      </c>
      <c r="V1157" s="724">
        <v>0</v>
      </c>
      <c r="W1157" s="724">
        <v>25</v>
      </c>
      <c r="X1157" s="724">
        <v>0</v>
      </c>
      <c r="Y1157" s="724">
        <v>39</v>
      </c>
      <c r="Z1157" s="590">
        <v>0</v>
      </c>
      <c r="AA1157" s="726">
        <v>48</v>
      </c>
    </row>
    <row r="1158" spans="2:27" x14ac:dyDescent="0.3">
      <c r="B1158" s="693" t="s">
        <v>113</v>
      </c>
      <c r="C1158" s="693" t="s">
        <v>326</v>
      </c>
      <c r="D1158" s="694">
        <v>0</v>
      </c>
      <c r="E1158" s="694">
        <v>12</v>
      </c>
      <c r="F1158" s="694">
        <v>0</v>
      </c>
      <c r="G1158" s="695">
        <v>10</v>
      </c>
      <c r="H1158" s="695">
        <v>0</v>
      </c>
      <c r="I1158" s="695">
        <v>11</v>
      </c>
      <c r="J1158" s="724">
        <v>0</v>
      </c>
      <c r="K1158" s="724">
        <v>13</v>
      </c>
      <c r="L1158" s="724">
        <v>0</v>
      </c>
      <c r="M1158" s="724">
        <v>21</v>
      </c>
      <c r="N1158" s="724">
        <v>0</v>
      </c>
      <c r="O1158" s="724">
        <v>14</v>
      </c>
      <c r="P1158" s="724">
        <v>0</v>
      </c>
      <c r="Q1158" s="724">
        <v>10</v>
      </c>
      <c r="R1158" s="724">
        <v>0</v>
      </c>
      <c r="S1158" s="724">
        <v>6</v>
      </c>
      <c r="T1158" s="724">
        <v>0</v>
      </c>
      <c r="U1158" s="724">
        <v>8</v>
      </c>
      <c r="V1158" s="724">
        <v>0</v>
      </c>
      <c r="W1158" s="724">
        <v>5</v>
      </c>
      <c r="X1158" s="724">
        <v>0</v>
      </c>
      <c r="Y1158" s="724">
        <v>17</v>
      </c>
      <c r="Z1158" s="590">
        <v>0</v>
      </c>
      <c r="AA1158" s="726">
        <v>16</v>
      </c>
    </row>
    <row r="1159" spans="2:27" x14ac:dyDescent="0.3">
      <c r="B1159" s="693" t="s">
        <v>113</v>
      </c>
      <c r="C1159" s="693" t="s">
        <v>289</v>
      </c>
      <c r="D1159" s="694">
        <v>708</v>
      </c>
      <c r="E1159" s="694">
        <v>1559</v>
      </c>
      <c r="F1159" s="694">
        <v>350</v>
      </c>
      <c r="G1159" s="695">
        <v>496</v>
      </c>
      <c r="H1159" s="695">
        <v>713</v>
      </c>
      <c r="I1159" s="695">
        <v>853</v>
      </c>
      <c r="J1159" s="724">
        <v>566</v>
      </c>
      <c r="K1159" s="724">
        <v>1358</v>
      </c>
      <c r="L1159" s="724">
        <v>0</v>
      </c>
      <c r="M1159" s="724">
        <v>0</v>
      </c>
      <c r="N1159" s="724">
        <v>567</v>
      </c>
      <c r="O1159" s="724">
        <v>1002</v>
      </c>
      <c r="P1159" s="724">
        <v>261</v>
      </c>
      <c r="Q1159" s="724">
        <v>326</v>
      </c>
      <c r="R1159" s="724">
        <v>0</v>
      </c>
      <c r="S1159" s="724">
        <v>0</v>
      </c>
      <c r="T1159" s="724">
        <v>1229</v>
      </c>
      <c r="U1159" s="724">
        <v>352</v>
      </c>
      <c r="V1159" s="724">
        <v>6</v>
      </c>
      <c r="W1159" s="724">
        <v>0</v>
      </c>
      <c r="X1159" s="724">
        <v>0</v>
      </c>
      <c r="Y1159" s="724">
        <v>0</v>
      </c>
      <c r="Z1159" s="590">
        <v>0</v>
      </c>
      <c r="AA1159" s="726">
        <v>0</v>
      </c>
    </row>
    <row r="1160" spans="2:27" x14ac:dyDescent="0.3">
      <c r="B1160" s="693" t="s">
        <v>113</v>
      </c>
      <c r="C1160" s="693" t="s">
        <v>290</v>
      </c>
      <c r="D1160" s="694">
        <v>1269</v>
      </c>
      <c r="E1160" s="694">
        <v>1894</v>
      </c>
      <c r="F1160" s="694">
        <v>854</v>
      </c>
      <c r="G1160" s="695">
        <v>2035</v>
      </c>
      <c r="H1160" s="695">
        <v>384</v>
      </c>
      <c r="I1160" s="695">
        <v>725</v>
      </c>
      <c r="J1160" s="724">
        <v>115</v>
      </c>
      <c r="K1160" s="724">
        <v>337</v>
      </c>
      <c r="L1160" s="724">
        <v>537</v>
      </c>
      <c r="M1160" s="724">
        <v>934</v>
      </c>
      <c r="N1160" s="724">
        <v>90</v>
      </c>
      <c r="O1160" s="724">
        <v>72</v>
      </c>
      <c r="P1160" s="724">
        <v>134</v>
      </c>
      <c r="Q1160" s="724">
        <v>419</v>
      </c>
      <c r="R1160" s="724">
        <v>27</v>
      </c>
      <c r="S1160" s="724">
        <v>30</v>
      </c>
      <c r="T1160" s="724">
        <v>40</v>
      </c>
      <c r="U1160" s="724">
        <v>99</v>
      </c>
      <c r="V1160" s="724">
        <v>105</v>
      </c>
      <c r="W1160" s="724">
        <v>51</v>
      </c>
      <c r="X1160" s="724">
        <v>17</v>
      </c>
      <c r="Y1160" s="724">
        <v>27</v>
      </c>
      <c r="Z1160" s="590">
        <v>70</v>
      </c>
      <c r="AA1160" s="726">
        <v>90</v>
      </c>
    </row>
    <row r="1161" spans="2:27" x14ac:dyDescent="0.3">
      <c r="B1161" s="693" t="s">
        <v>113</v>
      </c>
      <c r="C1161" s="693" t="s">
        <v>291</v>
      </c>
      <c r="D1161" s="694">
        <v>1925</v>
      </c>
      <c r="E1161" s="694">
        <v>1892</v>
      </c>
      <c r="F1161" s="694">
        <v>2466</v>
      </c>
      <c r="G1161" s="695">
        <v>2175</v>
      </c>
      <c r="H1161" s="695">
        <v>1953</v>
      </c>
      <c r="I1161" s="695">
        <v>2280</v>
      </c>
      <c r="J1161" s="724">
        <v>1941</v>
      </c>
      <c r="K1161" s="724">
        <v>1356</v>
      </c>
      <c r="L1161" s="724">
        <v>1850</v>
      </c>
      <c r="M1161" s="724">
        <v>1307</v>
      </c>
      <c r="N1161" s="724">
        <v>1787</v>
      </c>
      <c r="O1161" s="724">
        <v>1282</v>
      </c>
      <c r="P1161" s="724">
        <v>1862</v>
      </c>
      <c r="Q1161" s="724">
        <v>1444</v>
      </c>
      <c r="R1161" s="724">
        <v>1585</v>
      </c>
      <c r="S1161" s="724">
        <v>1011</v>
      </c>
      <c r="T1161" s="724">
        <v>1747</v>
      </c>
      <c r="U1161" s="724">
        <v>1137</v>
      </c>
      <c r="V1161" s="724">
        <v>1492</v>
      </c>
      <c r="W1161" s="724">
        <v>1003</v>
      </c>
      <c r="X1161" s="724">
        <v>1611</v>
      </c>
      <c r="Y1161" s="724">
        <v>723</v>
      </c>
      <c r="Z1161" s="590">
        <v>1001</v>
      </c>
      <c r="AA1161" s="726">
        <v>867</v>
      </c>
    </row>
    <row r="1162" spans="2:27" x14ac:dyDescent="0.3">
      <c r="B1162" s="693" t="s">
        <v>113</v>
      </c>
      <c r="C1162" s="693" t="s">
        <v>292</v>
      </c>
      <c r="D1162" s="694">
        <v>2491</v>
      </c>
      <c r="E1162" s="694">
        <v>1114</v>
      </c>
      <c r="F1162" s="694">
        <v>2743</v>
      </c>
      <c r="G1162" s="695">
        <v>1529</v>
      </c>
      <c r="H1162" s="695">
        <v>2565</v>
      </c>
      <c r="I1162" s="695">
        <v>1769</v>
      </c>
      <c r="J1162" s="724">
        <v>2535</v>
      </c>
      <c r="K1162" s="724">
        <v>1651</v>
      </c>
      <c r="L1162" s="724">
        <v>2322</v>
      </c>
      <c r="M1162" s="724">
        <v>1267</v>
      </c>
      <c r="N1162" s="724">
        <v>2228</v>
      </c>
      <c r="O1162" s="724">
        <v>1315</v>
      </c>
      <c r="P1162" s="724">
        <v>2278</v>
      </c>
      <c r="Q1162" s="724">
        <v>1189</v>
      </c>
      <c r="R1162" s="724">
        <v>2252</v>
      </c>
      <c r="S1162" s="724">
        <v>1356</v>
      </c>
      <c r="T1162" s="724">
        <v>2302</v>
      </c>
      <c r="U1162" s="724">
        <v>1062</v>
      </c>
      <c r="V1162" s="724">
        <v>2179</v>
      </c>
      <c r="W1162" s="724">
        <v>1344</v>
      </c>
      <c r="X1162" s="724">
        <v>1941</v>
      </c>
      <c r="Y1162" s="724">
        <v>1072</v>
      </c>
      <c r="Z1162" s="590">
        <v>1800</v>
      </c>
      <c r="AA1162" s="726">
        <v>807</v>
      </c>
    </row>
    <row r="1163" spans="2:27" x14ac:dyDescent="0.3">
      <c r="B1163" s="693" t="s">
        <v>113</v>
      </c>
      <c r="C1163" s="693" t="s">
        <v>293</v>
      </c>
      <c r="D1163" s="694">
        <v>2138</v>
      </c>
      <c r="E1163" s="694">
        <v>820</v>
      </c>
      <c r="F1163" s="694">
        <v>823</v>
      </c>
      <c r="G1163" s="695">
        <v>173</v>
      </c>
      <c r="H1163" s="695">
        <v>744</v>
      </c>
      <c r="I1163" s="695">
        <v>233</v>
      </c>
      <c r="J1163" s="724">
        <v>2044</v>
      </c>
      <c r="K1163" s="724">
        <v>957</v>
      </c>
      <c r="L1163" s="724">
        <v>1947</v>
      </c>
      <c r="M1163" s="724">
        <v>842</v>
      </c>
      <c r="N1163" s="724">
        <v>1584</v>
      </c>
      <c r="O1163" s="724">
        <v>729</v>
      </c>
      <c r="P1163" s="724">
        <v>1445</v>
      </c>
      <c r="Q1163" s="724">
        <v>808</v>
      </c>
      <c r="R1163" s="724">
        <v>482</v>
      </c>
      <c r="S1163" s="724">
        <v>253</v>
      </c>
      <c r="T1163" s="724">
        <v>442</v>
      </c>
      <c r="U1163" s="724">
        <v>236</v>
      </c>
      <c r="V1163" s="724">
        <v>366</v>
      </c>
      <c r="W1163" s="724">
        <v>214</v>
      </c>
      <c r="X1163" s="724">
        <v>590</v>
      </c>
      <c r="Y1163" s="724">
        <v>250</v>
      </c>
      <c r="Z1163" s="590">
        <v>443</v>
      </c>
      <c r="AA1163" s="726">
        <v>210</v>
      </c>
    </row>
    <row r="1164" spans="2:27" x14ac:dyDescent="0.3">
      <c r="B1164" s="693" t="s">
        <v>113</v>
      </c>
      <c r="C1164" s="693" t="s">
        <v>294</v>
      </c>
      <c r="D1164" s="694">
        <v>751</v>
      </c>
      <c r="E1164" s="694">
        <v>69</v>
      </c>
      <c r="F1164" s="694">
        <v>2282</v>
      </c>
      <c r="G1164" s="695">
        <v>706</v>
      </c>
      <c r="H1164" s="695">
        <v>2197</v>
      </c>
      <c r="I1164" s="695">
        <v>897</v>
      </c>
      <c r="J1164" s="724">
        <v>988</v>
      </c>
      <c r="K1164" s="724">
        <v>42</v>
      </c>
      <c r="L1164" s="724">
        <v>1539</v>
      </c>
      <c r="M1164" s="724">
        <v>569</v>
      </c>
      <c r="N1164" s="724">
        <v>1548</v>
      </c>
      <c r="O1164" s="724">
        <v>648</v>
      </c>
      <c r="P1164" s="724">
        <v>2006</v>
      </c>
      <c r="Q1164" s="724">
        <v>588</v>
      </c>
      <c r="R1164" s="724">
        <v>2988</v>
      </c>
      <c r="S1164" s="724">
        <v>1276</v>
      </c>
      <c r="T1164" s="724">
        <v>2444</v>
      </c>
      <c r="U1164" s="724">
        <v>1054</v>
      </c>
      <c r="V1164" s="724">
        <v>2295</v>
      </c>
      <c r="W1164" s="724">
        <v>1128</v>
      </c>
      <c r="X1164" s="724">
        <v>1634</v>
      </c>
      <c r="Y1164" s="724">
        <v>906</v>
      </c>
      <c r="Z1164" s="590">
        <v>1495</v>
      </c>
      <c r="AA1164" s="726">
        <v>720</v>
      </c>
    </row>
    <row r="1165" spans="2:27" x14ac:dyDescent="0.3">
      <c r="B1165" s="693" t="s">
        <v>113</v>
      </c>
      <c r="C1165" s="693" t="s">
        <v>327</v>
      </c>
      <c r="D1165" s="694">
        <v>33</v>
      </c>
      <c r="E1165" s="694">
        <v>17</v>
      </c>
      <c r="F1165" s="694">
        <v>27</v>
      </c>
      <c r="G1165" s="695">
        <v>0</v>
      </c>
      <c r="H1165" s="695">
        <v>24</v>
      </c>
      <c r="I1165" s="695">
        <v>0</v>
      </c>
      <c r="J1165" s="724">
        <v>4</v>
      </c>
      <c r="K1165" s="724">
        <v>0</v>
      </c>
      <c r="L1165" s="724">
        <v>3</v>
      </c>
      <c r="M1165" s="724">
        <v>0</v>
      </c>
      <c r="N1165" s="724">
        <v>25</v>
      </c>
      <c r="O1165" s="724">
        <v>0</v>
      </c>
      <c r="P1165" s="724">
        <v>19</v>
      </c>
      <c r="Q1165" s="724">
        <v>0</v>
      </c>
      <c r="R1165" s="724">
        <v>16</v>
      </c>
      <c r="S1165" s="724">
        <v>0</v>
      </c>
      <c r="T1165" s="724">
        <v>19</v>
      </c>
      <c r="U1165" s="724">
        <v>0</v>
      </c>
      <c r="V1165" s="724">
        <v>28</v>
      </c>
      <c r="W1165" s="724">
        <v>0</v>
      </c>
      <c r="X1165" s="724">
        <v>26</v>
      </c>
      <c r="Y1165" s="724">
        <v>0</v>
      </c>
      <c r="Z1165" s="590">
        <v>0</v>
      </c>
      <c r="AA1165" s="726">
        <v>0</v>
      </c>
    </row>
    <row r="1166" spans="2:27" x14ac:dyDescent="0.3">
      <c r="B1166" s="693" t="s">
        <v>114</v>
      </c>
      <c r="C1166" s="693" t="s">
        <v>223</v>
      </c>
      <c r="D1166" s="694">
        <v>756</v>
      </c>
      <c r="E1166" s="694">
        <v>0</v>
      </c>
      <c r="F1166" s="694">
        <v>758</v>
      </c>
      <c r="G1166" s="695">
        <v>0</v>
      </c>
      <c r="H1166" s="695">
        <v>902</v>
      </c>
      <c r="I1166" s="695">
        <v>0</v>
      </c>
      <c r="J1166" s="724">
        <v>955</v>
      </c>
      <c r="K1166" s="724">
        <v>0</v>
      </c>
      <c r="L1166" s="724">
        <v>874</v>
      </c>
      <c r="M1166" s="724">
        <v>1</v>
      </c>
      <c r="N1166" s="724">
        <v>942</v>
      </c>
      <c r="O1166" s="724">
        <v>0</v>
      </c>
      <c r="P1166" s="724">
        <v>1119</v>
      </c>
      <c r="Q1166" s="724">
        <v>0</v>
      </c>
      <c r="R1166" s="724">
        <v>997</v>
      </c>
      <c r="S1166" s="724">
        <v>0</v>
      </c>
      <c r="T1166" s="724">
        <v>1242</v>
      </c>
      <c r="U1166" s="724">
        <v>0</v>
      </c>
      <c r="V1166" s="724">
        <v>1183</v>
      </c>
      <c r="W1166" s="724">
        <v>0</v>
      </c>
      <c r="X1166" s="724">
        <v>932</v>
      </c>
      <c r="Y1166" s="724">
        <v>0</v>
      </c>
      <c r="Z1166" s="590">
        <v>395</v>
      </c>
      <c r="AA1166" s="726">
        <v>0</v>
      </c>
    </row>
    <row r="1167" spans="2:27" x14ac:dyDescent="0.3">
      <c r="B1167" s="693" t="s">
        <v>114</v>
      </c>
      <c r="C1167" s="693" t="s">
        <v>286</v>
      </c>
      <c r="D1167" s="694">
        <v>1367</v>
      </c>
      <c r="E1167" s="694">
        <v>0</v>
      </c>
      <c r="F1167" s="694">
        <v>1336</v>
      </c>
      <c r="G1167" s="695">
        <v>0</v>
      </c>
      <c r="H1167" s="695">
        <v>1453</v>
      </c>
      <c r="I1167" s="695">
        <v>0</v>
      </c>
      <c r="J1167" s="724">
        <v>1513</v>
      </c>
      <c r="K1167" s="724">
        <v>0</v>
      </c>
      <c r="L1167" s="724">
        <v>1439</v>
      </c>
      <c r="M1167" s="724">
        <v>2</v>
      </c>
      <c r="N1167" s="724">
        <v>1430</v>
      </c>
      <c r="O1167" s="724">
        <v>0</v>
      </c>
      <c r="P1167" s="724">
        <v>1609</v>
      </c>
      <c r="Q1167" s="724">
        <v>0</v>
      </c>
      <c r="R1167" s="724">
        <v>1813</v>
      </c>
      <c r="S1167" s="724">
        <v>0</v>
      </c>
      <c r="T1167" s="724">
        <v>1899</v>
      </c>
      <c r="U1167" s="724">
        <v>0</v>
      </c>
      <c r="V1167" s="724">
        <v>1991</v>
      </c>
      <c r="W1167" s="724">
        <v>0</v>
      </c>
      <c r="X1167" s="724">
        <v>1925</v>
      </c>
      <c r="Y1167" s="724">
        <v>0</v>
      </c>
      <c r="Z1167" s="590">
        <v>1011</v>
      </c>
      <c r="AA1167" s="726">
        <v>0</v>
      </c>
    </row>
    <row r="1168" spans="2:27" x14ac:dyDescent="0.3">
      <c r="B1168" s="693" t="s">
        <v>114</v>
      </c>
      <c r="C1168" s="693" t="s">
        <v>255</v>
      </c>
      <c r="D1168" s="694">
        <v>6799</v>
      </c>
      <c r="E1168" s="694">
        <v>676</v>
      </c>
      <c r="F1168" s="694">
        <v>7104</v>
      </c>
      <c r="G1168" s="695">
        <v>610</v>
      </c>
      <c r="H1168" s="695">
        <v>8058</v>
      </c>
      <c r="I1168" s="695">
        <v>738</v>
      </c>
      <c r="J1168" s="724">
        <v>7562</v>
      </c>
      <c r="K1168" s="724">
        <v>641</v>
      </c>
      <c r="L1168" s="724">
        <v>7163</v>
      </c>
      <c r="M1168" s="724">
        <v>536</v>
      </c>
      <c r="N1168" s="724">
        <v>7110</v>
      </c>
      <c r="O1168" s="724">
        <v>516</v>
      </c>
      <c r="P1168" s="724">
        <v>7077</v>
      </c>
      <c r="Q1168" s="724">
        <v>551</v>
      </c>
      <c r="R1168" s="724">
        <v>6981</v>
      </c>
      <c r="S1168" s="724">
        <v>495</v>
      </c>
      <c r="T1168" s="724">
        <v>7150</v>
      </c>
      <c r="U1168" s="724">
        <v>514</v>
      </c>
      <c r="V1168" s="724">
        <v>7564</v>
      </c>
      <c r="W1168" s="724">
        <v>468</v>
      </c>
      <c r="X1168" s="724">
        <v>7468</v>
      </c>
      <c r="Y1168" s="724">
        <v>459</v>
      </c>
      <c r="Z1168" s="590">
        <v>7018</v>
      </c>
      <c r="AA1168" s="726">
        <v>536</v>
      </c>
    </row>
    <row r="1169" spans="2:27" x14ac:dyDescent="0.3">
      <c r="B1169" s="693" t="s">
        <v>114</v>
      </c>
      <c r="C1169" s="693" t="s">
        <v>224</v>
      </c>
      <c r="D1169" s="694">
        <v>8175</v>
      </c>
      <c r="E1169" s="694">
        <v>969</v>
      </c>
      <c r="F1169" s="694">
        <v>8439</v>
      </c>
      <c r="G1169" s="695">
        <v>985</v>
      </c>
      <c r="H1169" s="695">
        <v>8477</v>
      </c>
      <c r="I1169" s="695">
        <v>854</v>
      </c>
      <c r="J1169" s="724">
        <v>8802</v>
      </c>
      <c r="K1169" s="724">
        <v>821</v>
      </c>
      <c r="L1169" s="724">
        <v>8741</v>
      </c>
      <c r="M1169" s="724">
        <v>805</v>
      </c>
      <c r="N1169" s="724">
        <v>8210</v>
      </c>
      <c r="O1169" s="724">
        <v>697</v>
      </c>
      <c r="P1169" s="724">
        <v>8115</v>
      </c>
      <c r="Q1169" s="724">
        <v>664</v>
      </c>
      <c r="R1169" s="724">
        <v>7994</v>
      </c>
      <c r="S1169" s="724">
        <v>654</v>
      </c>
      <c r="T1169" s="724">
        <v>7943</v>
      </c>
      <c r="U1169" s="724">
        <v>588</v>
      </c>
      <c r="V1169" s="724">
        <v>7990</v>
      </c>
      <c r="W1169" s="724">
        <v>626</v>
      </c>
      <c r="X1169" s="724">
        <v>8197</v>
      </c>
      <c r="Y1169" s="724">
        <v>556</v>
      </c>
      <c r="Z1169" s="590">
        <v>7854</v>
      </c>
      <c r="AA1169" s="726">
        <v>542</v>
      </c>
    </row>
    <row r="1170" spans="2:27" x14ac:dyDescent="0.3">
      <c r="B1170" s="693" t="s">
        <v>114</v>
      </c>
      <c r="C1170" s="693" t="s">
        <v>225</v>
      </c>
      <c r="D1170" s="694">
        <v>8227</v>
      </c>
      <c r="E1170" s="694">
        <v>972</v>
      </c>
      <c r="F1170" s="694">
        <v>8381</v>
      </c>
      <c r="G1170" s="695">
        <v>901</v>
      </c>
      <c r="H1170" s="695">
        <v>8240</v>
      </c>
      <c r="I1170" s="695">
        <v>850</v>
      </c>
      <c r="J1170" s="724">
        <v>7896</v>
      </c>
      <c r="K1170" s="724">
        <v>749</v>
      </c>
      <c r="L1170" s="724">
        <v>8322</v>
      </c>
      <c r="M1170" s="724">
        <v>723</v>
      </c>
      <c r="N1170" s="724">
        <v>8330</v>
      </c>
      <c r="O1170" s="724">
        <v>679</v>
      </c>
      <c r="P1170" s="724">
        <v>7927</v>
      </c>
      <c r="Q1170" s="724">
        <v>634</v>
      </c>
      <c r="R1170" s="724">
        <v>7791</v>
      </c>
      <c r="S1170" s="724">
        <v>645</v>
      </c>
      <c r="T1170" s="724">
        <v>7945</v>
      </c>
      <c r="U1170" s="724">
        <v>601</v>
      </c>
      <c r="V1170" s="724">
        <v>7745</v>
      </c>
      <c r="W1170" s="724">
        <v>557</v>
      </c>
      <c r="X1170" s="724">
        <v>7687</v>
      </c>
      <c r="Y1170" s="724">
        <v>589</v>
      </c>
      <c r="Z1170" s="590">
        <v>7733</v>
      </c>
      <c r="AA1170" s="726">
        <v>563</v>
      </c>
    </row>
    <row r="1171" spans="2:27" x14ac:dyDescent="0.3">
      <c r="B1171" s="693" t="s">
        <v>114</v>
      </c>
      <c r="C1171" s="693" t="s">
        <v>226</v>
      </c>
      <c r="D1171" s="694">
        <v>8426</v>
      </c>
      <c r="E1171" s="694">
        <v>879</v>
      </c>
      <c r="F1171" s="694">
        <v>8575</v>
      </c>
      <c r="G1171" s="695">
        <v>943</v>
      </c>
      <c r="H1171" s="695">
        <v>8438</v>
      </c>
      <c r="I1171" s="695">
        <v>804</v>
      </c>
      <c r="J1171" s="724">
        <v>8170</v>
      </c>
      <c r="K1171" s="724">
        <v>762</v>
      </c>
      <c r="L1171" s="724">
        <v>8017</v>
      </c>
      <c r="M1171" s="724">
        <v>762</v>
      </c>
      <c r="N1171" s="724">
        <v>8233</v>
      </c>
      <c r="O1171" s="724">
        <v>679</v>
      </c>
      <c r="P1171" s="724">
        <v>8380</v>
      </c>
      <c r="Q1171" s="724">
        <v>656</v>
      </c>
      <c r="R1171" s="724">
        <v>7990</v>
      </c>
      <c r="S1171" s="724">
        <v>620</v>
      </c>
      <c r="T1171" s="724">
        <v>7916</v>
      </c>
      <c r="U1171" s="724">
        <v>624</v>
      </c>
      <c r="V1171" s="724">
        <v>8013</v>
      </c>
      <c r="W1171" s="724">
        <v>619</v>
      </c>
      <c r="X1171" s="724">
        <v>7815</v>
      </c>
      <c r="Y1171" s="724">
        <v>579</v>
      </c>
      <c r="Z1171" s="590">
        <v>7540</v>
      </c>
      <c r="AA1171" s="726">
        <v>626</v>
      </c>
    </row>
    <row r="1172" spans="2:27" x14ac:dyDescent="0.3">
      <c r="B1172" s="693" t="s">
        <v>114</v>
      </c>
      <c r="C1172" s="693" t="s">
        <v>227</v>
      </c>
      <c r="D1172" s="694">
        <v>8667</v>
      </c>
      <c r="E1172" s="694">
        <v>848</v>
      </c>
      <c r="F1172" s="694">
        <v>8769</v>
      </c>
      <c r="G1172" s="695">
        <v>831</v>
      </c>
      <c r="H1172" s="695">
        <v>8336</v>
      </c>
      <c r="I1172" s="695">
        <v>781</v>
      </c>
      <c r="J1172" s="724">
        <v>8172</v>
      </c>
      <c r="K1172" s="724">
        <v>724</v>
      </c>
      <c r="L1172" s="724">
        <v>8197</v>
      </c>
      <c r="M1172" s="724">
        <v>699</v>
      </c>
      <c r="N1172" s="724">
        <v>8032</v>
      </c>
      <c r="O1172" s="724">
        <v>693</v>
      </c>
      <c r="P1172" s="724">
        <v>8295</v>
      </c>
      <c r="Q1172" s="724">
        <v>702</v>
      </c>
      <c r="R1172" s="724">
        <v>8374</v>
      </c>
      <c r="S1172" s="724">
        <v>603</v>
      </c>
      <c r="T1172" s="724">
        <v>8050</v>
      </c>
      <c r="U1172" s="724">
        <v>610</v>
      </c>
      <c r="V1172" s="724">
        <v>7989</v>
      </c>
      <c r="W1172" s="724">
        <v>617</v>
      </c>
      <c r="X1172" s="724">
        <v>7983</v>
      </c>
      <c r="Y1172" s="724">
        <v>614</v>
      </c>
      <c r="Z1172" s="590">
        <v>7646</v>
      </c>
      <c r="AA1172" s="726">
        <v>586</v>
      </c>
    </row>
    <row r="1173" spans="2:27" x14ac:dyDescent="0.3">
      <c r="B1173" s="693" t="s">
        <v>114</v>
      </c>
      <c r="C1173" s="693" t="s">
        <v>228</v>
      </c>
      <c r="D1173" s="694">
        <v>8570</v>
      </c>
      <c r="E1173" s="694">
        <v>769</v>
      </c>
      <c r="F1173" s="694">
        <v>8844</v>
      </c>
      <c r="G1173" s="695">
        <v>764</v>
      </c>
      <c r="H1173" s="695">
        <v>8763</v>
      </c>
      <c r="I1173" s="695">
        <v>753</v>
      </c>
      <c r="J1173" s="724">
        <v>7770</v>
      </c>
      <c r="K1173" s="724">
        <v>745</v>
      </c>
      <c r="L1173" s="724">
        <v>8015</v>
      </c>
      <c r="M1173" s="724">
        <v>710</v>
      </c>
      <c r="N1173" s="724">
        <v>8128</v>
      </c>
      <c r="O1173" s="724">
        <v>669</v>
      </c>
      <c r="P1173" s="724">
        <v>7928</v>
      </c>
      <c r="Q1173" s="724">
        <v>687</v>
      </c>
      <c r="R1173" s="724">
        <v>8190</v>
      </c>
      <c r="S1173" s="724">
        <v>695</v>
      </c>
      <c r="T1173" s="724">
        <v>8371</v>
      </c>
      <c r="U1173" s="724">
        <v>594</v>
      </c>
      <c r="V1173" s="724">
        <v>8023</v>
      </c>
      <c r="W1173" s="724">
        <v>594</v>
      </c>
      <c r="X1173" s="724">
        <v>8068</v>
      </c>
      <c r="Y1173" s="724">
        <v>580</v>
      </c>
      <c r="Z1173" s="590">
        <v>8034</v>
      </c>
      <c r="AA1173" s="726">
        <v>604</v>
      </c>
    </row>
    <row r="1174" spans="2:27" x14ac:dyDescent="0.3">
      <c r="B1174" s="693" t="s">
        <v>114</v>
      </c>
      <c r="C1174" s="693" t="s">
        <v>229</v>
      </c>
      <c r="D1174" s="694">
        <v>9337</v>
      </c>
      <c r="E1174" s="694">
        <v>664</v>
      </c>
      <c r="F1174" s="694">
        <v>10343</v>
      </c>
      <c r="G1174" s="695">
        <v>725</v>
      </c>
      <c r="H1174" s="695">
        <v>9961</v>
      </c>
      <c r="I1174" s="695">
        <v>713</v>
      </c>
      <c r="J1174" s="724">
        <v>9979</v>
      </c>
      <c r="K1174" s="724">
        <v>702</v>
      </c>
      <c r="L1174" s="724">
        <v>9614</v>
      </c>
      <c r="M1174" s="724">
        <v>744</v>
      </c>
      <c r="N1174" s="724">
        <v>9482</v>
      </c>
      <c r="O1174" s="724">
        <v>698</v>
      </c>
      <c r="P1174" s="724">
        <v>9332</v>
      </c>
      <c r="Q1174" s="724">
        <v>694</v>
      </c>
      <c r="R1174" s="724">
        <v>9257</v>
      </c>
      <c r="S1174" s="724">
        <v>741</v>
      </c>
      <c r="T1174" s="724">
        <v>9339</v>
      </c>
      <c r="U1174" s="724">
        <v>746</v>
      </c>
      <c r="V1174" s="724">
        <v>9528</v>
      </c>
      <c r="W1174" s="724">
        <v>680</v>
      </c>
      <c r="X1174" s="724">
        <v>9201</v>
      </c>
      <c r="Y1174" s="724">
        <v>693</v>
      </c>
      <c r="Z1174" s="590">
        <v>8687</v>
      </c>
      <c r="AA1174" s="726">
        <v>713</v>
      </c>
    </row>
    <row r="1175" spans="2:27" x14ac:dyDescent="0.3">
      <c r="B1175" s="693" t="s">
        <v>114</v>
      </c>
      <c r="C1175" s="693" t="s">
        <v>287</v>
      </c>
      <c r="D1175" s="694">
        <v>9294</v>
      </c>
      <c r="E1175" s="694">
        <v>568</v>
      </c>
      <c r="F1175" s="694">
        <v>9341</v>
      </c>
      <c r="G1175" s="695">
        <v>580</v>
      </c>
      <c r="H1175" s="695">
        <v>9084</v>
      </c>
      <c r="I1175" s="695">
        <v>560</v>
      </c>
      <c r="J1175" s="724">
        <v>9014</v>
      </c>
      <c r="K1175" s="724">
        <v>591</v>
      </c>
      <c r="L1175" s="724">
        <v>8778</v>
      </c>
      <c r="M1175" s="724">
        <v>616</v>
      </c>
      <c r="N1175" s="724">
        <v>8698</v>
      </c>
      <c r="O1175" s="724">
        <v>639</v>
      </c>
      <c r="P1175" s="724">
        <v>8423</v>
      </c>
      <c r="Q1175" s="724">
        <v>627</v>
      </c>
      <c r="R1175" s="724">
        <v>8481</v>
      </c>
      <c r="S1175" s="724">
        <v>648</v>
      </c>
      <c r="T1175" s="724">
        <v>8566</v>
      </c>
      <c r="U1175" s="724">
        <v>617</v>
      </c>
      <c r="V1175" s="724">
        <v>8843</v>
      </c>
      <c r="W1175" s="724">
        <v>615</v>
      </c>
      <c r="X1175" s="724">
        <v>9025</v>
      </c>
      <c r="Y1175" s="724">
        <v>589</v>
      </c>
      <c r="Z1175" s="590">
        <v>8744</v>
      </c>
      <c r="AA1175" s="726">
        <v>629</v>
      </c>
    </row>
    <row r="1176" spans="2:27" x14ac:dyDescent="0.3">
      <c r="B1176" s="693" t="s">
        <v>114</v>
      </c>
      <c r="C1176" s="693" t="s">
        <v>230</v>
      </c>
      <c r="D1176" s="694">
        <v>8388</v>
      </c>
      <c r="E1176" s="694">
        <v>436</v>
      </c>
      <c r="F1176" s="694">
        <v>8808</v>
      </c>
      <c r="G1176" s="695">
        <v>487</v>
      </c>
      <c r="H1176" s="695">
        <v>8097</v>
      </c>
      <c r="I1176" s="695">
        <v>446</v>
      </c>
      <c r="J1176" s="724">
        <v>8230</v>
      </c>
      <c r="K1176" s="724">
        <v>473</v>
      </c>
      <c r="L1176" s="724">
        <v>8061</v>
      </c>
      <c r="M1176" s="724">
        <v>532</v>
      </c>
      <c r="N1176" s="724">
        <v>7972</v>
      </c>
      <c r="O1176" s="724">
        <v>503</v>
      </c>
      <c r="P1176" s="724">
        <v>7766</v>
      </c>
      <c r="Q1176" s="724">
        <v>538</v>
      </c>
      <c r="R1176" s="724">
        <v>7708</v>
      </c>
      <c r="S1176" s="724">
        <v>547</v>
      </c>
      <c r="T1176" s="724">
        <v>7794</v>
      </c>
      <c r="U1176" s="724">
        <v>577</v>
      </c>
      <c r="V1176" s="724">
        <v>7945</v>
      </c>
      <c r="W1176" s="724">
        <v>527</v>
      </c>
      <c r="X1176" s="724">
        <v>8174</v>
      </c>
      <c r="Y1176" s="724">
        <v>585</v>
      </c>
      <c r="Z1176" s="590">
        <v>8499</v>
      </c>
      <c r="AA1176" s="726">
        <v>550</v>
      </c>
    </row>
    <row r="1177" spans="2:27" x14ac:dyDescent="0.3">
      <c r="B1177" s="693" t="s">
        <v>114</v>
      </c>
      <c r="C1177" s="693" t="s">
        <v>231</v>
      </c>
      <c r="D1177" s="694">
        <v>8020</v>
      </c>
      <c r="E1177" s="694">
        <v>362</v>
      </c>
      <c r="F1177" s="694">
        <v>7869</v>
      </c>
      <c r="G1177" s="695">
        <v>363</v>
      </c>
      <c r="H1177" s="695">
        <v>7453</v>
      </c>
      <c r="I1177" s="695">
        <v>393</v>
      </c>
      <c r="J1177" s="724">
        <v>7144</v>
      </c>
      <c r="K1177" s="724">
        <v>371</v>
      </c>
      <c r="L1177" s="724">
        <v>7404</v>
      </c>
      <c r="M1177" s="724">
        <v>403</v>
      </c>
      <c r="N1177" s="724">
        <v>7409</v>
      </c>
      <c r="O1177" s="724">
        <v>419</v>
      </c>
      <c r="P1177" s="724">
        <v>7122</v>
      </c>
      <c r="Q1177" s="724">
        <v>405</v>
      </c>
      <c r="R1177" s="724">
        <v>7016</v>
      </c>
      <c r="S1177" s="724">
        <v>460</v>
      </c>
      <c r="T1177" s="724">
        <v>7119</v>
      </c>
      <c r="U1177" s="724">
        <v>446</v>
      </c>
      <c r="V1177" s="724">
        <v>7279</v>
      </c>
      <c r="W1177" s="724">
        <v>476</v>
      </c>
      <c r="X1177" s="724">
        <v>7379</v>
      </c>
      <c r="Y1177" s="724">
        <v>455</v>
      </c>
      <c r="Z1177" s="590">
        <v>7717</v>
      </c>
      <c r="AA1177" s="726">
        <v>509</v>
      </c>
    </row>
    <row r="1178" spans="2:27" x14ac:dyDescent="0.3">
      <c r="B1178" s="693" t="s">
        <v>114</v>
      </c>
      <c r="C1178" s="693" t="s">
        <v>288</v>
      </c>
      <c r="D1178" s="694">
        <v>7275</v>
      </c>
      <c r="E1178" s="694">
        <v>244</v>
      </c>
      <c r="F1178" s="694">
        <v>7536</v>
      </c>
      <c r="G1178" s="695">
        <v>277</v>
      </c>
      <c r="H1178" s="695">
        <v>6515</v>
      </c>
      <c r="I1178" s="695">
        <v>262</v>
      </c>
      <c r="J1178" s="724">
        <v>6730</v>
      </c>
      <c r="K1178" s="724">
        <v>296</v>
      </c>
      <c r="L1178" s="724">
        <v>6540</v>
      </c>
      <c r="M1178" s="724">
        <v>346</v>
      </c>
      <c r="N1178" s="724">
        <v>6726</v>
      </c>
      <c r="O1178" s="724">
        <v>331</v>
      </c>
      <c r="P1178" s="724">
        <v>6568</v>
      </c>
      <c r="Q1178" s="724">
        <v>328</v>
      </c>
      <c r="R1178" s="724">
        <v>6474</v>
      </c>
      <c r="S1178" s="724">
        <v>315</v>
      </c>
      <c r="T1178" s="724">
        <v>6584</v>
      </c>
      <c r="U1178" s="724">
        <v>354</v>
      </c>
      <c r="V1178" s="724">
        <v>6606</v>
      </c>
      <c r="W1178" s="724">
        <v>345</v>
      </c>
      <c r="X1178" s="724">
        <v>6747</v>
      </c>
      <c r="Y1178" s="724">
        <v>395</v>
      </c>
      <c r="Z1178" s="590">
        <v>6821</v>
      </c>
      <c r="AA1178" s="726">
        <v>383</v>
      </c>
    </row>
    <row r="1179" spans="2:27" x14ac:dyDescent="0.3">
      <c r="B1179" s="693" t="s">
        <v>114</v>
      </c>
      <c r="C1179" s="693" t="s">
        <v>232</v>
      </c>
      <c r="D1179" s="694">
        <v>6556</v>
      </c>
      <c r="E1179" s="694">
        <v>179</v>
      </c>
      <c r="F1179" s="694">
        <v>6198</v>
      </c>
      <c r="G1179" s="695">
        <v>206</v>
      </c>
      <c r="H1179" s="695">
        <v>5874</v>
      </c>
      <c r="I1179" s="695">
        <v>201</v>
      </c>
      <c r="J1179" s="724">
        <v>5708</v>
      </c>
      <c r="K1179" s="724">
        <v>207</v>
      </c>
      <c r="L1179" s="724">
        <v>5823</v>
      </c>
      <c r="M1179" s="724">
        <v>226</v>
      </c>
      <c r="N1179" s="724">
        <v>5828</v>
      </c>
      <c r="O1179" s="724">
        <v>247</v>
      </c>
      <c r="P1179" s="724">
        <v>6069</v>
      </c>
      <c r="Q1179" s="724">
        <v>249</v>
      </c>
      <c r="R1179" s="724">
        <v>5879</v>
      </c>
      <c r="S1179" s="724">
        <v>268</v>
      </c>
      <c r="T1179" s="724">
        <v>5783</v>
      </c>
      <c r="U1179" s="724">
        <v>264</v>
      </c>
      <c r="V1179" s="724">
        <v>5915</v>
      </c>
      <c r="W1179" s="724">
        <v>288</v>
      </c>
      <c r="X1179" s="724">
        <v>5948</v>
      </c>
      <c r="Y1179" s="724">
        <v>294</v>
      </c>
      <c r="Z1179" s="590">
        <v>6180</v>
      </c>
      <c r="AA1179" s="726">
        <v>317</v>
      </c>
    </row>
    <row r="1180" spans="2:27" x14ac:dyDescent="0.3">
      <c r="B1180" s="693" t="s">
        <v>114</v>
      </c>
      <c r="C1180" s="693" t="s">
        <v>325</v>
      </c>
      <c r="D1180" s="694">
        <v>57</v>
      </c>
      <c r="E1180" s="694">
        <v>0</v>
      </c>
      <c r="F1180" s="694">
        <v>144</v>
      </c>
      <c r="G1180" s="695">
        <v>0</v>
      </c>
      <c r="H1180" s="695">
        <v>153</v>
      </c>
      <c r="I1180" s="695">
        <v>0</v>
      </c>
      <c r="J1180" s="724">
        <v>136</v>
      </c>
      <c r="K1180" s="724">
        <v>0</v>
      </c>
      <c r="L1180" s="724">
        <v>130</v>
      </c>
      <c r="M1180" s="724">
        <v>0</v>
      </c>
      <c r="N1180" s="724">
        <v>101</v>
      </c>
      <c r="O1180" s="724">
        <v>0</v>
      </c>
      <c r="P1180" s="724">
        <v>129</v>
      </c>
      <c r="Q1180" s="724">
        <v>0</v>
      </c>
      <c r="R1180" s="724">
        <v>112</v>
      </c>
      <c r="S1180" s="724">
        <v>0</v>
      </c>
      <c r="T1180" s="724">
        <v>113</v>
      </c>
      <c r="U1180" s="724">
        <v>0</v>
      </c>
      <c r="V1180" s="724">
        <v>107</v>
      </c>
      <c r="W1180" s="724">
        <v>0</v>
      </c>
      <c r="X1180" s="724">
        <v>112</v>
      </c>
      <c r="Y1180" s="724">
        <v>0</v>
      </c>
      <c r="Z1180" s="590">
        <v>101</v>
      </c>
      <c r="AA1180" s="726">
        <v>0</v>
      </c>
    </row>
    <row r="1181" spans="2:27" x14ac:dyDescent="0.3">
      <c r="B1181" s="693" t="s">
        <v>114</v>
      </c>
      <c r="C1181" s="693" t="s">
        <v>326</v>
      </c>
      <c r="D1181" s="694">
        <v>35</v>
      </c>
      <c r="E1181" s="694">
        <v>0</v>
      </c>
      <c r="F1181" s="694">
        <v>63</v>
      </c>
      <c r="G1181" s="695">
        <v>0</v>
      </c>
      <c r="H1181" s="695">
        <v>90</v>
      </c>
      <c r="I1181" s="695">
        <v>0</v>
      </c>
      <c r="J1181" s="724">
        <v>111</v>
      </c>
      <c r="K1181" s="724">
        <v>0</v>
      </c>
      <c r="L1181" s="724">
        <v>98</v>
      </c>
      <c r="M1181" s="724">
        <v>0</v>
      </c>
      <c r="N1181" s="724">
        <v>113</v>
      </c>
      <c r="O1181" s="724">
        <v>0</v>
      </c>
      <c r="P1181" s="724">
        <v>98</v>
      </c>
      <c r="Q1181" s="724">
        <v>0</v>
      </c>
      <c r="R1181" s="724">
        <v>122</v>
      </c>
      <c r="S1181" s="724">
        <v>0</v>
      </c>
      <c r="T1181" s="724">
        <v>96</v>
      </c>
      <c r="U1181" s="724">
        <v>0</v>
      </c>
      <c r="V1181" s="724">
        <v>63</v>
      </c>
      <c r="W1181" s="724">
        <v>0</v>
      </c>
      <c r="X1181" s="724">
        <v>82</v>
      </c>
      <c r="Y1181" s="724">
        <v>0</v>
      </c>
      <c r="Z1181" s="590">
        <v>92</v>
      </c>
      <c r="AA1181" s="726">
        <v>0</v>
      </c>
    </row>
    <row r="1182" spans="2:27" x14ac:dyDescent="0.3">
      <c r="B1182" s="693" t="s">
        <v>114</v>
      </c>
      <c r="C1182" s="693" t="s">
        <v>289</v>
      </c>
      <c r="D1182" s="694">
        <v>613</v>
      </c>
      <c r="E1182" s="694">
        <v>35</v>
      </c>
      <c r="F1182" s="694">
        <v>367</v>
      </c>
      <c r="G1182" s="695">
        <v>35</v>
      </c>
      <c r="H1182" s="695">
        <v>226</v>
      </c>
      <c r="I1182" s="695">
        <v>21</v>
      </c>
      <c r="J1182" s="724">
        <v>252</v>
      </c>
      <c r="K1182" s="724">
        <v>130</v>
      </c>
      <c r="L1182" s="724">
        <v>299</v>
      </c>
      <c r="M1182" s="724">
        <v>10</v>
      </c>
      <c r="N1182" s="724">
        <v>1305</v>
      </c>
      <c r="O1182" s="724">
        <v>158</v>
      </c>
      <c r="P1182" s="724">
        <v>654</v>
      </c>
      <c r="Q1182" s="724">
        <v>10</v>
      </c>
      <c r="R1182" s="724">
        <v>315</v>
      </c>
      <c r="S1182" s="724">
        <v>9</v>
      </c>
      <c r="T1182" s="724">
        <v>270</v>
      </c>
      <c r="U1182" s="724">
        <v>12</v>
      </c>
      <c r="V1182" s="724">
        <v>261</v>
      </c>
      <c r="W1182" s="724">
        <v>4</v>
      </c>
      <c r="X1182" s="724">
        <v>32</v>
      </c>
      <c r="Y1182" s="724">
        <v>4</v>
      </c>
      <c r="Z1182" s="590">
        <v>36</v>
      </c>
      <c r="AA1182" s="726">
        <v>0</v>
      </c>
    </row>
    <row r="1183" spans="2:27" x14ac:dyDescent="0.3">
      <c r="B1183" s="693" t="s">
        <v>114</v>
      </c>
      <c r="C1183" s="693" t="s">
        <v>290</v>
      </c>
      <c r="D1183" s="694">
        <v>837</v>
      </c>
      <c r="E1183" s="694">
        <v>130</v>
      </c>
      <c r="F1183" s="694">
        <v>604</v>
      </c>
      <c r="G1183" s="695">
        <v>78</v>
      </c>
      <c r="H1183" s="695">
        <v>503</v>
      </c>
      <c r="I1183" s="695">
        <v>44</v>
      </c>
      <c r="J1183" s="724">
        <v>434</v>
      </c>
      <c r="K1183" s="724">
        <v>54</v>
      </c>
      <c r="L1183" s="724">
        <v>890</v>
      </c>
      <c r="M1183" s="724">
        <v>200</v>
      </c>
      <c r="N1183" s="724">
        <v>802</v>
      </c>
      <c r="O1183" s="724">
        <v>40</v>
      </c>
      <c r="P1183" s="724">
        <v>716</v>
      </c>
      <c r="Q1183" s="724">
        <v>40</v>
      </c>
      <c r="R1183" s="724">
        <v>449</v>
      </c>
      <c r="S1183" s="724">
        <v>35</v>
      </c>
      <c r="T1183" s="724">
        <v>498</v>
      </c>
      <c r="U1183" s="724">
        <v>25</v>
      </c>
      <c r="V1183" s="724">
        <v>512</v>
      </c>
      <c r="W1183" s="724">
        <v>17</v>
      </c>
      <c r="X1183" s="724">
        <v>169</v>
      </c>
      <c r="Y1183" s="724">
        <v>7</v>
      </c>
      <c r="Z1183" s="590">
        <v>157</v>
      </c>
      <c r="AA1183" s="726">
        <v>0</v>
      </c>
    </row>
    <row r="1184" spans="2:27" x14ac:dyDescent="0.3">
      <c r="B1184" s="693" t="s">
        <v>114</v>
      </c>
      <c r="C1184" s="693" t="s">
        <v>291</v>
      </c>
      <c r="D1184" s="694">
        <v>1741</v>
      </c>
      <c r="E1184" s="694">
        <v>235</v>
      </c>
      <c r="F1184" s="694">
        <v>1908</v>
      </c>
      <c r="G1184" s="695">
        <v>178</v>
      </c>
      <c r="H1184" s="695">
        <v>1975</v>
      </c>
      <c r="I1184" s="695">
        <v>175</v>
      </c>
      <c r="J1184" s="724">
        <v>2081</v>
      </c>
      <c r="K1184" s="724">
        <v>150</v>
      </c>
      <c r="L1184" s="724">
        <v>1881</v>
      </c>
      <c r="M1184" s="724">
        <v>208</v>
      </c>
      <c r="N1184" s="724">
        <v>2310</v>
      </c>
      <c r="O1184" s="724">
        <v>227</v>
      </c>
      <c r="P1184" s="724">
        <v>2182</v>
      </c>
      <c r="Q1184" s="724">
        <v>167</v>
      </c>
      <c r="R1184" s="724">
        <v>1631</v>
      </c>
      <c r="S1184" s="724">
        <v>135</v>
      </c>
      <c r="T1184" s="724">
        <v>1653</v>
      </c>
      <c r="U1184" s="724">
        <v>140</v>
      </c>
      <c r="V1184" s="724">
        <v>1598</v>
      </c>
      <c r="W1184" s="724">
        <v>122</v>
      </c>
      <c r="X1184" s="724">
        <v>1198</v>
      </c>
      <c r="Y1184" s="724">
        <v>111</v>
      </c>
      <c r="Z1184" s="590">
        <v>1001</v>
      </c>
      <c r="AA1184" s="726">
        <v>95</v>
      </c>
    </row>
    <row r="1185" spans="2:27" x14ac:dyDescent="0.3">
      <c r="B1185" s="693" t="s">
        <v>114</v>
      </c>
      <c r="C1185" s="693" t="s">
        <v>292</v>
      </c>
      <c r="D1185" s="694">
        <v>2198</v>
      </c>
      <c r="E1185" s="694">
        <v>108</v>
      </c>
      <c r="F1185" s="694">
        <v>2522</v>
      </c>
      <c r="G1185" s="695">
        <v>200</v>
      </c>
      <c r="H1185" s="695">
        <v>2393</v>
      </c>
      <c r="I1185" s="695">
        <v>166</v>
      </c>
      <c r="J1185" s="724">
        <v>2622</v>
      </c>
      <c r="K1185" s="724">
        <v>188</v>
      </c>
      <c r="L1185" s="724">
        <v>2461</v>
      </c>
      <c r="M1185" s="724">
        <v>208</v>
      </c>
      <c r="N1185" s="724">
        <v>2574</v>
      </c>
      <c r="O1185" s="724">
        <v>272</v>
      </c>
      <c r="P1185" s="724">
        <v>2586</v>
      </c>
      <c r="Q1185" s="724">
        <v>198</v>
      </c>
      <c r="R1185" s="724">
        <v>2243</v>
      </c>
      <c r="S1185" s="724">
        <v>224</v>
      </c>
      <c r="T1185" s="724">
        <v>1990</v>
      </c>
      <c r="U1185" s="724">
        <v>177</v>
      </c>
      <c r="V1185" s="724">
        <v>2009</v>
      </c>
      <c r="W1185" s="724">
        <v>152</v>
      </c>
      <c r="X1185" s="724">
        <v>1694</v>
      </c>
      <c r="Y1185" s="724">
        <v>120</v>
      </c>
      <c r="Z1185" s="590">
        <v>1392</v>
      </c>
      <c r="AA1185" s="726">
        <v>91</v>
      </c>
    </row>
    <row r="1186" spans="2:27" x14ac:dyDescent="0.3">
      <c r="B1186" s="693" t="s">
        <v>114</v>
      </c>
      <c r="C1186" s="693" t="s">
        <v>293</v>
      </c>
      <c r="D1186" s="694">
        <v>1478</v>
      </c>
      <c r="E1186" s="694">
        <v>23</v>
      </c>
      <c r="F1186" s="694">
        <v>1617</v>
      </c>
      <c r="G1186" s="695">
        <v>78</v>
      </c>
      <c r="H1186" s="695">
        <v>1513</v>
      </c>
      <c r="I1186" s="695">
        <v>99</v>
      </c>
      <c r="J1186" s="724">
        <v>1054</v>
      </c>
      <c r="K1186" s="724">
        <v>91</v>
      </c>
      <c r="L1186" s="724">
        <v>1078</v>
      </c>
      <c r="M1186" s="724">
        <v>129</v>
      </c>
      <c r="N1186" s="724">
        <v>1216</v>
      </c>
      <c r="O1186" s="724">
        <v>66</v>
      </c>
      <c r="P1186" s="724">
        <v>1152</v>
      </c>
      <c r="Q1186" s="724">
        <v>65</v>
      </c>
      <c r="R1186" s="724">
        <v>849</v>
      </c>
      <c r="S1186" s="724">
        <v>93</v>
      </c>
      <c r="T1186" s="724">
        <v>733</v>
      </c>
      <c r="U1186" s="724">
        <v>95</v>
      </c>
      <c r="V1186" s="724">
        <v>675</v>
      </c>
      <c r="W1186" s="724">
        <v>66</v>
      </c>
      <c r="X1186" s="724">
        <v>537</v>
      </c>
      <c r="Y1186" s="724">
        <v>71</v>
      </c>
      <c r="Z1186" s="590">
        <v>1160</v>
      </c>
      <c r="AA1186" s="726">
        <v>58</v>
      </c>
    </row>
    <row r="1187" spans="2:27" x14ac:dyDescent="0.3">
      <c r="B1187" s="693" t="s">
        <v>114</v>
      </c>
      <c r="C1187" s="693" t="s">
        <v>294</v>
      </c>
      <c r="D1187" s="694">
        <v>1351</v>
      </c>
      <c r="E1187" s="694">
        <v>37</v>
      </c>
      <c r="F1187" s="694">
        <v>1552</v>
      </c>
      <c r="G1187" s="695">
        <v>61</v>
      </c>
      <c r="H1187" s="695">
        <v>1578</v>
      </c>
      <c r="I1187" s="695">
        <v>120</v>
      </c>
      <c r="J1187" s="724">
        <v>1988</v>
      </c>
      <c r="K1187" s="724">
        <v>117</v>
      </c>
      <c r="L1187" s="724">
        <v>1788</v>
      </c>
      <c r="M1187" s="724">
        <v>190</v>
      </c>
      <c r="N1187" s="724">
        <v>2158</v>
      </c>
      <c r="O1187" s="724">
        <v>205</v>
      </c>
      <c r="P1187" s="724">
        <v>2298</v>
      </c>
      <c r="Q1187" s="724">
        <v>163</v>
      </c>
      <c r="R1187" s="724">
        <v>2138</v>
      </c>
      <c r="S1187" s="724">
        <v>206</v>
      </c>
      <c r="T1187" s="724">
        <v>1954</v>
      </c>
      <c r="U1187" s="724">
        <v>211</v>
      </c>
      <c r="V1187" s="724">
        <v>1940</v>
      </c>
      <c r="W1187" s="724">
        <v>85</v>
      </c>
      <c r="X1187" s="724">
        <v>1849</v>
      </c>
      <c r="Y1187" s="724">
        <v>127</v>
      </c>
      <c r="Z1187" s="590">
        <v>882</v>
      </c>
      <c r="AA1187" s="726">
        <v>64</v>
      </c>
    </row>
    <row r="1188" spans="2:27" x14ac:dyDescent="0.3">
      <c r="B1188" s="693" t="s">
        <v>114</v>
      </c>
      <c r="C1188" s="693" t="s">
        <v>327</v>
      </c>
      <c r="D1188" s="694">
        <v>51</v>
      </c>
      <c r="E1188" s="694">
        <v>0</v>
      </c>
      <c r="F1188" s="694">
        <v>74</v>
      </c>
      <c r="G1188" s="695">
        <v>0</v>
      </c>
      <c r="H1188" s="695">
        <v>89</v>
      </c>
      <c r="I1188" s="695">
        <v>13</v>
      </c>
      <c r="J1188" s="724">
        <v>157</v>
      </c>
      <c r="K1188" s="724">
        <v>0</v>
      </c>
      <c r="L1188" s="724">
        <v>164</v>
      </c>
      <c r="M1188" s="724">
        <v>0</v>
      </c>
      <c r="N1188" s="724">
        <v>108</v>
      </c>
      <c r="O1188" s="724">
        <v>0</v>
      </c>
      <c r="P1188" s="724">
        <v>103</v>
      </c>
      <c r="Q1188" s="724">
        <v>0</v>
      </c>
      <c r="R1188" s="724">
        <v>93</v>
      </c>
      <c r="S1188" s="724">
        <v>25</v>
      </c>
      <c r="T1188" s="724">
        <v>80</v>
      </c>
      <c r="U1188" s="724">
        <v>13</v>
      </c>
      <c r="V1188" s="724">
        <v>79</v>
      </c>
      <c r="W1188" s="724">
        <v>13</v>
      </c>
      <c r="X1188" s="724">
        <v>65</v>
      </c>
      <c r="Y1188" s="724">
        <v>16</v>
      </c>
      <c r="Z1188" s="590">
        <v>27</v>
      </c>
      <c r="AA1188" s="726">
        <v>7</v>
      </c>
    </row>
    <row r="1189" spans="2:27" x14ac:dyDescent="0.3">
      <c r="B1189" s="693" t="s">
        <v>115</v>
      </c>
      <c r="C1189" s="693" t="s">
        <v>223</v>
      </c>
      <c r="D1189" s="694">
        <v>96</v>
      </c>
      <c r="E1189" s="694">
        <v>0</v>
      </c>
      <c r="F1189" s="694">
        <v>89</v>
      </c>
      <c r="G1189" s="695">
        <v>0</v>
      </c>
      <c r="H1189" s="695">
        <v>110</v>
      </c>
      <c r="I1189" s="695">
        <v>0</v>
      </c>
      <c r="J1189" s="724">
        <v>64</v>
      </c>
      <c r="K1189" s="724">
        <v>0</v>
      </c>
      <c r="L1189" s="724">
        <v>102</v>
      </c>
      <c r="M1189" s="724">
        <v>0</v>
      </c>
      <c r="N1189" s="724">
        <v>123</v>
      </c>
      <c r="O1189" s="724">
        <v>0</v>
      </c>
      <c r="P1189" s="724">
        <v>153</v>
      </c>
      <c r="Q1189" s="724">
        <v>0</v>
      </c>
      <c r="R1189" s="724">
        <v>162</v>
      </c>
      <c r="S1189" s="724">
        <v>0</v>
      </c>
      <c r="T1189" s="724">
        <v>185</v>
      </c>
      <c r="U1189" s="724">
        <v>0</v>
      </c>
      <c r="V1189" s="724">
        <v>181</v>
      </c>
      <c r="W1189" s="724">
        <v>0</v>
      </c>
      <c r="X1189" s="724">
        <v>79</v>
      </c>
      <c r="Y1189" s="724">
        <v>0</v>
      </c>
      <c r="Z1189" s="590">
        <v>10</v>
      </c>
      <c r="AA1189" s="726">
        <v>0</v>
      </c>
    </row>
    <row r="1190" spans="2:27" x14ac:dyDescent="0.3">
      <c r="B1190" s="693" t="s">
        <v>115</v>
      </c>
      <c r="C1190" s="693" t="s">
        <v>286</v>
      </c>
      <c r="D1190" s="694">
        <v>98</v>
      </c>
      <c r="E1190" s="694">
        <v>0</v>
      </c>
      <c r="F1190" s="694">
        <v>219</v>
      </c>
      <c r="G1190" s="695">
        <v>0</v>
      </c>
      <c r="H1190" s="695">
        <v>391</v>
      </c>
      <c r="I1190" s="695">
        <v>0</v>
      </c>
      <c r="J1190" s="724">
        <v>176</v>
      </c>
      <c r="K1190" s="724">
        <v>0</v>
      </c>
      <c r="L1190" s="724">
        <v>281</v>
      </c>
      <c r="M1190" s="724">
        <v>1</v>
      </c>
      <c r="N1190" s="724">
        <v>211</v>
      </c>
      <c r="O1190" s="724">
        <v>0</v>
      </c>
      <c r="P1190" s="724">
        <v>242</v>
      </c>
      <c r="Q1190" s="724">
        <v>0</v>
      </c>
      <c r="R1190" s="724">
        <v>236</v>
      </c>
      <c r="S1190" s="724">
        <v>0</v>
      </c>
      <c r="T1190" s="724">
        <v>284</v>
      </c>
      <c r="U1190" s="724">
        <v>0</v>
      </c>
      <c r="V1190" s="724">
        <v>262</v>
      </c>
      <c r="W1190" s="724">
        <v>0</v>
      </c>
      <c r="X1190" s="724">
        <v>256</v>
      </c>
      <c r="Y1190" s="724">
        <v>0</v>
      </c>
      <c r="Z1190" s="590">
        <v>123</v>
      </c>
      <c r="AA1190" s="726">
        <v>0</v>
      </c>
    </row>
    <row r="1191" spans="2:27" x14ac:dyDescent="0.3">
      <c r="B1191" s="693" t="s">
        <v>115</v>
      </c>
      <c r="C1191" s="693" t="s">
        <v>255</v>
      </c>
      <c r="D1191" s="694">
        <v>1617</v>
      </c>
      <c r="E1191" s="694">
        <v>513</v>
      </c>
      <c r="F1191" s="694">
        <v>1627</v>
      </c>
      <c r="G1191" s="695">
        <v>517</v>
      </c>
      <c r="H1191" s="695">
        <v>1699</v>
      </c>
      <c r="I1191" s="695">
        <v>566</v>
      </c>
      <c r="J1191" s="724">
        <v>1658</v>
      </c>
      <c r="K1191" s="724">
        <v>573</v>
      </c>
      <c r="L1191" s="724">
        <v>1516</v>
      </c>
      <c r="M1191" s="724">
        <v>498</v>
      </c>
      <c r="N1191" s="724">
        <v>1519</v>
      </c>
      <c r="O1191" s="724">
        <v>496</v>
      </c>
      <c r="P1191" s="724">
        <v>1412</v>
      </c>
      <c r="Q1191" s="724">
        <v>468</v>
      </c>
      <c r="R1191" s="724">
        <v>1345</v>
      </c>
      <c r="S1191" s="724">
        <v>526</v>
      </c>
      <c r="T1191" s="724">
        <v>1413</v>
      </c>
      <c r="U1191" s="724">
        <v>450</v>
      </c>
      <c r="V1191" s="724">
        <v>1381</v>
      </c>
      <c r="W1191" s="724">
        <v>424</v>
      </c>
      <c r="X1191" s="724">
        <v>1378</v>
      </c>
      <c r="Y1191" s="724">
        <v>393</v>
      </c>
      <c r="Z1191" s="590">
        <v>1289</v>
      </c>
      <c r="AA1191" s="726">
        <v>417</v>
      </c>
    </row>
    <row r="1192" spans="2:27" x14ac:dyDescent="0.3">
      <c r="B1192" s="693" t="s">
        <v>115</v>
      </c>
      <c r="C1192" s="693" t="s">
        <v>224</v>
      </c>
      <c r="D1192" s="694">
        <v>1681</v>
      </c>
      <c r="E1192" s="694">
        <v>578</v>
      </c>
      <c r="F1192" s="694">
        <v>1808</v>
      </c>
      <c r="G1192" s="695">
        <v>595</v>
      </c>
      <c r="H1192" s="695">
        <v>1835</v>
      </c>
      <c r="I1192" s="695">
        <v>687</v>
      </c>
      <c r="J1192" s="724">
        <v>1643</v>
      </c>
      <c r="K1192" s="724">
        <v>622</v>
      </c>
      <c r="L1192" s="724">
        <v>1759</v>
      </c>
      <c r="M1192" s="724">
        <v>592</v>
      </c>
      <c r="N1192" s="724">
        <v>1601</v>
      </c>
      <c r="O1192" s="724">
        <v>534</v>
      </c>
      <c r="P1192" s="724">
        <v>1623</v>
      </c>
      <c r="Q1192" s="724">
        <v>563</v>
      </c>
      <c r="R1192" s="724">
        <v>1667</v>
      </c>
      <c r="S1192" s="724">
        <v>542</v>
      </c>
      <c r="T1192" s="724">
        <v>1556</v>
      </c>
      <c r="U1192" s="724">
        <v>550</v>
      </c>
      <c r="V1192" s="724">
        <v>1611</v>
      </c>
      <c r="W1192" s="724">
        <v>485</v>
      </c>
      <c r="X1192" s="724">
        <v>1536</v>
      </c>
      <c r="Y1192" s="724">
        <v>475</v>
      </c>
      <c r="Z1192" s="590">
        <v>1515</v>
      </c>
      <c r="AA1192" s="726">
        <v>480</v>
      </c>
    </row>
    <row r="1193" spans="2:27" x14ac:dyDescent="0.3">
      <c r="B1193" s="693" t="s">
        <v>115</v>
      </c>
      <c r="C1193" s="693" t="s">
        <v>225</v>
      </c>
      <c r="D1193" s="694">
        <v>1757</v>
      </c>
      <c r="E1193" s="694">
        <v>616</v>
      </c>
      <c r="F1193" s="694">
        <v>1741</v>
      </c>
      <c r="G1193" s="695">
        <v>600</v>
      </c>
      <c r="H1193" s="695">
        <v>1846</v>
      </c>
      <c r="I1193" s="695">
        <v>647</v>
      </c>
      <c r="J1193" s="724">
        <v>1738</v>
      </c>
      <c r="K1193" s="724">
        <v>666</v>
      </c>
      <c r="L1193" s="724">
        <v>1680</v>
      </c>
      <c r="M1193" s="724">
        <v>588</v>
      </c>
      <c r="N1193" s="724">
        <v>1711</v>
      </c>
      <c r="O1193" s="724">
        <v>598</v>
      </c>
      <c r="P1193" s="724">
        <v>1614</v>
      </c>
      <c r="Q1193" s="724">
        <v>504</v>
      </c>
      <c r="R1193" s="724">
        <v>1549</v>
      </c>
      <c r="S1193" s="724">
        <v>551</v>
      </c>
      <c r="T1193" s="724">
        <v>1628</v>
      </c>
      <c r="U1193" s="724">
        <v>500</v>
      </c>
      <c r="V1193" s="724">
        <v>1529</v>
      </c>
      <c r="W1193" s="724">
        <v>527</v>
      </c>
      <c r="X1193" s="724">
        <v>1516</v>
      </c>
      <c r="Y1193" s="724">
        <v>469</v>
      </c>
      <c r="Z1193" s="590">
        <v>1383</v>
      </c>
      <c r="AA1193" s="726">
        <v>448</v>
      </c>
    </row>
    <row r="1194" spans="2:27" x14ac:dyDescent="0.3">
      <c r="B1194" s="693" t="s">
        <v>115</v>
      </c>
      <c r="C1194" s="693" t="s">
        <v>226</v>
      </c>
      <c r="D1194" s="694">
        <v>1727</v>
      </c>
      <c r="E1194" s="694">
        <v>598</v>
      </c>
      <c r="F1194" s="694">
        <v>1686</v>
      </c>
      <c r="G1194" s="695">
        <v>555</v>
      </c>
      <c r="H1194" s="695">
        <v>1822</v>
      </c>
      <c r="I1194" s="695">
        <v>676</v>
      </c>
      <c r="J1194" s="724">
        <v>1774</v>
      </c>
      <c r="K1194" s="724">
        <v>628</v>
      </c>
      <c r="L1194" s="724">
        <v>1814</v>
      </c>
      <c r="M1194" s="724">
        <v>625</v>
      </c>
      <c r="N1194" s="724">
        <v>1730</v>
      </c>
      <c r="O1194" s="724">
        <v>589</v>
      </c>
      <c r="P1194" s="724">
        <v>1715</v>
      </c>
      <c r="Q1194" s="724">
        <v>586</v>
      </c>
      <c r="R1194" s="724">
        <v>1631</v>
      </c>
      <c r="S1194" s="724">
        <v>515</v>
      </c>
      <c r="T1194" s="724">
        <v>1594</v>
      </c>
      <c r="U1194" s="724">
        <v>530</v>
      </c>
      <c r="V1194" s="724">
        <v>1689</v>
      </c>
      <c r="W1194" s="724">
        <v>491</v>
      </c>
      <c r="X1194" s="724">
        <v>1577</v>
      </c>
      <c r="Y1194" s="724">
        <v>536</v>
      </c>
      <c r="Z1194" s="590">
        <v>1482</v>
      </c>
      <c r="AA1194" s="726">
        <v>519</v>
      </c>
    </row>
    <row r="1195" spans="2:27" x14ac:dyDescent="0.3">
      <c r="B1195" s="693" t="s">
        <v>115</v>
      </c>
      <c r="C1195" s="693" t="s">
        <v>227</v>
      </c>
      <c r="D1195" s="694">
        <v>1753</v>
      </c>
      <c r="E1195" s="694">
        <v>526</v>
      </c>
      <c r="F1195" s="694">
        <v>1752</v>
      </c>
      <c r="G1195" s="695">
        <v>515</v>
      </c>
      <c r="H1195" s="695">
        <v>1818</v>
      </c>
      <c r="I1195" s="695">
        <v>606</v>
      </c>
      <c r="J1195" s="724">
        <v>1835</v>
      </c>
      <c r="K1195" s="724">
        <v>626</v>
      </c>
      <c r="L1195" s="724">
        <v>1928</v>
      </c>
      <c r="M1195" s="724">
        <v>621</v>
      </c>
      <c r="N1195" s="724">
        <v>1860</v>
      </c>
      <c r="O1195" s="724">
        <v>614</v>
      </c>
      <c r="P1195" s="724">
        <v>1785</v>
      </c>
      <c r="Q1195" s="724">
        <v>585</v>
      </c>
      <c r="R1195" s="724">
        <v>1801</v>
      </c>
      <c r="S1195" s="724">
        <v>571</v>
      </c>
      <c r="T1195" s="724">
        <v>1710</v>
      </c>
      <c r="U1195" s="724">
        <v>510</v>
      </c>
      <c r="V1195" s="724">
        <v>1649</v>
      </c>
      <c r="W1195" s="724">
        <v>539</v>
      </c>
      <c r="X1195" s="724">
        <v>1738</v>
      </c>
      <c r="Y1195" s="724">
        <v>494</v>
      </c>
      <c r="Z1195" s="590">
        <v>1598</v>
      </c>
      <c r="AA1195" s="726">
        <v>566</v>
      </c>
    </row>
    <row r="1196" spans="2:27" x14ac:dyDescent="0.3">
      <c r="B1196" s="693" t="s">
        <v>115</v>
      </c>
      <c r="C1196" s="693" t="s">
        <v>228</v>
      </c>
      <c r="D1196" s="694">
        <v>1748</v>
      </c>
      <c r="E1196" s="694">
        <v>631</v>
      </c>
      <c r="F1196" s="694">
        <v>1709</v>
      </c>
      <c r="G1196" s="695">
        <v>489</v>
      </c>
      <c r="H1196" s="695">
        <v>1751</v>
      </c>
      <c r="I1196" s="695">
        <v>542</v>
      </c>
      <c r="J1196" s="724">
        <v>1687</v>
      </c>
      <c r="K1196" s="724">
        <v>526</v>
      </c>
      <c r="L1196" s="724">
        <v>1793</v>
      </c>
      <c r="M1196" s="724">
        <v>616</v>
      </c>
      <c r="N1196" s="724">
        <v>1874</v>
      </c>
      <c r="O1196" s="724">
        <v>564</v>
      </c>
      <c r="P1196" s="724">
        <v>1847</v>
      </c>
      <c r="Q1196" s="724">
        <v>609</v>
      </c>
      <c r="R1196" s="724">
        <v>1771</v>
      </c>
      <c r="S1196" s="724">
        <v>570</v>
      </c>
      <c r="T1196" s="724">
        <v>1769</v>
      </c>
      <c r="U1196" s="724">
        <v>524</v>
      </c>
      <c r="V1196" s="724">
        <v>1765</v>
      </c>
      <c r="W1196" s="724">
        <v>483</v>
      </c>
      <c r="X1196" s="724">
        <v>1647</v>
      </c>
      <c r="Y1196" s="724">
        <v>520</v>
      </c>
      <c r="Z1196" s="590">
        <v>1740</v>
      </c>
      <c r="AA1196" s="726">
        <v>535</v>
      </c>
    </row>
    <row r="1197" spans="2:27" x14ac:dyDescent="0.3">
      <c r="B1197" s="693" t="s">
        <v>115</v>
      </c>
      <c r="C1197" s="693" t="s">
        <v>229</v>
      </c>
      <c r="D1197" s="694">
        <v>1947</v>
      </c>
      <c r="E1197" s="694">
        <v>344</v>
      </c>
      <c r="F1197" s="694">
        <v>1965</v>
      </c>
      <c r="G1197" s="695">
        <v>316</v>
      </c>
      <c r="H1197" s="695">
        <v>1967</v>
      </c>
      <c r="I1197" s="695">
        <v>419</v>
      </c>
      <c r="J1197" s="724">
        <v>1964</v>
      </c>
      <c r="K1197" s="724">
        <v>384</v>
      </c>
      <c r="L1197" s="724">
        <v>2079</v>
      </c>
      <c r="M1197" s="724">
        <v>426</v>
      </c>
      <c r="N1197" s="724">
        <v>2060</v>
      </c>
      <c r="O1197" s="724">
        <v>452</v>
      </c>
      <c r="P1197" s="724">
        <v>2130</v>
      </c>
      <c r="Q1197" s="724">
        <v>426</v>
      </c>
      <c r="R1197" s="724">
        <v>2107</v>
      </c>
      <c r="S1197" s="724">
        <v>509</v>
      </c>
      <c r="T1197" s="724">
        <v>2094</v>
      </c>
      <c r="U1197" s="724">
        <v>456</v>
      </c>
      <c r="V1197" s="724">
        <v>2078</v>
      </c>
      <c r="W1197" s="724">
        <v>436</v>
      </c>
      <c r="X1197" s="724">
        <v>2145</v>
      </c>
      <c r="Y1197" s="724">
        <v>429</v>
      </c>
      <c r="Z1197" s="590">
        <v>1848</v>
      </c>
      <c r="AA1197" s="726">
        <v>482</v>
      </c>
    </row>
    <row r="1198" spans="2:27" x14ac:dyDescent="0.3">
      <c r="B1198" s="693" t="s">
        <v>115</v>
      </c>
      <c r="C1198" s="693" t="s">
        <v>287</v>
      </c>
      <c r="D1198" s="694">
        <v>1653</v>
      </c>
      <c r="E1198" s="694">
        <v>362</v>
      </c>
      <c r="F1198" s="694">
        <v>1806</v>
      </c>
      <c r="G1198" s="695">
        <v>340</v>
      </c>
      <c r="H1198" s="695">
        <v>1868</v>
      </c>
      <c r="I1198" s="695">
        <v>388</v>
      </c>
      <c r="J1198" s="724">
        <v>1804</v>
      </c>
      <c r="K1198" s="724">
        <v>355</v>
      </c>
      <c r="L1198" s="724">
        <v>1791</v>
      </c>
      <c r="M1198" s="724">
        <v>380</v>
      </c>
      <c r="N1198" s="724">
        <v>1760</v>
      </c>
      <c r="O1198" s="724">
        <v>385</v>
      </c>
      <c r="P1198" s="724">
        <v>1800</v>
      </c>
      <c r="Q1198" s="724">
        <v>391</v>
      </c>
      <c r="R1198" s="724">
        <v>1889</v>
      </c>
      <c r="S1198" s="724">
        <v>393</v>
      </c>
      <c r="T1198" s="724">
        <v>1775</v>
      </c>
      <c r="U1198" s="724">
        <v>400</v>
      </c>
      <c r="V1198" s="724">
        <v>1825</v>
      </c>
      <c r="W1198" s="724">
        <v>403</v>
      </c>
      <c r="X1198" s="724">
        <v>1843</v>
      </c>
      <c r="Y1198" s="724">
        <v>408</v>
      </c>
      <c r="Z1198" s="590">
        <v>1887</v>
      </c>
      <c r="AA1198" s="726">
        <v>443</v>
      </c>
    </row>
    <row r="1199" spans="2:27" x14ac:dyDescent="0.3">
      <c r="B1199" s="693" t="s">
        <v>115</v>
      </c>
      <c r="C1199" s="693" t="s">
        <v>230</v>
      </c>
      <c r="D1199" s="694">
        <v>1825</v>
      </c>
      <c r="E1199" s="694">
        <v>284</v>
      </c>
      <c r="F1199" s="694">
        <v>1555</v>
      </c>
      <c r="G1199" s="695">
        <v>294</v>
      </c>
      <c r="H1199" s="695">
        <v>1663</v>
      </c>
      <c r="I1199" s="695">
        <v>324</v>
      </c>
      <c r="J1199" s="724">
        <v>1684</v>
      </c>
      <c r="K1199" s="724">
        <v>356</v>
      </c>
      <c r="L1199" s="724">
        <v>1705</v>
      </c>
      <c r="M1199" s="724">
        <v>352</v>
      </c>
      <c r="N1199" s="724">
        <v>1680</v>
      </c>
      <c r="O1199" s="724">
        <v>346</v>
      </c>
      <c r="P1199" s="724">
        <v>1570</v>
      </c>
      <c r="Q1199" s="724">
        <v>341</v>
      </c>
      <c r="R1199" s="724">
        <v>1599</v>
      </c>
      <c r="S1199" s="724">
        <v>350</v>
      </c>
      <c r="T1199" s="724">
        <v>1699</v>
      </c>
      <c r="U1199" s="724">
        <v>321</v>
      </c>
      <c r="V1199" s="724">
        <v>1598</v>
      </c>
      <c r="W1199" s="724">
        <v>347</v>
      </c>
      <c r="X1199" s="724">
        <v>1591</v>
      </c>
      <c r="Y1199" s="724">
        <v>354</v>
      </c>
      <c r="Z1199" s="590">
        <v>1628</v>
      </c>
      <c r="AA1199" s="726">
        <v>419</v>
      </c>
    </row>
    <row r="1200" spans="2:27" x14ac:dyDescent="0.3">
      <c r="B1200" s="693" t="s">
        <v>115</v>
      </c>
      <c r="C1200" s="693" t="s">
        <v>231</v>
      </c>
      <c r="D1200" s="694">
        <v>1455</v>
      </c>
      <c r="E1200" s="694">
        <v>233</v>
      </c>
      <c r="F1200" s="694">
        <v>1533</v>
      </c>
      <c r="G1200" s="695">
        <v>238</v>
      </c>
      <c r="H1200" s="695">
        <v>1397</v>
      </c>
      <c r="I1200" s="695">
        <v>272</v>
      </c>
      <c r="J1200" s="724">
        <v>1495</v>
      </c>
      <c r="K1200" s="724">
        <v>332</v>
      </c>
      <c r="L1200" s="724">
        <v>1559</v>
      </c>
      <c r="M1200" s="724">
        <v>299</v>
      </c>
      <c r="N1200" s="724">
        <v>1399</v>
      </c>
      <c r="O1200" s="724">
        <v>307</v>
      </c>
      <c r="P1200" s="724">
        <v>1361</v>
      </c>
      <c r="Q1200" s="724">
        <v>305</v>
      </c>
      <c r="R1200" s="724">
        <v>1387</v>
      </c>
      <c r="S1200" s="724">
        <v>308</v>
      </c>
      <c r="T1200" s="724">
        <v>1393</v>
      </c>
      <c r="U1200" s="724">
        <v>254</v>
      </c>
      <c r="V1200" s="724">
        <v>1561</v>
      </c>
      <c r="W1200" s="724">
        <v>270</v>
      </c>
      <c r="X1200" s="724">
        <v>1521</v>
      </c>
      <c r="Y1200" s="724">
        <v>311</v>
      </c>
      <c r="Z1200" s="590">
        <v>1425</v>
      </c>
      <c r="AA1200" s="726">
        <v>346</v>
      </c>
    </row>
    <row r="1201" spans="2:27" x14ac:dyDescent="0.3">
      <c r="B1201" s="693" t="s">
        <v>115</v>
      </c>
      <c r="C1201" s="693" t="s">
        <v>288</v>
      </c>
      <c r="D1201" s="694">
        <v>1509</v>
      </c>
      <c r="E1201" s="694">
        <v>257</v>
      </c>
      <c r="F1201" s="694">
        <v>1316</v>
      </c>
      <c r="G1201" s="695">
        <v>194</v>
      </c>
      <c r="H1201" s="695">
        <v>1327</v>
      </c>
      <c r="I1201" s="695">
        <v>226</v>
      </c>
      <c r="J1201" s="724">
        <v>1233</v>
      </c>
      <c r="K1201" s="724">
        <v>222</v>
      </c>
      <c r="L1201" s="724">
        <v>1406</v>
      </c>
      <c r="M1201" s="724">
        <v>254</v>
      </c>
      <c r="N1201" s="724">
        <v>1260</v>
      </c>
      <c r="O1201" s="724">
        <v>250</v>
      </c>
      <c r="P1201" s="724">
        <v>1315</v>
      </c>
      <c r="Q1201" s="724">
        <v>271</v>
      </c>
      <c r="R1201" s="724">
        <v>1238</v>
      </c>
      <c r="S1201" s="724">
        <v>280</v>
      </c>
      <c r="T1201" s="724">
        <v>1255</v>
      </c>
      <c r="U1201" s="724">
        <v>260</v>
      </c>
      <c r="V1201" s="724">
        <v>1291</v>
      </c>
      <c r="W1201" s="724">
        <v>229</v>
      </c>
      <c r="X1201" s="724">
        <v>1362</v>
      </c>
      <c r="Y1201" s="724">
        <v>250</v>
      </c>
      <c r="Z1201" s="590">
        <v>1324</v>
      </c>
      <c r="AA1201" s="726">
        <v>316</v>
      </c>
    </row>
    <row r="1202" spans="2:27" x14ac:dyDescent="0.3">
      <c r="B1202" s="693" t="s">
        <v>115</v>
      </c>
      <c r="C1202" s="693" t="s">
        <v>232</v>
      </c>
      <c r="D1202" s="694">
        <v>1281</v>
      </c>
      <c r="E1202" s="694">
        <v>194</v>
      </c>
      <c r="F1202" s="694">
        <v>1334</v>
      </c>
      <c r="G1202" s="695">
        <v>232</v>
      </c>
      <c r="H1202" s="695">
        <v>1098</v>
      </c>
      <c r="I1202" s="695">
        <v>165</v>
      </c>
      <c r="J1202" s="724">
        <v>1130</v>
      </c>
      <c r="K1202" s="724">
        <v>193</v>
      </c>
      <c r="L1202" s="724">
        <v>991</v>
      </c>
      <c r="M1202" s="724">
        <v>203</v>
      </c>
      <c r="N1202" s="724">
        <v>1174</v>
      </c>
      <c r="O1202" s="724">
        <v>208</v>
      </c>
      <c r="P1202" s="724">
        <v>1049</v>
      </c>
      <c r="Q1202" s="724">
        <v>211</v>
      </c>
      <c r="R1202" s="724">
        <v>1034</v>
      </c>
      <c r="S1202" s="724">
        <v>214</v>
      </c>
      <c r="T1202" s="724">
        <v>1012</v>
      </c>
      <c r="U1202" s="724">
        <v>208</v>
      </c>
      <c r="V1202" s="724">
        <v>1065</v>
      </c>
      <c r="W1202" s="724">
        <v>196</v>
      </c>
      <c r="X1202" s="724">
        <v>1077</v>
      </c>
      <c r="Y1202" s="724">
        <v>175</v>
      </c>
      <c r="Z1202" s="590">
        <v>1170</v>
      </c>
      <c r="AA1202" s="726">
        <v>239</v>
      </c>
    </row>
    <row r="1203" spans="2:27" x14ac:dyDescent="0.3">
      <c r="B1203" s="693" t="s">
        <v>115</v>
      </c>
      <c r="C1203" s="693" t="s">
        <v>325</v>
      </c>
      <c r="D1203" s="694">
        <v>0</v>
      </c>
      <c r="E1203" s="694">
        <v>0</v>
      </c>
      <c r="F1203" s="694">
        <v>0</v>
      </c>
      <c r="G1203" s="695">
        <v>0</v>
      </c>
      <c r="H1203" s="695">
        <v>0</v>
      </c>
      <c r="I1203" s="695">
        <v>0</v>
      </c>
      <c r="J1203" s="724">
        <v>0</v>
      </c>
      <c r="K1203" s="724">
        <v>0</v>
      </c>
      <c r="L1203" s="724">
        <v>0</v>
      </c>
      <c r="M1203" s="724">
        <v>0</v>
      </c>
      <c r="N1203" s="724">
        <v>0</v>
      </c>
      <c r="O1203" s="724">
        <v>0</v>
      </c>
      <c r="P1203" s="724">
        <v>0</v>
      </c>
      <c r="Q1203" s="724">
        <v>0</v>
      </c>
      <c r="R1203" s="724">
        <v>0</v>
      </c>
      <c r="S1203" s="724">
        <v>0</v>
      </c>
      <c r="T1203" s="724">
        <v>0</v>
      </c>
      <c r="U1203" s="724">
        <v>0</v>
      </c>
      <c r="V1203" s="724">
        <v>0</v>
      </c>
      <c r="W1203" s="724">
        <v>0</v>
      </c>
      <c r="X1203" s="724">
        <v>0</v>
      </c>
      <c r="Y1203" s="724">
        <v>0</v>
      </c>
      <c r="Z1203" s="590">
        <v>0</v>
      </c>
      <c r="AA1203" s="726">
        <v>0</v>
      </c>
    </row>
    <row r="1204" spans="2:27" x14ac:dyDescent="0.3">
      <c r="B1204" s="693" t="s">
        <v>115</v>
      </c>
      <c r="C1204" s="693" t="s">
        <v>326</v>
      </c>
      <c r="D1204" s="694">
        <v>0</v>
      </c>
      <c r="E1204" s="694">
        <v>0</v>
      </c>
      <c r="F1204" s="694">
        <v>0</v>
      </c>
      <c r="G1204" s="695">
        <v>0</v>
      </c>
      <c r="H1204" s="695">
        <v>0</v>
      </c>
      <c r="I1204" s="695">
        <v>0</v>
      </c>
      <c r="J1204" s="724">
        <v>0</v>
      </c>
      <c r="K1204" s="724">
        <v>0</v>
      </c>
      <c r="L1204" s="724">
        <v>0</v>
      </c>
      <c r="M1204" s="724">
        <v>0</v>
      </c>
      <c r="N1204" s="724">
        <v>0</v>
      </c>
      <c r="O1204" s="724">
        <v>0</v>
      </c>
      <c r="P1204" s="724">
        <v>0</v>
      </c>
      <c r="Q1204" s="724">
        <v>0</v>
      </c>
      <c r="R1204" s="724">
        <v>0</v>
      </c>
      <c r="S1204" s="724">
        <v>0</v>
      </c>
      <c r="T1204" s="724">
        <v>0</v>
      </c>
      <c r="U1204" s="724">
        <v>0</v>
      </c>
      <c r="V1204" s="724">
        <v>0</v>
      </c>
      <c r="W1204" s="724">
        <v>0</v>
      </c>
      <c r="X1204" s="724">
        <v>0</v>
      </c>
      <c r="Y1204" s="724">
        <v>0</v>
      </c>
      <c r="Z1204" s="590">
        <v>0</v>
      </c>
      <c r="AA1204" s="726">
        <v>0</v>
      </c>
    </row>
    <row r="1205" spans="2:27" x14ac:dyDescent="0.3">
      <c r="B1205" s="693" t="s">
        <v>115</v>
      </c>
      <c r="C1205" s="693" t="s">
        <v>289</v>
      </c>
      <c r="D1205" s="694">
        <v>2</v>
      </c>
      <c r="E1205" s="694">
        <v>1</v>
      </c>
      <c r="F1205" s="694">
        <v>0</v>
      </c>
      <c r="G1205" s="695">
        <v>0</v>
      </c>
      <c r="H1205" s="695">
        <v>163</v>
      </c>
      <c r="I1205" s="695">
        <v>39</v>
      </c>
      <c r="J1205" s="724">
        <v>0</v>
      </c>
      <c r="K1205" s="724">
        <v>0</v>
      </c>
      <c r="L1205" s="724">
        <v>0</v>
      </c>
      <c r="M1205" s="724">
        <v>0</v>
      </c>
      <c r="N1205" s="724">
        <v>0</v>
      </c>
      <c r="O1205" s="724">
        <v>0</v>
      </c>
      <c r="P1205" s="724">
        <v>1</v>
      </c>
      <c r="Q1205" s="724">
        <v>0</v>
      </c>
      <c r="R1205" s="724">
        <v>209</v>
      </c>
      <c r="S1205" s="724">
        <v>74</v>
      </c>
      <c r="T1205" s="724">
        <v>1</v>
      </c>
      <c r="U1205" s="724">
        <v>0</v>
      </c>
      <c r="V1205" s="724">
        <v>0</v>
      </c>
      <c r="W1205" s="724">
        <v>6</v>
      </c>
      <c r="X1205" s="724">
        <v>0</v>
      </c>
      <c r="Y1205" s="724">
        <v>6</v>
      </c>
      <c r="Z1205" s="590">
        <v>0</v>
      </c>
      <c r="AA1205" s="726">
        <v>0</v>
      </c>
    </row>
    <row r="1206" spans="2:27" x14ac:dyDescent="0.3">
      <c r="B1206" s="693" t="s">
        <v>115</v>
      </c>
      <c r="C1206" s="693" t="s">
        <v>290</v>
      </c>
      <c r="D1206" s="694">
        <v>569</v>
      </c>
      <c r="E1206" s="694">
        <v>302</v>
      </c>
      <c r="F1206" s="694">
        <v>0</v>
      </c>
      <c r="G1206" s="695">
        <v>0</v>
      </c>
      <c r="H1206" s="695">
        <v>0</v>
      </c>
      <c r="I1206" s="695">
        <v>0</v>
      </c>
      <c r="J1206" s="724">
        <v>210</v>
      </c>
      <c r="K1206" s="724">
        <v>95</v>
      </c>
      <c r="L1206" s="724">
        <v>101</v>
      </c>
      <c r="M1206" s="724">
        <v>46</v>
      </c>
      <c r="N1206" s="724">
        <v>0</v>
      </c>
      <c r="O1206" s="724">
        <v>0</v>
      </c>
      <c r="P1206" s="724">
        <v>124</v>
      </c>
      <c r="Q1206" s="724">
        <v>40</v>
      </c>
      <c r="R1206" s="724">
        <v>0</v>
      </c>
      <c r="S1206" s="724">
        <v>0</v>
      </c>
      <c r="T1206" s="724">
        <v>32</v>
      </c>
      <c r="U1206" s="724">
        <v>0</v>
      </c>
      <c r="V1206" s="724">
        <v>57</v>
      </c>
      <c r="W1206" s="724">
        <v>0</v>
      </c>
      <c r="X1206" s="724">
        <v>1</v>
      </c>
      <c r="Y1206" s="724">
        <v>12</v>
      </c>
      <c r="Z1206" s="590">
        <v>21</v>
      </c>
      <c r="AA1206" s="726">
        <v>0</v>
      </c>
    </row>
    <row r="1207" spans="2:27" x14ac:dyDescent="0.3">
      <c r="B1207" s="693" t="s">
        <v>115</v>
      </c>
      <c r="C1207" s="693" t="s">
        <v>291</v>
      </c>
      <c r="D1207" s="694">
        <v>812</v>
      </c>
      <c r="E1207" s="694">
        <v>61</v>
      </c>
      <c r="F1207" s="694">
        <v>673</v>
      </c>
      <c r="G1207" s="695">
        <v>83</v>
      </c>
      <c r="H1207" s="695">
        <v>81</v>
      </c>
      <c r="I1207" s="695">
        <v>0</v>
      </c>
      <c r="J1207" s="724">
        <v>172</v>
      </c>
      <c r="K1207" s="724">
        <v>4</v>
      </c>
      <c r="L1207" s="724">
        <v>358</v>
      </c>
      <c r="M1207" s="724">
        <v>94</v>
      </c>
      <c r="N1207" s="724">
        <v>249</v>
      </c>
      <c r="O1207" s="724">
        <v>49</v>
      </c>
      <c r="P1207" s="724">
        <v>299</v>
      </c>
      <c r="Q1207" s="724">
        <v>67</v>
      </c>
      <c r="R1207" s="724">
        <v>372</v>
      </c>
      <c r="S1207" s="724">
        <v>43</v>
      </c>
      <c r="T1207" s="724">
        <v>312</v>
      </c>
      <c r="U1207" s="724">
        <v>4</v>
      </c>
      <c r="V1207" s="724">
        <v>272</v>
      </c>
      <c r="W1207" s="724">
        <v>6</v>
      </c>
      <c r="X1207" s="724">
        <v>180</v>
      </c>
      <c r="Y1207" s="724">
        <v>13</v>
      </c>
      <c r="Z1207" s="590">
        <v>265</v>
      </c>
      <c r="AA1207" s="726">
        <v>8</v>
      </c>
    </row>
    <row r="1208" spans="2:27" x14ac:dyDescent="0.3">
      <c r="B1208" s="693" t="s">
        <v>115</v>
      </c>
      <c r="C1208" s="693" t="s">
        <v>292</v>
      </c>
      <c r="D1208" s="694">
        <v>208</v>
      </c>
      <c r="E1208" s="694">
        <v>0</v>
      </c>
      <c r="F1208" s="694">
        <v>184</v>
      </c>
      <c r="G1208" s="695">
        <v>0</v>
      </c>
      <c r="H1208" s="695">
        <v>128</v>
      </c>
      <c r="I1208" s="695">
        <v>0</v>
      </c>
      <c r="J1208" s="724">
        <v>376</v>
      </c>
      <c r="K1208" s="724">
        <v>111</v>
      </c>
      <c r="L1208" s="724">
        <v>288</v>
      </c>
      <c r="M1208" s="724">
        <v>44</v>
      </c>
      <c r="N1208" s="724">
        <v>440</v>
      </c>
      <c r="O1208" s="724">
        <v>39</v>
      </c>
      <c r="P1208" s="724">
        <v>491</v>
      </c>
      <c r="Q1208" s="724">
        <v>60</v>
      </c>
      <c r="R1208" s="724">
        <v>444</v>
      </c>
      <c r="S1208" s="724">
        <v>73</v>
      </c>
      <c r="T1208" s="724">
        <v>493</v>
      </c>
      <c r="U1208" s="724">
        <v>49</v>
      </c>
      <c r="V1208" s="724">
        <v>475</v>
      </c>
      <c r="W1208" s="724">
        <v>13</v>
      </c>
      <c r="X1208" s="724">
        <v>314</v>
      </c>
      <c r="Y1208" s="724">
        <v>16</v>
      </c>
      <c r="Z1208" s="590">
        <v>452</v>
      </c>
      <c r="AA1208" s="726">
        <v>9</v>
      </c>
    </row>
    <row r="1209" spans="2:27" x14ac:dyDescent="0.3">
      <c r="B1209" s="693" t="s">
        <v>115</v>
      </c>
      <c r="C1209" s="693" t="s">
        <v>293</v>
      </c>
      <c r="D1209" s="694">
        <v>245</v>
      </c>
      <c r="E1209" s="694">
        <v>0</v>
      </c>
      <c r="F1209" s="694">
        <v>224</v>
      </c>
      <c r="G1209" s="695">
        <v>0</v>
      </c>
      <c r="H1209" s="695">
        <v>102</v>
      </c>
      <c r="I1209" s="695">
        <v>0</v>
      </c>
      <c r="J1209" s="724">
        <v>205</v>
      </c>
      <c r="K1209" s="724">
        <v>0</v>
      </c>
      <c r="L1209" s="724">
        <v>352</v>
      </c>
      <c r="M1209" s="724">
        <v>67</v>
      </c>
      <c r="N1209" s="724">
        <v>355</v>
      </c>
      <c r="O1209" s="724">
        <v>23</v>
      </c>
      <c r="P1209" s="724">
        <v>267</v>
      </c>
      <c r="Q1209" s="724">
        <v>16</v>
      </c>
      <c r="R1209" s="724">
        <v>345</v>
      </c>
      <c r="S1209" s="724">
        <v>9</v>
      </c>
      <c r="T1209" s="724">
        <v>352</v>
      </c>
      <c r="U1209" s="724">
        <v>14</v>
      </c>
      <c r="V1209" s="724">
        <v>385</v>
      </c>
      <c r="W1209" s="724">
        <v>1</v>
      </c>
      <c r="X1209" s="724">
        <v>413</v>
      </c>
      <c r="Y1209" s="724">
        <v>22</v>
      </c>
      <c r="Z1209" s="590">
        <v>353</v>
      </c>
      <c r="AA1209" s="726">
        <v>15</v>
      </c>
    </row>
    <row r="1210" spans="2:27" x14ac:dyDescent="0.3">
      <c r="B1210" s="693" t="s">
        <v>115</v>
      </c>
      <c r="C1210" s="693" t="s">
        <v>294</v>
      </c>
      <c r="D1210" s="694">
        <v>123</v>
      </c>
      <c r="E1210" s="694">
        <v>0</v>
      </c>
      <c r="F1210" s="694">
        <v>131</v>
      </c>
      <c r="G1210" s="695">
        <v>0</v>
      </c>
      <c r="H1210" s="695">
        <v>51</v>
      </c>
      <c r="I1210" s="695">
        <v>0</v>
      </c>
      <c r="J1210" s="724">
        <v>79</v>
      </c>
      <c r="K1210" s="724">
        <v>0</v>
      </c>
      <c r="L1210" s="724">
        <v>150</v>
      </c>
      <c r="M1210" s="724">
        <v>10</v>
      </c>
      <c r="N1210" s="724">
        <v>507</v>
      </c>
      <c r="O1210" s="724">
        <v>13</v>
      </c>
      <c r="P1210" s="724">
        <v>771</v>
      </c>
      <c r="Q1210" s="724">
        <v>73</v>
      </c>
      <c r="R1210" s="724">
        <v>723</v>
      </c>
      <c r="S1210" s="724">
        <v>68</v>
      </c>
      <c r="T1210" s="724">
        <v>883</v>
      </c>
      <c r="U1210" s="724">
        <v>70</v>
      </c>
      <c r="V1210" s="724">
        <v>828</v>
      </c>
      <c r="W1210" s="724">
        <v>48</v>
      </c>
      <c r="X1210" s="724">
        <v>678</v>
      </c>
      <c r="Y1210" s="724">
        <v>14</v>
      </c>
      <c r="Z1210" s="590">
        <v>745</v>
      </c>
      <c r="AA1210" s="726">
        <v>24</v>
      </c>
    </row>
    <row r="1211" spans="2:27" x14ac:dyDescent="0.3">
      <c r="B1211" s="693" t="s">
        <v>115</v>
      </c>
      <c r="C1211" s="693" t="s">
        <v>327</v>
      </c>
      <c r="D1211" s="694">
        <v>0</v>
      </c>
      <c r="E1211" s="694">
        <v>0</v>
      </c>
      <c r="F1211" s="694">
        <v>0</v>
      </c>
      <c r="G1211" s="695">
        <v>0</v>
      </c>
      <c r="H1211" s="695">
        <v>0</v>
      </c>
      <c r="I1211" s="695">
        <v>0</v>
      </c>
      <c r="J1211" s="724">
        <v>0</v>
      </c>
      <c r="K1211" s="724">
        <v>0</v>
      </c>
      <c r="L1211" s="724">
        <v>0</v>
      </c>
      <c r="M1211" s="724">
        <v>0</v>
      </c>
      <c r="N1211" s="724">
        <v>0</v>
      </c>
      <c r="O1211" s="724">
        <v>0</v>
      </c>
      <c r="P1211" s="724">
        <v>0</v>
      </c>
      <c r="Q1211" s="724">
        <v>0</v>
      </c>
      <c r="R1211" s="724">
        <v>0</v>
      </c>
      <c r="S1211" s="724">
        <v>0</v>
      </c>
      <c r="T1211" s="724">
        <v>0</v>
      </c>
      <c r="U1211" s="724">
        <v>0</v>
      </c>
      <c r="V1211" s="724">
        <v>0</v>
      </c>
      <c r="W1211" s="724">
        <v>0</v>
      </c>
      <c r="X1211" s="724">
        <v>0</v>
      </c>
      <c r="Y1211" s="724">
        <v>0</v>
      </c>
      <c r="Z1211" s="590">
        <v>0</v>
      </c>
      <c r="AA1211" s="726">
        <v>0</v>
      </c>
    </row>
    <row r="1212" spans="2:27" x14ac:dyDescent="0.3">
      <c r="B1212" s="693" t="s">
        <v>116</v>
      </c>
      <c r="C1212" s="693" t="s">
        <v>223</v>
      </c>
      <c r="D1212" s="694">
        <v>567</v>
      </c>
      <c r="E1212" s="694">
        <v>0</v>
      </c>
      <c r="F1212" s="694">
        <v>634</v>
      </c>
      <c r="G1212" s="695">
        <v>0</v>
      </c>
      <c r="H1212" s="695">
        <v>536</v>
      </c>
      <c r="I1212" s="695">
        <v>0</v>
      </c>
      <c r="J1212" s="724">
        <v>500</v>
      </c>
      <c r="K1212" s="724">
        <v>0</v>
      </c>
      <c r="L1212" s="724">
        <v>624</v>
      </c>
      <c r="M1212" s="724">
        <v>0</v>
      </c>
      <c r="N1212" s="724">
        <v>756</v>
      </c>
      <c r="O1212" s="724">
        <v>0</v>
      </c>
      <c r="P1212" s="724">
        <v>802</v>
      </c>
      <c r="Q1212" s="724">
        <v>0</v>
      </c>
      <c r="R1212" s="724">
        <v>798</v>
      </c>
      <c r="S1212" s="724">
        <v>0</v>
      </c>
      <c r="T1212" s="724">
        <v>799</v>
      </c>
      <c r="U1212" s="724">
        <v>0</v>
      </c>
      <c r="V1212" s="724">
        <v>815</v>
      </c>
      <c r="W1212" s="724">
        <v>0</v>
      </c>
      <c r="X1212" s="724">
        <v>828</v>
      </c>
      <c r="Y1212" s="724">
        <v>0</v>
      </c>
      <c r="Z1212" s="590">
        <v>629</v>
      </c>
      <c r="AA1212" s="726">
        <v>0</v>
      </c>
    </row>
    <row r="1213" spans="2:27" x14ac:dyDescent="0.3">
      <c r="B1213" s="693" t="s">
        <v>116</v>
      </c>
      <c r="C1213" s="693" t="s">
        <v>286</v>
      </c>
      <c r="D1213" s="694">
        <v>492</v>
      </c>
      <c r="E1213" s="694">
        <v>0</v>
      </c>
      <c r="F1213" s="694">
        <v>733</v>
      </c>
      <c r="G1213" s="695">
        <v>0</v>
      </c>
      <c r="H1213" s="695">
        <v>726</v>
      </c>
      <c r="I1213" s="695">
        <v>0</v>
      </c>
      <c r="J1213" s="724">
        <v>480</v>
      </c>
      <c r="K1213" s="724">
        <v>0</v>
      </c>
      <c r="L1213" s="724">
        <v>650</v>
      </c>
      <c r="M1213" s="724">
        <v>0</v>
      </c>
      <c r="N1213" s="724">
        <v>768</v>
      </c>
      <c r="O1213" s="724">
        <v>0</v>
      </c>
      <c r="P1213" s="724">
        <v>922</v>
      </c>
      <c r="Q1213" s="724">
        <v>0</v>
      </c>
      <c r="R1213" s="724">
        <v>951</v>
      </c>
      <c r="S1213" s="724">
        <v>0</v>
      </c>
      <c r="T1213" s="724">
        <v>917</v>
      </c>
      <c r="U1213" s="724">
        <v>0</v>
      </c>
      <c r="V1213" s="724">
        <v>1011</v>
      </c>
      <c r="W1213" s="724">
        <v>0</v>
      </c>
      <c r="X1213" s="724">
        <v>1052</v>
      </c>
      <c r="Y1213" s="724">
        <v>0</v>
      </c>
      <c r="Z1213" s="590">
        <v>951</v>
      </c>
      <c r="AA1213" s="726">
        <v>0</v>
      </c>
    </row>
    <row r="1214" spans="2:27" x14ac:dyDescent="0.3">
      <c r="B1214" s="693" t="s">
        <v>116</v>
      </c>
      <c r="C1214" s="693" t="s">
        <v>255</v>
      </c>
      <c r="D1214" s="694">
        <v>2605</v>
      </c>
      <c r="E1214" s="694">
        <v>207</v>
      </c>
      <c r="F1214" s="694">
        <v>2653</v>
      </c>
      <c r="G1214" s="695">
        <v>195</v>
      </c>
      <c r="H1214" s="695">
        <v>2807</v>
      </c>
      <c r="I1214" s="695">
        <v>182</v>
      </c>
      <c r="J1214" s="724">
        <v>2746</v>
      </c>
      <c r="K1214" s="724">
        <v>193</v>
      </c>
      <c r="L1214" s="724">
        <v>2642</v>
      </c>
      <c r="M1214" s="724">
        <v>161</v>
      </c>
      <c r="N1214" s="724">
        <v>2510</v>
      </c>
      <c r="O1214" s="724">
        <v>173</v>
      </c>
      <c r="P1214" s="724">
        <v>2336</v>
      </c>
      <c r="Q1214" s="724">
        <v>143</v>
      </c>
      <c r="R1214" s="724">
        <v>2357</v>
      </c>
      <c r="S1214" s="724">
        <v>146</v>
      </c>
      <c r="T1214" s="724">
        <v>2458</v>
      </c>
      <c r="U1214" s="724">
        <v>156</v>
      </c>
      <c r="V1214" s="724">
        <v>2540</v>
      </c>
      <c r="W1214" s="724">
        <v>180</v>
      </c>
      <c r="X1214" s="724">
        <v>2698</v>
      </c>
      <c r="Y1214" s="724">
        <v>192</v>
      </c>
      <c r="Z1214" s="590">
        <v>2885</v>
      </c>
      <c r="AA1214" s="726">
        <v>185</v>
      </c>
    </row>
    <row r="1215" spans="2:27" x14ac:dyDescent="0.3">
      <c r="B1215" s="693" t="s">
        <v>116</v>
      </c>
      <c r="C1215" s="693" t="s">
        <v>224</v>
      </c>
      <c r="D1215" s="694">
        <v>2836</v>
      </c>
      <c r="E1215" s="694">
        <v>219</v>
      </c>
      <c r="F1215" s="694">
        <v>3151</v>
      </c>
      <c r="G1215" s="695">
        <v>240</v>
      </c>
      <c r="H1215" s="695">
        <v>2947</v>
      </c>
      <c r="I1215" s="695">
        <v>193</v>
      </c>
      <c r="J1215" s="724">
        <v>3158</v>
      </c>
      <c r="K1215" s="724">
        <v>229</v>
      </c>
      <c r="L1215" s="724">
        <v>3163</v>
      </c>
      <c r="M1215" s="724">
        <v>215</v>
      </c>
      <c r="N1215" s="724">
        <v>2962</v>
      </c>
      <c r="O1215" s="724">
        <v>185</v>
      </c>
      <c r="P1215" s="724">
        <v>2801</v>
      </c>
      <c r="Q1215" s="724">
        <v>187</v>
      </c>
      <c r="R1215" s="724">
        <v>2567</v>
      </c>
      <c r="S1215" s="724">
        <v>174</v>
      </c>
      <c r="T1215" s="724">
        <v>2598</v>
      </c>
      <c r="U1215" s="724">
        <v>176</v>
      </c>
      <c r="V1215" s="724">
        <v>2740</v>
      </c>
      <c r="W1215" s="724">
        <v>229</v>
      </c>
      <c r="X1215" s="724">
        <v>2775</v>
      </c>
      <c r="Y1215" s="724">
        <v>240</v>
      </c>
      <c r="Z1215" s="590">
        <v>2830</v>
      </c>
      <c r="AA1215" s="726">
        <v>232</v>
      </c>
    </row>
    <row r="1216" spans="2:27" x14ac:dyDescent="0.3">
      <c r="B1216" s="693" t="s">
        <v>116</v>
      </c>
      <c r="C1216" s="693" t="s">
        <v>225</v>
      </c>
      <c r="D1216" s="694">
        <v>2833</v>
      </c>
      <c r="E1216" s="694">
        <v>230</v>
      </c>
      <c r="F1216" s="694">
        <v>2955</v>
      </c>
      <c r="G1216" s="695">
        <v>217</v>
      </c>
      <c r="H1216" s="695">
        <v>3074</v>
      </c>
      <c r="I1216" s="695">
        <v>231</v>
      </c>
      <c r="J1216" s="724">
        <v>2983</v>
      </c>
      <c r="K1216" s="724">
        <v>208</v>
      </c>
      <c r="L1216" s="724">
        <v>3148</v>
      </c>
      <c r="M1216" s="724">
        <v>224</v>
      </c>
      <c r="N1216" s="724">
        <v>3135</v>
      </c>
      <c r="O1216" s="724">
        <v>212</v>
      </c>
      <c r="P1216" s="724">
        <v>3005</v>
      </c>
      <c r="Q1216" s="724">
        <v>182</v>
      </c>
      <c r="R1216" s="724">
        <v>2730</v>
      </c>
      <c r="S1216" s="724">
        <v>182</v>
      </c>
      <c r="T1216" s="724">
        <v>2617</v>
      </c>
      <c r="U1216" s="724">
        <v>165</v>
      </c>
      <c r="V1216" s="724">
        <v>2629</v>
      </c>
      <c r="W1216" s="724">
        <v>179</v>
      </c>
      <c r="X1216" s="724">
        <v>2704</v>
      </c>
      <c r="Y1216" s="724">
        <v>230</v>
      </c>
      <c r="Z1216" s="590">
        <v>2710</v>
      </c>
      <c r="AA1216" s="726">
        <v>221</v>
      </c>
    </row>
    <row r="1217" spans="2:27" x14ac:dyDescent="0.3">
      <c r="B1217" s="693" t="s">
        <v>116</v>
      </c>
      <c r="C1217" s="693" t="s">
        <v>226</v>
      </c>
      <c r="D1217" s="694">
        <v>3026</v>
      </c>
      <c r="E1217" s="694">
        <v>227</v>
      </c>
      <c r="F1217" s="694">
        <v>2946</v>
      </c>
      <c r="G1217" s="695">
        <v>242</v>
      </c>
      <c r="H1217" s="695">
        <v>2991</v>
      </c>
      <c r="I1217" s="695">
        <v>213</v>
      </c>
      <c r="J1217" s="724">
        <v>3143</v>
      </c>
      <c r="K1217" s="724">
        <v>240</v>
      </c>
      <c r="L1217" s="724">
        <v>2983</v>
      </c>
      <c r="M1217" s="724">
        <v>218</v>
      </c>
      <c r="N1217" s="724">
        <v>3156</v>
      </c>
      <c r="O1217" s="724">
        <v>232</v>
      </c>
      <c r="P1217" s="724">
        <v>3164</v>
      </c>
      <c r="Q1217" s="724">
        <v>198</v>
      </c>
      <c r="R1217" s="724">
        <v>3030</v>
      </c>
      <c r="S1217" s="724">
        <v>165</v>
      </c>
      <c r="T1217" s="724">
        <v>2759</v>
      </c>
      <c r="U1217" s="724">
        <v>179</v>
      </c>
      <c r="V1217" s="724">
        <v>2664</v>
      </c>
      <c r="W1217" s="724">
        <v>191</v>
      </c>
      <c r="X1217" s="724">
        <v>2706</v>
      </c>
      <c r="Y1217" s="724">
        <v>191</v>
      </c>
      <c r="Z1217" s="590">
        <v>2702</v>
      </c>
      <c r="AA1217" s="726">
        <v>236</v>
      </c>
    </row>
    <row r="1218" spans="2:27" x14ac:dyDescent="0.3">
      <c r="B1218" s="693" t="s">
        <v>116</v>
      </c>
      <c r="C1218" s="693" t="s">
        <v>227</v>
      </c>
      <c r="D1218" s="694">
        <v>3357</v>
      </c>
      <c r="E1218" s="694">
        <v>213</v>
      </c>
      <c r="F1218" s="694">
        <v>3161</v>
      </c>
      <c r="G1218" s="695">
        <v>197</v>
      </c>
      <c r="H1218" s="695">
        <v>2982</v>
      </c>
      <c r="I1218" s="695">
        <v>216</v>
      </c>
      <c r="J1218" s="724">
        <v>3012</v>
      </c>
      <c r="K1218" s="724">
        <v>213</v>
      </c>
      <c r="L1218" s="724">
        <v>3151</v>
      </c>
      <c r="M1218" s="724">
        <v>229</v>
      </c>
      <c r="N1218" s="724">
        <v>3034</v>
      </c>
      <c r="O1218" s="724">
        <v>192</v>
      </c>
      <c r="P1218" s="724">
        <v>3141</v>
      </c>
      <c r="Q1218" s="724">
        <v>194</v>
      </c>
      <c r="R1218" s="724">
        <v>3195</v>
      </c>
      <c r="S1218" s="724">
        <v>196</v>
      </c>
      <c r="T1218" s="724">
        <v>3003</v>
      </c>
      <c r="U1218" s="724">
        <v>166</v>
      </c>
      <c r="V1218" s="724">
        <v>2838</v>
      </c>
      <c r="W1218" s="724">
        <v>192</v>
      </c>
      <c r="X1218" s="724">
        <v>2718</v>
      </c>
      <c r="Y1218" s="724">
        <v>197</v>
      </c>
      <c r="Z1218" s="590">
        <v>2758</v>
      </c>
      <c r="AA1218" s="726">
        <v>192</v>
      </c>
    </row>
    <row r="1219" spans="2:27" x14ac:dyDescent="0.3">
      <c r="B1219" s="693" t="s">
        <v>116</v>
      </c>
      <c r="C1219" s="693" t="s">
        <v>228</v>
      </c>
      <c r="D1219" s="694">
        <v>3358</v>
      </c>
      <c r="E1219" s="694">
        <v>229</v>
      </c>
      <c r="F1219" s="694">
        <v>3420</v>
      </c>
      <c r="G1219" s="695">
        <v>226</v>
      </c>
      <c r="H1219" s="695">
        <v>3102</v>
      </c>
      <c r="I1219" s="695">
        <v>189</v>
      </c>
      <c r="J1219" s="724">
        <v>2948</v>
      </c>
      <c r="K1219" s="724">
        <v>215</v>
      </c>
      <c r="L1219" s="724">
        <v>3021</v>
      </c>
      <c r="M1219" s="724">
        <v>204</v>
      </c>
      <c r="N1219" s="724">
        <v>3048</v>
      </c>
      <c r="O1219" s="724">
        <v>218</v>
      </c>
      <c r="P1219" s="724">
        <v>3072</v>
      </c>
      <c r="Q1219" s="724">
        <v>180</v>
      </c>
      <c r="R1219" s="724">
        <v>3128</v>
      </c>
      <c r="S1219" s="724">
        <v>194</v>
      </c>
      <c r="T1219" s="724">
        <v>3198</v>
      </c>
      <c r="U1219" s="724">
        <v>195</v>
      </c>
      <c r="V1219" s="724">
        <v>3051</v>
      </c>
      <c r="W1219" s="724">
        <v>175</v>
      </c>
      <c r="X1219" s="724">
        <v>2863</v>
      </c>
      <c r="Y1219" s="724">
        <v>188</v>
      </c>
      <c r="Z1219" s="590">
        <v>2719</v>
      </c>
      <c r="AA1219" s="726">
        <v>208</v>
      </c>
    </row>
    <row r="1220" spans="2:27" x14ac:dyDescent="0.3">
      <c r="B1220" s="693" t="s">
        <v>116</v>
      </c>
      <c r="C1220" s="693" t="s">
        <v>229</v>
      </c>
      <c r="D1220" s="694">
        <v>3777</v>
      </c>
      <c r="E1220" s="694">
        <v>238</v>
      </c>
      <c r="F1220" s="694">
        <v>3790</v>
      </c>
      <c r="G1220" s="695">
        <v>233</v>
      </c>
      <c r="H1220" s="695">
        <v>3825</v>
      </c>
      <c r="I1220" s="695">
        <v>252</v>
      </c>
      <c r="J1220" s="724">
        <v>3589</v>
      </c>
      <c r="K1220" s="724">
        <v>229</v>
      </c>
      <c r="L1220" s="724">
        <v>3622</v>
      </c>
      <c r="M1220" s="724">
        <v>274</v>
      </c>
      <c r="N1220" s="724">
        <v>3530</v>
      </c>
      <c r="O1220" s="724">
        <v>246</v>
      </c>
      <c r="P1220" s="724">
        <v>3755</v>
      </c>
      <c r="Q1220" s="724">
        <v>249</v>
      </c>
      <c r="R1220" s="724">
        <v>3612</v>
      </c>
      <c r="S1220" s="724">
        <v>213</v>
      </c>
      <c r="T1220" s="724">
        <v>3631</v>
      </c>
      <c r="U1220" s="724">
        <v>264</v>
      </c>
      <c r="V1220" s="724">
        <v>3751</v>
      </c>
      <c r="W1220" s="724">
        <v>252</v>
      </c>
      <c r="X1220" s="724">
        <v>3663</v>
      </c>
      <c r="Y1220" s="724">
        <v>246</v>
      </c>
      <c r="Z1220" s="590">
        <v>3279</v>
      </c>
      <c r="AA1220" s="726">
        <v>239</v>
      </c>
    </row>
    <row r="1221" spans="2:27" x14ac:dyDescent="0.3">
      <c r="B1221" s="693" t="s">
        <v>116</v>
      </c>
      <c r="C1221" s="693" t="s">
        <v>287</v>
      </c>
      <c r="D1221" s="694">
        <v>3497</v>
      </c>
      <c r="E1221" s="694">
        <v>256</v>
      </c>
      <c r="F1221" s="694">
        <v>3383</v>
      </c>
      <c r="G1221" s="695">
        <v>181</v>
      </c>
      <c r="H1221" s="695">
        <v>3461</v>
      </c>
      <c r="I1221" s="695">
        <v>187</v>
      </c>
      <c r="J1221" s="724">
        <v>3579</v>
      </c>
      <c r="K1221" s="724">
        <v>212</v>
      </c>
      <c r="L1221" s="724">
        <v>3395</v>
      </c>
      <c r="M1221" s="724">
        <v>188</v>
      </c>
      <c r="N1221" s="724">
        <v>3308</v>
      </c>
      <c r="O1221" s="724">
        <v>225</v>
      </c>
      <c r="P1221" s="724">
        <v>3222</v>
      </c>
      <c r="Q1221" s="724">
        <v>198</v>
      </c>
      <c r="R1221" s="724">
        <v>3540</v>
      </c>
      <c r="S1221" s="724">
        <v>205</v>
      </c>
      <c r="T1221" s="724">
        <v>3310</v>
      </c>
      <c r="U1221" s="724">
        <v>186</v>
      </c>
      <c r="V1221" s="724">
        <v>3423</v>
      </c>
      <c r="W1221" s="724">
        <v>203</v>
      </c>
      <c r="X1221" s="724">
        <v>3456</v>
      </c>
      <c r="Y1221" s="724">
        <v>200</v>
      </c>
      <c r="Z1221" s="590">
        <v>3472</v>
      </c>
      <c r="AA1221" s="726">
        <v>218</v>
      </c>
    </row>
    <row r="1222" spans="2:27" x14ac:dyDescent="0.3">
      <c r="B1222" s="693" t="s">
        <v>116</v>
      </c>
      <c r="C1222" s="693" t="s">
        <v>230</v>
      </c>
      <c r="D1222" s="694">
        <v>3522</v>
      </c>
      <c r="E1222" s="694">
        <v>168</v>
      </c>
      <c r="F1222" s="694">
        <v>3250</v>
      </c>
      <c r="G1222" s="695">
        <v>182</v>
      </c>
      <c r="H1222" s="695">
        <v>3009</v>
      </c>
      <c r="I1222" s="695">
        <v>157</v>
      </c>
      <c r="J1222" s="724">
        <v>3168</v>
      </c>
      <c r="K1222" s="724">
        <v>157</v>
      </c>
      <c r="L1222" s="724">
        <v>3229</v>
      </c>
      <c r="M1222" s="724">
        <v>205</v>
      </c>
      <c r="N1222" s="724">
        <v>3054</v>
      </c>
      <c r="O1222" s="724">
        <v>173</v>
      </c>
      <c r="P1222" s="724">
        <v>2947</v>
      </c>
      <c r="Q1222" s="724">
        <v>180</v>
      </c>
      <c r="R1222" s="724">
        <v>2893</v>
      </c>
      <c r="S1222" s="724">
        <v>154</v>
      </c>
      <c r="T1222" s="724">
        <v>3251</v>
      </c>
      <c r="U1222" s="724">
        <v>175</v>
      </c>
      <c r="V1222" s="724">
        <v>3095</v>
      </c>
      <c r="W1222" s="724">
        <v>154</v>
      </c>
      <c r="X1222" s="724">
        <v>3454</v>
      </c>
      <c r="Y1222" s="724">
        <v>199</v>
      </c>
      <c r="Z1222" s="590">
        <v>3559</v>
      </c>
      <c r="AA1222" s="726">
        <v>224</v>
      </c>
    </row>
    <row r="1223" spans="2:27" x14ac:dyDescent="0.3">
      <c r="B1223" s="693" t="s">
        <v>116</v>
      </c>
      <c r="C1223" s="693" t="s">
        <v>231</v>
      </c>
      <c r="D1223" s="694">
        <v>3382</v>
      </c>
      <c r="E1223" s="694">
        <v>152</v>
      </c>
      <c r="F1223" s="694">
        <v>3148</v>
      </c>
      <c r="G1223" s="695">
        <v>133</v>
      </c>
      <c r="H1223" s="695">
        <v>3074</v>
      </c>
      <c r="I1223" s="695">
        <v>138</v>
      </c>
      <c r="J1223" s="724">
        <v>2752</v>
      </c>
      <c r="K1223" s="724">
        <v>133</v>
      </c>
      <c r="L1223" s="724">
        <v>2914</v>
      </c>
      <c r="M1223" s="724">
        <v>133</v>
      </c>
      <c r="N1223" s="724">
        <v>2908</v>
      </c>
      <c r="O1223" s="724">
        <v>165</v>
      </c>
      <c r="P1223" s="724">
        <v>2807</v>
      </c>
      <c r="Q1223" s="724">
        <v>150</v>
      </c>
      <c r="R1223" s="724">
        <v>2760</v>
      </c>
      <c r="S1223" s="724">
        <v>156</v>
      </c>
      <c r="T1223" s="724">
        <v>2661</v>
      </c>
      <c r="U1223" s="724">
        <v>127</v>
      </c>
      <c r="V1223" s="724">
        <v>2932</v>
      </c>
      <c r="W1223" s="724">
        <v>154</v>
      </c>
      <c r="X1223" s="724">
        <v>2927</v>
      </c>
      <c r="Y1223" s="724">
        <v>141</v>
      </c>
      <c r="Z1223" s="590">
        <v>3090</v>
      </c>
      <c r="AA1223" s="726">
        <v>162</v>
      </c>
    </row>
    <row r="1224" spans="2:27" x14ac:dyDescent="0.3">
      <c r="B1224" s="693" t="s">
        <v>116</v>
      </c>
      <c r="C1224" s="693" t="s">
        <v>288</v>
      </c>
      <c r="D1224" s="694">
        <v>3161</v>
      </c>
      <c r="E1224" s="694">
        <v>116</v>
      </c>
      <c r="F1224" s="694">
        <v>3073</v>
      </c>
      <c r="G1224" s="695">
        <v>95</v>
      </c>
      <c r="H1224" s="695">
        <v>2809</v>
      </c>
      <c r="I1224" s="695">
        <v>103</v>
      </c>
      <c r="J1224" s="724">
        <v>2714</v>
      </c>
      <c r="K1224" s="724">
        <v>123</v>
      </c>
      <c r="L1224" s="724">
        <v>2534</v>
      </c>
      <c r="M1224" s="724">
        <v>126</v>
      </c>
      <c r="N1224" s="724">
        <v>2607</v>
      </c>
      <c r="O1224" s="724">
        <v>124</v>
      </c>
      <c r="P1224" s="724">
        <v>2671</v>
      </c>
      <c r="Q1224" s="724">
        <v>133</v>
      </c>
      <c r="R1224" s="724">
        <v>2564</v>
      </c>
      <c r="S1224" s="724">
        <v>110</v>
      </c>
      <c r="T1224" s="724">
        <v>2530</v>
      </c>
      <c r="U1224" s="724">
        <v>118</v>
      </c>
      <c r="V1224" s="724">
        <v>2577</v>
      </c>
      <c r="W1224" s="724">
        <v>125</v>
      </c>
      <c r="X1224" s="724">
        <v>2775</v>
      </c>
      <c r="Y1224" s="724">
        <v>134</v>
      </c>
      <c r="Z1224" s="590">
        <v>2826</v>
      </c>
      <c r="AA1224" s="726">
        <v>129</v>
      </c>
    </row>
    <row r="1225" spans="2:27" x14ac:dyDescent="0.3">
      <c r="B1225" s="693" t="s">
        <v>116</v>
      </c>
      <c r="C1225" s="693" t="s">
        <v>232</v>
      </c>
      <c r="D1225" s="694">
        <v>2695</v>
      </c>
      <c r="E1225" s="694">
        <v>90</v>
      </c>
      <c r="F1225" s="694">
        <v>2586</v>
      </c>
      <c r="G1225" s="695">
        <v>100</v>
      </c>
      <c r="H1225" s="695">
        <v>2589</v>
      </c>
      <c r="I1225" s="695">
        <v>78</v>
      </c>
      <c r="J1225" s="724">
        <v>2472</v>
      </c>
      <c r="K1225" s="724">
        <v>95</v>
      </c>
      <c r="L1225" s="724">
        <v>2355</v>
      </c>
      <c r="M1225" s="724">
        <v>98</v>
      </c>
      <c r="N1225" s="724">
        <v>2258</v>
      </c>
      <c r="O1225" s="724">
        <v>110</v>
      </c>
      <c r="P1225" s="724">
        <v>2230</v>
      </c>
      <c r="Q1225" s="724">
        <v>97</v>
      </c>
      <c r="R1225" s="724">
        <v>2299</v>
      </c>
      <c r="S1225" s="724">
        <v>108</v>
      </c>
      <c r="T1225" s="724">
        <v>2301</v>
      </c>
      <c r="U1225" s="724">
        <v>87</v>
      </c>
      <c r="V1225" s="724">
        <v>2155</v>
      </c>
      <c r="W1225" s="724">
        <v>89</v>
      </c>
      <c r="X1225" s="724">
        <v>2287</v>
      </c>
      <c r="Y1225" s="724">
        <v>80</v>
      </c>
      <c r="Z1225" s="590">
        <v>2670</v>
      </c>
      <c r="AA1225" s="726">
        <v>128</v>
      </c>
    </row>
    <row r="1226" spans="2:27" x14ac:dyDescent="0.3">
      <c r="B1226" s="693" t="s">
        <v>116</v>
      </c>
      <c r="C1226" s="693" t="s">
        <v>325</v>
      </c>
      <c r="D1226" s="694">
        <v>0</v>
      </c>
      <c r="E1226" s="694">
        <v>0</v>
      </c>
      <c r="F1226" s="694">
        <v>0</v>
      </c>
      <c r="G1226" s="695">
        <v>0</v>
      </c>
      <c r="H1226" s="695">
        <v>0</v>
      </c>
      <c r="I1226" s="695">
        <v>0</v>
      </c>
      <c r="J1226" s="724">
        <v>0</v>
      </c>
      <c r="K1226" s="724">
        <v>0</v>
      </c>
      <c r="L1226" s="724">
        <v>0</v>
      </c>
      <c r="M1226" s="724">
        <v>0</v>
      </c>
      <c r="N1226" s="724">
        <v>0</v>
      </c>
      <c r="O1226" s="724">
        <v>0</v>
      </c>
      <c r="P1226" s="724">
        <v>0</v>
      </c>
      <c r="Q1226" s="724">
        <v>0</v>
      </c>
      <c r="R1226" s="724">
        <v>0</v>
      </c>
      <c r="S1226" s="724">
        <v>0</v>
      </c>
      <c r="T1226" s="724">
        <v>0</v>
      </c>
      <c r="U1226" s="724">
        <v>0</v>
      </c>
      <c r="V1226" s="724">
        <v>0</v>
      </c>
      <c r="W1226" s="724">
        <v>0</v>
      </c>
      <c r="X1226" s="724">
        <v>0</v>
      </c>
      <c r="Y1226" s="724">
        <v>0</v>
      </c>
      <c r="Z1226" s="590">
        <v>0</v>
      </c>
      <c r="AA1226" s="726">
        <v>0</v>
      </c>
    </row>
    <row r="1227" spans="2:27" x14ac:dyDescent="0.3">
      <c r="B1227" s="693" t="s">
        <v>116</v>
      </c>
      <c r="C1227" s="693" t="s">
        <v>326</v>
      </c>
      <c r="D1227" s="694">
        <v>0</v>
      </c>
      <c r="E1227" s="694">
        <v>0</v>
      </c>
      <c r="F1227" s="694">
        <v>0</v>
      </c>
      <c r="G1227" s="695">
        <v>0</v>
      </c>
      <c r="H1227" s="695">
        <v>0</v>
      </c>
      <c r="I1227" s="695">
        <v>0</v>
      </c>
      <c r="J1227" s="724">
        <v>0</v>
      </c>
      <c r="K1227" s="724">
        <v>0</v>
      </c>
      <c r="L1227" s="724">
        <v>0</v>
      </c>
      <c r="M1227" s="724">
        <v>0</v>
      </c>
      <c r="N1227" s="724">
        <v>0</v>
      </c>
      <c r="O1227" s="724">
        <v>0</v>
      </c>
      <c r="P1227" s="724">
        <v>0</v>
      </c>
      <c r="Q1227" s="724">
        <v>0</v>
      </c>
      <c r="R1227" s="724">
        <v>0</v>
      </c>
      <c r="S1227" s="724">
        <v>0</v>
      </c>
      <c r="T1227" s="724">
        <v>0</v>
      </c>
      <c r="U1227" s="724">
        <v>0</v>
      </c>
      <c r="V1227" s="724">
        <v>0</v>
      </c>
      <c r="W1227" s="724">
        <v>0</v>
      </c>
      <c r="X1227" s="724">
        <v>0</v>
      </c>
      <c r="Y1227" s="724">
        <v>0</v>
      </c>
      <c r="Z1227" s="590">
        <v>0</v>
      </c>
      <c r="AA1227" s="726">
        <v>0</v>
      </c>
    </row>
    <row r="1228" spans="2:27" x14ac:dyDescent="0.3">
      <c r="B1228" s="693" t="s">
        <v>116</v>
      </c>
      <c r="C1228" s="693" t="s">
        <v>289</v>
      </c>
      <c r="D1228" s="694">
        <v>46</v>
      </c>
      <c r="E1228" s="694">
        <v>0</v>
      </c>
      <c r="F1228" s="694">
        <v>0</v>
      </c>
      <c r="G1228" s="695">
        <v>0</v>
      </c>
      <c r="H1228" s="695">
        <v>0</v>
      </c>
      <c r="I1228" s="695">
        <v>0</v>
      </c>
      <c r="J1228" s="724">
        <v>0</v>
      </c>
      <c r="K1228" s="724">
        <v>0</v>
      </c>
      <c r="L1228" s="724">
        <v>0</v>
      </c>
      <c r="M1228" s="724">
        <v>0</v>
      </c>
      <c r="N1228" s="724">
        <v>0</v>
      </c>
      <c r="O1228" s="724">
        <v>0</v>
      </c>
      <c r="P1228" s="724">
        <v>0</v>
      </c>
      <c r="Q1228" s="724">
        <v>0</v>
      </c>
      <c r="R1228" s="724">
        <v>0</v>
      </c>
      <c r="S1228" s="724">
        <v>0</v>
      </c>
      <c r="T1228" s="724">
        <v>0</v>
      </c>
      <c r="U1228" s="724">
        <v>0</v>
      </c>
      <c r="V1228" s="724">
        <v>0</v>
      </c>
      <c r="W1228" s="724">
        <v>0</v>
      </c>
      <c r="X1228" s="724">
        <v>0</v>
      </c>
      <c r="Y1228" s="724">
        <v>0</v>
      </c>
      <c r="Z1228" s="590">
        <v>0</v>
      </c>
      <c r="AA1228" s="726">
        <v>0</v>
      </c>
    </row>
    <row r="1229" spans="2:27" x14ac:dyDescent="0.3">
      <c r="B1229" s="693" t="s">
        <v>116</v>
      </c>
      <c r="C1229" s="693" t="s">
        <v>290</v>
      </c>
      <c r="D1229" s="694">
        <v>199</v>
      </c>
      <c r="E1229" s="694">
        <v>0</v>
      </c>
      <c r="F1229" s="694">
        <v>276</v>
      </c>
      <c r="G1229" s="695">
        <v>0</v>
      </c>
      <c r="H1229" s="695">
        <v>208</v>
      </c>
      <c r="I1229" s="695">
        <v>5</v>
      </c>
      <c r="J1229" s="724">
        <v>290</v>
      </c>
      <c r="K1229" s="724">
        <v>6</v>
      </c>
      <c r="L1229" s="724">
        <v>262</v>
      </c>
      <c r="M1229" s="724">
        <v>27</v>
      </c>
      <c r="N1229" s="724">
        <v>203</v>
      </c>
      <c r="O1229" s="724">
        <v>0</v>
      </c>
      <c r="P1229" s="724">
        <v>135</v>
      </c>
      <c r="Q1229" s="724">
        <v>14</v>
      </c>
      <c r="R1229" s="724">
        <v>151</v>
      </c>
      <c r="S1229" s="724">
        <v>0</v>
      </c>
      <c r="T1229" s="724">
        <v>106</v>
      </c>
      <c r="U1229" s="724">
        <v>0</v>
      </c>
      <c r="V1229" s="724">
        <v>112</v>
      </c>
      <c r="W1229" s="724">
        <v>0</v>
      </c>
      <c r="X1229" s="724">
        <v>124</v>
      </c>
      <c r="Y1229" s="724">
        <v>0</v>
      </c>
      <c r="Z1229" s="590">
        <v>52</v>
      </c>
      <c r="AA1229" s="726">
        <v>0</v>
      </c>
    </row>
    <row r="1230" spans="2:27" x14ac:dyDescent="0.3">
      <c r="B1230" s="693" t="s">
        <v>116</v>
      </c>
      <c r="C1230" s="693" t="s">
        <v>291</v>
      </c>
      <c r="D1230" s="694">
        <v>824</v>
      </c>
      <c r="E1230" s="694">
        <v>27</v>
      </c>
      <c r="F1230" s="694">
        <v>867</v>
      </c>
      <c r="G1230" s="695">
        <v>30</v>
      </c>
      <c r="H1230" s="695">
        <v>799</v>
      </c>
      <c r="I1230" s="695">
        <v>75</v>
      </c>
      <c r="J1230" s="724">
        <v>938</v>
      </c>
      <c r="K1230" s="724">
        <v>59</v>
      </c>
      <c r="L1230" s="724">
        <v>1064</v>
      </c>
      <c r="M1230" s="724">
        <v>62</v>
      </c>
      <c r="N1230" s="724">
        <v>1089</v>
      </c>
      <c r="O1230" s="724">
        <v>14</v>
      </c>
      <c r="P1230" s="724">
        <v>935</v>
      </c>
      <c r="Q1230" s="724">
        <v>58</v>
      </c>
      <c r="R1230" s="724">
        <v>959</v>
      </c>
      <c r="S1230" s="724">
        <v>25</v>
      </c>
      <c r="T1230" s="724">
        <v>970</v>
      </c>
      <c r="U1230" s="724">
        <v>15</v>
      </c>
      <c r="V1230" s="724">
        <v>896</v>
      </c>
      <c r="W1230" s="724">
        <v>18</v>
      </c>
      <c r="X1230" s="724">
        <v>740</v>
      </c>
      <c r="Y1230" s="724">
        <v>13</v>
      </c>
      <c r="Z1230" s="590">
        <v>588</v>
      </c>
      <c r="AA1230" s="726">
        <v>0</v>
      </c>
    </row>
    <row r="1231" spans="2:27" x14ac:dyDescent="0.3">
      <c r="B1231" s="693" t="s">
        <v>116</v>
      </c>
      <c r="C1231" s="693" t="s">
        <v>292</v>
      </c>
      <c r="D1231" s="694">
        <v>948</v>
      </c>
      <c r="E1231" s="694">
        <v>66</v>
      </c>
      <c r="F1231" s="694">
        <v>1057</v>
      </c>
      <c r="G1231" s="695">
        <v>39</v>
      </c>
      <c r="H1231" s="695">
        <v>1031</v>
      </c>
      <c r="I1231" s="695">
        <v>66</v>
      </c>
      <c r="J1231" s="724">
        <v>1194</v>
      </c>
      <c r="K1231" s="724">
        <v>69</v>
      </c>
      <c r="L1231" s="724">
        <v>1263</v>
      </c>
      <c r="M1231" s="724">
        <v>81</v>
      </c>
      <c r="N1231" s="724">
        <v>1300</v>
      </c>
      <c r="O1231" s="724">
        <v>14</v>
      </c>
      <c r="P1231" s="724">
        <v>1217</v>
      </c>
      <c r="Q1231" s="724">
        <v>39</v>
      </c>
      <c r="R1231" s="724">
        <v>1163</v>
      </c>
      <c r="S1231" s="724">
        <v>26</v>
      </c>
      <c r="T1231" s="724">
        <v>1098</v>
      </c>
      <c r="U1231" s="724">
        <v>31</v>
      </c>
      <c r="V1231" s="724">
        <v>1251</v>
      </c>
      <c r="W1231" s="724">
        <v>17</v>
      </c>
      <c r="X1231" s="724">
        <v>1136</v>
      </c>
      <c r="Y1231" s="724">
        <v>14</v>
      </c>
      <c r="Z1231" s="590">
        <v>866</v>
      </c>
      <c r="AA1231" s="726">
        <v>18</v>
      </c>
    </row>
    <row r="1232" spans="2:27" x14ac:dyDescent="0.3">
      <c r="B1232" s="693" t="s">
        <v>116</v>
      </c>
      <c r="C1232" s="693" t="s">
        <v>293</v>
      </c>
      <c r="D1232" s="694">
        <v>1066</v>
      </c>
      <c r="E1232" s="694">
        <v>46</v>
      </c>
      <c r="F1232" s="694">
        <v>372</v>
      </c>
      <c r="G1232" s="695">
        <v>0</v>
      </c>
      <c r="H1232" s="695">
        <v>229</v>
      </c>
      <c r="I1232" s="695">
        <v>4</v>
      </c>
      <c r="J1232" s="724">
        <v>351</v>
      </c>
      <c r="K1232" s="724">
        <v>17</v>
      </c>
      <c r="L1232" s="724">
        <v>327</v>
      </c>
      <c r="M1232" s="724">
        <v>22</v>
      </c>
      <c r="N1232" s="724">
        <v>434</v>
      </c>
      <c r="O1232" s="724">
        <v>5</v>
      </c>
      <c r="P1232" s="724">
        <v>371</v>
      </c>
      <c r="Q1232" s="724">
        <v>10</v>
      </c>
      <c r="R1232" s="724">
        <v>401</v>
      </c>
      <c r="S1232" s="724">
        <v>9</v>
      </c>
      <c r="T1232" s="724">
        <v>367</v>
      </c>
      <c r="U1232" s="724">
        <v>13</v>
      </c>
      <c r="V1232" s="724">
        <v>483</v>
      </c>
      <c r="W1232" s="724">
        <v>7</v>
      </c>
      <c r="X1232" s="724">
        <v>425</v>
      </c>
      <c r="Y1232" s="724">
        <v>6</v>
      </c>
      <c r="Z1232" s="590">
        <v>456</v>
      </c>
      <c r="AA1232" s="726">
        <v>5</v>
      </c>
    </row>
    <row r="1233" spans="2:27" x14ac:dyDescent="0.3">
      <c r="B1233" s="693" t="s">
        <v>116</v>
      </c>
      <c r="C1233" s="693" t="s">
        <v>294</v>
      </c>
      <c r="D1233" s="694">
        <v>108</v>
      </c>
      <c r="E1233" s="694">
        <v>0</v>
      </c>
      <c r="F1233" s="694">
        <v>806</v>
      </c>
      <c r="G1233" s="695">
        <v>43</v>
      </c>
      <c r="H1233" s="695">
        <v>965</v>
      </c>
      <c r="I1233" s="695">
        <v>60</v>
      </c>
      <c r="J1233" s="724">
        <v>1160</v>
      </c>
      <c r="K1233" s="724">
        <v>44</v>
      </c>
      <c r="L1233" s="724">
        <v>1166</v>
      </c>
      <c r="M1233" s="724">
        <v>44</v>
      </c>
      <c r="N1233" s="724">
        <v>1178</v>
      </c>
      <c r="O1233" s="724">
        <v>24</v>
      </c>
      <c r="P1233" s="724">
        <v>1170</v>
      </c>
      <c r="Q1233" s="724">
        <v>27</v>
      </c>
      <c r="R1233" s="724">
        <v>1078</v>
      </c>
      <c r="S1233" s="724">
        <v>11</v>
      </c>
      <c r="T1233" s="724">
        <v>1187</v>
      </c>
      <c r="U1233" s="724">
        <v>11</v>
      </c>
      <c r="V1233" s="724">
        <v>1182</v>
      </c>
      <c r="W1233" s="724">
        <v>20</v>
      </c>
      <c r="X1233" s="724">
        <v>1276</v>
      </c>
      <c r="Y1233" s="724">
        <v>14</v>
      </c>
      <c r="Z1233" s="590">
        <v>977</v>
      </c>
      <c r="AA1233" s="726">
        <v>8</v>
      </c>
    </row>
    <row r="1234" spans="2:27" x14ac:dyDescent="0.3">
      <c r="B1234" s="693" t="s">
        <v>116</v>
      </c>
      <c r="C1234" s="693" t="s">
        <v>327</v>
      </c>
      <c r="D1234" s="694">
        <v>186</v>
      </c>
      <c r="E1234" s="694">
        <v>48</v>
      </c>
      <c r="F1234" s="694">
        <v>159</v>
      </c>
      <c r="G1234" s="695">
        <v>44</v>
      </c>
      <c r="H1234" s="695">
        <v>170</v>
      </c>
      <c r="I1234" s="695">
        <v>79</v>
      </c>
      <c r="J1234" s="724">
        <v>206</v>
      </c>
      <c r="K1234" s="724">
        <v>72</v>
      </c>
      <c r="L1234" s="724">
        <v>224</v>
      </c>
      <c r="M1234" s="724">
        <v>91</v>
      </c>
      <c r="N1234" s="724">
        <v>284</v>
      </c>
      <c r="O1234" s="724">
        <v>81</v>
      </c>
      <c r="P1234" s="724">
        <v>244</v>
      </c>
      <c r="Q1234" s="724">
        <v>91</v>
      </c>
      <c r="R1234" s="724">
        <v>243</v>
      </c>
      <c r="S1234" s="724">
        <v>96</v>
      </c>
      <c r="T1234" s="724">
        <v>286</v>
      </c>
      <c r="U1234" s="724">
        <v>84</v>
      </c>
      <c r="V1234" s="724">
        <v>335</v>
      </c>
      <c r="W1234" s="724">
        <v>79</v>
      </c>
      <c r="X1234" s="724">
        <v>326</v>
      </c>
      <c r="Y1234" s="724">
        <v>74</v>
      </c>
      <c r="Z1234" s="590">
        <v>282</v>
      </c>
      <c r="AA1234" s="726">
        <v>71</v>
      </c>
    </row>
    <row r="1235" spans="2:27" x14ac:dyDescent="0.3">
      <c r="B1235" s="693" t="s">
        <v>216</v>
      </c>
      <c r="C1235" s="693" t="s">
        <v>223</v>
      </c>
      <c r="D1235" s="694">
        <v>139</v>
      </c>
      <c r="E1235" s="694">
        <v>0</v>
      </c>
      <c r="F1235" s="694">
        <v>27</v>
      </c>
      <c r="G1235" s="695">
        <v>0</v>
      </c>
      <c r="H1235" s="695">
        <v>98</v>
      </c>
      <c r="I1235" s="695">
        <v>0</v>
      </c>
      <c r="J1235" s="724">
        <v>23</v>
      </c>
      <c r="K1235" s="724">
        <v>0</v>
      </c>
      <c r="L1235" s="724">
        <v>43</v>
      </c>
      <c r="M1235" s="724">
        <v>0</v>
      </c>
      <c r="N1235" s="724">
        <v>81</v>
      </c>
      <c r="O1235" s="724">
        <v>0</v>
      </c>
      <c r="P1235" s="724">
        <v>97</v>
      </c>
      <c r="Q1235" s="724">
        <v>0</v>
      </c>
      <c r="R1235" s="724">
        <v>102</v>
      </c>
      <c r="S1235" s="724">
        <v>2</v>
      </c>
      <c r="T1235" s="724">
        <v>192</v>
      </c>
      <c r="U1235" s="724">
        <v>0</v>
      </c>
      <c r="V1235" s="724">
        <v>230</v>
      </c>
      <c r="W1235" s="724">
        <v>3</v>
      </c>
      <c r="X1235" s="724">
        <v>170</v>
      </c>
      <c r="Y1235" s="724">
        <v>1</v>
      </c>
      <c r="Z1235" s="590">
        <v>89</v>
      </c>
      <c r="AA1235" s="726">
        <v>3</v>
      </c>
    </row>
    <row r="1236" spans="2:27" x14ac:dyDescent="0.3">
      <c r="B1236" s="693" t="s">
        <v>216</v>
      </c>
      <c r="C1236" s="693" t="s">
        <v>286</v>
      </c>
      <c r="D1236" s="694">
        <v>237</v>
      </c>
      <c r="E1236" s="694">
        <v>0</v>
      </c>
      <c r="F1236" s="694">
        <v>85</v>
      </c>
      <c r="G1236" s="695">
        <v>0</v>
      </c>
      <c r="H1236" s="695">
        <v>143</v>
      </c>
      <c r="I1236" s="695">
        <v>0</v>
      </c>
      <c r="J1236" s="724">
        <v>171</v>
      </c>
      <c r="K1236" s="724">
        <v>0</v>
      </c>
      <c r="L1236" s="724">
        <v>102</v>
      </c>
      <c r="M1236" s="724">
        <v>15</v>
      </c>
      <c r="N1236" s="724">
        <v>149</v>
      </c>
      <c r="O1236" s="724">
        <v>0</v>
      </c>
      <c r="P1236" s="724">
        <v>186</v>
      </c>
      <c r="Q1236" s="724">
        <v>0</v>
      </c>
      <c r="R1236" s="724">
        <v>269</v>
      </c>
      <c r="S1236" s="724">
        <v>0</v>
      </c>
      <c r="T1236" s="724">
        <v>282</v>
      </c>
      <c r="U1236" s="724">
        <v>0</v>
      </c>
      <c r="V1236" s="724">
        <v>311</v>
      </c>
      <c r="W1236" s="724">
        <v>3</v>
      </c>
      <c r="X1236" s="724">
        <v>421</v>
      </c>
      <c r="Y1236" s="724">
        <v>5</v>
      </c>
      <c r="Z1236" s="590">
        <v>241</v>
      </c>
      <c r="AA1236" s="726">
        <v>6</v>
      </c>
    </row>
    <row r="1237" spans="2:27" x14ac:dyDescent="0.3">
      <c r="B1237" s="693" t="s">
        <v>216</v>
      </c>
      <c r="C1237" s="693" t="s">
        <v>255</v>
      </c>
      <c r="D1237" s="694">
        <v>1061</v>
      </c>
      <c r="E1237" s="694">
        <v>586</v>
      </c>
      <c r="F1237" s="694">
        <v>892</v>
      </c>
      <c r="G1237" s="695">
        <v>613</v>
      </c>
      <c r="H1237" s="695">
        <v>944</v>
      </c>
      <c r="I1237" s="695">
        <v>656</v>
      </c>
      <c r="J1237" s="724">
        <v>956</v>
      </c>
      <c r="K1237" s="724">
        <v>573</v>
      </c>
      <c r="L1237" s="724">
        <v>944</v>
      </c>
      <c r="M1237" s="724">
        <v>512</v>
      </c>
      <c r="N1237" s="724">
        <v>945</v>
      </c>
      <c r="O1237" s="724">
        <v>519</v>
      </c>
      <c r="P1237" s="724">
        <v>939</v>
      </c>
      <c r="Q1237" s="724">
        <v>493</v>
      </c>
      <c r="R1237" s="724">
        <v>978</v>
      </c>
      <c r="S1237" s="724">
        <v>539</v>
      </c>
      <c r="T1237" s="724">
        <v>1157</v>
      </c>
      <c r="U1237" s="724">
        <v>566</v>
      </c>
      <c r="V1237" s="724">
        <v>1233</v>
      </c>
      <c r="W1237" s="724">
        <v>531</v>
      </c>
      <c r="X1237" s="724">
        <v>1230</v>
      </c>
      <c r="Y1237" s="724">
        <v>582</v>
      </c>
      <c r="Z1237" s="590">
        <v>1174</v>
      </c>
      <c r="AA1237" s="726">
        <v>623</v>
      </c>
    </row>
    <row r="1238" spans="2:27" x14ac:dyDescent="0.3">
      <c r="B1238" s="693" t="s">
        <v>216</v>
      </c>
      <c r="C1238" s="693" t="s">
        <v>224</v>
      </c>
      <c r="D1238" s="694">
        <v>1400</v>
      </c>
      <c r="E1238" s="694">
        <v>667</v>
      </c>
      <c r="F1238" s="694">
        <v>1233</v>
      </c>
      <c r="G1238" s="695">
        <v>730</v>
      </c>
      <c r="H1238" s="695">
        <v>1194</v>
      </c>
      <c r="I1238" s="695">
        <v>797</v>
      </c>
      <c r="J1238" s="724">
        <v>1176</v>
      </c>
      <c r="K1238" s="724">
        <v>840</v>
      </c>
      <c r="L1238" s="724">
        <v>1234</v>
      </c>
      <c r="M1238" s="724">
        <v>775</v>
      </c>
      <c r="N1238" s="724">
        <v>1192</v>
      </c>
      <c r="O1238" s="724">
        <v>674</v>
      </c>
      <c r="P1238" s="724">
        <v>1212</v>
      </c>
      <c r="Q1238" s="724">
        <v>693</v>
      </c>
      <c r="R1238" s="724">
        <v>1293</v>
      </c>
      <c r="S1238" s="724">
        <v>639</v>
      </c>
      <c r="T1238" s="724">
        <v>1298</v>
      </c>
      <c r="U1238" s="724">
        <v>651</v>
      </c>
      <c r="V1238" s="724">
        <v>1614</v>
      </c>
      <c r="W1238" s="724">
        <v>720</v>
      </c>
      <c r="X1238" s="724">
        <v>1651</v>
      </c>
      <c r="Y1238" s="724">
        <v>699</v>
      </c>
      <c r="Z1238" s="590">
        <v>1520</v>
      </c>
      <c r="AA1238" s="726">
        <v>751</v>
      </c>
    </row>
    <row r="1239" spans="2:27" x14ac:dyDescent="0.3">
      <c r="B1239" s="693" t="s">
        <v>216</v>
      </c>
      <c r="C1239" s="693" t="s">
        <v>225</v>
      </c>
      <c r="D1239" s="694">
        <v>1314</v>
      </c>
      <c r="E1239" s="694">
        <v>657</v>
      </c>
      <c r="F1239" s="694">
        <v>1059</v>
      </c>
      <c r="G1239" s="695">
        <v>723</v>
      </c>
      <c r="H1239" s="695">
        <v>1273</v>
      </c>
      <c r="I1239" s="695">
        <v>762</v>
      </c>
      <c r="J1239" s="724">
        <v>1142</v>
      </c>
      <c r="K1239" s="724">
        <v>746</v>
      </c>
      <c r="L1239" s="724">
        <v>1156</v>
      </c>
      <c r="M1239" s="724">
        <v>745</v>
      </c>
      <c r="N1239" s="724">
        <v>1187</v>
      </c>
      <c r="O1239" s="724">
        <v>784</v>
      </c>
      <c r="P1239" s="724">
        <v>1166</v>
      </c>
      <c r="Q1239" s="724">
        <v>662</v>
      </c>
      <c r="R1239" s="724">
        <v>1267</v>
      </c>
      <c r="S1239" s="724">
        <v>649</v>
      </c>
      <c r="T1239" s="724">
        <v>1347</v>
      </c>
      <c r="U1239" s="724">
        <v>630</v>
      </c>
      <c r="V1239" s="724">
        <v>1388</v>
      </c>
      <c r="W1239" s="724">
        <v>599</v>
      </c>
      <c r="X1239" s="724">
        <v>1595</v>
      </c>
      <c r="Y1239" s="724">
        <v>705</v>
      </c>
      <c r="Z1239" s="590">
        <v>1552</v>
      </c>
      <c r="AA1239" s="726">
        <v>770</v>
      </c>
    </row>
    <row r="1240" spans="2:27" x14ac:dyDescent="0.3">
      <c r="B1240" s="693" t="s">
        <v>216</v>
      </c>
      <c r="C1240" s="693" t="s">
        <v>226</v>
      </c>
      <c r="D1240" s="694">
        <v>1334</v>
      </c>
      <c r="E1240" s="694">
        <v>728</v>
      </c>
      <c r="F1240" s="694">
        <v>1130</v>
      </c>
      <c r="G1240" s="695">
        <v>713</v>
      </c>
      <c r="H1240" s="695">
        <v>1150</v>
      </c>
      <c r="I1240" s="695">
        <v>662</v>
      </c>
      <c r="J1240" s="724">
        <v>1332</v>
      </c>
      <c r="K1240" s="724">
        <v>742</v>
      </c>
      <c r="L1240" s="724">
        <v>1153</v>
      </c>
      <c r="M1240" s="724">
        <v>716</v>
      </c>
      <c r="N1240" s="724">
        <v>1268</v>
      </c>
      <c r="O1240" s="724">
        <v>691</v>
      </c>
      <c r="P1240" s="724">
        <v>1281</v>
      </c>
      <c r="Q1240" s="724">
        <v>804</v>
      </c>
      <c r="R1240" s="724">
        <v>1237</v>
      </c>
      <c r="S1240" s="724">
        <v>686</v>
      </c>
      <c r="T1240" s="724">
        <v>1428</v>
      </c>
      <c r="U1240" s="724">
        <v>646</v>
      </c>
      <c r="V1240" s="724">
        <v>1495</v>
      </c>
      <c r="W1240" s="724">
        <v>633</v>
      </c>
      <c r="X1240" s="724">
        <v>1487</v>
      </c>
      <c r="Y1240" s="724">
        <v>643</v>
      </c>
      <c r="Z1240" s="590">
        <v>1578</v>
      </c>
      <c r="AA1240" s="726">
        <v>777</v>
      </c>
    </row>
    <row r="1241" spans="2:27" x14ac:dyDescent="0.3">
      <c r="B1241" s="693" t="s">
        <v>216</v>
      </c>
      <c r="C1241" s="693" t="s">
        <v>227</v>
      </c>
      <c r="D1241" s="694">
        <v>1255</v>
      </c>
      <c r="E1241" s="694">
        <v>683</v>
      </c>
      <c r="F1241" s="694">
        <v>1099</v>
      </c>
      <c r="G1241" s="695">
        <v>738</v>
      </c>
      <c r="H1241" s="695">
        <v>1182</v>
      </c>
      <c r="I1241" s="695">
        <v>676</v>
      </c>
      <c r="J1241" s="724">
        <v>1162</v>
      </c>
      <c r="K1241" s="724">
        <v>667</v>
      </c>
      <c r="L1241" s="724">
        <v>1361</v>
      </c>
      <c r="M1241" s="724">
        <v>706</v>
      </c>
      <c r="N1241" s="724">
        <v>1198</v>
      </c>
      <c r="O1241" s="724">
        <v>709</v>
      </c>
      <c r="P1241" s="724">
        <v>1248</v>
      </c>
      <c r="Q1241" s="724">
        <v>676</v>
      </c>
      <c r="R1241" s="724">
        <v>1355</v>
      </c>
      <c r="S1241" s="724">
        <v>817</v>
      </c>
      <c r="T1241" s="724">
        <v>1332</v>
      </c>
      <c r="U1241" s="724">
        <v>698</v>
      </c>
      <c r="V1241" s="724">
        <v>1494</v>
      </c>
      <c r="W1241" s="724">
        <v>669</v>
      </c>
      <c r="X1241" s="724">
        <v>1601</v>
      </c>
      <c r="Y1241" s="724">
        <v>695</v>
      </c>
      <c r="Z1241" s="590">
        <v>1466</v>
      </c>
      <c r="AA1241" s="726">
        <v>710</v>
      </c>
    </row>
    <row r="1242" spans="2:27" x14ac:dyDescent="0.3">
      <c r="B1242" s="693" t="s">
        <v>216</v>
      </c>
      <c r="C1242" s="693" t="s">
        <v>228</v>
      </c>
      <c r="D1242" s="694">
        <v>1402</v>
      </c>
      <c r="E1242" s="694">
        <v>662</v>
      </c>
      <c r="F1242" s="694">
        <v>1043</v>
      </c>
      <c r="G1242" s="695">
        <v>710</v>
      </c>
      <c r="H1242" s="695">
        <v>1208</v>
      </c>
      <c r="I1242" s="695">
        <v>644</v>
      </c>
      <c r="J1242" s="724">
        <v>1207</v>
      </c>
      <c r="K1242" s="724">
        <v>638</v>
      </c>
      <c r="L1242" s="724">
        <v>1191</v>
      </c>
      <c r="M1242" s="724">
        <v>626</v>
      </c>
      <c r="N1242" s="724">
        <v>1396</v>
      </c>
      <c r="O1242" s="724">
        <v>668</v>
      </c>
      <c r="P1242" s="724">
        <v>1245</v>
      </c>
      <c r="Q1242" s="724">
        <v>695</v>
      </c>
      <c r="R1242" s="724">
        <v>1285</v>
      </c>
      <c r="S1242" s="724">
        <v>650</v>
      </c>
      <c r="T1242" s="724">
        <v>1491</v>
      </c>
      <c r="U1242" s="724">
        <v>774</v>
      </c>
      <c r="V1242" s="724">
        <v>1466</v>
      </c>
      <c r="W1242" s="724">
        <v>691</v>
      </c>
      <c r="X1242" s="724">
        <v>1566</v>
      </c>
      <c r="Y1242" s="724">
        <v>661</v>
      </c>
      <c r="Z1242" s="590">
        <v>1569</v>
      </c>
      <c r="AA1242" s="726">
        <v>747</v>
      </c>
    </row>
    <row r="1243" spans="2:27" x14ac:dyDescent="0.3">
      <c r="B1243" s="693" t="s">
        <v>216</v>
      </c>
      <c r="C1243" s="693" t="s">
        <v>229</v>
      </c>
      <c r="D1243" s="694">
        <v>1466</v>
      </c>
      <c r="E1243" s="694">
        <v>622</v>
      </c>
      <c r="F1243" s="694">
        <v>1555</v>
      </c>
      <c r="G1243" s="695">
        <v>634</v>
      </c>
      <c r="H1243" s="695">
        <v>1400</v>
      </c>
      <c r="I1243" s="695">
        <v>655</v>
      </c>
      <c r="J1243" s="724">
        <v>1424</v>
      </c>
      <c r="K1243" s="724">
        <v>659</v>
      </c>
      <c r="L1243" s="724">
        <v>1512</v>
      </c>
      <c r="M1243" s="724">
        <v>605</v>
      </c>
      <c r="N1243" s="724">
        <v>1472</v>
      </c>
      <c r="O1243" s="724">
        <v>560</v>
      </c>
      <c r="P1243" s="724">
        <v>1602</v>
      </c>
      <c r="Q1243" s="724">
        <v>741</v>
      </c>
      <c r="R1243" s="724">
        <v>1603</v>
      </c>
      <c r="S1243" s="724">
        <v>731</v>
      </c>
      <c r="T1243" s="724">
        <v>1622</v>
      </c>
      <c r="U1243" s="724">
        <v>729</v>
      </c>
      <c r="V1243" s="724">
        <v>1853</v>
      </c>
      <c r="W1243" s="724">
        <v>742</v>
      </c>
      <c r="X1243" s="724">
        <v>1880</v>
      </c>
      <c r="Y1243" s="724">
        <v>706</v>
      </c>
      <c r="Z1243" s="590">
        <v>1633</v>
      </c>
      <c r="AA1243" s="726">
        <v>783</v>
      </c>
    </row>
    <row r="1244" spans="2:27" x14ac:dyDescent="0.3">
      <c r="B1244" s="693" t="s">
        <v>216</v>
      </c>
      <c r="C1244" s="693" t="s">
        <v>287</v>
      </c>
      <c r="D1244" s="694">
        <v>1461</v>
      </c>
      <c r="E1244" s="694">
        <v>577</v>
      </c>
      <c r="F1244" s="694">
        <v>1212</v>
      </c>
      <c r="G1244" s="695">
        <v>587</v>
      </c>
      <c r="H1244" s="695">
        <v>1386</v>
      </c>
      <c r="I1244" s="695">
        <v>560</v>
      </c>
      <c r="J1244" s="724">
        <v>1335</v>
      </c>
      <c r="K1244" s="724">
        <v>546</v>
      </c>
      <c r="L1244" s="724">
        <v>1317</v>
      </c>
      <c r="M1244" s="724">
        <v>573</v>
      </c>
      <c r="N1244" s="724">
        <v>1426</v>
      </c>
      <c r="O1244" s="724">
        <v>564</v>
      </c>
      <c r="P1244" s="724">
        <v>1374</v>
      </c>
      <c r="Q1244" s="724">
        <v>586</v>
      </c>
      <c r="R1244" s="724">
        <v>1518</v>
      </c>
      <c r="S1244" s="724">
        <v>661</v>
      </c>
      <c r="T1244" s="724">
        <v>1549</v>
      </c>
      <c r="U1244" s="724">
        <v>671</v>
      </c>
      <c r="V1244" s="724">
        <v>1634</v>
      </c>
      <c r="W1244" s="724">
        <v>667</v>
      </c>
      <c r="X1244" s="724">
        <v>1713</v>
      </c>
      <c r="Y1244" s="724">
        <v>684</v>
      </c>
      <c r="Z1244" s="590">
        <v>1800</v>
      </c>
      <c r="AA1244" s="726">
        <v>765</v>
      </c>
    </row>
    <row r="1245" spans="2:27" x14ac:dyDescent="0.3">
      <c r="B1245" s="693" t="s">
        <v>216</v>
      </c>
      <c r="C1245" s="693" t="s">
        <v>230</v>
      </c>
      <c r="D1245" s="694">
        <v>1299</v>
      </c>
      <c r="E1245" s="694">
        <v>513</v>
      </c>
      <c r="F1245" s="694">
        <v>1206</v>
      </c>
      <c r="G1245" s="695">
        <v>537</v>
      </c>
      <c r="H1245" s="695">
        <v>1177</v>
      </c>
      <c r="I1245" s="695">
        <v>498</v>
      </c>
      <c r="J1245" s="724">
        <v>1326</v>
      </c>
      <c r="K1245" s="724">
        <v>477</v>
      </c>
      <c r="L1245" s="724">
        <v>1334</v>
      </c>
      <c r="M1245" s="724">
        <v>449</v>
      </c>
      <c r="N1245" s="724">
        <v>1236</v>
      </c>
      <c r="O1245" s="724">
        <v>486</v>
      </c>
      <c r="P1245" s="724">
        <v>1288</v>
      </c>
      <c r="Q1245" s="724">
        <v>544</v>
      </c>
      <c r="R1245" s="724">
        <v>1283</v>
      </c>
      <c r="S1245" s="724">
        <v>535</v>
      </c>
      <c r="T1245" s="724">
        <v>1497</v>
      </c>
      <c r="U1245" s="724">
        <v>608</v>
      </c>
      <c r="V1245" s="724">
        <v>1496</v>
      </c>
      <c r="W1245" s="724">
        <v>596</v>
      </c>
      <c r="X1245" s="724">
        <v>1593</v>
      </c>
      <c r="Y1245" s="724">
        <v>604</v>
      </c>
      <c r="Z1245" s="590">
        <v>1673</v>
      </c>
      <c r="AA1245" s="726">
        <v>657</v>
      </c>
    </row>
    <row r="1246" spans="2:27" x14ac:dyDescent="0.3">
      <c r="B1246" s="693" t="s">
        <v>216</v>
      </c>
      <c r="C1246" s="693" t="s">
        <v>231</v>
      </c>
      <c r="D1246" s="694">
        <v>1198</v>
      </c>
      <c r="E1246" s="694">
        <v>443</v>
      </c>
      <c r="F1246" s="694">
        <v>1135</v>
      </c>
      <c r="G1246" s="695">
        <v>515</v>
      </c>
      <c r="H1246" s="695">
        <v>1105</v>
      </c>
      <c r="I1246" s="695">
        <v>439</v>
      </c>
      <c r="J1246" s="724">
        <v>1073</v>
      </c>
      <c r="K1246" s="724">
        <v>401</v>
      </c>
      <c r="L1246" s="724">
        <v>1157</v>
      </c>
      <c r="M1246" s="724">
        <v>399</v>
      </c>
      <c r="N1246" s="724">
        <v>1207</v>
      </c>
      <c r="O1246" s="724">
        <v>357</v>
      </c>
      <c r="P1246" s="724">
        <v>1138</v>
      </c>
      <c r="Q1246" s="724">
        <v>451</v>
      </c>
      <c r="R1246" s="724">
        <v>1197</v>
      </c>
      <c r="S1246" s="724">
        <v>471</v>
      </c>
      <c r="T1246" s="724">
        <v>1219</v>
      </c>
      <c r="U1246" s="724">
        <v>488</v>
      </c>
      <c r="V1246" s="724">
        <v>1446</v>
      </c>
      <c r="W1246" s="724">
        <v>575</v>
      </c>
      <c r="X1246" s="724">
        <v>1457</v>
      </c>
      <c r="Y1246" s="724">
        <v>536</v>
      </c>
      <c r="Z1246" s="590">
        <v>1520</v>
      </c>
      <c r="AA1246" s="726">
        <v>643</v>
      </c>
    </row>
    <row r="1247" spans="2:27" x14ac:dyDescent="0.3">
      <c r="B1247" s="693" t="s">
        <v>216</v>
      </c>
      <c r="C1247" s="693" t="s">
        <v>288</v>
      </c>
      <c r="D1247" s="694">
        <v>975</v>
      </c>
      <c r="E1247" s="694">
        <v>331</v>
      </c>
      <c r="F1247" s="694">
        <v>895</v>
      </c>
      <c r="G1247" s="695">
        <v>405</v>
      </c>
      <c r="H1247" s="695">
        <v>927</v>
      </c>
      <c r="I1247" s="695">
        <v>370</v>
      </c>
      <c r="J1247" s="724">
        <v>942</v>
      </c>
      <c r="K1247" s="724">
        <v>333</v>
      </c>
      <c r="L1247" s="724">
        <v>1031</v>
      </c>
      <c r="M1247" s="724">
        <v>301</v>
      </c>
      <c r="N1247" s="724">
        <v>1022</v>
      </c>
      <c r="O1247" s="724">
        <v>333</v>
      </c>
      <c r="P1247" s="724">
        <v>999</v>
      </c>
      <c r="Q1247" s="724">
        <v>326</v>
      </c>
      <c r="R1247" s="724">
        <v>935</v>
      </c>
      <c r="S1247" s="724">
        <v>383</v>
      </c>
      <c r="T1247" s="724">
        <v>1055</v>
      </c>
      <c r="U1247" s="724">
        <v>397</v>
      </c>
      <c r="V1247" s="724">
        <v>1023</v>
      </c>
      <c r="W1247" s="724">
        <v>424</v>
      </c>
      <c r="X1247" s="724">
        <v>1254</v>
      </c>
      <c r="Y1247" s="724">
        <v>501</v>
      </c>
      <c r="Z1247" s="590">
        <v>1368</v>
      </c>
      <c r="AA1247" s="726">
        <v>508</v>
      </c>
    </row>
    <row r="1248" spans="2:27" x14ac:dyDescent="0.3">
      <c r="B1248" s="693" t="s">
        <v>216</v>
      </c>
      <c r="C1248" s="693" t="s">
        <v>232</v>
      </c>
      <c r="D1248" s="694">
        <v>804</v>
      </c>
      <c r="E1248" s="694">
        <v>257</v>
      </c>
      <c r="F1248" s="694">
        <v>710</v>
      </c>
      <c r="G1248" s="695">
        <v>292</v>
      </c>
      <c r="H1248" s="695">
        <v>924</v>
      </c>
      <c r="I1248" s="695">
        <v>313</v>
      </c>
      <c r="J1248" s="724">
        <v>851</v>
      </c>
      <c r="K1248" s="724">
        <v>282</v>
      </c>
      <c r="L1248" s="724">
        <v>891</v>
      </c>
      <c r="M1248" s="724">
        <v>272</v>
      </c>
      <c r="N1248" s="724">
        <v>839</v>
      </c>
      <c r="O1248" s="724">
        <v>262</v>
      </c>
      <c r="P1248" s="724">
        <v>855</v>
      </c>
      <c r="Q1248" s="724">
        <v>292</v>
      </c>
      <c r="R1248" s="724">
        <v>927</v>
      </c>
      <c r="S1248" s="724">
        <v>278</v>
      </c>
      <c r="T1248" s="724">
        <v>788</v>
      </c>
      <c r="U1248" s="724">
        <v>363</v>
      </c>
      <c r="V1248" s="724">
        <v>892</v>
      </c>
      <c r="W1248" s="724">
        <v>331</v>
      </c>
      <c r="X1248" s="724">
        <v>949</v>
      </c>
      <c r="Y1248" s="724">
        <v>363</v>
      </c>
      <c r="Z1248" s="590">
        <v>1110</v>
      </c>
      <c r="AA1248" s="726">
        <v>396</v>
      </c>
    </row>
    <row r="1249" spans="2:27" x14ac:dyDescent="0.3">
      <c r="B1249" s="693" t="s">
        <v>216</v>
      </c>
      <c r="C1249" s="693" t="s">
        <v>325</v>
      </c>
      <c r="D1249" s="694">
        <v>0</v>
      </c>
      <c r="E1249" s="694">
        <v>0</v>
      </c>
      <c r="F1249" s="694">
        <v>0</v>
      </c>
      <c r="G1249" s="695">
        <v>0</v>
      </c>
      <c r="H1249" s="695">
        <v>0</v>
      </c>
      <c r="I1249" s="695">
        <v>0</v>
      </c>
      <c r="J1249" s="724">
        <v>0</v>
      </c>
      <c r="K1249" s="724">
        <v>0</v>
      </c>
      <c r="L1249" s="724">
        <v>0</v>
      </c>
      <c r="M1249" s="724">
        <v>0</v>
      </c>
      <c r="N1249" s="724">
        <v>0</v>
      </c>
      <c r="O1249" s="724">
        <v>0</v>
      </c>
      <c r="P1249" s="724">
        <v>0</v>
      </c>
      <c r="Q1249" s="724">
        <v>0</v>
      </c>
      <c r="R1249" s="724">
        <v>0</v>
      </c>
      <c r="S1249" s="724">
        <v>0</v>
      </c>
      <c r="T1249" s="724">
        <v>0</v>
      </c>
      <c r="U1249" s="724">
        <v>0</v>
      </c>
      <c r="V1249" s="724">
        <v>0</v>
      </c>
      <c r="W1249" s="724">
        <v>0</v>
      </c>
      <c r="X1249" s="724">
        <v>0</v>
      </c>
      <c r="Y1249" s="724">
        <v>0</v>
      </c>
      <c r="Z1249" s="590">
        <v>0</v>
      </c>
      <c r="AA1249" s="726">
        <v>0</v>
      </c>
    </row>
    <row r="1250" spans="2:27" x14ac:dyDescent="0.3">
      <c r="B1250" s="693" t="s">
        <v>216</v>
      </c>
      <c r="C1250" s="693" t="s">
        <v>326</v>
      </c>
      <c r="D1250" s="694">
        <v>0</v>
      </c>
      <c r="E1250" s="694">
        <v>0</v>
      </c>
      <c r="F1250" s="694">
        <v>0</v>
      </c>
      <c r="G1250" s="695">
        <v>0</v>
      </c>
      <c r="H1250" s="695">
        <v>0</v>
      </c>
      <c r="I1250" s="695">
        <v>0</v>
      </c>
      <c r="J1250" s="724">
        <v>0</v>
      </c>
      <c r="K1250" s="724">
        <v>0</v>
      </c>
      <c r="L1250" s="724">
        <v>0</v>
      </c>
      <c r="M1250" s="724">
        <v>0</v>
      </c>
      <c r="N1250" s="724">
        <v>0</v>
      </c>
      <c r="O1250" s="724">
        <v>0</v>
      </c>
      <c r="P1250" s="724">
        <v>0</v>
      </c>
      <c r="Q1250" s="724">
        <v>0</v>
      </c>
      <c r="R1250" s="724">
        <v>0</v>
      </c>
      <c r="S1250" s="724">
        <v>0</v>
      </c>
      <c r="T1250" s="724">
        <v>0</v>
      </c>
      <c r="U1250" s="724">
        <v>0</v>
      </c>
      <c r="V1250" s="724">
        <v>0</v>
      </c>
      <c r="W1250" s="724">
        <v>0</v>
      </c>
      <c r="X1250" s="724">
        <v>0</v>
      </c>
      <c r="Y1250" s="724">
        <v>0</v>
      </c>
      <c r="Z1250" s="590">
        <v>0</v>
      </c>
      <c r="AA1250" s="726">
        <v>0</v>
      </c>
    </row>
    <row r="1251" spans="2:27" x14ac:dyDescent="0.3">
      <c r="B1251" s="693" t="s">
        <v>216</v>
      </c>
      <c r="C1251" s="693" t="s">
        <v>289</v>
      </c>
      <c r="D1251" s="694">
        <v>0</v>
      </c>
      <c r="E1251" s="694">
        <v>72</v>
      </c>
      <c r="F1251" s="694">
        <v>21</v>
      </c>
      <c r="G1251" s="695">
        <v>39</v>
      </c>
      <c r="H1251" s="695">
        <v>35</v>
      </c>
      <c r="I1251" s="695">
        <v>286</v>
      </c>
      <c r="J1251" s="724">
        <v>25</v>
      </c>
      <c r="K1251" s="724">
        <v>64</v>
      </c>
      <c r="L1251" s="724">
        <v>16</v>
      </c>
      <c r="M1251" s="724">
        <v>60</v>
      </c>
      <c r="N1251" s="724">
        <v>0</v>
      </c>
      <c r="O1251" s="724">
        <v>50</v>
      </c>
      <c r="P1251" s="724">
        <v>46</v>
      </c>
      <c r="Q1251" s="724">
        <v>1008</v>
      </c>
      <c r="R1251" s="724">
        <v>0</v>
      </c>
      <c r="S1251" s="724">
        <v>0</v>
      </c>
      <c r="T1251" s="724">
        <v>0</v>
      </c>
      <c r="U1251" s="724">
        <v>0</v>
      </c>
      <c r="V1251" s="724">
        <v>0</v>
      </c>
      <c r="W1251" s="724">
        <v>4</v>
      </c>
      <c r="X1251" s="724">
        <v>4</v>
      </c>
      <c r="Y1251" s="724">
        <v>0</v>
      </c>
      <c r="Z1251" s="590">
        <v>1</v>
      </c>
      <c r="AA1251" s="726">
        <v>11</v>
      </c>
    </row>
    <row r="1252" spans="2:27" x14ac:dyDescent="0.3">
      <c r="B1252" s="693" t="s">
        <v>216</v>
      </c>
      <c r="C1252" s="693" t="s">
        <v>290</v>
      </c>
      <c r="D1252" s="694">
        <v>52</v>
      </c>
      <c r="E1252" s="694">
        <v>93</v>
      </c>
      <c r="F1252" s="694">
        <v>53</v>
      </c>
      <c r="G1252" s="695">
        <v>925</v>
      </c>
      <c r="H1252" s="695">
        <v>58</v>
      </c>
      <c r="I1252" s="695">
        <v>287</v>
      </c>
      <c r="J1252" s="724">
        <v>90</v>
      </c>
      <c r="K1252" s="724">
        <v>678</v>
      </c>
      <c r="L1252" s="724">
        <v>89</v>
      </c>
      <c r="M1252" s="724">
        <v>594</v>
      </c>
      <c r="N1252" s="724">
        <v>121</v>
      </c>
      <c r="O1252" s="724">
        <v>921</v>
      </c>
      <c r="P1252" s="724">
        <v>59</v>
      </c>
      <c r="Q1252" s="724">
        <v>773</v>
      </c>
      <c r="R1252" s="724">
        <v>34</v>
      </c>
      <c r="S1252" s="724">
        <v>954</v>
      </c>
      <c r="T1252" s="724">
        <v>33</v>
      </c>
      <c r="U1252" s="724">
        <v>718</v>
      </c>
      <c r="V1252" s="724">
        <v>0</v>
      </c>
      <c r="W1252" s="724">
        <v>1243</v>
      </c>
      <c r="X1252" s="724">
        <v>4</v>
      </c>
      <c r="Y1252" s="724">
        <v>16</v>
      </c>
      <c r="Z1252" s="590">
        <v>8</v>
      </c>
      <c r="AA1252" s="726">
        <v>23</v>
      </c>
    </row>
    <row r="1253" spans="2:27" x14ac:dyDescent="0.3">
      <c r="B1253" s="693" t="s">
        <v>216</v>
      </c>
      <c r="C1253" s="693" t="s">
        <v>291</v>
      </c>
      <c r="D1253" s="694">
        <v>178</v>
      </c>
      <c r="E1253" s="694">
        <v>240</v>
      </c>
      <c r="F1253" s="694">
        <v>134</v>
      </c>
      <c r="G1253" s="695">
        <v>565</v>
      </c>
      <c r="H1253" s="695">
        <v>191</v>
      </c>
      <c r="I1253" s="695">
        <v>639</v>
      </c>
      <c r="J1253" s="724">
        <v>800</v>
      </c>
      <c r="K1253" s="724">
        <v>1465</v>
      </c>
      <c r="L1253" s="724">
        <v>334</v>
      </c>
      <c r="M1253" s="724">
        <v>1056</v>
      </c>
      <c r="N1253" s="724">
        <v>363</v>
      </c>
      <c r="O1253" s="724">
        <v>994</v>
      </c>
      <c r="P1253" s="724">
        <v>252</v>
      </c>
      <c r="Q1253" s="724">
        <v>916</v>
      </c>
      <c r="R1253" s="724">
        <v>305</v>
      </c>
      <c r="S1253" s="724">
        <v>1000</v>
      </c>
      <c r="T1253" s="724">
        <v>216</v>
      </c>
      <c r="U1253" s="724">
        <v>831</v>
      </c>
      <c r="V1253" s="724">
        <v>228</v>
      </c>
      <c r="W1253" s="724">
        <v>405</v>
      </c>
      <c r="X1253" s="724">
        <v>160</v>
      </c>
      <c r="Y1253" s="724">
        <v>46</v>
      </c>
      <c r="Z1253" s="590">
        <v>126</v>
      </c>
      <c r="AA1253" s="726">
        <v>43</v>
      </c>
    </row>
    <row r="1254" spans="2:27" x14ac:dyDescent="0.3">
      <c r="B1254" s="693" t="s">
        <v>216</v>
      </c>
      <c r="C1254" s="693" t="s">
        <v>292</v>
      </c>
      <c r="D1254" s="694">
        <v>246</v>
      </c>
      <c r="E1254" s="694">
        <v>233</v>
      </c>
      <c r="F1254" s="694">
        <v>242</v>
      </c>
      <c r="G1254" s="695">
        <v>414</v>
      </c>
      <c r="H1254" s="695">
        <v>199</v>
      </c>
      <c r="I1254" s="695">
        <v>464</v>
      </c>
      <c r="J1254" s="724">
        <v>580</v>
      </c>
      <c r="K1254" s="724">
        <v>989</v>
      </c>
      <c r="L1254" s="724">
        <v>767</v>
      </c>
      <c r="M1254" s="724">
        <v>1582</v>
      </c>
      <c r="N1254" s="724">
        <v>498</v>
      </c>
      <c r="O1254" s="724">
        <v>1205</v>
      </c>
      <c r="P1254" s="724">
        <v>468</v>
      </c>
      <c r="Q1254" s="724">
        <v>1046</v>
      </c>
      <c r="R1254" s="724">
        <v>379</v>
      </c>
      <c r="S1254" s="724">
        <v>844</v>
      </c>
      <c r="T1254" s="724">
        <v>396</v>
      </c>
      <c r="U1254" s="724">
        <v>657</v>
      </c>
      <c r="V1254" s="724">
        <v>378</v>
      </c>
      <c r="W1254" s="724">
        <v>447</v>
      </c>
      <c r="X1254" s="724">
        <v>234</v>
      </c>
      <c r="Y1254" s="724">
        <v>35</v>
      </c>
      <c r="Z1254" s="590">
        <v>269</v>
      </c>
      <c r="AA1254" s="726">
        <v>51</v>
      </c>
    </row>
    <row r="1255" spans="2:27" x14ac:dyDescent="0.3">
      <c r="B1255" s="693" t="s">
        <v>216</v>
      </c>
      <c r="C1255" s="693" t="s">
        <v>293</v>
      </c>
      <c r="D1255" s="694">
        <v>104</v>
      </c>
      <c r="E1255" s="694">
        <v>123</v>
      </c>
      <c r="F1255" s="694">
        <v>152</v>
      </c>
      <c r="G1255" s="695">
        <v>102</v>
      </c>
      <c r="H1255" s="695">
        <v>178</v>
      </c>
      <c r="I1255" s="695">
        <v>71</v>
      </c>
      <c r="J1255" s="724">
        <v>158</v>
      </c>
      <c r="K1255" s="724">
        <v>174</v>
      </c>
      <c r="L1255" s="724">
        <v>455</v>
      </c>
      <c r="M1255" s="724">
        <v>801</v>
      </c>
      <c r="N1255" s="724">
        <v>722</v>
      </c>
      <c r="O1255" s="724">
        <v>1041</v>
      </c>
      <c r="P1255" s="724">
        <v>112</v>
      </c>
      <c r="Q1255" s="724">
        <v>345</v>
      </c>
      <c r="R1255" s="724">
        <v>267</v>
      </c>
      <c r="S1255" s="724">
        <v>623</v>
      </c>
      <c r="T1255" s="724">
        <v>151</v>
      </c>
      <c r="U1255" s="724">
        <v>458</v>
      </c>
      <c r="V1255" s="724">
        <v>151</v>
      </c>
      <c r="W1255" s="724">
        <v>217</v>
      </c>
      <c r="X1255" s="724">
        <v>182</v>
      </c>
      <c r="Y1255" s="724">
        <v>16</v>
      </c>
      <c r="Z1255" s="590">
        <v>208</v>
      </c>
      <c r="AA1255" s="726">
        <v>41</v>
      </c>
    </row>
    <row r="1256" spans="2:27" x14ac:dyDescent="0.3">
      <c r="B1256" s="693" t="s">
        <v>216</v>
      </c>
      <c r="C1256" s="693" t="s">
        <v>294</v>
      </c>
      <c r="D1256" s="694">
        <v>182</v>
      </c>
      <c r="E1256" s="694">
        <v>95</v>
      </c>
      <c r="F1256" s="694">
        <v>133</v>
      </c>
      <c r="G1256" s="695">
        <v>320</v>
      </c>
      <c r="H1256" s="695">
        <v>82</v>
      </c>
      <c r="I1256" s="695">
        <v>262</v>
      </c>
      <c r="J1256" s="724">
        <v>362</v>
      </c>
      <c r="K1256" s="724">
        <v>652</v>
      </c>
      <c r="L1256" s="724">
        <v>193</v>
      </c>
      <c r="M1256" s="724">
        <v>346</v>
      </c>
      <c r="N1256" s="724">
        <v>249</v>
      </c>
      <c r="O1256" s="724">
        <v>606</v>
      </c>
      <c r="P1256" s="724">
        <v>1060</v>
      </c>
      <c r="Q1256" s="724">
        <v>1136</v>
      </c>
      <c r="R1256" s="724">
        <v>557</v>
      </c>
      <c r="S1256" s="724">
        <v>418</v>
      </c>
      <c r="T1256" s="724">
        <v>548</v>
      </c>
      <c r="U1256" s="724">
        <v>502</v>
      </c>
      <c r="V1256" s="724">
        <v>551</v>
      </c>
      <c r="W1256" s="724">
        <v>355</v>
      </c>
      <c r="X1256" s="724">
        <v>469</v>
      </c>
      <c r="Y1256" s="724">
        <v>30</v>
      </c>
      <c r="Z1256" s="590">
        <v>292</v>
      </c>
      <c r="AA1256" s="726">
        <v>26</v>
      </c>
    </row>
    <row r="1257" spans="2:27" x14ac:dyDescent="0.3">
      <c r="B1257" s="693" t="s">
        <v>216</v>
      </c>
      <c r="C1257" s="693" t="s">
        <v>327</v>
      </c>
      <c r="D1257" s="694">
        <v>27</v>
      </c>
      <c r="E1257" s="694">
        <v>0</v>
      </c>
      <c r="F1257" s="694">
        <v>34</v>
      </c>
      <c r="G1257" s="695">
        <v>0</v>
      </c>
      <c r="H1257" s="695">
        <v>34</v>
      </c>
      <c r="I1257" s="695">
        <v>0</v>
      </c>
      <c r="J1257" s="724">
        <v>68</v>
      </c>
      <c r="K1257" s="724">
        <v>0</v>
      </c>
      <c r="L1257" s="724">
        <v>86</v>
      </c>
      <c r="M1257" s="724">
        <v>0</v>
      </c>
      <c r="N1257" s="724">
        <v>96</v>
      </c>
      <c r="O1257" s="724">
        <v>0</v>
      </c>
      <c r="P1257" s="724">
        <v>98</v>
      </c>
      <c r="Q1257" s="724">
        <v>0</v>
      </c>
      <c r="R1257" s="724">
        <v>93</v>
      </c>
      <c r="S1257" s="724">
        <v>0</v>
      </c>
      <c r="T1257" s="724">
        <v>53</v>
      </c>
      <c r="U1257" s="724">
        <v>0</v>
      </c>
      <c r="V1257" s="724">
        <v>28</v>
      </c>
      <c r="W1257" s="724">
        <v>0</v>
      </c>
      <c r="X1257" s="724">
        <v>54</v>
      </c>
      <c r="Y1257" s="724">
        <v>0</v>
      </c>
      <c r="Z1257" s="590">
        <v>47</v>
      </c>
      <c r="AA1257" s="726">
        <v>0</v>
      </c>
    </row>
    <row r="1258" spans="2:27" x14ac:dyDescent="0.3">
      <c r="B1258" s="693" t="s">
        <v>117</v>
      </c>
      <c r="C1258" s="693" t="s">
        <v>223</v>
      </c>
      <c r="D1258" s="694">
        <v>23</v>
      </c>
      <c r="E1258" s="694">
        <v>125</v>
      </c>
      <c r="F1258" s="694">
        <v>355</v>
      </c>
      <c r="G1258" s="695">
        <v>74</v>
      </c>
      <c r="H1258" s="695">
        <v>181</v>
      </c>
      <c r="I1258" s="695">
        <v>58</v>
      </c>
      <c r="J1258" s="724">
        <v>219</v>
      </c>
      <c r="K1258" s="724">
        <v>148</v>
      </c>
      <c r="L1258" s="724">
        <v>245</v>
      </c>
      <c r="M1258" s="724">
        <v>34</v>
      </c>
      <c r="N1258" s="724">
        <v>253</v>
      </c>
      <c r="O1258" s="724">
        <v>33</v>
      </c>
      <c r="P1258" s="724">
        <v>294</v>
      </c>
      <c r="Q1258" s="724">
        <v>54</v>
      </c>
      <c r="R1258" s="724">
        <v>285</v>
      </c>
      <c r="S1258" s="724">
        <v>35</v>
      </c>
      <c r="T1258" s="724">
        <v>288</v>
      </c>
      <c r="U1258" s="724">
        <v>58</v>
      </c>
      <c r="V1258" s="724">
        <v>374</v>
      </c>
      <c r="W1258" s="724">
        <v>73</v>
      </c>
      <c r="X1258" s="724">
        <v>405</v>
      </c>
      <c r="Y1258" s="724">
        <v>56</v>
      </c>
      <c r="Z1258" s="590">
        <v>103</v>
      </c>
      <c r="AA1258" s="726">
        <v>18</v>
      </c>
    </row>
    <row r="1259" spans="2:27" x14ac:dyDescent="0.3">
      <c r="B1259" s="693" t="s">
        <v>117</v>
      </c>
      <c r="C1259" s="693" t="s">
        <v>286</v>
      </c>
      <c r="D1259" s="694">
        <v>132</v>
      </c>
      <c r="E1259" s="694">
        <v>122</v>
      </c>
      <c r="F1259" s="694">
        <v>331</v>
      </c>
      <c r="G1259" s="695">
        <v>190</v>
      </c>
      <c r="H1259" s="695">
        <v>394</v>
      </c>
      <c r="I1259" s="695">
        <v>111</v>
      </c>
      <c r="J1259" s="724">
        <v>366</v>
      </c>
      <c r="K1259" s="724">
        <v>51</v>
      </c>
      <c r="L1259" s="724">
        <v>361</v>
      </c>
      <c r="M1259" s="724">
        <v>33</v>
      </c>
      <c r="N1259" s="724">
        <v>327</v>
      </c>
      <c r="O1259" s="724">
        <v>73</v>
      </c>
      <c r="P1259" s="724">
        <v>468</v>
      </c>
      <c r="Q1259" s="724">
        <v>52</v>
      </c>
      <c r="R1259" s="724">
        <v>461</v>
      </c>
      <c r="S1259" s="724">
        <v>98</v>
      </c>
      <c r="T1259" s="724">
        <v>462</v>
      </c>
      <c r="U1259" s="724">
        <v>123</v>
      </c>
      <c r="V1259" s="724">
        <v>621</v>
      </c>
      <c r="W1259" s="724">
        <v>142</v>
      </c>
      <c r="X1259" s="724">
        <v>571</v>
      </c>
      <c r="Y1259" s="724">
        <v>123</v>
      </c>
      <c r="Z1259" s="590">
        <v>328</v>
      </c>
      <c r="AA1259" s="726">
        <v>59</v>
      </c>
    </row>
    <row r="1260" spans="2:27" x14ac:dyDescent="0.3">
      <c r="B1260" s="693" t="s">
        <v>117</v>
      </c>
      <c r="C1260" s="693" t="s">
        <v>255</v>
      </c>
      <c r="D1260" s="694">
        <v>2986</v>
      </c>
      <c r="E1260" s="694">
        <v>4343</v>
      </c>
      <c r="F1260" s="694">
        <v>3284</v>
      </c>
      <c r="G1260" s="695">
        <v>3530</v>
      </c>
      <c r="H1260" s="695">
        <v>3942</v>
      </c>
      <c r="I1260" s="695">
        <v>5314</v>
      </c>
      <c r="J1260" s="724">
        <v>4466</v>
      </c>
      <c r="K1260" s="724">
        <v>4852</v>
      </c>
      <c r="L1260" s="724">
        <v>4040</v>
      </c>
      <c r="M1260" s="724">
        <v>5119</v>
      </c>
      <c r="N1260" s="724">
        <v>4208</v>
      </c>
      <c r="O1260" s="724">
        <v>5172</v>
      </c>
      <c r="P1260" s="724">
        <v>4204</v>
      </c>
      <c r="Q1260" s="724">
        <v>5737</v>
      </c>
      <c r="R1260" s="724">
        <v>4041</v>
      </c>
      <c r="S1260" s="724">
        <v>6865</v>
      </c>
      <c r="T1260" s="724">
        <v>4153</v>
      </c>
      <c r="U1260" s="724">
        <v>5738</v>
      </c>
      <c r="V1260" s="724">
        <v>4031</v>
      </c>
      <c r="W1260" s="724">
        <v>5048</v>
      </c>
      <c r="X1260" s="724">
        <v>4170</v>
      </c>
      <c r="Y1260" s="724">
        <v>5558</v>
      </c>
      <c r="Z1260" s="590">
        <v>3668</v>
      </c>
      <c r="AA1260" s="726">
        <v>5530</v>
      </c>
    </row>
    <row r="1261" spans="2:27" x14ac:dyDescent="0.3">
      <c r="B1261" s="693" t="s">
        <v>117</v>
      </c>
      <c r="C1261" s="693" t="s">
        <v>224</v>
      </c>
      <c r="D1261" s="694">
        <v>2730</v>
      </c>
      <c r="E1261" s="694">
        <v>5341</v>
      </c>
      <c r="F1261" s="694">
        <v>3940</v>
      </c>
      <c r="G1261" s="695">
        <v>5054</v>
      </c>
      <c r="H1261" s="695">
        <v>4112</v>
      </c>
      <c r="I1261" s="695">
        <v>6081</v>
      </c>
      <c r="J1261" s="724">
        <v>4426</v>
      </c>
      <c r="K1261" s="724">
        <v>5847</v>
      </c>
      <c r="L1261" s="724">
        <v>4664</v>
      </c>
      <c r="M1261" s="724">
        <v>5861</v>
      </c>
      <c r="N1261" s="724">
        <v>4204</v>
      </c>
      <c r="O1261" s="724">
        <v>6054</v>
      </c>
      <c r="P1261" s="724">
        <v>4456</v>
      </c>
      <c r="Q1261" s="724">
        <v>6041</v>
      </c>
      <c r="R1261" s="724">
        <v>3983</v>
      </c>
      <c r="S1261" s="724">
        <v>6914</v>
      </c>
      <c r="T1261" s="724">
        <v>4543</v>
      </c>
      <c r="U1261" s="724">
        <v>7229</v>
      </c>
      <c r="V1261" s="724">
        <v>4771</v>
      </c>
      <c r="W1261" s="724">
        <v>6583</v>
      </c>
      <c r="X1261" s="724">
        <v>4708</v>
      </c>
      <c r="Y1261" s="724">
        <v>6050</v>
      </c>
      <c r="Z1261" s="590">
        <v>4584</v>
      </c>
      <c r="AA1261" s="726">
        <v>6451</v>
      </c>
    </row>
    <row r="1262" spans="2:27" x14ac:dyDescent="0.3">
      <c r="B1262" s="693" t="s">
        <v>117</v>
      </c>
      <c r="C1262" s="693" t="s">
        <v>225</v>
      </c>
      <c r="D1262" s="694">
        <v>4420</v>
      </c>
      <c r="E1262" s="694">
        <v>5795</v>
      </c>
      <c r="F1262" s="694">
        <v>3834</v>
      </c>
      <c r="G1262" s="695">
        <v>4746</v>
      </c>
      <c r="H1262" s="695">
        <v>3823</v>
      </c>
      <c r="I1262" s="695">
        <v>5534</v>
      </c>
      <c r="J1262" s="724">
        <v>4115</v>
      </c>
      <c r="K1262" s="724">
        <v>5518</v>
      </c>
      <c r="L1262" s="724">
        <v>4030</v>
      </c>
      <c r="M1262" s="724">
        <v>5152</v>
      </c>
      <c r="N1262" s="724">
        <v>3897</v>
      </c>
      <c r="O1262" s="724">
        <v>5281</v>
      </c>
      <c r="P1262" s="724">
        <v>3932</v>
      </c>
      <c r="Q1262" s="724">
        <v>5994</v>
      </c>
      <c r="R1262" s="724">
        <v>3778</v>
      </c>
      <c r="S1262" s="724">
        <v>6143</v>
      </c>
      <c r="T1262" s="724">
        <v>3937</v>
      </c>
      <c r="U1262" s="724">
        <v>6601</v>
      </c>
      <c r="V1262" s="724">
        <v>4261</v>
      </c>
      <c r="W1262" s="724">
        <v>6746</v>
      </c>
      <c r="X1262" s="724">
        <v>4516</v>
      </c>
      <c r="Y1262" s="724">
        <v>6289</v>
      </c>
      <c r="Z1262" s="590">
        <v>4217</v>
      </c>
      <c r="AA1262" s="726">
        <v>6364</v>
      </c>
    </row>
    <row r="1263" spans="2:27" x14ac:dyDescent="0.3">
      <c r="B1263" s="693" t="s">
        <v>117</v>
      </c>
      <c r="C1263" s="693" t="s">
        <v>226</v>
      </c>
      <c r="D1263" s="694">
        <v>4503</v>
      </c>
      <c r="E1263" s="694">
        <v>6383</v>
      </c>
      <c r="F1263" s="694">
        <v>3744</v>
      </c>
      <c r="G1263" s="695">
        <v>4207</v>
      </c>
      <c r="H1263" s="695">
        <v>3869</v>
      </c>
      <c r="I1263" s="695">
        <v>4625</v>
      </c>
      <c r="J1263" s="724">
        <v>3885</v>
      </c>
      <c r="K1263" s="724">
        <v>4536</v>
      </c>
      <c r="L1263" s="724">
        <v>3880</v>
      </c>
      <c r="M1263" s="724">
        <v>4592</v>
      </c>
      <c r="N1263" s="724">
        <v>3711</v>
      </c>
      <c r="O1263" s="724">
        <v>4915</v>
      </c>
      <c r="P1263" s="724">
        <v>3956</v>
      </c>
      <c r="Q1263" s="724">
        <v>5015</v>
      </c>
      <c r="R1263" s="724">
        <v>3630</v>
      </c>
      <c r="S1263" s="724">
        <v>5795</v>
      </c>
      <c r="T1263" s="724">
        <v>3855</v>
      </c>
      <c r="U1263" s="724">
        <v>5566</v>
      </c>
      <c r="V1263" s="724">
        <v>4037</v>
      </c>
      <c r="W1263" s="724">
        <v>5938</v>
      </c>
      <c r="X1263" s="724">
        <v>4202</v>
      </c>
      <c r="Y1263" s="724">
        <v>6226</v>
      </c>
      <c r="Z1263" s="590">
        <v>4247</v>
      </c>
      <c r="AA1263" s="726">
        <v>6296</v>
      </c>
    </row>
    <row r="1264" spans="2:27" x14ac:dyDescent="0.3">
      <c r="B1264" s="693" t="s">
        <v>117</v>
      </c>
      <c r="C1264" s="693" t="s">
        <v>227</v>
      </c>
      <c r="D1264" s="694">
        <v>4043</v>
      </c>
      <c r="E1264" s="694">
        <v>4850</v>
      </c>
      <c r="F1264" s="694">
        <v>3390</v>
      </c>
      <c r="G1264" s="695">
        <v>3493</v>
      </c>
      <c r="H1264" s="695">
        <v>3545</v>
      </c>
      <c r="I1264" s="695">
        <v>3801</v>
      </c>
      <c r="J1264" s="724">
        <v>3956</v>
      </c>
      <c r="K1264" s="724">
        <v>3648</v>
      </c>
      <c r="L1264" s="724">
        <v>3704</v>
      </c>
      <c r="M1264" s="724">
        <v>3693</v>
      </c>
      <c r="N1264" s="724">
        <v>3606</v>
      </c>
      <c r="O1264" s="724">
        <v>4134</v>
      </c>
      <c r="P1264" s="724">
        <v>3648</v>
      </c>
      <c r="Q1264" s="724">
        <v>4403</v>
      </c>
      <c r="R1264" s="724">
        <v>3602</v>
      </c>
      <c r="S1264" s="724">
        <v>4664</v>
      </c>
      <c r="T1264" s="724">
        <v>3700</v>
      </c>
      <c r="U1264" s="724">
        <v>5110</v>
      </c>
      <c r="V1264" s="724">
        <v>3851</v>
      </c>
      <c r="W1264" s="724">
        <v>5085</v>
      </c>
      <c r="X1264" s="724">
        <v>3998</v>
      </c>
      <c r="Y1264" s="724">
        <v>5412</v>
      </c>
      <c r="Z1264" s="590">
        <v>3989</v>
      </c>
      <c r="AA1264" s="726">
        <v>5840</v>
      </c>
    </row>
    <row r="1265" spans="2:27" x14ac:dyDescent="0.3">
      <c r="B1265" s="693" t="s">
        <v>117</v>
      </c>
      <c r="C1265" s="693" t="s">
        <v>228</v>
      </c>
      <c r="D1265" s="694">
        <v>3789</v>
      </c>
      <c r="E1265" s="694">
        <v>3275</v>
      </c>
      <c r="F1265" s="694">
        <v>3089</v>
      </c>
      <c r="G1265" s="695">
        <v>3050</v>
      </c>
      <c r="H1265" s="695">
        <v>3342</v>
      </c>
      <c r="I1265" s="695">
        <v>2992</v>
      </c>
      <c r="J1265" s="724">
        <v>3610</v>
      </c>
      <c r="K1265" s="724">
        <v>3014</v>
      </c>
      <c r="L1265" s="724">
        <v>3580</v>
      </c>
      <c r="M1265" s="724">
        <v>3107</v>
      </c>
      <c r="N1265" s="724">
        <v>3491</v>
      </c>
      <c r="O1265" s="724">
        <v>3380</v>
      </c>
      <c r="P1265" s="724">
        <v>3629</v>
      </c>
      <c r="Q1265" s="724">
        <v>3888</v>
      </c>
      <c r="R1265" s="724">
        <v>3283</v>
      </c>
      <c r="S1265" s="724">
        <v>4387</v>
      </c>
      <c r="T1265" s="724">
        <v>3733</v>
      </c>
      <c r="U1265" s="724">
        <v>4476</v>
      </c>
      <c r="V1265" s="724">
        <v>3728</v>
      </c>
      <c r="W1265" s="724">
        <v>4767</v>
      </c>
      <c r="X1265" s="724">
        <v>3852</v>
      </c>
      <c r="Y1265" s="724">
        <v>4877</v>
      </c>
      <c r="Z1265" s="590">
        <v>3780</v>
      </c>
      <c r="AA1265" s="726">
        <v>5655</v>
      </c>
    </row>
    <row r="1266" spans="2:27" x14ac:dyDescent="0.3">
      <c r="B1266" s="693" t="s">
        <v>117</v>
      </c>
      <c r="C1266" s="693" t="s">
        <v>229</v>
      </c>
      <c r="D1266" s="694">
        <v>4132</v>
      </c>
      <c r="E1266" s="694">
        <v>1814</v>
      </c>
      <c r="F1266" s="694">
        <v>4047</v>
      </c>
      <c r="G1266" s="695">
        <v>1733</v>
      </c>
      <c r="H1266" s="695">
        <v>4077</v>
      </c>
      <c r="I1266" s="695">
        <v>2281</v>
      </c>
      <c r="J1266" s="724">
        <v>4466</v>
      </c>
      <c r="K1266" s="724">
        <v>2755</v>
      </c>
      <c r="L1266" s="724">
        <v>4602</v>
      </c>
      <c r="M1266" s="724">
        <v>2893</v>
      </c>
      <c r="N1266" s="724">
        <v>4653</v>
      </c>
      <c r="O1266" s="724">
        <v>3063</v>
      </c>
      <c r="P1266" s="724">
        <v>4828</v>
      </c>
      <c r="Q1266" s="724">
        <v>3241</v>
      </c>
      <c r="R1266" s="724">
        <v>4813</v>
      </c>
      <c r="S1266" s="724">
        <v>3747</v>
      </c>
      <c r="T1266" s="724">
        <v>4773</v>
      </c>
      <c r="U1266" s="724">
        <v>4039</v>
      </c>
      <c r="V1266" s="724">
        <v>4998</v>
      </c>
      <c r="W1266" s="724">
        <v>4219</v>
      </c>
      <c r="X1266" s="724">
        <v>5041</v>
      </c>
      <c r="Y1266" s="724">
        <v>4552</v>
      </c>
      <c r="Z1266" s="590">
        <v>4907</v>
      </c>
      <c r="AA1266" s="726">
        <v>4445</v>
      </c>
    </row>
    <row r="1267" spans="2:27" x14ac:dyDescent="0.3">
      <c r="B1267" s="693" t="s">
        <v>117</v>
      </c>
      <c r="C1267" s="693" t="s">
        <v>287</v>
      </c>
      <c r="D1267" s="694">
        <v>3511</v>
      </c>
      <c r="E1267" s="694">
        <v>1086</v>
      </c>
      <c r="F1267" s="694">
        <v>3305</v>
      </c>
      <c r="G1267" s="695">
        <v>1289</v>
      </c>
      <c r="H1267" s="695">
        <v>3454</v>
      </c>
      <c r="I1267" s="695">
        <v>1543</v>
      </c>
      <c r="J1267" s="724">
        <v>3504</v>
      </c>
      <c r="K1267" s="724">
        <v>1720</v>
      </c>
      <c r="L1267" s="724">
        <v>3586</v>
      </c>
      <c r="M1267" s="724">
        <v>2037</v>
      </c>
      <c r="N1267" s="724">
        <v>3705</v>
      </c>
      <c r="O1267" s="724">
        <v>2083</v>
      </c>
      <c r="P1267" s="724">
        <v>3821</v>
      </c>
      <c r="Q1267" s="724">
        <v>2609</v>
      </c>
      <c r="R1267" s="724">
        <v>3911</v>
      </c>
      <c r="S1267" s="724">
        <v>2615</v>
      </c>
      <c r="T1267" s="724">
        <v>3869</v>
      </c>
      <c r="U1267" s="724">
        <v>3026</v>
      </c>
      <c r="V1267" s="724">
        <v>4026</v>
      </c>
      <c r="W1267" s="724">
        <v>3271</v>
      </c>
      <c r="X1267" s="724">
        <v>4220</v>
      </c>
      <c r="Y1267" s="724">
        <v>3261</v>
      </c>
      <c r="Z1267" s="590">
        <v>4367</v>
      </c>
      <c r="AA1267" s="726">
        <v>4023</v>
      </c>
    </row>
    <row r="1268" spans="2:27" x14ac:dyDescent="0.3">
      <c r="B1268" s="693" t="s">
        <v>117</v>
      </c>
      <c r="C1268" s="693" t="s">
        <v>230</v>
      </c>
      <c r="D1268" s="694">
        <v>3931</v>
      </c>
      <c r="E1268" s="694">
        <v>1290</v>
      </c>
      <c r="F1268" s="694">
        <v>2950</v>
      </c>
      <c r="G1268" s="695">
        <v>978</v>
      </c>
      <c r="H1268" s="695">
        <v>2893</v>
      </c>
      <c r="I1268" s="695">
        <v>1082</v>
      </c>
      <c r="J1268" s="724">
        <v>3094</v>
      </c>
      <c r="K1268" s="724">
        <v>1226</v>
      </c>
      <c r="L1268" s="724">
        <v>3052</v>
      </c>
      <c r="M1268" s="724">
        <v>1398</v>
      </c>
      <c r="N1268" s="724">
        <v>3058</v>
      </c>
      <c r="O1268" s="724">
        <v>1458</v>
      </c>
      <c r="P1268" s="724">
        <v>3318</v>
      </c>
      <c r="Q1268" s="724">
        <v>1715</v>
      </c>
      <c r="R1268" s="724">
        <v>3315</v>
      </c>
      <c r="S1268" s="724">
        <v>2005</v>
      </c>
      <c r="T1268" s="724">
        <v>3391</v>
      </c>
      <c r="U1268" s="724">
        <v>2162</v>
      </c>
      <c r="V1268" s="724">
        <v>3348</v>
      </c>
      <c r="W1268" s="724">
        <v>2480</v>
      </c>
      <c r="X1268" s="724">
        <v>3498</v>
      </c>
      <c r="Y1268" s="724">
        <v>2739</v>
      </c>
      <c r="Z1268" s="590">
        <v>3753</v>
      </c>
      <c r="AA1268" s="726">
        <v>3083</v>
      </c>
    </row>
    <row r="1269" spans="2:27" x14ac:dyDescent="0.3">
      <c r="B1269" s="693" t="s">
        <v>117</v>
      </c>
      <c r="C1269" s="693" t="s">
        <v>231</v>
      </c>
      <c r="D1269" s="694">
        <v>3380</v>
      </c>
      <c r="E1269" s="694">
        <v>1127</v>
      </c>
      <c r="F1269" s="694">
        <v>2476</v>
      </c>
      <c r="G1269" s="695">
        <v>824</v>
      </c>
      <c r="H1269" s="695">
        <v>2479</v>
      </c>
      <c r="I1269" s="695">
        <v>793</v>
      </c>
      <c r="J1269" s="724">
        <v>2634</v>
      </c>
      <c r="K1269" s="724">
        <v>900</v>
      </c>
      <c r="L1269" s="724">
        <v>2694</v>
      </c>
      <c r="M1269" s="724">
        <v>1027</v>
      </c>
      <c r="N1269" s="724">
        <v>2669</v>
      </c>
      <c r="O1269" s="724">
        <v>1105</v>
      </c>
      <c r="P1269" s="724">
        <v>2735</v>
      </c>
      <c r="Q1269" s="724">
        <v>1196</v>
      </c>
      <c r="R1269" s="724">
        <v>2787</v>
      </c>
      <c r="S1269" s="724">
        <v>1401</v>
      </c>
      <c r="T1269" s="724">
        <v>2955</v>
      </c>
      <c r="U1269" s="724">
        <v>1676</v>
      </c>
      <c r="V1269" s="724">
        <v>3003</v>
      </c>
      <c r="W1269" s="724">
        <v>1848</v>
      </c>
      <c r="X1269" s="724">
        <v>3016</v>
      </c>
      <c r="Y1269" s="724">
        <v>1981</v>
      </c>
      <c r="Z1269" s="590">
        <v>3076</v>
      </c>
      <c r="AA1269" s="726">
        <v>2462</v>
      </c>
    </row>
    <row r="1270" spans="2:27" x14ac:dyDescent="0.3">
      <c r="B1270" s="693" t="s">
        <v>117</v>
      </c>
      <c r="C1270" s="693" t="s">
        <v>288</v>
      </c>
      <c r="D1270" s="694">
        <v>3021</v>
      </c>
      <c r="E1270" s="694">
        <v>847</v>
      </c>
      <c r="F1270" s="694">
        <v>2397</v>
      </c>
      <c r="G1270" s="695">
        <v>675</v>
      </c>
      <c r="H1270" s="695">
        <v>2252</v>
      </c>
      <c r="I1270" s="695">
        <v>638</v>
      </c>
      <c r="J1270" s="724">
        <v>2305</v>
      </c>
      <c r="K1270" s="724">
        <v>691</v>
      </c>
      <c r="L1270" s="724">
        <v>2313</v>
      </c>
      <c r="M1270" s="724">
        <v>758</v>
      </c>
      <c r="N1270" s="724">
        <v>2413</v>
      </c>
      <c r="O1270" s="724">
        <v>798</v>
      </c>
      <c r="P1270" s="724">
        <v>2349</v>
      </c>
      <c r="Q1270" s="724">
        <v>873</v>
      </c>
      <c r="R1270" s="724">
        <v>2348</v>
      </c>
      <c r="S1270" s="724">
        <v>949</v>
      </c>
      <c r="T1270" s="724">
        <v>2474</v>
      </c>
      <c r="U1270" s="724">
        <v>1073</v>
      </c>
      <c r="V1270" s="724">
        <v>2695</v>
      </c>
      <c r="W1270" s="724">
        <v>1302</v>
      </c>
      <c r="X1270" s="724">
        <v>2822</v>
      </c>
      <c r="Y1270" s="724">
        <v>1406</v>
      </c>
      <c r="Z1270" s="590">
        <v>2766</v>
      </c>
      <c r="AA1270" s="726">
        <v>1672</v>
      </c>
    </row>
    <row r="1271" spans="2:27" x14ac:dyDescent="0.3">
      <c r="B1271" s="693" t="s">
        <v>117</v>
      </c>
      <c r="C1271" s="693" t="s">
        <v>232</v>
      </c>
      <c r="D1271" s="694">
        <v>2617</v>
      </c>
      <c r="E1271" s="694">
        <v>547</v>
      </c>
      <c r="F1271" s="694">
        <v>1890</v>
      </c>
      <c r="G1271" s="695">
        <v>503</v>
      </c>
      <c r="H1271" s="695">
        <v>1988</v>
      </c>
      <c r="I1271" s="695">
        <v>535</v>
      </c>
      <c r="J1271" s="724">
        <v>1988</v>
      </c>
      <c r="K1271" s="724">
        <v>554</v>
      </c>
      <c r="L1271" s="724">
        <v>1923</v>
      </c>
      <c r="M1271" s="724">
        <v>608</v>
      </c>
      <c r="N1271" s="724">
        <v>1842</v>
      </c>
      <c r="O1271" s="724">
        <v>644</v>
      </c>
      <c r="P1271" s="724">
        <v>2076</v>
      </c>
      <c r="Q1271" s="724">
        <v>697</v>
      </c>
      <c r="R1271" s="724">
        <v>1967</v>
      </c>
      <c r="S1271" s="724">
        <v>761</v>
      </c>
      <c r="T1271" s="724">
        <v>2012</v>
      </c>
      <c r="U1271" s="724">
        <v>828</v>
      </c>
      <c r="V1271" s="724">
        <v>2073</v>
      </c>
      <c r="W1271" s="724">
        <v>955</v>
      </c>
      <c r="X1271" s="724">
        <v>2223</v>
      </c>
      <c r="Y1271" s="724">
        <v>1082</v>
      </c>
      <c r="Z1271" s="590">
        <v>2503</v>
      </c>
      <c r="AA1271" s="726">
        <v>1173</v>
      </c>
    </row>
    <row r="1272" spans="2:27" x14ac:dyDescent="0.3">
      <c r="B1272" s="693" t="s">
        <v>117</v>
      </c>
      <c r="C1272" s="693" t="s">
        <v>325</v>
      </c>
      <c r="D1272" s="694">
        <v>21</v>
      </c>
      <c r="E1272" s="694">
        <v>0</v>
      </c>
      <c r="F1272" s="694">
        <v>47</v>
      </c>
      <c r="G1272" s="695">
        <v>0</v>
      </c>
      <c r="H1272" s="695">
        <v>37</v>
      </c>
      <c r="I1272" s="695">
        <v>0</v>
      </c>
      <c r="J1272" s="724">
        <v>45</v>
      </c>
      <c r="K1272" s="724">
        <v>0</v>
      </c>
      <c r="L1272" s="724">
        <v>96</v>
      </c>
      <c r="M1272" s="724">
        <v>0</v>
      </c>
      <c r="N1272" s="724">
        <v>91</v>
      </c>
      <c r="O1272" s="724">
        <v>0</v>
      </c>
      <c r="P1272" s="724">
        <v>53</v>
      </c>
      <c r="Q1272" s="724">
        <v>0</v>
      </c>
      <c r="R1272" s="724">
        <v>58</v>
      </c>
      <c r="S1272" s="724">
        <v>0</v>
      </c>
      <c r="T1272" s="724">
        <v>71</v>
      </c>
      <c r="U1272" s="724">
        <v>0</v>
      </c>
      <c r="V1272" s="724">
        <v>119</v>
      </c>
      <c r="W1272" s="724">
        <v>0</v>
      </c>
      <c r="X1272" s="724">
        <v>86</v>
      </c>
      <c r="Y1272" s="724">
        <v>0</v>
      </c>
      <c r="Z1272" s="590">
        <v>192</v>
      </c>
      <c r="AA1272" s="726">
        <v>0</v>
      </c>
    </row>
    <row r="1273" spans="2:27" x14ac:dyDescent="0.3">
      <c r="B1273" s="693" t="s">
        <v>117</v>
      </c>
      <c r="C1273" s="693" t="s">
        <v>326</v>
      </c>
      <c r="D1273" s="694">
        <v>8</v>
      </c>
      <c r="E1273" s="694">
        <v>0</v>
      </c>
      <c r="F1273" s="694">
        <v>0</v>
      </c>
      <c r="G1273" s="695">
        <v>0</v>
      </c>
      <c r="H1273" s="695">
        <v>42</v>
      </c>
      <c r="I1273" s="695">
        <v>0</v>
      </c>
      <c r="J1273" s="724">
        <v>36</v>
      </c>
      <c r="K1273" s="724">
        <v>0</v>
      </c>
      <c r="L1273" s="724">
        <v>77</v>
      </c>
      <c r="M1273" s="724">
        <v>0</v>
      </c>
      <c r="N1273" s="724">
        <v>53</v>
      </c>
      <c r="O1273" s="724">
        <v>0</v>
      </c>
      <c r="P1273" s="724">
        <v>46</v>
      </c>
      <c r="Q1273" s="724">
        <v>0</v>
      </c>
      <c r="R1273" s="724">
        <v>49</v>
      </c>
      <c r="S1273" s="724">
        <v>0</v>
      </c>
      <c r="T1273" s="724">
        <v>22</v>
      </c>
      <c r="U1273" s="724">
        <v>0</v>
      </c>
      <c r="V1273" s="724">
        <v>26</v>
      </c>
      <c r="W1273" s="724">
        <v>0</v>
      </c>
      <c r="X1273" s="724">
        <v>33</v>
      </c>
      <c r="Y1273" s="724">
        <v>0</v>
      </c>
      <c r="Z1273" s="590">
        <v>130</v>
      </c>
      <c r="AA1273" s="726">
        <v>0</v>
      </c>
    </row>
    <row r="1274" spans="2:27" x14ac:dyDescent="0.3">
      <c r="B1274" s="693" t="s">
        <v>117</v>
      </c>
      <c r="C1274" s="693" t="s">
        <v>289</v>
      </c>
      <c r="D1274" s="694">
        <v>1922</v>
      </c>
      <c r="E1274" s="694">
        <v>1904</v>
      </c>
      <c r="F1274" s="694">
        <v>66</v>
      </c>
      <c r="G1274" s="695">
        <v>1685</v>
      </c>
      <c r="H1274" s="695">
        <v>1965</v>
      </c>
      <c r="I1274" s="695">
        <v>2147</v>
      </c>
      <c r="J1274" s="724">
        <v>2950</v>
      </c>
      <c r="K1274" s="724">
        <v>1602</v>
      </c>
      <c r="L1274" s="724">
        <v>699</v>
      </c>
      <c r="M1274" s="724">
        <v>400</v>
      </c>
      <c r="N1274" s="724">
        <v>1457</v>
      </c>
      <c r="O1274" s="724">
        <v>405</v>
      </c>
      <c r="P1274" s="724">
        <v>1664</v>
      </c>
      <c r="Q1274" s="724">
        <v>1614</v>
      </c>
      <c r="R1274" s="724">
        <v>311</v>
      </c>
      <c r="S1274" s="724">
        <v>728</v>
      </c>
      <c r="T1274" s="724">
        <v>418</v>
      </c>
      <c r="U1274" s="724">
        <v>1057</v>
      </c>
      <c r="V1274" s="724">
        <v>1</v>
      </c>
      <c r="W1274" s="724">
        <v>194</v>
      </c>
      <c r="X1274" s="724">
        <v>23</v>
      </c>
      <c r="Y1274" s="724">
        <v>6</v>
      </c>
      <c r="Z1274" s="590">
        <v>35</v>
      </c>
      <c r="AA1274" s="726">
        <v>1010</v>
      </c>
    </row>
    <row r="1275" spans="2:27" x14ac:dyDescent="0.3">
      <c r="B1275" s="693" t="s">
        <v>117</v>
      </c>
      <c r="C1275" s="693" t="s">
        <v>290</v>
      </c>
      <c r="D1275" s="694">
        <v>2144</v>
      </c>
      <c r="E1275" s="694">
        <v>1331</v>
      </c>
      <c r="F1275" s="694">
        <v>0</v>
      </c>
      <c r="G1275" s="695">
        <v>11</v>
      </c>
      <c r="H1275" s="695">
        <v>0</v>
      </c>
      <c r="I1275" s="695">
        <v>0</v>
      </c>
      <c r="J1275" s="724">
        <v>17</v>
      </c>
      <c r="K1275" s="724">
        <v>8</v>
      </c>
      <c r="L1275" s="724">
        <v>931</v>
      </c>
      <c r="M1275" s="724">
        <v>372</v>
      </c>
      <c r="N1275" s="724">
        <v>18</v>
      </c>
      <c r="O1275" s="724">
        <v>0</v>
      </c>
      <c r="P1275" s="724">
        <v>43</v>
      </c>
      <c r="Q1275" s="724">
        <v>131</v>
      </c>
      <c r="R1275" s="724">
        <v>64</v>
      </c>
      <c r="S1275" s="724">
        <v>37</v>
      </c>
      <c r="T1275" s="724">
        <v>42</v>
      </c>
      <c r="U1275" s="724">
        <v>60</v>
      </c>
      <c r="V1275" s="724">
        <v>29</v>
      </c>
      <c r="W1275" s="724">
        <v>105</v>
      </c>
      <c r="X1275" s="724">
        <v>40</v>
      </c>
      <c r="Y1275" s="724">
        <v>79</v>
      </c>
      <c r="Z1275" s="590">
        <v>125</v>
      </c>
      <c r="AA1275" s="726">
        <v>1</v>
      </c>
    </row>
    <row r="1276" spans="2:27" x14ac:dyDescent="0.3">
      <c r="B1276" s="693" t="s">
        <v>117</v>
      </c>
      <c r="C1276" s="693" t="s">
        <v>291</v>
      </c>
      <c r="D1276" s="694">
        <v>829</v>
      </c>
      <c r="E1276" s="694">
        <v>961</v>
      </c>
      <c r="F1276" s="694">
        <v>296</v>
      </c>
      <c r="G1276" s="695">
        <v>41</v>
      </c>
      <c r="H1276" s="695">
        <v>297</v>
      </c>
      <c r="I1276" s="695">
        <v>13</v>
      </c>
      <c r="J1276" s="724">
        <v>415</v>
      </c>
      <c r="K1276" s="724">
        <v>31</v>
      </c>
      <c r="L1276" s="724">
        <v>291</v>
      </c>
      <c r="M1276" s="724">
        <v>41</v>
      </c>
      <c r="N1276" s="724">
        <v>398</v>
      </c>
      <c r="O1276" s="724">
        <v>34</v>
      </c>
      <c r="P1276" s="724">
        <v>387</v>
      </c>
      <c r="Q1276" s="724">
        <v>35</v>
      </c>
      <c r="R1276" s="724">
        <v>489</v>
      </c>
      <c r="S1276" s="724">
        <v>90</v>
      </c>
      <c r="T1276" s="724">
        <v>529</v>
      </c>
      <c r="U1276" s="724">
        <v>130</v>
      </c>
      <c r="V1276" s="724">
        <v>466</v>
      </c>
      <c r="W1276" s="724">
        <v>179</v>
      </c>
      <c r="X1276" s="724">
        <v>529</v>
      </c>
      <c r="Y1276" s="724">
        <v>216</v>
      </c>
      <c r="Z1276" s="590">
        <v>513</v>
      </c>
      <c r="AA1276" s="726">
        <v>49</v>
      </c>
    </row>
    <row r="1277" spans="2:27" x14ac:dyDescent="0.3">
      <c r="B1277" s="693" t="s">
        <v>117</v>
      </c>
      <c r="C1277" s="693" t="s">
        <v>292</v>
      </c>
      <c r="D1277" s="694">
        <v>118</v>
      </c>
      <c r="E1277" s="694">
        <v>41</v>
      </c>
      <c r="F1277" s="694">
        <v>351</v>
      </c>
      <c r="G1277" s="695">
        <v>31</v>
      </c>
      <c r="H1277" s="695">
        <v>346</v>
      </c>
      <c r="I1277" s="695">
        <v>29</v>
      </c>
      <c r="J1277" s="724">
        <v>456</v>
      </c>
      <c r="K1277" s="724">
        <v>23</v>
      </c>
      <c r="L1277" s="724">
        <v>318</v>
      </c>
      <c r="M1277" s="724">
        <v>46</v>
      </c>
      <c r="N1277" s="724">
        <v>321</v>
      </c>
      <c r="O1277" s="724">
        <v>44</v>
      </c>
      <c r="P1277" s="724">
        <v>363</v>
      </c>
      <c r="Q1277" s="724">
        <v>35</v>
      </c>
      <c r="R1277" s="724">
        <v>516</v>
      </c>
      <c r="S1277" s="724">
        <v>82</v>
      </c>
      <c r="T1277" s="724">
        <v>617</v>
      </c>
      <c r="U1277" s="724">
        <v>97</v>
      </c>
      <c r="V1277" s="724">
        <v>623</v>
      </c>
      <c r="W1277" s="724">
        <v>169</v>
      </c>
      <c r="X1277" s="724">
        <v>673</v>
      </c>
      <c r="Y1277" s="724">
        <v>217</v>
      </c>
      <c r="Z1277" s="590">
        <v>487</v>
      </c>
      <c r="AA1277" s="726">
        <v>104</v>
      </c>
    </row>
    <row r="1278" spans="2:27" x14ac:dyDescent="0.3">
      <c r="B1278" s="693" t="s">
        <v>117</v>
      </c>
      <c r="C1278" s="693" t="s">
        <v>293</v>
      </c>
      <c r="D1278" s="694">
        <v>364</v>
      </c>
      <c r="E1278" s="694">
        <v>16</v>
      </c>
      <c r="F1278" s="694">
        <v>288</v>
      </c>
      <c r="G1278" s="695">
        <v>175</v>
      </c>
      <c r="H1278" s="695">
        <v>273</v>
      </c>
      <c r="I1278" s="695">
        <v>36</v>
      </c>
      <c r="J1278" s="724">
        <v>423</v>
      </c>
      <c r="K1278" s="724">
        <v>43</v>
      </c>
      <c r="L1278" s="724">
        <v>330</v>
      </c>
      <c r="M1278" s="724">
        <v>52</v>
      </c>
      <c r="N1278" s="724">
        <v>346</v>
      </c>
      <c r="O1278" s="724">
        <v>25</v>
      </c>
      <c r="P1278" s="724">
        <v>263</v>
      </c>
      <c r="Q1278" s="724">
        <v>41</v>
      </c>
      <c r="R1278" s="724">
        <v>343</v>
      </c>
      <c r="S1278" s="724">
        <v>67</v>
      </c>
      <c r="T1278" s="724">
        <v>344</v>
      </c>
      <c r="U1278" s="724">
        <v>55</v>
      </c>
      <c r="V1278" s="724">
        <v>65</v>
      </c>
      <c r="W1278" s="724">
        <v>10</v>
      </c>
      <c r="X1278" s="724">
        <v>264</v>
      </c>
      <c r="Y1278" s="724">
        <v>149</v>
      </c>
      <c r="Z1278" s="590">
        <v>282</v>
      </c>
      <c r="AA1278" s="726">
        <v>42</v>
      </c>
    </row>
    <row r="1279" spans="2:27" x14ac:dyDescent="0.3">
      <c r="B1279" s="693" t="s">
        <v>117</v>
      </c>
      <c r="C1279" s="693" t="s">
        <v>294</v>
      </c>
      <c r="D1279" s="694">
        <v>52</v>
      </c>
      <c r="E1279" s="694">
        <v>0</v>
      </c>
      <c r="F1279" s="694">
        <v>144</v>
      </c>
      <c r="G1279" s="695">
        <v>4</v>
      </c>
      <c r="H1279" s="695">
        <v>190</v>
      </c>
      <c r="I1279" s="695">
        <v>0</v>
      </c>
      <c r="J1279" s="724">
        <v>209</v>
      </c>
      <c r="K1279" s="724">
        <v>0</v>
      </c>
      <c r="L1279" s="724">
        <v>105</v>
      </c>
      <c r="M1279" s="724">
        <v>0</v>
      </c>
      <c r="N1279" s="724">
        <v>144</v>
      </c>
      <c r="O1279" s="724">
        <v>13</v>
      </c>
      <c r="P1279" s="724">
        <v>190</v>
      </c>
      <c r="Q1279" s="724">
        <v>4</v>
      </c>
      <c r="R1279" s="724">
        <v>229</v>
      </c>
      <c r="S1279" s="724">
        <v>5</v>
      </c>
      <c r="T1279" s="724">
        <v>326</v>
      </c>
      <c r="U1279" s="724">
        <v>51</v>
      </c>
      <c r="V1279" s="724">
        <v>695</v>
      </c>
      <c r="W1279" s="724">
        <v>120</v>
      </c>
      <c r="X1279" s="724">
        <v>717</v>
      </c>
      <c r="Y1279" s="724">
        <v>161</v>
      </c>
      <c r="Z1279" s="590">
        <v>397</v>
      </c>
      <c r="AA1279" s="726">
        <v>69</v>
      </c>
    </row>
    <row r="1280" spans="2:27" x14ac:dyDescent="0.3">
      <c r="B1280" s="693" t="s">
        <v>117</v>
      </c>
      <c r="C1280" s="693" t="s">
        <v>327</v>
      </c>
      <c r="D1280" s="694">
        <v>16</v>
      </c>
      <c r="E1280" s="694">
        <v>0</v>
      </c>
      <c r="F1280" s="694">
        <v>171</v>
      </c>
      <c r="G1280" s="695">
        <v>20</v>
      </c>
      <c r="H1280" s="695">
        <v>185</v>
      </c>
      <c r="I1280" s="695">
        <v>18</v>
      </c>
      <c r="J1280" s="724">
        <v>240</v>
      </c>
      <c r="K1280" s="724">
        <v>31</v>
      </c>
      <c r="L1280" s="724">
        <v>222</v>
      </c>
      <c r="M1280" s="724">
        <v>22</v>
      </c>
      <c r="N1280" s="724">
        <v>195</v>
      </c>
      <c r="O1280" s="724">
        <v>23</v>
      </c>
      <c r="P1280" s="724">
        <v>165</v>
      </c>
      <c r="Q1280" s="724">
        <v>22</v>
      </c>
      <c r="R1280" s="724">
        <v>203</v>
      </c>
      <c r="S1280" s="724">
        <v>39</v>
      </c>
      <c r="T1280" s="724">
        <v>104</v>
      </c>
      <c r="U1280" s="724">
        <v>35</v>
      </c>
      <c r="V1280" s="724">
        <v>154</v>
      </c>
      <c r="W1280" s="724">
        <v>64</v>
      </c>
      <c r="X1280" s="724">
        <v>155</v>
      </c>
      <c r="Y1280" s="724">
        <v>18</v>
      </c>
      <c r="Z1280" s="590">
        <v>170</v>
      </c>
      <c r="AA1280" s="726">
        <v>52</v>
      </c>
    </row>
    <row r="1281" spans="2:27" x14ac:dyDescent="0.3">
      <c r="B1281" s="693" t="s">
        <v>118</v>
      </c>
      <c r="C1281" s="693" t="s">
        <v>223</v>
      </c>
      <c r="D1281" s="694">
        <v>228</v>
      </c>
      <c r="E1281" s="694">
        <v>0</v>
      </c>
      <c r="F1281" s="694">
        <v>211</v>
      </c>
      <c r="G1281" s="695">
        <v>0</v>
      </c>
      <c r="H1281" s="695">
        <v>189</v>
      </c>
      <c r="I1281" s="695">
        <v>1</v>
      </c>
      <c r="J1281" s="724">
        <v>230</v>
      </c>
      <c r="K1281" s="724">
        <v>0</v>
      </c>
      <c r="L1281" s="724">
        <v>181</v>
      </c>
      <c r="M1281" s="724">
        <v>0</v>
      </c>
      <c r="N1281" s="724">
        <v>164</v>
      </c>
      <c r="O1281" s="724">
        <v>4</v>
      </c>
      <c r="P1281" s="724">
        <v>249</v>
      </c>
      <c r="Q1281" s="724">
        <v>0</v>
      </c>
      <c r="R1281" s="724">
        <v>238</v>
      </c>
      <c r="S1281" s="724">
        <v>14</v>
      </c>
      <c r="T1281" s="724">
        <v>219</v>
      </c>
      <c r="U1281" s="724">
        <v>0</v>
      </c>
      <c r="V1281" s="724">
        <v>232</v>
      </c>
      <c r="W1281" s="724">
        <v>1</v>
      </c>
      <c r="X1281" s="724">
        <v>154</v>
      </c>
      <c r="Y1281" s="724">
        <v>6</v>
      </c>
      <c r="Z1281" s="590">
        <v>27</v>
      </c>
      <c r="AA1281" s="726">
        <v>10</v>
      </c>
    </row>
    <row r="1282" spans="2:27" x14ac:dyDescent="0.3">
      <c r="B1282" s="693" t="s">
        <v>118</v>
      </c>
      <c r="C1282" s="693" t="s">
        <v>286</v>
      </c>
      <c r="D1282" s="694">
        <v>262</v>
      </c>
      <c r="E1282" s="694">
        <v>0</v>
      </c>
      <c r="F1282" s="694">
        <v>284</v>
      </c>
      <c r="G1282" s="695">
        <v>0</v>
      </c>
      <c r="H1282" s="695">
        <v>273</v>
      </c>
      <c r="I1282" s="695">
        <v>0</v>
      </c>
      <c r="J1282" s="724">
        <v>311</v>
      </c>
      <c r="K1282" s="724">
        <v>0</v>
      </c>
      <c r="L1282" s="724">
        <v>297</v>
      </c>
      <c r="M1282" s="724">
        <v>1</v>
      </c>
      <c r="N1282" s="724">
        <v>313</v>
      </c>
      <c r="O1282" s="724">
        <v>6</v>
      </c>
      <c r="P1282" s="724">
        <v>297</v>
      </c>
      <c r="Q1282" s="724">
        <v>0</v>
      </c>
      <c r="R1282" s="724">
        <v>340</v>
      </c>
      <c r="S1282" s="724">
        <v>8</v>
      </c>
      <c r="T1282" s="724">
        <v>281</v>
      </c>
      <c r="U1282" s="724">
        <v>5</v>
      </c>
      <c r="V1282" s="724">
        <v>354</v>
      </c>
      <c r="W1282" s="724">
        <v>1</v>
      </c>
      <c r="X1282" s="724">
        <v>319</v>
      </c>
      <c r="Y1282" s="724">
        <v>3</v>
      </c>
      <c r="Z1282" s="590">
        <v>127</v>
      </c>
      <c r="AA1282" s="726">
        <v>6</v>
      </c>
    </row>
    <row r="1283" spans="2:27" x14ac:dyDescent="0.3">
      <c r="B1283" s="693" t="s">
        <v>118</v>
      </c>
      <c r="C1283" s="693" t="s">
        <v>255</v>
      </c>
      <c r="D1283" s="694">
        <v>824</v>
      </c>
      <c r="E1283" s="694">
        <v>1120</v>
      </c>
      <c r="F1283" s="694">
        <v>842</v>
      </c>
      <c r="G1283" s="695">
        <v>1198</v>
      </c>
      <c r="H1283" s="695">
        <v>990</v>
      </c>
      <c r="I1283" s="695">
        <v>1540</v>
      </c>
      <c r="J1283" s="724">
        <v>953</v>
      </c>
      <c r="K1283" s="724">
        <v>1283</v>
      </c>
      <c r="L1283" s="724">
        <v>1031</v>
      </c>
      <c r="M1283" s="724">
        <v>1096</v>
      </c>
      <c r="N1283" s="724">
        <v>998</v>
      </c>
      <c r="O1283" s="724">
        <v>1045</v>
      </c>
      <c r="P1283" s="724">
        <v>911</v>
      </c>
      <c r="Q1283" s="724">
        <v>1092</v>
      </c>
      <c r="R1283" s="724">
        <v>1011</v>
      </c>
      <c r="S1283" s="724">
        <v>1083</v>
      </c>
      <c r="T1283" s="724">
        <v>1030</v>
      </c>
      <c r="U1283" s="724">
        <v>1028</v>
      </c>
      <c r="V1283" s="724">
        <v>1026</v>
      </c>
      <c r="W1283" s="724">
        <v>1048</v>
      </c>
      <c r="X1283" s="724">
        <v>1083</v>
      </c>
      <c r="Y1283" s="724">
        <v>918</v>
      </c>
      <c r="Z1283" s="590">
        <v>921</v>
      </c>
      <c r="AA1283" s="726">
        <v>926</v>
      </c>
    </row>
    <row r="1284" spans="2:27" x14ac:dyDescent="0.3">
      <c r="B1284" s="693" t="s">
        <v>118</v>
      </c>
      <c r="C1284" s="693" t="s">
        <v>224</v>
      </c>
      <c r="D1284" s="694">
        <v>1210</v>
      </c>
      <c r="E1284" s="694">
        <v>1554</v>
      </c>
      <c r="F1284" s="694">
        <v>1122</v>
      </c>
      <c r="G1284" s="695">
        <v>1355</v>
      </c>
      <c r="H1284" s="695">
        <v>1084</v>
      </c>
      <c r="I1284" s="695">
        <v>1418</v>
      </c>
      <c r="J1284" s="724">
        <v>1136</v>
      </c>
      <c r="K1284" s="724">
        <v>1579</v>
      </c>
      <c r="L1284" s="724">
        <v>1041</v>
      </c>
      <c r="M1284" s="724">
        <v>1297</v>
      </c>
      <c r="N1284" s="724">
        <v>1095</v>
      </c>
      <c r="O1284" s="724">
        <v>1297</v>
      </c>
      <c r="P1284" s="724">
        <v>1125</v>
      </c>
      <c r="Q1284" s="724">
        <v>1221</v>
      </c>
      <c r="R1284" s="724">
        <v>1026</v>
      </c>
      <c r="S1284" s="724">
        <v>1234</v>
      </c>
      <c r="T1284" s="724">
        <v>1091</v>
      </c>
      <c r="U1284" s="724">
        <v>1221</v>
      </c>
      <c r="V1284" s="724">
        <v>1119</v>
      </c>
      <c r="W1284" s="724">
        <v>1200</v>
      </c>
      <c r="X1284" s="724">
        <v>1070</v>
      </c>
      <c r="Y1284" s="724">
        <v>1102</v>
      </c>
      <c r="Z1284" s="590">
        <v>1120</v>
      </c>
      <c r="AA1284" s="726">
        <v>1044</v>
      </c>
    </row>
    <row r="1285" spans="2:27" x14ac:dyDescent="0.3">
      <c r="B1285" s="693" t="s">
        <v>118</v>
      </c>
      <c r="C1285" s="693" t="s">
        <v>225</v>
      </c>
      <c r="D1285" s="694">
        <v>1187</v>
      </c>
      <c r="E1285" s="694">
        <v>1531</v>
      </c>
      <c r="F1285" s="694">
        <v>1177</v>
      </c>
      <c r="G1285" s="695">
        <v>1554</v>
      </c>
      <c r="H1285" s="695">
        <v>1149</v>
      </c>
      <c r="I1285" s="695">
        <v>1295</v>
      </c>
      <c r="J1285" s="724">
        <v>1082</v>
      </c>
      <c r="K1285" s="724">
        <v>1407</v>
      </c>
      <c r="L1285" s="724">
        <v>1055</v>
      </c>
      <c r="M1285" s="724">
        <v>1456</v>
      </c>
      <c r="N1285" s="724">
        <v>970</v>
      </c>
      <c r="O1285" s="724">
        <v>1313</v>
      </c>
      <c r="P1285" s="724">
        <v>1019</v>
      </c>
      <c r="Q1285" s="724">
        <v>1224</v>
      </c>
      <c r="R1285" s="724">
        <v>1092</v>
      </c>
      <c r="S1285" s="724">
        <v>1162</v>
      </c>
      <c r="T1285" s="724">
        <v>963</v>
      </c>
      <c r="U1285" s="724">
        <v>1202</v>
      </c>
      <c r="V1285" s="724">
        <v>982</v>
      </c>
      <c r="W1285" s="724">
        <v>1140</v>
      </c>
      <c r="X1285" s="724">
        <v>1058</v>
      </c>
      <c r="Y1285" s="724">
        <v>1153</v>
      </c>
      <c r="Z1285" s="590">
        <v>1002</v>
      </c>
      <c r="AA1285" s="726">
        <v>1082</v>
      </c>
    </row>
    <row r="1286" spans="2:27" x14ac:dyDescent="0.3">
      <c r="B1286" s="693" t="s">
        <v>118</v>
      </c>
      <c r="C1286" s="693" t="s">
        <v>226</v>
      </c>
      <c r="D1286" s="694">
        <v>1241</v>
      </c>
      <c r="E1286" s="694">
        <v>1529</v>
      </c>
      <c r="F1286" s="694">
        <v>1159</v>
      </c>
      <c r="G1286" s="695">
        <v>1461</v>
      </c>
      <c r="H1286" s="695">
        <v>1176</v>
      </c>
      <c r="I1286" s="695">
        <v>1469</v>
      </c>
      <c r="J1286" s="724">
        <v>1161</v>
      </c>
      <c r="K1286" s="724">
        <v>1307</v>
      </c>
      <c r="L1286" s="724">
        <v>1099</v>
      </c>
      <c r="M1286" s="724">
        <v>1335</v>
      </c>
      <c r="N1286" s="724">
        <v>998</v>
      </c>
      <c r="O1286" s="724">
        <v>1404</v>
      </c>
      <c r="P1286" s="724">
        <v>973</v>
      </c>
      <c r="Q1286" s="724">
        <v>1285</v>
      </c>
      <c r="R1286" s="724">
        <v>1024</v>
      </c>
      <c r="S1286" s="724">
        <v>1169</v>
      </c>
      <c r="T1286" s="724">
        <v>1062</v>
      </c>
      <c r="U1286" s="724">
        <v>1135</v>
      </c>
      <c r="V1286" s="724">
        <v>988</v>
      </c>
      <c r="W1286" s="724">
        <v>1172</v>
      </c>
      <c r="X1286" s="724">
        <v>1012</v>
      </c>
      <c r="Y1286" s="724">
        <v>1095</v>
      </c>
      <c r="Z1286" s="590">
        <v>1038</v>
      </c>
      <c r="AA1286" s="726">
        <v>1193</v>
      </c>
    </row>
    <row r="1287" spans="2:27" x14ac:dyDescent="0.3">
      <c r="B1287" s="693" t="s">
        <v>118</v>
      </c>
      <c r="C1287" s="693" t="s">
        <v>227</v>
      </c>
      <c r="D1287" s="694">
        <v>1195</v>
      </c>
      <c r="E1287" s="694">
        <v>1519</v>
      </c>
      <c r="F1287" s="694">
        <v>1145</v>
      </c>
      <c r="G1287" s="695">
        <v>1414</v>
      </c>
      <c r="H1287" s="695">
        <v>1149</v>
      </c>
      <c r="I1287" s="695">
        <v>1381</v>
      </c>
      <c r="J1287" s="724">
        <v>1130</v>
      </c>
      <c r="K1287" s="724">
        <v>1453</v>
      </c>
      <c r="L1287" s="724">
        <v>1106</v>
      </c>
      <c r="M1287" s="724">
        <v>1192</v>
      </c>
      <c r="N1287" s="724">
        <v>1041</v>
      </c>
      <c r="O1287" s="724">
        <v>1287</v>
      </c>
      <c r="P1287" s="724">
        <v>989</v>
      </c>
      <c r="Q1287" s="724">
        <v>1398</v>
      </c>
      <c r="R1287" s="724">
        <v>969</v>
      </c>
      <c r="S1287" s="724">
        <v>1249</v>
      </c>
      <c r="T1287" s="724">
        <v>1003</v>
      </c>
      <c r="U1287" s="724">
        <v>1185</v>
      </c>
      <c r="V1287" s="724">
        <v>1082</v>
      </c>
      <c r="W1287" s="724">
        <v>1129</v>
      </c>
      <c r="X1287" s="724">
        <v>1006</v>
      </c>
      <c r="Y1287" s="724">
        <v>1137</v>
      </c>
      <c r="Z1287" s="590">
        <v>1008</v>
      </c>
      <c r="AA1287" s="726">
        <v>1083</v>
      </c>
    </row>
    <row r="1288" spans="2:27" x14ac:dyDescent="0.3">
      <c r="B1288" s="693" t="s">
        <v>118</v>
      </c>
      <c r="C1288" s="693" t="s">
        <v>228</v>
      </c>
      <c r="D1288" s="694">
        <v>1190</v>
      </c>
      <c r="E1288" s="694">
        <v>1605</v>
      </c>
      <c r="F1288" s="694">
        <v>1151</v>
      </c>
      <c r="G1288" s="695">
        <v>1475</v>
      </c>
      <c r="H1288" s="695">
        <v>1134</v>
      </c>
      <c r="I1288" s="695">
        <v>1263</v>
      </c>
      <c r="J1288" s="724">
        <v>1146</v>
      </c>
      <c r="K1288" s="724">
        <v>1369</v>
      </c>
      <c r="L1288" s="724">
        <v>1095</v>
      </c>
      <c r="M1288" s="724">
        <v>1362</v>
      </c>
      <c r="N1288" s="724">
        <v>1046</v>
      </c>
      <c r="O1288" s="724">
        <v>1156</v>
      </c>
      <c r="P1288" s="724">
        <v>997</v>
      </c>
      <c r="Q1288" s="724">
        <v>1242</v>
      </c>
      <c r="R1288" s="724">
        <v>989</v>
      </c>
      <c r="S1288" s="724">
        <v>1321</v>
      </c>
      <c r="T1288" s="724">
        <v>969</v>
      </c>
      <c r="U1288" s="724">
        <v>1229</v>
      </c>
      <c r="V1288" s="724">
        <v>1023</v>
      </c>
      <c r="W1288" s="724">
        <v>1138</v>
      </c>
      <c r="X1288" s="724">
        <v>1069</v>
      </c>
      <c r="Y1288" s="724">
        <v>1090</v>
      </c>
      <c r="Z1288" s="590">
        <v>1002</v>
      </c>
      <c r="AA1288" s="726">
        <v>1153</v>
      </c>
    </row>
    <row r="1289" spans="2:27" x14ac:dyDescent="0.3">
      <c r="B1289" s="693" t="s">
        <v>118</v>
      </c>
      <c r="C1289" s="693" t="s">
        <v>229</v>
      </c>
      <c r="D1289" s="694">
        <v>1422</v>
      </c>
      <c r="E1289" s="694">
        <v>1871</v>
      </c>
      <c r="F1289" s="694">
        <v>1396</v>
      </c>
      <c r="G1289" s="695">
        <v>1811</v>
      </c>
      <c r="H1289" s="695">
        <v>1387</v>
      </c>
      <c r="I1289" s="695">
        <v>1428</v>
      </c>
      <c r="J1289" s="724">
        <v>1410</v>
      </c>
      <c r="K1289" s="724">
        <v>1413</v>
      </c>
      <c r="L1289" s="724">
        <v>1281</v>
      </c>
      <c r="M1289" s="724">
        <v>1305</v>
      </c>
      <c r="N1289" s="724">
        <v>1344</v>
      </c>
      <c r="O1289" s="724">
        <v>1420</v>
      </c>
      <c r="P1289" s="724">
        <v>1357</v>
      </c>
      <c r="Q1289" s="724">
        <v>1262</v>
      </c>
      <c r="R1289" s="724">
        <v>1290</v>
      </c>
      <c r="S1289" s="724">
        <v>1279</v>
      </c>
      <c r="T1289" s="724">
        <v>1224</v>
      </c>
      <c r="U1289" s="724">
        <v>1345</v>
      </c>
      <c r="V1289" s="724">
        <v>1233</v>
      </c>
      <c r="W1289" s="724">
        <v>1297</v>
      </c>
      <c r="X1289" s="724">
        <v>1216</v>
      </c>
      <c r="Y1289" s="724">
        <v>1200</v>
      </c>
      <c r="Z1289" s="590">
        <v>1287</v>
      </c>
      <c r="AA1289" s="726">
        <v>1078</v>
      </c>
    </row>
    <row r="1290" spans="2:27" x14ac:dyDescent="0.3">
      <c r="B1290" s="693" t="s">
        <v>118</v>
      </c>
      <c r="C1290" s="693" t="s">
        <v>287</v>
      </c>
      <c r="D1290" s="694">
        <v>1233</v>
      </c>
      <c r="E1290" s="694">
        <v>1534</v>
      </c>
      <c r="F1290" s="694">
        <v>1106</v>
      </c>
      <c r="G1290" s="695">
        <v>1590</v>
      </c>
      <c r="H1290" s="695">
        <v>1256</v>
      </c>
      <c r="I1290" s="695">
        <v>1279</v>
      </c>
      <c r="J1290" s="724">
        <v>1256</v>
      </c>
      <c r="K1290" s="724">
        <v>1309</v>
      </c>
      <c r="L1290" s="724">
        <v>1106</v>
      </c>
      <c r="M1290" s="724">
        <v>1237</v>
      </c>
      <c r="N1290" s="724">
        <v>1181</v>
      </c>
      <c r="O1290" s="724">
        <v>1167</v>
      </c>
      <c r="P1290" s="724">
        <v>1195</v>
      </c>
      <c r="Q1290" s="724">
        <v>1300</v>
      </c>
      <c r="R1290" s="724">
        <v>1280</v>
      </c>
      <c r="S1290" s="724">
        <v>1111</v>
      </c>
      <c r="T1290" s="724">
        <v>1253</v>
      </c>
      <c r="U1290" s="724">
        <v>1176</v>
      </c>
      <c r="V1290" s="724">
        <v>1165</v>
      </c>
      <c r="W1290" s="724">
        <v>1248</v>
      </c>
      <c r="X1290" s="724">
        <v>1173</v>
      </c>
      <c r="Y1290" s="724">
        <v>1143</v>
      </c>
      <c r="Z1290" s="590">
        <v>1130</v>
      </c>
      <c r="AA1290" s="726">
        <v>1168</v>
      </c>
    </row>
    <row r="1291" spans="2:27" x14ac:dyDescent="0.3">
      <c r="B1291" s="693" t="s">
        <v>118</v>
      </c>
      <c r="C1291" s="693" t="s">
        <v>230</v>
      </c>
      <c r="D1291" s="694">
        <v>1222</v>
      </c>
      <c r="E1291" s="694">
        <v>1515</v>
      </c>
      <c r="F1291" s="694">
        <v>1113</v>
      </c>
      <c r="G1291" s="695">
        <v>1495</v>
      </c>
      <c r="H1291" s="695">
        <v>1030</v>
      </c>
      <c r="I1291" s="695">
        <v>1151</v>
      </c>
      <c r="J1291" s="724">
        <v>1170</v>
      </c>
      <c r="K1291" s="724">
        <v>1215</v>
      </c>
      <c r="L1291" s="724">
        <v>1127</v>
      </c>
      <c r="M1291" s="724">
        <v>1136</v>
      </c>
      <c r="N1291" s="724">
        <v>1019</v>
      </c>
      <c r="O1291" s="724">
        <v>1113</v>
      </c>
      <c r="P1291" s="724">
        <v>1052</v>
      </c>
      <c r="Q1291" s="724">
        <v>1069</v>
      </c>
      <c r="R1291" s="724">
        <v>1075</v>
      </c>
      <c r="S1291" s="724">
        <v>1223</v>
      </c>
      <c r="T1291" s="724">
        <v>1143</v>
      </c>
      <c r="U1291" s="724">
        <v>1064</v>
      </c>
      <c r="V1291" s="724">
        <v>1158</v>
      </c>
      <c r="W1291" s="724">
        <v>1091</v>
      </c>
      <c r="X1291" s="724">
        <v>1118</v>
      </c>
      <c r="Y1291" s="724">
        <v>1107</v>
      </c>
      <c r="Z1291" s="590">
        <v>1130</v>
      </c>
      <c r="AA1291" s="726">
        <v>1141</v>
      </c>
    </row>
    <row r="1292" spans="2:27" x14ac:dyDescent="0.3">
      <c r="B1292" s="693" t="s">
        <v>118</v>
      </c>
      <c r="C1292" s="693" t="s">
        <v>231</v>
      </c>
      <c r="D1292" s="694">
        <v>1217</v>
      </c>
      <c r="E1292" s="694">
        <v>1387</v>
      </c>
      <c r="F1292" s="694">
        <v>1074</v>
      </c>
      <c r="G1292" s="695">
        <v>1392</v>
      </c>
      <c r="H1292" s="695">
        <v>992</v>
      </c>
      <c r="I1292" s="695">
        <v>1056</v>
      </c>
      <c r="J1292" s="724">
        <v>947</v>
      </c>
      <c r="K1292" s="724">
        <v>1057</v>
      </c>
      <c r="L1292" s="724">
        <v>1059</v>
      </c>
      <c r="M1292" s="724">
        <v>1087</v>
      </c>
      <c r="N1292" s="724">
        <v>994</v>
      </c>
      <c r="O1292" s="724">
        <v>1040</v>
      </c>
      <c r="P1292" s="724">
        <v>961</v>
      </c>
      <c r="Q1292" s="724">
        <v>986</v>
      </c>
      <c r="R1292" s="724">
        <v>1008</v>
      </c>
      <c r="S1292" s="724">
        <v>977</v>
      </c>
      <c r="T1292" s="724">
        <v>1003</v>
      </c>
      <c r="U1292" s="724">
        <v>1080</v>
      </c>
      <c r="V1292" s="724">
        <v>1052</v>
      </c>
      <c r="W1292" s="724">
        <v>1018</v>
      </c>
      <c r="X1292" s="724">
        <v>1096</v>
      </c>
      <c r="Y1292" s="724">
        <v>1011</v>
      </c>
      <c r="Z1292" s="590">
        <v>1054</v>
      </c>
      <c r="AA1292" s="726">
        <v>1093</v>
      </c>
    </row>
    <row r="1293" spans="2:27" x14ac:dyDescent="0.3">
      <c r="B1293" s="693" t="s">
        <v>118</v>
      </c>
      <c r="C1293" s="693" t="s">
        <v>288</v>
      </c>
      <c r="D1293" s="694">
        <v>1095</v>
      </c>
      <c r="E1293" s="694">
        <v>1178</v>
      </c>
      <c r="F1293" s="694">
        <v>1040</v>
      </c>
      <c r="G1293" s="695">
        <v>1298</v>
      </c>
      <c r="H1293" s="695">
        <v>974</v>
      </c>
      <c r="I1293" s="695">
        <v>1033</v>
      </c>
      <c r="J1293" s="724">
        <v>884</v>
      </c>
      <c r="K1293" s="724">
        <v>962</v>
      </c>
      <c r="L1293" s="724">
        <v>822</v>
      </c>
      <c r="M1293" s="724">
        <v>918</v>
      </c>
      <c r="N1293" s="724">
        <v>955</v>
      </c>
      <c r="O1293" s="724">
        <v>975</v>
      </c>
      <c r="P1293" s="724">
        <v>938</v>
      </c>
      <c r="Q1293" s="724">
        <v>939</v>
      </c>
      <c r="R1293" s="724">
        <v>922</v>
      </c>
      <c r="S1293" s="724">
        <v>914</v>
      </c>
      <c r="T1293" s="724">
        <v>956</v>
      </c>
      <c r="U1293" s="724">
        <v>947</v>
      </c>
      <c r="V1293" s="724">
        <v>934</v>
      </c>
      <c r="W1293" s="724">
        <v>1008</v>
      </c>
      <c r="X1293" s="724">
        <v>978</v>
      </c>
      <c r="Y1293" s="724">
        <v>955</v>
      </c>
      <c r="Z1293" s="590">
        <v>1027</v>
      </c>
      <c r="AA1293" s="726">
        <v>987</v>
      </c>
    </row>
    <row r="1294" spans="2:27" x14ac:dyDescent="0.3">
      <c r="B1294" s="693" t="s">
        <v>118</v>
      </c>
      <c r="C1294" s="693" t="s">
        <v>232</v>
      </c>
      <c r="D1294" s="694">
        <v>948</v>
      </c>
      <c r="E1294" s="694">
        <v>869</v>
      </c>
      <c r="F1294" s="694">
        <v>916</v>
      </c>
      <c r="G1294" s="695">
        <v>997</v>
      </c>
      <c r="H1294" s="695">
        <v>858</v>
      </c>
      <c r="I1294" s="695">
        <v>949</v>
      </c>
      <c r="J1294" s="724">
        <v>831</v>
      </c>
      <c r="K1294" s="724">
        <v>888</v>
      </c>
      <c r="L1294" s="724">
        <v>760</v>
      </c>
      <c r="M1294" s="724">
        <v>826</v>
      </c>
      <c r="N1294" s="724">
        <v>687</v>
      </c>
      <c r="O1294" s="724">
        <v>810</v>
      </c>
      <c r="P1294" s="724">
        <v>841</v>
      </c>
      <c r="Q1294" s="724">
        <v>839</v>
      </c>
      <c r="R1294" s="724">
        <v>812</v>
      </c>
      <c r="S1294" s="724">
        <v>844</v>
      </c>
      <c r="T1294" s="724">
        <v>750</v>
      </c>
      <c r="U1294" s="724">
        <v>766</v>
      </c>
      <c r="V1294" s="724">
        <v>832</v>
      </c>
      <c r="W1294" s="724">
        <v>811</v>
      </c>
      <c r="X1294" s="724">
        <v>852</v>
      </c>
      <c r="Y1294" s="724">
        <v>884</v>
      </c>
      <c r="Z1294" s="590">
        <v>880</v>
      </c>
      <c r="AA1294" s="726">
        <v>885</v>
      </c>
    </row>
    <row r="1295" spans="2:27" x14ac:dyDescent="0.3">
      <c r="B1295" s="693" t="s">
        <v>118</v>
      </c>
      <c r="C1295" s="693" t="s">
        <v>325</v>
      </c>
      <c r="D1295" s="694">
        <v>27</v>
      </c>
      <c r="E1295" s="694">
        <v>0</v>
      </c>
      <c r="F1295" s="694">
        <v>27</v>
      </c>
      <c r="G1295" s="695">
        <v>0</v>
      </c>
      <c r="H1295" s="695">
        <v>14</v>
      </c>
      <c r="I1295" s="695">
        <v>0</v>
      </c>
      <c r="J1295" s="724">
        <v>0</v>
      </c>
      <c r="K1295" s="724">
        <v>0</v>
      </c>
      <c r="L1295" s="724">
        <v>0</v>
      </c>
      <c r="M1295" s="724">
        <v>0</v>
      </c>
      <c r="N1295" s="724">
        <v>0</v>
      </c>
      <c r="O1295" s="724">
        <v>0</v>
      </c>
      <c r="P1295" s="724">
        <v>0</v>
      </c>
      <c r="Q1295" s="724">
        <v>0</v>
      </c>
      <c r="R1295" s="724">
        <v>0</v>
      </c>
      <c r="S1295" s="724">
        <v>0</v>
      </c>
      <c r="T1295" s="724">
        <v>0</v>
      </c>
      <c r="U1295" s="724">
        <v>0</v>
      </c>
      <c r="V1295" s="724">
        <v>0</v>
      </c>
      <c r="W1295" s="724">
        <v>0</v>
      </c>
      <c r="X1295" s="724">
        <v>0</v>
      </c>
      <c r="Y1295" s="724">
        <v>0</v>
      </c>
      <c r="Z1295" s="590">
        <v>0</v>
      </c>
      <c r="AA1295" s="726">
        <v>0</v>
      </c>
    </row>
    <row r="1296" spans="2:27" x14ac:dyDescent="0.3">
      <c r="B1296" s="693" t="s">
        <v>118</v>
      </c>
      <c r="C1296" s="693" t="s">
        <v>326</v>
      </c>
      <c r="D1296" s="694">
        <v>32</v>
      </c>
      <c r="E1296" s="694">
        <v>0</v>
      </c>
      <c r="F1296" s="694">
        <v>7</v>
      </c>
      <c r="G1296" s="695">
        <v>0</v>
      </c>
      <c r="H1296" s="695">
        <v>20</v>
      </c>
      <c r="I1296" s="695">
        <v>0</v>
      </c>
      <c r="J1296" s="724">
        <v>0</v>
      </c>
      <c r="K1296" s="724">
        <v>0</v>
      </c>
      <c r="L1296" s="724">
        <v>0</v>
      </c>
      <c r="M1296" s="724">
        <v>0</v>
      </c>
      <c r="N1296" s="724">
        <v>0</v>
      </c>
      <c r="O1296" s="724">
        <v>0</v>
      </c>
      <c r="P1296" s="724">
        <v>0</v>
      </c>
      <c r="Q1296" s="724">
        <v>0</v>
      </c>
      <c r="R1296" s="724">
        <v>0</v>
      </c>
      <c r="S1296" s="724">
        <v>0</v>
      </c>
      <c r="T1296" s="724">
        <v>0</v>
      </c>
      <c r="U1296" s="724">
        <v>0</v>
      </c>
      <c r="V1296" s="724">
        <v>0</v>
      </c>
      <c r="W1296" s="724">
        <v>0</v>
      </c>
      <c r="X1296" s="724">
        <v>0</v>
      </c>
      <c r="Y1296" s="724">
        <v>0</v>
      </c>
      <c r="Z1296" s="590">
        <v>0</v>
      </c>
      <c r="AA1296" s="726">
        <v>0</v>
      </c>
    </row>
    <row r="1297" spans="2:27" x14ac:dyDescent="0.3">
      <c r="B1297" s="693" t="s">
        <v>118</v>
      </c>
      <c r="C1297" s="693" t="s">
        <v>289</v>
      </c>
      <c r="D1297" s="694">
        <v>695</v>
      </c>
      <c r="E1297" s="694">
        <v>817</v>
      </c>
      <c r="F1297" s="694">
        <v>831</v>
      </c>
      <c r="G1297" s="695">
        <v>674</v>
      </c>
      <c r="H1297" s="695">
        <v>725</v>
      </c>
      <c r="I1297" s="695">
        <v>1272</v>
      </c>
      <c r="J1297" s="724">
        <v>410</v>
      </c>
      <c r="K1297" s="724">
        <v>565</v>
      </c>
      <c r="L1297" s="724">
        <v>0</v>
      </c>
      <c r="M1297" s="724">
        <v>0</v>
      </c>
      <c r="N1297" s="724">
        <v>32</v>
      </c>
      <c r="O1297" s="724">
        <v>329</v>
      </c>
      <c r="P1297" s="724">
        <v>462</v>
      </c>
      <c r="Q1297" s="724">
        <v>567</v>
      </c>
      <c r="R1297" s="724">
        <v>0</v>
      </c>
      <c r="S1297" s="724">
        <v>0</v>
      </c>
      <c r="T1297" s="724">
        <v>0</v>
      </c>
      <c r="U1297" s="724">
        <v>0</v>
      </c>
      <c r="V1297" s="724">
        <v>0</v>
      </c>
      <c r="W1297" s="724">
        <v>0</v>
      </c>
      <c r="X1297" s="724">
        <v>0</v>
      </c>
      <c r="Y1297" s="724">
        <v>0</v>
      </c>
      <c r="Z1297" s="590">
        <v>0</v>
      </c>
      <c r="AA1297" s="726">
        <v>0</v>
      </c>
    </row>
    <row r="1298" spans="2:27" x14ac:dyDescent="0.3">
      <c r="B1298" s="693" t="s">
        <v>118</v>
      </c>
      <c r="C1298" s="693" t="s">
        <v>290</v>
      </c>
      <c r="D1298" s="694">
        <v>40</v>
      </c>
      <c r="E1298" s="694">
        <v>2</v>
      </c>
      <c r="F1298" s="694">
        <v>24</v>
      </c>
      <c r="G1298" s="695">
        <v>56</v>
      </c>
      <c r="H1298" s="695">
        <v>1150</v>
      </c>
      <c r="I1298" s="695">
        <v>36</v>
      </c>
      <c r="J1298" s="724">
        <v>111</v>
      </c>
      <c r="K1298" s="724">
        <v>21</v>
      </c>
      <c r="L1298" s="724">
        <v>72</v>
      </c>
      <c r="M1298" s="724">
        <v>0</v>
      </c>
      <c r="N1298" s="724">
        <v>70</v>
      </c>
      <c r="O1298" s="724">
        <v>0</v>
      </c>
      <c r="P1298" s="724">
        <v>103</v>
      </c>
      <c r="Q1298" s="724">
        <v>0</v>
      </c>
      <c r="R1298" s="724">
        <v>99</v>
      </c>
      <c r="S1298" s="724">
        <v>41</v>
      </c>
      <c r="T1298" s="724">
        <v>35</v>
      </c>
      <c r="U1298" s="724">
        <v>12</v>
      </c>
      <c r="V1298" s="724">
        <v>70</v>
      </c>
      <c r="W1298" s="724">
        <v>7</v>
      </c>
      <c r="X1298" s="724">
        <v>22</v>
      </c>
      <c r="Y1298" s="724">
        <v>3</v>
      </c>
      <c r="Z1298" s="590">
        <v>32</v>
      </c>
      <c r="AA1298" s="726">
        <v>0</v>
      </c>
    </row>
    <row r="1299" spans="2:27" x14ac:dyDescent="0.3">
      <c r="B1299" s="693" t="s">
        <v>118</v>
      </c>
      <c r="C1299" s="693" t="s">
        <v>291</v>
      </c>
      <c r="D1299" s="694">
        <v>164</v>
      </c>
      <c r="E1299" s="694">
        <v>164</v>
      </c>
      <c r="F1299" s="694">
        <v>129</v>
      </c>
      <c r="G1299" s="695">
        <v>142</v>
      </c>
      <c r="H1299" s="695">
        <v>299</v>
      </c>
      <c r="I1299" s="695">
        <v>139</v>
      </c>
      <c r="J1299" s="724">
        <v>2006</v>
      </c>
      <c r="K1299" s="724">
        <v>120</v>
      </c>
      <c r="L1299" s="724">
        <v>58</v>
      </c>
      <c r="M1299" s="724">
        <v>1533</v>
      </c>
      <c r="N1299" s="724">
        <v>59</v>
      </c>
      <c r="O1299" s="724">
        <v>192</v>
      </c>
      <c r="P1299" s="724">
        <v>57</v>
      </c>
      <c r="Q1299" s="724">
        <v>1095</v>
      </c>
      <c r="R1299" s="724">
        <v>44</v>
      </c>
      <c r="S1299" s="724">
        <v>105</v>
      </c>
      <c r="T1299" s="724">
        <v>96</v>
      </c>
      <c r="U1299" s="724">
        <v>150</v>
      </c>
      <c r="V1299" s="724">
        <v>133</v>
      </c>
      <c r="W1299" s="724">
        <v>160</v>
      </c>
      <c r="X1299" s="724">
        <v>117</v>
      </c>
      <c r="Y1299" s="724">
        <v>156</v>
      </c>
      <c r="Z1299" s="590">
        <v>71</v>
      </c>
      <c r="AA1299" s="726">
        <v>100</v>
      </c>
    </row>
    <row r="1300" spans="2:27" x14ac:dyDescent="0.3">
      <c r="B1300" s="693" t="s">
        <v>118</v>
      </c>
      <c r="C1300" s="693" t="s">
        <v>292</v>
      </c>
      <c r="D1300" s="694">
        <v>232</v>
      </c>
      <c r="E1300" s="694">
        <v>204</v>
      </c>
      <c r="F1300" s="694">
        <v>187</v>
      </c>
      <c r="G1300" s="695">
        <v>188</v>
      </c>
      <c r="H1300" s="695">
        <v>295</v>
      </c>
      <c r="I1300" s="695">
        <v>218</v>
      </c>
      <c r="J1300" s="724">
        <v>1016</v>
      </c>
      <c r="K1300" s="724">
        <v>177</v>
      </c>
      <c r="L1300" s="724">
        <v>96</v>
      </c>
      <c r="M1300" s="724">
        <v>1513</v>
      </c>
      <c r="N1300" s="724">
        <v>90</v>
      </c>
      <c r="O1300" s="724">
        <v>238</v>
      </c>
      <c r="P1300" s="724">
        <v>81</v>
      </c>
      <c r="Q1300" s="724">
        <v>1318</v>
      </c>
      <c r="R1300" s="724">
        <v>79</v>
      </c>
      <c r="S1300" s="724">
        <v>136</v>
      </c>
      <c r="T1300" s="724">
        <v>161</v>
      </c>
      <c r="U1300" s="724">
        <v>230</v>
      </c>
      <c r="V1300" s="724">
        <v>175</v>
      </c>
      <c r="W1300" s="724">
        <v>274</v>
      </c>
      <c r="X1300" s="724">
        <v>162</v>
      </c>
      <c r="Y1300" s="724">
        <v>250</v>
      </c>
      <c r="Z1300" s="590">
        <v>131</v>
      </c>
      <c r="AA1300" s="726">
        <v>160</v>
      </c>
    </row>
    <row r="1301" spans="2:27" x14ac:dyDescent="0.3">
      <c r="B1301" s="693" t="s">
        <v>118</v>
      </c>
      <c r="C1301" s="693" t="s">
        <v>293</v>
      </c>
      <c r="D1301" s="694">
        <v>329</v>
      </c>
      <c r="E1301" s="694">
        <v>309</v>
      </c>
      <c r="F1301" s="694">
        <v>172</v>
      </c>
      <c r="G1301" s="695">
        <v>125</v>
      </c>
      <c r="H1301" s="695">
        <v>96</v>
      </c>
      <c r="I1301" s="695">
        <v>75</v>
      </c>
      <c r="J1301" s="724">
        <v>394</v>
      </c>
      <c r="K1301" s="724">
        <v>147</v>
      </c>
      <c r="L1301" s="724">
        <v>41</v>
      </c>
      <c r="M1301" s="724">
        <v>884</v>
      </c>
      <c r="N1301" s="724">
        <v>14</v>
      </c>
      <c r="O1301" s="724">
        <v>110</v>
      </c>
      <c r="P1301" s="724">
        <v>17</v>
      </c>
      <c r="Q1301" s="724">
        <v>525</v>
      </c>
      <c r="R1301" s="724">
        <v>22</v>
      </c>
      <c r="S1301" s="724">
        <v>22</v>
      </c>
      <c r="T1301" s="724">
        <v>71</v>
      </c>
      <c r="U1301" s="724">
        <v>27</v>
      </c>
      <c r="V1301" s="724">
        <v>19</v>
      </c>
      <c r="W1301" s="724">
        <v>63</v>
      </c>
      <c r="X1301" s="724">
        <v>12</v>
      </c>
      <c r="Y1301" s="724">
        <v>39</v>
      </c>
      <c r="Z1301" s="590">
        <v>57</v>
      </c>
      <c r="AA1301" s="726">
        <v>39</v>
      </c>
    </row>
    <row r="1302" spans="2:27" x14ac:dyDescent="0.3">
      <c r="B1302" s="693" t="s">
        <v>118</v>
      </c>
      <c r="C1302" s="693" t="s">
        <v>294</v>
      </c>
      <c r="D1302" s="694">
        <v>1</v>
      </c>
      <c r="E1302" s="694">
        <v>0</v>
      </c>
      <c r="F1302" s="694">
        <v>97</v>
      </c>
      <c r="G1302" s="695">
        <v>111</v>
      </c>
      <c r="H1302" s="695">
        <v>323</v>
      </c>
      <c r="I1302" s="695">
        <v>203</v>
      </c>
      <c r="J1302" s="724">
        <v>681</v>
      </c>
      <c r="K1302" s="724">
        <v>130</v>
      </c>
      <c r="L1302" s="724">
        <v>159</v>
      </c>
      <c r="M1302" s="724">
        <v>168</v>
      </c>
      <c r="N1302" s="724">
        <v>130</v>
      </c>
      <c r="O1302" s="724">
        <v>222</v>
      </c>
      <c r="P1302" s="724">
        <v>100</v>
      </c>
      <c r="Q1302" s="724">
        <v>842</v>
      </c>
      <c r="R1302" s="724">
        <v>132</v>
      </c>
      <c r="S1302" s="724">
        <v>190</v>
      </c>
      <c r="T1302" s="724">
        <v>160</v>
      </c>
      <c r="U1302" s="724">
        <v>214</v>
      </c>
      <c r="V1302" s="724">
        <v>224</v>
      </c>
      <c r="W1302" s="724">
        <v>256</v>
      </c>
      <c r="X1302" s="724">
        <v>186</v>
      </c>
      <c r="Y1302" s="724">
        <v>250</v>
      </c>
      <c r="Z1302" s="590">
        <v>156</v>
      </c>
      <c r="AA1302" s="726">
        <v>196</v>
      </c>
    </row>
    <row r="1303" spans="2:27" x14ac:dyDescent="0.3">
      <c r="B1303" s="693" t="s">
        <v>118</v>
      </c>
      <c r="C1303" s="693" t="s">
        <v>327</v>
      </c>
      <c r="D1303" s="694">
        <v>0</v>
      </c>
      <c r="E1303" s="694">
        <v>0</v>
      </c>
      <c r="F1303" s="694">
        <v>0</v>
      </c>
      <c r="G1303" s="695">
        <v>23</v>
      </c>
      <c r="H1303" s="695">
        <v>0</v>
      </c>
      <c r="I1303" s="695">
        <v>20</v>
      </c>
      <c r="J1303" s="724">
        <v>0</v>
      </c>
      <c r="K1303" s="724">
        <v>101</v>
      </c>
      <c r="L1303" s="724">
        <v>0</v>
      </c>
      <c r="M1303" s="724">
        <v>55</v>
      </c>
      <c r="N1303" s="724">
        <v>0</v>
      </c>
      <c r="O1303" s="724">
        <v>29</v>
      </c>
      <c r="P1303" s="724">
        <v>0</v>
      </c>
      <c r="Q1303" s="724">
        <v>11</v>
      </c>
      <c r="R1303" s="724">
        <v>0</v>
      </c>
      <c r="S1303" s="724">
        <v>15</v>
      </c>
      <c r="T1303" s="724">
        <v>0</v>
      </c>
      <c r="U1303" s="724">
        <v>0</v>
      </c>
      <c r="V1303" s="724">
        <v>0</v>
      </c>
      <c r="W1303" s="724">
        <v>0</v>
      </c>
      <c r="X1303" s="724">
        <v>0</v>
      </c>
      <c r="Y1303" s="724">
        <v>0</v>
      </c>
      <c r="Z1303" s="590">
        <v>0</v>
      </c>
      <c r="AA1303" s="726">
        <v>0</v>
      </c>
    </row>
    <row r="1304" spans="2:27" x14ac:dyDescent="0.3">
      <c r="B1304" s="693" t="s">
        <v>119</v>
      </c>
      <c r="C1304" s="693" t="s">
        <v>223</v>
      </c>
      <c r="D1304" s="694">
        <v>216</v>
      </c>
      <c r="E1304" s="694">
        <v>0</v>
      </c>
      <c r="F1304" s="694">
        <v>450</v>
      </c>
      <c r="G1304" s="695">
        <v>0</v>
      </c>
      <c r="H1304" s="695">
        <v>272</v>
      </c>
      <c r="I1304" s="695">
        <v>0</v>
      </c>
      <c r="J1304" s="724">
        <v>311</v>
      </c>
      <c r="K1304" s="724">
        <v>0</v>
      </c>
      <c r="L1304" s="724">
        <v>260</v>
      </c>
      <c r="M1304" s="724">
        <v>3</v>
      </c>
      <c r="N1304" s="724">
        <v>250</v>
      </c>
      <c r="O1304" s="724">
        <v>0</v>
      </c>
      <c r="P1304" s="724">
        <v>251</v>
      </c>
      <c r="Q1304" s="724">
        <v>0</v>
      </c>
      <c r="R1304" s="724">
        <v>268</v>
      </c>
      <c r="S1304" s="724">
        <v>0</v>
      </c>
      <c r="T1304" s="724">
        <v>175</v>
      </c>
      <c r="U1304" s="724">
        <v>0</v>
      </c>
      <c r="V1304" s="724">
        <v>205</v>
      </c>
      <c r="W1304" s="724">
        <v>0</v>
      </c>
      <c r="X1304" s="724">
        <v>160</v>
      </c>
      <c r="Y1304" s="724">
        <v>0</v>
      </c>
      <c r="Z1304" s="590">
        <v>67</v>
      </c>
      <c r="AA1304" s="726">
        <v>0</v>
      </c>
    </row>
    <row r="1305" spans="2:27" x14ac:dyDescent="0.3">
      <c r="B1305" s="693" t="s">
        <v>119</v>
      </c>
      <c r="C1305" s="693" t="s">
        <v>286</v>
      </c>
      <c r="D1305" s="694">
        <v>444</v>
      </c>
      <c r="E1305" s="694">
        <v>0</v>
      </c>
      <c r="F1305" s="694">
        <v>360</v>
      </c>
      <c r="G1305" s="695">
        <v>0</v>
      </c>
      <c r="H1305" s="695">
        <v>238</v>
      </c>
      <c r="I1305" s="695">
        <v>0</v>
      </c>
      <c r="J1305" s="724">
        <v>281</v>
      </c>
      <c r="K1305" s="724">
        <v>0</v>
      </c>
      <c r="L1305" s="724">
        <v>310</v>
      </c>
      <c r="M1305" s="724">
        <v>0</v>
      </c>
      <c r="N1305" s="724">
        <v>306</v>
      </c>
      <c r="O1305" s="724">
        <v>0</v>
      </c>
      <c r="P1305" s="724">
        <v>325</v>
      </c>
      <c r="Q1305" s="724">
        <v>0</v>
      </c>
      <c r="R1305" s="724">
        <v>320</v>
      </c>
      <c r="S1305" s="724">
        <v>0</v>
      </c>
      <c r="T1305" s="724">
        <v>343</v>
      </c>
      <c r="U1305" s="724">
        <v>0</v>
      </c>
      <c r="V1305" s="724">
        <v>243</v>
      </c>
      <c r="W1305" s="724">
        <v>0</v>
      </c>
      <c r="X1305" s="724">
        <v>286</v>
      </c>
      <c r="Y1305" s="724">
        <v>0</v>
      </c>
      <c r="Z1305" s="590">
        <v>191</v>
      </c>
      <c r="AA1305" s="726">
        <v>0</v>
      </c>
    </row>
    <row r="1306" spans="2:27" x14ac:dyDescent="0.3">
      <c r="B1306" s="693" t="s">
        <v>119</v>
      </c>
      <c r="C1306" s="693" t="s">
        <v>255</v>
      </c>
      <c r="D1306" s="694">
        <v>2092</v>
      </c>
      <c r="E1306" s="694">
        <v>1071</v>
      </c>
      <c r="F1306" s="694">
        <v>2012</v>
      </c>
      <c r="G1306" s="695">
        <v>1084</v>
      </c>
      <c r="H1306" s="695">
        <v>1974</v>
      </c>
      <c r="I1306" s="695">
        <v>1118</v>
      </c>
      <c r="J1306" s="724">
        <v>2013</v>
      </c>
      <c r="K1306" s="724">
        <v>1184</v>
      </c>
      <c r="L1306" s="724">
        <v>1769</v>
      </c>
      <c r="M1306" s="724">
        <v>974</v>
      </c>
      <c r="N1306" s="724">
        <v>1657</v>
      </c>
      <c r="O1306" s="724">
        <v>811</v>
      </c>
      <c r="P1306" s="724">
        <v>1613</v>
      </c>
      <c r="Q1306" s="724">
        <v>804</v>
      </c>
      <c r="R1306" s="724">
        <v>1837</v>
      </c>
      <c r="S1306" s="724">
        <v>863</v>
      </c>
      <c r="T1306" s="724">
        <v>1797</v>
      </c>
      <c r="U1306" s="724">
        <v>908</v>
      </c>
      <c r="V1306" s="724">
        <v>1715</v>
      </c>
      <c r="W1306" s="724">
        <v>805</v>
      </c>
      <c r="X1306" s="724">
        <v>1564</v>
      </c>
      <c r="Y1306" s="724">
        <v>776</v>
      </c>
      <c r="Z1306" s="590">
        <v>1523</v>
      </c>
      <c r="AA1306" s="726">
        <v>754</v>
      </c>
    </row>
    <row r="1307" spans="2:27" x14ac:dyDescent="0.3">
      <c r="B1307" s="693" t="s">
        <v>119</v>
      </c>
      <c r="C1307" s="693" t="s">
        <v>224</v>
      </c>
      <c r="D1307" s="694">
        <v>2256</v>
      </c>
      <c r="E1307" s="694">
        <v>1168</v>
      </c>
      <c r="F1307" s="694">
        <v>2181</v>
      </c>
      <c r="G1307" s="695">
        <v>1157</v>
      </c>
      <c r="H1307" s="695">
        <v>1979</v>
      </c>
      <c r="I1307" s="695">
        <v>1166</v>
      </c>
      <c r="J1307" s="724">
        <v>2197</v>
      </c>
      <c r="K1307" s="724">
        <v>1171</v>
      </c>
      <c r="L1307" s="724">
        <v>2089</v>
      </c>
      <c r="M1307" s="724">
        <v>1149</v>
      </c>
      <c r="N1307" s="724">
        <v>2000</v>
      </c>
      <c r="O1307" s="724">
        <v>1057</v>
      </c>
      <c r="P1307" s="724">
        <v>1882</v>
      </c>
      <c r="Q1307" s="724">
        <v>932</v>
      </c>
      <c r="R1307" s="724">
        <v>1912</v>
      </c>
      <c r="S1307" s="724">
        <v>899</v>
      </c>
      <c r="T1307" s="724">
        <v>2049</v>
      </c>
      <c r="U1307" s="724">
        <v>1014</v>
      </c>
      <c r="V1307" s="724">
        <v>2084</v>
      </c>
      <c r="W1307" s="724">
        <v>986</v>
      </c>
      <c r="X1307" s="724">
        <v>1930</v>
      </c>
      <c r="Y1307" s="724">
        <v>914</v>
      </c>
      <c r="Z1307" s="590">
        <v>1717</v>
      </c>
      <c r="AA1307" s="726">
        <v>862</v>
      </c>
    </row>
    <row r="1308" spans="2:27" x14ac:dyDescent="0.3">
      <c r="B1308" s="693" t="s">
        <v>119</v>
      </c>
      <c r="C1308" s="693" t="s">
        <v>225</v>
      </c>
      <c r="D1308" s="694">
        <v>2187</v>
      </c>
      <c r="E1308" s="694">
        <v>1169</v>
      </c>
      <c r="F1308" s="694">
        <v>2245</v>
      </c>
      <c r="G1308" s="695">
        <v>1212</v>
      </c>
      <c r="H1308" s="695">
        <v>1961</v>
      </c>
      <c r="I1308" s="695">
        <v>1136</v>
      </c>
      <c r="J1308" s="724">
        <v>2073</v>
      </c>
      <c r="K1308" s="724">
        <v>1170</v>
      </c>
      <c r="L1308" s="724">
        <v>2106</v>
      </c>
      <c r="M1308" s="724">
        <v>1151</v>
      </c>
      <c r="N1308" s="724">
        <v>1960</v>
      </c>
      <c r="O1308" s="724">
        <v>1111</v>
      </c>
      <c r="P1308" s="724">
        <v>1889</v>
      </c>
      <c r="Q1308" s="724">
        <v>1030</v>
      </c>
      <c r="R1308" s="724">
        <v>1870</v>
      </c>
      <c r="S1308" s="724">
        <v>960</v>
      </c>
      <c r="T1308" s="724">
        <v>1844</v>
      </c>
      <c r="U1308" s="724">
        <v>998</v>
      </c>
      <c r="V1308" s="724">
        <v>2051</v>
      </c>
      <c r="W1308" s="724">
        <v>1005</v>
      </c>
      <c r="X1308" s="724">
        <v>1974</v>
      </c>
      <c r="Y1308" s="724">
        <v>978</v>
      </c>
      <c r="Z1308" s="590">
        <v>1927</v>
      </c>
      <c r="AA1308" s="726">
        <v>934</v>
      </c>
    </row>
    <row r="1309" spans="2:27" x14ac:dyDescent="0.3">
      <c r="B1309" s="693" t="s">
        <v>119</v>
      </c>
      <c r="C1309" s="693" t="s">
        <v>226</v>
      </c>
      <c r="D1309" s="694">
        <v>2208</v>
      </c>
      <c r="E1309" s="694">
        <v>1289</v>
      </c>
      <c r="F1309" s="694">
        <v>2177</v>
      </c>
      <c r="G1309" s="695">
        <v>1107</v>
      </c>
      <c r="H1309" s="695">
        <v>2045</v>
      </c>
      <c r="I1309" s="695">
        <v>1141</v>
      </c>
      <c r="J1309" s="724">
        <v>2052</v>
      </c>
      <c r="K1309" s="724">
        <v>1090</v>
      </c>
      <c r="L1309" s="724">
        <v>2017</v>
      </c>
      <c r="M1309" s="724">
        <v>1131</v>
      </c>
      <c r="N1309" s="724">
        <v>2092</v>
      </c>
      <c r="O1309" s="724">
        <v>1102</v>
      </c>
      <c r="P1309" s="724">
        <v>1950</v>
      </c>
      <c r="Q1309" s="724">
        <v>1050</v>
      </c>
      <c r="R1309" s="724">
        <v>1877</v>
      </c>
      <c r="S1309" s="724">
        <v>1008</v>
      </c>
      <c r="T1309" s="724">
        <v>1844</v>
      </c>
      <c r="U1309" s="724">
        <v>922</v>
      </c>
      <c r="V1309" s="724">
        <v>1878</v>
      </c>
      <c r="W1309" s="724">
        <v>959</v>
      </c>
      <c r="X1309" s="724">
        <v>1995</v>
      </c>
      <c r="Y1309" s="724">
        <v>997</v>
      </c>
      <c r="Z1309" s="590">
        <v>1972</v>
      </c>
      <c r="AA1309" s="726">
        <v>1008</v>
      </c>
    </row>
    <row r="1310" spans="2:27" x14ac:dyDescent="0.3">
      <c r="B1310" s="693" t="s">
        <v>119</v>
      </c>
      <c r="C1310" s="693" t="s">
        <v>227</v>
      </c>
      <c r="D1310" s="694">
        <v>2172</v>
      </c>
      <c r="E1310" s="694">
        <v>1021</v>
      </c>
      <c r="F1310" s="694">
        <v>2148</v>
      </c>
      <c r="G1310" s="695">
        <v>1170</v>
      </c>
      <c r="H1310" s="695">
        <v>1920</v>
      </c>
      <c r="I1310" s="695">
        <v>1074</v>
      </c>
      <c r="J1310" s="724">
        <v>2024</v>
      </c>
      <c r="K1310" s="724">
        <v>1032</v>
      </c>
      <c r="L1310" s="724">
        <v>1991</v>
      </c>
      <c r="M1310" s="724">
        <v>1022</v>
      </c>
      <c r="N1310" s="724">
        <v>1921</v>
      </c>
      <c r="O1310" s="724">
        <v>1076</v>
      </c>
      <c r="P1310" s="724">
        <v>2047</v>
      </c>
      <c r="Q1310" s="724">
        <v>1068</v>
      </c>
      <c r="R1310" s="724">
        <v>1911</v>
      </c>
      <c r="S1310" s="724">
        <v>1040</v>
      </c>
      <c r="T1310" s="724">
        <v>1785</v>
      </c>
      <c r="U1310" s="724">
        <v>1019</v>
      </c>
      <c r="V1310" s="724">
        <v>1879</v>
      </c>
      <c r="W1310" s="724">
        <v>889</v>
      </c>
      <c r="X1310" s="724">
        <v>1860</v>
      </c>
      <c r="Y1310" s="724">
        <v>906</v>
      </c>
      <c r="Z1310" s="590">
        <v>1940</v>
      </c>
      <c r="AA1310" s="726">
        <v>1032</v>
      </c>
    </row>
    <row r="1311" spans="2:27" x14ac:dyDescent="0.3">
      <c r="B1311" s="693" t="s">
        <v>119</v>
      </c>
      <c r="C1311" s="693" t="s">
        <v>228</v>
      </c>
      <c r="D1311" s="694">
        <v>2077</v>
      </c>
      <c r="E1311" s="694">
        <v>1032</v>
      </c>
      <c r="F1311" s="694">
        <v>2071</v>
      </c>
      <c r="G1311" s="695">
        <v>1014</v>
      </c>
      <c r="H1311" s="695">
        <v>1857</v>
      </c>
      <c r="I1311" s="695">
        <v>842</v>
      </c>
      <c r="J1311" s="724">
        <v>1824</v>
      </c>
      <c r="K1311" s="724">
        <v>921</v>
      </c>
      <c r="L1311" s="724">
        <v>1918</v>
      </c>
      <c r="M1311" s="724">
        <v>940</v>
      </c>
      <c r="N1311" s="724">
        <v>1914</v>
      </c>
      <c r="O1311" s="724">
        <v>975</v>
      </c>
      <c r="P1311" s="724">
        <v>1818</v>
      </c>
      <c r="Q1311" s="724">
        <v>995</v>
      </c>
      <c r="R1311" s="724">
        <v>1951</v>
      </c>
      <c r="S1311" s="724">
        <v>968</v>
      </c>
      <c r="T1311" s="724">
        <v>1776</v>
      </c>
      <c r="U1311" s="724">
        <v>1014</v>
      </c>
      <c r="V1311" s="724">
        <v>1783</v>
      </c>
      <c r="W1311" s="724">
        <v>981</v>
      </c>
      <c r="X1311" s="724">
        <v>1838</v>
      </c>
      <c r="Y1311" s="724">
        <v>869</v>
      </c>
      <c r="Z1311" s="590">
        <v>1785</v>
      </c>
      <c r="AA1311" s="726">
        <v>903</v>
      </c>
    </row>
    <row r="1312" spans="2:27" x14ac:dyDescent="0.3">
      <c r="B1312" s="693" t="s">
        <v>119</v>
      </c>
      <c r="C1312" s="693" t="s">
        <v>229</v>
      </c>
      <c r="D1312" s="694">
        <v>2293</v>
      </c>
      <c r="E1312" s="694">
        <v>769</v>
      </c>
      <c r="F1312" s="694">
        <v>2132</v>
      </c>
      <c r="G1312" s="695">
        <v>877</v>
      </c>
      <c r="H1312" s="695">
        <v>2277</v>
      </c>
      <c r="I1312" s="695">
        <v>831</v>
      </c>
      <c r="J1312" s="724">
        <v>2234</v>
      </c>
      <c r="K1312" s="724">
        <v>841</v>
      </c>
      <c r="L1312" s="724">
        <v>2143</v>
      </c>
      <c r="M1312" s="724">
        <v>893</v>
      </c>
      <c r="N1312" s="724">
        <v>2213</v>
      </c>
      <c r="O1312" s="724">
        <v>896</v>
      </c>
      <c r="P1312" s="724">
        <v>2279</v>
      </c>
      <c r="Q1312" s="724">
        <v>902</v>
      </c>
      <c r="R1312" s="724">
        <v>2139</v>
      </c>
      <c r="S1312" s="724">
        <v>956</v>
      </c>
      <c r="T1312" s="724">
        <v>2181</v>
      </c>
      <c r="U1312" s="724">
        <v>933</v>
      </c>
      <c r="V1312" s="724">
        <v>2160</v>
      </c>
      <c r="W1312" s="724">
        <v>933</v>
      </c>
      <c r="X1312" s="724">
        <v>2001</v>
      </c>
      <c r="Y1312" s="724">
        <v>956</v>
      </c>
      <c r="Z1312" s="590">
        <v>1827</v>
      </c>
      <c r="AA1312" s="726">
        <v>943</v>
      </c>
    </row>
    <row r="1313" spans="2:27" x14ac:dyDescent="0.3">
      <c r="B1313" s="693" t="s">
        <v>119</v>
      </c>
      <c r="C1313" s="693" t="s">
        <v>287</v>
      </c>
      <c r="D1313" s="694">
        <v>2011</v>
      </c>
      <c r="E1313" s="694">
        <v>736</v>
      </c>
      <c r="F1313" s="694">
        <v>2131</v>
      </c>
      <c r="G1313" s="695">
        <v>829</v>
      </c>
      <c r="H1313" s="695">
        <v>1770</v>
      </c>
      <c r="I1313" s="695">
        <v>687</v>
      </c>
      <c r="J1313" s="724">
        <v>1797</v>
      </c>
      <c r="K1313" s="724">
        <v>664</v>
      </c>
      <c r="L1313" s="724">
        <v>1857</v>
      </c>
      <c r="M1313" s="724">
        <v>725</v>
      </c>
      <c r="N1313" s="724">
        <v>1717</v>
      </c>
      <c r="O1313" s="724">
        <v>736</v>
      </c>
      <c r="P1313" s="724">
        <v>1751</v>
      </c>
      <c r="Q1313" s="724">
        <v>755</v>
      </c>
      <c r="R1313" s="724">
        <v>1930</v>
      </c>
      <c r="S1313" s="724">
        <v>820</v>
      </c>
      <c r="T1313" s="724">
        <v>1755</v>
      </c>
      <c r="U1313" s="724">
        <v>924</v>
      </c>
      <c r="V1313" s="724">
        <v>1932</v>
      </c>
      <c r="W1313" s="724">
        <v>845</v>
      </c>
      <c r="X1313" s="724">
        <v>1740</v>
      </c>
      <c r="Y1313" s="724">
        <v>847</v>
      </c>
      <c r="Z1313" s="590">
        <v>1823</v>
      </c>
      <c r="AA1313" s="726">
        <v>912</v>
      </c>
    </row>
    <row r="1314" spans="2:27" x14ac:dyDescent="0.3">
      <c r="B1314" s="693" t="s">
        <v>119</v>
      </c>
      <c r="C1314" s="693" t="s">
        <v>230</v>
      </c>
      <c r="D1314" s="694">
        <v>1731</v>
      </c>
      <c r="E1314" s="694">
        <v>686</v>
      </c>
      <c r="F1314" s="694">
        <v>1645</v>
      </c>
      <c r="G1314" s="695">
        <v>714</v>
      </c>
      <c r="H1314" s="695">
        <v>1435</v>
      </c>
      <c r="I1314" s="695">
        <v>593</v>
      </c>
      <c r="J1314" s="724">
        <v>1586</v>
      </c>
      <c r="K1314" s="724">
        <v>566</v>
      </c>
      <c r="L1314" s="724">
        <v>1600</v>
      </c>
      <c r="M1314" s="724">
        <v>579</v>
      </c>
      <c r="N1314" s="724">
        <v>1545</v>
      </c>
      <c r="O1314" s="724">
        <v>628</v>
      </c>
      <c r="P1314" s="724">
        <v>1522</v>
      </c>
      <c r="Q1314" s="724">
        <v>625</v>
      </c>
      <c r="R1314" s="724">
        <v>1572</v>
      </c>
      <c r="S1314" s="724">
        <v>669</v>
      </c>
      <c r="T1314" s="724">
        <v>1691</v>
      </c>
      <c r="U1314" s="724">
        <v>776</v>
      </c>
      <c r="V1314" s="724">
        <v>1576</v>
      </c>
      <c r="W1314" s="724">
        <v>848</v>
      </c>
      <c r="X1314" s="724">
        <v>1711</v>
      </c>
      <c r="Y1314" s="724">
        <v>802</v>
      </c>
      <c r="Z1314" s="590">
        <v>1568</v>
      </c>
      <c r="AA1314" s="726">
        <v>835</v>
      </c>
    </row>
    <row r="1315" spans="2:27" x14ac:dyDescent="0.3">
      <c r="B1315" s="693" t="s">
        <v>119</v>
      </c>
      <c r="C1315" s="693" t="s">
        <v>231</v>
      </c>
      <c r="D1315" s="694">
        <v>1543</v>
      </c>
      <c r="E1315" s="694">
        <v>519</v>
      </c>
      <c r="F1315" s="694">
        <v>1483</v>
      </c>
      <c r="G1315" s="695">
        <v>579</v>
      </c>
      <c r="H1315" s="695">
        <v>1305</v>
      </c>
      <c r="I1315" s="695">
        <v>524</v>
      </c>
      <c r="J1315" s="724">
        <v>1279</v>
      </c>
      <c r="K1315" s="724">
        <v>483</v>
      </c>
      <c r="L1315" s="724">
        <v>1339</v>
      </c>
      <c r="M1315" s="724">
        <v>500</v>
      </c>
      <c r="N1315" s="724">
        <v>1346</v>
      </c>
      <c r="O1315" s="724">
        <v>485</v>
      </c>
      <c r="P1315" s="724">
        <v>1308</v>
      </c>
      <c r="Q1315" s="724">
        <v>551</v>
      </c>
      <c r="R1315" s="724">
        <v>1332</v>
      </c>
      <c r="S1315" s="724">
        <v>528</v>
      </c>
      <c r="T1315" s="724">
        <v>1325</v>
      </c>
      <c r="U1315" s="724">
        <v>620</v>
      </c>
      <c r="V1315" s="724">
        <v>1506</v>
      </c>
      <c r="W1315" s="724">
        <v>681</v>
      </c>
      <c r="X1315" s="724">
        <v>1444</v>
      </c>
      <c r="Y1315" s="724">
        <v>752</v>
      </c>
      <c r="Z1315" s="590">
        <v>1560</v>
      </c>
      <c r="AA1315" s="726">
        <v>780</v>
      </c>
    </row>
    <row r="1316" spans="2:27" x14ac:dyDescent="0.3">
      <c r="B1316" s="693" t="s">
        <v>119</v>
      </c>
      <c r="C1316" s="693" t="s">
        <v>288</v>
      </c>
      <c r="D1316" s="694">
        <v>1342</v>
      </c>
      <c r="E1316" s="694">
        <v>385</v>
      </c>
      <c r="F1316" s="694">
        <v>1364</v>
      </c>
      <c r="G1316" s="695">
        <v>401</v>
      </c>
      <c r="H1316" s="695">
        <v>1110</v>
      </c>
      <c r="I1316" s="695">
        <v>416</v>
      </c>
      <c r="J1316" s="724">
        <v>1148</v>
      </c>
      <c r="K1316" s="724">
        <v>410</v>
      </c>
      <c r="L1316" s="724">
        <v>1136</v>
      </c>
      <c r="M1316" s="724">
        <v>383</v>
      </c>
      <c r="N1316" s="724">
        <v>1192</v>
      </c>
      <c r="O1316" s="724">
        <v>423</v>
      </c>
      <c r="P1316" s="724">
        <v>1248</v>
      </c>
      <c r="Q1316" s="724">
        <v>379</v>
      </c>
      <c r="R1316" s="724">
        <v>1233</v>
      </c>
      <c r="S1316" s="724">
        <v>461</v>
      </c>
      <c r="T1316" s="724">
        <v>1179</v>
      </c>
      <c r="U1316" s="724">
        <v>473</v>
      </c>
      <c r="V1316" s="724">
        <v>1246</v>
      </c>
      <c r="W1316" s="724">
        <v>476</v>
      </c>
      <c r="X1316" s="724">
        <v>1349</v>
      </c>
      <c r="Y1316" s="724">
        <v>558</v>
      </c>
      <c r="Z1316" s="590">
        <v>1382</v>
      </c>
      <c r="AA1316" s="726">
        <v>657</v>
      </c>
    </row>
    <row r="1317" spans="2:27" x14ac:dyDescent="0.3">
      <c r="B1317" s="693" t="s">
        <v>119</v>
      </c>
      <c r="C1317" s="693" t="s">
        <v>232</v>
      </c>
      <c r="D1317" s="694">
        <v>1107</v>
      </c>
      <c r="E1317" s="694">
        <v>333</v>
      </c>
      <c r="F1317" s="694">
        <v>1098</v>
      </c>
      <c r="G1317" s="695">
        <v>354</v>
      </c>
      <c r="H1317" s="695">
        <v>949</v>
      </c>
      <c r="I1317" s="695">
        <v>321</v>
      </c>
      <c r="J1317" s="724">
        <v>945</v>
      </c>
      <c r="K1317" s="724">
        <v>355</v>
      </c>
      <c r="L1317" s="724">
        <v>968</v>
      </c>
      <c r="M1317" s="724">
        <v>360</v>
      </c>
      <c r="N1317" s="724">
        <v>930</v>
      </c>
      <c r="O1317" s="724">
        <v>320</v>
      </c>
      <c r="P1317" s="724">
        <v>963</v>
      </c>
      <c r="Q1317" s="724">
        <v>363</v>
      </c>
      <c r="R1317" s="724">
        <v>1022</v>
      </c>
      <c r="S1317" s="724">
        <v>312</v>
      </c>
      <c r="T1317" s="724">
        <v>958</v>
      </c>
      <c r="U1317" s="724">
        <v>440</v>
      </c>
      <c r="V1317" s="724">
        <v>955</v>
      </c>
      <c r="W1317" s="724">
        <v>415</v>
      </c>
      <c r="X1317" s="724">
        <v>1094</v>
      </c>
      <c r="Y1317" s="724">
        <v>432</v>
      </c>
      <c r="Z1317" s="590">
        <v>1197</v>
      </c>
      <c r="AA1317" s="726">
        <v>495</v>
      </c>
    </row>
    <row r="1318" spans="2:27" x14ac:dyDescent="0.3">
      <c r="B1318" s="693" t="s">
        <v>119</v>
      </c>
      <c r="C1318" s="693" t="s">
        <v>325</v>
      </c>
      <c r="D1318" s="694">
        <v>0</v>
      </c>
      <c r="E1318" s="694">
        <v>0</v>
      </c>
      <c r="F1318" s="694">
        <v>0</v>
      </c>
      <c r="G1318" s="695">
        <v>0</v>
      </c>
      <c r="H1318" s="695">
        <v>0</v>
      </c>
      <c r="I1318" s="695">
        <v>0</v>
      </c>
      <c r="J1318" s="724">
        <v>0</v>
      </c>
      <c r="K1318" s="724">
        <v>0</v>
      </c>
      <c r="L1318" s="724">
        <v>0</v>
      </c>
      <c r="M1318" s="724">
        <v>0</v>
      </c>
      <c r="N1318" s="724">
        <v>0</v>
      </c>
      <c r="O1318" s="724">
        <v>0</v>
      </c>
      <c r="P1318" s="724">
        <v>0</v>
      </c>
      <c r="Q1318" s="724">
        <v>0</v>
      </c>
      <c r="R1318" s="724">
        <v>0</v>
      </c>
      <c r="S1318" s="724">
        <v>0</v>
      </c>
      <c r="T1318" s="724">
        <v>0</v>
      </c>
      <c r="U1318" s="724">
        <v>0</v>
      </c>
      <c r="V1318" s="724">
        <v>0</v>
      </c>
      <c r="W1318" s="724">
        <v>0</v>
      </c>
      <c r="X1318" s="724">
        <v>0</v>
      </c>
      <c r="Y1318" s="724">
        <v>0</v>
      </c>
      <c r="Z1318" s="590">
        <v>0</v>
      </c>
      <c r="AA1318" s="726">
        <v>0</v>
      </c>
    </row>
    <row r="1319" spans="2:27" x14ac:dyDescent="0.3">
      <c r="B1319" s="693" t="s">
        <v>119</v>
      </c>
      <c r="C1319" s="693" t="s">
        <v>326</v>
      </c>
      <c r="D1319" s="694">
        <v>0</v>
      </c>
      <c r="E1319" s="694">
        <v>0</v>
      </c>
      <c r="F1319" s="694">
        <v>0</v>
      </c>
      <c r="G1319" s="695">
        <v>0</v>
      </c>
      <c r="H1319" s="695">
        <v>0</v>
      </c>
      <c r="I1319" s="695">
        <v>0</v>
      </c>
      <c r="J1319" s="724">
        <v>0</v>
      </c>
      <c r="K1319" s="724">
        <v>0</v>
      </c>
      <c r="L1319" s="724">
        <v>0</v>
      </c>
      <c r="M1319" s="724">
        <v>0</v>
      </c>
      <c r="N1319" s="724">
        <v>0</v>
      </c>
      <c r="O1319" s="724">
        <v>0</v>
      </c>
      <c r="P1319" s="724">
        <v>0</v>
      </c>
      <c r="Q1319" s="724">
        <v>0</v>
      </c>
      <c r="R1319" s="724">
        <v>0</v>
      </c>
      <c r="S1319" s="724">
        <v>0</v>
      </c>
      <c r="T1319" s="724">
        <v>0</v>
      </c>
      <c r="U1319" s="724">
        <v>0</v>
      </c>
      <c r="V1319" s="724">
        <v>0</v>
      </c>
      <c r="W1319" s="724">
        <v>0</v>
      </c>
      <c r="X1319" s="724">
        <v>0</v>
      </c>
      <c r="Y1319" s="724">
        <v>0</v>
      </c>
      <c r="Z1319" s="590">
        <v>0</v>
      </c>
      <c r="AA1319" s="726">
        <v>0</v>
      </c>
    </row>
    <row r="1320" spans="2:27" x14ac:dyDescent="0.3">
      <c r="B1320" s="693" t="s">
        <v>119</v>
      </c>
      <c r="C1320" s="693" t="s">
        <v>289</v>
      </c>
      <c r="D1320" s="694">
        <v>944</v>
      </c>
      <c r="E1320" s="694">
        <v>692</v>
      </c>
      <c r="F1320" s="694">
        <v>466</v>
      </c>
      <c r="G1320" s="695">
        <v>682</v>
      </c>
      <c r="H1320" s="695">
        <v>1207</v>
      </c>
      <c r="I1320" s="695">
        <v>516</v>
      </c>
      <c r="J1320" s="724">
        <v>580</v>
      </c>
      <c r="K1320" s="724">
        <v>385</v>
      </c>
      <c r="L1320" s="724">
        <v>414</v>
      </c>
      <c r="M1320" s="724">
        <v>281</v>
      </c>
      <c r="N1320" s="724">
        <v>446</v>
      </c>
      <c r="O1320" s="724">
        <v>386</v>
      </c>
      <c r="P1320" s="724">
        <v>516</v>
      </c>
      <c r="Q1320" s="724">
        <v>279</v>
      </c>
      <c r="R1320" s="724">
        <v>1007</v>
      </c>
      <c r="S1320" s="724">
        <v>471</v>
      </c>
      <c r="T1320" s="724">
        <v>672</v>
      </c>
      <c r="U1320" s="724">
        <v>125</v>
      </c>
      <c r="V1320" s="724">
        <v>1</v>
      </c>
      <c r="W1320" s="724">
        <v>0</v>
      </c>
      <c r="X1320" s="724">
        <v>0</v>
      </c>
      <c r="Y1320" s="724">
        <v>0</v>
      </c>
      <c r="Z1320" s="590">
        <v>0</v>
      </c>
      <c r="AA1320" s="726">
        <v>0</v>
      </c>
    </row>
    <row r="1321" spans="2:27" x14ac:dyDescent="0.3">
      <c r="B1321" s="693" t="s">
        <v>119</v>
      </c>
      <c r="C1321" s="693" t="s">
        <v>290</v>
      </c>
      <c r="D1321" s="694">
        <v>594</v>
      </c>
      <c r="E1321" s="694">
        <v>731</v>
      </c>
      <c r="F1321" s="694">
        <v>746</v>
      </c>
      <c r="G1321" s="695">
        <v>760</v>
      </c>
      <c r="H1321" s="695">
        <v>125</v>
      </c>
      <c r="I1321" s="695">
        <v>95</v>
      </c>
      <c r="J1321" s="724">
        <v>451</v>
      </c>
      <c r="K1321" s="724">
        <v>198</v>
      </c>
      <c r="L1321" s="724">
        <v>557</v>
      </c>
      <c r="M1321" s="724">
        <v>556</v>
      </c>
      <c r="N1321" s="724">
        <v>65</v>
      </c>
      <c r="O1321" s="724">
        <v>56</v>
      </c>
      <c r="P1321" s="724">
        <v>96</v>
      </c>
      <c r="Q1321" s="724">
        <v>124</v>
      </c>
      <c r="R1321" s="724">
        <v>70</v>
      </c>
      <c r="S1321" s="724">
        <v>63</v>
      </c>
      <c r="T1321" s="724">
        <v>64</v>
      </c>
      <c r="U1321" s="724">
        <v>101</v>
      </c>
      <c r="V1321" s="724">
        <v>99</v>
      </c>
      <c r="W1321" s="724">
        <v>124</v>
      </c>
      <c r="X1321" s="724">
        <v>84</v>
      </c>
      <c r="Y1321" s="724">
        <v>68</v>
      </c>
      <c r="Z1321" s="590">
        <v>47</v>
      </c>
      <c r="AA1321" s="726">
        <v>43</v>
      </c>
    </row>
    <row r="1322" spans="2:27" x14ac:dyDescent="0.3">
      <c r="B1322" s="693" t="s">
        <v>119</v>
      </c>
      <c r="C1322" s="693" t="s">
        <v>291</v>
      </c>
      <c r="D1322" s="694">
        <v>357</v>
      </c>
      <c r="E1322" s="694">
        <v>673</v>
      </c>
      <c r="F1322" s="694">
        <v>466</v>
      </c>
      <c r="G1322" s="695">
        <v>317</v>
      </c>
      <c r="H1322" s="695">
        <v>404</v>
      </c>
      <c r="I1322" s="695">
        <v>178</v>
      </c>
      <c r="J1322" s="724">
        <v>433</v>
      </c>
      <c r="K1322" s="724">
        <v>156</v>
      </c>
      <c r="L1322" s="724">
        <v>401</v>
      </c>
      <c r="M1322" s="724">
        <v>127</v>
      </c>
      <c r="N1322" s="724">
        <v>464</v>
      </c>
      <c r="O1322" s="724">
        <v>197</v>
      </c>
      <c r="P1322" s="724">
        <v>417</v>
      </c>
      <c r="Q1322" s="724">
        <v>102</v>
      </c>
      <c r="R1322" s="724">
        <v>363</v>
      </c>
      <c r="S1322" s="724">
        <v>127</v>
      </c>
      <c r="T1322" s="724">
        <v>410</v>
      </c>
      <c r="U1322" s="724">
        <v>110</v>
      </c>
      <c r="V1322" s="724">
        <v>490</v>
      </c>
      <c r="W1322" s="724">
        <v>132</v>
      </c>
      <c r="X1322" s="724">
        <v>408</v>
      </c>
      <c r="Y1322" s="724">
        <v>83</v>
      </c>
      <c r="Z1322" s="590">
        <v>230</v>
      </c>
      <c r="AA1322" s="726">
        <v>128</v>
      </c>
    </row>
    <row r="1323" spans="2:27" x14ac:dyDescent="0.3">
      <c r="B1323" s="693" t="s">
        <v>119</v>
      </c>
      <c r="C1323" s="693" t="s">
        <v>292</v>
      </c>
      <c r="D1323" s="694">
        <v>518</v>
      </c>
      <c r="E1323" s="694">
        <v>229</v>
      </c>
      <c r="F1323" s="694">
        <v>423</v>
      </c>
      <c r="G1323" s="695">
        <v>244</v>
      </c>
      <c r="H1323" s="695">
        <v>415</v>
      </c>
      <c r="I1323" s="695">
        <v>235</v>
      </c>
      <c r="J1323" s="724">
        <v>591</v>
      </c>
      <c r="K1323" s="724">
        <v>179</v>
      </c>
      <c r="L1323" s="724">
        <v>478</v>
      </c>
      <c r="M1323" s="724">
        <v>149</v>
      </c>
      <c r="N1323" s="724">
        <v>519</v>
      </c>
      <c r="O1323" s="724">
        <v>146</v>
      </c>
      <c r="P1323" s="724">
        <v>541</v>
      </c>
      <c r="Q1323" s="724">
        <v>174</v>
      </c>
      <c r="R1323" s="724">
        <v>468</v>
      </c>
      <c r="S1323" s="724">
        <v>132</v>
      </c>
      <c r="T1323" s="724">
        <v>506</v>
      </c>
      <c r="U1323" s="724">
        <v>96</v>
      </c>
      <c r="V1323" s="724">
        <v>488</v>
      </c>
      <c r="W1323" s="724">
        <v>133</v>
      </c>
      <c r="X1323" s="724">
        <v>557</v>
      </c>
      <c r="Y1323" s="724">
        <v>116</v>
      </c>
      <c r="Z1323" s="590">
        <v>444</v>
      </c>
      <c r="AA1323" s="726">
        <v>136</v>
      </c>
    </row>
    <row r="1324" spans="2:27" x14ac:dyDescent="0.3">
      <c r="B1324" s="693" t="s">
        <v>119</v>
      </c>
      <c r="C1324" s="693" t="s">
        <v>293</v>
      </c>
      <c r="D1324" s="694">
        <v>452</v>
      </c>
      <c r="E1324" s="694">
        <v>372</v>
      </c>
      <c r="F1324" s="694">
        <v>276</v>
      </c>
      <c r="G1324" s="695">
        <v>77</v>
      </c>
      <c r="H1324" s="695">
        <v>201</v>
      </c>
      <c r="I1324" s="695">
        <v>95</v>
      </c>
      <c r="J1324" s="724">
        <v>206</v>
      </c>
      <c r="K1324" s="724">
        <v>98</v>
      </c>
      <c r="L1324" s="724">
        <v>218</v>
      </c>
      <c r="M1324" s="724">
        <v>112</v>
      </c>
      <c r="N1324" s="724">
        <v>201</v>
      </c>
      <c r="O1324" s="724">
        <v>73</v>
      </c>
      <c r="P1324" s="724">
        <v>195</v>
      </c>
      <c r="Q1324" s="724">
        <v>56</v>
      </c>
      <c r="R1324" s="724">
        <v>258</v>
      </c>
      <c r="S1324" s="724">
        <v>48</v>
      </c>
      <c r="T1324" s="724">
        <v>216</v>
      </c>
      <c r="U1324" s="724">
        <v>27</v>
      </c>
      <c r="V1324" s="724">
        <v>263</v>
      </c>
      <c r="W1324" s="724">
        <v>42</v>
      </c>
      <c r="X1324" s="724">
        <v>205</v>
      </c>
      <c r="Y1324" s="724">
        <v>48</v>
      </c>
      <c r="Z1324" s="590">
        <v>404</v>
      </c>
      <c r="AA1324" s="726">
        <v>116</v>
      </c>
    </row>
    <row r="1325" spans="2:27" x14ac:dyDescent="0.3">
      <c r="B1325" s="693" t="s">
        <v>119</v>
      </c>
      <c r="C1325" s="693" t="s">
        <v>294</v>
      </c>
      <c r="D1325" s="694">
        <v>139</v>
      </c>
      <c r="E1325" s="694">
        <v>32</v>
      </c>
      <c r="F1325" s="694">
        <v>244</v>
      </c>
      <c r="G1325" s="695">
        <v>160</v>
      </c>
      <c r="H1325" s="695">
        <v>363</v>
      </c>
      <c r="I1325" s="695">
        <v>48</v>
      </c>
      <c r="J1325" s="724">
        <v>553</v>
      </c>
      <c r="K1325" s="724">
        <v>146</v>
      </c>
      <c r="L1325" s="724">
        <v>553</v>
      </c>
      <c r="M1325" s="724">
        <v>137</v>
      </c>
      <c r="N1325" s="724">
        <v>596</v>
      </c>
      <c r="O1325" s="724">
        <v>110</v>
      </c>
      <c r="P1325" s="724">
        <v>580</v>
      </c>
      <c r="Q1325" s="724">
        <v>90</v>
      </c>
      <c r="R1325" s="724">
        <v>321</v>
      </c>
      <c r="S1325" s="724">
        <v>111</v>
      </c>
      <c r="T1325" s="724">
        <v>496</v>
      </c>
      <c r="U1325" s="724">
        <v>129</v>
      </c>
      <c r="V1325" s="724">
        <v>413</v>
      </c>
      <c r="W1325" s="724">
        <v>103</v>
      </c>
      <c r="X1325" s="724">
        <v>478</v>
      </c>
      <c r="Y1325" s="724">
        <v>115</v>
      </c>
      <c r="Z1325" s="590">
        <v>182</v>
      </c>
      <c r="AA1325" s="726">
        <v>51</v>
      </c>
    </row>
    <row r="1326" spans="2:27" x14ac:dyDescent="0.3">
      <c r="B1326" s="693" t="s">
        <v>119</v>
      </c>
      <c r="C1326" s="693" t="s">
        <v>327</v>
      </c>
      <c r="D1326" s="694">
        <v>93</v>
      </c>
      <c r="E1326" s="694">
        <v>0</v>
      </c>
      <c r="F1326" s="694">
        <v>64</v>
      </c>
      <c r="G1326" s="695">
        <v>0</v>
      </c>
      <c r="H1326" s="695">
        <v>70</v>
      </c>
      <c r="I1326" s="695">
        <v>0</v>
      </c>
      <c r="J1326" s="724">
        <v>75</v>
      </c>
      <c r="K1326" s="724">
        <v>48</v>
      </c>
      <c r="L1326" s="724">
        <v>15</v>
      </c>
      <c r="M1326" s="724">
        <v>33</v>
      </c>
      <c r="N1326" s="724">
        <v>0</v>
      </c>
      <c r="O1326" s="724">
        <v>0</v>
      </c>
      <c r="P1326" s="724">
        <v>0</v>
      </c>
      <c r="Q1326" s="724">
        <v>0</v>
      </c>
      <c r="R1326" s="724">
        <v>0</v>
      </c>
      <c r="S1326" s="724">
        <v>0</v>
      </c>
      <c r="T1326" s="724">
        <v>26</v>
      </c>
      <c r="U1326" s="724">
        <v>0</v>
      </c>
      <c r="V1326" s="724">
        <v>27</v>
      </c>
      <c r="W1326" s="724">
        <v>0</v>
      </c>
      <c r="X1326" s="724">
        <v>0</v>
      </c>
      <c r="Y1326" s="724">
        <v>0</v>
      </c>
      <c r="Z1326" s="590">
        <v>0</v>
      </c>
      <c r="AA1326" s="726">
        <v>0</v>
      </c>
    </row>
    <row r="1327" spans="2:27" x14ac:dyDescent="0.3">
      <c r="B1327" s="693" t="s">
        <v>120</v>
      </c>
      <c r="C1327" s="693" t="s">
        <v>223</v>
      </c>
      <c r="D1327" s="694">
        <v>398</v>
      </c>
      <c r="E1327" s="694">
        <v>132</v>
      </c>
      <c r="F1327" s="694">
        <v>262</v>
      </c>
      <c r="G1327" s="695">
        <v>68</v>
      </c>
      <c r="H1327" s="695">
        <v>461</v>
      </c>
      <c r="I1327" s="695">
        <v>77</v>
      </c>
      <c r="J1327" s="724">
        <v>340</v>
      </c>
      <c r="K1327" s="724">
        <v>71</v>
      </c>
      <c r="L1327" s="724">
        <v>504</v>
      </c>
      <c r="M1327" s="724">
        <v>76</v>
      </c>
      <c r="N1327" s="724">
        <v>413</v>
      </c>
      <c r="O1327" s="724">
        <v>42</v>
      </c>
      <c r="P1327" s="724">
        <v>708</v>
      </c>
      <c r="Q1327" s="724">
        <v>75</v>
      </c>
      <c r="R1327" s="724">
        <v>537</v>
      </c>
      <c r="S1327" s="724">
        <v>32</v>
      </c>
      <c r="T1327" s="724">
        <v>461</v>
      </c>
      <c r="U1327" s="724">
        <v>18</v>
      </c>
      <c r="V1327" s="724">
        <v>488</v>
      </c>
      <c r="W1327" s="724">
        <v>43</v>
      </c>
      <c r="X1327" s="724">
        <v>341</v>
      </c>
      <c r="Y1327" s="724">
        <v>4</v>
      </c>
      <c r="Z1327" s="590">
        <v>161</v>
      </c>
      <c r="AA1327" s="726">
        <v>1</v>
      </c>
    </row>
    <row r="1328" spans="2:27" x14ac:dyDescent="0.3">
      <c r="B1328" s="693" t="s">
        <v>120</v>
      </c>
      <c r="C1328" s="693" t="s">
        <v>286</v>
      </c>
      <c r="D1328" s="694">
        <v>447</v>
      </c>
      <c r="E1328" s="694">
        <v>242</v>
      </c>
      <c r="F1328" s="694">
        <v>447</v>
      </c>
      <c r="G1328" s="695">
        <v>113</v>
      </c>
      <c r="H1328" s="695">
        <v>477</v>
      </c>
      <c r="I1328" s="695">
        <v>101</v>
      </c>
      <c r="J1328" s="724">
        <v>431</v>
      </c>
      <c r="K1328" s="724">
        <v>110</v>
      </c>
      <c r="L1328" s="724">
        <v>601</v>
      </c>
      <c r="M1328" s="724">
        <v>117</v>
      </c>
      <c r="N1328" s="724">
        <v>424</v>
      </c>
      <c r="O1328" s="724">
        <v>77</v>
      </c>
      <c r="P1328" s="724">
        <v>680</v>
      </c>
      <c r="Q1328" s="724">
        <v>95</v>
      </c>
      <c r="R1328" s="724">
        <v>881</v>
      </c>
      <c r="S1328" s="724">
        <v>78</v>
      </c>
      <c r="T1328" s="724">
        <v>733</v>
      </c>
      <c r="U1328" s="724">
        <v>99</v>
      </c>
      <c r="V1328" s="724">
        <v>750</v>
      </c>
      <c r="W1328" s="724">
        <v>48</v>
      </c>
      <c r="X1328" s="724">
        <v>516</v>
      </c>
      <c r="Y1328" s="724">
        <v>5</v>
      </c>
      <c r="Z1328" s="590">
        <v>409</v>
      </c>
      <c r="AA1328" s="726">
        <v>9</v>
      </c>
    </row>
    <row r="1329" spans="2:27" x14ac:dyDescent="0.3">
      <c r="B1329" s="693" t="s">
        <v>120</v>
      </c>
      <c r="C1329" s="693" t="s">
        <v>255</v>
      </c>
      <c r="D1329" s="694">
        <v>9676</v>
      </c>
      <c r="E1329" s="694">
        <v>10810</v>
      </c>
      <c r="F1329" s="694">
        <v>9555</v>
      </c>
      <c r="G1329" s="695">
        <v>10378</v>
      </c>
      <c r="H1329" s="695">
        <v>12108</v>
      </c>
      <c r="I1329" s="695">
        <v>13628</v>
      </c>
      <c r="J1329" s="724">
        <v>16689</v>
      </c>
      <c r="K1329" s="724">
        <v>11173</v>
      </c>
      <c r="L1329" s="724">
        <v>13142</v>
      </c>
      <c r="M1329" s="724">
        <v>10823</v>
      </c>
      <c r="N1329" s="724">
        <v>15807</v>
      </c>
      <c r="O1329" s="724">
        <v>11831</v>
      </c>
      <c r="P1329" s="724">
        <v>11854</v>
      </c>
      <c r="Q1329" s="724">
        <v>11686</v>
      </c>
      <c r="R1329" s="724">
        <v>9805</v>
      </c>
      <c r="S1329" s="724">
        <v>10152</v>
      </c>
      <c r="T1329" s="724">
        <v>9115</v>
      </c>
      <c r="U1329" s="724">
        <v>9826</v>
      </c>
      <c r="V1329" s="724">
        <v>8959</v>
      </c>
      <c r="W1329" s="724">
        <v>9695</v>
      </c>
      <c r="X1329" s="724">
        <v>8439</v>
      </c>
      <c r="Y1329" s="724">
        <v>9155</v>
      </c>
      <c r="Z1329" s="590">
        <v>8108</v>
      </c>
      <c r="AA1329" s="726">
        <v>8584</v>
      </c>
    </row>
    <row r="1330" spans="2:27" x14ac:dyDescent="0.3">
      <c r="B1330" s="693" t="s">
        <v>120</v>
      </c>
      <c r="C1330" s="693" t="s">
        <v>224</v>
      </c>
      <c r="D1330" s="694">
        <v>9853</v>
      </c>
      <c r="E1330" s="694">
        <v>12673</v>
      </c>
      <c r="F1330" s="694">
        <v>9544</v>
      </c>
      <c r="G1330" s="695">
        <v>12284</v>
      </c>
      <c r="H1330" s="695">
        <v>9148</v>
      </c>
      <c r="I1330" s="695">
        <v>10818</v>
      </c>
      <c r="J1330" s="724">
        <v>12591</v>
      </c>
      <c r="K1330" s="724">
        <v>10490</v>
      </c>
      <c r="L1330" s="724">
        <v>10720</v>
      </c>
      <c r="M1330" s="724">
        <v>10057</v>
      </c>
      <c r="N1330" s="724">
        <v>11330</v>
      </c>
      <c r="O1330" s="724">
        <v>9881</v>
      </c>
      <c r="P1330" s="724">
        <v>9891</v>
      </c>
      <c r="Q1330" s="724">
        <v>10210</v>
      </c>
      <c r="R1330" s="724">
        <v>11037</v>
      </c>
      <c r="S1330" s="724">
        <v>11290</v>
      </c>
      <c r="T1330" s="724">
        <v>10064</v>
      </c>
      <c r="U1330" s="724">
        <v>10458</v>
      </c>
      <c r="V1330" s="724">
        <v>9651</v>
      </c>
      <c r="W1330" s="724">
        <v>10037</v>
      </c>
      <c r="X1330" s="724">
        <v>8964</v>
      </c>
      <c r="Y1330" s="724">
        <v>9281</v>
      </c>
      <c r="Z1330" s="590">
        <v>8702</v>
      </c>
      <c r="AA1330" s="726">
        <v>8918</v>
      </c>
    </row>
    <row r="1331" spans="2:27" x14ac:dyDescent="0.3">
      <c r="B1331" s="693" t="s">
        <v>120</v>
      </c>
      <c r="C1331" s="693" t="s">
        <v>225</v>
      </c>
      <c r="D1331" s="694">
        <v>10486</v>
      </c>
      <c r="E1331" s="694">
        <v>13993</v>
      </c>
      <c r="F1331" s="694">
        <v>9600</v>
      </c>
      <c r="G1331" s="695">
        <v>12402</v>
      </c>
      <c r="H1331" s="695">
        <v>9368</v>
      </c>
      <c r="I1331" s="695">
        <v>11629</v>
      </c>
      <c r="J1331" s="724">
        <v>11711</v>
      </c>
      <c r="K1331" s="724">
        <v>10313</v>
      </c>
      <c r="L1331" s="724">
        <v>10116</v>
      </c>
      <c r="M1331" s="724">
        <v>9958</v>
      </c>
      <c r="N1331" s="724">
        <v>10687</v>
      </c>
      <c r="O1331" s="724">
        <v>9936</v>
      </c>
      <c r="P1331" s="724">
        <v>9473</v>
      </c>
      <c r="Q1331" s="724">
        <v>9515</v>
      </c>
      <c r="R1331" s="724">
        <v>9587</v>
      </c>
      <c r="S1331" s="724">
        <v>9814</v>
      </c>
      <c r="T1331" s="724">
        <v>9956</v>
      </c>
      <c r="U1331" s="724">
        <v>10704</v>
      </c>
      <c r="V1331" s="724">
        <v>9545</v>
      </c>
      <c r="W1331" s="724">
        <v>9991</v>
      </c>
      <c r="X1331" s="724">
        <v>8986</v>
      </c>
      <c r="Y1331" s="724">
        <v>9562</v>
      </c>
      <c r="Z1331" s="590">
        <v>9154</v>
      </c>
      <c r="AA1331" s="726">
        <v>9451</v>
      </c>
    </row>
    <row r="1332" spans="2:27" x14ac:dyDescent="0.3">
      <c r="B1332" s="693" t="s">
        <v>120</v>
      </c>
      <c r="C1332" s="693" t="s">
        <v>226</v>
      </c>
      <c r="D1332" s="694">
        <v>10317</v>
      </c>
      <c r="E1332" s="694">
        <v>13172</v>
      </c>
      <c r="F1332" s="694">
        <v>9685</v>
      </c>
      <c r="G1332" s="695">
        <v>12183</v>
      </c>
      <c r="H1332" s="695">
        <v>8861</v>
      </c>
      <c r="I1332" s="695">
        <v>11319</v>
      </c>
      <c r="J1332" s="724">
        <v>10976</v>
      </c>
      <c r="K1332" s="724">
        <v>10730</v>
      </c>
      <c r="L1332" s="724">
        <v>9394</v>
      </c>
      <c r="M1332" s="724">
        <v>9549</v>
      </c>
      <c r="N1332" s="724">
        <v>10116</v>
      </c>
      <c r="O1332" s="724">
        <v>9861</v>
      </c>
      <c r="P1332" s="724">
        <v>9223</v>
      </c>
      <c r="Q1332" s="724">
        <v>9342</v>
      </c>
      <c r="R1332" s="724">
        <v>9070</v>
      </c>
      <c r="S1332" s="724">
        <v>9301</v>
      </c>
      <c r="T1332" s="724">
        <v>8955</v>
      </c>
      <c r="U1332" s="724">
        <v>9730</v>
      </c>
      <c r="V1332" s="724">
        <v>9644</v>
      </c>
      <c r="W1332" s="724">
        <v>9945</v>
      </c>
      <c r="X1332" s="724">
        <v>9065</v>
      </c>
      <c r="Y1332" s="724">
        <v>9376</v>
      </c>
      <c r="Z1332" s="590">
        <v>9178</v>
      </c>
      <c r="AA1332" s="726">
        <v>9660</v>
      </c>
    </row>
    <row r="1333" spans="2:27" x14ac:dyDescent="0.3">
      <c r="B1333" s="693" t="s">
        <v>120</v>
      </c>
      <c r="C1333" s="693" t="s">
        <v>227</v>
      </c>
      <c r="D1333" s="694">
        <v>9772</v>
      </c>
      <c r="E1333" s="694">
        <v>11946</v>
      </c>
      <c r="F1333" s="694">
        <v>9461</v>
      </c>
      <c r="G1333" s="695">
        <v>11123</v>
      </c>
      <c r="H1333" s="695">
        <v>9276</v>
      </c>
      <c r="I1333" s="695">
        <v>10495</v>
      </c>
      <c r="J1333" s="724">
        <v>10613</v>
      </c>
      <c r="K1333" s="724">
        <v>10000</v>
      </c>
      <c r="L1333" s="724">
        <v>8822</v>
      </c>
      <c r="M1333" s="724">
        <v>8895</v>
      </c>
      <c r="N1333" s="724">
        <v>9556</v>
      </c>
      <c r="O1333" s="724">
        <v>9038</v>
      </c>
      <c r="P1333" s="724">
        <v>8804</v>
      </c>
      <c r="Q1333" s="724">
        <v>8879</v>
      </c>
      <c r="R1333" s="724">
        <v>8808</v>
      </c>
      <c r="S1333" s="724">
        <v>8899</v>
      </c>
      <c r="T1333" s="724">
        <v>8614</v>
      </c>
      <c r="U1333" s="724">
        <v>8902</v>
      </c>
      <c r="V1333" s="724">
        <v>8722</v>
      </c>
      <c r="W1333" s="724">
        <v>9011</v>
      </c>
      <c r="X1333" s="724">
        <v>8877</v>
      </c>
      <c r="Y1333" s="724">
        <v>9084</v>
      </c>
      <c r="Z1333" s="590">
        <v>9265</v>
      </c>
      <c r="AA1333" s="726">
        <v>9308</v>
      </c>
    </row>
    <row r="1334" spans="2:27" x14ac:dyDescent="0.3">
      <c r="B1334" s="693" t="s">
        <v>120</v>
      </c>
      <c r="C1334" s="693" t="s">
        <v>228</v>
      </c>
      <c r="D1334" s="694">
        <v>9161</v>
      </c>
      <c r="E1334" s="694">
        <v>10660</v>
      </c>
      <c r="F1334" s="694">
        <v>9080</v>
      </c>
      <c r="G1334" s="695">
        <v>10019</v>
      </c>
      <c r="H1334" s="695">
        <v>8907</v>
      </c>
      <c r="I1334" s="695">
        <v>9925</v>
      </c>
      <c r="J1334" s="724">
        <v>10930</v>
      </c>
      <c r="K1334" s="724">
        <v>9109</v>
      </c>
      <c r="L1334" s="724">
        <v>8374</v>
      </c>
      <c r="M1334" s="724">
        <v>8381</v>
      </c>
      <c r="N1334" s="724">
        <v>9227</v>
      </c>
      <c r="O1334" s="724">
        <v>8389</v>
      </c>
      <c r="P1334" s="724">
        <v>8664</v>
      </c>
      <c r="Q1334" s="724">
        <v>8321</v>
      </c>
      <c r="R1334" s="724">
        <v>8340</v>
      </c>
      <c r="S1334" s="724">
        <v>8487</v>
      </c>
      <c r="T1334" s="724">
        <v>8448</v>
      </c>
      <c r="U1334" s="724">
        <v>8573</v>
      </c>
      <c r="V1334" s="724">
        <v>8569</v>
      </c>
      <c r="W1334" s="724">
        <v>8481</v>
      </c>
      <c r="X1334" s="724">
        <v>8402</v>
      </c>
      <c r="Y1334" s="724">
        <v>8379</v>
      </c>
      <c r="Z1334" s="590">
        <v>9317</v>
      </c>
      <c r="AA1334" s="726">
        <v>9148</v>
      </c>
    </row>
    <row r="1335" spans="2:27" x14ac:dyDescent="0.3">
      <c r="B1335" s="693" t="s">
        <v>120</v>
      </c>
      <c r="C1335" s="693" t="s">
        <v>229</v>
      </c>
      <c r="D1335" s="694">
        <v>9621</v>
      </c>
      <c r="E1335" s="694">
        <v>8385</v>
      </c>
      <c r="F1335" s="694">
        <v>9930</v>
      </c>
      <c r="G1335" s="695">
        <v>7659</v>
      </c>
      <c r="H1335" s="695">
        <v>9369</v>
      </c>
      <c r="I1335" s="695">
        <v>7350</v>
      </c>
      <c r="J1335" s="724">
        <v>9925</v>
      </c>
      <c r="K1335" s="724">
        <v>7590</v>
      </c>
      <c r="L1335" s="724">
        <v>9315</v>
      </c>
      <c r="M1335" s="724">
        <v>6837</v>
      </c>
      <c r="N1335" s="724">
        <v>9794</v>
      </c>
      <c r="O1335" s="724">
        <v>7446</v>
      </c>
      <c r="P1335" s="724">
        <v>9874</v>
      </c>
      <c r="Q1335" s="724">
        <v>7616</v>
      </c>
      <c r="R1335" s="724">
        <v>9945</v>
      </c>
      <c r="S1335" s="724">
        <v>7924</v>
      </c>
      <c r="T1335" s="724">
        <v>9932</v>
      </c>
      <c r="U1335" s="724">
        <v>8404</v>
      </c>
      <c r="V1335" s="724">
        <v>9921</v>
      </c>
      <c r="W1335" s="724">
        <v>8232</v>
      </c>
      <c r="X1335" s="724">
        <v>9689</v>
      </c>
      <c r="Y1335" s="724">
        <v>8318</v>
      </c>
      <c r="Z1335" s="590">
        <v>9709</v>
      </c>
      <c r="AA1335" s="726">
        <v>7936</v>
      </c>
    </row>
    <row r="1336" spans="2:27" x14ac:dyDescent="0.3">
      <c r="B1336" s="693" t="s">
        <v>120</v>
      </c>
      <c r="C1336" s="693" t="s">
        <v>287</v>
      </c>
      <c r="D1336" s="694">
        <v>8879</v>
      </c>
      <c r="E1336" s="694">
        <v>6621</v>
      </c>
      <c r="F1336" s="694">
        <v>8457</v>
      </c>
      <c r="G1336" s="695">
        <v>6089</v>
      </c>
      <c r="H1336" s="695">
        <v>8173</v>
      </c>
      <c r="I1336" s="695">
        <v>5848</v>
      </c>
      <c r="J1336" s="724">
        <v>8511</v>
      </c>
      <c r="K1336" s="724">
        <v>6105</v>
      </c>
      <c r="L1336" s="724">
        <v>8004</v>
      </c>
      <c r="M1336" s="724">
        <v>5803</v>
      </c>
      <c r="N1336" s="724">
        <v>8443</v>
      </c>
      <c r="O1336" s="724">
        <v>5921</v>
      </c>
      <c r="P1336" s="724">
        <v>8445</v>
      </c>
      <c r="Q1336" s="724">
        <v>6549</v>
      </c>
      <c r="R1336" s="724">
        <v>8656</v>
      </c>
      <c r="S1336" s="724">
        <v>6553</v>
      </c>
      <c r="T1336" s="724">
        <v>9081</v>
      </c>
      <c r="U1336" s="724">
        <v>7004</v>
      </c>
      <c r="V1336" s="724">
        <v>8914</v>
      </c>
      <c r="W1336" s="724">
        <v>7404</v>
      </c>
      <c r="X1336" s="724">
        <v>9087</v>
      </c>
      <c r="Y1336" s="724">
        <v>7174</v>
      </c>
      <c r="Z1336" s="590">
        <v>9487</v>
      </c>
      <c r="AA1336" s="726">
        <v>7893</v>
      </c>
    </row>
    <row r="1337" spans="2:27" x14ac:dyDescent="0.3">
      <c r="B1337" s="693" t="s">
        <v>120</v>
      </c>
      <c r="C1337" s="693" t="s">
        <v>230</v>
      </c>
      <c r="D1337" s="694">
        <v>7894</v>
      </c>
      <c r="E1337" s="694">
        <v>5293</v>
      </c>
      <c r="F1337" s="694">
        <v>7644</v>
      </c>
      <c r="G1337" s="695">
        <v>5077</v>
      </c>
      <c r="H1337" s="695">
        <v>6921</v>
      </c>
      <c r="I1337" s="695">
        <v>4554</v>
      </c>
      <c r="J1337" s="724">
        <v>7431</v>
      </c>
      <c r="K1337" s="724">
        <v>4946</v>
      </c>
      <c r="L1337" s="724">
        <v>6958</v>
      </c>
      <c r="M1337" s="724">
        <v>4805</v>
      </c>
      <c r="N1337" s="724">
        <v>7361</v>
      </c>
      <c r="O1337" s="724">
        <v>5081</v>
      </c>
      <c r="P1337" s="724">
        <v>7524</v>
      </c>
      <c r="Q1337" s="724">
        <v>5093</v>
      </c>
      <c r="R1337" s="724">
        <v>7796</v>
      </c>
      <c r="S1337" s="724">
        <v>5724</v>
      </c>
      <c r="T1337" s="724">
        <v>7951</v>
      </c>
      <c r="U1337" s="724">
        <v>6024</v>
      </c>
      <c r="V1337" s="724">
        <v>8152</v>
      </c>
      <c r="W1337" s="724">
        <v>6155</v>
      </c>
      <c r="X1337" s="724">
        <v>7916</v>
      </c>
      <c r="Y1337" s="724">
        <v>6411</v>
      </c>
      <c r="Z1337" s="590">
        <v>8526</v>
      </c>
      <c r="AA1337" s="726">
        <v>6878</v>
      </c>
    </row>
    <row r="1338" spans="2:27" x14ac:dyDescent="0.3">
      <c r="B1338" s="693" t="s">
        <v>120</v>
      </c>
      <c r="C1338" s="693" t="s">
        <v>231</v>
      </c>
      <c r="D1338" s="694">
        <v>6779</v>
      </c>
      <c r="E1338" s="694">
        <v>4500</v>
      </c>
      <c r="F1338" s="694">
        <v>6645</v>
      </c>
      <c r="G1338" s="695">
        <v>4208</v>
      </c>
      <c r="H1338" s="695">
        <v>6217</v>
      </c>
      <c r="I1338" s="695">
        <v>3794</v>
      </c>
      <c r="J1338" s="724">
        <v>6203</v>
      </c>
      <c r="K1338" s="724">
        <v>3743</v>
      </c>
      <c r="L1338" s="724">
        <v>6151</v>
      </c>
      <c r="M1338" s="724">
        <v>3849</v>
      </c>
      <c r="N1338" s="724">
        <v>6227</v>
      </c>
      <c r="O1338" s="724">
        <v>4128</v>
      </c>
      <c r="P1338" s="724">
        <v>6289</v>
      </c>
      <c r="Q1338" s="724">
        <v>4425</v>
      </c>
      <c r="R1338" s="724">
        <v>6655</v>
      </c>
      <c r="S1338" s="724">
        <v>4431</v>
      </c>
      <c r="T1338" s="724">
        <v>7079</v>
      </c>
      <c r="U1338" s="724">
        <v>4951</v>
      </c>
      <c r="V1338" s="724">
        <v>7111</v>
      </c>
      <c r="W1338" s="724">
        <v>5302</v>
      </c>
      <c r="X1338" s="724">
        <v>7273</v>
      </c>
      <c r="Y1338" s="724">
        <v>5192</v>
      </c>
      <c r="Z1338" s="590">
        <v>7570</v>
      </c>
      <c r="AA1338" s="726">
        <v>5932</v>
      </c>
    </row>
    <row r="1339" spans="2:27" x14ac:dyDescent="0.3">
      <c r="B1339" s="693" t="s">
        <v>120</v>
      </c>
      <c r="C1339" s="693" t="s">
        <v>288</v>
      </c>
      <c r="D1339" s="694">
        <v>6076</v>
      </c>
      <c r="E1339" s="694">
        <v>3164</v>
      </c>
      <c r="F1339" s="694">
        <v>5858</v>
      </c>
      <c r="G1339" s="695">
        <v>3426</v>
      </c>
      <c r="H1339" s="695">
        <v>5455</v>
      </c>
      <c r="I1339" s="695">
        <v>3052</v>
      </c>
      <c r="J1339" s="724">
        <v>5696</v>
      </c>
      <c r="K1339" s="724">
        <v>3176</v>
      </c>
      <c r="L1339" s="724">
        <v>5126</v>
      </c>
      <c r="M1339" s="724">
        <v>2964</v>
      </c>
      <c r="N1339" s="724">
        <v>5628</v>
      </c>
      <c r="O1339" s="724">
        <v>3160</v>
      </c>
      <c r="P1339" s="724">
        <v>5603</v>
      </c>
      <c r="Q1339" s="724">
        <v>3454</v>
      </c>
      <c r="R1339" s="724">
        <v>5804</v>
      </c>
      <c r="S1339" s="724">
        <v>3844</v>
      </c>
      <c r="T1339" s="724">
        <v>6095</v>
      </c>
      <c r="U1339" s="724">
        <v>3938</v>
      </c>
      <c r="V1339" s="724">
        <v>6227</v>
      </c>
      <c r="W1339" s="724">
        <v>4334</v>
      </c>
      <c r="X1339" s="724">
        <v>6251</v>
      </c>
      <c r="Y1339" s="724">
        <v>4479</v>
      </c>
      <c r="Z1339" s="590">
        <v>6843</v>
      </c>
      <c r="AA1339" s="726">
        <v>4777</v>
      </c>
    </row>
    <row r="1340" spans="2:27" x14ac:dyDescent="0.3">
      <c r="B1340" s="693" t="s">
        <v>120</v>
      </c>
      <c r="C1340" s="693" t="s">
        <v>232</v>
      </c>
      <c r="D1340" s="694">
        <v>5020</v>
      </c>
      <c r="E1340" s="694">
        <v>2645</v>
      </c>
      <c r="F1340" s="694">
        <v>5130</v>
      </c>
      <c r="G1340" s="695">
        <v>2372</v>
      </c>
      <c r="H1340" s="695">
        <v>4694</v>
      </c>
      <c r="I1340" s="695">
        <v>2505</v>
      </c>
      <c r="J1340" s="724">
        <v>4644</v>
      </c>
      <c r="K1340" s="724">
        <v>2436</v>
      </c>
      <c r="L1340" s="724">
        <v>4654</v>
      </c>
      <c r="M1340" s="724">
        <v>2525</v>
      </c>
      <c r="N1340" s="724">
        <v>4473</v>
      </c>
      <c r="O1340" s="724">
        <v>2458</v>
      </c>
      <c r="P1340" s="724">
        <v>4623</v>
      </c>
      <c r="Q1340" s="724">
        <v>2730</v>
      </c>
      <c r="R1340" s="724">
        <v>4866</v>
      </c>
      <c r="S1340" s="724">
        <v>2830</v>
      </c>
      <c r="T1340" s="724">
        <v>5028</v>
      </c>
      <c r="U1340" s="724">
        <v>3189</v>
      </c>
      <c r="V1340" s="724">
        <v>5137</v>
      </c>
      <c r="W1340" s="724">
        <v>3241</v>
      </c>
      <c r="X1340" s="724">
        <v>5334</v>
      </c>
      <c r="Y1340" s="724">
        <v>3627</v>
      </c>
      <c r="Z1340" s="590">
        <v>5699</v>
      </c>
      <c r="AA1340" s="726">
        <v>3834</v>
      </c>
    </row>
    <row r="1341" spans="2:27" x14ac:dyDescent="0.3">
      <c r="B1341" s="693" t="s">
        <v>120</v>
      </c>
      <c r="C1341" s="693" t="s">
        <v>325</v>
      </c>
      <c r="D1341" s="694">
        <v>0</v>
      </c>
      <c r="E1341" s="694">
        <v>0</v>
      </c>
      <c r="F1341" s="694">
        <v>0</v>
      </c>
      <c r="G1341" s="695">
        <v>0</v>
      </c>
      <c r="H1341" s="695">
        <v>0</v>
      </c>
      <c r="I1341" s="695">
        <v>0</v>
      </c>
      <c r="J1341" s="724">
        <v>0</v>
      </c>
      <c r="K1341" s="724">
        <v>0</v>
      </c>
      <c r="L1341" s="724">
        <v>0</v>
      </c>
      <c r="M1341" s="724">
        <v>0</v>
      </c>
      <c r="N1341" s="724">
        <v>0</v>
      </c>
      <c r="O1341" s="724">
        <v>0</v>
      </c>
      <c r="P1341" s="724">
        <v>0</v>
      </c>
      <c r="Q1341" s="724">
        <v>0</v>
      </c>
      <c r="R1341" s="724">
        <v>0</v>
      </c>
      <c r="S1341" s="724">
        <v>0</v>
      </c>
      <c r="T1341" s="724">
        <v>0</v>
      </c>
      <c r="U1341" s="724">
        <v>0</v>
      </c>
      <c r="V1341" s="724">
        <v>0</v>
      </c>
      <c r="W1341" s="724">
        <v>0</v>
      </c>
      <c r="X1341" s="724">
        <v>0</v>
      </c>
      <c r="Y1341" s="724">
        <v>0</v>
      </c>
      <c r="Z1341" s="590">
        <v>0</v>
      </c>
      <c r="AA1341" s="726">
        <v>0</v>
      </c>
    </row>
    <row r="1342" spans="2:27" x14ac:dyDescent="0.3">
      <c r="B1342" s="693" t="s">
        <v>120</v>
      </c>
      <c r="C1342" s="693" t="s">
        <v>326</v>
      </c>
      <c r="D1342" s="694">
        <v>0</v>
      </c>
      <c r="E1342" s="694">
        <v>0</v>
      </c>
      <c r="F1342" s="694">
        <v>0</v>
      </c>
      <c r="G1342" s="695">
        <v>0</v>
      </c>
      <c r="H1342" s="695">
        <v>0</v>
      </c>
      <c r="I1342" s="695">
        <v>0</v>
      </c>
      <c r="J1342" s="724">
        <v>0</v>
      </c>
      <c r="K1342" s="724">
        <v>0</v>
      </c>
      <c r="L1342" s="724">
        <v>0</v>
      </c>
      <c r="M1342" s="724">
        <v>0</v>
      </c>
      <c r="N1342" s="724">
        <v>0</v>
      </c>
      <c r="O1342" s="724">
        <v>0</v>
      </c>
      <c r="P1342" s="724">
        <v>0</v>
      </c>
      <c r="Q1342" s="724">
        <v>0</v>
      </c>
      <c r="R1342" s="724">
        <v>0</v>
      </c>
      <c r="S1342" s="724">
        <v>0</v>
      </c>
      <c r="T1342" s="724">
        <v>0</v>
      </c>
      <c r="U1342" s="724">
        <v>0</v>
      </c>
      <c r="V1342" s="724">
        <v>0</v>
      </c>
      <c r="W1342" s="724">
        <v>0</v>
      </c>
      <c r="X1342" s="724">
        <v>0</v>
      </c>
      <c r="Y1342" s="724">
        <v>0</v>
      </c>
      <c r="Z1342" s="590">
        <v>0</v>
      </c>
      <c r="AA1342" s="726">
        <v>0</v>
      </c>
    </row>
    <row r="1343" spans="2:27" x14ac:dyDescent="0.3">
      <c r="B1343" s="693" t="s">
        <v>120</v>
      </c>
      <c r="C1343" s="693" t="s">
        <v>289</v>
      </c>
      <c r="D1343" s="694">
        <v>1678</v>
      </c>
      <c r="E1343" s="694">
        <v>2364</v>
      </c>
      <c r="F1343" s="694">
        <v>1216</v>
      </c>
      <c r="G1343" s="695">
        <v>2309</v>
      </c>
      <c r="H1343" s="695">
        <v>2373</v>
      </c>
      <c r="I1343" s="695">
        <v>2169</v>
      </c>
      <c r="J1343" s="724">
        <v>4681</v>
      </c>
      <c r="K1343" s="724">
        <v>5310</v>
      </c>
      <c r="L1343" s="724">
        <v>7319</v>
      </c>
      <c r="M1343" s="724">
        <v>6339</v>
      </c>
      <c r="N1343" s="724">
        <v>2</v>
      </c>
      <c r="O1343" s="724">
        <v>255</v>
      </c>
      <c r="P1343" s="724">
        <v>1737</v>
      </c>
      <c r="Q1343" s="724">
        <v>1361</v>
      </c>
      <c r="R1343" s="724">
        <v>1717</v>
      </c>
      <c r="S1343" s="724">
        <v>901</v>
      </c>
      <c r="T1343" s="724">
        <v>1002</v>
      </c>
      <c r="U1343" s="724">
        <v>1184</v>
      </c>
      <c r="V1343" s="724">
        <v>45</v>
      </c>
      <c r="W1343" s="724">
        <v>76</v>
      </c>
      <c r="X1343" s="724">
        <v>59</v>
      </c>
      <c r="Y1343" s="724">
        <v>53</v>
      </c>
      <c r="Z1343" s="590">
        <v>21</v>
      </c>
      <c r="AA1343" s="726">
        <v>60</v>
      </c>
    </row>
    <row r="1344" spans="2:27" x14ac:dyDescent="0.3">
      <c r="B1344" s="693" t="s">
        <v>120</v>
      </c>
      <c r="C1344" s="693" t="s">
        <v>290</v>
      </c>
      <c r="D1344" s="694">
        <v>4942</v>
      </c>
      <c r="E1344" s="694">
        <v>6158</v>
      </c>
      <c r="F1344" s="694">
        <v>1762</v>
      </c>
      <c r="G1344" s="695">
        <v>1900</v>
      </c>
      <c r="H1344" s="695">
        <v>1165</v>
      </c>
      <c r="I1344" s="695">
        <v>2079</v>
      </c>
      <c r="J1344" s="724">
        <v>1119</v>
      </c>
      <c r="K1344" s="724">
        <v>1334</v>
      </c>
      <c r="L1344" s="724">
        <v>952</v>
      </c>
      <c r="M1344" s="724">
        <v>1325</v>
      </c>
      <c r="N1344" s="724">
        <v>999</v>
      </c>
      <c r="O1344" s="724">
        <v>2078</v>
      </c>
      <c r="P1344" s="724">
        <v>895</v>
      </c>
      <c r="Q1344" s="724">
        <v>1742</v>
      </c>
      <c r="R1344" s="724">
        <v>914</v>
      </c>
      <c r="S1344" s="724">
        <v>1254</v>
      </c>
      <c r="T1344" s="724">
        <v>1565</v>
      </c>
      <c r="U1344" s="724">
        <v>1772</v>
      </c>
      <c r="V1344" s="724">
        <v>2085</v>
      </c>
      <c r="W1344" s="724">
        <v>1978</v>
      </c>
      <c r="X1344" s="724">
        <v>742</v>
      </c>
      <c r="Y1344" s="724">
        <v>1060</v>
      </c>
      <c r="Z1344" s="590">
        <v>694</v>
      </c>
      <c r="AA1344" s="726">
        <v>738</v>
      </c>
    </row>
    <row r="1345" spans="2:27" x14ac:dyDescent="0.3">
      <c r="B1345" s="693" t="s">
        <v>120</v>
      </c>
      <c r="C1345" s="693" t="s">
        <v>291</v>
      </c>
      <c r="D1345" s="694">
        <v>3299</v>
      </c>
      <c r="E1345" s="694">
        <v>3802</v>
      </c>
      <c r="F1345" s="694">
        <v>2192</v>
      </c>
      <c r="G1345" s="695">
        <v>3195</v>
      </c>
      <c r="H1345" s="695">
        <v>1172</v>
      </c>
      <c r="I1345" s="695">
        <v>1545</v>
      </c>
      <c r="J1345" s="724">
        <v>1382</v>
      </c>
      <c r="K1345" s="724">
        <v>1908</v>
      </c>
      <c r="L1345" s="724">
        <v>1150</v>
      </c>
      <c r="M1345" s="724">
        <v>1776</v>
      </c>
      <c r="N1345" s="724">
        <v>1232</v>
      </c>
      <c r="O1345" s="724">
        <v>2011</v>
      </c>
      <c r="P1345" s="724">
        <v>1417</v>
      </c>
      <c r="Q1345" s="724">
        <v>2488</v>
      </c>
      <c r="R1345" s="724">
        <v>1277</v>
      </c>
      <c r="S1345" s="724">
        <v>1797</v>
      </c>
      <c r="T1345" s="724">
        <v>1595</v>
      </c>
      <c r="U1345" s="724">
        <v>2532</v>
      </c>
      <c r="V1345" s="724">
        <v>1702</v>
      </c>
      <c r="W1345" s="724">
        <v>2659</v>
      </c>
      <c r="X1345" s="724">
        <v>1464</v>
      </c>
      <c r="Y1345" s="724">
        <v>1911</v>
      </c>
      <c r="Z1345" s="590">
        <v>1328</v>
      </c>
      <c r="AA1345" s="726">
        <v>1450</v>
      </c>
    </row>
    <row r="1346" spans="2:27" x14ac:dyDescent="0.3">
      <c r="B1346" s="693" t="s">
        <v>120</v>
      </c>
      <c r="C1346" s="693" t="s">
        <v>292</v>
      </c>
      <c r="D1346" s="694">
        <v>1502</v>
      </c>
      <c r="E1346" s="694">
        <v>1636</v>
      </c>
      <c r="F1346" s="694">
        <v>2040</v>
      </c>
      <c r="G1346" s="695">
        <v>2184</v>
      </c>
      <c r="H1346" s="695">
        <v>1746</v>
      </c>
      <c r="I1346" s="695">
        <v>2388</v>
      </c>
      <c r="J1346" s="724">
        <v>1418</v>
      </c>
      <c r="K1346" s="724">
        <v>1634</v>
      </c>
      <c r="L1346" s="724">
        <v>1261</v>
      </c>
      <c r="M1346" s="724">
        <v>1870</v>
      </c>
      <c r="N1346" s="724">
        <v>1440</v>
      </c>
      <c r="O1346" s="724">
        <v>1964</v>
      </c>
      <c r="P1346" s="724">
        <v>1638</v>
      </c>
      <c r="Q1346" s="724">
        <v>2199</v>
      </c>
      <c r="R1346" s="724">
        <v>1600</v>
      </c>
      <c r="S1346" s="724">
        <v>2255</v>
      </c>
      <c r="T1346" s="724">
        <v>2018</v>
      </c>
      <c r="U1346" s="724">
        <v>2480</v>
      </c>
      <c r="V1346" s="724">
        <v>2059</v>
      </c>
      <c r="W1346" s="724">
        <v>3239</v>
      </c>
      <c r="X1346" s="724">
        <v>1732</v>
      </c>
      <c r="Y1346" s="724">
        <v>2515</v>
      </c>
      <c r="Z1346" s="590">
        <v>2085</v>
      </c>
      <c r="AA1346" s="726">
        <v>2208</v>
      </c>
    </row>
    <row r="1347" spans="2:27" x14ac:dyDescent="0.3">
      <c r="B1347" s="693" t="s">
        <v>120</v>
      </c>
      <c r="C1347" s="693" t="s">
        <v>293</v>
      </c>
      <c r="D1347" s="694">
        <v>1547</v>
      </c>
      <c r="E1347" s="694">
        <v>1012</v>
      </c>
      <c r="F1347" s="694">
        <v>1057</v>
      </c>
      <c r="G1347" s="695">
        <v>942</v>
      </c>
      <c r="H1347" s="695">
        <v>1190</v>
      </c>
      <c r="I1347" s="695">
        <v>1314</v>
      </c>
      <c r="J1347" s="724">
        <v>1099</v>
      </c>
      <c r="K1347" s="724">
        <v>1484</v>
      </c>
      <c r="L1347" s="724">
        <v>1019</v>
      </c>
      <c r="M1347" s="724">
        <v>1211</v>
      </c>
      <c r="N1347" s="724">
        <v>1129</v>
      </c>
      <c r="O1347" s="724">
        <v>1341</v>
      </c>
      <c r="P1347" s="724">
        <v>1155</v>
      </c>
      <c r="Q1347" s="724">
        <v>1563</v>
      </c>
      <c r="R1347" s="724">
        <v>1235</v>
      </c>
      <c r="S1347" s="724">
        <v>1633</v>
      </c>
      <c r="T1347" s="724">
        <v>1337</v>
      </c>
      <c r="U1347" s="724">
        <v>1905</v>
      </c>
      <c r="V1347" s="724">
        <v>1571</v>
      </c>
      <c r="W1347" s="724">
        <v>2347</v>
      </c>
      <c r="X1347" s="724">
        <v>1549</v>
      </c>
      <c r="Y1347" s="724">
        <v>2351</v>
      </c>
      <c r="Z1347" s="590">
        <v>1759</v>
      </c>
      <c r="AA1347" s="726">
        <v>2698</v>
      </c>
    </row>
    <row r="1348" spans="2:27" x14ac:dyDescent="0.3">
      <c r="B1348" s="693" t="s">
        <v>120</v>
      </c>
      <c r="C1348" s="693" t="s">
        <v>294</v>
      </c>
      <c r="D1348" s="694">
        <v>839</v>
      </c>
      <c r="E1348" s="694">
        <v>461</v>
      </c>
      <c r="F1348" s="694">
        <v>1067</v>
      </c>
      <c r="G1348" s="695">
        <v>548</v>
      </c>
      <c r="H1348" s="695">
        <v>816</v>
      </c>
      <c r="I1348" s="695">
        <v>820</v>
      </c>
      <c r="J1348" s="724">
        <v>1206</v>
      </c>
      <c r="K1348" s="724">
        <v>624</v>
      </c>
      <c r="L1348" s="724">
        <v>830</v>
      </c>
      <c r="M1348" s="724">
        <v>885</v>
      </c>
      <c r="N1348" s="724">
        <v>1161</v>
      </c>
      <c r="O1348" s="724">
        <v>995</v>
      </c>
      <c r="P1348" s="724">
        <v>1252</v>
      </c>
      <c r="Q1348" s="724">
        <v>1050</v>
      </c>
      <c r="R1348" s="724">
        <v>1119</v>
      </c>
      <c r="S1348" s="724">
        <v>809</v>
      </c>
      <c r="T1348" s="724">
        <v>1423</v>
      </c>
      <c r="U1348" s="724">
        <v>1001</v>
      </c>
      <c r="V1348" s="724">
        <v>1531</v>
      </c>
      <c r="W1348" s="724">
        <v>1249</v>
      </c>
      <c r="X1348" s="724">
        <v>1293</v>
      </c>
      <c r="Y1348" s="724">
        <v>1803</v>
      </c>
      <c r="Z1348" s="590">
        <v>1768</v>
      </c>
      <c r="AA1348" s="726">
        <v>1657</v>
      </c>
    </row>
    <row r="1349" spans="2:27" x14ac:dyDescent="0.3">
      <c r="B1349" s="693" t="s">
        <v>120</v>
      </c>
      <c r="C1349" s="693" t="s">
        <v>327</v>
      </c>
      <c r="D1349" s="694">
        <v>349</v>
      </c>
      <c r="E1349" s="694">
        <v>224</v>
      </c>
      <c r="F1349" s="694">
        <v>96</v>
      </c>
      <c r="G1349" s="695">
        <v>143</v>
      </c>
      <c r="H1349" s="695">
        <v>80</v>
      </c>
      <c r="I1349" s="695">
        <v>103</v>
      </c>
      <c r="J1349" s="724">
        <v>66</v>
      </c>
      <c r="K1349" s="724">
        <v>201</v>
      </c>
      <c r="L1349" s="724">
        <v>84</v>
      </c>
      <c r="M1349" s="724">
        <v>135</v>
      </c>
      <c r="N1349" s="724">
        <v>219</v>
      </c>
      <c r="O1349" s="724">
        <v>122</v>
      </c>
      <c r="P1349" s="724">
        <v>121</v>
      </c>
      <c r="Q1349" s="724">
        <v>146</v>
      </c>
      <c r="R1349" s="724">
        <v>163</v>
      </c>
      <c r="S1349" s="724">
        <v>208</v>
      </c>
      <c r="T1349" s="724">
        <v>180</v>
      </c>
      <c r="U1349" s="724">
        <v>143</v>
      </c>
      <c r="V1349" s="724">
        <v>275</v>
      </c>
      <c r="W1349" s="724">
        <v>281</v>
      </c>
      <c r="X1349" s="724">
        <v>204</v>
      </c>
      <c r="Y1349" s="724">
        <v>218</v>
      </c>
      <c r="Z1349" s="590">
        <v>218</v>
      </c>
      <c r="AA1349" s="726">
        <v>209</v>
      </c>
    </row>
    <row r="1350" spans="2:27" x14ac:dyDescent="0.3">
      <c r="B1350" s="693" t="s">
        <v>121</v>
      </c>
      <c r="C1350" s="693" t="s">
        <v>223</v>
      </c>
      <c r="D1350" s="694">
        <v>406</v>
      </c>
      <c r="E1350" s="694">
        <v>0</v>
      </c>
      <c r="F1350" s="694">
        <v>308</v>
      </c>
      <c r="G1350" s="695">
        <v>0</v>
      </c>
      <c r="H1350" s="695">
        <v>191</v>
      </c>
      <c r="I1350" s="695">
        <v>0</v>
      </c>
      <c r="J1350" s="724">
        <v>69</v>
      </c>
      <c r="K1350" s="724">
        <v>0</v>
      </c>
      <c r="L1350" s="724">
        <v>109</v>
      </c>
      <c r="M1350" s="724">
        <v>0</v>
      </c>
      <c r="N1350" s="724">
        <v>92</v>
      </c>
      <c r="O1350" s="724">
        <v>0</v>
      </c>
      <c r="P1350" s="724">
        <v>89</v>
      </c>
      <c r="Q1350" s="724">
        <v>0</v>
      </c>
      <c r="R1350" s="724">
        <v>83</v>
      </c>
      <c r="S1350" s="724">
        <v>0</v>
      </c>
      <c r="T1350" s="724">
        <v>180</v>
      </c>
      <c r="U1350" s="724">
        <v>0</v>
      </c>
      <c r="V1350" s="724">
        <v>146</v>
      </c>
      <c r="W1350" s="724">
        <v>0</v>
      </c>
      <c r="X1350" s="724">
        <v>136</v>
      </c>
      <c r="Y1350" s="724">
        <v>0</v>
      </c>
      <c r="Z1350" s="590">
        <v>30</v>
      </c>
      <c r="AA1350" s="726">
        <v>0</v>
      </c>
    </row>
    <row r="1351" spans="2:27" x14ac:dyDescent="0.3">
      <c r="B1351" s="693" t="s">
        <v>121</v>
      </c>
      <c r="C1351" s="693" t="s">
        <v>286</v>
      </c>
      <c r="D1351" s="694">
        <v>335</v>
      </c>
      <c r="E1351" s="694">
        <v>0</v>
      </c>
      <c r="F1351" s="694">
        <v>338</v>
      </c>
      <c r="G1351" s="695">
        <v>0</v>
      </c>
      <c r="H1351" s="695">
        <v>193</v>
      </c>
      <c r="I1351" s="695">
        <v>51</v>
      </c>
      <c r="J1351" s="724">
        <v>144</v>
      </c>
      <c r="K1351" s="724">
        <v>54</v>
      </c>
      <c r="L1351" s="724">
        <v>119</v>
      </c>
      <c r="M1351" s="724">
        <v>2</v>
      </c>
      <c r="N1351" s="724">
        <v>119</v>
      </c>
      <c r="O1351" s="724">
        <v>0</v>
      </c>
      <c r="P1351" s="724">
        <v>93</v>
      </c>
      <c r="Q1351" s="724">
        <v>0</v>
      </c>
      <c r="R1351" s="724">
        <v>102</v>
      </c>
      <c r="S1351" s="724">
        <v>0</v>
      </c>
      <c r="T1351" s="724">
        <v>171</v>
      </c>
      <c r="U1351" s="724">
        <v>0</v>
      </c>
      <c r="V1351" s="724">
        <v>194</v>
      </c>
      <c r="W1351" s="724">
        <v>0</v>
      </c>
      <c r="X1351" s="724">
        <v>210</v>
      </c>
      <c r="Y1351" s="724">
        <v>0</v>
      </c>
      <c r="Z1351" s="590">
        <v>154</v>
      </c>
      <c r="AA1351" s="726">
        <v>0</v>
      </c>
    </row>
    <row r="1352" spans="2:27" x14ac:dyDescent="0.3">
      <c r="B1352" s="693" t="s">
        <v>121</v>
      </c>
      <c r="C1352" s="693" t="s">
        <v>255</v>
      </c>
      <c r="D1352" s="694">
        <v>2656</v>
      </c>
      <c r="E1352" s="694">
        <v>1942</v>
      </c>
      <c r="F1352" s="694">
        <v>2578</v>
      </c>
      <c r="G1352" s="695">
        <v>1525</v>
      </c>
      <c r="H1352" s="695">
        <v>2764</v>
      </c>
      <c r="I1352" s="695">
        <v>2280</v>
      </c>
      <c r="J1352" s="724">
        <v>2578</v>
      </c>
      <c r="K1352" s="724">
        <v>2129</v>
      </c>
      <c r="L1352" s="724">
        <v>2548</v>
      </c>
      <c r="M1352" s="724">
        <v>2198</v>
      </c>
      <c r="N1352" s="724">
        <v>2515</v>
      </c>
      <c r="O1352" s="724">
        <v>1990</v>
      </c>
      <c r="P1352" s="724">
        <v>2677</v>
      </c>
      <c r="Q1352" s="724">
        <v>2380</v>
      </c>
      <c r="R1352" s="724">
        <v>2579</v>
      </c>
      <c r="S1352" s="724">
        <v>2385</v>
      </c>
      <c r="T1352" s="724">
        <v>2817</v>
      </c>
      <c r="U1352" s="724">
        <v>2464</v>
      </c>
      <c r="V1352" s="724">
        <v>3041</v>
      </c>
      <c r="W1352" s="724">
        <v>2679</v>
      </c>
      <c r="X1352" s="724">
        <v>2906</v>
      </c>
      <c r="Y1352" s="724">
        <v>2496</v>
      </c>
      <c r="Z1352" s="590">
        <v>2498</v>
      </c>
      <c r="AA1352" s="726">
        <v>2501</v>
      </c>
    </row>
    <row r="1353" spans="2:27" x14ac:dyDescent="0.3">
      <c r="B1353" s="693" t="s">
        <v>121</v>
      </c>
      <c r="C1353" s="693" t="s">
        <v>224</v>
      </c>
      <c r="D1353" s="694">
        <v>3656</v>
      </c>
      <c r="E1353" s="694">
        <v>2113</v>
      </c>
      <c r="F1353" s="694">
        <v>3038</v>
      </c>
      <c r="G1353" s="695">
        <v>2330</v>
      </c>
      <c r="H1353" s="695">
        <v>2628</v>
      </c>
      <c r="I1353" s="695">
        <v>2116</v>
      </c>
      <c r="J1353" s="724">
        <v>2664</v>
      </c>
      <c r="K1353" s="724">
        <v>2422</v>
      </c>
      <c r="L1353" s="724">
        <v>2631</v>
      </c>
      <c r="M1353" s="724">
        <v>2394</v>
      </c>
      <c r="N1353" s="724">
        <v>2528</v>
      </c>
      <c r="O1353" s="724">
        <v>2221</v>
      </c>
      <c r="P1353" s="724">
        <v>2582</v>
      </c>
      <c r="Q1353" s="724">
        <v>2375</v>
      </c>
      <c r="R1353" s="724">
        <v>2532</v>
      </c>
      <c r="S1353" s="724">
        <v>2502</v>
      </c>
      <c r="T1353" s="724">
        <v>2740</v>
      </c>
      <c r="U1353" s="724">
        <v>2687</v>
      </c>
      <c r="V1353" s="724">
        <v>3131</v>
      </c>
      <c r="W1353" s="724">
        <v>2646</v>
      </c>
      <c r="X1353" s="724">
        <v>3108</v>
      </c>
      <c r="Y1353" s="724">
        <v>2718</v>
      </c>
      <c r="Z1353" s="590">
        <v>3027</v>
      </c>
      <c r="AA1353" s="726">
        <v>2767</v>
      </c>
    </row>
    <row r="1354" spans="2:27" x14ac:dyDescent="0.3">
      <c r="B1354" s="693" t="s">
        <v>121</v>
      </c>
      <c r="C1354" s="693" t="s">
        <v>225</v>
      </c>
      <c r="D1354" s="694">
        <v>4824</v>
      </c>
      <c r="E1354" s="694">
        <v>2836</v>
      </c>
      <c r="F1354" s="694">
        <v>3316</v>
      </c>
      <c r="G1354" s="695">
        <v>2323</v>
      </c>
      <c r="H1354" s="695">
        <v>2648</v>
      </c>
      <c r="I1354" s="695">
        <v>2181</v>
      </c>
      <c r="J1354" s="724">
        <v>2491</v>
      </c>
      <c r="K1354" s="724">
        <v>2141</v>
      </c>
      <c r="L1354" s="724">
        <v>2522</v>
      </c>
      <c r="M1354" s="724">
        <v>2368</v>
      </c>
      <c r="N1354" s="724">
        <v>2395</v>
      </c>
      <c r="O1354" s="724">
        <v>2214</v>
      </c>
      <c r="P1354" s="724">
        <v>2509</v>
      </c>
      <c r="Q1354" s="724">
        <v>2148</v>
      </c>
      <c r="R1354" s="724">
        <v>2388</v>
      </c>
      <c r="S1354" s="724">
        <v>2322</v>
      </c>
      <c r="T1354" s="724">
        <v>2505</v>
      </c>
      <c r="U1354" s="724">
        <v>2471</v>
      </c>
      <c r="V1354" s="724">
        <v>2735</v>
      </c>
      <c r="W1354" s="724">
        <v>2532</v>
      </c>
      <c r="X1354" s="724">
        <v>2899</v>
      </c>
      <c r="Y1354" s="724">
        <v>2457</v>
      </c>
      <c r="Z1354" s="590">
        <v>2907</v>
      </c>
      <c r="AA1354" s="726">
        <v>2783</v>
      </c>
    </row>
    <row r="1355" spans="2:27" x14ac:dyDescent="0.3">
      <c r="B1355" s="693" t="s">
        <v>121</v>
      </c>
      <c r="C1355" s="693" t="s">
        <v>226</v>
      </c>
      <c r="D1355" s="694">
        <v>3872</v>
      </c>
      <c r="E1355" s="694">
        <v>2461</v>
      </c>
      <c r="F1355" s="694">
        <v>3624</v>
      </c>
      <c r="G1355" s="695">
        <v>2696</v>
      </c>
      <c r="H1355" s="695">
        <v>2712</v>
      </c>
      <c r="I1355" s="695">
        <v>2241</v>
      </c>
      <c r="J1355" s="724">
        <v>2481</v>
      </c>
      <c r="K1355" s="724">
        <v>2060</v>
      </c>
      <c r="L1355" s="724">
        <v>2532</v>
      </c>
      <c r="M1355" s="724">
        <v>1951</v>
      </c>
      <c r="N1355" s="724">
        <v>2372</v>
      </c>
      <c r="O1355" s="724">
        <v>1997</v>
      </c>
      <c r="P1355" s="724">
        <v>2345</v>
      </c>
      <c r="Q1355" s="724">
        <v>2010</v>
      </c>
      <c r="R1355" s="724">
        <v>2329</v>
      </c>
      <c r="S1355" s="724">
        <v>2114</v>
      </c>
      <c r="T1355" s="724">
        <v>2382</v>
      </c>
      <c r="U1355" s="724">
        <v>2110</v>
      </c>
      <c r="V1355" s="724">
        <v>2548</v>
      </c>
      <c r="W1355" s="724">
        <v>2289</v>
      </c>
      <c r="X1355" s="724">
        <v>2722</v>
      </c>
      <c r="Y1355" s="724">
        <v>2296</v>
      </c>
      <c r="Z1355" s="590">
        <v>2775</v>
      </c>
      <c r="AA1355" s="726">
        <v>2515</v>
      </c>
    </row>
    <row r="1356" spans="2:27" x14ac:dyDescent="0.3">
      <c r="B1356" s="693" t="s">
        <v>121</v>
      </c>
      <c r="C1356" s="693" t="s">
        <v>227</v>
      </c>
      <c r="D1356" s="694">
        <v>3205</v>
      </c>
      <c r="E1356" s="694">
        <v>1866</v>
      </c>
      <c r="F1356" s="694">
        <v>3394</v>
      </c>
      <c r="G1356" s="695">
        <v>2358</v>
      </c>
      <c r="H1356" s="695">
        <v>2698</v>
      </c>
      <c r="I1356" s="695">
        <v>2082</v>
      </c>
      <c r="J1356" s="724">
        <v>2544</v>
      </c>
      <c r="K1356" s="724">
        <v>1964</v>
      </c>
      <c r="L1356" s="724">
        <v>2444</v>
      </c>
      <c r="M1356" s="724">
        <v>1774</v>
      </c>
      <c r="N1356" s="724">
        <v>2312</v>
      </c>
      <c r="O1356" s="724">
        <v>1617</v>
      </c>
      <c r="P1356" s="724">
        <v>2233</v>
      </c>
      <c r="Q1356" s="724">
        <v>1918</v>
      </c>
      <c r="R1356" s="724">
        <v>2213</v>
      </c>
      <c r="S1356" s="724">
        <v>1825</v>
      </c>
      <c r="T1356" s="724">
        <v>2309</v>
      </c>
      <c r="U1356" s="724">
        <v>1893</v>
      </c>
      <c r="V1356" s="724">
        <v>2408</v>
      </c>
      <c r="W1356" s="724">
        <v>1915</v>
      </c>
      <c r="X1356" s="724">
        <v>2504</v>
      </c>
      <c r="Y1356" s="724">
        <v>2148</v>
      </c>
      <c r="Z1356" s="590">
        <v>2641</v>
      </c>
      <c r="AA1356" s="726">
        <v>2353</v>
      </c>
    </row>
    <row r="1357" spans="2:27" x14ac:dyDescent="0.3">
      <c r="B1357" s="693" t="s">
        <v>121</v>
      </c>
      <c r="C1357" s="693" t="s">
        <v>228</v>
      </c>
      <c r="D1357" s="694">
        <v>2844</v>
      </c>
      <c r="E1357" s="694">
        <v>1383</v>
      </c>
      <c r="F1357" s="694">
        <v>3121</v>
      </c>
      <c r="G1357" s="695">
        <v>1810</v>
      </c>
      <c r="H1357" s="695">
        <v>2556</v>
      </c>
      <c r="I1357" s="695">
        <v>1816</v>
      </c>
      <c r="J1357" s="724">
        <v>2488</v>
      </c>
      <c r="K1357" s="724">
        <v>1782</v>
      </c>
      <c r="L1357" s="724">
        <v>2619</v>
      </c>
      <c r="M1357" s="724">
        <v>1638</v>
      </c>
      <c r="N1357" s="724">
        <v>2326</v>
      </c>
      <c r="O1357" s="724">
        <v>1666</v>
      </c>
      <c r="P1357" s="724">
        <v>2349</v>
      </c>
      <c r="Q1357" s="724">
        <v>1615</v>
      </c>
      <c r="R1357" s="724">
        <v>2153</v>
      </c>
      <c r="S1357" s="724">
        <v>1925</v>
      </c>
      <c r="T1357" s="724">
        <v>2238</v>
      </c>
      <c r="U1357" s="724">
        <v>1896</v>
      </c>
      <c r="V1357" s="724">
        <v>2371</v>
      </c>
      <c r="W1357" s="724">
        <v>1933</v>
      </c>
      <c r="X1357" s="724">
        <v>2343</v>
      </c>
      <c r="Y1357" s="724">
        <v>1852</v>
      </c>
      <c r="Z1357" s="590">
        <v>2465</v>
      </c>
      <c r="AA1357" s="726">
        <v>2263</v>
      </c>
    </row>
    <row r="1358" spans="2:27" x14ac:dyDescent="0.3">
      <c r="B1358" s="693" t="s">
        <v>121</v>
      </c>
      <c r="C1358" s="693" t="s">
        <v>229</v>
      </c>
      <c r="D1358" s="694">
        <v>2871</v>
      </c>
      <c r="E1358" s="694">
        <v>674</v>
      </c>
      <c r="F1358" s="694">
        <v>3108</v>
      </c>
      <c r="G1358" s="695">
        <v>1093</v>
      </c>
      <c r="H1358" s="695">
        <v>2989</v>
      </c>
      <c r="I1358" s="695">
        <v>891</v>
      </c>
      <c r="J1358" s="724">
        <v>3037</v>
      </c>
      <c r="K1358" s="724">
        <v>1252</v>
      </c>
      <c r="L1358" s="724">
        <v>3200</v>
      </c>
      <c r="M1358" s="724">
        <v>1185</v>
      </c>
      <c r="N1358" s="724">
        <v>3049</v>
      </c>
      <c r="O1358" s="724">
        <v>1198</v>
      </c>
      <c r="P1358" s="724">
        <v>2987</v>
      </c>
      <c r="Q1358" s="724">
        <v>1315</v>
      </c>
      <c r="R1358" s="724">
        <v>2893</v>
      </c>
      <c r="S1358" s="724">
        <v>1367</v>
      </c>
      <c r="T1358" s="724">
        <v>2850</v>
      </c>
      <c r="U1358" s="724">
        <v>1441</v>
      </c>
      <c r="V1358" s="724">
        <v>2858</v>
      </c>
      <c r="W1358" s="724">
        <v>1539</v>
      </c>
      <c r="X1358" s="724">
        <v>2943</v>
      </c>
      <c r="Y1358" s="724">
        <v>1566</v>
      </c>
      <c r="Z1358" s="590">
        <v>2883</v>
      </c>
      <c r="AA1358" s="726">
        <v>1507</v>
      </c>
    </row>
    <row r="1359" spans="2:27" x14ac:dyDescent="0.3">
      <c r="B1359" s="693" t="s">
        <v>121</v>
      </c>
      <c r="C1359" s="693" t="s">
        <v>287</v>
      </c>
      <c r="D1359" s="694">
        <v>2615</v>
      </c>
      <c r="E1359" s="694">
        <v>335</v>
      </c>
      <c r="F1359" s="694">
        <v>2745</v>
      </c>
      <c r="G1359" s="695">
        <v>601</v>
      </c>
      <c r="H1359" s="695">
        <v>2549</v>
      </c>
      <c r="I1359" s="695">
        <v>659</v>
      </c>
      <c r="J1359" s="724">
        <v>2567</v>
      </c>
      <c r="K1359" s="724">
        <v>606</v>
      </c>
      <c r="L1359" s="724">
        <v>2634</v>
      </c>
      <c r="M1359" s="724">
        <v>803</v>
      </c>
      <c r="N1359" s="724">
        <v>2488</v>
      </c>
      <c r="O1359" s="724">
        <v>913</v>
      </c>
      <c r="P1359" s="724">
        <v>2718</v>
      </c>
      <c r="Q1359" s="724">
        <v>1006</v>
      </c>
      <c r="R1359" s="724">
        <v>2503</v>
      </c>
      <c r="S1359" s="724">
        <v>1041</v>
      </c>
      <c r="T1359" s="724">
        <v>2485</v>
      </c>
      <c r="U1359" s="724">
        <v>1068</v>
      </c>
      <c r="V1359" s="724">
        <v>2639</v>
      </c>
      <c r="W1359" s="724">
        <v>1183</v>
      </c>
      <c r="X1359" s="724">
        <v>2700</v>
      </c>
      <c r="Y1359" s="724">
        <v>1195</v>
      </c>
      <c r="Z1359" s="590">
        <v>2695</v>
      </c>
      <c r="AA1359" s="726">
        <v>1432</v>
      </c>
    </row>
    <row r="1360" spans="2:27" x14ac:dyDescent="0.3">
      <c r="B1360" s="693" t="s">
        <v>121</v>
      </c>
      <c r="C1360" s="693" t="s">
        <v>230</v>
      </c>
      <c r="D1360" s="694">
        <v>2615</v>
      </c>
      <c r="E1360" s="694">
        <v>254</v>
      </c>
      <c r="F1360" s="694">
        <v>2502</v>
      </c>
      <c r="G1360" s="695">
        <v>289</v>
      </c>
      <c r="H1360" s="695">
        <v>2268</v>
      </c>
      <c r="I1360" s="695">
        <v>368</v>
      </c>
      <c r="J1360" s="724">
        <v>2143</v>
      </c>
      <c r="K1360" s="724">
        <v>380</v>
      </c>
      <c r="L1360" s="724">
        <v>2348</v>
      </c>
      <c r="M1360" s="724">
        <v>486</v>
      </c>
      <c r="N1360" s="724">
        <v>2155</v>
      </c>
      <c r="O1360" s="724">
        <v>593</v>
      </c>
      <c r="P1360" s="724">
        <v>2251</v>
      </c>
      <c r="Q1360" s="724">
        <v>736</v>
      </c>
      <c r="R1360" s="724">
        <v>2394</v>
      </c>
      <c r="S1360" s="724">
        <v>785</v>
      </c>
      <c r="T1360" s="724">
        <v>2211</v>
      </c>
      <c r="U1360" s="724">
        <v>773</v>
      </c>
      <c r="V1360" s="724">
        <v>2295</v>
      </c>
      <c r="W1360" s="724">
        <v>839</v>
      </c>
      <c r="X1360" s="724">
        <v>2424</v>
      </c>
      <c r="Y1360" s="724">
        <v>924</v>
      </c>
      <c r="Z1360" s="590">
        <v>2427</v>
      </c>
      <c r="AA1360" s="726">
        <v>1086</v>
      </c>
    </row>
    <row r="1361" spans="2:27" x14ac:dyDescent="0.3">
      <c r="B1361" s="693" t="s">
        <v>121</v>
      </c>
      <c r="C1361" s="693" t="s">
        <v>231</v>
      </c>
      <c r="D1361" s="694">
        <v>2170</v>
      </c>
      <c r="E1361" s="694">
        <v>160</v>
      </c>
      <c r="F1361" s="694">
        <v>2364</v>
      </c>
      <c r="G1361" s="695">
        <v>237</v>
      </c>
      <c r="H1361" s="695">
        <v>2166</v>
      </c>
      <c r="I1361" s="695">
        <v>198</v>
      </c>
      <c r="J1361" s="724">
        <v>1835</v>
      </c>
      <c r="K1361" s="724">
        <v>284</v>
      </c>
      <c r="L1361" s="724">
        <v>1970</v>
      </c>
      <c r="M1361" s="724">
        <v>304</v>
      </c>
      <c r="N1361" s="724">
        <v>1865</v>
      </c>
      <c r="O1361" s="724">
        <v>373</v>
      </c>
      <c r="P1361" s="724">
        <v>1960</v>
      </c>
      <c r="Q1361" s="724">
        <v>480</v>
      </c>
      <c r="R1361" s="724">
        <v>1920</v>
      </c>
      <c r="S1361" s="724">
        <v>541</v>
      </c>
      <c r="T1361" s="724">
        <v>2110</v>
      </c>
      <c r="U1361" s="724">
        <v>552</v>
      </c>
      <c r="V1361" s="724">
        <v>1987</v>
      </c>
      <c r="W1361" s="724">
        <v>599</v>
      </c>
      <c r="X1361" s="724">
        <v>2124</v>
      </c>
      <c r="Y1361" s="724">
        <v>584</v>
      </c>
      <c r="Z1361" s="590">
        <v>2238</v>
      </c>
      <c r="AA1361" s="726">
        <v>832</v>
      </c>
    </row>
    <row r="1362" spans="2:27" x14ac:dyDescent="0.3">
      <c r="B1362" s="693" t="s">
        <v>121</v>
      </c>
      <c r="C1362" s="693" t="s">
        <v>288</v>
      </c>
      <c r="D1362" s="694">
        <v>1979</v>
      </c>
      <c r="E1362" s="694">
        <v>79</v>
      </c>
      <c r="F1362" s="694">
        <v>1817</v>
      </c>
      <c r="G1362" s="695">
        <v>122</v>
      </c>
      <c r="H1362" s="695">
        <v>1799</v>
      </c>
      <c r="I1362" s="695">
        <v>149</v>
      </c>
      <c r="J1362" s="724">
        <v>1651</v>
      </c>
      <c r="K1362" s="724">
        <v>132</v>
      </c>
      <c r="L1362" s="724">
        <v>1695</v>
      </c>
      <c r="M1362" s="724">
        <v>177</v>
      </c>
      <c r="N1362" s="724">
        <v>1501</v>
      </c>
      <c r="O1362" s="724">
        <v>233</v>
      </c>
      <c r="P1362" s="724">
        <v>1756</v>
      </c>
      <c r="Q1362" s="724">
        <v>269</v>
      </c>
      <c r="R1362" s="724">
        <v>1753</v>
      </c>
      <c r="S1362" s="724">
        <v>323</v>
      </c>
      <c r="T1362" s="724">
        <v>1655</v>
      </c>
      <c r="U1362" s="724">
        <v>366</v>
      </c>
      <c r="V1362" s="724">
        <v>1873</v>
      </c>
      <c r="W1362" s="724">
        <v>375</v>
      </c>
      <c r="X1362" s="724">
        <v>1758</v>
      </c>
      <c r="Y1362" s="724">
        <v>432</v>
      </c>
      <c r="Z1362" s="590">
        <v>1794</v>
      </c>
      <c r="AA1362" s="726">
        <v>468</v>
      </c>
    </row>
    <row r="1363" spans="2:27" x14ac:dyDescent="0.3">
      <c r="B1363" s="693" t="s">
        <v>121</v>
      </c>
      <c r="C1363" s="693" t="s">
        <v>232</v>
      </c>
      <c r="D1363" s="694">
        <v>1720</v>
      </c>
      <c r="E1363" s="694">
        <v>60</v>
      </c>
      <c r="F1363" s="694">
        <v>1701</v>
      </c>
      <c r="G1363" s="695">
        <v>72</v>
      </c>
      <c r="H1363" s="695">
        <v>1433</v>
      </c>
      <c r="I1363" s="695">
        <v>79</v>
      </c>
      <c r="J1363" s="724">
        <v>1362</v>
      </c>
      <c r="K1363" s="724">
        <v>92</v>
      </c>
      <c r="L1363" s="724">
        <v>1317</v>
      </c>
      <c r="M1363" s="724">
        <v>96</v>
      </c>
      <c r="N1363" s="724">
        <v>1178</v>
      </c>
      <c r="O1363" s="724">
        <v>151</v>
      </c>
      <c r="P1363" s="724">
        <v>1278</v>
      </c>
      <c r="Q1363" s="724">
        <v>184</v>
      </c>
      <c r="R1363" s="724">
        <v>1369</v>
      </c>
      <c r="S1363" s="724">
        <v>241</v>
      </c>
      <c r="T1363" s="724">
        <v>1393</v>
      </c>
      <c r="U1363" s="724">
        <v>266</v>
      </c>
      <c r="V1363" s="724">
        <v>1274</v>
      </c>
      <c r="W1363" s="724">
        <v>316</v>
      </c>
      <c r="X1363" s="724">
        <v>1522</v>
      </c>
      <c r="Y1363" s="724">
        <v>286</v>
      </c>
      <c r="Z1363" s="590">
        <v>1434</v>
      </c>
      <c r="AA1363" s="726">
        <v>379</v>
      </c>
    </row>
    <row r="1364" spans="2:27" x14ac:dyDescent="0.3">
      <c r="B1364" s="693" t="s">
        <v>121</v>
      </c>
      <c r="C1364" s="693" t="s">
        <v>325</v>
      </c>
      <c r="D1364" s="694">
        <v>0</v>
      </c>
      <c r="E1364" s="694">
        <v>0</v>
      </c>
      <c r="F1364" s="694">
        <v>0</v>
      </c>
      <c r="G1364" s="695">
        <v>0</v>
      </c>
      <c r="H1364" s="695">
        <v>0</v>
      </c>
      <c r="I1364" s="695">
        <v>0</v>
      </c>
      <c r="J1364" s="724">
        <v>0</v>
      </c>
      <c r="K1364" s="724">
        <v>0</v>
      </c>
      <c r="L1364" s="724">
        <v>0</v>
      </c>
      <c r="M1364" s="724">
        <v>0</v>
      </c>
      <c r="N1364" s="724">
        <v>0</v>
      </c>
      <c r="O1364" s="724">
        <v>0</v>
      </c>
      <c r="P1364" s="724">
        <v>0</v>
      </c>
      <c r="Q1364" s="724">
        <v>0</v>
      </c>
      <c r="R1364" s="724">
        <v>0</v>
      </c>
      <c r="S1364" s="724">
        <v>0</v>
      </c>
      <c r="T1364" s="724">
        <v>0</v>
      </c>
      <c r="U1364" s="724">
        <v>0</v>
      </c>
      <c r="V1364" s="724">
        <v>0</v>
      </c>
      <c r="W1364" s="724">
        <v>0</v>
      </c>
      <c r="X1364" s="724">
        <v>0</v>
      </c>
      <c r="Y1364" s="724">
        <v>0</v>
      </c>
      <c r="Z1364" s="590">
        <v>0</v>
      </c>
      <c r="AA1364" s="726">
        <v>0</v>
      </c>
    </row>
    <row r="1365" spans="2:27" x14ac:dyDescent="0.3">
      <c r="B1365" s="693" t="s">
        <v>121</v>
      </c>
      <c r="C1365" s="693" t="s">
        <v>326</v>
      </c>
      <c r="D1365" s="694">
        <v>0</v>
      </c>
      <c r="E1365" s="694">
        <v>0</v>
      </c>
      <c r="F1365" s="694">
        <v>0</v>
      </c>
      <c r="G1365" s="695">
        <v>0</v>
      </c>
      <c r="H1365" s="695">
        <v>0</v>
      </c>
      <c r="I1365" s="695">
        <v>0</v>
      </c>
      <c r="J1365" s="724">
        <v>0</v>
      </c>
      <c r="K1365" s="724">
        <v>0</v>
      </c>
      <c r="L1365" s="724">
        <v>0</v>
      </c>
      <c r="M1365" s="724">
        <v>0</v>
      </c>
      <c r="N1365" s="724">
        <v>0</v>
      </c>
      <c r="O1365" s="724">
        <v>0</v>
      </c>
      <c r="P1365" s="724">
        <v>0</v>
      </c>
      <c r="Q1365" s="724">
        <v>0</v>
      </c>
      <c r="R1365" s="724">
        <v>0</v>
      </c>
      <c r="S1365" s="724">
        <v>0</v>
      </c>
      <c r="T1365" s="724">
        <v>0</v>
      </c>
      <c r="U1365" s="724">
        <v>0</v>
      </c>
      <c r="V1365" s="724">
        <v>0</v>
      </c>
      <c r="W1365" s="724">
        <v>0</v>
      </c>
      <c r="X1365" s="724">
        <v>0</v>
      </c>
      <c r="Y1365" s="724">
        <v>0</v>
      </c>
      <c r="Z1365" s="590">
        <v>0</v>
      </c>
      <c r="AA1365" s="726">
        <v>0</v>
      </c>
    </row>
    <row r="1366" spans="2:27" x14ac:dyDescent="0.3">
      <c r="B1366" s="693" t="s">
        <v>121</v>
      </c>
      <c r="C1366" s="693" t="s">
        <v>289</v>
      </c>
      <c r="D1366" s="694">
        <v>280</v>
      </c>
      <c r="E1366" s="694">
        <v>29</v>
      </c>
      <c r="F1366" s="694">
        <v>565</v>
      </c>
      <c r="G1366" s="695">
        <v>86</v>
      </c>
      <c r="H1366" s="695">
        <v>498</v>
      </c>
      <c r="I1366" s="695">
        <v>944</v>
      </c>
      <c r="J1366" s="724">
        <v>549</v>
      </c>
      <c r="K1366" s="724">
        <v>1554</v>
      </c>
      <c r="L1366" s="724">
        <v>265</v>
      </c>
      <c r="M1366" s="724">
        <v>754</v>
      </c>
      <c r="N1366" s="724">
        <v>262</v>
      </c>
      <c r="O1366" s="724">
        <v>686</v>
      </c>
      <c r="P1366" s="724">
        <v>50</v>
      </c>
      <c r="Q1366" s="724">
        <v>450</v>
      </c>
      <c r="R1366" s="724">
        <v>181</v>
      </c>
      <c r="S1366" s="724">
        <v>326</v>
      </c>
      <c r="T1366" s="724">
        <v>160</v>
      </c>
      <c r="U1366" s="724">
        <v>851</v>
      </c>
      <c r="V1366" s="724">
        <v>0</v>
      </c>
      <c r="W1366" s="724">
        <v>0</v>
      </c>
      <c r="X1366" s="724">
        <v>0</v>
      </c>
      <c r="Y1366" s="724">
        <v>0</v>
      </c>
      <c r="Z1366" s="590">
        <v>2</v>
      </c>
      <c r="AA1366" s="726">
        <v>0</v>
      </c>
    </row>
    <row r="1367" spans="2:27" x14ac:dyDescent="0.3">
      <c r="B1367" s="693" t="s">
        <v>121</v>
      </c>
      <c r="C1367" s="693" t="s">
        <v>290</v>
      </c>
      <c r="D1367" s="694">
        <v>1619</v>
      </c>
      <c r="E1367" s="694">
        <v>629</v>
      </c>
      <c r="F1367" s="694">
        <v>163</v>
      </c>
      <c r="G1367" s="695">
        <v>0</v>
      </c>
      <c r="H1367" s="695">
        <v>196</v>
      </c>
      <c r="I1367" s="695">
        <v>0</v>
      </c>
      <c r="J1367" s="724">
        <v>605</v>
      </c>
      <c r="K1367" s="724">
        <v>0</v>
      </c>
      <c r="L1367" s="724">
        <v>660</v>
      </c>
      <c r="M1367" s="724">
        <v>1017</v>
      </c>
      <c r="N1367" s="724">
        <v>83</v>
      </c>
      <c r="O1367" s="724">
        <v>36</v>
      </c>
      <c r="P1367" s="724">
        <v>357</v>
      </c>
      <c r="Q1367" s="724">
        <v>55</v>
      </c>
      <c r="R1367" s="724">
        <v>217</v>
      </c>
      <c r="S1367" s="724">
        <v>17</v>
      </c>
      <c r="T1367" s="724">
        <v>170</v>
      </c>
      <c r="U1367" s="724">
        <v>12</v>
      </c>
      <c r="V1367" s="724">
        <v>312</v>
      </c>
      <c r="W1367" s="724">
        <v>16</v>
      </c>
      <c r="X1367" s="724">
        <v>211</v>
      </c>
      <c r="Y1367" s="724">
        <v>12</v>
      </c>
      <c r="Z1367" s="590">
        <v>298</v>
      </c>
      <c r="AA1367" s="726">
        <v>10</v>
      </c>
    </row>
    <row r="1368" spans="2:27" x14ac:dyDescent="0.3">
      <c r="B1368" s="693" t="s">
        <v>121</v>
      </c>
      <c r="C1368" s="693" t="s">
        <v>291</v>
      </c>
      <c r="D1368" s="694">
        <v>2019</v>
      </c>
      <c r="E1368" s="694">
        <v>272</v>
      </c>
      <c r="F1368" s="694">
        <v>677</v>
      </c>
      <c r="G1368" s="695">
        <v>119</v>
      </c>
      <c r="H1368" s="695">
        <v>670</v>
      </c>
      <c r="I1368" s="695">
        <v>75</v>
      </c>
      <c r="J1368" s="724">
        <v>546</v>
      </c>
      <c r="K1368" s="724">
        <v>41</v>
      </c>
      <c r="L1368" s="724">
        <v>754</v>
      </c>
      <c r="M1368" s="724">
        <v>35</v>
      </c>
      <c r="N1368" s="724">
        <v>684</v>
      </c>
      <c r="O1368" s="724">
        <v>52</v>
      </c>
      <c r="P1368" s="724">
        <v>714</v>
      </c>
      <c r="Q1368" s="724">
        <v>80</v>
      </c>
      <c r="R1368" s="724">
        <v>755</v>
      </c>
      <c r="S1368" s="724">
        <v>40</v>
      </c>
      <c r="T1368" s="724">
        <v>718</v>
      </c>
      <c r="U1368" s="724">
        <v>36</v>
      </c>
      <c r="V1368" s="724">
        <v>590</v>
      </c>
      <c r="W1368" s="724">
        <v>51</v>
      </c>
      <c r="X1368" s="724">
        <v>608</v>
      </c>
      <c r="Y1368" s="724">
        <v>22</v>
      </c>
      <c r="Z1368" s="590">
        <v>521</v>
      </c>
      <c r="AA1368" s="726">
        <v>38</v>
      </c>
    </row>
    <row r="1369" spans="2:27" x14ac:dyDescent="0.3">
      <c r="B1369" s="693" t="s">
        <v>121</v>
      </c>
      <c r="C1369" s="693" t="s">
        <v>292</v>
      </c>
      <c r="D1369" s="694">
        <v>885</v>
      </c>
      <c r="E1369" s="694">
        <v>54</v>
      </c>
      <c r="F1369" s="694">
        <v>1258</v>
      </c>
      <c r="G1369" s="695">
        <v>145</v>
      </c>
      <c r="H1369" s="695">
        <v>996</v>
      </c>
      <c r="I1369" s="695">
        <v>108</v>
      </c>
      <c r="J1369" s="724">
        <v>755</v>
      </c>
      <c r="K1369" s="724">
        <v>57</v>
      </c>
      <c r="L1369" s="724">
        <v>740</v>
      </c>
      <c r="M1369" s="724">
        <v>48</v>
      </c>
      <c r="N1369" s="724">
        <v>796</v>
      </c>
      <c r="O1369" s="724">
        <v>31</v>
      </c>
      <c r="P1369" s="724">
        <v>925</v>
      </c>
      <c r="Q1369" s="724">
        <v>78</v>
      </c>
      <c r="R1369" s="724">
        <v>866</v>
      </c>
      <c r="S1369" s="724">
        <v>34</v>
      </c>
      <c r="T1369" s="724">
        <v>1046</v>
      </c>
      <c r="U1369" s="724">
        <v>26</v>
      </c>
      <c r="V1369" s="724">
        <v>889</v>
      </c>
      <c r="W1369" s="724">
        <v>44</v>
      </c>
      <c r="X1369" s="724">
        <v>771</v>
      </c>
      <c r="Y1369" s="724">
        <v>38</v>
      </c>
      <c r="Z1369" s="590">
        <v>733</v>
      </c>
      <c r="AA1369" s="726">
        <v>35</v>
      </c>
    </row>
    <row r="1370" spans="2:27" x14ac:dyDescent="0.3">
      <c r="B1370" s="693" t="s">
        <v>121</v>
      </c>
      <c r="C1370" s="693" t="s">
        <v>293</v>
      </c>
      <c r="D1370" s="694">
        <v>1117</v>
      </c>
      <c r="E1370" s="694">
        <v>34</v>
      </c>
      <c r="F1370" s="694">
        <v>640</v>
      </c>
      <c r="G1370" s="695">
        <v>59</v>
      </c>
      <c r="H1370" s="695">
        <v>1266</v>
      </c>
      <c r="I1370" s="695">
        <v>98</v>
      </c>
      <c r="J1370" s="724">
        <v>685</v>
      </c>
      <c r="K1370" s="724">
        <v>0</v>
      </c>
      <c r="L1370" s="724">
        <v>750</v>
      </c>
      <c r="M1370" s="724">
        <v>41</v>
      </c>
      <c r="N1370" s="724">
        <v>721</v>
      </c>
      <c r="O1370" s="724">
        <v>22</v>
      </c>
      <c r="P1370" s="724">
        <v>391</v>
      </c>
      <c r="Q1370" s="724">
        <v>9</v>
      </c>
      <c r="R1370" s="724">
        <v>332</v>
      </c>
      <c r="S1370" s="724">
        <v>9</v>
      </c>
      <c r="T1370" s="724">
        <v>519</v>
      </c>
      <c r="U1370" s="724">
        <v>9</v>
      </c>
      <c r="V1370" s="724">
        <v>533</v>
      </c>
      <c r="W1370" s="724">
        <v>9</v>
      </c>
      <c r="X1370" s="724">
        <v>246</v>
      </c>
      <c r="Y1370" s="724">
        <v>8</v>
      </c>
      <c r="Z1370" s="590">
        <v>144</v>
      </c>
      <c r="AA1370" s="726">
        <v>9</v>
      </c>
    </row>
    <row r="1371" spans="2:27" x14ac:dyDescent="0.3">
      <c r="B1371" s="693" t="s">
        <v>121</v>
      </c>
      <c r="C1371" s="693" t="s">
        <v>294</v>
      </c>
      <c r="D1371" s="694">
        <v>614</v>
      </c>
      <c r="E1371" s="694">
        <v>50</v>
      </c>
      <c r="F1371" s="694">
        <v>1069</v>
      </c>
      <c r="G1371" s="695">
        <v>12</v>
      </c>
      <c r="H1371" s="695">
        <v>297</v>
      </c>
      <c r="I1371" s="695">
        <v>15</v>
      </c>
      <c r="J1371" s="724">
        <v>407</v>
      </c>
      <c r="K1371" s="724">
        <v>33</v>
      </c>
      <c r="L1371" s="724">
        <v>553</v>
      </c>
      <c r="M1371" s="724">
        <v>20</v>
      </c>
      <c r="N1371" s="724">
        <v>499</v>
      </c>
      <c r="O1371" s="724">
        <v>15</v>
      </c>
      <c r="P1371" s="724">
        <v>693</v>
      </c>
      <c r="Q1371" s="724">
        <v>60</v>
      </c>
      <c r="R1371" s="724">
        <v>774</v>
      </c>
      <c r="S1371" s="724">
        <v>18</v>
      </c>
      <c r="T1371" s="724">
        <v>760</v>
      </c>
      <c r="U1371" s="724">
        <v>18</v>
      </c>
      <c r="V1371" s="724">
        <v>757</v>
      </c>
      <c r="W1371" s="724">
        <v>19</v>
      </c>
      <c r="X1371" s="724">
        <v>1054</v>
      </c>
      <c r="Y1371" s="724">
        <v>18</v>
      </c>
      <c r="Z1371" s="590">
        <v>1069</v>
      </c>
      <c r="AA1371" s="726">
        <v>28</v>
      </c>
    </row>
    <row r="1372" spans="2:27" x14ac:dyDescent="0.3">
      <c r="B1372" s="693" t="s">
        <v>121</v>
      </c>
      <c r="C1372" s="693" t="s">
        <v>327</v>
      </c>
      <c r="D1372" s="694">
        <v>182</v>
      </c>
      <c r="E1372" s="694">
        <v>33</v>
      </c>
      <c r="F1372" s="694">
        <v>190</v>
      </c>
      <c r="G1372" s="695">
        <v>7</v>
      </c>
      <c r="H1372" s="695">
        <v>153</v>
      </c>
      <c r="I1372" s="695">
        <v>4</v>
      </c>
      <c r="J1372" s="724">
        <v>319</v>
      </c>
      <c r="K1372" s="724">
        <v>0</v>
      </c>
      <c r="L1372" s="724">
        <v>341</v>
      </c>
      <c r="M1372" s="724">
        <v>52</v>
      </c>
      <c r="N1372" s="724">
        <v>282</v>
      </c>
      <c r="O1372" s="724">
        <v>48</v>
      </c>
      <c r="P1372" s="724">
        <v>360</v>
      </c>
      <c r="Q1372" s="724">
        <v>56</v>
      </c>
      <c r="R1372" s="724">
        <v>347</v>
      </c>
      <c r="S1372" s="724">
        <v>75</v>
      </c>
      <c r="T1372" s="724">
        <v>319</v>
      </c>
      <c r="U1372" s="724">
        <v>109</v>
      </c>
      <c r="V1372" s="724">
        <v>405</v>
      </c>
      <c r="W1372" s="724">
        <v>131</v>
      </c>
      <c r="X1372" s="724">
        <v>435</v>
      </c>
      <c r="Y1372" s="724">
        <v>144</v>
      </c>
      <c r="Z1372" s="590">
        <v>456</v>
      </c>
      <c r="AA1372" s="726">
        <v>124</v>
      </c>
    </row>
    <row r="1373" spans="2:27" x14ac:dyDescent="0.3">
      <c r="B1373" s="693" t="s">
        <v>122</v>
      </c>
      <c r="C1373" s="693" t="s">
        <v>223</v>
      </c>
      <c r="D1373" s="694">
        <v>510</v>
      </c>
      <c r="E1373" s="694">
        <v>9</v>
      </c>
      <c r="F1373" s="694">
        <v>565</v>
      </c>
      <c r="G1373" s="695">
        <v>10</v>
      </c>
      <c r="H1373" s="695">
        <v>413</v>
      </c>
      <c r="I1373" s="695">
        <v>10</v>
      </c>
      <c r="J1373" s="724">
        <v>324</v>
      </c>
      <c r="K1373" s="724">
        <v>3</v>
      </c>
      <c r="L1373" s="724">
        <v>315</v>
      </c>
      <c r="M1373" s="724">
        <v>3</v>
      </c>
      <c r="N1373" s="724">
        <v>253</v>
      </c>
      <c r="O1373" s="724">
        <v>4</v>
      </c>
      <c r="P1373" s="724">
        <v>405</v>
      </c>
      <c r="Q1373" s="724">
        <v>8</v>
      </c>
      <c r="R1373" s="724">
        <v>524</v>
      </c>
      <c r="S1373" s="724">
        <v>3</v>
      </c>
      <c r="T1373" s="724">
        <v>461</v>
      </c>
      <c r="U1373" s="724">
        <v>1</v>
      </c>
      <c r="V1373" s="724">
        <v>543</v>
      </c>
      <c r="W1373" s="724">
        <v>5</v>
      </c>
      <c r="X1373" s="724">
        <v>522</v>
      </c>
      <c r="Y1373" s="724">
        <v>5</v>
      </c>
      <c r="Z1373" s="590">
        <v>197</v>
      </c>
      <c r="AA1373" s="726">
        <v>2</v>
      </c>
    </row>
    <row r="1374" spans="2:27" x14ac:dyDescent="0.3">
      <c r="B1374" s="693" t="s">
        <v>122</v>
      </c>
      <c r="C1374" s="693" t="s">
        <v>286</v>
      </c>
      <c r="D1374" s="694">
        <v>711</v>
      </c>
      <c r="E1374" s="694">
        <v>25</v>
      </c>
      <c r="F1374" s="694">
        <v>932</v>
      </c>
      <c r="G1374" s="695">
        <v>10</v>
      </c>
      <c r="H1374" s="695">
        <v>539</v>
      </c>
      <c r="I1374" s="695">
        <v>28</v>
      </c>
      <c r="J1374" s="724">
        <v>434</v>
      </c>
      <c r="K1374" s="724">
        <v>15</v>
      </c>
      <c r="L1374" s="724">
        <v>438</v>
      </c>
      <c r="M1374" s="724">
        <v>2</v>
      </c>
      <c r="N1374" s="724">
        <v>362</v>
      </c>
      <c r="O1374" s="724">
        <v>3</v>
      </c>
      <c r="P1374" s="724">
        <v>523</v>
      </c>
      <c r="Q1374" s="724">
        <v>9</v>
      </c>
      <c r="R1374" s="724">
        <v>513</v>
      </c>
      <c r="S1374" s="724">
        <v>5</v>
      </c>
      <c r="T1374" s="724">
        <v>520</v>
      </c>
      <c r="U1374" s="724">
        <v>7</v>
      </c>
      <c r="V1374" s="724">
        <v>623</v>
      </c>
      <c r="W1374" s="724">
        <v>4</v>
      </c>
      <c r="X1374" s="724">
        <v>702</v>
      </c>
      <c r="Y1374" s="724">
        <v>6</v>
      </c>
      <c r="Z1374" s="590">
        <v>391</v>
      </c>
      <c r="AA1374" s="726">
        <v>5</v>
      </c>
    </row>
    <row r="1375" spans="2:27" x14ac:dyDescent="0.3">
      <c r="B1375" s="693" t="s">
        <v>122</v>
      </c>
      <c r="C1375" s="693" t="s">
        <v>255</v>
      </c>
      <c r="D1375" s="694">
        <v>2980</v>
      </c>
      <c r="E1375" s="694">
        <v>119</v>
      </c>
      <c r="F1375" s="694">
        <v>2454</v>
      </c>
      <c r="G1375" s="695">
        <v>120</v>
      </c>
      <c r="H1375" s="695">
        <v>2659</v>
      </c>
      <c r="I1375" s="695">
        <v>147</v>
      </c>
      <c r="J1375" s="724">
        <v>2272</v>
      </c>
      <c r="K1375" s="724">
        <v>199</v>
      </c>
      <c r="L1375" s="724">
        <v>2071</v>
      </c>
      <c r="M1375" s="724">
        <v>151</v>
      </c>
      <c r="N1375" s="724">
        <v>1380</v>
      </c>
      <c r="O1375" s="724">
        <v>137</v>
      </c>
      <c r="P1375" s="724">
        <v>1558</v>
      </c>
      <c r="Q1375" s="724">
        <v>136</v>
      </c>
      <c r="R1375" s="724">
        <v>1614</v>
      </c>
      <c r="S1375" s="724">
        <v>143</v>
      </c>
      <c r="T1375" s="724">
        <v>1808</v>
      </c>
      <c r="U1375" s="724">
        <v>134</v>
      </c>
      <c r="V1375" s="724">
        <v>1922</v>
      </c>
      <c r="W1375" s="724">
        <v>149</v>
      </c>
      <c r="X1375" s="724">
        <v>2015</v>
      </c>
      <c r="Y1375" s="724">
        <v>144</v>
      </c>
      <c r="Z1375" s="590">
        <v>1807</v>
      </c>
      <c r="AA1375" s="726">
        <v>137</v>
      </c>
    </row>
    <row r="1376" spans="2:27" x14ac:dyDescent="0.3">
      <c r="B1376" s="693" t="s">
        <v>122</v>
      </c>
      <c r="C1376" s="693" t="s">
        <v>224</v>
      </c>
      <c r="D1376" s="694">
        <v>2608</v>
      </c>
      <c r="E1376" s="694">
        <v>167</v>
      </c>
      <c r="F1376" s="694">
        <v>2661</v>
      </c>
      <c r="G1376" s="695">
        <v>158</v>
      </c>
      <c r="H1376" s="695">
        <v>2499</v>
      </c>
      <c r="I1376" s="695">
        <v>129</v>
      </c>
      <c r="J1376" s="724">
        <v>2492</v>
      </c>
      <c r="K1376" s="724">
        <v>155</v>
      </c>
      <c r="L1376" s="724">
        <v>2309</v>
      </c>
      <c r="M1376" s="724">
        <v>180</v>
      </c>
      <c r="N1376" s="724">
        <v>2441</v>
      </c>
      <c r="O1376" s="724">
        <v>154</v>
      </c>
      <c r="P1376" s="724">
        <v>2329</v>
      </c>
      <c r="Q1376" s="724">
        <v>146</v>
      </c>
      <c r="R1376" s="724">
        <v>2072</v>
      </c>
      <c r="S1376" s="724">
        <v>144</v>
      </c>
      <c r="T1376" s="724">
        <v>2287</v>
      </c>
      <c r="U1376" s="724">
        <v>154</v>
      </c>
      <c r="V1376" s="724">
        <v>2378</v>
      </c>
      <c r="W1376" s="724">
        <v>131</v>
      </c>
      <c r="X1376" s="724">
        <v>2760</v>
      </c>
      <c r="Y1376" s="724">
        <v>154</v>
      </c>
      <c r="Z1376" s="590">
        <v>2722</v>
      </c>
      <c r="AA1376" s="726">
        <v>131</v>
      </c>
    </row>
    <row r="1377" spans="2:27" x14ac:dyDescent="0.3">
      <c r="B1377" s="693" t="s">
        <v>122</v>
      </c>
      <c r="C1377" s="693" t="s">
        <v>225</v>
      </c>
      <c r="D1377" s="694">
        <v>2406</v>
      </c>
      <c r="E1377" s="694">
        <v>157</v>
      </c>
      <c r="F1377" s="694">
        <v>2639</v>
      </c>
      <c r="G1377" s="695">
        <v>159</v>
      </c>
      <c r="H1377" s="695">
        <v>2457</v>
      </c>
      <c r="I1377" s="695">
        <v>192</v>
      </c>
      <c r="J1377" s="724">
        <v>2372</v>
      </c>
      <c r="K1377" s="724">
        <v>147</v>
      </c>
      <c r="L1377" s="724">
        <v>2336</v>
      </c>
      <c r="M1377" s="724">
        <v>155</v>
      </c>
      <c r="N1377" s="724">
        <v>2194</v>
      </c>
      <c r="O1377" s="724">
        <v>186</v>
      </c>
      <c r="P1377" s="724">
        <v>2449</v>
      </c>
      <c r="Q1377" s="724">
        <v>153</v>
      </c>
      <c r="R1377" s="724">
        <v>2336</v>
      </c>
      <c r="S1377" s="724">
        <v>164</v>
      </c>
      <c r="T1377" s="724">
        <v>2308</v>
      </c>
      <c r="U1377" s="724">
        <v>148</v>
      </c>
      <c r="V1377" s="724">
        <v>2434</v>
      </c>
      <c r="W1377" s="724">
        <v>160</v>
      </c>
      <c r="X1377" s="724">
        <v>2558</v>
      </c>
      <c r="Y1377" s="724">
        <v>145</v>
      </c>
      <c r="Z1377" s="590">
        <v>2784</v>
      </c>
      <c r="AA1377" s="726">
        <v>157</v>
      </c>
    </row>
    <row r="1378" spans="2:27" x14ac:dyDescent="0.3">
      <c r="B1378" s="693" t="s">
        <v>122</v>
      </c>
      <c r="C1378" s="693" t="s">
        <v>226</v>
      </c>
      <c r="D1378" s="694">
        <v>2403</v>
      </c>
      <c r="E1378" s="694">
        <v>138</v>
      </c>
      <c r="F1378" s="694">
        <v>2389</v>
      </c>
      <c r="G1378" s="695">
        <v>159</v>
      </c>
      <c r="H1378" s="695">
        <v>2500</v>
      </c>
      <c r="I1378" s="695">
        <v>165</v>
      </c>
      <c r="J1378" s="724">
        <v>2158</v>
      </c>
      <c r="K1378" s="724">
        <v>172</v>
      </c>
      <c r="L1378" s="724">
        <v>2131</v>
      </c>
      <c r="M1378" s="724">
        <v>146</v>
      </c>
      <c r="N1378" s="724">
        <v>2261</v>
      </c>
      <c r="O1378" s="724">
        <v>176</v>
      </c>
      <c r="P1378" s="724">
        <v>2240</v>
      </c>
      <c r="Q1378" s="724">
        <v>158</v>
      </c>
      <c r="R1378" s="724">
        <v>2286</v>
      </c>
      <c r="S1378" s="724">
        <v>158</v>
      </c>
      <c r="T1378" s="724">
        <v>2301</v>
      </c>
      <c r="U1378" s="724">
        <v>151</v>
      </c>
      <c r="V1378" s="724">
        <v>2311</v>
      </c>
      <c r="W1378" s="724">
        <v>147</v>
      </c>
      <c r="X1378" s="724">
        <v>2517</v>
      </c>
      <c r="Y1378" s="724">
        <v>141</v>
      </c>
      <c r="Z1378" s="590">
        <v>2635</v>
      </c>
      <c r="AA1378" s="726">
        <v>155</v>
      </c>
    </row>
    <row r="1379" spans="2:27" x14ac:dyDescent="0.3">
      <c r="B1379" s="693" t="s">
        <v>122</v>
      </c>
      <c r="C1379" s="693" t="s">
        <v>227</v>
      </c>
      <c r="D1379" s="694">
        <v>2242</v>
      </c>
      <c r="E1379" s="694">
        <v>105</v>
      </c>
      <c r="F1379" s="694">
        <v>2415</v>
      </c>
      <c r="G1379" s="695">
        <v>97</v>
      </c>
      <c r="H1379" s="695">
        <v>2296</v>
      </c>
      <c r="I1379" s="695">
        <v>125</v>
      </c>
      <c r="J1379" s="724">
        <v>2182</v>
      </c>
      <c r="K1379" s="724">
        <v>174</v>
      </c>
      <c r="L1379" s="724">
        <v>2056</v>
      </c>
      <c r="M1379" s="724">
        <v>165</v>
      </c>
      <c r="N1379" s="724">
        <v>2021</v>
      </c>
      <c r="O1379" s="724">
        <v>154</v>
      </c>
      <c r="P1379" s="724">
        <v>2230</v>
      </c>
      <c r="Q1379" s="724">
        <v>143</v>
      </c>
      <c r="R1379" s="724">
        <v>2116</v>
      </c>
      <c r="S1379" s="724">
        <v>148</v>
      </c>
      <c r="T1379" s="724">
        <v>2256</v>
      </c>
      <c r="U1379" s="724">
        <v>155</v>
      </c>
      <c r="V1379" s="724">
        <v>2288</v>
      </c>
      <c r="W1379" s="724">
        <v>151</v>
      </c>
      <c r="X1379" s="724">
        <v>2353</v>
      </c>
      <c r="Y1379" s="724">
        <v>151</v>
      </c>
      <c r="Z1379" s="590">
        <v>2557</v>
      </c>
      <c r="AA1379" s="726">
        <v>146</v>
      </c>
    </row>
    <row r="1380" spans="2:27" x14ac:dyDescent="0.3">
      <c r="B1380" s="693" t="s">
        <v>122</v>
      </c>
      <c r="C1380" s="693" t="s">
        <v>228</v>
      </c>
      <c r="D1380" s="694">
        <v>2254</v>
      </c>
      <c r="E1380" s="694">
        <v>141</v>
      </c>
      <c r="F1380" s="694">
        <v>2148</v>
      </c>
      <c r="G1380" s="695">
        <v>80</v>
      </c>
      <c r="H1380" s="695">
        <v>2230</v>
      </c>
      <c r="I1380" s="695">
        <v>138</v>
      </c>
      <c r="J1380" s="724">
        <v>2090</v>
      </c>
      <c r="K1380" s="724">
        <v>150</v>
      </c>
      <c r="L1380" s="724">
        <v>2056</v>
      </c>
      <c r="M1380" s="724">
        <v>166</v>
      </c>
      <c r="N1380" s="724">
        <v>2002</v>
      </c>
      <c r="O1380" s="724">
        <v>165</v>
      </c>
      <c r="P1380" s="724">
        <v>2064</v>
      </c>
      <c r="Q1380" s="724">
        <v>147</v>
      </c>
      <c r="R1380" s="724">
        <v>2143</v>
      </c>
      <c r="S1380" s="724">
        <v>145</v>
      </c>
      <c r="T1380" s="724">
        <v>2132</v>
      </c>
      <c r="U1380" s="724">
        <v>150</v>
      </c>
      <c r="V1380" s="724">
        <v>2257</v>
      </c>
      <c r="W1380" s="724">
        <v>171</v>
      </c>
      <c r="X1380" s="724">
        <v>2389</v>
      </c>
      <c r="Y1380" s="724">
        <v>145</v>
      </c>
      <c r="Z1380" s="590">
        <v>2382</v>
      </c>
      <c r="AA1380" s="726">
        <v>158</v>
      </c>
    </row>
    <row r="1381" spans="2:27" x14ac:dyDescent="0.3">
      <c r="B1381" s="693" t="s">
        <v>122</v>
      </c>
      <c r="C1381" s="693" t="s">
        <v>229</v>
      </c>
      <c r="D1381" s="694">
        <v>2081</v>
      </c>
      <c r="E1381" s="694">
        <v>92</v>
      </c>
      <c r="F1381" s="694">
        <v>2165</v>
      </c>
      <c r="G1381" s="695">
        <v>88</v>
      </c>
      <c r="H1381" s="695">
        <v>2121</v>
      </c>
      <c r="I1381" s="695">
        <v>91</v>
      </c>
      <c r="J1381" s="724">
        <v>2112</v>
      </c>
      <c r="K1381" s="724">
        <v>91</v>
      </c>
      <c r="L1381" s="724">
        <v>2204</v>
      </c>
      <c r="M1381" s="724">
        <v>143</v>
      </c>
      <c r="N1381" s="724">
        <v>2143</v>
      </c>
      <c r="O1381" s="724">
        <v>182</v>
      </c>
      <c r="P1381" s="724">
        <v>2161</v>
      </c>
      <c r="Q1381" s="724">
        <v>149</v>
      </c>
      <c r="R1381" s="724">
        <v>2149</v>
      </c>
      <c r="S1381" s="724">
        <v>141</v>
      </c>
      <c r="T1381" s="724">
        <v>2281</v>
      </c>
      <c r="U1381" s="724">
        <v>165</v>
      </c>
      <c r="V1381" s="724">
        <v>2322</v>
      </c>
      <c r="W1381" s="724">
        <v>163</v>
      </c>
      <c r="X1381" s="724">
        <v>2496</v>
      </c>
      <c r="Y1381" s="724">
        <v>184</v>
      </c>
      <c r="Z1381" s="590">
        <v>2565</v>
      </c>
      <c r="AA1381" s="726">
        <v>139</v>
      </c>
    </row>
    <row r="1382" spans="2:27" x14ac:dyDescent="0.3">
      <c r="B1382" s="693" t="s">
        <v>122</v>
      </c>
      <c r="C1382" s="693" t="s">
        <v>287</v>
      </c>
      <c r="D1382" s="694">
        <v>1986</v>
      </c>
      <c r="E1382" s="694">
        <v>79</v>
      </c>
      <c r="F1382" s="694">
        <v>1976</v>
      </c>
      <c r="G1382" s="695">
        <v>75</v>
      </c>
      <c r="H1382" s="695">
        <v>2047</v>
      </c>
      <c r="I1382" s="695">
        <v>84</v>
      </c>
      <c r="J1382" s="724">
        <v>1876</v>
      </c>
      <c r="K1382" s="724">
        <v>82</v>
      </c>
      <c r="L1382" s="724">
        <v>1897</v>
      </c>
      <c r="M1382" s="724">
        <v>84</v>
      </c>
      <c r="N1382" s="724">
        <v>1851</v>
      </c>
      <c r="O1382" s="724">
        <v>143</v>
      </c>
      <c r="P1382" s="724">
        <v>1978</v>
      </c>
      <c r="Q1382" s="724">
        <v>137</v>
      </c>
      <c r="R1382" s="724">
        <v>1941</v>
      </c>
      <c r="S1382" s="724">
        <v>132</v>
      </c>
      <c r="T1382" s="724">
        <v>2026</v>
      </c>
      <c r="U1382" s="724">
        <v>122</v>
      </c>
      <c r="V1382" s="724">
        <v>2118</v>
      </c>
      <c r="W1382" s="724">
        <v>136</v>
      </c>
      <c r="X1382" s="724">
        <v>2156</v>
      </c>
      <c r="Y1382" s="724">
        <v>124</v>
      </c>
      <c r="Z1382" s="590">
        <v>2479</v>
      </c>
      <c r="AA1382" s="726">
        <v>170</v>
      </c>
    </row>
    <row r="1383" spans="2:27" x14ac:dyDescent="0.3">
      <c r="B1383" s="693" t="s">
        <v>122</v>
      </c>
      <c r="C1383" s="693" t="s">
        <v>230</v>
      </c>
      <c r="D1383" s="694">
        <v>1685</v>
      </c>
      <c r="E1383" s="694">
        <v>66</v>
      </c>
      <c r="F1383" s="694">
        <v>1849</v>
      </c>
      <c r="G1383" s="695">
        <v>74</v>
      </c>
      <c r="H1383" s="695">
        <v>1791</v>
      </c>
      <c r="I1383" s="695">
        <v>65</v>
      </c>
      <c r="J1383" s="724">
        <v>1649</v>
      </c>
      <c r="K1383" s="724">
        <v>81</v>
      </c>
      <c r="L1383" s="724">
        <v>1617</v>
      </c>
      <c r="M1383" s="724">
        <v>64</v>
      </c>
      <c r="N1383" s="724">
        <v>1617</v>
      </c>
      <c r="O1383" s="724">
        <v>88</v>
      </c>
      <c r="P1383" s="724">
        <v>1737</v>
      </c>
      <c r="Q1383" s="724">
        <v>107</v>
      </c>
      <c r="R1383" s="724">
        <v>1799</v>
      </c>
      <c r="S1383" s="724">
        <v>125</v>
      </c>
      <c r="T1383" s="724">
        <v>1777</v>
      </c>
      <c r="U1383" s="724">
        <v>122</v>
      </c>
      <c r="V1383" s="724">
        <v>1769</v>
      </c>
      <c r="W1383" s="724">
        <v>113</v>
      </c>
      <c r="X1383" s="724">
        <v>1998</v>
      </c>
      <c r="Y1383" s="724">
        <v>127</v>
      </c>
      <c r="Z1383" s="590">
        <v>2143</v>
      </c>
      <c r="AA1383" s="726">
        <v>134</v>
      </c>
    </row>
    <row r="1384" spans="2:27" x14ac:dyDescent="0.3">
      <c r="B1384" s="693" t="s">
        <v>122</v>
      </c>
      <c r="C1384" s="693" t="s">
        <v>231</v>
      </c>
      <c r="D1384" s="694">
        <v>1512</v>
      </c>
      <c r="E1384" s="694">
        <v>73</v>
      </c>
      <c r="F1384" s="694">
        <v>1563</v>
      </c>
      <c r="G1384" s="695">
        <v>62</v>
      </c>
      <c r="H1384" s="695">
        <v>1616</v>
      </c>
      <c r="I1384" s="695">
        <v>33</v>
      </c>
      <c r="J1384" s="724">
        <v>1440</v>
      </c>
      <c r="K1384" s="724">
        <v>52</v>
      </c>
      <c r="L1384" s="724">
        <v>1417</v>
      </c>
      <c r="M1384" s="724">
        <v>63</v>
      </c>
      <c r="N1384" s="724">
        <v>1384</v>
      </c>
      <c r="O1384" s="724">
        <v>67</v>
      </c>
      <c r="P1384" s="724">
        <v>1493</v>
      </c>
      <c r="Q1384" s="724">
        <v>77</v>
      </c>
      <c r="R1384" s="724">
        <v>1510</v>
      </c>
      <c r="S1384" s="724">
        <v>105</v>
      </c>
      <c r="T1384" s="724">
        <v>1639</v>
      </c>
      <c r="U1384" s="724">
        <v>112</v>
      </c>
      <c r="V1384" s="724">
        <v>1649</v>
      </c>
      <c r="W1384" s="724">
        <v>127</v>
      </c>
      <c r="X1384" s="724">
        <v>1667</v>
      </c>
      <c r="Y1384" s="724">
        <v>87</v>
      </c>
      <c r="Z1384" s="590">
        <v>1868</v>
      </c>
      <c r="AA1384" s="726">
        <v>110</v>
      </c>
    </row>
    <row r="1385" spans="2:27" x14ac:dyDescent="0.3">
      <c r="B1385" s="693" t="s">
        <v>122</v>
      </c>
      <c r="C1385" s="693" t="s">
        <v>288</v>
      </c>
      <c r="D1385" s="694">
        <v>1285</v>
      </c>
      <c r="E1385" s="694">
        <v>40</v>
      </c>
      <c r="F1385" s="694">
        <v>1314</v>
      </c>
      <c r="G1385" s="695">
        <v>40</v>
      </c>
      <c r="H1385" s="695">
        <v>1320</v>
      </c>
      <c r="I1385" s="695">
        <v>38</v>
      </c>
      <c r="J1385" s="724">
        <v>1190</v>
      </c>
      <c r="K1385" s="724">
        <v>38</v>
      </c>
      <c r="L1385" s="724">
        <v>1239</v>
      </c>
      <c r="M1385" s="724">
        <v>47</v>
      </c>
      <c r="N1385" s="724">
        <v>1237</v>
      </c>
      <c r="O1385" s="724">
        <v>62</v>
      </c>
      <c r="P1385" s="724">
        <v>1158</v>
      </c>
      <c r="Q1385" s="724">
        <v>52</v>
      </c>
      <c r="R1385" s="724">
        <v>1250</v>
      </c>
      <c r="S1385" s="724">
        <v>73</v>
      </c>
      <c r="T1385" s="724">
        <v>1280</v>
      </c>
      <c r="U1385" s="724">
        <v>93</v>
      </c>
      <c r="V1385" s="724">
        <v>1347</v>
      </c>
      <c r="W1385" s="724">
        <v>100</v>
      </c>
      <c r="X1385" s="724">
        <v>1454</v>
      </c>
      <c r="Y1385" s="724">
        <v>121</v>
      </c>
      <c r="Z1385" s="590">
        <v>1591</v>
      </c>
      <c r="AA1385" s="726">
        <v>83</v>
      </c>
    </row>
    <row r="1386" spans="2:27" x14ac:dyDescent="0.3">
      <c r="B1386" s="693" t="s">
        <v>122</v>
      </c>
      <c r="C1386" s="693" t="s">
        <v>232</v>
      </c>
      <c r="D1386" s="694">
        <v>1142</v>
      </c>
      <c r="E1386" s="694">
        <v>37</v>
      </c>
      <c r="F1386" s="694">
        <v>1233</v>
      </c>
      <c r="G1386" s="695">
        <v>40</v>
      </c>
      <c r="H1386" s="695">
        <v>1138</v>
      </c>
      <c r="I1386" s="695">
        <v>35</v>
      </c>
      <c r="J1386" s="724">
        <v>1027</v>
      </c>
      <c r="K1386" s="724">
        <v>38</v>
      </c>
      <c r="L1386" s="724">
        <v>1030</v>
      </c>
      <c r="M1386" s="724">
        <v>37</v>
      </c>
      <c r="N1386" s="724">
        <v>1036</v>
      </c>
      <c r="O1386" s="724">
        <v>39</v>
      </c>
      <c r="P1386" s="724">
        <v>1070</v>
      </c>
      <c r="Q1386" s="724">
        <v>53</v>
      </c>
      <c r="R1386" s="724">
        <v>1069</v>
      </c>
      <c r="S1386" s="724">
        <v>50</v>
      </c>
      <c r="T1386" s="724">
        <v>1110</v>
      </c>
      <c r="U1386" s="724">
        <v>70</v>
      </c>
      <c r="V1386" s="724">
        <v>1085</v>
      </c>
      <c r="W1386" s="724">
        <v>83</v>
      </c>
      <c r="X1386" s="724">
        <v>1213</v>
      </c>
      <c r="Y1386" s="724">
        <v>74</v>
      </c>
      <c r="Z1386" s="590">
        <v>1368</v>
      </c>
      <c r="AA1386" s="726">
        <v>119</v>
      </c>
    </row>
    <row r="1387" spans="2:27" x14ac:dyDescent="0.3">
      <c r="B1387" s="693" t="s">
        <v>122</v>
      </c>
      <c r="C1387" s="693" t="s">
        <v>325</v>
      </c>
      <c r="D1387" s="694">
        <v>0</v>
      </c>
      <c r="E1387" s="694">
        <v>0</v>
      </c>
      <c r="F1387" s="694">
        <v>0</v>
      </c>
      <c r="G1387" s="695">
        <v>0</v>
      </c>
      <c r="H1387" s="695">
        <v>0</v>
      </c>
      <c r="I1387" s="695">
        <v>0</v>
      </c>
      <c r="J1387" s="724">
        <v>0</v>
      </c>
      <c r="K1387" s="724">
        <v>0</v>
      </c>
      <c r="L1387" s="724">
        <v>0</v>
      </c>
      <c r="M1387" s="724">
        <v>0</v>
      </c>
      <c r="N1387" s="724">
        <v>0</v>
      </c>
      <c r="O1387" s="724">
        <v>0</v>
      </c>
      <c r="P1387" s="724">
        <v>0</v>
      </c>
      <c r="Q1387" s="724">
        <v>0</v>
      </c>
      <c r="R1387" s="724">
        <v>0</v>
      </c>
      <c r="S1387" s="724">
        <v>0</v>
      </c>
      <c r="T1387" s="724">
        <v>0</v>
      </c>
      <c r="U1387" s="724">
        <v>0</v>
      </c>
      <c r="V1387" s="724">
        <v>0</v>
      </c>
      <c r="W1387" s="724">
        <v>0</v>
      </c>
      <c r="X1387" s="724">
        <v>0</v>
      </c>
      <c r="Y1387" s="724">
        <v>0</v>
      </c>
      <c r="Z1387" s="590">
        <v>0</v>
      </c>
      <c r="AA1387" s="726">
        <v>0</v>
      </c>
    </row>
    <row r="1388" spans="2:27" x14ac:dyDescent="0.3">
      <c r="B1388" s="693" t="s">
        <v>122</v>
      </c>
      <c r="C1388" s="693" t="s">
        <v>326</v>
      </c>
      <c r="D1388" s="694">
        <v>0</v>
      </c>
      <c r="E1388" s="694">
        <v>0</v>
      </c>
      <c r="F1388" s="694">
        <v>0</v>
      </c>
      <c r="G1388" s="695">
        <v>0</v>
      </c>
      <c r="H1388" s="695">
        <v>0</v>
      </c>
      <c r="I1388" s="695">
        <v>0</v>
      </c>
      <c r="J1388" s="724">
        <v>0</v>
      </c>
      <c r="K1388" s="724">
        <v>0</v>
      </c>
      <c r="L1388" s="724">
        <v>0</v>
      </c>
      <c r="M1388" s="724">
        <v>0</v>
      </c>
      <c r="N1388" s="724">
        <v>0</v>
      </c>
      <c r="O1388" s="724">
        <v>0</v>
      </c>
      <c r="P1388" s="724">
        <v>0</v>
      </c>
      <c r="Q1388" s="724">
        <v>0</v>
      </c>
      <c r="R1388" s="724">
        <v>0</v>
      </c>
      <c r="S1388" s="724">
        <v>0</v>
      </c>
      <c r="T1388" s="724">
        <v>0</v>
      </c>
      <c r="U1388" s="724">
        <v>0</v>
      </c>
      <c r="V1388" s="724">
        <v>0</v>
      </c>
      <c r="W1388" s="724">
        <v>0</v>
      </c>
      <c r="X1388" s="724">
        <v>0</v>
      </c>
      <c r="Y1388" s="724">
        <v>0</v>
      </c>
      <c r="Z1388" s="590">
        <v>0</v>
      </c>
      <c r="AA1388" s="726">
        <v>0</v>
      </c>
    </row>
    <row r="1389" spans="2:27" x14ac:dyDescent="0.3">
      <c r="B1389" s="693" t="s">
        <v>122</v>
      </c>
      <c r="C1389" s="693" t="s">
        <v>289</v>
      </c>
      <c r="D1389" s="694">
        <v>106</v>
      </c>
      <c r="E1389" s="694">
        <v>0</v>
      </c>
      <c r="F1389" s="694">
        <v>297</v>
      </c>
      <c r="G1389" s="695">
        <v>63</v>
      </c>
      <c r="H1389" s="695">
        <v>646</v>
      </c>
      <c r="I1389" s="695">
        <v>37</v>
      </c>
      <c r="J1389" s="724">
        <v>790</v>
      </c>
      <c r="K1389" s="724">
        <v>86</v>
      </c>
      <c r="L1389" s="724">
        <v>5</v>
      </c>
      <c r="M1389" s="724">
        <v>0</v>
      </c>
      <c r="N1389" s="724">
        <v>838</v>
      </c>
      <c r="O1389" s="724">
        <v>81</v>
      </c>
      <c r="P1389" s="724">
        <v>4</v>
      </c>
      <c r="Q1389" s="724">
        <v>0</v>
      </c>
      <c r="R1389" s="724">
        <v>4</v>
      </c>
      <c r="S1389" s="724">
        <v>0</v>
      </c>
      <c r="T1389" s="724">
        <v>0</v>
      </c>
      <c r="U1389" s="724">
        <v>0</v>
      </c>
      <c r="V1389" s="724">
        <v>5</v>
      </c>
      <c r="W1389" s="724">
        <v>0</v>
      </c>
      <c r="X1389" s="724">
        <v>0</v>
      </c>
      <c r="Y1389" s="724">
        <v>0</v>
      </c>
      <c r="Z1389" s="590">
        <v>0</v>
      </c>
      <c r="AA1389" s="726">
        <v>0</v>
      </c>
    </row>
    <row r="1390" spans="2:27" x14ac:dyDescent="0.3">
      <c r="B1390" s="693" t="s">
        <v>122</v>
      </c>
      <c r="C1390" s="693" t="s">
        <v>290</v>
      </c>
      <c r="D1390" s="694">
        <v>200</v>
      </c>
      <c r="E1390" s="694">
        <v>0</v>
      </c>
      <c r="F1390" s="694">
        <v>70</v>
      </c>
      <c r="G1390" s="695">
        <v>0</v>
      </c>
      <c r="H1390" s="695">
        <v>202</v>
      </c>
      <c r="I1390" s="695">
        <v>0</v>
      </c>
      <c r="J1390" s="724">
        <v>70</v>
      </c>
      <c r="K1390" s="724">
        <v>0</v>
      </c>
      <c r="L1390" s="724">
        <v>399</v>
      </c>
      <c r="M1390" s="724">
        <v>14</v>
      </c>
      <c r="N1390" s="724">
        <v>0</v>
      </c>
      <c r="O1390" s="724">
        <v>0</v>
      </c>
      <c r="P1390" s="724">
        <v>1</v>
      </c>
      <c r="Q1390" s="724">
        <v>0</v>
      </c>
      <c r="R1390" s="724">
        <v>0</v>
      </c>
      <c r="S1390" s="724">
        <v>0</v>
      </c>
      <c r="T1390" s="724">
        <v>15</v>
      </c>
      <c r="U1390" s="724">
        <v>0</v>
      </c>
      <c r="V1390" s="724">
        <v>19</v>
      </c>
      <c r="W1390" s="724">
        <v>0</v>
      </c>
      <c r="X1390" s="724">
        <v>0</v>
      </c>
      <c r="Y1390" s="724">
        <v>0</v>
      </c>
      <c r="Z1390" s="590">
        <v>18</v>
      </c>
      <c r="AA1390" s="726">
        <v>0</v>
      </c>
    </row>
    <row r="1391" spans="2:27" x14ac:dyDescent="0.3">
      <c r="B1391" s="693" t="s">
        <v>122</v>
      </c>
      <c r="C1391" s="693" t="s">
        <v>291</v>
      </c>
      <c r="D1391" s="694">
        <v>275</v>
      </c>
      <c r="E1391" s="694">
        <v>0</v>
      </c>
      <c r="F1391" s="694">
        <v>202</v>
      </c>
      <c r="G1391" s="695">
        <v>0</v>
      </c>
      <c r="H1391" s="695">
        <v>394</v>
      </c>
      <c r="I1391" s="695">
        <v>0</v>
      </c>
      <c r="J1391" s="724">
        <v>51</v>
      </c>
      <c r="K1391" s="724">
        <v>0</v>
      </c>
      <c r="L1391" s="724">
        <v>96</v>
      </c>
      <c r="M1391" s="724">
        <v>1</v>
      </c>
      <c r="N1391" s="724">
        <v>91</v>
      </c>
      <c r="O1391" s="724">
        <v>0</v>
      </c>
      <c r="P1391" s="724">
        <v>131</v>
      </c>
      <c r="Q1391" s="724">
        <v>0</v>
      </c>
      <c r="R1391" s="724">
        <v>131</v>
      </c>
      <c r="S1391" s="724">
        <v>0</v>
      </c>
      <c r="T1391" s="724">
        <v>123</v>
      </c>
      <c r="U1391" s="724">
        <v>0</v>
      </c>
      <c r="V1391" s="724">
        <v>125</v>
      </c>
      <c r="W1391" s="724">
        <v>0</v>
      </c>
      <c r="X1391" s="724">
        <v>136</v>
      </c>
      <c r="Y1391" s="724">
        <v>0</v>
      </c>
      <c r="Z1391" s="590">
        <v>150</v>
      </c>
      <c r="AA1391" s="726">
        <v>0</v>
      </c>
    </row>
    <row r="1392" spans="2:27" x14ac:dyDescent="0.3">
      <c r="B1392" s="693" t="s">
        <v>122</v>
      </c>
      <c r="C1392" s="693" t="s">
        <v>292</v>
      </c>
      <c r="D1392" s="694">
        <v>274</v>
      </c>
      <c r="E1392" s="694">
        <v>0</v>
      </c>
      <c r="F1392" s="694">
        <v>328</v>
      </c>
      <c r="G1392" s="695">
        <v>0</v>
      </c>
      <c r="H1392" s="695">
        <v>102</v>
      </c>
      <c r="I1392" s="695">
        <v>0</v>
      </c>
      <c r="J1392" s="724">
        <v>136</v>
      </c>
      <c r="K1392" s="724">
        <v>0</v>
      </c>
      <c r="L1392" s="724">
        <v>154</v>
      </c>
      <c r="M1392" s="724">
        <v>1</v>
      </c>
      <c r="N1392" s="724">
        <v>136</v>
      </c>
      <c r="O1392" s="724">
        <v>0</v>
      </c>
      <c r="P1392" s="724">
        <v>189</v>
      </c>
      <c r="Q1392" s="724">
        <v>0</v>
      </c>
      <c r="R1392" s="724">
        <v>165</v>
      </c>
      <c r="S1392" s="724">
        <v>0</v>
      </c>
      <c r="T1392" s="724">
        <v>151</v>
      </c>
      <c r="U1392" s="724">
        <v>0</v>
      </c>
      <c r="V1392" s="724">
        <v>186</v>
      </c>
      <c r="W1392" s="724">
        <v>0</v>
      </c>
      <c r="X1392" s="724">
        <v>164</v>
      </c>
      <c r="Y1392" s="724">
        <v>0</v>
      </c>
      <c r="Z1392" s="590">
        <v>214</v>
      </c>
      <c r="AA1392" s="726">
        <v>2</v>
      </c>
    </row>
    <row r="1393" spans="2:27" x14ac:dyDescent="0.3">
      <c r="B1393" s="693" t="s">
        <v>122</v>
      </c>
      <c r="C1393" s="693" t="s">
        <v>293</v>
      </c>
      <c r="D1393" s="694">
        <v>244</v>
      </c>
      <c r="E1393" s="694">
        <v>0</v>
      </c>
      <c r="F1393" s="694">
        <v>190</v>
      </c>
      <c r="G1393" s="695">
        <v>0</v>
      </c>
      <c r="H1393" s="695">
        <v>131</v>
      </c>
      <c r="I1393" s="695">
        <v>0</v>
      </c>
      <c r="J1393" s="724">
        <v>85</v>
      </c>
      <c r="K1393" s="724">
        <v>0</v>
      </c>
      <c r="L1393" s="724">
        <v>218</v>
      </c>
      <c r="M1393" s="724">
        <v>9</v>
      </c>
      <c r="N1393" s="724">
        <v>188</v>
      </c>
      <c r="O1393" s="724">
        <v>0</v>
      </c>
      <c r="P1393" s="724">
        <v>221</v>
      </c>
      <c r="Q1393" s="724">
        <v>0</v>
      </c>
      <c r="R1393" s="724">
        <v>193</v>
      </c>
      <c r="S1393" s="724">
        <v>0</v>
      </c>
      <c r="T1393" s="724">
        <v>282</v>
      </c>
      <c r="U1393" s="724">
        <v>0</v>
      </c>
      <c r="V1393" s="724">
        <v>411</v>
      </c>
      <c r="W1393" s="724">
        <v>0</v>
      </c>
      <c r="X1393" s="724">
        <v>167</v>
      </c>
      <c r="Y1393" s="724">
        <v>0</v>
      </c>
      <c r="Z1393" s="590">
        <v>228</v>
      </c>
      <c r="AA1393" s="726">
        <v>0</v>
      </c>
    </row>
    <row r="1394" spans="2:27" x14ac:dyDescent="0.3">
      <c r="B1394" s="693" t="s">
        <v>122</v>
      </c>
      <c r="C1394" s="693" t="s">
        <v>294</v>
      </c>
      <c r="D1394" s="694">
        <v>67</v>
      </c>
      <c r="E1394" s="694">
        <v>0</v>
      </c>
      <c r="F1394" s="694">
        <v>43</v>
      </c>
      <c r="G1394" s="695">
        <v>0</v>
      </c>
      <c r="H1394" s="695">
        <v>43</v>
      </c>
      <c r="I1394" s="695">
        <v>0</v>
      </c>
      <c r="J1394" s="724">
        <v>215</v>
      </c>
      <c r="K1394" s="724">
        <v>0</v>
      </c>
      <c r="L1394" s="724">
        <v>96</v>
      </c>
      <c r="M1394" s="724">
        <v>2</v>
      </c>
      <c r="N1394" s="724">
        <v>247</v>
      </c>
      <c r="O1394" s="724">
        <v>0</v>
      </c>
      <c r="P1394" s="724">
        <v>273</v>
      </c>
      <c r="Q1394" s="724">
        <v>0</v>
      </c>
      <c r="R1394" s="724">
        <v>266</v>
      </c>
      <c r="S1394" s="724">
        <v>0</v>
      </c>
      <c r="T1394" s="724">
        <v>315</v>
      </c>
      <c r="U1394" s="724">
        <v>0</v>
      </c>
      <c r="V1394" s="724">
        <v>154</v>
      </c>
      <c r="W1394" s="724">
        <v>0</v>
      </c>
      <c r="X1394" s="724">
        <v>371</v>
      </c>
      <c r="Y1394" s="724">
        <v>20</v>
      </c>
      <c r="Z1394" s="590">
        <v>327</v>
      </c>
      <c r="AA1394" s="726">
        <v>23</v>
      </c>
    </row>
    <row r="1395" spans="2:27" x14ac:dyDescent="0.3">
      <c r="B1395" s="693" t="s">
        <v>122</v>
      </c>
      <c r="C1395" s="693" t="s">
        <v>327</v>
      </c>
      <c r="D1395" s="694">
        <v>1</v>
      </c>
      <c r="E1395" s="694">
        <v>0</v>
      </c>
      <c r="F1395" s="694">
        <v>0</v>
      </c>
      <c r="G1395" s="695">
        <v>0</v>
      </c>
      <c r="H1395" s="695">
        <v>70</v>
      </c>
      <c r="I1395" s="695">
        <v>0</v>
      </c>
      <c r="J1395" s="724">
        <v>154</v>
      </c>
      <c r="K1395" s="724">
        <v>21</v>
      </c>
      <c r="L1395" s="724">
        <v>114</v>
      </c>
      <c r="M1395" s="724">
        <v>16</v>
      </c>
      <c r="N1395" s="724">
        <v>65</v>
      </c>
      <c r="O1395" s="724">
        <v>0</v>
      </c>
      <c r="P1395" s="724">
        <v>97</v>
      </c>
      <c r="Q1395" s="724">
        <v>0</v>
      </c>
      <c r="R1395" s="724">
        <v>117</v>
      </c>
      <c r="S1395" s="724">
        <v>0</v>
      </c>
      <c r="T1395" s="724">
        <v>78</v>
      </c>
      <c r="U1395" s="724">
        <v>0</v>
      </c>
      <c r="V1395" s="724">
        <v>155</v>
      </c>
      <c r="W1395" s="724">
        <v>0</v>
      </c>
      <c r="X1395" s="724">
        <v>50</v>
      </c>
      <c r="Y1395" s="724">
        <v>0</v>
      </c>
      <c r="Z1395" s="590">
        <v>50</v>
      </c>
      <c r="AA1395" s="726">
        <v>0</v>
      </c>
    </row>
    <row r="1396" spans="2:27" x14ac:dyDescent="0.3">
      <c r="B1396" s="693" t="s">
        <v>123</v>
      </c>
      <c r="C1396" s="693" t="s">
        <v>223</v>
      </c>
      <c r="D1396" s="694">
        <v>1722</v>
      </c>
      <c r="E1396" s="694">
        <v>0</v>
      </c>
      <c r="F1396" s="694">
        <v>1531</v>
      </c>
      <c r="G1396" s="695">
        <v>0</v>
      </c>
      <c r="H1396" s="695">
        <v>1179</v>
      </c>
      <c r="I1396" s="695">
        <v>0</v>
      </c>
      <c r="J1396" s="724">
        <v>662</v>
      </c>
      <c r="K1396" s="724">
        <v>0</v>
      </c>
      <c r="L1396" s="724">
        <v>643</v>
      </c>
      <c r="M1396" s="724">
        <v>1</v>
      </c>
      <c r="N1396" s="724">
        <v>736</v>
      </c>
      <c r="O1396" s="724">
        <v>0</v>
      </c>
      <c r="P1396" s="724">
        <v>724</v>
      </c>
      <c r="Q1396" s="724">
        <v>0</v>
      </c>
      <c r="R1396" s="724">
        <v>773</v>
      </c>
      <c r="S1396" s="724">
        <v>0</v>
      </c>
      <c r="T1396" s="724">
        <v>795</v>
      </c>
      <c r="U1396" s="724">
        <v>0</v>
      </c>
      <c r="V1396" s="724">
        <v>763</v>
      </c>
      <c r="W1396" s="724">
        <v>0</v>
      </c>
      <c r="X1396" s="724">
        <v>711</v>
      </c>
      <c r="Y1396" s="724">
        <v>0</v>
      </c>
      <c r="Z1396" s="590">
        <v>548</v>
      </c>
      <c r="AA1396" s="726">
        <v>0</v>
      </c>
    </row>
    <row r="1397" spans="2:27" x14ac:dyDescent="0.3">
      <c r="B1397" s="693" t="s">
        <v>123</v>
      </c>
      <c r="C1397" s="693" t="s">
        <v>286</v>
      </c>
      <c r="D1397" s="694">
        <v>2333</v>
      </c>
      <c r="E1397" s="694">
        <v>35</v>
      </c>
      <c r="F1397" s="694">
        <v>2120</v>
      </c>
      <c r="G1397" s="695">
        <v>41</v>
      </c>
      <c r="H1397" s="695">
        <v>1677</v>
      </c>
      <c r="I1397" s="695">
        <v>12</v>
      </c>
      <c r="J1397" s="724">
        <v>924</v>
      </c>
      <c r="K1397" s="724">
        <v>6</v>
      </c>
      <c r="L1397" s="724">
        <v>930</v>
      </c>
      <c r="M1397" s="724">
        <v>13</v>
      </c>
      <c r="N1397" s="724">
        <v>891</v>
      </c>
      <c r="O1397" s="724">
        <v>5</v>
      </c>
      <c r="P1397" s="724">
        <v>947</v>
      </c>
      <c r="Q1397" s="724">
        <v>0</v>
      </c>
      <c r="R1397" s="724">
        <v>793</v>
      </c>
      <c r="S1397" s="724">
        <v>0</v>
      </c>
      <c r="T1397" s="724">
        <v>1017</v>
      </c>
      <c r="U1397" s="724">
        <v>0</v>
      </c>
      <c r="V1397" s="724">
        <v>1031</v>
      </c>
      <c r="W1397" s="724">
        <v>0</v>
      </c>
      <c r="X1397" s="724">
        <v>994</v>
      </c>
      <c r="Y1397" s="724">
        <v>0</v>
      </c>
      <c r="Z1397" s="590">
        <v>941</v>
      </c>
      <c r="AA1397" s="726">
        <v>11</v>
      </c>
    </row>
    <row r="1398" spans="2:27" x14ac:dyDescent="0.3">
      <c r="B1398" s="693" t="s">
        <v>123</v>
      </c>
      <c r="C1398" s="693" t="s">
        <v>255</v>
      </c>
      <c r="D1398" s="694">
        <v>4294</v>
      </c>
      <c r="E1398" s="694">
        <v>328</v>
      </c>
      <c r="F1398" s="694">
        <v>4044</v>
      </c>
      <c r="G1398" s="695">
        <v>312</v>
      </c>
      <c r="H1398" s="695">
        <v>4409</v>
      </c>
      <c r="I1398" s="695">
        <v>384</v>
      </c>
      <c r="J1398" s="724">
        <v>3911</v>
      </c>
      <c r="K1398" s="724">
        <v>395</v>
      </c>
      <c r="L1398" s="724">
        <v>3754</v>
      </c>
      <c r="M1398" s="724">
        <v>312</v>
      </c>
      <c r="N1398" s="724">
        <v>3643</v>
      </c>
      <c r="O1398" s="724">
        <v>315</v>
      </c>
      <c r="P1398" s="724">
        <v>3452</v>
      </c>
      <c r="Q1398" s="724">
        <v>283</v>
      </c>
      <c r="R1398" s="724">
        <v>3493</v>
      </c>
      <c r="S1398" s="724">
        <v>268</v>
      </c>
      <c r="T1398" s="724">
        <v>3517</v>
      </c>
      <c r="U1398" s="724">
        <v>297</v>
      </c>
      <c r="V1398" s="724">
        <v>3602</v>
      </c>
      <c r="W1398" s="724">
        <v>294</v>
      </c>
      <c r="X1398" s="724">
        <v>3468</v>
      </c>
      <c r="Y1398" s="724">
        <v>299</v>
      </c>
      <c r="Z1398" s="590">
        <v>3290</v>
      </c>
      <c r="AA1398" s="726">
        <v>274</v>
      </c>
    </row>
    <row r="1399" spans="2:27" x14ac:dyDescent="0.3">
      <c r="B1399" s="693" t="s">
        <v>123</v>
      </c>
      <c r="C1399" s="693" t="s">
        <v>224</v>
      </c>
      <c r="D1399" s="694">
        <v>5344</v>
      </c>
      <c r="E1399" s="694">
        <v>494</v>
      </c>
      <c r="F1399" s="694">
        <v>4923</v>
      </c>
      <c r="G1399" s="695">
        <v>471</v>
      </c>
      <c r="H1399" s="695">
        <v>4776</v>
      </c>
      <c r="I1399" s="695">
        <v>511</v>
      </c>
      <c r="J1399" s="724">
        <v>4893</v>
      </c>
      <c r="K1399" s="724">
        <v>501</v>
      </c>
      <c r="L1399" s="724">
        <v>4537</v>
      </c>
      <c r="M1399" s="724">
        <v>452</v>
      </c>
      <c r="N1399" s="724">
        <v>4186</v>
      </c>
      <c r="O1399" s="724">
        <v>407</v>
      </c>
      <c r="P1399" s="724">
        <v>4102</v>
      </c>
      <c r="Q1399" s="724">
        <v>378</v>
      </c>
      <c r="R1399" s="724">
        <v>3894</v>
      </c>
      <c r="S1399" s="724">
        <v>357</v>
      </c>
      <c r="T1399" s="724">
        <v>3833</v>
      </c>
      <c r="U1399" s="724">
        <v>316</v>
      </c>
      <c r="V1399" s="724">
        <v>3995</v>
      </c>
      <c r="W1399" s="724">
        <v>323</v>
      </c>
      <c r="X1399" s="724">
        <v>3884</v>
      </c>
      <c r="Y1399" s="724">
        <v>309</v>
      </c>
      <c r="Z1399" s="590">
        <v>3832</v>
      </c>
      <c r="AA1399" s="726">
        <v>329</v>
      </c>
    </row>
    <row r="1400" spans="2:27" x14ac:dyDescent="0.3">
      <c r="B1400" s="693" t="s">
        <v>123</v>
      </c>
      <c r="C1400" s="693" t="s">
        <v>225</v>
      </c>
      <c r="D1400" s="694">
        <v>4820</v>
      </c>
      <c r="E1400" s="694">
        <v>427</v>
      </c>
      <c r="F1400" s="694">
        <v>5224</v>
      </c>
      <c r="G1400" s="695">
        <v>516</v>
      </c>
      <c r="H1400" s="695">
        <v>4701</v>
      </c>
      <c r="I1400" s="695">
        <v>500</v>
      </c>
      <c r="J1400" s="724">
        <v>4553</v>
      </c>
      <c r="K1400" s="724">
        <v>451</v>
      </c>
      <c r="L1400" s="724">
        <v>4737</v>
      </c>
      <c r="M1400" s="724">
        <v>439</v>
      </c>
      <c r="N1400" s="724">
        <v>4345</v>
      </c>
      <c r="O1400" s="724">
        <v>416</v>
      </c>
      <c r="P1400" s="724">
        <v>4033</v>
      </c>
      <c r="Q1400" s="724">
        <v>396</v>
      </c>
      <c r="R1400" s="724">
        <v>3943</v>
      </c>
      <c r="S1400" s="724">
        <v>375</v>
      </c>
      <c r="T1400" s="724">
        <v>3676</v>
      </c>
      <c r="U1400" s="724">
        <v>331</v>
      </c>
      <c r="V1400" s="724">
        <v>3747</v>
      </c>
      <c r="W1400" s="724">
        <v>298</v>
      </c>
      <c r="X1400" s="724">
        <v>3811</v>
      </c>
      <c r="Y1400" s="724">
        <v>308</v>
      </c>
      <c r="Z1400" s="590">
        <v>3718</v>
      </c>
      <c r="AA1400" s="726">
        <v>307</v>
      </c>
    </row>
    <row r="1401" spans="2:27" x14ac:dyDescent="0.3">
      <c r="B1401" s="693" t="s">
        <v>123</v>
      </c>
      <c r="C1401" s="693" t="s">
        <v>226</v>
      </c>
      <c r="D1401" s="694">
        <v>4799</v>
      </c>
      <c r="E1401" s="694">
        <v>416</v>
      </c>
      <c r="F1401" s="694">
        <v>4791</v>
      </c>
      <c r="G1401" s="695">
        <v>433</v>
      </c>
      <c r="H1401" s="695">
        <v>4939</v>
      </c>
      <c r="I1401" s="695">
        <v>508</v>
      </c>
      <c r="J1401" s="724">
        <v>4644</v>
      </c>
      <c r="K1401" s="724">
        <v>456</v>
      </c>
      <c r="L1401" s="724">
        <v>4596</v>
      </c>
      <c r="M1401" s="724">
        <v>429</v>
      </c>
      <c r="N1401" s="724">
        <v>4714</v>
      </c>
      <c r="O1401" s="724">
        <v>435</v>
      </c>
      <c r="P1401" s="724">
        <v>4308</v>
      </c>
      <c r="Q1401" s="724">
        <v>397</v>
      </c>
      <c r="R1401" s="724">
        <v>3964</v>
      </c>
      <c r="S1401" s="724">
        <v>366</v>
      </c>
      <c r="T1401" s="724">
        <v>3907</v>
      </c>
      <c r="U1401" s="724">
        <v>360</v>
      </c>
      <c r="V1401" s="724">
        <v>3719</v>
      </c>
      <c r="W1401" s="724">
        <v>350</v>
      </c>
      <c r="X1401" s="724">
        <v>3777</v>
      </c>
      <c r="Y1401" s="724">
        <v>305</v>
      </c>
      <c r="Z1401" s="590">
        <v>3757</v>
      </c>
      <c r="AA1401" s="726">
        <v>313</v>
      </c>
    </row>
    <row r="1402" spans="2:27" x14ac:dyDescent="0.3">
      <c r="B1402" s="693" t="s">
        <v>123</v>
      </c>
      <c r="C1402" s="693" t="s">
        <v>227</v>
      </c>
      <c r="D1402" s="694">
        <v>4945</v>
      </c>
      <c r="E1402" s="694">
        <v>472</v>
      </c>
      <c r="F1402" s="694">
        <v>4828</v>
      </c>
      <c r="G1402" s="695">
        <v>451</v>
      </c>
      <c r="H1402" s="695">
        <v>4636</v>
      </c>
      <c r="I1402" s="695">
        <v>437</v>
      </c>
      <c r="J1402" s="724">
        <v>4867</v>
      </c>
      <c r="K1402" s="724">
        <v>485</v>
      </c>
      <c r="L1402" s="724">
        <v>4650</v>
      </c>
      <c r="M1402" s="724">
        <v>458</v>
      </c>
      <c r="N1402" s="724">
        <v>4586</v>
      </c>
      <c r="O1402" s="724">
        <v>439</v>
      </c>
      <c r="P1402" s="724">
        <v>4594</v>
      </c>
      <c r="Q1402" s="724">
        <v>427</v>
      </c>
      <c r="R1402" s="724">
        <v>4270</v>
      </c>
      <c r="S1402" s="724">
        <v>392</v>
      </c>
      <c r="T1402" s="724">
        <v>3987</v>
      </c>
      <c r="U1402" s="724">
        <v>370</v>
      </c>
      <c r="V1402" s="724">
        <v>3913</v>
      </c>
      <c r="W1402" s="724">
        <v>342</v>
      </c>
      <c r="X1402" s="724">
        <v>3700</v>
      </c>
      <c r="Y1402" s="724">
        <v>353</v>
      </c>
      <c r="Z1402" s="590">
        <v>3764</v>
      </c>
      <c r="AA1402" s="726">
        <v>305</v>
      </c>
    </row>
    <row r="1403" spans="2:27" x14ac:dyDescent="0.3">
      <c r="B1403" s="693" t="s">
        <v>123</v>
      </c>
      <c r="C1403" s="693" t="s">
        <v>228</v>
      </c>
      <c r="D1403" s="694">
        <v>5135</v>
      </c>
      <c r="E1403" s="694">
        <v>508</v>
      </c>
      <c r="F1403" s="694">
        <v>4847</v>
      </c>
      <c r="G1403" s="695">
        <v>498</v>
      </c>
      <c r="H1403" s="695">
        <v>4688</v>
      </c>
      <c r="I1403" s="695">
        <v>418</v>
      </c>
      <c r="J1403" s="724">
        <v>4559</v>
      </c>
      <c r="K1403" s="724">
        <v>414</v>
      </c>
      <c r="L1403" s="724">
        <v>4839</v>
      </c>
      <c r="M1403" s="724">
        <v>480</v>
      </c>
      <c r="N1403" s="724">
        <v>4602</v>
      </c>
      <c r="O1403" s="724">
        <v>489</v>
      </c>
      <c r="P1403" s="724">
        <v>4543</v>
      </c>
      <c r="Q1403" s="724">
        <v>432</v>
      </c>
      <c r="R1403" s="724">
        <v>4417</v>
      </c>
      <c r="S1403" s="724">
        <v>417</v>
      </c>
      <c r="T1403" s="724">
        <v>4167</v>
      </c>
      <c r="U1403" s="724">
        <v>392</v>
      </c>
      <c r="V1403" s="724">
        <v>4054</v>
      </c>
      <c r="W1403" s="724">
        <v>363</v>
      </c>
      <c r="X1403" s="724">
        <v>3958</v>
      </c>
      <c r="Y1403" s="724">
        <v>336</v>
      </c>
      <c r="Z1403" s="590">
        <v>3745</v>
      </c>
      <c r="AA1403" s="726">
        <v>346</v>
      </c>
    </row>
    <row r="1404" spans="2:27" x14ac:dyDescent="0.3">
      <c r="B1404" s="693" t="s">
        <v>123</v>
      </c>
      <c r="C1404" s="693" t="s">
        <v>229</v>
      </c>
      <c r="D1404" s="694">
        <v>5653</v>
      </c>
      <c r="E1404" s="694">
        <v>459</v>
      </c>
      <c r="F1404" s="694">
        <v>5841</v>
      </c>
      <c r="G1404" s="695">
        <v>522</v>
      </c>
      <c r="H1404" s="695">
        <v>5632</v>
      </c>
      <c r="I1404" s="695">
        <v>586</v>
      </c>
      <c r="J1404" s="724">
        <v>5697</v>
      </c>
      <c r="K1404" s="724">
        <v>464</v>
      </c>
      <c r="L1404" s="724">
        <v>5442</v>
      </c>
      <c r="M1404" s="724">
        <v>434</v>
      </c>
      <c r="N1404" s="724">
        <v>5721</v>
      </c>
      <c r="O1404" s="724">
        <v>448</v>
      </c>
      <c r="P1404" s="724">
        <v>5551</v>
      </c>
      <c r="Q1404" s="724">
        <v>501</v>
      </c>
      <c r="R1404" s="724">
        <v>5450</v>
      </c>
      <c r="S1404" s="724">
        <v>463</v>
      </c>
      <c r="T1404" s="724">
        <v>5339</v>
      </c>
      <c r="U1404" s="724">
        <v>501</v>
      </c>
      <c r="V1404" s="724">
        <v>5189</v>
      </c>
      <c r="W1404" s="724">
        <v>378</v>
      </c>
      <c r="X1404" s="724">
        <v>4816</v>
      </c>
      <c r="Y1404" s="724">
        <v>414</v>
      </c>
      <c r="Z1404" s="590">
        <v>4477</v>
      </c>
      <c r="AA1404" s="726">
        <v>372</v>
      </c>
    </row>
    <row r="1405" spans="2:27" x14ac:dyDescent="0.3">
      <c r="B1405" s="693" t="s">
        <v>123</v>
      </c>
      <c r="C1405" s="693" t="s">
        <v>287</v>
      </c>
      <c r="D1405" s="694">
        <v>6033</v>
      </c>
      <c r="E1405" s="694">
        <v>467</v>
      </c>
      <c r="F1405" s="694">
        <v>5527</v>
      </c>
      <c r="G1405" s="695">
        <v>432</v>
      </c>
      <c r="H1405" s="695">
        <v>5409</v>
      </c>
      <c r="I1405" s="695">
        <v>486</v>
      </c>
      <c r="J1405" s="724">
        <v>5093</v>
      </c>
      <c r="K1405" s="724">
        <v>448</v>
      </c>
      <c r="L1405" s="724">
        <v>5120</v>
      </c>
      <c r="M1405" s="724">
        <v>393</v>
      </c>
      <c r="N1405" s="724">
        <v>5046</v>
      </c>
      <c r="O1405" s="724">
        <v>413</v>
      </c>
      <c r="P1405" s="724">
        <v>5329</v>
      </c>
      <c r="Q1405" s="724">
        <v>436</v>
      </c>
      <c r="R1405" s="724">
        <v>5124</v>
      </c>
      <c r="S1405" s="724">
        <v>410</v>
      </c>
      <c r="T1405" s="724">
        <v>4915</v>
      </c>
      <c r="U1405" s="724">
        <v>449</v>
      </c>
      <c r="V1405" s="724">
        <v>4895</v>
      </c>
      <c r="W1405" s="724">
        <v>411</v>
      </c>
      <c r="X1405" s="724">
        <v>4857</v>
      </c>
      <c r="Y1405" s="724">
        <v>332</v>
      </c>
      <c r="Z1405" s="590">
        <v>4681</v>
      </c>
      <c r="AA1405" s="726">
        <v>371</v>
      </c>
    </row>
    <row r="1406" spans="2:27" x14ac:dyDescent="0.3">
      <c r="B1406" s="693" t="s">
        <v>123</v>
      </c>
      <c r="C1406" s="693" t="s">
        <v>230</v>
      </c>
      <c r="D1406" s="694">
        <v>5856</v>
      </c>
      <c r="E1406" s="694">
        <v>399</v>
      </c>
      <c r="F1406" s="694">
        <v>5579</v>
      </c>
      <c r="G1406" s="695">
        <v>454</v>
      </c>
      <c r="H1406" s="695">
        <v>5170</v>
      </c>
      <c r="I1406" s="695">
        <v>396</v>
      </c>
      <c r="J1406" s="724">
        <v>5093</v>
      </c>
      <c r="K1406" s="724">
        <v>369</v>
      </c>
      <c r="L1406" s="724">
        <v>4758</v>
      </c>
      <c r="M1406" s="724">
        <v>393</v>
      </c>
      <c r="N1406" s="724">
        <v>4641</v>
      </c>
      <c r="O1406" s="724">
        <v>352</v>
      </c>
      <c r="P1406" s="724">
        <v>4591</v>
      </c>
      <c r="Q1406" s="724">
        <v>360</v>
      </c>
      <c r="R1406" s="724">
        <v>4802</v>
      </c>
      <c r="S1406" s="724">
        <v>353</v>
      </c>
      <c r="T1406" s="724">
        <v>4534</v>
      </c>
      <c r="U1406" s="724">
        <v>393</v>
      </c>
      <c r="V1406" s="724">
        <v>4619</v>
      </c>
      <c r="W1406" s="724">
        <v>352</v>
      </c>
      <c r="X1406" s="724">
        <v>4632</v>
      </c>
      <c r="Y1406" s="724">
        <v>390</v>
      </c>
      <c r="Z1406" s="590">
        <v>4554</v>
      </c>
      <c r="AA1406" s="726">
        <v>323</v>
      </c>
    </row>
    <row r="1407" spans="2:27" x14ac:dyDescent="0.3">
      <c r="B1407" s="693" t="s">
        <v>123</v>
      </c>
      <c r="C1407" s="693" t="s">
        <v>231</v>
      </c>
      <c r="D1407" s="694">
        <v>5539</v>
      </c>
      <c r="E1407" s="694">
        <v>333</v>
      </c>
      <c r="F1407" s="694">
        <v>5389</v>
      </c>
      <c r="G1407" s="695">
        <v>361</v>
      </c>
      <c r="H1407" s="695">
        <v>5161</v>
      </c>
      <c r="I1407" s="695">
        <v>366</v>
      </c>
      <c r="J1407" s="724">
        <v>4537</v>
      </c>
      <c r="K1407" s="724">
        <v>306</v>
      </c>
      <c r="L1407" s="724">
        <v>4565</v>
      </c>
      <c r="M1407" s="724">
        <v>300</v>
      </c>
      <c r="N1407" s="724">
        <v>4213</v>
      </c>
      <c r="O1407" s="724">
        <v>311</v>
      </c>
      <c r="P1407" s="724">
        <v>4224</v>
      </c>
      <c r="Q1407" s="724">
        <v>279</v>
      </c>
      <c r="R1407" s="724">
        <v>4180</v>
      </c>
      <c r="S1407" s="724">
        <v>295</v>
      </c>
      <c r="T1407" s="724">
        <v>4324</v>
      </c>
      <c r="U1407" s="724">
        <v>338</v>
      </c>
      <c r="V1407" s="724">
        <v>4153</v>
      </c>
      <c r="W1407" s="724">
        <v>290</v>
      </c>
      <c r="X1407" s="724">
        <v>4224</v>
      </c>
      <c r="Y1407" s="724">
        <v>305</v>
      </c>
      <c r="Z1407" s="590">
        <v>4467</v>
      </c>
      <c r="AA1407" s="726">
        <v>353</v>
      </c>
    </row>
    <row r="1408" spans="2:27" x14ac:dyDescent="0.3">
      <c r="B1408" s="693" t="s">
        <v>123</v>
      </c>
      <c r="C1408" s="693" t="s">
        <v>288</v>
      </c>
      <c r="D1408" s="694">
        <v>5426</v>
      </c>
      <c r="E1408" s="694">
        <v>307</v>
      </c>
      <c r="F1408" s="694">
        <v>5072</v>
      </c>
      <c r="G1408" s="695">
        <v>287</v>
      </c>
      <c r="H1408" s="695">
        <v>4664</v>
      </c>
      <c r="I1408" s="695">
        <v>320</v>
      </c>
      <c r="J1408" s="724">
        <v>4614</v>
      </c>
      <c r="K1408" s="724">
        <v>300</v>
      </c>
      <c r="L1408" s="724">
        <v>4240</v>
      </c>
      <c r="M1408" s="724">
        <v>291</v>
      </c>
      <c r="N1408" s="724">
        <v>4304</v>
      </c>
      <c r="O1408" s="724">
        <v>271</v>
      </c>
      <c r="P1408" s="724">
        <v>3966</v>
      </c>
      <c r="Q1408" s="724">
        <v>275</v>
      </c>
      <c r="R1408" s="724">
        <v>3923</v>
      </c>
      <c r="S1408" s="724">
        <v>254</v>
      </c>
      <c r="T1408" s="724">
        <v>3842</v>
      </c>
      <c r="U1408" s="724">
        <v>291</v>
      </c>
      <c r="V1408" s="724">
        <v>4122</v>
      </c>
      <c r="W1408" s="724">
        <v>293</v>
      </c>
      <c r="X1408" s="724">
        <v>4127</v>
      </c>
      <c r="Y1408" s="724">
        <v>274</v>
      </c>
      <c r="Z1408" s="590">
        <v>3981</v>
      </c>
      <c r="AA1408" s="726">
        <v>301</v>
      </c>
    </row>
    <row r="1409" spans="2:27" x14ac:dyDescent="0.3">
      <c r="B1409" s="693" t="s">
        <v>123</v>
      </c>
      <c r="C1409" s="693" t="s">
        <v>232</v>
      </c>
      <c r="D1409" s="694">
        <v>4743</v>
      </c>
      <c r="E1409" s="694">
        <v>210</v>
      </c>
      <c r="F1409" s="694">
        <v>4577</v>
      </c>
      <c r="G1409" s="695">
        <v>259</v>
      </c>
      <c r="H1409" s="695">
        <v>4253</v>
      </c>
      <c r="I1409" s="695">
        <v>238</v>
      </c>
      <c r="J1409" s="724">
        <v>4148</v>
      </c>
      <c r="K1409" s="724">
        <v>254</v>
      </c>
      <c r="L1409" s="724">
        <v>4184</v>
      </c>
      <c r="M1409" s="724">
        <v>252</v>
      </c>
      <c r="N1409" s="724">
        <v>3682</v>
      </c>
      <c r="O1409" s="724">
        <v>254</v>
      </c>
      <c r="P1409" s="724">
        <v>3708</v>
      </c>
      <c r="Q1409" s="724">
        <v>209</v>
      </c>
      <c r="R1409" s="724">
        <v>3498</v>
      </c>
      <c r="S1409" s="724">
        <v>223</v>
      </c>
      <c r="T1409" s="724">
        <v>3366</v>
      </c>
      <c r="U1409" s="724">
        <v>215</v>
      </c>
      <c r="V1409" s="724">
        <v>3330</v>
      </c>
      <c r="W1409" s="724">
        <v>214</v>
      </c>
      <c r="X1409" s="724">
        <v>3532</v>
      </c>
      <c r="Y1409" s="724">
        <v>260</v>
      </c>
      <c r="Z1409" s="590">
        <v>3752</v>
      </c>
      <c r="AA1409" s="726">
        <v>239</v>
      </c>
    </row>
    <row r="1410" spans="2:27" x14ac:dyDescent="0.3">
      <c r="B1410" s="693" t="s">
        <v>123</v>
      </c>
      <c r="C1410" s="693" t="s">
        <v>325</v>
      </c>
      <c r="D1410" s="694">
        <v>72</v>
      </c>
      <c r="E1410" s="694">
        <v>0</v>
      </c>
      <c r="F1410" s="694">
        <v>73</v>
      </c>
      <c r="G1410" s="695">
        <v>0</v>
      </c>
      <c r="H1410" s="695">
        <v>57</v>
      </c>
      <c r="I1410" s="695">
        <v>0</v>
      </c>
      <c r="J1410" s="724">
        <v>55</v>
      </c>
      <c r="K1410" s="724">
        <v>0</v>
      </c>
      <c r="L1410" s="724">
        <v>81</v>
      </c>
      <c r="M1410" s="724">
        <v>0</v>
      </c>
      <c r="N1410" s="724">
        <v>111</v>
      </c>
      <c r="O1410" s="724">
        <v>0</v>
      </c>
      <c r="P1410" s="724">
        <v>89</v>
      </c>
      <c r="Q1410" s="724">
        <v>0</v>
      </c>
      <c r="R1410" s="724">
        <v>100</v>
      </c>
      <c r="S1410" s="724">
        <v>0</v>
      </c>
      <c r="T1410" s="724">
        <v>107</v>
      </c>
      <c r="U1410" s="724">
        <v>0</v>
      </c>
      <c r="V1410" s="724">
        <v>105</v>
      </c>
      <c r="W1410" s="724">
        <v>0</v>
      </c>
      <c r="X1410" s="724">
        <v>99</v>
      </c>
      <c r="Y1410" s="724">
        <v>0</v>
      </c>
      <c r="Z1410" s="590">
        <v>96</v>
      </c>
      <c r="AA1410" s="726">
        <v>0</v>
      </c>
    </row>
    <row r="1411" spans="2:27" x14ac:dyDescent="0.3">
      <c r="B1411" s="693" t="s">
        <v>123</v>
      </c>
      <c r="C1411" s="693" t="s">
        <v>326</v>
      </c>
      <c r="D1411" s="694">
        <v>59</v>
      </c>
      <c r="E1411" s="694">
        <v>0</v>
      </c>
      <c r="F1411" s="694">
        <v>68</v>
      </c>
      <c r="G1411" s="695">
        <v>0</v>
      </c>
      <c r="H1411" s="695">
        <v>67</v>
      </c>
      <c r="I1411" s="695">
        <v>0</v>
      </c>
      <c r="J1411" s="724">
        <v>50</v>
      </c>
      <c r="K1411" s="724">
        <v>0</v>
      </c>
      <c r="L1411" s="724">
        <v>42</v>
      </c>
      <c r="M1411" s="724">
        <v>0</v>
      </c>
      <c r="N1411" s="724">
        <v>62</v>
      </c>
      <c r="O1411" s="724">
        <v>0</v>
      </c>
      <c r="P1411" s="724">
        <v>68</v>
      </c>
      <c r="Q1411" s="724">
        <v>0</v>
      </c>
      <c r="R1411" s="724">
        <v>51</v>
      </c>
      <c r="S1411" s="724">
        <v>0</v>
      </c>
      <c r="T1411" s="724">
        <v>68</v>
      </c>
      <c r="U1411" s="724">
        <v>0</v>
      </c>
      <c r="V1411" s="724">
        <v>75</v>
      </c>
      <c r="W1411" s="724">
        <v>0</v>
      </c>
      <c r="X1411" s="724">
        <v>76</v>
      </c>
      <c r="Y1411" s="724">
        <v>0</v>
      </c>
      <c r="Z1411" s="590">
        <v>65</v>
      </c>
      <c r="AA1411" s="726">
        <v>0</v>
      </c>
    </row>
    <row r="1412" spans="2:27" x14ac:dyDescent="0.3">
      <c r="B1412" s="693" t="s">
        <v>123</v>
      </c>
      <c r="C1412" s="693" t="s">
        <v>289</v>
      </c>
      <c r="D1412" s="694">
        <v>107</v>
      </c>
      <c r="E1412" s="694">
        <v>21</v>
      </c>
      <c r="F1412" s="694">
        <v>161</v>
      </c>
      <c r="G1412" s="695">
        <v>33</v>
      </c>
      <c r="H1412" s="695">
        <v>91</v>
      </c>
      <c r="I1412" s="695">
        <v>32</v>
      </c>
      <c r="J1412" s="724">
        <v>307</v>
      </c>
      <c r="K1412" s="724">
        <v>15</v>
      </c>
      <c r="L1412" s="724">
        <v>245</v>
      </c>
      <c r="M1412" s="724">
        <v>7</v>
      </c>
      <c r="N1412" s="724">
        <v>83</v>
      </c>
      <c r="O1412" s="724">
        <v>0</v>
      </c>
      <c r="P1412" s="724">
        <v>154</v>
      </c>
      <c r="Q1412" s="724">
        <v>0</v>
      </c>
      <c r="R1412" s="724">
        <v>90</v>
      </c>
      <c r="S1412" s="724">
        <v>0</v>
      </c>
      <c r="T1412" s="724">
        <v>59</v>
      </c>
      <c r="U1412" s="724">
        <v>0</v>
      </c>
      <c r="V1412" s="724">
        <v>60</v>
      </c>
      <c r="W1412" s="724">
        <v>4</v>
      </c>
      <c r="X1412" s="724">
        <v>40</v>
      </c>
      <c r="Y1412" s="724">
        <v>0</v>
      </c>
      <c r="Z1412" s="590">
        <v>20</v>
      </c>
      <c r="AA1412" s="726">
        <v>0</v>
      </c>
    </row>
    <row r="1413" spans="2:27" x14ac:dyDescent="0.3">
      <c r="B1413" s="693" t="s">
        <v>123</v>
      </c>
      <c r="C1413" s="693" t="s">
        <v>290</v>
      </c>
      <c r="D1413" s="694">
        <v>170</v>
      </c>
      <c r="E1413" s="694">
        <v>52</v>
      </c>
      <c r="F1413" s="694">
        <v>179</v>
      </c>
      <c r="G1413" s="695">
        <v>44</v>
      </c>
      <c r="H1413" s="695">
        <v>202</v>
      </c>
      <c r="I1413" s="695">
        <v>82</v>
      </c>
      <c r="J1413" s="724">
        <v>237</v>
      </c>
      <c r="K1413" s="724">
        <v>48</v>
      </c>
      <c r="L1413" s="724">
        <v>227</v>
      </c>
      <c r="M1413" s="724">
        <v>33</v>
      </c>
      <c r="N1413" s="724">
        <v>133</v>
      </c>
      <c r="O1413" s="724">
        <v>0</v>
      </c>
      <c r="P1413" s="724">
        <v>194</v>
      </c>
      <c r="Q1413" s="724">
        <v>0</v>
      </c>
      <c r="R1413" s="724">
        <v>187</v>
      </c>
      <c r="S1413" s="724">
        <v>1</v>
      </c>
      <c r="T1413" s="724">
        <v>188</v>
      </c>
      <c r="U1413" s="724">
        <v>1</v>
      </c>
      <c r="V1413" s="724">
        <v>97</v>
      </c>
      <c r="W1413" s="724">
        <v>19</v>
      </c>
      <c r="X1413" s="724">
        <v>102</v>
      </c>
      <c r="Y1413" s="724">
        <v>19</v>
      </c>
      <c r="Z1413" s="590">
        <v>66</v>
      </c>
      <c r="AA1413" s="726">
        <v>23</v>
      </c>
    </row>
    <row r="1414" spans="2:27" x14ac:dyDescent="0.3">
      <c r="B1414" s="693" t="s">
        <v>123</v>
      </c>
      <c r="C1414" s="693" t="s">
        <v>291</v>
      </c>
      <c r="D1414" s="694">
        <v>652</v>
      </c>
      <c r="E1414" s="694">
        <v>58</v>
      </c>
      <c r="F1414" s="694">
        <v>731</v>
      </c>
      <c r="G1414" s="695">
        <v>193</v>
      </c>
      <c r="H1414" s="695">
        <v>883</v>
      </c>
      <c r="I1414" s="695">
        <v>241</v>
      </c>
      <c r="J1414" s="724">
        <v>866</v>
      </c>
      <c r="K1414" s="724">
        <v>183</v>
      </c>
      <c r="L1414" s="724">
        <v>923</v>
      </c>
      <c r="M1414" s="724">
        <v>135</v>
      </c>
      <c r="N1414" s="724">
        <v>826</v>
      </c>
      <c r="O1414" s="724">
        <v>82</v>
      </c>
      <c r="P1414" s="724">
        <v>871</v>
      </c>
      <c r="Q1414" s="724">
        <v>28</v>
      </c>
      <c r="R1414" s="724">
        <v>765</v>
      </c>
      <c r="S1414" s="724">
        <v>53</v>
      </c>
      <c r="T1414" s="724">
        <v>693</v>
      </c>
      <c r="U1414" s="724">
        <v>66</v>
      </c>
      <c r="V1414" s="724">
        <v>809</v>
      </c>
      <c r="W1414" s="724">
        <v>100</v>
      </c>
      <c r="X1414" s="724">
        <v>727</v>
      </c>
      <c r="Y1414" s="724">
        <v>104</v>
      </c>
      <c r="Z1414" s="590">
        <v>458</v>
      </c>
      <c r="AA1414" s="726">
        <v>95</v>
      </c>
    </row>
    <row r="1415" spans="2:27" x14ac:dyDescent="0.3">
      <c r="B1415" s="693" t="s">
        <v>123</v>
      </c>
      <c r="C1415" s="693" t="s">
        <v>292</v>
      </c>
      <c r="D1415" s="694">
        <v>1004</v>
      </c>
      <c r="E1415" s="694">
        <v>24</v>
      </c>
      <c r="F1415" s="694">
        <v>938</v>
      </c>
      <c r="G1415" s="695">
        <v>105</v>
      </c>
      <c r="H1415" s="695">
        <v>1218</v>
      </c>
      <c r="I1415" s="695">
        <v>273</v>
      </c>
      <c r="J1415" s="724">
        <v>1240</v>
      </c>
      <c r="K1415" s="724">
        <v>284</v>
      </c>
      <c r="L1415" s="724">
        <v>1252</v>
      </c>
      <c r="M1415" s="724">
        <v>157</v>
      </c>
      <c r="N1415" s="724">
        <v>1177</v>
      </c>
      <c r="O1415" s="724">
        <v>96</v>
      </c>
      <c r="P1415" s="724">
        <v>1237</v>
      </c>
      <c r="Q1415" s="724">
        <v>61</v>
      </c>
      <c r="R1415" s="724">
        <v>1136</v>
      </c>
      <c r="S1415" s="724">
        <v>67</v>
      </c>
      <c r="T1415" s="724">
        <v>961</v>
      </c>
      <c r="U1415" s="724">
        <v>62</v>
      </c>
      <c r="V1415" s="724">
        <v>1190</v>
      </c>
      <c r="W1415" s="724">
        <v>104</v>
      </c>
      <c r="X1415" s="724">
        <v>1093</v>
      </c>
      <c r="Y1415" s="724">
        <v>117</v>
      </c>
      <c r="Z1415" s="590">
        <v>810</v>
      </c>
      <c r="AA1415" s="726">
        <v>112</v>
      </c>
    </row>
    <row r="1416" spans="2:27" x14ac:dyDescent="0.3">
      <c r="B1416" s="693" t="s">
        <v>123</v>
      </c>
      <c r="C1416" s="693" t="s">
        <v>293</v>
      </c>
      <c r="D1416" s="694">
        <v>718</v>
      </c>
      <c r="E1416" s="694">
        <v>8</v>
      </c>
      <c r="F1416" s="694">
        <v>653</v>
      </c>
      <c r="G1416" s="695">
        <v>2</v>
      </c>
      <c r="H1416" s="695">
        <v>750</v>
      </c>
      <c r="I1416" s="695">
        <v>67</v>
      </c>
      <c r="J1416" s="724">
        <v>529</v>
      </c>
      <c r="K1416" s="724">
        <v>30</v>
      </c>
      <c r="L1416" s="724">
        <v>676</v>
      </c>
      <c r="M1416" s="724">
        <v>103</v>
      </c>
      <c r="N1416" s="724">
        <v>699</v>
      </c>
      <c r="O1416" s="724">
        <v>56</v>
      </c>
      <c r="P1416" s="724">
        <v>600</v>
      </c>
      <c r="Q1416" s="724">
        <v>25</v>
      </c>
      <c r="R1416" s="724">
        <v>702</v>
      </c>
      <c r="S1416" s="724">
        <v>23</v>
      </c>
      <c r="T1416" s="724">
        <v>672</v>
      </c>
      <c r="U1416" s="724">
        <v>26</v>
      </c>
      <c r="V1416" s="724">
        <v>592</v>
      </c>
      <c r="W1416" s="724">
        <v>28</v>
      </c>
      <c r="X1416" s="724">
        <v>584</v>
      </c>
      <c r="Y1416" s="724">
        <v>33</v>
      </c>
      <c r="Z1416" s="590">
        <v>622</v>
      </c>
      <c r="AA1416" s="726">
        <v>64</v>
      </c>
    </row>
    <row r="1417" spans="2:27" x14ac:dyDescent="0.3">
      <c r="B1417" s="693" t="s">
        <v>123</v>
      </c>
      <c r="C1417" s="693" t="s">
        <v>294</v>
      </c>
      <c r="D1417" s="694">
        <v>456</v>
      </c>
      <c r="E1417" s="694">
        <v>49</v>
      </c>
      <c r="F1417" s="694">
        <v>606</v>
      </c>
      <c r="G1417" s="695">
        <v>49</v>
      </c>
      <c r="H1417" s="695">
        <v>605</v>
      </c>
      <c r="I1417" s="695">
        <v>51</v>
      </c>
      <c r="J1417" s="724">
        <v>864</v>
      </c>
      <c r="K1417" s="724">
        <v>119</v>
      </c>
      <c r="L1417" s="724">
        <v>1138</v>
      </c>
      <c r="M1417" s="724">
        <v>170</v>
      </c>
      <c r="N1417" s="724">
        <v>969</v>
      </c>
      <c r="O1417" s="724">
        <v>101</v>
      </c>
      <c r="P1417" s="724">
        <v>1307</v>
      </c>
      <c r="Q1417" s="724">
        <v>74</v>
      </c>
      <c r="R1417" s="724">
        <v>775</v>
      </c>
      <c r="S1417" s="724">
        <v>93</v>
      </c>
      <c r="T1417" s="724">
        <v>774</v>
      </c>
      <c r="U1417" s="724">
        <v>69</v>
      </c>
      <c r="V1417" s="724">
        <v>1085</v>
      </c>
      <c r="W1417" s="724">
        <v>66</v>
      </c>
      <c r="X1417" s="724">
        <v>1248</v>
      </c>
      <c r="Y1417" s="724">
        <v>93</v>
      </c>
      <c r="Z1417" s="590">
        <v>1133</v>
      </c>
      <c r="AA1417" s="726">
        <v>78</v>
      </c>
    </row>
    <row r="1418" spans="2:27" x14ac:dyDescent="0.3">
      <c r="B1418" s="693" t="s">
        <v>123</v>
      </c>
      <c r="C1418" s="693" t="s">
        <v>327</v>
      </c>
      <c r="D1418" s="694">
        <v>37</v>
      </c>
      <c r="E1418" s="694">
        <v>0</v>
      </c>
      <c r="F1418" s="694">
        <v>35</v>
      </c>
      <c r="G1418" s="695">
        <v>0</v>
      </c>
      <c r="H1418" s="695">
        <v>29</v>
      </c>
      <c r="I1418" s="695">
        <v>0</v>
      </c>
      <c r="J1418" s="724">
        <v>28</v>
      </c>
      <c r="K1418" s="724">
        <v>0</v>
      </c>
      <c r="L1418" s="724">
        <v>52</v>
      </c>
      <c r="M1418" s="724">
        <v>0</v>
      </c>
      <c r="N1418" s="724">
        <v>0</v>
      </c>
      <c r="O1418" s="724">
        <v>0</v>
      </c>
      <c r="P1418" s="724">
        <v>183</v>
      </c>
      <c r="Q1418" s="724">
        <v>0</v>
      </c>
      <c r="R1418" s="724">
        <v>268</v>
      </c>
      <c r="S1418" s="724">
        <v>0</v>
      </c>
      <c r="T1418" s="724">
        <v>199</v>
      </c>
      <c r="U1418" s="724">
        <v>53</v>
      </c>
      <c r="V1418" s="724">
        <v>183</v>
      </c>
      <c r="W1418" s="724">
        <v>0</v>
      </c>
      <c r="X1418" s="724">
        <v>187</v>
      </c>
      <c r="Y1418" s="724">
        <v>0</v>
      </c>
      <c r="Z1418" s="590">
        <v>212</v>
      </c>
      <c r="AA1418" s="726">
        <v>0</v>
      </c>
    </row>
    <row r="1419" spans="2:27" x14ac:dyDescent="0.3">
      <c r="B1419" s="693" t="s">
        <v>124</v>
      </c>
      <c r="C1419" s="693" t="s">
        <v>223</v>
      </c>
      <c r="D1419" s="694">
        <v>4875</v>
      </c>
      <c r="E1419" s="694">
        <v>115</v>
      </c>
      <c r="F1419" s="694">
        <v>5330</v>
      </c>
      <c r="G1419" s="695">
        <v>120</v>
      </c>
      <c r="H1419" s="695">
        <v>4739</v>
      </c>
      <c r="I1419" s="695">
        <v>109</v>
      </c>
      <c r="J1419" s="724">
        <v>4359</v>
      </c>
      <c r="K1419" s="724">
        <v>117</v>
      </c>
      <c r="L1419" s="724">
        <v>4209</v>
      </c>
      <c r="M1419" s="724">
        <v>108</v>
      </c>
      <c r="N1419" s="724">
        <v>4224</v>
      </c>
      <c r="O1419" s="724">
        <v>107</v>
      </c>
      <c r="P1419" s="724">
        <v>4334</v>
      </c>
      <c r="Q1419" s="724">
        <v>115</v>
      </c>
      <c r="R1419" s="724">
        <v>4655</v>
      </c>
      <c r="S1419" s="724">
        <v>96</v>
      </c>
      <c r="T1419" s="724">
        <v>4956</v>
      </c>
      <c r="U1419" s="724">
        <v>125</v>
      </c>
      <c r="V1419" s="724">
        <v>4584</v>
      </c>
      <c r="W1419" s="724">
        <v>106</v>
      </c>
      <c r="X1419" s="724">
        <v>3989</v>
      </c>
      <c r="Y1419" s="724">
        <v>101</v>
      </c>
      <c r="Z1419" s="590">
        <v>3493</v>
      </c>
      <c r="AA1419" s="726">
        <v>107</v>
      </c>
    </row>
    <row r="1420" spans="2:27" x14ac:dyDescent="0.3">
      <c r="B1420" s="693" t="s">
        <v>124</v>
      </c>
      <c r="C1420" s="693" t="s">
        <v>286</v>
      </c>
      <c r="D1420" s="694">
        <v>5335</v>
      </c>
      <c r="E1420" s="694">
        <v>97</v>
      </c>
      <c r="F1420" s="694">
        <v>5916</v>
      </c>
      <c r="G1420" s="695">
        <v>109</v>
      </c>
      <c r="H1420" s="695">
        <v>6081</v>
      </c>
      <c r="I1420" s="695">
        <v>106</v>
      </c>
      <c r="J1420" s="724">
        <v>5296</v>
      </c>
      <c r="K1420" s="724">
        <v>132</v>
      </c>
      <c r="L1420" s="724">
        <v>5094</v>
      </c>
      <c r="M1420" s="724">
        <v>116</v>
      </c>
      <c r="N1420" s="724">
        <v>5088</v>
      </c>
      <c r="O1420" s="724">
        <v>144</v>
      </c>
      <c r="P1420" s="724">
        <v>5238</v>
      </c>
      <c r="Q1420" s="724">
        <v>129</v>
      </c>
      <c r="R1420" s="724">
        <v>5419</v>
      </c>
      <c r="S1420" s="724">
        <v>150</v>
      </c>
      <c r="T1420" s="724">
        <v>5547</v>
      </c>
      <c r="U1420" s="724">
        <v>120</v>
      </c>
      <c r="V1420" s="724">
        <v>5988</v>
      </c>
      <c r="W1420" s="724">
        <v>155</v>
      </c>
      <c r="X1420" s="724">
        <v>5456</v>
      </c>
      <c r="Y1420" s="724">
        <v>126</v>
      </c>
      <c r="Z1420" s="590">
        <v>4435</v>
      </c>
      <c r="AA1420" s="726">
        <v>131</v>
      </c>
    </row>
    <row r="1421" spans="2:27" x14ac:dyDescent="0.3">
      <c r="B1421" s="693" t="s">
        <v>124</v>
      </c>
      <c r="C1421" s="693" t="s">
        <v>255</v>
      </c>
      <c r="D1421" s="694">
        <v>31271</v>
      </c>
      <c r="E1421" s="694">
        <v>1048</v>
      </c>
      <c r="F1421" s="694">
        <v>27461</v>
      </c>
      <c r="G1421" s="695">
        <v>821</v>
      </c>
      <c r="H1421" s="695">
        <v>32074</v>
      </c>
      <c r="I1421" s="695">
        <v>1115</v>
      </c>
      <c r="J1421" s="724">
        <v>29858</v>
      </c>
      <c r="K1421" s="724">
        <v>987</v>
      </c>
      <c r="L1421" s="724">
        <v>29146</v>
      </c>
      <c r="M1421" s="724">
        <v>1053</v>
      </c>
      <c r="N1421" s="724">
        <v>27465</v>
      </c>
      <c r="O1421" s="724">
        <v>972</v>
      </c>
      <c r="P1421" s="724">
        <v>25402</v>
      </c>
      <c r="Q1421" s="724">
        <v>971</v>
      </c>
      <c r="R1421" s="724">
        <v>25413</v>
      </c>
      <c r="S1421" s="724">
        <v>912</v>
      </c>
      <c r="T1421" s="724">
        <v>26556</v>
      </c>
      <c r="U1421" s="724">
        <v>942</v>
      </c>
      <c r="V1421" s="724">
        <v>27185</v>
      </c>
      <c r="W1421" s="724">
        <v>967</v>
      </c>
      <c r="X1421" s="724">
        <v>28184</v>
      </c>
      <c r="Y1421" s="724">
        <v>1056</v>
      </c>
      <c r="Z1421" s="590">
        <v>26903</v>
      </c>
      <c r="AA1421" s="726">
        <v>1032</v>
      </c>
    </row>
    <row r="1422" spans="2:27" x14ac:dyDescent="0.3">
      <c r="B1422" s="693" t="s">
        <v>124</v>
      </c>
      <c r="C1422" s="693" t="s">
        <v>224</v>
      </c>
      <c r="D1422" s="694">
        <v>35728</v>
      </c>
      <c r="E1422" s="694">
        <v>1312</v>
      </c>
      <c r="F1422" s="694">
        <v>36220</v>
      </c>
      <c r="G1422" s="695">
        <v>1296</v>
      </c>
      <c r="H1422" s="695">
        <v>36113</v>
      </c>
      <c r="I1422" s="695">
        <v>1316</v>
      </c>
      <c r="J1422" s="724">
        <v>36272</v>
      </c>
      <c r="K1422" s="724">
        <v>1241</v>
      </c>
      <c r="L1422" s="724">
        <v>35216</v>
      </c>
      <c r="M1422" s="724">
        <v>1268</v>
      </c>
      <c r="N1422" s="724">
        <v>34152</v>
      </c>
      <c r="O1422" s="724">
        <v>1254</v>
      </c>
      <c r="P1422" s="724">
        <v>32286</v>
      </c>
      <c r="Q1422" s="724">
        <v>1220</v>
      </c>
      <c r="R1422" s="724">
        <v>30226</v>
      </c>
      <c r="S1422" s="724">
        <v>1239</v>
      </c>
      <c r="T1422" s="724">
        <v>30408</v>
      </c>
      <c r="U1422" s="724">
        <v>1157</v>
      </c>
      <c r="V1422" s="724">
        <v>31680</v>
      </c>
      <c r="W1422" s="724">
        <v>1213</v>
      </c>
      <c r="X1422" s="724">
        <v>31447</v>
      </c>
      <c r="Y1422" s="724">
        <v>1210</v>
      </c>
      <c r="Z1422" s="590">
        <v>31190</v>
      </c>
      <c r="AA1422" s="726">
        <v>1288</v>
      </c>
    </row>
    <row r="1423" spans="2:27" x14ac:dyDescent="0.3">
      <c r="B1423" s="693" t="s">
        <v>124</v>
      </c>
      <c r="C1423" s="693" t="s">
        <v>225</v>
      </c>
      <c r="D1423" s="694">
        <v>35300</v>
      </c>
      <c r="E1423" s="694">
        <v>1234</v>
      </c>
      <c r="F1423" s="694">
        <v>34734</v>
      </c>
      <c r="G1423" s="695">
        <v>1294</v>
      </c>
      <c r="H1423" s="695">
        <v>35343</v>
      </c>
      <c r="I1423" s="695">
        <v>1270</v>
      </c>
      <c r="J1423" s="724">
        <v>33804</v>
      </c>
      <c r="K1423" s="724">
        <v>1212</v>
      </c>
      <c r="L1423" s="724">
        <v>34409</v>
      </c>
      <c r="M1423" s="724">
        <v>1238</v>
      </c>
      <c r="N1423" s="724">
        <v>33371</v>
      </c>
      <c r="O1423" s="724">
        <v>1264</v>
      </c>
      <c r="P1423" s="724">
        <v>32599</v>
      </c>
      <c r="Q1423" s="724">
        <v>1248</v>
      </c>
      <c r="R1423" s="724">
        <v>30901</v>
      </c>
      <c r="S1423" s="724">
        <v>1161</v>
      </c>
      <c r="T1423" s="724">
        <v>29284</v>
      </c>
      <c r="U1423" s="724">
        <v>1216</v>
      </c>
      <c r="V1423" s="724">
        <v>29338</v>
      </c>
      <c r="W1423" s="724">
        <v>1178</v>
      </c>
      <c r="X1423" s="724">
        <v>30268</v>
      </c>
      <c r="Y1423" s="724">
        <v>1190</v>
      </c>
      <c r="Z1423" s="590">
        <v>29641</v>
      </c>
      <c r="AA1423" s="726">
        <v>1196</v>
      </c>
    </row>
    <row r="1424" spans="2:27" x14ac:dyDescent="0.3">
      <c r="B1424" s="693" t="s">
        <v>124</v>
      </c>
      <c r="C1424" s="693" t="s">
        <v>226</v>
      </c>
      <c r="D1424" s="694">
        <v>36323</v>
      </c>
      <c r="E1424" s="694">
        <v>1355</v>
      </c>
      <c r="F1424" s="694">
        <v>35515</v>
      </c>
      <c r="G1424" s="695">
        <v>1282</v>
      </c>
      <c r="H1424" s="695">
        <v>34953</v>
      </c>
      <c r="I1424" s="695">
        <v>1305</v>
      </c>
      <c r="J1424" s="724">
        <v>34257</v>
      </c>
      <c r="K1424" s="724">
        <v>1183</v>
      </c>
      <c r="L1424" s="724">
        <v>33636</v>
      </c>
      <c r="M1424" s="724">
        <v>1295</v>
      </c>
      <c r="N1424" s="724">
        <v>33970</v>
      </c>
      <c r="O1424" s="724">
        <v>1259</v>
      </c>
      <c r="P1424" s="724">
        <v>33120</v>
      </c>
      <c r="Q1424" s="724">
        <v>1242</v>
      </c>
      <c r="R1424" s="724">
        <v>32326</v>
      </c>
      <c r="S1424" s="724">
        <v>1265</v>
      </c>
      <c r="T1424" s="724">
        <v>31048</v>
      </c>
      <c r="U1424" s="724">
        <v>1192</v>
      </c>
      <c r="V1424" s="724">
        <v>30037</v>
      </c>
      <c r="W1424" s="724">
        <v>1262</v>
      </c>
      <c r="X1424" s="724">
        <v>29686</v>
      </c>
      <c r="Y1424" s="724">
        <v>1204</v>
      </c>
      <c r="Z1424" s="590">
        <v>29564</v>
      </c>
      <c r="AA1424" s="726">
        <v>1168</v>
      </c>
    </row>
    <row r="1425" spans="2:27" x14ac:dyDescent="0.3">
      <c r="B1425" s="693" t="s">
        <v>124</v>
      </c>
      <c r="C1425" s="693" t="s">
        <v>227</v>
      </c>
      <c r="D1425" s="694">
        <v>36699</v>
      </c>
      <c r="E1425" s="694">
        <v>1293</v>
      </c>
      <c r="F1425" s="694">
        <v>36364</v>
      </c>
      <c r="G1425" s="695">
        <v>1329</v>
      </c>
      <c r="H1425" s="695">
        <v>34693</v>
      </c>
      <c r="I1425" s="695">
        <v>1275</v>
      </c>
      <c r="J1425" s="724">
        <v>33711</v>
      </c>
      <c r="K1425" s="724">
        <v>1214</v>
      </c>
      <c r="L1425" s="724">
        <v>33278</v>
      </c>
      <c r="M1425" s="724">
        <v>1219</v>
      </c>
      <c r="N1425" s="724">
        <v>32749</v>
      </c>
      <c r="O1425" s="724">
        <v>1371</v>
      </c>
      <c r="P1425" s="724">
        <v>33356</v>
      </c>
      <c r="Q1425" s="724">
        <v>1356</v>
      </c>
      <c r="R1425" s="724">
        <v>32696</v>
      </c>
      <c r="S1425" s="724">
        <v>1284</v>
      </c>
      <c r="T1425" s="724">
        <v>32113</v>
      </c>
      <c r="U1425" s="724">
        <v>1242</v>
      </c>
      <c r="V1425" s="724">
        <v>31105</v>
      </c>
      <c r="W1425" s="724">
        <v>1195</v>
      </c>
      <c r="X1425" s="724">
        <v>29885</v>
      </c>
      <c r="Y1425" s="724">
        <v>1198</v>
      </c>
      <c r="Z1425" s="590">
        <v>28993</v>
      </c>
      <c r="AA1425" s="726">
        <v>1126</v>
      </c>
    </row>
    <row r="1426" spans="2:27" x14ac:dyDescent="0.3">
      <c r="B1426" s="693" t="s">
        <v>124</v>
      </c>
      <c r="C1426" s="693" t="s">
        <v>228</v>
      </c>
      <c r="D1426" s="694">
        <v>36447</v>
      </c>
      <c r="E1426" s="694">
        <v>1270</v>
      </c>
      <c r="F1426" s="694">
        <v>36649</v>
      </c>
      <c r="G1426" s="695">
        <v>1273</v>
      </c>
      <c r="H1426" s="695">
        <v>35514</v>
      </c>
      <c r="I1426" s="695">
        <v>1305</v>
      </c>
      <c r="J1426" s="724">
        <v>33935</v>
      </c>
      <c r="K1426" s="724">
        <v>1195</v>
      </c>
      <c r="L1426" s="724">
        <v>33378</v>
      </c>
      <c r="M1426" s="724">
        <v>1252</v>
      </c>
      <c r="N1426" s="724">
        <v>32962</v>
      </c>
      <c r="O1426" s="724">
        <v>1313</v>
      </c>
      <c r="P1426" s="724">
        <v>32459</v>
      </c>
      <c r="Q1426" s="724">
        <v>1329</v>
      </c>
      <c r="R1426" s="724">
        <v>32917</v>
      </c>
      <c r="S1426" s="724">
        <v>1365</v>
      </c>
      <c r="T1426" s="724">
        <v>32766</v>
      </c>
      <c r="U1426" s="724">
        <v>1242</v>
      </c>
      <c r="V1426" s="724">
        <v>32576</v>
      </c>
      <c r="W1426" s="724">
        <v>1231</v>
      </c>
      <c r="X1426" s="724">
        <v>31027</v>
      </c>
      <c r="Y1426" s="724">
        <v>1180</v>
      </c>
      <c r="Z1426" s="590">
        <v>29529</v>
      </c>
      <c r="AA1426" s="726">
        <v>1215</v>
      </c>
    </row>
    <row r="1427" spans="2:27" x14ac:dyDescent="0.3">
      <c r="B1427" s="693" t="s">
        <v>124</v>
      </c>
      <c r="C1427" s="693" t="s">
        <v>229</v>
      </c>
      <c r="D1427" s="694">
        <v>40054</v>
      </c>
      <c r="E1427" s="694">
        <v>1340</v>
      </c>
      <c r="F1427" s="694">
        <v>42413</v>
      </c>
      <c r="G1427" s="695">
        <v>1284</v>
      </c>
      <c r="H1427" s="695">
        <v>42206</v>
      </c>
      <c r="I1427" s="695">
        <v>1271</v>
      </c>
      <c r="J1427" s="724">
        <v>41865</v>
      </c>
      <c r="K1427" s="724">
        <v>1173</v>
      </c>
      <c r="L1427" s="724">
        <v>40941</v>
      </c>
      <c r="M1427" s="724">
        <v>1249</v>
      </c>
      <c r="N1427" s="724">
        <v>40285</v>
      </c>
      <c r="O1427" s="724">
        <v>1169</v>
      </c>
      <c r="P1427" s="724">
        <v>40344</v>
      </c>
      <c r="Q1427" s="724">
        <v>1260</v>
      </c>
      <c r="R1427" s="724">
        <v>41248</v>
      </c>
      <c r="S1427" s="724">
        <v>1303</v>
      </c>
      <c r="T1427" s="724">
        <v>41413</v>
      </c>
      <c r="U1427" s="724">
        <v>1631</v>
      </c>
      <c r="V1427" s="724">
        <v>41882</v>
      </c>
      <c r="W1427" s="724">
        <v>1539</v>
      </c>
      <c r="X1427" s="724">
        <v>37736</v>
      </c>
      <c r="Y1427" s="724">
        <v>1388</v>
      </c>
      <c r="Z1427" s="590">
        <v>34470</v>
      </c>
      <c r="AA1427" s="726">
        <v>1256</v>
      </c>
    </row>
    <row r="1428" spans="2:27" x14ac:dyDescent="0.3">
      <c r="B1428" s="693" t="s">
        <v>124</v>
      </c>
      <c r="C1428" s="693" t="s">
        <v>287</v>
      </c>
      <c r="D1428" s="694">
        <v>39277</v>
      </c>
      <c r="E1428" s="694">
        <v>1183</v>
      </c>
      <c r="F1428" s="694">
        <v>38521</v>
      </c>
      <c r="G1428" s="695">
        <v>1106</v>
      </c>
      <c r="H1428" s="695">
        <v>37371</v>
      </c>
      <c r="I1428" s="695">
        <v>1090</v>
      </c>
      <c r="J1428" s="724">
        <v>36961</v>
      </c>
      <c r="K1428" s="724">
        <v>1129</v>
      </c>
      <c r="L1428" s="724">
        <v>36085</v>
      </c>
      <c r="M1428" s="724">
        <v>1105</v>
      </c>
      <c r="N1428" s="724">
        <v>35029</v>
      </c>
      <c r="O1428" s="724">
        <v>1120</v>
      </c>
      <c r="P1428" s="724">
        <v>34741</v>
      </c>
      <c r="Q1428" s="724">
        <v>1101</v>
      </c>
      <c r="R1428" s="724">
        <v>34156</v>
      </c>
      <c r="S1428" s="724">
        <v>1025</v>
      </c>
      <c r="T1428" s="724">
        <v>34159</v>
      </c>
      <c r="U1428" s="724">
        <v>1101</v>
      </c>
      <c r="V1428" s="724">
        <v>34752</v>
      </c>
      <c r="W1428" s="724">
        <v>1275</v>
      </c>
      <c r="X1428" s="724">
        <v>38159</v>
      </c>
      <c r="Y1428" s="724">
        <v>1341</v>
      </c>
      <c r="Z1428" s="590">
        <v>37929</v>
      </c>
      <c r="AA1428" s="726">
        <v>1324</v>
      </c>
    </row>
    <row r="1429" spans="2:27" x14ac:dyDescent="0.3">
      <c r="B1429" s="693" t="s">
        <v>124</v>
      </c>
      <c r="C1429" s="693" t="s">
        <v>230</v>
      </c>
      <c r="D1429" s="694">
        <v>37401</v>
      </c>
      <c r="E1429" s="694">
        <v>1082</v>
      </c>
      <c r="F1429" s="694">
        <v>36413</v>
      </c>
      <c r="G1429" s="695">
        <v>1103</v>
      </c>
      <c r="H1429" s="695">
        <v>33932</v>
      </c>
      <c r="I1429" s="695">
        <v>978</v>
      </c>
      <c r="J1429" s="724">
        <v>32882</v>
      </c>
      <c r="K1429" s="724">
        <v>898</v>
      </c>
      <c r="L1429" s="724">
        <v>32499</v>
      </c>
      <c r="M1429" s="724">
        <v>959</v>
      </c>
      <c r="N1429" s="724">
        <v>31362</v>
      </c>
      <c r="O1429" s="724">
        <v>956</v>
      </c>
      <c r="P1429" s="724">
        <v>30323</v>
      </c>
      <c r="Q1429" s="724">
        <v>986</v>
      </c>
      <c r="R1429" s="724">
        <v>30495</v>
      </c>
      <c r="S1429" s="724">
        <v>946</v>
      </c>
      <c r="T1429" s="724">
        <v>31562</v>
      </c>
      <c r="U1429" s="724">
        <v>916</v>
      </c>
      <c r="V1429" s="724">
        <v>32959</v>
      </c>
      <c r="W1429" s="724">
        <v>1062</v>
      </c>
      <c r="X1429" s="724">
        <v>31022</v>
      </c>
      <c r="Y1429" s="724">
        <v>1152</v>
      </c>
      <c r="Z1429" s="590">
        <v>31792</v>
      </c>
      <c r="AA1429" s="726">
        <v>1147</v>
      </c>
    </row>
    <row r="1430" spans="2:27" x14ac:dyDescent="0.3">
      <c r="B1430" s="693" t="s">
        <v>124</v>
      </c>
      <c r="C1430" s="693" t="s">
        <v>231</v>
      </c>
      <c r="D1430" s="694">
        <v>34826</v>
      </c>
      <c r="E1430" s="694">
        <v>953</v>
      </c>
      <c r="F1430" s="694">
        <v>33809</v>
      </c>
      <c r="G1430" s="695">
        <v>958</v>
      </c>
      <c r="H1430" s="695">
        <v>31197</v>
      </c>
      <c r="I1430" s="695">
        <v>961</v>
      </c>
      <c r="J1430" s="724">
        <v>29763</v>
      </c>
      <c r="K1430" s="724">
        <v>821</v>
      </c>
      <c r="L1430" s="724">
        <v>29123</v>
      </c>
      <c r="M1430" s="724">
        <v>823</v>
      </c>
      <c r="N1430" s="724">
        <v>28218</v>
      </c>
      <c r="O1430" s="724">
        <v>878</v>
      </c>
      <c r="P1430" s="724">
        <v>27585</v>
      </c>
      <c r="Q1430" s="724">
        <v>829</v>
      </c>
      <c r="R1430" s="724">
        <v>27091</v>
      </c>
      <c r="S1430" s="724">
        <v>830</v>
      </c>
      <c r="T1430" s="724">
        <v>26956</v>
      </c>
      <c r="U1430" s="724">
        <v>849</v>
      </c>
      <c r="V1430" s="724">
        <v>27440</v>
      </c>
      <c r="W1430" s="724">
        <v>825</v>
      </c>
      <c r="X1430" s="724">
        <v>30826</v>
      </c>
      <c r="Y1430" s="724">
        <v>947</v>
      </c>
      <c r="Z1430" s="590">
        <v>31707</v>
      </c>
      <c r="AA1430" s="726">
        <v>1097</v>
      </c>
    </row>
    <row r="1431" spans="2:27" x14ac:dyDescent="0.3">
      <c r="B1431" s="693" t="s">
        <v>124</v>
      </c>
      <c r="C1431" s="693" t="s">
        <v>288</v>
      </c>
      <c r="D1431" s="694">
        <v>31815</v>
      </c>
      <c r="E1431" s="694">
        <v>818</v>
      </c>
      <c r="F1431" s="694">
        <v>31756</v>
      </c>
      <c r="G1431" s="695">
        <v>877</v>
      </c>
      <c r="H1431" s="695">
        <v>29714</v>
      </c>
      <c r="I1431" s="695">
        <v>839</v>
      </c>
      <c r="J1431" s="724">
        <v>28200</v>
      </c>
      <c r="K1431" s="724">
        <v>815</v>
      </c>
      <c r="L1431" s="724">
        <v>27034</v>
      </c>
      <c r="M1431" s="724">
        <v>769</v>
      </c>
      <c r="N1431" s="724">
        <v>25992</v>
      </c>
      <c r="O1431" s="724">
        <v>754</v>
      </c>
      <c r="P1431" s="724">
        <v>25598</v>
      </c>
      <c r="Q1431" s="724">
        <v>780</v>
      </c>
      <c r="R1431" s="724">
        <v>25192</v>
      </c>
      <c r="S1431" s="724">
        <v>676</v>
      </c>
      <c r="T1431" s="724">
        <v>24916</v>
      </c>
      <c r="U1431" s="724">
        <v>725</v>
      </c>
      <c r="V1431" s="724">
        <v>25685</v>
      </c>
      <c r="W1431" s="724">
        <v>775</v>
      </c>
      <c r="X1431" s="724">
        <v>26524</v>
      </c>
      <c r="Y1431" s="724">
        <v>818</v>
      </c>
      <c r="Z1431" s="590">
        <v>27216</v>
      </c>
      <c r="AA1431" s="726">
        <v>874</v>
      </c>
    </row>
    <row r="1432" spans="2:27" x14ac:dyDescent="0.3">
      <c r="B1432" s="693" t="s">
        <v>124</v>
      </c>
      <c r="C1432" s="693" t="s">
        <v>232</v>
      </c>
      <c r="D1432" s="694">
        <v>27121</v>
      </c>
      <c r="E1432" s="694">
        <v>589</v>
      </c>
      <c r="F1432" s="694">
        <v>26492</v>
      </c>
      <c r="G1432" s="695">
        <v>651</v>
      </c>
      <c r="H1432" s="695">
        <v>26397</v>
      </c>
      <c r="I1432" s="695">
        <v>760</v>
      </c>
      <c r="J1432" s="724">
        <v>24749</v>
      </c>
      <c r="K1432" s="724">
        <v>680</v>
      </c>
      <c r="L1432" s="724">
        <v>23935</v>
      </c>
      <c r="M1432" s="724">
        <v>712</v>
      </c>
      <c r="N1432" s="724">
        <v>22949</v>
      </c>
      <c r="O1432" s="724">
        <v>587</v>
      </c>
      <c r="P1432" s="724">
        <v>22985</v>
      </c>
      <c r="Q1432" s="724">
        <v>629</v>
      </c>
      <c r="R1432" s="724">
        <v>22297</v>
      </c>
      <c r="S1432" s="724">
        <v>659</v>
      </c>
      <c r="T1432" s="724">
        <v>22025</v>
      </c>
      <c r="U1432" s="724">
        <v>605</v>
      </c>
      <c r="V1432" s="724">
        <v>22196</v>
      </c>
      <c r="W1432" s="724">
        <v>627</v>
      </c>
      <c r="X1432" s="724">
        <v>23146</v>
      </c>
      <c r="Y1432" s="724">
        <v>672</v>
      </c>
      <c r="Z1432" s="590">
        <v>23360</v>
      </c>
      <c r="AA1432" s="726">
        <v>697</v>
      </c>
    </row>
    <row r="1433" spans="2:27" x14ac:dyDescent="0.3">
      <c r="B1433" s="693" t="s">
        <v>124</v>
      </c>
      <c r="C1433" s="693" t="s">
        <v>325</v>
      </c>
      <c r="D1433" s="694">
        <v>95</v>
      </c>
      <c r="E1433" s="694">
        <v>0</v>
      </c>
      <c r="F1433" s="694">
        <v>253</v>
      </c>
      <c r="G1433" s="695">
        <v>0</v>
      </c>
      <c r="H1433" s="695">
        <v>1</v>
      </c>
      <c r="I1433" s="695">
        <v>0</v>
      </c>
      <c r="J1433" s="724">
        <v>58</v>
      </c>
      <c r="K1433" s="724">
        <v>0</v>
      </c>
      <c r="L1433" s="724">
        <v>47</v>
      </c>
      <c r="M1433" s="724">
        <v>0</v>
      </c>
      <c r="N1433" s="724">
        <v>55</v>
      </c>
      <c r="O1433" s="724">
        <v>0</v>
      </c>
      <c r="P1433" s="724">
        <v>70</v>
      </c>
      <c r="Q1433" s="724">
        <v>0</v>
      </c>
      <c r="R1433" s="724">
        <v>63</v>
      </c>
      <c r="S1433" s="724">
        <v>0</v>
      </c>
      <c r="T1433" s="724">
        <v>36</v>
      </c>
      <c r="U1433" s="724">
        <v>0</v>
      </c>
      <c r="V1433" s="724">
        <v>50</v>
      </c>
      <c r="W1433" s="724">
        <v>0</v>
      </c>
      <c r="X1433" s="724">
        <v>64</v>
      </c>
      <c r="Y1433" s="724">
        <v>0</v>
      </c>
      <c r="Z1433" s="590">
        <v>70</v>
      </c>
      <c r="AA1433" s="726">
        <v>0</v>
      </c>
    </row>
    <row r="1434" spans="2:27" x14ac:dyDescent="0.3">
      <c r="B1434" s="693" t="s">
        <v>124</v>
      </c>
      <c r="C1434" s="693" t="s">
        <v>326</v>
      </c>
      <c r="D1434" s="694">
        <v>30</v>
      </c>
      <c r="E1434" s="694">
        <v>0</v>
      </c>
      <c r="F1434" s="694">
        <v>102</v>
      </c>
      <c r="G1434" s="695">
        <v>0</v>
      </c>
      <c r="H1434" s="695">
        <v>61</v>
      </c>
      <c r="I1434" s="695">
        <v>0</v>
      </c>
      <c r="J1434" s="724">
        <v>34</v>
      </c>
      <c r="K1434" s="724">
        <v>0</v>
      </c>
      <c r="L1434" s="724">
        <v>58</v>
      </c>
      <c r="M1434" s="724">
        <v>0</v>
      </c>
      <c r="N1434" s="724">
        <v>55</v>
      </c>
      <c r="O1434" s="724">
        <v>0</v>
      </c>
      <c r="P1434" s="724">
        <v>22</v>
      </c>
      <c r="Q1434" s="724">
        <v>0</v>
      </c>
      <c r="R1434" s="724">
        <v>44</v>
      </c>
      <c r="S1434" s="724">
        <v>0</v>
      </c>
      <c r="T1434" s="724">
        <v>42</v>
      </c>
      <c r="U1434" s="724">
        <v>0</v>
      </c>
      <c r="V1434" s="724">
        <v>26</v>
      </c>
      <c r="W1434" s="724">
        <v>0</v>
      </c>
      <c r="X1434" s="724">
        <v>44</v>
      </c>
      <c r="Y1434" s="724">
        <v>0</v>
      </c>
      <c r="Z1434" s="590">
        <v>18</v>
      </c>
      <c r="AA1434" s="726">
        <v>0</v>
      </c>
    </row>
    <row r="1435" spans="2:27" x14ac:dyDescent="0.3">
      <c r="B1435" s="693" t="s">
        <v>124</v>
      </c>
      <c r="C1435" s="693" t="s">
        <v>289</v>
      </c>
      <c r="D1435" s="694">
        <v>1649</v>
      </c>
      <c r="E1435" s="694">
        <v>0</v>
      </c>
      <c r="F1435" s="694">
        <v>1583</v>
      </c>
      <c r="G1435" s="695">
        <v>0</v>
      </c>
      <c r="H1435" s="695">
        <v>759</v>
      </c>
      <c r="I1435" s="695">
        <v>0</v>
      </c>
      <c r="J1435" s="724">
        <v>503</v>
      </c>
      <c r="K1435" s="724">
        <v>0</v>
      </c>
      <c r="L1435" s="724">
        <v>182</v>
      </c>
      <c r="M1435" s="724">
        <v>0</v>
      </c>
      <c r="N1435" s="724">
        <v>163</v>
      </c>
      <c r="O1435" s="724">
        <v>0</v>
      </c>
      <c r="P1435" s="724">
        <v>2071</v>
      </c>
      <c r="Q1435" s="724">
        <v>0</v>
      </c>
      <c r="R1435" s="724">
        <v>198</v>
      </c>
      <c r="S1435" s="724">
        <v>0</v>
      </c>
      <c r="T1435" s="724">
        <v>258</v>
      </c>
      <c r="U1435" s="724">
        <v>0</v>
      </c>
      <c r="V1435" s="724">
        <v>533</v>
      </c>
      <c r="W1435" s="724">
        <v>0</v>
      </c>
      <c r="X1435" s="724">
        <v>232</v>
      </c>
      <c r="Y1435" s="724">
        <v>0</v>
      </c>
      <c r="Z1435" s="590">
        <v>160</v>
      </c>
      <c r="AA1435" s="726">
        <v>0</v>
      </c>
    </row>
    <row r="1436" spans="2:27" x14ac:dyDescent="0.3">
      <c r="B1436" s="693" t="s">
        <v>124</v>
      </c>
      <c r="C1436" s="693" t="s">
        <v>290</v>
      </c>
      <c r="D1436" s="694">
        <v>3568</v>
      </c>
      <c r="E1436" s="694">
        <v>0</v>
      </c>
      <c r="F1436" s="694">
        <v>3448</v>
      </c>
      <c r="G1436" s="695">
        <v>0</v>
      </c>
      <c r="H1436" s="695">
        <v>3487</v>
      </c>
      <c r="I1436" s="695">
        <v>0</v>
      </c>
      <c r="J1436" s="724">
        <v>2510</v>
      </c>
      <c r="K1436" s="724">
        <v>0</v>
      </c>
      <c r="L1436" s="724">
        <v>2527</v>
      </c>
      <c r="M1436" s="724">
        <v>10</v>
      </c>
      <c r="N1436" s="724">
        <v>2254</v>
      </c>
      <c r="O1436" s="724">
        <v>0</v>
      </c>
      <c r="P1436" s="724">
        <v>1814</v>
      </c>
      <c r="Q1436" s="724">
        <v>0</v>
      </c>
      <c r="R1436" s="724">
        <v>1760</v>
      </c>
      <c r="S1436" s="724">
        <v>0</v>
      </c>
      <c r="T1436" s="724">
        <v>1483</v>
      </c>
      <c r="U1436" s="724">
        <v>0</v>
      </c>
      <c r="V1436" s="724">
        <v>1550</v>
      </c>
      <c r="W1436" s="724">
        <v>0</v>
      </c>
      <c r="X1436" s="724">
        <v>1008</v>
      </c>
      <c r="Y1436" s="724">
        <v>0</v>
      </c>
      <c r="Z1436" s="590">
        <v>787</v>
      </c>
      <c r="AA1436" s="726">
        <v>0</v>
      </c>
    </row>
    <row r="1437" spans="2:27" x14ac:dyDescent="0.3">
      <c r="B1437" s="693" t="s">
        <v>124</v>
      </c>
      <c r="C1437" s="693" t="s">
        <v>291</v>
      </c>
      <c r="D1437" s="694">
        <v>12517</v>
      </c>
      <c r="E1437" s="694">
        <v>0</v>
      </c>
      <c r="F1437" s="694">
        <v>12353</v>
      </c>
      <c r="G1437" s="695">
        <v>0</v>
      </c>
      <c r="H1437" s="695">
        <v>11488</v>
      </c>
      <c r="I1437" s="695">
        <v>0</v>
      </c>
      <c r="J1437" s="724">
        <v>11983</v>
      </c>
      <c r="K1437" s="724">
        <v>0</v>
      </c>
      <c r="L1437" s="724">
        <v>12893</v>
      </c>
      <c r="M1437" s="724">
        <v>59</v>
      </c>
      <c r="N1437" s="724">
        <v>12801</v>
      </c>
      <c r="O1437" s="724">
        <v>0</v>
      </c>
      <c r="P1437" s="724">
        <v>12343</v>
      </c>
      <c r="Q1437" s="724">
        <v>0</v>
      </c>
      <c r="R1437" s="724">
        <v>10841</v>
      </c>
      <c r="S1437" s="724">
        <v>0</v>
      </c>
      <c r="T1437" s="724">
        <v>10121</v>
      </c>
      <c r="U1437" s="724">
        <v>0</v>
      </c>
      <c r="V1437" s="724">
        <v>11090</v>
      </c>
      <c r="W1437" s="724">
        <v>0</v>
      </c>
      <c r="X1437" s="724">
        <v>8956</v>
      </c>
      <c r="Y1437" s="724">
        <v>0</v>
      </c>
      <c r="Z1437" s="590">
        <v>7182</v>
      </c>
      <c r="AA1437" s="726">
        <v>0</v>
      </c>
    </row>
    <row r="1438" spans="2:27" x14ac:dyDescent="0.3">
      <c r="B1438" s="693" t="s">
        <v>124</v>
      </c>
      <c r="C1438" s="693" t="s">
        <v>292</v>
      </c>
      <c r="D1438" s="694">
        <v>13780</v>
      </c>
      <c r="E1438" s="694">
        <v>0</v>
      </c>
      <c r="F1438" s="694">
        <v>15271</v>
      </c>
      <c r="G1438" s="695">
        <v>0</v>
      </c>
      <c r="H1438" s="695">
        <v>16602</v>
      </c>
      <c r="I1438" s="695">
        <v>0</v>
      </c>
      <c r="J1438" s="724">
        <v>14921</v>
      </c>
      <c r="K1438" s="724">
        <v>0</v>
      </c>
      <c r="L1438" s="724">
        <v>15198</v>
      </c>
      <c r="M1438" s="724">
        <v>64</v>
      </c>
      <c r="N1438" s="724">
        <v>15705</v>
      </c>
      <c r="O1438" s="724">
        <v>0</v>
      </c>
      <c r="P1438" s="724">
        <v>14682</v>
      </c>
      <c r="Q1438" s="724">
        <v>0</v>
      </c>
      <c r="R1438" s="724">
        <v>14250</v>
      </c>
      <c r="S1438" s="724">
        <v>0</v>
      </c>
      <c r="T1438" s="724">
        <v>13231</v>
      </c>
      <c r="U1438" s="724">
        <v>0</v>
      </c>
      <c r="V1438" s="724">
        <v>12536</v>
      </c>
      <c r="W1438" s="724">
        <v>0</v>
      </c>
      <c r="X1438" s="724">
        <v>12008</v>
      </c>
      <c r="Y1438" s="724">
        <v>0</v>
      </c>
      <c r="Z1438" s="590">
        <v>11059</v>
      </c>
      <c r="AA1438" s="726">
        <v>0</v>
      </c>
    </row>
    <row r="1439" spans="2:27" x14ac:dyDescent="0.3">
      <c r="B1439" s="693" t="s">
        <v>124</v>
      </c>
      <c r="C1439" s="693" t="s">
        <v>293</v>
      </c>
      <c r="D1439" s="694">
        <v>10367</v>
      </c>
      <c r="E1439" s="694">
        <v>0</v>
      </c>
      <c r="F1439" s="694">
        <v>11954</v>
      </c>
      <c r="G1439" s="695">
        <v>0</v>
      </c>
      <c r="H1439" s="695">
        <v>6759</v>
      </c>
      <c r="I1439" s="695">
        <v>0</v>
      </c>
      <c r="J1439" s="724">
        <v>10009</v>
      </c>
      <c r="K1439" s="724">
        <v>0</v>
      </c>
      <c r="L1439" s="724">
        <v>8454</v>
      </c>
      <c r="M1439" s="724">
        <v>22</v>
      </c>
      <c r="N1439" s="724">
        <v>7664</v>
      </c>
      <c r="O1439" s="724">
        <v>0</v>
      </c>
      <c r="P1439" s="724">
        <v>7732</v>
      </c>
      <c r="Q1439" s="724">
        <v>0</v>
      </c>
      <c r="R1439" s="724">
        <v>7678</v>
      </c>
      <c r="S1439" s="724">
        <v>0</v>
      </c>
      <c r="T1439" s="724">
        <v>6568</v>
      </c>
      <c r="U1439" s="724">
        <v>0</v>
      </c>
      <c r="V1439" s="724">
        <v>6373</v>
      </c>
      <c r="W1439" s="724">
        <v>0</v>
      </c>
      <c r="X1439" s="724">
        <v>4571</v>
      </c>
      <c r="Y1439" s="724">
        <v>0</v>
      </c>
      <c r="Z1439" s="590">
        <v>5620</v>
      </c>
      <c r="AA1439" s="726">
        <v>0</v>
      </c>
    </row>
    <row r="1440" spans="2:27" x14ac:dyDescent="0.3">
      <c r="B1440" s="693" t="s">
        <v>124</v>
      </c>
      <c r="C1440" s="693" t="s">
        <v>294</v>
      </c>
      <c r="D1440" s="694">
        <v>6473</v>
      </c>
      <c r="E1440" s="694">
        <v>0</v>
      </c>
      <c r="F1440" s="694">
        <v>7677</v>
      </c>
      <c r="G1440" s="695">
        <v>0</v>
      </c>
      <c r="H1440" s="695">
        <v>6794</v>
      </c>
      <c r="I1440" s="695">
        <v>0</v>
      </c>
      <c r="J1440" s="724">
        <v>12678</v>
      </c>
      <c r="K1440" s="724">
        <v>0</v>
      </c>
      <c r="L1440" s="724">
        <v>15462</v>
      </c>
      <c r="M1440" s="724">
        <v>32</v>
      </c>
      <c r="N1440" s="724">
        <v>14447</v>
      </c>
      <c r="O1440" s="724">
        <v>0</v>
      </c>
      <c r="P1440" s="724">
        <v>13612</v>
      </c>
      <c r="Q1440" s="724">
        <v>0</v>
      </c>
      <c r="R1440" s="724">
        <v>13655</v>
      </c>
      <c r="S1440" s="724">
        <v>0</v>
      </c>
      <c r="T1440" s="724">
        <v>13822</v>
      </c>
      <c r="U1440" s="724">
        <v>0</v>
      </c>
      <c r="V1440" s="724">
        <v>13902</v>
      </c>
      <c r="W1440" s="724">
        <v>0</v>
      </c>
      <c r="X1440" s="724">
        <v>13966</v>
      </c>
      <c r="Y1440" s="724">
        <v>0</v>
      </c>
      <c r="Z1440" s="590">
        <v>12142</v>
      </c>
      <c r="AA1440" s="726">
        <v>0</v>
      </c>
    </row>
    <row r="1441" spans="2:27" x14ac:dyDescent="0.3">
      <c r="B1441" s="693" t="s">
        <v>124</v>
      </c>
      <c r="C1441" s="693" t="s">
        <v>327</v>
      </c>
      <c r="D1441" s="694">
        <v>2096</v>
      </c>
      <c r="E1441" s="694">
        <v>97</v>
      </c>
      <c r="F1441" s="694">
        <v>2102</v>
      </c>
      <c r="G1441" s="695">
        <v>87</v>
      </c>
      <c r="H1441" s="695">
        <v>2444</v>
      </c>
      <c r="I1441" s="695">
        <v>89</v>
      </c>
      <c r="J1441" s="724">
        <v>3033</v>
      </c>
      <c r="K1441" s="724">
        <v>81</v>
      </c>
      <c r="L1441" s="724">
        <v>3273</v>
      </c>
      <c r="M1441" s="724">
        <v>101</v>
      </c>
      <c r="N1441" s="724">
        <v>3695</v>
      </c>
      <c r="O1441" s="724">
        <v>111</v>
      </c>
      <c r="P1441" s="724">
        <v>4203</v>
      </c>
      <c r="Q1441" s="724">
        <v>142</v>
      </c>
      <c r="R1441" s="724">
        <v>4278</v>
      </c>
      <c r="S1441" s="724">
        <v>138</v>
      </c>
      <c r="T1441" s="724">
        <v>4713</v>
      </c>
      <c r="U1441" s="724">
        <v>129</v>
      </c>
      <c r="V1441" s="724">
        <v>4917</v>
      </c>
      <c r="W1441" s="724">
        <v>132</v>
      </c>
      <c r="X1441" s="724">
        <v>4610</v>
      </c>
      <c r="Y1441" s="724">
        <v>106</v>
      </c>
      <c r="Z1441" s="590">
        <v>4299</v>
      </c>
      <c r="AA1441" s="726">
        <v>78</v>
      </c>
    </row>
    <row r="1442" spans="2:27" x14ac:dyDescent="0.3">
      <c r="B1442" s="693" t="s">
        <v>125</v>
      </c>
      <c r="C1442" s="693" t="s">
        <v>223</v>
      </c>
      <c r="D1442" s="694">
        <v>286</v>
      </c>
      <c r="E1442" s="694">
        <v>8</v>
      </c>
      <c r="F1442" s="694">
        <v>353</v>
      </c>
      <c r="G1442" s="695">
        <v>8</v>
      </c>
      <c r="H1442" s="695">
        <v>290</v>
      </c>
      <c r="I1442" s="695">
        <v>0</v>
      </c>
      <c r="J1442" s="724">
        <v>340</v>
      </c>
      <c r="K1442" s="724">
        <v>0</v>
      </c>
      <c r="L1442" s="724">
        <v>419</v>
      </c>
      <c r="M1442" s="724">
        <v>34</v>
      </c>
      <c r="N1442" s="724">
        <v>423</v>
      </c>
      <c r="O1442" s="724">
        <v>12</v>
      </c>
      <c r="P1442" s="724">
        <v>435</v>
      </c>
      <c r="Q1442" s="724">
        <v>19</v>
      </c>
      <c r="R1442" s="724">
        <v>411</v>
      </c>
      <c r="S1442" s="724">
        <v>17</v>
      </c>
      <c r="T1442" s="724">
        <v>483</v>
      </c>
      <c r="U1442" s="724">
        <v>24</v>
      </c>
      <c r="V1442" s="724">
        <v>511</v>
      </c>
      <c r="W1442" s="724">
        <v>25</v>
      </c>
      <c r="X1442" s="724">
        <v>425</v>
      </c>
      <c r="Y1442" s="724">
        <v>24</v>
      </c>
      <c r="Z1442" s="590">
        <v>225</v>
      </c>
      <c r="AA1442" s="726">
        <v>0</v>
      </c>
    </row>
    <row r="1443" spans="2:27" x14ac:dyDescent="0.3">
      <c r="B1443" s="693" t="s">
        <v>125</v>
      </c>
      <c r="C1443" s="693" t="s">
        <v>286</v>
      </c>
      <c r="D1443" s="694">
        <v>406</v>
      </c>
      <c r="E1443" s="694">
        <v>18</v>
      </c>
      <c r="F1443" s="694">
        <v>472</v>
      </c>
      <c r="G1443" s="695">
        <v>6</v>
      </c>
      <c r="H1443" s="695">
        <v>458</v>
      </c>
      <c r="I1443" s="695">
        <v>0</v>
      </c>
      <c r="J1443" s="724">
        <v>576</v>
      </c>
      <c r="K1443" s="724">
        <v>2</v>
      </c>
      <c r="L1443" s="724">
        <v>596</v>
      </c>
      <c r="M1443" s="724">
        <v>23</v>
      </c>
      <c r="N1443" s="724">
        <v>619</v>
      </c>
      <c r="O1443" s="724">
        <v>23</v>
      </c>
      <c r="P1443" s="724">
        <v>694</v>
      </c>
      <c r="Q1443" s="724">
        <v>36</v>
      </c>
      <c r="R1443" s="724">
        <v>707</v>
      </c>
      <c r="S1443" s="724">
        <v>25</v>
      </c>
      <c r="T1443" s="724">
        <v>688</v>
      </c>
      <c r="U1443" s="724">
        <v>26</v>
      </c>
      <c r="V1443" s="724">
        <v>804</v>
      </c>
      <c r="W1443" s="724">
        <v>26</v>
      </c>
      <c r="X1443" s="724">
        <v>791</v>
      </c>
      <c r="Y1443" s="724">
        <v>26</v>
      </c>
      <c r="Z1443" s="590">
        <v>433</v>
      </c>
      <c r="AA1443" s="726">
        <v>41</v>
      </c>
    </row>
    <row r="1444" spans="2:27" x14ac:dyDescent="0.3">
      <c r="B1444" s="693" t="s">
        <v>125</v>
      </c>
      <c r="C1444" s="693" t="s">
        <v>255</v>
      </c>
      <c r="D1444" s="694">
        <v>4588</v>
      </c>
      <c r="E1444" s="694">
        <v>2795</v>
      </c>
      <c r="F1444" s="694">
        <v>4863</v>
      </c>
      <c r="G1444" s="695">
        <v>2902</v>
      </c>
      <c r="H1444" s="695">
        <v>5911</v>
      </c>
      <c r="I1444" s="695">
        <v>3683</v>
      </c>
      <c r="J1444" s="724">
        <v>5679</v>
      </c>
      <c r="K1444" s="724">
        <v>3240</v>
      </c>
      <c r="L1444" s="724">
        <v>5483</v>
      </c>
      <c r="M1444" s="724">
        <v>3085</v>
      </c>
      <c r="N1444" s="724">
        <v>5619</v>
      </c>
      <c r="O1444" s="724">
        <v>3249</v>
      </c>
      <c r="P1444" s="724">
        <v>5488</v>
      </c>
      <c r="Q1444" s="724">
        <v>3040</v>
      </c>
      <c r="R1444" s="724">
        <v>5276</v>
      </c>
      <c r="S1444" s="724">
        <v>3115</v>
      </c>
      <c r="T1444" s="724">
        <v>5505</v>
      </c>
      <c r="U1444" s="724">
        <v>3106</v>
      </c>
      <c r="V1444" s="724">
        <v>5508</v>
      </c>
      <c r="W1444" s="724">
        <v>3223</v>
      </c>
      <c r="X1444" s="724">
        <v>5609</v>
      </c>
      <c r="Y1444" s="724">
        <v>3179</v>
      </c>
      <c r="Z1444" s="590">
        <v>5293</v>
      </c>
      <c r="AA1444" s="726">
        <v>3474</v>
      </c>
    </row>
    <row r="1445" spans="2:27" x14ac:dyDescent="0.3">
      <c r="B1445" s="693" t="s">
        <v>125</v>
      </c>
      <c r="C1445" s="693" t="s">
        <v>224</v>
      </c>
      <c r="D1445" s="694">
        <v>6787</v>
      </c>
      <c r="E1445" s="694">
        <v>5539</v>
      </c>
      <c r="F1445" s="694">
        <v>6395</v>
      </c>
      <c r="G1445" s="695">
        <v>5230</v>
      </c>
      <c r="H1445" s="695">
        <v>6557</v>
      </c>
      <c r="I1445" s="695">
        <v>4937</v>
      </c>
      <c r="J1445" s="724">
        <v>7323</v>
      </c>
      <c r="K1445" s="724">
        <v>5250</v>
      </c>
      <c r="L1445" s="724">
        <v>7155</v>
      </c>
      <c r="M1445" s="724">
        <v>4931</v>
      </c>
      <c r="N1445" s="724">
        <v>6972</v>
      </c>
      <c r="O1445" s="724">
        <v>4629</v>
      </c>
      <c r="P1445" s="724">
        <v>6832</v>
      </c>
      <c r="Q1445" s="724">
        <v>4867</v>
      </c>
      <c r="R1445" s="724">
        <v>6661</v>
      </c>
      <c r="S1445" s="724">
        <v>4776</v>
      </c>
      <c r="T1445" s="724">
        <v>6458</v>
      </c>
      <c r="U1445" s="724">
        <v>4739</v>
      </c>
      <c r="V1445" s="724">
        <v>6763</v>
      </c>
      <c r="W1445" s="724">
        <v>4987</v>
      </c>
      <c r="X1445" s="724">
        <v>6773</v>
      </c>
      <c r="Y1445" s="724">
        <v>4891</v>
      </c>
      <c r="Z1445" s="590">
        <v>6860</v>
      </c>
      <c r="AA1445" s="726">
        <v>4942</v>
      </c>
    </row>
    <row r="1446" spans="2:27" x14ac:dyDescent="0.3">
      <c r="B1446" s="693" t="s">
        <v>125</v>
      </c>
      <c r="C1446" s="693" t="s">
        <v>225</v>
      </c>
      <c r="D1446" s="694">
        <v>6094</v>
      </c>
      <c r="E1446" s="694">
        <v>4835</v>
      </c>
      <c r="F1446" s="694">
        <v>6523</v>
      </c>
      <c r="G1446" s="695">
        <v>5114</v>
      </c>
      <c r="H1446" s="695">
        <v>6041</v>
      </c>
      <c r="I1446" s="695">
        <v>4846</v>
      </c>
      <c r="J1446" s="724">
        <v>6242</v>
      </c>
      <c r="K1446" s="724">
        <v>4485</v>
      </c>
      <c r="L1446" s="724">
        <v>6780</v>
      </c>
      <c r="M1446" s="724">
        <v>4606</v>
      </c>
      <c r="N1446" s="724">
        <v>6654</v>
      </c>
      <c r="O1446" s="724">
        <v>4461</v>
      </c>
      <c r="P1446" s="724">
        <v>6370</v>
      </c>
      <c r="Q1446" s="724">
        <v>4304</v>
      </c>
      <c r="R1446" s="724">
        <v>6235</v>
      </c>
      <c r="S1446" s="724">
        <v>4610</v>
      </c>
      <c r="T1446" s="724">
        <v>6168</v>
      </c>
      <c r="U1446" s="724">
        <v>4468</v>
      </c>
      <c r="V1446" s="724">
        <v>6093</v>
      </c>
      <c r="W1446" s="724">
        <v>4265</v>
      </c>
      <c r="X1446" s="724">
        <v>6223</v>
      </c>
      <c r="Y1446" s="724">
        <v>4482</v>
      </c>
      <c r="Z1446" s="590">
        <v>6052</v>
      </c>
      <c r="AA1446" s="726">
        <v>4818</v>
      </c>
    </row>
    <row r="1447" spans="2:27" x14ac:dyDescent="0.3">
      <c r="B1447" s="693" t="s">
        <v>125</v>
      </c>
      <c r="C1447" s="693" t="s">
        <v>226</v>
      </c>
      <c r="D1447" s="694">
        <v>5778</v>
      </c>
      <c r="E1447" s="694">
        <v>4604</v>
      </c>
      <c r="F1447" s="694">
        <v>6283</v>
      </c>
      <c r="G1447" s="695">
        <v>4715</v>
      </c>
      <c r="H1447" s="695">
        <v>6425</v>
      </c>
      <c r="I1447" s="695">
        <v>4704</v>
      </c>
      <c r="J1447" s="724">
        <v>6085</v>
      </c>
      <c r="K1447" s="724">
        <v>4522</v>
      </c>
      <c r="L1447" s="724">
        <v>6196</v>
      </c>
      <c r="M1447" s="724">
        <v>4307</v>
      </c>
      <c r="N1447" s="724">
        <v>6786</v>
      </c>
      <c r="O1447" s="724">
        <v>4334</v>
      </c>
      <c r="P1447" s="724">
        <v>6549</v>
      </c>
      <c r="Q1447" s="724">
        <v>4307</v>
      </c>
      <c r="R1447" s="724">
        <v>6301</v>
      </c>
      <c r="S1447" s="724">
        <v>4241</v>
      </c>
      <c r="T1447" s="724">
        <v>6181</v>
      </c>
      <c r="U1447" s="724">
        <v>4387</v>
      </c>
      <c r="V1447" s="724">
        <v>6248</v>
      </c>
      <c r="W1447" s="724">
        <v>4221</v>
      </c>
      <c r="X1447" s="724">
        <v>6068</v>
      </c>
      <c r="Y1447" s="724">
        <v>4080</v>
      </c>
      <c r="Z1447" s="590">
        <v>6130</v>
      </c>
      <c r="AA1447" s="726">
        <v>4587</v>
      </c>
    </row>
    <row r="1448" spans="2:27" x14ac:dyDescent="0.3">
      <c r="B1448" s="693" t="s">
        <v>125</v>
      </c>
      <c r="C1448" s="693" t="s">
        <v>227</v>
      </c>
      <c r="D1448" s="694">
        <v>5596</v>
      </c>
      <c r="E1448" s="694">
        <v>4124</v>
      </c>
      <c r="F1448" s="694">
        <v>5867</v>
      </c>
      <c r="G1448" s="695">
        <v>4416</v>
      </c>
      <c r="H1448" s="695">
        <v>6245</v>
      </c>
      <c r="I1448" s="695">
        <v>4350</v>
      </c>
      <c r="J1448" s="724">
        <v>6500</v>
      </c>
      <c r="K1448" s="724">
        <v>4422</v>
      </c>
      <c r="L1448" s="724">
        <v>6020</v>
      </c>
      <c r="M1448" s="724">
        <v>4032</v>
      </c>
      <c r="N1448" s="724">
        <v>6027</v>
      </c>
      <c r="O1448" s="724">
        <v>4071</v>
      </c>
      <c r="P1448" s="724">
        <v>6575</v>
      </c>
      <c r="Q1448" s="724">
        <v>4163</v>
      </c>
      <c r="R1448" s="724">
        <v>6419</v>
      </c>
      <c r="S1448" s="724">
        <v>4272</v>
      </c>
      <c r="T1448" s="724">
        <v>6250</v>
      </c>
      <c r="U1448" s="724">
        <v>3995</v>
      </c>
      <c r="V1448" s="724">
        <v>6228</v>
      </c>
      <c r="W1448" s="724">
        <v>4119</v>
      </c>
      <c r="X1448" s="724">
        <v>6164</v>
      </c>
      <c r="Y1448" s="724">
        <v>4141</v>
      </c>
      <c r="Z1448" s="590">
        <v>5980</v>
      </c>
      <c r="AA1448" s="726">
        <v>4242</v>
      </c>
    </row>
    <row r="1449" spans="2:27" x14ac:dyDescent="0.3">
      <c r="B1449" s="693" t="s">
        <v>125</v>
      </c>
      <c r="C1449" s="693" t="s">
        <v>228</v>
      </c>
      <c r="D1449" s="694">
        <v>5646</v>
      </c>
      <c r="E1449" s="694">
        <v>3796</v>
      </c>
      <c r="F1449" s="694">
        <v>5759</v>
      </c>
      <c r="G1449" s="695">
        <v>4029</v>
      </c>
      <c r="H1449" s="695">
        <v>5743</v>
      </c>
      <c r="I1449" s="695">
        <v>4018</v>
      </c>
      <c r="J1449" s="724">
        <v>6229</v>
      </c>
      <c r="K1449" s="724">
        <v>4013</v>
      </c>
      <c r="L1449" s="724">
        <v>6518</v>
      </c>
      <c r="M1449" s="724">
        <v>4067</v>
      </c>
      <c r="N1449" s="724">
        <v>6049</v>
      </c>
      <c r="O1449" s="724">
        <v>3937</v>
      </c>
      <c r="P1449" s="724">
        <v>5982</v>
      </c>
      <c r="Q1449" s="724">
        <v>3899</v>
      </c>
      <c r="R1449" s="724">
        <v>6399</v>
      </c>
      <c r="S1449" s="724">
        <v>4090</v>
      </c>
      <c r="T1449" s="724">
        <v>6280</v>
      </c>
      <c r="U1449" s="724">
        <v>4041</v>
      </c>
      <c r="V1449" s="724">
        <v>6294</v>
      </c>
      <c r="W1449" s="724">
        <v>3979</v>
      </c>
      <c r="X1449" s="724">
        <v>6066</v>
      </c>
      <c r="Y1449" s="724">
        <v>4036</v>
      </c>
      <c r="Z1449" s="590">
        <v>6154</v>
      </c>
      <c r="AA1449" s="726">
        <v>4333</v>
      </c>
    </row>
    <row r="1450" spans="2:27" x14ac:dyDescent="0.3">
      <c r="B1450" s="693" t="s">
        <v>125</v>
      </c>
      <c r="C1450" s="693" t="s">
        <v>229</v>
      </c>
      <c r="D1450" s="694">
        <v>6434</v>
      </c>
      <c r="E1450" s="694">
        <v>2752</v>
      </c>
      <c r="F1450" s="694">
        <v>7126</v>
      </c>
      <c r="G1450" s="695">
        <v>3310</v>
      </c>
      <c r="H1450" s="695">
        <v>7214</v>
      </c>
      <c r="I1450" s="695">
        <v>3250</v>
      </c>
      <c r="J1450" s="724">
        <v>7320</v>
      </c>
      <c r="K1450" s="724">
        <v>3340</v>
      </c>
      <c r="L1450" s="724">
        <v>7741</v>
      </c>
      <c r="M1450" s="724">
        <v>3598</v>
      </c>
      <c r="N1450" s="724">
        <v>7885</v>
      </c>
      <c r="O1450" s="724">
        <v>3621</v>
      </c>
      <c r="P1450" s="724">
        <v>7388</v>
      </c>
      <c r="Q1450" s="724">
        <v>3463</v>
      </c>
      <c r="R1450" s="724">
        <v>7248</v>
      </c>
      <c r="S1450" s="724">
        <v>3615</v>
      </c>
      <c r="T1450" s="724">
        <v>7726</v>
      </c>
      <c r="U1450" s="724">
        <v>3855</v>
      </c>
      <c r="V1450" s="724">
        <v>7616</v>
      </c>
      <c r="W1450" s="724">
        <v>3901</v>
      </c>
      <c r="X1450" s="724">
        <v>7713</v>
      </c>
      <c r="Y1450" s="724">
        <v>3792</v>
      </c>
      <c r="Z1450" s="590">
        <v>7512</v>
      </c>
      <c r="AA1450" s="726">
        <v>3867</v>
      </c>
    </row>
    <row r="1451" spans="2:27" x14ac:dyDescent="0.3">
      <c r="B1451" s="693" t="s">
        <v>125</v>
      </c>
      <c r="C1451" s="693" t="s">
        <v>287</v>
      </c>
      <c r="D1451" s="694">
        <v>5630</v>
      </c>
      <c r="E1451" s="694">
        <v>2283</v>
      </c>
      <c r="F1451" s="694">
        <v>6030</v>
      </c>
      <c r="G1451" s="695">
        <v>2634</v>
      </c>
      <c r="H1451" s="695">
        <v>6071</v>
      </c>
      <c r="I1451" s="695">
        <v>2648</v>
      </c>
      <c r="J1451" s="724">
        <v>6258</v>
      </c>
      <c r="K1451" s="724">
        <v>2718</v>
      </c>
      <c r="L1451" s="724">
        <v>6279</v>
      </c>
      <c r="M1451" s="724">
        <v>2883</v>
      </c>
      <c r="N1451" s="724">
        <v>6720</v>
      </c>
      <c r="O1451" s="724">
        <v>3039</v>
      </c>
      <c r="P1451" s="724">
        <v>6672</v>
      </c>
      <c r="Q1451" s="724">
        <v>3058</v>
      </c>
      <c r="R1451" s="724">
        <v>6314</v>
      </c>
      <c r="S1451" s="724">
        <v>3005</v>
      </c>
      <c r="T1451" s="724">
        <v>6199</v>
      </c>
      <c r="U1451" s="724">
        <v>3225</v>
      </c>
      <c r="V1451" s="724">
        <v>6818</v>
      </c>
      <c r="W1451" s="724">
        <v>3348</v>
      </c>
      <c r="X1451" s="724">
        <v>6816</v>
      </c>
      <c r="Y1451" s="724">
        <v>3346</v>
      </c>
      <c r="Z1451" s="590">
        <v>6893</v>
      </c>
      <c r="AA1451" s="726">
        <v>3584</v>
      </c>
    </row>
    <row r="1452" spans="2:27" x14ac:dyDescent="0.3">
      <c r="B1452" s="693" t="s">
        <v>125</v>
      </c>
      <c r="C1452" s="693" t="s">
        <v>230</v>
      </c>
      <c r="D1452" s="694">
        <v>5228</v>
      </c>
      <c r="E1452" s="694">
        <v>1950</v>
      </c>
      <c r="F1452" s="694">
        <v>5101</v>
      </c>
      <c r="G1452" s="695">
        <v>2211</v>
      </c>
      <c r="H1452" s="695">
        <v>5137</v>
      </c>
      <c r="I1452" s="695">
        <v>2192</v>
      </c>
      <c r="J1452" s="724">
        <v>5348</v>
      </c>
      <c r="K1452" s="724">
        <v>2294</v>
      </c>
      <c r="L1452" s="724">
        <v>5466</v>
      </c>
      <c r="M1452" s="724">
        <v>2380</v>
      </c>
      <c r="N1452" s="724">
        <v>5466</v>
      </c>
      <c r="O1452" s="724">
        <v>2406</v>
      </c>
      <c r="P1452" s="724">
        <v>5708</v>
      </c>
      <c r="Q1452" s="724">
        <v>2606</v>
      </c>
      <c r="R1452" s="724">
        <v>5778</v>
      </c>
      <c r="S1452" s="724">
        <v>2603</v>
      </c>
      <c r="T1452" s="724">
        <v>5538</v>
      </c>
      <c r="U1452" s="724">
        <v>2654</v>
      </c>
      <c r="V1452" s="724">
        <v>5683</v>
      </c>
      <c r="W1452" s="724">
        <v>2815</v>
      </c>
      <c r="X1452" s="724">
        <v>6206</v>
      </c>
      <c r="Y1452" s="724">
        <v>2883</v>
      </c>
      <c r="Z1452" s="590">
        <v>6176</v>
      </c>
      <c r="AA1452" s="726">
        <v>3090</v>
      </c>
    </row>
    <row r="1453" spans="2:27" x14ac:dyDescent="0.3">
      <c r="B1453" s="693" t="s">
        <v>125</v>
      </c>
      <c r="C1453" s="693" t="s">
        <v>231</v>
      </c>
      <c r="D1453" s="694">
        <v>4393</v>
      </c>
      <c r="E1453" s="694">
        <v>1570</v>
      </c>
      <c r="F1453" s="694">
        <v>4716</v>
      </c>
      <c r="G1453" s="695">
        <v>1813</v>
      </c>
      <c r="H1453" s="695">
        <v>4427</v>
      </c>
      <c r="I1453" s="695">
        <v>1717</v>
      </c>
      <c r="J1453" s="724">
        <v>4448</v>
      </c>
      <c r="K1453" s="724">
        <v>1800</v>
      </c>
      <c r="L1453" s="724">
        <v>4696</v>
      </c>
      <c r="M1453" s="724">
        <v>1761</v>
      </c>
      <c r="N1453" s="724">
        <v>4894</v>
      </c>
      <c r="O1453" s="724">
        <v>1859</v>
      </c>
      <c r="P1453" s="724">
        <v>4681</v>
      </c>
      <c r="Q1453" s="724">
        <v>1894</v>
      </c>
      <c r="R1453" s="724">
        <v>4829</v>
      </c>
      <c r="S1453" s="724">
        <v>2138</v>
      </c>
      <c r="T1453" s="724">
        <v>5073</v>
      </c>
      <c r="U1453" s="724">
        <v>2125</v>
      </c>
      <c r="V1453" s="724">
        <v>4881</v>
      </c>
      <c r="W1453" s="724">
        <v>2309</v>
      </c>
      <c r="X1453" s="724">
        <v>5137</v>
      </c>
      <c r="Y1453" s="724">
        <v>2313</v>
      </c>
      <c r="Z1453" s="590">
        <v>5616</v>
      </c>
      <c r="AA1453" s="726">
        <v>2563</v>
      </c>
    </row>
    <row r="1454" spans="2:27" x14ac:dyDescent="0.3">
      <c r="B1454" s="693" t="s">
        <v>125</v>
      </c>
      <c r="C1454" s="693" t="s">
        <v>288</v>
      </c>
      <c r="D1454" s="694">
        <v>4076</v>
      </c>
      <c r="E1454" s="694">
        <v>1187</v>
      </c>
      <c r="F1454" s="694">
        <v>4121</v>
      </c>
      <c r="G1454" s="695">
        <v>1258</v>
      </c>
      <c r="H1454" s="695">
        <v>4242</v>
      </c>
      <c r="I1454" s="695">
        <v>1235</v>
      </c>
      <c r="J1454" s="724">
        <v>4041</v>
      </c>
      <c r="K1454" s="724">
        <v>1296</v>
      </c>
      <c r="L1454" s="724">
        <v>4015</v>
      </c>
      <c r="M1454" s="724">
        <v>1418</v>
      </c>
      <c r="N1454" s="724">
        <v>4208</v>
      </c>
      <c r="O1454" s="724">
        <v>1399</v>
      </c>
      <c r="P1454" s="724">
        <v>4268</v>
      </c>
      <c r="Q1454" s="724">
        <v>1460</v>
      </c>
      <c r="R1454" s="724">
        <v>4119</v>
      </c>
      <c r="S1454" s="724">
        <v>1464</v>
      </c>
      <c r="T1454" s="724">
        <v>4484</v>
      </c>
      <c r="U1454" s="724">
        <v>1605</v>
      </c>
      <c r="V1454" s="724">
        <v>4755</v>
      </c>
      <c r="W1454" s="724">
        <v>1617</v>
      </c>
      <c r="X1454" s="724">
        <v>4604</v>
      </c>
      <c r="Y1454" s="724">
        <v>1654</v>
      </c>
      <c r="Z1454" s="590">
        <v>4770</v>
      </c>
      <c r="AA1454" s="726">
        <v>1786</v>
      </c>
    </row>
    <row r="1455" spans="2:27" x14ac:dyDescent="0.3">
      <c r="B1455" s="693" t="s">
        <v>125</v>
      </c>
      <c r="C1455" s="693" t="s">
        <v>232</v>
      </c>
      <c r="D1455" s="694">
        <v>3050</v>
      </c>
      <c r="E1455" s="694">
        <v>783</v>
      </c>
      <c r="F1455" s="694">
        <v>3399</v>
      </c>
      <c r="G1455" s="695">
        <v>1073</v>
      </c>
      <c r="H1455" s="695">
        <v>3387</v>
      </c>
      <c r="I1455" s="695">
        <v>1021</v>
      </c>
      <c r="J1455" s="724">
        <v>3457</v>
      </c>
      <c r="K1455" s="724">
        <v>1004</v>
      </c>
      <c r="L1455" s="724">
        <v>3398</v>
      </c>
      <c r="M1455" s="724">
        <v>1048</v>
      </c>
      <c r="N1455" s="724">
        <v>3352</v>
      </c>
      <c r="O1455" s="724">
        <v>1167</v>
      </c>
      <c r="P1455" s="724">
        <v>3607</v>
      </c>
      <c r="Q1455" s="724">
        <v>1141</v>
      </c>
      <c r="R1455" s="724">
        <v>3612</v>
      </c>
      <c r="S1455" s="724">
        <v>1196</v>
      </c>
      <c r="T1455" s="724">
        <v>3504</v>
      </c>
      <c r="U1455" s="724">
        <v>1224</v>
      </c>
      <c r="V1455" s="724">
        <v>3843</v>
      </c>
      <c r="W1455" s="724">
        <v>1314</v>
      </c>
      <c r="X1455" s="724">
        <v>4144</v>
      </c>
      <c r="Y1455" s="724">
        <v>1363</v>
      </c>
      <c r="Z1455" s="590">
        <v>3956</v>
      </c>
      <c r="AA1455" s="726">
        <v>1393</v>
      </c>
    </row>
    <row r="1456" spans="2:27" x14ac:dyDescent="0.3">
      <c r="B1456" s="693" t="s">
        <v>125</v>
      </c>
      <c r="C1456" s="693" t="s">
        <v>325</v>
      </c>
      <c r="D1456" s="694">
        <v>117</v>
      </c>
      <c r="E1456" s="694">
        <v>0</v>
      </c>
      <c r="F1456" s="694">
        <v>95</v>
      </c>
      <c r="G1456" s="695">
        <v>0</v>
      </c>
      <c r="H1456" s="695">
        <v>120</v>
      </c>
      <c r="I1456" s="695">
        <v>0</v>
      </c>
      <c r="J1456" s="724">
        <v>77</v>
      </c>
      <c r="K1456" s="724">
        <v>0</v>
      </c>
      <c r="L1456" s="724">
        <v>132</v>
      </c>
      <c r="M1456" s="724">
        <v>0</v>
      </c>
      <c r="N1456" s="724">
        <v>116</v>
      </c>
      <c r="O1456" s="724">
        <v>0</v>
      </c>
      <c r="P1456" s="724">
        <v>149</v>
      </c>
      <c r="Q1456" s="724">
        <v>0</v>
      </c>
      <c r="R1456" s="724">
        <v>124</v>
      </c>
      <c r="S1456" s="724">
        <v>0</v>
      </c>
      <c r="T1456" s="724">
        <v>109</v>
      </c>
      <c r="U1456" s="724">
        <v>0</v>
      </c>
      <c r="V1456" s="724">
        <v>126</v>
      </c>
      <c r="W1456" s="724">
        <v>0</v>
      </c>
      <c r="X1456" s="724">
        <v>165</v>
      </c>
      <c r="Y1456" s="724">
        <v>0</v>
      </c>
      <c r="Z1456" s="590">
        <v>166</v>
      </c>
      <c r="AA1456" s="726">
        <v>0</v>
      </c>
    </row>
    <row r="1457" spans="2:27" x14ac:dyDescent="0.3">
      <c r="B1457" s="693" t="s">
        <v>125</v>
      </c>
      <c r="C1457" s="693" t="s">
        <v>326</v>
      </c>
      <c r="D1457" s="694">
        <v>16</v>
      </c>
      <c r="E1457" s="694">
        <v>0</v>
      </c>
      <c r="F1457" s="694">
        <v>73</v>
      </c>
      <c r="G1457" s="695">
        <v>0</v>
      </c>
      <c r="H1457" s="695">
        <v>72</v>
      </c>
      <c r="I1457" s="695">
        <v>0</v>
      </c>
      <c r="J1457" s="724">
        <v>110</v>
      </c>
      <c r="K1457" s="724">
        <v>0</v>
      </c>
      <c r="L1457" s="724">
        <v>78</v>
      </c>
      <c r="M1457" s="724">
        <v>0</v>
      </c>
      <c r="N1457" s="724">
        <v>106</v>
      </c>
      <c r="O1457" s="724">
        <v>0</v>
      </c>
      <c r="P1457" s="724">
        <v>51</v>
      </c>
      <c r="Q1457" s="724">
        <v>0</v>
      </c>
      <c r="R1457" s="724">
        <v>79</v>
      </c>
      <c r="S1457" s="724">
        <v>0</v>
      </c>
      <c r="T1457" s="724">
        <v>97</v>
      </c>
      <c r="U1457" s="724">
        <v>0</v>
      </c>
      <c r="V1457" s="724">
        <v>72</v>
      </c>
      <c r="W1457" s="724">
        <v>0</v>
      </c>
      <c r="X1457" s="724">
        <v>85</v>
      </c>
      <c r="Y1457" s="724">
        <v>0</v>
      </c>
      <c r="Z1457" s="590">
        <v>117</v>
      </c>
      <c r="AA1457" s="726">
        <v>0</v>
      </c>
    </row>
    <row r="1458" spans="2:27" x14ac:dyDescent="0.3">
      <c r="B1458" s="693" t="s">
        <v>125</v>
      </c>
      <c r="C1458" s="693" t="s">
        <v>289</v>
      </c>
      <c r="D1458" s="694">
        <v>487</v>
      </c>
      <c r="E1458" s="694">
        <v>225</v>
      </c>
      <c r="F1458" s="694">
        <v>176</v>
      </c>
      <c r="G1458" s="695">
        <v>22</v>
      </c>
      <c r="H1458" s="695">
        <v>666</v>
      </c>
      <c r="I1458" s="695">
        <v>456</v>
      </c>
      <c r="J1458" s="724">
        <v>1383</v>
      </c>
      <c r="K1458" s="724">
        <v>1538</v>
      </c>
      <c r="L1458" s="724">
        <v>618</v>
      </c>
      <c r="M1458" s="724">
        <v>425</v>
      </c>
      <c r="N1458" s="724">
        <v>1519</v>
      </c>
      <c r="O1458" s="724">
        <v>893</v>
      </c>
      <c r="P1458" s="724">
        <v>75</v>
      </c>
      <c r="Q1458" s="724">
        <v>147</v>
      </c>
      <c r="R1458" s="724">
        <v>401</v>
      </c>
      <c r="S1458" s="724">
        <v>292</v>
      </c>
      <c r="T1458" s="724">
        <v>432</v>
      </c>
      <c r="U1458" s="724">
        <v>141</v>
      </c>
      <c r="V1458" s="724">
        <v>5</v>
      </c>
      <c r="W1458" s="724">
        <v>113</v>
      </c>
      <c r="X1458" s="724">
        <v>103</v>
      </c>
      <c r="Y1458" s="724">
        <v>42</v>
      </c>
      <c r="Z1458" s="590">
        <v>18</v>
      </c>
      <c r="AA1458" s="726">
        <v>55</v>
      </c>
    </row>
    <row r="1459" spans="2:27" x14ac:dyDescent="0.3">
      <c r="B1459" s="693" t="s">
        <v>125</v>
      </c>
      <c r="C1459" s="693" t="s">
        <v>290</v>
      </c>
      <c r="D1459" s="694">
        <v>749</v>
      </c>
      <c r="E1459" s="694">
        <v>244</v>
      </c>
      <c r="F1459" s="694">
        <v>610</v>
      </c>
      <c r="G1459" s="695">
        <v>86</v>
      </c>
      <c r="H1459" s="695">
        <v>300</v>
      </c>
      <c r="I1459" s="695">
        <v>129</v>
      </c>
      <c r="J1459" s="724">
        <v>261</v>
      </c>
      <c r="K1459" s="724">
        <v>136</v>
      </c>
      <c r="L1459" s="724">
        <v>1811</v>
      </c>
      <c r="M1459" s="724">
        <v>1495</v>
      </c>
      <c r="N1459" s="724">
        <v>176</v>
      </c>
      <c r="O1459" s="724">
        <v>121</v>
      </c>
      <c r="P1459" s="724">
        <v>1560</v>
      </c>
      <c r="Q1459" s="724">
        <v>2117</v>
      </c>
      <c r="R1459" s="724">
        <v>288</v>
      </c>
      <c r="S1459" s="724">
        <v>312</v>
      </c>
      <c r="T1459" s="724">
        <v>233</v>
      </c>
      <c r="U1459" s="724">
        <v>359</v>
      </c>
      <c r="V1459" s="724">
        <v>158</v>
      </c>
      <c r="W1459" s="724">
        <v>157</v>
      </c>
      <c r="X1459" s="724">
        <v>183</v>
      </c>
      <c r="Y1459" s="724">
        <v>71</v>
      </c>
      <c r="Z1459" s="590">
        <v>120</v>
      </c>
      <c r="AA1459" s="726">
        <v>81</v>
      </c>
    </row>
    <row r="1460" spans="2:27" x14ac:dyDescent="0.3">
      <c r="B1460" s="693" t="s">
        <v>125</v>
      </c>
      <c r="C1460" s="693" t="s">
        <v>291</v>
      </c>
      <c r="D1460" s="694">
        <v>1378</v>
      </c>
      <c r="E1460" s="694">
        <v>230</v>
      </c>
      <c r="F1460" s="694">
        <v>1576</v>
      </c>
      <c r="G1460" s="695">
        <v>322</v>
      </c>
      <c r="H1460" s="695">
        <v>1216</v>
      </c>
      <c r="I1460" s="695">
        <v>251</v>
      </c>
      <c r="J1460" s="724">
        <v>1245</v>
      </c>
      <c r="K1460" s="724">
        <v>282</v>
      </c>
      <c r="L1460" s="724">
        <v>1347</v>
      </c>
      <c r="M1460" s="724">
        <v>163</v>
      </c>
      <c r="N1460" s="724">
        <v>1487</v>
      </c>
      <c r="O1460" s="724">
        <v>116</v>
      </c>
      <c r="P1460" s="724">
        <v>1342</v>
      </c>
      <c r="Q1460" s="724">
        <v>373</v>
      </c>
      <c r="R1460" s="724">
        <v>1549</v>
      </c>
      <c r="S1460" s="724">
        <v>570</v>
      </c>
      <c r="T1460" s="724">
        <v>1554</v>
      </c>
      <c r="U1460" s="724">
        <v>485</v>
      </c>
      <c r="V1460" s="724">
        <v>1371</v>
      </c>
      <c r="W1460" s="724">
        <v>378</v>
      </c>
      <c r="X1460" s="724">
        <v>1227</v>
      </c>
      <c r="Y1460" s="724">
        <v>216</v>
      </c>
      <c r="Z1460" s="590">
        <v>1181</v>
      </c>
      <c r="AA1460" s="726">
        <v>159</v>
      </c>
    </row>
    <row r="1461" spans="2:27" x14ac:dyDescent="0.3">
      <c r="B1461" s="693" t="s">
        <v>125</v>
      </c>
      <c r="C1461" s="693" t="s">
        <v>292</v>
      </c>
      <c r="D1461" s="694">
        <v>1245</v>
      </c>
      <c r="E1461" s="694">
        <v>43</v>
      </c>
      <c r="F1461" s="694">
        <v>1730</v>
      </c>
      <c r="G1461" s="695">
        <v>163</v>
      </c>
      <c r="H1461" s="695">
        <v>1554</v>
      </c>
      <c r="I1461" s="695">
        <v>385</v>
      </c>
      <c r="J1461" s="724">
        <v>1531</v>
      </c>
      <c r="K1461" s="724">
        <v>224</v>
      </c>
      <c r="L1461" s="724">
        <v>1572</v>
      </c>
      <c r="M1461" s="724">
        <v>163</v>
      </c>
      <c r="N1461" s="724">
        <v>1648</v>
      </c>
      <c r="O1461" s="724">
        <v>141</v>
      </c>
      <c r="P1461" s="724">
        <v>1634</v>
      </c>
      <c r="Q1461" s="724">
        <v>292</v>
      </c>
      <c r="R1461" s="724">
        <v>1641</v>
      </c>
      <c r="S1461" s="724">
        <v>387</v>
      </c>
      <c r="T1461" s="724">
        <v>1694</v>
      </c>
      <c r="U1461" s="724">
        <v>600</v>
      </c>
      <c r="V1461" s="724">
        <v>1566</v>
      </c>
      <c r="W1461" s="724">
        <v>329</v>
      </c>
      <c r="X1461" s="724">
        <v>1479</v>
      </c>
      <c r="Y1461" s="724">
        <v>287</v>
      </c>
      <c r="Z1461" s="590">
        <v>1478</v>
      </c>
      <c r="AA1461" s="726">
        <v>233</v>
      </c>
    </row>
    <row r="1462" spans="2:27" x14ac:dyDescent="0.3">
      <c r="B1462" s="693" t="s">
        <v>125</v>
      </c>
      <c r="C1462" s="693" t="s">
        <v>293</v>
      </c>
      <c r="D1462" s="694">
        <v>794</v>
      </c>
      <c r="E1462" s="694">
        <v>61</v>
      </c>
      <c r="F1462" s="694">
        <v>941</v>
      </c>
      <c r="G1462" s="695">
        <v>24</v>
      </c>
      <c r="H1462" s="695">
        <v>1052</v>
      </c>
      <c r="I1462" s="695">
        <v>145</v>
      </c>
      <c r="J1462" s="724">
        <v>759</v>
      </c>
      <c r="K1462" s="724">
        <v>118</v>
      </c>
      <c r="L1462" s="724">
        <v>887</v>
      </c>
      <c r="M1462" s="724">
        <v>121</v>
      </c>
      <c r="N1462" s="724">
        <v>894</v>
      </c>
      <c r="O1462" s="724">
        <v>151</v>
      </c>
      <c r="P1462" s="724">
        <v>901</v>
      </c>
      <c r="Q1462" s="724">
        <v>191</v>
      </c>
      <c r="R1462" s="724">
        <v>919</v>
      </c>
      <c r="S1462" s="724">
        <v>238</v>
      </c>
      <c r="T1462" s="724">
        <v>885</v>
      </c>
      <c r="U1462" s="724">
        <v>380</v>
      </c>
      <c r="V1462" s="724">
        <v>803</v>
      </c>
      <c r="W1462" s="724">
        <v>319</v>
      </c>
      <c r="X1462" s="724">
        <v>619</v>
      </c>
      <c r="Y1462" s="724">
        <v>190</v>
      </c>
      <c r="Z1462" s="590">
        <v>701</v>
      </c>
      <c r="AA1462" s="726">
        <v>176</v>
      </c>
    </row>
    <row r="1463" spans="2:27" x14ac:dyDescent="0.3">
      <c r="B1463" s="693" t="s">
        <v>125</v>
      </c>
      <c r="C1463" s="693" t="s">
        <v>294</v>
      </c>
      <c r="D1463" s="694">
        <v>762</v>
      </c>
      <c r="E1463" s="694">
        <v>7</v>
      </c>
      <c r="F1463" s="694">
        <v>562</v>
      </c>
      <c r="G1463" s="695">
        <v>20</v>
      </c>
      <c r="H1463" s="695">
        <v>743</v>
      </c>
      <c r="I1463" s="695">
        <v>96</v>
      </c>
      <c r="J1463" s="724">
        <v>1022</v>
      </c>
      <c r="K1463" s="724">
        <v>90</v>
      </c>
      <c r="L1463" s="724">
        <v>841</v>
      </c>
      <c r="M1463" s="724">
        <v>76</v>
      </c>
      <c r="N1463" s="724">
        <v>904</v>
      </c>
      <c r="O1463" s="724">
        <v>103</v>
      </c>
      <c r="P1463" s="724">
        <v>1112</v>
      </c>
      <c r="Q1463" s="724">
        <v>86</v>
      </c>
      <c r="R1463" s="724">
        <v>1103</v>
      </c>
      <c r="S1463" s="724">
        <v>90</v>
      </c>
      <c r="T1463" s="724">
        <v>1110</v>
      </c>
      <c r="U1463" s="724">
        <v>149</v>
      </c>
      <c r="V1463" s="724">
        <v>1154</v>
      </c>
      <c r="W1463" s="724">
        <v>196</v>
      </c>
      <c r="X1463" s="724">
        <v>1590</v>
      </c>
      <c r="Y1463" s="724">
        <v>287</v>
      </c>
      <c r="Z1463" s="590">
        <v>1538</v>
      </c>
      <c r="AA1463" s="726">
        <v>186</v>
      </c>
    </row>
    <row r="1464" spans="2:27" x14ac:dyDescent="0.3">
      <c r="B1464" s="693" t="s">
        <v>125</v>
      </c>
      <c r="C1464" s="693" t="s">
        <v>327</v>
      </c>
      <c r="D1464" s="694">
        <v>106</v>
      </c>
      <c r="E1464" s="694">
        <v>0</v>
      </c>
      <c r="F1464" s="694">
        <v>150</v>
      </c>
      <c r="G1464" s="695">
        <v>0</v>
      </c>
      <c r="H1464" s="695">
        <v>104</v>
      </c>
      <c r="I1464" s="695">
        <v>0</v>
      </c>
      <c r="J1464" s="724">
        <v>82</v>
      </c>
      <c r="K1464" s="724">
        <v>0</v>
      </c>
      <c r="L1464" s="724">
        <v>90</v>
      </c>
      <c r="M1464" s="724">
        <v>0</v>
      </c>
      <c r="N1464" s="724">
        <v>80</v>
      </c>
      <c r="O1464" s="724">
        <v>0</v>
      </c>
      <c r="P1464" s="724">
        <v>82</v>
      </c>
      <c r="Q1464" s="724">
        <v>0</v>
      </c>
      <c r="R1464" s="724">
        <v>84</v>
      </c>
      <c r="S1464" s="724">
        <v>0</v>
      </c>
      <c r="T1464" s="724">
        <v>149</v>
      </c>
      <c r="U1464" s="724">
        <v>0</v>
      </c>
      <c r="V1464" s="724">
        <v>187</v>
      </c>
      <c r="W1464" s="724">
        <v>29</v>
      </c>
      <c r="X1464" s="724">
        <v>171</v>
      </c>
      <c r="Y1464" s="724">
        <v>21</v>
      </c>
      <c r="Z1464" s="590">
        <v>177</v>
      </c>
      <c r="AA1464" s="726">
        <v>21</v>
      </c>
    </row>
    <row r="1465" spans="2:27" x14ac:dyDescent="0.3">
      <c r="B1465" s="693" t="s">
        <v>126</v>
      </c>
      <c r="C1465" s="693" t="s">
        <v>223</v>
      </c>
      <c r="D1465" s="694">
        <v>1301</v>
      </c>
      <c r="E1465" s="694">
        <v>0</v>
      </c>
      <c r="F1465" s="694">
        <v>1397</v>
      </c>
      <c r="G1465" s="695">
        <v>0</v>
      </c>
      <c r="H1465" s="695">
        <v>1290</v>
      </c>
      <c r="I1465" s="695">
        <v>4</v>
      </c>
      <c r="J1465" s="724">
        <v>1302</v>
      </c>
      <c r="K1465" s="724">
        <v>0</v>
      </c>
      <c r="L1465" s="724">
        <v>1423</v>
      </c>
      <c r="M1465" s="724">
        <v>0</v>
      </c>
      <c r="N1465" s="724">
        <v>1363</v>
      </c>
      <c r="O1465" s="724">
        <v>0</v>
      </c>
      <c r="P1465" s="724">
        <v>1560</v>
      </c>
      <c r="Q1465" s="724">
        <v>0</v>
      </c>
      <c r="R1465" s="724">
        <v>1653</v>
      </c>
      <c r="S1465" s="724">
        <v>0</v>
      </c>
      <c r="T1465" s="724">
        <v>1768</v>
      </c>
      <c r="U1465" s="724">
        <v>0</v>
      </c>
      <c r="V1465" s="724">
        <v>1782</v>
      </c>
      <c r="W1465" s="724">
        <v>0</v>
      </c>
      <c r="X1465" s="724">
        <v>1594</v>
      </c>
      <c r="Y1465" s="724">
        <v>0</v>
      </c>
      <c r="Z1465" s="590">
        <v>592</v>
      </c>
      <c r="AA1465" s="726">
        <v>0</v>
      </c>
    </row>
    <row r="1466" spans="2:27" x14ac:dyDescent="0.3">
      <c r="B1466" s="693" t="s">
        <v>126</v>
      </c>
      <c r="C1466" s="693" t="s">
        <v>286</v>
      </c>
      <c r="D1466" s="694">
        <v>1423</v>
      </c>
      <c r="E1466" s="694">
        <v>0</v>
      </c>
      <c r="F1466" s="694">
        <v>1581</v>
      </c>
      <c r="G1466" s="695">
        <v>0</v>
      </c>
      <c r="H1466" s="695">
        <v>1629</v>
      </c>
      <c r="I1466" s="695">
        <v>0</v>
      </c>
      <c r="J1466" s="724">
        <v>1579</v>
      </c>
      <c r="K1466" s="724">
        <v>0</v>
      </c>
      <c r="L1466" s="724">
        <v>1639</v>
      </c>
      <c r="M1466" s="724">
        <v>1</v>
      </c>
      <c r="N1466" s="724">
        <v>1722</v>
      </c>
      <c r="O1466" s="724">
        <v>0</v>
      </c>
      <c r="P1466" s="724">
        <v>1807</v>
      </c>
      <c r="Q1466" s="724">
        <v>0</v>
      </c>
      <c r="R1466" s="724">
        <v>2091</v>
      </c>
      <c r="S1466" s="724">
        <v>0</v>
      </c>
      <c r="T1466" s="724">
        <v>2224</v>
      </c>
      <c r="U1466" s="724">
        <v>0</v>
      </c>
      <c r="V1466" s="724">
        <v>2091</v>
      </c>
      <c r="W1466" s="724">
        <v>0</v>
      </c>
      <c r="X1466" s="724">
        <v>2135</v>
      </c>
      <c r="Y1466" s="724">
        <v>0</v>
      </c>
      <c r="Z1466" s="590">
        <v>1300</v>
      </c>
      <c r="AA1466" s="726">
        <v>0</v>
      </c>
    </row>
    <row r="1467" spans="2:27" x14ac:dyDescent="0.3">
      <c r="B1467" s="693" t="s">
        <v>126</v>
      </c>
      <c r="C1467" s="693" t="s">
        <v>255</v>
      </c>
      <c r="D1467" s="694">
        <v>5847</v>
      </c>
      <c r="E1467" s="694">
        <v>2210</v>
      </c>
      <c r="F1467" s="694">
        <v>5786</v>
      </c>
      <c r="G1467" s="695">
        <v>2253</v>
      </c>
      <c r="H1467" s="695">
        <v>7170</v>
      </c>
      <c r="I1467" s="695">
        <v>2937</v>
      </c>
      <c r="J1467" s="724">
        <v>6929</v>
      </c>
      <c r="K1467" s="724">
        <v>2348</v>
      </c>
      <c r="L1467" s="724">
        <v>6488</v>
      </c>
      <c r="M1467" s="724">
        <v>2056</v>
      </c>
      <c r="N1467" s="724">
        <v>6265</v>
      </c>
      <c r="O1467" s="724">
        <v>1906</v>
      </c>
      <c r="P1467" s="724">
        <v>6281</v>
      </c>
      <c r="Q1467" s="724">
        <v>1869</v>
      </c>
      <c r="R1467" s="724">
        <v>6486</v>
      </c>
      <c r="S1467" s="724">
        <v>1956</v>
      </c>
      <c r="T1467" s="724">
        <v>6869</v>
      </c>
      <c r="U1467" s="724">
        <v>1918</v>
      </c>
      <c r="V1467" s="724">
        <v>6639</v>
      </c>
      <c r="W1467" s="724">
        <v>1921</v>
      </c>
      <c r="X1467" s="724">
        <v>6645</v>
      </c>
      <c r="Y1467" s="724">
        <v>1840</v>
      </c>
      <c r="Z1467" s="590">
        <v>5796</v>
      </c>
      <c r="AA1467" s="726">
        <v>1525</v>
      </c>
    </row>
    <row r="1468" spans="2:27" x14ac:dyDescent="0.3">
      <c r="B1468" s="693" t="s">
        <v>126</v>
      </c>
      <c r="C1468" s="693" t="s">
        <v>224</v>
      </c>
      <c r="D1468" s="694">
        <v>7285</v>
      </c>
      <c r="E1468" s="694">
        <v>2805</v>
      </c>
      <c r="F1468" s="694">
        <v>6617</v>
      </c>
      <c r="G1468" s="695">
        <v>2837</v>
      </c>
      <c r="H1468" s="695">
        <v>7027</v>
      </c>
      <c r="I1468" s="695">
        <v>2935</v>
      </c>
      <c r="J1468" s="724">
        <v>7849</v>
      </c>
      <c r="K1468" s="724">
        <v>3372</v>
      </c>
      <c r="L1468" s="724">
        <v>7544</v>
      </c>
      <c r="M1468" s="724">
        <v>2838</v>
      </c>
      <c r="N1468" s="724">
        <v>7198</v>
      </c>
      <c r="O1468" s="724">
        <v>2574</v>
      </c>
      <c r="P1468" s="724">
        <v>7009</v>
      </c>
      <c r="Q1468" s="724">
        <v>2369</v>
      </c>
      <c r="R1468" s="724">
        <v>7119</v>
      </c>
      <c r="S1468" s="724">
        <v>2361</v>
      </c>
      <c r="T1468" s="724">
        <v>7504</v>
      </c>
      <c r="U1468" s="724">
        <v>2434</v>
      </c>
      <c r="V1468" s="724">
        <v>7674</v>
      </c>
      <c r="W1468" s="724">
        <v>2448</v>
      </c>
      <c r="X1468" s="724">
        <v>7405</v>
      </c>
      <c r="Y1468" s="724">
        <v>2368</v>
      </c>
      <c r="Z1468" s="590">
        <v>6840</v>
      </c>
      <c r="AA1468" s="726">
        <v>2046</v>
      </c>
    </row>
    <row r="1469" spans="2:27" x14ac:dyDescent="0.3">
      <c r="B1469" s="693" t="s">
        <v>126</v>
      </c>
      <c r="C1469" s="693" t="s">
        <v>225</v>
      </c>
      <c r="D1469" s="694">
        <v>6650</v>
      </c>
      <c r="E1469" s="694">
        <v>2783</v>
      </c>
      <c r="F1469" s="694">
        <v>7010</v>
      </c>
      <c r="G1469" s="695">
        <v>2850</v>
      </c>
      <c r="H1469" s="695">
        <v>6338</v>
      </c>
      <c r="I1469" s="695">
        <v>2752</v>
      </c>
      <c r="J1469" s="724">
        <v>6702</v>
      </c>
      <c r="K1469" s="724">
        <v>2814</v>
      </c>
      <c r="L1469" s="724">
        <v>7446</v>
      </c>
      <c r="M1469" s="724">
        <v>3014</v>
      </c>
      <c r="N1469" s="724">
        <v>7259</v>
      </c>
      <c r="O1469" s="724">
        <v>2561</v>
      </c>
      <c r="P1469" s="724">
        <v>6918</v>
      </c>
      <c r="Q1469" s="724">
        <v>2385</v>
      </c>
      <c r="R1469" s="724">
        <v>6796</v>
      </c>
      <c r="S1469" s="724">
        <v>2281</v>
      </c>
      <c r="T1469" s="724">
        <v>7033</v>
      </c>
      <c r="U1469" s="724">
        <v>2265</v>
      </c>
      <c r="V1469" s="724">
        <v>7014</v>
      </c>
      <c r="W1469" s="724">
        <v>2252</v>
      </c>
      <c r="X1469" s="724">
        <v>7251</v>
      </c>
      <c r="Y1469" s="724">
        <v>2245</v>
      </c>
      <c r="Z1469" s="590">
        <v>6858</v>
      </c>
      <c r="AA1469" s="726">
        <v>2302</v>
      </c>
    </row>
    <row r="1470" spans="2:27" x14ac:dyDescent="0.3">
      <c r="B1470" s="693" t="s">
        <v>126</v>
      </c>
      <c r="C1470" s="693" t="s">
        <v>226</v>
      </c>
      <c r="D1470" s="694">
        <v>6897</v>
      </c>
      <c r="E1470" s="694">
        <v>3057</v>
      </c>
      <c r="F1470" s="694">
        <v>6660</v>
      </c>
      <c r="G1470" s="695">
        <v>2860</v>
      </c>
      <c r="H1470" s="695">
        <v>6684</v>
      </c>
      <c r="I1470" s="695">
        <v>2788</v>
      </c>
      <c r="J1470" s="724">
        <v>6507</v>
      </c>
      <c r="K1470" s="724">
        <v>2637</v>
      </c>
      <c r="L1470" s="724">
        <v>6633</v>
      </c>
      <c r="M1470" s="724">
        <v>2682</v>
      </c>
      <c r="N1470" s="724">
        <v>7473</v>
      </c>
      <c r="O1470" s="724">
        <v>2884</v>
      </c>
      <c r="P1470" s="724">
        <v>7161</v>
      </c>
      <c r="Q1470" s="724">
        <v>2445</v>
      </c>
      <c r="R1470" s="724">
        <v>6918</v>
      </c>
      <c r="S1470" s="724">
        <v>2325</v>
      </c>
      <c r="T1470" s="724">
        <v>6819</v>
      </c>
      <c r="U1470" s="724">
        <v>2158</v>
      </c>
      <c r="V1470" s="724">
        <v>7033</v>
      </c>
      <c r="W1470" s="724">
        <v>2246</v>
      </c>
      <c r="X1470" s="724">
        <v>7051</v>
      </c>
      <c r="Y1470" s="724">
        <v>2161</v>
      </c>
      <c r="Z1470" s="590">
        <v>7077</v>
      </c>
      <c r="AA1470" s="726">
        <v>2237</v>
      </c>
    </row>
    <row r="1471" spans="2:27" x14ac:dyDescent="0.3">
      <c r="B1471" s="693" t="s">
        <v>126</v>
      </c>
      <c r="C1471" s="693" t="s">
        <v>227</v>
      </c>
      <c r="D1471" s="694">
        <v>6724</v>
      </c>
      <c r="E1471" s="694">
        <v>2888</v>
      </c>
      <c r="F1471" s="694">
        <v>6596</v>
      </c>
      <c r="G1471" s="695">
        <v>2840</v>
      </c>
      <c r="H1471" s="695">
        <v>6385</v>
      </c>
      <c r="I1471" s="695">
        <v>2631</v>
      </c>
      <c r="J1471" s="724">
        <v>6596</v>
      </c>
      <c r="K1471" s="724">
        <v>2654</v>
      </c>
      <c r="L1471" s="724">
        <v>6384</v>
      </c>
      <c r="M1471" s="724">
        <v>2535</v>
      </c>
      <c r="N1471" s="724">
        <v>6520</v>
      </c>
      <c r="O1471" s="724">
        <v>2524</v>
      </c>
      <c r="P1471" s="724">
        <v>7392</v>
      </c>
      <c r="Q1471" s="724">
        <v>2673</v>
      </c>
      <c r="R1471" s="724">
        <v>7236</v>
      </c>
      <c r="S1471" s="724">
        <v>2461</v>
      </c>
      <c r="T1471" s="724">
        <v>7012</v>
      </c>
      <c r="U1471" s="724">
        <v>2274</v>
      </c>
      <c r="V1471" s="724">
        <v>6772</v>
      </c>
      <c r="W1471" s="724">
        <v>2209</v>
      </c>
      <c r="X1471" s="724">
        <v>6962</v>
      </c>
      <c r="Y1471" s="724">
        <v>2162</v>
      </c>
      <c r="Z1471" s="590">
        <v>6843</v>
      </c>
      <c r="AA1471" s="726">
        <v>2183</v>
      </c>
    </row>
    <row r="1472" spans="2:27" x14ac:dyDescent="0.3">
      <c r="B1472" s="693" t="s">
        <v>126</v>
      </c>
      <c r="C1472" s="693" t="s">
        <v>228</v>
      </c>
      <c r="D1472" s="694">
        <v>6519</v>
      </c>
      <c r="E1472" s="694">
        <v>2699</v>
      </c>
      <c r="F1472" s="694">
        <v>6782</v>
      </c>
      <c r="G1472" s="695">
        <v>2721</v>
      </c>
      <c r="H1472" s="695">
        <v>6544</v>
      </c>
      <c r="I1472" s="695">
        <v>2449</v>
      </c>
      <c r="J1472" s="724">
        <v>6518</v>
      </c>
      <c r="K1472" s="724">
        <v>2420</v>
      </c>
      <c r="L1472" s="724">
        <v>6632</v>
      </c>
      <c r="M1472" s="724">
        <v>2429</v>
      </c>
      <c r="N1472" s="724">
        <v>6514</v>
      </c>
      <c r="O1472" s="724">
        <v>2298</v>
      </c>
      <c r="P1472" s="724">
        <v>6567</v>
      </c>
      <c r="Q1472" s="724">
        <v>2321</v>
      </c>
      <c r="R1472" s="724">
        <v>7329</v>
      </c>
      <c r="S1472" s="724">
        <v>2490</v>
      </c>
      <c r="T1472" s="724">
        <v>7247</v>
      </c>
      <c r="U1472" s="724">
        <v>2218</v>
      </c>
      <c r="V1472" s="724">
        <v>6885</v>
      </c>
      <c r="W1472" s="724">
        <v>2148</v>
      </c>
      <c r="X1472" s="724">
        <v>6686</v>
      </c>
      <c r="Y1472" s="724">
        <v>2045</v>
      </c>
      <c r="Z1472" s="590">
        <v>6780</v>
      </c>
      <c r="AA1472" s="726">
        <v>2136</v>
      </c>
    </row>
    <row r="1473" spans="2:27" x14ac:dyDescent="0.3">
      <c r="B1473" s="693" t="s">
        <v>126</v>
      </c>
      <c r="C1473" s="693" t="s">
        <v>229</v>
      </c>
      <c r="D1473" s="694">
        <v>6945</v>
      </c>
      <c r="E1473" s="694">
        <v>2486</v>
      </c>
      <c r="F1473" s="694">
        <v>7172</v>
      </c>
      <c r="G1473" s="695">
        <v>2636</v>
      </c>
      <c r="H1473" s="695">
        <v>7568</v>
      </c>
      <c r="I1473" s="695">
        <v>2744</v>
      </c>
      <c r="J1473" s="724">
        <v>7292</v>
      </c>
      <c r="K1473" s="724">
        <v>2546</v>
      </c>
      <c r="L1473" s="724">
        <v>7298</v>
      </c>
      <c r="M1473" s="724">
        <v>2435</v>
      </c>
      <c r="N1473" s="724">
        <v>7440</v>
      </c>
      <c r="O1473" s="724">
        <v>2426</v>
      </c>
      <c r="P1473" s="724">
        <v>7322</v>
      </c>
      <c r="Q1473" s="724">
        <v>2361</v>
      </c>
      <c r="R1473" s="724">
        <v>7206</v>
      </c>
      <c r="S1473" s="724">
        <v>2476</v>
      </c>
      <c r="T1473" s="724">
        <v>7903</v>
      </c>
      <c r="U1473" s="724">
        <v>2562</v>
      </c>
      <c r="V1473" s="724">
        <v>7906</v>
      </c>
      <c r="W1473" s="724">
        <v>2463</v>
      </c>
      <c r="X1473" s="724">
        <v>7620</v>
      </c>
      <c r="Y1473" s="724">
        <v>2503</v>
      </c>
      <c r="Z1473" s="590">
        <v>7080</v>
      </c>
      <c r="AA1473" s="726">
        <v>2290</v>
      </c>
    </row>
    <row r="1474" spans="2:27" x14ac:dyDescent="0.3">
      <c r="B1474" s="693" t="s">
        <v>126</v>
      </c>
      <c r="C1474" s="693" t="s">
        <v>287</v>
      </c>
      <c r="D1474" s="694">
        <v>6401</v>
      </c>
      <c r="E1474" s="694">
        <v>2019</v>
      </c>
      <c r="F1474" s="694">
        <v>6462</v>
      </c>
      <c r="G1474" s="695">
        <v>2113</v>
      </c>
      <c r="H1474" s="695">
        <v>6484</v>
      </c>
      <c r="I1474" s="695">
        <v>2207</v>
      </c>
      <c r="J1474" s="724">
        <v>6762</v>
      </c>
      <c r="K1474" s="724">
        <v>2240</v>
      </c>
      <c r="L1474" s="724">
        <v>6570</v>
      </c>
      <c r="M1474" s="724">
        <v>2173</v>
      </c>
      <c r="N1474" s="724">
        <v>6654</v>
      </c>
      <c r="O1474" s="724">
        <v>2087</v>
      </c>
      <c r="P1474" s="724">
        <v>6676</v>
      </c>
      <c r="Q1474" s="724">
        <v>2063</v>
      </c>
      <c r="R1474" s="724">
        <v>6583</v>
      </c>
      <c r="S1474" s="724">
        <v>2027</v>
      </c>
      <c r="T1474" s="724">
        <v>6668</v>
      </c>
      <c r="U1474" s="724">
        <v>1999</v>
      </c>
      <c r="V1474" s="724">
        <v>7239</v>
      </c>
      <c r="W1474" s="724">
        <v>2237</v>
      </c>
      <c r="X1474" s="724">
        <v>7245</v>
      </c>
      <c r="Y1474" s="724">
        <v>2039</v>
      </c>
      <c r="Z1474" s="590">
        <v>7216</v>
      </c>
      <c r="AA1474" s="726">
        <v>2277</v>
      </c>
    </row>
    <row r="1475" spans="2:27" x14ac:dyDescent="0.3">
      <c r="B1475" s="693" t="s">
        <v>126</v>
      </c>
      <c r="C1475" s="693" t="s">
        <v>230</v>
      </c>
      <c r="D1475" s="694">
        <v>5968</v>
      </c>
      <c r="E1475" s="694">
        <v>1965</v>
      </c>
      <c r="F1475" s="694">
        <v>5906</v>
      </c>
      <c r="G1475" s="695">
        <v>1752</v>
      </c>
      <c r="H1475" s="695">
        <v>5877</v>
      </c>
      <c r="I1475" s="695">
        <v>1780</v>
      </c>
      <c r="J1475" s="724">
        <v>5952</v>
      </c>
      <c r="K1475" s="724">
        <v>1804</v>
      </c>
      <c r="L1475" s="724">
        <v>6203</v>
      </c>
      <c r="M1475" s="724">
        <v>1952</v>
      </c>
      <c r="N1475" s="724">
        <v>6067</v>
      </c>
      <c r="O1475" s="724">
        <v>1852</v>
      </c>
      <c r="P1475" s="724">
        <v>6048</v>
      </c>
      <c r="Q1475" s="724">
        <v>1781</v>
      </c>
      <c r="R1475" s="724">
        <v>6113</v>
      </c>
      <c r="S1475" s="724">
        <v>1746</v>
      </c>
      <c r="T1475" s="724">
        <v>6121</v>
      </c>
      <c r="U1475" s="724">
        <v>1771</v>
      </c>
      <c r="V1475" s="724">
        <v>6337</v>
      </c>
      <c r="W1475" s="724">
        <v>1775</v>
      </c>
      <c r="X1475" s="724">
        <v>6856</v>
      </c>
      <c r="Y1475" s="724">
        <v>1983</v>
      </c>
      <c r="Z1475" s="590">
        <v>6812</v>
      </c>
      <c r="AA1475" s="726">
        <v>1962</v>
      </c>
    </row>
    <row r="1476" spans="2:27" x14ac:dyDescent="0.3">
      <c r="B1476" s="693" t="s">
        <v>126</v>
      </c>
      <c r="C1476" s="693" t="s">
        <v>231</v>
      </c>
      <c r="D1476" s="694">
        <v>5742</v>
      </c>
      <c r="E1476" s="694">
        <v>1554</v>
      </c>
      <c r="F1476" s="694">
        <v>5381</v>
      </c>
      <c r="G1476" s="695">
        <v>1617</v>
      </c>
      <c r="H1476" s="695">
        <v>5299</v>
      </c>
      <c r="I1476" s="695">
        <v>1457</v>
      </c>
      <c r="J1476" s="724">
        <v>5295</v>
      </c>
      <c r="K1476" s="724">
        <v>1461</v>
      </c>
      <c r="L1476" s="724">
        <v>5422</v>
      </c>
      <c r="M1476" s="724">
        <v>1536</v>
      </c>
      <c r="N1476" s="724">
        <v>5472</v>
      </c>
      <c r="O1476" s="724">
        <v>1622</v>
      </c>
      <c r="P1476" s="724">
        <v>5417</v>
      </c>
      <c r="Q1476" s="724">
        <v>1533</v>
      </c>
      <c r="R1476" s="724">
        <v>5395</v>
      </c>
      <c r="S1476" s="724">
        <v>1526</v>
      </c>
      <c r="T1476" s="724">
        <v>5548</v>
      </c>
      <c r="U1476" s="724">
        <v>1450</v>
      </c>
      <c r="V1476" s="724">
        <v>5520</v>
      </c>
      <c r="W1476" s="724">
        <v>1529</v>
      </c>
      <c r="X1476" s="724">
        <v>5810</v>
      </c>
      <c r="Y1476" s="724">
        <v>1553</v>
      </c>
      <c r="Z1476" s="590">
        <v>6450</v>
      </c>
      <c r="AA1476" s="726">
        <v>1826</v>
      </c>
    </row>
    <row r="1477" spans="2:27" x14ac:dyDescent="0.3">
      <c r="B1477" s="693" t="s">
        <v>126</v>
      </c>
      <c r="C1477" s="693" t="s">
        <v>288</v>
      </c>
      <c r="D1477" s="694">
        <v>5159</v>
      </c>
      <c r="E1477" s="694">
        <v>1070</v>
      </c>
      <c r="F1477" s="694">
        <v>5221</v>
      </c>
      <c r="G1477" s="695">
        <v>1216</v>
      </c>
      <c r="H1477" s="695">
        <v>4835</v>
      </c>
      <c r="I1477" s="695">
        <v>1344</v>
      </c>
      <c r="J1477" s="724">
        <v>4698</v>
      </c>
      <c r="K1477" s="724">
        <v>1277</v>
      </c>
      <c r="L1477" s="724">
        <v>4690</v>
      </c>
      <c r="M1477" s="724">
        <v>1303</v>
      </c>
      <c r="N1477" s="724">
        <v>5027</v>
      </c>
      <c r="O1477" s="724">
        <v>1265</v>
      </c>
      <c r="P1477" s="724">
        <v>4939</v>
      </c>
      <c r="Q1477" s="724">
        <v>1351</v>
      </c>
      <c r="R1477" s="724">
        <v>4985</v>
      </c>
      <c r="S1477" s="724">
        <v>1344</v>
      </c>
      <c r="T1477" s="724">
        <v>4919</v>
      </c>
      <c r="U1477" s="724">
        <v>1282</v>
      </c>
      <c r="V1477" s="724">
        <v>5154</v>
      </c>
      <c r="W1477" s="724">
        <v>1245</v>
      </c>
      <c r="X1477" s="724">
        <v>5028</v>
      </c>
      <c r="Y1477" s="724">
        <v>1361</v>
      </c>
      <c r="Z1477" s="590">
        <v>5478</v>
      </c>
      <c r="AA1477" s="726">
        <v>1474</v>
      </c>
    </row>
    <row r="1478" spans="2:27" x14ac:dyDescent="0.3">
      <c r="B1478" s="693" t="s">
        <v>126</v>
      </c>
      <c r="C1478" s="693" t="s">
        <v>232</v>
      </c>
      <c r="D1478" s="694">
        <v>4271</v>
      </c>
      <c r="E1478" s="694">
        <v>797</v>
      </c>
      <c r="F1478" s="694">
        <v>4036</v>
      </c>
      <c r="G1478" s="695">
        <v>838</v>
      </c>
      <c r="H1478" s="695">
        <v>4112</v>
      </c>
      <c r="I1478" s="695">
        <v>923</v>
      </c>
      <c r="J1478" s="724">
        <v>3820</v>
      </c>
      <c r="K1478" s="724">
        <v>1015</v>
      </c>
      <c r="L1478" s="724">
        <v>3754</v>
      </c>
      <c r="M1478" s="724">
        <v>1002</v>
      </c>
      <c r="N1478" s="724">
        <v>3820</v>
      </c>
      <c r="O1478" s="724">
        <v>1006</v>
      </c>
      <c r="P1478" s="724">
        <v>4118</v>
      </c>
      <c r="Q1478" s="724">
        <v>1030</v>
      </c>
      <c r="R1478" s="724">
        <v>3999</v>
      </c>
      <c r="S1478" s="724">
        <v>1003</v>
      </c>
      <c r="T1478" s="724">
        <v>4110</v>
      </c>
      <c r="U1478" s="724">
        <v>1039</v>
      </c>
      <c r="V1478" s="724">
        <v>3889</v>
      </c>
      <c r="W1478" s="724">
        <v>1017</v>
      </c>
      <c r="X1478" s="724">
        <v>4186</v>
      </c>
      <c r="Y1478" s="724">
        <v>934</v>
      </c>
      <c r="Z1478" s="590">
        <v>4496</v>
      </c>
      <c r="AA1478" s="726">
        <v>1141</v>
      </c>
    </row>
    <row r="1479" spans="2:27" x14ac:dyDescent="0.3">
      <c r="B1479" s="693" t="s">
        <v>126</v>
      </c>
      <c r="C1479" s="693" t="s">
        <v>325</v>
      </c>
      <c r="D1479" s="694">
        <v>149</v>
      </c>
      <c r="E1479" s="694">
        <v>0</v>
      </c>
      <c r="F1479" s="694">
        <v>200</v>
      </c>
      <c r="G1479" s="695">
        <v>0</v>
      </c>
      <c r="H1479" s="695">
        <v>145</v>
      </c>
      <c r="I1479" s="695">
        <v>0</v>
      </c>
      <c r="J1479" s="724">
        <v>62</v>
      </c>
      <c r="K1479" s="724">
        <v>0</v>
      </c>
      <c r="L1479" s="724">
        <v>92</v>
      </c>
      <c r="M1479" s="724">
        <v>0</v>
      </c>
      <c r="N1479" s="724">
        <v>161</v>
      </c>
      <c r="O1479" s="724">
        <v>0</v>
      </c>
      <c r="P1479" s="724">
        <v>178</v>
      </c>
      <c r="Q1479" s="724">
        <v>0</v>
      </c>
      <c r="R1479" s="724">
        <v>126</v>
      </c>
      <c r="S1479" s="724">
        <v>0</v>
      </c>
      <c r="T1479" s="724">
        <v>116</v>
      </c>
      <c r="U1479" s="724">
        <v>0</v>
      </c>
      <c r="V1479" s="724">
        <v>162</v>
      </c>
      <c r="W1479" s="724">
        <v>0</v>
      </c>
      <c r="X1479" s="724">
        <v>119</v>
      </c>
      <c r="Y1479" s="724">
        <v>0</v>
      </c>
      <c r="Z1479" s="590">
        <v>153</v>
      </c>
      <c r="AA1479" s="726">
        <v>0</v>
      </c>
    </row>
    <row r="1480" spans="2:27" x14ac:dyDescent="0.3">
      <c r="B1480" s="693" t="s">
        <v>126</v>
      </c>
      <c r="C1480" s="693" t="s">
        <v>326</v>
      </c>
      <c r="D1480" s="694">
        <v>188</v>
      </c>
      <c r="E1480" s="694">
        <v>0</v>
      </c>
      <c r="F1480" s="694">
        <v>154</v>
      </c>
      <c r="G1480" s="695">
        <v>0</v>
      </c>
      <c r="H1480" s="695">
        <v>178</v>
      </c>
      <c r="I1480" s="695">
        <v>0</v>
      </c>
      <c r="J1480" s="724">
        <v>122</v>
      </c>
      <c r="K1480" s="724">
        <v>0</v>
      </c>
      <c r="L1480" s="724">
        <v>90</v>
      </c>
      <c r="M1480" s="724">
        <v>0</v>
      </c>
      <c r="N1480" s="724">
        <v>152</v>
      </c>
      <c r="O1480" s="724">
        <v>0</v>
      </c>
      <c r="P1480" s="724">
        <v>164</v>
      </c>
      <c r="Q1480" s="724">
        <v>0</v>
      </c>
      <c r="R1480" s="724">
        <v>168</v>
      </c>
      <c r="S1480" s="724">
        <v>0</v>
      </c>
      <c r="T1480" s="724">
        <v>172</v>
      </c>
      <c r="U1480" s="724">
        <v>0</v>
      </c>
      <c r="V1480" s="724">
        <v>106</v>
      </c>
      <c r="W1480" s="724">
        <v>0</v>
      </c>
      <c r="X1480" s="724">
        <v>173</v>
      </c>
      <c r="Y1480" s="724">
        <v>0</v>
      </c>
      <c r="Z1480" s="590">
        <v>162</v>
      </c>
      <c r="AA1480" s="726">
        <v>0</v>
      </c>
    </row>
    <row r="1481" spans="2:27" x14ac:dyDescent="0.3">
      <c r="B1481" s="693" t="s">
        <v>126</v>
      </c>
      <c r="C1481" s="693" t="s">
        <v>289</v>
      </c>
      <c r="D1481" s="694">
        <v>353</v>
      </c>
      <c r="E1481" s="694">
        <v>636</v>
      </c>
      <c r="F1481" s="694">
        <v>223</v>
      </c>
      <c r="G1481" s="695">
        <v>213</v>
      </c>
      <c r="H1481" s="695">
        <v>583</v>
      </c>
      <c r="I1481" s="695">
        <v>602</v>
      </c>
      <c r="J1481" s="724">
        <v>276</v>
      </c>
      <c r="K1481" s="724">
        <v>457</v>
      </c>
      <c r="L1481" s="724">
        <v>7</v>
      </c>
      <c r="M1481" s="724">
        <v>17</v>
      </c>
      <c r="N1481" s="724">
        <v>624</v>
      </c>
      <c r="O1481" s="724">
        <v>898</v>
      </c>
      <c r="P1481" s="724">
        <v>1032</v>
      </c>
      <c r="Q1481" s="724">
        <v>524</v>
      </c>
      <c r="R1481" s="724">
        <v>13</v>
      </c>
      <c r="S1481" s="724">
        <v>0</v>
      </c>
      <c r="T1481" s="724">
        <v>5</v>
      </c>
      <c r="U1481" s="724">
        <v>0</v>
      </c>
      <c r="V1481" s="724">
        <v>5</v>
      </c>
      <c r="W1481" s="724">
        <v>0</v>
      </c>
      <c r="X1481" s="724">
        <v>3</v>
      </c>
      <c r="Y1481" s="724">
        <v>0</v>
      </c>
      <c r="Z1481" s="590">
        <v>63</v>
      </c>
      <c r="AA1481" s="726">
        <v>57</v>
      </c>
    </row>
    <row r="1482" spans="2:27" x14ac:dyDescent="0.3">
      <c r="B1482" s="693" t="s">
        <v>126</v>
      </c>
      <c r="C1482" s="693" t="s">
        <v>290</v>
      </c>
      <c r="D1482" s="694">
        <v>1435</v>
      </c>
      <c r="E1482" s="694">
        <v>1638</v>
      </c>
      <c r="F1482" s="694">
        <v>1263</v>
      </c>
      <c r="G1482" s="695">
        <v>1400</v>
      </c>
      <c r="H1482" s="695">
        <v>749</v>
      </c>
      <c r="I1482" s="695">
        <v>356</v>
      </c>
      <c r="J1482" s="724">
        <v>524</v>
      </c>
      <c r="K1482" s="724">
        <v>697</v>
      </c>
      <c r="L1482" s="724">
        <v>677</v>
      </c>
      <c r="M1482" s="724">
        <v>1047</v>
      </c>
      <c r="N1482" s="724">
        <v>209</v>
      </c>
      <c r="O1482" s="724">
        <v>145</v>
      </c>
      <c r="P1482" s="724">
        <v>701</v>
      </c>
      <c r="Q1482" s="724">
        <v>912</v>
      </c>
      <c r="R1482" s="724">
        <v>833</v>
      </c>
      <c r="S1482" s="724">
        <v>499</v>
      </c>
      <c r="T1482" s="724">
        <v>226</v>
      </c>
      <c r="U1482" s="724">
        <v>127</v>
      </c>
      <c r="V1482" s="724">
        <v>15</v>
      </c>
      <c r="W1482" s="724">
        <v>5</v>
      </c>
      <c r="X1482" s="724">
        <v>4</v>
      </c>
      <c r="Y1482" s="724">
        <v>0</v>
      </c>
      <c r="Z1482" s="590">
        <v>2</v>
      </c>
      <c r="AA1482" s="726">
        <v>0</v>
      </c>
    </row>
    <row r="1483" spans="2:27" x14ac:dyDescent="0.3">
      <c r="B1483" s="693" t="s">
        <v>126</v>
      </c>
      <c r="C1483" s="693" t="s">
        <v>291</v>
      </c>
      <c r="D1483" s="694">
        <v>1749</v>
      </c>
      <c r="E1483" s="694">
        <v>1776</v>
      </c>
      <c r="F1483" s="694">
        <v>2152</v>
      </c>
      <c r="G1483" s="695">
        <v>1950</v>
      </c>
      <c r="H1483" s="695">
        <v>2045</v>
      </c>
      <c r="I1483" s="695">
        <v>1409</v>
      </c>
      <c r="J1483" s="724">
        <v>1720</v>
      </c>
      <c r="K1483" s="724">
        <v>1120</v>
      </c>
      <c r="L1483" s="724">
        <v>1506</v>
      </c>
      <c r="M1483" s="724">
        <v>1234</v>
      </c>
      <c r="N1483" s="724">
        <v>1412</v>
      </c>
      <c r="O1483" s="724">
        <v>1116</v>
      </c>
      <c r="P1483" s="724">
        <v>1327</v>
      </c>
      <c r="Q1483" s="724">
        <v>278</v>
      </c>
      <c r="R1483" s="724">
        <v>1453</v>
      </c>
      <c r="S1483" s="724">
        <v>855</v>
      </c>
      <c r="T1483" s="724">
        <v>1348</v>
      </c>
      <c r="U1483" s="724">
        <v>600</v>
      </c>
      <c r="V1483" s="724">
        <v>252</v>
      </c>
      <c r="W1483" s="724">
        <v>35</v>
      </c>
      <c r="X1483" s="724">
        <v>145</v>
      </c>
      <c r="Y1483" s="724">
        <v>0</v>
      </c>
      <c r="Z1483" s="590">
        <v>135</v>
      </c>
      <c r="AA1483" s="726">
        <v>0</v>
      </c>
    </row>
    <row r="1484" spans="2:27" x14ac:dyDescent="0.3">
      <c r="B1484" s="693" t="s">
        <v>126</v>
      </c>
      <c r="C1484" s="693" t="s">
        <v>292</v>
      </c>
      <c r="D1484" s="694">
        <v>2143</v>
      </c>
      <c r="E1484" s="694">
        <v>899</v>
      </c>
      <c r="F1484" s="694">
        <v>2713</v>
      </c>
      <c r="G1484" s="695">
        <v>1440</v>
      </c>
      <c r="H1484" s="695">
        <v>2713</v>
      </c>
      <c r="I1484" s="695">
        <v>1448</v>
      </c>
      <c r="J1484" s="724">
        <v>2353</v>
      </c>
      <c r="K1484" s="724">
        <v>1411</v>
      </c>
      <c r="L1484" s="724">
        <v>2268</v>
      </c>
      <c r="M1484" s="724">
        <v>1281</v>
      </c>
      <c r="N1484" s="724">
        <v>1980</v>
      </c>
      <c r="O1484" s="724">
        <v>1029</v>
      </c>
      <c r="P1484" s="724">
        <v>2198</v>
      </c>
      <c r="Q1484" s="724">
        <v>940</v>
      </c>
      <c r="R1484" s="724">
        <v>2138</v>
      </c>
      <c r="S1484" s="724">
        <v>519</v>
      </c>
      <c r="T1484" s="724">
        <v>2022</v>
      </c>
      <c r="U1484" s="724">
        <v>709</v>
      </c>
      <c r="V1484" s="724">
        <v>751</v>
      </c>
      <c r="W1484" s="724">
        <v>56</v>
      </c>
      <c r="X1484" s="724">
        <v>615</v>
      </c>
      <c r="Y1484" s="724">
        <v>0</v>
      </c>
      <c r="Z1484" s="590">
        <v>325</v>
      </c>
      <c r="AA1484" s="726">
        <v>0</v>
      </c>
    </row>
    <row r="1485" spans="2:27" x14ac:dyDescent="0.3">
      <c r="B1485" s="693" t="s">
        <v>126</v>
      </c>
      <c r="C1485" s="693" t="s">
        <v>293</v>
      </c>
      <c r="D1485" s="694">
        <v>2122</v>
      </c>
      <c r="E1485" s="694">
        <v>457</v>
      </c>
      <c r="F1485" s="694">
        <v>502</v>
      </c>
      <c r="G1485" s="695">
        <v>57</v>
      </c>
      <c r="H1485" s="695">
        <v>906</v>
      </c>
      <c r="I1485" s="695">
        <v>281</v>
      </c>
      <c r="J1485" s="724">
        <v>694</v>
      </c>
      <c r="K1485" s="724">
        <v>330</v>
      </c>
      <c r="L1485" s="724">
        <v>726</v>
      </c>
      <c r="M1485" s="724">
        <v>402</v>
      </c>
      <c r="N1485" s="724">
        <v>2322</v>
      </c>
      <c r="O1485" s="724">
        <v>984</v>
      </c>
      <c r="P1485" s="724">
        <v>2010</v>
      </c>
      <c r="Q1485" s="724">
        <v>820</v>
      </c>
      <c r="R1485" s="724">
        <v>1954</v>
      </c>
      <c r="S1485" s="724">
        <v>805</v>
      </c>
      <c r="T1485" s="724">
        <v>1658</v>
      </c>
      <c r="U1485" s="724">
        <v>500</v>
      </c>
      <c r="V1485" s="724">
        <v>587</v>
      </c>
      <c r="W1485" s="724">
        <v>72</v>
      </c>
      <c r="X1485" s="724">
        <v>561</v>
      </c>
      <c r="Y1485" s="724">
        <v>0</v>
      </c>
      <c r="Z1485" s="590">
        <v>758</v>
      </c>
      <c r="AA1485" s="726">
        <v>0</v>
      </c>
    </row>
    <row r="1486" spans="2:27" x14ac:dyDescent="0.3">
      <c r="B1486" s="693" t="s">
        <v>126</v>
      </c>
      <c r="C1486" s="693" t="s">
        <v>294</v>
      </c>
      <c r="D1486" s="694">
        <v>983</v>
      </c>
      <c r="E1486" s="694">
        <v>36</v>
      </c>
      <c r="F1486" s="694">
        <v>2790</v>
      </c>
      <c r="G1486" s="695">
        <v>994</v>
      </c>
      <c r="H1486" s="695">
        <v>2648</v>
      </c>
      <c r="I1486" s="695">
        <v>1210</v>
      </c>
      <c r="J1486" s="724">
        <v>2745</v>
      </c>
      <c r="K1486" s="724">
        <v>1292</v>
      </c>
      <c r="L1486" s="724">
        <v>2484</v>
      </c>
      <c r="M1486" s="724">
        <v>1170</v>
      </c>
      <c r="N1486" s="724">
        <v>664</v>
      </c>
      <c r="O1486" s="724">
        <v>0</v>
      </c>
      <c r="P1486" s="724">
        <v>2367</v>
      </c>
      <c r="Q1486" s="724">
        <v>694</v>
      </c>
      <c r="R1486" s="724">
        <v>2955</v>
      </c>
      <c r="S1486" s="724">
        <v>621</v>
      </c>
      <c r="T1486" s="724">
        <v>2585</v>
      </c>
      <c r="U1486" s="724">
        <v>670</v>
      </c>
      <c r="V1486" s="724">
        <v>2132</v>
      </c>
      <c r="W1486" s="724">
        <v>11</v>
      </c>
      <c r="X1486" s="724">
        <v>1199</v>
      </c>
      <c r="Y1486" s="724">
        <v>0</v>
      </c>
      <c r="Z1486" s="590">
        <v>808</v>
      </c>
      <c r="AA1486" s="726">
        <v>0</v>
      </c>
    </row>
    <row r="1487" spans="2:27" x14ac:dyDescent="0.3">
      <c r="B1487" s="693" t="s">
        <v>126</v>
      </c>
      <c r="C1487" s="693" t="s">
        <v>327</v>
      </c>
      <c r="D1487" s="694">
        <v>238</v>
      </c>
      <c r="E1487" s="694">
        <v>0</v>
      </c>
      <c r="F1487" s="694">
        <v>361</v>
      </c>
      <c r="G1487" s="695">
        <v>49</v>
      </c>
      <c r="H1487" s="695">
        <v>373</v>
      </c>
      <c r="I1487" s="695">
        <v>21</v>
      </c>
      <c r="J1487" s="724">
        <v>275</v>
      </c>
      <c r="K1487" s="724">
        <v>0</v>
      </c>
      <c r="L1487" s="724">
        <v>382</v>
      </c>
      <c r="M1487" s="724">
        <v>13</v>
      </c>
      <c r="N1487" s="724">
        <v>284</v>
      </c>
      <c r="O1487" s="724">
        <v>0</v>
      </c>
      <c r="P1487" s="724">
        <v>278</v>
      </c>
      <c r="Q1487" s="724">
        <v>0</v>
      </c>
      <c r="R1487" s="724">
        <v>179</v>
      </c>
      <c r="S1487" s="724">
        <v>0</v>
      </c>
      <c r="T1487" s="724">
        <v>163</v>
      </c>
      <c r="U1487" s="724">
        <v>0</v>
      </c>
      <c r="V1487" s="724">
        <v>194</v>
      </c>
      <c r="W1487" s="724">
        <v>0</v>
      </c>
      <c r="X1487" s="724">
        <v>325</v>
      </c>
      <c r="Y1487" s="724">
        <v>0</v>
      </c>
      <c r="Z1487" s="590">
        <v>243</v>
      </c>
      <c r="AA1487" s="726">
        <v>0</v>
      </c>
    </row>
    <row r="1488" spans="2:27" x14ac:dyDescent="0.3">
      <c r="B1488" s="693" t="s">
        <v>127</v>
      </c>
      <c r="C1488" s="693" t="s">
        <v>223</v>
      </c>
      <c r="D1488" s="694">
        <v>98</v>
      </c>
      <c r="E1488" s="694">
        <v>0</v>
      </c>
      <c r="F1488" s="694">
        <v>171</v>
      </c>
      <c r="G1488" s="695">
        <v>0</v>
      </c>
      <c r="H1488" s="695">
        <v>174</v>
      </c>
      <c r="I1488" s="695">
        <v>0</v>
      </c>
      <c r="J1488" s="724">
        <v>273</v>
      </c>
      <c r="K1488" s="724">
        <v>0</v>
      </c>
      <c r="L1488" s="724">
        <v>254</v>
      </c>
      <c r="M1488" s="724">
        <v>0</v>
      </c>
      <c r="N1488" s="724">
        <v>260</v>
      </c>
      <c r="O1488" s="724">
        <v>0</v>
      </c>
      <c r="P1488" s="724">
        <v>328</v>
      </c>
      <c r="Q1488" s="724">
        <v>0</v>
      </c>
      <c r="R1488" s="724">
        <v>367</v>
      </c>
      <c r="S1488" s="724">
        <v>0</v>
      </c>
      <c r="T1488" s="724">
        <v>390</v>
      </c>
      <c r="U1488" s="724">
        <v>0</v>
      </c>
      <c r="V1488" s="724">
        <v>484</v>
      </c>
      <c r="W1488" s="724">
        <v>0</v>
      </c>
      <c r="X1488" s="724">
        <v>384</v>
      </c>
      <c r="Y1488" s="724">
        <v>0</v>
      </c>
      <c r="Z1488" s="590">
        <v>246</v>
      </c>
      <c r="AA1488" s="726">
        <v>0</v>
      </c>
    </row>
    <row r="1489" spans="2:27" x14ac:dyDescent="0.3">
      <c r="B1489" s="693" t="s">
        <v>127</v>
      </c>
      <c r="C1489" s="693" t="s">
        <v>286</v>
      </c>
      <c r="D1489" s="694">
        <v>473</v>
      </c>
      <c r="E1489" s="694">
        <v>0</v>
      </c>
      <c r="F1489" s="694">
        <v>408</v>
      </c>
      <c r="G1489" s="695">
        <v>0</v>
      </c>
      <c r="H1489" s="695">
        <v>477</v>
      </c>
      <c r="I1489" s="695">
        <v>0</v>
      </c>
      <c r="J1489" s="724">
        <v>497</v>
      </c>
      <c r="K1489" s="724">
        <v>1</v>
      </c>
      <c r="L1489" s="724">
        <v>501</v>
      </c>
      <c r="M1489" s="724">
        <v>0</v>
      </c>
      <c r="N1489" s="724">
        <v>565</v>
      </c>
      <c r="O1489" s="724">
        <v>0</v>
      </c>
      <c r="P1489" s="724">
        <v>645</v>
      </c>
      <c r="Q1489" s="724">
        <v>0</v>
      </c>
      <c r="R1489" s="724">
        <v>654</v>
      </c>
      <c r="S1489" s="724">
        <v>0</v>
      </c>
      <c r="T1489" s="724">
        <v>748</v>
      </c>
      <c r="U1489" s="724">
        <v>0</v>
      </c>
      <c r="V1489" s="724">
        <v>638</v>
      </c>
      <c r="W1489" s="724">
        <v>0</v>
      </c>
      <c r="X1489" s="724">
        <v>644</v>
      </c>
      <c r="Y1489" s="724">
        <v>0</v>
      </c>
      <c r="Z1489" s="590">
        <v>443</v>
      </c>
      <c r="AA1489" s="726">
        <v>0</v>
      </c>
    </row>
    <row r="1490" spans="2:27" x14ac:dyDescent="0.3">
      <c r="B1490" s="693" t="s">
        <v>127</v>
      </c>
      <c r="C1490" s="693" t="s">
        <v>255</v>
      </c>
      <c r="D1490" s="694">
        <v>1100</v>
      </c>
      <c r="E1490" s="694">
        <v>232</v>
      </c>
      <c r="F1490" s="694">
        <v>1189</v>
      </c>
      <c r="G1490" s="695">
        <v>268</v>
      </c>
      <c r="H1490" s="695">
        <v>1470</v>
      </c>
      <c r="I1490" s="695">
        <v>300</v>
      </c>
      <c r="J1490" s="724">
        <v>1418</v>
      </c>
      <c r="K1490" s="724">
        <v>296</v>
      </c>
      <c r="L1490" s="724">
        <v>1531</v>
      </c>
      <c r="M1490" s="724">
        <v>226</v>
      </c>
      <c r="N1490" s="724">
        <v>1524</v>
      </c>
      <c r="O1490" s="724">
        <v>226</v>
      </c>
      <c r="P1490" s="724">
        <v>1617</v>
      </c>
      <c r="Q1490" s="724">
        <v>219</v>
      </c>
      <c r="R1490" s="724">
        <v>1701</v>
      </c>
      <c r="S1490" s="724">
        <v>212</v>
      </c>
      <c r="T1490" s="724">
        <v>1756</v>
      </c>
      <c r="U1490" s="724">
        <v>216</v>
      </c>
      <c r="V1490" s="724">
        <v>1856</v>
      </c>
      <c r="W1490" s="724">
        <v>205</v>
      </c>
      <c r="X1490" s="724">
        <v>1912</v>
      </c>
      <c r="Y1490" s="724">
        <v>301</v>
      </c>
      <c r="Z1490" s="590">
        <v>1978</v>
      </c>
      <c r="AA1490" s="726">
        <v>86</v>
      </c>
    </row>
    <row r="1491" spans="2:27" x14ac:dyDescent="0.3">
      <c r="B1491" s="693" t="s">
        <v>127</v>
      </c>
      <c r="C1491" s="693" t="s">
        <v>224</v>
      </c>
      <c r="D1491" s="694">
        <v>1602</v>
      </c>
      <c r="E1491" s="694">
        <v>37</v>
      </c>
      <c r="F1491" s="694">
        <v>1622</v>
      </c>
      <c r="G1491" s="695">
        <v>20</v>
      </c>
      <c r="H1491" s="695">
        <v>1735</v>
      </c>
      <c r="I1491" s="695">
        <v>19</v>
      </c>
      <c r="J1491" s="724">
        <v>1729</v>
      </c>
      <c r="K1491" s="724">
        <v>350</v>
      </c>
      <c r="L1491" s="724">
        <v>1918</v>
      </c>
      <c r="M1491" s="724">
        <v>40</v>
      </c>
      <c r="N1491" s="724">
        <v>1932</v>
      </c>
      <c r="O1491" s="724">
        <v>159</v>
      </c>
      <c r="P1491" s="724">
        <v>1936</v>
      </c>
      <c r="Q1491" s="724">
        <v>142</v>
      </c>
      <c r="R1491" s="724">
        <v>1889</v>
      </c>
      <c r="S1491" s="724">
        <v>259</v>
      </c>
      <c r="T1491" s="724">
        <v>1935</v>
      </c>
      <c r="U1491" s="724">
        <v>266</v>
      </c>
      <c r="V1491" s="724">
        <v>2019</v>
      </c>
      <c r="W1491" s="724">
        <v>349</v>
      </c>
      <c r="X1491" s="724">
        <v>2067</v>
      </c>
      <c r="Y1491" s="724">
        <v>260</v>
      </c>
      <c r="Z1491" s="590">
        <v>2154</v>
      </c>
      <c r="AA1491" s="726">
        <v>331</v>
      </c>
    </row>
    <row r="1492" spans="2:27" x14ac:dyDescent="0.3">
      <c r="B1492" s="693" t="s">
        <v>127</v>
      </c>
      <c r="C1492" s="693" t="s">
        <v>225</v>
      </c>
      <c r="D1492" s="694">
        <v>1558</v>
      </c>
      <c r="E1492" s="694">
        <v>89</v>
      </c>
      <c r="F1492" s="694">
        <v>1684</v>
      </c>
      <c r="G1492" s="695">
        <v>19</v>
      </c>
      <c r="H1492" s="695">
        <v>1631</v>
      </c>
      <c r="I1492" s="695">
        <v>72</v>
      </c>
      <c r="J1492" s="724">
        <v>1868</v>
      </c>
      <c r="K1492" s="724">
        <v>25</v>
      </c>
      <c r="L1492" s="724">
        <v>1744</v>
      </c>
      <c r="M1492" s="724">
        <v>302</v>
      </c>
      <c r="N1492" s="724">
        <v>2002</v>
      </c>
      <c r="O1492" s="724">
        <v>114</v>
      </c>
      <c r="P1492" s="724">
        <v>2114</v>
      </c>
      <c r="Q1492" s="724">
        <v>151</v>
      </c>
      <c r="R1492" s="724">
        <v>1861</v>
      </c>
      <c r="S1492" s="724">
        <v>256</v>
      </c>
      <c r="T1492" s="724">
        <v>1861</v>
      </c>
      <c r="U1492" s="724">
        <v>272</v>
      </c>
      <c r="V1492" s="724">
        <v>2224</v>
      </c>
      <c r="W1492" s="724">
        <v>38</v>
      </c>
      <c r="X1492" s="724">
        <v>2207</v>
      </c>
      <c r="Y1492" s="724">
        <v>144</v>
      </c>
      <c r="Z1492" s="590">
        <v>2125</v>
      </c>
      <c r="AA1492" s="726">
        <v>111</v>
      </c>
    </row>
    <row r="1493" spans="2:27" x14ac:dyDescent="0.3">
      <c r="B1493" s="693" t="s">
        <v>127</v>
      </c>
      <c r="C1493" s="693" t="s">
        <v>226</v>
      </c>
      <c r="D1493" s="694">
        <v>1583</v>
      </c>
      <c r="E1493" s="694">
        <v>36</v>
      </c>
      <c r="F1493" s="694">
        <v>1678</v>
      </c>
      <c r="G1493" s="695">
        <v>11</v>
      </c>
      <c r="H1493" s="695">
        <v>1748</v>
      </c>
      <c r="I1493" s="695">
        <v>16</v>
      </c>
      <c r="J1493" s="724">
        <v>1746</v>
      </c>
      <c r="K1493" s="724">
        <v>109</v>
      </c>
      <c r="L1493" s="724">
        <v>2011</v>
      </c>
      <c r="M1493" s="724">
        <v>20</v>
      </c>
      <c r="N1493" s="724">
        <v>2137</v>
      </c>
      <c r="O1493" s="724">
        <v>142</v>
      </c>
      <c r="P1493" s="724">
        <v>2191</v>
      </c>
      <c r="Q1493" s="724">
        <v>122</v>
      </c>
      <c r="R1493" s="724">
        <v>2297</v>
      </c>
      <c r="S1493" s="724">
        <v>43</v>
      </c>
      <c r="T1493" s="724">
        <v>2132</v>
      </c>
      <c r="U1493" s="724">
        <v>81</v>
      </c>
      <c r="V1493" s="724">
        <v>2196</v>
      </c>
      <c r="W1493" s="724">
        <v>40</v>
      </c>
      <c r="X1493" s="724">
        <v>2275</v>
      </c>
      <c r="Y1493" s="724">
        <v>31</v>
      </c>
      <c r="Z1493" s="590">
        <v>2280</v>
      </c>
      <c r="AA1493" s="726">
        <v>36</v>
      </c>
    </row>
    <row r="1494" spans="2:27" x14ac:dyDescent="0.3">
      <c r="B1494" s="693" t="s">
        <v>127</v>
      </c>
      <c r="C1494" s="693" t="s">
        <v>227</v>
      </c>
      <c r="D1494" s="694">
        <v>1281</v>
      </c>
      <c r="E1494" s="694">
        <v>313</v>
      </c>
      <c r="F1494" s="694">
        <v>1406</v>
      </c>
      <c r="G1494" s="695">
        <v>333</v>
      </c>
      <c r="H1494" s="695">
        <v>1689</v>
      </c>
      <c r="I1494" s="695">
        <v>131</v>
      </c>
      <c r="J1494" s="724">
        <v>1862</v>
      </c>
      <c r="K1494" s="724">
        <v>23</v>
      </c>
      <c r="L1494" s="724">
        <v>1870</v>
      </c>
      <c r="M1494" s="724">
        <v>30</v>
      </c>
      <c r="N1494" s="724">
        <v>2023</v>
      </c>
      <c r="O1494" s="724">
        <v>133</v>
      </c>
      <c r="P1494" s="724">
        <v>2191</v>
      </c>
      <c r="Q1494" s="724">
        <v>164</v>
      </c>
      <c r="R1494" s="724">
        <v>2290</v>
      </c>
      <c r="S1494" s="724">
        <v>48</v>
      </c>
      <c r="T1494" s="724">
        <v>2302</v>
      </c>
      <c r="U1494" s="724">
        <v>36</v>
      </c>
      <c r="V1494" s="724">
        <v>2215</v>
      </c>
      <c r="W1494" s="724">
        <v>29</v>
      </c>
      <c r="X1494" s="724">
        <v>2225</v>
      </c>
      <c r="Y1494" s="724">
        <v>28</v>
      </c>
      <c r="Z1494" s="590">
        <v>2249</v>
      </c>
      <c r="AA1494" s="726">
        <v>32</v>
      </c>
    </row>
    <row r="1495" spans="2:27" x14ac:dyDescent="0.3">
      <c r="B1495" s="693" t="s">
        <v>127</v>
      </c>
      <c r="C1495" s="693" t="s">
        <v>228</v>
      </c>
      <c r="D1495" s="694">
        <v>1338</v>
      </c>
      <c r="E1495" s="694">
        <v>309</v>
      </c>
      <c r="F1495" s="694">
        <v>1411</v>
      </c>
      <c r="G1495" s="695">
        <v>346</v>
      </c>
      <c r="H1495" s="695">
        <v>1506</v>
      </c>
      <c r="I1495" s="695">
        <v>322</v>
      </c>
      <c r="J1495" s="724">
        <v>1890</v>
      </c>
      <c r="K1495" s="724">
        <v>20</v>
      </c>
      <c r="L1495" s="724">
        <v>1926</v>
      </c>
      <c r="M1495" s="724">
        <v>34</v>
      </c>
      <c r="N1495" s="724">
        <v>2034</v>
      </c>
      <c r="O1495" s="724">
        <v>68</v>
      </c>
      <c r="P1495" s="724">
        <v>2248</v>
      </c>
      <c r="Q1495" s="724">
        <v>60</v>
      </c>
      <c r="R1495" s="724">
        <v>2321</v>
      </c>
      <c r="S1495" s="724">
        <v>41</v>
      </c>
      <c r="T1495" s="724">
        <v>2306</v>
      </c>
      <c r="U1495" s="724">
        <v>51</v>
      </c>
      <c r="V1495" s="724">
        <v>2351</v>
      </c>
      <c r="W1495" s="724">
        <v>38</v>
      </c>
      <c r="X1495" s="724">
        <v>2238</v>
      </c>
      <c r="Y1495" s="724">
        <v>31</v>
      </c>
      <c r="Z1495" s="590">
        <v>2178</v>
      </c>
      <c r="AA1495" s="726">
        <v>25</v>
      </c>
    </row>
    <row r="1496" spans="2:27" x14ac:dyDescent="0.3">
      <c r="B1496" s="693" t="s">
        <v>127</v>
      </c>
      <c r="C1496" s="693" t="s">
        <v>229</v>
      </c>
      <c r="D1496" s="694">
        <v>1930</v>
      </c>
      <c r="E1496" s="694">
        <v>5</v>
      </c>
      <c r="F1496" s="694">
        <v>2076</v>
      </c>
      <c r="G1496" s="695">
        <v>0</v>
      </c>
      <c r="H1496" s="695">
        <v>2073</v>
      </c>
      <c r="I1496" s="695">
        <v>40</v>
      </c>
      <c r="J1496" s="724">
        <v>2235</v>
      </c>
      <c r="K1496" s="724">
        <v>0</v>
      </c>
      <c r="L1496" s="724">
        <v>1995</v>
      </c>
      <c r="M1496" s="724">
        <v>391</v>
      </c>
      <c r="N1496" s="724">
        <v>2431</v>
      </c>
      <c r="O1496" s="724">
        <v>163</v>
      </c>
      <c r="P1496" s="724">
        <v>2442</v>
      </c>
      <c r="Q1496" s="724">
        <v>118</v>
      </c>
      <c r="R1496" s="724">
        <v>2604</v>
      </c>
      <c r="S1496" s="724">
        <v>207</v>
      </c>
      <c r="T1496" s="724">
        <v>2625</v>
      </c>
      <c r="U1496" s="724">
        <v>195</v>
      </c>
      <c r="V1496" s="724">
        <v>2837</v>
      </c>
      <c r="W1496" s="724">
        <v>156</v>
      </c>
      <c r="X1496" s="724">
        <v>2663</v>
      </c>
      <c r="Y1496" s="724">
        <v>118</v>
      </c>
      <c r="Z1496" s="590">
        <v>2107</v>
      </c>
      <c r="AA1496" s="726">
        <v>281</v>
      </c>
    </row>
    <row r="1497" spans="2:27" x14ac:dyDescent="0.3">
      <c r="B1497" s="693" t="s">
        <v>127</v>
      </c>
      <c r="C1497" s="693" t="s">
        <v>287</v>
      </c>
      <c r="D1497" s="694">
        <v>1659</v>
      </c>
      <c r="E1497" s="694">
        <v>230</v>
      </c>
      <c r="F1497" s="694">
        <v>1931</v>
      </c>
      <c r="G1497" s="695">
        <v>1</v>
      </c>
      <c r="H1497" s="695">
        <v>2010</v>
      </c>
      <c r="I1497" s="695">
        <v>34</v>
      </c>
      <c r="J1497" s="724">
        <v>2009</v>
      </c>
      <c r="K1497" s="724">
        <v>0</v>
      </c>
      <c r="L1497" s="724">
        <v>2023</v>
      </c>
      <c r="M1497" s="724">
        <v>0</v>
      </c>
      <c r="N1497" s="724">
        <v>2074</v>
      </c>
      <c r="O1497" s="724">
        <v>121</v>
      </c>
      <c r="P1497" s="724">
        <v>2268</v>
      </c>
      <c r="Q1497" s="724">
        <v>82</v>
      </c>
      <c r="R1497" s="724">
        <v>2090</v>
      </c>
      <c r="S1497" s="724">
        <v>83</v>
      </c>
      <c r="T1497" s="724">
        <v>2158</v>
      </c>
      <c r="U1497" s="724">
        <v>81</v>
      </c>
      <c r="V1497" s="724">
        <v>2272</v>
      </c>
      <c r="W1497" s="724">
        <v>80</v>
      </c>
      <c r="X1497" s="724">
        <v>2562</v>
      </c>
      <c r="Y1497" s="724">
        <v>136</v>
      </c>
      <c r="Z1497" s="590">
        <v>2640</v>
      </c>
      <c r="AA1497" s="726">
        <v>28</v>
      </c>
    </row>
    <row r="1498" spans="2:27" x14ac:dyDescent="0.3">
      <c r="B1498" s="693" t="s">
        <v>127</v>
      </c>
      <c r="C1498" s="693" t="s">
        <v>230</v>
      </c>
      <c r="D1498" s="694">
        <v>1543</v>
      </c>
      <c r="E1498" s="694">
        <v>206</v>
      </c>
      <c r="F1498" s="694">
        <v>1556</v>
      </c>
      <c r="G1498" s="695">
        <v>301</v>
      </c>
      <c r="H1498" s="695">
        <v>1659</v>
      </c>
      <c r="I1498" s="695">
        <v>215</v>
      </c>
      <c r="J1498" s="724">
        <v>1762</v>
      </c>
      <c r="K1498" s="724">
        <v>257</v>
      </c>
      <c r="L1498" s="724">
        <v>1890</v>
      </c>
      <c r="M1498" s="724">
        <v>1</v>
      </c>
      <c r="N1498" s="724">
        <v>1935</v>
      </c>
      <c r="O1498" s="724">
        <v>85</v>
      </c>
      <c r="P1498" s="724">
        <v>1907</v>
      </c>
      <c r="Q1498" s="724">
        <v>113</v>
      </c>
      <c r="R1498" s="724">
        <v>2048</v>
      </c>
      <c r="S1498" s="724">
        <v>121</v>
      </c>
      <c r="T1498" s="724">
        <v>1979</v>
      </c>
      <c r="U1498" s="724">
        <v>127</v>
      </c>
      <c r="V1498" s="724">
        <v>1999</v>
      </c>
      <c r="W1498" s="724">
        <v>158</v>
      </c>
      <c r="X1498" s="724">
        <v>2053</v>
      </c>
      <c r="Y1498" s="724">
        <v>79</v>
      </c>
      <c r="Z1498" s="590">
        <v>2314</v>
      </c>
      <c r="AA1498" s="726">
        <v>0</v>
      </c>
    </row>
    <row r="1499" spans="2:27" x14ac:dyDescent="0.3">
      <c r="B1499" s="693" t="s">
        <v>127</v>
      </c>
      <c r="C1499" s="693" t="s">
        <v>231</v>
      </c>
      <c r="D1499" s="694">
        <v>1454</v>
      </c>
      <c r="E1499" s="694">
        <v>195</v>
      </c>
      <c r="F1499" s="694">
        <v>1443</v>
      </c>
      <c r="G1499" s="695">
        <v>250</v>
      </c>
      <c r="H1499" s="695">
        <v>1405</v>
      </c>
      <c r="I1499" s="695">
        <v>247</v>
      </c>
      <c r="J1499" s="724">
        <v>1467</v>
      </c>
      <c r="K1499" s="724">
        <v>258</v>
      </c>
      <c r="L1499" s="724">
        <v>1797</v>
      </c>
      <c r="M1499" s="724">
        <v>94</v>
      </c>
      <c r="N1499" s="724">
        <v>1781</v>
      </c>
      <c r="O1499" s="724">
        <v>44</v>
      </c>
      <c r="P1499" s="724">
        <v>1819</v>
      </c>
      <c r="Q1499" s="724">
        <v>121</v>
      </c>
      <c r="R1499" s="724">
        <v>1735</v>
      </c>
      <c r="S1499" s="724">
        <v>114</v>
      </c>
      <c r="T1499" s="724">
        <v>1769</v>
      </c>
      <c r="U1499" s="724">
        <v>80</v>
      </c>
      <c r="V1499" s="724">
        <v>1724</v>
      </c>
      <c r="W1499" s="724">
        <v>83</v>
      </c>
      <c r="X1499" s="724">
        <v>1851</v>
      </c>
      <c r="Y1499" s="724">
        <v>135</v>
      </c>
      <c r="Z1499" s="590">
        <v>2030</v>
      </c>
      <c r="AA1499" s="726">
        <v>49</v>
      </c>
    </row>
    <row r="1500" spans="2:27" x14ac:dyDescent="0.3">
      <c r="B1500" s="693" t="s">
        <v>127</v>
      </c>
      <c r="C1500" s="693" t="s">
        <v>288</v>
      </c>
      <c r="D1500" s="694">
        <v>1213</v>
      </c>
      <c r="E1500" s="694">
        <v>172</v>
      </c>
      <c r="F1500" s="694">
        <v>1217</v>
      </c>
      <c r="G1500" s="695">
        <v>202</v>
      </c>
      <c r="H1500" s="695">
        <v>1261</v>
      </c>
      <c r="I1500" s="695">
        <v>199</v>
      </c>
      <c r="J1500" s="724">
        <v>1342</v>
      </c>
      <c r="K1500" s="724">
        <v>237</v>
      </c>
      <c r="L1500" s="724">
        <v>1361</v>
      </c>
      <c r="M1500" s="724">
        <v>236</v>
      </c>
      <c r="N1500" s="724">
        <v>1397</v>
      </c>
      <c r="O1500" s="724">
        <v>231</v>
      </c>
      <c r="P1500" s="724">
        <v>1458</v>
      </c>
      <c r="Q1500" s="724">
        <v>206</v>
      </c>
      <c r="R1500" s="724">
        <v>1509</v>
      </c>
      <c r="S1500" s="724">
        <v>254</v>
      </c>
      <c r="T1500" s="724">
        <v>1519</v>
      </c>
      <c r="U1500" s="724">
        <v>224</v>
      </c>
      <c r="V1500" s="724">
        <v>1495</v>
      </c>
      <c r="W1500" s="724">
        <v>250</v>
      </c>
      <c r="X1500" s="724">
        <v>1595</v>
      </c>
      <c r="Y1500" s="724">
        <v>234</v>
      </c>
      <c r="Z1500" s="590">
        <v>1603</v>
      </c>
      <c r="AA1500" s="726">
        <v>266</v>
      </c>
    </row>
    <row r="1501" spans="2:27" x14ac:dyDescent="0.3">
      <c r="B1501" s="693" t="s">
        <v>127</v>
      </c>
      <c r="C1501" s="693" t="s">
        <v>232</v>
      </c>
      <c r="D1501" s="694">
        <v>1127</v>
      </c>
      <c r="E1501" s="694">
        <v>105</v>
      </c>
      <c r="F1501" s="694">
        <v>1030</v>
      </c>
      <c r="G1501" s="695">
        <v>141</v>
      </c>
      <c r="H1501" s="695">
        <v>1136</v>
      </c>
      <c r="I1501" s="695">
        <v>134</v>
      </c>
      <c r="J1501" s="724">
        <v>1156</v>
      </c>
      <c r="K1501" s="724">
        <v>155</v>
      </c>
      <c r="L1501" s="724">
        <v>1190</v>
      </c>
      <c r="M1501" s="724">
        <v>175</v>
      </c>
      <c r="N1501" s="724">
        <v>1261</v>
      </c>
      <c r="O1501" s="724">
        <v>185</v>
      </c>
      <c r="P1501" s="724">
        <v>1352</v>
      </c>
      <c r="Q1501" s="724">
        <v>163</v>
      </c>
      <c r="R1501" s="724">
        <v>1244</v>
      </c>
      <c r="S1501" s="724">
        <v>141</v>
      </c>
      <c r="T1501" s="724">
        <v>1292</v>
      </c>
      <c r="U1501" s="724">
        <v>176</v>
      </c>
      <c r="V1501" s="724">
        <v>1312</v>
      </c>
      <c r="W1501" s="724">
        <v>131</v>
      </c>
      <c r="X1501" s="724">
        <v>1285</v>
      </c>
      <c r="Y1501" s="724">
        <v>148</v>
      </c>
      <c r="Z1501" s="590">
        <v>1432</v>
      </c>
      <c r="AA1501" s="726">
        <v>213</v>
      </c>
    </row>
    <row r="1502" spans="2:27" x14ac:dyDescent="0.3">
      <c r="B1502" s="693" t="s">
        <v>127</v>
      </c>
      <c r="C1502" s="693" t="s">
        <v>325</v>
      </c>
      <c r="D1502" s="694">
        <v>0</v>
      </c>
      <c r="E1502" s="694">
        <v>0</v>
      </c>
      <c r="F1502" s="694">
        <v>0</v>
      </c>
      <c r="G1502" s="695">
        <v>0</v>
      </c>
      <c r="H1502" s="695">
        <v>0</v>
      </c>
      <c r="I1502" s="695">
        <v>0</v>
      </c>
      <c r="J1502" s="724">
        <v>0</v>
      </c>
      <c r="K1502" s="724">
        <v>0</v>
      </c>
      <c r="L1502" s="724">
        <v>0</v>
      </c>
      <c r="M1502" s="724">
        <v>0</v>
      </c>
      <c r="N1502" s="724">
        <v>0</v>
      </c>
      <c r="O1502" s="724">
        <v>0</v>
      </c>
      <c r="P1502" s="724">
        <v>0</v>
      </c>
      <c r="Q1502" s="724">
        <v>0</v>
      </c>
      <c r="R1502" s="724">
        <v>0</v>
      </c>
      <c r="S1502" s="724">
        <v>0</v>
      </c>
      <c r="T1502" s="724">
        <v>0</v>
      </c>
      <c r="U1502" s="724">
        <v>0</v>
      </c>
      <c r="V1502" s="724">
        <v>0</v>
      </c>
      <c r="W1502" s="724">
        <v>0</v>
      </c>
      <c r="X1502" s="724">
        <v>0</v>
      </c>
      <c r="Y1502" s="724">
        <v>0</v>
      </c>
      <c r="Z1502" s="590">
        <v>0</v>
      </c>
      <c r="AA1502" s="726">
        <v>0</v>
      </c>
    </row>
    <row r="1503" spans="2:27" x14ac:dyDescent="0.3">
      <c r="B1503" s="693" t="s">
        <v>127</v>
      </c>
      <c r="C1503" s="693" t="s">
        <v>326</v>
      </c>
      <c r="D1503" s="694">
        <v>0</v>
      </c>
      <c r="E1503" s="694">
        <v>0</v>
      </c>
      <c r="F1503" s="694">
        <v>0</v>
      </c>
      <c r="G1503" s="695">
        <v>0</v>
      </c>
      <c r="H1503" s="695">
        <v>0</v>
      </c>
      <c r="I1503" s="695">
        <v>0</v>
      </c>
      <c r="J1503" s="724">
        <v>0</v>
      </c>
      <c r="K1503" s="724">
        <v>0</v>
      </c>
      <c r="L1503" s="724">
        <v>0</v>
      </c>
      <c r="M1503" s="724">
        <v>0</v>
      </c>
      <c r="N1503" s="724">
        <v>0</v>
      </c>
      <c r="O1503" s="724">
        <v>0</v>
      </c>
      <c r="P1503" s="724">
        <v>0</v>
      </c>
      <c r="Q1503" s="724">
        <v>0</v>
      </c>
      <c r="R1503" s="724">
        <v>0</v>
      </c>
      <c r="S1503" s="724">
        <v>0</v>
      </c>
      <c r="T1503" s="724">
        <v>0</v>
      </c>
      <c r="U1503" s="724">
        <v>0</v>
      </c>
      <c r="V1503" s="724">
        <v>0</v>
      </c>
      <c r="W1503" s="724">
        <v>0</v>
      </c>
      <c r="X1503" s="724">
        <v>0</v>
      </c>
      <c r="Y1503" s="724">
        <v>0</v>
      </c>
      <c r="Z1503" s="590">
        <v>0</v>
      </c>
      <c r="AA1503" s="726">
        <v>0</v>
      </c>
    </row>
    <row r="1504" spans="2:27" x14ac:dyDescent="0.3">
      <c r="B1504" s="693" t="s">
        <v>127</v>
      </c>
      <c r="C1504" s="693" t="s">
        <v>289</v>
      </c>
      <c r="D1504" s="694">
        <v>0</v>
      </c>
      <c r="E1504" s="694">
        <v>17</v>
      </c>
      <c r="F1504" s="694">
        <v>10</v>
      </c>
      <c r="G1504" s="695">
        <v>14</v>
      </c>
      <c r="H1504" s="695">
        <v>71</v>
      </c>
      <c r="I1504" s="695">
        <v>30</v>
      </c>
      <c r="J1504" s="724">
        <v>6</v>
      </c>
      <c r="K1504" s="724">
        <v>52</v>
      </c>
      <c r="L1504" s="724">
        <v>4</v>
      </c>
      <c r="M1504" s="724">
        <v>32</v>
      </c>
      <c r="N1504" s="724">
        <v>0</v>
      </c>
      <c r="O1504" s="724">
        <v>28</v>
      </c>
      <c r="P1504" s="724">
        <v>0</v>
      </c>
      <c r="Q1504" s="724">
        <v>20</v>
      </c>
      <c r="R1504" s="724">
        <v>3</v>
      </c>
      <c r="S1504" s="724">
        <v>16</v>
      </c>
      <c r="T1504" s="724">
        <v>6</v>
      </c>
      <c r="U1504" s="724">
        <v>12</v>
      </c>
      <c r="V1504" s="724">
        <v>7</v>
      </c>
      <c r="W1504" s="724">
        <v>16</v>
      </c>
      <c r="X1504" s="724">
        <v>3</v>
      </c>
      <c r="Y1504" s="724">
        <v>17</v>
      </c>
      <c r="Z1504" s="590">
        <v>2</v>
      </c>
      <c r="AA1504" s="726">
        <v>3</v>
      </c>
    </row>
    <row r="1505" spans="2:27" x14ac:dyDescent="0.3">
      <c r="B1505" s="693" t="s">
        <v>127</v>
      </c>
      <c r="C1505" s="693" t="s">
        <v>290</v>
      </c>
      <c r="D1505" s="694">
        <v>0</v>
      </c>
      <c r="E1505" s="694">
        <v>18</v>
      </c>
      <c r="F1505" s="694">
        <v>8</v>
      </c>
      <c r="G1505" s="695">
        <v>40</v>
      </c>
      <c r="H1505" s="695">
        <v>8</v>
      </c>
      <c r="I1505" s="695">
        <v>41</v>
      </c>
      <c r="J1505" s="724">
        <v>23</v>
      </c>
      <c r="K1505" s="724">
        <v>69</v>
      </c>
      <c r="L1505" s="724">
        <v>7</v>
      </c>
      <c r="M1505" s="724">
        <v>61</v>
      </c>
      <c r="N1505" s="724">
        <v>6</v>
      </c>
      <c r="O1505" s="724">
        <v>32</v>
      </c>
      <c r="P1505" s="724">
        <v>9</v>
      </c>
      <c r="Q1505" s="724">
        <v>37</v>
      </c>
      <c r="R1505" s="724">
        <v>9</v>
      </c>
      <c r="S1505" s="724">
        <v>33</v>
      </c>
      <c r="T1505" s="724">
        <v>14</v>
      </c>
      <c r="U1505" s="724">
        <v>30</v>
      </c>
      <c r="V1505" s="724">
        <v>18</v>
      </c>
      <c r="W1505" s="724">
        <v>28</v>
      </c>
      <c r="X1505" s="724">
        <v>10</v>
      </c>
      <c r="Y1505" s="724">
        <v>23</v>
      </c>
      <c r="Z1505" s="590">
        <v>7</v>
      </c>
      <c r="AA1505" s="726">
        <v>22</v>
      </c>
    </row>
    <row r="1506" spans="2:27" x14ac:dyDescent="0.3">
      <c r="B1506" s="693" t="s">
        <v>127</v>
      </c>
      <c r="C1506" s="693" t="s">
        <v>291</v>
      </c>
      <c r="D1506" s="694">
        <v>35</v>
      </c>
      <c r="E1506" s="694">
        <v>58</v>
      </c>
      <c r="F1506" s="694">
        <v>100</v>
      </c>
      <c r="G1506" s="695">
        <v>77</v>
      </c>
      <c r="H1506" s="695">
        <v>100</v>
      </c>
      <c r="I1506" s="695">
        <v>137</v>
      </c>
      <c r="J1506" s="724">
        <v>133</v>
      </c>
      <c r="K1506" s="724">
        <v>152</v>
      </c>
      <c r="L1506" s="724">
        <v>104</v>
      </c>
      <c r="M1506" s="724">
        <v>152</v>
      </c>
      <c r="N1506" s="724">
        <v>138</v>
      </c>
      <c r="O1506" s="724">
        <v>105</v>
      </c>
      <c r="P1506" s="724">
        <v>90</v>
      </c>
      <c r="Q1506" s="724">
        <v>99</v>
      </c>
      <c r="R1506" s="724">
        <v>79</v>
      </c>
      <c r="S1506" s="724">
        <v>117</v>
      </c>
      <c r="T1506" s="724">
        <v>91</v>
      </c>
      <c r="U1506" s="724">
        <v>147</v>
      </c>
      <c r="V1506" s="724">
        <v>90</v>
      </c>
      <c r="W1506" s="724">
        <v>87</v>
      </c>
      <c r="X1506" s="724">
        <v>78</v>
      </c>
      <c r="Y1506" s="724">
        <v>82</v>
      </c>
      <c r="Z1506" s="590">
        <v>74</v>
      </c>
      <c r="AA1506" s="726">
        <v>97</v>
      </c>
    </row>
    <row r="1507" spans="2:27" x14ac:dyDescent="0.3">
      <c r="B1507" s="693" t="s">
        <v>127</v>
      </c>
      <c r="C1507" s="693" t="s">
        <v>292</v>
      </c>
      <c r="D1507" s="694">
        <v>46</v>
      </c>
      <c r="E1507" s="694">
        <v>62</v>
      </c>
      <c r="F1507" s="694">
        <v>91</v>
      </c>
      <c r="G1507" s="695">
        <v>73</v>
      </c>
      <c r="H1507" s="695">
        <v>133</v>
      </c>
      <c r="I1507" s="695">
        <v>112</v>
      </c>
      <c r="J1507" s="724">
        <v>138</v>
      </c>
      <c r="K1507" s="724">
        <v>186</v>
      </c>
      <c r="L1507" s="724">
        <v>114</v>
      </c>
      <c r="M1507" s="724">
        <v>159</v>
      </c>
      <c r="N1507" s="724">
        <v>160</v>
      </c>
      <c r="O1507" s="724">
        <v>174</v>
      </c>
      <c r="P1507" s="724">
        <v>111</v>
      </c>
      <c r="Q1507" s="724">
        <v>116</v>
      </c>
      <c r="R1507" s="724">
        <v>101</v>
      </c>
      <c r="S1507" s="724">
        <v>93</v>
      </c>
      <c r="T1507" s="724">
        <v>98</v>
      </c>
      <c r="U1507" s="724">
        <v>126</v>
      </c>
      <c r="V1507" s="724">
        <v>121</v>
      </c>
      <c r="W1507" s="724">
        <v>97</v>
      </c>
      <c r="X1507" s="724">
        <v>80</v>
      </c>
      <c r="Y1507" s="724">
        <v>77</v>
      </c>
      <c r="Z1507" s="590">
        <v>116</v>
      </c>
      <c r="AA1507" s="726">
        <v>89</v>
      </c>
    </row>
    <row r="1508" spans="2:27" x14ac:dyDescent="0.3">
      <c r="B1508" s="693" t="s">
        <v>127</v>
      </c>
      <c r="C1508" s="693" t="s">
        <v>293</v>
      </c>
      <c r="D1508" s="694">
        <v>13</v>
      </c>
      <c r="E1508" s="694">
        <v>48</v>
      </c>
      <c r="F1508" s="694">
        <v>25</v>
      </c>
      <c r="G1508" s="695">
        <v>3</v>
      </c>
      <c r="H1508" s="695">
        <v>15</v>
      </c>
      <c r="I1508" s="695">
        <v>112</v>
      </c>
      <c r="J1508" s="724">
        <v>59</v>
      </c>
      <c r="K1508" s="724">
        <v>30</v>
      </c>
      <c r="L1508" s="724">
        <v>26</v>
      </c>
      <c r="M1508" s="724">
        <v>37</v>
      </c>
      <c r="N1508" s="724">
        <v>114</v>
      </c>
      <c r="O1508" s="724">
        <v>15</v>
      </c>
      <c r="P1508" s="724">
        <v>113</v>
      </c>
      <c r="Q1508" s="724">
        <v>39</v>
      </c>
      <c r="R1508" s="724">
        <v>80</v>
      </c>
      <c r="S1508" s="724">
        <v>11</v>
      </c>
      <c r="T1508" s="724">
        <v>43</v>
      </c>
      <c r="U1508" s="724">
        <v>12</v>
      </c>
      <c r="V1508" s="724">
        <v>54</v>
      </c>
      <c r="W1508" s="724">
        <v>36</v>
      </c>
      <c r="X1508" s="724">
        <v>45</v>
      </c>
      <c r="Y1508" s="724">
        <v>18</v>
      </c>
      <c r="Z1508" s="590">
        <v>44</v>
      </c>
      <c r="AA1508" s="726">
        <v>22</v>
      </c>
    </row>
    <row r="1509" spans="2:27" x14ac:dyDescent="0.3">
      <c r="B1509" s="693" t="s">
        <v>127</v>
      </c>
      <c r="C1509" s="693" t="s">
        <v>294</v>
      </c>
      <c r="D1509" s="694">
        <v>37</v>
      </c>
      <c r="E1509" s="694">
        <v>25</v>
      </c>
      <c r="F1509" s="694">
        <v>56</v>
      </c>
      <c r="G1509" s="695">
        <v>95</v>
      </c>
      <c r="H1509" s="695">
        <v>88</v>
      </c>
      <c r="I1509" s="695">
        <v>0</v>
      </c>
      <c r="J1509" s="724">
        <v>99</v>
      </c>
      <c r="K1509" s="724">
        <v>119</v>
      </c>
      <c r="L1509" s="724">
        <v>108</v>
      </c>
      <c r="M1509" s="724">
        <v>183</v>
      </c>
      <c r="N1509" s="724">
        <v>357</v>
      </c>
      <c r="O1509" s="724">
        <v>119</v>
      </c>
      <c r="P1509" s="724">
        <v>264</v>
      </c>
      <c r="Q1509" s="724">
        <v>103</v>
      </c>
      <c r="R1509" s="724">
        <v>159</v>
      </c>
      <c r="S1509" s="724">
        <v>110</v>
      </c>
      <c r="T1509" s="724">
        <v>150</v>
      </c>
      <c r="U1509" s="724">
        <v>99</v>
      </c>
      <c r="V1509" s="724">
        <v>251</v>
      </c>
      <c r="W1509" s="724">
        <v>110</v>
      </c>
      <c r="X1509" s="724">
        <v>114</v>
      </c>
      <c r="Y1509" s="724">
        <v>97</v>
      </c>
      <c r="Z1509" s="590">
        <v>108</v>
      </c>
      <c r="AA1509" s="726">
        <v>85</v>
      </c>
    </row>
    <row r="1510" spans="2:27" x14ac:dyDescent="0.3">
      <c r="B1510" s="693" t="s">
        <v>127</v>
      </c>
      <c r="C1510" s="693" t="s">
        <v>327</v>
      </c>
      <c r="D1510" s="694">
        <v>35</v>
      </c>
      <c r="E1510" s="694">
        <v>0</v>
      </c>
      <c r="F1510" s="694">
        <v>38</v>
      </c>
      <c r="G1510" s="695">
        <v>0</v>
      </c>
      <c r="H1510" s="695">
        <v>46</v>
      </c>
      <c r="I1510" s="695">
        <v>0</v>
      </c>
      <c r="J1510" s="724">
        <v>51</v>
      </c>
      <c r="K1510" s="724">
        <v>0</v>
      </c>
      <c r="L1510" s="724">
        <v>49</v>
      </c>
      <c r="M1510" s="724">
        <v>0</v>
      </c>
      <c r="N1510" s="724">
        <v>61</v>
      </c>
      <c r="O1510" s="724">
        <v>0</v>
      </c>
      <c r="P1510" s="724">
        <v>25</v>
      </c>
      <c r="Q1510" s="724">
        <v>0</v>
      </c>
      <c r="R1510" s="724">
        <v>51</v>
      </c>
      <c r="S1510" s="724">
        <v>0</v>
      </c>
      <c r="T1510" s="724">
        <v>81</v>
      </c>
      <c r="U1510" s="724">
        <v>0</v>
      </c>
      <c r="V1510" s="724">
        <v>79</v>
      </c>
      <c r="W1510" s="724">
        <v>0</v>
      </c>
      <c r="X1510" s="724">
        <v>85</v>
      </c>
      <c r="Y1510" s="724">
        <v>0</v>
      </c>
      <c r="Z1510" s="590">
        <v>86</v>
      </c>
      <c r="AA1510" s="726">
        <v>0</v>
      </c>
    </row>
    <row r="1511" spans="2:27" x14ac:dyDescent="0.3">
      <c r="B1511" s="693" t="s">
        <v>128</v>
      </c>
      <c r="C1511" s="693" t="s">
        <v>223</v>
      </c>
      <c r="D1511" s="694">
        <v>65</v>
      </c>
      <c r="E1511" s="694">
        <v>0</v>
      </c>
      <c r="F1511" s="694">
        <v>41</v>
      </c>
      <c r="G1511" s="695">
        <v>0</v>
      </c>
      <c r="H1511" s="695">
        <v>19</v>
      </c>
      <c r="I1511" s="695">
        <v>0</v>
      </c>
      <c r="J1511" s="724">
        <v>7</v>
      </c>
      <c r="K1511" s="724">
        <v>0</v>
      </c>
      <c r="L1511" s="724">
        <v>18</v>
      </c>
      <c r="M1511" s="724">
        <v>0</v>
      </c>
      <c r="N1511" s="724">
        <v>25</v>
      </c>
      <c r="O1511" s="724">
        <v>0</v>
      </c>
      <c r="P1511" s="724">
        <v>17</v>
      </c>
      <c r="Q1511" s="724">
        <v>0</v>
      </c>
      <c r="R1511" s="724">
        <v>38</v>
      </c>
      <c r="S1511" s="724">
        <v>0</v>
      </c>
      <c r="T1511" s="724">
        <v>39</v>
      </c>
      <c r="U1511" s="724">
        <v>0</v>
      </c>
      <c r="V1511" s="724">
        <v>27</v>
      </c>
      <c r="W1511" s="724">
        <v>0</v>
      </c>
      <c r="X1511" s="724">
        <v>27</v>
      </c>
      <c r="Y1511" s="724">
        <v>0</v>
      </c>
      <c r="Z1511" s="590">
        <v>36</v>
      </c>
      <c r="AA1511" s="726">
        <v>0</v>
      </c>
    </row>
    <row r="1512" spans="2:27" x14ac:dyDescent="0.3">
      <c r="B1512" s="693" t="s">
        <v>128</v>
      </c>
      <c r="C1512" s="693" t="s">
        <v>286</v>
      </c>
      <c r="D1512" s="694">
        <v>643</v>
      </c>
      <c r="E1512" s="694">
        <v>170</v>
      </c>
      <c r="F1512" s="694">
        <v>104</v>
      </c>
      <c r="G1512" s="695">
        <v>17</v>
      </c>
      <c r="H1512" s="695">
        <v>71</v>
      </c>
      <c r="I1512" s="695">
        <v>4</v>
      </c>
      <c r="J1512" s="724">
        <v>152</v>
      </c>
      <c r="K1512" s="724">
        <v>2</v>
      </c>
      <c r="L1512" s="724">
        <v>28</v>
      </c>
      <c r="M1512" s="724">
        <v>0</v>
      </c>
      <c r="N1512" s="724">
        <v>43</v>
      </c>
      <c r="O1512" s="724">
        <v>0</v>
      </c>
      <c r="P1512" s="724">
        <v>60</v>
      </c>
      <c r="Q1512" s="724">
        <v>0</v>
      </c>
      <c r="R1512" s="724">
        <v>61</v>
      </c>
      <c r="S1512" s="724">
        <v>0</v>
      </c>
      <c r="T1512" s="724">
        <v>96</v>
      </c>
      <c r="U1512" s="724">
        <v>0</v>
      </c>
      <c r="V1512" s="724">
        <v>58</v>
      </c>
      <c r="W1512" s="724">
        <v>0</v>
      </c>
      <c r="X1512" s="724">
        <v>67</v>
      </c>
      <c r="Y1512" s="724">
        <v>0</v>
      </c>
      <c r="Z1512" s="590">
        <v>61</v>
      </c>
      <c r="AA1512" s="726">
        <v>0</v>
      </c>
    </row>
    <row r="1513" spans="2:27" x14ac:dyDescent="0.3">
      <c r="B1513" s="693" t="s">
        <v>128</v>
      </c>
      <c r="C1513" s="693" t="s">
        <v>255</v>
      </c>
      <c r="D1513" s="694">
        <v>5369</v>
      </c>
      <c r="E1513" s="694">
        <v>9090</v>
      </c>
      <c r="F1513" s="694">
        <v>4906</v>
      </c>
      <c r="G1513" s="695">
        <v>8272</v>
      </c>
      <c r="H1513" s="695">
        <v>4617</v>
      </c>
      <c r="I1513" s="695">
        <v>8024</v>
      </c>
      <c r="J1513" s="724">
        <v>4865</v>
      </c>
      <c r="K1513" s="724">
        <v>8318</v>
      </c>
      <c r="L1513" s="724">
        <v>4483</v>
      </c>
      <c r="M1513" s="724">
        <v>7063</v>
      </c>
      <c r="N1513" s="724">
        <v>4486</v>
      </c>
      <c r="O1513" s="724">
        <v>7273</v>
      </c>
      <c r="P1513" s="724">
        <v>4461</v>
      </c>
      <c r="Q1513" s="724">
        <v>7124</v>
      </c>
      <c r="R1513" s="724">
        <v>4394</v>
      </c>
      <c r="S1513" s="724">
        <v>6933</v>
      </c>
      <c r="T1513" s="724">
        <v>4414</v>
      </c>
      <c r="U1513" s="724">
        <v>6192</v>
      </c>
      <c r="V1513" s="724">
        <v>4380</v>
      </c>
      <c r="W1513" s="724">
        <v>5918</v>
      </c>
      <c r="X1513" s="724">
        <v>4332</v>
      </c>
      <c r="Y1513" s="724">
        <v>5522</v>
      </c>
      <c r="Z1513" s="590">
        <v>3721</v>
      </c>
      <c r="AA1513" s="726">
        <v>5230</v>
      </c>
    </row>
    <row r="1514" spans="2:27" x14ac:dyDescent="0.3">
      <c r="B1514" s="693" t="s">
        <v>128</v>
      </c>
      <c r="C1514" s="693" t="s">
        <v>224</v>
      </c>
      <c r="D1514" s="694">
        <v>6137</v>
      </c>
      <c r="E1514" s="694">
        <v>15361</v>
      </c>
      <c r="F1514" s="694">
        <v>6758</v>
      </c>
      <c r="G1514" s="695">
        <v>15542</v>
      </c>
      <c r="H1514" s="695">
        <v>6361</v>
      </c>
      <c r="I1514" s="695">
        <v>14031</v>
      </c>
      <c r="J1514" s="724">
        <v>5637</v>
      </c>
      <c r="K1514" s="724">
        <v>12269</v>
      </c>
      <c r="L1514" s="724">
        <v>5753</v>
      </c>
      <c r="M1514" s="724">
        <v>11496</v>
      </c>
      <c r="N1514" s="724">
        <v>5425</v>
      </c>
      <c r="O1514" s="724">
        <v>10506</v>
      </c>
      <c r="P1514" s="724">
        <v>5718</v>
      </c>
      <c r="Q1514" s="724">
        <v>10401</v>
      </c>
      <c r="R1514" s="724">
        <v>5702</v>
      </c>
      <c r="S1514" s="724">
        <v>10045</v>
      </c>
      <c r="T1514" s="724">
        <v>5577</v>
      </c>
      <c r="U1514" s="724">
        <v>9199</v>
      </c>
      <c r="V1514" s="724">
        <v>5493</v>
      </c>
      <c r="W1514" s="724">
        <v>8549</v>
      </c>
      <c r="X1514" s="724">
        <v>5533</v>
      </c>
      <c r="Y1514" s="724">
        <v>8201</v>
      </c>
      <c r="Z1514" s="590">
        <v>5374</v>
      </c>
      <c r="AA1514" s="726">
        <v>7352</v>
      </c>
    </row>
    <row r="1515" spans="2:27" x14ac:dyDescent="0.3">
      <c r="B1515" s="693" t="s">
        <v>128</v>
      </c>
      <c r="C1515" s="693" t="s">
        <v>225</v>
      </c>
      <c r="D1515" s="694">
        <v>6068</v>
      </c>
      <c r="E1515" s="694">
        <v>15325</v>
      </c>
      <c r="F1515" s="694">
        <v>6299</v>
      </c>
      <c r="G1515" s="695">
        <v>15232</v>
      </c>
      <c r="H1515" s="695">
        <v>6449</v>
      </c>
      <c r="I1515" s="695">
        <v>13863</v>
      </c>
      <c r="J1515" s="724">
        <v>6356</v>
      </c>
      <c r="K1515" s="724">
        <v>12829</v>
      </c>
      <c r="L1515" s="724">
        <v>5731</v>
      </c>
      <c r="M1515" s="724">
        <v>11298</v>
      </c>
      <c r="N1515" s="724">
        <v>5695</v>
      </c>
      <c r="O1515" s="724">
        <v>10424</v>
      </c>
      <c r="P1515" s="724">
        <v>5289</v>
      </c>
      <c r="Q1515" s="724">
        <v>9736</v>
      </c>
      <c r="R1515" s="724">
        <v>5268</v>
      </c>
      <c r="S1515" s="724">
        <v>9467</v>
      </c>
      <c r="T1515" s="724">
        <v>5200</v>
      </c>
      <c r="U1515" s="724">
        <v>8865</v>
      </c>
      <c r="V1515" s="724">
        <v>5099</v>
      </c>
      <c r="W1515" s="724">
        <v>8409</v>
      </c>
      <c r="X1515" s="724">
        <v>5034</v>
      </c>
      <c r="Y1515" s="724">
        <v>7875</v>
      </c>
      <c r="Z1515" s="590">
        <v>4635</v>
      </c>
      <c r="AA1515" s="726">
        <v>7782</v>
      </c>
    </row>
    <row r="1516" spans="2:27" x14ac:dyDescent="0.3">
      <c r="B1516" s="693" t="s">
        <v>128</v>
      </c>
      <c r="C1516" s="693" t="s">
        <v>226</v>
      </c>
      <c r="D1516" s="694">
        <v>6760</v>
      </c>
      <c r="E1516" s="694">
        <v>18883</v>
      </c>
      <c r="F1516" s="694">
        <v>6329</v>
      </c>
      <c r="G1516" s="695">
        <v>14064</v>
      </c>
      <c r="H1516" s="695">
        <v>6257</v>
      </c>
      <c r="I1516" s="695">
        <v>13237</v>
      </c>
      <c r="J1516" s="724">
        <v>6676</v>
      </c>
      <c r="K1516" s="724">
        <v>12937</v>
      </c>
      <c r="L1516" s="724">
        <v>6351</v>
      </c>
      <c r="M1516" s="724">
        <v>11838</v>
      </c>
      <c r="N1516" s="724">
        <v>5771</v>
      </c>
      <c r="O1516" s="724">
        <v>10474</v>
      </c>
      <c r="P1516" s="724">
        <v>5793</v>
      </c>
      <c r="Q1516" s="724">
        <v>9754</v>
      </c>
      <c r="R1516" s="724">
        <v>5405</v>
      </c>
      <c r="S1516" s="724">
        <v>8921</v>
      </c>
      <c r="T1516" s="724">
        <v>5233</v>
      </c>
      <c r="U1516" s="724">
        <v>8455</v>
      </c>
      <c r="V1516" s="724">
        <v>5113</v>
      </c>
      <c r="W1516" s="724">
        <v>8215</v>
      </c>
      <c r="X1516" s="724">
        <v>5051</v>
      </c>
      <c r="Y1516" s="724">
        <v>7879</v>
      </c>
      <c r="Z1516" s="590">
        <v>4953</v>
      </c>
      <c r="AA1516" s="726">
        <v>7639</v>
      </c>
    </row>
    <row r="1517" spans="2:27" x14ac:dyDescent="0.3">
      <c r="B1517" s="693" t="s">
        <v>128</v>
      </c>
      <c r="C1517" s="693" t="s">
        <v>227</v>
      </c>
      <c r="D1517" s="694">
        <v>6463</v>
      </c>
      <c r="E1517" s="694">
        <v>16500</v>
      </c>
      <c r="F1517" s="694">
        <v>6794</v>
      </c>
      <c r="G1517" s="695">
        <v>16281</v>
      </c>
      <c r="H1517" s="695">
        <v>6366</v>
      </c>
      <c r="I1517" s="695">
        <v>12337</v>
      </c>
      <c r="J1517" s="724">
        <v>6314</v>
      </c>
      <c r="K1517" s="724">
        <v>12150</v>
      </c>
      <c r="L1517" s="724">
        <v>6844</v>
      </c>
      <c r="M1517" s="724">
        <v>12024</v>
      </c>
      <c r="N1517" s="724">
        <v>6491</v>
      </c>
      <c r="O1517" s="724">
        <v>10649</v>
      </c>
      <c r="P1517" s="724">
        <v>5851</v>
      </c>
      <c r="Q1517" s="724">
        <v>9707</v>
      </c>
      <c r="R1517" s="724">
        <v>5971</v>
      </c>
      <c r="S1517" s="724">
        <v>9176</v>
      </c>
      <c r="T1517" s="724">
        <v>5364</v>
      </c>
      <c r="U1517" s="724">
        <v>8271</v>
      </c>
      <c r="V1517" s="724">
        <v>5249</v>
      </c>
      <c r="W1517" s="724">
        <v>7956</v>
      </c>
      <c r="X1517" s="724">
        <v>5245</v>
      </c>
      <c r="Y1517" s="724">
        <v>7700</v>
      </c>
      <c r="Z1517" s="590">
        <v>4993</v>
      </c>
      <c r="AA1517" s="726">
        <v>7561</v>
      </c>
    </row>
    <row r="1518" spans="2:27" x14ac:dyDescent="0.3">
      <c r="B1518" s="693" t="s">
        <v>128</v>
      </c>
      <c r="C1518" s="693" t="s">
        <v>228</v>
      </c>
      <c r="D1518" s="694">
        <v>6295</v>
      </c>
      <c r="E1518" s="694">
        <v>13152</v>
      </c>
      <c r="F1518" s="694">
        <v>6637</v>
      </c>
      <c r="G1518" s="695">
        <v>14585</v>
      </c>
      <c r="H1518" s="695">
        <v>6312</v>
      </c>
      <c r="I1518" s="695">
        <v>13081</v>
      </c>
      <c r="J1518" s="724">
        <v>6444</v>
      </c>
      <c r="K1518" s="724">
        <v>12158</v>
      </c>
      <c r="L1518" s="724">
        <v>6482</v>
      </c>
      <c r="M1518" s="724">
        <v>11844</v>
      </c>
      <c r="N1518" s="724">
        <v>6940</v>
      </c>
      <c r="O1518" s="724">
        <v>11029</v>
      </c>
      <c r="P1518" s="724">
        <v>6464</v>
      </c>
      <c r="Q1518" s="724">
        <v>10274</v>
      </c>
      <c r="R1518" s="724">
        <v>5864</v>
      </c>
      <c r="S1518" s="724">
        <v>9401</v>
      </c>
      <c r="T1518" s="724">
        <v>5881</v>
      </c>
      <c r="U1518" s="724">
        <v>8780</v>
      </c>
      <c r="V1518" s="724">
        <v>5348</v>
      </c>
      <c r="W1518" s="724">
        <v>8175</v>
      </c>
      <c r="X1518" s="724">
        <v>5432</v>
      </c>
      <c r="Y1518" s="724">
        <v>7539</v>
      </c>
      <c r="Z1518" s="590">
        <v>5268</v>
      </c>
      <c r="AA1518" s="726">
        <v>7553</v>
      </c>
    </row>
    <row r="1519" spans="2:27" x14ac:dyDescent="0.3">
      <c r="B1519" s="693" t="s">
        <v>128</v>
      </c>
      <c r="C1519" s="693" t="s">
        <v>229</v>
      </c>
      <c r="D1519" s="694">
        <v>8533</v>
      </c>
      <c r="E1519" s="694">
        <v>5770</v>
      </c>
      <c r="F1519" s="694">
        <v>9218</v>
      </c>
      <c r="G1519" s="695">
        <v>5839</v>
      </c>
      <c r="H1519" s="695">
        <v>9440</v>
      </c>
      <c r="I1519" s="695">
        <v>6104</v>
      </c>
      <c r="J1519" s="724">
        <v>9743</v>
      </c>
      <c r="K1519" s="724">
        <v>7336</v>
      </c>
      <c r="L1519" s="724">
        <v>9531</v>
      </c>
      <c r="M1519" s="724">
        <v>6707</v>
      </c>
      <c r="N1519" s="724">
        <v>9616</v>
      </c>
      <c r="O1519" s="724">
        <v>7029</v>
      </c>
      <c r="P1519" s="724">
        <v>9928</v>
      </c>
      <c r="Q1519" s="724">
        <v>7210</v>
      </c>
      <c r="R1519" s="724">
        <v>9487</v>
      </c>
      <c r="S1519" s="724">
        <v>6596</v>
      </c>
      <c r="T1519" s="724">
        <v>8389</v>
      </c>
      <c r="U1519" s="724">
        <v>6221</v>
      </c>
      <c r="V1519" s="724">
        <v>8220</v>
      </c>
      <c r="W1519" s="724">
        <v>6288</v>
      </c>
      <c r="X1519" s="724">
        <v>7749</v>
      </c>
      <c r="Y1519" s="724">
        <v>5735</v>
      </c>
      <c r="Z1519" s="590">
        <v>7522</v>
      </c>
      <c r="AA1519" s="726">
        <v>5246</v>
      </c>
    </row>
    <row r="1520" spans="2:27" x14ac:dyDescent="0.3">
      <c r="B1520" s="693" t="s">
        <v>128</v>
      </c>
      <c r="C1520" s="693" t="s">
        <v>287</v>
      </c>
      <c r="D1520" s="694">
        <v>8179</v>
      </c>
      <c r="E1520" s="694">
        <v>5112</v>
      </c>
      <c r="F1520" s="694">
        <v>8071</v>
      </c>
      <c r="G1520" s="695">
        <v>5492</v>
      </c>
      <c r="H1520" s="695">
        <v>7827</v>
      </c>
      <c r="I1520" s="695">
        <v>4944</v>
      </c>
      <c r="J1520" s="724">
        <v>8569</v>
      </c>
      <c r="K1520" s="724">
        <v>5572</v>
      </c>
      <c r="L1520" s="724">
        <v>8793</v>
      </c>
      <c r="M1520" s="724">
        <v>6587</v>
      </c>
      <c r="N1520" s="724">
        <v>8669</v>
      </c>
      <c r="O1520" s="724">
        <v>6089</v>
      </c>
      <c r="P1520" s="724">
        <v>8641</v>
      </c>
      <c r="Q1520" s="724">
        <v>6115</v>
      </c>
      <c r="R1520" s="724">
        <v>8632</v>
      </c>
      <c r="S1520" s="724">
        <v>6078</v>
      </c>
      <c r="T1520" s="724">
        <v>8182</v>
      </c>
      <c r="U1520" s="724">
        <v>5993</v>
      </c>
      <c r="V1520" s="724">
        <v>7370</v>
      </c>
      <c r="W1520" s="724">
        <v>5413</v>
      </c>
      <c r="X1520" s="724">
        <v>7445</v>
      </c>
      <c r="Y1520" s="724">
        <v>5314</v>
      </c>
      <c r="Z1520" s="590">
        <v>7068</v>
      </c>
      <c r="AA1520" s="726">
        <v>5199</v>
      </c>
    </row>
    <row r="1521" spans="2:27" x14ac:dyDescent="0.3">
      <c r="B1521" s="693" t="s">
        <v>128</v>
      </c>
      <c r="C1521" s="693" t="s">
        <v>230</v>
      </c>
      <c r="D1521" s="694">
        <v>7679</v>
      </c>
      <c r="E1521" s="694">
        <v>4279</v>
      </c>
      <c r="F1521" s="694">
        <v>7656</v>
      </c>
      <c r="G1521" s="695">
        <v>4499</v>
      </c>
      <c r="H1521" s="695">
        <v>7019</v>
      </c>
      <c r="I1521" s="695">
        <v>4345</v>
      </c>
      <c r="J1521" s="724">
        <v>7518</v>
      </c>
      <c r="K1521" s="724">
        <v>4495</v>
      </c>
      <c r="L1521" s="724">
        <v>7895</v>
      </c>
      <c r="M1521" s="724">
        <v>4993</v>
      </c>
      <c r="N1521" s="724">
        <v>7767</v>
      </c>
      <c r="O1521" s="724">
        <v>5690</v>
      </c>
      <c r="P1521" s="724">
        <v>7578</v>
      </c>
      <c r="Q1521" s="724">
        <v>5297</v>
      </c>
      <c r="R1521" s="724">
        <v>7699</v>
      </c>
      <c r="S1521" s="724">
        <v>5346</v>
      </c>
      <c r="T1521" s="724">
        <v>7774</v>
      </c>
      <c r="U1521" s="724">
        <v>5131</v>
      </c>
      <c r="V1521" s="724">
        <v>7337</v>
      </c>
      <c r="W1521" s="724">
        <v>5073</v>
      </c>
      <c r="X1521" s="724">
        <v>6948</v>
      </c>
      <c r="Y1521" s="724">
        <v>4728</v>
      </c>
      <c r="Z1521" s="590">
        <v>6985</v>
      </c>
      <c r="AA1521" s="726">
        <v>4854</v>
      </c>
    </row>
    <row r="1522" spans="2:27" x14ac:dyDescent="0.3">
      <c r="B1522" s="693" t="s">
        <v>128</v>
      </c>
      <c r="C1522" s="693" t="s">
        <v>231</v>
      </c>
      <c r="D1522" s="694">
        <v>6556</v>
      </c>
      <c r="E1522" s="694">
        <v>3378</v>
      </c>
      <c r="F1522" s="694">
        <v>6968</v>
      </c>
      <c r="G1522" s="695">
        <v>3774</v>
      </c>
      <c r="H1522" s="695">
        <v>6453</v>
      </c>
      <c r="I1522" s="695">
        <v>3701</v>
      </c>
      <c r="J1522" s="724">
        <v>6552</v>
      </c>
      <c r="K1522" s="724">
        <v>3983</v>
      </c>
      <c r="L1522" s="724">
        <v>6799</v>
      </c>
      <c r="M1522" s="724">
        <v>4071</v>
      </c>
      <c r="N1522" s="724">
        <v>6877</v>
      </c>
      <c r="O1522" s="724">
        <v>4305</v>
      </c>
      <c r="P1522" s="724">
        <v>6641</v>
      </c>
      <c r="Q1522" s="724">
        <v>4717</v>
      </c>
      <c r="R1522" s="724">
        <v>6618</v>
      </c>
      <c r="S1522" s="724">
        <v>4553</v>
      </c>
      <c r="T1522" s="724">
        <v>6741</v>
      </c>
      <c r="U1522" s="724">
        <v>4644</v>
      </c>
      <c r="V1522" s="724">
        <v>6809</v>
      </c>
      <c r="W1522" s="724">
        <v>4486</v>
      </c>
      <c r="X1522" s="724">
        <v>6800</v>
      </c>
      <c r="Y1522" s="724">
        <v>4434</v>
      </c>
      <c r="Z1522" s="590">
        <v>6543</v>
      </c>
      <c r="AA1522" s="726">
        <v>4328</v>
      </c>
    </row>
    <row r="1523" spans="2:27" x14ac:dyDescent="0.3">
      <c r="B1523" s="693" t="s">
        <v>128</v>
      </c>
      <c r="C1523" s="693" t="s">
        <v>288</v>
      </c>
      <c r="D1523" s="694">
        <v>6024</v>
      </c>
      <c r="E1523" s="694">
        <v>2516</v>
      </c>
      <c r="F1523" s="694">
        <v>6418</v>
      </c>
      <c r="G1523" s="695">
        <v>2862</v>
      </c>
      <c r="H1523" s="695">
        <v>6154</v>
      </c>
      <c r="I1523" s="695">
        <v>2725</v>
      </c>
      <c r="J1523" s="724">
        <v>6290</v>
      </c>
      <c r="K1523" s="724">
        <v>3035</v>
      </c>
      <c r="L1523" s="724">
        <v>6244</v>
      </c>
      <c r="M1523" s="724">
        <v>3336</v>
      </c>
      <c r="N1523" s="724">
        <v>6245</v>
      </c>
      <c r="O1523" s="724">
        <v>3330</v>
      </c>
      <c r="P1523" s="724">
        <v>6271</v>
      </c>
      <c r="Q1523" s="724">
        <v>3297</v>
      </c>
      <c r="R1523" s="724">
        <v>6168</v>
      </c>
      <c r="S1523" s="724">
        <v>3541</v>
      </c>
      <c r="T1523" s="724">
        <v>5966</v>
      </c>
      <c r="U1523" s="724">
        <v>3577</v>
      </c>
      <c r="V1523" s="724">
        <v>6101</v>
      </c>
      <c r="W1523" s="724">
        <v>3732</v>
      </c>
      <c r="X1523" s="724">
        <v>6590</v>
      </c>
      <c r="Y1523" s="724">
        <v>3608</v>
      </c>
      <c r="Z1523" s="590">
        <v>6376</v>
      </c>
      <c r="AA1523" s="726">
        <v>3720</v>
      </c>
    </row>
    <row r="1524" spans="2:27" x14ac:dyDescent="0.3">
      <c r="B1524" s="693" t="s">
        <v>128</v>
      </c>
      <c r="C1524" s="693" t="s">
        <v>232</v>
      </c>
      <c r="D1524" s="694">
        <v>5113</v>
      </c>
      <c r="E1524" s="694">
        <v>1963</v>
      </c>
      <c r="F1524" s="694">
        <v>5260</v>
      </c>
      <c r="G1524" s="695">
        <v>2169</v>
      </c>
      <c r="H1524" s="695">
        <v>5170</v>
      </c>
      <c r="I1524" s="695">
        <v>2323</v>
      </c>
      <c r="J1524" s="724">
        <v>5184</v>
      </c>
      <c r="K1524" s="724">
        <v>2428</v>
      </c>
      <c r="L1524" s="724">
        <v>5395</v>
      </c>
      <c r="M1524" s="724">
        <v>2653</v>
      </c>
      <c r="N1524" s="724">
        <v>5223</v>
      </c>
      <c r="O1524" s="724">
        <v>2897</v>
      </c>
      <c r="P1524" s="724">
        <v>5269</v>
      </c>
      <c r="Q1524" s="724">
        <v>2846</v>
      </c>
      <c r="R1524" s="724">
        <v>5243</v>
      </c>
      <c r="S1524" s="724">
        <v>2788</v>
      </c>
      <c r="T1524" s="724">
        <v>5123</v>
      </c>
      <c r="U1524" s="724">
        <v>3010</v>
      </c>
      <c r="V1524" s="724">
        <v>5067</v>
      </c>
      <c r="W1524" s="724">
        <v>3112</v>
      </c>
      <c r="X1524" s="724">
        <v>5395</v>
      </c>
      <c r="Y1524" s="724">
        <v>3170</v>
      </c>
      <c r="Z1524" s="590">
        <v>5863</v>
      </c>
      <c r="AA1524" s="726">
        <v>3272</v>
      </c>
    </row>
    <row r="1525" spans="2:27" x14ac:dyDescent="0.3">
      <c r="B1525" s="693" t="s">
        <v>128</v>
      </c>
      <c r="C1525" s="693" t="s">
        <v>325</v>
      </c>
      <c r="D1525" s="694">
        <v>208</v>
      </c>
      <c r="E1525" s="694">
        <v>0</v>
      </c>
      <c r="F1525" s="694">
        <v>260</v>
      </c>
      <c r="G1525" s="695">
        <v>0</v>
      </c>
      <c r="H1525" s="695">
        <v>191</v>
      </c>
      <c r="I1525" s="695">
        <v>0</v>
      </c>
      <c r="J1525" s="724">
        <v>258</v>
      </c>
      <c r="K1525" s="724">
        <v>0</v>
      </c>
      <c r="L1525" s="724">
        <v>157</v>
      </c>
      <c r="M1525" s="724">
        <v>0</v>
      </c>
      <c r="N1525" s="724">
        <v>152</v>
      </c>
      <c r="O1525" s="724">
        <v>0</v>
      </c>
      <c r="P1525" s="724">
        <v>165</v>
      </c>
      <c r="Q1525" s="724">
        <v>0</v>
      </c>
      <c r="R1525" s="724">
        <v>177</v>
      </c>
      <c r="S1525" s="724">
        <v>0</v>
      </c>
      <c r="T1525" s="724">
        <v>179</v>
      </c>
      <c r="U1525" s="724">
        <v>0</v>
      </c>
      <c r="V1525" s="724">
        <v>224</v>
      </c>
      <c r="W1525" s="724">
        <v>0</v>
      </c>
      <c r="X1525" s="724">
        <v>322</v>
      </c>
      <c r="Y1525" s="724">
        <v>0</v>
      </c>
      <c r="Z1525" s="590">
        <v>266</v>
      </c>
      <c r="AA1525" s="726">
        <v>0</v>
      </c>
    </row>
    <row r="1526" spans="2:27" x14ac:dyDescent="0.3">
      <c r="B1526" s="693" t="s">
        <v>128</v>
      </c>
      <c r="C1526" s="693" t="s">
        <v>326</v>
      </c>
      <c r="D1526" s="694">
        <v>183</v>
      </c>
      <c r="E1526" s="694">
        <v>0</v>
      </c>
      <c r="F1526" s="694">
        <v>161</v>
      </c>
      <c r="G1526" s="695">
        <v>0</v>
      </c>
      <c r="H1526" s="695">
        <v>186</v>
      </c>
      <c r="I1526" s="695">
        <v>0</v>
      </c>
      <c r="J1526" s="724">
        <v>128</v>
      </c>
      <c r="K1526" s="724">
        <v>0</v>
      </c>
      <c r="L1526" s="724">
        <v>226</v>
      </c>
      <c r="M1526" s="724">
        <v>0</v>
      </c>
      <c r="N1526" s="724">
        <v>149</v>
      </c>
      <c r="O1526" s="724">
        <v>0</v>
      </c>
      <c r="P1526" s="724">
        <v>144</v>
      </c>
      <c r="Q1526" s="724">
        <v>0</v>
      </c>
      <c r="R1526" s="724">
        <v>117</v>
      </c>
      <c r="S1526" s="724">
        <v>0</v>
      </c>
      <c r="T1526" s="724">
        <v>153</v>
      </c>
      <c r="U1526" s="724">
        <v>0</v>
      </c>
      <c r="V1526" s="724">
        <v>241</v>
      </c>
      <c r="W1526" s="724">
        <v>0</v>
      </c>
      <c r="X1526" s="724">
        <v>179</v>
      </c>
      <c r="Y1526" s="724">
        <v>0</v>
      </c>
      <c r="Z1526" s="590">
        <v>194</v>
      </c>
      <c r="AA1526" s="726">
        <v>0</v>
      </c>
    </row>
    <row r="1527" spans="2:27" x14ac:dyDescent="0.3">
      <c r="B1527" s="693" t="s">
        <v>128</v>
      </c>
      <c r="C1527" s="693" t="s">
        <v>289</v>
      </c>
      <c r="D1527" s="694">
        <v>2047</v>
      </c>
      <c r="E1527" s="694">
        <v>1929</v>
      </c>
      <c r="F1527" s="694">
        <v>21</v>
      </c>
      <c r="G1527" s="695">
        <v>0</v>
      </c>
      <c r="H1527" s="695">
        <v>5234</v>
      </c>
      <c r="I1527" s="695">
        <v>1815</v>
      </c>
      <c r="J1527" s="724">
        <v>6421</v>
      </c>
      <c r="K1527" s="724">
        <v>4167</v>
      </c>
      <c r="L1527" s="724">
        <v>413</v>
      </c>
      <c r="M1527" s="724">
        <v>193</v>
      </c>
      <c r="N1527" s="724">
        <v>213</v>
      </c>
      <c r="O1527" s="724">
        <v>279</v>
      </c>
      <c r="P1527" s="724">
        <v>437</v>
      </c>
      <c r="Q1527" s="724">
        <v>391</v>
      </c>
      <c r="R1527" s="724">
        <v>2477</v>
      </c>
      <c r="S1527" s="724">
        <v>946</v>
      </c>
      <c r="T1527" s="724">
        <v>258</v>
      </c>
      <c r="U1527" s="724">
        <v>70</v>
      </c>
      <c r="V1527" s="724">
        <v>260</v>
      </c>
      <c r="W1527" s="724">
        <v>92</v>
      </c>
      <c r="X1527" s="724">
        <v>107</v>
      </c>
      <c r="Y1527" s="724">
        <v>17</v>
      </c>
      <c r="Z1527" s="590">
        <v>410</v>
      </c>
      <c r="AA1527" s="726">
        <v>433</v>
      </c>
    </row>
    <row r="1528" spans="2:27" x14ac:dyDescent="0.3">
      <c r="B1528" s="693" t="s">
        <v>128</v>
      </c>
      <c r="C1528" s="693" t="s">
        <v>290</v>
      </c>
      <c r="D1528" s="694">
        <v>4581</v>
      </c>
      <c r="E1528" s="694">
        <v>4032</v>
      </c>
      <c r="F1528" s="694">
        <v>2173</v>
      </c>
      <c r="G1528" s="695">
        <v>1805</v>
      </c>
      <c r="H1528" s="695">
        <v>2292</v>
      </c>
      <c r="I1528" s="695">
        <v>560</v>
      </c>
      <c r="J1528" s="724">
        <v>2277</v>
      </c>
      <c r="K1528" s="724">
        <v>577</v>
      </c>
      <c r="L1528" s="724">
        <v>2339</v>
      </c>
      <c r="M1528" s="724">
        <v>645</v>
      </c>
      <c r="N1528" s="724">
        <v>480</v>
      </c>
      <c r="O1528" s="724">
        <v>171</v>
      </c>
      <c r="P1528" s="724">
        <v>561</v>
      </c>
      <c r="Q1528" s="724">
        <v>283</v>
      </c>
      <c r="R1528" s="724">
        <v>457</v>
      </c>
      <c r="S1528" s="724">
        <v>267</v>
      </c>
      <c r="T1528" s="724">
        <v>370</v>
      </c>
      <c r="U1528" s="724">
        <v>108</v>
      </c>
      <c r="V1528" s="724">
        <v>436</v>
      </c>
      <c r="W1528" s="724">
        <v>140</v>
      </c>
      <c r="X1528" s="724">
        <v>413</v>
      </c>
      <c r="Y1528" s="724">
        <v>93</v>
      </c>
      <c r="Z1528" s="590">
        <v>376</v>
      </c>
      <c r="AA1528" s="726">
        <v>30</v>
      </c>
    </row>
    <row r="1529" spans="2:27" x14ac:dyDescent="0.3">
      <c r="B1529" s="693" t="s">
        <v>128</v>
      </c>
      <c r="C1529" s="693" t="s">
        <v>291</v>
      </c>
      <c r="D1529" s="694">
        <v>7976</v>
      </c>
      <c r="E1529" s="694">
        <v>3940</v>
      </c>
      <c r="F1529" s="694">
        <v>3784</v>
      </c>
      <c r="G1529" s="695">
        <v>1728</v>
      </c>
      <c r="H1529" s="695">
        <v>4604</v>
      </c>
      <c r="I1529" s="695">
        <v>1641</v>
      </c>
      <c r="J1529" s="724">
        <v>2859</v>
      </c>
      <c r="K1529" s="724">
        <v>1723</v>
      </c>
      <c r="L1529" s="724">
        <v>1005</v>
      </c>
      <c r="M1529" s="724">
        <v>535</v>
      </c>
      <c r="N1529" s="724">
        <v>2944</v>
      </c>
      <c r="O1529" s="724">
        <v>1253</v>
      </c>
      <c r="P1529" s="724">
        <v>1230</v>
      </c>
      <c r="Q1529" s="724">
        <v>403</v>
      </c>
      <c r="R1529" s="724">
        <v>1377</v>
      </c>
      <c r="S1529" s="724">
        <v>309</v>
      </c>
      <c r="T1529" s="724">
        <v>1061</v>
      </c>
      <c r="U1529" s="724">
        <v>295</v>
      </c>
      <c r="V1529" s="724">
        <v>1129</v>
      </c>
      <c r="W1529" s="724">
        <v>345</v>
      </c>
      <c r="X1529" s="724">
        <v>920</v>
      </c>
      <c r="Y1529" s="724">
        <v>164</v>
      </c>
      <c r="Z1529" s="590">
        <v>878</v>
      </c>
      <c r="AA1529" s="726">
        <v>178</v>
      </c>
    </row>
    <row r="1530" spans="2:27" x14ac:dyDescent="0.3">
      <c r="B1530" s="693" t="s">
        <v>128</v>
      </c>
      <c r="C1530" s="693" t="s">
        <v>292</v>
      </c>
      <c r="D1530" s="694">
        <v>1381</v>
      </c>
      <c r="E1530" s="694">
        <v>438</v>
      </c>
      <c r="F1530" s="694">
        <v>2482</v>
      </c>
      <c r="G1530" s="695">
        <v>599</v>
      </c>
      <c r="H1530" s="695">
        <v>2457</v>
      </c>
      <c r="I1530" s="695">
        <v>702</v>
      </c>
      <c r="J1530" s="724">
        <v>3003</v>
      </c>
      <c r="K1530" s="724">
        <v>2654</v>
      </c>
      <c r="L1530" s="724">
        <v>1181</v>
      </c>
      <c r="M1530" s="724">
        <v>577</v>
      </c>
      <c r="N1530" s="724">
        <v>4243</v>
      </c>
      <c r="O1530" s="724">
        <v>3362</v>
      </c>
      <c r="P1530" s="724">
        <v>1439</v>
      </c>
      <c r="Q1530" s="724">
        <v>435</v>
      </c>
      <c r="R1530" s="724">
        <v>1424</v>
      </c>
      <c r="S1530" s="724">
        <v>372</v>
      </c>
      <c r="T1530" s="724">
        <v>1512</v>
      </c>
      <c r="U1530" s="724">
        <v>284</v>
      </c>
      <c r="V1530" s="724">
        <v>1401</v>
      </c>
      <c r="W1530" s="724">
        <v>366</v>
      </c>
      <c r="X1530" s="724">
        <v>1278</v>
      </c>
      <c r="Y1530" s="724">
        <v>308</v>
      </c>
      <c r="Z1530" s="590">
        <v>1007</v>
      </c>
      <c r="AA1530" s="726">
        <v>183</v>
      </c>
    </row>
    <row r="1531" spans="2:27" x14ac:dyDescent="0.3">
      <c r="B1531" s="693" t="s">
        <v>128</v>
      </c>
      <c r="C1531" s="693" t="s">
        <v>293</v>
      </c>
      <c r="D1531" s="694">
        <v>1022</v>
      </c>
      <c r="E1531" s="694">
        <v>332</v>
      </c>
      <c r="F1531" s="694">
        <v>586</v>
      </c>
      <c r="G1531" s="695">
        <v>165</v>
      </c>
      <c r="H1531" s="695">
        <v>1083</v>
      </c>
      <c r="I1531" s="695">
        <v>270</v>
      </c>
      <c r="J1531" s="724">
        <v>1960</v>
      </c>
      <c r="K1531" s="724">
        <v>434</v>
      </c>
      <c r="L1531" s="724">
        <v>1070</v>
      </c>
      <c r="M1531" s="724">
        <v>505</v>
      </c>
      <c r="N1531" s="724">
        <v>1057</v>
      </c>
      <c r="O1531" s="724">
        <v>339</v>
      </c>
      <c r="P1531" s="724">
        <v>754</v>
      </c>
      <c r="Q1531" s="724">
        <v>242</v>
      </c>
      <c r="R1531" s="724">
        <v>697</v>
      </c>
      <c r="S1531" s="724">
        <v>71</v>
      </c>
      <c r="T1531" s="724">
        <v>501</v>
      </c>
      <c r="U1531" s="724">
        <v>96</v>
      </c>
      <c r="V1531" s="724">
        <v>255</v>
      </c>
      <c r="W1531" s="724">
        <v>85</v>
      </c>
      <c r="X1531" s="724">
        <v>571</v>
      </c>
      <c r="Y1531" s="724">
        <v>88</v>
      </c>
      <c r="Z1531" s="590">
        <v>747</v>
      </c>
      <c r="AA1531" s="726">
        <v>201</v>
      </c>
    </row>
    <row r="1532" spans="2:27" x14ac:dyDescent="0.3">
      <c r="B1532" s="693" t="s">
        <v>128</v>
      </c>
      <c r="C1532" s="693" t="s">
        <v>294</v>
      </c>
      <c r="D1532" s="694">
        <v>481</v>
      </c>
      <c r="E1532" s="694">
        <v>85</v>
      </c>
      <c r="F1532" s="694">
        <v>1112</v>
      </c>
      <c r="G1532" s="695">
        <v>353</v>
      </c>
      <c r="H1532" s="695">
        <v>232</v>
      </c>
      <c r="I1532" s="695">
        <v>83</v>
      </c>
      <c r="J1532" s="724">
        <v>488</v>
      </c>
      <c r="K1532" s="724">
        <v>88</v>
      </c>
      <c r="L1532" s="724">
        <v>2826</v>
      </c>
      <c r="M1532" s="724">
        <v>4039</v>
      </c>
      <c r="N1532" s="724">
        <v>1295</v>
      </c>
      <c r="O1532" s="724">
        <v>2054</v>
      </c>
      <c r="P1532" s="724">
        <v>1531</v>
      </c>
      <c r="Q1532" s="724">
        <v>411</v>
      </c>
      <c r="R1532" s="724">
        <v>2039</v>
      </c>
      <c r="S1532" s="724">
        <v>310</v>
      </c>
      <c r="T1532" s="724">
        <v>1508</v>
      </c>
      <c r="U1532" s="724">
        <v>309</v>
      </c>
      <c r="V1532" s="724">
        <v>1979</v>
      </c>
      <c r="W1532" s="724">
        <v>279</v>
      </c>
      <c r="X1532" s="724">
        <v>1271</v>
      </c>
      <c r="Y1532" s="724">
        <v>277</v>
      </c>
      <c r="Z1532" s="590">
        <v>786</v>
      </c>
      <c r="AA1532" s="726">
        <v>94</v>
      </c>
    </row>
    <row r="1533" spans="2:27" x14ac:dyDescent="0.3">
      <c r="B1533" s="693" t="s">
        <v>128</v>
      </c>
      <c r="C1533" s="693" t="s">
        <v>327</v>
      </c>
      <c r="D1533" s="694">
        <v>0</v>
      </c>
      <c r="E1533" s="694">
        <v>0</v>
      </c>
      <c r="F1533" s="694">
        <v>0</v>
      </c>
      <c r="G1533" s="695">
        <v>0</v>
      </c>
      <c r="H1533" s="695">
        <v>0</v>
      </c>
      <c r="I1533" s="695">
        <v>0</v>
      </c>
      <c r="J1533" s="724">
        <v>0</v>
      </c>
      <c r="K1533" s="724">
        <v>0</v>
      </c>
      <c r="L1533" s="724">
        <v>0</v>
      </c>
      <c r="M1533" s="724">
        <v>0</v>
      </c>
      <c r="N1533" s="724">
        <v>45</v>
      </c>
      <c r="O1533" s="724">
        <v>0</v>
      </c>
      <c r="P1533" s="724">
        <v>0</v>
      </c>
      <c r="Q1533" s="724">
        <v>28</v>
      </c>
      <c r="R1533" s="724">
        <v>17</v>
      </c>
      <c r="S1533" s="724">
        <v>28</v>
      </c>
      <c r="T1533" s="724">
        <v>19</v>
      </c>
      <c r="U1533" s="724">
        <v>28</v>
      </c>
      <c r="V1533" s="724">
        <v>20</v>
      </c>
      <c r="W1533" s="724">
        <v>12</v>
      </c>
      <c r="X1533" s="724">
        <v>20</v>
      </c>
      <c r="Y1533" s="724">
        <v>0</v>
      </c>
      <c r="Z1533" s="590">
        <v>17</v>
      </c>
      <c r="AA1533" s="726">
        <v>0</v>
      </c>
    </row>
    <row r="1534" spans="2:27" x14ac:dyDescent="0.3">
      <c r="B1534" s="693" t="s">
        <v>129</v>
      </c>
      <c r="C1534" s="693" t="s">
        <v>223</v>
      </c>
      <c r="D1534" s="694">
        <v>881</v>
      </c>
      <c r="E1534" s="694">
        <v>0</v>
      </c>
      <c r="F1534" s="694">
        <v>912</v>
      </c>
      <c r="G1534" s="695">
        <v>0</v>
      </c>
      <c r="H1534" s="695">
        <v>1009</v>
      </c>
      <c r="I1534" s="695">
        <v>0</v>
      </c>
      <c r="J1534" s="724">
        <v>940</v>
      </c>
      <c r="K1534" s="724">
        <v>0</v>
      </c>
      <c r="L1534" s="724">
        <v>834</v>
      </c>
      <c r="M1534" s="724">
        <v>0</v>
      </c>
      <c r="N1534" s="724">
        <v>1228</v>
      </c>
      <c r="O1534" s="724">
        <v>0</v>
      </c>
      <c r="P1534" s="724">
        <v>996</v>
      </c>
      <c r="Q1534" s="724">
        <v>0</v>
      </c>
      <c r="R1534" s="724">
        <v>1056</v>
      </c>
      <c r="S1534" s="724">
        <v>1</v>
      </c>
      <c r="T1534" s="724">
        <v>999</v>
      </c>
      <c r="U1534" s="724">
        <v>3</v>
      </c>
      <c r="V1534" s="724">
        <v>1182</v>
      </c>
      <c r="W1534" s="724">
        <v>4</v>
      </c>
      <c r="X1534" s="724">
        <v>780</v>
      </c>
      <c r="Y1534" s="724">
        <v>1</v>
      </c>
      <c r="Z1534" s="590">
        <v>292</v>
      </c>
      <c r="AA1534" s="726">
        <v>0</v>
      </c>
    </row>
    <row r="1535" spans="2:27" x14ac:dyDescent="0.3">
      <c r="B1535" s="693" t="s">
        <v>129</v>
      </c>
      <c r="C1535" s="693" t="s">
        <v>286</v>
      </c>
      <c r="D1535" s="694">
        <v>1064</v>
      </c>
      <c r="E1535" s="694">
        <v>0</v>
      </c>
      <c r="F1535" s="694">
        <v>1116</v>
      </c>
      <c r="G1535" s="695">
        <v>0</v>
      </c>
      <c r="H1535" s="695">
        <v>1385</v>
      </c>
      <c r="I1535" s="695">
        <v>0</v>
      </c>
      <c r="J1535" s="724">
        <v>1338</v>
      </c>
      <c r="K1535" s="724">
        <v>0</v>
      </c>
      <c r="L1535" s="724">
        <v>1257</v>
      </c>
      <c r="M1535" s="724">
        <v>0</v>
      </c>
      <c r="N1535" s="724">
        <v>1415</v>
      </c>
      <c r="O1535" s="724">
        <v>0</v>
      </c>
      <c r="P1535" s="724">
        <v>1617</v>
      </c>
      <c r="Q1535" s="724">
        <v>0</v>
      </c>
      <c r="R1535" s="724">
        <v>1691</v>
      </c>
      <c r="S1535" s="724">
        <v>1</v>
      </c>
      <c r="T1535" s="724">
        <v>1676</v>
      </c>
      <c r="U1535" s="724">
        <v>54</v>
      </c>
      <c r="V1535" s="724">
        <v>1609</v>
      </c>
      <c r="W1535" s="724">
        <v>0</v>
      </c>
      <c r="X1535" s="724">
        <v>1543</v>
      </c>
      <c r="Y1535" s="724">
        <v>6</v>
      </c>
      <c r="Z1535" s="590">
        <v>893</v>
      </c>
      <c r="AA1535" s="726">
        <v>0</v>
      </c>
    </row>
    <row r="1536" spans="2:27" x14ac:dyDescent="0.3">
      <c r="B1536" s="693" t="s">
        <v>129</v>
      </c>
      <c r="C1536" s="693" t="s">
        <v>255</v>
      </c>
      <c r="D1536" s="694">
        <v>4963</v>
      </c>
      <c r="E1536" s="694">
        <v>405</v>
      </c>
      <c r="F1536" s="694">
        <v>5086</v>
      </c>
      <c r="G1536" s="695">
        <v>405</v>
      </c>
      <c r="H1536" s="695">
        <v>5479</v>
      </c>
      <c r="I1536" s="695">
        <v>416</v>
      </c>
      <c r="J1536" s="724">
        <v>5448</v>
      </c>
      <c r="K1536" s="724">
        <v>463</v>
      </c>
      <c r="L1536" s="724">
        <v>5168</v>
      </c>
      <c r="M1536" s="724">
        <v>455</v>
      </c>
      <c r="N1536" s="724">
        <v>5231</v>
      </c>
      <c r="O1536" s="724">
        <v>416</v>
      </c>
      <c r="P1536" s="724">
        <v>5121</v>
      </c>
      <c r="Q1536" s="724">
        <v>414</v>
      </c>
      <c r="R1536" s="724">
        <v>5677</v>
      </c>
      <c r="S1536" s="724">
        <v>427</v>
      </c>
      <c r="T1536" s="724">
        <v>5763</v>
      </c>
      <c r="U1536" s="724">
        <v>448</v>
      </c>
      <c r="V1536" s="724">
        <v>5621</v>
      </c>
      <c r="W1536" s="724">
        <v>439</v>
      </c>
      <c r="X1536" s="724">
        <v>5545</v>
      </c>
      <c r="Y1536" s="724">
        <v>395</v>
      </c>
      <c r="Z1536" s="590">
        <v>4904</v>
      </c>
      <c r="AA1536" s="726">
        <v>384</v>
      </c>
    </row>
    <row r="1537" spans="2:27" x14ac:dyDescent="0.3">
      <c r="B1537" s="693" t="s">
        <v>129</v>
      </c>
      <c r="C1537" s="693" t="s">
        <v>224</v>
      </c>
      <c r="D1537" s="694">
        <v>6132</v>
      </c>
      <c r="E1537" s="694">
        <v>633</v>
      </c>
      <c r="F1537" s="694">
        <v>6020</v>
      </c>
      <c r="G1537" s="695">
        <v>569</v>
      </c>
      <c r="H1537" s="695">
        <v>6176</v>
      </c>
      <c r="I1537" s="695">
        <v>558</v>
      </c>
      <c r="J1537" s="724">
        <v>6374</v>
      </c>
      <c r="K1537" s="724">
        <v>608</v>
      </c>
      <c r="L1537" s="724">
        <v>6493</v>
      </c>
      <c r="M1537" s="724">
        <v>616</v>
      </c>
      <c r="N1537" s="724">
        <v>6540</v>
      </c>
      <c r="O1537" s="724">
        <v>620</v>
      </c>
      <c r="P1537" s="724">
        <v>6439</v>
      </c>
      <c r="Q1537" s="724">
        <v>585</v>
      </c>
      <c r="R1537" s="724">
        <v>6277</v>
      </c>
      <c r="S1537" s="724">
        <v>566</v>
      </c>
      <c r="T1537" s="724">
        <v>6870</v>
      </c>
      <c r="U1537" s="724">
        <v>558</v>
      </c>
      <c r="V1537" s="724">
        <v>6865</v>
      </c>
      <c r="W1537" s="724">
        <v>588</v>
      </c>
      <c r="X1537" s="724">
        <v>6639</v>
      </c>
      <c r="Y1537" s="724">
        <v>573</v>
      </c>
      <c r="Z1537" s="590">
        <v>6125</v>
      </c>
      <c r="AA1537" s="726">
        <v>501</v>
      </c>
    </row>
    <row r="1538" spans="2:27" x14ac:dyDescent="0.3">
      <c r="B1538" s="693" t="s">
        <v>129</v>
      </c>
      <c r="C1538" s="693" t="s">
        <v>225</v>
      </c>
      <c r="D1538" s="694">
        <v>5633</v>
      </c>
      <c r="E1538" s="694">
        <v>638</v>
      </c>
      <c r="F1538" s="694">
        <v>5688</v>
      </c>
      <c r="G1538" s="695">
        <v>587</v>
      </c>
      <c r="H1538" s="695">
        <v>5647</v>
      </c>
      <c r="I1538" s="695">
        <v>537</v>
      </c>
      <c r="J1538" s="724">
        <v>5658</v>
      </c>
      <c r="K1538" s="724">
        <v>523</v>
      </c>
      <c r="L1538" s="724">
        <v>5737</v>
      </c>
      <c r="M1538" s="724">
        <v>542</v>
      </c>
      <c r="N1538" s="724">
        <v>5989</v>
      </c>
      <c r="O1538" s="724">
        <v>538</v>
      </c>
      <c r="P1538" s="724">
        <v>5868</v>
      </c>
      <c r="Q1538" s="724">
        <v>533</v>
      </c>
      <c r="R1538" s="724">
        <v>5849</v>
      </c>
      <c r="S1538" s="724">
        <v>493</v>
      </c>
      <c r="T1538" s="724">
        <v>5760</v>
      </c>
      <c r="U1538" s="724">
        <v>488</v>
      </c>
      <c r="V1538" s="724">
        <v>6152</v>
      </c>
      <c r="W1538" s="724">
        <v>465</v>
      </c>
      <c r="X1538" s="724">
        <v>6191</v>
      </c>
      <c r="Y1538" s="724">
        <v>505</v>
      </c>
      <c r="Z1538" s="590">
        <v>5983</v>
      </c>
      <c r="AA1538" s="726">
        <v>582</v>
      </c>
    </row>
    <row r="1539" spans="2:27" x14ac:dyDescent="0.3">
      <c r="B1539" s="693" t="s">
        <v>129</v>
      </c>
      <c r="C1539" s="693" t="s">
        <v>226</v>
      </c>
      <c r="D1539" s="694">
        <v>5665</v>
      </c>
      <c r="E1539" s="694">
        <v>569</v>
      </c>
      <c r="F1539" s="694">
        <v>5654</v>
      </c>
      <c r="G1539" s="695">
        <v>577</v>
      </c>
      <c r="H1539" s="695">
        <v>5735</v>
      </c>
      <c r="I1539" s="695">
        <v>555</v>
      </c>
      <c r="J1539" s="724">
        <v>5608</v>
      </c>
      <c r="K1539" s="724">
        <v>515</v>
      </c>
      <c r="L1539" s="724">
        <v>5446</v>
      </c>
      <c r="M1539" s="724">
        <v>501</v>
      </c>
      <c r="N1539" s="724">
        <v>5832</v>
      </c>
      <c r="O1539" s="724">
        <v>517</v>
      </c>
      <c r="P1539" s="724">
        <v>5950</v>
      </c>
      <c r="Q1539" s="724">
        <v>497</v>
      </c>
      <c r="R1539" s="724">
        <v>5783</v>
      </c>
      <c r="S1539" s="724">
        <v>502</v>
      </c>
      <c r="T1539" s="724">
        <v>5788</v>
      </c>
      <c r="U1539" s="724">
        <v>483</v>
      </c>
      <c r="V1539" s="724">
        <v>5626</v>
      </c>
      <c r="W1539" s="724">
        <v>500</v>
      </c>
      <c r="X1539" s="724">
        <v>5929</v>
      </c>
      <c r="Y1539" s="724">
        <v>467</v>
      </c>
      <c r="Z1539" s="590">
        <v>5964</v>
      </c>
      <c r="AA1539" s="726">
        <v>509</v>
      </c>
    </row>
    <row r="1540" spans="2:27" x14ac:dyDescent="0.3">
      <c r="B1540" s="693" t="s">
        <v>129</v>
      </c>
      <c r="C1540" s="693" t="s">
        <v>227</v>
      </c>
      <c r="D1540" s="694">
        <v>5580</v>
      </c>
      <c r="E1540" s="694">
        <v>542</v>
      </c>
      <c r="F1540" s="694">
        <v>5647</v>
      </c>
      <c r="G1540" s="695">
        <v>538</v>
      </c>
      <c r="H1540" s="695">
        <v>5639</v>
      </c>
      <c r="I1540" s="695">
        <v>551</v>
      </c>
      <c r="J1540" s="724">
        <v>5560</v>
      </c>
      <c r="K1540" s="724">
        <v>543</v>
      </c>
      <c r="L1540" s="724">
        <v>5356</v>
      </c>
      <c r="M1540" s="724">
        <v>527</v>
      </c>
      <c r="N1540" s="724">
        <v>5424</v>
      </c>
      <c r="O1540" s="724">
        <v>461</v>
      </c>
      <c r="P1540" s="724">
        <v>5688</v>
      </c>
      <c r="Q1540" s="724">
        <v>477</v>
      </c>
      <c r="R1540" s="724">
        <v>5760</v>
      </c>
      <c r="S1540" s="724">
        <v>471</v>
      </c>
      <c r="T1540" s="724">
        <v>5689</v>
      </c>
      <c r="U1540" s="724">
        <v>448</v>
      </c>
      <c r="V1540" s="724">
        <v>5687</v>
      </c>
      <c r="W1540" s="724">
        <v>445</v>
      </c>
      <c r="X1540" s="724">
        <v>5495</v>
      </c>
      <c r="Y1540" s="724">
        <v>466</v>
      </c>
      <c r="Z1540" s="590">
        <v>5758</v>
      </c>
      <c r="AA1540" s="726">
        <v>458</v>
      </c>
    </row>
    <row r="1541" spans="2:27" x14ac:dyDescent="0.3">
      <c r="B1541" s="693" t="s">
        <v>129</v>
      </c>
      <c r="C1541" s="693" t="s">
        <v>228</v>
      </c>
      <c r="D1541" s="694">
        <v>5819</v>
      </c>
      <c r="E1541" s="694">
        <v>527</v>
      </c>
      <c r="F1541" s="694">
        <v>5612</v>
      </c>
      <c r="G1541" s="695">
        <v>506</v>
      </c>
      <c r="H1541" s="695">
        <v>5548</v>
      </c>
      <c r="I1541" s="695">
        <v>506</v>
      </c>
      <c r="J1541" s="724">
        <v>5483</v>
      </c>
      <c r="K1541" s="724">
        <v>509</v>
      </c>
      <c r="L1541" s="724">
        <v>5430</v>
      </c>
      <c r="M1541" s="724">
        <v>515</v>
      </c>
      <c r="N1541" s="724">
        <v>5366</v>
      </c>
      <c r="O1541" s="724">
        <v>476</v>
      </c>
      <c r="P1541" s="724">
        <v>5240</v>
      </c>
      <c r="Q1541" s="724">
        <v>448</v>
      </c>
      <c r="R1541" s="724">
        <v>5537</v>
      </c>
      <c r="S1541" s="724">
        <v>455</v>
      </c>
      <c r="T1541" s="724">
        <v>5633</v>
      </c>
      <c r="U1541" s="724">
        <v>420</v>
      </c>
      <c r="V1541" s="724">
        <v>5507</v>
      </c>
      <c r="W1541" s="724">
        <v>438</v>
      </c>
      <c r="X1541" s="724">
        <v>5573</v>
      </c>
      <c r="Y1541" s="724">
        <v>425</v>
      </c>
      <c r="Z1541" s="590">
        <v>5392</v>
      </c>
      <c r="AA1541" s="726">
        <v>465</v>
      </c>
    </row>
    <row r="1542" spans="2:27" x14ac:dyDescent="0.3">
      <c r="B1542" s="693" t="s">
        <v>129</v>
      </c>
      <c r="C1542" s="693" t="s">
        <v>229</v>
      </c>
      <c r="D1542" s="694">
        <v>6610</v>
      </c>
      <c r="E1542" s="694">
        <v>568</v>
      </c>
      <c r="F1542" s="694">
        <v>6836</v>
      </c>
      <c r="G1542" s="695">
        <v>583</v>
      </c>
      <c r="H1542" s="695">
        <v>6727</v>
      </c>
      <c r="I1542" s="695">
        <v>543</v>
      </c>
      <c r="J1542" s="724">
        <v>6691</v>
      </c>
      <c r="K1542" s="724">
        <v>599</v>
      </c>
      <c r="L1542" s="724">
        <v>6687</v>
      </c>
      <c r="M1542" s="724">
        <v>612</v>
      </c>
      <c r="N1542" s="724">
        <v>6629</v>
      </c>
      <c r="O1542" s="724">
        <v>602</v>
      </c>
      <c r="P1542" s="724">
        <v>6475</v>
      </c>
      <c r="Q1542" s="724">
        <v>557</v>
      </c>
      <c r="R1542" s="724">
        <v>6337</v>
      </c>
      <c r="S1542" s="724">
        <v>524</v>
      </c>
      <c r="T1542" s="724">
        <v>6533</v>
      </c>
      <c r="U1542" s="724">
        <v>514</v>
      </c>
      <c r="V1542" s="724">
        <v>6717</v>
      </c>
      <c r="W1542" s="724">
        <v>513</v>
      </c>
      <c r="X1542" s="724">
        <v>6575</v>
      </c>
      <c r="Y1542" s="724">
        <v>526</v>
      </c>
      <c r="Z1542" s="590">
        <v>6082</v>
      </c>
      <c r="AA1542" s="726">
        <v>505</v>
      </c>
    </row>
    <row r="1543" spans="2:27" x14ac:dyDescent="0.3">
      <c r="B1543" s="693" t="s">
        <v>129</v>
      </c>
      <c r="C1543" s="693" t="s">
        <v>287</v>
      </c>
      <c r="D1543" s="694">
        <v>6242</v>
      </c>
      <c r="E1543" s="694">
        <v>499</v>
      </c>
      <c r="F1543" s="694">
        <v>6253</v>
      </c>
      <c r="G1543" s="695">
        <v>470</v>
      </c>
      <c r="H1543" s="695">
        <v>6273</v>
      </c>
      <c r="I1543" s="695">
        <v>462</v>
      </c>
      <c r="J1543" s="724">
        <v>6264</v>
      </c>
      <c r="K1543" s="724">
        <v>452</v>
      </c>
      <c r="L1543" s="724">
        <v>5997</v>
      </c>
      <c r="M1543" s="724">
        <v>464</v>
      </c>
      <c r="N1543" s="724">
        <v>6103</v>
      </c>
      <c r="O1543" s="724">
        <v>527</v>
      </c>
      <c r="P1543" s="724">
        <v>5670</v>
      </c>
      <c r="Q1543" s="724">
        <v>491</v>
      </c>
      <c r="R1543" s="724">
        <v>5720</v>
      </c>
      <c r="S1543" s="724">
        <v>443</v>
      </c>
      <c r="T1543" s="724">
        <v>5660</v>
      </c>
      <c r="U1543" s="724">
        <v>422</v>
      </c>
      <c r="V1543" s="724">
        <v>5724</v>
      </c>
      <c r="W1543" s="724">
        <v>427</v>
      </c>
      <c r="X1543" s="724">
        <v>5915</v>
      </c>
      <c r="Y1543" s="724">
        <v>440</v>
      </c>
      <c r="Z1543" s="590">
        <v>6100</v>
      </c>
      <c r="AA1543" s="726">
        <v>463</v>
      </c>
    </row>
    <row r="1544" spans="2:27" x14ac:dyDescent="0.3">
      <c r="B1544" s="693" t="s">
        <v>129</v>
      </c>
      <c r="C1544" s="693" t="s">
        <v>230</v>
      </c>
      <c r="D1544" s="694">
        <v>5883</v>
      </c>
      <c r="E1544" s="694">
        <v>409</v>
      </c>
      <c r="F1544" s="694">
        <v>5478</v>
      </c>
      <c r="G1544" s="695">
        <v>455</v>
      </c>
      <c r="H1544" s="695">
        <v>5466</v>
      </c>
      <c r="I1544" s="695">
        <v>388</v>
      </c>
      <c r="J1544" s="724">
        <v>5411</v>
      </c>
      <c r="K1544" s="724">
        <v>416</v>
      </c>
      <c r="L1544" s="724">
        <v>5243</v>
      </c>
      <c r="M1544" s="724">
        <v>380</v>
      </c>
      <c r="N1544" s="724">
        <v>5124</v>
      </c>
      <c r="O1544" s="724">
        <v>391</v>
      </c>
      <c r="P1544" s="724">
        <v>5036</v>
      </c>
      <c r="Q1544" s="724">
        <v>426</v>
      </c>
      <c r="R1544" s="724">
        <v>4765</v>
      </c>
      <c r="S1544" s="724">
        <v>381</v>
      </c>
      <c r="T1544" s="724">
        <v>4866</v>
      </c>
      <c r="U1544" s="724">
        <v>384</v>
      </c>
      <c r="V1544" s="724">
        <v>4957</v>
      </c>
      <c r="W1544" s="724">
        <v>372</v>
      </c>
      <c r="X1544" s="724">
        <v>5003</v>
      </c>
      <c r="Y1544" s="724">
        <v>362</v>
      </c>
      <c r="Z1544" s="590">
        <v>5295</v>
      </c>
      <c r="AA1544" s="726">
        <v>370</v>
      </c>
    </row>
    <row r="1545" spans="2:27" x14ac:dyDescent="0.3">
      <c r="B1545" s="693" t="s">
        <v>129</v>
      </c>
      <c r="C1545" s="693" t="s">
        <v>231</v>
      </c>
      <c r="D1545" s="694">
        <v>5210</v>
      </c>
      <c r="E1545" s="694">
        <v>326</v>
      </c>
      <c r="F1545" s="694">
        <v>5075</v>
      </c>
      <c r="G1545" s="695">
        <v>318</v>
      </c>
      <c r="H1545" s="695">
        <v>4796</v>
      </c>
      <c r="I1545" s="695">
        <v>342</v>
      </c>
      <c r="J1545" s="724">
        <v>4761</v>
      </c>
      <c r="K1545" s="724">
        <v>324</v>
      </c>
      <c r="L1545" s="724">
        <v>4734</v>
      </c>
      <c r="M1545" s="724">
        <v>310</v>
      </c>
      <c r="N1545" s="724">
        <v>4579</v>
      </c>
      <c r="O1545" s="724">
        <v>321</v>
      </c>
      <c r="P1545" s="724">
        <v>4404</v>
      </c>
      <c r="Q1545" s="724">
        <v>314</v>
      </c>
      <c r="R1545" s="724">
        <v>4447</v>
      </c>
      <c r="S1545" s="724">
        <v>324</v>
      </c>
      <c r="T1545" s="724">
        <v>4162</v>
      </c>
      <c r="U1545" s="724">
        <v>294</v>
      </c>
      <c r="V1545" s="724">
        <v>4300</v>
      </c>
      <c r="W1545" s="724">
        <v>321</v>
      </c>
      <c r="X1545" s="724">
        <v>4391</v>
      </c>
      <c r="Y1545" s="724">
        <v>305</v>
      </c>
      <c r="Z1545" s="590">
        <v>4665</v>
      </c>
      <c r="AA1545" s="726">
        <v>327</v>
      </c>
    </row>
    <row r="1546" spans="2:27" x14ac:dyDescent="0.3">
      <c r="B1546" s="693" t="s">
        <v>129</v>
      </c>
      <c r="C1546" s="693" t="s">
        <v>288</v>
      </c>
      <c r="D1546" s="694">
        <v>4679</v>
      </c>
      <c r="E1546" s="694">
        <v>275</v>
      </c>
      <c r="F1546" s="694">
        <v>4692</v>
      </c>
      <c r="G1546" s="695">
        <v>248</v>
      </c>
      <c r="H1546" s="695">
        <v>4348</v>
      </c>
      <c r="I1546" s="695">
        <v>233</v>
      </c>
      <c r="J1546" s="724">
        <v>4228</v>
      </c>
      <c r="K1546" s="724">
        <v>273</v>
      </c>
      <c r="L1546" s="724">
        <v>4311</v>
      </c>
      <c r="M1546" s="724">
        <v>279</v>
      </c>
      <c r="N1546" s="724">
        <v>4210</v>
      </c>
      <c r="O1546" s="724">
        <v>237</v>
      </c>
      <c r="P1546" s="724">
        <v>3920</v>
      </c>
      <c r="Q1546" s="724">
        <v>245</v>
      </c>
      <c r="R1546" s="724">
        <v>3967</v>
      </c>
      <c r="S1546" s="724">
        <v>250</v>
      </c>
      <c r="T1546" s="724">
        <v>3967</v>
      </c>
      <c r="U1546" s="724">
        <v>242</v>
      </c>
      <c r="V1546" s="724">
        <v>3746</v>
      </c>
      <c r="W1546" s="724">
        <v>262</v>
      </c>
      <c r="X1546" s="724">
        <v>3895</v>
      </c>
      <c r="Y1546" s="724">
        <v>271</v>
      </c>
      <c r="Z1546" s="590">
        <v>4071</v>
      </c>
      <c r="AA1546" s="726">
        <v>276</v>
      </c>
    </row>
    <row r="1547" spans="2:27" x14ac:dyDescent="0.3">
      <c r="B1547" s="693" t="s">
        <v>129</v>
      </c>
      <c r="C1547" s="693" t="s">
        <v>232</v>
      </c>
      <c r="D1547" s="694">
        <v>3749</v>
      </c>
      <c r="E1547" s="694">
        <v>175</v>
      </c>
      <c r="F1547" s="694">
        <v>3601</v>
      </c>
      <c r="G1547" s="695">
        <v>211</v>
      </c>
      <c r="H1547" s="695">
        <v>3512</v>
      </c>
      <c r="I1547" s="695">
        <v>175</v>
      </c>
      <c r="J1547" s="724">
        <v>3503</v>
      </c>
      <c r="K1547" s="724">
        <v>185</v>
      </c>
      <c r="L1547" s="724">
        <v>3323</v>
      </c>
      <c r="M1547" s="724">
        <v>209</v>
      </c>
      <c r="N1547" s="724">
        <v>3485</v>
      </c>
      <c r="O1547" s="724">
        <v>188</v>
      </c>
      <c r="P1547" s="724">
        <v>3381</v>
      </c>
      <c r="Q1547" s="724">
        <v>185</v>
      </c>
      <c r="R1547" s="724">
        <v>3333</v>
      </c>
      <c r="S1547" s="724">
        <v>168</v>
      </c>
      <c r="T1547" s="724">
        <v>3430</v>
      </c>
      <c r="U1547" s="724">
        <v>175</v>
      </c>
      <c r="V1547" s="724">
        <v>3313</v>
      </c>
      <c r="W1547" s="724">
        <v>209</v>
      </c>
      <c r="X1547" s="724">
        <v>3117</v>
      </c>
      <c r="Y1547" s="724">
        <v>211</v>
      </c>
      <c r="Z1547" s="590">
        <v>3415</v>
      </c>
      <c r="AA1547" s="726">
        <v>213</v>
      </c>
    </row>
    <row r="1548" spans="2:27" x14ac:dyDescent="0.3">
      <c r="B1548" s="693" t="s">
        <v>129</v>
      </c>
      <c r="C1548" s="693" t="s">
        <v>325</v>
      </c>
      <c r="D1548" s="694">
        <v>87</v>
      </c>
      <c r="E1548" s="694">
        <v>0</v>
      </c>
      <c r="F1548" s="694">
        <v>72</v>
      </c>
      <c r="G1548" s="695">
        <v>0</v>
      </c>
      <c r="H1548" s="695">
        <v>109</v>
      </c>
      <c r="I1548" s="695">
        <v>0</v>
      </c>
      <c r="J1548" s="724">
        <v>71</v>
      </c>
      <c r="K1548" s="724">
        <v>0</v>
      </c>
      <c r="L1548" s="724">
        <v>67</v>
      </c>
      <c r="M1548" s="724">
        <v>0</v>
      </c>
      <c r="N1548" s="724">
        <v>69</v>
      </c>
      <c r="O1548" s="724">
        <v>0</v>
      </c>
      <c r="P1548" s="724">
        <v>55</v>
      </c>
      <c r="Q1548" s="724">
        <v>0</v>
      </c>
      <c r="R1548" s="724">
        <v>45</v>
      </c>
      <c r="S1548" s="724">
        <v>0</v>
      </c>
      <c r="T1548" s="724">
        <v>69</v>
      </c>
      <c r="U1548" s="724">
        <v>0</v>
      </c>
      <c r="V1548" s="724">
        <v>70</v>
      </c>
      <c r="W1548" s="724">
        <v>0</v>
      </c>
      <c r="X1548" s="724">
        <v>32</v>
      </c>
      <c r="Y1548" s="724">
        <v>0</v>
      </c>
      <c r="Z1548" s="590">
        <v>51</v>
      </c>
      <c r="AA1548" s="726">
        <v>0</v>
      </c>
    </row>
    <row r="1549" spans="2:27" x14ac:dyDescent="0.3">
      <c r="B1549" s="693" t="s">
        <v>129</v>
      </c>
      <c r="C1549" s="693" t="s">
        <v>326</v>
      </c>
      <c r="D1549" s="694">
        <v>71</v>
      </c>
      <c r="E1549" s="694">
        <v>0</v>
      </c>
      <c r="F1549" s="694">
        <v>91</v>
      </c>
      <c r="G1549" s="695">
        <v>0</v>
      </c>
      <c r="H1549" s="695">
        <v>66</v>
      </c>
      <c r="I1549" s="695">
        <v>0</v>
      </c>
      <c r="J1549" s="724">
        <v>66</v>
      </c>
      <c r="K1549" s="724">
        <v>0</v>
      </c>
      <c r="L1549" s="724">
        <v>69</v>
      </c>
      <c r="M1549" s="724">
        <v>0</v>
      </c>
      <c r="N1549" s="724">
        <v>60</v>
      </c>
      <c r="O1549" s="724">
        <v>0</v>
      </c>
      <c r="P1549" s="724">
        <v>86</v>
      </c>
      <c r="Q1549" s="724">
        <v>0</v>
      </c>
      <c r="R1549" s="724">
        <v>57</v>
      </c>
      <c r="S1549" s="724">
        <v>0</v>
      </c>
      <c r="T1549" s="724">
        <v>39</v>
      </c>
      <c r="U1549" s="724">
        <v>0</v>
      </c>
      <c r="V1549" s="724">
        <v>57</v>
      </c>
      <c r="W1549" s="724">
        <v>0</v>
      </c>
      <c r="X1549" s="724">
        <v>59</v>
      </c>
      <c r="Y1549" s="724">
        <v>0</v>
      </c>
      <c r="Z1549" s="590">
        <v>51</v>
      </c>
      <c r="AA1549" s="726">
        <v>0</v>
      </c>
    </row>
    <row r="1550" spans="2:27" x14ac:dyDescent="0.3">
      <c r="B1550" s="693" t="s">
        <v>129</v>
      </c>
      <c r="C1550" s="693" t="s">
        <v>289</v>
      </c>
      <c r="D1550" s="694">
        <v>422</v>
      </c>
      <c r="E1550" s="694">
        <v>62</v>
      </c>
      <c r="F1550" s="694">
        <v>196</v>
      </c>
      <c r="G1550" s="695">
        <v>39</v>
      </c>
      <c r="H1550" s="695">
        <v>72</v>
      </c>
      <c r="I1550" s="695">
        <v>22</v>
      </c>
      <c r="J1550" s="724">
        <v>103</v>
      </c>
      <c r="K1550" s="724">
        <v>13</v>
      </c>
      <c r="L1550" s="724">
        <v>67</v>
      </c>
      <c r="M1550" s="724">
        <v>0</v>
      </c>
      <c r="N1550" s="724">
        <v>1100</v>
      </c>
      <c r="O1550" s="724">
        <v>5</v>
      </c>
      <c r="P1550" s="724">
        <v>1470</v>
      </c>
      <c r="Q1550" s="724">
        <v>117</v>
      </c>
      <c r="R1550" s="724">
        <v>88</v>
      </c>
      <c r="S1550" s="724">
        <v>5</v>
      </c>
      <c r="T1550" s="724">
        <v>946</v>
      </c>
      <c r="U1550" s="724">
        <v>144</v>
      </c>
      <c r="V1550" s="724">
        <v>1088</v>
      </c>
      <c r="W1550" s="724">
        <v>365</v>
      </c>
      <c r="X1550" s="724">
        <v>25</v>
      </c>
      <c r="Y1550" s="724">
        <v>0</v>
      </c>
      <c r="Z1550" s="590">
        <v>0</v>
      </c>
      <c r="AA1550" s="726">
        <v>0</v>
      </c>
    </row>
    <row r="1551" spans="2:27" x14ac:dyDescent="0.3">
      <c r="B1551" s="693" t="s">
        <v>129</v>
      </c>
      <c r="C1551" s="693" t="s">
        <v>290</v>
      </c>
      <c r="D1551" s="694">
        <v>298</v>
      </c>
      <c r="E1551" s="694">
        <v>124</v>
      </c>
      <c r="F1551" s="694">
        <v>610</v>
      </c>
      <c r="G1551" s="695">
        <v>24</v>
      </c>
      <c r="H1551" s="695">
        <v>217</v>
      </c>
      <c r="I1551" s="695">
        <v>9</v>
      </c>
      <c r="J1551" s="724">
        <v>207</v>
      </c>
      <c r="K1551" s="724">
        <v>21</v>
      </c>
      <c r="L1551" s="724">
        <v>265</v>
      </c>
      <c r="M1551" s="724">
        <v>85</v>
      </c>
      <c r="N1551" s="724">
        <v>254</v>
      </c>
      <c r="O1551" s="724">
        <v>24</v>
      </c>
      <c r="P1551" s="724">
        <v>254</v>
      </c>
      <c r="Q1551" s="724">
        <v>6</v>
      </c>
      <c r="R1551" s="724">
        <v>215</v>
      </c>
      <c r="S1551" s="724">
        <v>15</v>
      </c>
      <c r="T1551" s="724">
        <v>219</v>
      </c>
      <c r="U1551" s="724">
        <v>13</v>
      </c>
      <c r="V1551" s="724">
        <v>215</v>
      </c>
      <c r="W1551" s="724">
        <v>9</v>
      </c>
      <c r="X1551" s="724">
        <v>211</v>
      </c>
      <c r="Y1551" s="724">
        <v>12</v>
      </c>
      <c r="Z1551" s="590">
        <v>162</v>
      </c>
      <c r="AA1551" s="726">
        <v>3</v>
      </c>
    </row>
    <row r="1552" spans="2:27" x14ac:dyDescent="0.3">
      <c r="B1552" s="693" t="s">
        <v>129</v>
      </c>
      <c r="C1552" s="693" t="s">
        <v>291</v>
      </c>
      <c r="D1552" s="694">
        <v>1289</v>
      </c>
      <c r="E1552" s="694">
        <v>107</v>
      </c>
      <c r="F1552" s="694">
        <v>1350</v>
      </c>
      <c r="G1552" s="695">
        <v>129</v>
      </c>
      <c r="H1552" s="695">
        <v>1220</v>
      </c>
      <c r="I1552" s="695">
        <v>248</v>
      </c>
      <c r="J1552" s="724">
        <v>1680</v>
      </c>
      <c r="K1552" s="724">
        <v>189</v>
      </c>
      <c r="L1552" s="724">
        <v>1711</v>
      </c>
      <c r="M1552" s="724">
        <v>319</v>
      </c>
      <c r="N1552" s="724">
        <v>1668</v>
      </c>
      <c r="O1552" s="724">
        <v>191</v>
      </c>
      <c r="P1552" s="724">
        <v>1603</v>
      </c>
      <c r="Q1552" s="724">
        <v>219</v>
      </c>
      <c r="R1552" s="724">
        <v>1658</v>
      </c>
      <c r="S1552" s="724">
        <v>115</v>
      </c>
      <c r="T1552" s="724">
        <v>1600</v>
      </c>
      <c r="U1552" s="724">
        <v>189</v>
      </c>
      <c r="V1552" s="724">
        <v>1575</v>
      </c>
      <c r="W1552" s="724">
        <v>133</v>
      </c>
      <c r="X1552" s="724">
        <v>1428</v>
      </c>
      <c r="Y1552" s="724">
        <v>118</v>
      </c>
      <c r="Z1552" s="590">
        <v>1076</v>
      </c>
      <c r="AA1552" s="726">
        <v>110</v>
      </c>
    </row>
    <row r="1553" spans="2:27" x14ac:dyDescent="0.3">
      <c r="B1553" s="693" t="s">
        <v>129</v>
      </c>
      <c r="C1553" s="693" t="s">
        <v>292</v>
      </c>
      <c r="D1553" s="694">
        <v>1817</v>
      </c>
      <c r="E1553" s="694">
        <v>121</v>
      </c>
      <c r="F1553" s="694">
        <v>1792</v>
      </c>
      <c r="G1553" s="695">
        <v>124</v>
      </c>
      <c r="H1553" s="695">
        <v>1796</v>
      </c>
      <c r="I1553" s="695">
        <v>144</v>
      </c>
      <c r="J1553" s="724">
        <v>1853</v>
      </c>
      <c r="K1553" s="724">
        <v>188</v>
      </c>
      <c r="L1553" s="724">
        <v>2092</v>
      </c>
      <c r="M1553" s="724">
        <v>211</v>
      </c>
      <c r="N1553" s="724">
        <v>2290</v>
      </c>
      <c r="O1553" s="724">
        <v>243</v>
      </c>
      <c r="P1553" s="724">
        <v>2319</v>
      </c>
      <c r="Q1553" s="724">
        <v>185</v>
      </c>
      <c r="R1553" s="724">
        <v>2079</v>
      </c>
      <c r="S1553" s="724">
        <v>194</v>
      </c>
      <c r="T1553" s="724">
        <v>2115</v>
      </c>
      <c r="U1553" s="724">
        <v>161</v>
      </c>
      <c r="V1553" s="724">
        <v>1748</v>
      </c>
      <c r="W1553" s="724">
        <v>188</v>
      </c>
      <c r="X1553" s="724">
        <v>1739</v>
      </c>
      <c r="Y1553" s="724">
        <v>124</v>
      </c>
      <c r="Z1553" s="590">
        <v>1729</v>
      </c>
      <c r="AA1553" s="726">
        <v>115</v>
      </c>
    </row>
    <row r="1554" spans="2:27" x14ac:dyDescent="0.3">
      <c r="B1554" s="693" t="s">
        <v>129</v>
      </c>
      <c r="C1554" s="693" t="s">
        <v>293</v>
      </c>
      <c r="D1554" s="694">
        <v>1658</v>
      </c>
      <c r="E1554" s="694">
        <v>86</v>
      </c>
      <c r="F1554" s="694">
        <v>1178</v>
      </c>
      <c r="G1554" s="695">
        <v>92</v>
      </c>
      <c r="H1554" s="695">
        <v>1047</v>
      </c>
      <c r="I1554" s="695">
        <v>75</v>
      </c>
      <c r="J1554" s="724">
        <v>893</v>
      </c>
      <c r="K1554" s="724">
        <v>108</v>
      </c>
      <c r="L1554" s="724">
        <v>945</v>
      </c>
      <c r="M1554" s="724">
        <v>134</v>
      </c>
      <c r="N1554" s="724">
        <v>1135</v>
      </c>
      <c r="O1554" s="724">
        <v>82</v>
      </c>
      <c r="P1554" s="724">
        <v>954</v>
      </c>
      <c r="Q1554" s="724">
        <v>61</v>
      </c>
      <c r="R1554" s="724">
        <v>927</v>
      </c>
      <c r="S1554" s="724">
        <v>77</v>
      </c>
      <c r="T1554" s="724">
        <v>802</v>
      </c>
      <c r="U1554" s="724">
        <v>77</v>
      </c>
      <c r="V1554" s="724">
        <v>622</v>
      </c>
      <c r="W1554" s="724">
        <v>40</v>
      </c>
      <c r="X1554" s="724">
        <v>632</v>
      </c>
      <c r="Y1554" s="724">
        <v>58</v>
      </c>
      <c r="Z1554" s="590">
        <v>711</v>
      </c>
      <c r="AA1554" s="726">
        <v>41</v>
      </c>
    </row>
    <row r="1555" spans="2:27" x14ac:dyDescent="0.3">
      <c r="B1555" s="693" t="s">
        <v>129</v>
      </c>
      <c r="C1555" s="693" t="s">
        <v>294</v>
      </c>
      <c r="D1555" s="694">
        <v>762</v>
      </c>
      <c r="E1555" s="694">
        <v>0</v>
      </c>
      <c r="F1555" s="694">
        <v>1540</v>
      </c>
      <c r="G1555" s="695">
        <v>51</v>
      </c>
      <c r="H1555" s="695">
        <v>1283</v>
      </c>
      <c r="I1555" s="695">
        <v>56</v>
      </c>
      <c r="J1555" s="724">
        <v>1986</v>
      </c>
      <c r="K1555" s="724">
        <v>48</v>
      </c>
      <c r="L1555" s="724">
        <v>1934</v>
      </c>
      <c r="M1555" s="724">
        <v>117</v>
      </c>
      <c r="N1555" s="724">
        <v>2063</v>
      </c>
      <c r="O1555" s="724">
        <v>141</v>
      </c>
      <c r="P1555" s="724">
        <v>2008</v>
      </c>
      <c r="Q1555" s="724">
        <v>216</v>
      </c>
      <c r="R1555" s="724">
        <v>1747</v>
      </c>
      <c r="S1555" s="724">
        <v>107</v>
      </c>
      <c r="T1555" s="724">
        <v>1798</v>
      </c>
      <c r="U1555" s="724">
        <v>167</v>
      </c>
      <c r="V1555" s="724">
        <v>1963</v>
      </c>
      <c r="W1555" s="724">
        <v>156</v>
      </c>
      <c r="X1555" s="724">
        <v>1922</v>
      </c>
      <c r="Y1555" s="724">
        <v>173</v>
      </c>
      <c r="Z1555" s="590">
        <v>1673</v>
      </c>
      <c r="AA1555" s="726">
        <v>102</v>
      </c>
    </row>
    <row r="1556" spans="2:27" x14ac:dyDescent="0.3">
      <c r="B1556" s="693" t="s">
        <v>129</v>
      </c>
      <c r="C1556" s="693" t="s">
        <v>327</v>
      </c>
      <c r="D1556" s="694">
        <v>401</v>
      </c>
      <c r="E1556" s="694">
        <v>22</v>
      </c>
      <c r="F1556" s="694">
        <v>329</v>
      </c>
      <c r="G1556" s="695">
        <v>39</v>
      </c>
      <c r="H1556" s="695">
        <v>339</v>
      </c>
      <c r="I1556" s="695">
        <v>23</v>
      </c>
      <c r="J1556" s="724">
        <v>349</v>
      </c>
      <c r="K1556" s="724">
        <v>18</v>
      </c>
      <c r="L1556" s="724">
        <v>385</v>
      </c>
      <c r="M1556" s="724">
        <v>23</v>
      </c>
      <c r="N1556" s="724">
        <v>357</v>
      </c>
      <c r="O1556" s="724">
        <v>25</v>
      </c>
      <c r="P1556" s="724">
        <v>342</v>
      </c>
      <c r="Q1556" s="724">
        <v>24</v>
      </c>
      <c r="R1556" s="724">
        <v>372</v>
      </c>
      <c r="S1556" s="724">
        <v>25</v>
      </c>
      <c r="T1556" s="724">
        <v>376</v>
      </c>
      <c r="U1556" s="724">
        <v>23</v>
      </c>
      <c r="V1556" s="724">
        <v>336</v>
      </c>
      <c r="W1556" s="724">
        <v>25</v>
      </c>
      <c r="X1556" s="724">
        <v>314</v>
      </c>
      <c r="Y1556" s="724">
        <v>25</v>
      </c>
      <c r="Z1556" s="590">
        <v>268</v>
      </c>
      <c r="AA1556" s="726">
        <v>21</v>
      </c>
    </row>
    <row r="1557" spans="2:27" x14ac:dyDescent="0.3">
      <c r="B1557" s="693" t="s">
        <v>217</v>
      </c>
      <c r="C1557" s="693" t="s">
        <v>223</v>
      </c>
      <c r="D1557" s="694">
        <v>595</v>
      </c>
      <c r="E1557" s="694">
        <v>0</v>
      </c>
      <c r="F1557" s="694">
        <v>707</v>
      </c>
      <c r="G1557" s="695">
        <v>0</v>
      </c>
      <c r="H1557" s="695">
        <v>667</v>
      </c>
      <c r="I1557" s="695">
        <v>0</v>
      </c>
      <c r="J1557" s="724">
        <v>745</v>
      </c>
      <c r="K1557" s="724">
        <v>0</v>
      </c>
      <c r="L1557" s="724">
        <v>602</v>
      </c>
      <c r="M1557" s="724">
        <v>0</v>
      </c>
      <c r="N1557" s="724">
        <v>686</v>
      </c>
      <c r="O1557" s="724">
        <v>0</v>
      </c>
      <c r="P1557" s="724">
        <v>751</v>
      </c>
      <c r="Q1557" s="724">
        <v>0</v>
      </c>
      <c r="R1557" s="724">
        <v>623</v>
      </c>
      <c r="S1557" s="724">
        <v>0</v>
      </c>
      <c r="T1557" s="724">
        <v>713</v>
      </c>
      <c r="U1557" s="724">
        <v>0</v>
      </c>
      <c r="V1557" s="724">
        <v>761</v>
      </c>
      <c r="W1557" s="724">
        <v>0</v>
      </c>
      <c r="X1557" s="724">
        <v>560</v>
      </c>
      <c r="Y1557" s="724">
        <v>0</v>
      </c>
      <c r="Z1557" s="590">
        <v>188</v>
      </c>
      <c r="AA1557" s="726">
        <v>0</v>
      </c>
    </row>
    <row r="1558" spans="2:27" x14ac:dyDescent="0.3">
      <c r="B1558" s="693" t="s">
        <v>217</v>
      </c>
      <c r="C1558" s="693" t="s">
        <v>286</v>
      </c>
      <c r="D1558" s="694">
        <v>1048</v>
      </c>
      <c r="E1558" s="694">
        <v>21</v>
      </c>
      <c r="F1558" s="694">
        <v>1313</v>
      </c>
      <c r="G1558" s="695">
        <v>0</v>
      </c>
      <c r="H1558" s="695">
        <v>1007</v>
      </c>
      <c r="I1558" s="695">
        <v>0</v>
      </c>
      <c r="J1558" s="724">
        <v>1034</v>
      </c>
      <c r="K1558" s="724">
        <v>0</v>
      </c>
      <c r="L1558" s="724">
        <v>1049</v>
      </c>
      <c r="M1558" s="724">
        <v>0</v>
      </c>
      <c r="N1558" s="724">
        <v>1078</v>
      </c>
      <c r="O1558" s="724">
        <v>2</v>
      </c>
      <c r="P1558" s="724">
        <v>1142</v>
      </c>
      <c r="Q1558" s="724">
        <v>0</v>
      </c>
      <c r="R1558" s="724">
        <v>1198</v>
      </c>
      <c r="S1558" s="724">
        <v>0</v>
      </c>
      <c r="T1558" s="724">
        <v>1061</v>
      </c>
      <c r="U1558" s="724">
        <v>0</v>
      </c>
      <c r="V1558" s="724">
        <v>1235</v>
      </c>
      <c r="W1558" s="724">
        <v>0</v>
      </c>
      <c r="X1558" s="724">
        <v>1173</v>
      </c>
      <c r="Y1558" s="724">
        <v>0</v>
      </c>
      <c r="Z1558" s="590">
        <v>615</v>
      </c>
      <c r="AA1558" s="726">
        <v>0</v>
      </c>
    </row>
    <row r="1559" spans="2:27" x14ac:dyDescent="0.3">
      <c r="B1559" s="693" t="s">
        <v>217</v>
      </c>
      <c r="C1559" s="693" t="s">
        <v>255</v>
      </c>
      <c r="D1559" s="694">
        <v>6255</v>
      </c>
      <c r="E1559" s="694">
        <v>4681</v>
      </c>
      <c r="F1559" s="694">
        <v>6479</v>
      </c>
      <c r="G1559" s="695">
        <v>4952</v>
      </c>
      <c r="H1559" s="695">
        <v>7704</v>
      </c>
      <c r="I1559" s="695">
        <v>5494</v>
      </c>
      <c r="J1559" s="724">
        <v>7297</v>
      </c>
      <c r="K1559" s="724">
        <v>5747</v>
      </c>
      <c r="L1559" s="724">
        <v>6730</v>
      </c>
      <c r="M1559" s="724">
        <v>5159</v>
      </c>
      <c r="N1559" s="724">
        <v>6843</v>
      </c>
      <c r="O1559" s="724">
        <v>4677</v>
      </c>
      <c r="P1559" s="724">
        <v>6827</v>
      </c>
      <c r="Q1559" s="724">
        <v>5334</v>
      </c>
      <c r="R1559" s="724">
        <v>6706</v>
      </c>
      <c r="S1559" s="724">
        <v>5113</v>
      </c>
      <c r="T1559" s="724">
        <v>7404</v>
      </c>
      <c r="U1559" s="724">
        <v>5415</v>
      </c>
      <c r="V1559" s="724">
        <v>7502</v>
      </c>
      <c r="W1559" s="724">
        <v>5299</v>
      </c>
      <c r="X1559" s="724">
        <v>7788</v>
      </c>
      <c r="Y1559" s="724">
        <v>5660</v>
      </c>
      <c r="Z1559" s="590">
        <v>7436</v>
      </c>
      <c r="AA1559" s="726">
        <v>6128</v>
      </c>
    </row>
    <row r="1560" spans="2:27" x14ac:dyDescent="0.3">
      <c r="B1560" s="693" t="s">
        <v>217</v>
      </c>
      <c r="C1560" s="693" t="s">
        <v>224</v>
      </c>
      <c r="D1560" s="694">
        <v>7762</v>
      </c>
      <c r="E1560" s="694">
        <v>9695</v>
      </c>
      <c r="F1560" s="694">
        <v>8367</v>
      </c>
      <c r="G1560" s="695">
        <v>9450</v>
      </c>
      <c r="H1560" s="695">
        <v>8078</v>
      </c>
      <c r="I1560" s="695">
        <v>8141</v>
      </c>
      <c r="J1560" s="724">
        <v>9034</v>
      </c>
      <c r="K1560" s="724">
        <v>8844</v>
      </c>
      <c r="L1560" s="724">
        <v>8821</v>
      </c>
      <c r="M1560" s="724">
        <v>9265</v>
      </c>
      <c r="N1560" s="724">
        <v>8135</v>
      </c>
      <c r="O1560" s="724">
        <v>7553</v>
      </c>
      <c r="P1560" s="724">
        <v>8380</v>
      </c>
      <c r="Q1560" s="724">
        <v>8283</v>
      </c>
      <c r="R1560" s="724">
        <v>8343</v>
      </c>
      <c r="S1560" s="724">
        <v>8483</v>
      </c>
      <c r="T1560" s="724">
        <v>8325</v>
      </c>
      <c r="U1560" s="724">
        <v>8729</v>
      </c>
      <c r="V1560" s="724">
        <v>9241</v>
      </c>
      <c r="W1560" s="724">
        <v>8614</v>
      </c>
      <c r="X1560" s="724">
        <v>9238</v>
      </c>
      <c r="Y1560" s="724">
        <v>8427</v>
      </c>
      <c r="Z1560" s="590">
        <v>8923</v>
      </c>
      <c r="AA1560" s="726">
        <v>9325</v>
      </c>
    </row>
    <row r="1561" spans="2:27" x14ac:dyDescent="0.3">
      <c r="B1561" s="693" t="s">
        <v>217</v>
      </c>
      <c r="C1561" s="693" t="s">
        <v>225</v>
      </c>
      <c r="D1561" s="694">
        <v>7801</v>
      </c>
      <c r="E1561" s="694">
        <v>8042</v>
      </c>
      <c r="F1561" s="694">
        <v>7937</v>
      </c>
      <c r="G1561" s="695">
        <v>9133</v>
      </c>
      <c r="H1561" s="695">
        <v>7735</v>
      </c>
      <c r="I1561" s="695">
        <v>8291</v>
      </c>
      <c r="J1561" s="724">
        <v>7581</v>
      </c>
      <c r="K1561" s="724">
        <v>7738</v>
      </c>
      <c r="L1561" s="724">
        <v>8616</v>
      </c>
      <c r="M1561" s="724">
        <v>7923</v>
      </c>
      <c r="N1561" s="724">
        <v>8166</v>
      </c>
      <c r="O1561" s="724">
        <v>7084</v>
      </c>
      <c r="P1561" s="724">
        <v>8046</v>
      </c>
      <c r="Q1561" s="724">
        <v>7055</v>
      </c>
      <c r="R1561" s="724">
        <v>8025</v>
      </c>
      <c r="S1561" s="724">
        <v>6956</v>
      </c>
      <c r="T1561" s="724">
        <v>8065</v>
      </c>
      <c r="U1561" s="724">
        <v>7233</v>
      </c>
      <c r="V1561" s="724">
        <v>8329</v>
      </c>
      <c r="W1561" s="724">
        <v>7612</v>
      </c>
      <c r="X1561" s="724">
        <v>8853</v>
      </c>
      <c r="Y1561" s="724">
        <v>7533</v>
      </c>
      <c r="Z1561" s="590">
        <v>8778</v>
      </c>
      <c r="AA1561" s="726">
        <v>7727</v>
      </c>
    </row>
    <row r="1562" spans="2:27" x14ac:dyDescent="0.3">
      <c r="B1562" s="693" t="s">
        <v>217</v>
      </c>
      <c r="C1562" s="693" t="s">
        <v>226</v>
      </c>
      <c r="D1562" s="694">
        <v>7632</v>
      </c>
      <c r="E1562" s="694">
        <v>7391</v>
      </c>
      <c r="F1562" s="694">
        <v>8068</v>
      </c>
      <c r="G1562" s="695">
        <v>7908</v>
      </c>
      <c r="H1562" s="695">
        <v>7708</v>
      </c>
      <c r="I1562" s="695">
        <v>7754</v>
      </c>
      <c r="J1562" s="724">
        <v>7770</v>
      </c>
      <c r="K1562" s="724">
        <v>7320</v>
      </c>
      <c r="L1562" s="724">
        <v>7713</v>
      </c>
      <c r="M1562" s="724">
        <v>7054</v>
      </c>
      <c r="N1562" s="724">
        <v>8470</v>
      </c>
      <c r="O1562" s="724">
        <v>6634</v>
      </c>
      <c r="P1562" s="724">
        <v>8364</v>
      </c>
      <c r="Q1562" s="724">
        <v>6886</v>
      </c>
      <c r="R1562" s="724">
        <v>8130</v>
      </c>
      <c r="S1562" s="724">
        <v>6551</v>
      </c>
      <c r="T1562" s="724">
        <v>8120</v>
      </c>
      <c r="U1562" s="724">
        <v>6675</v>
      </c>
      <c r="V1562" s="724">
        <v>8449</v>
      </c>
      <c r="W1562" s="724">
        <v>6932</v>
      </c>
      <c r="X1562" s="724">
        <v>8459</v>
      </c>
      <c r="Y1562" s="724">
        <v>7172</v>
      </c>
      <c r="Z1562" s="590">
        <v>8793</v>
      </c>
      <c r="AA1562" s="726">
        <v>7491</v>
      </c>
    </row>
    <row r="1563" spans="2:27" x14ac:dyDescent="0.3">
      <c r="B1563" s="693" t="s">
        <v>217</v>
      </c>
      <c r="C1563" s="693" t="s">
        <v>227</v>
      </c>
      <c r="D1563" s="694">
        <v>7595</v>
      </c>
      <c r="E1563" s="694">
        <v>6520</v>
      </c>
      <c r="F1563" s="694">
        <v>7813</v>
      </c>
      <c r="G1563" s="695">
        <v>7380</v>
      </c>
      <c r="H1563" s="695">
        <v>7777</v>
      </c>
      <c r="I1563" s="695">
        <v>7087</v>
      </c>
      <c r="J1563" s="724">
        <v>7472</v>
      </c>
      <c r="K1563" s="724">
        <v>6951</v>
      </c>
      <c r="L1563" s="724">
        <v>7586</v>
      </c>
      <c r="M1563" s="724">
        <v>6739</v>
      </c>
      <c r="N1563" s="724">
        <v>7558</v>
      </c>
      <c r="O1563" s="724">
        <v>5927</v>
      </c>
      <c r="P1563" s="724">
        <v>8650</v>
      </c>
      <c r="Q1563" s="724">
        <v>6572</v>
      </c>
      <c r="R1563" s="724">
        <v>8376</v>
      </c>
      <c r="S1563" s="724">
        <v>6491</v>
      </c>
      <c r="T1563" s="724">
        <v>8302</v>
      </c>
      <c r="U1563" s="724">
        <v>6311</v>
      </c>
      <c r="V1563" s="724">
        <v>8490</v>
      </c>
      <c r="W1563" s="724">
        <v>6440</v>
      </c>
      <c r="X1563" s="724">
        <v>8537</v>
      </c>
      <c r="Y1563" s="724">
        <v>6778</v>
      </c>
      <c r="Z1563" s="590">
        <v>8463</v>
      </c>
      <c r="AA1563" s="726">
        <v>7149</v>
      </c>
    </row>
    <row r="1564" spans="2:27" x14ac:dyDescent="0.3">
      <c r="B1564" s="693" t="s">
        <v>217</v>
      </c>
      <c r="C1564" s="693" t="s">
        <v>228</v>
      </c>
      <c r="D1564" s="694">
        <v>7253</v>
      </c>
      <c r="E1564" s="694">
        <v>6147</v>
      </c>
      <c r="F1564" s="694">
        <v>7711</v>
      </c>
      <c r="G1564" s="695">
        <v>6801</v>
      </c>
      <c r="H1564" s="695">
        <v>7578</v>
      </c>
      <c r="I1564" s="695">
        <v>6651</v>
      </c>
      <c r="J1564" s="724">
        <v>7616</v>
      </c>
      <c r="K1564" s="724">
        <v>6480</v>
      </c>
      <c r="L1564" s="724">
        <v>7400</v>
      </c>
      <c r="M1564" s="724">
        <v>6505</v>
      </c>
      <c r="N1564" s="724">
        <v>7318</v>
      </c>
      <c r="O1564" s="724">
        <v>5459</v>
      </c>
      <c r="P1564" s="724">
        <v>7608</v>
      </c>
      <c r="Q1564" s="724">
        <v>6012</v>
      </c>
      <c r="R1564" s="724">
        <v>8627</v>
      </c>
      <c r="S1564" s="724">
        <v>6178</v>
      </c>
      <c r="T1564" s="724">
        <v>8616</v>
      </c>
      <c r="U1564" s="724">
        <v>6403</v>
      </c>
      <c r="V1564" s="724">
        <v>8768</v>
      </c>
      <c r="W1564" s="724">
        <v>6412</v>
      </c>
      <c r="X1564" s="724">
        <v>8604</v>
      </c>
      <c r="Y1564" s="724">
        <v>6308</v>
      </c>
      <c r="Z1564" s="590">
        <v>8636</v>
      </c>
      <c r="AA1564" s="726">
        <v>7062</v>
      </c>
    </row>
    <row r="1565" spans="2:27" x14ac:dyDescent="0.3">
      <c r="B1565" s="693" t="s">
        <v>217</v>
      </c>
      <c r="C1565" s="693" t="s">
        <v>229</v>
      </c>
      <c r="D1565" s="694">
        <v>8958</v>
      </c>
      <c r="E1565" s="694">
        <v>3068</v>
      </c>
      <c r="F1565" s="694">
        <v>9274</v>
      </c>
      <c r="G1565" s="695">
        <v>4661</v>
      </c>
      <c r="H1565" s="695">
        <v>9373</v>
      </c>
      <c r="I1565" s="695">
        <v>3536</v>
      </c>
      <c r="J1565" s="724">
        <v>9353</v>
      </c>
      <c r="K1565" s="724">
        <v>3849</v>
      </c>
      <c r="L1565" s="724">
        <v>9508</v>
      </c>
      <c r="M1565" s="724">
        <v>4065</v>
      </c>
      <c r="N1565" s="724">
        <v>8969</v>
      </c>
      <c r="O1565" s="724">
        <v>3525</v>
      </c>
      <c r="P1565" s="724">
        <v>9352</v>
      </c>
      <c r="Q1565" s="724">
        <v>4071</v>
      </c>
      <c r="R1565" s="724">
        <v>9663</v>
      </c>
      <c r="S1565" s="724">
        <v>4235</v>
      </c>
      <c r="T1565" s="724">
        <v>10948</v>
      </c>
      <c r="U1565" s="724">
        <v>4632</v>
      </c>
      <c r="V1565" s="724">
        <v>10950</v>
      </c>
      <c r="W1565" s="724">
        <v>4847</v>
      </c>
      <c r="X1565" s="724">
        <v>10878</v>
      </c>
      <c r="Y1565" s="724">
        <v>5051</v>
      </c>
      <c r="Z1565" s="590">
        <v>10310</v>
      </c>
      <c r="AA1565" s="726">
        <v>5235</v>
      </c>
    </row>
    <row r="1566" spans="2:27" x14ac:dyDescent="0.3">
      <c r="B1566" s="693" t="s">
        <v>217</v>
      </c>
      <c r="C1566" s="693" t="s">
        <v>287</v>
      </c>
      <c r="D1566" s="694">
        <v>8536</v>
      </c>
      <c r="E1566" s="694">
        <v>2751</v>
      </c>
      <c r="F1566" s="694">
        <v>8599</v>
      </c>
      <c r="G1566" s="695">
        <v>2988</v>
      </c>
      <c r="H1566" s="695">
        <v>8283</v>
      </c>
      <c r="I1566" s="695">
        <v>3163</v>
      </c>
      <c r="J1566" s="724">
        <v>8538</v>
      </c>
      <c r="K1566" s="724">
        <v>3133</v>
      </c>
      <c r="L1566" s="724">
        <v>8753</v>
      </c>
      <c r="M1566" s="724">
        <v>3299</v>
      </c>
      <c r="N1566" s="724">
        <v>8229</v>
      </c>
      <c r="O1566" s="724">
        <v>3116</v>
      </c>
      <c r="P1566" s="724">
        <v>8565</v>
      </c>
      <c r="Q1566" s="724">
        <v>3498</v>
      </c>
      <c r="R1566" s="724">
        <v>8755</v>
      </c>
      <c r="S1566" s="724">
        <v>3482</v>
      </c>
      <c r="T1566" s="724">
        <v>8884</v>
      </c>
      <c r="U1566" s="724">
        <v>3666</v>
      </c>
      <c r="V1566" s="724">
        <v>9966</v>
      </c>
      <c r="W1566" s="724">
        <v>4113</v>
      </c>
      <c r="X1566" s="724">
        <v>10018</v>
      </c>
      <c r="Y1566" s="724">
        <v>4224</v>
      </c>
      <c r="Z1566" s="590">
        <v>10346</v>
      </c>
      <c r="AA1566" s="726">
        <v>4663</v>
      </c>
    </row>
    <row r="1567" spans="2:27" x14ac:dyDescent="0.3">
      <c r="B1567" s="693" t="s">
        <v>217</v>
      </c>
      <c r="C1567" s="693" t="s">
        <v>230</v>
      </c>
      <c r="D1567" s="694">
        <v>7942</v>
      </c>
      <c r="E1567" s="694">
        <v>2300</v>
      </c>
      <c r="F1567" s="694">
        <v>7957</v>
      </c>
      <c r="G1567" s="695">
        <v>2591</v>
      </c>
      <c r="H1567" s="695">
        <v>7433</v>
      </c>
      <c r="I1567" s="695">
        <v>2496</v>
      </c>
      <c r="J1567" s="724">
        <v>7337</v>
      </c>
      <c r="K1567" s="724">
        <v>2609</v>
      </c>
      <c r="L1567" s="724">
        <v>7679</v>
      </c>
      <c r="M1567" s="724">
        <v>2653</v>
      </c>
      <c r="N1567" s="724">
        <v>7653</v>
      </c>
      <c r="O1567" s="724">
        <v>2486</v>
      </c>
      <c r="P1567" s="724">
        <v>7815</v>
      </c>
      <c r="Q1567" s="724">
        <v>2976</v>
      </c>
      <c r="R1567" s="724">
        <v>7903</v>
      </c>
      <c r="S1567" s="724">
        <v>2915</v>
      </c>
      <c r="T1567" s="724">
        <v>7954</v>
      </c>
      <c r="U1567" s="724">
        <v>3030</v>
      </c>
      <c r="V1567" s="724">
        <v>8238</v>
      </c>
      <c r="W1567" s="724">
        <v>3219</v>
      </c>
      <c r="X1567" s="724">
        <v>9216</v>
      </c>
      <c r="Y1567" s="724">
        <v>3808</v>
      </c>
      <c r="Z1567" s="590">
        <v>9416</v>
      </c>
      <c r="AA1567" s="726">
        <v>4022</v>
      </c>
    </row>
    <row r="1568" spans="2:27" x14ac:dyDescent="0.3">
      <c r="B1568" s="693" t="s">
        <v>217</v>
      </c>
      <c r="C1568" s="693" t="s">
        <v>231</v>
      </c>
      <c r="D1568" s="694">
        <v>6981</v>
      </c>
      <c r="E1568" s="694">
        <v>1782</v>
      </c>
      <c r="F1568" s="694">
        <v>7070</v>
      </c>
      <c r="G1568" s="695">
        <v>2098</v>
      </c>
      <c r="H1568" s="695">
        <v>6693</v>
      </c>
      <c r="I1568" s="695">
        <v>2025</v>
      </c>
      <c r="J1568" s="724">
        <v>6709</v>
      </c>
      <c r="K1568" s="724">
        <v>2080</v>
      </c>
      <c r="L1568" s="724">
        <v>6664</v>
      </c>
      <c r="M1568" s="724">
        <v>2129</v>
      </c>
      <c r="N1568" s="724">
        <v>6565</v>
      </c>
      <c r="O1568" s="724">
        <v>2012</v>
      </c>
      <c r="P1568" s="724">
        <v>7110</v>
      </c>
      <c r="Q1568" s="724">
        <v>2372</v>
      </c>
      <c r="R1568" s="724">
        <v>7074</v>
      </c>
      <c r="S1568" s="724">
        <v>2504</v>
      </c>
      <c r="T1568" s="724">
        <v>7201</v>
      </c>
      <c r="U1568" s="724">
        <v>2607</v>
      </c>
      <c r="V1568" s="724">
        <v>7211</v>
      </c>
      <c r="W1568" s="724">
        <v>2624</v>
      </c>
      <c r="X1568" s="724">
        <v>7332</v>
      </c>
      <c r="Y1568" s="724">
        <v>2764</v>
      </c>
      <c r="Z1568" s="590">
        <v>8740</v>
      </c>
      <c r="AA1568" s="726">
        <v>3463</v>
      </c>
    </row>
    <row r="1569" spans="2:27" x14ac:dyDescent="0.3">
      <c r="B1569" s="693" t="s">
        <v>217</v>
      </c>
      <c r="C1569" s="693" t="s">
        <v>288</v>
      </c>
      <c r="D1569" s="694">
        <v>6560</v>
      </c>
      <c r="E1569" s="694">
        <v>1029</v>
      </c>
      <c r="F1569" s="694">
        <v>6490</v>
      </c>
      <c r="G1569" s="695">
        <v>1185</v>
      </c>
      <c r="H1569" s="695">
        <v>6330</v>
      </c>
      <c r="I1569" s="695">
        <v>1113</v>
      </c>
      <c r="J1569" s="724">
        <v>6216</v>
      </c>
      <c r="K1569" s="724">
        <v>1252</v>
      </c>
      <c r="L1569" s="724">
        <v>6362</v>
      </c>
      <c r="M1569" s="724">
        <v>1413</v>
      </c>
      <c r="N1569" s="724">
        <v>5981</v>
      </c>
      <c r="O1569" s="724">
        <v>1189</v>
      </c>
      <c r="P1569" s="724">
        <v>6348</v>
      </c>
      <c r="Q1569" s="724">
        <v>1436</v>
      </c>
      <c r="R1569" s="724">
        <v>6716</v>
      </c>
      <c r="S1569" s="724">
        <v>1551</v>
      </c>
      <c r="T1569" s="724">
        <v>6783</v>
      </c>
      <c r="U1569" s="724">
        <v>1670</v>
      </c>
      <c r="V1569" s="724">
        <v>6849</v>
      </c>
      <c r="W1569" s="724">
        <v>1703</v>
      </c>
      <c r="X1569" s="724">
        <v>7049</v>
      </c>
      <c r="Y1569" s="724">
        <v>1770</v>
      </c>
      <c r="Z1569" s="590">
        <v>7217</v>
      </c>
      <c r="AA1569" s="726">
        <v>1957</v>
      </c>
    </row>
    <row r="1570" spans="2:27" x14ac:dyDescent="0.3">
      <c r="B1570" s="693" t="s">
        <v>217</v>
      </c>
      <c r="C1570" s="693" t="s">
        <v>232</v>
      </c>
      <c r="D1570" s="694">
        <v>5274</v>
      </c>
      <c r="E1570" s="694">
        <v>826</v>
      </c>
      <c r="F1570" s="694">
        <v>5256</v>
      </c>
      <c r="G1570" s="695">
        <v>915</v>
      </c>
      <c r="H1570" s="695">
        <v>4932</v>
      </c>
      <c r="I1570" s="695">
        <v>964</v>
      </c>
      <c r="J1570" s="724">
        <v>5135</v>
      </c>
      <c r="K1570" s="724">
        <v>991</v>
      </c>
      <c r="L1570" s="724">
        <v>4968</v>
      </c>
      <c r="M1570" s="724">
        <v>1077</v>
      </c>
      <c r="N1570" s="724">
        <v>5011</v>
      </c>
      <c r="O1570" s="724">
        <v>1055</v>
      </c>
      <c r="P1570" s="724">
        <v>5099</v>
      </c>
      <c r="Q1570" s="724">
        <v>930</v>
      </c>
      <c r="R1570" s="724">
        <v>5149</v>
      </c>
      <c r="S1570" s="724">
        <v>1153</v>
      </c>
      <c r="T1570" s="724">
        <v>5294</v>
      </c>
      <c r="U1570" s="724">
        <v>1198</v>
      </c>
      <c r="V1570" s="724">
        <v>5400</v>
      </c>
      <c r="W1570" s="724">
        <v>1411</v>
      </c>
      <c r="X1570" s="724">
        <v>5416</v>
      </c>
      <c r="Y1570" s="724">
        <v>1465</v>
      </c>
      <c r="Z1570" s="590">
        <v>6326</v>
      </c>
      <c r="AA1570" s="726">
        <v>1555</v>
      </c>
    </row>
    <row r="1571" spans="2:27" x14ac:dyDescent="0.3">
      <c r="B1571" s="693" t="s">
        <v>217</v>
      </c>
      <c r="C1571" s="693" t="s">
        <v>325</v>
      </c>
      <c r="D1571" s="694">
        <v>85</v>
      </c>
      <c r="E1571" s="694">
        <v>0</v>
      </c>
      <c r="F1571" s="694">
        <v>147</v>
      </c>
      <c r="G1571" s="695">
        <v>0</v>
      </c>
      <c r="H1571" s="695">
        <v>83</v>
      </c>
      <c r="I1571" s="695">
        <v>0</v>
      </c>
      <c r="J1571" s="724">
        <v>82</v>
      </c>
      <c r="K1571" s="724">
        <v>0</v>
      </c>
      <c r="L1571" s="724">
        <v>144</v>
      </c>
      <c r="M1571" s="724">
        <v>0</v>
      </c>
      <c r="N1571" s="724">
        <v>96</v>
      </c>
      <c r="O1571" s="724">
        <v>0</v>
      </c>
      <c r="P1571" s="724">
        <v>130</v>
      </c>
      <c r="Q1571" s="724">
        <v>0</v>
      </c>
      <c r="R1571" s="724">
        <v>147</v>
      </c>
      <c r="S1571" s="724">
        <v>0</v>
      </c>
      <c r="T1571" s="724">
        <v>183</v>
      </c>
      <c r="U1571" s="724">
        <v>0</v>
      </c>
      <c r="V1571" s="724">
        <v>199</v>
      </c>
      <c r="W1571" s="724">
        <v>0</v>
      </c>
      <c r="X1571" s="724">
        <v>142</v>
      </c>
      <c r="Y1571" s="724">
        <v>0</v>
      </c>
      <c r="Z1571" s="590">
        <v>164</v>
      </c>
      <c r="AA1571" s="726">
        <v>0</v>
      </c>
    </row>
    <row r="1572" spans="2:27" x14ac:dyDescent="0.3">
      <c r="B1572" s="693" t="s">
        <v>217</v>
      </c>
      <c r="C1572" s="693" t="s">
        <v>326</v>
      </c>
      <c r="D1572" s="694">
        <v>136</v>
      </c>
      <c r="E1572" s="694">
        <v>0</v>
      </c>
      <c r="F1572" s="694">
        <v>126</v>
      </c>
      <c r="G1572" s="695">
        <v>0</v>
      </c>
      <c r="H1572" s="695">
        <v>114</v>
      </c>
      <c r="I1572" s="695">
        <v>0</v>
      </c>
      <c r="J1572" s="724">
        <v>101</v>
      </c>
      <c r="K1572" s="724">
        <v>0</v>
      </c>
      <c r="L1572" s="724">
        <v>72</v>
      </c>
      <c r="M1572" s="724">
        <v>0</v>
      </c>
      <c r="N1572" s="724">
        <v>68</v>
      </c>
      <c r="O1572" s="724">
        <v>0</v>
      </c>
      <c r="P1572" s="724">
        <v>97</v>
      </c>
      <c r="Q1572" s="724">
        <v>0</v>
      </c>
      <c r="R1572" s="724">
        <v>81</v>
      </c>
      <c r="S1572" s="724">
        <v>0</v>
      </c>
      <c r="T1572" s="724">
        <v>114</v>
      </c>
      <c r="U1572" s="724">
        <v>0</v>
      </c>
      <c r="V1572" s="724">
        <v>120</v>
      </c>
      <c r="W1572" s="724">
        <v>0</v>
      </c>
      <c r="X1572" s="724">
        <v>185</v>
      </c>
      <c r="Y1572" s="724">
        <v>0</v>
      </c>
      <c r="Z1572" s="590">
        <v>141</v>
      </c>
      <c r="AA1572" s="726">
        <v>0</v>
      </c>
    </row>
    <row r="1573" spans="2:27" x14ac:dyDescent="0.3">
      <c r="B1573" s="693" t="s">
        <v>217</v>
      </c>
      <c r="C1573" s="693" t="s">
        <v>289</v>
      </c>
      <c r="D1573" s="694">
        <v>1609</v>
      </c>
      <c r="E1573" s="694">
        <v>3525</v>
      </c>
      <c r="F1573" s="694">
        <v>1673</v>
      </c>
      <c r="G1573" s="695">
        <v>870</v>
      </c>
      <c r="H1573" s="695">
        <v>1028</v>
      </c>
      <c r="I1573" s="695">
        <v>949</v>
      </c>
      <c r="J1573" s="724">
        <v>2911</v>
      </c>
      <c r="K1573" s="724">
        <v>3964</v>
      </c>
      <c r="L1573" s="724">
        <v>102</v>
      </c>
      <c r="M1573" s="724">
        <v>61</v>
      </c>
      <c r="N1573" s="724">
        <v>531</v>
      </c>
      <c r="O1573" s="724">
        <v>32</v>
      </c>
      <c r="P1573" s="724">
        <v>790</v>
      </c>
      <c r="Q1573" s="724">
        <v>570</v>
      </c>
      <c r="R1573" s="724">
        <v>414</v>
      </c>
      <c r="S1573" s="724">
        <v>346</v>
      </c>
      <c r="T1573" s="724">
        <v>7</v>
      </c>
      <c r="U1573" s="724">
        <v>19</v>
      </c>
      <c r="V1573" s="724">
        <v>5</v>
      </c>
      <c r="W1573" s="724">
        <v>0</v>
      </c>
      <c r="X1573" s="724">
        <v>0</v>
      </c>
      <c r="Y1573" s="724">
        <v>0</v>
      </c>
      <c r="Z1573" s="590">
        <v>540</v>
      </c>
      <c r="AA1573" s="726">
        <v>504</v>
      </c>
    </row>
    <row r="1574" spans="2:27" x14ac:dyDescent="0.3">
      <c r="B1574" s="693" t="s">
        <v>217</v>
      </c>
      <c r="C1574" s="693" t="s">
        <v>290</v>
      </c>
      <c r="D1574" s="694">
        <v>349</v>
      </c>
      <c r="E1574" s="694">
        <v>201</v>
      </c>
      <c r="F1574" s="694">
        <v>1704</v>
      </c>
      <c r="G1574" s="695">
        <v>2257</v>
      </c>
      <c r="H1574" s="695">
        <v>443</v>
      </c>
      <c r="I1574" s="695">
        <v>302</v>
      </c>
      <c r="J1574" s="724">
        <v>309</v>
      </c>
      <c r="K1574" s="724">
        <v>201</v>
      </c>
      <c r="L1574" s="724">
        <v>697</v>
      </c>
      <c r="M1574" s="724">
        <v>658</v>
      </c>
      <c r="N1574" s="724">
        <v>936</v>
      </c>
      <c r="O1574" s="724">
        <v>1402</v>
      </c>
      <c r="P1574" s="724">
        <v>821</v>
      </c>
      <c r="Q1574" s="724">
        <v>1397</v>
      </c>
      <c r="R1574" s="724">
        <v>559</v>
      </c>
      <c r="S1574" s="724">
        <v>599</v>
      </c>
      <c r="T1574" s="724">
        <v>684</v>
      </c>
      <c r="U1574" s="724">
        <v>1187</v>
      </c>
      <c r="V1574" s="724">
        <v>376</v>
      </c>
      <c r="W1574" s="724">
        <v>1030</v>
      </c>
      <c r="X1574" s="724">
        <v>13</v>
      </c>
      <c r="Y1574" s="724">
        <v>0</v>
      </c>
      <c r="Z1574" s="590">
        <v>33</v>
      </c>
      <c r="AA1574" s="726">
        <v>27</v>
      </c>
    </row>
    <row r="1575" spans="2:27" x14ac:dyDescent="0.3">
      <c r="B1575" s="693" t="s">
        <v>217</v>
      </c>
      <c r="C1575" s="693" t="s">
        <v>291</v>
      </c>
      <c r="D1575" s="694">
        <v>2260</v>
      </c>
      <c r="E1575" s="694">
        <v>5206</v>
      </c>
      <c r="F1575" s="694">
        <v>1796</v>
      </c>
      <c r="G1575" s="695">
        <v>1549</v>
      </c>
      <c r="H1575" s="695">
        <v>1925</v>
      </c>
      <c r="I1575" s="695">
        <v>3666</v>
      </c>
      <c r="J1575" s="724">
        <v>1913</v>
      </c>
      <c r="K1575" s="724">
        <v>3631</v>
      </c>
      <c r="L1575" s="724">
        <v>1475</v>
      </c>
      <c r="M1575" s="724">
        <v>1257</v>
      </c>
      <c r="N1575" s="724">
        <v>1714</v>
      </c>
      <c r="O1575" s="724">
        <v>1131</v>
      </c>
      <c r="P1575" s="724">
        <v>2118</v>
      </c>
      <c r="Q1575" s="724">
        <v>1546</v>
      </c>
      <c r="R1575" s="724">
        <v>1887</v>
      </c>
      <c r="S1575" s="724">
        <v>1519</v>
      </c>
      <c r="T1575" s="724">
        <v>2342</v>
      </c>
      <c r="U1575" s="724">
        <v>1422</v>
      </c>
      <c r="V1575" s="724">
        <v>2463</v>
      </c>
      <c r="W1575" s="724">
        <v>1817</v>
      </c>
      <c r="X1575" s="724">
        <v>332</v>
      </c>
      <c r="Y1575" s="724">
        <v>0</v>
      </c>
      <c r="Z1575" s="590">
        <v>402</v>
      </c>
      <c r="AA1575" s="726">
        <v>66</v>
      </c>
    </row>
    <row r="1576" spans="2:27" x14ac:dyDescent="0.3">
      <c r="B1576" s="693" t="s">
        <v>217</v>
      </c>
      <c r="C1576" s="693" t="s">
        <v>292</v>
      </c>
      <c r="D1576" s="694">
        <v>2513</v>
      </c>
      <c r="E1576" s="694">
        <v>6933</v>
      </c>
      <c r="F1576" s="694">
        <v>2991</v>
      </c>
      <c r="G1576" s="695">
        <v>5552</v>
      </c>
      <c r="H1576" s="695">
        <v>1944</v>
      </c>
      <c r="I1576" s="695">
        <v>1547</v>
      </c>
      <c r="J1576" s="724">
        <v>2044</v>
      </c>
      <c r="K1576" s="724">
        <v>2015</v>
      </c>
      <c r="L1576" s="724">
        <v>2227</v>
      </c>
      <c r="M1576" s="724">
        <v>2534</v>
      </c>
      <c r="N1576" s="724">
        <v>2180</v>
      </c>
      <c r="O1576" s="724">
        <v>857</v>
      </c>
      <c r="P1576" s="724">
        <v>2253</v>
      </c>
      <c r="Q1576" s="724">
        <v>958</v>
      </c>
      <c r="R1576" s="724">
        <v>2582</v>
      </c>
      <c r="S1576" s="724">
        <v>1685</v>
      </c>
      <c r="T1576" s="724">
        <v>2756</v>
      </c>
      <c r="U1576" s="724">
        <v>1359</v>
      </c>
      <c r="V1576" s="724">
        <v>2779</v>
      </c>
      <c r="W1576" s="724">
        <v>1565</v>
      </c>
      <c r="X1576" s="724">
        <v>711</v>
      </c>
      <c r="Y1576" s="724">
        <v>22</v>
      </c>
      <c r="Z1576" s="590">
        <v>753</v>
      </c>
      <c r="AA1576" s="726">
        <v>113</v>
      </c>
    </row>
    <row r="1577" spans="2:27" x14ac:dyDescent="0.3">
      <c r="B1577" s="693" t="s">
        <v>217</v>
      </c>
      <c r="C1577" s="693" t="s">
        <v>293</v>
      </c>
      <c r="D1577" s="694">
        <v>1256</v>
      </c>
      <c r="E1577" s="694">
        <v>681</v>
      </c>
      <c r="F1577" s="694">
        <v>2495</v>
      </c>
      <c r="G1577" s="695">
        <v>4923</v>
      </c>
      <c r="H1577" s="695">
        <v>1410</v>
      </c>
      <c r="I1577" s="695">
        <v>1304</v>
      </c>
      <c r="J1577" s="724">
        <v>1759</v>
      </c>
      <c r="K1577" s="724">
        <v>544</v>
      </c>
      <c r="L1577" s="724">
        <v>1817</v>
      </c>
      <c r="M1577" s="724">
        <v>1208</v>
      </c>
      <c r="N1577" s="724">
        <v>1599</v>
      </c>
      <c r="O1577" s="724">
        <v>552</v>
      </c>
      <c r="P1577" s="724">
        <v>1945</v>
      </c>
      <c r="Q1577" s="724">
        <v>591</v>
      </c>
      <c r="R1577" s="724">
        <v>2148</v>
      </c>
      <c r="S1577" s="724">
        <v>819</v>
      </c>
      <c r="T1577" s="724">
        <v>2766</v>
      </c>
      <c r="U1577" s="724">
        <v>848</v>
      </c>
      <c r="V1577" s="724">
        <v>2575</v>
      </c>
      <c r="W1577" s="724">
        <v>746</v>
      </c>
      <c r="X1577" s="724">
        <v>406</v>
      </c>
      <c r="Y1577" s="724">
        <v>34</v>
      </c>
      <c r="Z1577" s="590">
        <v>730</v>
      </c>
      <c r="AA1577" s="726">
        <v>63</v>
      </c>
    </row>
    <row r="1578" spans="2:27" x14ac:dyDescent="0.3">
      <c r="B1578" s="693" t="s">
        <v>217</v>
      </c>
      <c r="C1578" s="693" t="s">
        <v>294</v>
      </c>
      <c r="D1578" s="694">
        <v>1061</v>
      </c>
      <c r="E1578" s="694">
        <v>1604</v>
      </c>
      <c r="F1578" s="694">
        <v>1290</v>
      </c>
      <c r="G1578" s="695">
        <v>667</v>
      </c>
      <c r="H1578" s="695">
        <v>1434</v>
      </c>
      <c r="I1578" s="695">
        <v>300</v>
      </c>
      <c r="J1578" s="724">
        <v>1470</v>
      </c>
      <c r="K1578" s="724">
        <v>548</v>
      </c>
      <c r="L1578" s="724">
        <v>1329</v>
      </c>
      <c r="M1578" s="724">
        <v>247</v>
      </c>
      <c r="N1578" s="724">
        <v>1810</v>
      </c>
      <c r="O1578" s="724">
        <v>405</v>
      </c>
      <c r="P1578" s="724">
        <v>1804</v>
      </c>
      <c r="Q1578" s="724">
        <v>400</v>
      </c>
      <c r="R1578" s="724">
        <v>2263</v>
      </c>
      <c r="S1578" s="724">
        <v>512</v>
      </c>
      <c r="T1578" s="724">
        <v>2185</v>
      </c>
      <c r="U1578" s="724">
        <v>525</v>
      </c>
      <c r="V1578" s="724">
        <v>2776</v>
      </c>
      <c r="W1578" s="724">
        <v>472</v>
      </c>
      <c r="X1578" s="724">
        <v>1203</v>
      </c>
      <c r="Y1578" s="724">
        <v>34</v>
      </c>
      <c r="Z1578" s="590">
        <v>642</v>
      </c>
      <c r="AA1578" s="726">
        <v>56</v>
      </c>
    </row>
    <row r="1579" spans="2:27" x14ac:dyDescent="0.3">
      <c r="B1579" s="693" t="s">
        <v>217</v>
      </c>
      <c r="C1579" s="693" t="s">
        <v>327</v>
      </c>
      <c r="D1579" s="694">
        <v>17</v>
      </c>
      <c r="E1579" s="694">
        <v>14</v>
      </c>
      <c r="F1579" s="694">
        <v>8</v>
      </c>
      <c r="G1579" s="695">
        <v>11</v>
      </c>
      <c r="H1579" s="695">
        <v>29</v>
      </c>
      <c r="I1579" s="695">
        <v>0</v>
      </c>
      <c r="J1579" s="724">
        <v>0</v>
      </c>
      <c r="K1579" s="724">
        <v>0</v>
      </c>
      <c r="L1579" s="724">
        <v>21</v>
      </c>
      <c r="M1579" s="724">
        <v>0</v>
      </c>
      <c r="N1579" s="724">
        <v>65</v>
      </c>
      <c r="O1579" s="724">
        <v>0</v>
      </c>
      <c r="P1579" s="724">
        <v>114</v>
      </c>
      <c r="Q1579" s="724">
        <v>0</v>
      </c>
      <c r="R1579" s="724">
        <v>98</v>
      </c>
      <c r="S1579" s="724">
        <v>0</v>
      </c>
      <c r="T1579" s="724">
        <v>99</v>
      </c>
      <c r="U1579" s="724">
        <v>0</v>
      </c>
      <c r="V1579" s="724">
        <v>40</v>
      </c>
      <c r="W1579" s="724">
        <v>0</v>
      </c>
      <c r="X1579" s="724">
        <v>49</v>
      </c>
      <c r="Y1579" s="724">
        <v>0</v>
      </c>
      <c r="Z1579" s="590">
        <v>37</v>
      </c>
      <c r="AA1579" s="726">
        <v>0</v>
      </c>
    </row>
    <row r="1580" spans="2:27" x14ac:dyDescent="0.3">
      <c r="B1580" s="693" t="s">
        <v>131</v>
      </c>
      <c r="C1580" s="693" t="s">
        <v>223</v>
      </c>
      <c r="D1580" s="694">
        <v>564</v>
      </c>
      <c r="E1580" s="694">
        <v>8</v>
      </c>
      <c r="F1580" s="694">
        <v>688</v>
      </c>
      <c r="G1580" s="695">
        <v>16</v>
      </c>
      <c r="H1580" s="695">
        <v>809</v>
      </c>
      <c r="I1580" s="695">
        <v>9</v>
      </c>
      <c r="J1580" s="724">
        <v>567</v>
      </c>
      <c r="K1580" s="724">
        <v>10</v>
      </c>
      <c r="L1580" s="724">
        <v>614</v>
      </c>
      <c r="M1580" s="724">
        <v>7</v>
      </c>
      <c r="N1580" s="724">
        <v>561</v>
      </c>
      <c r="O1580" s="724">
        <v>0</v>
      </c>
      <c r="P1580" s="724">
        <v>656</v>
      </c>
      <c r="Q1580" s="724">
        <v>14</v>
      </c>
      <c r="R1580" s="724">
        <v>634</v>
      </c>
      <c r="S1580" s="724">
        <v>12</v>
      </c>
      <c r="T1580" s="724">
        <v>616</v>
      </c>
      <c r="U1580" s="724">
        <v>1</v>
      </c>
      <c r="V1580" s="724">
        <v>629</v>
      </c>
      <c r="W1580" s="724">
        <v>0</v>
      </c>
      <c r="X1580" s="724">
        <v>601</v>
      </c>
      <c r="Y1580" s="724">
        <v>7</v>
      </c>
      <c r="Z1580" s="590">
        <v>277</v>
      </c>
      <c r="AA1580" s="726">
        <v>0</v>
      </c>
    </row>
    <row r="1581" spans="2:27" x14ac:dyDescent="0.3">
      <c r="B1581" s="693" t="s">
        <v>131</v>
      </c>
      <c r="C1581" s="693" t="s">
        <v>286</v>
      </c>
      <c r="D1581" s="694">
        <v>780</v>
      </c>
      <c r="E1581" s="694">
        <v>21</v>
      </c>
      <c r="F1581" s="694">
        <v>901</v>
      </c>
      <c r="G1581" s="695">
        <v>29</v>
      </c>
      <c r="H1581" s="695">
        <v>946</v>
      </c>
      <c r="I1581" s="695">
        <v>26</v>
      </c>
      <c r="J1581" s="724">
        <v>706</v>
      </c>
      <c r="K1581" s="724">
        <v>26</v>
      </c>
      <c r="L1581" s="724">
        <v>710</v>
      </c>
      <c r="M1581" s="724">
        <v>30</v>
      </c>
      <c r="N1581" s="724">
        <v>734</v>
      </c>
      <c r="O1581" s="724">
        <v>0</v>
      </c>
      <c r="P1581" s="724">
        <v>828</v>
      </c>
      <c r="Q1581" s="724">
        <v>28</v>
      </c>
      <c r="R1581" s="724">
        <v>886</v>
      </c>
      <c r="S1581" s="724">
        <v>24</v>
      </c>
      <c r="T1581" s="724">
        <v>844</v>
      </c>
      <c r="U1581" s="724">
        <v>3</v>
      </c>
      <c r="V1581" s="724">
        <v>907</v>
      </c>
      <c r="W1581" s="724">
        <v>2</v>
      </c>
      <c r="X1581" s="724">
        <v>822</v>
      </c>
      <c r="Y1581" s="724">
        <v>13</v>
      </c>
      <c r="Z1581" s="590">
        <v>559</v>
      </c>
      <c r="AA1581" s="726">
        <v>13</v>
      </c>
    </row>
    <row r="1582" spans="2:27" x14ac:dyDescent="0.3">
      <c r="B1582" s="693" t="s">
        <v>131</v>
      </c>
      <c r="C1582" s="693" t="s">
        <v>255</v>
      </c>
      <c r="D1582" s="694">
        <v>3509</v>
      </c>
      <c r="E1582" s="694">
        <v>799</v>
      </c>
      <c r="F1582" s="694">
        <v>3851</v>
      </c>
      <c r="G1582" s="695">
        <v>839</v>
      </c>
      <c r="H1582" s="695">
        <v>3806</v>
      </c>
      <c r="I1582" s="695">
        <v>842</v>
      </c>
      <c r="J1582" s="724">
        <v>3156</v>
      </c>
      <c r="K1582" s="724">
        <v>838</v>
      </c>
      <c r="L1582" s="724">
        <v>3240</v>
      </c>
      <c r="M1582" s="724">
        <v>778</v>
      </c>
      <c r="N1582" s="724">
        <v>3146</v>
      </c>
      <c r="O1582" s="724">
        <v>739</v>
      </c>
      <c r="P1582" s="724">
        <v>2983</v>
      </c>
      <c r="Q1582" s="724">
        <v>748</v>
      </c>
      <c r="R1582" s="724">
        <v>3086</v>
      </c>
      <c r="S1582" s="724">
        <v>706</v>
      </c>
      <c r="T1582" s="724">
        <v>3269</v>
      </c>
      <c r="U1582" s="724">
        <v>676</v>
      </c>
      <c r="V1582" s="724">
        <v>3292</v>
      </c>
      <c r="W1582" s="724">
        <v>723</v>
      </c>
      <c r="X1582" s="724">
        <v>3374</v>
      </c>
      <c r="Y1582" s="724">
        <v>725</v>
      </c>
      <c r="Z1582" s="590">
        <v>2991</v>
      </c>
      <c r="AA1582" s="726">
        <v>678</v>
      </c>
    </row>
    <row r="1583" spans="2:27" x14ac:dyDescent="0.3">
      <c r="B1583" s="693" t="s">
        <v>131</v>
      </c>
      <c r="C1583" s="693" t="s">
        <v>224</v>
      </c>
      <c r="D1583" s="694">
        <v>3588</v>
      </c>
      <c r="E1583" s="694">
        <v>802</v>
      </c>
      <c r="F1583" s="694">
        <v>4156</v>
      </c>
      <c r="G1583" s="695">
        <v>1094</v>
      </c>
      <c r="H1583" s="695">
        <v>4477</v>
      </c>
      <c r="I1583" s="695">
        <v>1135</v>
      </c>
      <c r="J1583" s="724">
        <v>4086</v>
      </c>
      <c r="K1583" s="724">
        <v>1141</v>
      </c>
      <c r="L1583" s="724">
        <v>3780</v>
      </c>
      <c r="M1583" s="724">
        <v>1029</v>
      </c>
      <c r="N1583" s="724">
        <v>3813</v>
      </c>
      <c r="O1583" s="724">
        <v>952</v>
      </c>
      <c r="P1583" s="724">
        <v>3729</v>
      </c>
      <c r="Q1583" s="724">
        <v>870</v>
      </c>
      <c r="R1583" s="724">
        <v>3554</v>
      </c>
      <c r="S1583" s="724">
        <v>887</v>
      </c>
      <c r="T1583" s="724">
        <v>3692</v>
      </c>
      <c r="U1583" s="724">
        <v>866</v>
      </c>
      <c r="V1583" s="724">
        <v>3846</v>
      </c>
      <c r="W1583" s="724">
        <v>854</v>
      </c>
      <c r="X1583" s="724">
        <v>3769</v>
      </c>
      <c r="Y1583" s="724">
        <v>852</v>
      </c>
      <c r="Z1583" s="590">
        <v>3642</v>
      </c>
      <c r="AA1583" s="726">
        <v>864</v>
      </c>
    </row>
    <row r="1584" spans="2:27" x14ac:dyDescent="0.3">
      <c r="B1584" s="693" t="s">
        <v>131</v>
      </c>
      <c r="C1584" s="693" t="s">
        <v>225</v>
      </c>
      <c r="D1584" s="694">
        <v>3913</v>
      </c>
      <c r="E1584" s="694">
        <v>970</v>
      </c>
      <c r="F1584" s="694">
        <v>3710</v>
      </c>
      <c r="G1584" s="695">
        <v>846</v>
      </c>
      <c r="H1584" s="695">
        <v>4055</v>
      </c>
      <c r="I1584" s="695">
        <v>1111</v>
      </c>
      <c r="J1584" s="724">
        <v>4085</v>
      </c>
      <c r="K1584" s="724">
        <v>1179</v>
      </c>
      <c r="L1584" s="724">
        <v>3937</v>
      </c>
      <c r="M1584" s="724">
        <v>1055</v>
      </c>
      <c r="N1584" s="724">
        <v>3604</v>
      </c>
      <c r="O1584" s="724">
        <v>987</v>
      </c>
      <c r="P1584" s="724">
        <v>3661</v>
      </c>
      <c r="Q1584" s="724">
        <v>931</v>
      </c>
      <c r="R1584" s="724">
        <v>3657</v>
      </c>
      <c r="S1584" s="724">
        <v>882</v>
      </c>
      <c r="T1584" s="724">
        <v>3465</v>
      </c>
      <c r="U1584" s="724">
        <v>838</v>
      </c>
      <c r="V1584" s="724">
        <v>3642</v>
      </c>
      <c r="W1584" s="724">
        <v>878</v>
      </c>
      <c r="X1584" s="724">
        <v>3638</v>
      </c>
      <c r="Y1584" s="724">
        <v>801</v>
      </c>
      <c r="Z1584" s="590">
        <v>3610</v>
      </c>
      <c r="AA1584" s="726">
        <v>860</v>
      </c>
    </row>
    <row r="1585" spans="2:27" x14ac:dyDescent="0.3">
      <c r="B1585" s="693" t="s">
        <v>131</v>
      </c>
      <c r="C1585" s="693" t="s">
        <v>226</v>
      </c>
      <c r="D1585" s="694">
        <v>4164</v>
      </c>
      <c r="E1585" s="694">
        <v>949</v>
      </c>
      <c r="F1585" s="694">
        <v>4104</v>
      </c>
      <c r="G1585" s="695">
        <v>969</v>
      </c>
      <c r="H1585" s="695">
        <v>3865</v>
      </c>
      <c r="I1585" s="695">
        <v>941</v>
      </c>
      <c r="J1585" s="724">
        <v>3920</v>
      </c>
      <c r="K1585" s="724">
        <v>1091</v>
      </c>
      <c r="L1585" s="724">
        <v>4136</v>
      </c>
      <c r="M1585" s="724">
        <v>1119</v>
      </c>
      <c r="N1585" s="724">
        <v>3988</v>
      </c>
      <c r="O1585" s="724">
        <v>991</v>
      </c>
      <c r="P1585" s="724">
        <v>3687</v>
      </c>
      <c r="Q1585" s="724">
        <v>953</v>
      </c>
      <c r="R1585" s="724">
        <v>3754</v>
      </c>
      <c r="S1585" s="724">
        <v>930</v>
      </c>
      <c r="T1585" s="724">
        <v>3702</v>
      </c>
      <c r="U1585" s="724">
        <v>831</v>
      </c>
      <c r="V1585" s="724">
        <v>3596</v>
      </c>
      <c r="W1585" s="724">
        <v>868</v>
      </c>
      <c r="X1585" s="724">
        <v>3723</v>
      </c>
      <c r="Y1585" s="724">
        <v>849</v>
      </c>
      <c r="Z1585" s="590">
        <v>3682</v>
      </c>
      <c r="AA1585" s="726">
        <v>824</v>
      </c>
    </row>
    <row r="1586" spans="2:27" x14ac:dyDescent="0.3">
      <c r="B1586" s="693" t="s">
        <v>131</v>
      </c>
      <c r="C1586" s="693" t="s">
        <v>227</v>
      </c>
      <c r="D1586" s="694">
        <v>4121</v>
      </c>
      <c r="E1586" s="694">
        <v>990</v>
      </c>
      <c r="F1586" s="694">
        <v>4237</v>
      </c>
      <c r="G1586" s="695">
        <v>965</v>
      </c>
      <c r="H1586" s="695">
        <v>4060</v>
      </c>
      <c r="I1586" s="695">
        <v>973</v>
      </c>
      <c r="J1586" s="724">
        <v>3856</v>
      </c>
      <c r="K1586" s="724">
        <v>947</v>
      </c>
      <c r="L1586" s="724">
        <v>4030</v>
      </c>
      <c r="M1586" s="724">
        <v>1065</v>
      </c>
      <c r="N1586" s="724">
        <v>4134</v>
      </c>
      <c r="O1586" s="724">
        <v>1078</v>
      </c>
      <c r="P1586" s="724">
        <v>3947</v>
      </c>
      <c r="Q1586" s="724">
        <v>974</v>
      </c>
      <c r="R1586" s="724">
        <v>3742</v>
      </c>
      <c r="S1586" s="724">
        <v>917</v>
      </c>
      <c r="T1586" s="724">
        <v>3803</v>
      </c>
      <c r="U1586" s="724">
        <v>885</v>
      </c>
      <c r="V1586" s="724">
        <v>3644</v>
      </c>
      <c r="W1586" s="724">
        <v>845</v>
      </c>
      <c r="X1586" s="724">
        <v>3575</v>
      </c>
      <c r="Y1586" s="724">
        <v>856</v>
      </c>
      <c r="Z1586" s="590">
        <v>3697</v>
      </c>
      <c r="AA1586" s="726">
        <v>841</v>
      </c>
    </row>
    <row r="1587" spans="2:27" x14ac:dyDescent="0.3">
      <c r="B1587" s="693" t="s">
        <v>131</v>
      </c>
      <c r="C1587" s="693" t="s">
        <v>228</v>
      </c>
      <c r="D1587" s="694">
        <v>4040</v>
      </c>
      <c r="E1587" s="694">
        <v>948</v>
      </c>
      <c r="F1587" s="694">
        <v>4243</v>
      </c>
      <c r="G1587" s="695">
        <v>948</v>
      </c>
      <c r="H1587" s="695">
        <v>4037</v>
      </c>
      <c r="I1587" s="695">
        <v>898</v>
      </c>
      <c r="J1587" s="724">
        <v>3707</v>
      </c>
      <c r="K1587" s="724">
        <v>973</v>
      </c>
      <c r="L1587" s="724">
        <v>3669</v>
      </c>
      <c r="M1587" s="724">
        <v>902</v>
      </c>
      <c r="N1587" s="724">
        <v>3956</v>
      </c>
      <c r="O1587" s="724">
        <v>1000</v>
      </c>
      <c r="P1587" s="724">
        <v>4031</v>
      </c>
      <c r="Q1587" s="724">
        <v>1007</v>
      </c>
      <c r="R1587" s="724">
        <v>3931</v>
      </c>
      <c r="S1587" s="724">
        <v>920</v>
      </c>
      <c r="T1587" s="724">
        <v>3759</v>
      </c>
      <c r="U1587" s="724">
        <v>886</v>
      </c>
      <c r="V1587" s="724">
        <v>3844</v>
      </c>
      <c r="W1587" s="724">
        <v>876</v>
      </c>
      <c r="X1587" s="724">
        <v>3674</v>
      </c>
      <c r="Y1587" s="724">
        <v>825</v>
      </c>
      <c r="Z1587" s="590">
        <v>3602</v>
      </c>
      <c r="AA1587" s="726">
        <v>834</v>
      </c>
    </row>
    <row r="1588" spans="2:27" x14ac:dyDescent="0.3">
      <c r="B1588" s="693" t="s">
        <v>131</v>
      </c>
      <c r="C1588" s="693" t="s">
        <v>229</v>
      </c>
      <c r="D1588" s="694">
        <v>4487</v>
      </c>
      <c r="E1588" s="694">
        <v>819</v>
      </c>
      <c r="F1588" s="694">
        <v>4878</v>
      </c>
      <c r="G1588" s="695">
        <v>847</v>
      </c>
      <c r="H1588" s="695">
        <v>4740</v>
      </c>
      <c r="I1588" s="695">
        <v>888</v>
      </c>
      <c r="J1588" s="724">
        <v>4510</v>
      </c>
      <c r="K1588" s="724">
        <v>960</v>
      </c>
      <c r="L1588" s="724">
        <v>4316</v>
      </c>
      <c r="M1588" s="724">
        <v>978</v>
      </c>
      <c r="N1588" s="724">
        <v>4309</v>
      </c>
      <c r="O1588" s="724">
        <v>903</v>
      </c>
      <c r="P1588" s="724">
        <v>4495</v>
      </c>
      <c r="Q1588" s="724">
        <v>1007</v>
      </c>
      <c r="R1588" s="724">
        <v>4845</v>
      </c>
      <c r="S1588" s="724">
        <v>1018</v>
      </c>
      <c r="T1588" s="724">
        <v>4759</v>
      </c>
      <c r="U1588" s="724">
        <v>1000</v>
      </c>
      <c r="V1588" s="724">
        <v>4507</v>
      </c>
      <c r="W1588" s="724">
        <v>1040</v>
      </c>
      <c r="X1588" s="724">
        <v>4618</v>
      </c>
      <c r="Y1588" s="724">
        <v>1005</v>
      </c>
      <c r="Z1588" s="590">
        <v>4112</v>
      </c>
      <c r="AA1588" s="726">
        <v>902</v>
      </c>
    </row>
    <row r="1589" spans="2:27" x14ac:dyDescent="0.3">
      <c r="B1589" s="693" t="s">
        <v>131</v>
      </c>
      <c r="C1589" s="693" t="s">
        <v>287</v>
      </c>
      <c r="D1589" s="694">
        <v>4460</v>
      </c>
      <c r="E1589" s="694">
        <v>791</v>
      </c>
      <c r="F1589" s="694">
        <v>4558</v>
      </c>
      <c r="G1589" s="695">
        <v>736</v>
      </c>
      <c r="H1589" s="695">
        <v>4211</v>
      </c>
      <c r="I1589" s="695">
        <v>764</v>
      </c>
      <c r="J1589" s="724">
        <v>4140</v>
      </c>
      <c r="K1589" s="724">
        <v>841</v>
      </c>
      <c r="L1589" s="724">
        <v>4157</v>
      </c>
      <c r="M1589" s="724">
        <v>842</v>
      </c>
      <c r="N1589" s="724">
        <v>3979</v>
      </c>
      <c r="O1589" s="724">
        <v>848</v>
      </c>
      <c r="P1589" s="724">
        <v>3812</v>
      </c>
      <c r="Q1589" s="724">
        <v>799</v>
      </c>
      <c r="R1589" s="724">
        <v>3998</v>
      </c>
      <c r="S1589" s="724">
        <v>884</v>
      </c>
      <c r="T1589" s="724">
        <v>4139</v>
      </c>
      <c r="U1589" s="724">
        <v>903</v>
      </c>
      <c r="V1589" s="724">
        <v>4144</v>
      </c>
      <c r="W1589" s="724">
        <v>906</v>
      </c>
      <c r="X1589" s="724">
        <v>4047</v>
      </c>
      <c r="Y1589" s="724">
        <v>876</v>
      </c>
      <c r="Z1589" s="590">
        <v>4318</v>
      </c>
      <c r="AA1589" s="726">
        <v>951</v>
      </c>
    </row>
    <row r="1590" spans="2:27" x14ac:dyDescent="0.3">
      <c r="B1590" s="693" t="s">
        <v>131</v>
      </c>
      <c r="C1590" s="693" t="s">
        <v>230</v>
      </c>
      <c r="D1590" s="694">
        <v>4273</v>
      </c>
      <c r="E1590" s="694">
        <v>780</v>
      </c>
      <c r="F1590" s="694">
        <v>4122</v>
      </c>
      <c r="G1590" s="695">
        <v>741</v>
      </c>
      <c r="H1590" s="695">
        <v>3801</v>
      </c>
      <c r="I1590" s="695">
        <v>624</v>
      </c>
      <c r="J1590" s="724">
        <v>3720</v>
      </c>
      <c r="K1590" s="724">
        <v>704</v>
      </c>
      <c r="L1590" s="724">
        <v>3687</v>
      </c>
      <c r="M1590" s="724">
        <v>703</v>
      </c>
      <c r="N1590" s="724">
        <v>3671</v>
      </c>
      <c r="O1590" s="724">
        <v>692</v>
      </c>
      <c r="P1590" s="724">
        <v>3425</v>
      </c>
      <c r="Q1590" s="724">
        <v>678</v>
      </c>
      <c r="R1590" s="724">
        <v>3429</v>
      </c>
      <c r="S1590" s="724">
        <v>718</v>
      </c>
      <c r="T1590" s="724">
        <v>3672</v>
      </c>
      <c r="U1590" s="724">
        <v>820</v>
      </c>
      <c r="V1590" s="724">
        <v>3904</v>
      </c>
      <c r="W1590" s="724">
        <v>890</v>
      </c>
      <c r="X1590" s="724">
        <v>3760</v>
      </c>
      <c r="Y1590" s="724">
        <v>815</v>
      </c>
      <c r="Z1590" s="590">
        <v>3827</v>
      </c>
      <c r="AA1590" s="726">
        <v>841</v>
      </c>
    </row>
    <row r="1591" spans="2:27" x14ac:dyDescent="0.3">
      <c r="B1591" s="693" t="s">
        <v>131</v>
      </c>
      <c r="C1591" s="693" t="s">
        <v>231</v>
      </c>
      <c r="D1591" s="694">
        <v>3937</v>
      </c>
      <c r="E1591" s="694">
        <v>614</v>
      </c>
      <c r="F1591" s="694">
        <v>4026</v>
      </c>
      <c r="G1591" s="695">
        <v>704</v>
      </c>
      <c r="H1591" s="695">
        <v>3352</v>
      </c>
      <c r="I1591" s="695">
        <v>577</v>
      </c>
      <c r="J1591" s="724">
        <v>3279</v>
      </c>
      <c r="K1591" s="724">
        <v>564</v>
      </c>
      <c r="L1591" s="724">
        <v>3373</v>
      </c>
      <c r="M1591" s="724">
        <v>559</v>
      </c>
      <c r="N1591" s="724">
        <v>3196</v>
      </c>
      <c r="O1591" s="724">
        <v>573</v>
      </c>
      <c r="P1591" s="724">
        <v>3269</v>
      </c>
      <c r="Q1591" s="724">
        <v>576</v>
      </c>
      <c r="R1591" s="724">
        <v>3040</v>
      </c>
      <c r="S1591" s="724">
        <v>568</v>
      </c>
      <c r="T1591" s="724">
        <v>3100</v>
      </c>
      <c r="U1591" s="724">
        <v>540</v>
      </c>
      <c r="V1591" s="724">
        <v>3235</v>
      </c>
      <c r="W1591" s="724">
        <v>653</v>
      </c>
      <c r="X1591" s="724">
        <v>3567</v>
      </c>
      <c r="Y1591" s="724">
        <v>707</v>
      </c>
      <c r="Z1591" s="590">
        <v>3593</v>
      </c>
      <c r="AA1591" s="726">
        <v>727</v>
      </c>
    </row>
    <row r="1592" spans="2:27" x14ac:dyDescent="0.3">
      <c r="B1592" s="693" t="s">
        <v>131</v>
      </c>
      <c r="C1592" s="693" t="s">
        <v>288</v>
      </c>
      <c r="D1592" s="694">
        <v>3520</v>
      </c>
      <c r="E1592" s="694">
        <v>478</v>
      </c>
      <c r="F1592" s="694">
        <v>3523</v>
      </c>
      <c r="G1592" s="695">
        <v>571</v>
      </c>
      <c r="H1592" s="695">
        <v>3227</v>
      </c>
      <c r="I1592" s="695">
        <v>490</v>
      </c>
      <c r="J1592" s="724">
        <v>2892</v>
      </c>
      <c r="K1592" s="724">
        <v>551</v>
      </c>
      <c r="L1592" s="724">
        <v>2845</v>
      </c>
      <c r="M1592" s="724">
        <v>455</v>
      </c>
      <c r="N1592" s="724">
        <v>3005</v>
      </c>
      <c r="O1592" s="724">
        <v>441</v>
      </c>
      <c r="P1592" s="724">
        <v>2795</v>
      </c>
      <c r="Q1592" s="724">
        <v>466</v>
      </c>
      <c r="R1592" s="724">
        <v>2922</v>
      </c>
      <c r="S1592" s="724">
        <v>470</v>
      </c>
      <c r="T1592" s="724">
        <v>2692</v>
      </c>
      <c r="U1592" s="724">
        <v>469</v>
      </c>
      <c r="V1592" s="724">
        <v>2789</v>
      </c>
      <c r="W1592" s="724">
        <v>447</v>
      </c>
      <c r="X1592" s="724">
        <v>2880</v>
      </c>
      <c r="Y1592" s="724">
        <v>552</v>
      </c>
      <c r="Z1592" s="590">
        <v>3276</v>
      </c>
      <c r="AA1592" s="726">
        <v>591</v>
      </c>
    </row>
    <row r="1593" spans="2:27" x14ac:dyDescent="0.3">
      <c r="B1593" s="693" t="s">
        <v>131</v>
      </c>
      <c r="C1593" s="693" t="s">
        <v>232</v>
      </c>
      <c r="D1593" s="694">
        <v>2882</v>
      </c>
      <c r="E1593" s="694">
        <v>435</v>
      </c>
      <c r="F1593" s="694">
        <v>2915</v>
      </c>
      <c r="G1593" s="695">
        <v>449</v>
      </c>
      <c r="H1593" s="695">
        <v>2767</v>
      </c>
      <c r="I1593" s="695">
        <v>401</v>
      </c>
      <c r="J1593" s="724">
        <v>2762</v>
      </c>
      <c r="K1593" s="724">
        <v>380</v>
      </c>
      <c r="L1593" s="724">
        <v>2476</v>
      </c>
      <c r="M1593" s="724">
        <v>397</v>
      </c>
      <c r="N1593" s="724">
        <v>2397</v>
      </c>
      <c r="O1593" s="724">
        <v>385</v>
      </c>
      <c r="P1593" s="724">
        <v>2645</v>
      </c>
      <c r="Q1593" s="724">
        <v>355</v>
      </c>
      <c r="R1593" s="724">
        <v>2380</v>
      </c>
      <c r="S1593" s="724">
        <v>348</v>
      </c>
      <c r="T1593" s="724">
        <v>2547</v>
      </c>
      <c r="U1593" s="724">
        <v>376</v>
      </c>
      <c r="V1593" s="724">
        <v>2296</v>
      </c>
      <c r="W1593" s="724">
        <v>414</v>
      </c>
      <c r="X1593" s="724">
        <v>2393</v>
      </c>
      <c r="Y1593" s="724">
        <v>378</v>
      </c>
      <c r="Z1593" s="590">
        <v>2705</v>
      </c>
      <c r="AA1593" s="726">
        <v>468</v>
      </c>
    </row>
    <row r="1594" spans="2:27" x14ac:dyDescent="0.3">
      <c r="B1594" s="693" t="s">
        <v>131</v>
      </c>
      <c r="C1594" s="693" t="s">
        <v>325</v>
      </c>
      <c r="D1594" s="694">
        <v>0</v>
      </c>
      <c r="E1594" s="694">
        <v>0</v>
      </c>
      <c r="F1594" s="694">
        <v>0</v>
      </c>
      <c r="G1594" s="695">
        <v>0</v>
      </c>
      <c r="H1594" s="695">
        <v>0</v>
      </c>
      <c r="I1594" s="695">
        <v>0</v>
      </c>
      <c r="J1594" s="724">
        <v>0</v>
      </c>
      <c r="K1594" s="724">
        <v>0</v>
      </c>
      <c r="L1594" s="724">
        <v>0</v>
      </c>
      <c r="M1594" s="724">
        <v>0</v>
      </c>
      <c r="N1594" s="724">
        <v>0</v>
      </c>
      <c r="O1594" s="724">
        <v>0</v>
      </c>
      <c r="P1594" s="724">
        <v>0</v>
      </c>
      <c r="Q1594" s="724">
        <v>0</v>
      </c>
      <c r="R1594" s="724">
        <v>0</v>
      </c>
      <c r="S1594" s="724">
        <v>0</v>
      </c>
      <c r="T1594" s="724">
        <v>0</v>
      </c>
      <c r="U1594" s="724">
        <v>0</v>
      </c>
      <c r="V1594" s="724">
        <v>0</v>
      </c>
      <c r="W1594" s="724">
        <v>0</v>
      </c>
      <c r="X1594" s="724">
        <v>0</v>
      </c>
      <c r="Y1594" s="724">
        <v>0</v>
      </c>
      <c r="Z1594" s="590">
        <v>0</v>
      </c>
      <c r="AA1594" s="726">
        <v>0</v>
      </c>
    </row>
    <row r="1595" spans="2:27" x14ac:dyDescent="0.3">
      <c r="B1595" s="693" t="s">
        <v>131</v>
      </c>
      <c r="C1595" s="693" t="s">
        <v>326</v>
      </c>
      <c r="D1595" s="694">
        <v>0</v>
      </c>
      <c r="E1595" s="694">
        <v>0</v>
      </c>
      <c r="F1595" s="694">
        <v>0</v>
      </c>
      <c r="G1595" s="695">
        <v>0</v>
      </c>
      <c r="H1595" s="695">
        <v>0</v>
      </c>
      <c r="I1595" s="695">
        <v>0</v>
      </c>
      <c r="J1595" s="724">
        <v>0</v>
      </c>
      <c r="K1595" s="724">
        <v>0</v>
      </c>
      <c r="L1595" s="724">
        <v>0</v>
      </c>
      <c r="M1595" s="724">
        <v>0</v>
      </c>
      <c r="N1595" s="724">
        <v>0</v>
      </c>
      <c r="O1595" s="724">
        <v>0</v>
      </c>
      <c r="P1595" s="724">
        <v>0</v>
      </c>
      <c r="Q1595" s="724">
        <v>0</v>
      </c>
      <c r="R1595" s="724">
        <v>0</v>
      </c>
      <c r="S1595" s="724">
        <v>0</v>
      </c>
      <c r="T1595" s="724">
        <v>0</v>
      </c>
      <c r="U1595" s="724">
        <v>0</v>
      </c>
      <c r="V1595" s="724">
        <v>0</v>
      </c>
      <c r="W1595" s="724">
        <v>0</v>
      </c>
      <c r="X1595" s="724">
        <v>0</v>
      </c>
      <c r="Y1595" s="724">
        <v>0</v>
      </c>
      <c r="Z1595" s="590">
        <v>0</v>
      </c>
      <c r="AA1595" s="726">
        <v>0</v>
      </c>
    </row>
    <row r="1596" spans="2:27" x14ac:dyDescent="0.3">
      <c r="B1596" s="693" t="s">
        <v>131</v>
      </c>
      <c r="C1596" s="693" t="s">
        <v>289</v>
      </c>
      <c r="D1596" s="694">
        <v>245</v>
      </c>
      <c r="E1596" s="694">
        <v>0</v>
      </c>
      <c r="F1596" s="694">
        <v>251</v>
      </c>
      <c r="G1596" s="695">
        <v>0</v>
      </c>
      <c r="H1596" s="695">
        <v>237</v>
      </c>
      <c r="I1596" s="695">
        <v>57</v>
      </c>
      <c r="J1596" s="724">
        <v>677</v>
      </c>
      <c r="K1596" s="724">
        <v>218</v>
      </c>
      <c r="L1596" s="724">
        <v>362</v>
      </c>
      <c r="M1596" s="724">
        <v>83</v>
      </c>
      <c r="N1596" s="724">
        <v>373</v>
      </c>
      <c r="O1596" s="724">
        <v>76</v>
      </c>
      <c r="P1596" s="724">
        <v>761</v>
      </c>
      <c r="Q1596" s="724">
        <v>352</v>
      </c>
      <c r="R1596" s="724">
        <v>235</v>
      </c>
      <c r="S1596" s="724">
        <v>58</v>
      </c>
      <c r="T1596" s="724">
        <v>50</v>
      </c>
      <c r="U1596" s="724">
        <v>0</v>
      </c>
      <c r="V1596" s="724">
        <v>4</v>
      </c>
      <c r="W1596" s="724">
        <v>0</v>
      </c>
      <c r="X1596" s="724">
        <v>8</v>
      </c>
      <c r="Y1596" s="724">
        <v>0</v>
      </c>
      <c r="Z1596" s="590">
        <v>2</v>
      </c>
      <c r="AA1596" s="726">
        <v>0</v>
      </c>
    </row>
    <row r="1597" spans="2:27" x14ac:dyDescent="0.3">
      <c r="B1597" s="693" t="s">
        <v>131</v>
      </c>
      <c r="C1597" s="693" t="s">
        <v>290</v>
      </c>
      <c r="D1597" s="694">
        <v>278</v>
      </c>
      <c r="E1597" s="694">
        <v>0</v>
      </c>
      <c r="F1597" s="694">
        <v>453</v>
      </c>
      <c r="G1597" s="695">
        <v>0</v>
      </c>
      <c r="H1597" s="695">
        <v>423</v>
      </c>
      <c r="I1597" s="695">
        <v>30</v>
      </c>
      <c r="J1597" s="724">
        <v>397</v>
      </c>
      <c r="K1597" s="724">
        <v>27</v>
      </c>
      <c r="L1597" s="724">
        <v>569</v>
      </c>
      <c r="M1597" s="724">
        <v>124</v>
      </c>
      <c r="N1597" s="724">
        <v>408</v>
      </c>
      <c r="O1597" s="724">
        <v>79</v>
      </c>
      <c r="P1597" s="724">
        <v>379</v>
      </c>
      <c r="Q1597" s="724">
        <v>145</v>
      </c>
      <c r="R1597" s="724">
        <v>410</v>
      </c>
      <c r="S1597" s="724">
        <v>113</v>
      </c>
      <c r="T1597" s="724">
        <v>604</v>
      </c>
      <c r="U1597" s="724">
        <v>122</v>
      </c>
      <c r="V1597" s="724">
        <v>439</v>
      </c>
      <c r="W1597" s="724">
        <v>78</v>
      </c>
      <c r="X1597" s="724">
        <v>360</v>
      </c>
      <c r="Y1597" s="724">
        <v>75</v>
      </c>
      <c r="Z1597" s="590">
        <v>278</v>
      </c>
      <c r="AA1597" s="726">
        <v>90</v>
      </c>
    </row>
    <row r="1598" spans="2:27" x14ac:dyDescent="0.3">
      <c r="B1598" s="693" t="s">
        <v>131</v>
      </c>
      <c r="C1598" s="693" t="s">
        <v>291</v>
      </c>
      <c r="D1598" s="694">
        <v>814</v>
      </c>
      <c r="E1598" s="694">
        <v>0</v>
      </c>
      <c r="F1598" s="694">
        <v>980</v>
      </c>
      <c r="G1598" s="695">
        <v>0</v>
      </c>
      <c r="H1598" s="695">
        <v>985</v>
      </c>
      <c r="I1598" s="695">
        <v>72</v>
      </c>
      <c r="J1598" s="724">
        <v>1010</v>
      </c>
      <c r="K1598" s="724">
        <v>93</v>
      </c>
      <c r="L1598" s="724">
        <v>1123</v>
      </c>
      <c r="M1598" s="724">
        <v>207</v>
      </c>
      <c r="N1598" s="724">
        <v>1074</v>
      </c>
      <c r="O1598" s="724">
        <v>233</v>
      </c>
      <c r="P1598" s="724">
        <v>1005</v>
      </c>
      <c r="Q1598" s="724">
        <v>178</v>
      </c>
      <c r="R1598" s="724">
        <v>1136</v>
      </c>
      <c r="S1598" s="724">
        <v>245</v>
      </c>
      <c r="T1598" s="724">
        <v>1078</v>
      </c>
      <c r="U1598" s="724">
        <v>286</v>
      </c>
      <c r="V1598" s="724">
        <v>1082</v>
      </c>
      <c r="W1598" s="724">
        <v>193</v>
      </c>
      <c r="X1598" s="724">
        <v>1049</v>
      </c>
      <c r="Y1598" s="724">
        <v>182</v>
      </c>
      <c r="Z1598" s="590">
        <v>770</v>
      </c>
      <c r="AA1598" s="726">
        <v>165</v>
      </c>
    </row>
    <row r="1599" spans="2:27" x14ac:dyDescent="0.3">
      <c r="B1599" s="693" t="s">
        <v>131</v>
      </c>
      <c r="C1599" s="693" t="s">
        <v>292</v>
      </c>
      <c r="D1599" s="694">
        <v>1254</v>
      </c>
      <c r="E1599" s="694">
        <v>0</v>
      </c>
      <c r="F1599" s="694">
        <v>1352</v>
      </c>
      <c r="G1599" s="695">
        <v>0</v>
      </c>
      <c r="H1599" s="695">
        <v>1205</v>
      </c>
      <c r="I1599" s="695">
        <v>25</v>
      </c>
      <c r="J1599" s="724">
        <v>1268</v>
      </c>
      <c r="K1599" s="724">
        <v>104</v>
      </c>
      <c r="L1599" s="724">
        <v>1384</v>
      </c>
      <c r="M1599" s="724">
        <v>213</v>
      </c>
      <c r="N1599" s="724">
        <v>1408</v>
      </c>
      <c r="O1599" s="724">
        <v>218</v>
      </c>
      <c r="P1599" s="724">
        <v>1377</v>
      </c>
      <c r="Q1599" s="724">
        <v>246</v>
      </c>
      <c r="R1599" s="724">
        <v>1310</v>
      </c>
      <c r="S1599" s="724">
        <v>195</v>
      </c>
      <c r="T1599" s="724">
        <v>1347</v>
      </c>
      <c r="U1599" s="724">
        <v>262</v>
      </c>
      <c r="V1599" s="724">
        <v>1388</v>
      </c>
      <c r="W1599" s="724">
        <v>260</v>
      </c>
      <c r="X1599" s="724">
        <v>1369</v>
      </c>
      <c r="Y1599" s="724">
        <v>193</v>
      </c>
      <c r="Z1599" s="590">
        <v>1125</v>
      </c>
      <c r="AA1599" s="726">
        <v>208</v>
      </c>
    </row>
    <row r="1600" spans="2:27" x14ac:dyDescent="0.3">
      <c r="B1600" s="693" t="s">
        <v>131</v>
      </c>
      <c r="C1600" s="693" t="s">
        <v>293</v>
      </c>
      <c r="D1600" s="694">
        <v>912</v>
      </c>
      <c r="E1600" s="694">
        <v>0</v>
      </c>
      <c r="F1600" s="694">
        <v>977</v>
      </c>
      <c r="G1600" s="695">
        <v>0</v>
      </c>
      <c r="H1600" s="695">
        <v>518</v>
      </c>
      <c r="I1600" s="695">
        <v>0</v>
      </c>
      <c r="J1600" s="724">
        <v>687</v>
      </c>
      <c r="K1600" s="724">
        <v>7</v>
      </c>
      <c r="L1600" s="724">
        <v>663</v>
      </c>
      <c r="M1600" s="724">
        <v>46</v>
      </c>
      <c r="N1600" s="724">
        <v>698</v>
      </c>
      <c r="O1600" s="724">
        <v>64</v>
      </c>
      <c r="P1600" s="724">
        <v>503</v>
      </c>
      <c r="Q1600" s="724">
        <v>17</v>
      </c>
      <c r="R1600" s="724">
        <v>664</v>
      </c>
      <c r="S1600" s="724">
        <v>24</v>
      </c>
      <c r="T1600" s="724">
        <v>774</v>
      </c>
      <c r="U1600" s="724">
        <v>69</v>
      </c>
      <c r="V1600" s="724">
        <v>591</v>
      </c>
      <c r="W1600" s="724">
        <v>35</v>
      </c>
      <c r="X1600" s="724">
        <v>688</v>
      </c>
      <c r="Y1600" s="724">
        <v>56</v>
      </c>
      <c r="Z1600" s="590">
        <v>560</v>
      </c>
      <c r="AA1600" s="726">
        <v>138</v>
      </c>
    </row>
    <row r="1601" spans="2:27" x14ac:dyDescent="0.3">
      <c r="B1601" s="693" t="s">
        <v>131</v>
      </c>
      <c r="C1601" s="693" t="s">
        <v>294</v>
      </c>
      <c r="D1601" s="694">
        <v>595</v>
      </c>
      <c r="E1601" s="694">
        <v>0</v>
      </c>
      <c r="F1601" s="694">
        <v>693</v>
      </c>
      <c r="G1601" s="695">
        <v>0</v>
      </c>
      <c r="H1601" s="695">
        <v>893</v>
      </c>
      <c r="I1601" s="695">
        <v>36</v>
      </c>
      <c r="J1601" s="724">
        <v>1229</v>
      </c>
      <c r="K1601" s="724">
        <v>59</v>
      </c>
      <c r="L1601" s="724">
        <v>1136</v>
      </c>
      <c r="M1601" s="724">
        <v>172</v>
      </c>
      <c r="N1601" s="724">
        <v>1604</v>
      </c>
      <c r="O1601" s="724">
        <v>168</v>
      </c>
      <c r="P1601" s="724">
        <v>1716</v>
      </c>
      <c r="Q1601" s="724">
        <v>194</v>
      </c>
      <c r="R1601" s="724">
        <v>1349</v>
      </c>
      <c r="S1601" s="724">
        <v>191</v>
      </c>
      <c r="T1601" s="724">
        <v>1202</v>
      </c>
      <c r="U1601" s="724">
        <v>164</v>
      </c>
      <c r="V1601" s="724">
        <v>1608</v>
      </c>
      <c r="W1601" s="724">
        <v>203</v>
      </c>
      <c r="X1601" s="724">
        <v>1451</v>
      </c>
      <c r="Y1601" s="724">
        <v>192</v>
      </c>
      <c r="Z1601" s="590">
        <v>1349</v>
      </c>
      <c r="AA1601" s="726">
        <v>112</v>
      </c>
    </row>
    <row r="1602" spans="2:27" x14ac:dyDescent="0.3">
      <c r="B1602" s="693" t="s">
        <v>131</v>
      </c>
      <c r="C1602" s="693" t="s">
        <v>327</v>
      </c>
      <c r="D1602" s="694">
        <v>0</v>
      </c>
      <c r="E1602" s="694">
        <v>0</v>
      </c>
      <c r="F1602" s="694">
        <v>0</v>
      </c>
      <c r="G1602" s="695">
        <v>0</v>
      </c>
      <c r="H1602" s="695">
        <v>0</v>
      </c>
      <c r="I1602" s="695">
        <v>0</v>
      </c>
      <c r="J1602" s="724">
        <v>0</v>
      </c>
      <c r="K1602" s="724">
        <v>0</v>
      </c>
      <c r="L1602" s="724">
        <v>0</v>
      </c>
      <c r="M1602" s="724">
        <v>0</v>
      </c>
      <c r="N1602" s="724">
        <v>0</v>
      </c>
      <c r="O1602" s="724">
        <v>0</v>
      </c>
      <c r="P1602" s="724">
        <v>161</v>
      </c>
      <c r="Q1602" s="724">
        <v>0</v>
      </c>
      <c r="R1602" s="724">
        <v>181</v>
      </c>
      <c r="S1602" s="724">
        <v>28</v>
      </c>
      <c r="T1602" s="724">
        <v>189</v>
      </c>
      <c r="U1602" s="724">
        <v>91</v>
      </c>
      <c r="V1602" s="724">
        <v>229</v>
      </c>
      <c r="W1602" s="724">
        <v>123</v>
      </c>
      <c r="X1602" s="724">
        <v>237</v>
      </c>
      <c r="Y1602" s="724">
        <v>117</v>
      </c>
      <c r="Z1602" s="590">
        <v>202</v>
      </c>
      <c r="AA1602" s="726">
        <v>104</v>
      </c>
    </row>
    <row r="1603" spans="2:27" x14ac:dyDescent="0.3">
      <c r="B1603" s="693" t="s">
        <v>132</v>
      </c>
      <c r="C1603" s="693" t="s">
        <v>223</v>
      </c>
      <c r="D1603" s="694">
        <v>845</v>
      </c>
      <c r="E1603" s="694">
        <v>0</v>
      </c>
      <c r="F1603" s="694">
        <v>822</v>
      </c>
      <c r="G1603" s="695">
        <v>1</v>
      </c>
      <c r="H1603" s="695">
        <v>916</v>
      </c>
      <c r="I1603" s="695">
        <v>0</v>
      </c>
      <c r="J1603" s="724">
        <v>879</v>
      </c>
      <c r="K1603" s="724">
        <v>0</v>
      </c>
      <c r="L1603" s="724">
        <v>762</v>
      </c>
      <c r="M1603" s="724">
        <v>1</v>
      </c>
      <c r="N1603" s="724">
        <v>766</v>
      </c>
      <c r="O1603" s="724">
        <v>0</v>
      </c>
      <c r="P1603" s="724">
        <v>828</v>
      </c>
      <c r="Q1603" s="724">
        <v>0</v>
      </c>
      <c r="R1603" s="724">
        <v>981</v>
      </c>
      <c r="S1603" s="724">
        <v>0</v>
      </c>
      <c r="T1603" s="724">
        <v>1124</v>
      </c>
      <c r="U1603" s="724">
        <v>0</v>
      </c>
      <c r="V1603" s="724">
        <v>1205</v>
      </c>
      <c r="W1603" s="724">
        <v>0</v>
      </c>
      <c r="X1603" s="724">
        <v>1068</v>
      </c>
      <c r="Y1603" s="724">
        <v>0</v>
      </c>
      <c r="Z1603" s="590">
        <v>548</v>
      </c>
      <c r="AA1603" s="726">
        <v>0</v>
      </c>
    </row>
    <row r="1604" spans="2:27" x14ac:dyDescent="0.3">
      <c r="B1604" s="693" t="s">
        <v>132</v>
      </c>
      <c r="C1604" s="693" t="s">
        <v>286</v>
      </c>
      <c r="D1604" s="694">
        <v>790</v>
      </c>
      <c r="E1604" s="694">
        <v>0</v>
      </c>
      <c r="F1604" s="694">
        <v>1171</v>
      </c>
      <c r="G1604" s="695">
        <v>0</v>
      </c>
      <c r="H1604" s="695">
        <v>1318</v>
      </c>
      <c r="I1604" s="695">
        <v>0</v>
      </c>
      <c r="J1604" s="724">
        <v>1149</v>
      </c>
      <c r="K1604" s="724">
        <v>0</v>
      </c>
      <c r="L1604" s="724">
        <v>1097</v>
      </c>
      <c r="M1604" s="724">
        <v>3</v>
      </c>
      <c r="N1604" s="724">
        <v>1045</v>
      </c>
      <c r="O1604" s="724">
        <v>0</v>
      </c>
      <c r="P1604" s="724">
        <v>983</v>
      </c>
      <c r="Q1604" s="724">
        <v>0</v>
      </c>
      <c r="R1604" s="724">
        <v>1349</v>
      </c>
      <c r="S1604" s="724">
        <v>0</v>
      </c>
      <c r="T1604" s="724">
        <v>1387</v>
      </c>
      <c r="U1604" s="724">
        <v>0</v>
      </c>
      <c r="V1604" s="724">
        <v>1696</v>
      </c>
      <c r="W1604" s="724">
        <v>0</v>
      </c>
      <c r="X1604" s="724">
        <v>1675</v>
      </c>
      <c r="Y1604" s="724">
        <v>0</v>
      </c>
      <c r="Z1604" s="590">
        <v>1192</v>
      </c>
      <c r="AA1604" s="726">
        <v>0</v>
      </c>
    </row>
    <row r="1605" spans="2:27" x14ac:dyDescent="0.3">
      <c r="B1605" s="693" t="s">
        <v>132</v>
      </c>
      <c r="C1605" s="693" t="s">
        <v>255</v>
      </c>
      <c r="D1605" s="694">
        <v>4892</v>
      </c>
      <c r="E1605" s="694">
        <v>1387</v>
      </c>
      <c r="F1605" s="694">
        <v>4645</v>
      </c>
      <c r="G1605" s="695">
        <v>1134</v>
      </c>
      <c r="H1605" s="695">
        <v>4671</v>
      </c>
      <c r="I1605" s="695">
        <v>1235</v>
      </c>
      <c r="J1605" s="724">
        <v>4446</v>
      </c>
      <c r="K1605" s="724">
        <v>1013</v>
      </c>
      <c r="L1605" s="724">
        <v>4496</v>
      </c>
      <c r="M1605" s="724">
        <v>963</v>
      </c>
      <c r="N1605" s="724">
        <v>4052</v>
      </c>
      <c r="O1605" s="724">
        <v>922</v>
      </c>
      <c r="P1605" s="724">
        <v>3935</v>
      </c>
      <c r="Q1605" s="724">
        <v>870</v>
      </c>
      <c r="R1605" s="724">
        <v>3401</v>
      </c>
      <c r="S1605" s="724">
        <v>696</v>
      </c>
      <c r="T1605" s="724">
        <v>3542</v>
      </c>
      <c r="U1605" s="724">
        <v>771</v>
      </c>
      <c r="V1605" s="724">
        <v>3984</v>
      </c>
      <c r="W1605" s="724">
        <v>768</v>
      </c>
      <c r="X1605" s="724">
        <v>4236</v>
      </c>
      <c r="Y1605" s="724">
        <v>826</v>
      </c>
      <c r="Z1605" s="590">
        <v>4001</v>
      </c>
      <c r="AA1605" s="726">
        <v>833</v>
      </c>
    </row>
    <row r="1606" spans="2:27" x14ac:dyDescent="0.3">
      <c r="B1606" s="693" t="s">
        <v>132</v>
      </c>
      <c r="C1606" s="693" t="s">
        <v>224</v>
      </c>
      <c r="D1606" s="694">
        <v>5387</v>
      </c>
      <c r="E1606" s="694">
        <v>1629</v>
      </c>
      <c r="F1606" s="694">
        <v>5510</v>
      </c>
      <c r="G1606" s="695">
        <v>1582</v>
      </c>
      <c r="H1606" s="695">
        <v>5111</v>
      </c>
      <c r="I1606" s="695">
        <v>1368</v>
      </c>
      <c r="J1606" s="724">
        <v>5029</v>
      </c>
      <c r="K1606" s="724">
        <v>1358</v>
      </c>
      <c r="L1606" s="724">
        <v>4964</v>
      </c>
      <c r="M1606" s="724">
        <v>1140</v>
      </c>
      <c r="N1606" s="724">
        <v>4926</v>
      </c>
      <c r="O1606" s="724">
        <v>1053</v>
      </c>
      <c r="P1606" s="724">
        <v>4522</v>
      </c>
      <c r="Q1606" s="724">
        <v>1035</v>
      </c>
      <c r="R1606" s="724">
        <v>4395</v>
      </c>
      <c r="S1606" s="724">
        <v>986</v>
      </c>
      <c r="T1606" s="724">
        <v>3735</v>
      </c>
      <c r="U1606" s="724">
        <v>840</v>
      </c>
      <c r="V1606" s="724">
        <v>3903</v>
      </c>
      <c r="W1606" s="724">
        <v>875</v>
      </c>
      <c r="X1606" s="724">
        <v>4250</v>
      </c>
      <c r="Y1606" s="724">
        <v>877</v>
      </c>
      <c r="Z1606" s="590">
        <v>4283</v>
      </c>
      <c r="AA1606" s="726">
        <v>895</v>
      </c>
    </row>
    <row r="1607" spans="2:27" x14ac:dyDescent="0.3">
      <c r="B1607" s="693" t="s">
        <v>132</v>
      </c>
      <c r="C1607" s="693" t="s">
        <v>225</v>
      </c>
      <c r="D1607" s="694">
        <v>5485</v>
      </c>
      <c r="E1607" s="694">
        <v>1455</v>
      </c>
      <c r="F1607" s="694">
        <v>5329</v>
      </c>
      <c r="G1607" s="695">
        <v>1549</v>
      </c>
      <c r="H1607" s="695">
        <v>5427</v>
      </c>
      <c r="I1607" s="695">
        <v>1460</v>
      </c>
      <c r="J1607" s="724">
        <v>5003</v>
      </c>
      <c r="K1607" s="724">
        <v>1309</v>
      </c>
      <c r="L1607" s="724">
        <v>4929</v>
      </c>
      <c r="M1607" s="724">
        <v>1268</v>
      </c>
      <c r="N1607" s="724">
        <v>4846</v>
      </c>
      <c r="O1607" s="724">
        <v>1089</v>
      </c>
      <c r="P1607" s="724">
        <v>4826</v>
      </c>
      <c r="Q1607" s="724">
        <v>972</v>
      </c>
      <c r="R1607" s="724">
        <v>4474</v>
      </c>
      <c r="S1607" s="724">
        <v>1003</v>
      </c>
      <c r="T1607" s="724">
        <v>4251</v>
      </c>
      <c r="U1607" s="724">
        <v>948</v>
      </c>
      <c r="V1607" s="724">
        <v>3649</v>
      </c>
      <c r="W1607" s="724">
        <v>850</v>
      </c>
      <c r="X1607" s="724">
        <v>3870</v>
      </c>
      <c r="Y1607" s="724">
        <v>841</v>
      </c>
      <c r="Z1607" s="590">
        <v>4033</v>
      </c>
      <c r="AA1607" s="726">
        <v>880</v>
      </c>
    </row>
    <row r="1608" spans="2:27" x14ac:dyDescent="0.3">
      <c r="B1608" s="693" t="s">
        <v>132</v>
      </c>
      <c r="C1608" s="693" t="s">
        <v>226</v>
      </c>
      <c r="D1608" s="694">
        <v>5458</v>
      </c>
      <c r="E1608" s="694">
        <v>1488</v>
      </c>
      <c r="F1608" s="694">
        <v>5524</v>
      </c>
      <c r="G1608" s="695">
        <v>1477</v>
      </c>
      <c r="H1608" s="695">
        <v>5325</v>
      </c>
      <c r="I1608" s="695">
        <v>1531</v>
      </c>
      <c r="J1608" s="724">
        <v>5376</v>
      </c>
      <c r="K1608" s="724">
        <v>1443</v>
      </c>
      <c r="L1608" s="724">
        <v>5077</v>
      </c>
      <c r="M1608" s="724">
        <v>1324</v>
      </c>
      <c r="N1608" s="724">
        <v>4955</v>
      </c>
      <c r="O1608" s="724">
        <v>1277</v>
      </c>
      <c r="P1608" s="724">
        <v>4825</v>
      </c>
      <c r="Q1608" s="724">
        <v>1097</v>
      </c>
      <c r="R1608" s="724">
        <v>4882</v>
      </c>
      <c r="S1608" s="724">
        <v>975</v>
      </c>
      <c r="T1608" s="724">
        <v>4517</v>
      </c>
      <c r="U1608" s="724">
        <v>970</v>
      </c>
      <c r="V1608" s="724">
        <v>4297</v>
      </c>
      <c r="W1608" s="724">
        <v>980</v>
      </c>
      <c r="X1608" s="724">
        <v>3690</v>
      </c>
      <c r="Y1608" s="724">
        <v>853</v>
      </c>
      <c r="Z1608" s="590">
        <v>3804</v>
      </c>
      <c r="AA1608" s="726">
        <v>859</v>
      </c>
    </row>
    <row r="1609" spans="2:27" x14ac:dyDescent="0.3">
      <c r="B1609" s="693" t="s">
        <v>132</v>
      </c>
      <c r="C1609" s="693" t="s">
        <v>227</v>
      </c>
      <c r="D1609" s="694">
        <v>5237</v>
      </c>
      <c r="E1609" s="694">
        <v>1486</v>
      </c>
      <c r="F1609" s="694">
        <v>5505</v>
      </c>
      <c r="G1609" s="695">
        <v>1429</v>
      </c>
      <c r="H1609" s="695">
        <v>5424</v>
      </c>
      <c r="I1609" s="695">
        <v>1463</v>
      </c>
      <c r="J1609" s="724">
        <v>5341</v>
      </c>
      <c r="K1609" s="724">
        <v>1479</v>
      </c>
      <c r="L1609" s="724">
        <v>5466</v>
      </c>
      <c r="M1609" s="724">
        <v>1419</v>
      </c>
      <c r="N1609" s="724">
        <v>5163</v>
      </c>
      <c r="O1609" s="724">
        <v>1321</v>
      </c>
      <c r="P1609" s="724">
        <v>4990</v>
      </c>
      <c r="Q1609" s="724">
        <v>1277</v>
      </c>
      <c r="R1609" s="724">
        <v>4928</v>
      </c>
      <c r="S1609" s="724">
        <v>1114</v>
      </c>
      <c r="T1609" s="724">
        <v>4916</v>
      </c>
      <c r="U1609" s="724">
        <v>969</v>
      </c>
      <c r="V1609" s="724">
        <v>4517</v>
      </c>
      <c r="W1609" s="724">
        <v>986</v>
      </c>
      <c r="X1609" s="724">
        <v>4344</v>
      </c>
      <c r="Y1609" s="724">
        <v>986</v>
      </c>
      <c r="Z1609" s="590">
        <v>3666</v>
      </c>
      <c r="AA1609" s="726">
        <v>837</v>
      </c>
    </row>
    <row r="1610" spans="2:27" x14ac:dyDescent="0.3">
      <c r="B1610" s="693" t="s">
        <v>132</v>
      </c>
      <c r="C1610" s="693" t="s">
        <v>228</v>
      </c>
      <c r="D1610" s="694">
        <v>5519</v>
      </c>
      <c r="E1610" s="694">
        <v>1453</v>
      </c>
      <c r="F1610" s="694">
        <v>5320</v>
      </c>
      <c r="G1610" s="695">
        <v>1487</v>
      </c>
      <c r="H1610" s="695">
        <v>5344</v>
      </c>
      <c r="I1610" s="695">
        <v>1368</v>
      </c>
      <c r="J1610" s="724">
        <v>5385</v>
      </c>
      <c r="K1610" s="724">
        <v>1380</v>
      </c>
      <c r="L1610" s="724">
        <v>5341</v>
      </c>
      <c r="M1610" s="724">
        <v>1400</v>
      </c>
      <c r="N1610" s="724">
        <v>5382</v>
      </c>
      <c r="O1610" s="724">
        <v>1352</v>
      </c>
      <c r="P1610" s="724">
        <v>5130</v>
      </c>
      <c r="Q1610" s="724">
        <v>1304</v>
      </c>
      <c r="R1610" s="724">
        <v>4931</v>
      </c>
      <c r="S1610" s="724">
        <v>1256</v>
      </c>
      <c r="T1610" s="724">
        <v>4959</v>
      </c>
      <c r="U1610" s="724">
        <v>1107</v>
      </c>
      <c r="V1610" s="724">
        <v>4912</v>
      </c>
      <c r="W1610" s="724">
        <v>1011</v>
      </c>
      <c r="X1610" s="724">
        <v>4563</v>
      </c>
      <c r="Y1610" s="724">
        <v>1003</v>
      </c>
      <c r="Z1610" s="590">
        <v>4360</v>
      </c>
      <c r="AA1610" s="726">
        <v>1020</v>
      </c>
    </row>
    <row r="1611" spans="2:27" x14ac:dyDescent="0.3">
      <c r="B1611" s="693" t="s">
        <v>132</v>
      </c>
      <c r="C1611" s="693" t="s">
        <v>229</v>
      </c>
      <c r="D1611" s="694">
        <v>6630</v>
      </c>
      <c r="E1611" s="694">
        <v>1148</v>
      </c>
      <c r="F1611" s="694">
        <v>6510</v>
      </c>
      <c r="G1611" s="695">
        <v>1248</v>
      </c>
      <c r="H1611" s="695">
        <v>6319</v>
      </c>
      <c r="I1611" s="695">
        <v>1225</v>
      </c>
      <c r="J1611" s="724">
        <v>6299</v>
      </c>
      <c r="K1611" s="724">
        <v>1216</v>
      </c>
      <c r="L1611" s="724">
        <v>6584</v>
      </c>
      <c r="M1611" s="724">
        <v>1251</v>
      </c>
      <c r="N1611" s="724">
        <v>6379</v>
      </c>
      <c r="O1611" s="724">
        <v>1266</v>
      </c>
      <c r="P1611" s="724">
        <v>6380</v>
      </c>
      <c r="Q1611" s="724">
        <v>1238</v>
      </c>
      <c r="R1611" s="724">
        <v>6193</v>
      </c>
      <c r="S1611" s="724">
        <v>1211</v>
      </c>
      <c r="T1611" s="724">
        <v>5926</v>
      </c>
      <c r="U1611" s="724">
        <v>1250</v>
      </c>
      <c r="V1611" s="724">
        <v>5862</v>
      </c>
      <c r="W1611" s="724">
        <v>1156</v>
      </c>
      <c r="X1611" s="724">
        <v>5659</v>
      </c>
      <c r="Y1611" s="724">
        <v>1087</v>
      </c>
      <c r="Z1611" s="590">
        <v>5130</v>
      </c>
      <c r="AA1611" s="726">
        <v>1049</v>
      </c>
    </row>
    <row r="1612" spans="2:27" x14ac:dyDescent="0.3">
      <c r="B1612" s="693" t="s">
        <v>132</v>
      </c>
      <c r="C1612" s="693" t="s">
        <v>287</v>
      </c>
      <c r="D1612" s="694">
        <v>6063</v>
      </c>
      <c r="E1612" s="694">
        <v>1062</v>
      </c>
      <c r="F1612" s="694">
        <v>6242</v>
      </c>
      <c r="G1612" s="695">
        <v>1059</v>
      </c>
      <c r="H1612" s="695">
        <v>5947</v>
      </c>
      <c r="I1612" s="695">
        <v>1046</v>
      </c>
      <c r="J1612" s="724">
        <v>5706</v>
      </c>
      <c r="K1612" s="724">
        <v>1122</v>
      </c>
      <c r="L1612" s="724">
        <v>5643</v>
      </c>
      <c r="M1612" s="724">
        <v>1076</v>
      </c>
      <c r="N1612" s="724">
        <v>5748</v>
      </c>
      <c r="O1612" s="724">
        <v>1094</v>
      </c>
      <c r="P1612" s="724">
        <v>5790</v>
      </c>
      <c r="Q1612" s="724">
        <v>1110</v>
      </c>
      <c r="R1612" s="724">
        <v>5933</v>
      </c>
      <c r="S1612" s="724">
        <v>1160</v>
      </c>
      <c r="T1612" s="724">
        <v>5682</v>
      </c>
      <c r="U1612" s="724">
        <v>1144</v>
      </c>
      <c r="V1612" s="724">
        <v>5558</v>
      </c>
      <c r="W1612" s="724">
        <v>1123</v>
      </c>
      <c r="X1612" s="724">
        <v>5590</v>
      </c>
      <c r="Y1612" s="724">
        <v>1067</v>
      </c>
      <c r="Z1612" s="590">
        <v>5510</v>
      </c>
      <c r="AA1612" s="726">
        <v>1009</v>
      </c>
    </row>
    <row r="1613" spans="2:27" x14ac:dyDescent="0.3">
      <c r="B1613" s="693" t="s">
        <v>132</v>
      </c>
      <c r="C1613" s="693" t="s">
        <v>230</v>
      </c>
      <c r="D1613" s="694">
        <v>5876</v>
      </c>
      <c r="E1613" s="694">
        <v>996</v>
      </c>
      <c r="F1613" s="694">
        <v>5725</v>
      </c>
      <c r="G1613" s="695">
        <v>993</v>
      </c>
      <c r="H1613" s="695">
        <v>5714</v>
      </c>
      <c r="I1613" s="695">
        <v>896</v>
      </c>
      <c r="J1613" s="724">
        <v>5381</v>
      </c>
      <c r="K1613" s="724">
        <v>913</v>
      </c>
      <c r="L1613" s="724">
        <v>5204</v>
      </c>
      <c r="M1613" s="724">
        <v>987</v>
      </c>
      <c r="N1613" s="724">
        <v>5090</v>
      </c>
      <c r="O1613" s="724">
        <v>925</v>
      </c>
      <c r="P1613" s="724">
        <v>5221</v>
      </c>
      <c r="Q1613" s="724">
        <v>945</v>
      </c>
      <c r="R1613" s="724">
        <v>5369</v>
      </c>
      <c r="S1613" s="724">
        <v>998</v>
      </c>
      <c r="T1613" s="724">
        <v>5326</v>
      </c>
      <c r="U1613" s="724">
        <v>1022</v>
      </c>
      <c r="V1613" s="724">
        <v>5047</v>
      </c>
      <c r="W1613" s="724">
        <v>1005</v>
      </c>
      <c r="X1613" s="724">
        <v>5014</v>
      </c>
      <c r="Y1613" s="724">
        <v>963</v>
      </c>
      <c r="Z1613" s="590">
        <v>5084</v>
      </c>
      <c r="AA1613" s="726">
        <v>954</v>
      </c>
    </row>
    <row r="1614" spans="2:27" x14ac:dyDescent="0.3">
      <c r="B1614" s="693" t="s">
        <v>132</v>
      </c>
      <c r="C1614" s="693" t="s">
        <v>231</v>
      </c>
      <c r="D1614" s="694">
        <v>5397</v>
      </c>
      <c r="E1614" s="694">
        <v>684</v>
      </c>
      <c r="F1614" s="694">
        <v>5407</v>
      </c>
      <c r="G1614" s="695">
        <v>826</v>
      </c>
      <c r="H1614" s="695">
        <v>5077</v>
      </c>
      <c r="I1614" s="695">
        <v>838</v>
      </c>
      <c r="J1614" s="724">
        <v>5194</v>
      </c>
      <c r="K1614" s="724">
        <v>815</v>
      </c>
      <c r="L1614" s="724">
        <v>4785</v>
      </c>
      <c r="M1614" s="724">
        <v>765</v>
      </c>
      <c r="N1614" s="724">
        <v>4522</v>
      </c>
      <c r="O1614" s="724">
        <v>790</v>
      </c>
      <c r="P1614" s="724">
        <v>4473</v>
      </c>
      <c r="Q1614" s="724">
        <v>791</v>
      </c>
      <c r="R1614" s="724">
        <v>4566</v>
      </c>
      <c r="S1614" s="724">
        <v>790</v>
      </c>
      <c r="T1614" s="724">
        <v>4760</v>
      </c>
      <c r="U1614" s="724">
        <v>864</v>
      </c>
      <c r="V1614" s="724">
        <v>4812</v>
      </c>
      <c r="W1614" s="724">
        <v>863</v>
      </c>
      <c r="X1614" s="724">
        <v>4777</v>
      </c>
      <c r="Y1614" s="724">
        <v>895</v>
      </c>
      <c r="Z1614" s="590">
        <v>4801</v>
      </c>
      <c r="AA1614" s="726">
        <v>895</v>
      </c>
    </row>
    <row r="1615" spans="2:27" x14ac:dyDescent="0.3">
      <c r="B1615" s="693" t="s">
        <v>132</v>
      </c>
      <c r="C1615" s="693" t="s">
        <v>288</v>
      </c>
      <c r="D1615" s="694">
        <v>5123</v>
      </c>
      <c r="E1615" s="694">
        <v>555</v>
      </c>
      <c r="F1615" s="694">
        <v>4925</v>
      </c>
      <c r="G1615" s="695">
        <v>603</v>
      </c>
      <c r="H1615" s="695">
        <v>4917</v>
      </c>
      <c r="I1615" s="695">
        <v>680</v>
      </c>
      <c r="J1615" s="724">
        <v>4685</v>
      </c>
      <c r="K1615" s="724">
        <v>690</v>
      </c>
      <c r="L1615" s="724">
        <v>4617</v>
      </c>
      <c r="M1615" s="724">
        <v>710</v>
      </c>
      <c r="N1615" s="724">
        <v>4346</v>
      </c>
      <c r="O1615" s="724">
        <v>582</v>
      </c>
      <c r="P1615" s="724">
        <v>4142</v>
      </c>
      <c r="Q1615" s="724">
        <v>660</v>
      </c>
      <c r="R1615" s="724">
        <v>4269</v>
      </c>
      <c r="S1615" s="724">
        <v>681</v>
      </c>
      <c r="T1615" s="724">
        <v>4227</v>
      </c>
      <c r="U1615" s="724">
        <v>709</v>
      </c>
      <c r="V1615" s="724">
        <v>4379</v>
      </c>
      <c r="W1615" s="724">
        <v>753</v>
      </c>
      <c r="X1615" s="724">
        <v>4504</v>
      </c>
      <c r="Y1615" s="724">
        <v>744</v>
      </c>
      <c r="Z1615" s="590">
        <v>4432</v>
      </c>
      <c r="AA1615" s="726">
        <v>777</v>
      </c>
    </row>
    <row r="1616" spans="2:27" x14ac:dyDescent="0.3">
      <c r="B1616" s="693" t="s">
        <v>132</v>
      </c>
      <c r="C1616" s="693" t="s">
        <v>232</v>
      </c>
      <c r="D1616" s="694">
        <v>4397</v>
      </c>
      <c r="E1616" s="694">
        <v>496</v>
      </c>
      <c r="F1616" s="694">
        <v>4268</v>
      </c>
      <c r="G1616" s="695">
        <v>462</v>
      </c>
      <c r="H1616" s="695">
        <v>3918</v>
      </c>
      <c r="I1616" s="695">
        <v>512</v>
      </c>
      <c r="J1616" s="724">
        <v>4140</v>
      </c>
      <c r="K1616" s="724">
        <v>573</v>
      </c>
      <c r="L1616" s="724">
        <v>4023</v>
      </c>
      <c r="M1616" s="724">
        <v>530</v>
      </c>
      <c r="N1616" s="724">
        <v>4045</v>
      </c>
      <c r="O1616" s="724">
        <v>520</v>
      </c>
      <c r="P1616" s="724">
        <v>3760</v>
      </c>
      <c r="Q1616" s="724">
        <v>468</v>
      </c>
      <c r="R1616" s="724">
        <v>3601</v>
      </c>
      <c r="S1616" s="724">
        <v>538</v>
      </c>
      <c r="T1616" s="724">
        <v>3725</v>
      </c>
      <c r="U1616" s="724">
        <v>562</v>
      </c>
      <c r="V1616" s="724">
        <v>3599</v>
      </c>
      <c r="W1616" s="724">
        <v>557</v>
      </c>
      <c r="X1616" s="724">
        <v>3834</v>
      </c>
      <c r="Y1616" s="724">
        <v>644</v>
      </c>
      <c r="Z1616" s="590">
        <v>4103</v>
      </c>
      <c r="AA1616" s="726">
        <v>645</v>
      </c>
    </row>
    <row r="1617" spans="2:27" x14ac:dyDescent="0.3">
      <c r="B1617" s="693" t="s">
        <v>132</v>
      </c>
      <c r="C1617" s="693" t="s">
        <v>325</v>
      </c>
      <c r="D1617" s="694">
        <v>164</v>
      </c>
      <c r="E1617" s="694">
        <v>0</v>
      </c>
      <c r="F1617" s="694">
        <v>107</v>
      </c>
      <c r="G1617" s="695">
        <v>0</v>
      </c>
      <c r="H1617" s="695">
        <v>162</v>
      </c>
      <c r="I1617" s="695">
        <v>0</v>
      </c>
      <c r="J1617" s="724">
        <v>133</v>
      </c>
      <c r="K1617" s="724">
        <v>0</v>
      </c>
      <c r="L1617" s="724">
        <v>122</v>
      </c>
      <c r="M1617" s="724">
        <v>0</v>
      </c>
      <c r="N1617" s="724">
        <v>81</v>
      </c>
      <c r="O1617" s="724">
        <v>0</v>
      </c>
      <c r="P1617" s="724">
        <v>82</v>
      </c>
      <c r="Q1617" s="724">
        <v>0</v>
      </c>
      <c r="R1617" s="724">
        <v>88</v>
      </c>
      <c r="S1617" s="724">
        <v>0</v>
      </c>
      <c r="T1617" s="724">
        <v>87</v>
      </c>
      <c r="U1617" s="724">
        <v>0</v>
      </c>
      <c r="V1617" s="724">
        <v>63</v>
      </c>
      <c r="W1617" s="724">
        <v>0</v>
      </c>
      <c r="X1617" s="724">
        <v>76</v>
      </c>
      <c r="Y1617" s="724">
        <v>0</v>
      </c>
      <c r="Z1617" s="590">
        <v>86</v>
      </c>
      <c r="AA1617" s="726">
        <v>0</v>
      </c>
    </row>
    <row r="1618" spans="2:27" x14ac:dyDescent="0.3">
      <c r="B1618" s="693" t="s">
        <v>132</v>
      </c>
      <c r="C1618" s="693" t="s">
        <v>326</v>
      </c>
      <c r="D1618" s="694">
        <v>187</v>
      </c>
      <c r="E1618" s="694">
        <v>0</v>
      </c>
      <c r="F1618" s="694">
        <v>117</v>
      </c>
      <c r="G1618" s="695">
        <v>0</v>
      </c>
      <c r="H1618" s="695">
        <v>141</v>
      </c>
      <c r="I1618" s="695">
        <v>0</v>
      </c>
      <c r="J1618" s="724">
        <v>133</v>
      </c>
      <c r="K1618" s="724">
        <v>0</v>
      </c>
      <c r="L1618" s="724">
        <v>175</v>
      </c>
      <c r="M1618" s="724">
        <v>0</v>
      </c>
      <c r="N1618" s="724">
        <v>160</v>
      </c>
      <c r="O1618" s="724">
        <v>0</v>
      </c>
      <c r="P1618" s="724">
        <v>136</v>
      </c>
      <c r="Q1618" s="724">
        <v>0</v>
      </c>
      <c r="R1618" s="724">
        <v>118</v>
      </c>
      <c r="S1618" s="724">
        <v>0</v>
      </c>
      <c r="T1618" s="724">
        <v>127</v>
      </c>
      <c r="U1618" s="724">
        <v>0</v>
      </c>
      <c r="V1618" s="724">
        <v>137</v>
      </c>
      <c r="W1618" s="724">
        <v>0</v>
      </c>
      <c r="X1618" s="724">
        <v>122</v>
      </c>
      <c r="Y1618" s="724">
        <v>0</v>
      </c>
      <c r="Z1618" s="590">
        <v>93</v>
      </c>
      <c r="AA1618" s="726">
        <v>0</v>
      </c>
    </row>
    <row r="1619" spans="2:27" x14ac:dyDescent="0.3">
      <c r="B1619" s="693" t="s">
        <v>132</v>
      </c>
      <c r="C1619" s="693" t="s">
        <v>289</v>
      </c>
      <c r="D1619" s="694">
        <v>173</v>
      </c>
      <c r="E1619" s="694">
        <v>17</v>
      </c>
      <c r="F1619" s="694">
        <v>116</v>
      </c>
      <c r="G1619" s="695">
        <v>95</v>
      </c>
      <c r="H1619" s="695">
        <v>451</v>
      </c>
      <c r="I1619" s="695">
        <v>170</v>
      </c>
      <c r="J1619" s="724">
        <v>566</v>
      </c>
      <c r="K1619" s="724">
        <v>307</v>
      </c>
      <c r="L1619" s="724">
        <v>80</v>
      </c>
      <c r="M1619" s="724">
        <v>32</v>
      </c>
      <c r="N1619" s="724">
        <v>76</v>
      </c>
      <c r="O1619" s="724">
        <v>0</v>
      </c>
      <c r="P1619" s="724">
        <v>92</v>
      </c>
      <c r="Q1619" s="724">
        <v>3</v>
      </c>
      <c r="R1619" s="724">
        <v>126</v>
      </c>
      <c r="S1619" s="724">
        <v>0</v>
      </c>
      <c r="T1619" s="724">
        <v>207</v>
      </c>
      <c r="U1619" s="724">
        <v>0</v>
      </c>
      <c r="V1619" s="724">
        <v>225</v>
      </c>
      <c r="W1619" s="724">
        <v>0</v>
      </c>
      <c r="X1619" s="724">
        <v>82</v>
      </c>
      <c r="Y1619" s="724">
        <v>0</v>
      </c>
      <c r="Z1619" s="590">
        <v>63</v>
      </c>
      <c r="AA1619" s="726">
        <v>0</v>
      </c>
    </row>
    <row r="1620" spans="2:27" x14ac:dyDescent="0.3">
      <c r="B1620" s="693" t="s">
        <v>132</v>
      </c>
      <c r="C1620" s="693" t="s">
        <v>290</v>
      </c>
      <c r="D1620" s="694">
        <v>493</v>
      </c>
      <c r="E1620" s="694">
        <v>80</v>
      </c>
      <c r="F1620" s="694">
        <v>464</v>
      </c>
      <c r="G1620" s="695">
        <v>75</v>
      </c>
      <c r="H1620" s="695">
        <v>344</v>
      </c>
      <c r="I1620" s="695">
        <v>41</v>
      </c>
      <c r="J1620" s="724">
        <v>704</v>
      </c>
      <c r="K1620" s="724">
        <v>148</v>
      </c>
      <c r="L1620" s="724">
        <v>312</v>
      </c>
      <c r="M1620" s="724">
        <v>43</v>
      </c>
      <c r="N1620" s="724">
        <v>203</v>
      </c>
      <c r="O1620" s="724">
        <v>41</v>
      </c>
      <c r="P1620" s="724">
        <v>181</v>
      </c>
      <c r="Q1620" s="724">
        <v>37</v>
      </c>
      <c r="R1620" s="724">
        <v>191</v>
      </c>
      <c r="S1620" s="724">
        <v>15</v>
      </c>
      <c r="T1620" s="724">
        <v>212</v>
      </c>
      <c r="U1620" s="724">
        <v>20</v>
      </c>
      <c r="V1620" s="724">
        <v>245</v>
      </c>
      <c r="W1620" s="724">
        <v>17</v>
      </c>
      <c r="X1620" s="724">
        <v>258</v>
      </c>
      <c r="Y1620" s="724">
        <v>26</v>
      </c>
      <c r="Z1620" s="590">
        <v>158</v>
      </c>
      <c r="AA1620" s="726">
        <v>25</v>
      </c>
    </row>
    <row r="1621" spans="2:27" x14ac:dyDescent="0.3">
      <c r="B1621" s="693" t="s">
        <v>132</v>
      </c>
      <c r="C1621" s="693" t="s">
        <v>291</v>
      </c>
      <c r="D1621" s="694">
        <v>1256</v>
      </c>
      <c r="E1621" s="694">
        <v>214</v>
      </c>
      <c r="F1621" s="694">
        <v>1377</v>
      </c>
      <c r="G1621" s="695">
        <v>141</v>
      </c>
      <c r="H1621" s="695">
        <v>1334</v>
      </c>
      <c r="I1621" s="695">
        <v>278</v>
      </c>
      <c r="J1621" s="724">
        <v>1315</v>
      </c>
      <c r="K1621" s="724">
        <v>274</v>
      </c>
      <c r="L1621" s="724">
        <v>1390</v>
      </c>
      <c r="M1621" s="724">
        <v>335</v>
      </c>
      <c r="N1621" s="724">
        <v>1436</v>
      </c>
      <c r="O1621" s="724">
        <v>176</v>
      </c>
      <c r="P1621" s="724">
        <v>1277</v>
      </c>
      <c r="Q1621" s="724">
        <v>211</v>
      </c>
      <c r="R1621" s="724">
        <v>1136</v>
      </c>
      <c r="S1621" s="724">
        <v>193</v>
      </c>
      <c r="T1621" s="724">
        <v>1224</v>
      </c>
      <c r="U1621" s="724">
        <v>222</v>
      </c>
      <c r="V1621" s="724">
        <v>1230</v>
      </c>
      <c r="W1621" s="724">
        <v>249</v>
      </c>
      <c r="X1621" s="724">
        <v>938</v>
      </c>
      <c r="Y1621" s="724">
        <v>243</v>
      </c>
      <c r="Z1621" s="590">
        <v>804</v>
      </c>
      <c r="AA1621" s="726">
        <v>201</v>
      </c>
    </row>
    <row r="1622" spans="2:27" x14ac:dyDescent="0.3">
      <c r="B1622" s="693" t="s">
        <v>132</v>
      </c>
      <c r="C1622" s="693" t="s">
        <v>292</v>
      </c>
      <c r="D1622" s="694">
        <v>1421</v>
      </c>
      <c r="E1622" s="694">
        <v>244</v>
      </c>
      <c r="F1622" s="694">
        <v>1728</v>
      </c>
      <c r="G1622" s="695">
        <v>194</v>
      </c>
      <c r="H1622" s="695">
        <v>1736</v>
      </c>
      <c r="I1622" s="695">
        <v>185</v>
      </c>
      <c r="J1622" s="724">
        <v>1720</v>
      </c>
      <c r="K1622" s="724">
        <v>177</v>
      </c>
      <c r="L1622" s="724">
        <v>1778</v>
      </c>
      <c r="M1622" s="724">
        <v>312</v>
      </c>
      <c r="N1622" s="724">
        <v>1964</v>
      </c>
      <c r="O1622" s="724">
        <v>228</v>
      </c>
      <c r="P1622" s="724">
        <v>1825</v>
      </c>
      <c r="Q1622" s="724">
        <v>214</v>
      </c>
      <c r="R1622" s="724">
        <v>1857</v>
      </c>
      <c r="S1622" s="724">
        <v>206</v>
      </c>
      <c r="T1622" s="724">
        <v>1820</v>
      </c>
      <c r="U1622" s="724">
        <v>232</v>
      </c>
      <c r="V1622" s="724">
        <v>1848</v>
      </c>
      <c r="W1622" s="724">
        <v>284</v>
      </c>
      <c r="X1622" s="724">
        <v>1470</v>
      </c>
      <c r="Y1622" s="724">
        <v>275</v>
      </c>
      <c r="Z1622" s="590">
        <v>1181</v>
      </c>
      <c r="AA1622" s="726">
        <v>234</v>
      </c>
    </row>
    <row r="1623" spans="2:27" x14ac:dyDescent="0.3">
      <c r="B1623" s="693" t="s">
        <v>132</v>
      </c>
      <c r="C1623" s="693" t="s">
        <v>293</v>
      </c>
      <c r="D1623" s="694">
        <v>1560</v>
      </c>
      <c r="E1623" s="694">
        <v>182</v>
      </c>
      <c r="F1623" s="694">
        <v>1058</v>
      </c>
      <c r="G1623" s="695">
        <v>40</v>
      </c>
      <c r="H1623" s="695">
        <v>634</v>
      </c>
      <c r="I1623" s="695">
        <v>45</v>
      </c>
      <c r="J1623" s="724">
        <v>751</v>
      </c>
      <c r="K1623" s="724">
        <v>44</v>
      </c>
      <c r="L1623" s="724">
        <v>984</v>
      </c>
      <c r="M1623" s="724">
        <v>186</v>
      </c>
      <c r="N1623" s="724">
        <v>1032</v>
      </c>
      <c r="O1623" s="724">
        <v>129</v>
      </c>
      <c r="P1623" s="724">
        <v>747</v>
      </c>
      <c r="Q1623" s="724">
        <v>72</v>
      </c>
      <c r="R1623" s="724">
        <v>569</v>
      </c>
      <c r="S1623" s="724">
        <v>26</v>
      </c>
      <c r="T1623" s="724">
        <v>670</v>
      </c>
      <c r="U1623" s="724">
        <v>10</v>
      </c>
      <c r="V1623" s="724">
        <v>670</v>
      </c>
      <c r="W1623" s="724">
        <v>50</v>
      </c>
      <c r="X1623" s="724">
        <v>776</v>
      </c>
      <c r="Y1623" s="724">
        <v>92</v>
      </c>
      <c r="Z1623" s="590">
        <v>749</v>
      </c>
      <c r="AA1623" s="726">
        <v>71</v>
      </c>
    </row>
    <row r="1624" spans="2:27" x14ac:dyDescent="0.3">
      <c r="B1624" s="693" t="s">
        <v>132</v>
      </c>
      <c r="C1624" s="693" t="s">
        <v>294</v>
      </c>
      <c r="D1624" s="694">
        <v>163</v>
      </c>
      <c r="E1624" s="694">
        <v>10</v>
      </c>
      <c r="F1624" s="694">
        <v>1308</v>
      </c>
      <c r="G1624" s="695">
        <v>161</v>
      </c>
      <c r="H1624" s="695">
        <v>1394</v>
      </c>
      <c r="I1624" s="695">
        <v>84</v>
      </c>
      <c r="J1624" s="724">
        <v>1599</v>
      </c>
      <c r="K1624" s="724">
        <v>110</v>
      </c>
      <c r="L1624" s="724">
        <v>1721</v>
      </c>
      <c r="M1624" s="724">
        <v>142</v>
      </c>
      <c r="N1624" s="724">
        <v>1922</v>
      </c>
      <c r="O1624" s="724">
        <v>154</v>
      </c>
      <c r="P1624" s="724">
        <v>1967</v>
      </c>
      <c r="Q1624" s="724">
        <v>188</v>
      </c>
      <c r="R1624" s="724">
        <v>2198</v>
      </c>
      <c r="S1624" s="724">
        <v>193</v>
      </c>
      <c r="T1624" s="724">
        <v>2060</v>
      </c>
      <c r="U1624" s="724">
        <v>189</v>
      </c>
      <c r="V1624" s="724">
        <v>2360</v>
      </c>
      <c r="W1624" s="724">
        <v>206</v>
      </c>
      <c r="X1624" s="724">
        <v>1890</v>
      </c>
      <c r="Y1624" s="724">
        <v>151</v>
      </c>
      <c r="Z1624" s="590">
        <v>1209</v>
      </c>
      <c r="AA1624" s="726">
        <v>152</v>
      </c>
    </row>
    <row r="1625" spans="2:27" x14ac:dyDescent="0.3">
      <c r="B1625" s="693" t="s">
        <v>132</v>
      </c>
      <c r="C1625" s="693" t="s">
        <v>327</v>
      </c>
      <c r="D1625" s="694">
        <v>38</v>
      </c>
      <c r="E1625" s="694">
        <v>13</v>
      </c>
      <c r="F1625" s="694">
        <v>55</v>
      </c>
      <c r="G1625" s="695">
        <v>20</v>
      </c>
      <c r="H1625" s="695">
        <v>126</v>
      </c>
      <c r="I1625" s="695">
        <v>16</v>
      </c>
      <c r="J1625" s="724">
        <v>147</v>
      </c>
      <c r="K1625" s="724">
        <v>72</v>
      </c>
      <c r="L1625" s="724">
        <v>108</v>
      </c>
      <c r="M1625" s="724">
        <v>54</v>
      </c>
      <c r="N1625" s="724">
        <v>114</v>
      </c>
      <c r="O1625" s="724">
        <v>31</v>
      </c>
      <c r="P1625" s="724">
        <v>82</v>
      </c>
      <c r="Q1625" s="724">
        <v>11</v>
      </c>
      <c r="R1625" s="724">
        <v>94</v>
      </c>
      <c r="S1625" s="724">
        <v>39</v>
      </c>
      <c r="T1625" s="724">
        <v>62</v>
      </c>
      <c r="U1625" s="724">
        <v>53</v>
      </c>
      <c r="V1625" s="724">
        <v>31</v>
      </c>
      <c r="W1625" s="724">
        <v>44</v>
      </c>
      <c r="X1625" s="724">
        <v>24</v>
      </c>
      <c r="Y1625" s="724">
        <v>62</v>
      </c>
      <c r="Z1625" s="590">
        <v>23</v>
      </c>
      <c r="AA1625" s="726">
        <v>45</v>
      </c>
    </row>
    <row r="1626" spans="2:27" x14ac:dyDescent="0.3">
      <c r="B1626" s="693" t="s">
        <v>133</v>
      </c>
      <c r="C1626" s="693" t="s">
        <v>223</v>
      </c>
      <c r="D1626" s="694">
        <v>608</v>
      </c>
      <c r="E1626" s="694">
        <v>237</v>
      </c>
      <c r="F1626" s="694">
        <v>591</v>
      </c>
      <c r="G1626" s="695">
        <v>376</v>
      </c>
      <c r="H1626" s="695">
        <v>874</v>
      </c>
      <c r="I1626" s="695">
        <v>547</v>
      </c>
      <c r="J1626" s="724">
        <v>1102</v>
      </c>
      <c r="K1626" s="724">
        <v>443</v>
      </c>
      <c r="L1626" s="724">
        <v>917</v>
      </c>
      <c r="M1626" s="724">
        <v>412</v>
      </c>
      <c r="N1626" s="724">
        <v>787</v>
      </c>
      <c r="O1626" s="724">
        <v>485</v>
      </c>
      <c r="P1626" s="724">
        <v>1001</v>
      </c>
      <c r="Q1626" s="724">
        <v>415</v>
      </c>
      <c r="R1626" s="724">
        <v>960</v>
      </c>
      <c r="S1626" s="724">
        <v>384</v>
      </c>
      <c r="T1626" s="724">
        <v>1027</v>
      </c>
      <c r="U1626" s="724">
        <v>303</v>
      </c>
      <c r="V1626" s="724">
        <v>1174</v>
      </c>
      <c r="W1626" s="724">
        <v>397</v>
      </c>
      <c r="X1626" s="724">
        <v>757</v>
      </c>
      <c r="Y1626" s="724">
        <v>394</v>
      </c>
      <c r="Z1626" s="590">
        <v>470</v>
      </c>
      <c r="AA1626" s="726">
        <v>281</v>
      </c>
    </row>
    <row r="1627" spans="2:27" x14ac:dyDescent="0.3">
      <c r="B1627" s="693" t="s">
        <v>133</v>
      </c>
      <c r="C1627" s="693" t="s">
        <v>286</v>
      </c>
      <c r="D1627" s="694">
        <v>822</v>
      </c>
      <c r="E1627" s="694">
        <v>266</v>
      </c>
      <c r="F1627" s="694">
        <v>1008</v>
      </c>
      <c r="G1627" s="695">
        <v>309</v>
      </c>
      <c r="H1627" s="695">
        <v>1323</v>
      </c>
      <c r="I1627" s="695">
        <v>490</v>
      </c>
      <c r="J1627" s="724">
        <v>1530</v>
      </c>
      <c r="K1627" s="724">
        <v>673</v>
      </c>
      <c r="L1627" s="724">
        <v>1353</v>
      </c>
      <c r="M1627" s="724">
        <v>589</v>
      </c>
      <c r="N1627" s="724">
        <v>1565</v>
      </c>
      <c r="O1627" s="724">
        <v>486</v>
      </c>
      <c r="P1627" s="724">
        <v>1447</v>
      </c>
      <c r="Q1627" s="724">
        <v>551</v>
      </c>
      <c r="R1627" s="724">
        <v>1586</v>
      </c>
      <c r="S1627" s="724">
        <v>547</v>
      </c>
      <c r="T1627" s="724">
        <v>1539</v>
      </c>
      <c r="U1627" s="724">
        <v>573</v>
      </c>
      <c r="V1627" s="724">
        <v>1602</v>
      </c>
      <c r="W1627" s="724">
        <v>669</v>
      </c>
      <c r="X1627" s="724">
        <v>1497</v>
      </c>
      <c r="Y1627" s="724">
        <v>668</v>
      </c>
      <c r="Z1627" s="590">
        <v>922</v>
      </c>
      <c r="AA1627" s="726">
        <v>607</v>
      </c>
    </row>
    <row r="1628" spans="2:27" x14ac:dyDescent="0.3">
      <c r="B1628" s="693" t="s">
        <v>133</v>
      </c>
      <c r="C1628" s="693" t="s">
        <v>255</v>
      </c>
      <c r="D1628" s="694">
        <v>4807</v>
      </c>
      <c r="E1628" s="694">
        <v>1633</v>
      </c>
      <c r="F1628" s="694">
        <v>5228</v>
      </c>
      <c r="G1628" s="695">
        <v>1668</v>
      </c>
      <c r="H1628" s="695">
        <v>5775</v>
      </c>
      <c r="I1628" s="695">
        <v>1867</v>
      </c>
      <c r="J1628" s="724">
        <v>5176</v>
      </c>
      <c r="K1628" s="724">
        <v>1587</v>
      </c>
      <c r="L1628" s="724">
        <v>4612</v>
      </c>
      <c r="M1628" s="724">
        <v>1472</v>
      </c>
      <c r="N1628" s="724">
        <v>4526</v>
      </c>
      <c r="O1628" s="724">
        <v>1545</v>
      </c>
      <c r="P1628" s="724">
        <v>4523</v>
      </c>
      <c r="Q1628" s="724">
        <v>1475</v>
      </c>
      <c r="R1628" s="724">
        <v>4717</v>
      </c>
      <c r="S1628" s="724">
        <v>1478</v>
      </c>
      <c r="T1628" s="724">
        <v>4703</v>
      </c>
      <c r="U1628" s="724">
        <v>1478</v>
      </c>
      <c r="V1628" s="724">
        <v>4801</v>
      </c>
      <c r="W1628" s="724">
        <v>1508</v>
      </c>
      <c r="X1628" s="724">
        <v>4667</v>
      </c>
      <c r="Y1628" s="724">
        <v>1548</v>
      </c>
      <c r="Z1628" s="590">
        <v>4406</v>
      </c>
      <c r="AA1628" s="726">
        <v>1491</v>
      </c>
    </row>
    <row r="1629" spans="2:27" x14ac:dyDescent="0.3">
      <c r="B1629" s="693" t="s">
        <v>133</v>
      </c>
      <c r="C1629" s="693" t="s">
        <v>224</v>
      </c>
      <c r="D1629" s="694">
        <v>6120</v>
      </c>
      <c r="E1629" s="694">
        <v>2279</v>
      </c>
      <c r="F1629" s="694">
        <v>5788</v>
      </c>
      <c r="G1629" s="695">
        <v>2246</v>
      </c>
      <c r="H1629" s="695">
        <v>6184</v>
      </c>
      <c r="I1629" s="695">
        <v>2139</v>
      </c>
      <c r="J1629" s="724">
        <v>6308</v>
      </c>
      <c r="K1629" s="724">
        <v>2068</v>
      </c>
      <c r="L1629" s="724">
        <v>5803</v>
      </c>
      <c r="M1629" s="724">
        <v>1957</v>
      </c>
      <c r="N1629" s="724">
        <v>5442</v>
      </c>
      <c r="O1629" s="724">
        <v>1857</v>
      </c>
      <c r="P1629" s="724">
        <v>5259</v>
      </c>
      <c r="Q1629" s="724">
        <v>1853</v>
      </c>
      <c r="R1629" s="724">
        <v>5321</v>
      </c>
      <c r="S1629" s="724">
        <v>1815</v>
      </c>
      <c r="T1629" s="724">
        <v>5381</v>
      </c>
      <c r="U1629" s="724">
        <v>1746</v>
      </c>
      <c r="V1629" s="724">
        <v>5530</v>
      </c>
      <c r="W1629" s="724">
        <v>1736</v>
      </c>
      <c r="X1629" s="724">
        <v>5446</v>
      </c>
      <c r="Y1629" s="724">
        <v>1714</v>
      </c>
      <c r="Z1629" s="590">
        <v>5154</v>
      </c>
      <c r="AA1629" s="726">
        <v>1739</v>
      </c>
    </row>
    <row r="1630" spans="2:27" x14ac:dyDescent="0.3">
      <c r="B1630" s="693" t="s">
        <v>133</v>
      </c>
      <c r="C1630" s="693" t="s">
        <v>225</v>
      </c>
      <c r="D1630" s="694">
        <v>5949</v>
      </c>
      <c r="E1630" s="694">
        <v>2337</v>
      </c>
      <c r="F1630" s="694">
        <v>6300</v>
      </c>
      <c r="G1630" s="695">
        <v>2300</v>
      </c>
      <c r="H1630" s="695">
        <v>5444</v>
      </c>
      <c r="I1630" s="695">
        <v>2055</v>
      </c>
      <c r="J1630" s="724">
        <v>5675</v>
      </c>
      <c r="K1630" s="724">
        <v>1911</v>
      </c>
      <c r="L1630" s="724">
        <v>5818</v>
      </c>
      <c r="M1630" s="724">
        <v>1849</v>
      </c>
      <c r="N1630" s="724">
        <v>5469</v>
      </c>
      <c r="O1630" s="724">
        <v>1834</v>
      </c>
      <c r="P1630" s="724">
        <v>5267</v>
      </c>
      <c r="Q1630" s="724">
        <v>1713</v>
      </c>
      <c r="R1630" s="724">
        <v>5092</v>
      </c>
      <c r="S1630" s="724">
        <v>1657</v>
      </c>
      <c r="T1630" s="724">
        <v>5065</v>
      </c>
      <c r="U1630" s="724">
        <v>1719</v>
      </c>
      <c r="V1630" s="724">
        <v>5205</v>
      </c>
      <c r="W1630" s="724">
        <v>1658</v>
      </c>
      <c r="X1630" s="724">
        <v>5215</v>
      </c>
      <c r="Y1630" s="724">
        <v>1673</v>
      </c>
      <c r="Z1630" s="590">
        <v>5213</v>
      </c>
      <c r="AA1630" s="726">
        <v>1710</v>
      </c>
    </row>
    <row r="1631" spans="2:27" x14ac:dyDescent="0.3">
      <c r="B1631" s="693" t="s">
        <v>133</v>
      </c>
      <c r="C1631" s="693" t="s">
        <v>226</v>
      </c>
      <c r="D1631" s="694">
        <v>6223</v>
      </c>
      <c r="E1631" s="694">
        <v>2228</v>
      </c>
      <c r="F1631" s="694">
        <v>6298</v>
      </c>
      <c r="G1631" s="695">
        <v>2304</v>
      </c>
      <c r="H1631" s="695">
        <v>5788</v>
      </c>
      <c r="I1631" s="695">
        <v>2051</v>
      </c>
      <c r="J1631" s="724">
        <v>5327</v>
      </c>
      <c r="K1631" s="724">
        <v>1835</v>
      </c>
      <c r="L1631" s="724">
        <v>5557</v>
      </c>
      <c r="M1631" s="724">
        <v>1840</v>
      </c>
      <c r="N1631" s="724">
        <v>5792</v>
      </c>
      <c r="O1631" s="724">
        <v>1874</v>
      </c>
      <c r="P1631" s="724">
        <v>5423</v>
      </c>
      <c r="Q1631" s="724">
        <v>1799</v>
      </c>
      <c r="R1631" s="724">
        <v>5362</v>
      </c>
      <c r="S1631" s="724">
        <v>1656</v>
      </c>
      <c r="T1631" s="724">
        <v>5157</v>
      </c>
      <c r="U1631" s="724">
        <v>1595</v>
      </c>
      <c r="V1631" s="724">
        <v>5044</v>
      </c>
      <c r="W1631" s="724">
        <v>1699</v>
      </c>
      <c r="X1631" s="724">
        <v>5187</v>
      </c>
      <c r="Y1631" s="724">
        <v>1673</v>
      </c>
      <c r="Z1631" s="590">
        <v>5169</v>
      </c>
      <c r="AA1631" s="726">
        <v>1705</v>
      </c>
    </row>
    <row r="1632" spans="2:27" x14ac:dyDescent="0.3">
      <c r="B1632" s="693" t="s">
        <v>133</v>
      </c>
      <c r="C1632" s="693" t="s">
        <v>227</v>
      </c>
      <c r="D1632" s="694">
        <v>6194</v>
      </c>
      <c r="E1632" s="694">
        <v>2140</v>
      </c>
      <c r="F1632" s="694">
        <v>6552</v>
      </c>
      <c r="G1632" s="695">
        <v>2165</v>
      </c>
      <c r="H1632" s="695">
        <v>5850</v>
      </c>
      <c r="I1632" s="695">
        <v>2050</v>
      </c>
      <c r="J1632" s="724">
        <v>5490</v>
      </c>
      <c r="K1632" s="724">
        <v>1787</v>
      </c>
      <c r="L1632" s="724">
        <v>5255</v>
      </c>
      <c r="M1632" s="724">
        <v>1725</v>
      </c>
      <c r="N1632" s="724">
        <v>5423</v>
      </c>
      <c r="O1632" s="724">
        <v>1831</v>
      </c>
      <c r="P1632" s="724">
        <v>5723</v>
      </c>
      <c r="Q1632" s="724">
        <v>1779</v>
      </c>
      <c r="R1632" s="724">
        <v>5426</v>
      </c>
      <c r="S1632" s="724">
        <v>1732</v>
      </c>
      <c r="T1632" s="724">
        <v>5264</v>
      </c>
      <c r="U1632" s="724">
        <v>1603</v>
      </c>
      <c r="V1632" s="724">
        <v>5171</v>
      </c>
      <c r="W1632" s="724">
        <v>1561</v>
      </c>
      <c r="X1632" s="724">
        <v>4946</v>
      </c>
      <c r="Y1632" s="724">
        <v>1685</v>
      </c>
      <c r="Z1632" s="590">
        <v>5252</v>
      </c>
      <c r="AA1632" s="726">
        <v>1692</v>
      </c>
    </row>
    <row r="1633" spans="2:27" x14ac:dyDescent="0.3">
      <c r="B1633" s="693" t="s">
        <v>133</v>
      </c>
      <c r="C1633" s="693" t="s">
        <v>228</v>
      </c>
      <c r="D1633" s="694">
        <v>6064</v>
      </c>
      <c r="E1633" s="694">
        <v>1912</v>
      </c>
      <c r="F1633" s="694">
        <v>6490</v>
      </c>
      <c r="G1633" s="695">
        <v>2005</v>
      </c>
      <c r="H1633" s="695">
        <v>6154</v>
      </c>
      <c r="I1633" s="695">
        <v>1957</v>
      </c>
      <c r="J1633" s="724">
        <v>5845</v>
      </c>
      <c r="K1633" s="724">
        <v>1845</v>
      </c>
      <c r="L1633" s="724">
        <v>5480</v>
      </c>
      <c r="M1633" s="724">
        <v>1691</v>
      </c>
      <c r="N1633" s="724">
        <v>5258</v>
      </c>
      <c r="O1633" s="724">
        <v>1663</v>
      </c>
      <c r="P1633" s="724">
        <v>5465</v>
      </c>
      <c r="Q1633" s="724">
        <v>1758</v>
      </c>
      <c r="R1633" s="724">
        <v>5731</v>
      </c>
      <c r="S1633" s="724">
        <v>1732</v>
      </c>
      <c r="T1633" s="724">
        <v>5471</v>
      </c>
      <c r="U1633" s="724">
        <v>1680</v>
      </c>
      <c r="V1633" s="724">
        <v>5348</v>
      </c>
      <c r="W1633" s="724">
        <v>1606</v>
      </c>
      <c r="X1633" s="724">
        <v>5209</v>
      </c>
      <c r="Y1633" s="724">
        <v>1566</v>
      </c>
      <c r="Z1633" s="590">
        <v>5084</v>
      </c>
      <c r="AA1633" s="726">
        <v>1684</v>
      </c>
    </row>
    <row r="1634" spans="2:27" x14ac:dyDescent="0.3">
      <c r="B1634" s="693" t="s">
        <v>133</v>
      </c>
      <c r="C1634" s="693" t="s">
        <v>229</v>
      </c>
      <c r="D1634" s="694">
        <v>7115</v>
      </c>
      <c r="E1634" s="694">
        <v>2018</v>
      </c>
      <c r="F1634" s="694">
        <v>7974</v>
      </c>
      <c r="G1634" s="695">
        <v>2134</v>
      </c>
      <c r="H1634" s="695">
        <v>7518</v>
      </c>
      <c r="I1634" s="695">
        <v>2008</v>
      </c>
      <c r="J1634" s="724">
        <v>7058</v>
      </c>
      <c r="K1634" s="724">
        <v>1913</v>
      </c>
      <c r="L1634" s="724">
        <v>7199</v>
      </c>
      <c r="M1634" s="724">
        <v>2012</v>
      </c>
      <c r="N1634" s="724">
        <v>6888</v>
      </c>
      <c r="O1634" s="724">
        <v>1925</v>
      </c>
      <c r="P1634" s="724">
        <v>6504</v>
      </c>
      <c r="Q1634" s="724">
        <v>1913</v>
      </c>
      <c r="R1634" s="724">
        <v>6641</v>
      </c>
      <c r="S1634" s="724">
        <v>1770</v>
      </c>
      <c r="T1634" s="724">
        <v>6935</v>
      </c>
      <c r="U1634" s="724">
        <v>1760</v>
      </c>
      <c r="V1634" s="724">
        <v>6739</v>
      </c>
      <c r="W1634" s="724">
        <v>1763</v>
      </c>
      <c r="X1634" s="724">
        <v>6291</v>
      </c>
      <c r="Y1634" s="724">
        <v>1708</v>
      </c>
      <c r="Z1634" s="590">
        <v>5897</v>
      </c>
      <c r="AA1634" s="726">
        <v>1630</v>
      </c>
    </row>
    <row r="1635" spans="2:27" x14ac:dyDescent="0.3">
      <c r="B1635" s="693" t="s">
        <v>133</v>
      </c>
      <c r="C1635" s="693" t="s">
        <v>287</v>
      </c>
      <c r="D1635" s="694">
        <v>6926</v>
      </c>
      <c r="E1635" s="694">
        <v>2004</v>
      </c>
      <c r="F1635" s="694">
        <v>7205</v>
      </c>
      <c r="G1635" s="695">
        <v>2001</v>
      </c>
      <c r="H1635" s="695">
        <v>6808</v>
      </c>
      <c r="I1635" s="695">
        <v>1744</v>
      </c>
      <c r="J1635" s="724">
        <v>6668</v>
      </c>
      <c r="K1635" s="724">
        <v>1666</v>
      </c>
      <c r="L1635" s="724">
        <v>6305</v>
      </c>
      <c r="M1635" s="724">
        <v>1576</v>
      </c>
      <c r="N1635" s="724">
        <v>6141</v>
      </c>
      <c r="O1635" s="724">
        <v>1579</v>
      </c>
      <c r="P1635" s="724">
        <v>5869</v>
      </c>
      <c r="Q1635" s="724">
        <v>1552</v>
      </c>
      <c r="R1635" s="724">
        <v>5726</v>
      </c>
      <c r="S1635" s="724">
        <v>1564</v>
      </c>
      <c r="T1635" s="724">
        <v>5889</v>
      </c>
      <c r="U1635" s="724">
        <v>1547</v>
      </c>
      <c r="V1635" s="724">
        <v>6160</v>
      </c>
      <c r="W1635" s="724">
        <v>1582</v>
      </c>
      <c r="X1635" s="724">
        <v>6371</v>
      </c>
      <c r="Y1635" s="724">
        <v>1714</v>
      </c>
      <c r="Z1635" s="590">
        <v>6298</v>
      </c>
      <c r="AA1635" s="726">
        <v>1723</v>
      </c>
    </row>
    <row r="1636" spans="2:27" x14ac:dyDescent="0.3">
      <c r="B1636" s="693" t="s">
        <v>133</v>
      </c>
      <c r="C1636" s="693" t="s">
        <v>230</v>
      </c>
      <c r="D1636" s="694">
        <v>6816</v>
      </c>
      <c r="E1636" s="694">
        <v>1860</v>
      </c>
      <c r="F1636" s="694">
        <v>6858</v>
      </c>
      <c r="G1636" s="695">
        <v>1867</v>
      </c>
      <c r="H1636" s="695">
        <v>5875</v>
      </c>
      <c r="I1636" s="695">
        <v>1540</v>
      </c>
      <c r="J1636" s="724">
        <v>5762</v>
      </c>
      <c r="K1636" s="724">
        <v>1431</v>
      </c>
      <c r="L1636" s="724">
        <v>5899</v>
      </c>
      <c r="M1636" s="724">
        <v>1460</v>
      </c>
      <c r="N1636" s="724">
        <v>5629</v>
      </c>
      <c r="O1636" s="724">
        <v>1445</v>
      </c>
      <c r="P1636" s="724">
        <v>5401</v>
      </c>
      <c r="Q1636" s="724">
        <v>1427</v>
      </c>
      <c r="R1636" s="724">
        <v>5364</v>
      </c>
      <c r="S1636" s="724">
        <v>1394</v>
      </c>
      <c r="T1636" s="724">
        <v>5307</v>
      </c>
      <c r="U1636" s="724">
        <v>1407</v>
      </c>
      <c r="V1636" s="724">
        <v>5705</v>
      </c>
      <c r="W1636" s="724">
        <v>1447</v>
      </c>
      <c r="X1636" s="724">
        <v>5558</v>
      </c>
      <c r="Y1636" s="724">
        <v>1367</v>
      </c>
      <c r="Z1636" s="590">
        <v>5660</v>
      </c>
      <c r="AA1636" s="726">
        <v>1568</v>
      </c>
    </row>
    <row r="1637" spans="2:27" x14ac:dyDescent="0.3">
      <c r="B1637" s="693" t="s">
        <v>133</v>
      </c>
      <c r="C1637" s="693" t="s">
        <v>231</v>
      </c>
      <c r="D1637" s="694">
        <v>6093</v>
      </c>
      <c r="E1637" s="694">
        <v>1603</v>
      </c>
      <c r="F1637" s="694">
        <v>6529</v>
      </c>
      <c r="G1637" s="695">
        <v>1609</v>
      </c>
      <c r="H1637" s="695">
        <v>5360</v>
      </c>
      <c r="I1637" s="695">
        <v>1312</v>
      </c>
      <c r="J1637" s="724">
        <v>5158</v>
      </c>
      <c r="K1637" s="724">
        <v>1227</v>
      </c>
      <c r="L1637" s="724">
        <v>5176</v>
      </c>
      <c r="M1637" s="724">
        <v>1186</v>
      </c>
      <c r="N1637" s="724">
        <v>5089</v>
      </c>
      <c r="O1637" s="724">
        <v>1154</v>
      </c>
      <c r="P1637" s="724">
        <v>4801</v>
      </c>
      <c r="Q1637" s="724">
        <v>1200</v>
      </c>
      <c r="R1637" s="724">
        <v>4869</v>
      </c>
      <c r="S1637" s="724">
        <v>1152</v>
      </c>
      <c r="T1637" s="724">
        <v>4793</v>
      </c>
      <c r="U1637" s="724">
        <v>1192</v>
      </c>
      <c r="V1637" s="724">
        <v>4801</v>
      </c>
      <c r="W1637" s="724">
        <v>1166</v>
      </c>
      <c r="X1637" s="724">
        <v>5115</v>
      </c>
      <c r="Y1637" s="724">
        <v>1308</v>
      </c>
      <c r="Z1637" s="590">
        <v>5621</v>
      </c>
      <c r="AA1637" s="726">
        <v>1358</v>
      </c>
    </row>
    <row r="1638" spans="2:27" x14ac:dyDescent="0.3">
      <c r="B1638" s="693" t="s">
        <v>133</v>
      </c>
      <c r="C1638" s="693" t="s">
        <v>288</v>
      </c>
      <c r="D1638" s="694">
        <v>5367</v>
      </c>
      <c r="E1638" s="694">
        <v>1257</v>
      </c>
      <c r="F1638" s="694">
        <v>5757</v>
      </c>
      <c r="G1638" s="695">
        <v>1395</v>
      </c>
      <c r="H1638" s="695">
        <v>5023</v>
      </c>
      <c r="I1638" s="695">
        <v>1217</v>
      </c>
      <c r="J1638" s="724">
        <v>4484</v>
      </c>
      <c r="K1638" s="724">
        <v>1064</v>
      </c>
      <c r="L1638" s="724">
        <v>4606</v>
      </c>
      <c r="M1638" s="724">
        <v>1037</v>
      </c>
      <c r="N1638" s="724">
        <v>4822</v>
      </c>
      <c r="O1638" s="724">
        <v>1099</v>
      </c>
      <c r="P1638" s="724">
        <v>4625</v>
      </c>
      <c r="Q1638" s="724">
        <v>1000</v>
      </c>
      <c r="R1638" s="724">
        <v>4358</v>
      </c>
      <c r="S1638" s="724">
        <v>1051</v>
      </c>
      <c r="T1638" s="724">
        <v>4424</v>
      </c>
      <c r="U1638" s="724">
        <v>1025</v>
      </c>
      <c r="V1638" s="724">
        <v>4369</v>
      </c>
      <c r="W1638" s="724">
        <v>1042</v>
      </c>
      <c r="X1638" s="724">
        <v>4608</v>
      </c>
      <c r="Y1638" s="724">
        <v>1112</v>
      </c>
      <c r="Z1638" s="590">
        <v>4822</v>
      </c>
      <c r="AA1638" s="726">
        <v>1206</v>
      </c>
    </row>
    <row r="1639" spans="2:27" x14ac:dyDescent="0.3">
      <c r="B1639" s="693" t="s">
        <v>133</v>
      </c>
      <c r="C1639" s="693" t="s">
        <v>232</v>
      </c>
      <c r="D1639" s="694">
        <v>4954</v>
      </c>
      <c r="E1639" s="694">
        <v>1259</v>
      </c>
      <c r="F1639" s="694">
        <v>4870</v>
      </c>
      <c r="G1639" s="695">
        <v>1139</v>
      </c>
      <c r="H1639" s="695">
        <v>4274</v>
      </c>
      <c r="I1639" s="695">
        <v>998</v>
      </c>
      <c r="J1639" s="724">
        <v>4312</v>
      </c>
      <c r="K1639" s="724">
        <v>947</v>
      </c>
      <c r="L1639" s="724">
        <v>3923</v>
      </c>
      <c r="M1639" s="724">
        <v>874</v>
      </c>
      <c r="N1639" s="724">
        <v>4017</v>
      </c>
      <c r="O1639" s="724">
        <v>876</v>
      </c>
      <c r="P1639" s="724">
        <v>4110</v>
      </c>
      <c r="Q1639" s="724">
        <v>927</v>
      </c>
      <c r="R1639" s="724">
        <v>3937</v>
      </c>
      <c r="S1639" s="724">
        <v>879</v>
      </c>
      <c r="T1639" s="724">
        <v>3781</v>
      </c>
      <c r="U1639" s="724">
        <v>938</v>
      </c>
      <c r="V1639" s="724">
        <v>3897</v>
      </c>
      <c r="W1639" s="724">
        <v>901</v>
      </c>
      <c r="X1639" s="724">
        <v>3828</v>
      </c>
      <c r="Y1639" s="724">
        <v>959</v>
      </c>
      <c r="Z1639" s="590">
        <v>4041</v>
      </c>
      <c r="AA1639" s="726">
        <v>1007</v>
      </c>
    </row>
    <row r="1640" spans="2:27" x14ac:dyDescent="0.3">
      <c r="B1640" s="693" t="s">
        <v>133</v>
      </c>
      <c r="C1640" s="693" t="s">
        <v>325</v>
      </c>
      <c r="D1640" s="694">
        <v>142</v>
      </c>
      <c r="E1640" s="694">
        <v>0</v>
      </c>
      <c r="F1640" s="694">
        <v>184</v>
      </c>
      <c r="G1640" s="695">
        <v>0</v>
      </c>
      <c r="H1640" s="695">
        <v>214</v>
      </c>
      <c r="I1640" s="695">
        <v>0</v>
      </c>
      <c r="J1640" s="724">
        <v>242</v>
      </c>
      <c r="K1640" s="724">
        <v>0</v>
      </c>
      <c r="L1640" s="724">
        <v>338</v>
      </c>
      <c r="M1640" s="724">
        <v>0</v>
      </c>
      <c r="N1640" s="724">
        <v>160</v>
      </c>
      <c r="O1640" s="724">
        <v>0</v>
      </c>
      <c r="P1640" s="724">
        <v>103</v>
      </c>
      <c r="Q1640" s="724">
        <v>0</v>
      </c>
      <c r="R1640" s="724">
        <v>99</v>
      </c>
      <c r="S1640" s="724">
        <v>0</v>
      </c>
      <c r="T1640" s="724">
        <v>75</v>
      </c>
      <c r="U1640" s="724">
        <v>0</v>
      </c>
      <c r="V1640" s="724">
        <v>52</v>
      </c>
      <c r="W1640" s="724">
        <v>0</v>
      </c>
      <c r="X1640" s="724">
        <v>98</v>
      </c>
      <c r="Y1640" s="724">
        <v>0</v>
      </c>
      <c r="Z1640" s="590">
        <v>145</v>
      </c>
      <c r="AA1640" s="726">
        <v>0</v>
      </c>
    </row>
    <row r="1641" spans="2:27" x14ac:dyDescent="0.3">
      <c r="B1641" s="693" t="s">
        <v>133</v>
      </c>
      <c r="C1641" s="693" t="s">
        <v>326</v>
      </c>
      <c r="D1641" s="694">
        <v>72</v>
      </c>
      <c r="E1641" s="694">
        <v>0</v>
      </c>
      <c r="F1641" s="694">
        <v>61</v>
      </c>
      <c r="G1641" s="695">
        <v>0</v>
      </c>
      <c r="H1641" s="695">
        <v>102</v>
      </c>
      <c r="I1641" s="695">
        <v>0</v>
      </c>
      <c r="J1641" s="724">
        <v>153</v>
      </c>
      <c r="K1641" s="724">
        <v>0</v>
      </c>
      <c r="L1641" s="724">
        <v>115</v>
      </c>
      <c r="M1641" s="724">
        <v>0</v>
      </c>
      <c r="N1641" s="724">
        <v>219</v>
      </c>
      <c r="O1641" s="724">
        <v>0</v>
      </c>
      <c r="P1641" s="724">
        <v>162</v>
      </c>
      <c r="Q1641" s="724">
        <v>0</v>
      </c>
      <c r="R1641" s="724">
        <v>105</v>
      </c>
      <c r="S1641" s="724">
        <v>0</v>
      </c>
      <c r="T1641" s="724">
        <v>90</v>
      </c>
      <c r="U1641" s="724">
        <v>0</v>
      </c>
      <c r="V1641" s="724">
        <v>70</v>
      </c>
      <c r="W1641" s="724">
        <v>0</v>
      </c>
      <c r="X1641" s="724">
        <v>48</v>
      </c>
      <c r="Y1641" s="724">
        <v>0</v>
      </c>
      <c r="Z1641" s="590">
        <v>41</v>
      </c>
      <c r="AA1641" s="726">
        <v>0</v>
      </c>
    </row>
    <row r="1642" spans="2:27" x14ac:dyDescent="0.3">
      <c r="B1642" s="693" t="s">
        <v>133</v>
      </c>
      <c r="C1642" s="693" t="s">
        <v>289</v>
      </c>
      <c r="D1642" s="694">
        <v>671</v>
      </c>
      <c r="E1642" s="694">
        <v>206</v>
      </c>
      <c r="F1642" s="694">
        <v>555</v>
      </c>
      <c r="G1642" s="695">
        <v>153</v>
      </c>
      <c r="H1642" s="695">
        <v>571</v>
      </c>
      <c r="I1642" s="695">
        <v>76</v>
      </c>
      <c r="J1642" s="724">
        <v>977</v>
      </c>
      <c r="K1642" s="724">
        <v>141</v>
      </c>
      <c r="L1642" s="724">
        <v>396</v>
      </c>
      <c r="M1642" s="724">
        <v>44</v>
      </c>
      <c r="N1642" s="724">
        <v>217</v>
      </c>
      <c r="O1642" s="724">
        <v>13</v>
      </c>
      <c r="P1642" s="724">
        <v>134</v>
      </c>
      <c r="Q1642" s="724">
        <v>18</v>
      </c>
      <c r="R1642" s="724">
        <v>129</v>
      </c>
      <c r="S1642" s="724">
        <v>3</v>
      </c>
      <c r="T1642" s="724">
        <v>307</v>
      </c>
      <c r="U1642" s="724">
        <v>0</v>
      </c>
      <c r="V1642" s="724">
        <v>337</v>
      </c>
      <c r="W1642" s="724">
        <v>0</v>
      </c>
      <c r="X1642" s="724">
        <v>96</v>
      </c>
      <c r="Y1642" s="724">
        <v>0</v>
      </c>
      <c r="Z1642" s="590">
        <v>22</v>
      </c>
      <c r="AA1642" s="726">
        <v>0</v>
      </c>
    </row>
    <row r="1643" spans="2:27" x14ac:dyDescent="0.3">
      <c r="B1643" s="693" t="s">
        <v>133</v>
      </c>
      <c r="C1643" s="693" t="s">
        <v>290</v>
      </c>
      <c r="D1643" s="694">
        <v>1016</v>
      </c>
      <c r="E1643" s="694">
        <v>360</v>
      </c>
      <c r="F1643" s="694">
        <v>974</v>
      </c>
      <c r="G1643" s="695">
        <v>342</v>
      </c>
      <c r="H1643" s="695">
        <v>1221</v>
      </c>
      <c r="I1643" s="695">
        <v>365</v>
      </c>
      <c r="J1643" s="724">
        <v>1368</v>
      </c>
      <c r="K1643" s="724">
        <v>276</v>
      </c>
      <c r="L1643" s="724">
        <v>1135</v>
      </c>
      <c r="M1643" s="724">
        <v>474</v>
      </c>
      <c r="N1643" s="724">
        <v>800</v>
      </c>
      <c r="O1643" s="724">
        <v>358</v>
      </c>
      <c r="P1643" s="724">
        <v>591</v>
      </c>
      <c r="Q1643" s="724">
        <v>345</v>
      </c>
      <c r="R1643" s="724">
        <v>549</v>
      </c>
      <c r="S1643" s="724">
        <v>330</v>
      </c>
      <c r="T1643" s="724">
        <v>612</v>
      </c>
      <c r="U1643" s="724">
        <v>264</v>
      </c>
      <c r="V1643" s="724">
        <v>549</v>
      </c>
      <c r="W1643" s="724">
        <v>246</v>
      </c>
      <c r="X1643" s="724">
        <v>714</v>
      </c>
      <c r="Y1643" s="724">
        <v>222</v>
      </c>
      <c r="Z1643" s="590">
        <v>225</v>
      </c>
      <c r="AA1643" s="726">
        <v>15</v>
      </c>
    </row>
    <row r="1644" spans="2:27" x14ac:dyDescent="0.3">
      <c r="B1644" s="693" t="s">
        <v>133</v>
      </c>
      <c r="C1644" s="693" t="s">
        <v>291</v>
      </c>
      <c r="D1644" s="694">
        <v>2427</v>
      </c>
      <c r="E1644" s="694">
        <v>781</v>
      </c>
      <c r="F1644" s="694">
        <v>2542</v>
      </c>
      <c r="G1644" s="695">
        <v>911</v>
      </c>
      <c r="H1644" s="695">
        <v>2908</v>
      </c>
      <c r="I1644" s="695">
        <v>791</v>
      </c>
      <c r="J1644" s="724">
        <v>2491</v>
      </c>
      <c r="K1644" s="724">
        <v>669</v>
      </c>
      <c r="L1644" s="724">
        <v>2498</v>
      </c>
      <c r="M1644" s="724">
        <v>1015</v>
      </c>
      <c r="N1644" s="724">
        <v>1956</v>
      </c>
      <c r="O1644" s="724">
        <v>1014</v>
      </c>
      <c r="P1644" s="724">
        <v>1939</v>
      </c>
      <c r="Q1644" s="724">
        <v>836</v>
      </c>
      <c r="R1644" s="724">
        <v>2034</v>
      </c>
      <c r="S1644" s="724">
        <v>807</v>
      </c>
      <c r="T1644" s="724">
        <v>1973</v>
      </c>
      <c r="U1644" s="724">
        <v>658</v>
      </c>
      <c r="V1644" s="724">
        <v>1676</v>
      </c>
      <c r="W1644" s="724">
        <v>646</v>
      </c>
      <c r="X1644" s="724">
        <v>1416</v>
      </c>
      <c r="Y1644" s="724">
        <v>672</v>
      </c>
      <c r="Z1644" s="590">
        <v>1303</v>
      </c>
      <c r="AA1644" s="726">
        <v>751</v>
      </c>
    </row>
    <row r="1645" spans="2:27" x14ac:dyDescent="0.3">
      <c r="B1645" s="693" t="s">
        <v>133</v>
      </c>
      <c r="C1645" s="693" t="s">
        <v>292</v>
      </c>
      <c r="D1645" s="694">
        <v>3315</v>
      </c>
      <c r="E1645" s="694">
        <v>902</v>
      </c>
      <c r="F1645" s="694">
        <v>3407</v>
      </c>
      <c r="G1645" s="695">
        <v>1028</v>
      </c>
      <c r="H1645" s="695">
        <v>3723</v>
      </c>
      <c r="I1645" s="695">
        <v>1007</v>
      </c>
      <c r="J1645" s="724">
        <v>3366</v>
      </c>
      <c r="K1645" s="724">
        <v>828</v>
      </c>
      <c r="L1645" s="724">
        <v>2875</v>
      </c>
      <c r="M1645" s="724">
        <v>897</v>
      </c>
      <c r="N1645" s="724">
        <v>3121</v>
      </c>
      <c r="O1645" s="724">
        <v>1144</v>
      </c>
      <c r="P1645" s="724">
        <v>2627</v>
      </c>
      <c r="Q1645" s="724">
        <v>971</v>
      </c>
      <c r="R1645" s="724">
        <v>2571</v>
      </c>
      <c r="S1645" s="724">
        <v>882</v>
      </c>
      <c r="T1645" s="724">
        <v>2422</v>
      </c>
      <c r="U1645" s="724">
        <v>738</v>
      </c>
      <c r="V1645" s="724">
        <v>2160</v>
      </c>
      <c r="W1645" s="724">
        <v>674</v>
      </c>
      <c r="X1645" s="724">
        <v>2050</v>
      </c>
      <c r="Y1645" s="724">
        <v>616</v>
      </c>
      <c r="Z1645" s="590">
        <v>1658</v>
      </c>
      <c r="AA1645" s="726">
        <v>637</v>
      </c>
    </row>
    <row r="1646" spans="2:27" x14ac:dyDescent="0.3">
      <c r="B1646" s="693" t="s">
        <v>133</v>
      </c>
      <c r="C1646" s="693" t="s">
        <v>293</v>
      </c>
      <c r="D1646" s="694">
        <v>2800</v>
      </c>
      <c r="E1646" s="694">
        <v>565</v>
      </c>
      <c r="F1646" s="694">
        <v>2720</v>
      </c>
      <c r="G1646" s="695">
        <v>761</v>
      </c>
      <c r="H1646" s="695">
        <v>2000</v>
      </c>
      <c r="I1646" s="695">
        <v>449</v>
      </c>
      <c r="J1646" s="724">
        <v>1447</v>
      </c>
      <c r="K1646" s="724">
        <v>306</v>
      </c>
      <c r="L1646" s="724">
        <v>1246</v>
      </c>
      <c r="M1646" s="724">
        <v>320</v>
      </c>
      <c r="N1646" s="724">
        <v>1485</v>
      </c>
      <c r="O1646" s="724">
        <v>454</v>
      </c>
      <c r="P1646" s="724">
        <v>1814</v>
      </c>
      <c r="Q1646" s="724">
        <v>423</v>
      </c>
      <c r="R1646" s="724">
        <v>1327</v>
      </c>
      <c r="S1646" s="724">
        <v>351</v>
      </c>
      <c r="T1646" s="724">
        <v>1171</v>
      </c>
      <c r="U1646" s="724">
        <v>262</v>
      </c>
      <c r="V1646" s="724">
        <v>1090</v>
      </c>
      <c r="W1646" s="724">
        <v>241</v>
      </c>
      <c r="X1646" s="724">
        <v>1219</v>
      </c>
      <c r="Y1646" s="724">
        <v>332</v>
      </c>
      <c r="Z1646" s="590">
        <v>1019</v>
      </c>
      <c r="AA1646" s="726">
        <v>396</v>
      </c>
    </row>
    <row r="1647" spans="2:27" x14ac:dyDescent="0.3">
      <c r="B1647" s="693" t="s">
        <v>133</v>
      </c>
      <c r="C1647" s="693" t="s">
        <v>294</v>
      </c>
      <c r="D1647" s="694">
        <v>2026</v>
      </c>
      <c r="E1647" s="694">
        <v>250</v>
      </c>
      <c r="F1647" s="694">
        <v>3114</v>
      </c>
      <c r="G1647" s="695">
        <v>733</v>
      </c>
      <c r="H1647" s="695">
        <v>2642</v>
      </c>
      <c r="I1647" s="695">
        <v>563</v>
      </c>
      <c r="J1647" s="724">
        <v>2747</v>
      </c>
      <c r="K1647" s="724">
        <v>630</v>
      </c>
      <c r="L1647" s="724">
        <v>2777</v>
      </c>
      <c r="M1647" s="724">
        <v>776</v>
      </c>
      <c r="N1647" s="724">
        <v>2939</v>
      </c>
      <c r="O1647" s="724">
        <v>698</v>
      </c>
      <c r="P1647" s="724">
        <v>3086</v>
      </c>
      <c r="Q1647" s="724">
        <v>802</v>
      </c>
      <c r="R1647" s="724">
        <v>3386</v>
      </c>
      <c r="S1647" s="724">
        <v>830</v>
      </c>
      <c r="T1647" s="724">
        <v>3429</v>
      </c>
      <c r="U1647" s="724">
        <v>683</v>
      </c>
      <c r="V1647" s="724">
        <v>3950</v>
      </c>
      <c r="W1647" s="724">
        <v>614</v>
      </c>
      <c r="X1647" s="724">
        <v>3141</v>
      </c>
      <c r="Y1647" s="724">
        <v>509</v>
      </c>
      <c r="Z1647" s="590">
        <v>2580</v>
      </c>
      <c r="AA1647" s="726">
        <v>422</v>
      </c>
    </row>
    <row r="1648" spans="2:27" x14ac:dyDescent="0.3">
      <c r="B1648" s="693" t="s">
        <v>133</v>
      </c>
      <c r="C1648" s="693" t="s">
        <v>327</v>
      </c>
      <c r="D1648" s="694">
        <v>403</v>
      </c>
      <c r="E1648" s="694">
        <v>88</v>
      </c>
      <c r="F1648" s="694">
        <v>292</v>
      </c>
      <c r="G1648" s="695">
        <v>24</v>
      </c>
      <c r="H1648" s="695">
        <v>353</v>
      </c>
      <c r="I1648" s="695">
        <v>31</v>
      </c>
      <c r="J1648" s="724">
        <v>267</v>
      </c>
      <c r="K1648" s="724">
        <v>37</v>
      </c>
      <c r="L1648" s="724">
        <v>223</v>
      </c>
      <c r="M1648" s="724">
        <v>0</v>
      </c>
      <c r="N1648" s="724">
        <v>189</v>
      </c>
      <c r="O1648" s="724">
        <v>0</v>
      </c>
      <c r="P1648" s="724">
        <v>173</v>
      </c>
      <c r="Q1648" s="724">
        <v>0</v>
      </c>
      <c r="R1648" s="724">
        <v>161</v>
      </c>
      <c r="S1648" s="724">
        <v>0</v>
      </c>
      <c r="T1648" s="724">
        <v>160</v>
      </c>
      <c r="U1648" s="724">
        <v>0</v>
      </c>
      <c r="V1648" s="724">
        <v>162</v>
      </c>
      <c r="W1648" s="724">
        <v>0</v>
      </c>
      <c r="X1648" s="724">
        <v>206</v>
      </c>
      <c r="Y1648" s="724">
        <v>0</v>
      </c>
      <c r="Z1648" s="590">
        <v>183</v>
      </c>
      <c r="AA1648" s="726">
        <v>0</v>
      </c>
    </row>
    <row r="1649" spans="2:27" x14ac:dyDescent="0.3">
      <c r="B1649" s="693" t="s">
        <v>134</v>
      </c>
      <c r="C1649" s="693" t="s">
        <v>223</v>
      </c>
      <c r="D1649" s="694">
        <v>230</v>
      </c>
      <c r="E1649" s="694">
        <v>0</v>
      </c>
      <c r="F1649" s="694">
        <v>276</v>
      </c>
      <c r="G1649" s="695">
        <v>0</v>
      </c>
      <c r="H1649" s="695">
        <v>315</v>
      </c>
      <c r="I1649" s="695">
        <v>13</v>
      </c>
      <c r="J1649" s="724">
        <v>306</v>
      </c>
      <c r="K1649" s="724">
        <v>17</v>
      </c>
      <c r="L1649" s="724">
        <v>261</v>
      </c>
      <c r="M1649" s="724">
        <v>19</v>
      </c>
      <c r="N1649" s="724">
        <v>236</v>
      </c>
      <c r="O1649" s="724">
        <v>25</v>
      </c>
      <c r="P1649" s="724">
        <v>386</v>
      </c>
      <c r="Q1649" s="724">
        <v>24</v>
      </c>
      <c r="R1649" s="724">
        <v>396</v>
      </c>
      <c r="S1649" s="724">
        <v>33</v>
      </c>
      <c r="T1649" s="724">
        <v>374</v>
      </c>
      <c r="U1649" s="724">
        <v>26</v>
      </c>
      <c r="V1649" s="724">
        <v>350</v>
      </c>
      <c r="W1649" s="724">
        <v>20</v>
      </c>
      <c r="X1649" s="724">
        <v>209</v>
      </c>
      <c r="Y1649" s="724">
        <v>22</v>
      </c>
      <c r="Z1649" s="590">
        <v>75</v>
      </c>
      <c r="AA1649" s="726">
        <v>7</v>
      </c>
    </row>
    <row r="1650" spans="2:27" x14ac:dyDescent="0.3">
      <c r="B1650" s="693" t="s">
        <v>134</v>
      </c>
      <c r="C1650" s="693" t="s">
        <v>286</v>
      </c>
      <c r="D1650" s="694">
        <v>418</v>
      </c>
      <c r="E1650" s="694">
        <v>0</v>
      </c>
      <c r="F1650" s="694">
        <v>437</v>
      </c>
      <c r="G1650" s="695">
        <v>4</v>
      </c>
      <c r="H1650" s="695">
        <v>528</v>
      </c>
      <c r="I1650" s="695">
        <v>3</v>
      </c>
      <c r="J1650" s="724">
        <v>425</v>
      </c>
      <c r="K1650" s="724">
        <v>26</v>
      </c>
      <c r="L1650" s="724">
        <v>493</v>
      </c>
      <c r="M1650" s="724">
        <v>29</v>
      </c>
      <c r="N1650" s="724">
        <v>425</v>
      </c>
      <c r="O1650" s="724">
        <v>34</v>
      </c>
      <c r="P1650" s="724">
        <v>537</v>
      </c>
      <c r="Q1650" s="724">
        <v>25</v>
      </c>
      <c r="R1650" s="724">
        <v>548</v>
      </c>
      <c r="S1650" s="724">
        <v>23</v>
      </c>
      <c r="T1650" s="724">
        <v>539</v>
      </c>
      <c r="U1650" s="724">
        <v>39</v>
      </c>
      <c r="V1650" s="724">
        <v>549</v>
      </c>
      <c r="W1650" s="724">
        <v>35</v>
      </c>
      <c r="X1650" s="724">
        <v>487</v>
      </c>
      <c r="Y1650" s="724">
        <v>34</v>
      </c>
      <c r="Z1650" s="590">
        <v>225</v>
      </c>
      <c r="AA1650" s="726">
        <v>26</v>
      </c>
    </row>
    <row r="1651" spans="2:27" x14ac:dyDescent="0.3">
      <c r="B1651" s="693" t="s">
        <v>134</v>
      </c>
      <c r="C1651" s="693" t="s">
        <v>255</v>
      </c>
      <c r="D1651" s="694">
        <v>1654</v>
      </c>
      <c r="E1651" s="694">
        <v>645</v>
      </c>
      <c r="F1651" s="694">
        <v>1679</v>
      </c>
      <c r="G1651" s="695">
        <v>646</v>
      </c>
      <c r="H1651" s="695">
        <v>1751</v>
      </c>
      <c r="I1651" s="695">
        <v>711</v>
      </c>
      <c r="J1651" s="724">
        <v>1761</v>
      </c>
      <c r="K1651" s="724">
        <v>682</v>
      </c>
      <c r="L1651" s="724">
        <v>1713</v>
      </c>
      <c r="M1651" s="724">
        <v>594</v>
      </c>
      <c r="N1651" s="724">
        <v>1610</v>
      </c>
      <c r="O1651" s="724">
        <v>658</v>
      </c>
      <c r="P1651" s="724">
        <v>1704</v>
      </c>
      <c r="Q1651" s="724">
        <v>634</v>
      </c>
      <c r="R1651" s="724">
        <v>1696</v>
      </c>
      <c r="S1651" s="724">
        <v>723</v>
      </c>
      <c r="T1651" s="724">
        <v>1746</v>
      </c>
      <c r="U1651" s="724">
        <v>716</v>
      </c>
      <c r="V1651" s="724">
        <v>1779</v>
      </c>
      <c r="W1651" s="724">
        <v>769</v>
      </c>
      <c r="X1651" s="724">
        <v>1728</v>
      </c>
      <c r="Y1651" s="724">
        <v>695</v>
      </c>
      <c r="Z1651" s="590">
        <v>1728</v>
      </c>
      <c r="AA1651" s="726">
        <v>747</v>
      </c>
    </row>
    <row r="1652" spans="2:27" x14ac:dyDescent="0.3">
      <c r="B1652" s="693" t="s">
        <v>134</v>
      </c>
      <c r="C1652" s="693" t="s">
        <v>224</v>
      </c>
      <c r="D1652" s="694">
        <v>1927</v>
      </c>
      <c r="E1652" s="694">
        <v>697</v>
      </c>
      <c r="F1652" s="694">
        <v>1814</v>
      </c>
      <c r="G1652" s="695">
        <v>760</v>
      </c>
      <c r="H1652" s="695">
        <v>1875</v>
      </c>
      <c r="I1652" s="695">
        <v>762</v>
      </c>
      <c r="J1652" s="724">
        <v>1932</v>
      </c>
      <c r="K1652" s="724">
        <v>829</v>
      </c>
      <c r="L1652" s="724">
        <v>1928</v>
      </c>
      <c r="M1652" s="724">
        <v>817</v>
      </c>
      <c r="N1652" s="724">
        <v>1859</v>
      </c>
      <c r="O1652" s="724">
        <v>840</v>
      </c>
      <c r="P1652" s="724">
        <v>1833</v>
      </c>
      <c r="Q1652" s="724">
        <v>837</v>
      </c>
      <c r="R1652" s="724">
        <v>1858</v>
      </c>
      <c r="S1652" s="724">
        <v>814</v>
      </c>
      <c r="T1652" s="724">
        <v>1956</v>
      </c>
      <c r="U1652" s="724">
        <v>892</v>
      </c>
      <c r="V1652" s="724">
        <v>2031</v>
      </c>
      <c r="W1652" s="724">
        <v>907</v>
      </c>
      <c r="X1652" s="724">
        <v>2011</v>
      </c>
      <c r="Y1652" s="724">
        <v>975</v>
      </c>
      <c r="Z1652" s="590">
        <v>1999</v>
      </c>
      <c r="AA1652" s="726">
        <v>855</v>
      </c>
    </row>
    <row r="1653" spans="2:27" x14ac:dyDescent="0.3">
      <c r="B1653" s="693" t="s">
        <v>134</v>
      </c>
      <c r="C1653" s="693" t="s">
        <v>225</v>
      </c>
      <c r="D1653" s="694">
        <v>1776</v>
      </c>
      <c r="E1653" s="694">
        <v>775</v>
      </c>
      <c r="F1653" s="694">
        <v>1822</v>
      </c>
      <c r="G1653" s="695">
        <v>672</v>
      </c>
      <c r="H1653" s="695">
        <v>1750</v>
      </c>
      <c r="I1653" s="695">
        <v>662</v>
      </c>
      <c r="J1653" s="724">
        <v>1805</v>
      </c>
      <c r="K1653" s="724">
        <v>741</v>
      </c>
      <c r="L1653" s="724">
        <v>1852</v>
      </c>
      <c r="M1653" s="724">
        <v>808</v>
      </c>
      <c r="N1653" s="724">
        <v>1896</v>
      </c>
      <c r="O1653" s="724">
        <v>856</v>
      </c>
      <c r="P1653" s="724">
        <v>1824</v>
      </c>
      <c r="Q1653" s="724">
        <v>834</v>
      </c>
      <c r="R1653" s="724">
        <v>1807</v>
      </c>
      <c r="S1653" s="724">
        <v>829</v>
      </c>
      <c r="T1653" s="724">
        <v>1825</v>
      </c>
      <c r="U1653" s="724">
        <v>788</v>
      </c>
      <c r="V1653" s="724">
        <v>1871</v>
      </c>
      <c r="W1653" s="724">
        <v>936</v>
      </c>
      <c r="X1653" s="724">
        <v>1925</v>
      </c>
      <c r="Y1653" s="724">
        <v>868</v>
      </c>
      <c r="Z1653" s="590">
        <v>1967</v>
      </c>
      <c r="AA1653" s="726">
        <v>948</v>
      </c>
    </row>
    <row r="1654" spans="2:27" x14ac:dyDescent="0.3">
      <c r="B1654" s="693" t="s">
        <v>134</v>
      </c>
      <c r="C1654" s="693" t="s">
        <v>226</v>
      </c>
      <c r="D1654" s="694">
        <v>1776</v>
      </c>
      <c r="E1654" s="694">
        <v>782</v>
      </c>
      <c r="F1654" s="694">
        <v>1733</v>
      </c>
      <c r="G1654" s="695">
        <v>766</v>
      </c>
      <c r="H1654" s="695">
        <v>1830</v>
      </c>
      <c r="I1654" s="695">
        <v>665</v>
      </c>
      <c r="J1654" s="724">
        <v>1844</v>
      </c>
      <c r="K1654" s="724">
        <v>680</v>
      </c>
      <c r="L1654" s="724">
        <v>1858</v>
      </c>
      <c r="M1654" s="724">
        <v>778</v>
      </c>
      <c r="N1654" s="724">
        <v>1901</v>
      </c>
      <c r="O1654" s="724">
        <v>867</v>
      </c>
      <c r="P1654" s="724">
        <v>1938</v>
      </c>
      <c r="Q1654" s="724">
        <v>850</v>
      </c>
      <c r="R1654" s="724">
        <v>1828</v>
      </c>
      <c r="S1654" s="724">
        <v>857</v>
      </c>
      <c r="T1654" s="724">
        <v>1842</v>
      </c>
      <c r="U1654" s="724">
        <v>925</v>
      </c>
      <c r="V1654" s="724">
        <v>1911</v>
      </c>
      <c r="W1654" s="724">
        <v>806</v>
      </c>
      <c r="X1654" s="724">
        <v>1893</v>
      </c>
      <c r="Y1654" s="724">
        <v>950</v>
      </c>
      <c r="Z1654" s="590">
        <v>1954</v>
      </c>
      <c r="AA1654" s="726">
        <v>873</v>
      </c>
    </row>
    <row r="1655" spans="2:27" x14ac:dyDescent="0.3">
      <c r="B1655" s="693" t="s">
        <v>134</v>
      </c>
      <c r="C1655" s="693" t="s">
        <v>227</v>
      </c>
      <c r="D1655" s="694">
        <v>1793</v>
      </c>
      <c r="E1655" s="694">
        <v>751</v>
      </c>
      <c r="F1655" s="694">
        <v>1776</v>
      </c>
      <c r="G1655" s="695">
        <v>756</v>
      </c>
      <c r="H1655" s="695">
        <v>1720</v>
      </c>
      <c r="I1655" s="695">
        <v>750</v>
      </c>
      <c r="J1655" s="724">
        <v>1853</v>
      </c>
      <c r="K1655" s="724">
        <v>622</v>
      </c>
      <c r="L1655" s="724">
        <v>1821</v>
      </c>
      <c r="M1655" s="724">
        <v>701</v>
      </c>
      <c r="N1655" s="724">
        <v>1909</v>
      </c>
      <c r="O1655" s="724">
        <v>795</v>
      </c>
      <c r="P1655" s="724">
        <v>1933</v>
      </c>
      <c r="Q1655" s="724">
        <v>886</v>
      </c>
      <c r="R1655" s="724">
        <v>1903</v>
      </c>
      <c r="S1655" s="724">
        <v>864</v>
      </c>
      <c r="T1655" s="724">
        <v>1884</v>
      </c>
      <c r="U1655" s="724">
        <v>863</v>
      </c>
      <c r="V1655" s="724">
        <v>1892</v>
      </c>
      <c r="W1655" s="724">
        <v>914</v>
      </c>
      <c r="X1655" s="724">
        <v>1936</v>
      </c>
      <c r="Y1655" s="724">
        <v>824</v>
      </c>
      <c r="Z1655" s="590">
        <v>1891</v>
      </c>
      <c r="AA1655" s="726">
        <v>961</v>
      </c>
    </row>
    <row r="1656" spans="2:27" x14ac:dyDescent="0.3">
      <c r="B1656" s="693" t="s">
        <v>134</v>
      </c>
      <c r="C1656" s="693" t="s">
        <v>228</v>
      </c>
      <c r="D1656" s="694">
        <v>1779</v>
      </c>
      <c r="E1656" s="694">
        <v>733</v>
      </c>
      <c r="F1656" s="694">
        <v>1799</v>
      </c>
      <c r="G1656" s="695">
        <v>726</v>
      </c>
      <c r="H1656" s="695">
        <v>1704</v>
      </c>
      <c r="I1656" s="695">
        <v>698</v>
      </c>
      <c r="J1656" s="724">
        <v>1757</v>
      </c>
      <c r="K1656" s="724">
        <v>686</v>
      </c>
      <c r="L1656" s="724">
        <v>1874</v>
      </c>
      <c r="M1656" s="724">
        <v>658</v>
      </c>
      <c r="N1656" s="724">
        <v>1855</v>
      </c>
      <c r="O1656" s="724">
        <v>710</v>
      </c>
      <c r="P1656" s="724">
        <v>1984</v>
      </c>
      <c r="Q1656" s="724">
        <v>797</v>
      </c>
      <c r="R1656" s="724">
        <v>1848</v>
      </c>
      <c r="S1656" s="724">
        <v>870</v>
      </c>
      <c r="T1656" s="724">
        <v>1939</v>
      </c>
      <c r="U1656" s="724">
        <v>924</v>
      </c>
      <c r="V1656" s="724">
        <v>1949</v>
      </c>
      <c r="W1656" s="724">
        <v>856</v>
      </c>
      <c r="X1656" s="724">
        <v>1967</v>
      </c>
      <c r="Y1656" s="724">
        <v>928</v>
      </c>
      <c r="Z1656" s="590">
        <v>1983</v>
      </c>
      <c r="AA1656" s="726">
        <v>837</v>
      </c>
    </row>
    <row r="1657" spans="2:27" x14ac:dyDescent="0.3">
      <c r="B1657" s="693" t="s">
        <v>134</v>
      </c>
      <c r="C1657" s="693" t="s">
        <v>229</v>
      </c>
      <c r="D1657" s="694">
        <v>2244</v>
      </c>
      <c r="E1657" s="694">
        <v>600</v>
      </c>
      <c r="F1657" s="694">
        <v>2194</v>
      </c>
      <c r="G1657" s="695">
        <v>627</v>
      </c>
      <c r="H1657" s="695">
        <v>2074</v>
      </c>
      <c r="I1657" s="695">
        <v>648</v>
      </c>
      <c r="J1657" s="724">
        <v>2234</v>
      </c>
      <c r="K1657" s="724">
        <v>611</v>
      </c>
      <c r="L1657" s="724">
        <v>2145</v>
      </c>
      <c r="M1657" s="724">
        <v>623</v>
      </c>
      <c r="N1657" s="724">
        <v>2317</v>
      </c>
      <c r="O1657" s="724">
        <v>624</v>
      </c>
      <c r="P1657" s="724">
        <v>2308</v>
      </c>
      <c r="Q1657" s="724">
        <v>648</v>
      </c>
      <c r="R1657" s="724">
        <v>2529</v>
      </c>
      <c r="S1657" s="724">
        <v>760</v>
      </c>
      <c r="T1657" s="724">
        <v>2480</v>
      </c>
      <c r="U1657" s="724">
        <v>879</v>
      </c>
      <c r="V1657" s="724">
        <v>2530</v>
      </c>
      <c r="W1657" s="724">
        <v>906</v>
      </c>
      <c r="X1657" s="724">
        <v>2469</v>
      </c>
      <c r="Y1657" s="724">
        <v>843</v>
      </c>
      <c r="Z1657" s="590">
        <v>2410</v>
      </c>
      <c r="AA1657" s="726">
        <v>861</v>
      </c>
    </row>
    <row r="1658" spans="2:27" x14ac:dyDescent="0.3">
      <c r="B1658" s="693" t="s">
        <v>134</v>
      </c>
      <c r="C1658" s="693" t="s">
        <v>287</v>
      </c>
      <c r="D1658" s="694">
        <v>2083</v>
      </c>
      <c r="E1658" s="694">
        <v>541</v>
      </c>
      <c r="F1658" s="694">
        <v>2067</v>
      </c>
      <c r="G1658" s="695">
        <v>525</v>
      </c>
      <c r="H1658" s="695">
        <v>2025</v>
      </c>
      <c r="I1658" s="695">
        <v>538</v>
      </c>
      <c r="J1658" s="724">
        <v>2029</v>
      </c>
      <c r="K1658" s="724">
        <v>566</v>
      </c>
      <c r="L1658" s="724">
        <v>2100</v>
      </c>
      <c r="M1658" s="724">
        <v>550</v>
      </c>
      <c r="N1658" s="724">
        <v>2006</v>
      </c>
      <c r="O1658" s="724">
        <v>555</v>
      </c>
      <c r="P1658" s="724">
        <v>2176</v>
      </c>
      <c r="Q1658" s="724">
        <v>592</v>
      </c>
      <c r="R1658" s="724">
        <v>2032</v>
      </c>
      <c r="S1658" s="724">
        <v>619</v>
      </c>
      <c r="T1658" s="724">
        <v>2175</v>
      </c>
      <c r="U1658" s="724">
        <v>670</v>
      </c>
      <c r="V1658" s="724">
        <v>2221</v>
      </c>
      <c r="W1658" s="724">
        <v>785</v>
      </c>
      <c r="X1658" s="724">
        <v>2373</v>
      </c>
      <c r="Y1658" s="724">
        <v>776</v>
      </c>
      <c r="Z1658" s="590">
        <v>2283</v>
      </c>
      <c r="AA1658" s="726">
        <v>794</v>
      </c>
    </row>
    <row r="1659" spans="2:27" x14ac:dyDescent="0.3">
      <c r="B1659" s="693" t="s">
        <v>134</v>
      </c>
      <c r="C1659" s="693" t="s">
        <v>230</v>
      </c>
      <c r="D1659" s="694">
        <v>1938</v>
      </c>
      <c r="E1659" s="694">
        <v>460</v>
      </c>
      <c r="F1659" s="694">
        <v>1862</v>
      </c>
      <c r="G1659" s="695">
        <v>507</v>
      </c>
      <c r="H1659" s="695">
        <v>1772</v>
      </c>
      <c r="I1659" s="695">
        <v>465</v>
      </c>
      <c r="J1659" s="724">
        <v>1825</v>
      </c>
      <c r="K1659" s="724">
        <v>464</v>
      </c>
      <c r="L1659" s="724">
        <v>1889</v>
      </c>
      <c r="M1659" s="724">
        <v>553</v>
      </c>
      <c r="N1659" s="724">
        <v>1943</v>
      </c>
      <c r="O1659" s="724">
        <v>488</v>
      </c>
      <c r="P1659" s="724">
        <v>1860</v>
      </c>
      <c r="Q1659" s="724">
        <v>525</v>
      </c>
      <c r="R1659" s="724">
        <v>1908</v>
      </c>
      <c r="S1659" s="724">
        <v>576</v>
      </c>
      <c r="T1659" s="724">
        <v>1855</v>
      </c>
      <c r="U1659" s="724">
        <v>553</v>
      </c>
      <c r="V1659" s="724">
        <v>1967</v>
      </c>
      <c r="W1659" s="724">
        <v>624</v>
      </c>
      <c r="X1659" s="724">
        <v>2009</v>
      </c>
      <c r="Y1659" s="724">
        <v>750</v>
      </c>
      <c r="Z1659" s="590">
        <v>2237</v>
      </c>
      <c r="AA1659" s="726">
        <v>744</v>
      </c>
    </row>
    <row r="1660" spans="2:27" x14ac:dyDescent="0.3">
      <c r="B1660" s="693" t="s">
        <v>134</v>
      </c>
      <c r="C1660" s="693" t="s">
        <v>231</v>
      </c>
      <c r="D1660" s="694">
        <v>1883</v>
      </c>
      <c r="E1660" s="694">
        <v>346</v>
      </c>
      <c r="F1660" s="694">
        <v>1751</v>
      </c>
      <c r="G1660" s="695">
        <v>375</v>
      </c>
      <c r="H1660" s="695">
        <v>1606</v>
      </c>
      <c r="I1660" s="695">
        <v>430</v>
      </c>
      <c r="J1660" s="724">
        <v>1621</v>
      </c>
      <c r="K1660" s="724">
        <v>420</v>
      </c>
      <c r="L1660" s="724">
        <v>1621</v>
      </c>
      <c r="M1660" s="724">
        <v>459</v>
      </c>
      <c r="N1660" s="724">
        <v>1658</v>
      </c>
      <c r="O1660" s="724">
        <v>509</v>
      </c>
      <c r="P1660" s="724">
        <v>1743</v>
      </c>
      <c r="Q1660" s="724">
        <v>442</v>
      </c>
      <c r="R1660" s="724">
        <v>1690</v>
      </c>
      <c r="S1660" s="724">
        <v>474</v>
      </c>
      <c r="T1660" s="724">
        <v>1681</v>
      </c>
      <c r="U1660" s="724">
        <v>512</v>
      </c>
      <c r="V1660" s="724">
        <v>1682</v>
      </c>
      <c r="W1660" s="724">
        <v>516</v>
      </c>
      <c r="X1660" s="724">
        <v>1845</v>
      </c>
      <c r="Y1660" s="724">
        <v>514</v>
      </c>
      <c r="Z1660" s="590">
        <v>1861</v>
      </c>
      <c r="AA1660" s="726">
        <v>644</v>
      </c>
    </row>
    <row r="1661" spans="2:27" x14ac:dyDescent="0.3">
      <c r="B1661" s="693" t="s">
        <v>134</v>
      </c>
      <c r="C1661" s="693" t="s">
        <v>288</v>
      </c>
      <c r="D1661" s="694">
        <v>1668</v>
      </c>
      <c r="E1661" s="694">
        <v>268</v>
      </c>
      <c r="F1661" s="694">
        <v>1678</v>
      </c>
      <c r="G1661" s="695">
        <v>296</v>
      </c>
      <c r="H1661" s="695">
        <v>1507</v>
      </c>
      <c r="I1661" s="695">
        <v>324</v>
      </c>
      <c r="J1661" s="724">
        <v>1518</v>
      </c>
      <c r="K1661" s="724">
        <v>359</v>
      </c>
      <c r="L1661" s="724">
        <v>1419</v>
      </c>
      <c r="M1661" s="724">
        <v>388</v>
      </c>
      <c r="N1661" s="724">
        <v>1527</v>
      </c>
      <c r="O1661" s="724">
        <v>389</v>
      </c>
      <c r="P1661" s="724">
        <v>1491</v>
      </c>
      <c r="Q1661" s="724">
        <v>465</v>
      </c>
      <c r="R1661" s="724">
        <v>1597</v>
      </c>
      <c r="S1661" s="724">
        <v>403</v>
      </c>
      <c r="T1661" s="724">
        <v>1593</v>
      </c>
      <c r="U1661" s="724">
        <v>392</v>
      </c>
      <c r="V1661" s="724">
        <v>1572</v>
      </c>
      <c r="W1661" s="724">
        <v>434</v>
      </c>
      <c r="X1661" s="724">
        <v>1519</v>
      </c>
      <c r="Y1661" s="724">
        <v>442</v>
      </c>
      <c r="Z1661" s="590">
        <v>1773</v>
      </c>
      <c r="AA1661" s="726">
        <v>455</v>
      </c>
    </row>
    <row r="1662" spans="2:27" x14ac:dyDescent="0.3">
      <c r="B1662" s="693" t="s">
        <v>134</v>
      </c>
      <c r="C1662" s="693" t="s">
        <v>232</v>
      </c>
      <c r="D1662" s="694">
        <v>1447</v>
      </c>
      <c r="E1662" s="694">
        <v>221</v>
      </c>
      <c r="F1662" s="694">
        <v>1487</v>
      </c>
      <c r="G1662" s="695">
        <v>217</v>
      </c>
      <c r="H1662" s="695">
        <v>1435</v>
      </c>
      <c r="I1662" s="695">
        <v>232</v>
      </c>
      <c r="J1662" s="724">
        <v>1318</v>
      </c>
      <c r="K1662" s="724">
        <v>273</v>
      </c>
      <c r="L1662" s="724">
        <v>1320</v>
      </c>
      <c r="M1662" s="724">
        <v>286</v>
      </c>
      <c r="N1662" s="724">
        <v>1243</v>
      </c>
      <c r="O1662" s="724">
        <v>334</v>
      </c>
      <c r="P1662" s="724">
        <v>1338</v>
      </c>
      <c r="Q1662" s="724">
        <v>314</v>
      </c>
      <c r="R1662" s="724">
        <v>1247</v>
      </c>
      <c r="S1662" s="724">
        <v>390</v>
      </c>
      <c r="T1662" s="724">
        <v>1353</v>
      </c>
      <c r="U1662" s="724">
        <v>335</v>
      </c>
      <c r="V1662" s="724">
        <v>1363</v>
      </c>
      <c r="W1662" s="724">
        <v>328</v>
      </c>
      <c r="X1662" s="724">
        <v>1387</v>
      </c>
      <c r="Y1662" s="724">
        <v>353</v>
      </c>
      <c r="Z1662" s="590">
        <v>1369</v>
      </c>
      <c r="AA1662" s="726">
        <v>388</v>
      </c>
    </row>
    <row r="1663" spans="2:27" x14ac:dyDescent="0.3">
      <c r="B1663" s="693" t="s">
        <v>134</v>
      </c>
      <c r="C1663" s="693" t="s">
        <v>325</v>
      </c>
      <c r="D1663" s="694">
        <v>62</v>
      </c>
      <c r="E1663" s="694">
        <v>0</v>
      </c>
      <c r="F1663" s="694">
        <v>61</v>
      </c>
      <c r="G1663" s="695">
        <v>0</v>
      </c>
      <c r="H1663" s="695">
        <v>80</v>
      </c>
      <c r="I1663" s="695">
        <v>0</v>
      </c>
      <c r="J1663" s="724">
        <v>132</v>
      </c>
      <c r="K1663" s="724">
        <v>0</v>
      </c>
      <c r="L1663" s="724">
        <v>114</v>
      </c>
      <c r="M1663" s="724">
        <v>0</v>
      </c>
      <c r="N1663" s="724">
        <v>103</v>
      </c>
      <c r="O1663" s="724">
        <v>0</v>
      </c>
      <c r="P1663" s="724">
        <v>88</v>
      </c>
      <c r="Q1663" s="724">
        <v>0</v>
      </c>
      <c r="R1663" s="724">
        <v>111</v>
      </c>
      <c r="S1663" s="724">
        <v>0</v>
      </c>
      <c r="T1663" s="724">
        <v>123</v>
      </c>
      <c r="U1663" s="724">
        <v>0</v>
      </c>
      <c r="V1663" s="724">
        <v>100</v>
      </c>
      <c r="W1663" s="724">
        <v>0</v>
      </c>
      <c r="X1663" s="724">
        <v>109</v>
      </c>
      <c r="Y1663" s="724">
        <v>0</v>
      </c>
      <c r="Z1663" s="590">
        <v>101</v>
      </c>
      <c r="AA1663" s="726">
        <v>0</v>
      </c>
    </row>
    <row r="1664" spans="2:27" x14ac:dyDescent="0.3">
      <c r="B1664" s="693" t="s">
        <v>134</v>
      </c>
      <c r="C1664" s="693" t="s">
        <v>326</v>
      </c>
      <c r="D1664" s="694">
        <v>42</v>
      </c>
      <c r="E1664" s="694">
        <v>0</v>
      </c>
      <c r="F1664" s="694">
        <v>62</v>
      </c>
      <c r="G1664" s="695">
        <v>0</v>
      </c>
      <c r="H1664" s="695">
        <v>48</v>
      </c>
      <c r="I1664" s="695">
        <v>0</v>
      </c>
      <c r="J1664" s="724">
        <v>43</v>
      </c>
      <c r="K1664" s="724">
        <v>0</v>
      </c>
      <c r="L1664" s="724">
        <v>51</v>
      </c>
      <c r="M1664" s="724">
        <v>0</v>
      </c>
      <c r="N1664" s="724">
        <v>86</v>
      </c>
      <c r="O1664" s="724">
        <v>0</v>
      </c>
      <c r="P1664" s="724">
        <v>85</v>
      </c>
      <c r="Q1664" s="724">
        <v>0</v>
      </c>
      <c r="R1664" s="724">
        <v>81</v>
      </c>
      <c r="S1664" s="724">
        <v>0</v>
      </c>
      <c r="T1664" s="724">
        <v>61</v>
      </c>
      <c r="U1664" s="724">
        <v>0</v>
      </c>
      <c r="V1664" s="724">
        <v>103</v>
      </c>
      <c r="W1664" s="724">
        <v>0</v>
      </c>
      <c r="X1664" s="724">
        <v>99</v>
      </c>
      <c r="Y1664" s="724">
        <v>0</v>
      </c>
      <c r="Z1664" s="590">
        <v>107</v>
      </c>
      <c r="AA1664" s="726">
        <v>0</v>
      </c>
    </row>
    <row r="1665" spans="2:27" x14ac:dyDescent="0.3">
      <c r="B1665" s="693" t="s">
        <v>134</v>
      </c>
      <c r="C1665" s="693" t="s">
        <v>289</v>
      </c>
      <c r="D1665" s="694">
        <v>25</v>
      </c>
      <c r="E1665" s="694">
        <v>8</v>
      </c>
      <c r="F1665" s="694">
        <v>76</v>
      </c>
      <c r="G1665" s="695">
        <v>39</v>
      </c>
      <c r="H1665" s="695">
        <v>102</v>
      </c>
      <c r="I1665" s="695">
        <v>100</v>
      </c>
      <c r="J1665" s="724">
        <v>129</v>
      </c>
      <c r="K1665" s="724">
        <v>91</v>
      </c>
      <c r="L1665" s="724">
        <v>151</v>
      </c>
      <c r="M1665" s="724">
        <v>372</v>
      </c>
      <c r="N1665" s="724">
        <v>34</v>
      </c>
      <c r="O1665" s="724">
        <v>213</v>
      </c>
      <c r="P1665" s="724">
        <v>10</v>
      </c>
      <c r="Q1665" s="724">
        <v>0</v>
      </c>
      <c r="R1665" s="724">
        <v>2</v>
      </c>
      <c r="S1665" s="724">
        <v>10</v>
      </c>
      <c r="T1665" s="724">
        <v>2</v>
      </c>
      <c r="U1665" s="724">
        <v>11</v>
      </c>
      <c r="V1665" s="724">
        <v>0</v>
      </c>
      <c r="W1665" s="724">
        <v>2</v>
      </c>
      <c r="X1665" s="724">
        <v>0</v>
      </c>
      <c r="Y1665" s="724">
        <v>0</v>
      </c>
      <c r="Z1665" s="590">
        <v>1</v>
      </c>
      <c r="AA1665" s="726">
        <v>0</v>
      </c>
    </row>
    <row r="1666" spans="2:27" x14ac:dyDescent="0.3">
      <c r="B1666" s="693" t="s">
        <v>134</v>
      </c>
      <c r="C1666" s="693" t="s">
        <v>290</v>
      </c>
      <c r="D1666" s="694">
        <v>110</v>
      </c>
      <c r="E1666" s="694">
        <v>36</v>
      </c>
      <c r="F1666" s="694">
        <v>176</v>
      </c>
      <c r="G1666" s="695">
        <v>60</v>
      </c>
      <c r="H1666" s="695">
        <v>172</v>
      </c>
      <c r="I1666" s="695">
        <v>129</v>
      </c>
      <c r="J1666" s="724">
        <v>248</v>
      </c>
      <c r="K1666" s="724">
        <v>34</v>
      </c>
      <c r="L1666" s="724">
        <v>120</v>
      </c>
      <c r="M1666" s="724">
        <v>52</v>
      </c>
      <c r="N1666" s="724">
        <v>93</v>
      </c>
      <c r="O1666" s="724">
        <v>0</v>
      </c>
      <c r="P1666" s="724">
        <v>78</v>
      </c>
      <c r="Q1666" s="724">
        <v>5</v>
      </c>
      <c r="R1666" s="724">
        <v>52</v>
      </c>
      <c r="S1666" s="724">
        <v>50</v>
      </c>
      <c r="T1666" s="724">
        <v>49</v>
      </c>
      <c r="U1666" s="724">
        <v>45</v>
      </c>
      <c r="V1666" s="724">
        <v>48</v>
      </c>
      <c r="W1666" s="724">
        <v>49</v>
      </c>
      <c r="X1666" s="724">
        <v>29</v>
      </c>
      <c r="Y1666" s="724">
        <v>29</v>
      </c>
      <c r="Z1666" s="590">
        <v>1</v>
      </c>
      <c r="AA1666" s="726">
        <v>0</v>
      </c>
    </row>
    <row r="1667" spans="2:27" x14ac:dyDescent="0.3">
      <c r="B1667" s="693" t="s">
        <v>134</v>
      </c>
      <c r="C1667" s="693" t="s">
        <v>291</v>
      </c>
      <c r="D1667" s="694">
        <v>363</v>
      </c>
      <c r="E1667" s="694">
        <v>76</v>
      </c>
      <c r="F1667" s="694">
        <v>561</v>
      </c>
      <c r="G1667" s="695">
        <v>69</v>
      </c>
      <c r="H1667" s="695">
        <v>358</v>
      </c>
      <c r="I1667" s="695">
        <v>301</v>
      </c>
      <c r="J1667" s="724">
        <v>602</v>
      </c>
      <c r="K1667" s="724">
        <v>57</v>
      </c>
      <c r="L1667" s="724">
        <v>374</v>
      </c>
      <c r="M1667" s="724">
        <v>82</v>
      </c>
      <c r="N1667" s="724">
        <v>391</v>
      </c>
      <c r="O1667" s="724">
        <v>70</v>
      </c>
      <c r="P1667" s="724">
        <v>325</v>
      </c>
      <c r="Q1667" s="724">
        <v>63</v>
      </c>
      <c r="R1667" s="724">
        <v>324</v>
      </c>
      <c r="S1667" s="724">
        <v>213</v>
      </c>
      <c r="T1667" s="724">
        <v>289</v>
      </c>
      <c r="U1667" s="724">
        <v>280</v>
      </c>
      <c r="V1667" s="724">
        <v>296</v>
      </c>
      <c r="W1667" s="724">
        <v>269</v>
      </c>
      <c r="X1667" s="724">
        <v>273</v>
      </c>
      <c r="Y1667" s="724">
        <v>267</v>
      </c>
      <c r="Z1667" s="590">
        <v>219</v>
      </c>
      <c r="AA1667" s="726">
        <v>133</v>
      </c>
    </row>
    <row r="1668" spans="2:27" x14ac:dyDescent="0.3">
      <c r="B1668" s="693" t="s">
        <v>134</v>
      </c>
      <c r="C1668" s="693" t="s">
        <v>292</v>
      </c>
      <c r="D1668" s="694">
        <v>572</v>
      </c>
      <c r="E1668" s="694">
        <v>104</v>
      </c>
      <c r="F1668" s="694">
        <v>703</v>
      </c>
      <c r="G1668" s="695">
        <v>48</v>
      </c>
      <c r="H1668" s="695">
        <v>489</v>
      </c>
      <c r="I1668" s="695">
        <v>87</v>
      </c>
      <c r="J1668" s="724">
        <v>678</v>
      </c>
      <c r="K1668" s="724">
        <v>85</v>
      </c>
      <c r="L1668" s="724">
        <v>506</v>
      </c>
      <c r="M1668" s="724">
        <v>90</v>
      </c>
      <c r="N1668" s="724">
        <v>567</v>
      </c>
      <c r="O1668" s="724">
        <v>42</v>
      </c>
      <c r="P1668" s="724">
        <v>408</v>
      </c>
      <c r="Q1668" s="724">
        <v>62</v>
      </c>
      <c r="R1668" s="724">
        <v>410</v>
      </c>
      <c r="S1668" s="724">
        <v>139</v>
      </c>
      <c r="T1668" s="724">
        <v>431</v>
      </c>
      <c r="U1668" s="724">
        <v>263</v>
      </c>
      <c r="V1668" s="724">
        <v>413</v>
      </c>
      <c r="W1668" s="724">
        <v>292</v>
      </c>
      <c r="X1668" s="724">
        <v>435</v>
      </c>
      <c r="Y1668" s="724">
        <v>306</v>
      </c>
      <c r="Z1668" s="590">
        <v>352</v>
      </c>
      <c r="AA1668" s="726">
        <v>243</v>
      </c>
    </row>
    <row r="1669" spans="2:27" x14ac:dyDescent="0.3">
      <c r="B1669" s="693" t="s">
        <v>134</v>
      </c>
      <c r="C1669" s="693" t="s">
        <v>293</v>
      </c>
      <c r="D1669" s="694">
        <v>318</v>
      </c>
      <c r="E1669" s="694">
        <v>51</v>
      </c>
      <c r="F1669" s="694">
        <v>243</v>
      </c>
      <c r="G1669" s="695">
        <v>0</v>
      </c>
      <c r="H1669" s="695">
        <v>394</v>
      </c>
      <c r="I1669" s="695">
        <v>28</v>
      </c>
      <c r="J1669" s="724">
        <v>380</v>
      </c>
      <c r="K1669" s="724">
        <v>12</v>
      </c>
      <c r="L1669" s="724">
        <v>338</v>
      </c>
      <c r="M1669" s="724">
        <v>96</v>
      </c>
      <c r="N1669" s="724">
        <v>378</v>
      </c>
      <c r="O1669" s="724">
        <v>29</v>
      </c>
      <c r="P1669" s="724">
        <v>210</v>
      </c>
      <c r="Q1669" s="724">
        <v>11</v>
      </c>
      <c r="R1669" s="724">
        <v>182</v>
      </c>
      <c r="S1669" s="724">
        <v>60</v>
      </c>
      <c r="T1669" s="724">
        <v>150</v>
      </c>
      <c r="U1669" s="724">
        <v>59</v>
      </c>
      <c r="V1669" s="724">
        <v>126</v>
      </c>
      <c r="W1669" s="724">
        <v>62</v>
      </c>
      <c r="X1669" s="724">
        <v>166</v>
      </c>
      <c r="Y1669" s="724">
        <v>71</v>
      </c>
      <c r="Z1669" s="590">
        <v>255</v>
      </c>
      <c r="AA1669" s="726">
        <v>170</v>
      </c>
    </row>
    <row r="1670" spans="2:27" x14ac:dyDescent="0.3">
      <c r="B1670" s="693" t="s">
        <v>134</v>
      </c>
      <c r="C1670" s="693" t="s">
        <v>294</v>
      </c>
      <c r="D1670" s="694">
        <v>593</v>
      </c>
      <c r="E1670" s="694">
        <v>0</v>
      </c>
      <c r="F1670" s="694">
        <v>781</v>
      </c>
      <c r="G1670" s="695">
        <v>0</v>
      </c>
      <c r="H1670" s="695">
        <v>586</v>
      </c>
      <c r="I1670" s="695">
        <v>1</v>
      </c>
      <c r="J1670" s="724">
        <v>590</v>
      </c>
      <c r="K1670" s="724">
        <v>18</v>
      </c>
      <c r="L1670" s="724">
        <v>508</v>
      </c>
      <c r="M1670" s="724">
        <v>27</v>
      </c>
      <c r="N1670" s="724">
        <v>491</v>
      </c>
      <c r="O1670" s="724">
        <v>36</v>
      </c>
      <c r="P1670" s="724">
        <v>489</v>
      </c>
      <c r="Q1670" s="724">
        <v>39</v>
      </c>
      <c r="R1670" s="724">
        <v>431</v>
      </c>
      <c r="S1670" s="724">
        <v>46</v>
      </c>
      <c r="T1670" s="724">
        <v>384</v>
      </c>
      <c r="U1670" s="724">
        <v>178</v>
      </c>
      <c r="V1670" s="724">
        <v>421</v>
      </c>
      <c r="W1670" s="724">
        <v>192</v>
      </c>
      <c r="X1670" s="724">
        <v>381</v>
      </c>
      <c r="Y1670" s="724">
        <v>237</v>
      </c>
      <c r="Z1670" s="590">
        <v>289</v>
      </c>
      <c r="AA1670" s="726">
        <v>101</v>
      </c>
    </row>
    <row r="1671" spans="2:27" x14ac:dyDescent="0.3">
      <c r="B1671" s="693" t="s">
        <v>134</v>
      </c>
      <c r="C1671" s="693" t="s">
        <v>327</v>
      </c>
      <c r="D1671" s="694">
        <v>4</v>
      </c>
      <c r="E1671" s="694">
        <v>0</v>
      </c>
      <c r="F1671" s="694">
        <v>92</v>
      </c>
      <c r="G1671" s="695">
        <v>17</v>
      </c>
      <c r="H1671" s="695">
        <v>106</v>
      </c>
      <c r="I1671" s="695">
        <v>0</v>
      </c>
      <c r="J1671" s="724">
        <v>72</v>
      </c>
      <c r="K1671" s="724">
        <v>20</v>
      </c>
      <c r="L1671" s="724">
        <v>75</v>
      </c>
      <c r="M1671" s="724">
        <v>20</v>
      </c>
      <c r="N1671" s="724">
        <v>72</v>
      </c>
      <c r="O1671" s="724">
        <v>0</v>
      </c>
      <c r="P1671" s="724">
        <v>96</v>
      </c>
      <c r="Q1671" s="724">
        <v>0</v>
      </c>
      <c r="R1671" s="724">
        <v>84</v>
      </c>
      <c r="S1671" s="724">
        <v>0</v>
      </c>
      <c r="T1671" s="724">
        <v>66</v>
      </c>
      <c r="U1671" s="724">
        <v>0</v>
      </c>
      <c r="V1671" s="724">
        <v>53</v>
      </c>
      <c r="W1671" s="724">
        <v>25</v>
      </c>
      <c r="X1671" s="724">
        <v>45</v>
      </c>
      <c r="Y1671" s="724">
        <v>42</v>
      </c>
      <c r="Z1671" s="590">
        <v>51</v>
      </c>
      <c r="AA1671" s="726">
        <v>0</v>
      </c>
    </row>
    <row r="1672" spans="2:27" x14ac:dyDescent="0.3">
      <c r="B1672" s="693" t="s">
        <v>135</v>
      </c>
      <c r="C1672" s="693" t="s">
        <v>223</v>
      </c>
      <c r="D1672" s="694">
        <v>120</v>
      </c>
      <c r="E1672" s="694">
        <v>0</v>
      </c>
      <c r="F1672" s="694">
        <v>115</v>
      </c>
      <c r="G1672" s="695">
        <v>0</v>
      </c>
      <c r="H1672" s="695">
        <v>128</v>
      </c>
      <c r="I1672" s="695">
        <v>0</v>
      </c>
      <c r="J1672" s="724">
        <v>137</v>
      </c>
      <c r="K1672" s="724">
        <v>0</v>
      </c>
      <c r="L1672" s="724">
        <v>135</v>
      </c>
      <c r="M1672" s="724">
        <v>0</v>
      </c>
      <c r="N1672" s="724">
        <v>143</v>
      </c>
      <c r="O1672" s="724">
        <v>0</v>
      </c>
      <c r="P1672" s="724">
        <v>176</v>
      </c>
      <c r="Q1672" s="724">
        <v>0</v>
      </c>
      <c r="R1672" s="724">
        <v>201</v>
      </c>
      <c r="S1672" s="724">
        <v>0</v>
      </c>
      <c r="T1672" s="724">
        <v>180</v>
      </c>
      <c r="U1672" s="724">
        <v>0</v>
      </c>
      <c r="V1672" s="724">
        <v>220</v>
      </c>
      <c r="W1672" s="724">
        <v>0</v>
      </c>
      <c r="X1672" s="724">
        <v>111</v>
      </c>
      <c r="Y1672" s="724">
        <v>0</v>
      </c>
      <c r="Z1672" s="590">
        <v>56</v>
      </c>
      <c r="AA1672" s="726">
        <v>6</v>
      </c>
    </row>
    <row r="1673" spans="2:27" x14ac:dyDescent="0.3">
      <c r="B1673" s="693" t="s">
        <v>135</v>
      </c>
      <c r="C1673" s="693" t="s">
        <v>286</v>
      </c>
      <c r="D1673" s="694">
        <v>152</v>
      </c>
      <c r="E1673" s="694">
        <v>0</v>
      </c>
      <c r="F1673" s="694">
        <v>192</v>
      </c>
      <c r="G1673" s="695">
        <v>0</v>
      </c>
      <c r="H1673" s="695">
        <v>204</v>
      </c>
      <c r="I1673" s="695">
        <v>0</v>
      </c>
      <c r="J1673" s="724">
        <v>223</v>
      </c>
      <c r="K1673" s="724">
        <v>0</v>
      </c>
      <c r="L1673" s="724">
        <v>256</v>
      </c>
      <c r="M1673" s="724">
        <v>1</v>
      </c>
      <c r="N1673" s="724">
        <v>269</v>
      </c>
      <c r="O1673" s="724">
        <v>0</v>
      </c>
      <c r="P1673" s="724">
        <v>285</v>
      </c>
      <c r="Q1673" s="724">
        <v>0</v>
      </c>
      <c r="R1673" s="724">
        <v>392</v>
      </c>
      <c r="S1673" s="724">
        <v>0</v>
      </c>
      <c r="T1673" s="724">
        <v>340</v>
      </c>
      <c r="U1673" s="724">
        <v>0</v>
      </c>
      <c r="V1673" s="724">
        <v>337</v>
      </c>
      <c r="W1673" s="724">
        <v>0</v>
      </c>
      <c r="X1673" s="724">
        <v>291</v>
      </c>
      <c r="Y1673" s="724">
        <v>0</v>
      </c>
      <c r="Z1673" s="590">
        <v>159</v>
      </c>
      <c r="AA1673" s="726">
        <v>14</v>
      </c>
    </row>
    <row r="1674" spans="2:27" x14ac:dyDescent="0.3">
      <c r="B1674" s="693" t="s">
        <v>135</v>
      </c>
      <c r="C1674" s="693" t="s">
        <v>255</v>
      </c>
      <c r="D1674" s="694">
        <v>1349</v>
      </c>
      <c r="E1674" s="694">
        <v>826</v>
      </c>
      <c r="F1674" s="694">
        <v>1525</v>
      </c>
      <c r="G1674" s="695">
        <v>888</v>
      </c>
      <c r="H1674" s="695">
        <v>1625</v>
      </c>
      <c r="I1674" s="695">
        <v>921</v>
      </c>
      <c r="J1674" s="724">
        <v>1530</v>
      </c>
      <c r="K1674" s="724">
        <v>977</v>
      </c>
      <c r="L1674" s="724">
        <v>1492</v>
      </c>
      <c r="M1674" s="724">
        <v>833</v>
      </c>
      <c r="N1674" s="724">
        <v>1441</v>
      </c>
      <c r="O1674" s="724">
        <v>907</v>
      </c>
      <c r="P1674" s="724">
        <v>1436</v>
      </c>
      <c r="Q1674" s="724">
        <v>918</v>
      </c>
      <c r="R1674" s="724">
        <v>1514</v>
      </c>
      <c r="S1674" s="724">
        <v>924</v>
      </c>
      <c r="T1674" s="724">
        <v>1540</v>
      </c>
      <c r="U1674" s="724">
        <v>1038</v>
      </c>
      <c r="V1674" s="724">
        <v>1604</v>
      </c>
      <c r="W1674" s="724">
        <v>1025</v>
      </c>
      <c r="X1674" s="724">
        <v>1548</v>
      </c>
      <c r="Y1674" s="724">
        <v>893</v>
      </c>
      <c r="Z1674" s="590">
        <v>1356</v>
      </c>
      <c r="AA1674" s="726">
        <v>897</v>
      </c>
    </row>
    <row r="1675" spans="2:27" x14ac:dyDescent="0.3">
      <c r="B1675" s="693" t="s">
        <v>135</v>
      </c>
      <c r="C1675" s="693" t="s">
        <v>224</v>
      </c>
      <c r="D1675" s="694">
        <v>1770</v>
      </c>
      <c r="E1675" s="694">
        <v>1365</v>
      </c>
      <c r="F1675" s="694">
        <v>1713</v>
      </c>
      <c r="G1675" s="695">
        <v>1386</v>
      </c>
      <c r="H1675" s="695">
        <v>1936</v>
      </c>
      <c r="I1675" s="695">
        <v>1405</v>
      </c>
      <c r="J1675" s="724">
        <v>1905</v>
      </c>
      <c r="K1675" s="724">
        <v>1515</v>
      </c>
      <c r="L1675" s="724">
        <v>1841</v>
      </c>
      <c r="M1675" s="724">
        <v>1478</v>
      </c>
      <c r="N1675" s="724">
        <v>1806</v>
      </c>
      <c r="O1675" s="724">
        <v>1298</v>
      </c>
      <c r="P1675" s="724">
        <v>1757</v>
      </c>
      <c r="Q1675" s="724">
        <v>1245</v>
      </c>
      <c r="R1675" s="724">
        <v>1733</v>
      </c>
      <c r="S1675" s="724">
        <v>1237</v>
      </c>
      <c r="T1675" s="724">
        <v>1794</v>
      </c>
      <c r="U1675" s="724">
        <v>1249</v>
      </c>
      <c r="V1675" s="724">
        <v>1788</v>
      </c>
      <c r="W1675" s="724">
        <v>1387</v>
      </c>
      <c r="X1675" s="724">
        <v>1874</v>
      </c>
      <c r="Y1675" s="724">
        <v>1253</v>
      </c>
      <c r="Z1675" s="590">
        <v>1706</v>
      </c>
      <c r="AA1675" s="726">
        <v>1169</v>
      </c>
    </row>
    <row r="1676" spans="2:27" x14ac:dyDescent="0.3">
      <c r="B1676" s="693" t="s">
        <v>135</v>
      </c>
      <c r="C1676" s="693" t="s">
        <v>225</v>
      </c>
      <c r="D1676" s="694">
        <v>1713</v>
      </c>
      <c r="E1676" s="694">
        <v>1388</v>
      </c>
      <c r="F1676" s="694">
        <v>1644</v>
      </c>
      <c r="G1676" s="695">
        <v>1317</v>
      </c>
      <c r="H1676" s="695">
        <v>1656</v>
      </c>
      <c r="I1676" s="695">
        <v>1319</v>
      </c>
      <c r="J1676" s="724">
        <v>1773</v>
      </c>
      <c r="K1676" s="724">
        <v>1216</v>
      </c>
      <c r="L1676" s="724">
        <v>1748</v>
      </c>
      <c r="M1676" s="724">
        <v>1237</v>
      </c>
      <c r="N1676" s="724">
        <v>1676</v>
      </c>
      <c r="O1676" s="724">
        <v>1285</v>
      </c>
      <c r="P1676" s="724">
        <v>1655</v>
      </c>
      <c r="Q1676" s="724">
        <v>1122</v>
      </c>
      <c r="R1676" s="724">
        <v>1594</v>
      </c>
      <c r="S1676" s="724">
        <v>1141</v>
      </c>
      <c r="T1676" s="724">
        <v>1606</v>
      </c>
      <c r="U1676" s="724">
        <v>1143</v>
      </c>
      <c r="V1676" s="724">
        <v>1639</v>
      </c>
      <c r="W1676" s="724">
        <v>1074</v>
      </c>
      <c r="X1676" s="724">
        <v>1643</v>
      </c>
      <c r="Y1676" s="724">
        <v>1176</v>
      </c>
      <c r="Z1676" s="590">
        <v>1607</v>
      </c>
      <c r="AA1676" s="726">
        <v>1229</v>
      </c>
    </row>
    <row r="1677" spans="2:27" x14ac:dyDescent="0.3">
      <c r="B1677" s="693" t="s">
        <v>135</v>
      </c>
      <c r="C1677" s="693" t="s">
        <v>226</v>
      </c>
      <c r="D1677" s="694">
        <v>1585</v>
      </c>
      <c r="E1677" s="694">
        <v>1314</v>
      </c>
      <c r="F1677" s="694">
        <v>1746</v>
      </c>
      <c r="G1677" s="695">
        <v>1336</v>
      </c>
      <c r="H1677" s="695">
        <v>1668</v>
      </c>
      <c r="I1677" s="695">
        <v>1306</v>
      </c>
      <c r="J1677" s="724">
        <v>1617</v>
      </c>
      <c r="K1677" s="724">
        <v>1295</v>
      </c>
      <c r="L1677" s="724">
        <v>1761</v>
      </c>
      <c r="M1677" s="724">
        <v>1172</v>
      </c>
      <c r="N1677" s="724">
        <v>1752</v>
      </c>
      <c r="O1677" s="724">
        <v>1210</v>
      </c>
      <c r="P1677" s="724">
        <v>1740</v>
      </c>
      <c r="Q1677" s="724">
        <v>1246</v>
      </c>
      <c r="R1677" s="724">
        <v>1692</v>
      </c>
      <c r="S1677" s="724">
        <v>1109</v>
      </c>
      <c r="T1677" s="724">
        <v>1557</v>
      </c>
      <c r="U1677" s="724">
        <v>1125</v>
      </c>
      <c r="V1677" s="724">
        <v>1552</v>
      </c>
      <c r="W1677" s="724">
        <v>1171</v>
      </c>
      <c r="X1677" s="724">
        <v>1616</v>
      </c>
      <c r="Y1677" s="724">
        <v>1051</v>
      </c>
      <c r="Z1677" s="590">
        <v>1586</v>
      </c>
      <c r="AA1677" s="726">
        <v>1217</v>
      </c>
    </row>
    <row r="1678" spans="2:27" x14ac:dyDescent="0.3">
      <c r="B1678" s="693" t="s">
        <v>135</v>
      </c>
      <c r="C1678" s="693" t="s">
        <v>227</v>
      </c>
      <c r="D1678" s="694">
        <v>1663</v>
      </c>
      <c r="E1678" s="694">
        <v>1266</v>
      </c>
      <c r="F1678" s="694">
        <v>1558</v>
      </c>
      <c r="G1678" s="695">
        <v>1321</v>
      </c>
      <c r="H1678" s="695">
        <v>1751</v>
      </c>
      <c r="I1678" s="695">
        <v>1289</v>
      </c>
      <c r="J1678" s="724">
        <v>1612</v>
      </c>
      <c r="K1678" s="724">
        <v>1257</v>
      </c>
      <c r="L1678" s="724">
        <v>1625</v>
      </c>
      <c r="M1678" s="724">
        <v>1188</v>
      </c>
      <c r="N1678" s="724">
        <v>1725</v>
      </c>
      <c r="O1678" s="724">
        <v>1116</v>
      </c>
      <c r="P1678" s="724">
        <v>1677</v>
      </c>
      <c r="Q1678" s="724">
        <v>1164</v>
      </c>
      <c r="R1678" s="724">
        <v>1696</v>
      </c>
      <c r="S1678" s="724">
        <v>1180</v>
      </c>
      <c r="T1678" s="724">
        <v>1660</v>
      </c>
      <c r="U1678" s="724">
        <v>1062</v>
      </c>
      <c r="V1678" s="724">
        <v>1551</v>
      </c>
      <c r="W1678" s="724">
        <v>1081</v>
      </c>
      <c r="X1678" s="724">
        <v>1608</v>
      </c>
      <c r="Y1678" s="724">
        <v>1088</v>
      </c>
      <c r="Z1678" s="590">
        <v>1580</v>
      </c>
      <c r="AA1678" s="726">
        <v>1084</v>
      </c>
    </row>
    <row r="1679" spans="2:27" x14ac:dyDescent="0.3">
      <c r="B1679" s="693" t="s">
        <v>135</v>
      </c>
      <c r="C1679" s="693" t="s">
        <v>228</v>
      </c>
      <c r="D1679" s="694">
        <v>1741</v>
      </c>
      <c r="E1679" s="694">
        <v>1309</v>
      </c>
      <c r="F1679" s="694">
        <v>1720</v>
      </c>
      <c r="G1679" s="695">
        <v>1220</v>
      </c>
      <c r="H1679" s="695">
        <v>1623</v>
      </c>
      <c r="I1679" s="695">
        <v>1248</v>
      </c>
      <c r="J1679" s="724">
        <v>1730</v>
      </c>
      <c r="K1679" s="724">
        <v>1229</v>
      </c>
      <c r="L1679" s="724">
        <v>1600</v>
      </c>
      <c r="M1679" s="724">
        <v>1154</v>
      </c>
      <c r="N1679" s="724">
        <v>1607</v>
      </c>
      <c r="O1679" s="724">
        <v>1153</v>
      </c>
      <c r="P1679" s="724">
        <v>1746</v>
      </c>
      <c r="Q1679" s="724">
        <v>1106</v>
      </c>
      <c r="R1679" s="724">
        <v>1662</v>
      </c>
      <c r="S1679" s="724">
        <v>1155</v>
      </c>
      <c r="T1679" s="724">
        <v>1648</v>
      </c>
      <c r="U1679" s="724">
        <v>1157</v>
      </c>
      <c r="V1679" s="724">
        <v>1623</v>
      </c>
      <c r="W1679" s="724">
        <v>1053</v>
      </c>
      <c r="X1679" s="724">
        <v>1464</v>
      </c>
      <c r="Y1679" s="724">
        <v>1035</v>
      </c>
      <c r="Z1679" s="590">
        <v>1519</v>
      </c>
      <c r="AA1679" s="726">
        <v>1162</v>
      </c>
    </row>
    <row r="1680" spans="2:27" x14ac:dyDescent="0.3">
      <c r="B1680" s="693" t="s">
        <v>135</v>
      </c>
      <c r="C1680" s="693" t="s">
        <v>229</v>
      </c>
      <c r="D1680" s="694">
        <v>2137</v>
      </c>
      <c r="E1680" s="694">
        <v>811</v>
      </c>
      <c r="F1680" s="694">
        <v>2290</v>
      </c>
      <c r="G1680" s="695">
        <v>916</v>
      </c>
      <c r="H1680" s="695">
        <v>2289</v>
      </c>
      <c r="I1680" s="695">
        <v>958</v>
      </c>
      <c r="J1680" s="724">
        <v>2273</v>
      </c>
      <c r="K1680" s="724">
        <v>1050</v>
      </c>
      <c r="L1680" s="724">
        <v>2407</v>
      </c>
      <c r="M1680" s="724">
        <v>1083</v>
      </c>
      <c r="N1680" s="724">
        <v>2355</v>
      </c>
      <c r="O1680" s="724">
        <v>1040</v>
      </c>
      <c r="P1680" s="724">
        <v>2288</v>
      </c>
      <c r="Q1680" s="724">
        <v>1022</v>
      </c>
      <c r="R1680" s="724">
        <v>2319</v>
      </c>
      <c r="S1680" s="724">
        <v>960</v>
      </c>
      <c r="T1680" s="724">
        <v>2254</v>
      </c>
      <c r="U1680" s="724">
        <v>1058</v>
      </c>
      <c r="V1680" s="724">
        <v>2275</v>
      </c>
      <c r="W1680" s="724">
        <v>1073</v>
      </c>
      <c r="X1680" s="724">
        <v>2264</v>
      </c>
      <c r="Y1680" s="724">
        <v>1061</v>
      </c>
      <c r="Z1680" s="590">
        <v>1857</v>
      </c>
      <c r="AA1680" s="726">
        <v>1047</v>
      </c>
    </row>
    <row r="1681" spans="2:27" x14ac:dyDescent="0.3">
      <c r="B1681" s="693" t="s">
        <v>135</v>
      </c>
      <c r="C1681" s="693" t="s">
        <v>287</v>
      </c>
      <c r="D1681" s="694">
        <v>1905</v>
      </c>
      <c r="E1681" s="694">
        <v>658</v>
      </c>
      <c r="F1681" s="694">
        <v>1889</v>
      </c>
      <c r="G1681" s="695">
        <v>689</v>
      </c>
      <c r="H1681" s="695">
        <v>1972</v>
      </c>
      <c r="I1681" s="695">
        <v>778</v>
      </c>
      <c r="J1681" s="724">
        <v>1881</v>
      </c>
      <c r="K1681" s="724">
        <v>820</v>
      </c>
      <c r="L1681" s="724">
        <v>1829</v>
      </c>
      <c r="M1681" s="724">
        <v>819</v>
      </c>
      <c r="N1681" s="724">
        <v>1926</v>
      </c>
      <c r="O1681" s="724">
        <v>832</v>
      </c>
      <c r="P1681" s="724">
        <v>1823</v>
      </c>
      <c r="Q1681" s="724">
        <v>835</v>
      </c>
      <c r="R1681" s="724">
        <v>1832</v>
      </c>
      <c r="S1681" s="724">
        <v>816</v>
      </c>
      <c r="T1681" s="724">
        <v>1676</v>
      </c>
      <c r="U1681" s="724">
        <v>830</v>
      </c>
      <c r="V1681" s="724">
        <v>1698</v>
      </c>
      <c r="W1681" s="724">
        <v>899</v>
      </c>
      <c r="X1681" s="724">
        <v>1752</v>
      </c>
      <c r="Y1681" s="724">
        <v>886</v>
      </c>
      <c r="Z1681" s="590">
        <v>1836</v>
      </c>
      <c r="AA1681" s="726">
        <v>945</v>
      </c>
    </row>
    <row r="1682" spans="2:27" x14ac:dyDescent="0.3">
      <c r="B1682" s="693" t="s">
        <v>135</v>
      </c>
      <c r="C1682" s="693" t="s">
        <v>230</v>
      </c>
      <c r="D1682" s="694">
        <v>1687</v>
      </c>
      <c r="E1682" s="694">
        <v>541</v>
      </c>
      <c r="F1682" s="694">
        <v>1801</v>
      </c>
      <c r="G1682" s="695">
        <v>557</v>
      </c>
      <c r="H1682" s="695">
        <v>1659</v>
      </c>
      <c r="I1682" s="695">
        <v>579</v>
      </c>
      <c r="J1682" s="724">
        <v>1695</v>
      </c>
      <c r="K1682" s="724">
        <v>649</v>
      </c>
      <c r="L1682" s="724">
        <v>1669</v>
      </c>
      <c r="M1682" s="724">
        <v>680</v>
      </c>
      <c r="N1682" s="724">
        <v>1606</v>
      </c>
      <c r="O1682" s="724">
        <v>702</v>
      </c>
      <c r="P1682" s="724">
        <v>1565</v>
      </c>
      <c r="Q1682" s="724">
        <v>734</v>
      </c>
      <c r="R1682" s="724">
        <v>1529</v>
      </c>
      <c r="S1682" s="724">
        <v>738</v>
      </c>
      <c r="T1682" s="724">
        <v>1562</v>
      </c>
      <c r="U1682" s="724">
        <v>696</v>
      </c>
      <c r="V1682" s="724">
        <v>1571</v>
      </c>
      <c r="W1682" s="724">
        <v>709</v>
      </c>
      <c r="X1682" s="724">
        <v>1504</v>
      </c>
      <c r="Y1682" s="724">
        <v>751</v>
      </c>
      <c r="Z1682" s="590">
        <v>1508</v>
      </c>
      <c r="AA1682" s="726">
        <v>840</v>
      </c>
    </row>
    <row r="1683" spans="2:27" x14ac:dyDescent="0.3">
      <c r="B1683" s="693" t="s">
        <v>135</v>
      </c>
      <c r="C1683" s="693" t="s">
        <v>231</v>
      </c>
      <c r="D1683" s="694">
        <v>1431</v>
      </c>
      <c r="E1683" s="694">
        <v>385</v>
      </c>
      <c r="F1683" s="694">
        <v>1448</v>
      </c>
      <c r="G1683" s="695">
        <v>474</v>
      </c>
      <c r="H1683" s="695">
        <v>1474</v>
      </c>
      <c r="I1683" s="695">
        <v>434</v>
      </c>
      <c r="J1683" s="724">
        <v>1415</v>
      </c>
      <c r="K1683" s="724">
        <v>458</v>
      </c>
      <c r="L1683" s="724">
        <v>1376</v>
      </c>
      <c r="M1683" s="724">
        <v>540</v>
      </c>
      <c r="N1683" s="724">
        <v>1364</v>
      </c>
      <c r="O1683" s="724">
        <v>548</v>
      </c>
      <c r="P1683" s="724">
        <v>1325</v>
      </c>
      <c r="Q1683" s="724">
        <v>518</v>
      </c>
      <c r="R1683" s="724">
        <v>1346</v>
      </c>
      <c r="S1683" s="724">
        <v>538</v>
      </c>
      <c r="T1683" s="724">
        <v>1225</v>
      </c>
      <c r="U1683" s="724">
        <v>570</v>
      </c>
      <c r="V1683" s="724">
        <v>1375</v>
      </c>
      <c r="W1683" s="724">
        <v>593</v>
      </c>
      <c r="X1683" s="724">
        <v>1371</v>
      </c>
      <c r="Y1683" s="724">
        <v>549</v>
      </c>
      <c r="Z1683" s="590">
        <v>1275</v>
      </c>
      <c r="AA1683" s="726">
        <v>657</v>
      </c>
    </row>
    <row r="1684" spans="2:27" x14ac:dyDescent="0.3">
      <c r="B1684" s="693" t="s">
        <v>135</v>
      </c>
      <c r="C1684" s="693" t="s">
        <v>288</v>
      </c>
      <c r="D1684" s="694">
        <v>1375</v>
      </c>
      <c r="E1684" s="694">
        <v>145</v>
      </c>
      <c r="F1684" s="694">
        <v>1367</v>
      </c>
      <c r="G1684" s="695">
        <v>317</v>
      </c>
      <c r="H1684" s="695">
        <v>1336</v>
      </c>
      <c r="I1684" s="695">
        <v>357</v>
      </c>
      <c r="J1684" s="724">
        <v>1327</v>
      </c>
      <c r="K1684" s="724">
        <v>353</v>
      </c>
      <c r="L1684" s="724">
        <v>1333</v>
      </c>
      <c r="M1684" s="724">
        <v>365</v>
      </c>
      <c r="N1684" s="724">
        <v>1236</v>
      </c>
      <c r="O1684" s="724">
        <v>454</v>
      </c>
      <c r="P1684" s="724">
        <v>1239</v>
      </c>
      <c r="Q1684" s="724">
        <v>461</v>
      </c>
      <c r="R1684" s="724">
        <v>1239</v>
      </c>
      <c r="S1684" s="724">
        <v>416</v>
      </c>
      <c r="T1684" s="724">
        <v>1167</v>
      </c>
      <c r="U1684" s="724">
        <v>484</v>
      </c>
      <c r="V1684" s="724">
        <v>1071</v>
      </c>
      <c r="W1684" s="724">
        <v>504</v>
      </c>
      <c r="X1684" s="724">
        <v>1188</v>
      </c>
      <c r="Y1684" s="724">
        <v>490</v>
      </c>
      <c r="Z1684" s="590">
        <v>1235</v>
      </c>
      <c r="AA1684" s="726">
        <v>484</v>
      </c>
    </row>
    <row r="1685" spans="2:27" x14ac:dyDescent="0.3">
      <c r="B1685" s="693" t="s">
        <v>135</v>
      </c>
      <c r="C1685" s="693" t="s">
        <v>232</v>
      </c>
      <c r="D1685" s="694">
        <v>947</v>
      </c>
      <c r="E1685" s="694">
        <v>103</v>
      </c>
      <c r="F1685" s="694">
        <v>1023</v>
      </c>
      <c r="G1685" s="695">
        <v>108</v>
      </c>
      <c r="H1685" s="695">
        <v>956</v>
      </c>
      <c r="I1685" s="695">
        <v>249</v>
      </c>
      <c r="J1685" s="724">
        <v>989</v>
      </c>
      <c r="K1685" s="724">
        <v>270</v>
      </c>
      <c r="L1685" s="724">
        <v>937</v>
      </c>
      <c r="M1685" s="724">
        <v>289</v>
      </c>
      <c r="N1685" s="724">
        <v>988</v>
      </c>
      <c r="O1685" s="724">
        <v>307</v>
      </c>
      <c r="P1685" s="724">
        <v>889</v>
      </c>
      <c r="Q1685" s="724">
        <v>355</v>
      </c>
      <c r="R1685" s="724">
        <v>848</v>
      </c>
      <c r="S1685" s="724">
        <v>399</v>
      </c>
      <c r="T1685" s="724">
        <v>896</v>
      </c>
      <c r="U1685" s="724">
        <v>312</v>
      </c>
      <c r="V1685" s="724">
        <v>857</v>
      </c>
      <c r="W1685" s="724">
        <v>385</v>
      </c>
      <c r="X1685" s="724">
        <v>836</v>
      </c>
      <c r="Y1685" s="724">
        <v>416</v>
      </c>
      <c r="Z1685" s="590">
        <v>963</v>
      </c>
      <c r="AA1685" s="726">
        <v>407</v>
      </c>
    </row>
    <row r="1686" spans="2:27" x14ac:dyDescent="0.3">
      <c r="B1686" s="693" t="s">
        <v>135</v>
      </c>
      <c r="C1686" s="693" t="s">
        <v>325</v>
      </c>
      <c r="D1686" s="694">
        <v>64</v>
      </c>
      <c r="E1686" s="694">
        <v>0</v>
      </c>
      <c r="F1686" s="694">
        <v>132</v>
      </c>
      <c r="G1686" s="695">
        <v>0</v>
      </c>
      <c r="H1686" s="695">
        <v>79</v>
      </c>
      <c r="I1686" s="695">
        <v>0</v>
      </c>
      <c r="J1686" s="724">
        <v>88</v>
      </c>
      <c r="K1686" s="724">
        <v>0</v>
      </c>
      <c r="L1686" s="724">
        <v>97</v>
      </c>
      <c r="M1686" s="724">
        <v>0</v>
      </c>
      <c r="N1686" s="724">
        <v>94</v>
      </c>
      <c r="O1686" s="724">
        <v>0</v>
      </c>
      <c r="P1686" s="724">
        <v>66</v>
      </c>
      <c r="Q1686" s="724">
        <v>0</v>
      </c>
      <c r="R1686" s="724">
        <v>62</v>
      </c>
      <c r="S1686" s="724">
        <v>0</v>
      </c>
      <c r="T1686" s="724">
        <v>78</v>
      </c>
      <c r="U1686" s="724">
        <v>0</v>
      </c>
      <c r="V1686" s="724">
        <v>76</v>
      </c>
      <c r="W1686" s="724">
        <v>0</v>
      </c>
      <c r="X1686" s="724">
        <v>115</v>
      </c>
      <c r="Y1686" s="724">
        <v>0</v>
      </c>
      <c r="Z1686" s="590">
        <v>156</v>
      </c>
      <c r="AA1686" s="726">
        <v>0</v>
      </c>
    </row>
    <row r="1687" spans="2:27" x14ac:dyDescent="0.3">
      <c r="B1687" s="693" t="s">
        <v>135</v>
      </c>
      <c r="C1687" s="693" t="s">
        <v>326</v>
      </c>
      <c r="D1687" s="694">
        <v>75</v>
      </c>
      <c r="E1687" s="694">
        <v>0</v>
      </c>
      <c r="F1687" s="694">
        <v>77</v>
      </c>
      <c r="G1687" s="695">
        <v>0</v>
      </c>
      <c r="H1687" s="695">
        <v>106</v>
      </c>
      <c r="I1687" s="695">
        <v>0</v>
      </c>
      <c r="J1687" s="724">
        <v>55</v>
      </c>
      <c r="K1687" s="724">
        <v>0</v>
      </c>
      <c r="L1687" s="724">
        <v>53</v>
      </c>
      <c r="M1687" s="724">
        <v>0</v>
      </c>
      <c r="N1687" s="724">
        <v>64</v>
      </c>
      <c r="O1687" s="724">
        <v>0</v>
      </c>
      <c r="P1687" s="724">
        <v>32</v>
      </c>
      <c r="Q1687" s="724">
        <v>0</v>
      </c>
      <c r="R1687" s="724">
        <v>64</v>
      </c>
      <c r="S1687" s="724">
        <v>0</v>
      </c>
      <c r="T1687" s="724">
        <v>50</v>
      </c>
      <c r="U1687" s="724">
        <v>0</v>
      </c>
      <c r="V1687" s="724">
        <v>109</v>
      </c>
      <c r="W1687" s="724">
        <v>0</v>
      </c>
      <c r="X1687" s="724">
        <v>98</v>
      </c>
      <c r="Y1687" s="724">
        <v>0</v>
      </c>
      <c r="Z1687" s="590">
        <v>75</v>
      </c>
      <c r="AA1687" s="726">
        <v>0</v>
      </c>
    </row>
    <row r="1688" spans="2:27" x14ac:dyDescent="0.3">
      <c r="B1688" s="693" t="s">
        <v>135</v>
      </c>
      <c r="C1688" s="693" t="s">
        <v>289</v>
      </c>
      <c r="D1688" s="694">
        <v>166</v>
      </c>
      <c r="E1688" s="694">
        <v>222</v>
      </c>
      <c r="F1688" s="694">
        <v>146</v>
      </c>
      <c r="G1688" s="695">
        <v>74</v>
      </c>
      <c r="H1688" s="695">
        <v>78</v>
      </c>
      <c r="I1688" s="695">
        <v>26</v>
      </c>
      <c r="J1688" s="724">
        <v>1410</v>
      </c>
      <c r="K1688" s="724">
        <v>1958</v>
      </c>
      <c r="L1688" s="724">
        <v>28</v>
      </c>
      <c r="M1688" s="724">
        <v>70</v>
      </c>
      <c r="N1688" s="724">
        <v>478</v>
      </c>
      <c r="O1688" s="724">
        <v>872</v>
      </c>
      <c r="P1688" s="724">
        <v>26</v>
      </c>
      <c r="Q1688" s="724">
        <v>0</v>
      </c>
      <c r="R1688" s="724">
        <v>26</v>
      </c>
      <c r="S1688" s="724">
        <v>0</v>
      </c>
      <c r="T1688" s="724">
        <v>35</v>
      </c>
      <c r="U1688" s="724">
        <v>0</v>
      </c>
      <c r="V1688" s="724">
        <v>29</v>
      </c>
      <c r="W1688" s="724">
        <v>0</v>
      </c>
      <c r="X1688" s="724">
        <v>2</v>
      </c>
      <c r="Y1688" s="724">
        <v>0</v>
      </c>
      <c r="Z1688" s="590">
        <v>64</v>
      </c>
      <c r="AA1688" s="726">
        <v>0</v>
      </c>
    </row>
    <row r="1689" spans="2:27" x14ac:dyDescent="0.3">
      <c r="B1689" s="693" t="s">
        <v>135</v>
      </c>
      <c r="C1689" s="693" t="s">
        <v>290</v>
      </c>
      <c r="D1689" s="694">
        <v>269</v>
      </c>
      <c r="E1689" s="694">
        <v>263</v>
      </c>
      <c r="F1689" s="694">
        <v>144</v>
      </c>
      <c r="G1689" s="695">
        <v>69</v>
      </c>
      <c r="H1689" s="695">
        <v>154</v>
      </c>
      <c r="I1689" s="695">
        <v>84</v>
      </c>
      <c r="J1689" s="724">
        <v>583</v>
      </c>
      <c r="K1689" s="724">
        <v>567</v>
      </c>
      <c r="L1689" s="724">
        <v>580</v>
      </c>
      <c r="M1689" s="724">
        <v>355</v>
      </c>
      <c r="N1689" s="724">
        <v>103</v>
      </c>
      <c r="O1689" s="724">
        <v>0</v>
      </c>
      <c r="P1689" s="724">
        <v>77</v>
      </c>
      <c r="Q1689" s="724">
        <v>0</v>
      </c>
      <c r="R1689" s="724">
        <v>70</v>
      </c>
      <c r="S1689" s="724">
        <v>0</v>
      </c>
      <c r="T1689" s="724">
        <v>67</v>
      </c>
      <c r="U1689" s="724">
        <v>0</v>
      </c>
      <c r="V1689" s="724">
        <v>102</v>
      </c>
      <c r="W1689" s="724">
        <v>0</v>
      </c>
      <c r="X1689" s="724">
        <v>57</v>
      </c>
      <c r="Y1689" s="724">
        <v>0</v>
      </c>
      <c r="Z1689" s="590">
        <v>70</v>
      </c>
      <c r="AA1689" s="726">
        <v>0</v>
      </c>
    </row>
    <row r="1690" spans="2:27" x14ac:dyDescent="0.3">
      <c r="B1690" s="693" t="s">
        <v>135</v>
      </c>
      <c r="C1690" s="693" t="s">
        <v>291</v>
      </c>
      <c r="D1690" s="694">
        <v>584</v>
      </c>
      <c r="E1690" s="694">
        <v>203</v>
      </c>
      <c r="F1690" s="694">
        <v>493</v>
      </c>
      <c r="G1690" s="695">
        <v>269</v>
      </c>
      <c r="H1690" s="695">
        <v>610</v>
      </c>
      <c r="I1690" s="695">
        <v>236</v>
      </c>
      <c r="J1690" s="724">
        <v>530</v>
      </c>
      <c r="K1690" s="724">
        <v>259</v>
      </c>
      <c r="L1690" s="724">
        <v>1157</v>
      </c>
      <c r="M1690" s="724">
        <v>815</v>
      </c>
      <c r="N1690" s="724">
        <v>680</v>
      </c>
      <c r="O1690" s="724">
        <v>572</v>
      </c>
      <c r="P1690" s="724">
        <v>537</v>
      </c>
      <c r="Q1690" s="724">
        <v>261</v>
      </c>
      <c r="R1690" s="724">
        <v>616</v>
      </c>
      <c r="S1690" s="724">
        <v>214</v>
      </c>
      <c r="T1690" s="724">
        <v>575</v>
      </c>
      <c r="U1690" s="724">
        <v>260</v>
      </c>
      <c r="V1690" s="724">
        <v>653</v>
      </c>
      <c r="W1690" s="724">
        <v>246</v>
      </c>
      <c r="X1690" s="724">
        <v>488</v>
      </c>
      <c r="Y1690" s="724">
        <v>303</v>
      </c>
      <c r="Z1690" s="590">
        <v>358</v>
      </c>
      <c r="AA1690" s="726">
        <v>221</v>
      </c>
    </row>
    <row r="1691" spans="2:27" x14ac:dyDescent="0.3">
      <c r="B1691" s="693" t="s">
        <v>135</v>
      </c>
      <c r="C1691" s="693" t="s">
        <v>292</v>
      </c>
      <c r="D1691" s="694">
        <v>672</v>
      </c>
      <c r="E1691" s="694">
        <v>100</v>
      </c>
      <c r="F1691" s="694">
        <v>905</v>
      </c>
      <c r="G1691" s="695">
        <v>152</v>
      </c>
      <c r="H1691" s="695">
        <v>812</v>
      </c>
      <c r="I1691" s="695">
        <v>264</v>
      </c>
      <c r="J1691" s="724">
        <v>828</v>
      </c>
      <c r="K1691" s="724">
        <v>210</v>
      </c>
      <c r="L1691" s="724">
        <v>790</v>
      </c>
      <c r="M1691" s="724">
        <v>244</v>
      </c>
      <c r="N1691" s="724">
        <v>877</v>
      </c>
      <c r="O1691" s="724">
        <v>431</v>
      </c>
      <c r="P1691" s="724">
        <v>808</v>
      </c>
      <c r="Q1691" s="724">
        <v>350</v>
      </c>
      <c r="R1691" s="724">
        <v>752</v>
      </c>
      <c r="S1691" s="724">
        <v>277</v>
      </c>
      <c r="T1691" s="724">
        <v>724</v>
      </c>
      <c r="U1691" s="724">
        <v>295</v>
      </c>
      <c r="V1691" s="724">
        <v>809</v>
      </c>
      <c r="W1691" s="724">
        <v>274</v>
      </c>
      <c r="X1691" s="724">
        <v>744</v>
      </c>
      <c r="Y1691" s="724">
        <v>273</v>
      </c>
      <c r="Z1691" s="590">
        <v>515</v>
      </c>
      <c r="AA1691" s="726">
        <v>240</v>
      </c>
    </row>
    <row r="1692" spans="2:27" x14ac:dyDescent="0.3">
      <c r="B1692" s="693" t="s">
        <v>135</v>
      </c>
      <c r="C1692" s="693" t="s">
        <v>293</v>
      </c>
      <c r="D1692" s="694">
        <v>851</v>
      </c>
      <c r="E1692" s="694">
        <v>90</v>
      </c>
      <c r="F1692" s="694">
        <v>415</v>
      </c>
      <c r="G1692" s="695">
        <v>16</v>
      </c>
      <c r="H1692" s="695">
        <v>594</v>
      </c>
      <c r="I1692" s="695">
        <v>22</v>
      </c>
      <c r="J1692" s="724">
        <v>477</v>
      </c>
      <c r="K1692" s="724">
        <v>20</v>
      </c>
      <c r="L1692" s="724">
        <v>418</v>
      </c>
      <c r="M1692" s="724">
        <v>112</v>
      </c>
      <c r="N1692" s="724">
        <v>486</v>
      </c>
      <c r="O1692" s="724">
        <v>82</v>
      </c>
      <c r="P1692" s="724">
        <v>505</v>
      </c>
      <c r="Q1692" s="724">
        <v>184</v>
      </c>
      <c r="R1692" s="724">
        <v>458</v>
      </c>
      <c r="S1692" s="724">
        <v>129</v>
      </c>
      <c r="T1692" s="724">
        <v>403</v>
      </c>
      <c r="U1692" s="724">
        <v>72</v>
      </c>
      <c r="V1692" s="724">
        <v>430</v>
      </c>
      <c r="W1692" s="724">
        <v>89</v>
      </c>
      <c r="X1692" s="724">
        <v>336</v>
      </c>
      <c r="Y1692" s="724">
        <v>36</v>
      </c>
      <c r="Z1692" s="590">
        <v>353</v>
      </c>
      <c r="AA1692" s="726">
        <v>77</v>
      </c>
    </row>
    <row r="1693" spans="2:27" x14ac:dyDescent="0.3">
      <c r="B1693" s="693" t="s">
        <v>135</v>
      </c>
      <c r="C1693" s="693" t="s">
        <v>294</v>
      </c>
      <c r="D1693" s="694">
        <v>395</v>
      </c>
      <c r="E1693" s="694">
        <v>0</v>
      </c>
      <c r="F1693" s="694">
        <v>549</v>
      </c>
      <c r="G1693" s="695">
        <v>83</v>
      </c>
      <c r="H1693" s="695">
        <v>498</v>
      </c>
      <c r="I1693" s="695">
        <v>140</v>
      </c>
      <c r="J1693" s="724">
        <v>676</v>
      </c>
      <c r="K1693" s="724">
        <v>218</v>
      </c>
      <c r="L1693" s="724">
        <v>809</v>
      </c>
      <c r="M1693" s="724">
        <v>176</v>
      </c>
      <c r="N1693" s="724">
        <v>723</v>
      </c>
      <c r="O1693" s="724">
        <v>153</v>
      </c>
      <c r="P1693" s="724">
        <v>725</v>
      </c>
      <c r="Q1693" s="724">
        <v>188</v>
      </c>
      <c r="R1693" s="724">
        <v>847</v>
      </c>
      <c r="S1693" s="724">
        <v>310</v>
      </c>
      <c r="T1693" s="724">
        <v>724</v>
      </c>
      <c r="U1693" s="724">
        <v>244</v>
      </c>
      <c r="V1693" s="724">
        <v>738</v>
      </c>
      <c r="W1693" s="724">
        <v>127</v>
      </c>
      <c r="X1693" s="724">
        <v>771</v>
      </c>
      <c r="Y1693" s="724">
        <v>223</v>
      </c>
      <c r="Z1693" s="590">
        <v>566</v>
      </c>
      <c r="AA1693" s="726">
        <v>161</v>
      </c>
    </row>
    <row r="1694" spans="2:27" x14ac:dyDescent="0.3">
      <c r="B1694" s="693" t="s">
        <v>135</v>
      </c>
      <c r="C1694" s="693" t="s">
        <v>327</v>
      </c>
      <c r="D1694" s="694">
        <v>20</v>
      </c>
      <c r="E1694" s="694">
        <v>0</v>
      </c>
      <c r="F1694" s="694">
        <v>26</v>
      </c>
      <c r="G1694" s="695">
        <v>0</v>
      </c>
      <c r="H1694" s="695">
        <v>29</v>
      </c>
      <c r="I1694" s="695">
        <v>0</v>
      </c>
      <c r="J1694" s="724">
        <v>27</v>
      </c>
      <c r="K1694" s="724">
        <v>0</v>
      </c>
      <c r="L1694" s="724">
        <v>19</v>
      </c>
      <c r="M1694" s="724">
        <v>0</v>
      </c>
      <c r="N1694" s="724">
        <v>21</v>
      </c>
      <c r="O1694" s="724">
        <v>0</v>
      </c>
      <c r="P1694" s="724">
        <v>26</v>
      </c>
      <c r="Q1694" s="724">
        <v>0</v>
      </c>
      <c r="R1694" s="724">
        <v>22</v>
      </c>
      <c r="S1694" s="724">
        <v>0</v>
      </c>
      <c r="T1694" s="724">
        <v>15</v>
      </c>
      <c r="U1694" s="724">
        <v>0</v>
      </c>
      <c r="V1694" s="724">
        <v>25</v>
      </c>
      <c r="W1694" s="724">
        <v>0</v>
      </c>
      <c r="X1694" s="724">
        <v>25</v>
      </c>
      <c r="Y1694" s="724">
        <v>0</v>
      </c>
      <c r="Z1694" s="590">
        <v>21</v>
      </c>
      <c r="AA1694" s="726">
        <v>0</v>
      </c>
    </row>
    <row r="1695" spans="2:27" x14ac:dyDescent="0.3">
      <c r="B1695" s="693" t="s">
        <v>136</v>
      </c>
      <c r="C1695" s="693" t="s">
        <v>223</v>
      </c>
      <c r="D1695" s="694">
        <v>258</v>
      </c>
      <c r="E1695" s="694">
        <v>0</v>
      </c>
      <c r="F1695" s="694">
        <v>485</v>
      </c>
      <c r="G1695" s="695">
        <v>0</v>
      </c>
      <c r="H1695" s="695">
        <v>282</v>
      </c>
      <c r="I1695" s="695">
        <v>0</v>
      </c>
      <c r="J1695" s="724">
        <v>466</v>
      </c>
      <c r="K1695" s="724">
        <v>0</v>
      </c>
      <c r="L1695" s="724">
        <v>219</v>
      </c>
      <c r="M1695" s="724">
        <v>4</v>
      </c>
      <c r="N1695" s="724">
        <v>340</v>
      </c>
      <c r="O1695" s="724">
        <v>0</v>
      </c>
      <c r="P1695" s="724">
        <v>454</v>
      </c>
      <c r="Q1695" s="724">
        <v>0</v>
      </c>
      <c r="R1695" s="724">
        <v>825</v>
      </c>
      <c r="S1695" s="724">
        <v>0</v>
      </c>
      <c r="T1695" s="724">
        <v>713</v>
      </c>
      <c r="U1695" s="724">
        <v>0</v>
      </c>
      <c r="V1695" s="724">
        <v>861</v>
      </c>
      <c r="W1695" s="724">
        <v>0</v>
      </c>
      <c r="X1695" s="724">
        <v>719</v>
      </c>
      <c r="Y1695" s="724">
        <v>0</v>
      </c>
      <c r="Z1695" s="590">
        <v>266</v>
      </c>
      <c r="AA1695" s="726">
        <v>0</v>
      </c>
    </row>
    <row r="1696" spans="2:27" x14ac:dyDescent="0.3">
      <c r="B1696" s="693" t="s">
        <v>136</v>
      </c>
      <c r="C1696" s="693" t="s">
        <v>286</v>
      </c>
      <c r="D1696" s="694">
        <v>490</v>
      </c>
      <c r="E1696" s="694">
        <v>0</v>
      </c>
      <c r="F1696" s="694">
        <v>448</v>
      </c>
      <c r="G1696" s="695">
        <v>0</v>
      </c>
      <c r="H1696" s="695">
        <v>604</v>
      </c>
      <c r="I1696" s="695">
        <v>2</v>
      </c>
      <c r="J1696" s="724">
        <v>491</v>
      </c>
      <c r="K1696" s="724">
        <v>0</v>
      </c>
      <c r="L1696" s="724">
        <v>495</v>
      </c>
      <c r="M1696" s="724">
        <v>32</v>
      </c>
      <c r="N1696" s="724">
        <v>419</v>
      </c>
      <c r="O1696" s="724">
        <v>0</v>
      </c>
      <c r="P1696" s="724">
        <v>712</v>
      </c>
      <c r="Q1696" s="724">
        <v>0</v>
      </c>
      <c r="R1696" s="724">
        <v>1129</v>
      </c>
      <c r="S1696" s="724">
        <v>0</v>
      </c>
      <c r="T1696" s="724">
        <v>1041</v>
      </c>
      <c r="U1696" s="724">
        <v>0</v>
      </c>
      <c r="V1696" s="724">
        <v>1248</v>
      </c>
      <c r="W1696" s="724">
        <v>0</v>
      </c>
      <c r="X1696" s="724">
        <v>1142</v>
      </c>
      <c r="Y1696" s="724">
        <v>0</v>
      </c>
      <c r="Z1696" s="590">
        <v>698</v>
      </c>
      <c r="AA1696" s="726">
        <v>0</v>
      </c>
    </row>
    <row r="1697" spans="2:27" x14ac:dyDescent="0.3">
      <c r="B1697" s="693" t="s">
        <v>136</v>
      </c>
      <c r="C1697" s="693" t="s">
        <v>255</v>
      </c>
      <c r="D1697" s="694">
        <v>3425</v>
      </c>
      <c r="E1697" s="694">
        <v>290</v>
      </c>
      <c r="F1697" s="694">
        <v>3476</v>
      </c>
      <c r="G1697" s="695">
        <v>353</v>
      </c>
      <c r="H1697" s="695">
        <v>4589</v>
      </c>
      <c r="I1697" s="695">
        <v>479</v>
      </c>
      <c r="J1697" s="724">
        <v>3433</v>
      </c>
      <c r="K1697" s="724">
        <v>445</v>
      </c>
      <c r="L1697" s="724">
        <v>3184</v>
      </c>
      <c r="M1697" s="724">
        <v>428</v>
      </c>
      <c r="N1697" s="724">
        <v>3243</v>
      </c>
      <c r="O1697" s="724">
        <v>380</v>
      </c>
      <c r="P1697" s="724">
        <v>3348</v>
      </c>
      <c r="Q1697" s="724">
        <v>418</v>
      </c>
      <c r="R1697" s="724">
        <v>3587</v>
      </c>
      <c r="S1697" s="724">
        <v>396</v>
      </c>
      <c r="T1697" s="724">
        <v>3675</v>
      </c>
      <c r="U1697" s="724">
        <v>410</v>
      </c>
      <c r="V1697" s="724">
        <v>3838</v>
      </c>
      <c r="W1697" s="724">
        <v>481</v>
      </c>
      <c r="X1697" s="724">
        <v>3830</v>
      </c>
      <c r="Y1697" s="724">
        <v>462</v>
      </c>
      <c r="Z1697" s="590">
        <v>3683</v>
      </c>
      <c r="AA1697" s="726">
        <v>507</v>
      </c>
    </row>
    <row r="1698" spans="2:27" x14ac:dyDescent="0.3">
      <c r="B1698" s="693" t="s">
        <v>136</v>
      </c>
      <c r="C1698" s="693" t="s">
        <v>224</v>
      </c>
      <c r="D1698" s="694">
        <v>4075</v>
      </c>
      <c r="E1698" s="694">
        <v>547</v>
      </c>
      <c r="F1698" s="694">
        <v>4215</v>
      </c>
      <c r="G1698" s="695">
        <v>605</v>
      </c>
      <c r="H1698" s="695">
        <v>4166</v>
      </c>
      <c r="I1698" s="695">
        <v>570</v>
      </c>
      <c r="J1698" s="724">
        <v>4427</v>
      </c>
      <c r="K1698" s="724">
        <v>634</v>
      </c>
      <c r="L1698" s="724">
        <v>4257</v>
      </c>
      <c r="M1698" s="724">
        <v>594</v>
      </c>
      <c r="N1698" s="724">
        <v>4104</v>
      </c>
      <c r="O1698" s="724">
        <v>531</v>
      </c>
      <c r="P1698" s="724">
        <v>4271</v>
      </c>
      <c r="Q1698" s="724">
        <v>526</v>
      </c>
      <c r="R1698" s="724">
        <v>4161</v>
      </c>
      <c r="S1698" s="724">
        <v>519</v>
      </c>
      <c r="T1698" s="724">
        <v>4117</v>
      </c>
      <c r="U1698" s="724">
        <v>545</v>
      </c>
      <c r="V1698" s="724">
        <v>4328</v>
      </c>
      <c r="W1698" s="724">
        <v>546</v>
      </c>
      <c r="X1698" s="724">
        <v>4356</v>
      </c>
      <c r="Y1698" s="724">
        <v>609</v>
      </c>
      <c r="Z1698" s="590">
        <v>4085</v>
      </c>
      <c r="AA1698" s="726">
        <v>581</v>
      </c>
    </row>
    <row r="1699" spans="2:27" x14ac:dyDescent="0.3">
      <c r="B1699" s="693" t="s">
        <v>136</v>
      </c>
      <c r="C1699" s="693" t="s">
        <v>225</v>
      </c>
      <c r="D1699" s="694">
        <v>4166</v>
      </c>
      <c r="E1699" s="694">
        <v>605</v>
      </c>
      <c r="F1699" s="694">
        <v>4164</v>
      </c>
      <c r="G1699" s="695">
        <v>586</v>
      </c>
      <c r="H1699" s="695">
        <v>4195</v>
      </c>
      <c r="I1699" s="695">
        <v>579</v>
      </c>
      <c r="J1699" s="724">
        <v>4050</v>
      </c>
      <c r="K1699" s="724">
        <v>553</v>
      </c>
      <c r="L1699" s="724">
        <v>4258</v>
      </c>
      <c r="M1699" s="724">
        <v>618</v>
      </c>
      <c r="N1699" s="724">
        <v>4225</v>
      </c>
      <c r="O1699" s="724">
        <v>543</v>
      </c>
      <c r="P1699" s="724">
        <v>4206</v>
      </c>
      <c r="Q1699" s="724">
        <v>507</v>
      </c>
      <c r="R1699" s="724">
        <v>4215</v>
      </c>
      <c r="S1699" s="724">
        <v>489</v>
      </c>
      <c r="T1699" s="724">
        <v>4019</v>
      </c>
      <c r="U1699" s="724">
        <v>518</v>
      </c>
      <c r="V1699" s="724">
        <v>4120</v>
      </c>
      <c r="W1699" s="724">
        <v>527</v>
      </c>
      <c r="X1699" s="724">
        <v>4180</v>
      </c>
      <c r="Y1699" s="724">
        <v>529</v>
      </c>
      <c r="Z1699" s="590">
        <v>4097</v>
      </c>
      <c r="AA1699" s="726">
        <v>562</v>
      </c>
    </row>
    <row r="1700" spans="2:27" x14ac:dyDescent="0.3">
      <c r="B1700" s="693" t="s">
        <v>136</v>
      </c>
      <c r="C1700" s="693" t="s">
        <v>226</v>
      </c>
      <c r="D1700" s="694">
        <v>4467</v>
      </c>
      <c r="E1700" s="694">
        <v>540</v>
      </c>
      <c r="F1700" s="694">
        <v>4499</v>
      </c>
      <c r="G1700" s="695">
        <v>589</v>
      </c>
      <c r="H1700" s="695">
        <v>4309</v>
      </c>
      <c r="I1700" s="695">
        <v>593</v>
      </c>
      <c r="J1700" s="724">
        <v>4075</v>
      </c>
      <c r="K1700" s="724">
        <v>572</v>
      </c>
      <c r="L1700" s="724">
        <v>4261</v>
      </c>
      <c r="M1700" s="724">
        <v>554</v>
      </c>
      <c r="N1700" s="724">
        <v>4482</v>
      </c>
      <c r="O1700" s="724">
        <v>586</v>
      </c>
      <c r="P1700" s="724">
        <v>4399</v>
      </c>
      <c r="Q1700" s="724">
        <v>535</v>
      </c>
      <c r="R1700" s="724">
        <v>4224</v>
      </c>
      <c r="S1700" s="724">
        <v>505</v>
      </c>
      <c r="T1700" s="724">
        <v>4279</v>
      </c>
      <c r="U1700" s="724">
        <v>499</v>
      </c>
      <c r="V1700" s="724">
        <v>4197</v>
      </c>
      <c r="W1700" s="724">
        <v>511</v>
      </c>
      <c r="X1700" s="724">
        <v>4267</v>
      </c>
      <c r="Y1700" s="724">
        <v>552</v>
      </c>
      <c r="Z1700" s="590">
        <v>4088</v>
      </c>
      <c r="AA1700" s="726">
        <v>529</v>
      </c>
    </row>
    <row r="1701" spans="2:27" x14ac:dyDescent="0.3">
      <c r="B1701" s="693" t="s">
        <v>136</v>
      </c>
      <c r="C1701" s="693" t="s">
        <v>227</v>
      </c>
      <c r="D1701" s="694">
        <v>4623</v>
      </c>
      <c r="E1701" s="694">
        <v>557</v>
      </c>
      <c r="F1701" s="694">
        <v>4506</v>
      </c>
      <c r="G1701" s="695">
        <v>520</v>
      </c>
      <c r="H1701" s="695">
        <v>4424</v>
      </c>
      <c r="I1701" s="695">
        <v>562</v>
      </c>
      <c r="J1701" s="724">
        <v>4237</v>
      </c>
      <c r="K1701" s="724">
        <v>570</v>
      </c>
      <c r="L1701" s="724">
        <v>4227</v>
      </c>
      <c r="M1701" s="724">
        <v>590</v>
      </c>
      <c r="N1701" s="724">
        <v>4254</v>
      </c>
      <c r="O1701" s="724">
        <v>549</v>
      </c>
      <c r="P1701" s="724">
        <v>4557</v>
      </c>
      <c r="Q1701" s="724">
        <v>593</v>
      </c>
      <c r="R1701" s="724">
        <v>4391</v>
      </c>
      <c r="S1701" s="724">
        <v>527</v>
      </c>
      <c r="T1701" s="724">
        <v>4194</v>
      </c>
      <c r="U1701" s="724">
        <v>549</v>
      </c>
      <c r="V1701" s="724">
        <v>4402</v>
      </c>
      <c r="W1701" s="724">
        <v>544</v>
      </c>
      <c r="X1701" s="724">
        <v>4256</v>
      </c>
      <c r="Y1701" s="724">
        <v>543</v>
      </c>
      <c r="Z1701" s="590">
        <v>4160</v>
      </c>
      <c r="AA1701" s="726">
        <v>572</v>
      </c>
    </row>
    <row r="1702" spans="2:27" x14ac:dyDescent="0.3">
      <c r="B1702" s="693" t="s">
        <v>136</v>
      </c>
      <c r="C1702" s="693" t="s">
        <v>228</v>
      </c>
      <c r="D1702" s="694">
        <v>4658</v>
      </c>
      <c r="E1702" s="694">
        <v>585</v>
      </c>
      <c r="F1702" s="694">
        <v>4652</v>
      </c>
      <c r="G1702" s="695">
        <v>545</v>
      </c>
      <c r="H1702" s="695">
        <v>4179</v>
      </c>
      <c r="I1702" s="695">
        <v>502</v>
      </c>
      <c r="J1702" s="724">
        <v>4184</v>
      </c>
      <c r="K1702" s="724">
        <v>528</v>
      </c>
      <c r="L1702" s="724">
        <v>4283</v>
      </c>
      <c r="M1702" s="724">
        <v>598</v>
      </c>
      <c r="N1702" s="724">
        <v>4292</v>
      </c>
      <c r="O1702" s="724">
        <v>531</v>
      </c>
      <c r="P1702" s="724">
        <v>4346</v>
      </c>
      <c r="Q1702" s="724">
        <v>533</v>
      </c>
      <c r="R1702" s="724">
        <v>4524</v>
      </c>
      <c r="S1702" s="724">
        <v>550</v>
      </c>
      <c r="T1702" s="724">
        <v>4350</v>
      </c>
      <c r="U1702" s="724">
        <v>552</v>
      </c>
      <c r="V1702" s="724">
        <v>4279</v>
      </c>
      <c r="W1702" s="724">
        <v>533</v>
      </c>
      <c r="X1702" s="724">
        <v>4409</v>
      </c>
      <c r="Y1702" s="724">
        <v>529</v>
      </c>
      <c r="Z1702" s="590">
        <v>4125</v>
      </c>
      <c r="AA1702" s="726">
        <v>557</v>
      </c>
    </row>
    <row r="1703" spans="2:27" x14ac:dyDescent="0.3">
      <c r="B1703" s="693" t="s">
        <v>136</v>
      </c>
      <c r="C1703" s="693" t="s">
        <v>229</v>
      </c>
      <c r="D1703" s="694">
        <v>4871</v>
      </c>
      <c r="E1703" s="694">
        <v>460</v>
      </c>
      <c r="F1703" s="694">
        <v>5155</v>
      </c>
      <c r="G1703" s="695">
        <v>494</v>
      </c>
      <c r="H1703" s="695">
        <v>5050</v>
      </c>
      <c r="I1703" s="695">
        <v>486</v>
      </c>
      <c r="J1703" s="724">
        <v>4931</v>
      </c>
      <c r="K1703" s="724">
        <v>449</v>
      </c>
      <c r="L1703" s="724">
        <v>5065</v>
      </c>
      <c r="M1703" s="724">
        <v>493</v>
      </c>
      <c r="N1703" s="724">
        <v>4919</v>
      </c>
      <c r="O1703" s="724">
        <v>561</v>
      </c>
      <c r="P1703" s="724">
        <v>5036</v>
      </c>
      <c r="Q1703" s="724">
        <v>538</v>
      </c>
      <c r="R1703" s="724">
        <v>4935</v>
      </c>
      <c r="S1703" s="724">
        <v>535</v>
      </c>
      <c r="T1703" s="724">
        <v>4986</v>
      </c>
      <c r="U1703" s="724">
        <v>581</v>
      </c>
      <c r="V1703" s="724">
        <v>5110</v>
      </c>
      <c r="W1703" s="724">
        <v>548</v>
      </c>
      <c r="X1703" s="724">
        <v>4895</v>
      </c>
      <c r="Y1703" s="724">
        <v>555</v>
      </c>
      <c r="Z1703" s="590">
        <v>4698</v>
      </c>
      <c r="AA1703" s="726">
        <v>538</v>
      </c>
    </row>
    <row r="1704" spans="2:27" x14ac:dyDescent="0.3">
      <c r="B1704" s="693" t="s">
        <v>136</v>
      </c>
      <c r="C1704" s="693" t="s">
        <v>287</v>
      </c>
      <c r="D1704" s="694">
        <v>5094</v>
      </c>
      <c r="E1704" s="694">
        <v>398</v>
      </c>
      <c r="F1704" s="694">
        <v>4860</v>
      </c>
      <c r="G1704" s="695">
        <v>423</v>
      </c>
      <c r="H1704" s="695">
        <v>4638</v>
      </c>
      <c r="I1704" s="695">
        <v>455</v>
      </c>
      <c r="J1704" s="724">
        <v>4569</v>
      </c>
      <c r="K1704" s="724">
        <v>429</v>
      </c>
      <c r="L1704" s="724">
        <v>4487</v>
      </c>
      <c r="M1704" s="724">
        <v>395</v>
      </c>
      <c r="N1704" s="724">
        <v>4366</v>
      </c>
      <c r="O1704" s="724">
        <v>424</v>
      </c>
      <c r="P1704" s="724">
        <v>4617</v>
      </c>
      <c r="Q1704" s="724">
        <v>511</v>
      </c>
      <c r="R1704" s="724">
        <v>4395</v>
      </c>
      <c r="S1704" s="724">
        <v>474</v>
      </c>
      <c r="T1704" s="724">
        <v>4656</v>
      </c>
      <c r="U1704" s="724">
        <v>482</v>
      </c>
      <c r="V1704" s="724">
        <v>4613</v>
      </c>
      <c r="W1704" s="724">
        <v>520</v>
      </c>
      <c r="X1704" s="724">
        <v>4764</v>
      </c>
      <c r="Y1704" s="724">
        <v>510</v>
      </c>
      <c r="Z1704" s="590">
        <v>4668</v>
      </c>
      <c r="AA1704" s="726">
        <v>512</v>
      </c>
    </row>
    <row r="1705" spans="2:27" x14ac:dyDescent="0.3">
      <c r="B1705" s="693" t="s">
        <v>136</v>
      </c>
      <c r="C1705" s="693" t="s">
        <v>230</v>
      </c>
      <c r="D1705" s="694">
        <v>4777</v>
      </c>
      <c r="E1705" s="694">
        <v>377</v>
      </c>
      <c r="F1705" s="694">
        <v>4722</v>
      </c>
      <c r="G1705" s="695">
        <v>390</v>
      </c>
      <c r="H1705" s="695">
        <v>4469</v>
      </c>
      <c r="I1705" s="695">
        <v>350</v>
      </c>
      <c r="J1705" s="724">
        <v>4243</v>
      </c>
      <c r="K1705" s="724">
        <v>378</v>
      </c>
      <c r="L1705" s="724">
        <v>4296</v>
      </c>
      <c r="M1705" s="724">
        <v>372</v>
      </c>
      <c r="N1705" s="724">
        <v>3945</v>
      </c>
      <c r="O1705" s="724">
        <v>358</v>
      </c>
      <c r="P1705" s="724">
        <v>4051</v>
      </c>
      <c r="Q1705" s="724">
        <v>377</v>
      </c>
      <c r="R1705" s="724">
        <v>4108</v>
      </c>
      <c r="S1705" s="724">
        <v>429</v>
      </c>
      <c r="T1705" s="724">
        <v>4116</v>
      </c>
      <c r="U1705" s="724">
        <v>443</v>
      </c>
      <c r="V1705" s="724">
        <v>4324</v>
      </c>
      <c r="W1705" s="724">
        <v>413</v>
      </c>
      <c r="X1705" s="724">
        <v>4227</v>
      </c>
      <c r="Y1705" s="724">
        <v>495</v>
      </c>
      <c r="Z1705" s="590">
        <v>4510</v>
      </c>
      <c r="AA1705" s="726">
        <v>493</v>
      </c>
    </row>
    <row r="1706" spans="2:27" x14ac:dyDescent="0.3">
      <c r="B1706" s="693" t="s">
        <v>136</v>
      </c>
      <c r="C1706" s="693" t="s">
        <v>231</v>
      </c>
      <c r="D1706" s="694">
        <v>4343</v>
      </c>
      <c r="E1706" s="694">
        <v>349</v>
      </c>
      <c r="F1706" s="694">
        <v>4559</v>
      </c>
      <c r="G1706" s="695">
        <v>346</v>
      </c>
      <c r="H1706" s="695">
        <v>4208</v>
      </c>
      <c r="I1706" s="695">
        <v>306</v>
      </c>
      <c r="J1706" s="724">
        <v>3776</v>
      </c>
      <c r="K1706" s="724">
        <v>323</v>
      </c>
      <c r="L1706" s="724">
        <v>3792</v>
      </c>
      <c r="M1706" s="724">
        <v>353</v>
      </c>
      <c r="N1706" s="724">
        <v>3802</v>
      </c>
      <c r="O1706" s="724">
        <v>328</v>
      </c>
      <c r="P1706" s="724">
        <v>3808</v>
      </c>
      <c r="Q1706" s="724">
        <v>344</v>
      </c>
      <c r="R1706" s="724">
        <v>3732</v>
      </c>
      <c r="S1706" s="724">
        <v>331</v>
      </c>
      <c r="T1706" s="724">
        <v>3878</v>
      </c>
      <c r="U1706" s="724">
        <v>396</v>
      </c>
      <c r="V1706" s="724">
        <v>3851</v>
      </c>
      <c r="W1706" s="724">
        <v>403</v>
      </c>
      <c r="X1706" s="724">
        <v>3945</v>
      </c>
      <c r="Y1706" s="724">
        <v>374</v>
      </c>
      <c r="Z1706" s="590">
        <v>4001</v>
      </c>
      <c r="AA1706" s="726">
        <v>429</v>
      </c>
    </row>
    <row r="1707" spans="2:27" x14ac:dyDescent="0.3">
      <c r="B1707" s="693" t="s">
        <v>136</v>
      </c>
      <c r="C1707" s="693" t="s">
        <v>288</v>
      </c>
      <c r="D1707" s="694">
        <v>3950</v>
      </c>
      <c r="E1707" s="694">
        <v>264</v>
      </c>
      <c r="F1707" s="694">
        <v>4157</v>
      </c>
      <c r="G1707" s="695">
        <v>309</v>
      </c>
      <c r="H1707" s="695">
        <v>3592</v>
      </c>
      <c r="I1707" s="695">
        <v>268</v>
      </c>
      <c r="J1707" s="724">
        <v>3731</v>
      </c>
      <c r="K1707" s="724">
        <v>267</v>
      </c>
      <c r="L1707" s="724">
        <v>3409</v>
      </c>
      <c r="M1707" s="724">
        <v>294</v>
      </c>
      <c r="N1707" s="724">
        <v>3277</v>
      </c>
      <c r="O1707" s="724">
        <v>299</v>
      </c>
      <c r="P1707" s="724">
        <v>3572</v>
      </c>
      <c r="Q1707" s="724">
        <v>277</v>
      </c>
      <c r="R1707" s="724">
        <v>3315</v>
      </c>
      <c r="S1707" s="724">
        <v>272</v>
      </c>
      <c r="T1707" s="724">
        <v>3296</v>
      </c>
      <c r="U1707" s="724">
        <v>249</v>
      </c>
      <c r="V1707" s="724">
        <v>3634</v>
      </c>
      <c r="W1707" s="724">
        <v>308</v>
      </c>
      <c r="X1707" s="724">
        <v>3615</v>
      </c>
      <c r="Y1707" s="724">
        <v>327</v>
      </c>
      <c r="Z1707" s="590">
        <v>3707</v>
      </c>
      <c r="AA1707" s="726">
        <v>326</v>
      </c>
    </row>
    <row r="1708" spans="2:27" x14ac:dyDescent="0.3">
      <c r="B1708" s="693" t="s">
        <v>136</v>
      </c>
      <c r="C1708" s="693" t="s">
        <v>232</v>
      </c>
      <c r="D1708" s="694">
        <v>3273</v>
      </c>
      <c r="E1708" s="694">
        <v>202</v>
      </c>
      <c r="F1708" s="694">
        <v>3080</v>
      </c>
      <c r="G1708" s="695">
        <v>250</v>
      </c>
      <c r="H1708" s="695">
        <v>3117</v>
      </c>
      <c r="I1708" s="695">
        <v>235</v>
      </c>
      <c r="J1708" s="724">
        <v>3784</v>
      </c>
      <c r="K1708" s="724">
        <v>220</v>
      </c>
      <c r="L1708" s="724">
        <v>3237</v>
      </c>
      <c r="M1708" s="724">
        <v>227</v>
      </c>
      <c r="N1708" s="724">
        <v>3219</v>
      </c>
      <c r="O1708" s="724">
        <v>215</v>
      </c>
      <c r="P1708" s="724">
        <v>3112</v>
      </c>
      <c r="Q1708" s="724">
        <v>259</v>
      </c>
      <c r="R1708" s="724">
        <v>3155</v>
      </c>
      <c r="S1708" s="724">
        <v>239</v>
      </c>
      <c r="T1708" s="724">
        <v>2988</v>
      </c>
      <c r="U1708" s="724">
        <v>237</v>
      </c>
      <c r="V1708" s="724">
        <v>2960</v>
      </c>
      <c r="W1708" s="724">
        <v>229</v>
      </c>
      <c r="X1708" s="724">
        <v>3415</v>
      </c>
      <c r="Y1708" s="724">
        <v>274</v>
      </c>
      <c r="Z1708" s="590">
        <v>3356</v>
      </c>
      <c r="AA1708" s="726">
        <v>264</v>
      </c>
    </row>
    <row r="1709" spans="2:27" x14ac:dyDescent="0.3">
      <c r="B1709" s="693" t="s">
        <v>136</v>
      </c>
      <c r="C1709" s="693" t="s">
        <v>325</v>
      </c>
      <c r="D1709" s="694">
        <v>90</v>
      </c>
      <c r="E1709" s="694">
        <v>0</v>
      </c>
      <c r="F1709" s="694">
        <v>86</v>
      </c>
      <c r="G1709" s="695">
        <v>0</v>
      </c>
      <c r="H1709" s="695">
        <v>80</v>
      </c>
      <c r="I1709" s="695">
        <v>0</v>
      </c>
      <c r="J1709" s="724">
        <v>99</v>
      </c>
      <c r="K1709" s="724">
        <v>0</v>
      </c>
      <c r="L1709" s="724">
        <v>98</v>
      </c>
      <c r="M1709" s="724">
        <v>0</v>
      </c>
      <c r="N1709" s="724">
        <v>109</v>
      </c>
      <c r="O1709" s="724">
        <v>0</v>
      </c>
      <c r="P1709" s="724">
        <v>97</v>
      </c>
      <c r="Q1709" s="724">
        <v>0</v>
      </c>
      <c r="R1709" s="724">
        <v>81</v>
      </c>
      <c r="S1709" s="724">
        <v>0</v>
      </c>
      <c r="T1709" s="724">
        <v>86</v>
      </c>
      <c r="U1709" s="724">
        <v>0</v>
      </c>
      <c r="V1709" s="724">
        <v>68</v>
      </c>
      <c r="W1709" s="724">
        <v>0</v>
      </c>
      <c r="X1709" s="724">
        <v>91</v>
      </c>
      <c r="Y1709" s="724">
        <v>0</v>
      </c>
      <c r="Z1709" s="590">
        <v>72</v>
      </c>
      <c r="AA1709" s="726">
        <v>0</v>
      </c>
    </row>
    <row r="1710" spans="2:27" x14ac:dyDescent="0.3">
      <c r="B1710" s="693" t="s">
        <v>136</v>
      </c>
      <c r="C1710" s="693" t="s">
        <v>326</v>
      </c>
      <c r="D1710" s="694">
        <v>32</v>
      </c>
      <c r="E1710" s="694">
        <v>0</v>
      </c>
      <c r="F1710" s="694">
        <v>69</v>
      </c>
      <c r="G1710" s="695">
        <v>0</v>
      </c>
      <c r="H1710" s="695">
        <v>53</v>
      </c>
      <c r="I1710" s="695">
        <v>0</v>
      </c>
      <c r="J1710" s="724">
        <v>52</v>
      </c>
      <c r="K1710" s="724">
        <v>0</v>
      </c>
      <c r="L1710" s="724">
        <v>49</v>
      </c>
      <c r="M1710" s="724">
        <v>0</v>
      </c>
      <c r="N1710" s="724">
        <v>88</v>
      </c>
      <c r="O1710" s="724">
        <v>0</v>
      </c>
      <c r="P1710" s="724">
        <v>62</v>
      </c>
      <c r="Q1710" s="724">
        <v>0</v>
      </c>
      <c r="R1710" s="724">
        <v>81</v>
      </c>
      <c r="S1710" s="724">
        <v>0</v>
      </c>
      <c r="T1710" s="724">
        <v>46</v>
      </c>
      <c r="U1710" s="724">
        <v>0</v>
      </c>
      <c r="V1710" s="724">
        <v>55</v>
      </c>
      <c r="W1710" s="724">
        <v>0</v>
      </c>
      <c r="X1710" s="724">
        <v>40</v>
      </c>
      <c r="Y1710" s="724">
        <v>0</v>
      </c>
      <c r="Z1710" s="590">
        <v>77</v>
      </c>
      <c r="AA1710" s="726">
        <v>0</v>
      </c>
    </row>
    <row r="1711" spans="2:27" x14ac:dyDescent="0.3">
      <c r="B1711" s="693" t="s">
        <v>136</v>
      </c>
      <c r="C1711" s="693" t="s">
        <v>289</v>
      </c>
      <c r="D1711" s="694">
        <v>41</v>
      </c>
      <c r="E1711" s="694">
        <v>0</v>
      </c>
      <c r="F1711" s="694">
        <v>213</v>
      </c>
      <c r="G1711" s="695">
        <v>31</v>
      </c>
      <c r="H1711" s="695">
        <v>78</v>
      </c>
      <c r="I1711" s="695">
        <v>3</v>
      </c>
      <c r="J1711" s="724">
        <v>690</v>
      </c>
      <c r="K1711" s="724">
        <v>261</v>
      </c>
      <c r="L1711" s="724">
        <v>48</v>
      </c>
      <c r="M1711" s="724">
        <v>0</v>
      </c>
      <c r="N1711" s="724">
        <v>17</v>
      </c>
      <c r="O1711" s="724">
        <v>0</v>
      </c>
      <c r="P1711" s="724">
        <v>654</v>
      </c>
      <c r="Q1711" s="724">
        <v>0</v>
      </c>
      <c r="R1711" s="724">
        <v>18</v>
      </c>
      <c r="S1711" s="724">
        <v>0</v>
      </c>
      <c r="T1711" s="724">
        <v>22</v>
      </c>
      <c r="U1711" s="724">
        <v>0</v>
      </c>
      <c r="V1711" s="724">
        <v>19</v>
      </c>
      <c r="W1711" s="724">
        <v>0</v>
      </c>
      <c r="X1711" s="724">
        <v>1</v>
      </c>
      <c r="Y1711" s="724">
        <v>16</v>
      </c>
      <c r="Z1711" s="590">
        <v>339</v>
      </c>
      <c r="AA1711" s="726">
        <v>138</v>
      </c>
    </row>
    <row r="1712" spans="2:27" x14ac:dyDescent="0.3">
      <c r="B1712" s="693" t="s">
        <v>136</v>
      </c>
      <c r="C1712" s="693" t="s">
        <v>290</v>
      </c>
      <c r="D1712" s="694">
        <v>452</v>
      </c>
      <c r="E1712" s="694">
        <v>32</v>
      </c>
      <c r="F1712" s="694">
        <v>463</v>
      </c>
      <c r="G1712" s="695">
        <v>42</v>
      </c>
      <c r="H1712" s="695">
        <v>425</v>
      </c>
      <c r="I1712" s="695">
        <v>5</v>
      </c>
      <c r="J1712" s="724">
        <v>138</v>
      </c>
      <c r="K1712" s="724">
        <v>7</v>
      </c>
      <c r="L1712" s="724">
        <v>184</v>
      </c>
      <c r="M1712" s="724">
        <v>2</v>
      </c>
      <c r="N1712" s="724">
        <v>151</v>
      </c>
      <c r="O1712" s="724">
        <v>0</v>
      </c>
      <c r="P1712" s="724">
        <v>132</v>
      </c>
      <c r="Q1712" s="724">
        <v>0</v>
      </c>
      <c r="R1712" s="724">
        <v>86</v>
      </c>
      <c r="S1712" s="724">
        <v>0</v>
      </c>
      <c r="T1712" s="724">
        <v>103</v>
      </c>
      <c r="U1712" s="724">
        <v>0</v>
      </c>
      <c r="V1712" s="724">
        <v>72</v>
      </c>
      <c r="W1712" s="724">
        <v>0</v>
      </c>
      <c r="X1712" s="724">
        <v>70</v>
      </c>
      <c r="Y1712" s="724">
        <v>14</v>
      </c>
      <c r="Z1712" s="590">
        <v>65</v>
      </c>
      <c r="AA1712" s="726">
        <v>19</v>
      </c>
    </row>
    <row r="1713" spans="2:27" x14ac:dyDescent="0.3">
      <c r="B1713" s="693" t="s">
        <v>136</v>
      </c>
      <c r="C1713" s="693" t="s">
        <v>291</v>
      </c>
      <c r="D1713" s="694">
        <v>521</v>
      </c>
      <c r="E1713" s="694">
        <v>17</v>
      </c>
      <c r="F1713" s="694">
        <v>1289</v>
      </c>
      <c r="G1713" s="695">
        <v>187</v>
      </c>
      <c r="H1713" s="695">
        <v>1381</v>
      </c>
      <c r="I1713" s="695">
        <v>26</v>
      </c>
      <c r="J1713" s="724">
        <v>1284</v>
      </c>
      <c r="K1713" s="724">
        <v>76</v>
      </c>
      <c r="L1713" s="724">
        <v>1451</v>
      </c>
      <c r="M1713" s="724">
        <v>22</v>
      </c>
      <c r="N1713" s="724">
        <v>946</v>
      </c>
      <c r="O1713" s="724">
        <v>51</v>
      </c>
      <c r="P1713" s="724">
        <v>1173</v>
      </c>
      <c r="Q1713" s="724">
        <v>32</v>
      </c>
      <c r="R1713" s="724">
        <v>678</v>
      </c>
      <c r="S1713" s="724">
        <v>27</v>
      </c>
      <c r="T1713" s="724">
        <v>977</v>
      </c>
      <c r="U1713" s="724">
        <v>59</v>
      </c>
      <c r="V1713" s="724">
        <v>736</v>
      </c>
      <c r="W1713" s="724">
        <v>30</v>
      </c>
      <c r="X1713" s="724">
        <v>598</v>
      </c>
      <c r="Y1713" s="724">
        <v>64</v>
      </c>
      <c r="Z1713" s="590">
        <v>631</v>
      </c>
      <c r="AA1713" s="726">
        <v>78</v>
      </c>
    </row>
    <row r="1714" spans="2:27" x14ac:dyDescent="0.3">
      <c r="B1714" s="693" t="s">
        <v>136</v>
      </c>
      <c r="C1714" s="693" t="s">
        <v>292</v>
      </c>
      <c r="D1714" s="694">
        <v>1012</v>
      </c>
      <c r="E1714" s="694">
        <v>84</v>
      </c>
      <c r="F1714" s="694">
        <v>922</v>
      </c>
      <c r="G1714" s="695">
        <v>18</v>
      </c>
      <c r="H1714" s="695">
        <v>2026</v>
      </c>
      <c r="I1714" s="695">
        <v>109</v>
      </c>
      <c r="J1714" s="724">
        <v>1775</v>
      </c>
      <c r="K1714" s="724">
        <v>51</v>
      </c>
      <c r="L1714" s="724">
        <v>1468</v>
      </c>
      <c r="M1714" s="724">
        <v>108</v>
      </c>
      <c r="N1714" s="724">
        <v>1336</v>
      </c>
      <c r="O1714" s="724">
        <v>28</v>
      </c>
      <c r="P1714" s="724">
        <v>1570</v>
      </c>
      <c r="Q1714" s="724">
        <v>46</v>
      </c>
      <c r="R1714" s="724">
        <v>1214</v>
      </c>
      <c r="S1714" s="724">
        <v>49</v>
      </c>
      <c r="T1714" s="724">
        <v>1470</v>
      </c>
      <c r="U1714" s="724">
        <v>66</v>
      </c>
      <c r="V1714" s="724">
        <v>1364</v>
      </c>
      <c r="W1714" s="724">
        <v>79</v>
      </c>
      <c r="X1714" s="724">
        <v>1120</v>
      </c>
      <c r="Y1714" s="724">
        <v>70</v>
      </c>
      <c r="Z1714" s="590">
        <v>960</v>
      </c>
      <c r="AA1714" s="726">
        <v>98</v>
      </c>
    </row>
    <row r="1715" spans="2:27" x14ac:dyDescent="0.3">
      <c r="B1715" s="693" t="s">
        <v>136</v>
      </c>
      <c r="C1715" s="693" t="s">
        <v>293</v>
      </c>
      <c r="D1715" s="694">
        <v>1241</v>
      </c>
      <c r="E1715" s="694">
        <v>0</v>
      </c>
      <c r="F1715" s="694">
        <v>1201</v>
      </c>
      <c r="G1715" s="695">
        <v>82</v>
      </c>
      <c r="H1715" s="695">
        <v>1072</v>
      </c>
      <c r="I1715" s="695">
        <v>14</v>
      </c>
      <c r="J1715" s="724">
        <v>1256</v>
      </c>
      <c r="K1715" s="724">
        <v>73</v>
      </c>
      <c r="L1715" s="724">
        <v>938</v>
      </c>
      <c r="M1715" s="724">
        <v>9</v>
      </c>
      <c r="N1715" s="724">
        <v>785</v>
      </c>
      <c r="O1715" s="724">
        <v>5</v>
      </c>
      <c r="P1715" s="724">
        <v>1034</v>
      </c>
      <c r="Q1715" s="724">
        <v>9</v>
      </c>
      <c r="R1715" s="724">
        <v>794</v>
      </c>
      <c r="S1715" s="724">
        <v>45</v>
      </c>
      <c r="T1715" s="724">
        <v>966</v>
      </c>
      <c r="U1715" s="724">
        <v>41</v>
      </c>
      <c r="V1715" s="724">
        <v>936</v>
      </c>
      <c r="W1715" s="724">
        <v>66</v>
      </c>
      <c r="X1715" s="724">
        <v>942</v>
      </c>
      <c r="Y1715" s="724">
        <v>25</v>
      </c>
      <c r="Z1715" s="590">
        <v>778</v>
      </c>
      <c r="AA1715" s="726">
        <v>58</v>
      </c>
    </row>
    <row r="1716" spans="2:27" x14ac:dyDescent="0.3">
      <c r="B1716" s="693" t="s">
        <v>136</v>
      </c>
      <c r="C1716" s="693" t="s">
        <v>294</v>
      </c>
      <c r="D1716" s="694">
        <v>797</v>
      </c>
      <c r="E1716" s="694">
        <v>0</v>
      </c>
      <c r="F1716" s="694">
        <v>496</v>
      </c>
      <c r="G1716" s="695">
        <v>0</v>
      </c>
      <c r="H1716" s="695">
        <v>856</v>
      </c>
      <c r="I1716" s="695">
        <v>30</v>
      </c>
      <c r="J1716" s="724">
        <v>1270</v>
      </c>
      <c r="K1716" s="724">
        <v>41</v>
      </c>
      <c r="L1716" s="724">
        <v>1589</v>
      </c>
      <c r="M1716" s="724">
        <v>95</v>
      </c>
      <c r="N1716" s="724">
        <v>1318</v>
      </c>
      <c r="O1716" s="724">
        <v>79</v>
      </c>
      <c r="P1716" s="724">
        <v>1607</v>
      </c>
      <c r="Q1716" s="724">
        <v>39</v>
      </c>
      <c r="R1716" s="724">
        <v>1578</v>
      </c>
      <c r="S1716" s="724">
        <v>24</v>
      </c>
      <c r="T1716" s="724">
        <v>1843</v>
      </c>
      <c r="U1716" s="724">
        <v>17</v>
      </c>
      <c r="V1716" s="724">
        <v>2111</v>
      </c>
      <c r="W1716" s="724">
        <v>15</v>
      </c>
      <c r="X1716" s="724">
        <v>1867</v>
      </c>
      <c r="Y1716" s="724">
        <v>74</v>
      </c>
      <c r="Z1716" s="590">
        <v>1552</v>
      </c>
      <c r="AA1716" s="726">
        <v>9</v>
      </c>
    </row>
    <row r="1717" spans="2:27" x14ac:dyDescent="0.3">
      <c r="B1717" s="693" t="s">
        <v>136</v>
      </c>
      <c r="C1717" s="693" t="s">
        <v>327</v>
      </c>
      <c r="D1717" s="694">
        <v>0</v>
      </c>
      <c r="E1717" s="694">
        <v>0</v>
      </c>
      <c r="F1717" s="694">
        <v>0</v>
      </c>
      <c r="G1717" s="695">
        <v>0</v>
      </c>
      <c r="H1717" s="695">
        <v>25</v>
      </c>
      <c r="I1717" s="695">
        <v>0</v>
      </c>
      <c r="J1717" s="724">
        <v>29</v>
      </c>
      <c r="K1717" s="724">
        <v>0</v>
      </c>
      <c r="L1717" s="724">
        <v>38</v>
      </c>
      <c r="M1717" s="724">
        <v>0</v>
      </c>
      <c r="N1717" s="724">
        <v>32</v>
      </c>
      <c r="O1717" s="724">
        <v>0</v>
      </c>
      <c r="P1717" s="724">
        <v>30</v>
      </c>
      <c r="Q1717" s="724">
        <v>0</v>
      </c>
      <c r="R1717" s="724">
        <v>28</v>
      </c>
      <c r="S1717" s="724">
        <v>0</v>
      </c>
      <c r="T1717" s="724">
        <v>26</v>
      </c>
      <c r="U1717" s="724">
        <v>0</v>
      </c>
      <c r="V1717" s="724">
        <v>26</v>
      </c>
      <c r="W1717" s="724">
        <v>0</v>
      </c>
      <c r="X1717" s="724">
        <v>23</v>
      </c>
      <c r="Y1717" s="724">
        <v>0</v>
      </c>
      <c r="Z1717" s="590">
        <v>26</v>
      </c>
      <c r="AA1717" s="726">
        <v>0</v>
      </c>
    </row>
    <row r="1718" spans="2:27" x14ac:dyDescent="0.3">
      <c r="B1718" s="693" t="s">
        <v>137</v>
      </c>
      <c r="C1718" s="693" t="s">
        <v>223</v>
      </c>
      <c r="D1718" s="694">
        <v>196</v>
      </c>
      <c r="E1718" s="694">
        <v>0</v>
      </c>
      <c r="F1718" s="694">
        <v>100</v>
      </c>
      <c r="G1718" s="695">
        <v>0</v>
      </c>
      <c r="H1718" s="695">
        <v>183</v>
      </c>
      <c r="I1718" s="695">
        <v>0</v>
      </c>
      <c r="J1718" s="724">
        <v>190</v>
      </c>
      <c r="K1718" s="724">
        <v>0</v>
      </c>
      <c r="L1718" s="724">
        <v>244</v>
      </c>
      <c r="M1718" s="724">
        <v>6</v>
      </c>
      <c r="N1718" s="724">
        <v>245</v>
      </c>
      <c r="O1718" s="724">
        <v>0</v>
      </c>
      <c r="P1718" s="724">
        <v>247</v>
      </c>
      <c r="Q1718" s="724">
        <v>0</v>
      </c>
      <c r="R1718" s="724">
        <v>229</v>
      </c>
      <c r="S1718" s="724">
        <v>0</v>
      </c>
      <c r="T1718" s="724">
        <v>259</v>
      </c>
      <c r="U1718" s="724">
        <v>0</v>
      </c>
      <c r="V1718" s="724">
        <v>286</v>
      </c>
      <c r="W1718" s="724">
        <v>4</v>
      </c>
      <c r="X1718" s="724">
        <v>198</v>
      </c>
      <c r="Y1718" s="724">
        <v>11</v>
      </c>
      <c r="Z1718" s="590">
        <v>203</v>
      </c>
      <c r="AA1718" s="726">
        <v>26</v>
      </c>
    </row>
    <row r="1719" spans="2:27" x14ac:dyDescent="0.3">
      <c r="B1719" s="693" t="s">
        <v>137</v>
      </c>
      <c r="C1719" s="693" t="s">
        <v>286</v>
      </c>
      <c r="D1719" s="694">
        <v>213</v>
      </c>
      <c r="E1719" s="694">
        <v>0</v>
      </c>
      <c r="F1719" s="694">
        <v>249</v>
      </c>
      <c r="G1719" s="695">
        <v>0</v>
      </c>
      <c r="H1719" s="695">
        <v>217</v>
      </c>
      <c r="I1719" s="695">
        <v>0</v>
      </c>
      <c r="J1719" s="724">
        <v>248</v>
      </c>
      <c r="K1719" s="724">
        <v>0</v>
      </c>
      <c r="L1719" s="724">
        <v>292</v>
      </c>
      <c r="M1719" s="724">
        <v>10</v>
      </c>
      <c r="N1719" s="724">
        <v>278</v>
      </c>
      <c r="O1719" s="724">
        <v>0</v>
      </c>
      <c r="P1719" s="724">
        <v>266</v>
      </c>
      <c r="Q1719" s="724">
        <v>0</v>
      </c>
      <c r="R1719" s="724">
        <v>316</v>
      </c>
      <c r="S1719" s="724">
        <v>0</v>
      </c>
      <c r="T1719" s="724">
        <v>353</v>
      </c>
      <c r="U1719" s="724">
        <v>0</v>
      </c>
      <c r="V1719" s="724">
        <v>343</v>
      </c>
      <c r="W1719" s="724">
        <v>4</v>
      </c>
      <c r="X1719" s="724">
        <v>356</v>
      </c>
      <c r="Y1719" s="724">
        <v>10</v>
      </c>
      <c r="Z1719" s="590">
        <v>259</v>
      </c>
      <c r="AA1719" s="726">
        <v>15</v>
      </c>
    </row>
    <row r="1720" spans="2:27" x14ac:dyDescent="0.3">
      <c r="B1720" s="693" t="s">
        <v>137</v>
      </c>
      <c r="C1720" s="693" t="s">
        <v>255</v>
      </c>
      <c r="D1720" s="694">
        <v>2975</v>
      </c>
      <c r="E1720" s="694">
        <v>2926</v>
      </c>
      <c r="F1720" s="694">
        <v>3084</v>
      </c>
      <c r="G1720" s="695">
        <v>3348</v>
      </c>
      <c r="H1720" s="695">
        <v>3902</v>
      </c>
      <c r="I1720" s="695">
        <v>3482</v>
      </c>
      <c r="J1720" s="724">
        <v>3300</v>
      </c>
      <c r="K1720" s="724">
        <v>2886</v>
      </c>
      <c r="L1720" s="724">
        <v>3181</v>
      </c>
      <c r="M1720" s="724">
        <v>2596</v>
      </c>
      <c r="N1720" s="724">
        <v>3134</v>
      </c>
      <c r="O1720" s="724">
        <v>2423</v>
      </c>
      <c r="P1720" s="724">
        <v>2935</v>
      </c>
      <c r="Q1720" s="724">
        <v>2471</v>
      </c>
      <c r="R1720" s="724">
        <v>3228</v>
      </c>
      <c r="S1720" s="724">
        <v>2599</v>
      </c>
      <c r="T1720" s="724">
        <v>3109</v>
      </c>
      <c r="U1720" s="724">
        <v>2412</v>
      </c>
      <c r="V1720" s="724">
        <v>3135</v>
      </c>
      <c r="W1720" s="724">
        <v>2479</v>
      </c>
      <c r="X1720" s="724">
        <v>3211</v>
      </c>
      <c r="Y1720" s="724">
        <v>2329</v>
      </c>
      <c r="Z1720" s="590">
        <v>2878</v>
      </c>
      <c r="AA1720" s="726">
        <v>2421</v>
      </c>
    </row>
    <row r="1721" spans="2:27" x14ac:dyDescent="0.3">
      <c r="B1721" s="693" t="s">
        <v>137</v>
      </c>
      <c r="C1721" s="693" t="s">
        <v>224</v>
      </c>
      <c r="D1721" s="694">
        <v>4055</v>
      </c>
      <c r="E1721" s="694">
        <v>5321</v>
      </c>
      <c r="F1721" s="694">
        <v>3949</v>
      </c>
      <c r="G1721" s="695">
        <v>4643</v>
      </c>
      <c r="H1721" s="695">
        <v>3927</v>
      </c>
      <c r="I1721" s="695">
        <v>4469</v>
      </c>
      <c r="J1721" s="724">
        <v>4420</v>
      </c>
      <c r="K1721" s="724">
        <v>4229</v>
      </c>
      <c r="L1721" s="724">
        <v>4033</v>
      </c>
      <c r="M1721" s="724">
        <v>3810</v>
      </c>
      <c r="N1721" s="724">
        <v>3931</v>
      </c>
      <c r="O1721" s="724">
        <v>3474</v>
      </c>
      <c r="P1721" s="724">
        <v>3778</v>
      </c>
      <c r="Q1721" s="724">
        <v>3237</v>
      </c>
      <c r="R1721" s="724">
        <v>3506</v>
      </c>
      <c r="S1721" s="724">
        <v>3203</v>
      </c>
      <c r="T1721" s="724">
        <v>3844</v>
      </c>
      <c r="U1721" s="724">
        <v>3315</v>
      </c>
      <c r="V1721" s="724">
        <v>3773</v>
      </c>
      <c r="W1721" s="724">
        <v>3212</v>
      </c>
      <c r="X1721" s="724">
        <v>3739</v>
      </c>
      <c r="Y1721" s="724">
        <v>3192</v>
      </c>
      <c r="Z1721" s="590">
        <v>3746</v>
      </c>
      <c r="AA1721" s="726">
        <v>3193</v>
      </c>
    </row>
    <row r="1722" spans="2:27" x14ac:dyDescent="0.3">
      <c r="B1722" s="693" t="s">
        <v>137</v>
      </c>
      <c r="C1722" s="693" t="s">
        <v>225</v>
      </c>
      <c r="D1722" s="694">
        <v>3696</v>
      </c>
      <c r="E1722" s="694">
        <v>5082</v>
      </c>
      <c r="F1722" s="694">
        <v>3917</v>
      </c>
      <c r="G1722" s="695">
        <v>4673</v>
      </c>
      <c r="H1722" s="695">
        <v>3758</v>
      </c>
      <c r="I1722" s="695">
        <v>4060</v>
      </c>
      <c r="J1722" s="724">
        <v>3649</v>
      </c>
      <c r="K1722" s="724">
        <v>3857</v>
      </c>
      <c r="L1722" s="724">
        <v>4181</v>
      </c>
      <c r="M1722" s="724">
        <v>3825</v>
      </c>
      <c r="N1722" s="724">
        <v>3801</v>
      </c>
      <c r="O1722" s="724">
        <v>3355</v>
      </c>
      <c r="P1722" s="724">
        <v>3579</v>
      </c>
      <c r="Q1722" s="724">
        <v>3224</v>
      </c>
      <c r="R1722" s="724">
        <v>3376</v>
      </c>
      <c r="S1722" s="724">
        <v>3068</v>
      </c>
      <c r="T1722" s="724">
        <v>3304</v>
      </c>
      <c r="U1722" s="724">
        <v>3056</v>
      </c>
      <c r="V1722" s="724">
        <v>3620</v>
      </c>
      <c r="W1722" s="724">
        <v>3106</v>
      </c>
      <c r="X1722" s="724">
        <v>3479</v>
      </c>
      <c r="Y1722" s="724">
        <v>3031</v>
      </c>
      <c r="Z1722" s="590">
        <v>3370</v>
      </c>
      <c r="AA1722" s="726">
        <v>3116</v>
      </c>
    </row>
    <row r="1723" spans="2:27" x14ac:dyDescent="0.3">
      <c r="B1723" s="693" t="s">
        <v>137</v>
      </c>
      <c r="C1723" s="693" t="s">
        <v>226</v>
      </c>
      <c r="D1723" s="694">
        <v>3872</v>
      </c>
      <c r="E1723" s="694">
        <v>4874</v>
      </c>
      <c r="F1723" s="694">
        <v>3817</v>
      </c>
      <c r="G1723" s="695">
        <v>4499</v>
      </c>
      <c r="H1723" s="695">
        <v>3827</v>
      </c>
      <c r="I1723" s="695">
        <v>3974</v>
      </c>
      <c r="J1723" s="724">
        <v>3752</v>
      </c>
      <c r="K1723" s="724">
        <v>3641</v>
      </c>
      <c r="L1723" s="724">
        <v>3694</v>
      </c>
      <c r="M1723" s="724">
        <v>3666</v>
      </c>
      <c r="N1723" s="724">
        <v>4245</v>
      </c>
      <c r="O1723" s="724">
        <v>3570</v>
      </c>
      <c r="P1723" s="724">
        <v>3723</v>
      </c>
      <c r="Q1723" s="724">
        <v>3265</v>
      </c>
      <c r="R1723" s="724">
        <v>3503</v>
      </c>
      <c r="S1723" s="724">
        <v>3145</v>
      </c>
      <c r="T1723" s="724">
        <v>3358</v>
      </c>
      <c r="U1723" s="724">
        <v>2987</v>
      </c>
      <c r="V1723" s="724">
        <v>3303</v>
      </c>
      <c r="W1723" s="724">
        <v>3023</v>
      </c>
      <c r="X1723" s="724">
        <v>3572</v>
      </c>
      <c r="Y1723" s="724">
        <v>3046</v>
      </c>
      <c r="Z1723" s="590">
        <v>3302</v>
      </c>
      <c r="AA1723" s="726">
        <v>3170</v>
      </c>
    </row>
    <row r="1724" spans="2:27" x14ac:dyDescent="0.3">
      <c r="B1724" s="693" t="s">
        <v>137</v>
      </c>
      <c r="C1724" s="693" t="s">
        <v>227</v>
      </c>
      <c r="D1724" s="694">
        <v>3655</v>
      </c>
      <c r="E1724" s="694">
        <v>4662</v>
      </c>
      <c r="F1724" s="694">
        <v>3878</v>
      </c>
      <c r="G1724" s="695">
        <v>4443</v>
      </c>
      <c r="H1724" s="695">
        <v>3780</v>
      </c>
      <c r="I1724" s="695">
        <v>3852</v>
      </c>
      <c r="J1724" s="724">
        <v>3705</v>
      </c>
      <c r="K1724" s="724">
        <v>3596</v>
      </c>
      <c r="L1724" s="724">
        <v>3614</v>
      </c>
      <c r="M1724" s="724">
        <v>3422</v>
      </c>
      <c r="N1724" s="724">
        <v>3638</v>
      </c>
      <c r="O1724" s="724">
        <v>3341</v>
      </c>
      <c r="P1724" s="724">
        <v>4126</v>
      </c>
      <c r="Q1724" s="724">
        <v>3312</v>
      </c>
      <c r="R1724" s="724">
        <v>3716</v>
      </c>
      <c r="S1724" s="724">
        <v>3126</v>
      </c>
      <c r="T1724" s="724">
        <v>3435</v>
      </c>
      <c r="U1724" s="724">
        <v>3089</v>
      </c>
      <c r="V1724" s="724">
        <v>3332</v>
      </c>
      <c r="W1724" s="724">
        <v>2933</v>
      </c>
      <c r="X1724" s="724">
        <v>3242</v>
      </c>
      <c r="Y1724" s="724">
        <v>2911</v>
      </c>
      <c r="Z1724" s="590">
        <v>3457</v>
      </c>
      <c r="AA1724" s="726">
        <v>3071</v>
      </c>
    </row>
    <row r="1725" spans="2:27" x14ac:dyDescent="0.3">
      <c r="B1725" s="693" t="s">
        <v>137</v>
      </c>
      <c r="C1725" s="693" t="s">
        <v>228</v>
      </c>
      <c r="D1725" s="694">
        <v>3719</v>
      </c>
      <c r="E1725" s="694">
        <v>4225</v>
      </c>
      <c r="F1725" s="694">
        <v>3818</v>
      </c>
      <c r="G1725" s="695">
        <v>4171</v>
      </c>
      <c r="H1725" s="695">
        <v>3925</v>
      </c>
      <c r="I1725" s="695">
        <v>3689</v>
      </c>
      <c r="J1725" s="724">
        <v>3847</v>
      </c>
      <c r="K1725" s="724">
        <v>3327</v>
      </c>
      <c r="L1725" s="724">
        <v>3833</v>
      </c>
      <c r="M1725" s="724">
        <v>3364</v>
      </c>
      <c r="N1725" s="724">
        <v>3649</v>
      </c>
      <c r="O1725" s="724">
        <v>3196</v>
      </c>
      <c r="P1725" s="724">
        <v>3627</v>
      </c>
      <c r="Q1725" s="724">
        <v>2947</v>
      </c>
      <c r="R1725" s="724">
        <v>4004</v>
      </c>
      <c r="S1725" s="724">
        <v>3223</v>
      </c>
      <c r="T1725" s="724">
        <v>3799</v>
      </c>
      <c r="U1725" s="724">
        <v>3053</v>
      </c>
      <c r="V1725" s="724">
        <v>3519</v>
      </c>
      <c r="W1725" s="724">
        <v>3081</v>
      </c>
      <c r="X1725" s="724">
        <v>3346</v>
      </c>
      <c r="Y1725" s="724">
        <v>2920</v>
      </c>
      <c r="Z1725" s="590">
        <v>3209</v>
      </c>
      <c r="AA1725" s="726">
        <v>3036</v>
      </c>
    </row>
    <row r="1726" spans="2:27" x14ac:dyDescent="0.3">
      <c r="B1726" s="693" t="s">
        <v>137</v>
      </c>
      <c r="C1726" s="693" t="s">
        <v>229</v>
      </c>
      <c r="D1726" s="694">
        <v>4352</v>
      </c>
      <c r="E1726" s="694">
        <v>3008</v>
      </c>
      <c r="F1726" s="694">
        <v>4674</v>
      </c>
      <c r="G1726" s="695">
        <v>3142</v>
      </c>
      <c r="H1726" s="695">
        <v>4706</v>
      </c>
      <c r="I1726" s="695">
        <v>3065</v>
      </c>
      <c r="J1726" s="724">
        <v>4762</v>
      </c>
      <c r="K1726" s="724">
        <v>3146</v>
      </c>
      <c r="L1726" s="724">
        <v>4712</v>
      </c>
      <c r="M1726" s="724">
        <v>3081</v>
      </c>
      <c r="N1726" s="724">
        <v>4823</v>
      </c>
      <c r="O1726" s="724">
        <v>2886</v>
      </c>
      <c r="P1726" s="724">
        <v>4386</v>
      </c>
      <c r="Q1726" s="724">
        <v>3169</v>
      </c>
      <c r="R1726" s="724">
        <v>4306</v>
      </c>
      <c r="S1726" s="724">
        <v>3080</v>
      </c>
      <c r="T1726" s="724">
        <v>4795</v>
      </c>
      <c r="U1726" s="724">
        <v>3072</v>
      </c>
      <c r="V1726" s="724">
        <v>4704</v>
      </c>
      <c r="W1726" s="724">
        <v>3067</v>
      </c>
      <c r="X1726" s="724">
        <v>4427</v>
      </c>
      <c r="Y1726" s="724">
        <v>3023</v>
      </c>
      <c r="Z1726" s="590">
        <v>4139</v>
      </c>
      <c r="AA1726" s="726">
        <v>2983</v>
      </c>
    </row>
    <row r="1727" spans="2:27" x14ac:dyDescent="0.3">
      <c r="B1727" s="693" t="s">
        <v>137</v>
      </c>
      <c r="C1727" s="693" t="s">
        <v>287</v>
      </c>
      <c r="D1727" s="694">
        <v>4049</v>
      </c>
      <c r="E1727" s="694">
        <v>2342</v>
      </c>
      <c r="F1727" s="694">
        <v>3924</v>
      </c>
      <c r="G1727" s="695">
        <v>2515</v>
      </c>
      <c r="H1727" s="695">
        <v>4061</v>
      </c>
      <c r="I1727" s="695">
        <v>2420</v>
      </c>
      <c r="J1727" s="724">
        <v>4183</v>
      </c>
      <c r="K1727" s="724">
        <v>2507</v>
      </c>
      <c r="L1727" s="724">
        <v>4311</v>
      </c>
      <c r="M1727" s="724">
        <v>2734</v>
      </c>
      <c r="N1727" s="724">
        <v>4156</v>
      </c>
      <c r="O1727" s="724">
        <v>2511</v>
      </c>
      <c r="P1727" s="724">
        <v>4174</v>
      </c>
      <c r="Q1727" s="724">
        <v>2716</v>
      </c>
      <c r="R1727" s="724">
        <v>3964</v>
      </c>
      <c r="S1727" s="724">
        <v>2625</v>
      </c>
      <c r="T1727" s="724">
        <v>4017</v>
      </c>
      <c r="U1727" s="724">
        <v>2593</v>
      </c>
      <c r="V1727" s="724">
        <v>4196</v>
      </c>
      <c r="W1727" s="724">
        <v>2732</v>
      </c>
      <c r="X1727" s="724">
        <v>4115</v>
      </c>
      <c r="Y1727" s="724">
        <v>2626</v>
      </c>
      <c r="Z1727" s="590">
        <v>3984</v>
      </c>
      <c r="AA1727" s="726">
        <v>2739</v>
      </c>
    </row>
    <row r="1728" spans="2:27" x14ac:dyDescent="0.3">
      <c r="B1728" s="693" t="s">
        <v>137</v>
      </c>
      <c r="C1728" s="693" t="s">
        <v>230</v>
      </c>
      <c r="D1728" s="694">
        <v>3493</v>
      </c>
      <c r="E1728" s="694">
        <v>1947</v>
      </c>
      <c r="F1728" s="694">
        <v>3626</v>
      </c>
      <c r="G1728" s="695">
        <v>1968</v>
      </c>
      <c r="H1728" s="695">
        <v>3354</v>
      </c>
      <c r="I1728" s="695">
        <v>1989</v>
      </c>
      <c r="J1728" s="724">
        <v>3640</v>
      </c>
      <c r="K1728" s="724">
        <v>2005</v>
      </c>
      <c r="L1728" s="724">
        <v>3760</v>
      </c>
      <c r="M1728" s="724">
        <v>2129</v>
      </c>
      <c r="N1728" s="724">
        <v>3840</v>
      </c>
      <c r="O1728" s="724">
        <v>2209</v>
      </c>
      <c r="P1728" s="724">
        <v>3582</v>
      </c>
      <c r="Q1728" s="724">
        <v>2288</v>
      </c>
      <c r="R1728" s="724">
        <v>3673</v>
      </c>
      <c r="S1728" s="724">
        <v>2372</v>
      </c>
      <c r="T1728" s="724">
        <v>3692</v>
      </c>
      <c r="U1728" s="724">
        <v>2158</v>
      </c>
      <c r="V1728" s="724">
        <v>3580</v>
      </c>
      <c r="W1728" s="724">
        <v>2324</v>
      </c>
      <c r="X1728" s="724">
        <v>3851</v>
      </c>
      <c r="Y1728" s="724">
        <v>2441</v>
      </c>
      <c r="Z1728" s="590">
        <v>3874</v>
      </c>
      <c r="AA1728" s="726">
        <v>2426</v>
      </c>
    </row>
    <row r="1729" spans="2:27" x14ac:dyDescent="0.3">
      <c r="B1729" s="693" t="s">
        <v>137</v>
      </c>
      <c r="C1729" s="693" t="s">
        <v>231</v>
      </c>
      <c r="D1729" s="694">
        <v>3137</v>
      </c>
      <c r="E1729" s="694">
        <v>1428</v>
      </c>
      <c r="F1729" s="694">
        <v>3157</v>
      </c>
      <c r="G1729" s="695">
        <v>1561</v>
      </c>
      <c r="H1729" s="695">
        <v>3104</v>
      </c>
      <c r="I1729" s="695">
        <v>1461</v>
      </c>
      <c r="J1729" s="724">
        <v>3008</v>
      </c>
      <c r="K1729" s="724">
        <v>1582</v>
      </c>
      <c r="L1729" s="724">
        <v>3207</v>
      </c>
      <c r="M1729" s="724">
        <v>1677</v>
      </c>
      <c r="N1729" s="724">
        <v>3308</v>
      </c>
      <c r="O1729" s="724">
        <v>1715</v>
      </c>
      <c r="P1729" s="724">
        <v>3269</v>
      </c>
      <c r="Q1729" s="724">
        <v>1947</v>
      </c>
      <c r="R1729" s="724">
        <v>3216</v>
      </c>
      <c r="S1729" s="724">
        <v>1961</v>
      </c>
      <c r="T1729" s="724">
        <v>3282</v>
      </c>
      <c r="U1729" s="724">
        <v>1893</v>
      </c>
      <c r="V1729" s="724">
        <v>3331</v>
      </c>
      <c r="W1729" s="724">
        <v>1859</v>
      </c>
      <c r="X1729" s="724">
        <v>3223</v>
      </c>
      <c r="Y1729" s="724">
        <v>1931</v>
      </c>
      <c r="Z1729" s="590">
        <v>3559</v>
      </c>
      <c r="AA1729" s="726">
        <v>2181</v>
      </c>
    </row>
    <row r="1730" spans="2:27" x14ac:dyDescent="0.3">
      <c r="B1730" s="693" t="s">
        <v>137</v>
      </c>
      <c r="C1730" s="693" t="s">
        <v>288</v>
      </c>
      <c r="D1730" s="694">
        <v>2798</v>
      </c>
      <c r="E1730" s="694">
        <v>768</v>
      </c>
      <c r="F1730" s="694">
        <v>2958</v>
      </c>
      <c r="G1730" s="695">
        <v>1027</v>
      </c>
      <c r="H1730" s="695">
        <v>2619</v>
      </c>
      <c r="I1730" s="695">
        <v>1072</v>
      </c>
      <c r="J1730" s="724">
        <v>2827</v>
      </c>
      <c r="K1730" s="724">
        <v>1052</v>
      </c>
      <c r="L1730" s="724">
        <v>2754</v>
      </c>
      <c r="M1730" s="724">
        <v>1195</v>
      </c>
      <c r="N1730" s="724">
        <v>2840</v>
      </c>
      <c r="O1730" s="724">
        <v>1149</v>
      </c>
      <c r="P1730" s="724">
        <v>2916</v>
      </c>
      <c r="Q1730" s="724">
        <v>1406</v>
      </c>
      <c r="R1730" s="724">
        <v>2876</v>
      </c>
      <c r="S1730" s="724">
        <v>1589</v>
      </c>
      <c r="T1730" s="724">
        <v>2971</v>
      </c>
      <c r="U1730" s="724">
        <v>1377</v>
      </c>
      <c r="V1730" s="724">
        <v>2935</v>
      </c>
      <c r="W1730" s="724">
        <v>1503</v>
      </c>
      <c r="X1730" s="724">
        <v>3037</v>
      </c>
      <c r="Y1730" s="724">
        <v>1524</v>
      </c>
      <c r="Z1730" s="590">
        <v>3011</v>
      </c>
      <c r="AA1730" s="726">
        <v>1708</v>
      </c>
    </row>
    <row r="1731" spans="2:27" x14ac:dyDescent="0.3">
      <c r="B1731" s="693" t="s">
        <v>137</v>
      </c>
      <c r="C1731" s="693" t="s">
        <v>232</v>
      </c>
      <c r="D1731" s="694">
        <v>2211</v>
      </c>
      <c r="E1731" s="694">
        <v>521</v>
      </c>
      <c r="F1731" s="694">
        <v>2318</v>
      </c>
      <c r="G1731" s="695">
        <v>632</v>
      </c>
      <c r="H1731" s="695">
        <v>2332</v>
      </c>
      <c r="I1731" s="695">
        <v>869</v>
      </c>
      <c r="J1731" s="724">
        <v>2250</v>
      </c>
      <c r="K1731" s="724">
        <v>912</v>
      </c>
      <c r="L1731" s="724">
        <v>2298</v>
      </c>
      <c r="M1731" s="724">
        <v>871</v>
      </c>
      <c r="N1731" s="724">
        <v>2320</v>
      </c>
      <c r="O1731" s="724">
        <v>1005</v>
      </c>
      <c r="P1731" s="724">
        <v>2354</v>
      </c>
      <c r="Q1731" s="724">
        <v>1042</v>
      </c>
      <c r="R1731" s="724">
        <v>2450</v>
      </c>
      <c r="S1731" s="724">
        <v>1155</v>
      </c>
      <c r="T1731" s="724">
        <v>2498</v>
      </c>
      <c r="U1731" s="724">
        <v>1175</v>
      </c>
      <c r="V1731" s="724">
        <v>2335</v>
      </c>
      <c r="W1731" s="724">
        <v>1112</v>
      </c>
      <c r="X1731" s="724">
        <v>2383</v>
      </c>
      <c r="Y1731" s="724">
        <v>1242</v>
      </c>
      <c r="Z1731" s="590">
        <v>2561</v>
      </c>
      <c r="AA1731" s="726">
        <v>1279</v>
      </c>
    </row>
    <row r="1732" spans="2:27" x14ac:dyDescent="0.3">
      <c r="B1732" s="693" t="s">
        <v>137</v>
      </c>
      <c r="C1732" s="693" t="s">
        <v>325</v>
      </c>
      <c r="D1732" s="694">
        <v>96</v>
      </c>
      <c r="E1732" s="694">
        <v>0</v>
      </c>
      <c r="F1732" s="694">
        <v>121</v>
      </c>
      <c r="G1732" s="695">
        <v>0</v>
      </c>
      <c r="H1732" s="695">
        <v>70</v>
      </c>
      <c r="I1732" s="695">
        <v>0</v>
      </c>
      <c r="J1732" s="724">
        <v>103</v>
      </c>
      <c r="K1732" s="724">
        <v>0</v>
      </c>
      <c r="L1732" s="724">
        <v>85</v>
      </c>
      <c r="M1732" s="724">
        <v>0</v>
      </c>
      <c r="N1732" s="724">
        <v>64</v>
      </c>
      <c r="O1732" s="724">
        <v>0</v>
      </c>
      <c r="P1732" s="724">
        <v>86</v>
      </c>
      <c r="Q1732" s="724">
        <v>0</v>
      </c>
      <c r="R1732" s="724">
        <v>68</v>
      </c>
      <c r="S1732" s="724">
        <v>0</v>
      </c>
      <c r="T1732" s="724">
        <v>56</v>
      </c>
      <c r="U1732" s="724">
        <v>0</v>
      </c>
      <c r="V1732" s="724">
        <v>45</v>
      </c>
      <c r="W1732" s="724">
        <v>0</v>
      </c>
      <c r="X1732" s="724">
        <v>58</v>
      </c>
      <c r="Y1732" s="724">
        <v>0</v>
      </c>
      <c r="Z1732" s="590">
        <v>76</v>
      </c>
      <c r="AA1732" s="726">
        <v>0</v>
      </c>
    </row>
    <row r="1733" spans="2:27" x14ac:dyDescent="0.3">
      <c r="B1733" s="693" t="s">
        <v>137</v>
      </c>
      <c r="C1733" s="693" t="s">
        <v>326</v>
      </c>
      <c r="D1733" s="694">
        <v>22</v>
      </c>
      <c r="E1733" s="694">
        <v>0</v>
      </c>
      <c r="F1733" s="694">
        <v>38</v>
      </c>
      <c r="G1733" s="695">
        <v>0</v>
      </c>
      <c r="H1733" s="695">
        <v>84</v>
      </c>
      <c r="I1733" s="695">
        <v>0</v>
      </c>
      <c r="J1733" s="724">
        <v>33</v>
      </c>
      <c r="K1733" s="724">
        <v>0</v>
      </c>
      <c r="L1733" s="724">
        <v>82</v>
      </c>
      <c r="M1733" s="724">
        <v>0</v>
      </c>
      <c r="N1733" s="724">
        <v>75</v>
      </c>
      <c r="O1733" s="724">
        <v>0</v>
      </c>
      <c r="P1733" s="724">
        <v>54</v>
      </c>
      <c r="Q1733" s="724">
        <v>0</v>
      </c>
      <c r="R1733" s="724">
        <v>79</v>
      </c>
      <c r="S1733" s="724">
        <v>0</v>
      </c>
      <c r="T1733" s="724">
        <v>82</v>
      </c>
      <c r="U1733" s="724">
        <v>0</v>
      </c>
      <c r="V1733" s="724">
        <v>49</v>
      </c>
      <c r="W1733" s="724">
        <v>0</v>
      </c>
      <c r="X1733" s="724">
        <v>54</v>
      </c>
      <c r="Y1733" s="724">
        <v>0</v>
      </c>
      <c r="Z1733" s="590">
        <v>32</v>
      </c>
      <c r="AA1733" s="726">
        <v>0</v>
      </c>
    </row>
    <row r="1734" spans="2:27" x14ac:dyDescent="0.3">
      <c r="B1734" s="693" t="s">
        <v>137</v>
      </c>
      <c r="C1734" s="693" t="s">
        <v>289</v>
      </c>
      <c r="D1734" s="694">
        <v>396</v>
      </c>
      <c r="E1734" s="694">
        <v>785</v>
      </c>
      <c r="F1734" s="694">
        <v>99</v>
      </c>
      <c r="G1734" s="695">
        <v>323</v>
      </c>
      <c r="H1734" s="695">
        <v>99</v>
      </c>
      <c r="I1734" s="695">
        <v>58</v>
      </c>
      <c r="J1734" s="724">
        <v>65</v>
      </c>
      <c r="K1734" s="724">
        <v>40</v>
      </c>
      <c r="L1734" s="724">
        <v>40</v>
      </c>
      <c r="M1734" s="724">
        <v>69</v>
      </c>
      <c r="N1734" s="724">
        <v>10</v>
      </c>
      <c r="O1734" s="724">
        <v>17</v>
      </c>
      <c r="P1734" s="724">
        <v>54</v>
      </c>
      <c r="Q1734" s="724">
        <v>12</v>
      </c>
      <c r="R1734" s="724">
        <v>753</v>
      </c>
      <c r="S1734" s="724">
        <v>488</v>
      </c>
      <c r="T1734" s="724">
        <v>109</v>
      </c>
      <c r="U1734" s="724">
        <v>14</v>
      </c>
      <c r="V1734" s="724">
        <v>51</v>
      </c>
      <c r="W1734" s="724">
        <v>12</v>
      </c>
      <c r="X1734" s="724">
        <v>14</v>
      </c>
      <c r="Y1734" s="724">
        <v>0</v>
      </c>
      <c r="Z1734" s="590">
        <v>152</v>
      </c>
      <c r="AA1734" s="726">
        <v>278</v>
      </c>
    </row>
    <row r="1735" spans="2:27" x14ac:dyDescent="0.3">
      <c r="B1735" s="693" t="s">
        <v>137</v>
      </c>
      <c r="C1735" s="693" t="s">
        <v>290</v>
      </c>
      <c r="D1735" s="694">
        <v>60</v>
      </c>
      <c r="E1735" s="694">
        <v>276</v>
      </c>
      <c r="F1735" s="694">
        <v>372</v>
      </c>
      <c r="G1735" s="695">
        <v>354</v>
      </c>
      <c r="H1735" s="695">
        <v>213</v>
      </c>
      <c r="I1735" s="695">
        <v>620</v>
      </c>
      <c r="J1735" s="724">
        <v>157</v>
      </c>
      <c r="K1735" s="724">
        <v>106</v>
      </c>
      <c r="L1735" s="724">
        <v>182</v>
      </c>
      <c r="M1735" s="724">
        <v>90</v>
      </c>
      <c r="N1735" s="724">
        <v>122</v>
      </c>
      <c r="O1735" s="724">
        <v>115</v>
      </c>
      <c r="P1735" s="724">
        <v>151</v>
      </c>
      <c r="Q1735" s="724">
        <v>34</v>
      </c>
      <c r="R1735" s="724">
        <v>158</v>
      </c>
      <c r="S1735" s="724">
        <v>35</v>
      </c>
      <c r="T1735" s="724">
        <v>151</v>
      </c>
      <c r="U1735" s="724">
        <v>36</v>
      </c>
      <c r="V1735" s="724">
        <v>134</v>
      </c>
      <c r="W1735" s="724">
        <v>47</v>
      </c>
      <c r="X1735" s="724">
        <v>96</v>
      </c>
      <c r="Y1735" s="724">
        <v>19</v>
      </c>
      <c r="Z1735" s="590">
        <v>102</v>
      </c>
      <c r="AA1735" s="726">
        <v>27</v>
      </c>
    </row>
    <row r="1736" spans="2:27" x14ac:dyDescent="0.3">
      <c r="B1736" s="693" t="s">
        <v>137</v>
      </c>
      <c r="C1736" s="693" t="s">
        <v>291</v>
      </c>
      <c r="D1736" s="694">
        <v>1321</v>
      </c>
      <c r="E1736" s="694">
        <v>1020</v>
      </c>
      <c r="F1736" s="694">
        <v>1263</v>
      </c>
      <c r="G1736" s="695">
        <v>520</v>
      </c>
      <c r="H1736" s="695">
        <v>1543</v>
      </c>
      <c r="I1736" s="695">
        <v>781</v>
      </c>
      <c r="J1736" s="724">
        <v>1106</v>
      </c>
      <c r="K1736" s="724">
        <v>387</v>
      </c>
      <c r="L1736" s="724">
        <v>1147</v>
      </c>
      <c r="M1736" s="724">
        <v>438</v>
      </c>
      <c r="N1736" s="724">
        <v>1147</v>
      </c>
      <c r="O1736" s="724">
        <v>403</v>
      </c>
      <c r="P1736" s="724">
        <v>1113</v>
      </c>
      <c r="Q1736" s="724">
        <v>332</v>
      </c>
      <c r="R1736" s="724">
        <v>1098</v>
      </c>
      <c r="S1736" s="724">
        <v>203</v>
      </c>
      <c r="T1736" s="724">
        <v>987</v>
      </c>
      <c r="U1736" s="724">
        <v>251</v>
      </c>
      <c r="V1736" s="724">
        <v>990</v>
      </c>
      <c r="W1736" s="724">
        <v>287</v>
      </c>
      <c r="X1736" s="724">
        <v>883</v>
      </c>
      <c r="Y1736" s="724">
        <v>194</v>
      </c>
      <c r="Z1736" s="590">
        <v>606</v>
      </c>
      <c r="AA1736" s="726">
        <v>240</v>
      </c>
    </row>
    <row r="1737" spans="2:27" x14ac:dyDescent="0.3">
      <c r="B1737" s="693" t="s">
        <v>137</v>
      </c>
      <c r="C1737" s="693" t="s">
        <v>292</v>
      </c>
      <c r="D1737" s="694">
        <v>1620</v>
      </c>
      <c r="E1737" s="694">
        <v>823</v>
      </c>
      <c r="F1737" s="694">
        <v>1929</v>
      </c>
      <c r="G1737" s="695">
        <v>361</v>
      </c>
      <c r="H1737" s="695">
        <v>1988</v>
      </c>
      <c r="I1737" s="695">
        <v>432</v>
      </c>
      <c r="J1737" s="724">
        <v>1694</v>
      </c>
      <c r="K1737" s="724">
        <v>588</v>
      </c>
      <c r="L1737" s="724">
        <v>1613</v>
      </c>
      <c r="M1737" s="724">
        <v>564</v>
      </c>
      <c r="N1737" s="724">
        <v>1611</v>
      </c>
      <c r="O1737" s="724">
        <v>544</v>
      </c>
      <c r="P1737" s="724">
        <v>1634</v>
      </c>
      <c r="Q1737" s="724">
        <v>511</v>
      </c>
      <c r="R1737" s="724">
        <v>1516</v>
      </c>
      <c r="S1737" s="724">
        <v>385</v>
      </c>
      <c r="T1737" s="724">
        <v>1340</v>
      </c>
      <c r="U1737" s="724">
        <v>370</v>
      </c>
      <c r="V1737" s="724">
        <v>1335</v>
      </c>
      <c r="W1737" s="724">
        <v>400</v>
      </c>
      <c r="X1737" s="724">
        <v>1180</v>
      </c>
      <c r="Y1737" s="724">
        <v>310</v>
      </c>
      <c r="Z1737" s="590">
        <v>1037</v>
      </c>
      <c r="AA1737" s="726">
        <v>332</v>
      </c>
    </row>
    <row r="1738" spans="2:27" x14ac:dyDescent="0.3">
      <c r="B1738" s="693" t="s">
        <v>137</v>
      </c>
      <c r="C1738" s="693" t="s">
        <v>293</v>
      </c>
      <c r="D1738" s="694">
        <v>1121</v>
      </c>
      <c r="E1738" s="694">
        <v>207</v>
      </c>
      <c r="F1738" s="694">
        <v>1010</v>
      </c>
      <c r="G1738" s="695">
        <v>143</v>
      </c>
      <c r="H1738" s="695">
        <v>686</v>
      </c>
      <c r="I1738" s="695">
        <v>104</v>
      </c>
      <c r="J1738" s="724">
        <v>633</v>
      </c>
      <c r="K1738" s="724">
        <v>298</v>
      </c>
      <c r="L1738" s="724">
        <v>470</v>
      </c>
      <c r="M1738" s="724">
        <v>169</v>
      </c>
      <c r="N1738" s="724">
        <v>558</v>
      </c>
      <c r="O1738" s="724">
        <v>330</v>
      </c>
      <c r="P1738" s="724">
        <v>580</v>
      </c>
      <c r="Q1738" s="724">
        <v>365</v>
      </c>
      <c r="R1738" s="724">
        <v>580</v>
      </c>
      <c r="S1738" s="724">
        <v>301</v>
      </c>
      <c r="T1738" s="724">
        <v>495</v>
      </c>
      <c r="U1738" s="724">
        <v>280</v>
      </c>
      <c r="V1738" s="724">
        <v>452</v>
      </c>
      <c r="W1738" s="724">
        <v>256</v>
      </c>
      <c r="X1738" s="724">
        <v>483</v>
      </c>
      <c r="Y1738" s="724">
        <v>197</v>
      </c>
      <c r="Z1738" s="590">
        <v>562</v>
      </c>
      <c r="AA1738" s="726">
        <v>158</v>
      </c>
    </row>
    <row r="1739" spans="2:27" x14ac:dyDescent="0.3">
      <c r="B1739" s="693" t="s">
        <v>137</v>
      </c>
      <c r="C1739" s="693" t="s">
        <v>294</v>
      </c>
      <c r="D1739" s="694">
        <v>603</v>
      </c>
      <c r="E1739" s="694">
        <v>19</v>
      </c>
      <c r="F1739" s="694">
        <v>1259</v>
      </c>
      <c r="G1739" s="695">
        <v>115</v>
      </c>
      <c r="H1739" s="695">
        <v>2250</v>
      </c>
      <c r="I1739" s="695">
        <v>314</v>
      </c>
      <c r="J1739" s="724">
        <v>1675</v>
      </c>
      <c r="K1739" s="724">
        <v>244</v>
      </c>
      <c r="L1739" s="724">
        <v>1669</v>
      </c>
      <c r="M1739" s="724">
        <v>499</v>
      </c>
      <c r="N1739" s="724">
        <v>1581</v>
      </c>
      <c r="O1739" s="724">
        <v>269</v>
      </c>
      <c r="P1739" s="724">
        <v>1438</v>
      </c>
      <c r="Q1739" s="724">
        <v>283</v>
      </c>
      <c r="R1739" s="724">
        <v>1722</v>
      </c>
      <c r="S1739" s="724">
        <v>270</v>
      </c>
      <c r="T1739" s="724">
        <v>1327</v>
      </c>
      <c r="U1739" s="724">
        <v>278</v>
      </c>
      <c r="V1739" s="724">
        <v>1562</v>
      </c>
      <c r="W1739" s="724">
        <v>293</v>
      </c>
      <c r="X1739" s="724">
        <v>1234</v>
      </c>
      <c r="Y1739" s="724">
        <v>272</v>
      </c>
      <c r="Z1739" s="590">
        <v>881</v>
      </c>
      <c r="AA1739" s="726">
        <v>216</v>
      </c>
    </row>
    <row r="1740" spans="2:27" x14ac:dyDescent="0.3">
      <c r="B1740" s="693" t="s">
        <v>137</v>
      </c>
      <c r="C1740" s="693" t="s">
        <v>327</v>
      </c>
      <c r="D1740" s="694">
        <v>71</v>
      </c>
      <c r="E1740" s="694">
        <v>18</v>
      </c>
      <c r="F1740" s="694">
        <v>177</v>
      </c>
      <c r="G1740" s="695">
        <v>17</v>
      </c>
      <c r="H1740" s="695">
        <v>168</v>
      </c>
      <c r="I1740" s="695">
        <v>22</v>
      </c>
      <c r="J1740" s="724">
        <v>211</v>
      </c>
      <c r="K1740" s="724">
        <v>17</v>
      </c>
      <c r="L1740" s="724">
        <v>188</v>
      </c>
      <c r="M1740" s="724">
        <v>0</v>
      </c>
      <c r="N1740" s="724">
        <v>165</v>
      </c>
      <c r="O1740" s="724">
        <v>0</v>
      </c>
      <c r="P1740" s="724">
        <v>161</v>
      </c>
      <c r="Q1740" s="724">
        <v>0</v>
      </c>
      <c r="R1740" s="724">
        <v>93</v>
      </c>
      <c r="S1740" s="724">
        <v>0</v>
      </c>
      <c r="T1740" s="724">
        <v>116</v>
      </c>
      <c r="U1740" s="724">
        <v>3</v>
      </c>
      <c r="V1740" s="724">
        <v>133</v>
      </c>
      <c r="W1740" s="724">
        <v>6</v>
      </c>
      <c r="X1740" s="724">
        <v>114</v>
      </c>
      <c r="Y1740" s="724">
        <v>0</v>
      </c>
      <c r="Z1740" s="590">
        <v>78</v>
      </c>
      <c r="AA1740" s="726">
        <v>0</v>
      </c>
    </row>
    <row r="1741" spans="2:27" x14ac:dyDescent="0.3">
      <c r="B1741" s="693" t="s">
        <v>218</v>
      </c>
      <c r="C1741" s="693" t="s">
        <v>223</v>
      </c>
      <c r="D1741" s="694">
        <v>190</v>
      </c>
      <c r="E1741" s="694">
        <v>0</v>
      </c>
      <c r="F1741" s="694">
        <v>146</v>
      </c>
      <c r="G1741" s="695">
        <v>0</v>
      </c>
      <c r="H1741" s="695">
        <v>284</v>
      </c>
      <c r="I1741" s="695">
        <v>23</v>
      </c>
      <c r="J1741" s="724">
        <v>164</v>
      </c>
      <c r="K1741" s="724">
        <v>0</v>
      </c>
      <c r="L1741" s="724">
        <v>143</v>
      </c>
      <c r="M1741" s="724">
        <v>0</v>
      </c>
      <c r="N1741" s="724">
        <v>154</v>
      </c>
      <c r="O1741" s="724">
        <v>0</v>
      </c>
      <c r="P1741" s="724">
        <v>177</v>
      </c>
      <c r="Q1741" s="724">
        <v>0</v>
      </c>
      <c r="R1741" s="724">
        <v>182</v>
      </c>
      <c r="S1741" s="724">
        <v>0</v>
      </c>
      <c r="T1741" s="724">
        <v>194</v>
      </c>
      <c r="U1741" s="724">
        <v>0</v>
      </c>
      <c r="V1741" s="724">
        <v>206</v>
      </c>
      <c r="W1741" s="724">
        <v>0</v>
      </c>
      <c r="X1741" s="724">
        <v>21</v>
      </c>
      <c r="Y1741" s="724">
        <v>0</v>
      </c>
      <c r="Z1741" s="590">
        <v>2</v>
      </c>
      <c r="AA1741" s="726">
        <v>0</v>
      </c>
    </row>
    <row r="1742" spans="2:27" x14ac:dyDescent="0.3">
      <c r="B1742" s="693" t="s">
        <v>218</v>
      </c>
      <c r="C1742" s="693" t="s">
        <v>286</v>
      </c>
      <c r="D1742" s="694">
        <v>210</v>
      </c>
      <c r="E1742" s="694">
        <v>0</v>
      </c>
      <c r="F1742" s="694">
        <v>226</v>
      </c>
      <c r="G1742" s="695">
        <v>0</v>
      </c>
      <c r="H1742" s="695">
        <v>310</v>
      </c>
      <c r="I1742" s="695">
        <v>0</v>
      </c>
      <c r="J1742" s="724">
        <v>233</v>
      </c>
      <c r="K1742" s="724">
        <v>0</v>
      </c>
      <c r="L1742" s="724">
        <v>257</v>
      </c>
      <c r="M1742" s="724">
        <v>0</v>
      </c>
      <c r="N1742" s="724">
        <v>245</v>
      </c>
      <c r="O1742" s="724">
        <v>0</v>
      </c>
      <c r="P1742" s="724">
        <v>257</v>
      </c>
      <c r="Q1742" s="724">
        <v>0</v>
      </c>
      <c r="R1742" s="724">
        <v>270</v>
      </c>
      <c r="S1742" s="724">
        <v>0</v>
      </c>
      <c r="T1742" s="724">
        <v>284</v>
      </c>
      <c r="U1742" s="724">
        <v>0</v>
      </c>
      <c r="V1742" s="724">
        <v>306</v>
      </c>
      <c r="W1742" s="724">
        <v>0</v>
      </c>
      <c r="X1742" s="724">
        <v>110</v>
      </c>
      <c r="Y1742" s="724">
        <v>0</v>
      </c>
      <c r="Z1742" s="590">
        <v>21</v>
      </c>
      <c r="AA1742" s="726">
        <v>0</v>
      </c>
    </row>
    <row r="1743" spans="2:27" x14ac:dyDescent="0.3">
      <c r="B1743" s="693" t="s">
        <v>218</v>
      </c>
      <c r="C1743" s="693" t="s">
        <v>255</v>
      </c>
      <c r="D1743" s="694">
        <v>2423</v>
      </c>
      <c r="E1743" s="694">
        <v>302</v>
      </c>
      <c r="F1743" s="694">
        <v>2238</v>
      </c>
      <c r="G1743" s="695">
        <v>220</v>
      </c>
      <c r="H1743" s="695">
        <v>2551</v>
      </c>
      <c r="I1743" s="695">
        <v>430</v>
      </c>
      <c r="J1743" s="724">
        <v>2851</v>
      </c>
      <c r="K1743" s="724">
        <v>372</v>
      </c>
      <c r="L1743" s="724">
        <v>2709</v>
      </c>
      <c r="M1743" s="724">
        <v>302</v>
      </c>
      <c r="N1743" s="724">
        <v>2720</v>
      </c>
      <c r="O1743" s="724">
        <v>305</v>
      </c>
      <c r="P1743" s="724">
        <v>2619</v>
      </c>
      <c r="Q1743" s="724">
        <v>310</v>
      </c>
      <c r="R1743" s="724">
        <v>2844</v>
      </c>
      <c r="S1743" s="724">
        <v>365</v>
      </c>
      <c r="T1743" s="724">
        <v>2799</v>
      </c>
      <c r="U1743" s="724">
        <v>411</v>
      </c>
      <c r="V1743" s="724">
        <v>3020</v>
      </c>
      <c r="W1743" s="724">
        <v>299</v>
      </c>
      <c r="X1743" s="724">
        <v>2955</v>
      </c>
      <c r="Y1743" s="724">
        <v>267</v>
      </c>
      <c r="Z1743" s="590">
        <v>2429</v>
      </c>
      <c r="AA1743" s="726">
        <v>231</v>
      </c>
    </row>
    <row r="1744" spans="2:27" x14ac:dyDescent="0.3">
      <c r="B1744" s="693" t="s">
        <v>218</v>
      </c>
      <c r="C1744" s="693" t="s">
        <v>224</v>
      </c>
      <c r="D1744" s="694">
        <v>3567</v>
      </c>
      <c r="E1744" s="694">
        <v>575</v>
      </c>
      <c r="F1744" s="694">
        <v>3762</v>
      </c>
      <c r="G1744" s="695">
        <v>811</v>
      </c>
      <c r="H1744" s="695">
        <v>3762</v>
      </c>
      <c r="I1744" s="695">
        <v>737</v>
      </c>
      <c r="J1744" s="724">
        <v>3753</v>
      </c>
      <c r="K1744" s="724">
        <v>643</v>
      </c>
      <c r="L1744" s="724">
        <v>4239</v>
      </c>
      <c r="M1744" s="724">
        <v>619</v>
      </c>
      <c r="N1744" s="724">
        <v>3947</v>
      </c>
      <c r="O1744" s="724">
        <v>565</v>
      </c>
      <c r="P1744" s="724">
        <v>3941</v>
      </c>
      <c r="Q1744" s="724">
        <v>512</v>
      </c>
      <c r="R1744" s="724">
        <v>3617</v>
      </c>
      <c r="S1744" s="724">
        <v>524</v>
      </c>
      <c r="T1744" s="724">
        <v>3713</v>
      </c>
      <c r="U1744" s="724">
        <v>629</v>
      </c>
      <c r="V1744" s="724">
        <v>4119</v>
      </c>
      <c r="W1744" s="724">
        <v>566</v>
      </c>
      <c r="X1744" s="724">
        <v>4088</v>
      </c>
      <c r="Y1744" s="724">
        <v>518</v>
      </c>
      <c r="Z1744" s="590">
        <v>3593</v>
      </c>
      <c r="AA1744" s="726">
        <v>438</v>
      </c>
    </row>
    <row r="1745" spans="2:27" x14ac:dyDescent="0.3">
      <c r="B1745" s="693" t="s">
        <v>218</v>
      </c>
      <c r="C1745" s="693" t="s">
        <v>225</v>
      </c>
      <c r="D1745" s="694">
        <v>3555</v>
      </c>
      <c r="E1745" s="694">
        <v>1012</v>
      </c>
      <c r="F1745" s="694">
        <v>3279</v>
      </c>
      <c r="G1745" s="695">
        <v>603</v>
      </c>
      <c r="H1745" s="695">
        <v>3110</v>
      </c>
      <c r="I1745" s="695">
        <v>589</v>
      </c>
      <c r="J1745" s="724">
        <v>2800</v>
      </c>
      <c r="K1745" s="724">
        <v>478</v>
      </c>
      <c r="L1745" s="724">
        <v>3167</v>
      </c>
      <c r="M1745" s="724">
        <v>604</v>
      </c>
      <c r="N1745" s="724">
        <v>3433</v>
      </c>
      <c r="O1745" s="724">
        <v>493</v>
      </c>
      <c r="P1745" s="724">
        <v>3224</v>
      </c>
      <c r="Q1745" s="724">
        <v>373</v>
      </c>
      <c r="R1745" s="724">
        <v>3048</v>
      </c>
      <c r="S1745" s="724">
        <v>404</v>
      </c>
      <c r="T1745" s="724">
        <v>2938</v>
      </c>
      <c r="U1745" s="724">
        <v>482</v>
      </c>
      <c r="V1745" s="724">
        <v>3258</v>
      </c>
      <c r="W1745" s="724">
        <v>458</v>
      </c>
      <c r="X1745" s="724">
        <v>3479</v>
      </c>
      <c r="Y1745" s="724">
        <v>507</v>
      </c>
      <c r="Z1745" s="590">
        <v>3467</v>
      </c>
      <c r="AA1745" s="726">
        <v>510</v>
      </c>
    </row>
    <row r="1746" spans="2:27" x14ac:dyDescent="0.3">
      <c r="B1746" s="693" t="s">
        <v>218</v>
      </c>
      <c r="C1746" s="693" t="s">
        <v>226</v>
      </c>
      <c r="D1746" s="694">
        <v>3533</v>
      </c>
      <c r="E1746" s="694">
        <v>548</v>
      </c>
      <c r="F1746" s="694">
        <v>3024</v>
      </c>
      <c r="G1746" s="695">
        <v>492</v>
      </c>
      <c r="H1746" s="695">
        <v>2996</v>
      </c>
      <c r="I1746" s="695">
        <v>414</v>
      </c>
      <c r="J1746" s="724">
        <v>2505</v>
      </c>
      <c r="K1746" s="724">
        <v>386</v>
      </c>
      <c r="L1746" s="724">
        <v>2719</v>
      </c>
      <c r="M1746" s="724">
        <v>418</v>
      </c>
      <c r="N1746" s="724">
        <v>2818</v>
      </c>
      <c r="O1746" s="724">
        <v>448</v>
      </c>
      <c r="P1746" s="724">
        <v>3014</v>
      </c>
      <c r="Q1746" s="724">
        <v>350</v>
      </c>
      <c r="R1746" s="724">
        <v>2784</v>
      </c>
      <c r="S1746" s="724">
        <v>374</v>
      </c>
      <c r="T1746" s="724">
        <v>2650</v>
      </c>
      <c r="U1746" s="724">
        <v>389</v>
      </c>
      <c r="V1746" s="724">
        <v>2941</v>
      </c>
      <c r="W1746" s="724">
        <v>390</v>
      </c>
      <c r="X1746" s="724">
        <v>3046</v>
      </c>
      <c r="Y1746" s="724">
        <v>399</v>
      </c>
      <c r="Z1746" s="590">
        <v>3242</v>
      </c>
      <c r="AA1746" s="726">
        <v>414</v>
      </c>
    </row>
    <row r="1747" spans="2:27" x14ac:dyDescent="0.3">
      <c r="B1747" s="693" t="s">
        <v>218</v>
      </c>
      <c r="C1747" s="693" t="s">
        <v>227</v>
      </c>
      <c r="D1747" s="694">
        <v>2943</v>
      </c>
      <c r="E1747" s="694">
        <v>422</v>
      </c>
      <c r="F1747" s="694">
        <v>2744</v>
      </c>
      <c r="G1747" s="695">
        <v>355</v>
      </c>
      <c r="H1747" s="695">
        <v>2528</v>
      </c>
      <c r="I1747" s="695">
        <v>307</v>
      </c>
      <c r="J1747" s="724">
        <v>2495</v>
      </c>
      <c r="K1747" s="724">
        <v>287</v>
      </c>
      <c r="L1747" s="724">
        <v>2391</v>
      </c>
      <c r="M1747" s="724">
        <v>352</v>
      </c>
      <c r="N1747" s="724">
        <v>2390</v>
      </c>
      <c r="O1747" s="724">
        <v>323</v>
      </c>
      <c r="P1747" s="724">
        <v>2550</v>
      </c>
      <c r="Q1747" s="724">
        <v>287</v>
      </c>
      <c r="R1747" s="724">
        <v>2519</v>
      </c>
      <c r="S1747" s="724">
        <v>305</v>
      </c>
      <c r="T1747" s="724">
        <v>2431</v>
      </c>
      <c r="U1747" s="724">
        <v>349</v>
      </c>
      <c r="V1747" s="724">
        <v>2579</v>
      </c>
      <c r="W1747" s="724">
        <v>277</v>
      </c>
      <c r="X1747" s="724">
        <v>2812</v>
      </c>
      <c r="Y1747" s="724">
        <v>333</v>
      </c>
      <c r="Z1747" s="590">
        <v>2847</v>
      </c>
      <c r="AA1747" s="726">
        <v>370</v>
      </c>
    </row>
    <row r="1748" spans="2:27" x14ac:dyDescent="0.3">
      <c r="B1748" s="693" t="s">
        <v>218</v>
      </c>
      <c r="C1748" s="693" t="s">
        <v>228</v>
      </c>
      <c r="D1748" s="694">
        <v>2921</v>
      </c>
      <c r="E1748" s="694">
        <v>289</v>
      </c>
      <c r="F1748" s="694">
        <v>2524</v>
      </c>
      <c r="G1748" s="695">
        <v>250</v>
      </c>
      <c r="H1748" s="695">
        <v>2481</v>
      </c>
      <c r="I1748" s="695">
        <v>260</v>
      </c>
      <c r="J1748" s="724">
        <v>2301</v>
      </c>
      <c r="K1748" s="724">
        <v>208</v>
      </c>
      <c r="L1748" s="724">
        <v>2479</v>
      </c>
      <c r="M1748" s="724">
        <v>239</v>
      </c>
      <c r="N1748" s="724">
        <v>2222</v>
      </c>
      <c r="O1748" s="724">
        <v>278</v>
      </c>
      <c r="P1748" s="724">
        <v>2256</v>
      </c>
      <c r="Q1748" s="724">
        <v>235</v>
      </c>
      <c r="R1748" s="724">
        <v>2331</v>
      </c>
      <c r="S1748" s="724">
        <v>254</v>
      </c>
      <c r="T1748" s="724">
        <v>2469</v>
      </c>
      <c r="U1748" s="724">
        <v>292</v>
      </c>
      <c r="V1748" s="724">
        <v>2439</v>
      </c>
      <c r="W1748" s="724">
        <v>232</v>
      </c>
      <c r="X1748" s="724">
        <v>2414</v>
      </c>
      <c r="Y1748" s="724">
        <v>216</v>
      </c>
      <c r="Z1748" s="590">
        <v>2718</v>
      </c>
      <c r="AA1748" s="726">
        <v>275</v>
      </c>
    </row>
    <row r="1749" spans="2:27" x14ac:dyDescent="0.3">
      <c r="B1749" s="693" t="s">
        <v>218</v>
      </c>
      <c r="C1749" s="693" t="s">
        <v>229</v>
      </c>
      <c r="D1749" s="694">
        <v>3436</v>
      </c>
      <c r="E1749" s="694">
        <v>63</v>
      </c>
      <c r="F1749" s="694">
        <v>3594</v>
      </c>
      <c r="G1749" s="695">
        <v>131</v>
      </c>
      <c r="H1749" s="695">
        <v>3518</v>
      </c>
      <c r="I1749" s="695">
        <v>84</v>
      </c>
      <c r="J1749" s="724">
        <v>3521</v>
      </c>
      <c r="K1749" s="724">
        <v>100</v>
      </c>
      <c r="L1749" s="724">
        <v>3537</v>
      </c>
      <c r="M1749" s="724">
        <v>86</v>
      </c>
      <c r="N1749" s="724">
        <v>3555</v>
      </c>
      <c r="O1749" s="724">
        <v>83</v>
      </c>
      <c r="P1749" s="724">
        <v>3345</v>
      </c>
      <c r="Q1749" s="724">
        <v>61</v>
      </c>
      <c r="R1749" s="724">
        <v>3119</v>
      </c>
      <c r="S1749" s="724">
        <v>65</v>
      </c>
      <c r="T1749" s="724">
        <v>3435</v>
      </c>
      <c r="U1749" s="724">
        <v>75</v>
      </c>
      <c r="V1749" s="724">
        <v>3677</v>
      </c>
      <c r="W1749" s="724">
        <v>68</v>
      </c>
      <c r="X1749" s="724">
        <v>3639</v>
      </c>
      <c r="Y1749" s="724">
        <v>89</v>
      </c>
      <c r="Z1749" s="590">
        <v>3169</v>
      </c>
      <c r="AA1749" s="726">
        <v>68</v>
      </c>
    </row>
    <row r="1750" spans="2:27" x14ac:dyDescent="0.3">
      <c r="B1750" s="693" t="s">
        <v>218</v>
      </c>
      <c r="C1750" s="693" t="s">
        <v>287</v>
      </c>
      <c r="D1750" s="694">
        <v>3176</v>
      </c>
      <c r="E1750" s="694">
        <v>64</v>
      </c>
      <c r="F1750" s="694">
        <v>2946</v>
      </c>
      <c r="G1750" s="695">
        <v>70</v>
      </c>
      <c r="H1750" s="695">
        <v>3085</v>
      </c>
      <c r="I1750" s="695">
        <v>83</v>
      </c>
      <c r="J1750" s="724">
        <v>2621</v>
      </c>
      <c r="K1750" s="724">
        <v>55</v>
      </c>
      <c r="L1750" s="724">
        <v>2974</v>
      </c>
      <c r="M1750" s="724">
        <v>64</v>
      </c>
      <c r="N1750" s="724">
        <v>2868</v>
      </c>
      <c r="O1750" s="724">
        <v>56</v>
      </c>
      <c r="P1750" s="724">
        <v>2771</v>
      </c>
      <c r="Q1750" s="724">
        <v>50</v>
      </c>
      <c r="R1750" s="724">
        <v>2584</v>
      </c>
      <c r="S1750" s="724">
        <v>53</v>
      </c>
      <c r="T1750" s="724">
        <v>2494</v>
      </c>
      <c r="U1750" s="724">
        <v>56</v>
      </c>
      <c r="V1750" s="724">
        <v>2764</v>
      </c>
      <c r="W1750" s="724">
        <v>65</v>
      </c>
      <c r="X1750" s="724">
        <v>3104</v>
      </c>
      <c r="Y1750" s="724">
        <v>76</v>
      </c>
      <c r="Z1750" s="590">
        <v>3246</v>
      </c>
      <c r="AA1750" s="726">
        <v>87</v>
      </c>
    </row>
    <row r="1751" spans="2:27" x14ac:dyDescent="0.3">
      <c r="B1751" s="693" t="s">
        <v>218</v>
      </c>
      <c r="C1751" s="693" t="s">
        <v>230</v>
      </c>
      <c r="D1751" s="694">
        <v>2511</v>
      </c>
      <c r="E1751" s="694">
        <v>69</v>
      </c>
      <c r="F1751" s="694">
        <v>2393</v>
      </c>
      <c r="G1751" s="695">
        <v>52</v>
      </c>
      <c r="H1751" s="695">
        <v>2415</v>
      </c>
      <c r="I1751" s="695">
        <v>52</v>
      </c>
      <c r="J1751" s="724">
        <v>2377</v>
      </c>
      <c r="K1751" s="724">
        <v>49</v>
      </c>
      <c r="L1751" s="724">
        <v>2386</v>
      </c>
      <c r="M1751" s="724">
        <v>57</v>
      </c>
      <c r="N1751" s="724">
        <v>2529</v>
      </c>
      <c r="O1751" s="724">
        <v>53</v>
      </c>
      <c r="P1751" s="724">
        <v>2385</v>
      </c>
      <c r="Q1751" s="724">
        <v>55</v>
      </c>
      <c r="R1751" s="724">
        <v>2233</v>
      </c>
      <c r="S1751" s="724">
        <v>46</v>
      </c>
      <c r="T1751" s="724">
        <v>2243</v>
      </c>
      <c r="U1751" s="724">
        <v>60</v>
      </c>
      <c r="V1751" s="724">
        <v>2268</v>
      </c>
      <c r="W1751" s="724">
        <v>50</v>
      </c>
      <c r="X1751" s="724">
        <v>2473</v>
      </c>
      <c r="Y1751" s="724">
        <v>63</v>
      </c>
      <c r="Z1751" s="590">
        <v>2762</v>
      </c>
      <c r="AA1751" s="726">
        <v>73</v>
      </c>
    </row>
    <row r="1752" spans="2:27" x14ac:dyDescent="0.3">
      <c r="B1752" s="693" t="s">
        <v>218</v>
      </c>
      <c r="C1752" s="693" t="s">
        <v>231</v>
      </c>
      <c r="D1752" s="694">
        <v>2182</v>
      </c>
      <c r="E1752" s="694">
        <v>40</v>
      </c>
      <c r="F1752" s="694">
        <v>2120</v>
      </c>
      <c r="G1752" s="695">
        <v>49</v>
      </c>
      <c r="H1752" s="695">
        <v>2017</v>
      </c>
      <c r="I1752" s="695">
        <v>38</v>
      </c>
      <c r="J1752" s="724">
        <v>1920</v>
      </c>
      <c r="K1752" s="724">
        <v>44</v>
      </c>
      <c r="L1752" s="724">
        <v>2130</v>
      </c>
      <c r="M1752" s="724">
        <v>37</v>
      </c>
      <c r="N1752" s="724">
        <v>2101</v>
      </c>
      <c r="O1752" s="724">
        <v>38</v>
      </c>
      <c r="P1752" s="724">
        <v>2135</v>
      </c>
      <c r="Q1752" s="724">
        <v>44</v>
      </c>
      <c r="R1752" s="724">
        <v>1937</v>
      </c>
      <c r="S1752" s="724">
        <v>49</v>
      </c>
      <c r="T1752" s="724">
        <v>1976</v>
      </c>
      <c r="U1752" s="724">
        <v>39</v>
      </c>
      <c r="V1752" s="724">
        <v>2061</v>
      </c>
      <c r="W1752" s="724">
        <v>58</v>
      </c>
      <c r="X1752" s="724">
        <v>2121</v>
      </c>
      <c r="Y1752" s="724">
        <v>40</v>
      </c>
      <c r="Z1752" s="590">
        <v>2286</v>
      </c>
      <c r="AA1752" s="726">
        <v>62</v>
      </c>
    </row>
    <row r="1753" spans="2:27" x14ac:dyDescent="0.3">
      <c r="B1753" s="693" t="s">
        <v>218</v>
      </c>
      <c r="C1753" s="693" t="s">
        <v>288</v>
      </c>
      <c r="D1753" s="694">
        <v>1976</v>
      </c>
      <c r="E1753" s="694">
        <v>40</v>
      </c>
      <c r="F1753" s="694">
        <v>1815</v>
      </c>
      <c r="G1753" s="695">
        <v>40</v>
      </c>
      <c r="H1753" s="695">
        <v>1831</v>
      </c>
      <c r="I1753" s="695">
        <v>49</v>
      </c>
      <c r="J1753" s="724">
        <v>1558</v>
      </c>
      <c r="K1753" s="724">
        <v>35</v>
      </c>
      <c r="L1753" s="724">
        <v>1732</v>
      </c>
      <c r="M1753" s="724">
        <v>38</v>
      </c>
      <c r="N1753" s="724">
        <v>1853</v>
      </c>
      <c r="O1753" s="724">
        <v>29</v>
      </c>
      <c r="P1753" s="724">
        <v>1832</v>
      </c>
      <c r="Q1753" s="724">
        <v>27</v>
      </c>
      <c r="R1753" s="724">
        <v>1679</v>
      </c>
      <c r="S1753" s="724">
        <v>38</v>
      </c>
      <c r="T1753" s="724">
        <v>1673</v>
      </c>
      <c r="U1753" s="724">
        <v>36</v>
      </c>
      <c r="V1753" s="724">
        <v>1768</v>
      </c>
      <c r="W1753" s="724">
        <v>38</v>
      </c>
      <c r="X1753" s="724">
        <v>1788</v>
      </c>
      <c r="Y1753" s="724">
        <v>48</v>
      </c>
      <c r="Z1753" s="590">
        <v>1927</v>
      </c>
      <c r="AA1753" s="726">
        <v>39</v>
      </c>
    </row>
    <row r="1754" spans="2:27" x14ac:dyDescent="0.3">
      <c r="B1754" s="693" t="s">
        <v>218</v>
      </c>
      <c r="C1754" s="693" t="s">
        <v>232</v>
      </c>
      <c r="D1754" s="694">
        <v>1742</v>
      </c>
      <c r="E1754" s="694">
        <v>18</v>
      </c>
      <c r="F1754" s="694">
        <v>1762</v>
      </c>
      <c r="G1754" s="695">
        <v>26</v>
      </c>
      <c r="H1754" s="695">
        <v>1591</v>
      </c>
      <c r="I1754" s="695">
        <v>24</v>
      </c>
      <c r="J1754" s="724">
        <v>1440</v>
      </c>
      <c r="K1754" s="724">
        <v>29</v>
      </c>
      <c r="L1754" s="724">
        <v>1408</v>
      </c>
      <c r="M1754" s="724">
        <v>31</v>
      </c>
      <c r="N1754" s="724">
        <v>1477</v>
      </c>
      <c r="O1754" s="724">
        <v>33</v>
      </c>
      <c r="P1754" s="724">
        <v>1591</v>
      </c>
      <c r="Q1754" s="724">
        <v>25</v>
      </c>
      <c r="R1754" s="724">
        <v>1474</v>
      </c>
      <c r="S1754" s="724">
        <v>27</v>
      </c>
      <c r="T1754" s="724">
        <v>1468</v>
      </c>
      <c r="U1754" s="724">
        <v>35</v>
      </c>
      <c r="V1754" s="724">
        <v>1469</v>
      </c>
      <c r="W1754" s="724">
        <v>35</v>
      </c>
      <c r="X1754" s="724">
        <v>1608</v>
      </c>
      <c r="Y1754" s="724">
        <v>32</v>
      </c>
      <c r="Z1754" s="590">
        <v>1631</v>
      </c>
      <c r="AA1754" s="726">
        <v>38</v>
      </c>
    </row>
    <row r="1755" spans="2:27" x14ac:dyDescent="0.3">
      <c r="B1755" s="693" t="s">
        <v>218</v>
      </c>
      <c r="C1755" s="693" t="s">
        <v>325</v>
      </c>
      <c r="D1755" s="694">
        <v>201</v>
      </c>
      <c r="E1755" s="694">
        <v>0</v>
      </c>
      <c r="F1755" s="694">
        <v>226</v>
      </c>
      <c r="G1755" s="695">
        <v>0</v>
      </c>
      <c r="H1755" s="695">
        <v>87</v>
      </c>
      <c r="I1755" s="695">
        <v>0</v>
      </c>
      <c r="J1755" s="724">
        <v>98</v>
      </c>
      <c r="K1755" s="724">
        <v>0</v>
      </c>
      <c r="L1755" s="724">
        <v>128</v>
      </c>
      <c r="M1755" s="724">
        <v>0</v>
      </c>
      <c r="N1755" s="724">
        <v>100</v>
      </c>
      <c r="O1755" s="724">
        <v>0</v>
      </c>
      <c r="P1755" s="724">
        <v>73</v>
      </c>
      <c r="Q1755" s="724">
        <v>0</v>
      </c>
      <c r="R1755" s="724">
        <v>82</v>
      </c>
      <c r="S1755" s="724">
        <v>0</v>
      </c>
      <c r="T1755" s="724">
        <v>48</v>
      </c>
      <c r="U1755" s="724">
        <v>0</v>
      </c>
      <c r="V1755" s="724">
        <v>77</v>
      </c>
      <c r="W1755" s="724">
        <v>0</v>
      </c>
      <c r="X1755" s="724">
        <v>30</v>
      </c>
      <c r="Y1755" s="724">
        <v>0</v>
      </c>
      <c r="Z1755" s="590">
        <v>25</v>
      </c>
      <c r="AA1755" s="726">
        <v>0</v>
      </c>
    </row>
    <row r="1756" spans="2:27" x14ac:dyDescent="0.3">
      <c r="B1756" s="693" t="s">
        <v>218</v>
      </c>
      <c r="C1756" s="693" t="s">
        <v>326</v>
      </c>
      <c r="D1756" s="694">
        <v>293</v>
      </c>
      <c r="E1756" s="694">
        <v>0</v>
      </c>
      <c r="F1756" s="694">
        <v>149</v>
      </c>
      <c r="G1756" s="695">
        <v>0</v>
      </c>
      <c r="H1756" s="695">
        <v>173</v>
      </c>
      <c r="I1756" s="695">
        <v>0</v>
      </c>
      <c r="J1756" s="724">
        <v>177</v>
      </c>
      <c r="K1756" s="724">
        <v>0</v>
      </c>
      <c r="L1756" s="724">
        <v>65</v>
      </c>
      <c r="M1756" s="724">
        <v>0</v>
      </c>
      <c r="N1756" s="724">
        <v>117</v>
      </c>
      <c r="O1756" s="724">
        <v>0</v>
      </c>
      <c r="P1756" s="724">
        <v>67</v>
      </c>
      <c r="Q1756" s="724">
        <v>0</v>
      </c>
      <c r="R1756" s="724">
        <v>68</v>
      </c>
      <c r="S1756" s="724">
        <v>0</v>
      </c>
      <c r="T1756" s="724">
        <v>48</v>
      </c>
      <c r="U1756" s="724">
        <v>0</v>
      </c>
      <c r="V1756" s="724">
        <v>29</v>
      </c>
      <c r="W1756" s="724">
        <v>0</v>
      </c>
      <c r="X1756" s="724">
        <v>38</v>
      </c>
      <c r="Y1756" s="724">
        <v>0</v>
      </c>
      <c r="Z1756" s="590">
        <v>34</v>
      </c>
      <c r="AA1756" s="726">
        <v>0</v>
      </c>
    </row>
    <row r="1757" spans="2:27" x14ac:dyDescent="0.3">
      <c r="B1757" s="693" t="s">
        <v>218</v>
      </c>
      <c r="C1757" s="693" t="s">
        <v>289</v>
      </c>
      <c r="D1757" s="694">
        <v>1687</v>
      </c>
      <c r="E1757" s="694">
        <v>177</v>
      </c>
      <c r="F1757" s="694">
        <v>551</v>
      </c>
      <c r="G1757" s="695">
        <v>62</v>
      </c>
      <c r="H1757" s="695">
        <v>588</v>
      </c>
      <c r="I1757" s="695">
        <v>0</v>
      </c>
      <c r="J1757" s="724">
        <v>109</v>
      </c>
      <c r="K1757" s="724">
        <v>0</v>
      </c>
      <c r="L1757" s="724">
        <v>329</v>
      </c>
      <c r="M1757" s="724">
        <v>321</v>
      </c>
      <c r="N1757" s="724">
        <v>543</v>
      </c>
      <c r="O1757" s="724">
        <v>75</v>
      </c>
      <c r="P1757" s="724">
        <v>230</v>
      </c>
      <c r="Q1757" s="724">
        <v>4</v>
      </c>
      <c r="R1757" s="724">
        <v>213</v>
      </c>
      <c r="S1757" s="724">
        <v>0</v>
      </c>
      <c r="T1757" s="724">
        <v>259</v>
      </c>
      <c r="U1757" s="724">
        <v>79</v>
      </c>
      <c r="V1757" s="724">
        <v>193</v>
      </c>
      <c r="W1757" s="724">
        <v>10</v>
      </c>
      <c r="X1757" s="724">
        <v>67</v>
      </c>
      <c r="Y1757" s="724">
        <v>7</v>
      </c>
      <c r="Z1757" s="590">
        <v>59</v>
      </c>
      <c r="AA1757" s="726">
        <v>0</v>
      </c>
    </row>
    <row r="1758" spans="2:27" x14ac:dyDescent="0.3">
      <c r="B1758" s="693" t="s">
        <v>218</v>
      </c>
      <c r="C1758" s="693" t="s">
        <v>290</v>
      </c>
      <c r="D1758" s="694">
        <v>1770</v>
      </c>
      <c r="E1758" s="694">
        <v>289</v>
      </c>
      <c r="F1758" s="694">
        <v>1674</v>
      </c>
      <c r="G1758" s="695">
        <v>177</v>
      </c>
      <c r="H1758" s="695">
        <v>151</v>
      </c>
      <c r="I1758" s="695">
        <v>30</v>
      </c>
      <c r="J1758" s="724">
        <v>113</v>
      </c>
      <c r="K1758" s="724">
        <v>0</v>
      </c>
      <c r="L1758" s="724">
        <v>216</v>
      </c>
      <c r="M1758" s="724">
        <v>0</v>
      </c>
      <c r="N1758" s="724">
        <v>179</v>
      </c>
      <c r="O1758" s="724">
        <v>0</v>
      </c>
      <c r="P1758" s="724">
        <v>212</v>
      </c>
      <c r="Q1758" s="724">
        <v>5</v>
      </c>
      <c r="R1758" s="724">
        <v>103</v>
      </c>
      <c r="S1758" s="724">
        <v>0</v>
      </c>
      <c r="T1758" s="724">
        <v>86</v>
      </c>
      <c r="U1758" s="724">
        <v>2</v>
      </c>
      <c r="V1758" s="724">
        <v>120</v>
      </c>
      <c r="W1758" s="724">
        <v>8</v>
      </c>
      <c r="X1758" s="724">
        <v>75</v>
      </c>
      <c r="Y1758" s="724">
        <v>7</v>
      </c>
      <c r="Z1758" s="590">
        <v>85</v>
      </c>
      <c r="AA1758" s="726">
        <v>0</v>
      </c>
    </row>
    <row r="1759" spans="2:27" x14ac:dyDescent="0.3">
      <c r="B1759" s="693" t="s">
        <v>218</v>
      </c>
      <c r="C1759" s="693" t="s">
        <v>291</v>
      </c>
      <c r="D1759" s="694">
        <v>1975</v>
      </c>
      <c r="E1759" s="694">
        <v>265</v>
      </c>
      <c r="F1759" s="694">
        <v>1961</v>
      </c>
      <c r="G1759" s="695">
        <v>281</v>
      </c>
      <c r="H1759" s="695">
        <v>609</v>
      </c>
      <c r="I1759" s="695">
        <v>0</v>
      </c>
      <c r="J1759" s="724">
        <v>409</v>
      </c>
      <c r="K1759" s="724">
        <v>0</v>
      </c>
      <c r="L1759" s="724">
        <v>494</v>
      </c>
      <c r="M1759" s="724">
        <v>0</v>
      </c>
      <c r="N1759" s="724">
        <v>456</v>
      </c>
      <c r="O1759" s="724">
        <v>0</v>
      </c>
      <c r="P1759" s="724">
        <v>430</v>
      </c>
      <c r="Q1759" s="724">
        <v>7</v>
      </c>
      <c r="R1759" s="724">
        <v>298</v>
      </c>
      <c r="S1759" s="724">
        <v>0</v>
      </c>
      <c r="T1759" s="724">
        <v>381</v>
      </c>
      <c r="U1759" s="724">
        <v>5</v>
      </c>
      <c r="V1759" s="724">
        <v>343</v>
      </c>
      <c r="W1759" s="724">
        <v>18</v>
      </c>
      <c r="X1759" s="724">
        <v>331</v>
      </c>
      <c r="Y1759" s="724">
        <v>15</v>
      </c>
      <c r="Z1759" s="590">
        <v>246</v>
      </c>
      <c r="AA1759" s="726">
        <v>2</v>
      </c>
    </row>
    <row r="1760" spans="2:27" x14ac:dyDescent="0.3">
      <c r="B1760" s="693" t="s">
        <v>218</v>
      </c>
      <c r="C1760" s="693" t="s">
        <v>292</v>
      </c>
      <c r="D1760" s="694">
        <v>912</v>
      </c>
      <c r="E1760" s="694">
        <v>0</v>
      </c>
      <c r="F1760" s="694">
        <v>2404</v>
      </c>
      <c r="G1760" s="695">
        <v>260</v>
      </c>
      <c r="H1760" s="695">
        <v>908</v>
      </c>
      <c r="I1760" s="695">
        <v>0</v>
      </c>
      <c r="J1760" s="724">
        <v>659</v>
      </c>
      <c r="K1760" s="724">
        <v>0</v>
      </c>
      <c r="L1760" s="724">
        <v>665</v>
      </c>
      <c r="M1760" s="724">
        <v>0</v>
      </c>
      <c r="N1760" s="724">
        <v>604</v>
      </c>
      <c r="O1760" s="724">
        <v>0</v>
      </c>
      <c r="P1760" s="724">
        <v>678</v>
      </c>
      <c r="Q1760" s="724">
        <v>12</v>
      </c>
      <c r="R1760" s="724">
        <v>455</v>
      </c>
      <c r="S1760" s="724">
        <v>0</v>
      </c>
      <c r="T1760" s="724">
        <v>522</v>
      </c>
      <c r="U1760" s="724">
        <v>5</v>
      </c>
      <c r="V1760" s="724">
        <v>546</v>
      </c>
      <c r="W1760" s="724">
        <v>12</v>
      </c>
      <c r="X1760" s="724">
        <v>465</v>
      </c>
      <c r="Y1760" s="724">
        <v>11</v>
      </c>
      <c r="Z1760" s="590">
        <v>415</v>
      </c>
      <c r="AA1760" s="726">
        <v>5</v>
      </c>
    </row>
    <row r="1761" spans="2:27" x14ac:dyDescent="0.3">
      <c r="B1761" s="693" t="s">
        <v>218</v>
      </c>
      <c r="C1761" s="693" t="s">
        <v>293</v>
      </c>
      <c r="D1761" s="694">
        <v>1027</v>
      </c>
      <c r="E1761" s="694">
        <v>0</v>
      </c>
      <c r="F1761" s="694">
        <v>922</v>
      </c>
      <c r="G1761" s="695">
        <v>0</v>
      </c>
      <c r="H1761" s="695">
        <v>540</v>
      </c>
      <c r="I1761" s="695">
        <v>0</v>
      </c>
      <c r="J1761" s="724">
        <v>384</v>
      </c>
      <c r="K1761" s="724">
        <v>0</v>
      </c>
      <c r="L1761" s="724">
        <v>668</v>
      </c>
      <c r="M1761" s="724">
        <v>0</v>
      </c>
      <c r="N1761" s="724">
        <v>433</v>
      </c>
      <c r="O1761" s="724">
        <v>0</v>
      </c>
      <c r="P1761" s="724">
        <v>494</v>
      </c>
      <c r="Q1761" s="724">
        <v>0</v>
      </c>
      <c r="R1761" s="724">
        <v>374</v>
      </c>
      <c r="S1761" s="724">
        <v>0</v>
      </c>
      <c r="T1761" s="724">
        <v>352</v>
      </c>
      <c r="U1761" s="724">
        <v>1</v>
      </c>
      <c r="V1761" s="724">
        <v>368</v>
      </c>
      <c r="W1761" s="724">
        <v>0</v>
      </c>
      <c r="X1761" s="724">
        <v>385</v>
      </c>
      <c r="Y1761" s="724">
        <v>15</v>
      </c>
      <c r="Z1761" s="590">
        <v>435</v>
      </c>
      <c r="AA1761" s="726">
        <v>5</v>
      </c>
    </row>
    <row r="1762" spans="2:27" x14ac:dyDescent="0.3">
      <c r="B1762" s="693" t="s">
        <v>218</v>
      </c>
      <c r="C1762" s="693" t="s">
        <v>294</v>
      </c>
      <c r="D1762" s="694">
        <v>495</v>
      </c>
      <c r="E1762" s="694">
        <v>0</v>
      </c>
      <c r="F1762" s="694">
        <v>1413</v>
      </c>
      <c r="G1762" s="695">
        <v>0</v>
      </c>
      <c r="H1762" s="695">
        <v>606</v>
      </c>
      <c r="I1762" s="695">
        <v>0</v>
      </c>
      <c r="J1762" s="724">
        <v>376</v>
      </c>
      <c r="K1762" s="724">
        <v>0</v>
      </c>
      <c r="L1762" s="724">
        <v>718</v>
      </c>
      <c r="M1762" s="724">
        <v>0</v>
      </c>
      <c r="N1762" s="724">
        <v>758</v>
      </c>
      <c r="O1762" s="724">
        <v>0</v>
      </c>
      <c r="P1762" s="724">
        <v>708</v>
      </c>
      <c r="Q1762" s="724">
        <v>0</v>
      </c>
      <c r="R1762" s="724">
        <v>508</v>
      </c>
      <c r="S1762" s="724">
        <v>0</v>
      </c>
      <c r="T1762" s="724">
        <v>551</v>
      </c>
      <c r="U1762" s="724">
        <v>5</v>
      </c>
      <c r="V1762" s="724">
        <v>533</v>
      </c>
      <c r="W1762" s="724">
        <v>0</v>
      </c>
      <c r="X1762" s="724">
        <v>313</v>
      </c>
      <c r="Y1762" s="724">
        <v>0</v>
      </c>
      <c r="Z1762" s="590">
        <v>277</v>
      </c>
      <c r="AA1762" s="726">
        <v>8</v>
      </c>
    </row>
    <row r="1763" spans="2:27" x14ac:dyDescent="0.3">
      <c r="B1763" s="693" t="s">
        <v>218</v>
      </c>
      <c r="C1763" s="693" t="s">
        <v>327</v>
      </c>
      <c r="D1763" s="694">
        <v>420</v>
      </c>
      <c r="E1763" s="694">
        <v>0</v>
      </c>
      <c r="F1763" s="694">
        <v>541</v>
      </c>
      <c r="G1763" s="695">
        <v>0</v>
      </c>
      <c r="H1763" s="695">
        <v>642</v>
      </c>
      <c r="I1763" s="695">
        <v>1</v>
      </c>
      <c r="J1763" s="724">
        <v>607</v>
      </c>
      <c r="K1763" s="724">
        <v>0</v>
      </c>
      <c r="L1763" s="724">
        <v>542</v>
      </c>
      <c r="M1763" s="724">
        <v>27</v>
      </c>
      <c r="N1763" s="724">
        <v>560</v>
      </c>
      <c r="O1763" s="724">
        <v>17</v>
      </c>
      <c r="P1763" s="724">
        <v>499</v>
      </c>
      <c r="Q1763" s="724">
        <v>11</v>
      </c>
      <c r="R1763" s="724">
        <v>462</v>
      </c>
      <c r="S1763" s="724">
        <v>17</v>
      </c>
      <c r="T1763" s="724">
        <v>491</v>
      </c>
      <c r="U1763" s="724">
        <v>20</v>
      </c>
      <c r="V1763" s="724">
        <v>499</v>
      </c>
      <c r="W1763" s="724">
        <v>18</v>
      </c>
      <c r="X1763" s="724">
        <v>480</v>
      </c>
      <c r="Y1763" s="724">
        <v>20</v>
      </c>
      <c r="Z1763" s="590">
        <v>409</v>
      </c>
      <c r="AA1763" s="726">
        <v>14</v>
      </c>
    </row>
    <row r="1764" spans="2:27" x14ac:dyDescent="0.3">
      <c r="B1764" s="693" t="s">
        <v>138</v>
      </c>
      <c r="C1764" s="693" t="s">
        <v>223</v>
      </c>
      <c r="D1764" s="694">
        <v>69</v>
      </c>
      <c r="E1764" s="694">
        <v>20</v>
      </c>
      <c r="F1764" s="694">
        <v>83</v>
      </c>
      <c r="G1764" s="695">
        <v>13</v>
      </c>
      <c r="H1764" s="695">
        <v>78</v>
      </c>
      <c r="I1764" s="695">
        <v>20</v>
      </c>
      <c r="J1764" s="724">
        <v>67</v>
      </c>
      <c r="K1764" s="724">
        <v>27</v>
      </c>
      <c r="L1764" s="724">
        <v>83</v>
      </c>
      <c r="M1764" s="724">
        <v>15</v>
      </c>
      <c r="N1764" s="724">
        <v>70</v>
      </c>
      <c r="O1764" s="724">
        <v>19</v>
      </c>
      <c r="P1764" s="724">
        <v>92</v>
      </c>
      <c r="Q1764" s="724">
        <v>20</v>
      </c>
      <c r="R1764" s="724">
        <v>118</v>
      </c>
      <c r="S1764" s="724">
        <v>38</v>
      </c>
      <c r="T1764" s="724">
        <v>111</v>
      </c>
      <c r="U1764" s="724">
        <v>17</v>
      </c>
      <c r="V1764" s="724">
        <v>118</v>
      </c>
      <c r="W1764" s="724">
        <v>37</v>
      </c>
      <c r="X1764" s="724">
        <v>69</v>
      </c>
      <c r="Y1764" s="724">
        <v>33</v>
      </c>
      <c r="Z1764" s="590">
        <v>76</v>
      </c>
      <c r="AA1764" s="726">
        <v>4</v>
      </c>
    </row>
    <row r="1765" spans="2:27" x14ac:dyDescent="0.3">
      <c r="B1765" s="693" t="s">
        <v>138</v>
      </c>
      <c r="C1765" s="693" t="s">
        <v>286</v>
      </c>
      <c r="D1765" s="694">
        <v>116</v>
      </c>
      <c r="E1765" s="694">
        <v>115</v>
      </c>
      <c r="F1765" s="694">
        <v>115</v>
      </c>
      <c r="G1765" s="695">
        <v>80</v>
      </c>
      <c r="H1765" s="695">
        <v>102</v>
      </c>
      <c r="I1765" s="695">
        <v>86</v>
      </c>
      <c r="J1765" s="724">
        <v>86</v>
      </c>
      <c r="K1765" s="724">
        <v>73</v>
      </c>
      <c r="L1765" s="724">
        <v>88</v>
      </c>
      <c r="M1765" s="724">
        <v>91</v>
      </c>
      <c r="N1765" s="724">
        <v>109</v>
      </c>
      <c r="O1765" s="724">
        <v>182</v>
      </c>
      <c r="P1765" s="724">
        <v>112</v>
      </c>
      <c r="Q1765" s="724">
        <v>179</v>
      </c>
      <c r="R1765" s="724">
        <v>133</v>
      </c>
      <c r="S1765" s="724">
        <v>191</v>
      </c>
      <c r="T1765" s="724">
        <v>125</v>
      </c>
      <c r="U1765" s="724">
        <v>191</v>
      </c>
      <c r="V1765" s="724">
        <v>137</v>
      </c>
      <c r="W1765" s="724">
        <v>109</v>
      </c>
      <c r="X1765" s="724">
        <v>134</v>
      </c>
      <c r="Y1765" s="724">
        <v>110</v>
      </c>
      <c r="Z1765" s="590">
        <v>97</v>
      </c>
      <c r="AA1765" s="726">
        <v>73</v>
      </c>
    </row>
    <row r="1766" spans="2:27" x14ac:dyDescent="0.3">
      <c r="B1766" s="693" t="s">
        <v>138</v>
      </c>
      <c r="C1766" s="693" t="s">
        <v>255</v>
      </c>
      <c r="D1766" s="694">
        <v>2491</v>
      </c>
      <c r="E1766" s="694">
        <v>885</v>
      </c>
      <c r="F1766" s="694">
        <v>2718</v>
      </c>
      <c r="G1766" s="695">
        <v>1028</v>
      </c>
      <c r="H1766" s="695">
        <v>2724</v>
      </c>
      <c r="I1766" s="695">
        <v>1061</v>
      </c>
      <c r="J1766" s="724">
        <v>2628</v>
      </c>
      <c r="K1766" s="724">
        <v>932</v>
      </c>
      <c r="L1766" s="724">
        <v>2331</v>
      </c>
      <c r="M1766" s="724">
        <v>875</v>
      </c>
      <c r="N1766" s="724">
        <v>2293</v>
      </c>
      <c r="O1766" s="724">
        <v>804</v>
      </c>
      <c r="P1766" s="724">
        <v>2265</v>
      </c>
      <c r="Q1766" s="724">
        <v>809</v>
      </c>
      <c r="R1766" s="724">
        <v>2221</v>
      </c>
      <c r="S1766" s="724">
        <v>751</v>
      </c>
      <c r="T1766" s="724">
        <v>2161</v>
      </c>
      <c r="U1766" s="724">
        <v>701</v>
      </c>
      <c r="V1766" s="724">
        <v>2138</v>
      </c>
      <c r="W1766" s="724">
        <v>829</v>
      </c>
      <c r="X1766" s="724">
        <v>2202</v>
      </c>
      <c r="Y1766" s="724">
        <v>768</v>
      </c>
      <c r="Z1766" s="590">
        <v>2255</v>
      </c>
      <c r="AA1766" s="726">
        <v>786</v>
      </c>
    </row>
    <row r="1767" spans="2:27" x14ac:dyDescent="0.3">
      <c r="B1767" s="693" t="s">
        <v>138</v>
      </c>
      <c r="C1767" s="693" t="s">
        <v>224</v>
      </c>
      <c r="D1767" s="694">
        <v>3806</v>
      </c>
      <c r="E1767" s="694">
        <v>1471</v>
      </c>
      <c r="F1767" s="694">
        <v>3403</v>
      </c>
      <c r="G1767" s="695">
        <v>1380</v>
      </c>
      <c r="H1767" s="695">
        <v>3328</v>
      </c>
      <c r="I1767" s="695">
        <v>1297</v>
      </c>
      <c r="J1767" s="724">
        <v>3227</v>
      </c>
      <c r="K1767" s="724">
        <v>1225</v>
      </c>
      <c r="L1767" s="724">
        <v>3054</v>
      </c>
      <c r="M1767" s="724">
        <v>1115</v>
      </c>
      <c r="N1767" s="724">
        <v>2703</v>
      </c>
      <c r="O1767" s="724">
        <v>1065</v>
      </c>
      <c r="P1767" s="724">
        <v>2628</v>
      </c>
      <c r="Q1767" s="724">
        <v>1053</v>
      </c>
      <c r="R1767" s="724">
        <v>2608</v>
      </c>
      <c r="S1767" s="724">
        <v>989</v>
      </c>
      <c r="T1767" s="724">
        <v>2543</v>
      </c>
      <c r="U1767" s="724">
        <v>966</v>
      </c>
      <c r="V1767" s="724">
        <v>2560</v>
      </c>
      <c r="W1767" s="724">
        <v>949</v>
      </c>
      <c r="X1767" s="724">
        <v>2498</v>
      </c>
      <c r="Y1767" s="724">
        <v>896</v>
      </c>
      <c r="Z1767" s="590">
        <v>2488</v>
      </c>
      <c r="AA1767" s="726">
        <v>879</v>
      </c>
    </row>
    <row r="1768" spans="2:27" x14ac:dyDescent="0.3">
      <c r="B1768" s="693" t="s">
        <v>138</v>
      </c>
      <c r="C1768" s="693" t="s">
        <v>225</v>
      </c>
      <c r="D1768" s="694">
        <v>3551</v>
      </c>
      <c r="E1768" s="694">
        <v>1397</v>
      </c>
      <c r="F1768" s="694">
        <v>3496</v>
      </c>
      <c r="G1768" s="695">
        <v>1359</v>
      </c>
      <c r="H1768" s="695">
        <v>3281</v>
      </c>
      <c r="I1768" s="695">
        <v>1215</v>
      </c>
      <c r="J1768" s="724">
        <v>3102</v>
      </c>
      <c r="K1768" s="724">
        <v>1163</v>
      </c>
      <c r="L1768" s="724">
        <v>3062</v>
      </c>
      <c r="M1768" s="724">
        <v>1114</v>
      </c>
      <c r="N1768" s="724">
        <v>2818</v>
      </c>
      <c r="O1768" s="724">
        <v>986</v>
      </c>
      <c r="P1768" s="724">
        <v>2495</v>
      </c>
      <c r="Q1768" s="724">
        <v>924</v>
      </c>
      <c r="R1768" s="724">
        <v>2542</v>
      </c>
      <c r="S1768" s="724">
        <v>1004</v>
      </c>
      <c r="T1768" s="724">
        <v>2439</v>
      </c>
      <c r="U1768" s="724">
        <v>906</v>
      </c>
      <c r="V1768" s="724">
        <v>2414</v>
      </c>
      <c r="W1768" s="724">
        <v>954</v>
      </c>
      <c r="X1768" s="724">
        <v>2395</v>
      </c>
      <c r="Y1768" s="724">
        <v>851</v>
      </c>
      <c r="Z1768" s="590">
        <v>2467</v>
      </c>
      <c r="AA1768" s="726">
        <v>890</v>
      </c>
    </row>
    <row r="1769" spans="2:27" x14ac:dyDescent="0.3">
      <c r="B1769" s="693" t="s">
        <v>138</v>
      </c>
      <c r="C1769" s="693" t="s">
        <v>226</v>
      </c>
      <c r="D1769" s="694">
        <v>3740</v>
      </c>
      <c r="E1769" s="694">
        <v>1373</v>
      </c>
      <c r="F1769" s="694">
        <v>3502</v>
      </c>
      <c r="G1769" s="695">
        <v>1386</v>
      </c>
      <c r="H1769" s="695">
        <v>3421</v>
      </c>
      <c r="I1769" s="695">
        <v>1292</v>
      </c>
      <c r="J1769" s="724">
        <v>3070</v>
      </c>
      <c r="K1769" s="724">
        <v>1172</v>
      </c>
      <c r="L1769" s="724">
        <v>2994</v>
      </c>
      <c r="M1769" s="724">
        <v>1101</v>
      </c>
      <c r="N1769" s="724">
        <v>2983</v>
      </c>
      <c r="O1769" s="724">
        <v>1086</v>
      </c>
      <c r="P1769" s="724">
        <v>2780</v>
      </c>
      <c r="Q1769" s="724">
        <v>982</v>
      </c>
      <c r="R1769" s="724">
        <v>2488</v>
      </c>
      <c r="S1769" s="724">
        <v>917</v>
      </c>
      <c r="T1769" s="724">
        <v>2480</v>
      </c>
      <c r="U1769" s="724">
        <v>960</v>
      </c>
      <c r="V1769" s="724">
        <v>2399</v>
      </c>
      <c r="W1769" s="724">
        <v>937</v>
      </c>
      <c r="X1769" s="724">
        <v>2439</v>
      </c>
      <c r="Y1769" s="724">
        <v>911</v>
      </c>
      <c r="Z1769" s="590">
        <v>2447</v>
      </c>
      <c r="AA1769" s="726">
        <v>886</v>
      </c>
    </row>
    <row r="1770" spans="2:27" x14ac:dyDescent="0.3">
      <c r="B1770" s="693" t="s">
        <v>138</v>
      </c>
      <c r="C1770" s="693" t="s">
        <v>227</v>
      </c>
      <c r="D1770" s="694">
        <v>3581</v>
      </c>
      <c r="E1770" s="694">
        <v>1221</v>
      </c>
      <c r="F1770" s="694">
        <v>3659</v>
      </c>
      <c r="G1770" s="695">
        <v>1333</v>
      </c>
      <c r="H1770" s="695">
        <v>3437</v>
      </c>
      <c r="I1770" s="695">
        <v>1308</v>
      </c>
      <c r="J1770" s="724">
        <v>3220</v>
      </c>
      <c r="K1770" s="724">
        <v>1199</v>
      </c>
      <c r="L1770" s="724">
        <v>2978</v>
      </c>
      <c r="M1770" s="724">
        <v>1096</v>
      </c>
      <c r="N1770" s="724">
        <v>2878</v>
      </c>
      <c r="O1770" s="724">
        <v>1135</v>
      </c>
      <c r="P1770" s="724">
        <v>2833</v>
      </c>
      <c r="Q1770" s="724">
        <v>1036</v>
      </c>
      <c r="R1770" s="724">
        <v>2710</v>
      </c>
      <c r="S1770" s="724">
        <v>943</v>
      </c>
      <c r="T1770" s="724">
        <v>2474</v>
      </c>
      <c r="U1770" s="724">
        <v>920</v>
      </c>
      <c r="V1770" s="724">
        <v>2454</v>
      </c>
      <c r="W1770" s="724">
        <v>914</v>
      </c>
      <c r="X1770" s="724">
        <v>2377</v>
      </c>
      <c r="Y1770" s="724">
        <v>908</v>
      </c>
      <c r="Z1770" s="590">
        <v>2422</v>
      </c>
      <c r="AA1770" s="726">
        <v>896</v>
      </c>
    </row>
    <row r="1771" spans="2:27" x14ac:dyDescent="0.3">
      <c r="B1771" s="693" t="s">
        <v>138</v>
      </c>
      <c r="C1771" s="693" t="s">
        <v>228</v>
      </c>
      <c r="D1771" s="694">
        <v>3779</v>
      </c>
      <c r="E1771" s="694">
        <v>1187</v>
      </c>
      <c r="F1771" s="694">
        <v>3638</v>
      </c>
      <c r="G1771" s="695">
        <v>1170</v>
      </c>
      <c r="H1771" s="695">
        <v>3498</v>
      </c>
      <c r="I1771" s="695">
        <v>1141</v>
      </c>
      <c r="J1771" s="724">
        <v>3307</v>
      </c>
      <c r="K1771" s="724">
        <v>1197</v>
      </c>
      <c r="L1771" s="724">
        <v>3169</v>
      </c>
      <c r="M1771" s="724">
        <v>1115</v>
      </c>
      <c r="N1771" s="724">
        <v>2998</v>
      </c>
      <c r="O1771" s="724">
        <v>1068</v>
      </c>
      <c r="P1771" s="724">
        <v>2798</v>
      </c>
      <c r="Q1771" s="724">
        <v>1063</v>
      </c>
      <c r="R1771" s="724">
        <v>2890</v>
      </c>
      <c r="S1771" s="724">
        <v>979</v>
      </c>
      <c r="T1771" s="724">
        <v>2663</v>
      </c>
      <c r="U1771" s="724">
        <v>981</v>
      </c>
      <c r="V1771" s="724">
        <v>2482</v>
      </c>
      <c r="W1771" s="724">
        <v>911</v>
      </c>
      <c r="X1771" s="724">
        <v>2441</v>
      </c>
      <c r="Y1771" s="724">
        <v>877</v>
      </c>
      <c r="Z1771" s="590">
        <v>2459</v>
      </c>
      <c r="AA1771" s="726">
        <v>911</v>
      </c>
    </row>
    <row r="1772" spans="2:27" x14ac:dyDescent="0.3">
      <c r="B1772" s="693" t="s">
        <v>138</v>
      </c>
      <c r="C1772" s="693" t="s">
        <v>229</v>
      </c>
      <c r="D1772" s="694">
        <v>4470</v>
      </c>
      <c r="E1772" s="694">
        <v>893</v>
      </c>
      <c r="F1772" s="694">
        <v>4763</v>
      </c>
      <c r="G1772" s="695">
        <v>903</v>
      </c>
      <c r="H1772" s="695">
        <v>4575</v>
      </c>
      <c r="I1772" s="695">
        <v>938</v>
      </c>
      <c r="J1772" s="724">
        <v>4199</v>
      </c>
      <c r="K1772" s="724">
        <v>995</v>
      </c>
      <c r="L1772" s="724">
        <v>4405</v>
      </c>
      <c r="M1772" s="724">
        <v>942</v>
      </c>
      <c r="N1772" s="724">
        <v>4066</v>
      </c>
      <c r="O1772" s="724">
        <v>899</v>
      </c>
      <c r="P1772" s="724">
        <v>3782</v>
      </c>
      <c r="Q1772" s="724">
        <v>870</v>
      </c>
      <c r="R1772" s="724">
        <v>3536</v>
      </c>
      <c r="S1772" s="724">
        <v>933</v>
      </c>
      <c r="T1772" s="724">
        <v>3597</v>
      </c>
      <c r="U1772" s="724">
        <v>898</v>
      </c>
      <c r="V1772" s="724">
        <v>3218</v>
      </c>
      <c r="W1772" s="724">
        <v>848</v>
      </c>
      <c r="X1772" s="724">
        <v>3097</v>
      </c>
      <c r="Y1772" s="724">
        <v>822</v>
      </c>
      <c r="Z1772" s="590">
        <v>2932</v>
      </c>
      <c r="AA1772" s="726">
        <v>780</v>
      </c>
    </row>
    <row r="1773" spans="2:27" x14ac:dyDescent="0.3">
      <c r="B1773" s="693" t="s">
        <v>138</v>
      </c>
      <c r="C1773" s="693" t="s">
        <v>287</v>
      </c>
      <c r="D1773" s="694">
        <v>4182</v>
      </c>
      <c r="E1773" s="694">
        <v>866</v>
      </c>
      <c r="F1773" s="694">
        <v>3970</v>
      </c>
      <c r="G1773" s="695">
        <v>849</v>
      </c>
      <c r="H1773" s="695">
        <v>3966</v>
      </c>
      <c r="I1773" s="695">
        <v>793</v>
      </c>
      <c r="J1773" s="724">
        <v>3970</v>
      </c>
      <c r="K1773" s="724">
        <v>782</v>
      </c>
      <c r="L1773" s="724">
        <v>3644</v>
      </c>
      <c r="M1773" s="724">
        <v>844</v>
      </c>
      <c r="N1773" s="724">
        <v>3710</v>
      </c>
      <c r="O1773" s="724">
        <v>811</v>
      </c>
      <c r="P1773" s="724">
        <v>3382</v>
      </c>
      <c r="Q1773" s="724">
        <v>809</v>
      </c>
      <c r="R1773" s="724">
        <v>3234</v>
      </c>
      <c r="S1773" s="724">
        <v>769</v>
      </c>
      <c r="T1773" s="724">
        <v>3150</v>
      </c>
      <c r="U1773" s="724">
        <v>797</v>
      </c>
      <c r="V1773" s="724">
        <v>3165</v>
      </c>
      <c r="W1773" s="724">
        <v>782</v>
      </c>
      <c r="X1773" s="724">
        <v>3005</v>
      </c>
      <c r="Y1773" s="724">
        <v>734</v>
      </c>
      <c r="Z1773" s="590">
        <v>2898</v>
      </c>
      <c r="AA1773" s="726">
        <v>777</v>
      </c>
    </row>
    <row r="1774" spans="2:27" x14ac:dyDescent="0.3">
      <c r="B1774" s="693" t="s">
        <v>138</v>
      </c>
      <c r="C1774" s="693" t="s">
        <v>230</v>
      </c>
      <c r="D1774" s="694">
        <v>3696</v>
      </c>
      <c r="E1774" s="694">
        <v>776</v>
      </c>
      <c r="F1774" s="694">
        <v>3664</v>
      </c>
      <c r="G1774" s="695">
        <v>775</v>
      </c>
      <c r="H1774" s="695">
        <v>3488</v>
      </c>
      <c r="I1774" s="695">
        <v>721</v>
      </c>
      <c r="J1774" s="724">
        <v>3399</v>
      </c>
      <c r="K1774" s="724">
        <v>768</v>
      </c>
      <c r="L1774" s="724">
        <v>3497</v>
      </c>
      <c r="M1774" s="724">
        <v>702</v>
      </c>
      <c r="N1774" s="724">
        <v>3391</v>
      </c>
      <c r="O1774" s="724">
        <v>713</v>
      </c>
      <c r="P1774" s="724">
        <v>3305</v>
      </c>
      <c r="Q1774" s="724">
        <v>662</v>
      </c>
      <c r="R1774" s="724">
        <v>3164</v>
      </c>
      <c r="S1774" s="724">
        <v>741</v>
      </c>
      <c r="T1774" s="724">
        <v>2990</v>
      </c>
      <c r="U1774" s="724">
        <v>654</v>
      </c>
      <c r="V1774" s="724">
        <v>2917</v>
      </c>
      <c r="W1774" s="724">
        <v>714</v>
      </c>
      <c r="X1774" s="724">
        <v>3032</v>
      </c>
      <c r="Y1774" s="724">
        <v>734</v>
      </c>
      <c r="Z1774" s="590">
        <v>2929</v>
      </c>
      <c r="AA1774" s="726">
        <v>674</v>
      </c>
    </row>
    <row r="1775" spans="2:27" x14ac:dyDescent="0.3">
      <c r="B1775" s="693" t="s">
        <v>138</v>
      </c>
      <c r="C1775" s="693" t="s">
        <v>231</v>
      </c>
      <c r="D1775" s="694">
        <v>3235</v>
      </c>
      <c r="E1775" s="694">
        <v>593</v>
      </c>
      <c r="F1775" s="694">
        <v>3143</v>
      </c>
      <c r="G1775" s="695">
        <v>623</v>
      </c>
      <c r="H1775" s="695">
        <v>3142</v>
      </c>
      <c r="I1775" s="695">
        <v>639</v>
      </c>
      <c r="J1775" s="724">
        <v>2995</v>
      </c>
      <c r="K1775" s="724">
        <v>616</v>
      </c>
      <c r="L1775" s="724">
        <v>2962</v>
      </c>
      <c r="M1775" s="724">
        <v>645</v>
      </c>
      <c r="N1775" s="724">
        <v>2832</v>
      </c>
      <c r="O1775" s="724">
        <v>606</v>
      </c>
      <c r="P1775" s="724">
        <v>2694</v>
      </c>
      <c r="Q1775" s="724">
        <v>655</v>
      </c>
      <c r="R1775" s="724">
        <v>2654</v>
      </c>
      <c r="S1775" s="724">
        <v>604</v>
      </c>
      <c r="T1775" s="724">
        <v>2647</v>
      </c>
      <c r="U1775" s="724">
        <v>627</v>
      </c>
      <c r="V1775" s="724">
        <v>2552</v>
      </c>
      <c r="W1775" s="724">
        <v>533</v>
      </c>
      <c r="X1775" s="724">
        <v>2494</v>
      </c>
      <c r="Y1775" s="724">
        <v>609</v>
      </c>
      <c r="Z1775" s="590">
        <v>2725</v>
      </c>
      <c r="AA1775" s="726">
        <v>638</v>
      </c>
    </row>
    <row r="1776" spans="2:27" x14ac:dyDescent="0.3">
      <c r="B1776" s="693" t="s">
        <v>138</v>
      </c>
      <c r="C1776" s="693" t="s">
        <v>288</v>
      </c>
      <c r="D1776" s="694">
        <v>3042</v>
      </c>
      <c r="E1776" s="694">
        <v>455</v>
      </c>
      <c r="F1776" s="694">
        <v>2969</v>
      </c>
      <c r="G1776" s="695">
        <v>397</v>
      </c>
      <c r="H1776" s="695">
        <v>2860</v>
      </c>
      <c r="I1776" s="695">
        <v>417</v>
      </c>
      <c r="J1776" s="724">
        <v>2793</v>
      </c>
      <c r="K1776" s="724">
        <v>429</v>
      </c>
      <c r="L1776" s="724">
        <v>2633</v>
      </c>
      <c r="M1776" s="724">
        <v>477</v>
      </c>
      <c r="N1776" s="724">
        <v>2663</v>
      </c>
      <c r="O1776" s="724">
        <v>459</v>
      </c>
      <c r="P1776" s="724">
        <v>2614</v>
      </c>
      <c r="Q1776" s="724">
        <v>450</v>
      </c>
      <c r="R1776" s="724">
        <v>2559</v>
      </c>
      <c r="S1776" s="724">
        <v>498</v>
      </c>
      <c r="T1776" s="724">
        <v>2583</v>
      </c>
      <c r="U1776" s="724">
        <v>496</v>
      </c>
      <c r="V1776" s="724">
        <v>2490</v>
      </c>
      <c r="W1776" s="724">
        <v>507</v>
      </c>
      <c r="X1776" s="724">
        <v>2224</v>
      </c>
      <c r="Y1776" s="724">
        <v>454</v>
      </c>
      <c r="Z1776" s="590">
        <v>2306</v>
      </c>
      <c r="AA1776" s="726">
        <v>535</v>
      </c>
    </row>
    <row r="1777" spans="2:27" x14ac:dyDescent="0.3">
      <c r="B1777" s="693" t="s">
        <v>138</v>
      </c>
      <c r="C1777" s="693" t="s">
        <v>232</v>
      </c>
      <c r="D1777" s="694">
        <v>2411</v>
      </c>
      <c r="E1777" s="694">
        <v>399</v>
      </c>
      <c r="F1777" s="694">
        <v>2435</v>
      </c>
      <c r="G1777" s="695">
        <v>357</v>
      </c>
      <c r="H1777" s="695">
        <v>2433</v>
      </c>
      <c r="I1777" s="695">
        <v>336</v>
      </c>
      <c r="J1777" s="724">
        <v>2362</v>
      </c>
      <c r="K1777" s="724">
        <v>412</v>
      </c>
      <c r="L1777" s="724">
        <v>2317</v>
      </c>
      <c r="M1777" s="724">
        <v>409</v>
      </c>
      <c r="N1777" s="724">
        <v>2241</v>
      </c>
      <c r="O1777" s="724">
        <v>343</v>
      </c>
      <c r="P1777" s="724">
        <v>2144</v>
      </c>
      <c r="Q1777" s="724">
        <v>379</v>
      </c>
      <c r="R1777" s="724">
        <v>2182</v>
      </c>
      <c r="S1777" s="724">
        <v>386</v>
      </c>
      <c r="T1777" s="724">
        <v>2092</v>
      </c>
      <c r="U1777" s="724">
        <v>434</v>
      </c>
      <c r="V1777" s="724">
        <v>2167</v>
      </c>
      <c r="W1777" s="724">
        <v>433</v>
      </c>
      <c r="X1777" s="724">
        <v>2223</v>
      </c>
      <c r="Y1777" s="724">
        <v>490</v>
      </c>
      <c r="Z1777" s="590">
        <v>2122</v>
      </c>
      <c r="AA1777" s="726">
        <v>415</v>
      </c>
    </row>
    <row r="1778" spans="2:27" x14ac:dyDescent="0.3">
      <c r="B1778" s="693" t="s">
        <v>138</v>
      </c>
      <c r="C1778" s="693" t="s">
        <v>325</v>
      </c>
      <c r="D1778" s="694">
        <v>0</v>
      </c>
      <c r="E1778" s="694">
        <v>0</v>
      </c>
      <c r="F1778" s="694">
        <v>0</v>
      </c>
      <c r="G1778" s="695">
        <v>0</v>
      </c>
      <c r="H1778" s="695">
        <v>0</v>
      </c>
      <c r="I1778" s="695">
        <v>0</v>
      </c>
      <c r="J1778" s="724">
        <v>0</v>
      </c>
      <c r="K1778" s="724">
        <v>0</v>
      </c>
      <c r="L1778" s="724">
        <v>0</v>
      </c>
      <c r="M1778" s="724">
        <v>0</v>
      </c>
      <c r="N1778" s="724">
        <v>0</v>
      </c>
      <c r="O1778" s="724">
        <v>0</v>
      </c>
      <c r="P1778" s="724">
        <v>0</v>
      </c>
      <c r="Q1778" s="724">
        <v>0</v>
      </c>
      <c r="R1778" s="724">
        <v>0</v>
      </c>
      <c r="S1778" s="724">
        <v>0</v>
      </c>
      <c r="T1778" s="724">
        <v>0</v>
      </c>
      <c r="U1778" s="724">
        <v>0</v>
      </c>
      <c r="V1778" s="724">
        <v>0</v>
      </c>
      <c r="W1778" s="724">
        <v>0</v>
      </c>
      <c r="X1778" s="724">
        <v>0</v>
      </c>
      <c r="Y1778" s="724">
        <v>0</v>
      </c>
      <c r="Z1778" s="590">
        <v>0</v>
      </c>
      <c r="AA1778" s="726">
        <v>0</v>
      </c>
    </row>
    <row r="1779" spans="2:27" x14ac:dyDescent="0.3">
      <c r="B1779" s="693" t="s">
        <v>138</v>
      </c>
      <c r="C1779" s="693" t="s">
        <v>326</v>
      </c>
      <c r="D1779" s="694">
        <v>0</v>
      </c>
      <c r="E1779" s="694">
        <v>0</v>
      </c>
      <c r="F1779" s="694">
        <v>0</v>
      </c>
      <c r="G1779" s="695">
        <v>0</v>
      </c>
      <c r="H1779" s="695">
        <v>0</v>
      </c>
      <c r="I1779" s="695">
        <v>0</v>
      </c>
      <c r="J1779" s="724">
        <v>0</v>
      </c>
      <c r="K1779" s="724">
        <v>0</v>
      </c>
      <c r="L1779" s="724">
        <v>0</v>
      </c>
      <c r="M1779" s="724">
        <v>0</v>
      </c>
      <c r="N1779" s="724">
        <v>0</v>
      </c>
      <c r="O1779" s="724">
        <v>0</v>
      </c>
      <c r="P1779" s="724">
        <v>0</v>
      </c>
      <c r="Q1779" s="724">
        <v>0</v>
      </c>
      <c r="R1779" s="724">
        <v>0</v>
      </c>
      <c r="S1779" s="724">
        <v>0</v>
      </c>
      <c r="T1779" s="724">
        <v>0</v>
      </c>
      <c r="U1779" s="724">
        <v>0</v>
      </c>
      <c r="V1779" s="724">
        <v>0</v>
      </c>
      <c r="W1779" s="724">
        <v>0</v>
      </c>
      <c r="X1779" s="724">
        <v>0</v>
      </c>
      <c r="Y1779" s="724">
        <v>0</v>
      </c>
      <c r="Z1779" s="590">
        <v>0</v>
      </c>
      <c r="AA1779" s="726">
        <v>0</v>
      </c>
    </row>
    <row r="1780" spans="2:27" x14ac:dyDescent="0.3">
      <c r="B1780" s="693" t="s">
        <v>138</v>
      </c>
      <c r="C1780" s="693" t="s">
        <v>289</v>
      </c>
      <c r="D1780" s="694">
        <v>929</v>
      </c>
      <c r="E1780" s="694">
        <v>182</v>
      </c>
      <c r="F1780" s="694">
        <v>456</v>
      </c>
      <c r="G1780" s="695">
        <v>39</v>
      </c>
      <c r="H1780" s="695">
        <v>395</v>
      </c>
      <c r="I1780" s="695">
        <v>21</v>
      </c>
      <c r="J1780" s="724">
        <v>485</v>
      </c>
      <c r="K1780" s="724">
        <v>26</v>
      </c>
      <c r="L1780" s="724">
        <v>243</v>
      </c>
      <c r="M1780" s="724">
        <v>0</v>
      </c>
      <c r="N1780" s="724">
        <v>7</v>
      </c>
      <c r="O1780" s="724">
        <v>0</v>
      </c>
      <c r="P1780" s="724">
        <v>185</v>
      </c>
      <c r="Q1780" s="724">
        <v>21</v>
      </c>
      <c r="R1780" s="724">
        <v>246</v>
      </c>
      <c r="S1780" s="724">
        <v>0</v>
      </c>
      <c r="T1780" s="724">
        <v>103</v>
      </c>
      <c r="U1780" s="724">
        <v>74</v>
      </c>
      <c r="V1780" s="724">
        <v>375</v>
      </c>
      <c r="W1780" s="724">
        <v>18</v>
      </c>
      <c r="X1780" s="724">
        <v>56</v>
      </c>
      <c r="Y1780" s="724">
        <v>11</v>
      </c>
      <c r="Z1780" s="590">
        <v>98</v>
      </c>
      <c r="AA1780" s="726">
        <v>21</v>
      </c>
    </row>
    <row r="1781" spans="2:27" x14ac:dyDescent="0.3">
      <c r="B1781" s="693" t="s">
        <v>138</v>
      </c>
      <c r="C1781" s="693" t="s">
        <v>290</v>
      </c>
      <c r="D1781" s="694">
        <v>477</v>
      </c>
      <c r="E1781" s="694">
        <v>34</v>
      </c>
      <c r="F1781" s="694">
        <v>443</v>
      </c>
      <c r="G1781" s="695">
        <v>59</v>
      </c>
      <c r="H1781" s="695">
        <v>463</v>
      </c>
      <c r="I1781" s="695">
        <v>93</v>
      </c>
      <c r="J1781" s="724">
        <v>738</v>
      </c>
      <c r="K1781" s="724">
        <v>99</v>
      </c>
      <c r="L1781" s="724">
        <v>685</v>
      </c>
      <c r="M1781" s="724">
        <v>85</v>
      </c>
      <c r="N1781" s="724">
        <v>361</v>
      </c>
      <c r="O1781" s="724">
        <v>86</v>
      </c>
      <c r="P1781" s="724">
        <v>306</v>
      </c>
      <c r="Q1781" s="724">
        <v>48</v>
      </c>
      <c r="R1781" s="724">
        <v>328</v>
      </c>
      <c r="S1781" s="724">
        <v>36</v>
      </c>
      <c r="T1781" s="724">
        <v>301</v>
      </c>
      <c r="U1781" s="724">
        <v>43</v>
      </c>
      <c r="V1781" s="724">
        <v>303</v>
      </c>
      <c r="W1781" s="724">
        <v>71</v>
      </c>
      <c r="X1781" s="724">
        <v>229</v>
      </c>
      <c r="Y1781" s="724">
        <v>28</v>
      </c>
      <c r="Z1781" s="590">
        <v>161</v>
      </c>
      <c r="AA1781" s="726">
        <v>25</v>
      </c>
    </row>
    <row r="1782" spans="2:27" x14ac:dyDescent="0.3">
      <c r="B1782" s="693" t="s">
        <v>138</v>
      </c>
      <c r="C1782" s="693" t="s">
        <v>291</v>
      </c>
      <c r="D1782" s="694">
        <v>976</v>
      </c>
      <c r="E1782" s="694">
        <v>126</v>
      </c>
      <c r="F1782" s="694">
        <v>1086</v>
      </c>
      <c r="G1782" s="695">
        <v>121</v>
      </c>
      <c r="H1782" s="695">
        <v>1111</v>
      </c>
      <c r="I1782" s="695">
        <v>201</v>
      </c>
      <c r="J1782" s="724">
        <v>1019</v>
      </c>
      <c r="K1782" s="724">
        <v>152</v>
      </c>
      <c r="L1782" s="724">
        <v>1080</v>
      </c>
      <c r="M1782" s="724">
        <v>160</v>
      </c>
      <c r="N1782" s="724">
        <v>995</v>
      </c>
      <c r="O1782" s="724">
        <v>175</v>
      </c>
      <c r="P1782" s="724">
        <v>900</v>
      </c>
      <c r="Q1782" s="724">
        <v>233</v>
      </c>
      <c r="R1782" s="724">
        <v>831</v>
      </c>
      <c r="S1782" s="724">
        <v>143</v>
      </c>
      <c r="T1782" s="724">
        <v>657</v>
      </c>
      <c r="U1782" s="724">
        <v>113</v>
      </c>
      <c r="V1782" s="724">
        <v>683</v>
      </c>
      <c r="W1782" s="724">
        <v>109</v>
      </c>
      <c r="X1782" s="724">
        <v>639</v>
      </c>
      <c r="Y1782" s="724">
        <v>130</v>
      </c>
      <c r="Z1782" s="590">
        <v>529</v>
      </c>
      <c r="AA1782" s="726">
        <v>73</v>
      </c>
    </row>
    <row r="1783" spans="2:27" x14ac:dyDescent="0.3">
      <c r="B1783" s="693" t="s">
        <v>138</v>
      </c>
      <c r="C1783" s="693" t="s">
        <v>292</v>
      </c>
      <c r="D1783" s="694">
        <v>1075</v>
      </c>
      <c r="E1783" s="694">
        <v>168</v>
      </c>
      <c r="F1783" s="694">
        <v>1169</v>
      </c>
      <c r="G1783" s="695">
        <v>155</v>
      </c>
      <c r="H1783" s="695">
        <v>1345</v>
      </c>
      <c r="I1783" s="695">
        <v>226</v>
      </c>
      <c r="J1783" s="724">
        <v>1206</v>
      </c>
      <c r="K1783" s="724">
        <v>196</v>
      </c>
      <c r="L1783" s="724">
        <v>1171</v>
      </c>
      <c r="M1783" s="724">
        <v>219</v>
      </c>
      <c r="N1783" s="724">
        <v>1234</v>
      </c>
      <c r="O1783" s="724">
        <v>198</v>
      </c>
      <c r="P1783" s="724">
        <v>1070</v>
      </c>
      <c r="Q1783" s="724">
        <v>238</v>
      </c>
      <c r="R1783" s="724">
        <v>917</v>
      </c>
      <c r="S1783" s="724">
        <v>188</v>
      </c>
      <c r="T1783" s="724">
        <v>813</v>
      </c>
      <c r="U1783" s="724">
        <v>197</v>
      </c>
      <c r="V1783" s="724">
        <v>849</v>
      </c>
      <c r="W1783" s="724">
        <v>139</v>
      </c>
      <c r="X1783" s="724">
        <v>898</v>
      </c>
      <c r="Y1783" s="724">
        <v>140</v>
      </c>
      <c r="Z1783" s="590">
        <v>802</v>
      </c>
      <c r="AA1783" s="726">
        <v>108</v>
      </c>
    </row>
    <row r="1784" spans="2:27" x14ac:dyDescent="0.3">
      <c r="B1784" s="693" t="s">
        <v>138</v>
      </c>
      <c r="C1784" s="693" t="s">
        <v>293</v>
      </c>
      <c r="D1784" s="694">
        <v>1050</v>
      </c>
      <c r="E1784" s="694">
        <v>163</v>
      </c>
      <c r="F1784" s="694">
        <v>502</v>
      </c>
      <c r="G1784" s="695">
        <v>61</v>
      </c>
      <c r="H1784" s="695">
        <v>416</v>
      </c>
      <c r="I1784" s="695">
        <v>103</v>
      </c>
      <c r="J1784" s="724">
        <v>382</v>
      </c>
      <c r="K1784" s="724">
        <v>91</v>
      </c>
      <c r="L1784" s="724">
        <v>517</v>
      </c>
      <c r="M1784" s="724">
        <v>117</v>
      </c>
      <c r="N1784" s="724">
        <v>466</v>
      </c>
      <c r="O1784" s="724">
        <v>135</v>
      </c>
      <c r="P1784" s="724">
        <v>416</v>
      </c>
      <c r="Q1784" s="724">
        <v>170</v>
      </c>
      <c r="R1784" s="724">
        <v>359</v>
      </c>
      <c r="S1784" s="724">
        <v>107</v>
      </c>
      <c r="T1784" s="724">
        <v>224</v>
      </c>
      <c r="U1784" s="724">
        <v>81</v>
      </c>
      <c r="V1784" s="724">
        <v>334</v>
      </c>
      <c r="W1784" s="724">
        <v>57</v>
      </c>
      <c r="X1784" s="724">
        <v>310</v>
      </c>
      <c r="Y1784" s="724">
        <v>23</v>
      </c>
      <c r="Z1784" s="590">
        <v>404</v>
      </c>
      <c r="AA1784" s="726">
        <v>74</v>
      </c>
    </row>
    <row r="1785" spans="2:27" x14ac:dyDescent="0.3">
      <c r="B1785" s="693" t="s">
        <v>138</v>
      </c>
      <c r="C1785" s="693" t="s">
        <v>294</v>
      </c>
      <c r="D1785" s="694">
        <v>134</v>
      </c>
      <c r="E1785" s="694">
        <v>14</v>
      </c>
      <c r="F1785" s="694">
        <v>949</v>
      </c>
      <c r="G1785" s="695">
        <v>120</v>
      </c>
      <c r="H1785" s="695">
        <v>873</v>
      </c>
      <c r="I1785" s="695">
        <v>107</v>
      </c>
      <c r="J1785" s="724">
        <v>1055</v>
      </c>
      <c r="K1785" s="724">
        <v>125</v>
      </c>
      <c r="L1785" s="724">
        <v>948</v>
      </c>
      <c r="M1785" s="724">
        <v>107</v>
      </c>
      <c r="N1785" s="724">
        <v>1060</v>
      </c>
      <c r="O1785" s="724">
        <v>84</v>
      </c>
      <c r="P1785" s="724">
        <v>1007</v>
      </c>
      <c r="Q1785" s="724">
        <v>105</v>
      </c>
      <c r="R1785" s="724">
        <v>909</v>
      </c>
      <c r="S1785" s="724">
        <v>117</v>
      </c>
      <c r="T1785" s="724">
        <v>866</v>
      </c>
      <c r="U1785" s="724">
        <v>107</v>
      </c>
      <c r="V1785" s="724">
        <v>828</v>
      </c>
      <c r="W1785" s="724">
        <v>138</v>
      </c>
      <c r="X1785" s="724">
        <v>859</v>
      </c>
      <c r="Y1785" s="724">
        <v>155</v>
      </c>
      <c r="Z1785" s="590">
        <v>733</v>
      </c>
      <c r="AA1785" s="726">
        <v>99</v>
      </c>
    </row>
    <row r="1786" spans="2:27" x14ac:dyDescent="0.3">
      <c r="B1786" s="693" t="s">
        <v>138</v>
      </c>
      <c r="C1786" s="693" t="s">
        <v>327</v>
      </c>
      <c r="D1786" s="694">
        <v>244</v>
      </c>
      <c r="E1786" s="694">
        <v>0</v>
      </c>
      <c r="F1786" s="694">
        <v>132</v>
      </c>
      <c r="G1786" s="695">
        <v>0</v>
      </c>
      <c r="H1786" s="695">
        <v>92</v>
      </c>
      <c r="I1786" s="695">
        <v>0</v>
      </c>
      <c r="J1786" s="724">
        <v>71</v>
      </c>
      <c r="K1786" s="724">
        <v>0</v>
      </c>
      <c r="L1786" s="724">
        <v>118</v>
      </c>
      <c r="M1786" s="724">
        <v>0</v>
      </c>
      <c r="N1786" s="724">
        <v>96</v>
      </c>
      <c r="O1786" s="724">
        <v>0</v>
      </c>
      <c r="P1786" s="724">
        <v>111</v>
      </c>
      <c r="Q1786" s="724">
        <v>0</v>
      </c>
      <c r="R1786" s="724">
        <v>71</v>
      </c>
      <c r="S1786" s="724">
        <v>18</v>
      </c>
      <c r="T1786" s="724">
        <v>68</v>
      </c>
      <c r="U1786" s="724">
        <v>25</v>
      </c>
      <c r="V1786" s="724">
        <v>111</v>
      </c>
      <c r="W1786" s="724">
        <v>23</v>
      </c>
      <c r="X1786" s="724">
        <v>88</v>
      </c>
      <c r="Y1786" s="724">
        <v>0</v>
      </c>
      <c r="Z1786" s="590">
        <v>67</v>
      </c>
      <c r="AA1786" s="726">
        <v>0</v>
      </c>
    </row>
    <row r="1787" spans="2:27" x14ac:dyDescent="0.3">
      <c r="B1787" s="693" t="s">
        <v>139</v>
      </c>
      <c r="C1787" s="693" t="s">
        <v>223</v>
      </c>
      <c r="D1787" s="694">
        <v>536</v>
      </c>
      <c r="E1787" s="694">
        <v>0</v>
      </c>
      <c r="F1787" s="694">
        <v>505</v>
      </c>
      <c r="G1787" s="695">
        <v>0</v>
      </c>
      <c r="H1787" s="695">
        <v>429</v>
      </c>
      <c r="I1787" s="695">
        <v>0</v>
      </c>
      <c r="J1787" s="724">
        <v>383</v>
      </c>
      <c r="K1787" s="724">
        <v>0</v>
      </c>
      <c r="L1787" s="724">
        <v>443</v>
      </c>
      <c r="M1787" s="724">
        <v>0</v>
      </c>
      <c r="N1787" s="724">
        <v>447</v>
      </c>
      <c r="O1787" s="724">
        <v>0</v>
      </c>
      <c r="P1787" s="724">
        <v>511</v>
      </c>
      <c r="Q1787" s="724">
        <v>0</v>
      </c>
      <c r="R1787" s="724">
        <v>475</v>
      </c>
      <c r="S1787" s="724">
        <v>0</v>
      </c>
      <c r="T1787" s="724">
        <v>520</v>
      </c>
      <c r="U1787" s="724">
        <v>0</v>
      </c>
      <c r="V1787" s="724">
        <v>471</v>
      </c>
      <c r="W1787" s="724">
        <v>0</v>
      </c>
      <c r="X1787" s="724">
        <v>497</v>
      </c>
      <c r="Y1787" s="724">
        <v>0</v>
      </c>
      <c r="Z1787" s="590">
        <v>173</v>
      </c>
      <c r="AA1787" s="726">
        <v>0</v>
      </c>
    </row>
    <row r="1788" spans="2:27" x14ac:dyDescent="0.3">
      <c r="B1788" s="693" t="s">
        <v>139</v>
      </c>
      <c r="C1788" s="693" t="s">
        <v>286</v>
      </c>
      <c r="D1788" s="694">
        <v>615</v>
      </c>
      <c r="E1788" s="694">
        <v>0</v>
      </c>
      <c r="F1788" s="694">
        <v>679</v>
      </c>
      <c r="G1788" s="695">
        <v>0</v>
      </c>
      <c r="H1788" s="695">
        <v>559</v>
      </c>
      <c r="I1788" s="695">
        <v>0</v>
      </c>
      <c r="J1788" s="724">
        <v>577</v>
      </c>
      <c r="K1788" s="724">
        <v>0</v>
      </c>
      <c r="L1788" s="724">
        <v>631</v>
      </c>
      <c r="M1788" s="724">
        <v>1</v>
      </c>
      <c r="N1788" s="724">
        <v>587</v>
      </c>
      <c r="O1788" s="724">
        <v>0</v>
      </c>
      <c r="P1788" s="724">
        <v>646</v>
      </c>
      <c r="Q1788" s="724">
        <v>0</v>
      </c>
      <c r="R1788" s="724">
        <v>683</v>
      </c>
      <c r="S1788" s="724">
        <v>0</v>
      </c>
      <c r="T1788" s="724">
        <v>739</v>
      </c>
      <c r="U1788" s="724">
        <v>0</v>
      </c>
      <c r="V1788" s="724">
        <v>824</v>
      </c>
      <c r="W1788" s="724">
        <v>0</v>
      </c>
      <c r="X1788" s="724">
        <v>803</v>
      </c>
      <c r="Y1788" s="724">
        <v>0</v>
      </c>
      <c r="Z1788" s="590">
        <v>504</v>
      </c>
      <c r="AA1788" s="726">
        <v>0</v>
      </c>
    </row>
    <row r="1789" spans="2:27" x14ac:dyDescent="0.3">
      <c r="B1789" s="693" t="s">
        <v>139</v>
      </c>
      <c r="C1789" s="693" t="s">
        <v>255</v>
      </c>
      <c r="D1789" s="694">
        <v>2981</v>
      </c>
      <c r="E1789" s="694">
        <v>1983</v>
      </c>
      <c r="F1789" s="694">
        <v>2886</v>
      </c>
      <c r="G1789" s="695">
        <v>2532</v>
      </c>
      <c r="H1789" s="695">
        <v>3448</v>
      </c>
      <c r="I1789" s="695">
        <v>3026</v>
      </c>
      <c r="J1789" s="724">
        <v>3192</v>
      </c>
      <c r="K1789" s="724">
        <v>2451</v>
      </c>
      <c r="L1789" s="724">
        <v>3097</v>
      </c>
      <c r="M1789" s="724">
        <v>2245</v>
      </c>
      <c r="N1789" s="724">
        <v>3139</v>
      </c>
      <c r="O1789" s="724">
        <v>2257</v>
      </c>
      <c r="P1789" s="724">
        <v>2985</v>
      </c>
      <c r="Q1789" s="724">
        <v>2722</v>
      </c>
      <c r="R1789" s="724">
        <v>2230</v>
      </c>
      <c r="S1789" s="724">
        <v>1977</v>
      </c>
      <c r="T1789" s="724">
        <v>2495</v>
      </c>
      <c r="U1789" s="724">
        <v>2376</v>
      </c>
      <c r="V1789" s="724">
        <v>2705</v>
      </c>
      <c r="W1789" s="724">
        <v>2576</v>
      </c>
      <c r="X1789" s="724">
        <v>2913</v>
      </c>
      <c r="Y1789" s="724">
        <v>2636</v>
      </c>
      <c r="Z1789" s="590">
        <v>2610</v>
      </c>
      <c r="AA1789" s="726">
        <v>2567</v>
      </c>
    </row>
    <row r="1790" spans="2:27" x14ac:dyDescent="0.3">
      <c r="B1790" s="693" t="s">
        <v>139</v>
      </c>
      <c r="C1790" s="693" t="s">
        <v>224</v>
      </c>
      <c r="D1790" s="694">
        <v>3030</v>
      </c>
      <c r="E1790" s="694">
        <v>2195</v>
      </c>
      <c r="F1790" s="694">
        <v>3141</v>
      </c>
      <c r="G1790" s="695">
        <v>2984</v>
      </c>
      <c r="H1790" s="695">
        <v>3333</v>
      </c>
      <c r="I1790" s="695">
        <v>3358</v>
      </c>
      <c r="J1790" s="724">
        <v>3792</v>
      </c>
      <c r="K1790" s="724">
        <v>3242</v>
      </c>
      <c r="L1790" s="724">
        <v>3553</v>
      </c>
      <c r="M1790" s="724">
        <v>2993</v>
      </c>
      <c r="N1790" s="724">
        <v>3681</v>
      </c>
      <c r="O1790" s="724">
        <v>2819</v>
      </c>
      <c r="P1790" s="724">
        <v>3240</v>
      </c>
      <c r="Q1790" s="724">
        <v>3304</v>
      </c>
      <c r="R1790" s="724">
        <v>2870</v>
      </c>
      <c r="S1790" s="724">
        <v>3262</v>
      </c>
      <c r="T1790" s="724">
        <v>3126</v>
      </c>
      <c r="U1790" s="724">
        <v>2908</v>
      </c>
      <c r="V1790" s="724">
        <v>3268</v>
      </c>
      <c r="W1790" s="724">
        <v>3197</v>
      </c>
      <c r="X1790" s="724">
        <v>3495</v>
      </c>
      <c r="Y1790" s="724">
        <v>3397</v>
      </c>
      <c r="Z1790" s="590">
        <v>3219</v>
      </c>
      <c r="AA1790" s="726">
        <v>3251</v>
      </c>
    </row>
    <row r="1791" spans="2:27" x14ac:dyDescent="0.3">
      <c r="B1791" s="693" t="s">
        <v>139</v>
      </c>
      <c r="C1791" s="693" t="s">
        <v>225</v>
      </c>
      <c r="D1791" s="694">
        <v>3051</v>
      </c>
      <c r="E1791" s="694">
        <v>2850</v>
      </c>
      <c r="F1791" s="694">
        <v>3119</v>
      </c>
      <c r="G1791" s="695">
        <v>2475</v>
      </c>
      <c r="H1791" s="695">
        <v>3176</v>
      </c>
      <c r="I1791" s="695">
        <v>2724</v>
      </c>
      <c r="J1791" s="724">
        <v>3235</v>
      </c>
      <c r="K1791" s="724">
        <v>2716</v>
      </c>
      <c r="L1791" s="724">
        <v>3606</v>
      </c>
      <c r="M1791" s="724">
        <v>2905</v>
      </c>
      <c r="N1791" s="724">
        <v>3444</v>
      </c>
      <c r="O1791" s="724">
        <v>2704</v>
      </c>
      <c r="P1791" s="724">
        <v>3103</v>
      </c>
      <c r="Q1791" s="724">
        <v>2988</v>
      </c>
      <c r="R1791" s="724">
        <v>2845</v>
      </c>
      <c r="S1791" s="724">
        <v>3030</v>
      </c>
      <c r="T1791" s="724">
        <v>3028</v>
      </c>
      <c r="U1791" s="724">
        <v>2995</v>
      </c>
      <c r="V1791" s="724">
        <v>3166</v>
      </c>
      <c r="W1791" s="724">
        <v>2891</v>
      </c>
      <c r="X1791" s="724">
        <v>3201</v>
      </c>
      <c r="Y1791" s="724">
        <v>2970</v>
      </c>
      <c r="Z1791" s="590">
        <v>3299</v>
      </c>
      <c r="AA1791" s="726">
        <v>3398</v>
      </c>
    </row>
    <row r="1792" spans="2:27" x14ac:dyDescent="0.3">
      <c r="B1792" s="693" t="s">
        <v>139</v>
      </c>
      <c r="C1792" s="693" t="s">
        <v>226</v>
      </c>
      <c r="D1792" s="694">
        <v>3204</v>
      </c>
      <c r="E1792" s="694">
        <v>2995</v>
      </c>
      <c r="F1792" s="694">
        <v>3163</v>
      </c>
      <c r="G1792" s="695">
        <v>2291</v>
      </c>
      <c r="H1792" s="695">
        <v>3283</v>
      </c>
      <c r="I1792" s="695">
        <v>2257</v>
      </c>
      <c r="J1792" s="724">
        <v>3234</v>
      </c>
      <c r="K1792" s="724">
        <v>2197</v>
      </c>
      <c r="L1792" s="724">
        <v>3271</v>
      </c>
      <c r="M1792" s="724">
        <v>2457</v>
      </c>
      <c r="N1792" s="724">
        <v>3722</v>
      </c>
      <c r="O1792" s="724">
        <v>2629</v>
      </c>
      <c r="P1792" s="724">
        <v>3318</v>
      </c>
      <c r="Q1792" s="724">
        <v>2586</v>
      </c>
      <c r="R1792" s="724">
        <v>2908</v>
      </c>
      <c r="S1792" s="724">
        <v>2816</v>
      </c>
      <c r="T1792" s="724">
        <v>3032</v>
      </c>
      <c r="U1792" s="724">
        <v>2806</v>
      </c>
      <c r="V1792" s="724">
        <v>3176</v>
      </c>
      <c r="W1792" s="724">
        <v>2877</v>
      </c>
      <c r="X1792" s="724">
        <v>3189</v>
      </c>
      <c r="Y1792" s="724">
        <v>2767</v>
      </c>
      <c r="Z1792" s="590">
        <v>3069</v>
      </c>
      <c r="AA1792" s="726">
        <v>2996</v>
      </c>
    </row>
    <row r="1793" spans="2:27" x14ac:dyDescent="0.3">
      <c r="B1793" s="693" t="s">
        <v>139</v>
      </c>
      <c r="C1793" s="693" t="s">
        <v>227</v>
      </c>
      <c r="D1793" s="694">
        <v>2909</v>
      </c>
      <c r="E1793" s="694">
        <v>2115</v>
      </c>
      <c r="F1793" s="694">
        <v>3036</v>
      </c>
      <c r="G1793" s="695">
        <v>1913</v>
      </c>
      <c r="H1793" s="695">
        <v>2993</v>
      </c>
      <c r="I1793" s="695">
        <v>1693</v>
      </c>
      <c r="J1793" s="724">
        <v>3207</v>
      </c>
      <c r="K1793" s="724">
        <v>1707</v>
      </c>
      <c r="L1793" s="724">
        <v>3155</v>
      </c>
      <c r="M1793" s="724">
        <v>1879</v>
      </c>
      <c r="N1793" s="724">
        <v>3172</v>
      </c>
      <c r="O1793" s="724">
        <v>2162</v>
      </c>
      <c r="P1793" s="724">
        <v>3369</v>
      </c>
      <c r="Q1793" s="724">
        <v>2463</v>
      </c>
      <c r="R1793" s="724">
        <v>2992</v>
      </c>
      <c r="S1793" s="724">
        <v>2370</v>
      </c>
      <c r="T1793" s="724">
        <v>3019</v>
      </c>
      <c r="U1793" s="724">
        <v>2569</v>
      </c>
      <c r="V1793" s="724">
        <v>3170</v>
      </c>
      <c r="W1793" s="724">
        <v>2552</v>
      </c>
      <c r="X1793" s="724">
        <v>3261</v>
      </c>
      <c r="Y1793" s="724">
        <v>2674</v>
      </c>
      <c r="Z1793" s="590">
        <v>3053</v>
      </c>
      <c r="AA1793" s="726">
        <v>2750</v>
      </c>
    </row>
    <row r="1794" spans="2:27" x14ac:dyDescent="0.3">
      <c r="B1794" s="693" t="s">
        <v>139</v>
      </c>
      <c r="C1794" s="693" t="s">
        <v>228</v>
      </c>
      <c r="D1794" s="694">
        <v>2649</v>
      </c>
      <c r="E1794" s="694">
        <v>1487</v>
      </c>
      <c r="F1794" s="694">
        <v>2904</v>
      </c>
      <c r="G1794" s="695">
        <v>1389</v>
      </c>
      <c r="H1794" s="695">
        <v>3014</v>
      </c>
      <c r="I1794" s="695">
        <v>1329</v>
      </c>
      <c r="J1794" s="724">
        <v>2996</v>
      </c>
      <c r="K1794" s="724">
        <v>1348</v>
      </c>
      <c r="L1794" s="724">
        <v>3145</v>
      </c>
      <c r="M1794" s="724">
        <v>1570</v>
      </c>
      <c r="N1794" s="724">
        <v>3179</v>
      </c>
      <c r="O1794" s="724">
        <v>1788</v>
      </c>
      <c r="P1794" s="724">
        <v>3038</v>
      </c>
      <c r="Q1794" s="724">
        <v>1979</v>
      </c>
      <c r="R1794" s="724">
        <v>3162</v>
      </c>
      <c r="S1794" s="724">
        <v>2248</v>
      </c>
      <c r="T1794" s="724">
        <v>3053</v>
      </c>
      <c r="U1794" s="724">
        <v>2238</v>
      </c>
      <c r="V1794" s="724">
        <v>3184</v>
      </c>
      <c r="W1794" s="724">
        <v>2414</v>
      </c>
      <c r="X1794" s="724">
        <v>3144</v>
      </c>
      <c r="Y1794" s="724">
        <v>2361</v>
      </c>
      <c r="Z1794" s="590">
        <v>3220</v>
      </c>
      <c r="AA1794" s="726">
        <v>2773</v>
      </c>
    </row>
    <row r="1795" spans="2:27" x14ac:dyDescent="0.3">
      <c r="B1795" s="693" t="s">
        <v>139</v>
      </c>
      <c r="C1795" s="693" t="s">
        <v>229</v>
      </c>
      <c r="D1795" s="694">
        <v>3071</v>
      </c>
      <c r="E1795" s="694">
        <v>843</v>
      </c>
      <c r="F1795" s="694">
        <v>3098</v>
      </c>
      <c r="G1795" s="695">
        <v>949</v>
      </c>
      <c r="H1795" s="695">
        <v>3314</v>
      </c>
      <c r="I1795" s="695">
        <v>912</v>
      </c>
      <c r="J1795" s="724">
        <v>3555</v>
      </c>
      <c r="K1795" s="724">
        <v>966</v>
      </c>
      <c r="L1795" s="724">
        <v>3618</v>
      </c>
      <c r="M1795" s="724">
        <v>1235</v>
      </c>
      <c r="N1795" s="724">
        <v>3660</v>
      </c>
      <c r="O1795" s="724">
        <v>1489</v>
      </c>
      <c r="P1795" s="724">
        <v>3732</v>
      </c>
      <c r="Q1795" s="724">
        <v>1732</v>
      </c>
      <c r="R1795" s="724">
        <v>3597</v>
      </c>
      <c r="S1795" s="724">
        <v>1909</v>
      </c>
      <c r="T1795" s="724">
        <v>3767</v>
      </c>
      <c r="U1795" s="724">
        <v>1992</v>
      </c>
      <c r="V1795" s="724">
        <v>3699</v>
      </c>
      <c r="W1795" s="724">
        <v>2067</v>
      </c>
      <c r="X1795" s="724">
        <v>3793</v>
      </c>
      <c r="Y1795" s="724">
        <v>2245</v>
      </c>
      <c r="Z1795" s="590">
        <v>3427</v>
      </c>
      <c r="AA1795" s="726">
        <v>2133</v>
      </c>
    </row>
    <row r="1796" spans="2:27" x14ac:dyDescent="0.3">
      <c r="B1796" s="693" t="s">
        <v>139</v>
      </c>
      <c r="C1796" s="693" t="s">
        <v>287</v>
      </c>
      <c r="D1796" s="694">
        <v>2340</v>
      </c>
      <c r="E1796" s="694">
        <v>461</v>
      </c>
      <c r="F1796" s="694">
        <v>2757</v>
      </c>
      <c r="G1796" s="695">
        <v>703</v>
      </c>
      <c r="H1796" s="695">
        <v>2725</v>
      </c>
      <c r="I1796" s="695">
        <v>634</v>
      </c>
      <c r="J1796" s="724">
        <v>2858</v>
      </c>
      <c r="K1796" s="724">
        <v>674</v>
      </c>
      <c r="L1796" s="724">
        <v>2947</v>
      </c>
      <c r="M1796" s="724">
        <v>766</v>
      </c>
      <c r="N1796" s="724">
        <v>2882</v>
      </c>
      <c r="O1796" s="724">
        <v>999</v>
      </c>
      <c r="P1796" s="724">
        <v>2902</v>
      </c>
      <c r="Q1796" s="724">
        <v>1129</v>
      </c>
      <c r="R1796" s="724">
        <v>3002</v>
      </c>
      <c r="S1796" s="724">
        <v>1291</v>
      </c>
      <c r="T1796" s="724">
        <v>3096</v>
      </c>
      <c r="U1796" s="724">
        <v>1414</v>
      </c>
      <c r="V1796" s="724">
        <v>3454</v>
      </c>
      <c r="W1796" s="724">
        <v>1606</v>
      </c>
      <c r="X1796" s="724">
        <v>3258</v>
      </c>
      <c r="Y1796" s="724">
        <v>1526</v>
      </c>
      <c r="Z1796" s="590">
        <v>3462</v>
      </c>
      <c r="AA1796" s="726">
        <v>2017</v>
      </c>
    </row>
    <row r="1797" spans="2:27" x14ac:dyDescent="0.3">
      <c r="B1797" s="693" t="s">
        <v>139</v>
      </c>
      <c r="C1797" s="693" t="s">
        <v>230</v>
      </c>
      <c r="D1797" s="694">
        <v>2558</v>
      </c>
      <c r="E1797" s="694">
        <v>453</v>
      </c>
      <c r="F1797" s="694">
        <v>2202</v>
      </c>
      <c r="G1797" s="695">
        <v>349</v>
      </c>
      <c r="H1797" s="695">
        <v>2426</v>
      </c>
      <c r="I1797" s="695">
        <v>443</v>
      </c>
      <c r="J1797" s="724">
        <v>2249</v>
      </c>
      <c r="K1797" s="724">
        <v>451</v>
      </c>
      <c r="L1797" s="724">
        <v>2432</v>
      </c>
      <c r="M1797" s="724">
        <v>553</v>
      </c>
      <c r="N1797" s="724">
        <v>2579</v>
      </c>
      <c r="O1797" s="724">
        <v>623</v>
      </c>
      <c r="P1797" s="724">
        <v>2551</v>
      </c>
      <c r="Q1797" s="724">
        <v>761</v>
      </c>
      <c r="R1797" s="724">
        <v>2505</v>
      </c>
      <c r="S1797" s="724">
        <v>854</v>
      </c>
      <c r="T1797" s="724">
        <v>2695</v>
      </c>
      <c r="U1797" s="724">
        <v>941</v>
      </c>
      <c r="V1797" s="724">
        <v>2720</v>
      </c>
      <c r="W1797" s="724">
        <v>1096</v>
      </c>
      <c r="X1797" s="724">
        <v>3051</v>
      </c>
      <c r="Y1797" s="724">
        <v>1255</v>
      </c>
      <c r="Z1797" s="590">
        <v>3078</v>
      </c>
      <c r="AA1797" s="726">
        <v>1416</v>
      </c>
    </row>
    <row r="1798" spans="2:27" x14ac:dyDescent="0.3">
      <c r="B1798" s="693" t="s">
        <v>139</v>
      </c>
      <c r="C1798" s="693" t="s">
        <v>231</v>
      </c>
      <c r="D1798" s="694">
        <v>2258</v>
      </c>
      <c r="E1798" s="694">
        <v>320</v>
      </c>
      <c r="F1798" s="694">
        <v>2080</v>
      </c>
      <c r="G1798" s="695">
        <v>293</v>
      </c>
      <c r="H1798" s="695">
        <v>1991</v>
      </c>
      <c r="I1798" s="695">
        <v>260</v>
      </c>
      <c r="J1798" s="724">
        <v>2017</v>
      </c>
      <c r="K1798" s="724">
        <v>313</v>
      </c>
      <c r="L1798" s="724">
        <v>1926</v>
      </c>
      <c r="M1798" s="724">
        <v>370</v>
      </c>
      <c r="N1798" s="724">
        <v>2070</v>
      </c>
      <c r="O1798" s="724">
        <v>445</v>
      </c>
      <c r="P1798" s="724">
        <v>2215</v>
      </c>
      <c r="Q1798" s="724">
        <v>481</v>
      </c>
      <c r="R1798" s="724">
        <v>2083</v>
      </c>
      <c r="S1798" s="724">
        <v>607</v>
      </c>
      <c r="T1798" s="724">
        <v>2251</v>
      </c>
      <c r="U1798" s="724">
        <v>697</v>
      </c>
      <c r="V1798" s="724">
        <v>2494</v>
      </c>
      <c r="W1798" s="724">
        <v>755</v>
      </c>
      <c r="X1798" s="724">
        <v>2392</v>
      </c>
      <c r="Y1798" s="724">
        <v>862</v>
      </c>
      <c r="Z1798" s="590">
        <v>2852</v>
      </c>
      <c r="AA1798" s="726">
        <v>1151</v>
      </c>
    </row>
    <row r="1799" spans="2:27" x14ac:dyDescent="0.3">
      <c r="B1799" s="693" t="s">
        <v>139</v>
      </c>
      <c r="C1799" s="693" t="s">
        <v>288</v>
      </c>
      <c r="D1799" s="694">
        <v>1828</v>
      </c>
      <c r="E1799" s="694">
        <v>274</v>
      </c>
      <c r="F1799" s="694">
        <v>1683</v>
      </c>
      <c r="G1799" s="695">
        <v>266</v>
      </c>
      <c r="H1799" s="695">
        <v>1879</v>
      </c>
      <c r="I1799" s="695">
        <v>188</v>
      </c>
      <c r="J1799" s="724">
        <v>1484</v>
      </c>
      <c r="K1799" s="724">
        <v>202</v>
      </c>
      <c r="L1799" s="724">
        <v>1725</v>
      </c>
      <c r="M1799" s="724">
        <v>214</v>
      </c>
      <c r="N1799" s="724">
        <v>1608</v>
      </c>
      <c r="O1799" s="724">
        <v>220</v>
      </c>
      <c r="P1799" s="724">
        <v>1746</v>
      </c>
      <c r="Q1799" s="724">
        <v>259</v>
      </c>
      <c r="R1799" s="724">
        <v>1879</v>
      </c>
      <c r="S1799" s="724">
        <v>313</v>
      </c>
      <c r="T1799" s="724">
        <v>1887</v>
      </c>
      <c r="U1799" s="724">
        <v>376</v>
      </c>
      <c r="V1799" s="724">
        <v>2054</v>
      </c>
      <c r="W1799" s="724">
        <v>410</v>
      </c>
      <c r="X1799" s="724">
        <v>2230</v>
      </c>
      <c r="Y1799" s="724">
        <v>445</v>
      </c>
      <c r="Z1799" s="590">
        <v>2283</v>
      </c>
      <c r="AA1799" s="726">
        <v>553</v>
      </c>
    </row>
    <row r="1800" spans="2:27" x14ac:dyDescent="0.3">
      <c r="B1800" s="693" t="s">
        <v>139</v>
      </c>
      <c r="C1800" s="693" t="s">
        <v>232</v>
      </c>
      <c r="D1800" s="694">
        <v>1536</v>
      </c>
      <c r="E1800" s="694">
        <v>255</v>
      </c>
      <c r="F1800" s="694">
        <v>1500</v>
      </c>
      <c r="G1800" s="695">
        <v>183</v>
      </c>
      <c r="H1800" s="695">
        <v>1460</v>
      </c>
      <c r="I1800" s="695">
        <v>141</v>
      </c>
      <c r="J1800" s="724">
        <v>1405</v>
      </c>
      <c r="K1800" s="724">
        <v>150</v>
      </c>
      <c r="L1800" s="724">
        <v>1263</v>
      </c>
      <c r="M1800" s="724">
        <v>173</v>
      </c>
      <c r="N1800" s="724">
        <v>1395</v>
      </c>
      <c r="O1800" s="724">
        <v>171</v>
      </c>
      <c r="P1800" s="724">
        <v>1337</v>
      </c>
      <c r="Q1800" s="724">
        <v>177</v>
      </c>
      <c r="R1800" s="724">
        <v>1499</v>
      </c>
      <c r="S1800" s="724">
        <v>238</v>
      </c>
      <c r="T1800" s="724">
        <v>1665</v>
      </c>
      <c r="U1800" s="724">
        <v>257</v>
      </c>
      <c r="V1800" s="724">
        <v>1638</v>
      </c>
      <c r="W1800" s="724">
        <v>302</v>
      </c>
      <c r="X1800" s="724">
        <v>1830</v>
      </c>
      <c r="Y1800" s="724">
        <v>328</v>
      </c>
      <c r="Z1800" s="590">
        <v>2031</v>
      </c>
      <c r="AA1800" s="726">
        <v>405</v>
      </c>
    </row>
    <row r="1801" spans="2:27" x14ac:dyDescent="0.3">
      <c r="B1801" s="693" t="s">
        <v>139</v>
      </c>
      <c r="C1801" s="693" t="s">
        <v>325</v>
      </c>
      <c r="D1801" s="694">
        <v>0</v>
      </c>
      <c r="E1801" s="694">
        <v>0</v>
      </c>
      <c r="F1801" s="694">
        <v>0</v>
      </c>
      <c r="G1801" s="695">
        <v>0</v>
      </c>
      <c r="H1801" s="695">
        <v>0</v>
      </c>
      <c r="I1801" s="695">
        <v>0</v>
      </c>
      <c r="J1801" s="724">
        <v>0</v>
      </c>
      <c r="K1801" s="724">
        <v>0</v>
      </c>
      <c r="L1801" s="724">
        <v>0</v>
      </c>
      <c r="M1801" s="724">
        <v>0</v>
      </c>
      <c r="N1801" s="724">
        <v>0</v>
      </c>
      <c r="O1801" s="724">
        <v>0</v>
      </c>
      <c r="P1801" s="724">
        <v>0</v>
      </c>
      <c r="Q1801" s="724">
        <v>0</v>
      </c>
      <c r="R1801" s="724">
        <v>0</v>
      </c>
      <c r="S1801" s="724">
        <v>0</v>
      </c>
      <c r="T1801" s="724">
        <v>0</v>
      </c>
      <c r="U1801" s="724">
        <v>0</v>
      </c>
      <c r="V1801" s="724">
        <v>0</v>
      </c>
      <c r="W1801" s="724">
        <v>0</v>
      </c>
      <c r="X1801" s="724">
        <v>0</v>
      </c>
      <c r="Y1801" s="724">
        <v>0</v>
      </c>
      <c r="Z1801" s="590">
        <v>0</v>
      </c>
      <c r="AA1801" s="726">
        <v>0</v>
      </c>
    </row>
    <row r="1802" spans="2:27" x14ac:dyDescent="0.3">
      <c r="B1802" s="693" t="s">
        <v>139</v>
      </c>
      <c r="C1802" s="693" t="s">
        <v>326</v>
      </c>
      <c r="D1802" s="694">
        <v>0</v>
      </c>
      <c r="E1802" s="694">
        <v>0</v>
      </c>
      <c r="F1802" s="694">
        <v>0</v>
      </c>
      <c r="G1802" s="695">
        <v>0</v>
      </c>
      <c r="H1802" s="695">
        <v>0</v>
      </c>
      <c r="I1802" s="695">
        <v>0</v>
      </c>
      <c r="J1802" s="724">
        <v>0</v>
      </c>
      <c r="K1802" s="724">
        <v>0</v>
      </c>
      <c r="L1802" s="724">
        <v>0</v>
      </c>
      <c r="M1802" s="724">
        <v>0</v>
      </c>
      <c r="N1802" s="724">
        <v>0</v>
      </c>
      <c r="O1802" s="724">
        <v>0</v>
      </c>
      <c r="P1802" s="724">
        <v>0</v>
      </c>
      <c r="Q1802" s="724">
        <v>0</v>
      </c>
      <c r="R1802" s="724">
        <v>0</v>
      </c>
      <c r="S1802" s="724">
        <v>0</v>
      </c>
      <c r="T1802" s="724">
        <v>0</v>
      </c>
      <c r="U1802" s="724">
        <v>0</v>
      </c>
      <c r="V1802" s="724">
        <v>0</v>
      </c>
      <c r="W1802" s="724">
        <v>0</v>
      </c>
      <c r="X1802" s="724">
        <v>0</v>
      </c>
      <c r="Y1802" s="724">
        <v>0</v>
      </c>
      <c r="Z1802" s="590">
        <v>0</v>
      </c>
      <c r="AA1802" s="726">
        <v>0</v>
      </c>
    </row>
    <row r="1803" spans="2:27" x14ac:dyDescent="0.3">
      <c r="B1803" s="693" t="s">
        <v>139</v>
      </c>
      <c r="C1803" s="693" t="s">
        <v>289</v>
      </c>
      <c r="D1803" s="694">
        <v>795</v>
      </c>
      <c r="E1803" s="694">
        <v>689</v>
      </c>
      <c r="F1803" s="694">
        <v>853</v>
      </c>
      <c r="G1803" s="695">
        <v>643</v>
      </c>
      <c r="H1803" s="695">
        <v>417</v>
      </c>
      <c r="I1803" s="695">
        <v>1579</v>
      </c>
      <c r="J1803" s="724">
        <v>247</v>
      </c>
      <c r="K1803" s="724">
        <v>35</v>
      </c>
      <c r="L1803" s="724">
        <v>742</v>
      </c>
      <c r="M1803" s="724">
        <v>1223</v>
      </c>
      <c r="N1803" s="724">
        <v>404</v>
      </c>
      <c r="O1803" s="724">
        <v>421</v>
      </c>
      <c r="P1803" s="724">
        <v>268</v>
      </c>
      <c r="Q1803" s="724">
        <v>97</v>
      </c>
      <c r="R1803" s="724">
        <v>0</v>
      </c>
      <c r="S1803" s="724">
        <v>0</v>
      </c>
      <c r="T1803" s="724">
        <v>158</v>
      </c>
      <c r="U1803" s="724">
        <v>343</v>
      </c>
      <c r="V1803" s="724">
        <v>59</v>
      </c>
      <c r="W1803" s="724">
        <v>0</v>
      </c>
      <c r="X1803" s="724">
        <v>15</v>
      </c>
      <c r="Y1803" s="724">
        <v>0</v>
      </c>
      <c r="Z1803" s="590">
        <v>23</v>
      </c>
      <c r="AA1803" s="726">
        <v>432</v>
      </c>
    </row>
    <row r="1804" spans="2:27" x14ac:dyDescent="0.3">
      <c r="B1804" s="693" t="s">
        <v>139</v>
      </c>
      <c r="C1804" s="693" t="s">
        <v>290</v>
      </c>
      <c r="D1804" s="694">
        <v>1623</v>
      </c>
      <c r="E1804" s="694">
        <v>414</v>
      </c>
      <c r="F1804" s="694">
        <v>344</v>
      </c>
      <c r="G1804" s="695">
        <v>341</v>
      </c>
      <c r="H1804" s="695">
        <v>366</v>
      </c>
      <c r="I1804" s="695">
        <v>583</v>
      </c>
      <c r="J1804" s="724">
        <v>136</v>
      </c>
      <c r="K1804" s="724">
        <v>32</v>
      </c>
      <c r="L1804" s="724">
        <v>715</v>
      </c>
      <c r="M1804" s="724">
        <v>782</v>
      </c>
      <c r="N1804" s="724">
        <v>79</v>
      </c>
      <c r="O1804" s="724">
        <v>11</v>
      </c>
      <c r="P1804" s="724">
        <v>131</v>
      </c>
      <c r="Q1804" s="724">
        <v>33</v>
      </c>
      <c r="R1804" s="724">
        <v>160</v>
      </c>
      <c r="S1804" s="724">
        <v>36</v>
      </c>
      <c r="T1804" s="724">
        <v>171</v>
      </c>
      <c r="U1804" s="724">
        <v>64</v>
      </c>
      <c r="V1804" s="724">
        <v>230</v>
      </c>
      <c r="W1804" s="724">
        <v>32</v>
      </c>
      <c r="X1804" s="724">
        <v>154</v>
      </c>
      <c r="Y1804" s="724">
        <v>35</v>
      </c>
      <c r="Z1804" s="590">
        <v>113</v>
      </c>
      <c r="AA1804" s="726">
        <v>29</v>
      </c>
    </row>
    <row r="1805" spans="2:27" x14ac:dyDescent="0.3">
      <c r="B1805" s="693" t="s">
        <v>139</v>
      </c>
      <c r="C1805" s="693" t="s">
        <v>291</v>
      </c>
      <c r="D1805" s="694">
        <v>1045</v>
      </c>
      <c r="E1805" s="694">
        <v>368</v>
      </c>
      <c r="F1805" s="694">
        <v>318</v>
      </c>
      <c r="G1805" s="695">
        <v>113</v>
      </c>
      <c r="H1805" s="695">
        <v>494</v>
      </c>
      <c r="I1805" s="695">
        <v>120</v>
      </c>
      <c r="J1805" s="724">
        <v>522</v>
      </c>
      <c r="K1805" s="724">
        <v>84</v>
      </c>
      <c r="L1805" s="724">
        <v>594</v>
      </c>
      <c r="M1805" s="724">
        <v>53</v>
      </c>
      <c r="N1805" s="724">
        <v>533</v>
      </c>
      <c r="O1805" s="724">
        <v>57</v>
      </c>
      <c r="P1805" s="724">
        <v>613</v>
      </c>
      <c r="Q1805" s="724">
        <v>56</v>
      </c>
      <c r="R1805" s="724">
        <v>664</v>
      </c>
      <c r="S1805" s="724">
        <v>93</v>
      </c>
      <c r="T1805" s="724">
        <v>679</v>
      </c>
      <c r="U1805" s="724">
        <v>152</v>
      </c>
      <c r="V1805" s="724">
        <v>739</v>
      </c>
      <c r="W1805" s="724">
        <v>70</v>
      </c>
      <c r="X1805" s="724">
        <v>588</v>
      </c>
      <c r="Y1805" s="724">
        <v>63</v>
      </c>
      <c r="Z1805" s="590">
        <v>475</v>
      </c>
      <c r="AA1805" s="726">
        <v>47</v>
      </c>
    </row>
    <row r="1806" spans="2:27" x14ac:dyDescent="0.3">
      <c r="B1806" s="693" t="s">
        <v>139</v>
      </c>
      <c r="C1806" s="693" t="s">
        <v>292</v>
      </c>
      <c r="D1806" s="694">
        <v>399</v>
      </c>
      <c r="E1806" s="694">
        <v>21</v>
      </c>
      <c r="F1806" s="694">
        <v>553</v>
      </c>
      <c r="G1806" s="695">
        <v>89</v>
      </c>
      <c r="H1806" s="695">
        <v>658</v>
      </c>
      <c r="I1806" s="695">
        <v>147</v>
      </c>
      <c r="J1806" s="724">
        <v>636</v>
      </c>
      <c r="K1806" s="724">
        <v>79</v>
      </c>
      <c r="L1806" s="724">
        <v>658</v>
      </c>
      <c r="M1806" s="724">
        <v>68</v>
      </c>
      <c r="N1806" s="724">
        <v>654</v>
      </c>
      <c r="O1806" s="724">
        <v>57</v>
      </c>
      <c r="P1806" s="724">
        <v>675</v>
      </c>
      <c r="Q1806" s="724">
        <v>67</v>
      </c>
      <c r="R1806" s="724">
        <v>725</v>
      </c>
      <c r="S1806" s="724">
        <v>77</v>
      </c>
      <c r="T1806" s="724">
        <v>780</v>
      </c>
      <c r="U1806" s="724">
        <v>100</v>
      </c>
      <c r="V1806" s="724">
        <v>937</v>
      </c>
      <c r="W1806" s="724">
        <v>99</v>
      </c>
      <c r="X1806" s="724">
        <v>667</v>
      </c>
      <c r="Y1806" s="724">
        <v>60</v>
      </c>
      <c r="Z1806" s="590">
        <v>611</v>
      </c>
      <c r="AA1806" s="726">
        <v>63</v>
      </c>
    </row>
    <row r="1807" spans="2:27" x14ac:dyDescent="0.3">
      <c r="B1807" s="693" t="s">
        <v>139</v>
      </c>
      <c r="C1807" s="693" t="s">
        <v>293</v>
      </c>
      <c r="D1807" s="694">
        <v>708</v>
      </c>
      <c r="E1807" s="694">
        <v>94</v>
      </c>
      <c r="F1807" s="694">
        <v>351</v>
      </c>
      <c r="G1807" s="695">
        <v>25</v>
      </c>
      <c r="H1807" s="695">
        <v>410</v>
      </c>
      <c r="I1807" s="695">
        <v>62</v>
      </c>
      <c r="J1807" s="724">
        <v>671</v>
      </c>
      <c r="K1807" s="724">
        <v>49</v>
      </c>
      <c r="L1807" s="724">
        <v>531</v>
      </c>
      <c r="M1807" s="724">
        <v>34</v>
      </c>
      <c r="N1807" s="724">
        <v>578</v>
      </c>
      <c r="O1807" s="724">
        <v>43</v>
      </c>
      <c r="P1807" s="724">
        <v>479</v>
      </c>
      <c r="Q1807" s="724">
        <v>34</v>
      </c>
      <c r="R1807" s="724">
        <v>381</v>
      </c>
      <c r="S1807" s="724">
        <v>61</v>
      </c>
      <c r="T1807" s="724">
        <v>522</v>
      </c>
      <c r="U1807" s="724">
        <v>79</v>
      </c>
      <c r="V1807" s="724">
        <v>410</v>
      </c>
      <c r="W1807" s="724">
        <v>4</v>
      </c>
      <c r="X1807" s="724">
        <v>378</v>
      </c>
      <c r="Y1807" s="724">
        <v>55</v>
      </c>
      <c r="Z1807" s="590">
        <v>606</v>
      </c>
      <c r="AA1807" s="726">
        <v>14</v>
      </c>
    </row>
    <row r="1808" spans="2:27" x14ac:dyDescent="0.3">
      <c r="B1808" s="693" t="s">
        <v>139</v>
      </c>
      <c r="C1808" s="693" t="s">
        <v>294</v>
      </c>
      <c r="D1808" s="694">
        <v>453</v>
      </c>
      <c r="E1808" s="694">
        <v>0</v>
      </c>
      <c r="F1808" s="694">
        <v>316</v>
      </c>
      <c r="G1808" s="695">
        <v>0</v>
      </c>
      <c r="H1808" s="695">
        <v>536</v>
      </c>
      <c r="I1808" s="695">
        <v>0</v>
      </c>
      <c r="J1808" s="724">
        <v>346</v>
      </c>
      <c r="K1808" s="724">
        <v>15</v>
      </c>
      <c r="L1808" s="724">
        <v>565</v>
      </c>
      <c r="M1808" s="724">
        <v>0</v>
      </c>
      <c r="N1808" s="724">
        <v>518</v>
      </c>
      <c r="O1808" s="724">
        <v>0</v>
      </c>
      <c r="P1808" s="724">
        <v>456</v>
      </c>
      <c r="Q1808" s="724">
        <v>0</v>
      </c>
      <c r="R1808" s="724">
        <v>601</v>
      </c>
      <c r="S1808" s="724">
        <v>22</v>
      </c>
      <c r="T1808" s="724">
        <v>570</v>
      </c>
      <c r="U1808" s="724">
        <v>53</v>
      </c>
      <c r="V1808" s="724">
        <v>871</v>
      </c>
      <c r="W1808" s="724">
        <v>87</v>
      </c>
      <c r="X1808" s="724">
        <v>688</v>
      </c>
      <c r="Y1808" s="724">
        <v>33</v>
      </c>
      <c r="Z1808" s="590">
        <v>390</v>
      </c>
      <c r="AA1808" s="726">
        <v>42</v>
      </c>
    </row>
    <row r="1809" spans="2:27" x14ac:dyDescent="0.3">
      <c r="B1809" s="693" t="s">
        <v>139</v>
      </c>
      <c r="C1809" s="693" t="s">
        <v>327</v>
      </c>
      <c r="D1809" s="694">
        <v>31</v>
      </c>
      <c r="E1809" s="694">
        <v>0</v>
      </c>
      <c r="F1809" s="694">
        <v>52</v>
      </c>
      <c r="G1809" s="695">
        <v>0</v>
      </c>
      <c r="H1809" s="695">
        <v>47</v>
      </c>
      <c r="I1809" s="695">
        <v>0</v>
      </c>
      <c r="J1809" s="724">
        <v>54</v>
      </c>
      <c r="K1809" s="724">
        <v>0</v>
      </c>
      <c r="L1809" s="724">
        <v>37</v>
      </c>
      <c r="M1809" s="724">
        <v>0</v>
      </c>
      <c r="N1809" s="724">
        <v>28</v>
      </c>
      <c r="O1809" s="724">
        <v>0</v>
      </c>
      <c r="P1809" s="724">
        <v>42</v>
      </c>
      <c r="Q1809" s="724">
        <v>0</v>
      </c>
      <c r="R1809" s="724">
        <v>40</v>
      </c>
      <c r="S1809" s="724">
        <v>0</v>
      </c>
      <c r="T1809" s="724">
        <v>43</v>
      </c>
      <c r="U1809" s="724">
        <v>0</v>
      </c>
      <c r="V1809" s="724">
        <v>50</v>
      </c>
      <c r="W1809" s="724">
        <v>0</v>
      </c>
      <c r="X1809" s="724">
        <v>75</v>
      </c>
      <c r="Y1809" s="724">
        <v>121</v>
      </c>
      <c r="Z1809" s="590">
        <v>89</v>
      </c>
      <c r="AA1809" s="726">
        <v>139</v>
      </c>
    </row>
    <row r="1810" spans="2:27" x14ac:dyDescent="0.3">
      <c r="B1810" s="693" t="s">
        <v>140</v>
      </c>
      <c r="C1810" s="693" t="s">
        <v>223</v>
      </c>
      <c r="D1810" s="694">
        <v>238</v>
      </c>
      <c r="E1810" s="694">
        <v>54</v>
      </c>
      <c r="F1810" s="694">
        <v>248</v>
      </c>
      <c r="G1810" s="695">
        <v>79</v>
      </c>
      <c r="H1810" s="695">
        <v>217</v>
      </c>
      <c r="I1810" s="695">
        <v>51</v>
      </c>
      <c r="J1810" s="724">
        <v>211</v>
      </c>
      <c r="K1810" s="724">
        <v>84</v>
      </c>
      <c r="L1810" s="724">
        <v>184</v>
      </c>
      <c r="M1810" s="724">
        <v>53</v>
      </c>
      <c r="N1810" s="724">
        <v>186</v>
      </c>
      <c r="O1810" s="724">
        <v>67</v>
      </c>
      <c r="P1810" s="724">
        <v>190</v>
      </c>
      <c r="Q1810" s="724">
        <v>115</v>
      </c>
      <c r="R1810" s="724">
        <v>192</v>
      </c>
      <c r="S1810" s="724">
        <v>126</v>
      </c>
      <c r="T1810" s="724">
        <v>198</v>
      </c>
      <c r="U1810" s="724">
        <v>128</v>
      </c>
      <c r="V1810" s="724">
        <v>174</v>
      </c>
      <c r="W1810" s="724">
        <v>125</v>
      </c>
      <c r="X1810" s="724">
        <v>156</v>
      </c>
      <c r="Y1810" s="724">
        <v>121</v>
      </c>
      <c r="Z1810" s="590">
        <v>216</v>
      </c>
      <c r="AA1810" s="726">
        <v>114</v>
      </c>
    </row>
    <row r="1811" spans="2:27" x14ac:dyDescent="0.3">
      <c r="B1811" s="693" t="s">
        <v>140</v>
      </c>
      <c r="C1811" s="693" t="s">
        <v>286</v>
      </c>
      <c r="D1811" s="694">
        <v>286</v>
      </c>
      <c r="E1811" s="694">
        <v>70</v>
      </c>
      <c r="F1811" s="694">
        <v>298</v>
      </c>
      <c r="G1811" s="695">
        <v>68</v>
      </c>
      <c r="H1811" s="695">
        <v>291</v>
      </c>
      <c r="I1811" s="695">
        <v>80</v>
      </c>
      <c r="J1811" s="724">
        <v>242</v>
      </c>
      <c r="K1811" s="724">
        <v>57</v>
      </c>
      <c r="L1811" s="724">
        <v>239</v>
      </c>
      <c r="M1811" s="724">
        <v>68</v>
      </c>
      <c r="N1811" s="724">
        <v>187</v>
      </c>
      <c r="O1811" s="724">
        <v>87</v>
      </c>
      <c r="P1811" s="724">
        <v>239</v>
      </c>
      <c r="Q1811" s="724">
        <v>74</v>
      </c>
      <c r="R1811" s="724">
        <v>206</v>
      </c>
      <c r="S1811" s="724">
        <v>110</v>
      </c>
      <c r="T1811" s="724">
        <v>216</v>
      </c>
      <c r="U1811" s="724">
        <v>127</v>
      </c>
      <c r="V1811" s="724">
        <v>227</v>
      </c>
      <c r="W1811" s="724">
        <v>150</v>
      </c>
      <c r="X1811" s="724">
        <v>210</v>
      </c>
      <c r="Y1811" s="724">
        <v>149</v>
      </c>
      <c r="Z1811" s="590">
        <v>193</v>
      </c>
      <c r="AA1811" s="726">
        <v>156</v>
      </c>
    </row>
    <row r="1812" spans="2:27" x14ac:dyDescent="0.3">
      <c r="B1812" s="693" t="s">
        <v>140</v>
      </c>
      <c r="C1812" s="693" t="s">
        <v>255</v>
      </c>
      <c r="D1812" s="694">
        <v>999</v>
      </c>
      <c r="E1812" s="694">
        <v>512</v>
      </c>
      <c r="F1812" s="694">
        <v>1088</v>
      </c>
      <c r="G1812" s="695">
        <v>453</v>
      </c>
      <c r="H1812" s="695">
        <v>1153</v>
      </c>
      <c r="I1812" s="695">
        <v>529</v>
      </c>
      <c r="J1812" s="724">
        <v>1185</v>
      </c>
      <c r="K1812" s="724">
        <v>461</v>
      </c>
      <c r="L1812" s="724">
        <v>1033</v>
      </c>
      <c r="M1812" s="724">
        <v>474</v>
      </c>
      <c r="N1812" s="724">
        <v>1055</v>
      </c>
      <c r="O1812" s="724">
        <v>429</v>
      </c>
      <c r="P1812" s="724">
        <v>936</v>
      </c>
      <c r="Q1812" s="724">
        <v>383</v>
      </c>
      <c r="R1812" s="724">
        <v>987</v>
      </c>
      <c r="S1812" s="724">
        <v>433</v>
      </c>
      <c r="T1812" s="724">
        <v>971</v>
      </c>
      <c r="U1812" s="724">
        <v>510</v>
      </c>
      <c r="V1812" s="724">
        <v>1023</v>
      </c>
      <c r="W1812" s="724">
        <v>601</v>
      </c>
      <c r="X1812" s="724">
        <v>1097</v>
      </c>
      <c r="Y1812" s="724">
        <v>639</v>
      </c>
      <c r="Z1812" s="590">
        <v>1058</v>
      </c>
      <c r="AA1812" s="726">
        <v>680</v>
      </c>
    </row>
    <row r="1813" spans="2:27" x14ac:dyDescent="0.3">
      <c r="B1813" s="693" t="s">
        <v>140</v>
      </c>
      <c r="C1813" s="693" t="s">
        <v>224</v>
      </c>
      <c r="D1813" s="694">
        <v>1260</v>
      </c>
      <c r="E1813" s="694">
        <v>591</v>
      </c>
      <c r="F1813" s="694">
        <v>1220</v>
      </c>
      <c r="G1813" s="695">
        <v>621</v>
      </c>
      <c r="H1813" s="695">
        <v>1219</v>
      </c>
      <c r="I1813" s="695">
        <v>545</v>
      </c>
      <c r="J1813" s="724">
        <v>1281</v>
      </c>
      <c r="K1813" s="724">
        <v>589</v>
      </c>
      <c r="L1813" s="724">
        <v>1286</v>
      </c>
      <c r="M1813" s="724">
        <v>535</v>
      </c>
      <c r="N1813" s="724">
        <v>1174</v>
      </c>
      <c r="O1813" s="724">
        <v>567</v>
      </c>
      <c r="P1813" s="724">
        <v>1224</v>
      </c>
      <c r="Q1813" s="724">
        <v>578</v>
      </c>
      <c r="R1813" s="724">
        <v>1078</v>
      </c>
      <c r="S1813" s="724">
        <v>550</v>
      </c>
      <c r="T1813" s="724">
        <v>1061</v>
      </c>
      <c r="U1813" s="724">
        <v>632</v>
      </c>
      <c r="V1813" s="724">
        <v>1126</v>
      </c>
      <c r="W1813" s="724">
        <v>674</v>
      </c>
      <c r="X1813" s="724">
        <v>1157</v>
      </c>
      <c r="Y1813" s="724">
        <v>737</v>
      </c>
      <c r="Z1813" s="590">
        <v>1202</v>
      </c>
      <c r="AA1813" s="726">
        <v>778</v>
      </c>
    </row>
    <row r="1814" spans="2:27" x14ac:dyDescent="0.3">
      <c r="B1814" s="693" t="s">
        <v>140</v>
      </c>
      <c r="C1814" s="693" t="s">
        <v>225</v>
      </c>
      <c r="D1814" s="694">
        <v>1205</v>
      </c>
      <c r="E1814" s="694">
        <v>617</v>
      </c>
      <c r="F1814" s="694">
        <v>1226</v>
      </c>
      <c r="G1814" s="695">
        <v>607</v>
      </c>
      <c r="H1814" s="695">
        <v>1212</v>
      </c>
      <c r="I1814" s="695">
        <v>624</v>
      </c>
      <c r="J1814" s="724">
        <v>1183</v>
      </c>
      <c r="K1814" s="724">
        <v>540</v>
      </c>
      <c r="L1814" s="724">
        <v>1242</v>
      </c>
      <c r="M1814" s="724">
        <v>577</v>
      </c>
      <c r="N1814" s="724">
        <v>1236</v>
      </c>
      <c r="O1814" s="724">
        <v>532</v>
      </c>
      <c r="P1814" s="724">
        <v>1154</v>
      </c>
      <c r="Q1814" s="724">
        <v>548</v>
      </c>
      <c r="R1814" s="724">
        <v>1186</v>
      </c>
      <c r="S1814" s="724">
        <v>603</v>
      </c>
      <c r="T1814" s="724">
        <v>1076</v>
      </c>
      <c r="U1814" s="724">
        <v>559</v>
      </c>
      <c r="V1814" s="724">
        <v>1063</v>
      </c>
      <c r="W1814" s="724">
        <v>655</v>
      </c>
      <c r="X1814" s="724">
        <v>1111</v>
      </c>
      <c r="Y1814" s="724">
        <v>684</v>
      </c>
      <c r="Z1814" s="590">
        <v>1083</v>
      </c>
      <c r="AA1814" s="726">
        <v>750</v>
      </c>
    </row>
    <row r="1815" spans="2:27" x14ac:dyDescent="0.3">
      <c r="B1815" s="693" t="s">
        <v>140</v>
      </c>
      <c r="C1815" s="693" t="s">
        <v>226</v>
      </c>
      <c r="D1815" s="694">
        <v>1310</v>
      </c>
      <c r="E1815" s="694">
        <v>604</v>
      </c>
      <c r="F1815" s="694">
        <v>1245</v>
      </c>
      <c r="G1815" s="695">
        <v>651</v>
      </c>
      <c r="H1815" s="695">
        <v>1235</v>
      </c>
      <c r="I1815" s="695">
        <v>653</v>
      </c>
      <c r="J1815" s="724">
        <v>1238</v>
      </c>
      <c r="K1815" s="724">
        <v>605</v>
      </c>
      <c r="L1815" s="724">
        <v>1195</v>
      </c>
      <c r="M1815" s="724">
        <v>549</v>
      </c>
      <c r="N1815" s="724">
        <v>1264</v>
      </c>
      <c r="O1815" s="724">
        <v>601</v>
      </c>
      <c r="P1815" s="724">
        <v>1286</v>
      </c>
      <c r="Q1815" s="724">
        <v>563</v>
      </c>
      <c r="R1815" s="724">
        <v>1196</v>
      </c>
      <c r="S1815" s="724">
        <v>614</v>
      </c>
      <c r="T1815" s="724">
        <v>1256</v>
      </c>
      <c r="U1815" s="724">
        <v>605</v>
      </c>
      <c r="V1815" s="724">
        <v>1198</v>
      </c>
      <c r="W1815" s="724">
        <v>624</v>
      </c>
      <c r="X1815" s="724">
        <v>1120</v>
      </c>
      <c r="Y1815" s="724">
        <v>686</v>
      </c>
      <c r="Z1815" s="590">
        <v>1088</v>
      </c>
      <c r="AA1815" s="726">
        <v>692</v>
      </c>
    </row>
    <row r="1816" spans="2:27" x14ac:dyDescent="0.3">
      <c r="B1816" s="693" t="s">
        <v>140</v>
      </c>
      <c r="C1816" s="693" t="s">
        <v>227</v>
      </c>
      <c r="D1816" s="694">
        <v>1344</v>
      </c>
      <c r="E1816" s="694">
        <v>655</v>
      </c>
      <c r="F1816" s="694">
        <v>1359</v>
      </c>
      <c r="G1816" s="695">
        <v>601</v>
      </c>
      <c r="H1816" s="695">
        <v>1287</v>
      </c>
      <c r="I1816" s="695">
        <v>648</v>
      </c>
      <c r="J1816" s="724">
        <v>1232</v>
      </c>
      <c r="K1816" s="724">
        <v>622</v>
      </c>
      <c r="L1816" s="724">
        <v>1233</v>
      </c>
      <c r="M1816" s="724">
        <v>606</v>
      </c>
      <c r="N1816" s="724">
        <v>1162</v>
      </c>
      <c r="O1816" s="724">
        <v>591</v>
      </c>
      <c r="P1816" s="724">
        <v>1313</v>
      </c>
      <c r="Q1816" s="724">
        <v>648</v>
      </c>
      <c r="R1816" s="724">
        <v>1326</v>
      </c>
      <c r="S1816" s="724">
        <v>589</v>
      </c>
      <c r="T1816" s="724">
        <v>1322</v>
      </c>
      <c r="U1816" s="724">
        <v>650</v>
      </c>
      <c r="V1816" s="724">
        <v>1338</v>
      </c>
      <c r="W1816" s="724">
        <v>676</v>
      </c>
      <c r="X1816" s="724">
        <v>1180</v>
      </c>
      <c r="Y1816" s="724">
        <v>640</v>
      </c>
      <c r="Z1816" s="590">
        <v>1207</v>
      </c>
      <c r="AA1816" s="726">
        <v>601</v>
      </c>
    </row>
    <row r="1817" spans="2:27" x14ac:dyDescent="0.3">
      <c r="B1817" s="693" t="s">
        <v>140</v>
      </c>
      <c r="C1817" s="693" t="s">
        <v>228</v>
      </c>
      <c r="D1817" s="694">
        <v>1359</v>
      </c>
      <c r="E1817" s="694">
        <v>663</v>
      </c>
      <c r="F1817" s="694">
        <v>1314</v>
      </c>
      <c r="G1817" s="695">
        <v>671</v>
      </c>
      <c r="H1817" s="695">
        <v>1294</v>
      </c>
      <c r="I1817" s="695">
        <v>620</v>
      </c>
      <c r="J1817" s="724">
        <v>1255</v>
      </c>
      <c r="K1817" s="724">
        <v>639</v>
      </c>
      <c r="L1817" s="724">
        <v>1223</v>
      </c>
      <c r="M1817" s="724">
        <v>631</v>
      </c>
      <c r="N1817" s="724">
        <v>1187</v>
      </c>
      <c r="O1817" s="724">
        <v>595</v>
      </c>
      <c r="P1817" s="724">
        <v>1174</v>
      </c>
      <c r="Q1817" s="724">
        <v>584</v>
      </c>
      <c r="R1817" s="724">
        <v>1264</v>
      </c>
      <c r="S1817" s="724">
        <v>689</v>
      </c>
      <c r="T1817" s="724">
        <v>1283</v>
      </c>
      <c r="U1817" s="724">
        <v>644</v>
      </c>
      <c r="V1817" s="724">
        <v>1260</v>
      </c>
      <c r="W1817" s="724">
        <v>668</v>
      </c>
      <c r="X1817" s="724">
        <v>1304</v>
      </c>
      <c r="Y1817" s="724">
        <v>660</v>
      </c>
      <c r="Z1817" s="590">
        <v>1170</v>
      </c>
      <c r="AA1817" s="726">
        <v>653</v>
      </c>
    </row>
    <row r="1818" spans="2:27" x14ac:dyDescent="0.3">
      <c r="B1818" s="693" t="s">
        <v>140</v>
      </c>
      <c r="C1818" s="693" t="s">
        <v>229</v>
      </c>
      <c r="D1818" s="694">
        <v>1476</v>
      </c>
      <c r="E1818" s="694">
        <v>675</v>
      </c>
      <c r="F1818" s="694">
        <v>1570</v>
      </c>
      <c r="G1818" s="695">
        <v>763</v>
      </c>
      <c r="H1818" s="695">
        <v>1578</v>
      </c>
      <c r="I1818" s="695">
        <v>835</v>
      </c>
      <c r="J1818" s="724">
        <v>1573</v>
      </c>
      <c r="K1818" s="724">
        <v>761</v>
      </c>
      <c r="L1818" s="724">
        <v>1583</v>
      </c>
      <c r="M1818" s="724">
        <v>798</v>
      </c>
      <c r="N1818" s="724">
        <v>1581</v>
      </c>
      <c r="O1818" s="724">
        <v>772</v>
      </c>
      <c r="P1818" s="724">
        <v>1551</v>
      </c>
      <c r="Q1818" s="724">
        <v>825</v>
      </c>
      <c r="R1818" s="724">
        <v>1547</v>
      </c>
      <c r="S1818" s="724">
        <v>800</v>
      </c>
      <c r="T1818" s="724">
        <v>1570</v>
      </c>
      <c r="U1818" s="724">
        <v>854</v>
      </c>
      <c r="V1818" s="724">
        <v>1622</v>
      </c>
      <c r="W1818" s="724">
        <v>898</v>
      </c>
      <c r="X1818" s="724">
        <v>1616</v>
      </c>
      <c r="Y1818" s="724">
        <v>933</v>
      </c>
      <c r="Z1818" s="590">
        <v>1539</v>
      </c>
      <c r="AA1818" s="726">
        <v>819</v>
      </c>
    </row>
    <row r="1819" spans="2:27" x14ac:dyDescent="0.3">
      <c r="B1819" s="693" t="s">
        <v>140</v>
      </c>
      <c r="C1819" s="693" t="s">
        <v>287</v>
      </c>
      <c r="D1819" s="694">
        <v>1384</v>
      </c>
      <c r="E1819" s="694">
        <v>680</v>
      </c>
      <c r="F1819" s="694">
        <v>1433</v>
      </c>
      <c r="G1819" s="695">
        <v>715</v>
      </c>
      <c r="H1819" s="695">
        <v>1373</v>
      </c>
      <c r="I1819" s="695">
        <v>707</v>
      </c>
      <c r="J1819" s="724">
        <v>1479</v>
      </c>
      <c r="K1819" s="724">
        <v>681</v>
      </c>
      <c r="L1819" s="724">
        <v>1391</v>
      </c>
      <c r="M1819" s="724">
        <v>680</v>
      </c>
      <c r="N1819" s="724">
        <v>1408</v>
      </c>
      <c r="O1819" s="724">
        <v>752</v>
      </c>
      <c r="P1819" s="724">
        <v>1369</v>
      </c>
      <c r="Q1819" s="724">
        <v>704</v>
      </c>
      <c r="R1819" s="724">
        <v>1300</v>
      </c>
      <c r="S1819" s="724">
        <v>700</v>
      </c>
      <c r="T1819" s="724">
        <v>1360</v>
      </c>
      <c r="U1819" s="724">
        <v>726</v>
      </c>
      <c r="V1819" s="724">
        <v>1344</v>
      </c>
      <c r="W1819" s="724">
        <v>731</v>
      </c>
      <c r="X1819" s="724">
        <v>1365</v>
      </c>
      <c r="Y1819" s="724">
        <v>720</v>
      </c>
      <c r="Z1819" s="590">
        <v>1415</v>
      </c>
      <c r="AA1819" s="726">
        <v>798</v>
      </c>
    </row>
    <row r="1820" spans="2:27" x14ac:dyDescent="0.3">
      <c r="B1820" s="693" t="s">
        <v>140</v>
      </c>
      <c r="C1820" s="693" t="s">
        <v>230</v>
      </c>
      <c r="D1820" s="694">
        <v>1408</v>
      </c>
      <c r="E1820" s="694">
        <v>680</v>
      </c>
      <c r="F1820" s="694">
        <v>1330</v>
      </c>
      <c r="G1820" s="695">
        <v>689</v>
      </c>
      <c r="H1820" s="695">
        <v>1202</v>
      </c>
      <c r="I1820" s="695">
        <v>664</v>
      </c>
      <c r="J1820" s="724">
        <v>1386</v>
      </c>
      <c r="K1820" s="724">
        <v>650</v>
      </c>
      <c r="L1820" s="724">
        <v>1393</v>
      </c>
      <c r="M1820" s="724">
        <v>623</v>
      </c>
      <c r="N1820" s="724">
        <v>1308</v>
      </c>
      <c r="O1820" s="724">
        <v>591</v>
      </c>
      <c r="P1820" s="724">
        <v>1292</v>
      </c>
      <c r="Q1820" s="724">
        <v>638</v>
      </c>
      <c r="R1820" s="724">
        <v>1156</v>
      </c>
      <c r="S1820" s="724">
        <v>623</v>
      </c>
      <c r="T1820" s="724">
        <v>1168</v>
      </c>
      <c r="U1820" s="724">
        <v>645</v>
      </c>
      <c r="V1820" s="724">
        <v>1192</v>
      </c>
      <c r="W1820" s="724">
        <v>660</v>
      </c>
      <c r="X1820" s="724">
        <v>1274</v>
      </c>
      <c r="Y1820" s="724">
        <v>733</v>
      </c>
      <c r="Z1820" s="590">
        <v>1346</v>
      </c>
      <c r="AA1820" s="726">
        <v>748</v>
      </c>
    </row>
    <row r="1821" spans="2:27" x14ac:dyDescent="0.3">
      <c r="B1821" s="693" t="s">
        <v>140</v>
      </c>
      <c r="C1821" s="693" t="s">
        <v>231</v>
      </c>
      <c r="D1821" s="694">
        <v>1361</v>
      </c>
      <c r="E1821" s="694">
        <v>610</v>
      </c>
      <c r="F1821" s="694">
        <v>1261</v>
      </c>
      <c r="G1821" s="695">
        <v>665</v>
      </c>
      <c r="H1821" s="695">
        <v>1210</v>
      </c>
      <c r="I1821" s="695">
        <v>601</v>
      </c>
      <c r="J1821" s="724">
        <v>1211</v>
      </c>
      <c r="K1821" s="724">
        <v>588</v>
      </c>
      <c r="L1821" s="724">
        <v>1190</v>
      </c>
      <c r="M1821" s="724">
        <v>605</v>
      </c>
      <c r="N1821" s="724">
        <v>1224</v>
      </c>
      <c r="O1821" s="724">
        <v>574</v>
      </c>
      <c r="P1821" s="724">
        <v>1158</v>
      </c>
      <c r="Q1821" s="724">
        <v>555</v>
      </c>
      <c r="R1821" s="724">
        <v>1133</v>
      </c>
      <c r="S1821" s="724">
        <v>585</v>
      </c>
      <c r="T1821" s="724">
        <v>1065</v>
      </c>
      <c r="U1821" s="724">
        <v>557</v>
      </c>
      <c r="V1821" s="724">
        <v>1033</v>
      </c>
      <c r="W1821" s="724">
        <v>577</v>
      </c>
      <c r="X1821" s="724">
        <v>1077</v>
      </c>
      <c r="Y1821" s="724">
        <v>609</v>
      </c>
      <c r="Z1821" s="590">
        <v>1094</v>
      </c>
      <c r="AA1821" s="726">
        <v>560</v>
      </c>
    </row>
    <row r="1822" spans="2:27" x14ac:dyDescent="0.3">
      <c r="B1822" s="693" t="s">
        <v>140</v>
      </c>
      <c r="C1822" s="693" t="s">
        <v>288</v>
      </c>
      <c r="D1822" s="694">
        <v>1228</v>
      </c>
      <c r="E1822" s="694">
        <v>562</v>
      </c>
      <c r="F1822" s="694">
        <v>1359</v>
      </c>
      <c r="G1822" s="695">
        <v>597</v>
      </c>
      <c r="H1822" s="695">
        <v>1147</v>
      </c>
      <c r="I1822" s="695">
        <v>578</v>
      </c>
      <c r="J1822" s="724">
        <v>1142</v>
      </c>
      <c r="K1822" s="724">
        <v>584</v>
      </c>
      <c r="L1822" s="724">
        <v>1068</v>
      </c>
      <c r="M1822" s="724">
        <v>575</v>
      </c>
      <c r="N1822" s="724">
        <v>1126</v>
      </c>
      <c r="O1822" s="724">
        <v>562</v>
      </c>
      <c r="P1822" s="724">
        <v>1023</v>
      </c>
      <c r="Q1822" s="724">
        <v>529</v>
      </c>
      <c r="R1822" s="724">
        <v>991</v>
      </c>
      <c r="S1822" s="724">
        <v>508</v>
      </c>
      <c r="T1822" s="724">
        <v>991</v>
      </c>
      <c r="U1822" s="724">
        <v>567</v>
      </c>
      <c r="V1822" s="724">
        <v>995</v>
      </c>
      <c r="W1822" s="724">
        <v>547</v>
      </c>
      <c r="X1822" s="724">
        <v>991</v>
      </c>
      <c r="Y1822" s="724">
        <v>521</v>
      </c>
      <c r="Z1822" s="590">
        <v>1012</v>
      </c>
      <c r="AA1822" s="726">
        <v>575</v>
      </c>
    </row>
    <row r="1823" spans="2:27" x14ac:dyDescent="0.3">
      <c r="B1823" s="693" t="s">
        <v>140</v>
      </c>
      <c r="C1823" s="693" t="s">
        <v>232</v>
      </c>
      <c r="D1823" s="694">
        <v>1023</v>
      </c>
      <c r="E1823" s="694">
        <v>462</v>
      </c>
      <c r="F1823" s="694">
        <v>936</v>
      </c>
      <c r="G1823" s="695">
        <v>511</v>
      </c>
      <c r="H1823" s="695">
        <v>1036</v>
      </c>
      <c r="I1823" s="695">
        <v>501</v>
      </c>
      <c r="J1823" s="724">
        <v>1024</v>
      </c>
      <c r="K1823" s="724">
        <v>514</v>
      </c>
      <c r="L1823" s="724">
        <v>1002</v>
      </c>
      <c r="M1823" s="724">
        <v>505</v>
      </c>
      <c r="N1823" s="724">
        <v>923</v>
      </c>
      <c r="O1823" s="724">
        <v>478</v>
      </c>
      <c r="P1823" s="724">
        <v>915</v>
      </c>
      <c r="Q1823" s="724">
        <v>494</v>
      </c>
      <c r="R1823" s="724">
        <v>797</v>
      </c>
      <c r="S1823" s="724">
        <v>454</v>
      </c>
      <c r="T1823" s="724">
        <v>836</v>
      </c>
      <c r="U1823" s="724">
        <v>414</v>
      </c>
      <c r="V1823" s="724">
        <v>809</v>
      </c>
      <c r="W1823" s="724">
        <v>497</v>
      </c>
      <c r="X1823" s="724">
        <v>774</v>
      </c>
      <c r="Y1823" s="724">
        <v>451</v>
      </c>
      <c r="Z1823" s="590">
        <v>899</v>
      </c>
      <c r="AA1823" s="726">
        <v>546</v>
      </c>
    </row>
    <row r="1824" spans="2:27" x14ac:dyDescent="0.3">
      <c r="B1824" s="693" t="s">
        <v>140</v>
      </c>
      <c r="C1824" s="693" t="s">
        <v>325</v>
      </c>
      <c r="D1824" s="694">
        <v>68</v>
      </c>
      <c r="E1824" s="694">
        <v>0</v>
      </c>
      <c r="F1824" s="694">
        <v>108</v>
      </c>
      <c r="G1824" s="695">
        <v>0</v>
      </c>
      <c r="H1824" s="695">
        <v>30</v>
      </c>
      <c r="I1824" s="695">
        <v>0</v>
      </c>
      <c r="J1824" s="724">
        <v>31</v>
      </c>
      <c r="K1824" s="724">
        <v>0</v>
      </c>
      <c r="L1824" s="724">
        <v>39</v>
      </c>
      <c r="M1824" s="724">
        <v>0</v>
      </c>
      <c r="N1824" s="724">
        <v>17</v>
      </c>
      <c r="O1824" s="724">
        <v>0</v>
      </c>
      <c r="P1824" s="724">
        <v>1</v>
      </c>
      <c r="Q1824" s="724">
        <v>0</v>
      </c>
      <c r="R1824" s="724">
        <v>55</v>
      </c>
      <c r="S1824" s="724">
        <v>0</v>
      </c>
      <c r="T1824" s="724">
        <v>29</v>
      </c>
      <c r="U1824" s="724">
        <v>0</v>
      </c>
      <c r="V1824" s="724">
        <v>24</v>
      </c>
      <c r="W1824" s="724">
        <v>0</v>
      </c>
      <c r="X1824" s="724">
        <v>35</v>
      </c>
      <c r="Y1824" s="724">
        <v>0</v>
      </c>
      <c r="Z1824" s="590">
        <v>29</v>
      </c>
      <c r="AA1824" s="726">
        <v>0</v>
      </c>
    </row>
    <row r="1825" spans="2:27" x14ac:dyDescent="0.3">
      <c r="B1825" s="693" t="s">
        <v>140</v>
      </c>
      <c r="C1825" s="693" t="s">
        <v>326</v>
      </c>
      <c r="D1825" s="694">
        <v>73</v>
      </c>
      <c r="E1825" s="694">
        <v>0</v>
      </c>
      <c r="F1825" s="694">
        <v>85</v>
      </c>
      <c r="G1825" s="695">
        <v>0</v>
      </c>
      <c r="H1825" s="695">
        <v>33</v>
      </c>
      <c r="I1825" s="695">
        <v>0</v>
      </c>
      <c r="J1825" s="724">
        <v>48</v>
      </c>
      <c r="K1825" s="724">
        <v>0</v>
      </c>
      <c r="L1825" s="724">
        <v>30</v>
      </c>
      <c r="M1825" s="724">
        <v>0</v>
      </c>
      <c r="N1825" s="724">
        <v>17</v>
      </c>
      <c r="O1825" s="724">
        <v>0</v>
      </c>
      <c r="P1825" s="724">
        <v>15</v>
      </c>
      <c r="Q1825" s="724">
        <v>0</v>
      </c>
      <c r="R1825" s="724">
        <v>26</v>
      </c>
      <c r="S1825" s="724">
        <v>0</v>
      </c>
      <c r="T1825" s="724">
        <v>45</v>
      </c>
      <c r="U1825" s="724">
        <v>0</v>
      </c>
      <c r="V1825" s="724">
        <v>41</v>
      </c>
      <c r="W1825" s="724">
        <v>0</v>
      </c>
      <c r="X1825" s="724">
        <v>15</v>
      </c>
      <c r="Y1825" s="724">
        <v>0</v>
      </c>
      <c r="Z1825" s="590">
        <v>26</v>
      </c>
      <c r="AA1825" s="726">
        <v>0</v>
      </c>
    </row>
    <row r="1826" spans="2:27" x14ac:dyDescent="0.3">
      <c r="B1826" s="693" t="s">
        <v>140</v>
      </c>
      <c r="C1826" s="693" t="s">
        <v>289</v>
      </c>
      <c r="D1826" s="694">
        <v>0</v>
      </c>
      <c r="E1826" s="694">
        <v>0</v>
      </c>
      <c r="F1826" s="694">
        <v>9</v>
      </c>
      <c r="G1826" s="695">
        <v>0</v>
      </c>
      <c r="H1826" s="695">
        <v>53</v>
      </c>
      <c r="I1826" s="695">
        <v>0</v>
      </c>
      <c r="J1826" s="724">
        <v>0</v>
      </c>
      <c r="K1826" s="724">
        <v>0</v>
      </c>
      <c r="L1826" s="724">
        <v>0</v>
      </c>
      <c r="M1826" s="724">
        <v>0</v>
      </c>
      <c r="N1826" s="724">
        <v>24</v>
      </c>
      <c r="O1826" s="724">
        <v>0</v>
      </c>
      <c r="P1826" s="724">
        <v>25</v>
      </c>
      <c r="Q1826" s="724">
        <v>0</v>
      </c>
      <c r="R1826" s="724">
        <v>38</v>
      </c>
      <c r="S1826" s="724">
        <v>0</v>
      </c>
      <c r="T1826" s="724">
        <v>48</v>
      </c>
      <c r="U1826" s="724">
        <v>0</v>
      </c>
      <c r="V1826" s="724">
        <v>34</v>
      </c>
      <c r="W1826" s="724">
        <v>0</v>
      </c>
      <c r="X1826" s="724">
        <v>23</v>
      </c>
      <c r="Y1826" s="724">
        <v>0</v>
      </c>
      <c r="Z1826" s="590">
        <v>12</v>
      </c>
      <c r="AA1826" s="726">
        <v>0</v>
      </c>
    </row>
    <row r="1827" spans="2:27" x14ac:dyDescent="0.3">
      <c r="B1827" s="693" t="s">
        <v>140</v>
      </c>
      <c r="C1827" s="693" t="s">
        <v>290</v>
      </c>
      <c r="D1827" s="694">
        <v>148</v>
      </c>
      <c r="E1827" s="694">
        <v>0</v>
      </c>
      <c r="F1827" s="694">
        <v>64</v>
      </c>
      <c r="G1827" s="695">
        <v>0</v>
      </c>
      <c r="H1827" s="695">
        <v>65</v>
      </c>
      <c r="I1827" s="695">
        <v>0</v>
      </c>
      <c r="J1827" s="724">
        <v>93</v>
      </c>
      <c r="K1827" s="724">
        <v>0</v>
      </c>
      <c r="L1827" s="724">
        <v>60</v>
      </c>
      <c r="M1827" s="724">
        <v>0</v>
      </c>
      <c r="N1827" s="724">
        <v>49</v>
      </c>
      <c r="O1827" s="724">
        <v>0</v>
      </c>
      <c r="P1827" s="724">
        <v>49</v>
      </c>
      <c r="Q1827" s="724">
        <v>0</v>
      </c>
      <c r="R1827" s="724">
        <v>63</v>
      </c>
      <c r="S1827" s="724">
        <v>0</v>
      </c>
      <c r="T1827" s="724">
        <v>60</v>
      </c>
      <c r="U1827" s="724">
        <v>0</v>
      </c>
      <c r="V1827" s="724">
        <v>46</v>
      </c>
      <c r="W1827" s="724">
        <v>0</v>
      </c>
      <c r="X1827" s="724">
        <v>44</v>
      </c>
      <c r="Y1827" s="724">
        <v>0</v>
      </c>
      <c r="Z1827" s="590">
        <v>31</v>
      </c>
      <c r="AA1827" s="726">
        <v>0</v>
      </c>
    </row>
    <row r="1828" spans="2:27" x14ac:dyDescent="0.3">
      <c r="B1828" s="693" t="s">
        <v>140</v>
      </c>
      <c r="C1828" s="693" t="s">
        <v>291</v>
      </c>
      <c r="D1828" s="694">
        <v>433</v>
      </c>
      <c r="E1828" s="694">
        <v>6</v>
      </c>
      <c r="F1828" s="694">
        <v>497</v>
      </c>
      <c r="G1828" s="695">
        <v>5</v>
      </c>
      <c r="H1828" s="695">
        <v>545</v>
      </c>
      <c r="I1828" s="695">
        <v>11</v>
      </c>
      <c r="J1828" s="724">
        <v>443</v>
      </c>
      <c r="K1828" s="724">
        <v>3</v>
      </c>
      <c r="L1828" s="724">
        <v>455</v>
      </c>
      <c r="M1828" s="724">
        <v>2</v>
      </c>
      <c r="N1828" s="724">
        <v>516</v>
      </c>
      <c r="O1828" s="724">
        <v>2</v>
      </c>
      <c r="P1828" s="724">
        <v>385</v>
      </c>
      <c r="Q1828" s="724">
        <v>7</v>
      </c>
      <c r="R1828" s="724">
        <v>464</v>
      </c>
      <c r="S1828" s="724">
        <v>8</v>
      </c>
      <c r="T1828" s="724">
        <v>580</v>
      </c>
      <c r="U1828" s="724">
        <v>5</v>
      </c>
      <c r="V1828" s="724">
        <v>499</v>
      </c>
      <c r="W1828" s="724">
        <v>3</v>
      </c>
      <c r="X1828" s="724">
        <v>556</v>
      </c>
      <c r="Y1828" s="724">
        <v>3</v>
      </c>
      <c r="Z1828" s="590">
        <v>288</v>
      </c>
      <c r="AA1828" s="726">
        <v>2</v>
      </c>
    </row>
    <row r="1829" spans="2:27" x14ac:dyDescent="0.3">
      <c r="B1829" s="693" t="s">
        <v>140</v>
      </c>
      <c r="C1829" s="693" t="s">
        <v>292</v>
      </c>
      <c r="D1829" s="694">
        <v>697</v>
      </c>
      <c r="E1829" s="694">
        <v>17</v>
      </c>
      <c r="F1829" s="694">
        <v>628</v>
      </c>
      <c r="G1829" s="695">
        <v>12</v>
      </c>
      <c r="H1829" s="695">
        <v>741</v>
      </c>
      <c r="I1829" s="695">
        <v>10</v>
      </c>
      <c r="J1829" s="724">
        <v>664</v>
      </c>
      <c r="K1829" s="724">
        <v>7</v>
      </c>
      <c r="L1829" s="724">
        <v>612</v>
      </c>
      <c r="M1829" s="724">
        <v>8</v>
      </c>
      <c r="N1829" s="724">
        <v>678</v>
      </c>
      <c r="O1829" s="724">
        <v>7</v>
      </c>
      <c r="P1829" s="724">
        <v>676</v>
      </c>
      <c r="Q1829" s="724">
        <v>8</v>
      </c>
      <c r="R1829" s="724">
        <v>661</v>
      </c>
      <c r="S1829" s="724">
        <v>14</v>
      </c>
      <c r="T1829" s="724">
        <v>782</v>
      </c>
      <c r="U1829" s="724">
        <v>12</v>
      </c>
      <c r="V1829" s="724">
        <v>717</v>
      </c>
      <c r="W1829" s="724">
        <v>8</v>
      </c>
      <c r="X1829" s="724">
        <v>804</v>
      </c>
      <c r="Y1829" s="724">
        <v>4</v>
      </c>
      <c r="Z1829" s="590">
        <v>559</v>
      </c>
      <c r="AA1829" s="726">
        <v>1</v>
      </c>
    </row>
    <row r="1830" spans="2:27" x14ac:dyDescent="0.3">
      <c r="B1830" s="693" t="s">
        <v>140</v>
      </c>
      <c r="C1830" s="693" t="s">
        <v>293</v>
      </c>
      <c r="D1830" s="694">
        <v>246</v>
      </c>
      <c r="E1830" s="694">
        <v>15</v>
      </c>
      <c r="F1830" s="694">
        <v>259</v>
      </c>
      <c r="G1830" s="695">
        <v>15</v>
      </c>
      <c r="H1830" s="695">
        <v>119</v>
      </c>
      <c r="I1830" s="695">
        <v>7</v>
      </c>
      <c r="J1830" s="724">
        <v>108</v>
      </c>
      <c r="K1830" s="724">
        <v>9</v>
      </c>
      <c r="L1830" s="724">
        <v>92</v>
      </c>
      <c r="M1830" s="724">
        <v>6</v>
      </c>
      <c r="N1830" s="724">
        <v>146</v>
      </c>
      <c r="O1830" s="724">
        <v>2</v>
      </c>
      <c r="P1830" s="724">
        <v>177</v>
      </c>
      <c r="Q1830" s="724">
        <v>4</v>
      </c>
      <c r="R1830" s="724">
        <v>111</v>
      </c>
      <c r="S1830" s="724">
        <v>3</v>
      </c>
      <c r="T1830" s="724">
        <v>145</v>
      </c>
      <c r="U1830" s="724">
        <v>2</v>
      </c>
      <c r="V1830" s="724">
        <v>98</v>
      </c>
      <c r="W1830" s="724">
        <v>3</v>
      </c>
      <c r="X1830" s="724">
        <v>209</v>
      </c>
      <c r="Y1830" s="724">
        <v>0</v>
      </c>
      <c r="Z1830" s="590">
        <v>213</v>
      </c>
      <c r="AA1830" s="726">
        <v>0</v>
      </c>
    </row>
    <row r="1831" spans="2:27" x14ac:dyDescent="0.3">
      <c r="B1831" s="693" t="s">
        <v>140</v>
      </c>
      <c r="C1831" s="693" t="s">
        <v>294</v>
      </c>
      <c r="D1831" s="694">
        <v>935</v>
      </c>
      <c r="E1831" s="694">
        <v>32</v>
      </c>
      <c r="F1831" s="694">
        <v>887</v>
      </c>
      <c r="G1831" s="695">
        <v>26</v>
      </c>
      <c r="H1831" s="695">
        <v>980</v>
      </c>
      <c r="I1831" s="695">
        <v>22</v>
      </c>
      <c r="J1831" s="724">
        <v>830</v>
      </c>
      <c r="K1831" s="724">
        <v>10</v>
      </c>
      <c r="L1831" s="724">
        <v>779</v>
      </c>
      <c r="M1831" s="724">
        <v>16</v>
      </c>
      <c r="N1831" s="724">
        <v>670</v>
      </c>
      <c r="O1831" s="724">
        <v>14</v>
      </c>
      <c r="P1831" s="724">
        <v>620</v>
      </c>
      <c r="Q1831" s="724">
        <v>13</v>
      </c>
      <c r="R1831" s="724">
        <v>722</v>
      </c>
      <c r="S1831" s="724">
        <v>14</v>
      </c>
      <c r="T1831" s="724">
        <v>766</v>
      </c>
      <c r="U1831" s="724">
        <v>15</v>
      </c>
      <c r="V1831" s="724">
        <v>788</v>
      </c>
      <c r="W1831" s="724">
        <v>14</v>
      </c>
      <c r="X1831" s="724">
        <v>685</v>
      </c>
      <c r="Y1831" s="724">
        <v>7</v>
      </c>
      <c r="Z1831" s="590">
        <v>571</v>
      </c>
      <c r="AA1831" s="726">
        <v>7</v>
      </c>
    </row>
    <row r="1832" spans="2:27" x14ac:dyDescent="0.3">
      <c r="B1832" s="693" t="s">
        <v>140</v>
      </c>
      <c r="C1832" s="693" t="s">
        <v>327</v>
      </c>
      <c r="D1832" s="694">
        <v>34</v>
      </c>
      <c r="E1832" s="694">
        <v>0</v>
      </c>
      <c r="F1832" s="694">
        <v>33</v>
      </c>
      <c r="G1832" s="695">
        <v>0</v>
      </c>
      <c r="H1832" s="695">
        <v>33</v>
      </c>
      <c r="I1832" s="695">
        <v>0</v>
      </c>
      <c r="J1832" s="724">
        <v>41</v>
      </c>
      <c r="K1832" s="724">
        <v>0</v>
      </c>
      <c r="L1832" s="724">
        <v>38</v>
      </c>
      <c r="M1832" s="724">
        <v>0</v>
      </c>
      <c r="N1832" s="724">
        <v>31</v>
      </c>
      <c r="O1832" s="724">
        <v>0</v>
      </c>
      <c r="P1832" s="724">
        <v>25</v>
      </c>
      <c r="Q1832" s="724">
        <v>0</v>
      </c>
      <c r="R1832" s="724">
        <v>28</v>
      </c>
      <c r="S1832" s="724">
        <v>0</v>
      </c>
      <c r="T1832" s="724">
        <v>35</v>
      </c>
      <c r="U1832" s="724">
        <v>0</v>
      </c>
      <c r="V1832" s="724">
        <v>53</v>
      </c>
      <c r="W1832" s="724">
        <v>0</v>
      </c>
      <c r="X1832" s="724">
        <v>53</v>
      </c>
      <c r="Y1832" s="724">
        <v>0</v>
      </c>
      <c r="Z1832" s="590">
        <v>49</v>
      </c>
      <c r="AA1832" s="726">
        <v>0</v>
      </c>
    </row>
    <row r="1833" spans="2:27" x14ac:dyDescent="0.3">
      <c r="B1833" s="693" t="s">
        <v>141</v>
      </c>
      <c r="C1833" s="693" t="s">
        <v>223</v>
      </c>
      <c r="D1833" s="694">
        <v>0</v>
      </c>
      <c r="E1833" s="694">
        <v>0</v>
      </c>
      <c r="F1833" s="694">
        <v>36</v>
      </c>
      <c r="G1833" s="695">
        <v>0</v>
      </c>
      <c r="H1833" s="695">
        <v>76</v>
      </c>
      <c r="I1833" s="695">
        <v>0</v>
      </c>
      <c r="J1833" s="724">
        <v>24</v>
      </c>
      <c r="K1833" s="724">
        <v>0</v>
      </c>
      <c r="L1833" s="724">
        <v>11</v>
      </c>
      <c r="M1833" s="724">
        <v>0</v>
      </c>
      <c r="N1833" s="724">
        <v>20</v>
      </c>
      <c r="O1833" s="724">
        <v>0</v>
      </c>
      <c r="P1833" s="724">
        <v>74</v>
      </c>
      <c r="Q1833" s="724">
        <v>0</v>
      </c>
      <c r="R1833" s="724">
        <v>38</v>
      </c>
      <c r="S1833" s="724">
        <v>0</v>
      </c>
      <c r="T1833" s="724">
        <v>121</v>
      </c>
      <c r="U1833" s="724">
        <v>0</v>
      </c>
      <c r="V1833" s="724">
        <v>127</v>
      </c>
      <c r="W1833" s="724">
        <v>0</v>
      </c>
      <c r="X1833" s="724">
        <v>96</v>
      </c>
      <c r="Y1833" s="724">
        <v>0</v>
      </c>
      <c r="Z1833" s="590">
        <v>82</v>
      </c>
      <c r="AA1833" s="726">
        <v>0</v>
      </c>
    </row>
    <row r="1834" spans="2:27" x14ac:dyDescent="0.3">
      <c r="B1834" s="693" t="s">
        <v>141</v>
      </c>
      <c r="C1834" s="693" t="s">
        <v>286</v>
      </c>
      <c r="D1834" s="694">
        <v>43</v>
      </c>
      <c r="E1834" s="694">
        <v>0</v>
      </c>
      <c r="F1834" s="694">
        <v>65</v>
      </c>
      <c r="G1834" s="695">
        <v>0</v>
      </c>
      <c r="H1834" s="695">
        <v>121</v>
      </c>
      <c r="I1834" s="695">
        <v>0</v>
      </c>
      <c r="J1834" s="724">
        <v>129</v>
      </c>
      <c r="K1834" s="724">
        <v>0</v>
      </c>
      <c r="L1834" s="724">
        <v>89</v>
      </c>
      <c r="M1834" s="724">
        <v>0</v>
      </c>
      <c r="N1834" s="724">
        <v>31</v>
      </c>
      <c r="O1834" s="724">
        <v>0</v>
      </c>
      <c r="P1834" s="724">
        <v>59</v>
      </c>
      <c r="Q1834" s="724">
        <v>0</v>
      </c>
      <c r="R1834" s="724">
        <v>151</v>
      </c>
      <c r="S1834" s="724">
        <v>0</v>
      </c>
      <c r="T1834" s="724">
        <v>129</v>
      </c>
      <c r="U1834" s="724">
        <v>0</v>
      </c>
      <c r="V1834" s="724">
        <v>145</v>
      </c>
      <c r="W1834" s="724">
        <v>0</v>
      </c>
      <c r="X1834" s="724">
        <v>150</v>
      </c>
      <c r="Y1834" s="724">
        <v>0</v>
      </c>
      <c r="Z1834" s="590">
        <v>94</v>
      </c>
      <c r="AA1834" s="726">
        <v>0</v>
      </c>
    </row>
    <row r="1835" spans="2:27" x14ac:dyDescent="0.3">
      <c r="B1835" s="693" t="s">
        <v>141</v>
      </c>
      <c r="C1835" s="693" t="s">
        <v>255</v>
      </c>
      <c r="D1835" s="694">
        <v>2254</v>
      </c>
      <c r="E1835" s="694">
        <v>2013</v>
      </c>
      <c r="F1835" s="694">
        <v>2202</v>
      </c>
      <c r="G1835" s="695">
        <v>1817</v>
      </c>
      <c r="H1835" s="695">
        <v>2494</v>
      </c>
      <c r="I1835" s="695">
        <v>2071</v>
      </c>
      <c r="J1835" s="724">
        <v>2304</v>
      </c>
      <c r="K1835" s="724">
        <v>2092</v>
      </c>
      <c r="L1835" s="724">
        <v>2026</v>
      </c>
      <c r="M1835" s="724">
        <v>1876</v>
      </c>
      <c r="N1835" s="724">
        <v>1950</v>
      </c>
      <c r="O1835" s="724">
        <v>1795</v>
      </c>
      <c r="P1835" s="724">
        <v>2000</v>
      </c>
      <c r="Q1835" s="724">
        <v>1892</v>
      </c>
      <c r="R1835" s="724">
        <v>1908</v>
      </c>
      <c r="S1835" s="724">
        <v>1893</v>
      </c>
      <c r="T1835" s="724">
        <v>1894</v>
      </c>
      <c r="U1835" s="724">
        <v>1833</v>
      </c>
      <c r="V1835" s="724">
        <v>1924</v>
      </c>
      <c r="W1835" s="724">
        <v>1858</v>
      </c>
      <c r="X1835" s="724">
        <v>1861</v>
      </c>
      <c r="Y1835" s="724">
        <v>1807</v>
      </c>
      <c r="Z1835" s="590">
        <v>1789</v>
      </c>
      <c r="AA1835" s="726">
        <v>1901</v>
      </c>
    </row>
    <row r="1836" spans="2:27" x14ac:dyDescent="0.3">
      <c r="B1836" s="693" t="s">
        <v>141</v>
      </c>
      <c r="C1836" s="693" t="s">
        <v>224</v>
      </c>
      <c r="D1836" s="694">
        <v>2784</v>
      </c>
      <c r="E1836" s="694">
        <v>3426</v>
      </c>
      <c r="F1836" s="694">
        <v>2760</v>
      </c>
      <c r="G1836" s="695">
        <v>3166</v>
      </c>
      <c r="H1836" s="695">
        <v>2704</v>
      </c>
      <c r="I1836" s="695">
        <v>3118</v>
      </c>
      <c r="J1836" s="724">
        <v>2777</v>
      </c>
      <c r="K1836" s="724">
        <v>3082</v>
      </c>
      <c r="L1836" s="724">
        <v>2575</v>
      </c>
      <c r="M1836" s="724">
        <v>2867</v>
      </c>
      <c r="N1836" s="724">
        <v>2234</v>
      </c>
      <c r="O1836" s="724">
        <v>2838</v>
      </c>
      <c r="P1836" s="724">
        <v>2233</v>
      </c>
      <c r="Q1836" s="724">
        <v>2549</v>
      </c>
      <c r="R1836" s="724">
        <v>2221</v>
      </c>
      <c r="S1836" s="724">
        <v>2500</v>
      </c>
      <c r="T1836" s="724">
        <v>2112</v>
      </c>
      <c r="U1836" s="724">
        <v>2524</v>
      </c>
      <c r="V1836" s="724">
        <v>2142</v>
      </c>
      <c r="W1836" s="724">
        <v>2495</v>
      </c>
      <c r="X1836" s="724">
        <v>2128</v>
      </c>
      <c r="Y1836" s="724">
        <v>2424</v>
      </c>
      <c r="Z1836" s="590">
        <v>2107</v>
      </c>
      <c r="AA1836" s="726">
        <v>2354</v>
      </c>
    </row>
    <row r="1837" spans="2:27" x14ac:dyDescent="0.3">
      <c r="B1837" s="693" t="s">
        <v>141</v>
      </c>
      <c r="C1837" s="693" t="s">
        <v>225</v>
      </c>
      <c r="D1837" s="694">
        <v>2990</v>
      </c>
      <c r="E1837" s="694">
        <v>3318</v>
      </c>
      <c r="F1837" s="694">
        <v>2720</v>
      </c>
      <c r="G1837" s="695">
        <v>3151</v>
      </c>
      <c r="H1837" s="695">
        <v>2539</v>
      </c>
      <c r="I1837" s="695">
        <v>2943</v>
      </c>
      <c r="J1837" s="724">
        <v>2397</v>
      </c>
      <c r="K1837" s="724">
        <v>2545</v>
      </c>
      <c r="L1837" s="724">
        <v>2627</v>
      </c>
      <c r="M1837" s="724">
        <v>2748</v>
      </c>
      <c r="N1837" s="724">
        <v>2410</v>
      </c>
      <c r="O1837" s="724">
        <v>2531</v>
      </c>
      <c r="P1837" s="724">
        <v>2128</v>
      </c>
      <c r="Q1837" s="724">
        <v>2441</v>
      </c>
      <c r="R1837" s="724">
        <v>2054</v>
      </c>
      <c r="S1837" s="724">
        <v>2321</v>
      </c>
      <c r="T1837" s="724">
        <v>2038</v>
      </c>
      <c r="U1837" s="724">
        <v>2386</v>
      </c>
      <c r="V1837" s="724">
        <v>1985</v>
      </c>
      <c r="W1837" s="724">
        <v>2398</v>
      </c>
      <c r="X1837" s="724">
        <v>2075</v>
      </c>
      <c r="Y1837" s="724">
        <v>2304</v>
      </c>
      <c r="Z1837" s="590">
        <v>2106</v>
      </c>
      <c r="AA1837" s="726">
        <v>2358</v>
      </c>
    </row>
    <row r="1838" spans="2:27" x14ac:dyDescent="0.3">
      <c r="B1838" s="693" t="s">
        <v>141</v>
      </c>
      <c r="C1838" s="693" t="s">
        <v>226</v>
      </c>
      <c r="D1838" s="694">
        <v>2975</v>
      </c>
      <c r="E1838" s="694">
        <v>3049</v>
      </c>
      <c r="F1838" s="694">
        <v>2953</v>
      </c>
      <c r="G1838" s="695">
        <v>3081</v>
      </c>
      <c r="H1838" s="695">
        <v>2675</v>
      </c>
      <c r="I1838" s="695">
        <v>2897</v>
      </c>
      <c r="J1838" s="724">
        <v>2451</v>
      </c>
      <c r="K1838" s="724">
        <v>2561</v>
      </c>
      <c r="L1838" s="724">
        <v>2309</v>
      </c>
      <c r="M1838" s="724">
        <v>2311</v>
      </c>
      <c r="N1838" s="724">
        <v>2568</v>
      </c>
      <c r="O1838" s="724">
        <v>2617</v>
      </c>
      <c r="P1838" s="724">
        <v>2424</v>
      </c>
      <c r="Q1838" s="724">
        <v>2387</v>
      </c>
      <c r="R1838" s="724">
        <v>2126</v>
      </c>
      <c r="S1838" s="724">
        <v>2333</v>
      </c>
      <c r="T1838" s="724">
        <v>1997</v>
      </c>
      <c r="U1838" s="724">
        <v>2206</v>
      </c>
      <c r="V1838" s="724">
        <v>2034</v>
      </c>
      <c r="W1838" s="724">
        <v>2182</v>
      </c>
      <c r="X1838" s="724">
        <v>1919</v>
      </c>
      <c r="Y1838" s="724">
        <v>2181</v>
      </c>
      <c r="Z1838" s="590">
        <v>2114</v>
      </c>
      <c r="AA1838" s="726">
        <v>2260</v>
      </c>
    </row>
    <row r="1839" spans="2:27" x14ac:dyDescent="0.3">
      <c r="B1839" s="693" t="s">
        <v>141</v>
      </c>
      <c r="C1839" s="693" t="s">
        <v>227</v>
      </c>
      <c r="D1839" s="694">
        <v>2734</v>
      </c>
      <c r="E1839" s="694">
        <v>2736</v>
      </c>
      <c r="F1839" s="694">
        <v>2857</v>
      </c>
      <c r="G1839" s="695">
        <v>2935</v>
      </c>
      <c r="H1839" s="695">
        <v>2746</v>
      </c>
      <c r="I1839" s="695">
        <v>2800</v>
      </c>
      <c r="J1839" s="724">
        <v>2583</v>
      </c>
      <c r="K1839" s="724">
        <v>2520</v>
      </c>
      <c r="L1839" s="724">
        <v>2405</v>
      </c>
      <c r="M1839" s="724">
        <v>2355</v>
      </c>
      <c r="N1839" s="724">
        <v>2292</v>
      </c>
      <c r="O1839" s="724">
        <v>2134</v>
      </c>
      <c r="P1839" s="724">
        <v>2510</v>
      </c>
      <c r="Q1839" s="724">
        <v>2369</v>
      </c>
      <c r="R1839" s="724">
        <v>2339</v>
      </c>
      <c r="S1839" s="724">
        <v>2235</v>
      </c>
      <c r="T1839" s="724">
        <v>2078</v>
      </c>
      <c r="U1839" s="724">
        <v>2111</v>
      </c>
      <c r="V1839" s="724">
        <v>1966</v>
      </c>
      <c r="W1839" s="724">
        <v>1982</v>
      </c>
      <c r="X1839" s="724">
        <v>1994</v>
      </c>
      <c r="Y1839" s="724">
        <v>2012</v>
      </c>
      <c r="Z1839" s="590">
        <v>1964</v>
      </c>
      <c r="AA1839" s="726">
        <v>2100</v>
      </c>
    </row>
    <row r="1840" spans="2:27" x14ac:dyDescent="0.3">
      <c r="B1840" s="693" t="s">
        <v>141</v>
      </c>
      <c r="C1840" s="693" t="s">
        <v>228</v>
      </c>
      <c r="D1840" s="694">
        <v>2636</v>
      </c>
      <c r="E1840" s="694">
        <v>2534</v>
      </c>
      <c r="F1840" s="694">
        <v>2739</v>
      </c>
      <c r="G1840" s="695">
        <v>2697</v>
      </c>
      <c r="H1840" s="695">
        <v>2762</v>
      </c>
      <c r="I1840" s="695">
        <v>2544</v>
      </c>
      <c r="J1840" s="724">
        <v>2679</v>
      </c>
      <c r="K1840" s="724">
        <v>2504</v>
      </c>
      <c r="L1840" s="724">
        <v>2544</v>
      </c>
      <c r="M1840" s="724">
        <v>2242</v>
      </c>
      <c r="N1840" s="724">
        <v>2338</v>
      </c>
      <c r="O1840" s="724">
        <v>2184</v>
      </c>
      <c r="P1840" s="724">
        <v>2248</v>
      </c>
      <c r="Q1840" s="724">
        <v>1996</v>
      </c>
      <c r="R1840" s="724">
        <v>2465</v>
      </c>
      <c r="S1840" s="724">
        <v>2272</v>
      </c>
      <c r="T1840" s="724">
        <v>2334</v>
      </c>
      <c r="U1840" s="724">
        <v>2089</v>
      </c>
      <c r="V1840" s="724">
        <v>2141</v>
      </c>
      <c r="W1840" s="724">
        <v>1957</v>
      </c>
      <c r="X1840" s="724">
        <v>2028</v>
      </c>
      <c r="Y1840" s="724">
        <v>1835</v>
      </c>
      <c r="Z1840" s="590">
        <v>2033</v>
      </c>
      <c r="AA1840" s="726">
        <v>2018</v>
      </c>
    </row>
    <row r="1841" spans="2:27" x14ac:dyDescent="0.3">
      <c r="B1841" s="693" t="s">
        <v>141</v>
      </c>
      <c r="C1841" s="693" t="s">
        <v>229</v>
      </c>
      <c r="D1841" s="694">
        <v>3624</v>
      </c>
      <c r="E1841" s="694">
        <v>1454</v>
      </c>
      <c r="F1841" s="694">
        <v>3948</v>
      </c>
      <c r="G1841" s="695">
        <v>1708</v>
      </c>
      <c r="H1841" s="695">
        <v>4010</v>
      </c>
      <c r="I1841" s="695">
        <v>1626</v>
      </c>
      <c r="J1841" s="724">
        <v>3931</v>
      </c>
      <c r="K1841" s="724">
        <v>1786</v>
      </c>
      <c r="L1841" s="724">
        <v>3910</v>
      </c>
      <c r="M1841" s="724">
        <v>1680</v>
      </c>
      <c r="N1841" s="724">
        <v>3653</v>
      </c>
      <c r="O1841" s="724">
        <v>1752</v>
      </c>
      <c r="P1841" s="724">
        <v>3337</v>
      </c>
      <c r="Q1841" s="724">
        <v>1718</v>
      </c>
      <c r="R1841" s="724">
        <v>3107</v>
      </c>
      <c r="S1841" s="724">
        <v>1634</v>
      </c>
      <c r="T1841" s="724">
        <v>3348</v>
      </c>
      <c r="U1841" s="724">
        <v>1741</v>
      </c>
      <c r="V1841" s="724">
        <v>3208</v>
      </c>
      <c r="W1841" s="724">
        <v>1690</v>
      </c>
      <c r="X1841" s="724">
        <v>2999</v>
      </c>
      <c r="Y1841" s="724">
        <v>1542</v>
      </c>
      <c r="Z1841" s="590">
        <v>2681</v>
      </c>
      <c r="AA1841" s="726">
        <v>1654</v>
      </c>
    </row>
    <row r="1842" spans="2:27" x14ac:dyDescent="0.3">
      <c r="B1842" s="693" t="s">
        <v>141</v>
      </c>
      <c r="C1842" s="693" t="s">
        <v>287</v>
      </c>
      <c r="D1842" s="694">
        <v>3526</v>
      </c>
      <c r="E1842" s="694">
        <v>1302</v>
      </c>
      <c r="F1842" s="694">
        <v>3371</v>
      </c>
      <c r="G1842" s="695">
        <v>1288</v>
      </c>
      <c r="H1842" s="695">
        <v>3427</v>
      </c>
      <c r="I1842" s="695">
        <v>1384</v>
      </c>
      <c r="J1842" s="724">
        <v>3447</v>
      </c>
      <c r="K1842" s="724">
        <v>1423</v>
      </c>
      <c r="L1842" s="724">
        <v>3409</v>
      </c>
      <c r="M1842" s="724">
        <v>1329</v>
      </c>
      <c r="N1842" s="724">
        <v>3243</v>
      </c>
      <c r="O1842" s="724">
        <v>1520</v>
      </c>
      <c r="P1842" s="724">
        <v>3059</v>
      </c>
      <c r="Q1842" s="724">
        <v>1635</v>
      </c>
      <c r="R1842" s="724">
        <v>2960</v>
      </c>
      <c r="S1842" s="724">
        <v>1538</v>
      </c>
      <c r="T1842" s="724">
        <v>2767</v>
      </c>
      <c r="U1842" s="724">
        <v>1469</v>
      </c>
      <c r="V1842" s="724">
        <v>2973</v>
      </c>
      <c r="W1842" s="724">
        <v>1552</v>
      </c>
      <c r="X1842" s="724">
        <v>2886</v>
      </c>
      <c r="Y1842" s="724">
        <v>1519</v>
      </c>
      <c r="Z1842" s="590">
        <v>2765</v>
      </c>
      <c r="AA1842" s="726">
        <v>1605</v>
      </c>
    </row>
    <row r="1843" spans="2:27" x14ac:dyDescent="0.3">
      <c r="B1843" s="693" t="s">
        <v>141</v>
      </c>
      <c r="C1843" s="693" t="s">
        <v>230</v>
      </c>
      <c r="D1843" s="694">
        <v>3156</v>
      </c>
      <c r="E1843" s="694">
        <v>1106</v>
      </c>
      <c r="F1843" s="694">
        <v>3120</v>
      </c>
      <c r="G1843" s="695">
        <v>1135</v>
      </c>
      <c r="H1843" s="695">
        <v>2933</v>
      </c>
      <c r="I1843" s="695">
        <v>1067</v>
      </c>
      <c r="J1843" s="724">
        <v>3058</v>
      </c>
      <c r="K1843" s="724">
        <v>1166</v>
      </c>
      <c r="L1843" s="724">
        <v>3088</v>
      </c>
      <c r="M1843" s="724">
        <v>1202</v>
      </c>
      <c r="N1843" s="724">
        <v>2935</v>
      </c>
      <c r="O1843" s="724">
        <v>1219</v>
      </c>
      <c r="P1843" s="724">
        <v>2724</v>
      </c>
      <c r="Q1843" s="724">
        <v>1380</v>
      </c>
      <c r="R1843" s="724">
        <v>2732</v>
      </c>
      <c r="S1843" s="724">
        <v>1349</v>
      </c>
      <c r="T1843" s="724">
        <v>2574</v>
      </c>
      <c r="U1843" s="724">
        <v>1336</v>
      </c>
      <c r="V1843" s="724">
        <v>2517</v>
      </c>
      <c r="W1843" s="724">
        <v>1308</v>
      </c>
      <c r="X1843" s="724">
        <v>2764</v>
      </c>
      <c r="Y1843" s="724">
        <v>1411</v>
      </c>
      <c r="Z1843" s="590">
        <v>2791</v>
      </c>
      <c r="AA1843" s="726">
        <v>1606</v>
      </c>
    </row>
    <row r="1844" spans="2:27" x14ac:dyDescent="0.3">
      <c r="B1844" s="693" t="s">
        <v>141</v>
      </c>
      <c r="C1844" s="693" t="s">
        <v>231</v>
      </c>
      <c r="D1844" s="694">
        <v>2877</v>
      </c>
      <c r="E1844" s="694">
        <v>867</v>
      </c>
      <c r="F1844" s="694">
        <v>2725</v>
      </c>
      <c r="G1844" s="695">
        <v>959</v>
      </c>
      <c r="H1844" s="695">
        <v>2583</v>
      </c>
      <c r="I1844" s="695">
        <v>950</v>
      </c>
      <c r="J1844" s="724">
        <v>2539</v>
      </c>
      <c r="K1844" s="724">
        <v>928</v>
      </c>
      <c r="L1844" s="724">
        <v>2584</v>
      </c>
      <c r="M1844" s="724">
        <v>871</v>
      </c>
      <c r="N1844" s="724">
        <v>2589</v>
      </c>
      <c r="O1844" s="724">
        <v>982</v>
      </c>
      <c r="P1844" s="724">
        <v>2495</v>
      </c>
      <c r="Q1844" s="724">
        <v>1013</v>
      </c>
      <c r="R1844" s="724">
        <v>2485</v>
      </c>
      <c r="S1844" s="724">
        <v>1165</v>
      </c>
      <c r="T1844" s="724">
        <v>2414</v>
      </c>
      <c r="U1844" s="724">
        <v>1153</v>
      </c>
      <c r="V1844" s="724">
        <v>2353</v>
      </c>
      <c r="W1844" s="724">
        <v>1122</v>
      </c>
      <c r="X1844" s="724">
        <v>2289</v>
      </c>
      <c r="Y1844" s="724">
        <v>1128</v>
      </c>
      <c r="Z1844" s="590">
        <v>2495</v>
      </c>
      <c r="AA1844" s="726">
        <v>1365</v>
      </c>
    </row>
    <row r="1845" spans="2:27" x14ac:dyDescent="0.3">
      <c r="B1845" s="693" t="s">
        <v>141</v>
      </c>
      <c r="C1845" s="693" t="s">
        <v>288</v>
      </c>
      <c r="D1845" s="694">
        <v>2308</v>
      </c>
      <c r="E1845" s="694">
        <v>684</v>
      </c>
      <c r="F1845" s="694">
        <v>2411</v>
      </c>
      <c r="G1845" s="695">
        <v>742</v>
      </c>
      <c r="H1845" s="695">
        <v>2279</v>
      </c>
      <c r="I1845" s="695">
        <v>716</v>
      </c>
      <c r="J1845" s="724">
        <v>2326</v>
      </c>
      <c r="K1845" s="724">
        <v>713</v>
      </c>
      <c r="L1845" s="724">
        <v>2229</v>
      </c>
      <c r="M1845" s="724">
        <v>731</v>
      </c>
      <c r="N1845" s="724">
        <v>2246</v>
      </c>
      <c r="O1845" s="724">
        <v>745</v>
      </c>
      <c r="P1845" s="724">
        <v>2225</v>
      </c>
      <c r="Q1845" s="724">
        <v>844</v>
      </c>
      <c r="R1845" s="724">
        <v>2226</v>
      </c>
      <c r="S1845" s="724">
        <v>852</v>
      </c>
      <c r="T1845" s="724">
        <v>2309</v>
      </c>
      <c r="U1845" s="724">
        <v>943</v>
      </c>
      <c r="V1845" s="724">
        <v>2216</v>
      </c>
      <c r="W1845" s="724">
        <v>943</v>
      </c>
      <c r="X1845" s="724">
        <v>2235</v>
      </c>
      <c r="Y1845" s="724">
        <v>980</v>
      </c>
      <c r="Z1845" s="590">
        <v>2283</v>
      </c>
      <c r="AA1845" s="726">
        <v>1109</v>
      </c>
    </row>
    <row r="1846" spans="2:27" x14ac:dyDescent="0.3">
      <c r="B1846" s="693" t="s">
        <v>141</v>
      </c>
      <c r="C1846" s="693" t="s">
        <v>232</v>
      </c>
      <c r="D1846" s="694">
        <v>1975</v>
      </c>
      <c r="E1846" s="694">
        <v>513</v>
      </c>
      <c r="F1846" s="694">
        <v>1888</v>
      </c>
      <c r="G1846" s="695">
        <v>544</v>
      </c>
      <c r="H1846" s="695">
        <v>2042</v>
      </c>
      <c r="I1846" s="695">
        <v>635</v>
      </c>
      <c r="J1846" s="724">
        <v>2029</v>
      </c>
      <c r="K1846" s="724">
        <v>599</v>
      </c>
      <c r="L1846" s="724">
        <v>2018</v>
      </c>
      <c r="M1846" s="724">
        <v>564</v>
      </c>
      <c r="N1846" s="724">
        <v>1897</v>
      </c>
      <c r="O1846" s="724">
        <v>656</v>
      </c>
      <c r="P1846" s="724">
        <v>1829</v>
      </c>
      <c r="Q1846" s="724">
        <v>692</v>
      </c>
      <c r="R1846" s="724">
        <v>1965</v>
      </c>
      <c r="S1846" s="724">
        <v>749</v>
      </c>
      <c r="T1846" s="724">
        <v>1974</v>
      </c>
      <c r="U1846" s="724">
        <v>721</v>
      </c>
      <c r="V1846" s="724">
        <v>2023</v>
      </c>
      <c r="W1846" s="724">
        <v>823</v>
      </c>
      <c r="X1846" s="724">
        <v>1941</v>
      </c>
      <c r="Y1846" s="724">
        <v>795</v>
      </c>
      <c r="Z1846" s="590">
        <v>1937</v>
      </c>
      <c r="AA1846" s="726">
        <v>921</v>
      </c>
    </row>
    <row r="1847" spans="2:27" x14ac:dyDescent="0.3">
      <c r="B1847" s="693" t="s">
        <v>141</v>
      </c>
      <c r="C1847" s="693" t="s">
        <v>325</v>
      </c>
      <c r="D1847" s="694">
        <v>0</v>
      </c>
      <c r="E1847" s="694">
        <v>0</v>
      </c>
      <c r="F1847" s="694">
        <v>0</v>
      </c>
      <c r="G1847" s="695">
        <v>0</v>
      </c>
      <c r="H1847" s="695">
        <v>0</v>
      </c>
      <c r="I1847" s="695">
        <v>0</v>
      </c>
      <c r="J1847" s="724">
        <v>0</v>
      </c>
      <c r="K1847" s="724">
        <v>0</v>
      </c>
      <c r="L1847" s="724">
        <v>0</v>
      </c>
      <c r="M1847" s="724">
        <v>0</v>
      </c>
      <c r="N1847" s="724">
        <v>0</v>
      </c>
      <c r="O1847" s="724">
        <v>0</v>
      </c>
      <c r="P1847" s="724">
        <v>0</v>
      </c>
      <c r="Q1847" s="724">
        <v>0</v>
      </c>
      <c r="R1847" s="724">
        <v>0</v>
      </c>
      <c r="S1847" s="724">
        <v>0</v>
      </c>
      <c r="T1847" s="724">
        <v>0</v>
      </c>
      <c r="U1847" s="724">
        <v>0</v>
      </c>
      <c r="V1847" s="724">
        <v>0</v>
      </c>
      <c r="W1847" s="724">
        <v>0</v>
      </c>
      <c r="X1847" s="724">
        <v>0</v>
      </c>
      <c r="Y1847" s="724">
        <v>0</v>
      </c>
      <c r="Z1847" s="590">
        <v>0</v>
      </c>
      <c r="AA1847" s="726">
        <v>0</v>
      </c>
    </row>
    <row r="1848" spans="2:27" x14ac:dyDescent="0.3">
      <c r="B1848" s="693" t="s">
        <v>141</v>
      </c>
      <c r="C1848" s="693" t="s">
        <v>326</v>
      </c>
      <c r="D1848" s="694">
        <v>0</v>
      </c>
      <c r="E1848" s="694">
        <v>0</v>
      </c>
      <c r="F1848" s="694">
        <v>0</v>
      </c>
      <c r="G1848" s="695">
        <v>0</v>
      </c>
      <c r="H1848" s="695">
        <v>0</v>
      </c>
      <c r="I1848" s="695">
        <v>0</v>
      </c>
      <c r="J1848" s="724">
        <v>0</v>
      </c>
      <c r="K1848" s="724">
        <v>0</v>
      </c>
      <c r="L1848" s="724">
        <v>0</v>
      </c>
      <c r="M1848" s="724">
        <v>0</v>
      </c>
      <c r="N1848" s="724">
        <v>0</v>
      </c>
      <c r="O1848" s="724">
        <v>0</v>
      </c>
      <c r="P1848" s="724">
        <v>0</v>
      </c>
      <c r="Q1848" s="724">
        <v>0</v>
      </c>
      <c r="R1848" s="724">
        <v>0</v>
      </c>
      <c r="S1848" s="724">
        <v>0</v>
      </c>
      <c r="T1848" s="724">
        <v>0</v>
      </c>
      <c r="U1848" s="724">
        <v>0</v>
      </c>
      <c r="V1848" s="724">
        <v>0</v>
      </c>
      <c r="W1848" s="724">
        <v>0</v>
      </c>
      <c r="X1848" s="724">
        <v>0</v>
      </c>
      <c r="Y1848" s="724">
        <v>0</v>
      </c>
      <c r="Z1848" s="590">
        <v>0</v>
      </c>
      <c r="AA1848" s="726">
        <v>0</v>
      </c>
    </row>
    <row r="1849" spans="2:27" x14ac:dyDescent="0.3">
      <c r="B1849" s="693" t="s">
        <v>141</v>
      </c>
      <c r="C1849" s="693" t="s">
        <v>289</v>
      </c>
      <c r="D1849" s="694">
        <v>540</v>
      </c>
      <c r="E1849" s="694">
        <v>2122</v>
      </c>
      <c r="F1849" s="694">
        <v>333</v>
      </c>
      <c r="G1849" s="695">
        <v>504</v>
      </c>
      <c r="H1849" s="695">
        <v>275</v>
      </c>
      <c r="I1849" s="695">
        <v>447</v>
      </c>
      <c r="J1849" s="724">
        <v>437</v>
      </c>
      <c r="K1849" s="724">
        <v>706</v>
      </c>
      <c r="L1849" s="724">
        <v>292</v>
      </c>
      <c r="M1849" s="724">
        <v>94</v>
      </c>
      <c r="N1849" s="724">
        <v>0</v>
      </c>
      <c r="O1849" s="724">
        <v>0</v>
      </c>
      <c r="P1849" s="724">
        <v>588</v>
      </c>
      <c r="Q1849" s="724">
        <v>1421</v>
      </c>
      <c r="R1849" s="724">
        <v>213</v>
      </c>
      <c r="S1849" s="724">
        <v>697</v>
      </c>
      <c r="T1849" s="724">
        <v>345</v>
      </c>
      <c r="U1849" s="724">
        <v>238</v>
      </c>
      <c r="V1849" s="724">
        <v>59</v>
      </c>
      <c r="W1849" s="724">
        <v>8</v>
      </c>
      <c r="X1849" s="724">
        <v>8</v>
      </c>
      <c r="Y1849" s="724">
        <v>3</v>
      </c>
      <c r="Z1849" s="590">
        <v>14</v>
      </c>
      <c r="AA1849" s="726">
        <v>1066</v>
      </c>
    </row>
    <row r="1850" spans="2:27" x14ac:dyDescent="0.3">
      <c r="B1850" s="693" t="s">
        <v>141</v>
      </c>
      <c r="C1850" s="693" t="s">
        <v>290</v>
      </c>
      <c r="D1850" s="694">
        <v>329</v>
      </c>
      <c r="E1850" s="694">
        <v>1165</v>
      </c>
      <c r="F1850" s="694">
        <v>230</v>
      </c>
      <c r="G1850" s="695">
        <v>777</v>
      </c>
      <c r="H1850" s="695">
        <v>279</v>
      </c>
      <c r="I1850" s="695">
        <v>492</v>
      </c>
      <c r="J1850" s="724">
        <v>408</v>
      </c>
      <c r="K1850" s="724">
        <v>420</v>
      </c>
      <c r="L1850" s="724">
        <v>388</v>
      </c>
      <c r="M1850" s="724">
        <v>151</v>
      </c>
      <c r="N1850" s="724">
        <v>179</v>
      </c>
      <c r="O1850" s="724">
        <v>95</v>
      </c>
      <c r="P1850" s="724">
        <v>146</v>
      </c>
      <c r="Q1850" s="724">
        <v>56</v>
      </c>
      <c r="R1850" s="724">
        <v>120</v>
      </c>
      <c r="S1850" s="724">
        <v>78</v>
      </c>
      <c r="T1850" s="724">
        <v>169</v>
      </c>
      <c r="U1850" s="724">
        <v>84</v>
      </c>
      <c r="V1850" s="724">
        <v>134</v>
      </c>
      <c r="W1850" s="724">
        <v>103</v>
      </c>
      <c r="X1850" s="724">
        <v>153</v>
      </c>
      <c r="Y1850" s="724">
        <v>48</v>
      </c>
      <c r="Z1850" s="590">
        <v>92</v>
      </c>
      <c r="AA1850" s="726">
        <v>48</v>
      </c>
    </row>
    <row r="1851" spans="2:27" x14ac:dyDescent="0.3">
      <c r="B1851" s="693" t="s">
        <v>141</v>
      </c>
      <c r="C1851" s="693" t="s">
        <v>291</v>
      </c>
      <c r="D1851" s="694">
        <v>835</v>
      </c>
      <c r="E1851" s="694">
        <v>528</v>
      </c>
      <c r="F1851" s="694">
        <v>684</v>
      </c>
      <c r="G1851" s="695">
        <v>554</v>
      </c>
      <c r="H1851" s="695">
        <v>582</v>
      </c>
      <c r="I1851" s="695">
        <v>466</v>
      </c>
      <c r="J1851" s="724">
        <v>782</v>
      </c>
      <c r="K1851" s="724">
        <v>404</v>
      </c>
      <c r="L1851" s="724">
        <v>776</v>
      </c>
      <c r="M1851" s="724">
        <v>340</v>
      </c>
      <c r="N1851" s="724">
        <v>617</v>
      </c>
      <c r="O1851" s="724">
        <v>294</v>
      </c>
      <c r="P1851" s="724">
        <v>671</v>
      </c>
      <c r="Q1851" s="724">
        <v>258</v>
      </c>
      <c r="R1851" s="724">
        <v>731</v>
      </c>
      <c r="S1851" s="724">
        <v>334</v>
      </c>
      <c r="T1851" s="724">
        <v>622</v>
      </c>
      <c r="U1851" s="724">
        <v>391</v>
      </c>
      <c r="V1851" s="724">
        <v>648</v>
      </c>
      <c r="W1851" s="724">
        <v>431</v>
      </c>
      <c r="X1851" s="724">
        <v>610</v>
      </c>
      <c r="Y1851" s="724">
        <v>292</v>
      </c>
      <c r="Z1851" s="590">
        <v>492</v>
      </c>
      <c r="AA1851" s="726">
        <v>275</v>
      </c>
    </row>
    <row r="1852" spans="2:27" x14ac:dyDescent="0.3">
      <c r="B1852" s="693" t="s">
        <v>141</v>
      </c>
      <c r="C1852" s="693" t="s">
        <v>292</v>
      </c>
      <c r="D1852" s="694">
        <v>745</v>
      </c>
      <c r="E1852" s="694">
        <v>383</v>
      </c>
      <c r="F1852" s="694">
        <v>803</v>
      </c>
      <c r="G1852" s="695">
        <v>584</v>
      </c>
      <c r="H1852" s="695">
        <v>737</v>
      </c>
      <c r="I1852" s="695">
        <v>535</v>
      </c>
      <c r="J1852" s="724">
        <v>883</v>
      </c>
      <c r="K1852" s="724">
        <v>382</v>
      </c>
      <c r="L1852" s="724">
        <v>849</v>
      </c>
      <c r="M1852" s="724">
        <v>447</v>
      </c>
      <c r="N1852" s="724">
        <v>762</v>
      </c>
      <c r="O1852" s="724">
        <v>438</v>
      </c>
      <c r="P1852" s="724">
        <v>722</v>
      </c>
      <c r="Q1852" s="724">
        <v>331</v>
      </c>
      <c r="R1852" s="724">
        <v>832</v>
      </c>
      <c r="S1852" s="724">
        <v>429</v>
      </c>
      <c r="T1852" s="724">
        <v>879</v>
      </c>
      <c r="U1852" s="724">
        <v>396</v>
      </c>
      <c r="V1852" s="724">
        <v>857</v>
      </c>
      <c r="W1852" s="724">
        <v>464</v>
      </c>
      <c r="X1852" s="724">
        <v>790</v>
      </c>
      <c r="Y1852" s="724">
        <v>452</v>
      </c>
      <c r="Z1852" s="590">
        <v>736</v>
      </c>
      <c r="AA1852" s="726">
        <v>365</v>
      </c>
    </row>
    <row r="1853" spans="2:27" x14ac:dyDescent="0.3">
      <c r="B1853" s="693" t="s">
        <v>141</v>
      </c>
      <c r="C1853" s="693" t="s">
        <v>293</v>
      </c>
      <c r="D1853" s="694">
        <v>740</v>
      </c>
      <c r="E1853" s="694">
        <v>312</v>
      </c>
      <c r="F1853" s="694">
        <v>481</v>
      </c>
      <c r="G1853" s="695">
        <v>243</v>
      </c>
      <c r="H1853" s="695">
        <v>358</v>
      </c>
      <c r="I1853" s="695">
        <v>211</v>
      </c>
      <c r="J1853" s="724">
        <v>372</v>
      </c>
      <c r="K1853" s="724">
        <v>161</v>
      </c>
      <c r="L1853" s="724">
        <v>442</v>
      </c>
      <c r="M1853" s="724">
        <v>256</v>
      </c>
      <c r="N1853" s="724">
        <v>394</v>
      </c>
      <c r="O1853" s="724">
        <v>225</v>
      </c>
      <c r="P1853" s="724">
        <v>312</v>
      </c>
      <c r="Q1853" s="724">
        <v>215</v>
      </c>
      <c r="R1853" s="724">
        <v>364</v>
      </c>
      <c r="S1853" s="724">
        <v>210</v>
      </c>
      <c r="T1853" s="724">
        <v>322</v>
      </c>
      <c r="U1853" s="724">
        <v>203</v>
      </c>
      <c r="V1853" s="724">
        <v>436</v>
      </c>
      <c r="W1853" s="724">
        <v>260</v>
      </c>
      <c r="X1853" s="724">
        <v>575</v>
      </c>
      <c r="Y1853" s="724">
        <v>253</v>
      </c>
      <c r="Z1853" s="590">
        <v>558</v>
      </c>
      <c r="AA1853" s="726">
        <v>347</v>
      </c>
    </row>
    <row r="1854" spans="2:27" x14ac:dyDescent="0.3">
      <c r="B1854" s="693" t="s">
        <v>141</v>
      </c>
      <c r="C1854" s="693" t="s">
        <v>294</v>
      </c>
      <c r="D1854" s="694">
        <v>149</v>
      </c>
      <c r="E1854" s="694">
        <v>123</v>
      </c>
      <c r="F1854" s="694">
        <v>436</v>
      </c>
      <c r="G1854" s="695">
        <v>249</v>
      </c>
      <c r="H1854" s="695">
        <v>574</v>
      </c>
      <c r="I1854" s="695">
        <v>433</v>
      </c>
      <c r="J1854" s="724">
        <v>690</v>
      </c>
      <c r="K1854" s="724">
        <v>287</v>
      </c>
      <c r="L1854" s="724">
        <v>659</v>
      </c>
      <c r="M1854" s="724">
        <v>283</v>
      </c>
      <c r="N1854" s="724">
        <v>667</v>
      </c>
      <c r="O1854" s="724">
        <v>313</v>
      </c>
      <c r="P1854" s="724">
        <v>813</v>
      </c>
      <c r="Q1854" s="724">
        <v>251</v>
      </c>
      <c r="R1854" s="724">
        <v>727</v>
      </c>
      <c r="S1854" s="724">
        <v>278</v>
      </c>
      <c r="T1854" s="724">
        <v>737</v>
      </c>
      <c r="U1854" s="724">
        <v>344</v>
      </c>
      <c r="V1854" s="724">
        <v>786</v>
      </c>
      <c r="W1854" s="724">
        <v>320</v>
      </c>
      <c r="X1854" s="724">
        <v>566</v>
      </c>
      <c r="Y1854" s="724">
        <v>358</v>
      </c>
      <c r="Z1854" s="590">
        <v>694</v>
      </c>
      <c r="AA1854" s="726">
        <v>370</v>
      </c>
    </row>
    <row r="1855" spans="2:27" x14ac:dyDescent="0.3">
      <c r="B1855" s="693" t="s">
        <v>141</v>
      </c>
      <c r="C1855" s="693" t="s">
        <v>327</v>
      </c>
      <c r="D1855" s="694">
        <v>203</v>
      </c>
      <c r="E1855" s="694">
        <v>0</v>
      </c>
      <c r="F1855" s="694">
        <v>128</v>
      </c>
      <c r="G1855" s="695">
        <v>0</v>
      </c>
      <c r="H1855" s="695">
        <v>191</v>
      </c>
      <c r="I1855" s="695">
        <v>0</v>
      </c>
      <c r="J1855" s="724">
        <v>135</v>
      </c>
      <c r="K1855" s="724">
        <v>0</v>
      </c>
      <c r="L1855" s="724">
        <v>133</v>
      </c>
      <c r="M1855" s="724">
        <v>0</v>
      </c>
      <c r="N1855" s="724">
        <v>118</v>
      </c>
      <c r="O1855" s="724">
        <v>0</v>
      </c>
      <c r="P1855" s="724">
        <v>93</v>
      </c>
      <c r="Q1855" s="724">
        <v>0</v>
      </c>
      <c r="R1855" s="724">
        <v>145</v>
      </c>
      <c r="S1855" s="724">
        <v>0</v>
      </c>
      <c r="T1855" s="724">
        <v>135</v>
      </c>
      <c r="U1855" s="724">
        <v>0</v>
      </c>
      <c r="V1855" s="724">
        <v>102</v>
      </c>
      <c r="W1855" s="724">
        <v>0</v>
      </c>
      <c r="X1855" s="724">
        <v>103</v>
      </c>
      <c r="Y1855" s="724">
        <v>0</v>
      </c>
      <c r="Z1855" s="590">
        <v>114</v>
      </c>
      <c r="AA1855" s="726">
        <v>0</v>
      </c>
    </row>
    <row r="1856" spans="2:27" x14ac:dyDescent="0.3">
      <c r="B1856" s="693" t="s">
        <v>142</v>
      </c>
      <c r="C1856" s="693" t="s">
        <v>223</v>
      </c>
      <c r="D1856" s="694">
        <v>92</v>
      </c>
      <c r="E1856" s="694">
        <v>12</v>
      </c>
      <c r="F1856" s="694">
        <v>78</v>
      </c>
      <c r="G1856" s="695">
        <v>30</v>
      </c>
      <c r="H1856" s="695">
        <v>57</v>
      </c>
      <c r="I1856" s="695">
        <v>10</v>
      </c>
      <c r="J1856" s="724">
        <v>135</v>
      </c>
      <c r="K1856" s="724">
        <v>34</v>
      </c>
      <c r="L1856" s="724">
        <v>149</v>
      </c>
      <c r="M1856" s="724">
        <v>43</v>
      </c>
      <c r="N1856" s="724">
        <v>181</v>
      </c>
      <c r="O1856" s="724">
        <v>46</v>
      </c>
      <c r="P1856" s="724">
        <v>226</v>
      </c>
      <c r="Q1856" s="724">
        <v>52</v>
      </c>
      <c r="R1856" s="724">
        <v>240</v>
      </c>
      <c r="S1856" s="724">
        <v>55</v>
      </c>
      <c r="T1856" s="724">
        <v>221</v>
      </c>
      <c r="U1856" s="724">
        <v>57</v>
      </c>
      <c r="V1856" s="724">
        <v>255</v>
      </c>
      <c r="W1856" s="724">
        <v>71</v>
      </c>
      <c r="X1856" s="724">
        <v>180</v>
      </c>
      <c r="Y1856" s="724">
        <v>99</v>
      </c>
      <c r="Z1856" s="590">
        <v>221</v>
      </c>
      <c r="AA1856" s="726">
        <v>87</v>
      </c>
    </row>
    <row r="1857" spans="2:27" x14ac:dyDescent="0.3">
      <c r="B1857" s="693" t="s">
        <v>142</v>
      </c>
      <c r="C1857" s="693" t="s">
        <v>286</v>
      </c>
      <c r="D1857" s="694">
        <v>81</v>
      </c>
      <c r="E1857" s="694">
        <v>42</v>
      </c>
      <c r="F1857" s="694">
        <v>94</v>
      </c>
      <c r="G1857" s="695">
        <v>7</v>
      </c>
      <c r="H1857" s="695">
        <v>83</v>
      </c>
      <c r="I1857" s="695">
        <v>48</v>
      </c>
      <c r="J1857" s="724">
        <v>128</v>
      </c>
      <c r="K1857" s="724">
        <v>51</v>
      </c>
      <c r="L1857" s="724">
        <v>171</v>
      </c>
      <c r="M1857" s="724">
        <v>37</v>
      </c>
      <c r="N1857" s="724">
        <v>192</v>
      </c>
      <c r="O1857" s="724">
        <v>58</v>
      </c>
      <c r="P1857" s="724">
        <v>217</v>
      </c>
      <c r="Q1857" s="724">
        <v>52</v>
      </c>
      <c r="R1857" s="724">
        <v>216</v>
      </c>
      <c r="S1857" s="724">
        <v>54</v>
      </c>
      <c r="T1857" s="724">
        <v>255</v>
      </c>
      <c r="U1857" s="724">
        <v>69</v>
      </c>
      <c r="V1857" s="724">
        <v>245</v>
      </c>
      <c r="W1857" s="724">
        <v>86</v>
      </c>
      <c r="X1857" s="724">
        <v>265</v>
      </c>
      <c r="Y1857" s="724">
        <v>119</v>
      </c>
      <c r="Z1857" s="590">
        <v>220</v>
      </c>
      <c r="AA1857" s="726">
        <v>105</v>
      </c>
    </row>
    <row r="1858" spans="2:27" x14ac:dyDescent="0.3">
      <c r="B1858" s="693" t="s">
        <v>142</v>
      </c>
      <c r="C1858" s="693" t="s">
        <v>255</v>
      </c>
      <c r="D1858" s="694">
        <v>393</v>
      </c>
      <c r="E1858" s="694">
        <v>190</v>
      </c>
      <c r="F1858" s="694">
        <v>462</v>
      </c>
      <c r="G1858" s="695">
        <v>186</v>
      </c>
      <c r="H1858" s="695">
        <v>486</v>
      </c>
      <c r="I1858" s="695">
        <v>175</v>
      </c>
      <c r="J1858" s="724">
        <v>426</v>
      </c>
      <c r="K1858" s="724">
        <v>199</v>
      </c>
      <c r="L1858" s="724">
        <v>530</v>
      </c>
      <c r="M1858" s="724">
        <v>195</v>
      </c>
      <c r="N1858" s="724">
        <v>499</v>
      </c>
      <c r="O1858" s="724">
        <v>228</v>
      </c>
      <c r="P1858" s="724">
        <v>503</v>
      </c>
      <c r="Q1858" s="724">
        <v>191</v>
      </c>
      <c r="R1858" s="724">
        <v>500</v>
      </c>
      <c r="S1858" s="724">
        <v>200</v>
      </c>
      <c r="T1858" s="724">
        <v>536</v>
      </c>
      <c r="U1858" s="724">
        <v>237</v>
      </c>
      <c r="V1858" s="724">
        <v>600</v>
      </c>
      <c r="W1858" s="724">
        <v>266</v>
      </c>
      <c r="X1858" s="724">
        <v>596</v>
      </c>
      <c r="Y1858" s="724">
        <v>275</v>
      </c>
      <c r="Z1858" s="590">
        <v>623</v>
      </c>
      <c r="AA1858" s="726">
        <v>343</v>
      </c>
    </row>
    <row r="1859" spans="2:27" x14ac:dyDescent="0.3">
      <c r="B1859" s="693" t="s">
        <v>142</v>
      </c>
      <c r="C1859" s="693" t="s">
        <v>224</v>
      </c>
      <c r="D1859" s="694">
        <v>498</v>
      </c>
      <c r="E1859" s="694">
        <v>233</v>
      </c>
      <c r="F1859" s="694">
        <v>508</v>
      </c>
      <c r="G1859" s="695">
        <v>235</v>
      </c>
      <c r="H1859" s="695">
        <v>519</v>
      </c>
      <c r="I1859" s="695">
        <v>208</v>
      </c>
      <c r="J1859" s="724">
        <v>515</v>
      </c>
      <c r="K1859" s="724">
        <v>224</v>
      </c>
      <c r="L1859" s="724">
        <v>517</v>
      </c>
      <c r="M1859" s="724">
        <v>246</v>
      </c>
      <c r="N1859" s="724">
        <v>560</v>
      </c>
      <c r="O1859" s="724">
        <v>262</v>
      </c>
      <c r="P1859" s="724">
        <v>557</v>
      </c>
      <c r="Q1859" s="724">
        <v>279</v>
      </c>
      <c r="R1859" s="724">
        <v>572</v>
      </c>
      <c r="S1859" s="724">
        <v>226</v>
      </c>
      <c r="T1859" s="724">
        <v>558</v>
      </c>
      <c r="U1859" s="724">
        <v>220</v>
      </c>
      <c r="V1859" s="724">
        <v>599</v>
      </c>
      <c r="W1859" s="724">
        <v>276</v>
      </c>
      <c r="X1859" s="724">
        <v>643</v>
      </c>
      <c r="Y1859" s="724">
        <v>289</v>
      </c>
      <c r="Z1859" s="590">
        <v>550</v>
      </c>
      <c r="AA1859" s="726">
        <v>332</v>
      </c>
    </row>
    <row r="1860" spans="2:27" x14ac:dyDescent="0.3">
      <c r="B1860" s="693" t="s">
        <v>142</v>
      </c>
      <c r="C1860" s="693" t="s">
        <v>225</v>
      </c>
      <c r="D1860" s="694">
        <v>501</v>
      </c>
      <c r="E1860" s="694">
        <v>235</v>
      </c>
      <c r="F1860" s="694">
        <v>492</v>
      </c>
      <c r="G1860" s="695">
        <v>223</v>
      </c>
      <c r="H1860" s="695">
        <v>507</v>
      </c>
      <c r="I1860" s="695">
        <v>231</v>
      </c>
      <c r="J1860" s="724">
        <v>521</v>
      </c>
      <c r="K1860" s="724">
        <v>227</v>
      </c>
      <c r="L1860" s="724">
        <v>541</v>
      </c>
      <c r="M1860" s="724">
        <v>218</v>
      </c>
      <c r="N1860" s="724">
        <v>523</v>
      </c>
      <c r="O1860" s="724">
        <v>238</v>
      </c>
      <c r="P1860" s="724">
        <v>568</v>
      </c>
      <c r="Q1860" s="724">
        <v>262</v>
      </c>
      <c r="R1860" s="724">
        <v>550</v>
      </c>
      <c r="S1860" s="724">
        <v>252</v>
      </c>
      <c r="T1860" s="724">
        <v>572</v>
      </c>
      <c r="U1860" s="724">
        <v>240</v>
      </c>
      <c r="V1860" s="724">
        <v>588</v>
      </c>
      <c r="W1860" s="724">
        <v>248</v>
      </c>
      <c r="X1860" s="724">
        <v>621</v>
      </c>
      <c r="Y1860" s="724">
        <v>250</v>
      </c>
      <c r="Z1860" s="590">
        <v>619</v>
      </c>
      <c r="AA1860" s="726">
        <v>283</v>
      </c>
    </row>
    <row r="1861" spans="2:27" x14ac:dyDescent="0.3">
      <c r="B1861" s="693" t="s">
        <v>142</v>
      </c>
      <c r="C1861" s="693" t="s">
        <v>226</v>
      </c>
      <c r="D1861" s="694">
        <v>629</v>
      </c>
      <c r="E1861" s="694">
        <v>236</v>
      </c>
      <c r="F1861" s="694">
        <v>536</v>
      </c>
      <c r="G1861" s="695">
        <v>226</v>
      </c>
      <c r="H1861" s="695">
        <v>500</v>
      </c>
      <c r="I1861" s="695">
        <v>229</v>
      </c>
      <c r="J1861" s="724">
        <v>497</v>
      </c>
      <c r="K1861" s="724">
        <v>245</v>
      </c>
      <c r="L1861" s="724">
        <v>532</v>
      </c>
      <c r="M1861" s="724">
        <v>248</v>
      </c>
      <c r="N1861" s="724">
        <v>573</v>
      </c>
      <c r="O1861" s="724">
        <v>244</v>
      </c>
      <c r="P1861" s="724">
        <v>582</v>
      </c>
      <c r="Q1861" s="724">
        <v>245</v>
      </c>
      <c r="R1861" s="724">
        <v>614</v>
      </c>
      <c r="S1861" s="724">
        <v>235</v>
      </c>
      <c r="T1861" s="724">
        <v>586</v>
      </c>
      <c r="U1861" s="724">
        <v>264</v>
      </c>
      <c r="V1861" s="724">
        <v>572</v>
      </c>
      <c r="W1861" s="724">
        <v>265</v>
      </c>
      <c r="X1861" s="724">
        <v>604</v>
      </c>
      <c r="Y1861" s="724">
        <v>261</v>
      </c>
      <c r="Z1861" s="590">
        <v>609</v>
      </c>
      <c r="AA1861" s="726">
        <v>263</v>
      </c>
    </row>
    <row r="1862" spans="2:27" x14ac:dyDescent="0.3">
      <c r="B1862" s="693" t="s">
        <v>142</v>
      </c>
      <c r="C1862" s="693" t="s">
        <v>227</v>
      </c>
      <c r="D1862" s="694">
        <v>591</v>
      </c>
      <c r="E1862" s="694">
        <v>232</v>
      </c>
      <c r="F1862" s="694">
        <v>633</v>
      </c>
      <c r="G1862" s="695">
        <v>241</v>
      </c>
      <c r="H1862" s="695">
        <v>569</v>
      </c>
      <c r="I1862" s="695">
        <v>239</v>
      </c>
      <c r="J1862" s="724">
        <v>520</v>
      </c>
      <c r="K1862" s="724">
        <v>259</v>
      </c>
      <c r="L1862" s="724">
        <v>514</v>
      </c>
      <c r="M1862" s="724">
        <v>243</v>
      </c>
      <c r="N1862" s="724">
        <v>553</v>
      </c>
      <c r="O1862" s="724">
        <v>244</v>
      </c>
      <c r="P1862" s="724">
        <v>586</v>
      </c>
      <c r="Q1862" s="724">
        <v>256</v>
      </c>
      <c r="R1862" s="724">
        <v>607</v>
      </c>
      <c r="S1862" s="724">
        <v>231</v>
      </c>
      <c r="T1862" s="724">
        <v>656</v>
      </c>
      <c r="U1862" s="724">
        <v>261</v>
      </c>
      <c r="V1862" s="724">
        <v>609</v>
      </c>
      <c r="W1862" s="724">
        <v>281</v>
      </c>
      <c r="X1862" s="724">
        <v>586</v>
      </c>
      <c r="Y1862" s="724">
        <v>289</v>
      </c>
      <c r="Z1862" s="590">
        <v>595</v>
      </c>
      <c r="AA1862" s="726">
        <v>316</v>
      </c>
    </row>
    <row r="1863" spans="2:27" x14ac:dyDescent="0.3">
      <c r="B1863" s="693" t="s">
        <v>142</v>
      </c>
      <c r="C1863" s="693" t="s">
        <v>228</v>
      </c>
      <c r="D1863" s="694">
        <v>631</v>
      </c>
      <c r="E1863" s="694">
        <v>263</v>
      </c>
      <c r="F1863" s="694">
        <v>575</v>
      </c>
      <c r="G1863" s="695">
        <v>251</v>
      </c>
      <c r="H1863" s="695">
        <v>595</v>
      </c>
      <c r="I1863" s="695">
        <v>252</v>
      </c>
      <c r="J1863" s="724">
        <v>564</v>
      </c>
      <c r="K1863" s="724">
        <v>261</v>
      </c>
      <c r="L1863" s="724">
        <v>539</v>
      </c>
      <c r="M1863" s="724">
        <v>271</v>
      </c>
      <c r="N1863" s="724">
        <v>541</v>
      </c>
      <c r="O1863" s="724">
        <v>254</v>
      </c>
      <c r="P1863" s="724">
        <v>581</v>
      </c>
      <c r="Q1863" s="724">
        <v>255</v>
      </c>
      <c r="R1863" s="724">
        <v>624</v>
      </c>
      <c r="S1863" s="724">
        <v>237</v>
      </c>
      <c r="T1863" s="724">
        <v>624</v>
      </c>
      <c r="U1863" s="724">
        <v>246</v>
      </c>
      <c r="V1863" s="724">
        <v>647</v>
      </c>
      <c r="W1863" s="724">
        <v>277</v>
      </c>
      <c r="X1863" s="724">
        <v>641</v>
      </c>
      <c r="Y1863" s="724">
        <v>299</v>
      </c>
      <c r="Z1863" s="590">
        <v>616</v>
      </c>
      <c r="AA1863" s="726">
        <v>284</v>
      </c>
    </row>
    <row r="1864" spans="2:27" x14ac:dyDescent="0.3">
      <c r="B1864" s="693" t="s">
        <v>142</v>
      </c>
      <c r="C1864" s="693" t="s">
        <v>229</v>
      </c>
      <c r="D1864" s="694">
        <v>664</v>
      </c>
      <c r="E1864" s="694">
        <v>279</v>
      </c>
      <c r="F1864" s="694">
        <v>735</v>
      </c>
      <c r="G1864" s="695">
        <v>321</v>
      </c>
      <c r="H1864" s="695">
        <v>682</v>
      </c>
      <c r="I1864" s="695">
        <v>277</v>
      </c>
      <c r="J1864" s="724">
        <v>746</v>
      </c>
      <c r="K1864" s="724">
        <v>303</v>
      </c>
      <c r="L1864" s="724">
        <v>715</v>
      </c>
      <c r="M1864" s="724">
        <v>299</v>
      </c>
      <c r="N1864" s="724">
        <v>714</v>
      </c>
      <c r="O1864" s="724">
        <v>316</v>
      </c>
      <c r="P1864" s="724">
        <v>651</v>
      </c>
      <c r="Q1864" s="724">
        <v>325</v>
      </c>
      <c r="R1864" s="724">
        <v>699</v>
      </c>
      <c r="S1864" s="724">
        <v>298</v>
      </c>
      <c r="T1864" s="724">
        <v>703</v>
      </c>
      <c r="U1864" s="724">
        <v>322</v>
      </c>
      <c r="V1864" s="724">
        <v>735</v>
      </c>
      <c r="W1864" s="724">
        <v>356</v>
      </c>
      <c r="X1864" s="724">
        <v>769</v>
      </c>
      <c r="Y1864" s="724">
        <v>367</v>
      </c>
      <c r="Z1864" s="590">
        <v>704</v>
      </c>
      <c r="AA1864" s="726">
        <v>344</v>
      </c>
    </row>
    <row r="1865" spans="2:27" x14ac:dyDescent="0.3">
      <c r="B1865" s="693" t="s">
        <v>142</v>
      </c>
      <c r="C1865" s="693" t="s">
        <v>287</v>
      </c>
      <c r="D1865" s="694">
        <v>712</v>
      </c>
      <c r="E1865" s="694">
        <v>281</v>
      </c>
      <c r="F1865" s="694">
        <v>657</v>
      </c>
      <c r="G1865" s="695">
        <v>290</v>
      </c>
      <c r="H1865" s="695">
        <v>688</v>
      </c>
      <c r="I1865" s="695">
        <v>266</v>
      </c>
      <c r="J1865" s="724">
        <v>607</v>
      </c>
      <c r="K1865" s="724">
        <v>277</v>
      </c>
      <c r="L1865" s="724">
        <v>670</v>
      </c>
      <c r="M1865" s="724">
        <v>271</v>
      </c>
      <c r="N1865" s="724">
        <v>638</v>
      </c>
      <c r="O1865" s="724">
        <v>268</v>
      </c>
      <c r="P1865" s="724">
        <v>639</v>
      </c>
      <c r="Q1865" s="724">
        <v>287</v>
      </c>
      <c r="R1865" s="724">
        <v>605</v>
      </c>
      <c r="S1865" s="724">
        <v>246</v>
      </c>
      <c r="T1865" s="724">
        <v>661</v>
      </c>
      <c r="U1865" s="724">
        <v>262</v>
      </c>
      <c r="V1865" s="724">
        <v>676</v>
      </c>
      <c r="W1865" s="724">
        <v>274</v>
      </c>
      <c r="X1865" s="724">
        <v>707</v>
      </c>
      <c r="Y1865" s="724">
        <v>324</v>
      </c>
      <c r="Z1865" s="590">
        <v>747</v>
      </c>
      <c r="AA1865" s="726">
        <v>372</v>
      </c>
    </row>
    <row r="1866" spans="2:27" x14ac:dyDescent="0.3">
      <c r="B1866" s="693" t="s">
        <v>142</v>
      </c>
      <c r="C1866" s="693" t="s">
        <v>230</v>
      </c>
      <c r="D1866" s="694">
        <v>719</v>
      </c>
      <c r="E1866" s="694">
        <v>272</v>
      </c>
      <c r="F1866" s="694">
        <v>686</v>
      </c>
      <c r="G1866" s="695">
        <v>266</v>
      </c>
      <c r="H1866" s="695">
        <v>655</v>
      </c>
      <c r="I1866" s="695">
        <v>259</v>
      </c>
      <c r="J1866" s="724">
        <v>632</v>
      </c>
      <c r="K1866" s="724">
        <v>257</v>
      </c>
      <c r="L1866" s="724">
        <v>591</v>
      </c>
      <c r="M1866" s="724">
        <v>240</v>
      </c>
      <c r="N1866" s="724">
        <v>651</v>
      </c>
      <c r="O1866" s="724">
        <v>264</v>
      </c>
      <c r="P1866" s="724">
        <v>622</v>
      </c>
      <c r="Q1866" s="724">
        <v>256</v>
      </c>
      <c r="R1866" s="724">
        <v>612</v>
      </c>
      <c r="S1866" s="724">
        <v>220</v>
      </c>
      <c r="T1866" s="724">
        <v>593</v>
      </c>
      <c r="U1866" s="724">
        <v>226</v>
      </c>
      <c r="V1866" s="724">
        <v>650</v>
      </c>
      <c r="W1866" s="724">
        <v>282</v>
      </c>
      <c r="X1866" s="724">
        <v>639</v>
      </c>
      <c r="Y1866" s="724">
        <v>261</v>
      </c>
      <c r="Z1866" s="590">
        <v>684</v>
      </c>
      <c r="AA1866" s="726">
        <v>271</v>
      </c>
    </row>
    <row r="1867" spans="2:27" x14ac:dyDescent="0.3">
      <c r="B1867" s="693" t="s">
        <v>142</v>
      </c>
      <c r="C1867" s="693" t="s">
        <v>231</v>
      </c>
      <c r="D1867" s="694">
        <v>665</v>
      </c>
      <c r="E1867" s="694">
        <v>235</v>
      </c>
      <c r="F1867" s="694">
        <v>704</v>
      </c>
      <c r="G1867" s="695">
        <v>241</v>
      </c>
      <c r="H1867" s="695">
        <v>636</v>
      </c>
      <c r="I1867" s="695">
        <v>231</v>
      </c>
      <c r="J1867" s="724">
        <v>574</v>
      </c>
      <c r="K1867" s="724">
        <v>222</v>
      </c>
      <c r="L1867" s="724">
        <v>611</v>
      </c>
      <c r="M1867" s="724">
        <v>214</v>
      </c>
      <c r="N1867" s="724">
        <v>567</v>
      </c>
      <c r="O1867" s="724">
        <v>221</v>
      </c>
      <c r="P1867" s="724">
        <v>600</v>
      </c>
      <c r="Q1867" s="724">
        <v>236</v>
      </c>
      <c r="R1867" s="724">
        <v>601</v>
      </c>
      <c r="S1867" s="724">
        <v>195</v>
      </c>
      <c r="T1867" s="724">
        <v>598</v>
      </c>
      <c r="U1867" s="724">
        <v>210</v>
      </c>
      <c r="V1867" s="724">
        <v>573</v>
      </c>
      <c r="W1867" s="724">
        <v>224</v>
      </c>
      <c r="X1867" s="724">
        <v>639</v>
      </c>
      <c r="Y1867" s="724">
        <v>287</v>
      </c>
      <c r="Z1867" s="590">
        <v>624</v>
      </c>
      <c r="AA1867" s="726">
        <v>306</v>
      </c>
    </row>
    <row r="1868" spans="2:27" x14ac:dyDescent="0.3">
      <c r="B1868" s="693" t="s">
        <v>142</v>
      </c>
      <c r="C1868" s="693" t="s">
        <v>288</v>
      </c>
      <c r="D1868" s="694">
        <v>663</v>
      </c>
      <c r="E1868" s="694">
        <v>199</v>
      </c>
      <c r="F1868" s="694">
        <v>659</v>
      </c>
      <c r="G1868" s="695">
        <v>219</v>
      </c>
      <c r="H1868" s="695">
        <v>664</v>
      </c>
      <c r="I1868" s="695">
        <v>215</v>
      </c>
      <c r="J1868" s="724">
        <v>625</v>
      </c>
      <c r="K1868" s="724">
        <v>215</v>
      </c>
      <c r="L1868" s="724">
        <v>585</v>
      </c>
      <c r="M1868" s="724">
        <v>178</v>
      </c>
      <c r="N1868" s="724">
        <v>581</v>
      </c>
      <c r="O1868" s="724">
        <v>186</v>
      </c>
      <c r="P1868" s="724">
        <v>555</v>
      </c>
      <c r="Q1868" s="724">
        <v>195</v>
      </c>
      <c r="R1868" s="724">
        <v>610</v>
      </c>
      <c r="S1868" s="724">
        <v>163</v>
      </c>
      <c r="T1868" s="724">
        <v>585</v>
      </c>
      <c r="U1868" s="724">
        <v>174</v>
      </c>
      <c r="V1868" s="724">
        <v>578</v>
      </c>
      <c r="W1868" s="724">
        <v>200</v>
      </c>
      <c r="X1868" s="724">
        <v>541</v>
      </c>
      <c r="Y1868" s="724">
        <v>225</v>
      </c>
      <c r="Z1868" s="590">
        <v>594</v>
      </c>
      <c r="AA1868" s="726">
        <v>266</v>
      </c>
    </row>
    <row r="1869" spans="2:27" x14ac:dyDescent="0.3">
      <c r="B1869" s="693" t="s">
        <v>142</v>
      </c>
      <c r="C1869" s="693" t="s">
        <v>232</v>
      </c>
      <c r="D1869" s="694">
        <v>625</v>
      </c>
      <c r="E1869" s="694">
        <v>192</v>
      </c>
      <c r="F1869" s="694">
        <v>577</v>
      </c>
      <c r="G1869" s="695">
        <v>178</v>
      </c>
      <c r="H1869" s="695">
        <v>562</v>
      </c>
      <c r="I1869" s="695">
        <v>186</v>
      </c>
      <c r="J1869" s="724">
        <v>537</v>
      </c>
      <c r="K1869" s="724">
        <v>193</v>
      </c>
      <c r="L1869" s="724">
        <v>504</v>
      </c>
      <c r="M1869" s="724">
        <v>188</v>
      </c>
      <c r="N1869" s="724">
        <v>475</v>
      </c>
      <c r="O1869" s="724">
        <v>180</v>
      </c>
      <c r="P1869" s="724">
        <v>531</v>
      </c>
      <c r="Q1869" s="724">
        <v>160</v>
      </c>
      <c r="R1869" s="724">
        <v>486</v>
      </c>
      <c r="S1869" s="724">
        <v>147</v>
      </c>
      <c r="T1869" s="724">
        <v>509</v>
      </c>
      <c r="U1869" s="724">
        <v>152</v>
      </c>
      <c r="V1869" s="724">
        <v>535</v>
      </c>
      <c r="W1869" s="724">
        <v>174</v>
      </c>
      <c r="X1869" s="724">
        <v>510</v>
      </c>
      <c r="Y1869" s="724">
        <v>206</v>
      </c>
      <c r="Z1869" s="590">
        <v>516</v>
      </c>
      <c r="AA1869" s="726">
        <v>209</v>
      </c>
    </row>
    <row r="1870" spans="2:27" x14ac:dyDescent="0.3">
      <c r="B1870" s="693" t="s">
        <v>142</v>
      </c>
      <c r="C1870" s="693" t="s">
        <v>325</v>
      </c>
      <c r="D1870" s="694">
        <v>0</v>
      </c>
      <c r="E1870" s="694">
        <v>0</v>
      </c>
      <c r="F1870" s="694">
        <v>0</v>
      </c>
      <c r="G1870" s="695">
        <v>0</v>
      </c>
      <c r="H1870" s="695">
        <v>0</v>
      </c>
      <c r="I1870" s="695">
        <v>0</v>
      </c>
      <c r="J1870" s="724">
        <v>0</v>
      </c>
      <c r="K1870" s="724">
        <v>0</v>
      </c>
      <c r="L1870" s="724">
        <v>0</v>
      </c>
      <c r="M1870" s="724">
        <v>0</v>
      </c>
      <c r="N1870" s="724">
        <v>0</v>
      </c>
      <c r="O1870" s="724">
        <v>0</v>
      </c>
      <c r="P1870" s="724">
        <v>0</v>
      </c>
      <c r="Q1870" s="724">
        <v>0</v>
      </c>
      <c r="R1870" s="724">
        <v>0</v>
      </c>
      <c r="S1870" s="724">
        <v>0</v>
      </c>
      <c r="T1870" s="724">
        <v>0</v>
      </c>
      <c r="U1870" s="724">
        <v>0</v>
      </c>
      <c r="V1870" s="724">
        <v>0</v>
      </c>
      <c r="W1870" s="724">
        <v>0</v>
      </c>
      <c r="X1870" s="724">
        <v>0</v>
      </c>
      <c r="Y1870" s="724">
        <v>0</v>
      </c>
      <c r="Z1870" s="590">
        <v>0</v>
      </c>
      <c r="AA1870" s="726">
        <v>0</v>
      </c>
    </row>
    <row r="1871" spans="2:27" x14ac:dyDescent="0.3">
      <c r="B1871" s="693" t="s">
        <v>142</v>
      </c>
      <c r="C1871" s="693" t="s">
        <v>326</v>
      </c>
      <c r="D1871" s="694">
        <v>0</v>
      </c>
      <c r="E1871" s="694">
        <v>0</v>
      </c>
      <c r="F1871" s="694">
        <v>0</v>
      </c>
      <c r="G1871" s="695">
        <v>0</v>
      </c>
      <c r="H1871" s="695">
        <v>0</v>
      </c>
      <c r="I1871" s="695">
        <v>0</v>
      </c>
      <c r="J1871" s="724">
        <v>0</v>
      </c>
      <c r="K1871" s="724">
        <v>0</v>
      </c>
      <c r="L1871" s="724">
        <v>0</v>
      </c>
      <c r="M1871" s="724">
        <v>0</v>
      </c>
      <c r="N1871" s="724">
        <v>0</v>
      </c>
      <c r="O1871" s="724">
        <v>0</v>
      </c>
      <c r="P1871" s="724">
        <v>0</v>
      </c>
      <c r="Q1871" s="724">
        <v>0</v>
      </c>
      <c r="R1871" s="724">
        <v>0</v>
      </c>
      <c r="S1871" s="724">
        <v>0</v>
      </c>
      <c r="T1871" s="724">
        <v>0</v>
      </c>
      <c r="U1871" s="724">
        <v>0</v>
      </c>
      <c r="V1871" s="724">
        <v>0</v>
      </c>
      <c r="W1871" s="724">
        <v>0</v>
      </c>
      <c r="X1871" s="724">
        <v>0</v>
      </c>
      <c r="Y1871" s="724">
        <v>0</v>
      </c>
      <c r="Z1871" s="590">
        <v>0</v>
      </c>
      <c r="AA1871" s="726">
        <v>0</v>
      </c>
    </row>
    <row r="1872" spans="2:27" x14ac:dyDescent="0.3">
      <c r="B1872" s="693" t="s">
        <v>142</v>
      </c>
      <c r="C1872" s="693" t="s">
        <v>289</v>
      </c>
      <c r="D1872" s="694">
        <v>33</v>
      </c>
      <c r="E1872" s="694">
        <v>0</v>
      </c>
      <c r="F1872" s="694">
        <v>19</v>
      </c>
      <c r="G1872" s="695">
        <v>0</v>
      </c>
      <c r="H1872" s="695">
        <v>4</v>
      </c>
      <c r="I1872" s="695">
        <v>0</v>
      </c>
      <c r="J1872" s="724">
        <v>7</v>
      </c>
      <c r="K1872" s="724">
        <v>0</v>
      </c>
      <c r="L1872" s="724">
        <v>12</v>
      </c>
      <c r="M1872" s="724">
        <v>0</v>
      </c>
      <c r="N1872" s="724">
        <v>2</v>
      </c>
      <c r="O1872" s="724">
        <v>0</v>
      </c>
      <c r="P1872" s="724">
        <v>3</v>
      </c>
      <c r="Q1872" s="724">
        <v>0</v>
      </c>
      <c r="R1872" s="724">
        <v>1</v>
      </c>
      <c r="S1872" s="724">
        <v>0</v>
      </c>
      <c r="T1872" s="724">
        <v>24</v>
      </c>
      <c r="U1872" s="724">
        <v>0</v>
      </c>
      <c r="V1872" s="724">
        <v>0</v>
      </c>
      <c r="W1872" s="724">
        <v>0</v>
      </c>
      <c r="X1872" s="724">
        <v>0</v>
      </c>
      <c r="Y1872" s="724">
        <v>0</v>
      </c>
      <c r="Z1872" s="590">
        <v>0</v>
      </c>
      <c r="AA1872" s="726">
        <v>0</v>
      </c>
    </row>
    <row r="1873" spans="2:27" x14ac:dyDescent="0.3">
      <c r="B1873" s="693" t="s">
        <v>142</v>
      </c>
      <c r="C1873" s="693" t="s">
        <v>290</v>
      </c>
      <c r="D1873" s="694">
        <v>22</v>
      </c>
      <c r="E1873" s="694">
        <v>0</v>
      </c>
      <c r="F1873" s="694">
        <v>38</v>
      </c>
      <c r="G1873" s="695">
        <v>0</v>
      </c>
      <c r="H1873" s="695">
        <v>32</v>
      </c>
      <c r="I1873" s="695">
        <v>0</v>
      </c>
      <c r="J1873" s="724">
        <v>31</v>
      </c>
      <c r="K1873" s="724">
        <v>0</v>
      </c>
      <c r="L1873" s="724">
        <v>15</v>
      </c>
      <c r="M1873" s="724">
        <v>0</v>
      </c>
      <c r="N1873" s="724">
        <v>16</v>
      </c>
      <c r="O1873" s="724">
        <v>0</v>
      </c>
      <c r="P1873" s="724">
        <v>14</v>
      </c>
      <c r="Q1873" s="724">
        <v>0</v>
      </c>
      <c r="R1873" s="724">
        <v>10</v>
      </c>
      <c r="S1873" s="724">
        <v>0</v>
      </c>
      <c r="T1873" s="724">
        <v>10</v>
      </c>
      <c r="U1873" s="724">
        <v>0</v>
      </c>
      <c r="V1873" s="724">
        <v>27</v>
      </c>
      <c r="W1873" s="724">
        <v>0</v>
      </c>
      <c r="X1873" s="724">
        <v>17</v>
      </c>
      <c r="Y1873" s="724">
        <v>0</v>
      </c>
      <c r="Z1873" s="590">
        <v>16</v>
      </c>
      <c r="AA1873" s="726">
        <v>0</v>
      </c>
    </row>
    <row r="1874" spans="2:27" x14ac:dyDescent="0.3">
      <c r="B1874" s="693" t="s">
        <v>142</v>
      </c>
      <c r="C1874" s="693" t="s">
        <v>291</v>
      </c>
      <c r="D1874" s="694">
        <v>73</v>
      </c>
      <c r="E1874" s="694">
        <v>0</v>
      </c>
      <c r="F1874" s="694">
        <v>91</v>
      </c>
      <c r="G1874" s="695">
        <v>0</v>
      </c>
      <c r="H1874" s="695">
        <v>122</v>
      </c>
      <c r="I1874" s="695">
        <v>0</v>
      </c>
      <c r="J1874" s="724">
        <v>158</v>
      </c>
      <c r="K1874" s="724">
        <v>0</v>
      </c>
      <c r="L1874" s="724">
        <v>158</v>
      </c>
      <c r="M1874" s="724">
        <v>5</v>
      </c>
      <c r="N1874" s="724">
        <v>106</v>
      </c>
      <c r="O1874" s="724">
        <v>0</v>
      </c>
      <c r="P1874" s="724">
        <v>105</v>
      </c>
      <c r="Q1874" s="724">
        <v>0</v>
      </c>
      <c r="R1874" s="724">
        <v>90</v>
      </c>
      <c r="S1874" s="724">
        <v>0</v>
      </c>
      <c r="T1874" s="724">
        <v>92</v>
      </c>
      <c r="U1874" s="724">
        <v>0</v>
      </c>
      <c r="V1874" s="724">
        <v>104</v>
      </c>
      <c r="W1874" s="724">
        <v>0</v>
      </c>
      <c r="X1874" s="724">
        <v>108</v>
      </c>
      <c r="Y1874" s="724">
        <v>0</v>
      </c>
      <c r="Z1874" s="590">
        <v>75</v>
      </c>
      <c r="AA1874" s="726">
        <v>0</v>
      </c>
    </row>
    <row r="1875" spans="2:27" x14ac:dyDescent="0.3">
      <c r="B1875" s="693" t="s">
        <v>142</v>
      </c>
      <c r="C1875" s="693" t="s">
        <v>292</v>
      </c>
      <c r="D1875" s="694">
        <v>114</v>
      </c>
      <c r="E1875" s="694">
        <v>0</v>
      </c>
      <c r="F1875" s="694">
        <v>141</v>
      </c>
      <c r="G1875" s="695">
        <v>0</v>
      </c>
      <c r="H1875" s="695">
        <v>190</v>
      </c>
      <c r="I1875" s="695">
        <v>0</v>
      </c>
      <c r="J1875" s="724">
        <v>154</v>
      </c>
      <c r="K1875" s="724">
        <v>0</v>
      </c>
      <c r="L1875" s="724">
        <v>164</v>
      </c>
      <c r="M1875" s="724">
        <v>4</v>
      </c>
      <c r="N1875" s="724">
        <v>160</v>
      </c>
      <c r="O1875" s="724">
        <v>0</v>
      </c>
      <c r="P1875" s="724">
        <v>142</v>
      </c>
      <c r="Q1875" s="724">
        <v>0</v>
      </c>
      <c r="R1875" s="724">
        <v>132</v>
      </c>
      <c r="S1875" s="724">
        <v>0</v>
      </c>
      <c r="T1875" s="724">
        <v>153</v>
      </c>
      <c r="U1875" s="724">
        <v>0</v>
      </c>
      <c r="V1875" s="724">
        <v>136</v>
      </c>
      <c r="W1875" s="724">
        <v>0</v>
      </c>
      <c r="X1875" s="724">
        <v>125</v>
      </c>
      <c r="Y1875" s="724">
        <v>0</v>
      </c>
      <c r="Z1875" s="590">
        <v>113</v>
      </c>
      <c r="AA1875" s="726">
        <v>0</v>
      </c>
    </row>
    <row r="1876" spans="2:27" x14ac:dyDescent="0.3">
      <c r="B1876" s="693" t="s">
        <v>142</v>
      </c>
      <c r="C1876" s="693" t="s">
        <v>293</v>
      </c>
      <c r="D1876" s="694">
        <v>105</v>
      </c>
      <c r="E1876" s="694">
        <v>0</v>
      </c>
      <c r="F1876" s="694">
        <v>48</v>
      </c>
      <c r="G1876" s="695">
        <v>0</v>
      </c>
      <c r="H1876" s="695">
        <v>35</v>
      </c>
      <c r="I1876" s="695">
        <v>0</v>
      </c>
      <c r="J1876" s="724">
        <v>27</v>
      </c>
      <c r="K1876" s="724">
        <v>0</v>
      </c>
      <c r="L1876" s="724">
        <v>33</v>
      </c>
      <c r="M1876" s="724">
        <v>1</v>
      </c>
      <c r="N1876" s="724">
        <v>34</v>
      </c>
      <c r="O1876" s="724">
        <v>0</v>
      </c>
      <c r="P1876" s="724">
        <v>35</v>
      </c>
      <c r="Q1876" s="724">
        <v>0</v>
      </c>
      <c r="R1876" s="724">
        <v>54</v>
      </c>
      <c r="S1876" s="724">
        <v>0</v>
      </c>
      <c r="T1876" s="724">
        <v>21</v>
      </c>
      <c r="U1876" s="724">
        <v>0</v>
      </c>
      <c r="V1876" s="724">
        <v>35</v>
      </c>
      <c r="W1876" s="724">
        <v>0</v>
      </c>
      <c r="X1876" s="724">
        <v>57</v>
      </c>
      <c r="Y1876" s="724">
        <v>0</v>
      </c>
      <c r="Z1876" s="590">
        <v>46</v>
      </c>
      <c r="AA1876" s="726">
        <v>0</v>
      </c>
    </row>
    <row r="1877" spans="2:27" x14ac:dyDescent="0.3">
      <c r="B1877" s="693" t="s">
        <v>142</v>
      </c>
      <c r="C1877" s="693" t="s">
        <v>294</v>
      </c>
      <c r="D1877" s="694">
        <v>61</v>
      </c>
      <c r="E1877" s="694">
        <v>0</v>
      </c>
      <c r="F1877" s="694">
        <v>102</v>
      </c>
      <c r="G1877" s="695">
        <v>0</v>
      </c>
      <c r="H1877" s="695">
        <v>48</v>
      </c>
      <c r="I1877" s="695">
        <v>0</v>
      </c>
      <c r="J1877" s="724">
        <v>151</v>
      </c>
      <c r="K1877" s="724">
        <v>0</v>
      </c>
      <c r="L1877" s="724">
        <v>138</v>
      </c>
      <c r="M1877" s="724">
        <v>0</v>
      </c>
      <c r="N1877" s="724">
        <v>144</v>
      </c>
      <c r="O1877" s="724">
        <v>0</v>
      </c>
      <c r="P1877" s="724">
        <v>176</v>
      </c>
      <c r="Q1877" s="724">
        <v>0</v>
      </c>
      <c r="R1877" s="724">
        <v>150</v>
      </c>
      <c r="S1877" s="724">
        <v>0</v>
      </c>
      <c r="T1877" s="724">
        <v>165</v>
      </c>
      <c r="U1877" s="724">
        <v>0</v>
      </c>
      <c r="V1877" s="724">
        <v>215</v>
      </c>
      <c r="W1877" s="724">
        <v>0</v>
      </c>
      <c r="X1877" s="724">
        <v>182</v>
      </c>
      <c r="Y1877" s="724">
        <v>0</v>
      </c>
      <c r="Z1877" s="590">
        <v>133</v>
      </c>
      <c r="AA1877" s="726">
        <v>0</v>
      </c>
    </row>
    <row r="1878" spans="2:27" x14ac:dyDescent="0.3">
      <c r="B1878" s="693" t="s">
        <v>142</v>
      </c>
      <c r="C1878" s="693" t="s">
        <v>327</v>
      </c>
      <c r="D1878" s="694">
        <v>20</v>
      </c>
      <c r="E1878" s="694">
        <v>42</v>
      </c>
      <c r="F1878" s="694">
        <v>38</v>
      </c>
      <c r="G1878" s="695">
        <v>43</v>
      </c>
      <c r="H1878" s="695">
        <v>42</v>
      </c>
      <c r="I1878" s="695">
        <v>22</v>
      </c>
      <c r="J1878" s="724">
        <v>38</v>
      </c>
      <c r="K1878" s="724">
        <v>0</v>
      </c>
      <c r="L1878" s="724">
        <v>41</v>
      </c>
      <c r="M1878" s="724">
        <v>0</v>
      </c>
      <c r="N1878" s="724">
        <v>44</v>
      </c>
      <c r="O1878" s="724">
        <v>0</v>
      </c>
      <c r="P1878" s="724">
        <v>30</v>
      </c>
      <c r="Q1878" s="724">
        <v>0</v>
      </c>
      <c r="R1878" s="724">
        <v>42</v>
      </c>
      <c r="S1878" s="724">
        <v>0</v>
      </c>
      <c r="T1878" s="724">
        <v>50</v>
      </c>
      <c r="U1878" s="724">
        <v>0</v>
      </c>
      <c r="V1878" s="724">
        <v>42</v>
      </c>
      <c r="W1878" s="724">
        <v>0</v>
      </c>
      <c r="X1878" s="724">
        <v>26</v>
      </c>
      <c r="Y1878" s="724">
        <v>0</v>
      </c>
      <c r="Z1878" s="590">
        <v>38</v>
      </c>
      <c r="AA1878" s="726">
        <v>0</v>
      </c>
    </row>
    <row r="1879" spans="2:27" x14ac:dyDescent="0.3">
      <c r="B1879" s="693" t="s">
        <v>143</v>
      </c>
      <c r="C1879" s="693" t="s">
        <v>223</v>
      </c>
      <c r="D1879" s="694">
        <v>127</v>
      </c>
      <c r="E1879" s="694">
        <v>0</v>
      </c>
      <c r="F1879" s="694">
        <v>84</v>
      </c>
      <c r="G1879" s="695">
        <v>0</v>
      </c>
      <c r="H1879" s="695">
        <v>61</v>
      </c>
      <c r="I1879" s="695">
        <v>0</v>
      </c>
      <c r="J1879" s="724">
        <v>97</v>
      </c>
      <c r="K1879" s="724">
        <v>0</v>
      </c>
      <c r="L1879" s="724">
        <v>71</v>
      </c>
      <c r="M1879" s="724">
        <v>0</v>
      </c>
      <c r="N1879" s="724">
        <v>110</v>
      </c>
      <c r="O1879" s="724">
        <v>0</v>
      </c>
      <c r="P1879" s="724">
        <v>132</v>
      </c>
      <c r="Q1879" s="724">
        <v>0</v>
      </c>
      <c r="R1879" s="724">
        <v>105</v>
      </c>
      <c r="S1879" s="724">
        <v>0</v>
      </c>
      <c r="T1879" s="724">
        <v>74</v>
      </c>
      <c r="U1879" s="724">
        <v>0</v>
      </c>
      <c r="V1879" s="724">
        <v>95</v>
      </c>
      <c r="W1879" s="724">
        <v>0</v>
      </c>
      <c r="X1879" s="724">
        <v>104</v>
      </c>
      <c r="Y1879" s="724">
        <v>0</v>
      </c>
      <c r="Z1879" s="590">
        <v>24</v>
      </c>
      <c r="AA1879" s="726">
        <v>0</v>
      </c>
    </row>
    <row r="1880" spans="2:27" x14ac:dyDescent="0.3">
      <c r="B1880" s="693" t="s">
        <v>143</v>
      </c>
      <c r="C1880" s="693" t="s">
        <v>286</v>
      </c>
      <c r="D1880" s="694">
        <v>92</v>
      </c>
      <c r="E1880" s="694">
        <v>0</v>
      </c>
      <c r="F1880" s="694">
        <v>132</v>
      </c>
      <c r="G1880" s="695">
        <v>0</v>
      </c>
      <c r="H1880" s="695">
        <v>104</v>
      </c>
      <c r="I1880" s="695">
        <v>0</v>
      </c>
      <c r="J1880" s="724">
        <v>71</v>
      </c>
      <c r="K1880" s="724">
        <v>0</v>
      </c>
      <c r="L1880" s="724">
        <v>75</v>
      </c>
      <c r="M1880" s="724">
        <v>0</v>
      </c>
      <c r="N1880" s="724">
        <v>118</v>
      </c>
      <c r="O1880" s="724">
        <v>0</v>
      </c>
      <c r="P1880" s="724">
        <v>129</v>
      </c>
      <c r="Q1880" s="724">
        <v>0</v>
      </c>
      <c r="R1880" s="724">
        <v>133</v>
      </c>
      <c r="S1880" s="724">
        <v>0</v>
      </c>
      <c r="T1880" s="724">
        <v>106</v>
      </c>
      <c r="U1880" s="724">
        <v>0</v>
      </c>
      <c r="V1880" s="724">
        <v>135</v>
      </c>
      <c r="W1880" s="724">
        <v>0</v>
      </c>
      <c r="X1880" s="724">
        <v>132</v>
      </c>
      <c r="Y1880" s="724">
        <v>0</v>
      </c>
      <c r="Z1880" s="590">
        <v>84</v>
      </c>
      <c r="AA1880" s="726">
        <v>0</v>
      </c>
    </row>
    <row r="1881" spans="2:27" x14ac:dyDescent="0.3">
      <c r="B1881" s="693" t="s">
        <v>143</v>
      </c>
      <c r="C1881" s="693" t="s">
        <v>255</v>
      </c>
      <c r="D1881" s="694">
        <v>1015</v>
      </c>
      <c r="E1881" s="694">
        <v>993</v>
      </c>
      <c r="F1881" s="694">
        <v>883</v>
      </c>
      <c r="G1881" s="695">
        <v>952</v>
      </c>
      <c r="H1881" s="695">
        <v>1012</v>
      </c>
      <c r="I1881" s="695">
        <v>921</v>
      </c>
      <c r="J1881" s="724">
        <v>951</v>
      </c>
      <c r="K1881" s="724">
        <v>863</v>
      </c>
      <c r="L1881" s="724">
        <v>885</v>
      </c>
      <c r="M1881" s="724">
        <v>889</v>
      </c>
      <c r="N1881" s="724">
        <v>858</v>
      </c>
      <c r="O1881" s="724">
        <v>739</v>
      </c>
      <c r="P1881" s="724">
        <v>939</v>
      </c>
      <c r="Q1881" s="724">
        <v>722</v>
      </c>
      <c r="R1881" s="724">
        <v>941</v>
      </c>
      <c r="S1881" s="724">
        <v>788</v>
      </c>
      <c r="T1881" s="724">
        <v>949</v>
      </c>
      <c r="U1881" s="724">
        <v>764</v>
      </c>
      <c r="V1881" s="724">
        <v>892</v>
      </c>
      <c r="W1881" s="724">
        <v>707</v>
      </c>
      <c r="X1881" s="724">
        <v>960</v>
      </c>
      <c r="Y1881" s="724">
        <v>749</v>
      </c>
      <c r="Z1881" s="590">
        <v>846</v>
      </c>
      <c r="AA1881" s="726">
        <v>623</v>
      </c>
    </row>
    <row r="1882" spans="2:27" x14ac:dyDescent="0.3">
      <c r="B1882" s="693" t="s">
        <v>143</v>
      </c>
      <c r="C1882" s="693" t="s">
        <v>224</v>
      </c>
      <c r="D1882" s="694">
        <v>1112</v>
      </c>
      <c r="E1882" s="694">
        <v>1036</v>
      </c>
      <c r="F1882" s="694">
        <v>1092</v>
      </c>
      <c r="G1882" s="695">
        <v>1171</v>
      </c>
      <c r="H1882" s="695">
        <v>1111</v>
      </c>
      <c r="I1882" s="695">
        <v>1135</v>
      </c>
      <c r="J1882" s="724">
        <v>1133</v>
      </c>
      <c r="K1882" s="724">
        <v>1052</v>
      </c>
      <c r="L1882" s="724">
        <v>1121</v>
      </c>
      <c r="M1882" s="724">
        <v>1036</v>
      </c>
      <c r="N1882" s="724">
        <v>1091</v>
      </c>
      <c r="O1882" s="724">
        <v>1006</v>
      </c>
      <c r="P1882" s="724">
        <v>1040</v>
      </c>
      <c r="Q1882" s="724">
        <v>889</v>
      </c>
      <c r="R1882" s="724">
        <v>1085</v>
      </c>
      <c r="S1882" s="724">
        <v>843</v>
      </c>
      <c r="T1882" s="724">
        <v>1154</v>
      </c>
      <c r="U1882" s="724">
        <v>870</v>
      </c>
      <c r="V1882" s="724">
        <v>1120</v>
      </c>
      <c r="W1882" s="724">
        <v>880</v>
      </c>
      <c r="X1882" s="724">
        <v>1084</v>
      </c>
      <c r="Y1882" s="724">
        <v>827</v>
      </c>
      <c r="Z1882" s="590">
        <v>1065</v>
      </c>
      <c r="AA1882" s="726">
        <v>779</v>
      </c>
    </row>
    <row r="1883" spans="2:27" x14ac:dyDescent="0.3">
      <c r="B1883" s="693" t="s">
        <v>143</v>
      </c>
      <c r="C1883" s="693" t="s">
        <v>225</v>
      </c>
      <c r="D1883" s="694">
        <v>1078</v>
      </c>
      <c r="E1883" s="694">
        <v>1071</v>
      </c>
      <c r="F1883" s="694">
        <v>1095</v>
      </c>
      <c r="G1883" s="695">
        <v>1099</v>
      </c>
      <c r="H1883" s="695">
        <v>1092</v>
      </c>
      <c r="I1883" s="695">
        <v>1090</v>
      </c>
      <c r="J1883" s="724">
        <v>998</v>
      </c>
      <c r="K1883" s="724">
        <v>1060</v>
      </c>
      <c r="L1883" s="724">
        <v>1088</v>
      </c>
      <c r="M1883" s="724">
        <v>1029</v>
      </c>
      <c r="N1883" s="724">
        <v>1089</v>
      </c>
      <c r="O1883" s="724">
        <v>974</v>
      </c>
      <c r="P1883" s="724">
        <v>1070</v>
      </c>
      <c r="Q1883" s="724">
        <v>1019</v>
      </c>
      <c r="R1883" s="724">
        <v>962</v>
      </c>
      <c r="S1883" s="724">
        <v>896</v>
      </c>
      <c r="T1883" s="724">
        <v>1064</v>
      </c>
      <c r="U1883" s="724">
        <v>832</v>
      </c>
      <c r="V1883" s="724">
        <v>1122</v>
      </c>
      <c r="W1883" s="724">
        <v>866</v>
      </c>
      <c r="X1883" s="724">
        <v>1036</v>
      </c>
      <c r="Y1883" s="724">
        <v>866</v>
      </c>
      <c r="Z1883" s="590">
        <v>1014</v>
      </c>
      <c r="AA1883" s="726">
        <v>874</v>
      </c>
    </row>
    <row r="1884" spans="2:27" x14ac:dyDescent="0.3">
      <c r="B1884" s="693" t="s">
        <v>143</v>
      </c>
      <c r="C1884" s="693" t="s">
        <v>226</v>
      </c>
      <c r="D1884" s="694">
        <v>1047</v>
      </c>
      <c r="E1884" s="694">
        <v>1117</v>
      </c>
      <c r="F1884" s="694">
        <v>1086</v>
      </c>
      <c r="G1884" s="695">
        <v>1068</v>
      </c>
      <c r="H1884" s="695">
        <v>1114</v>
      </c>
      <c r="I1884" s="695">
        <v>1034</v>
      </c>
      <c r="J1884" s="724">
        <v>1103</v>
      </c>
      <c r="K1884" s="724">
        <v>1021</v>
      </c>
      <c r="L1884" s="724">
        <v>1011</v>
      </c>
      <c r="M1884" s="724">
        <v>986</v>
      </c>
      <c r="N1884" s="724">
        <v>1054</v>
      </c>
      <c r="O1884" s="724">
        <v>941</v>
      </c>
      <c r="P1884" s="724">
        <v>1069</v>
      </c>
      <c r="Q1884" s="724">
        <v>974</v>
      </c>
      <c r="R1884" s="724">
        <v>1028</v>
      </c>
      <c r="S1884" s="724">
        <v>975</v>
      </c>
      <c r="T1884" s="724">
        <v>996</v>
      </c>
      <c r="U1884" s="724">
        <v>847</v>
      </c>
      <c r="V1884" s="724">
        <v>1013</v>
      </c>
      <c r="W1884" s="724">
        <v>839</v>
      </c>
      <c r="X1884" s="724">
        <v>1087</v>
      </c>
      <c r="Y1884" s="724">
        <v>852</v>
      </c>
      <c r="Z1884" s="590">
        <v>1027</v>
      </c>
      <c r="AA1884" s="726">
        <v>882</v>
      </c>
    </row>
    <row r="1885" spans="2:27" x14ac:dyDescent="0.3">
      <c r="B1885" s="693" t="s">
        <v>143</v>
      </c>
      <c r="C1885" s="693" t="s">
        <v>227</v>
      </c>
      <c r="D1885" s="694">
        <v>1119</v>
      </c>
      <c r="E1885" s="694">
        <v>1127</v>
      </c>
      <c r="F1885" s="694">
        <v>1029</v>
      </c>
      <c r="G1885" s="695">
        <v>1062</v>
      </c>
      <c r="H1885" s="695">
        <v>1072</v>
      </c>
      <c r="I1885" s="695">
        <v>972</v>
      </c>
      <c r="J1885" s="724">
        <v>1023</v>
      </c>
      <c r="K1885" s="724">
        <v>982</v>
      </c>
      <c r="L1885" s="724">
        <v>1048</v>
      </c>
      <c r="M1885" s="724">
        <v>978</v>
      </c>
      <c r="N1885" s="724">
        <v>1014</v>
      </c>
      <c r="O1885" s="724">
        <v>960</v>
      </c>
      <c r="P1885" s="724">
        <v>1043</v>
      </c>
      <c r="Q1885" s="724">
        <v>894</v>
      </c>
      <c r="R1885" s="724">
        <v>1070</v>
      </c>
      <c r="S1885" s="724">
        <v>956</v>
      </c>
      <c r="T1885" s="724">
        <v>1032</v>
      </c>
      <c r="U1885" s="724">
        <v>973</v>
      </c>
      <c r="V1885" s="724">
        <v>987</v>
      </c>
      <c r="W1885" s="724">
        <v>865</v>
      </c>
      <c r="X1885" s="724">
        <v>1043</v>
      </c>
      <c r="Y1885" s="724">
        <v>815</v>
      </c>
      <c r="Z1885" s="590">
        <v>1073</v>
      </c>
      <c r="AA1885" s="726">
        <v>867</v>
      </c>
    </row>
    <row r="1886" spans="2:27" x14ac:dyDescent="0.3">
      <c r="B1886" s="693" t="s">
        <v>143</v>
      </c>
      <c r="C1886" s="693" t="s">
        <v>228</v>
      </c>
      <c r="D1886" s="694">
        <v>1107</v>
      </c>
      <c r="E1886" s="694">
        <v>1099</v>
      </c>
      <c r="F1886" s="694">
        <v>1145</v>
      </c>
      <c r="G1886" s="695">
        <v>1071</v>
      </c>
      <c r="H1886" s="695">
        <v>1077</v>
      </c>
      <c r="I1886" s="695">
        <v>996</v>
      </c>
      <c r="J1886" s="724">
        <v>1056</v>
      </c>
      <c r="K1886" s="724">
        <v>884</v>
      </c>
      <c r="L1886" s="724">
        <v>1024</v>
      </c>
      <c r="M1886" s="724">
        <v>902</v>
      </c>
      <c r="N1886" s="724">
        <v>1044</v>
      </c>
      <c r="O1886" s="724">
        <v>925</v>
      </c>
      <c r="P1886" s="724">
        <v>1028</v>
      </c>
      <c r="Q1886" s="724">
        <v>938</v>
      </c>
      <c r="R1886" s="724">
        <v>1044</v>
      </c>
      <c r="S1886" s="724">
        <v>852</v>
      </c>
      <c r="T1886" s="724">
        <v>1075</v>
      </c>
      <c r="U1886" s="724">
        <v>952</v>
      </c>
      <c r="V1886" s="724">
        <v>1047</v>
      </c>
      <c r="W1886" s="724">
        <v>965</v>
      </c>
      <c r="X1886" s="724">
        <v>998</v>
      </c>
      <c r="Y1886" s="724">
        <v>853</v>
      </c>
      <c r="Z1886" s="590">
        <v>1039</v>
      </c>
      <c r="AA1886" s="726">
        <v>851</v>
      </c>
    </row>
    <row r="1887" spans="2:27" x14ac:dyDescent="0.3">
      <c r="B1887" s="693" t="s">
        <v>143</v>
      </c>
      <c r="C1887" s="693" t="s">
        <v>229</v>
      </c>
      <c r="D1887" s="694">
        <v>1219</v>
      </c>
      <c r="E1887" s="694">
        <v>814</v>
      </c>
      <c r="F1887" s="694">
        <v>1328</v>
      </c>
      <c r="G1887" s="695">
        <v>918</v>
      </c>
      <c r="H1887" s="695">
        <v>1379</v>
      </c>
      <c r="I1887" s="695">
        <v>897</v>
      </c>
      <c r="J1887" s="724">
        <v>1342</v>
      </c>
      <c r="K1887" s="724">
        <v>893</v>
      </c>
      <c r="L1887" s="724">
        <v>1323</v>
      </c>
      <c r="M1887" s="724">
        <v>817</v>
      </c>
      <c r="N1887" s="724">
        <v>1305</v>
      </c>
      <c r="O1887" s="724">
        <v>830</v>
      </c>
      <c r="P1887" s="724">
        <v>1277</v>
      </c>
      <c r="Q1887" s="724">
        <v>885</v>
      </c>
      <c r="R1887" s="724">
        <v>1275</v>
      </c>
      <c r="S1887" s="724">
        <v>859</v>
      </c>
      <c r="T1887" s="724">
        <v>1331</v>
      </c>
      <c r="U1887" s="724">
        <v>870</v>
      </c>
      <c r="V1887" s="724">
        <v>1378</v>
      </c>
      <c r="W1887" s="724">
        <v>928</v>
      </c>
      <c r="X1887" s="724">
        <v>1338</v>
      </c>
      <c r="Y1887" s="724">
        <v>957</v>
      </c>
      <c r="Z1887" s="590">
        <v>1240</v>
      </c>
      <c r="AA1887" s="726">
        <v>807</v>
      </c>
    </row>
    <row r="1888" spans="2:27" x14ac:dyDescent="0.3">
      <c r="B1888" s="693" t="s">
        <v>143</v>
      </c>
      <c r="C1888" s="693" t="s">
        <v>287</v>
      </c>
      <c r="D1888" s="694">
        <v>1248</v>
      </c>
      <c r="E1888" s="694">
        <v>810</v>
      </c>
      <c r="F1888" s="694">
        <v>1181</v>
      </c>
      <c r="G1888" s="695">
        <v>786</v>
      </c>
      <c r="H1888" s="695">
        <v>1245</v>
      </c>
      <c r="I1888" s="695">
        <v>810</v>
      </c>
      <c r="J1888" s="724">
        <v>1188</v>
      </c>
      <c r="K1888" s="724">
        <v>784</v>
      </c>
      <c r="L1888" s="724">
        <v>1191</v>
      </c>
      <c r="M1888" s="724">
        <v>809</v>
      </c>
      <c r="N1888" s="724">
        <v>1157</v>
      </c>
      <c r="O1888" s="724">
        <v>765</v>
      </c>
      <c r="P1888" s="724">
        <v>1184</v>
      </c>
      <c r="Q1888" s="724">
        <v>779</v>
      </c>
      <c r="R1888" s="724">
        <v>1166</v>
      </c>
      <c r="S1888" s="724">
        <v>811</v>
      </c>
      <c r="T1888" s="724">
        <v>1216</v>
      </c>
      <c r="U1888" s="724">
        <v>800</v>
      </c>
      <c r="V1888" s="724">
        <v>1203</v>
      </c>
      <c r="W1888" s="724">
        <v>810</v>
      </c>
      <c r="X1888" s="724">
        <v>1333</v>
      </c>
      <c r="Y1888" s="724">
        <v>823</v>
      </c>
      <c r="Z1888" s="590">
        <v>1251</v>
      </c>
      <c r="AA1888" s="726">
        <v>929</v>
      </c>
    </row>
    <row r="1889" spans="2:27" x14ac:dyDescent="0.3">
      <c r="B1889" s="693" t="s">
        <v>143</v>
      </c>
      <c r="C1889" s="693" t="s">
        <v>230</v>
      </c>
      <c r="D1889" s="694">
        <v>1198</v>
      </c>
      <c r="E1889" s="694">
        <v>688</v>
      </c>
      <c r="F1889" s="694">
        <v>1161</v>
      </c>
      <c r="G1889" s="695">
        <v>767</v>
      </c>
      <c r="H1889" s="695">
        <v>1184</v>
      </c>
      <c r="I1889" s="695">
        <v>713</v>
      </c>
      <c r="J1889" s="724">
        <v>1170</v>
      </c>
      <c r="K1889" s="724">
        <v>721</v>
      </c>
      <c r="L1889" s="724">
        <v>1092</v>
      </c>
      <c r="M1889" s="724">
        <v>712</v>
      </c>
      <c r="N1889" s="724">
        <v>1103</v>
      </c>
      <c r="O1889" s="724">
        <v>662</v>
      </c>
      <c r="P1889" s="724">
        <v>1076</v>
      </c>
      <c r="Q1889" s="724">
        <v>684</v>
      </c>
      <c r="R1889" s="724">
        <v>1080</v>
      </c>
      <c r="S1889" s="724">
        <v>704</v>
      </c>
      <c r="T1889" s="724">
        <v>1033</v>
      </c>
      <c r="U1889" s="724">
        <v>784</v>
      </c>
      <c r="V1889" s="724">
        <v>1078</v>
      </c>
      <c r="W1889" s="724">
        <v>752</v>
      </c>
      <c r="X1889" s="724">
        <v>1039</v>
      </c>
      <c r="Y1889" s="724">
        <v>773</v>
      </c>
      <c r="Z1889" s="590">
        <v>1294</v>
      </c>
      <c r="AA1889" s="726">
        <v>798</v>
      </c>
    </row>
    <row r="1890" spans="2:27" x14ac:dyDescent="0.3">
      <c r="B1890" s="693" t="s">
        <v>143</v>
      </c>
      <c r="C1890" s="693" t="s">
        <v>231</v>
      </c>
      <c r="D1890" s="694">
        <v>1157</v>
      </c>
      <c r="E1890" s="694">
        <v>597</v>
      </c>
      <c r="F1890" s="694">
        <v>1095</v>
      </c>
      <c r="G1890" s="695">
        <v>604</v>
      </c>
      <c r="H1890" s="695">
        <v>1085</v>
      </c>
      <c r="I1890" s="695">
        <v>659</v>
      </c>
      <c r="J1890" s="724">
        <v>1117</v>
      </c>
      <c r="K1890" s="724">
        <v>626</v>
      </c>
      <c r="L1890" s="724">
        <v>1117</v>
      </c>
      <c r="M1890" s="724">
        <v>647</v>
      </c>
      <c r="N1890" s="724">
        <v>1027</v>
      </c>
      <c r="O1890" s="724">
        <v>615</v>
      </c>
      <c r="P1890" s="724">
        <v>1010</v>
      </c>
      <c r="Q1890" s="724">
        <v>600</v>
      </c>
      <c r="R1890" s="724">
        <v>969</v>
      </c>
      <c r="S1890" s="724">
        <v>613</v>
      </c>
      <c r="T1890" s="724">
        <v>1026</v>
      </c>
      <c r="U1890" s="724">
        <v>656</v>
      </c>
      <c r="V1890" s="724">
        <v>1031</v>
      </c>
      <c r="W1890" s="724">
        <v>692</v>
      </c>
      <c r="X1890" s="724">
        <v>1018</v>
      </c>
      <c r="Y1890" s="724">
        <v>687</v>
      </c>
      <c r="Z1890" s="590">
        <v>1024</v>
      </c>
      <c r="AA1890" s="726">
        <v>749</v>
      </c>
    </row>
    <row r="1891" spans="2:27" x14ac:dyDescent="0.3">
      <c r="B1891" s="693" t="s">
        <v>143</v>
      </c>
      <c r="C1891" s="693" t="s">
        <v>288</v>
      </c>
      <c r="D1891" s="694">
        <v>1109</v>
      </c>
      <c r="E1891" s="694">
        <v>365</v>
      </c>
      <c r="F1891" s="694">
        <v>1147</v>
      </c>
      <c r="G1891" s="695">
        <v>505</v>
      </c>
      <c r="H1891" s="695">
        <v>1151</v>
      </c>
      <c r="I1891" s="695">
        <v>464</v>
      </c>
      <c r="J1891" s="724">
        <v>1117</v>
      </c>
      <c r="K1891" s="724">
        <v>470</v>
      </c>
      <c r="L1891" s="724">
        <v>1104</v>
      </c>
      <c r="M1891" s="724">
        <v>520</v>
      </c>
      <c r="N1891" s="724">
        <v>1104</v>
      </c>
      <c r="O1891" s="724">
        <v>488</v>
      </c>
      <c r="P1891" s="724">
        <v>1064</v>
      </c>
      <c r="Q1891" s="724">
        <v>503</v>
      </c>
      <c r="R1891" s="724">
        <v>977</v>
      </c>
      <c r="S1891" s="724">
        <v>515</v>
      </c>
      <c r="T1891" s="724">
        <v>1003</v>
      </c>
      <c r="U1891" s="724">
        <v>522</v>
      </c>
      <c r="V1891" s="724">
        <v>1018</v>
      </c>
      <c r="W1891" s="724">
        <v>584</v>
      </c>
      <c r="X1891" s="724">
        <v>1084</v>
      </c>
      <c r="Y1891" s="724">
        <v>599</v>
      </c>
      <c r="Z1891" s="590">
        <v>1067</v>
      </c>
      <c r="AA1891" s="726">
        <v>610</v>
      </c>
    </row>
    <row r="1892" spans="2:27" x14ac:dyDescent="0.3">
      <c r="B1892" s="693" t="s">
        <v>143</v>
      </c>
      <c r="C1892" s="693" t="s">
        <v>232</v>
      </c>
      <c r="D1892" s="694">
        <v>923</v>
      </c>
      <c r="E1892" s="694">
        <v>308</v>
      </c>
      <c r="F1892" s="694">
        <v>949</v>
      </c>
      <c r="G1892" s="695">
        <v>382</v>
      </c>
      <c r="H1892" s="695">
        <v>956</v>
      </c>
      <c r="I1892" s="695">
        <v>404</v>
      </c>
      <c r="J1892" s="724">
        <v>927</v>
      </c>
      <c r="K1892" s="724">
        <v>394</v>
      </c>
      <c r="L1892" s="724">
        <v>836</v>
      </c>
      <c r="M1892" s="724">
        <v>391</v>
      </c>
      <c r="N1892" s="724">
        <v>735</v>
      </c>
      <c r="O1892" s="724">
        <v>383</v>
      </c>
      <c r="P1892" s="724">
        <v>785</v>
      </c>
      <c r="Q1892" s="724">
        <v>410</v>
      </c>
      <c r="R1892" s="724">
        <v>806</v>
      </c>
      <c r="S1892" s="724">
        <v>383</v>
      </c>
      <c r="T1892" s="724">
        <v>843</v>
      </c>
      <c r="U1892" s="724">
        <v>383</v>
      </c>
      <c r="V1892" s="724">
        <v>793</v>
      </c>
      <c r="W1892" s="724">
        <v>363</v>
      </c>
      <c r="X1892" s="724">
        <v>799</v>
      </c>
      <c r="Y1892" s="724">
        <v>447</v>
      </c>
      <c r="Z1892" s="590">
        <v>953</v>
      </c>
      <c r="AA1892" s="726">
        <v>555</v>
      </c>
    </row>
    <row r="1893" spans="2:27" x14ac:dyDescent="0.3">
      <c r="B1893" s="693" t="s">
        <v>143</v>
      </c>
      <c r="C1893" s="693" t="s">
        <v>325</v>
      </c>
      <c r="D1893" s="694">
        <v>105</v>
      </c>
      <c r="E1893" s="694">
        <v>0</v>
      </c>
      <c r="F1893" s="694">
        <v>80</v>
      </c>
      <c r="G1893" s="695">
        <v>0</v>
      </c>
      <c r="H1893" s="695">
        <v>96</v>
      </c>
      <c r="I1893" s="695">
        <v>0</v>
      </c>
      <c r="J1893" s="724">
        <v>117</v>
      </c>
      <c r="K1893" s="724">
        <v>0</v>
      </c>
      <c r="L1893" s="724">
        <v>78</v>
      </c>
      <c r="M1893" s="724">
        <v>0</v>
      </c>
      <c r="N1893" s="724">
        <v>87</v>
      </c>
      <c r="O1893" s="724">
        <v>0</v>
      </c>
      <c r="P1893" s="724">
        <v>62</v>
      </c>
      <c r="Q1893" s="724">
        <v>0</v>
      </c>
      <c r="R1893" s="724">
        <v>80</v>
      </c>
      <c r="S1893" s="724">
        <v>0</v>
      </c>
      <c r="T1893" s="724">
        <v>61</v>
      </c>
      <c r="U1893" s="724">
        <v>0</v>
      </c>
      <c r="V1893" s="724">
        <v>70</v>
      </c>
      <c r="W1893" s="724">
        <v>0</v>
      </c>
      <c r="X1893" s="724">
        <v>45</v>
      </c>
      <c r="Y1893" s="724">
        <v>0</v>
      </c>
      <c r="Z1893" s="590">
        <v>65</v>
      </c>
      <c r="AA1893" s="726">
        <v>0</v>
      </c>
    </row>
    <row r="1894" spans="2:27" x14ac:dyDescent="0.3">
      <c r="B1894" s="693" t="s">
        <v>143</v>
      </c>
      <c r="C1894" s="693" t="s">
        <v>326</v>
      </c>
      <c r="D1894" s="694">
        <v>67</v>
      </c>
      <c r="E1894" s="694">
        <v>0</v>
      </c>
      <c r="F1894" s="694">
        <v>105</v>
      </c>
      <c r="G1894" s="695">
        <v>0</v>
      </c>
      <c r="H1894" s="695">
        <v>80</v>
      </c>
      <c r="I1894" s="695">
        <v>0</v>
      </c>
      <c r="J1894" s="724">
        <v>75</v>
      </c>
      <c r="K1894" s="724">
        <v>0</v>
      </c>
      <c r="L1894" s="724">
        <v>96</v>
      </c>
      <c r="M1894" s="724">
        <v>0</v>
      </c>
      <c r="N1894" s="724">
        <v>66</v>
      </c>
      <c r="O1894" s="724">
        <v>0</v>
      </c>
      <c r="P1894" s="724">
        <v>73</v>
      </c>
      <c r="Q1894" s="724">
        <v>0</v>
      </c>
      <c r="R1894" s="724">
        <v>67</v>
      </c>
      <c r="S1894" s="724">
        <v>0</v>
      </c>
      <c r="T1894" s="724">
        <v>71</v>
      </c>
      <c r="U1894" s="724">
        <v>0</v>
      </c>
      <c r="V1894" s="724">
        <v>61</v>
      </c>
      <c r="W1894" s="724">
        <v>0</v>
      </c>
      <c r="X1894" s="724">
        <v>64</v>
      </c>
      <c r="Y1894" s="724">
        <v>0</v>
      </c>
      <c r="Z1894" s="590">
        <v>28</v>
      </c>
      <c r="AA1894" s="726">
        <v>0</v>
      </c>
    </row>
    <row r="1895" spans="2:27" x14ac:dyDescent="0.3">
      <c r="B1895" s="693" t="s">
        <v>143</v>
      </c>
      <c r="C1895" s="693" t="s">
        <v>289</v>
      </c>
      <c r="D1895" s="694">
        <v>47</v>
      </c>
      <c r="E1895" s="694">
        <v>0</v>
      </c>
      <c r="F1895" s="694">
        <v>31</v>
      </c>
      <c r="G1895" s="695">
        <v>0</v>
      </c>
      <c r="H1895" s="695">
        <v>25</v>
      </c>
      <c r="I1895" s="695">
        <v>0</v>
      </c>
      <c r="J1895" s="724">
        <v>331</v>
      </c>
      <c r="K1895" s="724">
        <v>400</v>
      </c>
      <c r="L1895" s="724">
        <v>7</v>
      </c>
      <c r="M1895" s="724">
        <v>0</v>
      </c>
      <c r="N1895" s="724">
        <v>0</v>
      </c>
      <c r="O1895" s="724">
        <v>0</v>
      </c>
      <c r="P1895" s="724">
        <v>0</v>
      </c>
      <c r="Q1895" s="724">
        <v>1041</v>
      </c>
      <c r="R1895" s="724">
        <v>0</v>
      </c>
      <c r="S1895" s="724">
        <v>0</v>
      </c>
      <c r="T1895" s="724">
        <v>0</v>
      </c>
      <c r="U1895" s="724">
        <v>0</v>
      </c>
      <c r="V1895" s="724">
        <v>0</v>
      </c>
      <c r="W1895" s="724">
        <v>0</v>
      </c>
      <c r="X1895" s="724">
        <v>0</v>
      </c>
      <c r="Y1895" s="724">
        <v>0</v>
      </c>
      <c r="Z1895" s="590">
        <v>296</v>
      </c>
      <c r="AA1895" s="726">
        <v>212</v>
      </c>
    </row>
    <row r="1896" spans="2:27" x14ac:dyDescent="0.3">
      <c r="B1896" s="693" t="s">
        <v>143</v>
      </c>
      <c r="C1896" s="693" t="s">
        <v>290</v>
      </c>
      <c r="D1896" s="694">
        <v>25</v>
      </c>
      <c r="E1896" s="694">
        <v>0</v>
      </c>
      <c r="F1896" s="694">
        <v>13</v>
      </c>
      <c r="G1896" s="695">
        <v>0</v>
      </c>
      <c r="H1896" s="695">
        <v>11</v>
      </c>
      <c r="I1896" s="695">
        <v>0</v>
      </c>
      <c r="J1896" s="724">
        <v>19</v>
      </c>
      <c r="K1896" s="724">
        <v>0</v>
      </c>
      <c r="L1896" s="724">
        <v>17</v>
      </c>
      <c r="M1896" s="724">
        <v>0</v>
      </c>
      <c r="N1896" s="724">
        <v>0</v>
      </c>
      <c r="O1896" s="724">
        <v>0</v>
      </c>
      <c r="P1896" s="724">
        <v>0</v>
      </c>
      <c r="Q1896" s="724">
        <v>0</v>
      </c>
      <c r="R1896" s="724">
        <v>430</v>
      </c>
      <c r="S1896" s="724">
        <v>0</v>
      </c>
      <c r="T1896" s="724">
        <v>626</v>
      </c>
      <c r="U1896" s="724">
        <v>0</v>
      </c>
      <c r="V1896" s="724">
        <v>484</v>
      </c>
      <c r="W1896" s="724">
        <v>0</v>
      </c>
      <c r="X1896" s="724">
        <v>0</v>
      </c>
      <c r="Y1896" s="724">
        <v>0</v>
      </c>
      <c r="Z1896" s="590">
        <v>0</v>
      </c>
      <c r="AA1896" s="726">
        <v>0</v>
      </c>
    </row>
    <row r="1897" spans="2:27" x14ac:dyDescent="0.3">
      <c r="B1897" s="693" t="s">
        <v>143</v>
      </c>
      <c r="C1897" s="693" t="s">
        <v>291</v>
      </c>
      <c r="D1897" s="694">
        <v>196</v>
      </c>
      <c r="E1897" s="694">
        <v>0</v>
      </c>
      <c r="F1897" s="694">
        <v>65</v>
      </c>
      <c r="G1897" s="695">
        <v>0</v>
      </c>
      <c r="H1897" s="695">
        <v>17</v>
      </c>
      <c r="I1897" s="695">
        <v>0</v>
      </c>
      <c r="J1897" s="724">
        <v>88</v>
      </c>
      <c r="K1897" s="724">
        <v>0</v>
      </c>
      <c r="L1897" s="724">
        <v>1817</v>
      </c>
      <c r="M1897" s="724">
        <v>0</v>
      </c>
      <c r="N1897" s="724">
        <v>1020</v>
      </c>
      <c r="O1897" s="724">
        <v>0</v>
      </c>
      <c r="P1897" s="724">
        <v>662</v>
      </c>
      <c r="Q1897" s="724">
        <v>0</v>
      </c>
      <c r="R1897" s="724">
        <v>631</v>
      </c>
      <c r="S1897" s="724">
        <v>0</v>
      </c>
      <c r="T1897" s="724">
        <v>1323</v>
      </c>
      <c r="U1897" s="724">
        <v>0</v>
      </c>
      <c r="V1897" s="724">
        <v>948</v>
      </c>
      <c r="W1897" s="724">
        <v>0</v>
      </c>
      <c r="X1897" s="724">
        <v>67</v>
      </c>
      <c r="Y1897" s="724">
        <v>0</v>
      </c>
      <c r="Z1897" s="590">
        <v>75</v>
      </c>
      <c r="AA1897" s="726">
        <v>0</v>
      </c>
    </row>
    <row r="1898" spans="2:27" x14ac:dyDescent="0.3">
      <c r="B1898" s="693" t="s">
        <v>143</v>
      </c>
      <c r="C1898" s="693" t="s">
        <v>292</v>
      </c>
      <c r="D1898" s="694">
        <v>85</v>
      </c>
      <c r="E1898" s="694">
        <v>0</v>
      </c>
      <c r="F1898" s="694">
        <v>227</v>
      </c>
      <c r="G1898" s="695">
        <v>0</v>
      </c>
      <c r="H1898" s="695">
        <v>21</v>
      </c>
      <c r="I1898" s="695">
        <v>0</v>
      </c>
      <c r="J1898" s="724">
        <v>115</v>
      </c>
      <c r="K1898" s="724">
        <v>0</v>
      </c>
      <c r="L1898" s="724">
        <v>704</v>
      </c>
      <c r="M1898" s="724">
        <v>0</v>
      </c>
      <c r="N1898" s="724">
        <v>1403</v>
      </c>
      <c r="O1898" s="724">
        <v>0</v>
      </c>
      <c r="P1898" s="724">
        <v>1103</v>
      </c>
      <c r="Q1898" s="724">
        <v>0</v>
      </c>
      <c r="R1898" s="724">
        <v>679</v>
      </c>
      <c r="S1898" s="724">
        <v>0</v>
      </c>
      <c r="T1898" s="724">
        <v>1273</v>
      </c>
      <c r="U1898" s="724">
        <v>0</v>
      </c>
      <c r="V1898" s="724">
        <v>1187</v>
      </c>
      <c r="W1898" s="724">
        <v>0</v>
      </c>
      <c r="X1898" s="724">
        <v>66</v>
      </c>
      <c r="Y1898" s="724">
        <v>0</v>
      </c>
      <c r="Z1898" s="590">
        <v>72</v>
      </c>
      <c r="AA1898" s="726">
        <v>0</v>
      </c>
    </row>
    <row r="1899" spans="2:27" x14ac:dyDescent="0.3">
      <c r="B1899" s="693" t="s">
        <v>143</v>
      </c>
      <c r="C1899" s="693" t="s">
        <v>293</v>
      </c>
      <c r="D1899" s="694">
        <v>82</v>
      </c>
      <c r="E1899" s="694">
        <v>0</v>
      </c>
      <c r="F1899" s="694">
        <v>137</v>
      </c>
      <c r="G1899" s="695">
        <v>0</v>
      </c>
      <c r="H1899" s="695">
        <v>64</v>
      </c>
      <c r="I1899" s="695">
        <v>0</v>
      </c>
      <c r="J1899" s="724">
        <v>189</v>
      </c>
      <c r="K1899" s="724">
        <v>0</v>
      </c>
      <c r="L1899" s="724">
        <v>565</v>
      </c>
      <c r="M1899" s="724">
        <v>0</v>
      </c>
      <c r="N1899" s="724">
        <v>975</v>
      </c>
      <c r="O1899" s="724">
        <v>0</v>
      </c>
      <c r="P1899" s="724">
        <v>361</v>
      </c>
      <c r="Q1899" s="724">
        <v>0</v>
      </c>
      <c r="R1899" s="724">
        <v>69</v>
      </c>
      <c r="S1899" s="724">
        <v>0</v>
      </c>
      <c r="T1899" s="724">
        <v>253</v>
      </c>
      <c r="U1899" s="724">
        <v>0</v>
      </c>
      <c r="V1899" s="724">
        <v>162</v>
      </c>
      <c r="W1899" s="724">
        <v>0</v>
      </c>
      <c r="X1899" s="724">
        <v>27</v>
      </c>
      <c r="Y1899" s="724">
        <v>0</v>
      </c>
      <c r="Z1899" s="590">
        <v>61</v>
      </c>
      <c r="AA1899" s="726">
        <v>0</v>
      </c>
    </row>
    <row r="1900" spans="2:27" x14ac:dyDescent="0.3">
      <c r="B1900" s="693" t="s">
        <v>143</v>
      </c>
      <c r="C1900" s="693" t="s">
        <v>294</v>
      </c>
      <c r="D1900" s="694">
        <v>51</v>
      </c>
      <c r="E1900" s="694">
        <v>0</v>
      </c>
      <c r="F1900" s="694">
        <v>35</v>
      </c>
      <c r="G1900" s="695">
        <v>0</v>
      </c>
      <c r="H1900" s="695">
        <v>0</v>
      </c>
      <c r="I1900" s="695">
        <v>0</v>
      </c>
      <c r="J1900" s="724">
        <v>2</v>
      </c>
      <c r="K1900" s="724">
        <v>0</v>
      </c>
      <c r="L1900" s="724">
        <v>58</v>
      </c>
      <c r="M1900" s="724">
        <v>0</v>
      </c>
      <c r="N1900" s="724">
        <v>82</v>
      </c>
      <c r="O1900" s="724">
        <v>0</v>
      </c>
      <c r="P1900" s="724">
        <v>1394</v>
      </c>
      <c r="Q1900" s="724">
        <v>0</v>
      </c>
      <c r="R1900" s="724">
        <v>900</v>
      </c>
      <c r="S1900" s="724">
        <v>0</v>
      </c>
      <c r="T1900" s="724">
        <v>1306</v>
      </c>
      <c r="U1900" s="724">
        <v>0</v>
      </c>
      <c r="V1900" s="724">
        <v>1551</v>
      </c>
      <c r="W1900" s="724">
        <v>0</v>
      </c>
      <c r="X1900" s="724">
        <v>100</v>
      </c>
      <c r="Y1900" s="724">
        <v>0</v>
      </c>
      <c r="Z1900" s="590">
        <v>80</v>
      </c>
      <c r="AA1900" s="726">
        <v>0</v>
      </c>
    </row>
    <row r="1901" spans="2:27" x14ac:dyDescent="0.3">
      <c r="B1901" s="693" t="s">
        <v>143</v>
      </c>
      <c r="C1901" s="693" t="s">
        <v>327</v>
      </c>
      <c r="D1901" s="694">
        <v>0</v>
      </c>
      <c r="E1901" s="694">
        <v>0</v>
      </c>
      <c r="F1901" s="694">
        <v>0</v>
      </c>
      <c r="G1901" s="695">
        <v>0</v>
      </c>
      <c r="H1901" s="695">
        <v>28</v>
      </c>
      <c r="I1901" s="695">
        <v>0</v>
      </c>
      <c r="J1901" s="724">
        <v>33</v>
      </c>
      <c r="K1901" s="724">
        <v>0</v>
      </c>
      <c r="L1901" s="724">
        <v>35</v>
      </c>
      <c r="M1901" s="724">
        <v>0</v>
      </c>
      <c r="N1901" s="724">
        <v>43</v>
      </c>
      <c r="O1901" s="724">
        <v>0</v>
      </c>
      <c r="P1901" s="724">
        <v>49</v>
      </c>
      <c r="Q1901" s="724">
        <v>0</v>
      </c>
      <c r="R1901" s="724">
        <v>50</v>
      </c>
      <c r="S1901" s="724">
        <v>0</v>
      </c>
      <c r="T1901" s="724">
        <v>59</v>
      </c>
      <c r="U1901" s="724">
        <v>0</v>
      </c>
      <c r="V1901" s="724">
        <v>54</v>
      </c>
      <c r="W1901" s="724">
        <v>0</v>
      </c>
      <c r="X1901" s="724">
        <v>53</v>
      </c>
      <c r="Y1901" s="724">
        <v>0</v>
      </c>
      <c r="Z1901" s="590">
        <v>33</v>
      </c>
      <c r="AA1901" s="726">
        <v>0</v>
      </c>
    </row>
    <row r="1902" spans="2:27" x14ac:dyDescent="0.3">
      <c r="B1902" s="693" t="s">
        <v>219</v>
      </c>
      <c r="C1902" s="693" t="s">
        <v>223</v>
      </c>
      <c r="D1902" s="694">
        <v>152</v>
      </c>
      <c r="E1902" s="694">
        <v>50</v>
      </c>
      <c r="F1902" s="694">
        <v>100</v>
      </c>
      <c r="G1902" s="695">
        <v>31</v>
      </c>
      <c r="H1902" s="695">
        <v>120</v>
      </c>
      <c r="I1902" s="695">
        <v>24</v>
      </c>
      <c r="J1902" s="724">
        <v>74</v>
      </c>
      <c r="K1902" s="724">
        <v>33</v>
      </c>
      <c r="L1902" s="724">
        <v>88</v>
      </c>
      <c r="M1902" s="724">
        <v>19</v>
      </c>
      <c r="N1902" s="724">
        <v>91</v>
      </c>
      <c r="O1902" s="724">
        <v>13</v>
      </c>
      <c r="P1902" s="724">
        <v>103</v>
      </c>
      <c r="Q1902" s="724">
        <v>14</v>
      </c>
      <c r="R1902" s="724">
        <v>91</v>
      </c>
      <c r="S1902" s="724">
        <v>13</v>
      </c>
      <c r="T1902" s="724">
        <v>138</v>
      </c>
      <c r="U1902" s="724">
        <v>20</v>
      </c>
      <c r="V1902" s="724">
        <v>152</v>
      </c>
      <c r="W1902" s="724">
        <v>8</v>
      </c>
      <c r="X1902" s="724">
        <v>163</v>
      </c>
      <c r="Y1902" s="724">
        <v>4</v>
      </c>
      <c r="Z1902" s="590">
        <v>51</v>
      </c>
      <c r="AA1902" s="726">
        <v>0</v>
      </c>
    </row>
    <row r="1903" spans="2:27" x14ac:dyDescent="0.3">
      <c r="B1903" s="693" t="s">
        <v>219</v>
      </c>
      <c r="C1903" s="693" t="s">
        <v>286</v>
      </c>
      <c r="D1903" s="694">
        <v>163</v>
      </c>
      <c r="E1903" s="694">
        <v>23</v>
      </c>
      <c r="F1903" s="694">
        <v>141</v>
      </c>
      <c r="G1903" s="695">
        <v>22</v>
      </c>
      <c r="H1903" s="695">
        <v>139</v>
      </c>
      <c r="I1903" s="695">
        <v>20</v>
      </c>
      <c r="J1903" s="724">
        <v>128</v>
      </c>
      <c r="K1903" s="724">
        <v>22</v>
      </c>
      <c r="L1903" s="724">
        <v>138</v>
      </c>
      <c r="M1903" s="724">
        <v>20</v>
      </c>
      <c r="N1903" s="724">
        <v>139</v>
      </c>
      <c r="O1903" s="724">
        <v>15</v>
      </c>
      <c r="P1903" s="724">
        <v>183</v>
      </c>
      <c r="Q1903" s="724">
        <v>18</v>
      </c>
      <c r="R1903" s="724">
        <v>224</v>
      </c>
      <c r="S1903" s="724">
        <v>16</v>
      </c>
      <c r="T1903" s="724">
        <v>266</v>
      </c>
      <c r="U1903" s="724">
        <v>20</v>
      </c>
      <c r="V1903" s="724">
        <v>288</v>
      </c>
      <c r="W1903" s="724">
        <v>17</v>
      </c>
      <c r="X1903" s="724">
        <v>354</v>
      </c>
      <c r="Y1903" s="724">
        <v>11</v>
      </c>
      <c r="Z1903" s="590">
        <v>198</v>
      </c>
      <c r="AA1903" s="726">
        <v>1</v>
      </c>
    </row>
    <row r="1904" spans="2:27" x14ac:dyDescent="0.3">
      <c r="B1904" s="693" t="s">
        <v>219</v>
      </c>
      <c r="C1904" s="693" t="s">
        <v>255</v>
      </c>
      <c r="D1904" s="694">
        <v>497</v>
      </c>
      <c r="E1904" s="694">
        <v>339</v>
      </c>
      <c r="F1904" s="694">
        <v>438</v>
      </c>
      <c r="G1904" s="695">
        <v>355</v>
      </c>
      <c r="H1904" s="695">
        <v>582</v>
      </c>
      <c r="I1904" s="695">
        <v>428</v>
      </c>
      <c r="J1904" s="724">
        <v>464</v>
      </c>
      <c r="K1904" s="724">
        <v>381</v>
      </c>
      <c r="L1904" s="724">
        <v>572</v>
      </c>
      <c r="M1904" s="724">
        <v>393</v>
      </c>
      <c r="N1904" s="724">
        <v>522</v>
      </c>
      <c r="O1904" s="724">
        <v>348</v>
      </c>
      <c r="P1904" s="724">
        <v>486</v>
      </c>
      <c r="Q1904" s="724">
        <v>331</v>
      </c>
      <c r="R1904" s="724">
        <v>507</v>
      </c>
      <c r="S1904" s="724">
        <v>342</v>
      </c>
      <c r="T1904" s="724">
        <v>522</v>
      </c>
      <c r="U1904" s="724">
        <v>330</v>
      </c>
      <c r="V1904" s="724">
        <v>516</v>
      </c>
      <c r="W1904" s="724">
        <v>321</v>
      </c>
      <c r="X1904" s="724">
        <v>581</v>
      </c>
      <c r="Y1904" s="724">
        <v>333</v>
      </c>
      <c r="Z1904" s="590">
        <v>516</v>
      </c>
      <c r="AA1904" s="726">
        <v>307</v>
      </c>
    </row>
    <row r="1905" spans="2:27" x14ac:dyDescent="0.3">
      <c r="B1905" s="693" t="s">
        <v>219</v>
      </c>
      <c r="C1905" s="693" t="s">
        <v>224</v>
      </c>
      <c r="D1905" s="694">
        <v>596</v>
      </c>
      <c r="E1905" s="694">
        <v>399</v>
      </c>
      <c r="F1905" s="694">
        <v>545</v>
      </c>
      <c r="G1905" s="695">
        <v>430</v>
      </c>
      <c r="H1905" s="695">
        <v>560</v>
      </c>
      <c r="I1905" s="695">
        <v>456</v>
      </c>
      <c r="J1905" s="724">
        <v>640</v>
      </c>
      <c r="K1905" s="724">
        <v>492</v>
      </c>
      <c r="L1905" s="724">
        <v>539</v>
      </c>
      <c r="M1905" s="724">
        <v>470</v>
      </c>
      <c r="N1905" s="724">
        <v>573</v>
      </c>
      <c r="O1905" s="724">
        <v>469</v>
      </c>
      <c r="P1905" s="724">
        <v>583</v>
      </c>
      <c r="Q1905" s="724">
        <v>439</v>
      </c>
      <c r="R1905" s="724">
        <v>561</v>
      </c>
      <c r="S1905" s="724">
        <v>388</v>
      </c>
      <c r="T1905" s="724">
        <v>601</v>
      </c>
      <c r="U1905" s="724">
        <v>376</v>
      </c>
      <c r="V1905" s="724">
        <v>575</v>
      </c>
      <c r="W1905" s="724">
        <v>420</v>
      </c>
      <c r="X1905" s="724">
        <v>578</v>
      </c>
      <c r="Y1905" s="724">
        <v>405</v>
      </c>
      <c r="Z1905" s="590">
        <v>555</v>
      </c>
      <c r="AA1905" s="726">
        <v>378</v>
      </c>
    </row>
    <row r="1906" spans="2:27" x14ac:dyDescent="0.3">
      <c r="B1906" s="693" t="s">
        <v>219</v>
      </c>
      <c r="C1906" s="693" t="s">
        <v>225</v>
      </c>
      <c r="D1906" s="694">
        <v>531</v>
      </c>
      <c r="E1906" s="694">
        <v>381</v>
      </c>
      <c r="F1906" s="694">
        <v>569</v>
      </c>
      <c r="G1906" s="695">
        <v>444</v>
      </c>
      <c r="H1906" s="695">
        <v>517</v>
      </c>
      <c r="I1906" s="695">
        <v>446</v>
      </c>
      <c r="J1906" s="724">
        <v>505</v>
      </c>
      <c r="K1906" s="724">
        <v>438</v>
      </c>
      <c r="L1906" s="724">
        <v>545</v>
      </c>
      <c r="M1906" s="724">
        <v>466</v>
      </c>
      <c r="N1906" s="724">
        <v>531</v>
      </c>
      <c r="O1906" s="724">
        <v>396</v>
      </c>
      <c r="P1906" s="724">
        <v>560</v>
      </c>
      <c r="Q1906" s="724">
        <v>447</v>
      </c>
      <c r="R1906" s="724">
        <v>551</v>
      </c>
      <c r="S1906" s="724">
        <v>394</v>
      </c>
      <c r="T1906" s="724">
        <v>515</v>
      </c>
      <c r="U1906" s="724">
        <v>372</v>
      </c>
      <c r="V1906" s="724">
        <v>555</v>
      </c>
      <c r="W1906" s="724">
        <v>363</v>
      </c>
      <c r="X1906" s="724">
        <v>571</v>
      </c>
      <c r="Y1906" s="724">
        <v>395</v>
      </c>
      <c r="Z1906" s="590">
        <v>536</v>
      </c>
      <c r="AA1906" s="726">
        <v>422</v>
      </c>
    </row>
    <row r="1907" spans="2:27" x14ac:dyDescent="0.3">
      <c r="B1907" s="693" t="s">
        <v>219</v>
      </c>
      <c r="C1907" s="693" t="s">
        <v>226</v>
      </c>
      <c r="D1907" s="694">
        <v>590</v>
      </c>
      <c r="E1907" s="694">
        <v>416</v>
      </c>
      <c r="F1907" s="694">
        <v>530</v>
      </c>
      <c r="G1907" s="695">
        <v>367</v>
      </c>
      <c r="H1907" s="695">
        <v>595</v>
      </c>
      <c r="I1907" s="695">
        <v>401</v>
      </c>
      <c r="J1907" s="724">
        <v>464</v>
      </c>
      <c r="K1907" s="724">
        <v>385</v>
      </c>
      <c r="L1907" s="724">
        <v>518</v>
      </c>
      <c r="M1907" s="724">
        <v>391</v>
      </c>
      <c r="N1907" s="724">
        <v>548</v>
      </c>
      <c r="O1907" s="724">
        <v>415</v>
      </c>
      <c r="P1907" s="724">
        <v>540</v>
      </c>
      <c r="Q1907" s="724">
        <v>373</v>
      </c>
      <c r="R1907" s="724">
        <v>580</v>
      </c>
      <c r="S1907" s="724">
        <v>406</v>
      </c>
      <c r="T1907" s="724">
        <v>597</v>
      </c>
      <c r="U1907" s="724">
        <v>365</v>
      </c>
      <c r="V1907" s="724">
        <v>496</v>
      </c>
      <c r="W1907" s="724">
        <v>382</v>
      </c>
      <c r="X1907" s="724">
        <v>556</v>
      </c>
      <c r="Y1907" s="724">
        <v>356</v>
      </c>
      <c r="Z1907" s="590">
        <v>516</v>
      </c>
      <c r="AA1907" s="726">
        <v>412</v>
      </c>
    </row>
    <row r="1908" spans="2:27" x14ac:dyDescent="0.3">
      <c r="B1908" s="693" t="s">
        <v>219</v>
      </c>
      <c r="C1908" s="693" t="s">
        <v>227</v>
      </c>
      <c r="D1908" s="694">
        <v>601</v>
      </c>
      <c r="E1908" s="694">
        <v>399</v>
      </c>
      <c r="F1908" s="694">
        <v>583</v>
      </c>
      <c r="G1908" s="695">
        <v>416</v>
      </c>
      <c r="H1908" s="695">
        <v>540</v>
      </c>
      <c r="I1908" s="695">
        <v>354</v>
      </c>
      <c r="J1908" s="724">
        <v>552</v>
      </c>
      <c r="K1908" s="724">
        <v>360</v>
      </c>
      <c r="L1908" s="724">
        <v>498</v>
      </c>
      <c r="M1908" s="724">
        <v>353</v>
      </c>
      <c r="N1908" s="724">
        <v>516</v>
      </c>
      <c r="O1908" s="724">
        <v>362</v>
      </c>
      <c r="P1908" s="724">
        <v>572</v>
      </c>
      <c r="Q1908" s="724">
        <v>404</v>
      </c>
      <c r="R1908" s="724">
        <v>535</v>
      </c>
      <c r="S1908" s="724">
        <v>366</v>
      </c>
      <c r="T1908" s="724">
        <v>560</v>
      </c>
      <c r="U1908" s="724">
        <v>389</v>
      </c>
      <c r="V1908" s="724">
        <v>487</v>
      </c>
      <c r="W1908" s="724">
        <v>418</v>
      </c>
      <c r="X1908" s="724">
        <v>512</v>
      </c>
      <c r="Y1908" s="724">
        <v>387</v>
      </c>
      <c r="Z1908" s="590">
        <v>534</v>
      </c>
      <c r="AA1908" s="726">
        <v>361</v>
      </c>
    </row>
    <row r="1909" spans="2:27" x14ac:dyDescent="0.3">
      <c r="B1909" s="693" t="s">
        <v>219</v>
      </c>
      <c r="C1909" s="693" t="s">
        <v>228</v>
      </c>
      <c r="D1909" s="694">
        <v>627</v>
      </c>
      <c r="E1909" s="694">
        <v>362</v>
      </c>
      <c r="F1909" s="694">
        <v>587</v>
      </c>
      <c r="G1909" s="695">
        <v>358</v>
      </c>
      <c r="H1909" s="695">
        <v>605</v>
      </c>
      <c r="I1909" s="695">
        <v>405</v>
      </c>
      <c r="J1909" s="724">
        <v>459</v>
      </c>
      <c r="K1909" s="724">
        <v>339</v>
      </c>
      <c r="L1909" s="724">
        <v>573</v>
      </c>
      <c r="M1909" s="724">
        <v>324</v>
      </c>
      <c r="N1909" s="724">
        <v>497</v>
      </c>
      <c r="O1909" s="724">
        <v>332</v>
      </c>
      <c r="P1909" s="724">
        <v>547</v>
      </c>
      <c r="Q1909" s="724">
        <v>354</v>
      </c>
      <c r="R1909" s="724">
        <v>589</v>
      </c>
      <c r="S1909" s="724">
        <v>359</v>
      </c>
      <c r="T1909" s="724">
        <v>522</v>
      </c>
      <c r="U1909" s="724">
        <v>361</v>
      </c>
      <c r="V1909" s="724">
        <v>461</v>
      </c>
      <c r="W1909" s="724">
        <v>473</v>
      </c>
      <c r="X1909" s="724">
        <v>470</v>
      </c>
      <c r="Y1909" s="724">
        <v>450</v>
      </c>
      <c r="Z1909" s="590">
        <v>488</v>
      </c>
      <c r="AA1909" s="726">
        <v>427</v>
      </c>
    </row>
    <row r="1910" spans="2:27" x14ac:dyDescent="0.3">
      <c r="B1910" s="693" t="s">
        <v>219</v>
      </c>
      <c r="C1910" s="693" t="s">
        <v>229</v>
      </c>
      <c r="D1910" s="694">
        <v>560</v>
      </c>
      <c r="E1910" s="694">
        <v>478</v>
      </c>
      <c r="F1910" s="694">
        <v>588</v>
      </c>
      <c r="G1910" s="695">
        <v>508</v>
      </c>
      <c r="H1910" s="695">
        <v>560</v>
      </c>
      <c r="I1910" s="695">
        <v>465</v>
      </c>
      <c r="J1910" s="724">
        <v>623</v>
      </c>
      <c r="K1910" s="724">
        <v>517</v>
      </c>
      <c r="L1910" s="724">
        <v>494</v>
      </c>
      <c r="M1910" s="724">
        <v>452</v>
      </c>
      <c r="N1910" s="724">
        <v>556</v>
      </c>
      <c r="O1910" s="724">
        <v>418</v>
      </c>
      <c r="P1910" s="724">
        <v>492</v>
      </c>
      <c r="Q1910" s="724">
        <v>458</v>
      </c>
      <c r="R1910" s="724">
        <v>574</v>
      </c>
      <c r="S1910" s="724">
        <v>500</v>
      </c>
      <c r="T1910" s="724">
        <v>548</v>
      </c>
      <c r="U1910" s="724">
        <v>588</v>
      </c>
      <c r="V1910" s="724">
        <v>557</v>
      </c>
      <c r="W1910" s="724">
        <v>518</v>
      </c>
      <c r="X1910" s="724">
        <v>551</v>
      </c>
      <c r="Y1910" s="724">
        <v>588</v>
      </c>
      <c r="Z1910" s="590">
        <v>468</v>
      </c>
      <c r="AA1910" s="726">
        <v>557</v>
      </c>
    </row>
    <row r="1911" spans="2:27" x14ac:dyDescent="0.3">
      <c r="B1911" s="693" t="s">
        <v>219</v>
      </c>
      <c r="C1911" s="693" t="s">
        <v>287</v>
      </c>
      <c r="D1911" s="694">
        <v>518</v>
      </c>
      <c r="E1911" s="694">
        <v>447</v>
      </c>
      <c r="F1911" s="694">
        <v>537</v>
      </c>
      <c r="G1911" s="695">
        <v>438</v>
      </c>
      <c r="H1911" s="695">
        <v>601</v>
      </c>
      <c r="I1911" s="695">
        <v>461</v>
      </c>
      <c r="J1911" s="724">
        <v>500</v>
      </c>
      <c r="K1911" s="724">
        <v>464</v>
      </c>
      <c r="L1911" s="724">
        <v>546</v>
      </c>
      <c r="M1911" s="724">
        <v>495</v>
      </c>
      <c r="N1911" s="724">
        <v>494</v>
      </c>
      <c r="O1911" s="724">
        <v>438</v>
      </c>
      <c r="P1911" s="724">
        <v>546</v>
      </c>
      <c r="Q1911" s="724">
        <v>393</v>
      </c>
      <c r="R1911" s="724">
        <v>493</v>
      </c>
      <c r="S1911" s="724">
        <v>370</v>
      </c>
      <c r="T1911" s="724">
        <v>526</v>
      </c>
      <c r="U1911" s="724">
        <v>384</v>
      </c>
      <c r="V1911" s="724">
        <v>459</v>
      </c>
      <c r="W1911" s="724">
        <v>506</v>
      </c>
      <c r="X1911" s="724">
        <v>487</v>
      </c>
      <c r="Y1911" s="724">
        <v>455</v>
      </c>
      <c r="Z1911" s="590">
        <v>527</v>
      </c>
      <c r="AA1911" s="726">
        <v>529</v>
      </c>
    </row>
    <row r="1912" spans="2:27" x14ac:dyDescent="0.3">
      <c r="B1912" s="693" t="s">
        <v>219</v>
      </c>
      <c r="C1912" s="693" t="s">
        <v>230</v>
      </c>
      <c r="D1912" s="694">
        <v>548</v>
      </c>
      <c r="E1912" s="694">
        <v>415</v>
      </c>
      <c r="F1912" s="694">
        <v>490</v>
      </c>
      <c r="G1912" s="695">
        <v>399</v>
      </c>
      <c r="H1912" s="695">
        <v>518</v>
      </c>
      <c r="I1912" s="695">
        <v>386</v>
      </c>
      <c r="J1912" s="724">
        <v>620</v>
      </c>
      <c r="K1912" s="724">
        <v>434</v>
      </c>
      <c r="L1912" s="724">
        <v>562</v>
      </c>
      <c r="M1912" s="724">
        <v>402</v>
      </c>
      <c r="N1912" s="724">
        <v>542</v>
      </c>
      <c r="O1912" s="724">
        <v>423</v>
      </c>
      <c r="P1912" s="724">
        <v>484</v>
      </c>
      <c r="Q1912" s="724">
        <v>398</v>
      </c>
      <c r="R1912" s="724">
        <v>518</v>
      </c>
      <c r="S1912" s="724">
        <v>344</v>
      </c>
      <c r="T1912" s="724">
        <v>468</v>
      </c>
      <c r="U1912" s="724">
        <v>349</v>
      </c>
      <c r="V1912" s="724">
        <v>466</v>
      </c>
      <c r="W1912" s="724">
        <v>360</v>
      </c>
      <c r="X1912" s="724">
        <v>446</v>
      </c>
      <c r="Y1912" s="724">
        <v>454</v>
      </c>
      <c r="Z1912" s="590">
        <v>454</v>
      </c>
      <c r="AA1912" s="726">
        <v>455</v>
      </c>
    </row>
    <row r="1913" spans="2:27" x14ac:dyDescent="0.3">
      <c r="B1913" s="693" t="s">
        <v>219</v>
      </c>
      <c r="C1913" s="693" t="s">
        <v>231</v>
      </c>
      <c r="D1913" s="694">
        <v>518</v>
      </c>
      <c r="E1913" s="694">
        <v>392</v>
      </c>
      <c r="F1913" s="694">
        <v>517</v>
      </c>
      <c r="G1913" s="695">
        <v>402</v>
      </c>
      <c r="H1913" s="695">
        <v>484</v>
      </c>
      <c r="I1913" s="695">
        <v>358</v>
      </c>
      <c r="J1913" s="724">
        <v>469</v>
      </c>
      <c r="K1913" s="724">
        <v>369</v>
      </c>
      <c r="L1913" s="724">
        <v>495</v>
      </c>
      <c r="M1913" s="724">
        <v>385</v>
      </c>
      <c r="N1913" s="724">
        <v>494</v>
      </c>
      <c r="O1913" s="724">
        <v>318</v>
      </c>
      <c r="P1913" s="724">
        <v>494</v>
      </c>
      <c r="Q1913" s="724">
        <v>380</v>
      </c>
      <c r="R1913" s="724">
        <v>487</v>
      </c>
      <c r="S1913" s="724">
        <v>330</v>
      </c>
      <c r="T1913" s="724">
        <v>473</v>
      </c>
      <c r="U1913" s="724">
        <v>297</v>
      </c>
      <c r="V1913" s="724">
        <v>418</v>
      </c>
      <c r="W1913" s="724">
        <v>306</v>
      </c>
      <c r="X1913" s="724">
        <v>411</v>
      </c>
      <c r="Y1913" s="724">
        <v>330</v>
      </c>
      <c r="Z1913" s="590">
        <v>436</v>
      </c>
      <c r="AA1913" s="726">
        <v>426</v>
      </c>
    </row>
    <row r="1914" spans="2:27" x14ac:dyDescent="0.3">
      <c r="B1914" s="693" t="s">
        <v>219</v>
      </c>
      <c r="C1914" s="693" t="s">
        <v>288</v>
      </c>
      <c r="D1914" s="694">
        <v>472</v>
      </c>
      <c r="E1914" s="694">
        <v>382</v>
      </c>
      <c r="F1914" s="694">
        <v>476</v>
      </c>
      <c r="G1914" s="695">
        <v>390</v>
      </c>
      <c r="H1914" s="695">
        <v>448</v>
      </c>
      <c r="I1914" s="695">
        <v>399</v>
      </c>
      <c r="J1914" s="724">
        <v>407</v>
      </c>
      <c r="K1914" s="724">
        <v>321</v>
      </c>
      <c r="L1914" s="724">
        <v>413</v>
      </c>
      <c r="M1914" s="724">
        <v>355</v>
      </c>
      <c r="N1914" s="724">
        <v>378</v>
      </c>
      <c r="O1914" s="724">
        <v>353</v>
      </c>
      <c r="P1914" s="724">
        <v>411</v>
      </c>
      <c r="Q1914" s="724">
        <v>303</v>
      </c>
      <c r="R1914" s="724">
        <v>365</v>
      </c>
      <c r="S1914" s="724">
        <v>325</v>
      </c>
      <c r="T1914" s="724">
        <v>367</v>
      </c>
      <c r="U1914" s="724">
        <v>280</v>
      </c>
      <c r="V1914" s="724">
        <v>408</v>
      </c>
      <c r="W1914" s="724">
        <v>280</v>
      </c>
      <c r="X1914" s="724">
        <v>402</v>
      </c>
      <c r="Y1914" s="724">
        <v>296</v>
      </c>
      <c r="Z1914" s="590">
        <v>391</v>
      </c>
      <c r="AA1914" s="726">
        <v>328</v>
      </c>
    </row>
    <row r="1915" spans="2:27" x14ac:dyDescent="0.3">
      <c r="B1915" s="693" t="s">
        <v>219</v>
      </c>
      <c r="C1915" s="693" t="s">
        <v>232</v>
      </c>
      <c r="D1915" s="694">
        <v>460</v>
      </c>
      <c r="E1915" s="694">
        <v>326</v>
      </c>
      <c r="F1915" s="694">
        <v>395</v>
      </c>
      <c r="G1915" s="695">
        <v>281</v>
      </c>
      <c r="H1915" s="695">
        <v>436</v>
      </c>
      <c r="I1915" s="695">
        <v>271</v>
      </c>
      <c r="J1915" s="724">
        <v>434</v>
      </c>
      <c r="K1915" s="724">
        <v>306</v>
      </c>
      <c r="L1915" s="724">
        <v>347</v>
      </c>
      <c r="M1915" s="724">
        <v>250</v>
      </c>
      <c r="N1915" s="724">
        <v>402</v>
      </c>
      <c r="O1915" s="724">
        <v>267</v>
      </c>
      <c r="P1915" s="724">
        <v>372</v>
      </c>
      <c r="Q1915" s="724">
        <v>270</v>
      </c>
      <c r="R1915" s="724">
        <v>387</v>
      </c>
      <c r="S1915" s="724">
        <v>236</v>
      </c>
      <c r="T1915" s="724">
        <v>318</v>
      </c>
      <c r="U1915" s="724">
        <v>287</v>
      </c>
      <c r="V1915" s="724">
        <v>324</v>
      </c>
      <c r="W1915" s="724">
        <v>246</v>
      </c>
      <c r="X1915" s="724">
        <v>358</v>
      </c>
      <c r="Y1915" s="724">
        <v>224</v>
      </c>
      <c r="Z1915" s="590">
        <v>332</v>
      </c>
      <c r="AA1915" s="726">
        <v>262</v>
      </c>
    </row>
    <row r="1916" spans="2:27" x14ac:dyDescent="0.3">
      <c r="B1916" s="693" t="s">
        <v>219</v>
      </c>
      <c r="C1916" s="693" t="s">
        <v>325</v>
      </c>
      <c r="D1916" s="694">
        <v>0</v>
      </c>
      <c r="E1916" s="694">
        <v>0</v>
      </c>
      <c r="F1916" s="694">
        <v>0</v>
      </c>
      <c r="G1916" s="695">
        <v>0</v>
      </c>
      <c r="H1916" s="695">
        <v>0</v>
      </c>
      <c r="I1916" s="695">
        <v>0</v>
      </c>
      <c r="J1916" s="724">
        <v>0</v>
      </c>
      <c r="K1916" s="724">
        <v>0</v>
      </c>
      <c r="L1916" s="724">
        <v>0</v>
      </c>
      <c r="M1916" s="724">
        <v>0</v>
      </c>
      <c r="N1916" s="724">
        <v>0</v>
      </c>
      <c r="O1916" s="724">
        <v>0</v>
      </c>
      <c r="P1916" s="724">
        <v>0</v>
      </c>
      <c r="Q1916" s="724">
        <v>0</v>
      </c>
      <c r="R1916" s="724">
        <v>0</v>
      </c>
      <c r="S1916" s="724">
        <v>0</v>
      </c>
      <c r="T1916" s="724">
        <v>0</v>
      </c>
      <c r="U1916" s="724">
        <v>0</v>
      </c>
      <c r="V1916" s="724">
        <v>0</v>
      </c>
      <c r="W1916" s="724">
        <v>0</v>
      </c>
      <c r="X1916" s="724">
        <v>0</v>
      </c>
      <c r="Y1916" s="724">
        <v>0</v>
      </c>
      <c r="Z1916" s="590">
        <v>0</v>
      </c>
      <c r="AA1916" s="726">
        <v>0</v>
      </c>
    </row>
    <row r="1917" spans="2:27" x14ac:dyDescent="0.3">
      <c r="B1917" s="693" t="s">
        <v>219</v>
      </c>
      <c r="C1917" s="693" t="s">
        <v>326</v>
      </c>
      <c r="D1917" s="694">
        <v>0</v>
      </c>
      <c r="E1917" s="694">
        <v>0</v>
      </c>
      <c r="F1917" s="694">
        <v>0</v>
      </c>
      <c r="G1917" s="695">
        <v>0</v>
      </c>
      <c r="H1917" s="695">
        <v>0</v>
      </c>
      <c r="I1917" s="695">
        <v>0</v>
      </c>
      <c r="J1917" s="724">
        <v>0</v>
      </c>
      <c r="K1917" s="724">
        <v>0</v>
      </c>
      <c r="L1917" s="724">
        <v>0</v>
      </c>
      <c r="M1917" s="724">
        <v>0</v>
      </c>
      <c r="N1917" s="724">
        <v>0</v>
      </c>
      <c r="O1917" s="724">
        <v>0</v>
      </c>
      <c r="P1917" s="724">
        <v>0</v>
      </c>
      <c r="Q1917" s="724">
        <v>0</v>
      </c>
      <c r="R1917" s="724">
        <v>0</v>
      </c>
      <c r="S1917" s="724">
        <v>0</v>
      </c>
      <c r="T1917" s="724">
        <v>0</v>
      </c>
      <c r="U1917" s="724">
        <v>0</v>
      </c>
      <c r="V1917" s="724">
        <v>0</v>
      </c>
      <c r="W1917" s="724">
        <v>0</v>
      </c>
      <c r="X1917" s="724">
        <v>0</v>
      </c>
      <c r="Y1917" s="724">
        <v>0</v>
      </c>
      <c r="Z1917" s="590">
        <v>0</v>
      </c>
      <c r="AA1917" s="726">
        <v>0</v>
      </c>
    </row>
    <row r="1918" spans="2:27" x14ac:dyDescent="0.3">
      <c r="B1918" s="693" t="s">
        <v>219</v>
      </c>
      <c r="C1918" s="693" t="s">
        <v>289</v>
      </c>
      <c r="D1918" s="694">
        <v>0</v>
      </c>
      <c r="E1918" s="694">
        <v>0</v>
      </c>
      <c r="F1918" s="694">
        <v>0</v>
      </c>
      <c r="G1918" s="695">
        <v>0</v>
      </c>
      <c r="H1918" s="695">
        <v>0</v>
      </c>
      <c r="I1918" s="695">
        <v>0</v>
      </c>
      <c r="J1918" s="724">
        <v>0</v>
      </c>
      <c r="K1918" s="724">
        <v>0</v>
      </c>
      <c r="L1918" s="724">
        <v>0</v>
      </c>
      <c r="M1918" s="724">
        <v>0</v>
      </c>
      <c r="N1918" s="724">
        <v>0</v>
      </c>
      <c r="O1918" s="724">
        <v>0</v>
      </c>
      <c r="P1918" s="724">
        <v>80</v>
      </c>
      <c r="Q1918" s="724">
        <v>0</v>
      </c>
      <c r="R1918" s="724">
        <v>0</v>
      </c>
      <c r="S1918" s="724">
        <v>0</v>
      </c>
      <c r="T1918" s="724">
        <v>0</v>
      </c>
      <c r="U1918" s="724">
        <v>0</v>
      </c>
      <c r="V1918" s="724">
        <v>0</v>
      </c>
      <c r="W1918" s="724">
        <v>0</v>
      </c>
      <c r="X1918" s="724">
        <v>0</v>
      </c>
      <c r="Y1918" s="724">
        <v>0</v>
      </c>
      <c r="Z1918" s="590">
        <v>0</v>
      </c>
      <c r="AA1918" s="726">
        <v>0</v>
      </c>
    </row>
    <row r="1919" spans="2:27" x14ac:dyDescent="0.3">
      <c r="B1919" s="693" t="s">
        <v>219</v>
      </c>
      <c r="C1919" s="693" t="s">
        <v>290</v>
      </c>
      <c r="D1919" s="694">
        <v>0</v>
      </c>
      <c r="E1919" s="694">
        <v>21</v>
      </c>
      <c r="F1919" s="694">
        <v>0</v>
      </c>
      <c r="G1919" s="695">
        <v>16</v>
      </c>
      <c r="H1919" s="695">
        <v>0</v>
      </c>
      <c r="I1919" s="695">
        <v>22</v>
      </c>
      <c r="J1919" s="724">
        <v>0</v>
      </c>
      <c r="K1919" s="724">
        <v>0</v>
      </c>
      <c r="L1919" s="724">
        <v>0</v>
      </c>
      <c r="M1919" s="724">
        <v>0</v>
      </c>
      <c r="N1919" s="724">
        <v>0</v>
      </c>
      <c r="O1919" s="724">
        <v>0</v>
      </c>
      <c r="P1919" s="724">
        <v>0</v>
      </c>
      <c r="Q1919" s="724">
        <v>0</v>
      </c>
      <c r="R1919" s="724">
        <v>0</v>
      </c>
      <c r="S1919" s="724">
        <v>0</v>
      </c>
      <c r="T1919" s="724">
        <v>0</v>
      </c>
      <c r="U1919" s="724">
        <v>0</v>
      </c>
      <c r="V1919" s="724">
        <v>0</v>
      </c>
      <c r="W1919" s="724">
        <v>0</v>
      </c>
      <c r="X1919" s="724">
        <v>0</v>
      </c>
      <c r="Y1919" s="724">
        <v>0</v>
      </c>
      <c r="Z1919" s="590">
        <v>0</v>
      </c>
      <c r="AA1919" s="726">
        <v>0</v>
      </c>
    </row>
    <row r="1920" spans="2:27" x14ac:dyDescent="0.3">
      <c r="B1920" s="693" t="s">
        <v>219</v>
      </c>
      <c r="C1920" s="693" t="s">
        <v>291</v>
      </c>
      <c r="D1920" s="694">
        <v>56</v>
      </c>
      <c r="E1920" s="694">
        <v>75</v>
      </c>
      <c r="F1920" s="694">
        <v>43</v>
      </c>
      <c r="G1920" s="695">
        <v>94</v>
      </c>
      <c r="H1920" s="695">
        <v>57</v>
      </c>
      <c r="I1920" s="695">
        <v>93</v>
      </c>
      <c r="J1920" s="724">
        <v>72</v>
      </c>
      <c r="K1920" s="724">
        <v>43</v>
      </c>
      <c r="L1920" s="724">
        <v>47</v>
      </c>
      <c r="M1920" s="724">
        <v>50</v>
      </c>
      <c r="N1920" s="724">
        <v>53</v>
      </c>
      <c r="O1920" s="724">
        <v>28</v>
      </c>
      <c r="P1920" s="724">
        <v>49</v>
      </c>
      <c r="Q1920" s="724">
        <v>31</v>
      </c>
      <c r="R1920" s="724">
        <v>49</v>
      </c>
      <c r="S1920" s="724">
        <v>31</v>
      </c>
      <c r="T1920" s="724">
        <v>41</v>
      </c>
      <c r="U1920" s="724">
        <v>85</v>
      </c>
      <c r="V1920" s="724">
        <v>63</v>
      </c>
      <c r="W1920" s="724">
        <v>68</v>
      </c>
      <c r="X1920" s="724">
        <v>41</v>
      </c>
      <c r="Y1920" s="724">
        <v>60</v>
      </c>
      <c r="Z1920" s="590">
        <v>26</v>
      </c>
      <c r="AA1920" s="726">
        <v>27</v>
      </c>
    </row>
    <row r="1921" spans="2:27" x14ac:dyDescent="0.3">
      <c r="B1921" s="693" t="s">
        <v>219</v>
      </c>
      <c r="C1921" s="693" t="s">
        <v>292</v>
      </c>
      <c r="D1921" s="694">
        <v>104</v>
      </c>
      <c r="E1921" s="694">
        <v>117</v>
      </c>
      <c r="F1921" s="694">
        <v>87</v>
      </c>
      <c r="G1921" s="695">
        <v>129</v>
      </c>
      <c r="H1921" s="695">
        <v>73</v>
      </c>
      <c r="I1921" s="695">
        <v>138</v>
      </c>
      <c r="J1921" s="724">
        <v>109</v>
      </c>
      <c r="K1921" s="724">
        <v>63</v>
      </c>
      <c r="L1921" s="724">
        <v>102</v>
      </c>
      <c r="M1921" s="724">
        <v>46</v>
      </c>
      <c r="N1921" s="724">
        <v>107</v>
      </c>
      <c r="O1921" s="724">
        <v>35</v>
      </c>
      <c r="P1921" s="724">
        <v>90</v>
      </c>
      <c r="Q1921" s="724">
        <v>37</v>
      </c>
      <c r="R1921" s="724">
        <v>75</v>
      </c>
      <c r="S1921" s="724">
        <v>24</v>
      </c>
      <c r="T1921" s="724">
        <v>76</v>
      </c>
      <c r="U1921" s="724">
        <v>56</v>
      </c>
      <c r="V1921" s="724">
        <v>67</v>
      </c>
      <c r="W1921" s="724">
        <v>75</v>
      </c>
      <c r="X1921" s="724">
        <v>47</v>
      </c>
      <c r="Y1921" s="724">
        <v>73</v>
      </c>
      <c r="Z1921" s="590">
        <v>36</v>
      </c>
      <c r="AA1921" s="726">
        <v>30</v>
      </c>
    </row>
    <row r="1922" spans="2:27" x14ac:dyDescent="0.3">
      <c r="B1922" s="693" t="s">
        <v>219</v>
      </c>
      <c r="C1922" s="693" t="s">
        <v>293</v>
      </c>
      <c r="D1922" s="694">
        <v>128</v>
      </c>
      <c r="E1922" s="694">
        <v>133</v>
      </c>
      <c r="F1922" s="694">
        <v>7</v>
      </c>
      <c r="G1922" s="695">
        <v>140</v>
      </c>
      <c r="H1922" s="695">
        <v>34</v>
      </c>
      <c r="I1922" s="695">
        <v>74</v>
      </c>
      <c r="J1922" s="724">
        <v>42</v>
      </c>
      <c r="K1922" s="724">
        <v>15</v>
      </c>
      <c r="L1922" s="724">
        <v>25</v>
      </c>
      <c r="M1922" s="724">
        <v>39</v>
      </c>
      <c r="N1922" s="724">
        <v>48</v>
      </c>
      <c r="O1922" s="724">
        <v>6</v>
      </c>
      <c r="P1922" s="724">
        <v>91</v>
      </c>
      <c r="Q1922" s="724">
        <v>5</v>
      </c>
      <c r="R1922" s="724">
        <v>70</v>
      </c>
      <c r="S1922" s="724">
        <v>2</v>
      </c>
      <c r="T1922" s="724">
        <v>3</v>
      </c>
      <c r="U1922" s="724">
        <v>23</v>
      </c>
      <c r="V1922" s="724">
        <v>25</v>
      </c>
      <c r="W1922" s="724">
        <v>34</v>
      </c>
      <c r="X1922" s="724">
        <v>27</v>
      </c>
      <c r="Y1922" s="724">
        <v>18</v>
      </c>
      <c r="Z1922" s="590">
        <v>47</v>
      </c>
      <c r="AA1922" s="726">
        <v>23</v>
      </c>
    </row>
    <row r="1923" spans="2:27" x14ac:dyDescent="0.3">
      <c r="B1923" s="693" t="s">
        <v>219</v>
      </c>
      <c r="C1923" s="693" t="s">
        <v>294</v>
      </c>
      <c r="D1923" s="694">
        <v>0</v>
      </c>
      <c r="E1923" s="694">
        <v>0</v>
      </c>
      <c r="F1923" s="694">
        <v>108</v>
      </c>
      <c r="G1923" s="695">
        <v>31</v>
      </c>
      <c r="H1923" s="695">
        <v>88</v>
      </c>
      <c r="I1923" s="695">
        <v>70</v>
      </c>
      <c r="J1923" s="724">
        <v>78</v>
      </c>
      <c r="K1923" s="724">
        <v>66</v>
      </c>
      <c r="L1923" s="724">
        <v>70</v>
      </c>
      <c r="M1923" s="724">
        <v>26</v>
      </c>
      <c r="N1923" s="724">
        <v>62</v>
      </c>
      <c r="O1923" s="724">
        <v>20</v>
      </c>
      <c r="P1923" s="724">
        <v>0</v>
      </c>
      <c r="Q1923" s="724">
        <v>19</v>
      </c>
      <c r="R1923" s="724">
        <v>0</v>
      </c>
      <c r="S1923" s="724">
        <v>32</v>
      </c>
      <c r="T1923" s="724">
        <v>40</v>
      </c>
      <c r="U1923" s="724">
        <v>15</v>
      </c>
      <c r="V1923" s="724">
        <v>37</v>
      </c>
      <c r="W1923" s="724">
        <v>30</v>
      </c>
      <c r="X1923" s="724">
        <v>29</v>
      </c>
      <c r="Y1923" s="724">
        <v>44</v>
      </c>
      <c r="Z1923" s="590">
        <v>0</v>
      </c>
      <c r="AA1923" s="726">
        <v>42</v>
      </c>
    </row>
    <row r="1924" spans="2:27" x14ac:dyDescent="0.3">
      <c r="B1924" s="693" t="s">
        <v>219</v>
      </c>
      <c r="C1924" s="693" t="s">
        <v>327</v>
      </c>
      <c r="D1924" s="694">
        <v>18</v>
      </c>
      <c r="E1924" s="694">
        <v>0</v>
      </c>
      <c r="F1924" s="694">
        <v>0</v>
      </c>
      <c r="G1924" s="695">
        <v>0</v>
      </c>
      <c r="H1924" s="695">
        <v>0</v>
      </c>
      <c r="I1924" s="695">
        <v>0</v>
      </c>
      <c r="J1924" s="724">
        <v>19</v>
      </c>
      <c r="K1924" s="724">
        <v>113</v>
      </c>
      <c r="L1924" s="724">
        <v>48</v>
      </c>
      <c r="M1924" s="724">
        <v>79</v>
      </c>
      <c r="N1924" s="724">
        <v>23</v>
      </c>
      <c r="O1924" s="724">
        <v>119</v>
      </c>
      <c r="P1924" s="724">
        <v>25</v>
      </c>
      <c r="Q1924" s="724">
        <v>131</v>
      </c>
      <c r="R1924" s="724">
        <v>46</v>
      </c>
      <c r="S1924" s="724">
        <v>97</v>
      </c>
      <c r="T1924" s="724">
        <v>48</v>
      </c>
      <c r="U1924" s="724">
        <v>63</v>
      </c>
      <c r="V1924" s="724">
        <v>48</v>
      </c>
      <c r="W1924" s="724">
        <v>85</v>
      </c>
      <c r="X1924" s="724">
        <v>46</v>
      </c>
      <c r="Y1924" s="724">
        <v>95</v>
      </c>
      <c r="Z1924" s="590">
        <v>41</v>
      </c>
      <c r="AA1924" s="726">
        <v>77</v>
      </c>
    </row>
    <row r="1925" spans="2:27" x14ac:dyDescent="0.3">
      <c r="B1925" s="693" t="s">
        <v>220</v>
      </c>
      <c r="C1925" s="693" t="s">
        <v>223</v>
      </c>
      <c r="D1925" s="694">
        <v>1617</v>
      </c>
      <c r="E1925" s="694">
        <v>22</v>
      </c>
      <c r="F1925" s="694">
        <v>1804</v>
      </c>
      <c r="G1925" s="695">
        <v>51</v>
      </c>
      <c r="H1925" s="695">
        <v>1727</v>
      </c>
      <c r="I1925" s="695">
        <v>61</v>
      </c>
      <c r="J1925" s="724">
        <v>2065</v>
      </c>
      <c r="K1925" s="724">
        <v>30</v>
      </c>
      <c r="L1925" s="724">
        <v>1774</v>
      </c>
      <c r="M1925" s="724">
        <v>52</v>
      </c>
      <c r="N1925" s="724">
        <v>1697</v>
      </c>
      <c r="O1925" s="724">
        <v>31</v>
      </c>
      <c r="P1925" s="724">
        <v>1615</v>
      </c>
      <c r="Q1925" s="724">
        <v>36</v>
      </c>
      <c r="R1925" s="724">
        <v>1653</v>
      </c>
      <c r="S1925" s="724">
        <v>28</v>
      </c>
      <c r="T1925" s="724">
        <v>1738</v>
      </c>
      <c r="U1925" s="724">
        <v>5</v>
      </c>
      <c r="V1925" s="724">
        <v>1793</v>
      </c>
      <c r="W1925" s="724">
        <v>19</v>
      </c>
      <c r="X1925" s="724">
        <v>1353</v>
      </c>
      <c r="Y1925" s="724">
        <v>3</v>
      </c>
      <c r="Z1925" s="590">
        <v>365</v>
      </c>
      <c r="AA1925" s="726">
        <v>5</v>
      </c>
    </row>
    <row r="1926" spans="2:27" x14ac:dyDescent="0.3">
      <c r="B1926" s="693" t="s">
        <v>220</v>
      </c>
      <c r="C1926" s="693" t="s">
        <v>286</v>
      </c>
      <c r="D1926" s="694">
        <v>1838</v>
      </c>
      <c r="E1926" s="694">
        <v>36</v>
      </c>
      <c r="F1926" s="694">
        <v>2289</v>
      </c>
      <c r="G1926" s="695">
        <v>51</v>
      </c>
      <c r="H1926" s="695">
        <v>2529</v>
      </c>
      <c r="I1926" s="695">
        <v>66</v>
      </c>
      <c r="J1926" s="724">
        <v>2497</v>
      </c>
      <c r="K1926" s="724">
        <v>76</v>
      </c>
      <c r="L1926" s="724">
        <v>2347</v>
      </c>
      <c r="M1926" s="724">
        <v>78</v>
      </c>
      <c r="N1926" s="724">
        <v>2473</v>
      </c>
      <c r="O1926" s="724">
        <v>55</v>
      </c>
      <c r="P1926" s="724">
        <v>2373</v>
      </c>
      <c r="Q1926" s="724">
        <v>62</v>
      </c>
      <c r="R1926" s="724">
        <v>2619</v>
      </c>
      <c r="S1926" s="724">
        <v>57</v>
      </c>
      <c r="T1926" s="724">
        <v>2958</v>
      </c>
      <c r="U1926" s="724">
        <v>20</v>
      </c>
      <c r="V1926" s="724">
        <v>2727</v>
      </c>
      <c r="W1926" s="724">
        <v>29</v>
      </c>
      <c r="X1926" s="724">
        <v>2404</v>
      </c>
      <c r="Y1926" s="724">
        <v>45</v>
      </c>
      <c r="Z1926" s="590">
        <v>1272</v>
      </c>
      <c r="AA1926" s="726">
        <v>9</v>
      </c>
    </row>
    <row r="1927" spans="2:27" x14ac:dyDescent="0.3">
      <c r="B1927" s="693" t="s">
        <v>220</v>
      </c>
      <c r="C1927" s="693" t="s">
        <v>255</v>
      </c>
      <c r="D1927" s="694">
        <v>7684</v>
      </c>
      <c r="E1927" s="694">
        <v>1185</v>
      </c>
      <c r="F1927" s="694">
        <v>7092</v>
      </c>
      <c r="G1927" s="695">
        <v>1265</v>
      </c>
      <c r="H1927" s="695">
        <v>7868</v>
      </c>
      <c r="I1927" s="695">
        <v>1248</v>
      </c>
      <c r="J1927" s="724">
        <v>8280</v>
      </c>
      <c r="K1927" s="724">
        <v>1356</v>
      </c>
      <c r="L1927" s="724">
        <v>7809</v>
      </c>
      <c r="M1927" s="724">
        <v>1324</v>
      </c>
      <c r="N1927" s="724">
        <v>7635</v>
      </c>
      <c r="O1927" s="724">
        <v>1343</v>
      </c>
      <c r="P1927" s="724">
        <v>7552</v>
      </c>
      <c r="Q1927" s="724">
        <v>1327</v>
      </c>
      <c r="R1927" s="724">
        <v>7609</v>
      </c>
      <c r="S1927" s="724">
        <v>1551</v>
      </c>
      <c r="T1927" s="724">
        <v>7761</v>
      </c>
      <c r="U1927" s="724">
        <v>1512</v>
      </c>
      <c r="V1927" s="724">
        <v>8277</v>
      </c>
      <c r="W1927" s="724">
        <v>1641</v>
      </c>
      <c r="X1927" s="724">
        <v>7981</v>
      </c>
      <c r="Y1927" s="724">
        <v>1674</v>
      </c>
      <c r="Z1927" s="590">
        <v>7748</v>
      </c>
      <c r="AA1927" s="726">
        <v>1769</v>
      </c>
    </row>
    <row r="1928" spans="2:27" x14ac:dyDescent="0.3">
      <c r="B1928" s="693" t="s">
        <v>220</v>
      </c>
      <c r="C1928" s="693" t="s">
        <v>224</v>
      </c>
      <c r="D1928" s="694">
        <v>8774</v>
      </c>
      <c r="E1928" s="694">
        <v>1370</v>
      </c>
      <c r="F1928" s="694">
        <v>8688</v>
      </c>
      <c r="G1928" s="695">
        <v>1561</v>
      </c>
      <c r="H1928" s="695">
        <v>8458</v>
      </c>
      <c r="I1928" s="695">
        <v>1443</v>
      </c>
      <c r="J1928" s="724">
        <v>8792</v>
      </c>
      <c r="K1928" s="724">
        <v>1436</v>
      </c>
      <c r="L1928" s="724">
        <v>8806</v>
      </c>
      <c r="M1928" s="724">
        <v>1401</v>
      </c>
      <c r="N1928" s="724">
        <v>8505</v>
      </c>
      <c r="O1928" s="724">
        <v>1394</v>
      </c>
      <c r="P1928" s="724">
        <v>8310</v>
      </c>
      <c r="Q1928" s="724">
        <v>1449</v>
      </c>
      <c r="R1928" s="724">
        <v>8239</v>
      </c>
      <c r="S1928" s="724">
        <v>1531</v>
      </c>
      <c r="T1928" s="724">
        <v>8602</v>
      </c>
      <c r="U1928" s="724">
        <v>1628</v>
      </c>
      <c r="V1928" s="724">
        <v>9020</v>
      </c>
      <c r="W1928" s="724">
        <v>1533</v>
      </c>
      <c r="X1928" s="724">
        <v>9185</v>
      </c>
      <c r="Y1928" s="724">
        <v>1802</v>
      </c>
      <c r="Z1928" s="590">
        <v>8923</v>
      </c>
      <c r="AA1928" s="726">
        <v>1809</v>
      </c>
    </row>
    <row r="1929" spans="2:27" x14ac:dyDescent="0.3">
      <c r="B1929" s="693" t="s">
        <v>220</v>
      </c>
      <c r="C1929" s="693" t="s">
        <v>225</v>
      </c>
      <c r="D1929" s="694">
        <v>8333</v>
      </c>
      <c r="E1929" s="694">
        <v>1551</v>
      </c>
      <c r="F1929" s="694">
        <v>8716</v>
      </c>
      <c r="G1929" s="695">
        <v>1538</v>
      </c>
      <c r="H1929" s="695">
        <v>8421</v>
      </c>
      <c r="I1929" s="695">
        <v>1500</v>
      </c>
      <c r="J1929" s="724">
        <v>8535</v>
      </c>
      <c r="K1929" s="724">
        <v>1412</v>
      </c>
      <c r="L1929" s="724">
        <v>8350</v>
      </c>
      <c r="M1929" s="724">
        <v>1428</v>
      </c>
      <c r="N1929" s="724">
        <v>8424</v>
      </c>
      <c r="O1929" s="724">
        <v>1434</v>
      </c>
      <c r="P1929" s="724">
        <v>8313</v>
      </c>
      <c r="Q1929" s="724">
        <v>1336</v>
      </c>
      <c r="R1929" s="724">
        <v>8375</v>
      </c>
      <c r="S1929" s="724">
        <v>1500</v>
      </c>
      <c r="T1929" s="724">
        <v>8285</v>
      </c>
      <c r="U1929" s="724">
        <v>1571</v>
      </c>
      <c r="V1929" s="724">
        <v>8741</v>
      </c>
      <c r="W1929" s="724">
        <v>1483</v>
      </c>
      <c r="X1929" s="724">
        <v>8954</v>
      </c>
      <c r="Y1929" s="724">
        <v>1585</v>
      </c>
      <c r="Z1929" s="590">
        <v>8731</v>
      </c>
      <c r="AA1929" s="726">
        <v>1780</v>
      </c>
    </row>
    <row r="1930" spans="2:27" x14ac:dyDescent="0.3">
      <c r="B1930" s="693" t="s">
        <v>220</v>
      </c>
      <c r="C1930" s="693" t="s">
        <v>226</v>
      </c>
      <c r="D1930" s="694">
        <v>8442</v>
      </c>
      <c r="E1930" s="694">
        <v>1490</v>
      </c>
      <c r="F1930" s="694">
        <v>8497</v>
      </c>
      <c r="G1930" s="695">
        <v>1652</v>
      </c>
      <c r="H1930" s="695">
        <v>8639</v>
      </c>
      <c r="I1930" s="695">
        <v>1466</v>
      </c>
      <c r="J1930" s="724">
        <v>8593</v>
      </c>
      <c r="K1930" s="724">
        <v>1347</v>
      </c>
      <c r="L1930" s="724">
        <v>8668</v>
      </c>
      <c r="M1930" s="724">
        <v>1328</v>
      </c>
      <c r="N1930" s="724">
        <v>8585</v>
      </c>
      <c r="O1930" s="724">
        <v>1271</v>
      </c>
      <c r="P1930" s="724">
        <v>8610</v>
      </c>
      <c r="Q1930" s="724">
        <v>1361</v>
      </c>
      <c r="R1930" s="724">
        <v>8397</v>
      </c>
      <c r="S1930" s="724">
        <v>1471</v>
      </c>
      <c r="T1930" s="724">
        <v>8360</v>
      </c>
      <c r="U1930" s="724">
        <v>1562</v>
      </c>
      <c r="V1930" s="724">
        <v>8644</v>
      </c>
      <c r="W1930" s="724">
        <v>1413</v>
      </c>
      <c r="X1930" s="724">
        <v>9073</v>
      </c>
      <c r="Y1930" s="724">
        <v>1616</v>
      </c>
      <c r="Z1930" s="590">
        <v>8642</v>
      </c>
      <c r="AA1930" s="726">
        <v>1618</v>
      </c>
    </row>
    <row r="1931" spans="2:27" x14ac:dyDescent="0.3">
      <c r="B1931" s="693" t="s">
        <v>220</v>
      </c>
      <c r="C1931" s="693" t="s">
        <v>227</v>
      </c>
      <c r="D1931" s="694">
        <v>8104</v>
      </c>
      <c r="E1931" s="694">
        <v>1329</v>
      </c>
      <c r="F1931" s="694">
        <v>8508</v>
      </c>
      <c r="G1931" s="695">
        <v>1507</v>
      </c>
      <c r="H1931" s="695">
        <v>8523</v>
      </c>
      <c r="I1931" s="695">
        <v>1490</v>
      </c>
      <c r="J1931" s="724">
        <v>8506</v>
      </c>
      <c r="K1931" s="724">
        <v>1366</v>
      </c>
      <c r="L1931" s="724">
        <v>8273</v>
      </c>
      <c r="M1931" s="724">
        <v>1385</v>
      </c>
      <c r="N1931" s="724">
        <v>8368</v>
      </c>
      <c r="O1931" s="724">
        <v>1308</v>
      </c>
      <c r="P1931" s="724">
        <v>8332</v>
      </c>
      <c r="Q1931" s="724">
        <v>1304</v>
      </c>
      <c r="R1931" s="724">
        <v>8351</v>
      </c>
      <c r="S1931" s="724">
        <v>1448</v>
      </c>
      <c r="T1931" s="724">
        <v>8312</v>
      </c>
      <c r="U1931" s="724">
        <v>1439</v>
      </c>
      <c r="V1931" s="724">
        <v>8625</v>
      </c>
      <c r="W1931" s="724">
        <v>1343</v>
      </c>
      <c r="X1931" s="724">
        <v>8663</v>
      </c>
      <c r="Y1931" s="724">
        <v>1623</v>
      </c>
      <c r="Z1931" s="590">
        <v>8759</v>
      </c>
      <c r="AA1931" s="726">
        <v>1693</v>
      </c>
    </row>
    <row r="1932" spans="2:27" x14ac:dyDescent="0.3">
      <c r="B1932" s="693" t="s">
        <v>220</v>
      </c>
      <c r="C1932" s="693" t="s">
        <v>228</v>
      </c>
      <c r="D1932" s="694">
        <v>7923</v>
      </c>
      <c r="E1932" s="694">
        <v>1305</v>
      </c>
      <c r="F1932" s="694">
        <v>8384</v>
      </c>
      <c r="G1932" s="695">
        <v>1310</v>
      </c>
      <c r="H1932" s="695">
        <v>8553</v>
      </c>
      <c r="I1932" s="695">
        <v>1325</v>
      </c>
      <c r="J1932" s="724">
        <v>8409</v>
      </c>
      <c r="K1932" s="724">
        <v>1388</v>
      </c>
      <c r="L1932" s="724">
        <v>8471</v>
      </c>
      <c r="M1932" s="724">
        <v>1352</v>
      </c>
      <c r="N1932" s="724">
        <v>8254</v>
      </c>
      <c r="O1932" s="724">
        <v>1261</v>
      </c>
      <c r="P1932" s="724">
        <v>8369</v>
      </c>
      <c r="Q1932" s="724">
        <v>1297</v>
      </c>
      <c r="R1932" s="724">
        <v>8458</v>
      </c>
      <c r="S1932" s="724">
        <v>1366</v>
      </c>
      <c r="T1932" s="724">
        <v>8461</v>
      </c>
      <c r="U1932" s="724">
        <v>1559</v>
      </c>
      <c r="V1932" s="724">
        <v>8844</v>
      </c>
      <c r="W1932" s="724">
        <v>1308</v>
      </c>
      <c r="X1932" s="724">
        <v>8826</v>
      </c>
      <c r="Y1932" s="724">
        <v>1403</v>
      </c>
      <c r="Z1932" s="590">
        <v>8566</v>
      </c>
      <c r="AA1932" s="726">
        <v>1544</v>
      </c>
    </row>
    <row r="1933" spans="2:27" x14ac:dyDescent="0.3">
      <c r="B1933" s="693" t="s">
        <v>220</v>
      </c>
      <c r="C1933" s="693" t="s">
        <v>229</v>
      </c>
      <c r="D1933" s="694">
        <v>8809</v>
      </c>
      <c r="E1933" s="694">
        <v>1197</v>
      </c>
      <c r="F1933" s="694">
        <v>9308</v>
      </c>
      <c r="G1933" s="695">
        <v>1471</v>
      </c>
      <c r="H1933" s="695">
        <v>9780</v>
      </c>
      <c r="I1933" s="695">
        <v>1242</v>
      </c>
      <c r="J1933" s="724">
        <v>10130</v>
      </c>
      <c r="K1933" s="724">
        <v>1333</v>
      </c>
      <c r="L1933" s="724">
        <v>9996</v>
      </c>
      <c r="M1933" s="724">
        <v>1478</v>
      </c>
      <c r="N1933" s="724">
        <v>9851</v>
      </c>
      <c r="O1933" s="724">
        <v>1365</v>
      </c>
      <c r="P1933" s="724">
        <v>9540</v>
      </c>
      <c r="Q1933" s="724">
        <v>1455</v>
      </c>
      <c r="R1933" s="724">
        <v>9696</v>
      </c>
      <c r="S1933" s="724">
        <v>1662</v>
      </c>
      <c r="T1933" s="724">
        <v>9825</v>
      </c>
      <c r="U1933" s="724">
        <v>1768</v>
      </c>
      <c r="V1933" s="724">
        <v>10136</v>
      </c>
      <c r="W1933" s="724">
        <v>1674</v>
      </c>
      <c r="X1933" s="724">
        <v>10042</v>
      </c>
      <c r="Y1933" s="724">
        <v>1644</v>
      </c>
      <c r="Z1933" s="590">
        <v>9578</v>
      </c>
      <c r="AA1933" s="726">
        <v>1799</v>
      </c>
    </row>
    <row r="1934" spans="2:27" x14ac:dyDescent="0.3">
      <c r="B1934" s="693" t="s">
        <v>220</v>
      </c>
      <c r="C1934" s="693" t="s">
        <v>287</v>
      </c>
      <c r="D1934" s="694">
        <v>8005</v>
      </c>
      <c r="E1934" s="694">
        <v>1030</v>
      </c>
      <c r="F1934" s="694">
        <v>8085</v>
      </c>
      <c r="G1934" s="695">
        <v>1198</v>
      </c>
      <c r="H1934" s="695">
        <v>8480</v>
      </c>
      <c r="I1934" s="695">
        <v>1199</v>
      </c>
      <c r="J1934" s="724">
        <v>8839</v>
      </c>
      <c r="K1934" s="724">
        <v>1049</v>
      </c>
      <c r="L1934" s="724">
        <v>8930</v>
      </c>
      <c r="M1934" s="724">
        <v>1103</v>
      </c>
      <c r="N1934" s="724">
        <v>8837</v>
      </c>
      <c r="O1934" s="724">
        <v>1206</v>
      </c>
      <c r="P1934" s="724">
        <v>8775</v>
      </c>
      <c r="Q1934" s="724">
        <v>1259</v>
      </c>
      <c r="R1934" s="724">
        <v>8637</v>
      </c>
      <c r="S1934" s="724">
        <v>1343</v>
      </c>
      <c r="T1934" s="724">
        <v>8771</v>
      </c>
      <c r="U1934" s="724">
        <v>1515</v>
      </c>
      <c r="V1934" s="724">
        <v>9163</v>
      </c>
      <c r="W1934" s="724">
        <v>1384</v>
      </c>
      <c r="X1934" s="724">
        <v>9168</v>
      </c>
      <c r="Y1934" s="724">
        <v>1475</v>
      </c>
      <c r="Z1934" s="590">
        <v>9241</v>
      </c>
      <c r="AA1934" s="726">
        <v>1502</v>
      </c>
    </row>
    <row r="1935" spans="2:27" x14ac:dyDescent="0.3">
      <c r="B1935" s="693" t="s">
        <v>220</v>
      </c>
      <c r="C1935" s="693" t="s">
        <v>230</v>
      </c>
      <c r="D1935" s="694">
        <v>7262</v>
      </c>
      <c r="E1935" s="694">
        <v>840</v>
      </c>
      <c r="F1935" s="694">
        <v>7185</v>
      </c>
      <c r="G1935" s="695">
        <v>958</v>
      </c>
      <c r="H1935" s="695">
        <v>7391</v>
      </c>
      <c r="I1935" s="695">
        <v>866</v>
      </c>
      <c r="J1935" s="724">
        <v>7669</v>
      </c>
      <c r="K1935" s="724">
        <v>951</v>
      </c>
      <c r="L1935" s="724">
        <v>7693</v>
      </c>
      <c r="M1935" s="724">
        <v>858</v>
      </c>
      <c r="N1935" s="724">
        <v>8132</v>
      </c>
      <c r="O1935" s="724">
        <v>879</v>
      </c>
      <c r="P1935" s="724">
        <v>7625</v>
      </c>
      <c r="Q1935" s="724">
        <v>1024</v>
      </c>
      <c r="R1935" s="724">
        <v>7911</v>
      </c>
      <c r="S1935" s="724">
        <v>1132</v>
      </c>
      <c r="T1935" s="724">
        <v>8014</v>
      </c>
      <c r="U1935" s="724">
        <v>1223</v>
      </c>
      <c r="V1935" s="724">
        <v>8289</v>
      </c>
      <c r="W1935" s="724">
        <v>1127</v>
      </c>
      <c r="X1935" s="724">
        <v>8251</v>
      </c>
      <c r="Y1935" s="724">
        <v>1227</v>
      </c>
      <c r="Z1935" s="590">
        <v>8492</v>
      </c>
      <c r="AA1935" s="726">
        <v>1383</v>
      </c>
    </row>
    <row r="1936" spans="2:27" x14ac:dyDescent="0.3">
      <c r="B1936" s="693" t="s">
        <v>220</v>
      </c>
      <c r="C1936" s="693" t="s">
        <v>231</v>
      </c>
      <c r="D1936" s="694">
        <v>6554</v>
      </c>
      <c r="E1936" s="694">
        <v>656</v>
      </c>
      <c r="F1936" s="694">
        <v>6305</v>
      </c>
      <c r="G1936" s="695">
        <v>822</v>
      </c>
      <c r="H1936" s="695">
        <v>6487</v>
      </c>
      <c r="I1936" s="695">
        <v>719</v>
      </c>
      <c r="J1936" s="724">
        <v>6646</v>
      </c>
      <c r="K1936" s="724">
        <v>727</v>
      </c>
      <c r="L1936" s="724">
        <v>6924</v>
      </c>
      <c r="M1936" s="724">
        <v>784</v>
      </c>
      <c r="N1936" s="724">
        <v>6972</v>
      </c>
      <c r="O1936" s="724">
        <v>680</v>
      </c>
      <c r="P1936" s="724">
        <v>7288</v>
      </c>
      <c r="Q1936" s="724">
        <v>762</v>
      </c>
      <c r="R1936" s="724">
        <v>7044</v>
      </c>
      <c r="S1936" s="724">
        <v>885</v>
      </c>
      <c r="T1936" s="724">
        <v>7174</v>
      </c>
      <c r="U1936" s="724">
        <v>1034</v>
      </c>
      <c r="V1936" s="724">
        <v>7302</v>
      </c>
      <c r="W1936" s="724">
        <v>965</v>
      </c>
      <c r="X1936" s="724">
        <v>7499</v>
      </c>
      <c r="Y1936" s="724">
        <v>1029</v>
      </c>
      <c r="Z1936" s="590">
        <v>7618</v>
      </c>
      <c r="AA1936" s="726">
        <v>1088</v>
      </c>
    </row>
    <row r="1937" spans="2:27" x14ac:dyDescent="0.3">
      <c r="B1937" s="693" t="s">
        <v>220</v>
      </c>
      <c r="C1937" s="693" t="s">
        <v>288</v>
      </c>
      <c r="D1937" s="694">
        <v>6135</v>
      </c>
      <c r="E1937" s="694">
        <v>482</v>
      </c>
      <c r="F1937" s="694">
        <v>5909</v>
      </c>
      <c r="G1937" s="695">
        <v>570</v>
      </c>
      <c r="H1937" s="695">
        <v>5537</v>
      </c>
      <c r="I1937" s="695">
        <v>528</v>
      </c>
      <c r="J1937" s="724">
        <v>5913</v>
      </c>
      <c r="K1937" s="724">
        <v>547</v>
      </c>
      <c r="L1937" s="724">
        <v>5794</v>
      </c>
      <c r="M1937" s="724">
        <v>555</v>
      </c>
      <c r="N1937" s="724">
        <v>6089</v>
      </c>
      <c r="O1937" s="724">
        <v>572</v>
      </c>
      <c r="P1937" s="724">
        <v>6018</v>
      </c>
      <c r="Q1937" s="724">
        <v>564</v>
      </c>
      <c r="R1937" s="724">
        <v>6279</v>
      </c>
      <c r="S1937" s="724">
        <v>663</v>
      </c>
      <c r="T1937" s="724">
        <v>6229</v>
      </c>
      <c r="U1937" s="724">
        <v>799</v>
      </c>
      <c r="V1937" s="724">
        <v>6410</v>
      </c>
      <c r="W1937" s="724">
        <v>796</v>
      </c>
      <c r="X1937" s="724">
        <v>6506</v>
      </c>
      <c r="Y1937" s="724">
        <v>834</v>
      </c>
      <c r="Z1937" s="590">
        <v>6646</v>
      </c>
      <c r="AA1937" s="726">
        <v>911</v>
      </c>
    </row>
    <row r="1938" spans="2:27" x14ac:dyDescent="0.3">
      <c r="B1938" s="693" t="s">
        <v>220</v>
      </c>
      <c r="C1938" s="693" t="s">
        <v>232</v>
      </c>
      <c r="D1938" s="694">
        <v>5174</v>
      </c>
      <c r="E1938" s="694">
        <v>387</v>
      </c>
      <c r="F1938" s="694">
        <v>5111</v>
      </c>
      <c r="G1938" s="695">
        <v>414</v>
      </c>
      <c r="H1938" s="695">
        <v>4970</v>
      </c>
      <c r="I1938" s="695">
        <v>401</v>
      </c>
      <c r="J1938" s="724">
        <v>4978</v>
      </c>
      <c r="K1938" s="724">
        <v>421</v>
      </c>
      <c r="L1938" s="724">
        <v>5205</v>
      </c>
      <c r="M1938" s="724">
        <v>414</v>
      </c>
      <c r="N1938" s="724">
        <v>5071</v>
      </c>
      <c r="O1938" s="724">
        <v>407</v>
      </c>
      <c r="P1938" s="724">
        <v>5276</v>
      </c>
      <c r="Q1938" s="724">
        <v>455</v>
      </c>
      <c r="R1938" s="724">
        <v>5436</v>
      </c>
      <c r="S1938" s="724">
        <v>469</v>
      </c>
      <c r="T1938" s="724">
        <v>5727</v>
      </c>
      <c r="U1938" s="724">
        <v>624</v>
      </c>
      <c r="V1938" s="724">
        <v>5752</v>
      </c>
      <c r="W1938" s="724">
        <v>608</v>
      </c>
      <c r="X1938" s="724">
        <v>5867</v>
      </c>
      <c r="Y1938" s="724">
        <v>696</v>
      </c>
      <c r="Z1938" s="590">
        <v>6127</v>
      </c>
      <c r="AA1938" s="726">
        <v>735</v>
      </c>
    </row>
    <row r="1939" spans="2:27" x14ac:dyDescent="0.3">
      <c r="B1939" s="693" t="s">
        <v>220</v>
      </c>
      <c r="C1939" s="693" t="s">
        <v>325</v>
      </c>
      <c r="D1939" s="694">
        <v>100</v>
      </c>
      <c r="E1939" s="694">
        <v>0</v>
      </c>
      <c r="F1939" s="694">
        <v>121</v>
      </c>
      <c r="G1939" s="695">
        <v>0</v>
      </c>
      <c r="H1939" s="695">
        <v>99</v>
      </c>
      <c r="I1939" s="695">
        <v>0</v>
      </c>
      <c r="J1939" s="724">
        <v>94</v>
      </c>
      <c r="K1939" s="724">
        <v>0</v>
      </c>
      <c r="L1939" s="724">
        <v>121</v>
      </c>
      <c r="M1939" s="724">
        <v>0</v>
      </c>
      <c r="N1939" s="724">
        <v>84</v>
      </c>
      <c r="O1939" s="724">
        <v>0</v>
      </c>
      <c r="P1939" s="724">
        <v>110</v>
      </c>
      <c r="Q1939" s="724">
        <v>0</v>
      </c>
      <c r="R1939" s="724">
        <v>118</v>
      </c>
      <c r="S1939" s="724">
        <v>0</v>
      </c>
      <c r="T1939" s="724">
        <v>114</v>
      </c>
      <c r="U1939" s="724">
        <v>0</v>
      </c>
      <c r="V1939" s="724">
        <v>142</v>
      </c>
      <c r="W1939" s="724">
        <v>0</v>
      </c>
      <c r="X1939" s="724">
        <v>100</v>
      </c>
      <c r="Y1939" s="724">
        <v>0</v>
      </c>
      <c r="Z1939" s="590">
        <v>138</v>
      </c>
      <c r="AA1939" s="726">
        <v>0</v>
      </c>
    </row>
    <row r="1940" spans="2:27" x14ac:dyDescent="0.3">
      <c r="B1940" s="693" t="s">
        <v>220</v>
      </c>
      <c r="C1940" s="693" t="s">
        <v>326</v>
      </c>
      <c r="D1940" s="694">
        <v>64</v>
      </c>
      <c r="E1940" s="694">
        <v>0</v>
      </c>
      <c r="F1940" s="694">
        <v>65</v>
      </c>
      <c r="G1940" s="695">
        <v>0</v>
      </c>
      <c r="H1940" s="695">
        <v>82</v>
      </c>
      <c r="I1940" s="695">
        <v>0</v>
      </c>
      <c r="J1940" s="724">
        <v>109</v>
      </c>
      <c r="K1940" s="724">
        <v>0</v>
      </c>
      <c r="L1940" s="724">
        <v>79</v>
      </c>
      <c r="M1940" s="724">
        <v>0</v>
      </c>
      <c r="N1940" s="724">
        <v>136</v>
      </c>
      <c r="O1940" s="724">
        <v>0</v>
      </c>
      <c r="P1940" s="724">
        <v>67</v>
      </c>
      <c r="Q1940" s="724">
        <v>0</v>
      </c>
      <c r="R1940" s="724">
        <v>95</v>
      </c>
      <c r="S1940" s="724">
        <v>0</v>
      </c>
      <c r="T1940" s="724">
        <v>104</v>
      </c>
      <c r="U1940" s="724">
        <v>0</v>
      </c>
      <c r="V1940" s="724">
        <v>109</v>
      </c>
      <c r="W1940" s="724">
        <v>0</v>
      </c>
      <c r="X1940" s="724">
        <v>140</v>
      </c>
      <c r="Y1940" s="724">
        <v>0</v>
      </c>
      <c r="Z1940" s="590">
        <v>98</v>
      </c>
      <c r="AA1940" s="726">
        <v>0</v>
      </c>
    </row>
    <row r="1941" spans="2:27" x14ac:dyDescent="0.3">
      <c r="B1941" s="693" t="s">
        <v>220</v>
      </c>
      <c r="C1941" s="693" t="s">
        <v>289</v>
      </c>
      <c r="D1941" s="694">
        <v>3508</v>
      </c>
      <c r="E1941" s="694">
        <v>574</v>
      </c>
      <c r="F1941" s="694">
        <v>2065</v>
      </c>
      <c r="G1941" s="695">
        <v>419</v>
      </c>
      <c r="H1941" s="695">
        <v>3947</v>
      </c>
      <c r="I1941" s="695">
        <v>1436</v>
      </c>
      <c r="J1941" s="724">
        <v>6081</v>
      </c>
      <c r="K1941" s="724">
        <v>1682</v>
      </c>
      <c r="L1941" s="724">
        <v>1712</v>
      </c>
      <c r="M1941" s="724">
        <v>636</v>
      </c>
      <c r="N1941" s="724">
        <v>243</v>
      </c>
      <c r="O1941" s="724">
        <v>85</v>
      </c>
      <c r="P1941" s="724">
        <v>413</v>
      </c>
      <c r="Q1941" s="724">
        <v>149</v>
      </c>
      <c r="R1941" s="724">
        <v>438</v>
      </c>
      <c r="S1941" s="724">
        <v>98</v>
      </c>
      <c r="T1941" s="724">
        <v>317</v>
      </c>
      <c r="U1941" s="724">
        <v>89</v>
      </c>
      <c r="V1941" s="724">
        <v>199</v>
      </c>
      <c r="W1941" s="724">
        <v>36</v>
      </c>
      <c r="X1941" s="724">
        <v>175</v>
      </c>
      <c r="Y1941" s="724">
        <v>56</v>
      </c>
      <c r="Z1941" s="590">
        <v>225</v>
      </c>
      <c r="AA1941" s="726">
        <v>253</v>
      </c>
    </row>
    <row r="1942" spans="2:27" x14ac:dyDescent="0.3">
      <c r="B1942" s="693" t="s">
        <v>220</v>
      </c>
      <c r="C1942" s="693" t="s">
        <v>290</v>
      </c>
      <c r="D1942" s="694">
        <v>2515</v>
      </c>
      <c r="E1942" s="694">
        <v>546</v>
      </c>
      <c r="F1942" s="694">
        <v>1978</v>
      </c>
      <c r="G1942" s="695">
        <v>752</v>
      </c>
      <c r="H1942" s="695">
        <v>668</v>
      </c>
      <c r="I1942" s="695">
        <v>292</v>
      </c>
      <c r="J1942" s="724">
        <v>3350</v>
      </c>
      <c r="K1942" s="724">
        <v>1665</v>
      </c>
      <c r="L1942" s="724">
        <v>1110</v>
      </c>
      <c r="M1942" s="724">
        <v>569</v>
      </c>
      <c r="N1942" s="724">
        <v>622</v>
      </c>
      <c r="O1942" s="724">
        <v>276</v>
      </c>
      <c r="P1942" s="724">
        <v>775</v>
      </c>
      <c r="Q1942" s="724">
        <v>417</v>
      </c>
      <c r="R1942" s="724">
        <v>850</v>
      </c>
      <c r="S1942" s="724">
        <v>517</v>
      </c>
      <c r="T1942" s="724">
        <v>844</v>
      </c>
      <c r="U1942" s="724">
        <v>245</v>
      </c>
      <c r="V1942" s="724">
        <v>779</v>
      </c>
      <c r="W1942" s="724">
        <v>165</v>
      </c>
      <c r="X1942" s="724">
        <v>555</v>
      </c>
      <c r="Y1942" s="724">
        <v>146</v>
      </c>
      <c r="Z1942" s="590">
        <v>566</v>
      </c>
      <c r="AA1942" s="726">
        <v>209</v>
      </c>
    </row>
    <row r="1943" spans="2:27" x14ac:dyDescent="0.3">
      <c r="B1943" s="693" t="s">
        <v>220</v>
      </c>
      <c r="C1943" s="693" t="s">
        <v>291</v>
      </c>
      <c r="D1943" s="694">
        <v>2303</v>
      </c>
      <c r="E1943" s="694">
        <v>624</v>
      </c>
      <c r="F1943" s="694">
        <v>1996</v>
      </c>
      <c r="G1943" s="695">
        <v>581</v>
      </c>
      <c r="H1943" s="695">
        <v>1869</v>
      </c>
      <c r="I1943" s="695">
        <v>661</v>
      </c>
      <c r="J1943" s="724">
        <v>1351</v>
      </c>
      <c r="K1943" s="724">
        <v>356</v>
      </c>
      <c r="L1943" s="724">
        <v>1757</v>
      </c>
      <c r="M1943" s="724">
        <v>746</v>
      </c>
      <c r="N1943" s="724">
        <v>2000</v>
      </c>
      <c r="O1943" s="724">
        <v>708</v>
      </c>
      <c r="P1943" s="724">
        <v>1970</v>
      </c>
      <c r="Q1943" s="724">
        <v>799</v>
      </c>
      <c r="R1943" s="724">
        <v>1918</v>
      </c>
      <c r="S1943" s="724">
        <v>817</v>
      </c>
      <c r="T1943" s="724">
        <v>1840</v>
      </c>
      <c r="U1943" s="724">
        <v>719</v>
      </c>
      <c r="V1943" s="724">
        <v>1905</v>
      </c>
      <c r="W1943" s="724">
        <v>569</v>
      </c>
      <c r="X1943" s="724">
        <v>1778</v>
      </c>
      <c r="Y1943" s="724">
        <v>527</v>
      </c>
      <c r="Z1943" s="590">
        <v>1447</v>
      </c>
      <c r="AA1943" s="726">
        <v>572</v>
      </c>
    </row>
    <row r="1944" spans="2:27" x14ac:dyDescent="0.3">
      <c r="B1944" s="693" t="s">
        <v>220</v>
      </c>
      <c r="C1944" s="693" t="s">
        <v>292</v>
      </c>
      <c r="D1944" s="694">
        <v>2014</v>
      </c>
      <c r="E1944" s="694">
        <v>625</v>
      </c>
      <c r="F1944" s="694">
        <v>2004</v>
      </c>
      <c r="G1944" s="695">
        <v>528</v>
      </c>
      <c r="H1944" s="695">
        <v>2098</v>
      </c>
      <c r="I1944" s="695">
        <v>625</v>
      </c>
      <c r="J1944" s="724">
        <v>1772</v>
      </c>
      <c r="K1944" s="724">
        <v>648</v>
      </c>
      <c r="L1944" s="724">
        <v>1608</v>
      </c>
      <c r="M1944" s="724">
        <v>490</v>
      </c>
      <c r="N1944" s="724">
        <v>2197</v>
      </c>
      <c r="O1944" s="724">
        <v>610</v>
      </c>
      <c r="P1944" s="724">
        <v>2330</v>
      </c>
      <c r="Q1944" s="724">
        <v>694</v>
      </c>
      <c r="R1944" s="724">
        <v>2287</v>
      </c>
      <c r="S1944" s="724">
        <v>988</v>
      </c>
      <c r="T1944" s="724">
        <v>2395</v>
      </c>
      <c r="U1944" s="724">
        <v>1084</v>
      </c>
      <c r="V1944" s="724">
        <v>2309</v>
      </c>
      <c r="W1944" s="724">
        <v>756</v>
      </c>
      <c r="X1944" s="724">
        <v>2186</v>
      </c>
      <c r="Y1944" s="724">
        <v>686</v>
      </c>
      <c r="Z1944" s="590">
        <v>2221</v>
      </c>
      <c r="AA1944" s="726">
        <v>730</v>
      </c>
    </row>
    <row r="1945" spans="2:27" x14ac:dyDescent="0.3">
      <c r="B1945" s="693" t="s">
        <v>220</v>
      </c>
      <c r="C1945" s="693" t="s">
        <v>293</v>
      </c>
      <c r="D1945" s="694">
        <v>2354</v>
      </c>
      <c r="E1945" s="694">
        <v>472</v>
      </c>
      <c r="F1945" s="694">
        <v>944</v>
      </c>
      <c r="G1945" s="695">
        <v>313</v>
      </c>
      <c r="H1945" s="695">
        <v>936</v>
      </c>
      <c r="I1945" s="695">
        <v>226</v>
      </c>
      <c r="J1945" s="724">
        <v>914</v>
      </c>
      <c r="K1945" s="724">
        <v>250</v>
      </c>
      <c r="L1945" s="724">
        <v>896</v>
      </c>
      <c r="M1945" s="724">
        <v>229</v>
      </c>
      <c r="N1945" s="724">
        <v>793</v>
      </c>
      <c r="O1945" s="724">
        <v>208</v>
      </c>
      <c r="P1945" s="724">
        <v>1126</v>
      </c>
      <c r="Q1945" s="724">
        <v>140</v>
      </c>
      <c r="R1945" s="724">
        <v>1254</v>
      </c>
      <c r="S1945" s="724">
        <v>259</v>
      </c>
      <c r="T1945" s="724">
        <v>1245</v>
      </c>
      <c r="U1945" s="724">
        <v>254</v>
      </c>
      <c r="V1945" s="724">
        <v>581</v>
      </c>
      <c r="W1945" s="724">
        <v>54</v>
      </c>
      <c r="X1945" s="724">
        <v>1138</v>
      </c>
      <c r="Y1945" s="724">
        <v>303</v>
      </c>
      <c r="Z1945" s="590">
        <v>1585</v>
      </c>
      <c r="AA1945" s="726">
        <v>384</v>
      </c>
    </row>
    <row r="1946" spans="2:27" x14ac:dyDescent="0.3">
      <c r="B1946" s="693" t="s">
        <v>220</v>
      </c>
      <c r="C1946" s="693" t="s">
        <v>294</v>
      </c>
      <c r="D1946" s="694">
        <v>478</v>
      </c>
      <c r="E1946" s="694">
        <v>184</v>
      </c>
      <c r="F1946" s="694">
        <v>1549</v>
      </c>
      <c r="G1946" s="695">
        <v>356</v>
      </c>
      <c r="H1946" s="695">
        <v>1596</v>
      </c>
      <c r="I1946" s="695">
        <v>268</v>
      </c>
      <c r="J1946" s="724">
        <v>1246</v>
      </c>
      <c r="K1946" s="724">
        <v>337</v>
      </c>
      <c r="L1946" s="724">
        <v>1471</v>
      </c>
      <c r="M1946" s="724">
        <v>356</v>
      </c>
      <c r="N1946" s="724">
        <v>1548</v>
      </c>
      <c r="O1946" s="724">
        <v>316</v>
      </c>
      <c r="P1946" s="724">
        <v>1754</v>
      </c>
      <c r="Q1946" s="724">
        <v>507</v>
      </c>
      <c r="R1946" s="724">
        <v>1783</v>
      </c>
      <c r="S1946" s="724">
        <v>577</v>
      </c>
      <c r="T1946" s="724">
        <v>1617</v>
      </c>
      <c r="U1946" s="724">
        <v>764</v>
      </c>
      <c r="V1946" s="724">
        <v>2591</v>
      </c>
      <c r="W1946" s="724">
        <v>613</v>
      </c>
      <c r="X1946" s="724">
        <v>1994</v>
      </c>
      <c r="Y1946" s="724">
        <v>362</v>
      </c>
      <c r="Z1946" s="590">
        <v>1656</v>
      </c>
      <c r="AA1946" s="726">
        <v>318</v>
      </c>
    </row>
    <row r="1947" spans="2:27" x14ac:dyDescent="0.3">
      <c r="B1947" s="693" t="s">
        <v>220</v>
      </c>
      <c r="C1947" s="693" t="s">
        <v>327</v>
      </c>
      <c r="D1947" s="694">
        <v>107</v>
      </c>
      <c r="E1947" s="694">
        <v>18</v>
      </c>
      <c r="F1947" s="694">
        <v>203</v>
      </c>
      <c r="G1947" s="695">
        <v>46</v>
      </c>
      <c r="H1947" s="695">
        <v>319</v>
      </c>
      <c r="I1947" s="695">
        <v>81</v>
      </c>
      <c r="J1947" s="724">
        <v>395</v>
      </c>
      <c r="K1947" s="724">
        <v>103</v>
      </c>
      <c r="L1947" s="724">
        <v>476</v>
      </c>
      <c r="M1947" s="724">
        <v>90</v>
      </c>
      <c r="N1947" s="724">
        <v>484</v>
      </c>
      <c r="O1947" s="724">
        <v>75</v>
      </c>
      <c r="P1947" s="724">
        <v>540</v>
      </c>
      <c r="Q1947" s="724">
        <v>97</v>
      </c>
      <c r="R1947" s="724">
        <v>552</v>
      </c>
      <c r="S1947" s="724">
        <v>109</v>
      </c>
      <c r="T1947" s="724">
        <v>756</v>
      </c>
      <c r="U1947" s="724">
        <v>102</v>
      </c>
      <c r="V1947" s="724">
        <v>736</v>
      </c>
      <c r="W1947" s="724">
        <v>158</v>
      </c>
      <c r="X1947" s="724">
        <v>491</v>
      </c>
      <c r="Y1947" s="724">
        <v>265</v>
      </c>
      <c r="Z1947" s="590">
        <v>578</v>
      </c>
      <c r="AA1947" s="726">
        <v>274</v>
      </c>
    </row>
    <row r="1948" spans="2:27" x14ac:dyDescent="0.3">
      <c r="B1948" s="693" t="s">
        <v>146</v>
      </c>
      <c r="C1948" s="693" t="s">
        <v>223</v>
      </c>
      <c r="D1948" s="694">
        <v>405</v>
      </c>
      <c r="E1948" s="694">
        <v>2</v>
      </c>
      <c r="F1948" s="694">
        <v>467</v>
      </c>
      <c r="G1948" s="695">
        <v>4</v>
      </c>
      <c r="H1948" s="695">
        <v>376</v>
      </c>
      <c r="I1948" s="695">
        <v>8</v>
      </c>
      <c r="J1948" s="724">
        <v>448</v>
      </c>
      <c r="K1948" s="724">
        <v>0</v>
      </c>
      <c r="L1948" s="724">
        <v>482</v>
      </c>
      <c r="M1948" s="724">
        <v>0</v>
      </c>
      <c r="N1948" s="724">
        <v>486</v>
      </c>
      <c r="O1948" s="724">
        <v>0</v>
      </c>
      <c r="P1948" s="724">
        <v>656</v>
      </c>
      <c r="Q1948" s="724">
        <v>0</v>
      </c>
      <c r="R1948" s="724">
        <v>716</v>
      </c>
      <c r="S1948" s="724">
        <v>0</v>
      </c>
      <c r="T1948" s="724">
        <v>724</v>
      </c>
      <c r="U1948" s="724">
        <v>0</v>
      </c>
      <c r="V1948" s="724">
        <v>699</v>
      </c>
      <c r="W1948" s="724">
        <v>0</v>
      </c>
      <c r="X1948" s="724">
        <v>575</v>
      </c>
      <c r="Y1948" s="724">
        <v>0</v>
      </c>
      <c r="Z1948" s="590">
        <v>242</v>
      </c>
      <c r="AA1948" s="726">
        <v>4</v>
      </c>
    </row>
    <row r="1949" spans="2:27" x14ac:dyDescent="0.3">
      <c r="B1949" s="693" t="s">
        <v>146</v>
      </c>
      <c r="C1949" s="693" t="s">
        <v>286</v>
      </c>
      <c r="D1949" s="694">
        <v>587</v>
      </c>
      <c r="E1949" s="694">
        <v>0</v>
      </c>
      <c r="F1949" s="694">
        <v>698</v>
      </c>
      <c r="G1949" s="695">
        <v>0</v>
      </c>
      <c r="H1949" s="695">
        <v>740</v>
      </c>
      <c r="I1949" s="695">
        <v>1</v>
      </c>
      <c r="J1949" s="724">
        <v>654</v>
      </c>
      <c r="K1949" s="724">
        <v>2</v>
      </c>
      <c r="L1949" s="724">
        <v>716</v>
      </c>
      <c r="M1949" s="724">
        <v>0</v>
      </c>
      <c r="N1949" s="724">
        <v>818</v>
      </c>
      <c r="O1949" s="724">
        <v>3</v>
      </c>
      <c r="P1949" s="724">
        <v>849</v>
      </c>
      <c r="Q1949" s="724">
        <v>2</v>
      </c>
      <c r="R1949" s="724">
        <v>916</v>
      </c>
      <c r="S1949" s="724">
        <v>7</v>
      </c>
      <c r="T1949" s="724">
        <v>1000</v>
      </c>
      <c r="U1949" s="724">
        <v>8</v>
      </c>
      <c r="V1949" s="724">
        <v>995</v>
      </c>
      <c r="W1949" s="724">
        <v>3</v>
      </c>
      <c r="X1949" s="724">
        <v>964</v>
      </c>
      <c r="Y1949" s="724">
        <v>1</v>
      </c>
      <c r="Z1949" s="590">
        <v>580</v>
      </c>
      <c r="AA1949" s="726">
        <v>7</v>
      </c>
    </row>
    <row r="1950" spans="2:27" x14ac:dyDescent="0.3">
      <c r="B1950" s="693" t="s">
        <v>146</v>
      </c>
      <c r="C1950" s="693" t="s">
        <v>255</v>
      </c>
      <c r="D1950" s="694">
        <v>5835</v>
      </c>
      <c r="E1950" s="694">
        <v>7066</v>
      </c>
      <c r="F1950" s="694">
        <v>6012</v>
      </c>
      <c r="G1950" s="695">
        <v>6913</v>
      </c>
      <c r="H1950" s="695">
        <v>7076</v>
      </c>
      <c r="I1950" s="695">
        <v>8394</v>
      </c>
      <c r="J1950" s="724">
        <v>6155</v>
      </c>
      <c r="K1950" s="724">
        <v>6777</v>
      </c>
      <c r="L1950" s="724">
        <v>5624</v>
      </c>
      <c r="M1950" s="724">
        <v>6168</v>
      </c>
      <c r="N1950" s="724">
        <v>5655</v>
      </c>
      <c r="O1950" s="724">
        <v>5740</v>
      </c>
      <c r="P1950" s="724">
        <v>5595</v>
      </c>
      <c r="Q1950" s="724">
        <v>5760</v>
      </c>
      <c r="R1950" s="724">
        <v>5825</v>
      </c>
      <c r="S1950" s="724">
        <v>5900</v>
      </c>
      <c r="T1950" s="724">
        <v>5978</v>
      </c>
      <c r="U1950" s="724">
        <v>5691</v>
      </c>
      <c r="V1950" s="724">
        <v>5929</v>
      </c>
      <c r="W1950" s="724">
        <v>5469</v>
      </c>
      <c r="X1950" s="724">
        <v>5814</v>
      </c>
      <c r="Y1950" s="724">
        <v>5026</v>
      </c>
      <c r="Z1950" s="590">
        <v>5632</v>
      </c>
      <c r="AA1950" s="726">
        <v>5475</v>
      </c>
    </row>
    <row r="1951" spans="2:27" x14ac:dyDescent="0.3">
      <c r="B1951" s="693" t="s">
        <v>146</v>
      </c>
      <c r="C1951" s="693" t="s">
        <v>224</v>
      </c>
      <c r="D1951" s="694">
        <v>6606</v>
      </c>
      <c r="E1951" s="694">
        <v>9055</v>
      </c>
      <c r="F1951" s="694">
        <v>6985</v>
      </c>
      <c r="G1951" s="695">
        <v>8862</v>
      </c>
      <c r="H1951" s="695">
        <v>6846</v>
      </c>
      <c r="I1951" s="695">
        <v>8230</v>
      </c>
      <c r="J1951" s="724">
        <v>7545</v>
      </c>
      <c r="K1951" s="724">
        <v>9101</v>
      </c>
      <c r="L1951" s="724">
        <v>6808</v>
      </c>
      <c r="M1951" s="724">
        <v>7755</v>
      </c>
      <c r="N1951" s="724">
        <v>6437</v>
      </c>
      <c r="O1951" s="724">
        <v>7179</v>
      </c>
      <c r="P1951" s="724">
        <v>6421</v>
      </c>
      <c r="Q1951" s="724">
        <v>6956</v>
      </c>
      <c r="R1951" s="724">
        <v>6276</v>
      </c>
      <c r="S1951" s="724">
        <v>6953</v>
      </c>
      <c r="T1951" s="724">
        <v>6515</v>
      </c>
      <c r="U1951" s="724">
        <v>6996</v>
      </c>
      <c r="V1951" s="724">
        <v>6706</v>
      </c>
      <c r="W1951" s="724">
        <v>6810</v>
      </c>
      <c r="X1951" s="724">
        <v>6548</v>
      </c>
      <c r="Y1951" s="724">
        <v>6471</v>
      </c>
      <c r="Z1951" s="590">
        <v>6341</v>
      </c>
      <c r="AA1951" s="726">
        <v>6063</v>
      </c>
    </row>
    <row r="1952" spans="2:27" x14ac:dyDescent="0.3">
      <c r="B1952" s="693" t="s">
        <v>146</v>
      </c>
      <c r="C1952" s="693" t="s">
        <v>225</v>
      </c>
      <c r="D1952" s="694">
        <v>6540</v>
      </c>
      <c r="E1952" s="694">
        <v>9191</v>
      </c>
      <c r="F1952" s="694">
        <v>6471</v>
      </c>
      <c r="G1952" s="695">
        <v>8800</v>
      </c>
      <c r="H1952" s="695">
        <v>6616</v>
      </c>
      <c r="I1952" s="695">
        <v>8394</v>
      </c>
      <c r="J1952" s="724">
        <v>6603</v>
      </c>
      <c r="K1952" s="724">
        <v>7754</v>
      </c>
      <c r="L1952" s="724">
        <v>7190</v>
      </c>
      <c r="M1952" s="724">
        <v>8587</v>
      </c>
      <c r="N1952" s="724">
        <v>6618</v>
      </c>
      <c r="O1952" s="724">
        <v>7378</v>
      </c>
      <c r="P1952" s="724">
        <v>6214</v>
      </c>
      <c r="Q1952" s="724">
        <v>6913</v>
      </c>
      <c r="R1952" s="724">
        <v>6210</v>
      </c>
      <c r="S1952" s="724">
        <v>6687</v>
      </c>
      <c r="T1952" s="724">
        <v>6137</v>
      </c>
      <c r="U1952" s="724">
        <v>6531</v>
      </c>
      <c r="V1952" s="724">
        <v>6279</v>
      </c>
      <c r="W1952" s="724">
        <v>6701</v>
      </c>
      <c r="X1952" s="724">
        <v>6449</v>
      </c>
      <c r="Y1952" s="724">
        <v>6456</v>
      </c>
      <c r="Z1952" s="590">
        <v>6301</v>
      </c>
      <c r="AA1952" s="726">
        <v>6492</v>
      </c>
    </row>
    <row r="1953" spans="2:27" x14ac:dyDescent="0.3">
      <c r="B1953" s="693" t="s">
        <v>146</v>
      </c>
      <c r="C1953" s="693" t="s">
        <v>226</v>
      </c>
      <c r="D1953" s="694">
        <v>6483</v>
      </c>
      <c r="E1953" s="694">
        <v>9042</v>
      </c>
      <c r="F1953" s="694">
        <v>6655</v>
      </c>
      <c r="G1953" s="695">
        <v>8678</v>
      </c>
      <c r="H1953" s="695">
        <v>6507</v>
      </c>
      <c r="I1953" s="695">
        <v>8301</v>
      </c>
      <c r="J1953" s="724">
        <v>6533</v>
      </c>
      <c r="K1953" s="724">
        <v>8103</v>
      </c>
      <c r="L1953" s="724">
        <v>6495</v>
      </c>
      <c r="M1953" s="724">
        <v>7528</v>
      </c>
      <c r="N1953" s="724">
        <v>7214</v>
      </c>
      <c r="O1953" s="724">
        <v>8331</v>
      </c>
      <c r="P1953" s="724">
        <v>6778</v>
      </c>
      <c r="Q1953" s="724">
        <v>7233</v>
      </c>
      <c r="R1953" s="724">
        <v>6390</v>
      </c>
      <c r="S1953" s="724">
        <v>6924</v>
      </c>
      <c r="T1953" s="724">
        <v>6292</v>
      </c>
      <c r="U1953" s="724">
        <v>6630</v>
      </c>
      <c r="V1953" s="724">
        <v>6305</v>
      </c>
      <c r="W1953" s="724">
        <v>6504</v>
      </c>
      <c r="X1953" s="724">
        <v>6417</v>
      </c>
      <c r="Y1953" s="724">
        <v>6497</v>
      </c>
      <c r="Z1953" s="590">
        <v>6488</v>
      </c>
      <c r="AA1953" s="726">
        <v>6631</v>
      </c>
    </row>
    <row r="1954" spans="2:27" x14ac:dyDescent="0.3">
      <c r="B1954" s="693" t="s">
        <v>146</v>
      </c>
      <c r="C1954" s="693" t="s">
        <v>227</v>
      </c>
      <c r="D1954" s="694">
        <v>6752</v>
      </c>
      <c r="E1954" s="694">
        <v>9141</v>
      </c>
      <c r="F1954" s="694">
        <v>6588</v>
      </c>
      <c r="G1954" s="695">
        <v>8537</v>
      </c>
      <c r="H1954" s="695">
        <v>6609</v>
      </c>
      <c r="I1954" s="695">
        <v>8008</v>
      </c>
      <c r="J1954" s="724">
        <v>6542</v>
      </c>
      <c r="K1954" s="724">
        <v>7831</v>
      </c>
      <c r="L1954" s="724">
        <v>6436</v>
      </c>
      <c r="M1954" s="724">
        <v>7688</v>
      </c>
      <c r="N1954" s="724">
        <v>6467</v>
      </c>
      <c r="O1954" s="724">
        <v>7150</v>
      </c>
      <c r="P1954" s="724">
        <v>7150</v>
      </c>
      <c r="Q1954" s="724">
        <v>7948</v>
      </c>
      <c r="R1954" s="724">
        <v>6852</v>
      </c>
      <c r="S1954" s="724">
        <v>7024</v>
      </c>
      <c r="T1954" s="724">
        <v>6426</v>
      </c>
      <c r="U1954" s="724">
        <v>6689</v>
      </c>
      <c r="V1954" s="724">
        <v>6380</v>
      </c>
      <c r="W1954" s="724">
        <v>6367</v>
      </c>
      <c r="X1954" s="724">
        <v>6326</v>
      </c>
      <c r="Y1954" s="724">
        <v>6278</v>
      </c>
      <c r="Z1954" s="590">
        <v>6472</v>
      </c>
      <c r="AA1954" s="726">
        <v>6703</v>
      </c>
    </row>
    <row r="1955" spans="2:27" x14ac:dyDescent="0.3">
      <c r="B1955" s="693" t="s">
        <v>146</v>
      </c>
      <c r="C1955" s="693" t="s">
        <v>228</v>
      </c>
      <c r="D1955" s="694">
        <v>6874</v>
      </c>
      <c r="E1955" s="694">
        <v>8526</v>
      </c>
      <c r="F1955" s="694">
        <v>7011</v>
      </c>
      <c r="G1955" s="695">
        <v>8596</v>
      </c>
      <c r="H1955" s="695">
        <v>6628</v>
      </c>
      <c r="I1955" s="695">
        <v>7764</v>
      </c>
      <c r="J1955" s="724">
        <v>6678</v>
      </c>
      <c r="K1955" s="724">
        <v>7573</v>
      </c>
      <c r="L1955" s="724">
        <v>6486</v>
      </c>
      <c r="M1955" s="724">
        <v>7556</v>
      </c>
      <c r="N1955" s="724">
        <v>6548</v>
      </c>
      <c r="O1955" s="724">
        <v>7368</v>
      </c>
      <c r="P1955" s="724">
        <v>6614</v>
      </c>
      <c r="Q1955" s="724">
        <v>6842</v>
      </c>
      <c r="R1955" s="724">
        <v>7229</v>
      </c>
      <c r="S1955" s="724">
        <v>7646</v>
      </c>
      <c r="T1955" s="724">
        <v>6899</v>
      </c>
      <c r="U1955" s="724">
        <v>6880</v>
      </c>
      <c r="V1955" s="724">
        <v>6569</v>
      </c>
      <c r="W1955" s="724">
        <v>6575</v>
      </c>
      <c r="X1955" s="724">
        <v>6498</v>
      </c>
      <c r="Y1955" s="724">
        <v>6184</v>
      </c>
      <c r="Z1955" s="590">
        <v>6393</v>
      </c>
      <c r="AA1955" s="726">
        <v>6385</v>
      </c>
    </row>
    <row r="1956" spans="2:27" x14ac:dyDescent="0.3">
      <c r="B1956" s="693" t="s">
        <v>146</v>
      </c>
      <c r="C1956" s="693" t="s">
        <v>229</v>
      </c>
      <c r="D1956" s="694">
        <v>8600</v>
      </c>
      <c r="E1956" s="694">
        <v>6573</v>
      </c>
      <c r="F1956" s="694">
        <v>9100</v>
      </c>
      <c r="G1956" s="695">
        <v>6240</v>
      </c>
      <c r="H1956" s="695">
        <v>8797</v>
      </c>
      <c r="I1956" s="695">
        <v>6872</v>
      </c>
      <c r="J1956" s="724">
        <v>8693</v>
      </c>
      <c r="K1956" s="724">
        <v>6680</v>
      </c>
      <c r="L1956" s="724">
        <v>8745</v>
      </c>
      <c r="M1956" s="724">
        <v>6421</v>
      </c>
      <c r="N1956" s="724">
        <v>8575</v>
      </c>
      <c r="O1956" s="724">
        <v>6465</v>
      </c>
      <c r="P1956" s="724">
        <v>8667</v>
      </c>
      <c r="Q1956" s="724">
        <v>6347</v>
      </c>
      <c r="R1956" s="724">
        <v>9425</v>
      </c>
      <c r="S1956" s="724">
        <v>5633</v>
      </c>
      <c r="T1956" s="724">
        <v>9847</v>
      </c>
      <c r="U1956" s="724">
        <v>6132</v>
      </c>
      <c r="V1956" s="724">
        <v>9606</v>
      </c>
      <c r="W1956" s="724">
        <v>5644</v>
      </c>
      <c r="X1956" s="724">
        <v>9206</v>
      </c>
      <c r="Y1956" s="724">
        <v>5666</v>
      </c>
      <c r="Z1956" s="590">
        <v>8570</v>
      </c>
      <c r="AA1956" s="726">
        <v>5344</v>
      </c>
    </row>
    <row r="1957" spans="2:27" x14ac:dyDescent="0.3">
      <c r="B1957" s="693" t="s">
        <v>146</v>
      </c>
      <c r="C1957" s="693" t="s">
        <v>287</v>
      </c>
      <c r="D1957" s="694">
        <v>7983</v>
      </c>
      <c r="E1957" s="694">
        <v>5563</v>
      </c>
      <c r="F1957" s="694">
        <v>8058</v>
      </c>
      <c r="G1957" s="695">
        <v>5472</v>
      </c>
      <c r="H1957" s="695">
        <v>8109</v>
      </c>
      <c r="I1957" s="695">
        <v>5307</v>
      </c>
      <c r="J1957" s="724">
        <v>8119</v>
      </c>
      <c r="K1957" s="724">
        <v>5800</v>
      </c>
      <c r="L1957" s="724">
        <v>7865</v>
      </c>
      <c r="M1957" s="724">
        <v>5594</v>
      </c>
      <c r="N1957" s="724">
        <v>7817</v>
      </c>
      <c r="O1957" s="724">
        <v>5505</v>
      </c>
      <c r="P1957" s="724">
        <v>7668</v>
      </c>
      <c r="Q1957" s="724">
        <v>5438</v>
      </c>
      <c r="R1957" s="724">
        <v>8447</v>
      </c>
      <c r="S1957" s="724">
        <v>4906</v>
      </c>
      <c r="T1957" s="724">
        <v>8602</v>
      </c>
      <c r="U1957" s="724">
        <v>4946</v>
      </c>
      <c r="V1957" s="724">
        <v>9055</v>
      </c>
      <c r="W1957" s="724">
        <v>5428</v>
      </c>
      <c r="X1957" s="724">
        <v>8952</v>
      </c>
      <c r="Y1957" s="724">
        <v>4965</v>
      </c>
      <c r="Z1957" s="590">
        <v>8723</v>
      </c>
      <c r="AA1957" s="726">
        <v>5319</v>
      </c>
    </row>
    <row r="1958" spans="2:27" x14ac:dyDescent="0.3">
      <c r="B1958" s="693" t="s">
        <v>146</v>
      </c>
      <c r="C1958" s="693" t="s">
        <v>230</v>
      </c>
      <c r="D1958" s="694">
        <v>7594</v>
      </c>
      <c r="E1958" s="694">
        <v>4805</v>
      </c>
      <c r="F1958" s="694">
        <v>7495</v>
      </c>
      <c r="G1958" s="695">
        <v>4681</v>
      </c>
      <c r="H1958" s="695">
        <v>7339</v>
      </c>
      <c r="I1958" s="695">
        <v>4655</v>
      </c>
      <c r="J1958" s="724">
        <v>7402</v>
      </c>
      <c r="K1958" s="724">
        <v>4591</v>
      </c>
      <c r="L1958" s="724">
        <v>7454</v>
      </c>
      <c r="M1958" s="724">
        <v>4981</v>
      </c>
      <c r="N1958" s="724">
        <v>7336</v>
      </c>
      <c r="O1958" s="724">
        <v>4922</v>
      </c>
      <c r="P1958" s="724">
        <v>7217</v>
      </c>
      <c r="Q1958" s="724">
        <v>4766</v>
      </c>
      <c r="R1958" s="724">
        <v>7750</v>
      </c>
      <c r="S1958" s="724">
        <v>4324</v>
      </c>
      <c r="T1958" s="724">
        <v>7783</v>
      </c>
      <c r="U1958" s="724">
        <v>4371</v>
      </c>
      <c r="V1958" s="724">
        <v>7966</v>
      </c>
      <c r="W1958" s="724">
        <v>4471</v>
      </c>
      <c r="X1958" s="724">
        <v>8395</v>
      </c>
      <c r="Y1958" s="724">
        <v>4936</v>
      </c>
      <c r="Z1958" s="590">
        <v>8678</v>
      </c>
      <c r="AA1958" s="726">
        <v>4715</v>
      </c>
    </row>
    <row r="1959" spans="2:27" x14ac:dyDescent="0.3">
      <c r="B1959" s="693" t="s">
        <v>146</v>
      </c>
      <c r="C1959" s="693" t="s">
        <v>231</v>
      </c>
      <c r="D1959" s="694">
        <v>7060</v>
      </c>
      <c r="E1959" s="694">
        <v>3927</v>
      </c>
      <c r="F1959" s="694">
        <v>6793</v>
      </c>
      <c r="G1959" s="695">
        <v>4068</v>
      </c>
      <c r="H1959" s="695">
        <v>6734</v>
      </c>
      <c r="I1959" s="695">
        <v>3957</v>
      </c>
      <c r="J1959" s="724">
        <v>6735</v>
      </c>
      <c r="K1959" s="724">
        <v>3980</v>
      </c>
      <c r="L1959" s="724">
        <v>6647</v>
      </c>
      <c r="M1959" s="724">
        <v>3924</v>
      </c>
      <c r="N1959" s="724">
        <v>6690</v>
      </c>
      <c r="O1959" s="724">
        <v>4188</v>
      </c>
      <c r="P1959" s="724">
        <v>6547</v>
      </c>
      <c r="Q1959" s="724">
        <v>4093</v>
      </c>
      <c r="R1959" s="724">
        <v>7020</v>
      </c>
      <c r="S1959" s="724">
        <v>3719</v>
      </c>
      <c r="T1959" s="724">
        <v>6991</v>
      </c>
      <c r="U1959" s="724">
        <v>3738</v>
      </c>
      <c r="V1959" s="724">
        <v>7025</v>
      </c>
      <c r="W1959" s="724">
        <v>3769</v>
      </c>
      <c r="X1959" s="724">
        <v>7298</v>
      </c>
      <c r="Y1959" s="724">
        <v>3900</v>
      </c>
      <c r="Z1959" s="590">
        <v>8065</v>
      </c>
      <c r="AA1959" s="726">
        <v>4576</v>
      </c>
    </row>
    <row r="1960" spans="2:27" x14ac:dyDescent="0.3">
      <c r="B1960" s="693" t="s">
        <v>146</v>
      </c>
      <c r="C1960" s="693" t="s">
        <v>288</v>
      </c>
      <c r="D1960" s="694">
        <v>6704</v>
      </c>
      <c r="E1960" s="694">
        <v>2917</v>
      </c>
      <c r="F1960" s="694">
        <v>6836</v>
      </c>
      <c r="G1960" s="695">
        <v>2924</v>
      </c>
      <c r="H1960" s="695">
        <v>6466</v>
      </c>
      <c r="I1960" s="695">
        <v>3036</v>
      </c>
      <c r="J1960" s="724">
        <v>6474</v>
      </c>
      <c r="K1960" s="724">
        <v>2995</v>
      </c>
      <c r="L1960" s="724">
        <v>6378</v>
      </c>
      <c r="M1960" s="724">
        <v>3126</v>
      </c>
      <c r="N1960" s="724">
        <v>6281</v>
      </c>
      <c r="O1960" s="724">
        <v>3109</v>
      </c>
      <c r="P1960" s="724">
        <v>6191</v>
      </c>
      <c r="Q1960" s="724">
        <v>3296</v>
      </c>
      <c r="R1960" s="724">
        <v>6724</v>
      </c>
      <c r="S1960" s="724">
        <v>3008</v>
      </c>
      <c r="T1960" s="724">
        <v>6638</v>
      </c>
      <c r="U1960" s="724">
        <v>3007</v>
      </c>
      <c r="V1960" s="724">
        <v>6416</v>
      </c>
      <c r="W1960" s="724">
        <v>3106</v>
      </c>
      <c r="X1960" s="724">
        <v>6747</v>
      </c>
      <c r="Y1960" s="724">
        <v>3200</v>
      </c>
      <c r="Z1960" s="590">
        <v>7030</v>
      </c>
      <c r="AA1960" s="726">
        <v>3444</v>
      </c>
    </row>
    <row r="1961" spans="2:27" x14ac:dyDescent="0.3">
      <c r="B1961" s="693" t="s">
        <v>146</v>
      </c>
      <c r="C1961" s="693" t="s">
        <v>232</v>
      </c>
      <c r="D1961" s="694">
        <v>5498</v>
      </c>
      <c r="E1961" s="694">
        <v>2126</v>
      </c>
      <c r="F1961" s="694">
        <v>5718</v>
      </c>
      <c r="G1961" s="695">
        <v>2375</v>
      </c>
      <c r="H1961" s="695">
        <v>5697</v>
      </c>
      <c r="I1961" s="695">
        <v>2393</v>
      </c>
      <c r="J1961" s="724">
        <v>5545</v>
      </c>
      <c r="K1961" s="724">
        <v>2555</v>
      </c>
      <c r="L1961" s="724">
        <v>5416</v>
      </c>
      <c r="M1961" s="724">
        <v>2511</v>
      </c>
      <c r="N1961" s="724">
        <v>5309</v>
      </c>
      <c r="O1961" s="724">
        <v>2594</v>
      </c>
      <c r="P1961" s="724">
        <v>5313</v>
      </c>
      <c r="Q1961" s="724">
        <v>2539</v>
      </c>
      <c r="R1961" s="724">
        <v>5654</v>
      </c>
      <c r="S1961" s="724">
        <v>2456</v>
      </c>
      <c r="T1961" s="724">
        <v>5589</v>
      </c>
      <c r="U1961" s="724">
        <v>2514</v>
      </c>
      <c r="V1961" s="724">
        <v>5605</v>
      </c>
      <c r="W1961" s="724">
        <v>2570</v>
      </c>
      <c r="X1961" s="724">
        <v>5600</v>
      </c>
      <c r="Y1961" s="724">
        <v>2610</v>
      </c>
      <c r="Z1961" s="590">
        <v>6118</v>
      </c>
      <c r="AA1961" s="726">
        <v>2802</v>
      </c>
    </row>
    <row r="1962" spans="2:27" x14ac:dyDescent="0.3">
      <c r="B1962" s="693" t="s">
        <v>146</v>
      </c>
      <c r="C1962" s="693" t="s">
        <v>325</v>
      </c>
      <c r="D1962" s="694">
        <v>146</v>
      </c>
      <c r="E1962" s="694">
        <v>0</v>
      </c>
      <c r="F1962" s="694">
        <v>178</v>
      </c>
      <c r="G1962" s="695">
        <v>0</v>
      </c>
      <c r="H1962" s="695">
        <v>171</v>
      </c>
      <c r="I1962" s="695">
        <v>0</v>
      </c>
      <c r="J1962" s="724">
        <v>167</v>
      </c>
      <c r="K1962" s="724">
        <v>0</v>
      </c>
      <c r="L1962" s="724">
        <v>151</v>
      </c>
      <c r="M1962" s="724">
        <v>0</v>
      </c>
      <c r="N1962" s="724">
        <v>158</v>
      </c>
      <c r="O1962" s="724">
        <v>0</v>
      </c>
      <c r="P1962" s="724">
        <v>154</v>
      </c>
      <c r="Q1962" s="724">
        <v>0</v>
      </c>
      <c r="R1962" s="724">
        <v>179</v>
      </c>
      <c r="S1962" s="724">
        <v>0</v>
      </c>
      <c r="T1962" s="724">
        <v>149</v>
      </c>
      <c r="U1962" s="724">
        <v>0</v>
      </c>
      <c r="V1962" s="724">
        <v>171</v>
      </c>
      <c r="W1962" s="724">
        <v>0</v>
      </c>
      <c r="X1962" s="724">
        <v>167</v>
      </c>
      <c r="Y1962" s="724">
        <v>0</v>
      </c>
      <c r="Z1962" s="590">
        <v>169</v>
      </c>
      <c r="AA1962" s="726">
        <v>0</v>
      </c>
    </row>
    <row r="1963" spans="2:27" x14ac:dyDescent="0.3">
      <c r="B1963" s="693" t="s">
        <v>146</v>
      </c>
      <c r="C1963" s="693" t="s">
        <v>326</v>
      </c>
      <c r="D1963" s="694">
        <v>175</v>
      </c>
      <c r="E1963" s="694">
        <v>0</v>
      </c>
      <c r="F1963" s="694">
        <v>133</v>
      </c>
      <c r="G1963" s="695">
        <v>0</v>
      </c>
      <c r="H1963" s="695">
        <v>151</v>
      </c>
      <c r="I1963" s="695">
        <v>0</v>
      </c>
      <c r="J1963" s="724">
        <v>150</v>
      </c>
      <c r="K1963" s="724">
        <v>0</v>
      </c>
      <c r="L1963" s="724">
        <v>150</v>
      </c>
      <c r="M1963" s="724">
        <v>0</v>
      </c>
      <c r="N1963" s="724">
        <v>123</v>
      </c>
      <c r="O1963" s="724">
        <v>0</v>
      </c>
      <c r="P1963" s="724">
        <v>125</v>
      </c>
      <c r="Q1963" s="724">
        <v>0</v>
      </c>
      <c r="R1963" s="724">
        <v>114</v>
      </c>
      <c r="S1963" s="724">
        <v>0</v>
      </c>
      <c r="T1963" s="724">
        <v>124</v>
      </c>
      <c r="U1963" s="724">
        <v>0</v>
      </c>
      <c r="V1963" s="724">
        <v>113</v>
      </c>
      <c r="W1963" s="724">
        <v>0</v>
      </c>
      <c r="X1963" s="724">
        <v>118</v>
      </c>
      <c r="Y1963" s="724">
        <v>0</v>
      </c>
      <c r="Z1963" s="590">
        <v>125</v>
      </c>
      <c r="AA1963" s="726">
        <v>0</v>
      </c>
    </row>
    <row r="1964" spans="2:27" x14ac:dyDescent="0.3">
      <c r="B1964" s="693" t="s">
        <v>146</v>
      </c>
      <c r="C1964" s="693" t="s">
        <v>289</v>
      </c>
      <c r="D1964" s="694">
        <v>1060</v>
      </c>
      <c r="E1964" s="694">
        <v>1918</v>
      </c>
      <c r="F1964" s="694">
        <v>729</v>
      </c>
      <c r="G1964" s="695">
        <v>592</v>
      </c>
      <c r="H1964" s="695">
        <v>711</v>
      </c>
      <c r="I1964" s="695">
        <v>456</v>
      </c>
      <c r="J1964" s="724">
        <v>844</v>
      </c>
      <c r="K1964" s="724">
        <v>916</v>
      </c>
      <c r="L1964" s="724">
        <v>1018</v>
      </c>
      <c r="M1964" s="724">
        <v>612</v>
      </c>
      <c r="N1964" s="724">
        <v>91</v>
      </c>
      <c r="O1964" s="724">
        <v>46</v>
      </c>
      <c r="P1964" s="724">
        <v>878</v>
      </c>
      <c r="Q1964" s="724">
        <v>685</v>
      </c>
      <c r="R1964" s="724">
        <v>15</v>
      </c>
      <c r="S1964" s="724">
        <v>29</v>
      </c>
      <c r="T1964" s="724">
        <v>630</v>
      </c>
      <c r="U1964" s="724">
        <v>224</v>
      </c>
      <c r="V1964" s="724">
        <v>1</v>
      </c>
      <c r="W1964" s="724">
        <v>34</v>
      </c>
      <c r="X1964" s="724">
        <v>0</v>
      </c>
      <c r="Y1964" s="724">
        <v>0</v>
      </c>
      <c r="Z1964" s="590">
        <v>10</v>
      </c>
      <c r="AA1964" s="726">
        <v>13</v>
      </c>
    </row>
    <row r="1965" spans="2:27" x14ac:dyDescent="0.3">
      <c r="B1965" s="693" t="s">
        <v>146</v>
      </c>
      <c r="C1965" s="693" t="s">
        <v>290</v>
      </c>
      <c r="D1965" s="694">
        <v>570</v>
      </c>
      <c r="E1965" s="694">
        <v>605</v>
      </c>
      <c r="F1965" s="694">
        <v>610</v>
      </c>
      <c r="G1965" s="695">
        <v>1214</v>
      </c>
      <c r="H1965" s="695">
        <v>471</v>
      </c>
      <c r="I1965" s="695">
        <v>655</v>
      </c>
      <c r="J1965" s="724">
        <v>931</v>
      </c>
      <c r="K1965" s="724">
        <v>1153</v>
      </c>
      <c r="L1965" s="724">
        <v>159</v>
      </c>
      <c r="M1965" s="724">
        <v>102</v>
      </c>
      <c r="N1965" s="724">
        <v>58</v>
      </c>
      <c r="O1965" s="724">
        <v>121</v>
      </c>
      <c r="P1965" s="724">
        <v>54</v>
      </c>
      <c r="Q1965" s="724">
        <v>21</v>
      </c>
      <c r="R1965" s="724">
        <v>58</v>
      </c>
      <c r="S1965" s="724">
        <v>25</v>
      </c>
      <c r="T1965" s="724">
        <v>52</v>
      </c>
      <c r="U1965" s="724">
        <v>24</v>
      </c>
      <c r="V1965" s="724">
        <v>14</v>
      </c>
      <c r="W1965" s="724">
        <v>28</v>
      </c>
      <c r="X1965" s="724">
        <v>8</v>
      </c>
      <c r="Y1965" s="724">
        <v>0</v>
      </c>
      <c r="Z1965" s="590">
        <v>18</v>
      </c>
      <c r="AA1965" s="726">
        <v>21</v>
      </c>
    </row>
    <row r="1966" spans="2:27" x14ac:dyDescent="0.3">
      <c r="B1966" s="693" t="s">
        <v>146</v>
      </c>
      <c r="C1966" s="693" t="s">
        <v>291</v>
      </c>
      <c r="D1966" s="694">
        <v>1714</v>
      </c>
      <c r="E1966" s="694">
        <v>3784</v>
      </c>
      <c r="F1966" s="694">
        <v>1549</v>
      </c>
      <c r="G1966" s="695">
        <v>3313</v>
      </c>
      <c r="H1966" s="695">
        <v>1381</v>
      </c>
      <c r="I1966" s="695">
        <v>2911</v>
      </c>
      <c r="J1966" s="724">
        <v>1576</v>
      </c>
      <c r="K1966" s="724">
        <v>3258</v>
      </c>
      <c r="L1966" s="724">
        <v>1429</v>
      </c>
      <c r="M1966" s="724">
        <v>2936</v>
      </c>
      <c r="N1966" s="724">
        <v>1457</v>
      </c>
      <c r="O1966" s="724">
        <v>2762</v>
      </c>
      <c r="P1966" s="724">
        <v>1150</v>
      </c>
      <c r="Q1966" s="724">
        <v>2953</v>
      </c>
      <c r="R1966" s="724">
        <v>1236</v>
      </c>
      <c r="S1966" s="724">
        <v>2803</v>
      </c>
      <c r="T1966" s="724">
        <v>901</v>
      </c>
      <c r="U1966" s="724">
        <v>2100</v>
      </c>
      <c r="V1966" s="724">
        <v>1022</v>
      </c>
      <c r="W1966" s="724">
        <v>1913</v>
      </c>
      <c r="X1966" s="724">
        <v>774</v>
      </c>
      <c r="Y1966" s="724">
        <v>397</v>
      </c>
      <c r="Z1966" s="590">
        <v>837</v>
      </c>
      <c r="AA1966" s="726">
        <v>640</v>
      </c>
    </row>
    <row r="1967" spans="2:27" x14ac:dyDescent="0.3">
      <c r="B1967" s="693" t="s">
        <v>146</v>
      </c>
      <c r="C1967" s="693" t="s">
        <v>292</v>
      </c>
      <c r="D1967" s="694">
        <v>1725</v>
      </c>
      <c r="E1967" s="694">
        <v>3323</v>
      </c>
      <c r="F1967" s="694">
        <v>1984</v>
      </c>
      <c r="G1967" s="695">
        <v>3349</v>
      </c>
      <c r="H1967" s="695">
        <v>1563</v>
      </c>
      <c r="I1967" s="695">
        <v>2379</v>
      </c>
      <c r="J1967" s="724">
        <v>1737</v>
      </c>
      <c r="K1967" s="724">
        <v>2662</v>
      </c>
      <c r="L1967" s="724">
        <v>1706</v>
      </c>
      <c r="M1967" s="724">
        <v>2680</v>
      </c>
      <c r="N1967" s="724">
        <v>1600</v>
      </c>
      <c r="O1967" s="724">
        <v>2694</v>
      </c>
      <c r="P1967" s="724">
        <v>1580</v>
      </c>
      <c r="Q1967" s="724">
        <v>2560</v>
      </c>
      <c r="R1967" s="724">
        <v>1544</v>
      </c>
      <c r="S1967" s="724">
        <v>2399</v>
      </c>
      <c r="T1967" s="724">
        <v>1349</v>
      </c>
      <c r="U1967" s="724">
        <v>2575</v>
      </c>
      <c r="V1967" s="724">
        <v>1304</v>
      </c>
      <c r="W1967" s="724">
        <v>2128</v>
      </c>
      <c r="X1967" s="724">
        <v>1205</v>
      </c>
      <c r="Y1967" s="724">
        <v>1686</v>
      </c>
      <c r="Z1967" s="590">
        <v>1210</v>
      </c>
      <c r="AA1967" s="726">
        <v>713</v>
      </c>
    </row>
    <row r="1968" spans="2:27" x14ac:dyDescent="0.3">
      <c r="B1968" s="693" t="s">
        <v>146</v>
      </c>
      <c r="C1968" s="693" t="s">
        <v>293</v>
      </c>
      <c r="D1968" s="694">
        <v>1724</v>
      </c>
      <c r="E1968" s="694">
        <v>2673</v>
      </c>
      <c r="F1968" s="694">
        <v>1093</v>
      </c>
      <c r="G1968" s="695">
        <v>842</v>
      </c>
      <c r="H1968" s="695">
        <v>666</v>
      </c>
      <c r="I1968" s="695">
        <v>337</v>
      </c>
      <c r="J1968" s="724">
        <v>523</v>
      </c>
      <c r="K1968" s="724">
        <v>270</v>
      </c>
      <c r="L1968" s="724">
        <v>699</v>
      </c>
      <c r="M1968" s="724">
        <v>325</v>
      </c>
      <c r="N1968" s="724">
        <v>828</v>
      </c>
      <c r="O1968" s="724">
        <v>509</v>
      </c>
      <c r="P1968" s="724">
        <v>666</v>
      </c>
      <c r="Q1968" s="724">
        <v>404</v>
      </c>
      <c r="R1968" s="724">
        <v>673</v>
      </c>
      <c r="S1968" s="724">
        <v>704</v>
      </c>
      <c r="T1968" s="724">
        <v>321</v>
      </c>
      <c r="U1968" s="724">
        <v>509</v>
      </c>
      <c r="V1968" s="724">
        <v>497</v>
      </c>
      <c r="W1968" s="724">
        <v>576</v>
      </c>
      <c r="X1968" s="724">
        <v>439</v>
      </c>
      <c r="Y1968" s="724">
        <v>766</v>
      </c>
      <c r="Z1968" s="590">
        <v>833</v>
      </c>
      <c r="AA1968" s="726">
        <v>1389</v>
      </c>
    </row>
    <row r="1969" spans="2:27" x14ac:dyDescent="0.3">
      <c r="B1969" s="693" t="s">
        <v>146</v>
      </c>
      <c r="C1969" s="693" t="s">
        <v>294</v>
      </c>
      <c r="D1969" s="694">
        <v>1092</v>
      </c>
      <c r="E1969" s="694">
        <v>328</v>
      </c>
      <c r="F1969" s="694">
        <v>1619</v>
      </c>
      <c r="G1969" s="695">
        <v>2190</v>
      </c>
      <c r="H1969" s="695">
        <v>1640</v>
      </c>
      <c r="I1969" s="695">
        <v>1937</v>
      </c>
      <c r="J1969" s="724">
        <v>1702</v>
      </c>
      <c r="K1969" s="724">
        <v>1950</v>
      </c>
      <c r="L1969" s="724">
        <v>1606</v>
      </c>
      <c r="M1969" s="724">
        <v>2049</v>
      </c>
      <c r="N1969" s="724">
        <v>1718</v>
      </c>
      <c r="O1969" s="724">
        <v>1953</v>
      </c>
      <c r="P1969" s="724">
        <v>1713</v>
      </c>
      <c r="Q1969" s="724">
        <v>2042</v>
      </c>
      <c r="R1969" s="724">
        <v>2470</v>
      </c>
      <c r="S1969" s="724">
        <v>1538</v>
      </c>
      <c r="T1969" s="724">
        <v>2450</v>
      </c>
      <c r="U1969" s="724">
        <v>2074</v>
      </c>
      <c r="V1969" s="724">
        <v>2549</v>
      </c>
      <c r="W1969" s="724">
        <v>1705</v>
      </c>
      <c r="X1969" s="724">
        <v>2936</v>
      </c>
      <c r="Y1969" s="724">
        <v>1078</v>
      </c>
      <c r="Z1969" s="590">
        <v>3825</v>
      </c>
      <c r="AA1969" s="726">
        <v>519</v>
      </c>
    </row>
    <row r="1970" spans="2:27" x14ac:dyDescent="0.3">
      <c r="B1970" s="693" t="s">
        <v>146</v>
      </c>
      <c r="C1970" s="693" t="s">
        <v>327</v>
      </c>
      <c r="D1970" s="694">
        <v>38</v>
      </c>
      <c r="E1970" s="694">
        <v>0</v>
      </c>
      <c r="F1970" s="694">
        <v>0</v>
      </c>
      <c r="G1970" s="695">
        <v>0</v>
      </c>
      <c r="H1970" s="695">
        <v>0</v>
      </c>
      <c r="I1970" s="695">
        <v>0</v>
      </c>
      <c r="J1970" s="724">
        <v>0</v>
      </c>
      <c r="K1970" s="724">
        <v>0</v>
      </c>
      <c r="L1970" s="724">
        <v>0</v>
      </c>
      <c r="M1970" s="724">
        <v>0</v>
      </c>
      <c r="N1970" s="724">
        <v>0</v>
      </c>
      <c r="O1970" s="724">
        <v>0</v>
      </c>
      <c r="P1970" s="724">
        <v>0</v>
      </c>
      <c r="Q1970" s="724">
        <v>0</v>
      </c>
      <c r="R1970" s="724">
        <v>0</v>
      </c>
      <c r="S1970" s="724">
        <v>0</v>
      </c>
      <c r="T1970" s="724">
        <v>0</v>
      </c>
      <c r="U1970" s="724">
        <v>0</v>
      </c>
      <c r="V1970" s="724">
        <v>0</v>
      </c>
      <c r="W1970" s="724">
        <v>0</v>
      </c>
      <c r="X1970" s="724">
        <v>0</v>
      </c>
      <c r="Y1970" s="724">
        <v>0</v>
      </c>
      <c r="Z1970" s="590">
        <v>0</v>
      </c>
      <c r="AA1970" s="726">
        <v>0</v>
      </c>
    </row>
    <row r="1971" spans="2:27" x14ac:dyDescent="0.3">
      <c r="B1971" s="693" t="s">
        <v>147</v>
      </c>
      <c r="C1971" s="693" t="s">
        <v>223</v>
      </c>
      <c r="D1971" s="694">
        <v>369</v>
      </c>
      <c r="E1971" s="694">
        <v>2</v>
      </c>
      <c r="F1971" s="694">
        <v>818</v>
      </c>
      <c r="G1971" s="695">
        <v>2</v>
      </c>
      <c r="H1971" s="695">
        <v>1008</v>
      </c>
      <c r="I1971" s="695">
        <v>4</v>
      </c>
      <c r="J1971" s="724">
        <v>847</v>
      </c>
      <c r="K1971" s="724">
        <v>2</v>
      </c>
      <c r="L1971" s="724">
        <v>920</v>
      </c>
      <c r="M1971" s="724">
        <v>2</v>
      </c>
      <c r="N1971" s="724">
        <v>949</v>
      </c>
      <c r="O1971" s="724">
        <v>2</v>
      </c>
      <c r="P1971" s="724">
        <v>1097</v>
      </c>
      <c r="Q1971" s="724">
        <v>0</v>
      </c>
      <c r="R1971" s="724">
        <v>872</v>
      </c>
      <c r="S1971" s="724">
        <v>0</v>
      </c>
      <c r="T1971" s="724">
        <v>962</v>
      </c>
      <c r="U1971" s="724">
        <v>1</v>
      </c>
      <c r="V1971" s="724">
        <v>960</v>
      </c>
      <c r="W1971" s="724">
        <v>0</v>
      </c>
      <c r="X1971" s="724">
        <v>867</v>
      </c>
      <c r="Y1971" s="724">
        <v>0</v>
      </c>
      <c r="Z1971" s="590">
        <v>209</v>
      </c>
      <c r="AA1971" s="726">
        <v>0</v>
      </c>
    </row>
    <row r="1972" spans="2:27" x14ac:dyDescent="0.3">
      <c r="B1972" s="693" t="s">
        <v>147</v>
      </c>
      <c r="C1972" s="693" t="s">
        <v>286</v>
      </c>
      <c r="D1972" s="694">
        <v>744</v>
      </c>
      <c r="E1972" s="694">
        <v>3</v>
      </c>
      <c r="F1972" s="694">
        <v>948</v>
      </c>
      <c r="G1972" s="695">
        <v>3</v>
      </c>
      <c r="H1972" s="695">
        <v>1073</v>
      </c>
      <c r="I1972" s="695">
        <v>3</v>
      </c>
      <c r="J1972" s="724">
        <v>1198</v>
      </c>
      <c r="K1972" s="724">
        <v>5</v>
      </c>
      <c r="L1972" s="724">
        <v>1125</v>
      </c>
      <c r="M1972" s="724">
        <v>5</v>
      </c>
      <c r="N1972" s="724">
        <v>1149</v>
      </c>
      <c r="O1972" s="724">
        <v>0</v>
      </c>
      <c r="P1972" s="724">
        <v>1418</v>
      </c>
      <c r="Q1972" s="724">
        <v>0</v>
      </c>
      <c r="R1972" s="724">
        <v>1383</v>
      </c>
      <c r="S1972" s="724">
        <v>0</v>
      </c>
      <c r="T1972" s="724">
        <v>1202</v>
      </c>
      <c r="U1972" s="724">
        <v>1</v>
      </c>
      <c r="V1972" s="724">
        <v>1375</v>
      </c>
      <c r="W1972" s="724">
        <v>0</v>
      </c>
      <c r="X1972" s="724">
        <v>1312</v>
      </c>
      <c r="Y1972" s="724">
        <v>0</v>
      </c>
      <c r="Z1972" s="590">
        <v>674</v>
      </c>
      <c r="AA1972" s="726">
        <v>0</v>
      </c>
    </row>
    <row r="1973" spans="2:27" x14ac:dyDescent="0.3">
      <c r="B1973" s="693" t="s">
        <v>147</v>
      </c>
      <c r="C1973" s="693" t="s">
        <v>255</v>
      </c>
      <c r="D1973" s="694">
        <v>4094</v>
      </c>
      <c r="E1973" s="694">
        <v>440</v>
      </c>
      <c r="F1973" s="694">
        <v>4406</v>
      </c>
      <c r="G1973" s="695">
        <v>507</v>
      </c>
      <c r="H1973" s="695">
        <v>4491</v>
      </c>
      <c r="I1973" s="695">
        <v>515</v>
      </c>
      <c r="J1973" s="724">
        <v>4141</v>
      </c>
      <c r="K1973" s="724">
        <v>533</v>
      </c>
      <c r="L1973" s="724">
        <v>4405</v>
      </c>
      <c r="M1973" s="724">
        <v>554</v>
      </c>
      <c r="N1973" s="724">
        <v>4177</v>
      </c>
      <c r="O1973" s="724">
        <v>508</v>
      </c>
      <c r="P1973" s="724">
        <v>4293</v>
      </c>
      <c r="Q1973" s="724">
        <v>519</v>
      </c>
      <c r="R1973" s="724">
        <v>4632</v>
      </c>
      <c r="S1973" s="724">
        <v>530</v>
      </c>
      <c r="T1973" s="724">
        <v>4609</v>
      </c>
      <c r="U1973" s="724">
        <v>557</v>
      </c>
      <c r="V1973" s="724">
        <v>4512</v>
      </c>
      <c r="W1973" s="724">
        <v>533</v>
      </c>
      <c r="X1973" s="724">
        <v>4449</v>
      </c>
      <c r="Y1973" s="724">
        <v>513</v>
      </c>
      <c r="Z1973" s="590">
        <v>4139</v>
      </c>
      <c r="AA1973" s="726">
        <v>518</v>
      </c>
    </row>
    <row r="1974" spans="2:27" x14ac:dyDescent="0.3">
      <c r="B1974" s="693" t="s">
        <v>147</v>
      </c>
      <c r="C1974" s="693" t="s">
        <v>224</v>
      </c>
      <c r="D1974" s="694">
        <v>5130</v>
      </c>
      <c r="E1974" s="694">
        <v>572</v>
      </c>
      <c r="F1974" s="694">
        <v>5334</v>
      </c>
      <c r="G1974" s="695">
        <v>629</v>
      </c>
      <c r="H1974" s="695">
        <v>5426</v>
      </c>
      <c r="I1974" s="695">
        <v>647</v>
      </c>
      <c r="J1974" s="724">
        <v>5283</v>
      </c>
      <c r="K1974" s="724">
        <v>658</v>
      </c>
      <c r="L1974" s="724">
        <v>5258</v>
      </c>
      <c r="M1974" s="724">
        <v>707</v>
      </c>
      <c r="N1974" s="724">
        <v>5360</v>
      </c>
      <c r="O1974" s="724">
        <v>697</v>
      </c>
      <c r="P1974" s="724">
        <v>5133</v>
      </c>
      <c r="Q1974" s="724">
        <v>660</v>
      </c>
      <c r="R1974" s="724">
        <v>5232</v>
      </c>
      <c r="S1974" s="724">
        <v>656</v>
      </c>
      <c r="T1974" s="724">
        <v>5570</v>
      </c>
      <c r="U1974" s="724">
        <v>664</v>
      </c>
      <c r="V1974" s="724">
        <v>5668</v>
      </c>
      <c r="W1974" s="724">
        <v>683</v>
      </c>
      <c r="X1974" s="724">
        <v>5423</v>
      </c>
      <c r="Y1974" s="724">
        <v>631</v>
      </c>
      <c r="Z1974" s="590">
        <v>5088</v>
      </c>
      <c r="AA1974" s="726">
        <v>535</v>
      </c>
    </row>
    <row r="1975" spans="2:27" x14ac:dyDescent="0.3">
      <c r="B1975" s="693" t="s">
        <v>147</v>
      </c>
      <c r="C1975" s="693" t="s">
        <v>225</v>
      </c>
      <c r="D1975" s="694">
        <v>5253</v>
      </c>
      <c r="E1975" s="694">
        <v>660</v>
      </c>
      <c r="F1975" s="694">
        <v>5317</v>
      </c>
      <c r="G1975" s="695">
        <v>590</v>
      </c>
      <c r="H1975" s="695">
        <v>5076</v>
      </c>
      <c r="I1975" s="695">
        <v>589</v>
      </c>
      <c r="J1975" s="724">
        <v>4908</v>
      </c>
      <c r="K1975" s="724">
        <v>627</v>
      </c>
      <c r="L1975" s="724">
        <v>5118</v>
      </c>
      <c r="M1975" s="724">
        <v>623</v>
      </c>
      <c r="N1975" s="724">
        <v>4958</v>
      </c>
      <c r="O1975" s="724">
        <v>684</v>
      </c>
      <c r="P1975" s="724">
        <v>5188</v>
      </c>
      <c r="Q1975" s="724">
        <v>674</v>
      </c>
      <c r="R1975" s="724">
        <v>5004</v>
      </c>
      <c r="S1975" s="724">
        <v>632</v>
      </c>
      <c r="T1975" s="724">
        <v>5007</v>
      </c>
      <c r="U1975" s="724">
        <v>654</v>
      </c>
      <c r="V1975" s="724">
        <v>5275</v>
      </c>
      <c r="W1975" s="724">
        <v>655</v>
      </c>
      <c r="X1975" s="724">
        <v>5224</v>
      </c>
      <c r="Y1975" s="724">
        <v>635</v>
      </c>
      <c r="Z1975" s="590">
        <v>5044</v>
      </c>
      <c r="AA1975" s="726">
        <v>642</v>
      </c>
    </row>
    <row r="1976" spans="2:27" x14ac:dyDescent="0.3">
      <c r="B1976" s="693" t="s">
        <v>147</v>
      </c>
      <c r="C1976" s="693" t="s">
        <v>226</v>
      </c>
      <c r="D1976" s="694">
        <v>5204</v>
      </c>
      <c r="E1976" s="694">
        <v>662</v>
      </c>
      <c r="F1976" s="694">
        <v>5259</v>
      </c>
      <c r="G1976" s="695">
        <v>692</v>
      </c>
      <c r="H1976" s="695">
        <v>5259</v>
      </c>
      <c r="I1976" s="695">
        <v>582</v>
      </c>
      <c r="J1976" s="724">
        <v>4888</v>
      </c>
      <c r="K1976" s="724">
        <v>580</v>
      </c>
      <c r="L1976" s="724">
        <v>4980</v>
      </c>
      <c r="M1976" s="724">
        <v>625</v>
      </c>
      <c r="N1976" s="724">
        <v>4999</v>
      </c>
      <c r="O1976" s="724">
        <v>620</v>
      </c>
      <c r="P1976" s="724">
        <v>4985</v>
      </c>
      <c r="Q1976" s="724">
        <v>679</v>
      </c>
      <c r="R1976" s="724">
        <v>5102</v>
      </c>
      <c r="S1976" s="724">
        <v>641</v>
      </c>
      <c r="T1976" s="724">
        <v>4928</v>
      </c>
      <c r="U1976" s="724">
        <v>588</v>
      </c>
      <c r="V1976" s="724">
        <v>4968</v>
      </c>
      <c r="W1976" s="724">
        <v>663</v>
      </c>
      <c r="X1976" s="724">
        <v>5148</v>
      </c>
      <c r="Y1976" s="724">
        <v>644</v>
      </c>
      <c r="Z1976" s="590">
        <v>5107</v>
      </c>
      <c r="AA1976" s="726">
        <v>658</v>
      </c>
    </row>
    <row r="1977" spans="2:27" x14ac:dyDescent="0.3">
      <c r="B1977" s="693" t="s">
        <v>147</v>
      </c>
      <c r="C1977" s="693" t="s">
        <v>227</v>
      </c>
      <c r="D1977" s="694">
        <v>5109</v>
      </c>
      <c r="E1977" s="694">
        <v>598</v>
      </c>
      <c r="F1977" s="694">
        <v>5198</v>
      </c>
      <c r="G1977" s="695">
        <v>635</v>
      </c>
      <c r="H1977" s="695">
        <v>5071</v>
      </c>
      <c r="I1977" s="695">
        <v>653</v>
      </c>
      <c r="J1977" s="724">
        <v>4958</v>
      </c>
      <c r="K1977" s="724">
        <v>583</v>
      </c>
      <c r="L1977" s="724">
        <v>4735</v>
      </c>
      <c r="M1977" s="724">
        <v>572</v>
      </c>
      <c r="N1977" s="724">
        <v>4741</v>
      </c>
      <c r="O1977" s="724">
        <v>634</v>
      </c>
      <c r="P1977" s="724">
        <v>4828</v>
      </c>
      <c r="Q1977" s="724">
        <v>609</v>
      </c>
      <c r="R1977" s="724">
        <v>4963</v>
      </c>
      <c r="S1977" s="724">
        <v>639</v>
      </c>
      <c r="T1977" s="724">
        <v>5075</v>
      </c>
      <c r="U1977" s="724">
        <v>596</v>
      </c>
      <c r="V1977" s="724">
        <v>4961</v>
      </c>
      <c r="W1977" s="724">
        <v>581</v>
      </c>
      <c r="X1977" s="724">
        <v>4939</v>
      </c>
      <c r="Y1977" s="724">
        <v>621</v>
      </c>
      <c r="Z1977" s="590">
        <v>5087</v>
      </c>
      <c r="AA1977" s="726">
        <v>615</v>
      </c>
    </row>
    <row r="1978" spans="2:27" x14ac:dyDescent="0.3">
      <c r="B1978" s="693" t="s">
        <v>147</v>
      </c>
      <c r="C1978" s="693" t="s">
        <v>228</v>
      </c>
      <c r="D1978" s="694">
        <v>4908</v>
      </c>
      <c r="E1978" s="694">
        <v>605</v>
      </c>
      <c r="F1978" s="694">
        <v>5127</v>
      </c>
      <c r="G1978" s="695">
        <v>596</v>
      </c>
      <c r="H1978" s="695">
        <v>5010</v>
      </c>
      <c r="I1978" s="695">
        <v>567</v>
      </c>
      <c r="J1978" s="724">
        <v>4863</v>
      </c>
      <c r="K1978" s="724">
        <v>610</v>
      </c>
      <c r="L1978" s="724">
        <v>4886</v>
      </c>
      <c r="M1978" s="724">
        <v>554</v>
      </c>
      <c r="N1978" s="724">
        <v>4662</v>
      </c>
      <c r="O1978" s="724">
        <v>558</v>
      </c>
      <c r="P1978" s="724">
        <v>4644</v>
      </c>
      <c r="Q1978" s="724">
        <v>602</v>
      </c>
      <c r="R1978" s="724">
        <v>4803</v>
      </c>
      <c r="S1978" s="724">
        <v>603</v>
      </c>
      <c r="T1978" s="724">
        <v>5003</v>
      </c>
      <c r="U1978" s="724">
        <v>610</v>
      </c>
      <c r="V1978" s="724">
        <v>5099</v>
      </c>
      <c r="W1978" s="724">
        <v>592</v>
      </c>
      <c r="X1978" s="724">
        <v>4894</v>
      </c>
      <c r="Y1978" s="724">
        <v>533</v>
      </c>
      <c r="Z1978" s="590">
        <v>4898</v>
      </c>
      <c r="AA1978" s="726">
        <v>631</v>
      </c>
    </row>
    <row r="1979" spans="2:27" x14ac:dyDescent="0.3">
      <c r="B1979" s="693" t="s">
        <v>147</v>
      </c>
      <c r="C1979" s="693" t="s">
        <v>229</v>
      </c>
      <c r="D1979" s="694">
        <v>5314</v>
      </c>
      <c r="E1979" s="694">
        <v>556</v>
      </c>
      <c r="F1979" s="694">
        <v>5788</v>
      </c>
      <c r="G1979" s="695">
        <v>674</v>
      </c>
      <c r="H1979" s="695">
        <v>5615</v>
      </c>
      <c r="I1979" s="695">
        <v>615</v>
      </c>
      <c r="J1979" s="724">
        <v>5424</v>
      </c>
      <c r="K1979" s="724">
        <v>610</v>
      </c>
      <c r="L1979" s="724">
        <v>5514</v>
      </c>
      <c r="M1979" s="724">
        <v>633</v>
      </c>
      <c r="N1979" s="724">
        <v>5571</v>
      </c>
      <c r="O1979" s="724">
        <v>556</v>
      </c>
      <c r="P1979" s="724">
        <v>5396</v>
      </c>
      <c r="Q1979" s="724">
        <v>548</v>
      </c>
      <c r="R1979" s="724">
        <v>5438</v>
      </c>
      <c r="S1979" s="724">
        <v>581</v>
      </c>
      <c r="T1979" s="724">
        <v>5396</v>
      </c>
      <c r="U1979" s="724">
        <v>584</v>
      </c>
      <c r="V1979" s="724">
        <v>5740</v>
      </c>
      <c r="W1979" s="724">
        <v>633</v>
      </c>
      <c r="X1979" s="724">
        <v>5816</v>
      </c>
      <c r="Y1979" s="724">
        <v>601</v>
      </c>
      <c r="Z1979" s="590">
        <v>5287</v>
      </c>
      <c r="AA1979" s="726">
        <v>509</v>
      </c>
    </row>
    <row r="1980" spans="2:27" x14ac:dyDescent="0.3">
      <c r="B1980" s="693" t="s">
        <v>147</v>
      </c>
      <c r="C1980" s="693" t="s">
        <v>287</v>
      </c>
      <c r="D1980" s="694">
        <v>5064</v>
      </c>
      <c r="E1980" s="694">
        <v>467</v>
      </c>
      <c r="F1980" s="694">
        <v>5100</v>
      </c>
      <c r="G1980" s="695">
        <v>502</v>
      </c>
      <c r="H1980" s="695">
        <v>5185</v>
      </c>
      <c r="I1980" s="695">
        <v>502</v>
      </c>
      <c r="J1980" s="724">
        <v>5082</v>
      </c>
      <c r="K1980" s="724">
        <v>511</v>
      </c>
      <c r="L1980" s="724">
        <v>4946</v>
      </c>
      <c r="M1980" s="724">
        <v>460</v>
      </c>
      <c r="N1980" s="724">
        <v>4946</v>
      </c>
      <c r="O1980" s="724">
        <v>538</v>
      </c>
      <c r="P1980" s="724">
        <v>4893</v>
      </c>
      <c r="Q1980" s="724">
        <v>507</v>
      </c>
      <c r="R1980" s="724">
        <v>4664</v>
      </c>
      <c r="S1980" s="724">
        <v>461</v>
      </c>
      <c r="T1980" s="724">
        <v>5009</v>
      </c>
      <c r="U1980" s="724">
        <v>522</v>
      </c>
      <c r="V1980" s="724">
        <v>4999</v>
      </c>
      <c r="W1980" s="724">
        <v>526</v>
      </c>
      <c r="X1980" s="724">
        <v>5188</v>
      </c>
      <c r="Y1980" s="724">
        <v>546</v>
      </c>
      <c r="Z1980" s="590">
        <v>5552</v>
      </c>
      <c r="AA1980" s="726">
        <v>563</v>
      </c>
    </row>
    <row r="1981" spans="2:27" x14ac:dyDescent="0.3">
      <c r="B1981" s="693" t="s">
        <v>147</v>
      </c>
      <c r="C1981" s="693" t="s">
        <v>230</v>
      </c>
      <c r="D1981" s="694">
        <v>5020</v>
      </c>
      <c r="E1981" s="694">
        <v>457</v>
      </c>
      <c r="F1981" s="694">
        <v>4840</v>
      </c>
      <c r="G1981" s="695">
        <v>537</v>
      </c>
      <c r="H1981" s="695">
        <v>4603</v>
      </c>
      <c r="I1981" s="695">
        <v>430</v>
      </c>
      <c r="J1981" s="724">
        <v>4573</v>
      </c>
      <c r="K1981" s="724">
        <v>439</v>
      </c>
      <c r="L1981" s="724">
        <v>4471</v>
      </c>
      <c r="M1981" s="724">
        <v>445</v>
      </c>
      <c r="N1981" s="724">
        <v>4507</v>
      </c>
      <c r="O1981" s="724">
        <v>429</v>
      </c>
      <c r="P1981" s="724">
        <v>4506</v>
      </c>
      <c r="Q1981" s="724">
        <v>488</v>
      </c>
      <c r="R1981" s="724">
        <v>4513</v>
      </c>
      <c r="S1981" s="724">
        <v>434</v>
      </c>
      <c r="T1981" s="724">
        <v>4378</v>
      </c>
      <c r="U1981" s="724">
        <v>439</v>
      </c>
      <c r="V1981" s="724">
        <v>4636</v>
      </c>
      <c r="W1981" s="724">
        <v>472</v>
      </c>
      <c r="X1981" s="724">
        <v>4630</v>
      </c>
      <c r="Y1981" s="724">
        <v>492</v>
      </c>
      <c r="Z1981" s="590">
        <v>5058</v>
      </c>
      <c r="AA1981" s="726">
        <v>541</v>
      </c>
    </row>
    <row r="1982" spans="2:27" x14ac:dyDescent="0.3">
      <c r="B1982" s="693" t="s">
        <v>147</v>
      </c>
      <c r="C1982" s="693" t="s">
        <v>231</v>
      </c>
      <c r="D1982" s="694">
        <v>4614</v>
      </c>
      <c r="E1982" s="694">
        <v>402</v>
      </c>
      <c r="F1982" s="694">
        <v>4683</v>
      </c>
      <c r="G1982" s="695">
        <v>505</v>
      </c>
      <c r="H1982" s="695">
        <v>4310</v>
      </c>
      <c r="I1982" s="695">
        <v>422</v>
      </c>
      <c r="J1982" s="724">
        <v>4067</v>
      </c>
      <c r="K1982" s="724">
        <v>385</v>
      </c>
      <c r="L1982" s="724">
        <v>4249</v>
      </c>
      <c r="M1982" s="724">
        <v>408</v>
      </c>
      <c r="N1982" s="724">
        <v>4029</v>
      </c>
      <c r="O1982" s="724">
        <v>375</v>
      </c>
      <c r="P1982" s="724">
        <v>4057</v>
      </c>
      <c r="Q1982" s="724">
        <v>377</v>
      </c>
      <c r="R1982" s="724">
        <v>4139</v>
      </c>
      <c r="S1982" s="724">
        <v>432</v>
      </c>
      <c r="T1982" s="724">
        <v>4150</v>
      </c>
      <c r="U1982" s="724">
        <v>408</v>
      </c>
      <c r="V1982" s="724">
        <v>4042</v>
      </c>
      <c r="W1982" s="724">
        <v>369</v>
      </c>
      <c r="X1982" s="724">
        <v>4299</v>
      </c>
      <c r="Y1982" s="724">
        <v>426</v>
      </c>
      <c r="Z1982" s="590">
        <v>4480</v>
      </c>
      <c r="AA1982" s="726">
        <v>470</v>
      </c>
    </row>
    <row r="1983" spans="2:27" x14ac:dyDescent="0.3">
      <c r="B1983" s="693" t="s">
        <v>147</v>
      </c>
      <c r="C1983" s="693" t="s">
        <v>288</v>
      </c>
      <c r="D1983" s="694">
        <v>4351</v>
      </c>
      <c r="E1983" s="694">
        <v>326</v>
      </c>
      <c r="F1983" s="694">
        <v>4173</v>
      </c>
      <c r="G1983" s="695">
        <v>363</v>
      </c>
      <c r="H1983" s="695">
        <v>4134</v>
      </c>
      <c r="I1983" s="695">
        <v>335</v>
      </c>
      <c r="J1983" s="724">
        <v>3810</v>
      </c>
      <c r="K1983" s="724">
        <v>351</v>
      </c>
      <c r="L1983" s="724">
        <v>3657</v>
      </c>
      <c r="M1983" s="724">
        <v>380</v>
      </c>
      <c r="N1983" s="724">
        <v>3823</v>
      </c>
      <c r="O1983" s="724">
        <v>377</v>
      </c>
      <c r="P1983" s="724">
        <v>3768</v>
      </c>
      <c r="Q1983" s="724">
        <v>357</v>
      </c>
      <c r="R1983" s="724">
        <v>3724</v>
      </c>
      <c r="S1983" s="724">
        <v>341</v>
      </c>
      <c r="T1983" s="724">
        <v>3864</v>
      </c>
      <c r="U1983" s="724">
        <v>401</v>
      </c>
      <c r="V1983" s="724">
        <v>3870</v>
      </c>
      <c r="W1983" s="724">
        <v>419</v>
      </c>
      <c r="X1983" s="724">
        <v>3719</v>
      </c>
      <c r="Y1983" s="724">
        <v>338</v>
      </c>
      <c r="Z1983" s="590">
        <v>4108</v>
      </c>
      <c r="AA1983" s="726">
        <v>408</v>
      </c>
    </row>
    <row r="1984" spans="2:27" x14ac:dyDescent="0.3">
      <c r="B1984" s="693" t="s">
        <v>147</v>
      </c>
      <c r="C1984" s="693" t="s">
        <v>232</v>
      </c>
      <c r="D1984" s="694">
        <v>3515</v>
      </c>
      <c r="E1984" s="694">
        <v>305</v>
      </c>
      <c r="F1984" s="694">
        <v>3508</v>
      </c>
      <c r="G1984" s="695">
        <v>308</v>
      </c>
      <c r="H1984" s="695">
        <v>3266</v>
      </c>
      <c r="I1984" s="695">
        <v>266</v>
      </c>
      <c r="J1984" s="724">
        <v>3108</v>
      </c>
      <c r="K1984" s="724">
        <v>295</v>
      </c>
      <c r="L1984" s="724">
        <v>3020</v>
      </c>
      <c r="M1984" s="724">
        <v>293</v>
      </c>
      <c r="N1984" s="724">
        <v>3083</v>
      </c>
      <c r="O1984" s="724">
        <v>302</v>
      </c>
      <c r="P1984" s="724">
        <v>3092</v>
      </c>
      <c r="Q1984" s="724">
        <v>301</v>
      </c>
      <c r="R1984" s="724">
        <v>3115</v>
      </c>
      <c r="S1984" s="724">
        <v>292</v>
      </c>
      <c r="T1984" s="724">
        <v>3173</v>
      </c>
      <c r="U1984" s="724">
        <v>284</v>
      </c>
      <c r="V1984" s="724">
        <v>3221</v>
      </c>
      <c r="W1984" s="724">
        <v>348</v>
      </c>
      <c r="X1984" s="724">
        <v>3261</v>
      </c>
      <c r="Y1984" s="724">
        <v>360</v>
      </c>
      <c r="Z1984" s="590">
        <v>3419</v>
      </c>
      <c r="AA1984" s="726">
        <v>314</v>
      </c>
    </row>
    <row r="1985" spans="2:27" x14ac:dyDescent="0.3">
      <c r="B1985" s="693" t="s">
        <v>147</v>
      </c>
      <c r="C1985" s="693" t="s">
        <v>325</v>
      </c>
      <c r="D1985" s="694">
        <v>197</v>
      </c>
      <c r="E1985" s="694">
        <v>0</v>
      </c>
      <c r="F1985" s="694">
        <v>308</v>
      </c>
      <c r="G1985" s="695">
        <v>0</v>
      </c>
      <c r="H1985" s="695">
        <v>273</v>
      </c>
      <c r="I1985" s="695">
        <v>0</v>
      </c>
      <c r="J1985" s="724">
        <v>129</v>
      </c>
      <c r="K1985" s="724">
        <v>0</v>
      </c>
      <c r="L1985" s="724">
        <v>317</v>
      </c>
      <c r="M1985" s="724">
        <v>0</v>
      </c>
      <c r="N1985" s="724">
        <v>223</v>
      </c>
      <c r="O1985" s="724">
        <v>0</v>
      </c>
      <c r="P1985" s="724">
        <v>150</v>
      </c>
      <c r="Q1985" s="724">
        <v>0</v>
      </c>
      <c r="R1985" s="724">
        <v>168</v>
      </c>
      <c r="S1985" s="724">
        <v>0</v>
      </c>
      <c r="T1985" s="724">
        <v>175</v>
      </c>
      <c r="U1985" s="724">
        <v>0</v>
      </c>
      <c r="V1985" s="724">
        <v>185</v>
      </c>
      <c r="W1985" s="724">
        <v>0</v>
      </c>
      <c r="X1985" s="724">
        <v>154</v>
      </c>
      <c r="Y1985" s="724">
        <v>0</v>
      </c>
      <c r="Z1985" s="590">
        <v>155</v>
      </c>
      <c r="AA1985" s="726">
        <v>0</v>
      </c>
    </row>
    <row r="1986" spans="2:27" x14ac:dyDescent="0.3">
      <c r="B1986" s="693" t="s">
        <v>147</v>
      </c>
      <c r="C1986" s="693" t="s">
        <v>326</v>
      </c>
      <c r="D1986" s="694">
        <v>420</v>
      </c>
      <c r="E1986" s="694">
        <v>0</v>
      </c>
      <c r="F1986" s="694">
        <v>170</v>
      </c>
      <c r="G1986" s="695">
        <v>0</v>
      </c>
      <c r="H1986" s="695">
        <v>262</v>
      </c>
      <c r="I1986" s="695">
        <v>0</v>
      </c>
      <c r="J1986" s="724">
        <v>198</v>
      </c>
      <c r="K1986" s="724">
        <v>0</v>
      </c>
      <c r="L1986" s="724">
        <v>350</v>
      </c>
      <c r="M1986" s="724">
        <v>0</v>
      </c>
      <c r="N1986" s="724">
        <v>286</v>
      </c>
      <c r="O1986" s="724">
        <v>0</v>
      </c>
      <c r="P1986" s="724">
        <v>184</v>
      </c>
      <c r="Q1986" s="724">
        <v>0</v>
      </c>
      <c r="R1986" s="724">
        <v>141</v>
      </c>
      <c r="S1986" s="724">
        <v>0</v>
      </c>
      <c r="T1986" s="724">
        <v>141</v>
      </c>
      <c r="U1986" s="724">
        <v>0</v>
      </c>
      <c r="V1986" s="724">
        <v>173</v>
      </c>
      <c r="W1986" s="724">
        <v>0</v>
      </c>
      <c r="X1986" s="724">
        <v>181</v>
      </c>
      <c r="Y1986" s="724">
        <v>0</v>
      </c>
      <c r="Z1986" s="590">
        <v>157</v>
      </c>
      <c r="AA1986" s="726">
        <v>0</v>
      </c>
    </row>
    <row r="1987" spans="2:27" x14ac:dyDescent="0.3">
      <c r="B1987" s="693" t="s">
        <v>147</v>
      </c>
      <c r="C1987" s="693" t="s">
        <v>289</v>
      </c>
      <c r="D1987" s="694">
        <v>975</v>
      </c>
      <c r="E1987" s="694">
        <v>80</v>
      </c>
      <c r="F1987" s="694">
        <v>584</v>
      </c>
      <c r="G1987" s="695">
        <v>47</v>
      </c>
      <c r="H1987" s="695">
        <v>914</v>
      </c>
      <c r="I1987" s="695">
        <v>127</v>
      </c>
      <c r="J1987" s="724">
        <v>2245</v>
      </c>
      <c r="K1987" s="724">
        <v>269</v>
      </c>
      <c r="L1987" s="724">
        <v>34</v>
      </c>
      <c r="M1987" s="724">
        <v>1</v>
      </c>
      <c r="N1987" s="724">
        <v>709</v>
      </c>
      <c r="O1987" s="724">
        <v>69</v>
      </c>
      <c r="P1987" s="724">
        <v>666</v>
      </c>
      <c r="Q1987" s="724">
        <v>24</v>
      </c>
      <c r="R1987" s="724">
        <v>469</v>
      </c>
      <c r="S1987" s="724">
        <v>88</v>
      </c>
      <c r="T1987" s="724">
        <v>500</v>
      </c>
      <c r="U1987" s="724">
        <v>33</v>
      </c>
      <c r="V1987" s="724">
        <v>0</v>
      </c>
      <c r="W1987" s="724">
        <v>0</v>
      </c>
      <c r="X1987" s="724">
        <v>194</v>
      </c>
      <c r="Y1987" s="724">
        <v>90</v>
      </c>
      <c r="Z1987" s="590">
        <v>0</v>
      </c>
      <c r="AA1987" s="726">
        <v>0</v>
      </c>
    </row>
    <row r="1988" spans="2:27" x14ac:dyDescent="0.3">
      <c r="B1988" s="693" t="s">
        <v>147</v>
      </c>
      <c r="C1988" s="693" t="s">
        <v>290</v>
      </c>
      <c r="D1988" s="694">
        <v>240</v>
      </c>
      <c r="E1988" s="694">
        <v>8</v>
      </c>
      <c r="F1988" s="694">
        <v>98</v>
      </c>
      <c r="G1988" s="695">
        <v>0</v>
      </c>
      <c r="H1988" s="695">
        <v>37</v>
      </c>
      <c r="I1988" s="695">
        <v>0</v>
      </c>
      <c r="J1988" s="724">
        <v>45</v>
      </c>
      <c r="K1988" s="724">
        <v>0</v>
      </c>
      <c r="L1988" s="724">
        <v>100</v>
      </c>
      <c r="M1988" s="724">
        <v>12</v>
      </c>
      <c r="N1988" s="724">
        <v>115</v>
      </c>
      <c r="O1988" s="724">
        <v>22</v>
      </c>
      <c r="P1988" s="724">
        <v>200</v>
      </c>
      <c r="Q1988" s="724">
        <v>20</v>
      </c>
      <c r="R1988" s="724">
        <v>167</v>
      </c>
      <c r="S1988" s="724">
        <v>14</v>
      </c>
      <c r="T1988" s="724">
        <v>146</v>
      </c>
      <c r="U1988" s="724">
        <v>50</v>
      </c>
      <c r="V1988" s="724">
        <v>115</v>
      </c>
      <c r="W1988" s="724">
        <v>16</v>
      </c>
      <c r="X1988" s="724">
        <v>108</v>
      </c>
      <c r="Y1988" s="724">
        <v>0</v>
      </c>
      <c r="Z1988" s="590">
        <v>100</v>
      </c>
      <c r="AA1988" s="726">
        <v>0</v>
      </c>
    </row>
    <row r="1989" spans="2:27" x14ac:dyDescent="0.3">
      <c r="B1989" s="693" t="s">
        <v>147</v>
      </c>
      <c r="C1989" s="693" t="s">
        <v>291</v>
      </c>
      <c r="D1989" s="694">
        <v>546</v>
      </c>
      <c r="E1989" s="694">
        <v>15</v>
      </c>
      <c r="F1989" s="694">
        <v>479</v>
      </c>
      <c r="G1989" s="695">
        <v>5</v>
      </c>
      <c r="H1989" s="695">
        <v>529</v>
      </c>
      <c r="I1989" s="695">
        <v>21</v>
      </c>
      <c r="J1989" s="724">
        <v>370</v>
      </c>
      <c r="K1989" s="724">
        <v>0</v>
      </c>
      <c r="L1989" s="724">
        <v>1789</v>
      </c>
      <c r="M1989" s="724">
        <v>407</v>
      </c>
      <c r="N1989" s="724">
        <v>806</v>
      </c>
      <c r="O1989" s="724">
        <v>111</v>
      </c>
      <c r="P1989" s="724">
        <v>862</v>
      </c>
      <c r="Q1989" s="724">
        <v>137</v>
      </c>
      <c r="R1989" s="724">
        <v>966</v>
      </c>
      <c r="S1989" s="724">
        <v>181</v>
      </c>
      <c r="T1989" s="724">
        <v>802</v>
      </c>
      <c r="U1989" s="724">
        <v>135</v>
      </c>
      <c r="V1989" s="724">
        <v>690</v>
      </c>
      <c r="W1989" s="724">
        <v>191</v>
      </c>
      <c r="X1989" s="724">
        <v>633</v>
      </c>
      <c r="Y1989" s="724">
        <v>120</v>
      </c>
      <c r="Z1989" s="590">
        <v>433</v>
      </c>
      <c r="AA1989" s="726">
        <v>127</v>
      </c>
    </row>
    <row r="1990" spans="2:27" x14ac:dyDescent="0.3">
      <c r="B1990" s="693" t="s">
        <v>147</v>
      </c>
      <c r="C1990" s="693" t="s">
        <v>292</v>
      </c>
      <c r="D1990" s="694">
        <v>728</v>
      </c>
      <c r="E1990" s="694">
        <v>33</v>
      </c>
      <c r="F1990" s="694">
        <v>735</v>
      </c>
      <c r="G1990" s="695">
        <v>0</v>
      </c>
      <c r="H1990" s="695">
        <v>733</v>
      </c>
      <c r="I1990" s="695">
        <v>18</v>
      </c>
      <c r="J1990" s="724">
        <v>1058</v>
      </c>
      <c r="K1990" s="724">
        <v>15</v>
      </c>
      <c r="L1990" s="724">
        <v>1301</v>
      </c>
      <c r="M1990" s="724">
        <v>151</v>
      </c>
      <c r="N1990" s="724">
        <v>1480</v>
      </c>
      <c r="O1990" s="724">
        <v>259</v>
      </c>
      <c r="P1990" s="724">
        <v>1209</v>
      </c>
      <c r="Q1990" s="724">
        <v>143</v>
      </c>
      <c r="R1990" s="724">
        <v>1155</v>
      </c>
      <c r="S1990" s="724">
        <v>173</v>
      </c>
      <c r="T1990" s="724">
        <v>1210</v>
      </c>
      <c r="U1990" s="724">
        <v>191</v>
      </c>
      <c r="V1990" s="724">
        <v>1024</v>
      </c>
      <c r="W1990" s="724">
        <v>216</v>
      </c>
      <c r="X1990" s="724">
        <v>896</v>
      </c>
      <c r="Y1990" s="724">
        <v>187</v>
      </c>
      <c r="Z1990" s="590">
        <v>759</v>
      </c>
      <c r="AA1990" s="726">
        <v>173</v>
      </c>
    </row>
    <row r="1991" spans="2:27" x14ac:dyDescent="0.3">
      <c r="B1991" s="693" t="s">
        <v>147</v>
      </c>
      <c r="C1991" s="693" t="s">
        <v>293</v>
      </c>
      <c r="D1991" s="694">
        <v>1003</v>
      </c>
      <c r="E1991" s="694">
        <v>0</v>
      </c>
      <c r="F1991" s="694">
        <v>1000</v>
      </c>
      <c r="G1991" s="695">
        <v>0</v>
      </c>
      <c r="H1991" s="695">
        <v>957</v>
      </c>
      <c r="I1991" s="695">
        <v>0</v>
      </c>
      <c r="J1991" s="724">
        <v>1004</v>
      </c>
      <c r="K1991" s="724">
        <v>0</v>
      </c>
      <c r="L1991" s="724">
        <v>1014</v>
      </c>
      <c r="M1991" s="724">
        <v>142</v>
      </c>
      <c r="N1991" s="724">
        <v>928</v>
      </c>
      <c r="O1991" s="724">
        <v>53</v>
      </c>
      <c r="P1991" s="724">
        <v>594</v>
      </c>
      <c r="Q1991" s="724">
        <v>75</v>
      </c>
      <c r="R1991" s="724">
        <v>360</v>
      </c>
      <c r="S1991" s="724">
        <v>21</v>
      </c>
      <c r="T1991" s="724">
        <v>316</v>
      </c>
      <c r="U1991" s="724">
        <v>24</v>
      </c>
      <c r="V1991" s="724">
        <v>162</v>
      </c>
      <c r="W1991" s="724">
        <v>9</v>
      </c>
      <c r="X1991" s="724">
        <v>258</v>
      </c>
      <c r="Y1991" s="724">
        <v>3</v>
      </c>
      <c r="Z1991" s="590">
        <v>374</v>
      </c>
      <c r="AA1991" s="726">
        <v>22</v>
      </c>
    </row>
    <row r="1992" spans="2:27" x14ac:dyDescent="0.3">
      <c r="B1992" s="693" t="s">
        <v>147</v>
      </c>
      <c r="C1992" s="693" t="s">
        <v>294</v>
      </c>
      <c r="D1992" s="694">
        <v>73</v>
      </c>
      <c r="E1992" s="694">
        <v>0</v>
      </c>
      <c r="F1992" s="694">
        <v>158</v>
      </c>
      <c r="G1992" s="695">
        <v>0</v>
      </c>
      <c r="H1992" s="695">
        <v>181</v>
      </c>
      <c r="I1992" s="695">
        <v>0</v>
      </c>
      <c r="J1992" s="724">
        <v>441</v>
      </c>
      <c r="K1992" s="724">
        <v>0</v>
      </c>
      <c r="L1992" s="724">
        <v>657</v>
      </c>
      <c r="M1992" s="724">
        <v>27</v>
      </c>
      <c r="N1992" s="724">
        <v>989</v>
      </c>
      <c r="O1992" s="724">
        <v>178</v>
      </c>
      <c r="P1992" s="724">
        <v>1340</v>
      </c>
      <c r="Q1992" s="724">
        <v>269</v>
      </c>
      <c r="R1992" s="724">
        <v>1293</v>
      </c>
      <c r="S1992" s="724">
        <v>204</v>
      </c>
      <c r="T1992" s="724">
        <v>1194</v>
      </c>
      <c r="U1992" s="724">
        <v>195</v>
      </c>
      <c r="V1992" s="724">
        <v>1309</v>
      </c>
      <c r="W1992" s="724">
        <v>222</v>
      </c>
      <c r="X1992" s="724">
        <v>970</v>
      </c>
      <c r="Y1992" s="724">
        <v>212</v>
      </c>
      <c r="Z1992" s="590">
        <v>618</v>
      </c>
      <c r="AA1992" s="726">
        <v>238</v>
      </c>
    </row>
    <row r="1993" spans="2:27" x14ac:dyDescent="0.3">
      <c r="B1993" s="693" t="s">
        <v>147</v>
      </c>
      <c r="C1993" s="693" t="s">
        <v>327</v>
      </c>
      <c r="D1993" s="694">
        <v>58</v>
      </c>
      <c r="E1993" s="694">
        <v>0</v>
      </c>
      <c r="F1993" s="694">
        <v>88</v>
      </c>
      <c r="G1993" s="695">
        <v>0</v>
      </c>
      <c r="H1993" s="695">
        <v>40</v>
      </c>
      <c r="I1993" s="695">
        <v>0</v>
      </c>
      <c r="J1993" s="724">
        <v>29</v>
      </c>
      <c r="K1993" s="724">
        <v>0</v>
      </c>
      <c r="L1993" s="724">
        <v>27</v>
      </c>
      <c r="M1993" s="724">
        <v>0</v>
      </c>
      <c r="N1993" s="724">
        <v>74</v>
      </c>
      <c r="O1993" s="724">
        <v>0</v>
      </c>
      <c r="P1993" s="724">
        <v>239</v>
      </c>
      <c r="Q1993" s="724">
        <v>61</v>
      </c>
      <c r="R1993" s="724">
        <v>129</v>
      </c>
      <c r="S1993" s="724">
        <v>18</v>
      </c>
      <c r="T1993" s="724">
        <v>101</v>
      </c>
      <c r="U1993" s="724">
        <v>60</v>
      </c>
      <c r="V1993" s="724">
        <v>119</v>
      </c>
      <c r="W1993" s="724">
        <v>0</v>
      </c>
      <c r="X1993" s="724">
        <v>81</v>
      </c>
      <c r="Y1993" s="724">
        <v>0</v>
      </c>
      <c r="Z1993" s="590">
        <v>61</v>
      </c>
      <c r="AA1993" s="726">
        <v>0</v>
      </c>
    </row>
    <row r="1994" spans="2:27" x14ac:dyDescent="0.3">
      <c r="B1994" s="693" t="s">
        <v>148</v>
      </c>
      <c r="C1994" s="693" t="s">
        <v>223</v>
      </c>
      <c r="D1994" s="694">
        <v>553</v>
      </c>
      <c r="E1994" s="694">
        <v>0</v>
      </c>
      <c r="F1994" s="694">
        <v>626</v>
      </c>
      <c r="G1994" s="695">
        <v>0</v>
      </c>
      <c r="H1994" s="695">
        <v>622</v>
      </c>
      <c r="I1994" s="695">
        <v>0</v>
      </c>
      <c r="J1994" s="724">
        <v>643</v>
      </c>
      <c r="K1994" s="724">
        <v>0</v>
      </c>
      <c r="L1994" s="724">
        <v>431</v>
      </c>
      <c r="M1994" s="724">
        <v>1</v>
      </c>
      <c r="N1994" s="724">
        <v>540</v>
      </c>
      <c r="O1994" s="724">
        <v>0</v>
      </c>
      <c r="P1994" s="724">
        <v>583</v>
      </c>
      <c r="Q1994" s="724">
        <v>0</v>
      </c>
      <c r="R1994" s="724">
        <v>665</v>
      </c>
      <c r="S1994" s="724">
        <v>0</v>
      </c>
      <c r="T1994" s="724">
        <v>727</v>
      </c>
      <c r="U1994" s="724">
        <v>0</v>
      </c>
      <c r="V1994" s="724">
        <v>846</v>
      </c>
      <c r="W1994" s="724">
        <v>0</v>
      </c>
      <c r="X1994" s="724">
        <v>671</v>
      </c>
      <c r="Y1994" s="724">
        <v>0</v>
      </c>
      <c r="Z1994" s="590">
        <v>149</v>
      </c>
      <c r="AA1994" s="726">
        <v>0</v>
      </c>
    </row>
    <row r="1995" spans="2:27" x14ac:dyDescent="0.3">
      <c r="B1995" s="693" t="s">
        <v>148</v>
      </c>
      <c r="C1995" s="693" t="s">
        <v>286</v>
      </c>
      <c r="D1995" s="694">
        <v>1406</v>
      </c>
      <c r="E1995" s="694">
        <v>0</v>
      </c>
      <c r="F1995" s="694">
        <v>1583</v>
      </c>
      <c r="G1995" s="695">
        <v>29</v>
      </c>
      <c r="H1995" s="695">
        <v>1545</v>
      </c>
      <c r="I1995" s="695">
        <v>24</v>
      </c>
      <c r="J1995" s="724">
        <v>1541</v>
      </c>
      <c r="K1995" s="724">
        <v>33</v>
      </c>
      <c r="L1995" s="724">
        <v>1092</v>
      </c>
      <c r="M1995" s="724">
        <v>32</v>
      </c>
      <c r="N1995" s="724">
        <v>1207</v>
      </c>
      <c r="O1995" s="724">
        <v>0</v>
      </c>
      <c r="P1995" s="724">
        <v>1357</v>
      </c>
      <c r="Q1995" s="724">
        <v>0</v>
      </c>
      <c r="R1995" s="724">
        <v>1504</v>
      </c>
      <c r="S1995" s="724">
        <v>0</v>
      </c>
      <c r="T1995" s="724">
        <v>1637</v>
      </c>
      <c r="U1995" s="724">
        <v>0</v>
      </c>
      <c r="V1995" s="724">
        <v>1825</v>
      </c>
      <c r="W1995" s="724">
        <v>0</v>
      </c>
      <c r="X1995" s="724">
        <v>1859</v>
      </c>
      <c r="Y1995" s="724">
        <v>0</v>
      </c>
      <c r="Z1995" s="590">
        <v>772</v>
      </c>
      <c r="AA1995" s="726">
        <v>0</v>
      </c>
    </row>
    <row r="1996" spans="2:27" x14ac:dyDescent="0.3">
      <c r="B1996" s="693" t="s">
        <v>148</v>
      </c>
      <c r="C1996" s="693" t="s">
        <v>255</v>
      </c>
      <c r="D1996" s="694">
        <v>7862</v>
      </c>
      <c r="E1996" s="694">
        <v>55</v>
      </c>
      <c r="F1996" s="694">
        <v>7911</v>
      </c>
      <c r="G1996" s="695">
        <v>63</v>
      </c>
      <c r="H1996" s="695">
        <v>6028</v>
      </c>
      <c r="I1996" s="695">
        <v>54</v>
      </c>
      <c r="J1996" s="724">
        <v>6912</v>
      </c>
      <c r="K1996" s="724">
        <v>64</v>
      </c>
      <c r="L1996" s="724">
        <v>7179</v>
      </c>
      <c r="M1996" s="724">
        <v>43</v>
      </c>
      <c r="N1996" s="724">
        <v>6466</v>
      </c>
      <c r="O1996" s="724">
        <v>56</v>
      </c>
      <c r="P1996" s="724">
        <v>7401</v>
      </c>
      <c r="Q1996" s="724">
        <v>42</v>
      </c>
      <c r="R1996" s="724">
        <v>8007</v>
      </c>
      <c r="S1996" s="724">
        <v>52</v>
      </c>
      <c r="T1996" s="724">
        <v>9296</v>
      </c>
      <c r="U1996" s="724">
        <v>50</v>
      </c>
      <c r="V1996" s="724">
        <v>9712</v>
      </c>
      <c r="W1996" s="724">
        <v>43</v>
      </c>
      <c r="X1996" s="724">
        <v>9892</v>
      </c>
      <c r="Y1996" s="724">
        <v>51</v>
      </c>
      <c r="Z1996" s="590">
        <v>9806</v>
      </c>
      <c r="AA1996" s="726">
        <v>56</v>
      </c>
    </row>
    <row r="1997" spans="2:27" x14ac:dyDescent="0.3">
      <c r="B1997" s="693" t="s">
        <v>148</v>
      </c>
      <c r="C1997" s="693" t="s">
        <v>224</v>
      </c>
      <c r="D1997" s="694">
        <v>8060</v>
      </c>
      <c r="E1997" s="694">
        <v>60</v>
      </c>
      <c r="F1997" s="694">
        <v>8846</v>
      </c>
      <c r="G1997" s="695">
        <v>72</v>
      </c>
      <c r="H1997" s="695">
        <v>9158</v>
      </c>
      <c r="I1997" s="695">
        <v>62</v>
      </c>
      <c r="J1997" s="724">
        <v>7381</v>
      </c>
      <c r="K1997" s="724">
        <v>64</v>
      </c>
      <c r="L1997" s="724">
        <v>8559</v>
      </c>
      <c r="M1997" s="724">
        <v>80</v>
      </c>
      <c r="N1997" s="724">
        <v>8862</v>
      </c>
      <c r="O1997" s="724">
        <v>59</v>
      </c>
      <c r="P1997" s="724">
        <v>9034</v>
      </c>
      <c r="Q1997" s="724">
        <v>64</v>
      </c>
      <c r="R1997" s="724">
        <v>9768</v>
      </c>
      <c r="S1997" s="724">
        <v>74</v>
      </c>
      <c r="T1997" s="724">
        <v>10271</v>
      </c>
      <c r="U1997" s="724">
        <v>69</v>
      </c>
      <c r="V1997" s="724">
        <v>11139</v>
      </c>
      <c r="W1997" s="724">
        <v>80</v>
      </c>
      <c r="X1997" s="724">
        <v>11267</v>
      </c>
      <c r="Y1997" s="724">
        <v>67</v>
      </c>
      <c r="Z1997" s="590">
        <v>10775</v>
      </c>
      <c r="AA1997" s="726">
        <v>68</v>
      </c>
    </row>
    <row r="1998" spans="2:27" x14ac:dyDescent="0.3">
      <c r="B1998" s="693" t="s">
        <v>148</v>
      </c>
      <c r="C1998" s="693" t="s">
        <v>225</v>
      </c>
      <c r="D1998" s="694">
        <v>8089</v>
      </c>
      <c r="E1998" s="694">
        <v>65</v>
      </c>
      <c r="F1998" s="694">
        <v>8178</v>
      </c>
      <c r="G1998" s="695">
        <v>73</v>
      </c>
      <c r="H1998" s="695">
        <v>8798</v>
      </c>
      <c r="I1998" s="695">
        <v>71</v>
      </c>
      <c r="J1998" s="724">
        <v>8889</v>
      </c>
      <c r="K1998" s="724">
        <v>52</v>
      </c>
      <c r="L1998" s="724">
        <v>8204</v>
      </c>
      <c r="M1998" s="724">
        <v>72</v>
      </c>
      <c r="N1998" s="724">
        <v>9170</v>
      </c>
      <c r="O1998" s="724">
        <v>70</v>
      </c>
      <c r="P1998" s="724">
        <v>9408</v>
      </c>
      <c r="Q1998" s="724">
        <v>58</v>
      </c>
      <c r="R1998" s="724">
        <v>9697</v>
      </c>
      <c r="S1998" s="724">
        <v>60</v>
      </c>
      <c r="T1998" s="724">
        <v>10483</v>
      </c>
      <c r="U1998" s="724">
        <v>65</v>
      </c>
      <c r="V1998" s="724">
        <v>10754</v>
      </c>
      <c r="W1998" s="724">
        <v>64</v>
      </c>
      <c r="X1998" s="724">
        <v>11352</v>
      </c>
      <c r="Y1998" s="724">
        <v>73</v>
      </c>
      <c r="Z1998" s="590">
        <v>10895</v>
      </c>
      <c r="AA1998" s="726">
        <v>65</v>
      </c>
    </row>
    <row r="1999" spans="2:27" x14ac:dyDescent="0.3">
      <c r="B1999" s="693" t="s">
        <v>148</v>
      </c>
      <c r="C1999" s="693" t="s">
        <v>226</v>
      </c>
      <c r="D1999" s="694">
        <v>8212</v>
      </c>
      <c r="E1999" s="694">
        <v>71</v>
      </c>
      <c r="F1999" s="694">
        <v>8461</v>
      </c>
      <c r="G1999" s="695">
        <v>75</v>
      </c>
      <c r="H1999" s="695">
        <v>8308</v>
      </c>
      <c r="I1999" s="695">
        <v>58</v>
      </c>
      <c r="J1999" s="724">
        <v>8766</v>
      </c>
      <c r="K1999" s="724">
        <v>67</v>
      </c>
      <c r="L1999" s="724">
        <v>9080</v>
      </c>
      <c r="M1999" s="724">
        <v>56</v>
      </c>
      <c r="N1999" s="724">
        <v>9062</v>
      </c>
      <c r="O1999" s="724">
        <v>62</v>
      </c>
      <c r="P1999" s="724">
        <v>9976</v>
      </c>
      <c r="Q1999" s="724">
        <v>62</v>
      </c>
      <c r="R1999" s="724">
        <v>10377</v>
      </c>
      <c r="S1999" s="724">
        <v>65</v>
      </c>
      <c r="T1999" s="724">
        <v>10661</v>
      </c>
      <c r="U1999" s="724">
        <v>62</v>
      </c>
      <c r="V1999" s="724">
        <v>11133</v>
      </c>
      <c r="W1999" s="724">
        <v>65</v>
      </c>
      <c r="X1999" s="724">
        <v>11097</v>
      </c>
      <c r="Y1999" s="724">
        <v>71</v>
      </c>
      <c r="Z1999" s="590">
        <v>11223</v>
      </c>
      <c r="AA1999" s="726">
        <v>75</v>
      </c>
    </row>
    <row r="2000" spans="2:27" x14ac:dyDescent="0.3">
      <c r="B2000" s="693" t="s">
        <v>148</v>
      </c>
      <c r="C2000" s="693" t="s">
        <v>227</v>
      </c>
      <c r="D2000" s="694">
        <v>8520</v>
      </c>
      <c r="E2000" s="694">
        <v>58</v>
      </c>
      <c r="F2000" s="694">
        <v>8511</v>
      </c>
      <c r="G2000" s="695">
        <v>72</v>
      </c>
      <c r="H2000" s="695">
        <v>8734</v>
      </c>
      <c r="I2000" s="695">
        <v>74</v>
      </c>
      <c r="J2000" s="724">
        <v>8567</v>
      </c>
      <c r="K2000" s="724">
        <v>53</v>
      </c>
      <c r="L2000" s="724">
        <v>8802</v>
      </c>
      <c r="M2000" s="724">
        <v>71</v>
      </c>
      <c r="N2000" s="724">
        <v>9490</v>
      </c>
      <c r="O2000" s="724">
        <v>68</v>
      </c>
      <c r="P2000" s="724">
        <v>9359</v>
      </c>
      <c r="Q2000" s="724">
        <v>67</v>
      </c>
      <c r="R2000" s="724">
        <v>10443</v>
      </c>
      <c r="S2000" s="724">
        <v>66</v>
      </c>
      <c r="T2000" s="724">
        <v>11091</v>
      </c>
      <c r="U2000" s="724">
        <v>71</v>
      </c>
      <c r="V2000" s="724">
        <v>11133</v>
      </c>
      <c r="W2000" s="724">
        <v>65</v>
      </c>
      <c r="X2000" s="724">
        <v>11439</v>
      </c>
      <c r="Y2000" s="724">
        <v>64</v>
      </c>
      <c r="Z2000" s="590">
        <v>10921</v>
      </c>
      <c r="AA2000" s="726">
        <v>75</v>
      </c>
    </row>
    <row r="2001" spans="2:27" x14ac:dyDescent="0.3">
      <c r="B2001" s="693" t="s">
        <v>148</v>
      </c>
      <c r="C2001" s="693" t="s">
        <v>228</v>
      </c>
      <c r="D2001" s="694">
        <v>8622</v>
      </c>
      <c r="E2001" s="694">
        <v>75</v>
      </c>
      <c r="F2001" s="694">
        <v>9083</v>
      </c>
      <c r="G2001" s="695">
        <v>56</v>
      </c>
      <c r="H2001" s="695">
        <v>8906</v>
      </c>
      <c r="I2001" s="695">
        <v>63</v>
      </c>
      <c r="J2001" s="724">
        <v>8946</v>
      </c>
      <c r="K2001" s="724">
        <v>68</v>
      </c>
      <c r="L2001" s="724">
        <v>8748</v>
      </c>
      <c r="M2001" s="724">
        <v>63</v>
      </c>
      <c r="N2001" s="724">
        <v>9420</v>
      </c>
      <c r="O2001" s="724">
        <v>64</v>
      </c>
      <c r="P2001" s="724">
        <v>9736</v>
      </c>
      <c r="Q2001" s="724">
        <v>65</v>
      </c>
      <c r="R2001" s="724">
        <v>10241</v>
      </c>
      <c r="S2001" s="724">
        <v>69</v>
      </c>
      <c r="T2001" s="724">
        <v>11061</v>
      </c>
      <c r="U2001" s="724">
        <v>72</v>
      </c>
      <c r="V2001" s="724">
        <v>11602</v>
      </c>
      <c r="W2001" s="724">
        <v>71</v>
      </c>
      <c r="X2001" s="724">
        <v>11391</v>
      </c>
      <c r="Y2001" s="724">
        <v>74</v>
      </c>
      <c r="Z2001" s="590">
        <v>11351</v>
      </c>
      <c r="AA2001" s="726">
        <v>61</v>
      </c>
    </row>
    <row r="2002" spans="2:27" x14ac:dyDescent="0.3">
      <c r="B2002" s="693" t="s">
        <v>148</v>
      </c>
      <c r="C2002" s="693" t="s">
        <v>229</v>
      </c>
      <c r="D2002" s="694">
        <v>9008</v>
      </c>
      <c r="E2002" s="694">
        <v>49</v>
      </c>
      <c r="F2002" s="694">
        <v>9627</v>
      </c>
      <c r="G2002" s="695">
        <v>74</v>
      </c>
      <c r="H2002" s="695">
        <v>9813</v>
      </c>
      <c r="I2002" s="695">
        <v>69</v>
      </c>
      <c r="J2002" s="724">
        <v>10186</v>
      </c>
      <c r="K2002" s="724">
        <v>60</v>
      </c>
      <c r="L2002" s="724">
        <v>9918</v>
      </c>
      <c r="M2002" s="724">
        <v>85</v>
      </c>
      <c r="N2002" s="724">
        <v>10430</v>
      </c>
      <c r="O2002" s="724">
        <v>90</v>
      </c>
      <c r="P2002" s="724">
        <v>10415</v>
      </c>
      <c r="Q2002" s="724">
        <v>81</v>
      </c>
      <c r="R2002" s="724">
        <v>11480</v>
      </c>
      <c r="S2002" s="724">
        <v>73</v>
      </c>
      <c r="T2002" s="724">
        <v>12164</v>
      </c>
      <c r="U2002" s="724">
        <v>70</v>
      </c>
      <c r="V2002" s="724">
        <v>12778</v>
      </c>
      <c r="W2002" s="724">
        <v>71</v>
      </c>
      <c r="X2002" s="724">
        <v>12922</v>
      </c>
      <c r="Y2002" s="724">
        <v>73</v>
      </c>
      <c r="Z2002" s="590">
        <v>12277</v>
      </c>
      <c r="AA2002" s="726">
        <v>75</v>
      </c>
    </row>
    <row r="2003" spans="2:27" x14ac:dyDescent="0.3">
      <c r="B2003" s="693" t="s">
        <v>148</v>
      </c>
      <c r="C2003" s="693" t="s">
        <v>287</v>
      </c>
      <c r="D2003" s="694">
        <v>8303</v>
      </c>
      <c r="E2003" s="694">
        <v>60</v>
      </c>
      <c r="F2003" s="694">
        <v>8915</v>
      </c>
      <c r="G2003" s="695">
        <v>63</v>
      </c>
      <c r="H2003" s="695">
        <v>9282</v>
      </c>
      <c r="I2003" s="695">
        <v>64</v>
      </c>
      <c r="J2003" s="724">
        <v>9490</v>
      </c>
      <c r="K2003" s="724">
        <v>60</v>
      </c>
      <c r="L2003" s="724">
        <v>9325</v>
      </c>
      <c r="M2003" s="724">
        <v>63</v>
      </c>
      <c r="N2003" s="724">
        <v>9720</v>
      </c>
      <c r="O2003" s="724">
        <v>74</v>
      </c>
      <c r="P2003" s="724">
        <v>9678</v>
      </c>
      <c r="Q2003" s="724">
        <v>83</v>
      </c>
      <c r="R2003" s="724">
        <v>10154</v>
      </c>
      <c r="S2003" s="724">
        <v>76</v>
      </c>
      <c r="T2003" s="724">
        <v>10904</v>
      </c>
      <c r="U2003" s="724">
        <v>66</v>
      </c>
      <c r="V2003" s="724">
        <v>11371</v>
      </c>
      <c r="W2003" s="724">
        <v>71</v>
      </c>
      <c r="X2003" s="724">
        <v>12003</v>
      </c>
      <c r="Y2003" s="724">
        <v>72</v>
      </c>
      <c r="Z2003" s="590">
        <v>12189</v>
      </c>
      <c r="AA2003" s="726">
        <v>71</v>
      </c>
    </row>
    <row r="2004" spans="2:27" x14ac:dyDescent="0.3">
      <c r="B2004" s="693" t="s">
        <v>148</v>
      </c>
      <c r="C2004" s="693" t="s">
        <v>230</v>
      </c>
      <c r="D2004" s="694">
        <v>7897</v>
      </c>
      <c r="E2004" s="694">
        <v>50</v>
      </c>
      <c r="F2004" s="694">
        <v>8101</v>
      </c>
      <c r="G2004" s="695">
        <v>58</v>
      </c>
      <c r="H2004" s="695">
        <v>8423</v>
      </c>
      <c r="I2004" s="695">
        <v>52</v>
      </c>
      <c r="J2004" s="724">
        <v>8827</v>
      </c>
      <c r="K2004" s="724">
        <v>64</v>
      </c>
      <c r="L2004" s="724">
        <v>8732</v>
      </c>
      <c r="M2004" s="724">
        <v>62</v>
      </c>
      <c r="N2004" s="724">
        <v>8640</v>
      </c>
      <c r="O2004" s="724">
        <v>61</v>
      </c>
      <c r="P2004" s="724">
        <v>8649</v>
      </c>
      <c r="Q2004" s="724">
        <v>67</v>
      </c>
      <c r="R2004" s="724">
        <v>9302</v>
      </c>
      <c r="S2004" s="724">
        <v>72</v>
      </c>
      <c r="T2004" s="724">
        <v>9700</v>
      </c>
      <c r="U2004" s="724">
        <v>69</v>
      </c>
      <c r="V2004" s="724">
        <v>10078</v>
      </c>
      <c r="W2004" s="724">
        <v>61</v>
      </c>
      <c r="X2004" s="724">
        <v>10633</v>
      </c>
      <c r="Y2004" s="724">
        <v>63</v>
      </c>
      <c r="Z2004" s="590">
        <v>11155</v>
      </c>
      <c r="AA2004" s="726">
        <v>75</v>
      </c>
    </row>
    <row r="2005" spans="2:27" x14ac:dyDescent="0.3">
      <c r="B2005" s="693" t="s">
        <v>148</v>
      </c>
      <c r="C2005" s="693" t="s">
        <v>231</v>
      </c>
      <c r="D2005" s="694">
        <v>7172</v>
      </c>
      <c r="E2005" s="694">
        <v>68</v>
      </c>
      <c r="F2005" s="694">
        <v>7177</v>
      </c>
      <c r="G2005" s="695">
        <v>56</v>
      </c>
      <c r="H2005" s="695">
        <v>7428</v>
      </c>
      <c r="I2005" s="695">
        <v>73</v>
      </c>
      <c r="J2005" s="724">
        <v>7919</v>
      </c>
      <c r="K2005" s="724">
        <v>56</v>
      </c>
      <c r="L2005" s="724">
        <v>7957</v>
      </c>
      <c r="M2005" s="724">
        <v>58</v>
      </c>
      <c r="N2005" s="724">
        <v>8313</v>
      </c>
      <c r="O2005" s="724">
        <v>57</v>
      </c>
      <c r="P2005" s="724">
        <v>8007</v>
      </c>
      <c r="Q2005" s="724">
        <v>37</v>
      </c>
      <c r="R2005" s="724">
        <v>8193</v>
      </c>
      <c r="S2005" s="724">
        <v>64</v>
      </c>
      <c r="T2005" s="724">
        <v>8678</v>
      </c>
      <c r="U2005" s="724">
        <v>53</v>
      </c>
      <c r="V2005" s="724">
        <v>8837</v>
      </c>
      <c r="W2005" s="724">
        <v>60</v>
      </c>
      <c r="X2005" s="724">
        <v>9321</v>
      </c>
      <c r="Y2005" s="724">
        <v>57</v>
      </c>
      <c r="Z2005" s="590">
        <v>9755</v>
      </c>
      <c r="AA2005" s="726">
        <v>64</v>
      </c>
    </row>
    <row r="2006" spans="2:27" x14ac:dyDescent="0.3">
      <c r="B2006" s="693" t="s">
        <v>148</v>
      </c>
      <c r="C2006" s="693" t="s">
        <v>288</v>
      </c>
      <c r="D2006" s="694">
        <v>6290</v>
      </c>
      <c r="E2006" s="694">
        <v>24</v>
      </c>
      <c r="F2006" s="694">
        <v>6481</v>
      </c>
      <c r="G2006" s="695">
        <v>61</v>
      </c>
      <c r="H2006" s="695">
        <v>6625</v>
      </c>
      <c r="I2006" s="695">
        <v>45</v>
      </c>
      <c r="J2006" s="724">
        <v>6733</v>
      </c>
      <c r="K2006" s="724">
        <v>60</v>
      </c>
      <c r="L2006" s="724">
        <v>6903</v>
      </c>
      <c r="M2006" s="724">
        <v>55</v>
      </c>
      <c r="N2006" s="724">
        <v>7273</v>
      </c>
      <c r="O2006" s="724">
        <v>58</v>
      </c>
      <c r="P2006" s="724">
        <v>7288</v>
      </c>
      <c r="Q2006" s="724">
        <v>52</v>
      </c>
      <c r="R2006" s="724">
        <v>7459</v>
      </c>
      <c r="S2006" s="724">
        <v>39</v>
      </c>
      <c r="T2006" s="724">
        <v>7624</v>
      </c>
      <c r="U2006" s="724">
        <v>55</v>
      </c>
      <c r="V2006" s="724">
        <v>7796</v>
      </c>
      <c r="W2006" s="724">
        <v>47</v>
      </c>
      <c r="X2006" s="724">
        <v>8114</v>
      </c>
      <c r="Y2006" s="724">
        <v>48</v>
      </c>
      <c r="Z2006" s="590">
        <v>8664</v>
      </c>
      <c r="AA2006" s="726">
        <v>59</v>
      </c>
    </row>
    <row r="2007" spans="2:27" x14ac:dyDescent="0.3">
      <c r="B2007" s="693" t="s">
        <v>148</v>
      </c>
      <c r="C2007" s="693" t="s">
        <v>232</v>
      </c>
      <c r="D2007" s="694">
        <v>4842</v>
      </c>
      <c r="E2007" s="694">
        <v>26</v>
      </c>
      <c r="F2007" s="694">
        <v>5412</v>
      </c>
      <c r="G2007" s="695">
        <v>32</v>
      </c>
      <c r="H2007" s="695">
        <v>5600</v>
      </c>
      <c r="I2007" s="695">
        <v>56</v>
      </c>
      <c r="J2007" s="724">
        <v>5874</v>
      </c>
      <c r="K2007" s="724">
        <v>42</v>
      </c>
      <c r="L2007" s="724">
        <v>5825</v>
      </c>
      <c r="M2007" s="724">
        <v>47</v>
      </c>
      <c r="N2007" s="724">
        <v>6151</v>
      </c>
      <c r="O2007" s="724">
        <v>43</v>
      </c>
      <c r="P2007" s="724">
        <v>6269</v>
      </c>
      <c r="Q2007" s="724">
        <v>43</v>
      </c>
      <c r="R2007" s="724">
        <v>6503</v>
      </c>
      <c r="S2007" s="724">
        <v>44</v>
      </c>
      <c r="T2007" s="724">
        <v>6693</v>
      </c>
      <c r="U2007" s="724">
        <v>36</v>
      </c>
      <c r="V2007" s="724">
        <v>6709</v>
      </c>
      <c r="W2007" s="724">
        <v>53</v>
      </c>
      <c r="X2007" s="724">
        <v>6927</v>
      </c>
      <c r="Y2007" s="724">
        <v>40</v>
      </c>
      <c r="Z2007" s="590">
        <v>7329</v>
      </c>
      <c r="AA2007" s="726">
        <v>46</v>
      </c>
    </row>
    <row r="2008" spans="2:27" x14ac:dyDescent="0.3">
      <c r="B2008" s="693" t="s">
        <v>148</v>
      </c>
      <c r="C2008" s="693" t="s">
        <v>325</v>
      </c>
      <c r="D2008" s="694">
        <v>20</v>
      </c>
      <c r="E2008" s="694">
        <v>0</v>
      </c>
      <c r="F2008" s="694">
        <v>7</v>
      </c>
      <c r="G2008" s="695">
        <v>0</v>
      </c>
      <c r="H2008" s="695">
        <v>0</v>
      </c>
      <c r="I2008" s="695">
        <v>0</v>
      </c>
      <c r="J2008" s="724">
        <v>4</v>
      </c>
      <c r="K2008" s="724">
        <v>0</v>
      </c>
      <c r="L2008" s="724">
        <v>4</v>
      </c>
      <c r="M2008" s="724">
        <v>0</v>
      </c>
      <c r="N2008" s="724">
        <v>14</v>
      </c>
      <c r="O2008" s="724">
        <v>0</v>
      </c>
      <c r="P2008" s="724">
        <v>18</v>
      </c>
      <c r="Q2008" s="724">
        <v>0</v>
      </c>
      <c r="R2008" s="724">
        <v>11</v>
      </c>
      <c r="S2008" s="724">
        <v>0</v>
      </c>
      <c r="T2008" s="724">
        <v>10</v>
      </c>
      <c r="U2008" s="724">
        <v>0</v>
      </c>
      <c r="V2008" s="724">
        <v>10</v>
      </c>
      <c r="W2008" s="724">
        <v>0</v>
      </c>
      <c r="X2008" s="724">
        <v>5</v>
      </c>
      <c r="Y2008" s="724">
        <v>0</v>
      </c>
      <c r="Z2008" s="590">
        <v>0</v>
      </c>
      <c r="AA2008" s="726">
        <v>0</v>
      </c>
    </row>
    <row r="2009" spans="2:27" x14ac:dyDescent="0.3">
      <c r="B2009" s="693" t="s">
        <v>148</v>
      </c>
      <c r="C2009" s="693" t="s">
        <v>326</v>
      </c>
      <c r="D2009" s="694">
        <v>2</v>
      </c>
      <c r="E2009" s="694">
        <v>0</v>
      </c>
      <c r="F2009" s="694">
        <v>10</v>
      </c>
      <c r="G2009" s="695">
        <v>0</v>
      </c>
      <c r="H2009" s="695">
        <v>0</v>
      </c>
      <c r="I2009" s="695">
        <v>0</v>
      </c>
      <c r="J2009" s="724">
        <v>0</v>
      </c>
      <c r="K2009" s="724">
        <v>0</v>
      </c>
      <c r="L2009" s="724">
        <v>0</v>
      </c>
      <c r="M2009" s="724">
        <v>0</v>
      </c>
      <c r="N2009" s="724">
        <v>1</v>
      </c>
      <c r="O2009" s="724">
        <v>0</v>
      </c>
      <c r="P2009" s="724">
        <v>12</v>
      </c>
      <c r="Q2009" s="724">
        <v>0</v>
      </c>
      <c r="R2009" s="724">
        <v>19</v>
      </c>
      <c r="S2009" s="724">
        <v>0</v>
      </c>
      <c r="T2009" s="724">
        <v>9</v>
      </c>
      <c r="U2009" s="724">
        <v>0</v>
      </c>
      <c r="V2009" s="724">
        <v>13</v>
      </c>
      <c r="W2009" s="724">
        <v>0</v>
      </c>
      <c r="X2009" s="724">
        <v>10</v>
      </c>
      <c r="Y2009" s="724">
        <v>0</v>
      </c>
      <c r="Z2009" s="590">
        <v>5</v>
      </c>
      <c r="AA2009" s="726">
        <v>0</v>
      </c>
    </row>
    <row r="2010" spans="2:27" x14ac:dyDescent="0.3">
      <c r="B2010" s="693" t="s">
        <v>148</v>
      </c>
      <c r="C2010" s="693" t="s">
        <v>289</v>
      </c>
      <c r="D2010" s="694">
        <v>519</v>
      </c>
      <c r="E2010" s="694">
        <v>1</v>
      </c>
      <c r="F2010" s="694">
        <v>785</v>
      </c>
      <c r="G2010" s="695">
        <v>0</v>
      </c>
      <c r="H2010" s="695">
        <v>431</v>
      </c>
      <c r="I2010" s="695">
        <v>3</v>
      </c>
      <c r="J2010" s="724">
        <v>136</v>
      </c>
      <c r="K2010" s="724">
        <v>0</v>
      </c>
      <c r="L2010" s="724">
        <v>1</v>
      </c>
      <c r="M2010" s="724">
        <v>0</v>
      </c>
      <c r="N2010" s="724">
        <v>380</v>
      </c>
      <c r="O2010" s="724">
        <v>13</v>
      </c>
      <c r="P2010" s="724">
        <v>326</v>
      </c>
      <c r="Q2010" s="724">
        <v>3</v>
      </c>
      <c r="R2010" s="724">
        <v>198</v>
      </c>
      <c r="S2010" s="724">
        <v>0</v>
      </c>
      <c r="T2010" s="724">
        <v>21</v>
      </c>
      <c r="U2010" s="724">
        <v>0</v>
      </c>
      <c r="V2010" s="724">
        <v>22</v>
      </c>
      <c r="W2010" s="724">
        <v>0</v>
      </c>
      <c r="X2010" s="724">
        <v>6</v>
      </c>
      <c r="Y2010" s="724">
        <v>0</v>
      </c>
      <c r="Z2010" s="590">
        <v>3</v>
      </c>
      <c r="AA2010" s="726">
        <v>0</v>
      </c>
    </row>
    <row r="2011" spans="2:27" x14ac:dyDescent="0.3">
      <c r="B2011" s="693" t="s">
        <v>148</v>
      </c>
      <c r="C2011" s="693" t="s">
        <v>290</v>
      </c>
      <c r="D2011" s="694">
        <v>897</v>
      </c>
      <c r="E2011" s="694">
        <v>15</v>
      </c>
      <c r="F2011" s="694">
        <v>945</v>
      </c>
      <c r="G2011" s="695">
        <v>1</v>
      </c>
      <c r="H2011" s="695">
        <v>1607</v>
      </c>
      <c r="I2011" s="695">
        <v>1</v>
      </c>
      <c r="J2011" s="724">
        <v>541</v>
      </c>
      <c r="K2011" s="724">
        <v>2</v>
      </c>
      <c r="L2011" s="724">
        <v>43</v>
      </c>
      <c r="M2011" s="724">
        <v>0</v>
      </c>
      <c r="N2011" s="724">
        <v>51</v>
      </c>
      <c r="O2011" s="724">
        <v>0</v>
      </c>
      <c r="P2011" s="724">
        <v>304</v>
      </c>
      <c r="Q2011" s="724">
        <v>3</v>
      </c>
      <c r="R2011" s="724">
        <v>300</v>
      </c>
      <c r="S2011" s="724">
        <v>0</v>
      </c>
      <c r="T2011" s="724">
        <v>162</v>
      </c>
      <c r="U2011" s="724">
        <v>0</v>
      </c>
      <c r="V2011" s="724">
        <v>264</v>
      </c>
      <c r="W2011" s="724">
        <v>0</v>
      </c>
      <c r="X2011" s="724">
        <v>63</v>
      </c>
      <c r="Y2011" s="724">
        <v>0</v>
      </c>
      <c r="Z2011" s="590">
        <v>43</v>
      </c>
      <c r="AA2011" s="726">
        <v>0</v>
      </c>
    </row>
    <row r="2012" spans="2:27" x14ac:dyDescent="0.3">
      <c r="B2012" s="693" t="s">
        <v>148</v>
      </c>
      <c r="C2012" s="693" t="s">
        <v>291</v>
      </c>
      <c r="D2012" s="694">
        <v>2552</v>
      </c>
      <c r="E2012" s="694">
        <v>23</v>
      </c>
      <c r="F2012" s="694">
        <v>2592</v>
      </c>
      <c r="G2012" s="695">
        <v>6</v>
      </c>
      <c r="H2012" s="695">
        <v>3482</v>
      </c>
      <c r="I2012" s="695">
        <v>8</v>
      </c>
      <c r="J2012" s="724">
        <v>1499</v>
      </c>
      <c r="K2012" s="724">
        <v>10</v>
      </c>
      <c r="L2012" s="724">
        <v>886</v>
      </c>
      <c r="M2012" s="724">
        <v>0</v>
      </c>
      <c r="N2012" s="724">
        <v>906</v>
      </c>
      <c r="O2012" s="724">
        <v>0</v>
      </c>
      <c r="P2012" s="724">
        <v>1733</v>
      </c>
      <c r="Q2012" s="724">
        <v>12</v>
      </c>
      <c r="R2012" s="724">
        <v>1466</v>
      </c>
      <c r="S2012" s="724">
        <v>4</v>
      </c>
      <c r="T2012" s="724">
        <v>1364</v>
      </c>
      <c r="U2012" s="724">
        <v>0</v>
      </c>
      <c r="V2012" s="724">
        <v>1370</v>
      </c>
      <c r="W2012" s="724">
        <v>0</v>
      </c>
      <c r="X2012" s="724">
        <v>1124</v>
      </c>
      <c r="Y2012" s="724">
        <v>0</v>
      </c>
      <c r="Z2012" s="590">
        <v>900</v>
      </c>
      <c r="AA2012" s="726">
        <v>0</v>
      </c>
    </row>
    <row r="2013" spans="2:27" x14ac:dyDescent="0.3">
      <c r="B2013" s="693" t="s">
        <v>148</v>
      </c>
      <c r="C2013" s="693" t="s">
        <v>292</v>
      </c>
      <c r="D2013" s="694">
        <v>2887</v>
      </c>
      <c r="E2013" s="694">
        <v>23</v>
      </c>
      <c r="F2013" s="694">
        <v>2797</v>
      </c>
      <c r="G2013" s="695">
        <v>4</v>
      </c>
      <c r="H2013" s="695">
        <v>3177</v>
      </c>
      <c r="I2013" s="695">
        <v>8</v>
      </c>
      <c r="J2013" s="724">
        <v>1937</v>
      </c>
      <c r="K2013" s="724">
        <v>11</v>
      </c>
      <c r="L2013" s="724">
        <v>1247</v>
      </c>
      <c r="M2013" s="724">
        <v>0</v>
      </c>
      <c r="N2013" s="724">
        <v>1014</v>
      </c>
      <c r="O2013" s="724">
        <v>0</v>
      </c>
      <c r="P2013" s="724">
        <v>2052</v>
      </c>
      <c r="Q2013" s="724">
        <v>15</v>
      </c>
      <c r="R2013" s="724">
        <v>2084</v>
      </c>
      <c r="S2013" s="724">
        <v>12</v>
      </c>
      <c r="T2013" s="724">
        <v>1867</v>
      </c>
      <c r="U2013" s="724">
        <v>0</v>
      </c>
      <c r="V2013" s="724">
        <v>1909</v>
      </c>
      <c r="W2013" s="724">
        <v>0</v>
      </c>
      <c r="X2013" s="724">
        <v>1726</v>
      </c>
      <c r="Y2013" s="724">
        <v>0</v>
      </c>
      <c r="Z2013" s="590">
        <v>1448</v>
      </c>
      <c r="AA2013" s="726">
        <v>0</v>
      </c>
    </row>
    <row r="2014" spans="2:27" x14ac:dyDescent="0.3">
      <c r="B2014" s="693" t="s">
        <v>148</v>
      </c>
      <c r="C2014" s="693" t="s">
        <v>293</v>
      </c>
      <c r="D2014" s="694">
        <v>3078</v>
      </c>
      <c r="E2014" s="694">
        <v>0</v>
      </c>
      <c r="F2014" s="694">
        <v>3293</v>
      </c>
      <c r="G2014" s="695">
        <v>9</v>
      </c>
      <c r="H2014" s="695">
        <v>2708</v>
      </c>
      <c r="I2014" s="695">
        <v>5</v>
      </c>
      <c r="J2014" s="724">
        <v>1489</v>
      </c>
      <c r="K2014" s="724">
        <v>2</v>
      </c>
      <c r="L2014" s="724">
        <v>1393</v>
      </c>
      <c r="M2014" s="724">
        <v>0</v>
      </c>
      <c r="N2014" s="724">
        <v>1019</v>
      </c>
      <c r="O2014" s="724">
        <v>0</v>
      </c>
      <c r="P2014" s="724">
        <v>1072</v>
      </c>
      <c r="Q2014" s="724">
        <v>16</v>
      </c>
      <c r="R2014" s="724">
        <v>920</v>
      </c>
      <c r="S2014" s="724">
        <v>8</v>
      </c>
      <c r="T2014" s="724">
        <v>928</v>
      </c>
      <c r="U2014" s="724">
        <v>0</v>
      </c>
      <c r="V2014" s="724">
        <v>889</v>
      </c>
      <c r="W2014" s="724">
        <v>0</v>
      </c>
      <c r="X2014" s="724">
        <v>853</v>
      </c>
      <c r="Y2014" s="724">
        <v>0</v>
      </c>
      <c r="Z2014" s="590">
        <v>961</v>
      </c>
      <c r="AA2014" s="726">
        <v>0</v>
      </c>
    </row>
    <row r="2015" spans="2:27" x14ac:dyDescent="0.3">
      <c r="B2015" s="693" t="s">
        <v>148</v>
      </c>
      <c r="C2015" s="693" t="s">
        <v>294</v>
      </c>
      <c r="D2015" s="694">
        <v>115</v>
      </c>
      <c r="E2015" s="694">
        <v>0</v>
      </c>
      <c r="F2015" s="694">
        <v>187</v>
      </c>
      <c r="G2015" s="695">
        <v>0</v>
      </c>
      <c r="H2015" s="695">
        <v>410</v>
      </c>
      <c r="I2015" s="695">
        <v>2</v>
      </c>
      <c r="J2015" s="724">
        <v>438</v>
      </c>
      <c r="K2015" s="724">
        <v>0</v>
      </c>
      <c r="L2015" s="724">
        <v>220</v>
      </c>
      <c r="M2015" s="724">
        <v>0</v>
      </c>
      <c r="N2015" s="724">
        <v>428</v>
      </c>
      <c r="O2015" s="724">
        <v>0</v>
      </c>
      <c r="P2015" s="724">
        <v>1976</v>
      </c>
      <c r="Q2015" s="724">
        <v>2</v>
      </c>
      <c r="R2015" s="724">
        <v>2742</v>
      </c>
      <c r="S2015" s="724">
        <v>2</v>
      </c>
      <c r="T2015" s="724">
        <v>2272</v>
      </c>
      <c r="U2015" s="724">
        <v>0</v>
      </c>
      <c r="V2015" s="724">
        <v>2628</v>
      </c>
      <c r="W2015" s="724">
        <v>0</v>
      </c>
      <c r="X2015" s="724">
        <v>2465</v>
      </c>
      <c r="Y2015" s="724">
        <v>0</v>
      </c>
      <c r="Z2015" s="590">
        <v>2103</v>
      </c>
      <c r="AA2015" s="726">
        <v>0</v>
      </c>
    </row>
    <row r="2016" spans="2:27" x14ac:dyDescent="0.3">
      <c r="B2016" s="693" t="s">
        <v>148</v>
      </c>
      <c r="C2016" s="693" t="s">
        <v>327</v>
      </c>
      <c r="D2016" s="694">
        <v>257</v>
      </c>
      <c r="E2016" s="694">
        <v>0</v>
      </c>
      <c r="F2016" s="694">
        <v>257</v>
      </c>
      <c r="G2016" s="695">
        <v>0</v>
      </c>
      <c r="H2016" s="695">
        <v>242</v>
      </c>
      <c r="I2016" s="695">
        <v>0</v>
      </c>
      <c r="J2016" s="724">
        <v>223</v>
      </c>
      <c r="K2016" s="724">
        <v>0</v>
      </c>
      <c r="L2016" s="724">
        <v>260</v>
      </c>
      <c r="M2016" s="724">
        <v>0</v>
      </c>
      <c r="N2016" s="724">
        <v>328</v>
      </c>
      <c r="O2016" s="724">
        <v>0</v>
      </c>
      <c r="P2016" s="724">
        <v>348</v>
      </c>
      <c r="Q2016" s="724">
        <v>0</v>
      </c>
      <c r="R2016" s="724">
        <v>370</v>
      </c>
      <c r="S2016" s="724">
        <v>0</v>
      </c>
      <c r="T2016" s="724">
        <v>419</v>
      </c>
      <c r="U2016" s="724">
        <v>0</v>
      </c>
      <c r="V2016" s="724">
        <v>426</v>
      </c>
      <c r="W2016" s="724">
        <v>0</v>
      </c>
      <c r="X2016" s="724">
        <v>362</v>
      </c>
      <c r="Y2016" s="724">
        <v>0</v>
      </c>
      <c r="Z2016" s="590">
        <v>440</v>
      </c>
      <c r="AA2016" s="726">
        <v>0</v>
      </c>
    </row>
    <row r="2017" spans="2:27" x14ac:dyDescent="0.3">
      <c r="B2017" s="693" t="s">
        <v>149</v>
      </c>
      <c r="C2017" s="693" t="s">
        <v>223</v>
      </c>
      <c r="D2017" s="694">
        <v>283</v>
      </c>
      <c r="E2017" s="694">
        <v>24</v>
      </c>
      <c r="F2017" s="694">
        <v>299</v>
      </c>
      <c r="G2017" s="695">
        <v>18</v>
      </c>
      <c r="H2017" s="695">
        <v>380</v>
      </c>
      <c r="I2017" s="695">
        <v>24</v>
      </c>
      <c r="J2017" s="724">
        <v>354</v>
      </c>
      <c r="K2017" s="724">
        <v>15</v>
      </c>
      <c r="L2017" s="724">
        <v>296</v>
      </c>
      <c r="M2017" s="724">
        <v>7</v>
      </c>
      <c r="N2017" s="724">
        <v>376</v>
      </c>
      <c r="O2017" s="724">
        <v>20</v>
      </c>
      <c r="P2017" s="724">
        <v>381</v>
      </c>
      <c r="Q2017" s="724">
        <v>23</v>
      </c>
      <c r="R2017" s="724">
        <v>303</v>
      </c>
      <c r="S2017" s="724">
        <v>6</v>
      </c>
      <c r="T2017" s="724">
        <v>272</v>
      </c>
      <c r="U2017" s="724">
        <v>20</v>
      </c>
      <c r="V2017" s="724">
        <v>371</v>
      </c>
      <c r="W2017" s="724">
        <v>16</v>
      </c>
      <c r="X2017" s="724">
        <v>301</v>
      </c>
      <c r="Y2017" s="724">
        <v>21</v>
      </c>
      <c r="Z2017" s="590">
        <v>85</v>
      </c>
      <c r="AA2017" s="726">
        <v>3</v>
      </c>
    </row>
    <row r="2018" spans="2:27" x14ac:dyDescent="0.3">
      <c r="B2018" s="693" t="s">
        <v>149</v>
      </c>
      <c r="C2018" s="693" t="s">
        <v>286</v>
      </c>
      <c r="D2018" s="694">
        <v>453</v>
      </c>
      <c r="E2018" s="694">
        <v>29</v>
      </c>
      <c r="F2018" s="694">
        <v>469</v>
      </c>
      <c r="G2018" s="695">
        <v>45</v>
      </c>
      <c r="H2018" s="695">
        <v>520</v>
      </c>
      <c r="I2018" s="695">
        <v>23</v>
      </c>
      <c r="J2018" s="724">
        <v>486</v>
      </c>
      <c r="K2018" s="724">
        <v>24</v>
      </c>
      <c r="L2018" s="724">
        <v>434</v>
      </c>
      <c r="M2018" s="724">
        <v>25</v>
      </c>
      <c r="N2018" s="724">
        <v>475</v>
      </c>
      <c r="O2018" s="724">
        <v>48</v>
      </c>
      <c r="P2018" s="724">
        <v>526</v>
      </c>
      <c r="Q2018" s="724">
        <v>40</v>
      </c>
      <c r="R2018" s="724">
        <v>536</v>
      </c>
      <c r="S2018" s="724">
        <v>33</v>
      </c>
      <c r="T2018" s="724">
        <v>491</v>
      </c>
      <c r="U2018" s="724">
        <v>25</v>
      </c>
      <c r="V2018" s="724">
        <v>501</v>
      </c>
      <c r="W2018" s="724">
        <v>21</v>
      </c>
      <c r="X2018" s="724">
        <v>560</v>
      </c>
      <c r="Y2018" s="724">
        <v>50</v>
      </c>
      <c r="Z2018" s="590">
        <v>381</v>
      </c>
      <c r="AA2018" s="726">
        <v>48</v>
      </c>
    </row>
    <row r="2019" spans="2:27" x14ac:dyDescent="0.3">
      <c r="B2019" s="693" t="s">
        <v>149</v>
      </c>
      <c r="C2019" s="693" t="s">
        <v>255</v>
      </c>
      <c r="D2019" s="694">
        <v>1792</v>
      </c>
      <c r="E2019" s="694">
        <v>285</v>
      </c>
      <c r="F2019" s="694">
        <v>1598</v>
      </c>
      <c r="G2019" s="695">
        <v>341</v>
      </c>
      <c r="H2019" s="695">
        <v>1813</v>
      </c>
      <c r="I2019" s="695">
        <v>360</v>
      </c>
      <c r="J2019" s="724">
        <v>1610</v>
      </c>
      <c r="K2019" s="724">
        <v>294</v>
      </c>
      <c r="L2019" s="724">
        <v>1642</v>
      </c>
      <c r="M2019" s="724">
        <v>333</v>
      </c>
      <c r="N2019" s="724">
        <v>1679</v>
      </c>
      <c r="O2019" s="724">
        <v>340</v>
      </c>
      <c r="P2019" s="724">
        <v>1639</v>
      </c>
      <c r="Q2019" s="724">
        <v>317</v>
      </c>
      <c r="R2019" s="724">
        <v>1544</v>
      </c>
      <c r="S2019" s="724">
        <v>292</v>
      </c>
      <c r="T2019" s="724">
        <v>1648</v>
      </c>
      <c r="U2019" s="724">
        <v>305</v>
      </c>
      <c r="V2019" s="724">
        <v>1565</v>
      </c>
      <c r="W2019" s="724">
        <v>295</v>
      </c>
      <c r="X2019" s="724">
        <v>1632</v>
      </c>
      <c r="Y2019" s="724">
        <v>274</v>
      </c>
      <c r="Z2019" s="590">
        <v>1584</v>
      </c>
      <c r="AA2019" s="726">
        <v>302</v>
      </c>
    </row>
    <row r="2020" spans="2:27" x14ac:dyDescent="0.3">
      <c r="B2020" s="693" t="s">
        <v>149</v>
      </c>
      <c r="C2020" s="693" t="s">
        <v>224</v>
      </c>
      <c r="D2020" s="694">
        <v>2046</v>
      </c>
      <c r="E2020" s="694">
        <v>368</v>
      </c>
      <c r="F2020" s="694">
        <v>1897</v>
      </c>
      <c r="G2020" s="695">
        <v>354</v>
      </c>
      <c r="H2020" s="695">
        <v>1856</v>
      </c>
      <c r="I2020" s="695">
        <v>365</v>
      </c>
      <c r="J2020" s="724">
        <v>1982</v>
      </c>
      <c r="K2020" s="724">
        <v>388</v>
      </c>
      <c r="L2020" s="724">
        <v>1875</v>
      </c>
      <c r="M2020" s="724">
        <v>329</v>
      </c>
      <c r="N2020" s="724">
        <v>1908</v>
      </c>
      <c r="O2020" s="724">
        <v>349</v>
      </c>
      <c r="P2020" s="724">
        <v>1901</v>
      </c>
      <c r="Q2020" s="724">
        <v>356</v>
      </c>
      <c r="R2020" s="724">
        <v>1793</v>
      </c>
      <c r="S2020" s="724">
        <v>333</v>
      </c>
      <c r="T2020" s="724">
        <v>1734</v>
      </c>
      <c r="U2020" s="724">
        <v>318</v>
      </c>
      <c r="V2020" s="724">
        <v>1826</v>
      </c>
      <c r="W2020" s="724">
        <v>373</v>
      </c>
      <c r="X2020" s="724">
        <v>1777</v>
      </c>
      <c r="Y2020" s="724">
        <v>295</v>
      </c>
      <c r="Z2020" s="590">
        <v>1788</v>
      </c>
      <c r="AA2020" s="726">
        <v>322</v>
      </c>
    </row>
    <row r="2021" spans="2:27" x14ac:dyDescent="0.3">
      <c r="B2021" s="693" t="s">
        <v>149</v>
      </c>
      <c r="C2021" s="693" t="s">
        <v>225</v>
      </c>
      <c r="D2021" s="694">
        <v>1872</v>
      </c>
      <c r="E2021" s="694">
        <v>327</v>
      </c>
      <c r="F2021" s="694">
        <v>1875</v>
      </c>
      <c r="G2021" s="695">
        <v>353</v>
      </c>
      <c r="H2021" s="695">
        <v>1881</v>
      </c>
      <c r="I2021" s="695">
        <v>321</v>
      </c>
      <c r="J2021" s="724">
        <v>1793</v>
      </c>
      <c r="K2021" s="724">
        <v>348</v>
      </c>
      <c r="L2021" s="724">
        <v>1895</v>
      </c>
      <c r="M2021" s="724">
        <v>367</v>
      </c>
      <c r="N2021" s="724">
        <v>1804</v>
      </c>
      <c r="O2021" s="724">
        <v>349</v>
      </c>
      <c r="P2021" s="724">
        <v>1898</v>
      </c>
      <c r="Q2021" s="724">
        <v>344</v>
      </c>
      <c r="R2021" s="724">
        <v>1956</v>
      </c>
      <c r="S2021" s="724">
        <v>351</v>
      </c>
      <c r="T2021" s="724">
        <v>1758</v>
      </c>
      <c r="U2021" s="724">
        <v>333</v>
      </c>
      <c r="V2021" s="724">
        <v>1724</v>
      </c>
      <c r="W2021" s="724">
        <v>316</v>
      </c>
      <c r="X2021" s="724">
        <v>1803</v>
      </c>
      <c r="Y2021" s="724">
        <v>358</v>
      </c>
      <c r="Z2021" s="590">
        <v>1782</v>
      </c>
      <c r="AA2021" s="726">
        <v>299</v>
      </c>
    </row>
    <row r="2022" spans="2:27" x14ac:dyDescent="0.3">
      <c r="B2022" s="693" t="s">
        <v>149</v>
      </c>
      <c r="C2022" s="693" t="s">
        <v>226</v>
      </c>
      <c r="D2022" s="694">
        <v>1855</v>
      </c>
      <c r="E2022" s="694">
        <v>363</v>
      </c>
      <c r="F2022" s="694">
        <v>1917</v>
      </c>
      <c r="G2022" s="695">
        <v>341</v>
      </c>
      <c r="H2022" s="695">
        <v>1930</v>
      </c>
      <c r="I2022" s="695">
        <v>369</v>
      </c>
      <c r="J2022" s="724">
        <v>1956</v>
      </c>
      <c r="K2022" s="724">
        <v>300</v>
      </c>
      <c r="L2022" s="724">
        <v>1796</v>
      </c>
      <c r="M2022" s="724">
        <v>355</v>
      </c>
      <c r="N2022" s="724">
        <v>1966</v>
      </c>
      <c r="O2022" s="724">
        <v>365</v>
      </c>
      <c r="P2022" s="724">
        <v>1900</v>
      </c>
      <c r="Q2022" s="724">
        <v>355</v>
      </c>
      <c r="R2022" s="724">
        <v>1908</v>
      </c>
      <c r="S2022" s="724">
        <v>334</v>
      </c>
      <c r="T2022" s="724">
        <v>1988</v>
      </c>
      <c r="U2022" s="724">
        <v>354</v>
      </c>
      <c r="V2022" s="724">
        <v>1855</v>
      </c>
      <c r="W2022" s="724">
        <v>371</v>
      </c>
      <c r="X2022" s="724">
        <v>1789</v>
      </c>
      <c r="Y2022" s="724">
        <v>309</v>
      </c>
      <c r="Z2022" s="590">
        <v>1881</v>
      </c>
      <c r="AA2022" s="726">
        <v>353</v>
      </c>
    </row>
    <row r="2023" spans="2:27" x14ac:dyDescent="0.3">
      <c r="B2023" s="693" t="s">
        <v>149</v>
      </c>
      <c r="C2023" s="693" t="s">
        <v>227</v>
      </c>
      <c r="D2023" s="694">
        <v>1944</v>
      </c>
      <c r="E2023" s="694">
        <v>369</v>
      </c>
      <c r="F2023" s="694">
        <v>1885</v>
      </c>
      <c r="G2023" s="695">
        <v>377</v>
      </c>
      <c r="H2023" s="695">
        <v>1975</v>
      </c>
      <c r="I2023" s="695">
        <v>336</v>
      </c>
      <c r="J2023" s="724">
        <v>1969</v>
      </c>
      <c r="K2023" s="724">
        <v>373</v>
      </c>
      <c r="L2023" s="724">
        <v>1945</v>
      </c>
      <c r="M2023" s="724">
        <v>302</v>
      </c>
      <c r="N2023" s="724">
        <v>1792</v>
      </c>
      <c r="O2023" s="724">
        <v>359</v>
      </c>
      <c r="P2023" s="724">
        <v>1975</v>
      </c>
      <c r="Q2023" s="724">
        <v>372</v>
      </c>
      <c r="R2023" s="724">
        <v>1958</v>
      </c>
      <c r="S2023" s="724">
        <v>343</v>
      </c>
      <c r="T2023" s="724">
        <v>1933</v>
      </c>
      <c r="U2023" s="724">
        <v>343</v>
      </c>
      <c r="V2023" s="724">
        <v>2018</v>
      </c>
      <c r="W2023" s="724">
        <v>368</v>
      </c>
      <c r="X2023" s="724">
        <v>1863</v>
      </c>
      <c r="Y2023" s="724">
        <v>344</v>
      </c>
      <c r="Z2023" s="590">
        <v>1860</v>
      </c>
      <c r="AA2023" s="726">
        <v>308</v>
      </c>
    </row>
    <row r="2024" spans="2:27" x14ac:dyDescent="0.3">
      <c r="B2024" s="693" t="s">
        <v>149</v>
      </c>
      <c r="C2024" s="693" t="s">
        <v>228</v>
      </c>
      <c r="D2024" s="694">
        <v>2041</v>
      </c>
      <c r="E2024" s="694">
        <v>340</v>
      </c>
      <c r="F2024" s="694">
        <v>1968</v>
      </c>
      <c r="G2024" s="695">
        <v>358</v>
      </c>
      <c r="H2024" s="695">
        <v>1920</v>
      </c>
      <c r="I2024" s="695">
        <v>353</v>
      </c>
      <c r="J2024" s="724">
        <v>1934</v>
      </c>
      <c r="K2024" s="724">
        <v>330</v>
      </c>
      <c r="L2024" s="724">
        <v>1963</v>
      </c>
      <c r="M2024" s="724">
        <v>369</v>
      </c>
      <c r="N2024" s="724">
        <v>1971</v>
      </c>
      <c r="O2024" s="724">
        <v>310</v>
      </c>
      <c r="P2024" s="724">
        <v>1832</v>
      </c>
      <c r="Q2024" s="724">
        <v>342</v>
      </c>
      <c r="R2024" s="724">
        <v>1944</v>
      </c>
      <c r="S2024" s="724">
        <v>357</v>
      </c>
      <c r="T2024" s="724">
        <v>1949</v>
      </c>
      <c r="U2024" s="724">
        <v>329</v>
      </c>
      <c r="V2024" s="724">
        <v>1965</v>
      </c>
      <c r="W2024" s="724">
        <v>336</v>
      </c>
      <c r="X2024" s="724">
        <v>2063</v>
      </c>
      <c r="Y2024" s="724">
        <v>353</v>
      </c>
      <c r="Z2024" s="590">
        <v>1894</v>
      </c>
      <c r="AA2024" s="726">
        <v>362</v>
      </c>
    </row>
    <row r="2025" spans="2:27" x14ac:dyDescent="0.3">
      <c r="B2025" s="693" t="s">
        <v>149</v>
      </c>
      <c r="C2025" s="693" t="s">
        <v>229</v>
      </c>
      <c r="D2025" s="694">
        <v>2379</v>
      </c>
      <c r="E2025" s="694">
        <v>174</v>
      </c>
      <c r="F2025" s="694">
        <v>2505</v>
      </c>
      <c r="G2025" s="695">
        <v>156</v>
      </c>
      <c r="H2025" s="695">
        <v>2571</v>
      </c>
      <c r="I2025" s="695">
        <v>175</v>
      </c>
      <c r="J2025" s="724">
        <v>2495</v>
      </c>
      <c r="K2025" s="724">
        <v>173</v>
      </c>
      <c r="L2025" s="724">
        <v>2500</v>
      </c>
      <c r="M2025" s="724">
        <v>142</v>
      </c>
      <c r="N2025" s="724">
        <v>2589</v>
      </c>
      <c r="O2025" s="724">
        <v>177</v>
      </c>
      <c r="P2025" s="724">
        <v>2544</v>
      </c>
      <c r="Q2025" s="724">
        <v>163</v>
      </c>
      <c r="R2025" s="724">
        <v>2412</v>
      </c>
      <c r="S2025" s="724">
        <v>172</v>
      </c>
      <c r="T2025" s="724">
        <v>2445</v>
      </c>
      <c r="U2025" s="724">
        <v>181</v>
      </c>
      <c r="V2025" s="724">
        <v>2516</v>
      </c>
      <c r="W2025" s="724">
        <v>162</v>
      </c>
      <c r="X2025" s="724">
        <v>2515</v>
      </c>
      <c r="Y2025" s="724">
        <v>169</v>
      </c>
      <c r="Z2025" s="590">
        <v>2560</v>
      </c>
      <c r="AA2025" s="726">
        <v>162</v>
      </c>
    </row>
    <row r="2026" spans="2:27" x14ac:dyDescent="0.3">
      <c r="B2026" s="693" t="s">
        <v>149</v>
      </c>
      <c r="C2026" s="693" t="s">
        <v>287</v>
      </c>
      <c r="D2026" s="694">
        <v>2279</v>
      </c>
      <c r="E2026" s="694">
        <v>135</v>
      </c>
      <c r="F2026" s="694">
        <v>2333</v>
      </c>
      <c r="G2026" s="695">
        <v>159</v>
      </c>
      <c r="H2026" s="695">
        <v>2323</v>
      </c>
      <c r="I2026" s="695">
        <v>136</v>
      </c>
      <c r="J2026" s="724">
        <v>2370</v>
      </c>
      <c r="K2026" s="724">
        <v>151</v>
      </c>
      <c r="L2026" s="724">
        <v>2286</v>
      </c>
      <c r="M2026" s="724">
        <v>158</v>
      </c>
      <c r="N2026" s="724">
        <v>2328</v>
      </c>
      <c r="O2026" s="724">
        <v>135</v>
      </c>
      <c r="P2026" s="724">
        <v>2348</v>
      </c>
      <c r="Q2026" s="724">
        <v>142</v>
      </c>
      <c r="R2026" s="724">
        <v>2297</v>
      </c>
      <c r="S2026" s="724">
        <v>153</v>
      </c>
      <c r="T2026" s="724">
        <v>2328</v>
      </c>
      <c r="U2026" s="724">
        <v>154</v>
      </c>
      <c r="V2026" s="724">
        <v>2401</v>
      </c>
      <c r="W2026" s="724">
        <v>171</v>
      </c>
      <c r="X2026" s="724">
        <v>2430</v>
      </c>
      <c r="Y2026" s="724">
        <v>126</v>
      </c>
      <c r="Z2026" s="590">
        <v>2497</v>
      </c>
      <c r="AA2026" s="726">
        <v>144</v>
      </c>
    </row>
    <row r="2027" spans="2:27" x14ac:dyDescent="0.3">
      <c r="B2027" s="693" t="s">
        <v>149</v>
      </c>
      <c r="C2027" s="693" t="s">
        <v>230</v>
      </c>
      <c r="D2027" s="694">
        <v>2220</v>
      </c>
      <c r="E2027" s="694">
        <v>164</v>
      </c>
      <c r="F2027" s="694">
        <v>2205</v>
      </c>
      <c r="G2027" s="695">
        <v>121</v>
      </c>
      <c r="H2027" s="695">
        <v>2229</v>
      </c>
      <c r="I2027" s="695">
        <v>132</v>
      </c>
      <c r="J2027" s="724">
        <v>2159</v>
      </c>
      <c r="K2027" s="724">
        <v>116</v>
      </c>
      <c r="L2027" s="724">
        <v>2233</v>
      </c>
      <c r="M2027" s="724">
        <v>141</v>
      </c>
      <c r="N2027" s="724">
        <v>2181</v>
      </c>
      <c r="O2027" s="724">
        <v>135</v>
      </c>
      <c r="P2027" s="724">
        <v>2240</v>
      </c>
      <c r="Q2027" s="724">
        <v>138</v>
      </c>
      <c r="R2027" s="724">
        <v>2257</v>
      </c>
      <c r="S2027" s="724">
        <v>124</v>
      </c>
      <c r="T2027" s="724">
        <v>2287</v>
      </c>
      <c r="U2027" s="724">
        <v>130</v>
      </c>
      <c r="V2027" s="724">
        <v>2241</v>
      </c>
      <c r="W2027" s="724">
        <v>133</v>
      </c>
      <c r="X2027" s="724">
        <v>2290</v>
      </c>
      <c r="Y2027" s="724">
        <v>140</v>
      </c>
      <c r="Z2027" s="590">
        <v>2405</v>
      </c>
      <c r="AA2027" s="726">
        <v>124</v>
      </c>
    </row>
    <row r="2028" spans="2:27" x14ac:dyDescent="0.3">
      <c r="B2028" s="693" t="s">
        <v>149</v>
      </c>
      <c r="C2028" s="693" t="s">
        <v>231</v>
      </c>
      <c r="D2028" s="694">
        <v>2149</v>
      </c>
      <c r="E2028" s="694">
        <v>154</v>
      </c>
      <c r="F2028" s="694">
        <v>2074</v>
      </c>
      <c r="G2028" s="695">
        <v>142</v>
      </c>
      <c r="H2028" s="695">
        <v>1965</v>
      </c>
      <c r="I2028" s="695">
        <v>99</v>
      </c>
      <c r="J2028" s="724">
        <v>2014</v>
      </c>
      <c r="K2028" s="724">
        <v>116</v>
      </c>
      <c r="L2028" s="724">
        <v>1937</v>
      </c>
      <c r="M2028" s="724">
        <v>120</v>
      </c>
      <c r="N2028" s="724">
        <v>1980</v>
      </c>
      <c r="O2028" s="724">
        <v>122</v>
      </c>
      <c r="P2028" s="724">
        <v>1940</v>
      </c>
      <c r="Q2028" s="724">
        <v>107</v>
      </c>
      <c r="R2028" s="724">
        <v>2021</v>
      </c>
      <c r="S2028" s="724">
        <v>115</v>
      </c>
      <c r="T2028" s="724">
        <v>2045</v>
      </c>
      <c r="U2028" s="724">
        <v>117</v>
      </c>
      <c r="V2028" s="724">
        <v>2176</v>
      </c>
      <c r="W2028" s="724">
        <v>109</v>
      </c>
      <c r="X2028" s="724">
        <v>2104</v>
      </c>
      <c r="Y2028" s="724">
        <v>112</v>
      </c>
      <c r="Z2028" s="590">
        <v>2217</v>
      </c>
      <c r="AA2028" s="726">
        <v>115</v>
      </c>
    </row>
    <row r="2029" spans="2:27" x14ac:dyDescent="0.3">
      <c r="B2029" s="693" t="s">
        <v>149</v>
      </c>
      <c r="C2029" s="693" t="s">
        <v>288</v>
      </c>
      <c r="D2029" s="694">
        <v>2066</v>
      </c>
      <c r="E2029" s="694">
        <v>127</v>
      </c>
      <c r="F2029" s="694">
        <v>1934</v>
      </c>
      <c r="G2029" s="695">
        <v>135</v>
      </c>
      <c r="H2029" s="695">
        <v>1836</v>
      </c>
      <c r="I2029" s="695">
        <v>122</v>
      </c>
      <c r="J2029" s="724">
        <v>1817</v>
      </c>
      <c r="K2029" s="724">
        <v>91</v>
      </c>
      <c r="L2029" s="724">
        <v>1898</v>
      </c>
      <c r="M2029" s="724">
        <v>100</v>
      </c>
      <c r="N2029" s="724">
        <v>1772</v>
      </c>
      <c r="O2029" s="724">
        <v>100</v>
      </c>
      <c r="P2029" s="724">
        <v>1848</v>
      </c>
      <c r="Q2029" s="724">
        <v>105</v>
      </c>
      <c r="R2029" s="724">
        <v>1841</v>
      </c>
      <c r="S2029" s="724">
        <v>97</v>
      </c>
      <c r="T2029" s="724">
        <v>1949</v>
      </c>
      <c r="U2029" s="724">
        <v>107</v>
      </c>
      <c r="V2029" s="724">
        <v>2000</v>
      </c>
      <c r="W2029" s="724">
        <v>104</v>
      </c>
      <c r="X2029" s="724">
        <v>2125</v>
      </c>
      <c r="Y2029" s="724">
        <v>83</v>
      </c>
      <c r="Z2029" s="590">
        <v>2102</v>
      </c>
      <c r="AA2029" s="726">
        <v>108</v>
      </c>
    </row>
    <row r="2030" spans="2:27" x14ac:dyDescent="0.3">
      <c r="B2030" s="693" t="s">
        <v>149</v>
      </c>
      <c r="C2030" s="693" t="s">
        <v>232</v>
      </c>
      <c r="D2030" s="694">
        <v>1789</v>
      </c>
      <c r="E2030" s="694">
        <v>87</v>
      </c>
      <c r="F2030" s="694">
        <v>1762</v>
      </c>
      <c r="G2030" s="695">
        <v>111</v>
      </c>
      <c r="H2030" s="695">
        <v>1639</v>
      </c>
      <c r="I2030" s="695">
        <v>104</v>
      </c>
      <c r="J2030" s="724">
        <v>1643</v>
      </c>
      <c r="K2030" s="724">
        <v>99</v>
      </c>
      <c r="L2030" s="724">
        <v>1616</v>
      </c>
      <c r="M2030" s="724">
        <v>73</v>
      </c>
      <c r="N2030" s="724">
        <v>1688</v>
      </c>
      <c r="O2030" s="724">
        <v>83</v>
      </c>
      <c r="P2030" s="724">
        <v>1682</v>
      </c>
      <c r="Q2030" s="724">
        <v>84</v>
      </c>
      <c r="R2030" s="724">
        <v>1750</v>
      </c>
      <c r="S2030" s="724">
        <v>91</v>
      </c>
      <c r="T2030" s="724">
        <v>1676</v>
      </c>
      <c r="U2030" s="724">
        <v>82</v>
      </c>
      <c r="V2030" s="724">
        <v>1768</v>
      </c>
      <c r="W2030" s="724">
        <v>99</v>
      </c>
      <c r="X2030" s="724">
        <v>1792</v>
      </c>
      <c r="Y2030" s="724">
        <v>93</v>
      </c>
      <c r="Z2030" s="590">
        <v>1914</v>
      </c>
      <c r="AA2030" s="726">
        <v>72</v>
      </c>
    </row>
    <row r="2031" spans="2:27" x14ac:dyDescent="0.3">
      <c r="B2031" s="693" t="s">
        <v>149</v>
      </c>
      <c r="C2031" s="693" t="s">
        <v>325</v>
      </c>
      <c r="D2031" s="694">
        <v>0</v>
      </c>
      <c r="E2031" s="694">
        <v>0</v>
      </c>
      <c r="F2031" s="694">
        <v>0</v>
      </c>
      <c r="G2031" s="695">
        <v>0</v>
      </c>
      <c r="H2031" s="695">
        <v>0</v>
      </c>
      <c r="I2031" s="695">
        <v>0</v>
      </c>
      <c r="J2031" s="724">
        <v>0</v>
      </c>
      <c r="K2031" s="724">
        <v>0</v>
      </c>
      <c r="L2031" s="724">
        <v>0</v>
      </c>
      <c r="M2031" s="724">
        <v>0</v>
      </c>
      <c r="N2031" s="724">
        <v>0</v>
      </c>
      <c r="O2031" s="724">
        <v>0</v>
      </c>
      <c r="P2031" s="724">
        <v>0</v>
      </c>
      <c r="Q2031" s="724">
        <v>0</v>
      </c>
      <c r="R2031" s="724">
        <v>0</v>
      </c>
      <c r="S2031" s="724">
        <v>0</v>
      </c>
      <c r="T2031" s="724">
        <v>0</v>
      </c>
      <c r="U2031" s="724">
        <v>0</v>
      </c>
      <c r="V2031" s="724">
        <v>0</v>
      </c>
      <c r="W2031" s="724">
        <v>0</v>
      </c>
      <c r="X2031" s="724">
        <v>0</v>
      </c>
      <c r="Y2031" s="724">
        <v>0</v>
      </c>
      <c r="Z2031" s="590">
        <v>0</v>
      </c>
      <c r="AA2031" s="726">
        <v>0</v>
      </c>
    </row>
    <row r="2032" spans="2:27" x14ac:dyDescent="0.3">
      <c r="B2032" s="693" t="s">
        <v>149</v>
      </c>
      <c r="C2032" s="693" t="s">
        <v>326</v>
      </c>
      <c r="D2032" s="694">
        <v>0</v>
      </c>
      <c r="E2032" s="694">
        <v>0</v>
      </c>
      <c r="F2032" s="694">
        <v>0</v>
      </c>
      <c r="G2032" s="695">
        <v>0</v>
      </c>
      <c r="H2032" s="695">
        <v>0</v>
      </c>
      <c r="I2032" s="695">
        <v>0</v>
      </c>
      <c r="J2032" s="724">
        <v>0</v>
      </c>
      <c r="K2032" s="724">
        <v>0</v>
      </c>
      <c r="L2032" s="724">
        <v>0</v>
      </c>
      <c r="M2032" s="724">
        <v>0</v>
      </c>
      <c r="N2032" s="724">
        <v>0</v>
      </c>
      <c r="O2032" s="724">
        <v>0</v>
      </c>
      <c r="P2032" s="724">
        <v>0</v>
      </c>
      <c r="Q2032" s="724">
        <v>0</v>
      </c>
      <c r="R2032" s="724">
        <v>0</v>
      </c>
      <c r="S2032" s="724">
        <v>0</v>
      </c>
      <c r="T2032" s="724">
        <v>0</v>
      </c>
      <c r="U2032" s="724">
        <v>0</v>
      </c>
      <c r="V2032" s="724">
        <v>0</v>
      </c>
      <c r="W2032" s="724">
        <v>0</v>
      </c>
      <c r="X2032" s="724">
        <v>0</v>
      </c>
      <c r="Y2032" s="724">
        <v>0</v>
      </c>
      <c r="Z2032" s="590">
        <v>0</v>
      </c>
      <c r="AA2032" s="726">
        <v>0</v>
      </c>
    </row>
    <row r="2033" spans="2:27" x14ac:dyDescent="0.3">
      <c r="B2033" s="693" t="s">
        <v>149</v>
      </c>
      <c r="C2033" s="693" t="s">
        <v>289</v>
      </c>
      <c r="D2033" s="694">
        <v>315</v>
      </c>
      <c r="E2033" s="694">
        <v>97</v>
      </c>
      <c r="F2033" s="694">
        <v>342</v>
      </c>
      <c r="G2033" s="695">
        <v>23</v>
      </c>
      <c r="H2033" s="695">
        <v>239</v>
      </c>
      <c r="I2033" s="695">
        <v>0</v>
      </c>
      <c r="J2033" s="724">
        <v>246</v>
      </c>
      <c r="K2033" s="724">
        <v>0</v>
      </c>
      <c r="L2033" s="724">
        <v>23</v>
      </c>
      <c r="M2033" s="724">
        <v>0</v>
      </c>
      <c r="N2033" s="724">
        <v>29</v>
      </c>
      <c r="O2033" s="724">
        <v>0</v>
      </c>
      <c r="P2033" s="724">
        <v>51</v>
      </c>
      <c r="Q2033" s="724">
        <v>0</v>
      </c>
      <c r="R2033" s="724">
        <v>8</v>
      </c>
      <c r="S2033" s="724">
        <v>0</v>
      </c>
      <c r="T2033" s="724">
        <v>6</v>
      </c>
      <c r="U2033" s="724">
        <v>0</v>
      </c>
      <c r="V2033" s="724">
        <v>10</v>
      </c>
      <c r="W2033" s="724">
        <v>0</v>
      </c>
      <c r="X2033" s="724">
        <v>11</v>
      </c>
      <c r="Y2033" s="724">
        <v>0</v>
      </c>
      <c r="Z2033" s="590">
        <v>6</v>
      </c>
      <c r="AA2033" s="726">
        <v>0</v>
      </c>
    </row>
    <row r="2034" spans="2:27" x14ac:dyDescent="0.3">
      <c r="B2034" s="693" t="s">
        <v>149</v>
      </c>
      <c r="C2034" s="693" t="s">
        <v>290</v>
      </c>
      <c r="D2034" s="694">
        <v>446</v>
      </c>
      <c r="E2034" s="694">
        <v>128</v>
      </c>
      <c r="F2034" s="694">
        <v>398</v>
      </c>
      <c r="G2034" s="695">
        <v>74</v>
      </c>
      <c r="H2034" s="695">
        <v>301</v>
      </c>
      <c r="I2034" s="695">
        <v>3</v>
      </c>
      <c r="J2034" s="724">
        <v>228</v>
      </c>
      <c r="K2034" s="724">
        <v>0</v>
      </c>
      <c r="L2034" s="724">
        <v>190</v>
      </c>
      <c r="M2034" s="724">
        <v>0</v>
      </c>
      <c r="N2034" s="724">
        <v>307</v>
      </c>
      <c r="O2034" s="724">
        <v>1</v>
      </c>
      <c r="P2034" s="724">
        <v>260</v>
      </c>
      <c r="Q2034" s="724">
        <v>1</v>
      </c>
      <c r="R2034" s="724">
        <v>173</v>
      </c>
      <c r="S2034" s="724">
        <v>0</v>
      </c>
      <c r="T2034" s="724">
        <v>191</v>
      </c>
      <c r="U2034" s="724">
        <v>2</v>
      </c>
      <c r="V2034" s="724">
        <v>208</v>
      </c>
      <c r="W2034" s="724">
        <v>0</v>
      </c>
      <c r="X2034" s="724">
        <v>11</v>
      </c>
      <c r="Y2034" s="724">
        <v>0</v>
      </c>
      <c r="Z2034" s="590">
        <v>21</v>
      </c>
      <c r="AA2034" s="726">
        <v>1</v>
      </c>
    </row>
    <row r="2035" spans="2:27" x14ac:dyDescent="0.3">
      <c r="B2035" s="693" t="s">
        <v>149</v>
      </c>
      <c r="C2035" s="693" t="s">
        <v>291</v>
      </c>
      <c r="D2035" s="694">
        <v>980</v>
      </c>
      <c r="E2035" s="694">
        <v>161</v>
      </c>
      <c r="F2035" s="694">
        <v>1149</v>
      </c>
      <c r="G2035" s="695">
        <v>56</v>
      </c>
      <c r="H2035" s="695">
        <v>692</v>
      </c>
      <c r="I2035" s="695">
        <v>29</v>
      </c>
      <c r="J2035" s="724">
        <v>644</v>
      </c>
      <c r="K2035" s="724">
        <v>69</v>
      </c>
      <c r="L2035" s="724">
        <v>727</v>
      </c>
      <c r="M2035" s="724">
        <v>23</v>
      </c>
      <c r="N2035" s="724">
        <v>628</v>
      </c>
      <c r="O2035" s="724">
        <v>3</v>
      </c>
      <c r="P2035" s="724">
        <v>714</v>
      </c>
      <c r="Q2035" s="724">
        <v>62</v>
      </c>
      <c r="R2035" s="724">
        <v>578</v>
      </c>
      <c r="S2035" s="724">
        <v>10</v>
      </c>
      <c r="T2035" s="724">
        <v>665</v>
      </c>
      <c r="U2035" s="724">
        <v>18</v>
      </c>
      <c r="V2035" s="724">
        <v>630</v>
      </c>
      <c r="W2035" s="724">
        <v>13</v>
      </c>
      <c r="X2035" s="724">
        <v>228</v>
      </c>
      <c r="Y2035" s="724">
        <v>0</v>
      </c>
      <c r="Z2035" s="590">
        <v>269</v>
      </c>
      <c r="AA2035" s="726">
        <v>7</v>
      </c>
    </row>
    <row r="2036" spans="2:27" x14ac:dyDescent="0.3">
      <c r="B2036" s="693" t="s">
        <v>149</v>
      </c>
      <c r="C2036" s="693" t="s">
        <v>292</v>
      </c>
      <c r="D2036" s="694">
        <v>721</v>
      </c>
      <c r="E2036" s="694">
        <v>7</v>
      </c>
      <c r="F2036" s="694">
        <v>1192</v>
      </c>
      <c r="G2036" s="695">
        <v>139</v>
      </c>
      <c r="H2036" s="695">
        <v>1145</v>
      </c>
      <c r="I2036" s="695">
        <v>25</v>
      </c>
      <c r="J2036" s="724">
        <v>936</v>
      </c>
      <c r="K2036" s="724">
        <v>29</v>
      </c>
      <c r="L2036" s="724">
        <v>920</v>
      </c>
      <c r="M2036" s="724">
        <v>26</v>
      </c>
      <c r="N2036" s="724">
        <v>875</v>
      </c>
      <c r="O2036" s="724">
        <v>24</v>
      </c>
      <c r="P2036" s="724">
        <v>864</v>
      </c>
      <c r="Q2036" s="724">
        <v>31</v>
      </c>
      <c r="R2036" s="724">
        <v>771</v>
      </c>
      <c r="S2036" s="724">
        <v>33</v>
      </c>
      <c r="T2036" s="724">
        <v>788</v>
      </c>
      <c r="U2036" s="724">
        <v>20</v>
      </c>
      <c r="V2036" s="724">
        <v>795</v>
      </c>
      <c r="W2036" s="724">
        <v>8</v>
      </c>
      <c r="X2036" s="724">
        <v>366</v>
      </c>
      <c r="Y2036" s="724">
        <v>0</v>
      </c>
      <c r="Z2036" s="590">
        <v>433</v>
      </c>
      <c r="AA2036" s="726">
        <v>5</v>
      </c>
    </row>
    <row r="2037" spans="2:27" x14ac:dyDescent="0.3">
      <c r="B2037" s="693" t="s">
        <v>149</v>
      </c>
      <c r="C2037" s="693" t="s">
        <v>293</v>
      </c>
      <c r="D2037" s="694">
        <v>480</v>
      </c>
      <c r="E2037" s="694">
        <v>0</v>
      </c>
      <c r="F2037" s="694">
        <v>395</v>
      </c>
      <c r="G2037" s="695">
        <v>5</v>
      </c>
      <c r="H2037" s="695">
        <v>726</v>
      </c>
      <c r="I2037" s="695">
        <v>63</v>
      </c>
      <c r="J2037" s="724">
        <v>342</v>
      </c>
      <c r="K2037" s="724">
        <v>4</v>
      </c>
      <c r="L2037" s="724">
        <v>433</v>
      </c>
      <c r="M2037" s="724">
        <v>3</v>
      </c>
      <c r="N2037" s="724">
        <v>254</v>
      </c>
      <c r="O2037" s="724">
        <v>0</v>
      </c>
      <c r="P2037" s="724">
        <v>318</v>
      </c>
      <c r="Q2037" s="724">
        <v>5</v>
      </c>
      <c r="R2037" s="724">
        <v>400</v>
      </c>
      <c r="S2037" s="724">
        <v>1</v>
      </c>
      <c r="T2037" s="724">
        <v>421</v>
      </c>
      <c r="U2037" s="724">
        <v>25</v>
      </c>
      <c r="V2037" s="724">
        <v>335</v>
      </c>
      <c r="W2037" s="724">
        <v>7</v>
      </c>
      <c r="X2037" s="724">
        <v>247</v>
      </c>
      <c r="Y2037" s="724">
        <v>0</v>
      </c>
      <c r="Z2037" s="590">
        <v>442</v>
      </c>
      <c r="AA2037" s="726">
        <v>5</v>
      </c>
    </row>
    <row r="2038" spans="2:27" x14ac:dyDescent="0.3">
      <c r="B2038" s="693" t="s">
        <v>149</v>
      </c>
      <c r="C2038" s="693" t="s">
        <v>294</v>
      </c>
      <c r="D2038" s="694">
        <v>288</v>
      </c>
      <c r="E2038" s="694">
        <v>0</v>
      </c>
      <c r="F2038" s="694">
        <v>855</v>
      </c>
      <c r="G2038" s="695">
        <v>0</v>
      </c>
      <c r="H2038" s="695">
        <v>642</v>
      </c>
      <c r="I2038" s="695">
        <v>58</v>
      </c>
      <c r="J2038" s="724">
        <v>996</v>
      </c>
      <c r="K2038" s="724">
        <v>39</v>
      </c>
      <c r="L2038" s="724">
        <v>770</v>
      </c>
      <c r="M2038" s="724">
        <v>1</v>
      </c>
      <c r="N2038" s="724">
        <v>776</v>
      </c>
      <c r="O2038" s="724">
        <v>15</v>
      </c>
      <c r="P2038" s="724">
        <v>841</v>
      </c>
      <c r="Q2038" s="724">
        <v>33</v>
      </c>
      <c r="R2038" s="724">
        <v>586</v>
      </c>
      <c r="S2038" s="724">
        <v>6</v>
      </c>
      <c r="T2038" s="724">
        <v>638</v>
      </c>
      <c r="U2038" s="724">
        <v>8</v>
      </c>
      <c r="V2038" s="724">
        <v>670</v>
      </c>
      <c r="W2038" s="724">
        <v>18</v>
      </c>
      <c r="X2038" s="724">
        <v>431</v>
      </c>
      <c r="Y2038" s="724">
        <v>0</v>
      </c>
      <c r="Z2038" s="590">
        <v>390</v>
      </c>
      <c r="AA2038" s="726">
        <v>2</v>
      </c>
    </row>
    <row r="2039" spans="2:27" x14ac:dyDescent="0.3">
      <c r="B2039" s="693" t="s">
        <v>149</v>
      </c>
      <c r="C2039" s="693" t="s">
        <v>327</v>
      </c>
      <c r="D2039" s="694">
        <v>0</v>
      </c>
      <c r="E2039" s="694">
        <v>0</v>
      </c>
      <c r="F2039" s="694">
        <v>0</v>
      </c>
      <c r="G2039" s="695">
        <v>0</v>
      </c>
      <c r="H2039" s="695">
        <v>0</v>
      </c>
      <c r="I2039" s="695">
        <v>0</v>
      </c>
      <c r="J2039" s="724">
        <v>0</v>
      </c>
      <c r="K2039" s="724">
        <v>0</v>
      </c>
      <c r="L2039" s="724">
        <v>0</v>
      </c>
      <c r="M2039" s="724">
        <v>0</v>
      </c>
      <c r="N2039" s="724">
        <v>0</v>
      </c>
      <c r="O2039" s="724">
        <v>0</v>
      </c>
      <c r="P2039" s="724">
        <v>0</v>
      </c>
      <c r="Q2039" s="724">
        <v>0</v>
      </c>
      <c r="R2039" s="724">
        <v>0</v>
      </c>
      <c r="S2039" s="724">
        <v>0</v>
      </c>
      <c r="T2039" s="724">
        <v>0</v>
      </c>
      <c r="U2039" s="724">
        <v>0</v>
      </c>
      <c r="V2039" s="724">
        <v>0</v>
      </c>
      <c r="W2039" s="724">
        <v>0</v>
      </c>
      <c r="X2039" s="724">
        <v>0</v>
      </c>
      <c r="Y2039" s="724">
        <v>0</v>
      </c>
      <c r="Z2039" s="590">
        <v>0</v>
      </c>
      <c r="AA2039" s="726">
        <v>0</v>
      </c>
    </row>
    <row r="2040" spans="2:27" x14ac:dyDescent="0.3">
      <c r="B2040" s="693" t="s">
        <v>150</v>
      </c>
      <c r="C2040" s="693" t="s">
        <v>223</v>
      </c>
      <c r="D2040" s="694">
        <v>2344</v>
      </c>
      <c r="E2040" s="694">
        <v>0</v>
      </c>
      <c r="F2040" s="694">
        <v>2431</v>
      </c>
      <c r="G2040" s="695">
        <v>0</v>
      </c>
      <c r="H2040" s="695">
        <v>1875</v>
      </c>
      <c r="I2040" s="695">
        <v>0</v>
      </c>
      <c r="J2040" s="724">
        <v>2124</v>
      </c>
      <c r="K2040" s="724">
        <v>0</v>
      </c>
      <c r="L2040" s="724">
        <v>1490</v>
      </c>
      <c r="M2040" s="724">
        <v>0</v>
      </c>
      <c r="N2040" s="724">
        <v>1800</v>
      </c>
      <c r="O2040" s="724">
        <v>0</v>
      </c>
      <c r="P2040" s="724">
        <v>1961</v>
      </c>
      <c r="Q2040" s="724">
        <v>0</v>
      </c>
      <c r="R2040" s="724">
        <v>1911</v>
      </c>
      <c r="S2040" s="724">
        <v>0</v>
      </c>
      <c r="T2040" s="724">
        <v>2124</v>
      </c>
      <c r="U2040" s="724">
        <v>0</v>
      </c>
      <c r="V2040" s="724">
        <v>2421</v>
      </c>
      <c r="W2040" s="724">
        <v>0</v>
      </c>
      <c r="X2040" s="724">
        <v>1688</v>
      </c>
      <c r="Y2040" s="724">
        <v>0</v>
      </c>
      <c r="Z2040" s="590">
        <v>909</v>
      </c>
      <c r="AA2040" s="726">
        <v>0</v>
      </c>
    </row>
    <row r="2041" spans="2:27" x14ac:dyDescent="0.3">
      <c r="B2041" s="693" t="s">
        <v>150</v>
      </c>
      <c r="C2041" s="693" t="s">
        <v>286</v>
      </c>
      <c r="D2041" s="694">
        <v>2816</v>
      </c>
      <c r="E2041" s="694">
        <v>0</v>
      </c>
      <c r="F2041" s="694">
        <v>2896</v>
      </c>
      <c r="G2041" s="695">
        <v>0</v>
      </c>
      <c r="H2041" s="695">
        <v>2475</v>
      </c>
      <c r="I2041" s="695">
        <v>0</v>
      </c>
      <c r="J2041" s="724">
        <v>2537</v>
      </c>
      <c r="K2041" s="724">
        <v>0</v>
      </c>
      <c r="L2041" s="724">
        <v>2004</v>
      </c>
      <c r="M2041" s="724">
        <v>0</v>
      </c>
      <c r="N2041" s="724">
        <v>2245</v>
      </c>
      <c r="O2041" s="724">
        <v>0</v>
      </c>
      <c r="P2041" s="724">
        <v>2248</v>
      </c>
      <c r="Q2041" s="724">
        <v>0</v>
      </c>
      <c r="R2041" s="724">
        <v>2572</v>
      </c>
      <c r="S2041" s="724">
        <v>0</v>
      </c>
      <c r="T2041" s="724">
        <v>2773</v>
      </c>
      <c r="U2041" s="724">
        <v>0</v>
      </c>
      <c r="V2041" s="724">
        <v>2984</v>
      </c>
      <c r="W2041" s="724">
        <v>0</v>
      </c>
      <c r="X2041" s="724">
        <v>3143</v>
      </c>
      <c r="Y2041" s="724">
        <v>0</v>
      </c>
      <c r="Z2041" s="590">
        <v>1812</v>
      </c>
      <c r="AA2041" s="726">
        <v>0</v>
      </c>
    </row>
    <row r="2042" spans="2:27" x14ac:dyDescent="0.3">
      <c r="B2042" s="693" t="s">
        <v>150</v>
      </c>
      <c r="C2042" s="693" t="s">
        <v>255</v>
      </c>
      <c r="D2042" s="694">
        <v>8898</v>
      </c>
      <c r="E2042" s="694">
        <v>17</v>
      </c>
      <c r="F2042" s="694">
        <v>9618</v>
      </c>
      <c r="G2042" s="695">
        <v>26</v>
      </c>
      <c r="H2042" s="695">
        <v>8504</v>
      </c>
      <c r="I2042" s="695">
        <v>16</v>
      </c>
      <c r="J2042" s="724">
        <v>8365</v>
      </c>
      <c r="K2042" s="724">
        <v>4</v>
      </c>
      <c r="L2042" s="724">
        <v>6312</v>
      </c>
      <c r="M2042" s="724">
        <v>16</v>
      </c>
      <c r="N2042" s="724">
        <v>6959</v>
      </c>
      <c r="O2042" s="724">
        <v>14</v>
      </c>
      <c r="P2042" s="724">
        <v>7816</v>
      </c>
      <c r="Q2042" s="724">
        <v>10</v>
      </c>
      <c r="R2042" s="724">
        <v>7961</v>
      </c>
      <c r="S2042" s="724">
        <v>12</v>
      </c>
      <c r="T2042" s="724">
        <v>9132</v>
      </c>
      <c r="U2042" s="724">
        <v>14</v>
      </c>
      <c r="V2042" s="724">
        <v>9752</v>
      </c>
      <c r="W2042" s="724">
        <v>16</v>
      </c>
      <c r="X2042" s="724">
        <v>10061</v>
      </c>
      <c r="Y2042" s="724">
        <v>8</v>
      </c>
      <c r="Z2042" s="590">
        <v>10189</v>
      </c>
      <c r="AA2042" s="726">
        <v>20</v>
      </c>
    </row>
    <row r="2043" spans="2:27" x14ac:dyDescent="0.3">
      <c r="B2043" s="693" t="s">
        <v>150</v>
      </c>
      <c r="C2043" s="693" t="s">
        <v>224</v>
      </c>
      <c r="D2043" s="694">
        <v>10003</v>
      </c>
      <c r="E2043" s="694">
        <v>13</v>
      </c>
      <c r="F2043" s="694">
        <v>10632</v>
      </c>
      <c r="G2043" s="695">
        <v>6</v>
      </c>
      <c r="H2043" s="695">
        <v>9843</v>
      </c>
      <c r="I2043" s="695">
        <v>12</v>
      </c>
      <c r="J2043" s="724">
        <v>9268</v>
      </c>
      <c r="K2043" s="724">
        <v>5</v>
      </c>
      <c r="L2043" s="724">
        <v>10850</v>
      </c>
      <c r="M2043" s="724">
        <v>19</v>
      </c>
      <c r="N2043" s="724">
        <v>9104</v>
      </c>
      <c r="O2043" s="724">
        <v>16</v>
      </c>
      <c r="P2043" s="724">
        <v>9138</v>
      </c>
      <c r="Q2043" s="724">
        <v>14</v>
      </c>
      <c r="R2043" s="724">
        <v>9707</v>
      </c>
      <c r="S2043" s="724">
        <v>14</v>
      </c>
      <c r="T2043" s="724">
        <v>10192</v>
      </c>
      <c r="U2043" s="724">
        <v>17</v>
      </c>
      <c r="V2043" s="724">
        <v>11110</v>
      </c>
      <c r="W2043" s="724">
        <v>12</v>
      </c>
      <c r="X2043" s="724">
        <v>11541</v>
      </c>
      <c r="Y2043" s="724">
        <v>22</v>
      </c>
      <c r="Z2043" s="590">
        <v>11910</v>
      </c>
      <c r="AA2043" s="726">
        <v>8</v>
      </c>
    </row>
    <row r="2044" spans="2:27" x14ac:dyDescent="0.3">
      <c r="B2044" s="693" t="s">
        <v>150</v>
      </c>
      <c r="C2044" s="693" t="s">
        <v>225</v>
      </c>
      <c r="D2044" s="694">
        <v>10580</v>
      </c>
      <c r="E2044" s="694">
        <v>29</v>
      </c>
      <c r="F2044" s="694">
        <v>10403</v>
      </c>
      <c r="G2044" s="695">
        <v>8</v>
      </c>
      <c r="H2044" s="695">
        <v>9851</v>
      </c>
      <c r="I2044" s="695">
        <v>3</v>
      </c>
      <c r="J2044" s="724">
        <v>9310</v>
      </c>
      <c r="K2044" s="724">
        <v>6</v>
      </c>
      <c r="L2044" s="724">
        <v>9194</v>
      </c>
      <c r="M2044" s="724">
        <v>13</v>
      </c>
      <c r="N2044" s="724">
        <v>9317</v>
      </c>
      <c r="O2044" s="724">
        <v>13</v>
      </c>
      <c r="P2044" s="724">
        <v>9672</v>
      </c>
      <c r="Q2044" s="724">
        <v>8</v>
      </c>
      <c r="R2044" s="724">
        <v>9536</v>
      </c>
      <c r="S2044" s="724">
        <v>10</v>
      </c>
      <c r="T2044" s="724">
        <v>10045</v>
      </c>
      <c r="U2044" s="724">
        <v>9</v>
      </c>
      <c r="V2044" s="724">
        <v>10688</v>
      </c>
      <c r="W2044" s="724">
        <v>13</v>
      </c>
      <c r="X2044" s="724">
        <v>11269</v>
      </c>
      <c r="Y2044" s="724">
        <v>9</v>
      </c>
      <c r="Z2044" s="590">
        <v>12106</v>
      </c>
      <c r="AA2044" s="726">
        <v>14</v>
      </c>
    </row>
    <row r="2045" spans="2:27" x14ac:dyDescent="0.3">
      <c r="B2045" s="693" t="s">
        <v>150</v>
      </c>
      <c r="C2045" s="693" t="s">
        <v>226</v>
      </c>
      <c r="D2045" s="694">
        <v>10229</v>
      </c>
      <c r="E2045" s="694">
        <v>21</v>
      </c>
      <c r="F2045" s="694">
        <v>10423</v>
      </c>
      <c r="G2045" s="695">
        <v>8</v>
      </c>
      <c r="H2045" s="695">
        <v>9932</v>
      </c>
      <c r="I2045" s="695">
        <v>6</v>
      </c>
      <c r="J2045" s="724">
        <v>9527</v>
      </c>
      <c r="K2045" s="724">
        <v>1</v>
      </c>
      <c r="L2045" s="724">
        <v>9066</v>
      </c>
      <c r="M2045" s="724">
        <v>17</v>
      </c>
      <c r="N2045" s="724">
        <v>9182</v>
      </c>
      <c r="O2045" s="724">
        <v>6</v>
      </c>
      <c r="P2045" s="724">
        <v>9320</v>
      </c>
      <c r="Q2045" s="724">
        <v>11</v>
      </c>
      <c r="R2045" s="724">
        <v>9839</v>
      </c>
      <c r="S2045" s="724">
        <v>9</v>
      </c>
      <c r="T2045" s="724">
        <v>9830</v>
      </c>
      <c r="U2045" s="724">
        <v>10</v>
      </c>
      <c r="V2045" s="724">
        <v>10243</v>
      </c>
      <c r="W2045" s="724">
        <v>8</v>
      </c>
      <c r="X2045" s="724">
        <v>10707</v>
      </c>
      <c r="Y2045" s="724">
        <v>1</v>
      </c>
      <c r="Z2045" s="590">
        <v>11554</v>
      </c>
      <c r="AA2045" s="726">
        <v>7</v>
      </c>
    </row>
    <row r="2046" spans="2:27" x14ac:dyDescent="0.3">
      <c r="B2046" s="693" t="s">
        <v>150</v>
      </c>
      <c r="C2046" s="693" t="s">
        <v>227</v>
      </c>
      <c r="D2046" s="694">
        <v>9908</v>
      </c>
      <c r="E2046" s="694">
        <v>17</v>
      </c>
      <c r="F2046" s="694">
        <v>10211</v>
      </c>
      <c r="G2046" s="695">
        <v>0</v>
      </c>
      <c r="H2046" s="695">
        <v>9695</v>
      </c>
      <c r="I2046" s="695">
        <v>8</v>
      </c>
      <c r="J2046" s="724">
        <v>9346</v>
      </c>
      <c r="K2046" s="724">
        <v>3</v>
      </c>
      <c r="L2046" s="724">
        <v>9169</v>
      </c>
      <c r="M2046" s="724">
        <v>8</v>
      </c>
      <c r="N2046" s="724">
        <v>8754</v>
      </c>
      <c r="O2046" s="724">
        <v>13</v>
      </c>
      <c r="P2046" s="724">
        <v>9244</v>
      </c>
      <c r="Q2046" s="724">
        <v>7</v>
      </c>
      <c r="R2046" s="724">
        <v>9361</v>
      </c>
      <c r="S2046" s="724">
        <v>10</v>
      </c>
      <c r="T2046" s="724">
        <v>10141</v>
      </c>
      <c r="U2046" s="724">
        <v>11</v>
      </c>
      <c r="V2046" s="724">
        <v>10331</v>
      </c>
      <c r="W2046" s="724">
        <v>6</v>
      </c>
      <c r="X2046" s="724">
        <v>10449</v>
      </c>
      <c r="Y2046" s="724">
        <v>8</v>
      </c>
      <c r="Z2046" s="590">
        <v>10992</v>
      </c>
      <c r="AA2046" s="726">
        <v>2</v>
      </c>
    </row>
    <row r="2047" spans="2:27" x14ac:dyDescent="0.3">
      <c r="B2047" s="693" t="s">
        <v>150</v>
      </c>
      <c r="C2047" s="693" t="s">
        <v>228</v>
      </c>
      <c r="D2047" s="694">
        <v>9539</v>
      </c>
      <c r="E2047" s="694">
        <v>8</v>
      </c>
      <c r="F2047" s="694">
        <v>9855</v>
      </c>
      <c r="G2047" s="695">
        <v>2</v>
      </c>
      <c r="H2047" s="695">
        <v>9611</v>
      </c>
      <c r="I2047" s="695">
        <v>0</v>
      </c>
      <c r="J2047" s="724">
        <v>9208</v>
      </c>
      <c r="K2047" s="724">
        <v>3</v>
      </c>
      <c r="L2047" s="724">
        <v>9018</v>
      </c>
      <c r="M2047" s="724">
        <v>11</v>
      </c>
      <c r="N2047" s="724">
        <v>8962</v>
      </c>
      <c r="O2047" s="724">
        <v>1</v>
      </c>
      <c r="P2047" s="724">
        <v>8623</v>
      </c>
      <c r="Q2047" s="724">
        <v>12</v>
      </c>
      <c r="R2047" s="724">
        <v>9256</v>
      </c>
      <c r="S2047" s="724">
        <v>6</v>
      </c>
      <c r="T2047" s="724">
        <v>9629</v>
      </c>
      <c r="U2047" s="724">
        <v>6</v>
      </c>
      <c r="V2047" s="724">
        <v>10332</v>
      </c>
      <c r="W2047" s="724">
        <v>7</v>
      </c>
      <c r="X2047" s="724">
        <v>10490</v>
      </c>
      <c r="Y2047" s="724">
        <v>6</v>
      </c>
      <c r="Z2047" s="590">
        <v>10682</v>
      </c>
      <c r="AA2047" s="726">
        <v>3</v>
      </c>
    </row>
    <row r="2048" spans="2:27" x14ac:dyDescent="0.3">
      <c r="B2048" s="693" t="s">
        <v>150</v>
      </c>
      <c r="C2048" s="693" t="s">
        <v>229</v>
      </c>
      <c r="D2048" s="694">
        <v>8998</v>
      </c>
      <c r="E2048" s="694">
        <v>0</v>
      </c>
      <c r="F2048" s="694">
        <v>9640</v>
      </c>
      <c r="G2048" s="695">
        <v>0</v>
      </c>
      <c r="H2048" s="695">
        <v>9531</v>
      </c>
      <c r="I2048" s="695">
        <v>0</v>
      </c>
      <c r="J2048" s="724">
        <v>9405</v>
      </c>
      <c r="K2048" s="724">
        <v>0</v>
      </c>
      <c r="L2048" s="724">
        <v>9463</v>
      </c>
      <c r="M2048" s="724">
        <v>3</v>
      </c>
      <c r="N2048" s="724">
        <v>9154</v>
      </c>
      <c r="O2048" s="724">
        <v>0</v>
      </c>
      <c r="P2048" s="724">
        <v>9475</v>
      </c>
      <c r="Q2048" s="724">
        <v>0</v>
      </c>
      <c r="R2048" s="724">
        <v>9209</v>
      </c>
      <c r="S2048" s="724">
        <v>0</v>
      </c>
      <c r="T2048" s="724">
        <v>10078</v>
      </c>
      <c r="U2048" s="724">
        <v>0</v>
      </c>
      <c r="V2048" s="724">
        <v>10326</v>
      </c>
      <c r="W2048" s="724">
        <v>0</v>
      </c>
      <c r="X2048" s="724">
        <v>10982</v>
      </c>
      <c r="Y2048" s="724">
        <v>0</v>
      </c>
      <c r="Z2048" s="590">
        <v>11018</v>
      </c>
      <c r="AA2048" s="726">
        <v>0</v>
      </c>
    </row>
    <row r="2049" spans="2:27" x14ac:dyDescent="0.3">
      <c r="B2049" s="693" t="s">
        <v>150</v>
      </c>
      <c r="C2049" s="693" t="s">
        <v>287</v>
      </c>
      <c r="D2049" s="694">
        <v>8269</v>
      </c>
      <c r="E2049" s="694">
        <v>0</v>
      </c>
      <c r="F2049" s="694">
        <v>8344</v>
      </c>
      <c r="G2049" s="695">
        <v>0</v>
      </c>
      <c r="H2049" s="695">
        <v>8591</v>
      </c>
      <c r="I2049" s="695">
        <v>0</v>
      </c>
      <c r="J2049" s="724">
        <v>8368</v>
      </c>
      <c r="K2049" s="724">
        <v>0</v>
      </c>
      <c r="L2049" s="724">
        <v>8866</v>
      </c>
      <c r="M2049" s="724">
        <v>3</v>
      </c>
      <c r="N2049" s="724">
        <v>8512</v>
      </c>
      <c r="O2049" s="724">
        <v>0</v>
      </c>
      <c r="P2049" s="724">
        <v>8544</v>
      </c>
      <c r="Q2049" s="724">
        <v>0</v>
      </c>
      <c r="R2049" s="724">
        <v>9039</v>
      </c>
      <c r="S2049" s="724">
        <v>0</v>
      </c>
      <c r="T2049" s="724">
        <v>9112</v>
      </c>
      <c r="U2049" s="724">
        <v>0</v>
      </c>
      <c r="V2049" s="724">
        <v>9655</v>
      </c>
      <c r="W2049" s="724">
        <v>0</v>
      </c>
      <c r="X2049" s="724">
        <v>10022</v>
      </c>
      <c r="Y2049" s="724">
        <v>0</v>
      </c>
      <c r="Z2049" s="590">
        <v>11072</v>
      </c>
      <c r="AA2049" s="726">
        <v>0</v>
      </c>
    </row>
    <row r="2050" spans="2:27" x14ac:dyDescent="0.3">
      <c r="B2050" s="693" t="s">
        <v>150</v>
      </c>
      <c r="C2050" s="693" t="s">
        <v>230</v>
      </c>
      <c r="D2050" s="694">
        <v>7682</v>
      </c>
      <c r="E2050" s="694">
        <v>0</v>
      </c>
      <c r="F2050" s="694">
        <v>7777</v>
      </c>
      <c r="G2050" s="695">
        <v>0</v>
      </c>
      <c r="H2050" s="695">
        <v>7436</v>
      </c>
      <c r="I2050" s="695">
        <v>0</v>
      </c>
      <c r="J2050" s="724">
        <v>7498</v>
      </c>
      <c r="K2050" s="724">
        <v>0</v>
      </c>
      <c r="L2050" s="724">
        <v>7824</v>
      </c>
      <c r="M2050" s="724">
        <v>0</v>
      </c>
      <c r="N2050" s="724">
        <v>7743</v>
      </c>
      <c r="O2050" s="724">
        <v>0</v>
      </c>
      <c r="P2050" s="724">
        <v>7779</v>
      </c>
      <c r="Q2050" s="724">
        <v>0</v>
      </c>
      <c r="R2050" s="724">
        <v>7983</v>
      </c>
      <c r="S2050" s="724">
        <v>0</v>
      </c>
      <c r="T2050" s="724">
        <v>8664</v>
      </c>
      <c r="U2050" s="724">
        <v>0</v>
      </c>
      <c r="V2050" s="724">
        <v>8614</v>
      </c>
      <c r="W2050" s="724">
        <v>0</v>
      </c>
      <c r="X2050" s="724">
        <v>9358</v>
      </c>
      <c r="Y2050" s="724">
        <v>0</v>
      </c>
      <c r="Z2050" s="590">
        <v>10012</v>
      </c>
      <c r="AA2050" s="726">
        <v>0</v>
      </c>
    </row>
    <row r="2051" spans="2:27" x14ac:dyDescent="0.3">
      <c r="B2051" s="693" t="s">
        <v>150</v>
      </c>
      <c r="C2051" s="693" t="s">
        <v>231</v>
      </c>
      <c r="D2051" s="694">
        <v>6638</v>
      </c>
      <c r="E2051" s="694">
        <v>0</v>
      </c>
      <c r="F2051" s="694">
        <v>6999</v>
      </c>
      <c r="G2051" s="695">
        <v>0</v>
      </c>
      <c r="H2051" s="695">
        <v>6683</v>
      </c>
      <c r="I2051" s="695">
        <v>0</v>
      </c>
      <c r="J2051" s="724">
        <v>6391</v>
      </c>
      <c r="K2051" s="724">
        <v>0</v>
      </c>
      <c r="L2051" s="724">
        <v>6871</v>
      </c>
      <c r="M2051" s="724">
        <v>2</v>
      </c>
      <c r="N2051" s="724">
        <v>7066</v>
      </c>
      <c r="O2051" s="724">
        <v>0</v>
      </c>
      <c r="P2051" s="724">
        <v>7125</v>
      </c>
      <c r="Q2051" s="724">
        <v>0</v>
      </c>
      <c r="R2051" s="724">
        <v>7351</v>
      </c>
      <c r="S2051" s="724">
        <v>0</v>
      </c>
      <c r="T2051" s="724">
        <v>7561</v>
      </c>
      <c r="U2051" s="724">
        <v>0</v>
      </c>
      <c r="V2051" s="724">
        <v>7969</v>
      </c>
      <c r="W2051" s="724">
        <v>0</v>
      </c>
      <c r="X2051" s="724">
        <v>8154</v>
      </c>
      <c r="Y2051" s="724">
        <v>0</v>
      </c>
      <c r="Z2051" s="590">
        <v>9069</v>
      </c>
      <c r="AA2051" s="726">
        <v>0</v>
      </c>
    </row>
    <row r="2052" spans="2:27" x14ac:dyDescent="0.3">
      <c r="B2052" s="693" t="s">
        <v>150</v>
      </c>
      <c r="C2052" s="693" t="s">
        <v>288</v>
      </c>
      <c r="D2052" s="694">
        <v>5706</v>
      </c>
      <c r="E2052" s="694">
        <v>0</v>
      </c>
      <c r="F2052" s="694">
        <v>5867</v>
      </c>
      <c r="G2052" s="695">
        <v>0</v>
      </c>
      <c r="H2052" s="695">
        <v>5719</v>
      </c>
      <c r="I2052" s="695">
        <v>0</v>
      </c>
      <c r="J2052" s="724">
        <v>5392</v>
      </c>
      <c r="K2052" s="724">
        <v>0</v>
      </c>
      <c r="L2052" s="724">
        <v>5777</v>
      </c>
      <c r="M2052" s="724">
        <v>4</v>
      </c>
      <c r="N2052" s="724">
        <v>5843</v>
      </c>
      <c r="O2052" s="724">
        <v>0</v>
      </c>
      <c r="P2052" s="724">
        <v>6003</v>
      </c>
      <c r="Q2052" s="724">
        <v>0</v>
      </c>
      <c r="R2052" s="724">
        <v>6256</v>
      </c>
      <c r="S2052" s="724">
        <v>0</v>
      </c>
      <c r="T2052" s="724">
        <v>6416</v>
      </c>
      <c r="U2052" s="724">
        <v>0</v>
      </c>
      <c r="V2052" s="724">
        <v>6513</v>
      </c>
      <c r="W2052" s="724">
        <v>0</v>
      </c>
      <c r="X2052" s="724">
        <v>7037</v>
      </c>
      <c r="Y2052" s="724">
        <v>0</v>
      </c>
      <c r="Z2052" s="590">
        <v>7235</v>
      </c>
      <c r="AA2052" s="726">
        <v>0</v>
      </c>
    </row>
    <row r="2053" spans="2:27" x14ac:dyDescent="0.3">
      <c r="B2053" s="693" t="s">
        <v>150</v>
      </c>
      <c r="C2053" s="693" t="s">
        <v>232</v>
      </c>
      <c r="D2053" s="694">
        <v>4973</v>
      </c>
      <c r="E2053" s="694">
        <v>0</v>
      </c>
      <c r="F2053" s="694">
        <v>5034</v>
      </c>
      <c r="G2053" s="695">
        <v>0</v>
      </c>
      <c r="H2053" s="695">
        <v>4676</v>
      </c>
      <c r="I2053" s="695">
        <v>0</v>
      </c>
      <c r="J2053" s="724">
        <v>4624</v>
      </c>
      <c r="K2053" s="724">
        <v>0</v>
      </c>
      <c r="L2053" s="724">
        <v>4834</v>
      </c>
      <c r="M2053" s="724">
        <v>3</v>
      </c>
      <c r="N2053" s="724">
        <v>4920</v>
      </c>
      <c r="O2053" s="724">
        <v>0</v>
      </c>
      <c r="P2053" s="724">
        <v>5178</v>
      </c>
      <c r="Q2053" s="724">
        <v>0</v>
      </c>
      <c r="R2053" s="724">
        <v>5557</v>
      </c>
      <c r="S2053" s="724">
        <v>0</v>
      </c>
      <c r="T2053" s="724">
        <v>5860</v>
      </c>
      <c r="U2053" s="724">
        <v>0</v>
      </c>
      <c r="V2053" s="724">
        <v>5999</v>
      </c>
      <c r="W2053" s="724">
        <v>0</v>
      </c>
      <c r="X2053" s="724">
        <v>6227</v>
      </c>
      <c r="Y2053" s="724">
        <v>0</v>
      </c>
      <c r="Z2053" s="590">
        <v>6826</v>
      </c>
      <c r="AA2053" s="726">
        <v>0</v>
      </c>
    </row>
    <row r="2054" spans="2:27" x14ac:dyDescent="0.3">
      <c r="B2054" s="693" t="s">
        <v>150</v>
      </c>
      <c r="C2054" s="693" t="s">
        <v>325</v>
      </c>
      <c r="D2054" s="694">
        <v>0</v>
      </c>
      <c r="E2054" s="694">
        <v>0</v>
      </c>
      <c r="F2054" s="694">
        <v>0</v>
      </c>
      <c r="G2054" s="695">
        <v>0</v>
      </c>
      <c r="H2054" s="695">
        <v>0</v>
      </c>
      <c r="I2054" s="695">
        <v>0</v>
      </c>
      <c r="J2054" s="724">
        <v>0</v>
      </c>
      <c r="K2054" s="724">
        <v>0</v>
      </c>
      <c r="L2054" s="724">
        <v>0</v>
      </c>
      <c r="M2054" s="724">
        <v>0</v>
      </c>
      <c r="N2054" s="724">
        <v>0</v>
      </c>
      <c r="O2054" s="724">
        <v>0</v>
      </c>
      <c r="P2054" s="724">
        <v>0</v>
      </c>
      <c r="Q2054" s="724">
        <v>0</v>
      </c>
      <c r="R2054" s="724">
        <v>0</v>
      </c>
      <c r="S2054" s="724">
        <v>0</v>
      </c>
      <c r="T2054" s="724">
        <v>0</v>
      </c>
      <c r="U2054" s="724">
        <v>0</v>
      </c>
      <c r="V2054" s="724">
        <v>0</v>
      </c>
      <c r="W2054" s="724">
        <v>0</v>
      </c>
      <c r="X2054" s="724">
        <v>0</v>
      </c>
      <c r="Y2054" s="724">
        <v>0</v>
      </c>
      <c r="Z2054" s="590">
        <v>0</v>
      </c>
      <c r="AA2054" s="726">
        <v>0</v>
      </c>
    </row>
    <row r="2055" spans="2:27" x14ac:dyDescent="0.3">
      <c r="B2055" s="693" t="s">
        <v>150</v>
      </c>
      <c r="C2055" s="693" t="s">
        <v>326</v>
      </c>
      <c r="D2055" s="694">
        <v>0</v>
      </c>
      <c r="E2055" s="694">
        <v>0</v>
      </c>
      <c r="F2055" s="694">
        <v>0</v>
      </c>
      <c r="G2055" s="695">
        <v>0</v>
      </c>
      <c r="H2055" s="695">
        <v>0</v>
      </c>
      <c r="I2055" s="695">
        <v>0</v>
      </c>
      <c r="J2055" s="724">
        <v>0</v>
      </c>
      <c r="K2055" s="724">
        <v>0</v>
      </c>
      <c r="L2055" s="724">
        <v>0</v>
      </c>
      <c r="M2055" s="724">
        <v>0</v>
      </c>
      <c r="N2055" s="724">
        <v>0</v>
      </c>
      <c r="O2055" s="724">
        <v>0</v>
      </c>
      <c r="P2055" s="724">
        <v>0</v>
      </c>
      <c r="Q2055" s="724">
        <v>0</v>
      </c>
      <c r="R2055" s="724">
        <v>0</v>
      </c>
      <c r="S2055" s="724">
        <v>0</v>
      </c>
      <c r="T2055" s="724">
        <v>0</v>
      </c>
      <c r="U2055" s="724">
        <v>0</v>
      </c>
      <c r="V2055" s="724">
        <v>0</v>
      </c>
      <c r="W2055" s="724">
        <v>0</v>
      </c>
      <c r="X2055" s="724">
        <v>0</v>
      </c>
      <c r="Y2055" s="724">
        <v>0</v>
      </c>
      <c r="Z2055" s="590">
        <v>0</v>
      </c>
      <c r="AA2055" s="726">
        <v>0</v>
      </c>
    </row>
    <row r="2056" spans="2:27" x14ac:dyDescent="0.3">
      <c r="B2056" s="693" t="s">
        <v>150</v>
      </c>
      <c r="C2056" s="693" t="s">
        <v>289</v>
      </c>
      <c r="D2056" s="694">
        <v>573</v>
      </c>
      <c r="E2056" s="694">
        <v>0</v>
      </c>
      <c r="F2056" s="694">
        <v>153</v>
      </c>
      <c r="G2056" s="695">
        <v>0</v>
      </c>
      <c r="H2056" s="695">
        <v>820</v>
      </c>
      <c r="I2056" s="695">
        <v>30</v>
      </c>
      <c r="J2056" s="724">
        <v>1026</v>
      </c>
      <c r="K2056" s="724">
        <v>0</v>
      </c>
      <c r="L2056" s="724">
        <v>0</v>
      </c>
      <c r="M2056" s="724">
        <v>0</v>
      </c>
      <c r="N2056" s="724">
        <v>1556</v>
      </c>
      <c r="O2056" s="724">
        <v>0</v>
      </c>
      <c r="P2056" s="724">
        <v>0</v>
      </c>
      <c r="Q2056" s="724">
        <v>0</v>
      </c>
      <c r="R2056" s="724">
        <v>0</v>
      </c>
      <c r="S2056" s="724">
        <v>0</v>
      </c>
      <c r="T2056" s="724">
        <v>15</v>
      </c>
      <c r="U2056" s="724">
        <v>0</v>
      </c>
      <c r="V2056" s="724">
        <v>12</v>
      </c>
      <c r="W2056" s="724">
        <v>0</v>
      </c>
      <c r="X2056" s="724">
        <v>9</v>
      </c>
      <c r="Y2056" s="724">
        <v>0</v>
      </c>
      <c r="Z2056" s="590">
        <v>28</v>
      </c>
      <c r="AA2056" s="726">
        <v>0</v>
      </c>
    </row>
    <row r="2057" spans="2:27" x14ac:dyDescent="0.3">
      <c r="B2057" s="693" t="s">
        <v>150</v>
      </c>
      <c r="C2057" s="693" t="s">
        <v>290</v>
      </c>
      <c r="D2057" s="694">
        <v>551</v>
      </c>
      <c r="E2057" s="694">
        <v>0</v>
      </c>
      <c r="F2057" s="694">
        <v>466</v>
      </c>
      <c r="G2057" s="695">
        <v>0</v>
      </c>
      <c r="H2057" s="695">
        <v>183</v>
      </c>
      <c r="I2057" s="695">
        <v>0</v>
      </c>
      <c r="J2057" s="724">
        <v>459</v>
      </c>
      <c r="K2057" s="724">
        <v>25</v>
      </c>
      <c r="L2057" s="724">
        <v>876</v>
      </c>
      <c r="M2057" s="724">
        <v>36</v>
      </c>
      <c r="N2057" s="724">
        <v>10</v>
      </c>
      <c r="O2057" s="724">
        <v>0</v>
      </c>
      <c r="P2057" s="724">
        <v>6</v>
      </c>
      <c r="Q2057" s="724">
        <v>0</v>
      </c>
      <c r="R2057" s="724">
        <v>24</v>
      </c>
      <c r="S2057" s="724">
        <v>0</v>
      </c>
      <c r="T2057" s="724">
        <v>34</v>
      </c>
      <c r="U2057" s="724">
        <v>0</v>
      </c>
      <c r="V2057" s="724">
        <v>78</v>
      </c>
      <c r="W2057" s="724">
        <v>0</v>
      </c>
      <c r="X2057" s="724">
        <v>54</v>
      </c>
      <c r="Y2057" s="724">
        <v>0</v>
      </c>
      <c r="Z2057" s="590">
        <v>11</v>
      </c>
      <c r="AA2057" s="726">
        <v>0</v>
      </c>
    </row>
    <row r="2058" spans="2:27" x14ac:dyDescent="0.3">
      <c r="B2058" s="693" t="s">
        <v>150</v>
      </c>
      <c r="C2058" s="693" t="s">
        <v>291</v>
      </c>
      <c r="D2058" s="694">
        <v>275</v>
      </c>
      <c r="E2058" s="694">
        <v>0</v>
      </c>
      <c r="F2058" s="694">
        <v>248</v>
      </c>
      <c r="G2058" s="695">
        <v>0</v>
      </c>
      <c r="H2058" s="695">
        <v>211</v>
      </c>
      <c r="I2058" s="695">
        <v>0</v>
      </c>
      <c r="J2058" s="724">
        <v>189</v>
      </c>
      <c r="K2058" s="724">
        <v>0</v>
      </c>
      <c r="L2058" s="724">
        <v>216</v>
      </c>
      <c r="M2058" s="724">
        <v>0</v>
      </c>
      <c r="N2058" s="724">
        <v>228</v>
      </c>
      <c r="O2058" s="724">
        <v>0</v>
      </c>
      <c r="P2058" s="724">
        <v>203</v>
      </c>
      <c r="Q2058" s="724">
        <v>0</v>
      </c>
      <c r="R2058" s="724">
        <v>248</v>
      </c>
      <c r="S2058" s="724">
        <v>0</v>
      </c>
      <c r="T2058" s="724">
        <v>244</v>
      </c>
      <c r="U2058" s="724">
        <v>0</v>
      </c>
      <c r="V2058" s="724">
        <v>313</v>
      </c>
      <c r="W2058" s="724">
        <v>0</v>
      </c>
      <c r="X2058" s="724">
        <v>282</v>
      </c>
      <c r="Y2058" s="724">
        <v>0</v>
      </c>
      <c r="Z2058" s="590">
        <v>226</v>
      </c>
      <c r="AA2058" s="726">
        <v>0</v>
      </c>
    </row>
    <row r="2059" spans="2:27" x14ac:dyDescent="0.3">
      <c r="B2059" s="693" t="s">
        <v>150</v>
      </c>
      <c r="C2059" s="693" t="s">
        <v>292</v>
      </c>
      <c r="D2059" s="694">
        <v>474</v>
      </c>
      <c r="E2059" s="694">
        <v>0</v>
      </c>
      <c r="F2059" s="694">
        <v>424</v>
      </c>
      <c r="G2059" s="695">
        <v>0</v>
      </c>
      <c r="H2059" s="695">
        <v>370</v>
      </c>
      <c r="I2059" s="695">
        <v>0</v>
      </c>
      <c r="J2059" s="724">
        <v>391</v>
      </c>
      <c r="K2059" s="724">
        <v>0</v>
      </c>
      <c r="L2059" s="724">
        <v>348</v>
      </c>
      <c r="M2059" s="724">
        <v>1</v>
      </c>
      <c r="N2059" s="724">
        <v>344</v>
      </c>
      <c r="O2059" s="724">
        <v>0</v>
      </c>
      <c r="P2059" s="724">
        <v>328</v>
      </c>
      <c r="Q2059" s="724">
        <v>0</v>
      </c>
      <c r="R2059" s="724">
        <v>499</v>
      </c>
      <c r="S2059" s="724">
        <v>0</v>
      </c>
      <c r="T2059" s="724">
        <v>591</v>
      </c>
      <c r="U2059" s="724">
        <v>0</v>
      </c>
      <c r="V2059" s="724">
        <v>605</v>
      </c>
      <c r="W2059" s="724">
        <v>0</v>
      </c>
      <c r="X2059" s="724">
        <v>591</v>
      </c>
      <c r="Y2059" s="724">
        <v>0</v>
      </c>
      <c r="Z2059" s="590">
        <v>611</v>
      </c>
      <c r="AA2059" s="726">
        <v>0</v>
      </c>
    </row>
    <row r="2060" spans="2:27" x14ac:dyDescent="0.3">
      <c r="B2060" s="693" t="s">
        <v>150</v>
      </c>
      <c r="C2060" s="693" t="s">
        <v>293</v>
      </c>
      <c r="D2060" s="694">
        <v>534</v>
      </c>
      <c r="E2060" s="694">
        <v>0</v>
      </c>
      <c r="F2060" s="694">
        <v>584</v>
      </c>
      <c r="G2060" s="695">
        <v>0</v>
      </c>
      <c r="H2060" s="695">
        <v>521</v>
      </c>
      <c r="I2060" s="695">
        <v>0</v>
      </c>
      <c r="J2060" s="724">
        <v>360</v>
      </c>
      <c r="K2060" s="724">
        <v>0</v>
      </c>
      <c r="L2060" s="724">
        <v>381</v>
      </c>
      <c r="M2060" s="724">
        <v>1</v>
      </c>
      <c r="N2060" s="724">
        <v>390</v>
      </c>
      <c r="O2060" s="724">
        <v>0</v>
      </c>
      <c r="P2060" s="724">
        <v>227</v>
      </c>
      <c r="Q2060" s="724">
        <v>0</v>
      </c>
      <c r="R2060" s="724">
        <v>685</v>
      </c>
      <c r="S2060" s="724">
        <v>0</v>
      </c>
      <c r="T2060" s="724">
        <v>937</v>
      </c>
      <c r="U2060" s="724">
        <v>0</v>
      </c>
      <c r="V2060" s="724">
        <v>1390</v>
      </c>
      <c r="W2060" s="724">
        <v>0</v>
      </c>
      <c r="X2060" s="724">
        <v>808</v>
      </c>
      <c r="Y2060" s="724">
        <v>0</v>
      </c>
      <c r="Z2060" s="590">
        <v>1434</v>
      </c>
      <c r="AA2060" s="726">
        <v>0</v>
      </c>
    </row>
    <row r="2061" spans="2:27" x14ac:dyDescent="0.3">
      <c r="B2061" s="693" t="s">
        <v>150</v>
      </c>
      <c r="C2061" s="693" t="s">
        <v>294</v>
      </c>
      <c r="D2061" s="694">
        <v>461</v>
      </c>
      <c r="E2061" s="694">
        <v>0</v>
      </c>
      <c r="F2061" s="694">
        <v>293</v>
      </c>
      <c r="G2061" s="695">
        <v>0</v>
      </c>
      <c r="H2061" s="695">
        <v>559</v>
      </c>
      <c r="I2061" s="695">
        <v>0</v>
      </c>
      <c r="J2061" s="724">
        <v>760</v>
      </c>
      <c r="K2061" s="724">
        <v>0</v>
      </c>
      <c r="L2061" s="724">
        <v>658</v>
      </c>
      <c r="M2061" s="724">
        <v>0</v>
      </c>
      <c r="N2061" s="724">
        <v>1007</v>
      </c>
      <c r="O2061" s="724">
        <v>0</v>
      </c>
      <c r="P2061" s="724">
        <v>1812</v>
      </c>
      <c r="Q2061" s="724">
        <v>0</v>
      </c>
      <c r="R2061" s="724">
        <v>2175</v>
      </c>
      <c r="S2061" s="724">
        <v>0</v>
      </c>
      <c r="T2061" s="724">
        <v>2672</v>
      </c>
      <c r="U2061" s="724">
        <v>0</v>
      </c>
      <c r="V2061" s="724">
        <v>2519</v>
      </c>
      <c r="W2061" s="724">
        <v>0</v>
      </c>
      <c r="X2061" s="724">
        <v>4757</v>
      </c>
      <c r="Y2061" s="724">
        <v>0</v>
      </c>
      <c r="Z2061" s="590">
        <v>4707</v>
      </c>
      <c r="AA2061" s="726">
        <v>0</v>
      </c>
    </row>
    <row r="2062" spans="2:27" x14ac:dyDescent="0.3">
      <c r="B2062" s="693" t="s">
        <v>150</v>
      </c>
      <c r="C2062" s="693" t="s">
        <v>327</v>
      </c>
      <c r="D2062" s="694">
        <v>168</v>
      </c>
      <c r="E2062" s="694">
        <v>0</v>
      </c>
      <c r="F2062" s="694">
        <v>131</v>
      </c>
      <c r="G2062" s="695">
        <v>0</v>
      </c>
      <c r="H2062" s="695">
        <v>192</v>
      </c>
      <c r="I2062" s="695">
        <v>0</v>
      </c>
      <c r="J2062" s="724">
        <v>122</v>
      </c>
      <c r="K2062" s="724">
        <v>0</v>
      </c>
      <c r="L2062" s="724">
        <v>122</v>
      </c>
      <c r="M2062" s="724">
        <v>0</v>
      </c>
      <c r="N2062" s="724">
        <v>171</v>
      </c>
      <c r="O2062" s="724">
        <v>0</v>
      </c>
      <c r="P2062" s="724">
        <v>293</v>
      </c>
      <c r="Q2062" s="724">
        <v>0</v>
      </c>
      <c r="R2062" s="724">
        <v>429</v>
      </c>
      <c r="S2062" s="724">
        <v>0</v>
      </c>
      <c r="T2062" s="724">
        <v>528</v>
      </c>
      <c r="U2062" s="724">
        <v>0</v>
      </c>
      <c r="V2062" s="724">
        <v>521</v>
      </c>
      <c r="W2062" s="724">
        <v>0</v>
      </c>
      <c r="X2062" s="724">
        <v>398</v>
      </c>
      <c r="Y2062" s="724">
        <v>0</v>
      </c>
      <c r="Z2062" s="590">
        <v>352</v>
      </c>
      <c r="AA2062" s="726">
        <v>0</v>
      </c>
    </row>
    <row r="2063" spans="2:27" x14ac:dyDescent="0.3">
      <c r="B2063" s="693" t="s">
        <v>151</v>
      </c>
      <c r="C2063" s="693" t="s">
        <v>223</v>
      </c>
      <c r="D2063" s="694">
        <v>688</v>
      </c>
      <c r="E2063" s="694">
        <v>0</v>
      </c>
      <c r="F2063" s="694">
        <v>611</v>
      </c>
      <c r="G2063" s="695">
        <v>0</v>
      </c>
      <c r="H2063" s="695">
        <v>706</v>
      </c>
      <c r="I2063" s="695">
        <v>0</v>
      </c>
      <c r="J2063" s="724">
        <v>493</v>
      </c>
      <c r="K2063" s="724">
        <v>0</v>
      </c>
      <c r="L2063" s="724">
        <v>505</v>
      </c>
      <c r="M2063" s="724">
        <v>3</v>
      </c>
      <c r="N2063" s="724">
        <v>674</v>
      </c>
      <c r="O2063" s="724">
        <v>0</v>
      </c>
      <c r="P2063" s="724">
        <v>664</v>
      </c>
      <c r="Q2063" s="724">
        <v>0</v>
      </c>
      <c r="R2063" s="724">
        <v>695</v>
      </c>
      <c r="S2063" s="724">
        <v>10</v>
      </c>
      <c r="T2063" s="724">
        <v>650</v>
      </c>
      <c r="U2063" s="724">
        <v>7</v>
      </c>
      <c r="V2063" s="724">
        <v>700</v>
      </c>
      <c r="W2063" s="724">
        <v>0</v>
      </c>
      <c r="X2063" s="724">
        <v>564</v>
      </c>
      <c r="Y2063" s="724">
        <v>0</v>
      </c>
      <c r="Z2063" s="590">
        <v>226</v>
      </c>
      <c r="AA2063" s="726">
        <v>0</v>
      </c>
    </row>
    <row r="2064" spans="2:27" x14ac:dyDescent="0.3">
      <c r="B2064" s="693" t="s">
        <v>151</v>
      </c>
      <c r="C2064" s="693" t="s">
        <v>286</v>
      </c>
      <c r="D2064" s="694">
        <v>728</v>
      </c>
      <c r="E2064" s="694">
        <v>0</v>
      </c>
      <c r="F2064" s="694">
        <v>769</v>
      </c>
      <c r="G2064" s="695">
        <v>0</v>
      </c>
      <c r="H2064" s="695">
        <v>715</v>
      </c>
      <c r="I2064" s="695">
        <v>1</v>
      </c>
      <c r="J2064" s="724">
        <v>717</v>
      </c>
      <c r="K2064" s="724">
        <v>0</v>
      </c>
      <c r="L2064" s="724">
        <v>656</v>
      </c>
      <c r="M2064" s="724">
        <v>0</v>
      </c>
      <c r="N2064" s="724">
        <v>778</v>
      </c>
      <c r="O2064" s="724">
        <v>0</v>
      </c>
      <c r="P2064" s="724">
        <v>798</v>
      </c>
      <c r="Q2064" s="724">
        <v>0</v>
      </c>
      <c r="R2064" s="724">
        <v>903</v>
      </c>
      <c r="S2064" s="724">
        <v>0</v>
      </c>
      <c r="T2064" s="724">
        <v>937</v>
      </c>
      <c r="U2064" s="724">
        <v>11</v>
      </c>
      <c r="V2064" s="724">
        <v>919</v>
      </c>
      <c r="W2064" s="724">
        <v>7</v>
      </c>
      <c r="X2064" s="724">
        <v>908</v>
      </c>
      <c r="Y2064" s="724">
        <v>0</v>
      </c>
      <c r="Z2064" s="590">
        <v>542</v>
      </c>
      <c r="AA2064" s="726">
        <v>0</v>
      </c>
    </row>
    <row r="2065" spans="2:27" x14ac:dyDescent="0.3">
      <c r="B2065" s="693" t="s">
        <v>151</v>
      </c>
      <c r="C2065" s="693" t="s">
        <v>255</v>
      </c>
      <c r="D2065" s="694">
        <v>8279</v>
      </c>
      <c r="E2065" s="694">
        <v>9051</v>
      </c>
      <c r="F2065" s="694">
        <v>8330</v>
      </c>
      <c r="G2065" s="695">
        <v>8775</v>
      </c>
      <c r="H2065" s="695">
        <v>8064</v>
      </c>
      <c r="I2065" s="695">
        <v>8885</v>
      </c>
      <c r="J2065" s="724">
        <v>8147</v>
      </c>
      <c r="K2065" s="724">
        <v>9284</v>
      </c>
      <c r="L2065" s="724">
        <v>8088</v>
      </c>
      <c r="M2065" s="724">
        <v>8724</v>
      </c>
      <c r="N2065" s="724">
        <v>7806</v>
      </c>
      <c r="O2065" s="724">
        <v>8284</v>
      </c>
      <c r="P2065" s="724">
        <v>7874</v>
      </c>
      <c r="Q2065" s="724">
        <v>8335</v>
      </c>
      <c r="R2065" s="724">
        <v>8223</v>
      </c>
      <c r="S2065" s="724">
        <v>8351</v>
      </c>
      <c r="T2065" s="724">
        <v>8087</v>
      </c>
      <c r="U2065" s="724">
        <v>8263</v>
      </c>
      <c r="V2065" s="724">
        <v>8145</v>
      </c>
      <c r="W2065" s="724">
        <v>7906</v>
      </c>
      <c r="X2065" s="724">
        <v>8192</v>
      </c>
      <c r="Y2065" s="724">
        <v>7530</v>
      </c>
      <c r="Z2065" s="590">
        <v>7442</v>
      </c>
      <c r="AA2065" s="726">
        <v>6732</v>
      </c>
    </row>
    <row r="2066" spans="2:27" x14ac:dyDescent="0.3">
      <c r="B2066" s="693" t="s">
        <v>151</v>
      </c>
      <c r="C2066" s="693" t="s">
        <v>224</v>
      </c>
      <c r="D2066" s="694">
        <v>7984</v>
      </c>
      <c r="E2066" s="694">
        <v>9077</v>
      </c>
      <c r="F2066" s="694">
        <v>7849</v>
      </c>
      <c r="G2066" s="695">
        <v>8636</v>
      </c>
      <c r="H2066" s="695">
        <v>6972</v>
      </c>
      <c r="I2066" s="695">
        <v>8128</v>
      </c>
      <c r="J2066" s="724">
        <v>7374</v>
      </c>
      <c r="K2066" s="724">
        <v>8631</v>
      </c>
      <c r="L2066" s="724">
        <v>7359</v>
      </c>
      <c r="M2066" s="724">
        <v>8509</v>
      </c>
      <c r="N2066" s="724">
        <v>7177</v>
      </c>
      <c r="O2066" s="724">
        <v>7881</v>
      </c>
      <c r="P2066" s="724">
        <v>7028</v>
      </c>
      <c r="Q2066" s="724">
        <v>7727</v>
      </c>
      <c r="R2066" s="724">
        <v>6886</v>
      </c>
      <c r="S2066" s="724">
        <v>7479</v>
      </c>
      <c r="T2066" s="724">
        <v>7233</v>
      </c>
      <c r="U2066" s="724">
        <v>7439</v>
      </c>
      <c r="V2066" s="724">
        <v>7187</v>
      </c>
      <c r="W2066" s="724">
        <v>7520</v>
      </c>
      <c r="X2066" s="724">
        <v>6888</v>
      </c>
      <c r="Y2066" s="724">
        <v>7198</v>
      </c>
      <c r="Z2066" s="590">
        <v>6389</v>
      </c>
      <c r="AA2066" s="726">
        <v>6411</v>
      </c>
    </row>
    <row r="2067" spans="2:27" x14ac:dyDescent="0.3">
      <c r="B2067" s="693" t="s">
        <v>151</v>
      </c>
      <c r="C2067" s="693" t="s">
        <v>225</v>
      </c>
      <c r="D2067" s="694">
        <v>7478</v>
      </c>
      <c r="E2067" s="694">
        <v>8552</v>
      </c>
      <c r="F2067" s="694">
        <v>7720</v>
      </c>
      <c r="G2067" s="695">
        <v>8641</v>
      </c>
      <c r="H2067" s="695">
        <v>6872</v>
      </c>
      <c r="I2067" s="695">
        <v>7865</v>
      </c>
      <c r="J2067" s="724">
        <v>6930</v>
      </c>
      <c r="K2067" s="724">
        <v>7932</v>
      </c>
      <c r="L2067" s="724">
        <v>6954</v>
      </c>
      <c r="M2067" s="724">
        <v>7939</v>
      </c>
      <c r="N2067" s="724">
        <v>6895</v>
      </c>
      <c r="O2067" s="724">
        <v>7645</v>
      </c>
      <c r="P2067" s="724">
        <v>6816</v>
      </c>
      <c r="Q2067" s="724">
        <v>7466</v>
      </c>
      <c r="R2067" s="724">
        <v>6605</v>
      </c>
      <c r="S2067" s="724">
        <v>7306</v>
      </c>
      <c r="T2067" s="724">
        <v>6574</v>
      </c>
      <c r="U2067" s="724">
        <v>7131</v>
      </c>
      <c r="V2067" s="724">
        <v>6852</v>
      </c>
      <c r="W2067" s="724">
        <v>7085</v>
      </c>
      <c r="X2067" s="724">
        <v>6805</v>
      </c>
      <c r="Y2067" s="724">
        <v>7155</v>
      </c>
      <c r="Z2067" s="590">
        <v>6670</v>
      </c>
      <c r="AA2067" s="726">
        <v>7093</v>
      </c>
    </row>
    <row r="2068" spans="2:27" x14ac:dyDescent="0.3">
      <c r="B2068" s="693" t="s">
        <v>151</v>
      </c>
      <c r="C2068" s="693" t="s">
        <v>226</v>
      </c>
      <c r="D2068" s="694">
        <v>7562</v>
      </c>
      <c r="E2068" s="694">
        <v>8679</v>
      </c>
      <c r="F2068" s="694">
        <v>7592</v>
      </c>
      <c r="G2068" s="695">
        <v>8569</v>
      </c>
      <c r="H2068" s="695">
        <v>6780</v>
      </c>
      <c r="I2068" s="695">
        <v>7767</v>
      </c>
      <c r="J2068" s="724">
        <v>6919</v>
      </c>
      <c r="K2068" s="724">
        <v>7700</v>
      </c>
      <c r="L2068" s="724">
        <v>6784</v>
      </c>
      <c r="M2068" s="724">
        <v>7388</v>
      </c>
      <c r="N2068" s="724">
        <v>6778</v>
      </c>
      <c r="O2068" s="724">
        <v>7226</v>
      </c>
      <c r="P2068" s="724">
        <v>6806</v>
      </c>
      <c r="Q2068" s="724">
        <v>7388</v>
      </c>
      <c r="R2068" s="724">
        <v>6789</v>
      </c>
      <c r="S2068" s="724">
        <v>7049</v>
      </c>
      <c r="T2068" s="724">
        <v>6615</v>
      </c>
      <c r="U2068" s="724">
        <v>6858</v>
      </c>
      <c r="V2068" s="724">
        <v>6473</v>
      </c>
      <c r="W2068" s="724">
        <v>6830</v>
      </c>
      <c r="X2068" s="724">
        <v>6720</v>
      </c>
      <c r="Y2068" s="724">
        <v>6763</v>
      </c>
      <c r="Z2068" s="590">
        <v>6737</v>
      </c>
      <c r="AA2068" s="726">
        <v>7233</v>
      </c>
    </row>
    <row r="2069" spans="2:27" x14ac:dyDescent="0.3">
      <c r="B2069" s="693" t="s">
        <v>151</v>
      </c>
      <c r="C2069" s="693" t="s">
        <v>227</v>
      </c>
      <c r="D2069" s="694">
        <v>7609</v>
      </c>
      <c r="E2069" s="694">
        <v>8820</v>
      </c>
      <c r="F2069" s="694">
        <v>7592</v>
      </c>
      <c r="G2069" s="695">
        <v>8361</v>
      </c>
      <c r="H2069" s="695">
        <v>6641</v>
      </c>
      <c r="I2069" s="695">
        <v>7367</v>
      </c>
      <c r="J2069" s="724">
        <v>6932</v>
      </c>
      <c r="K2069" s="724">
        <v>7345</v>
      </c>
      <c r="L2069" s="724">
        <v>6719</v>
      </c>
      <c r="M2069" s="724">
        <v>7186</v>
      </c>
      <c r="N2069" s="724">
        <v>6503</v>
      </c>
      <c r="O2069" s="724">
        <v>6640</v>
      </c>
      <c r="P2069" s="724">
        <v>6614</v>
      </c>
      <c r="Q2069" s="724">
        <v>6809</v>
      </c>
      <c r="R2069" s="724">
        <v>6659</v>
      </c>
      <c r="S2069" s="724">
        <v>7063</v>
      </c>
      <c r="T2069" s="724">
        <v>6673</v>
      </c>
      <c r="U2069" s="724">
        <v>6783</v>
      </c>
      <c r="V2069" s="724">
        <v>6588</v>
      </c>
      <c r="W2069" s="724">
        <v>6638</v>
      </c>
      <c r="X2069" s="724">
        <v>6377</v>
      </c>
      <c r="Y2069" s="724">
        <v>6640</v>
      </c>
      <c r="Z2069" s="590">
        <v>6651</v>
      </c>
      <c r="AA2069" s="726">
        <v>6803</v>
      </c>
    </row>
    <row r="2070" spans="2:27" x14ac:dyDescent="0.3">
      <c r="B2070" s="693" t="s">
        <v>151</v>
      </c>
      <c r="C2070" s="693" t="s">
        <v>228</v>
      </c>
      <c r="D2070" s="694">
        <v>7500</v>
      </c>
      <c r="E2070" s="694">
        <v>8514</v>
      </c>
      <c r="F2070" s="694">
        <v>7558</v>
      </c>
      <c r="G2070" s="695">
        <v>8325</v>
      </c>
      <c r="H2070" s="695">
        <v>6541</v>
      </c>
      <c r="I2070" s="695">
        <v>6820</v>
      </c>
      <c r="J2070" s="724">
        <v>6352</v>
      </c>
      <c r="K2070" s="724">
        <v>6762</v>
      </c>
      <c r="L2070" s="724">
        <v>6475</v>
      </c>
      <c r="M2070" s="724">
        <v>6728</v>
      </c>
      <c r="N2070" s="724">
        <v>6506</v>
      </c>
      <c r="O2070" s="724">
        <v>6403</v>
      </c>
      <c r="P2070" s="724">
        <v>6391</v>
      </c>
      <c r="Q2070" s="724">
        <v>6322</v>
      </c>
      <c r="R2070" s="724">
        <v>6374</v>
      </c>
      <c r="S2070" s="724">
        <v>6458</v>
      </c>
      <c r="T2070" s="724">
        <v>6458</v>
      </c>
      <c r="U2070" s="724">
        <v>6676</v>
      </c>
      <c r="V2070" s="724">
        <v>6529</v>
      </c>
      <c r="W2070" s="724">
        <v>6465</v>
      </c>
      <c r="X2070" s="724">
        <v>6381</v>
      </c>
      <c r="Y2070" s="724">
        <v>6404</v>
      </c>
      <c r="Z2070" s="590">
        <v>6406</v>
      </c>
      <c r="AA2070" s="726">
        <v>6930</v>
      </c>
    </row>
    <row r="2071" spans="2:27" x14ac:dyDescent="0.3">
      <c r="B2071" s="693" t="s">
        <v>151</v>
      </c>
      <c r="C2071" s="693" t="s">
        <v>229</v>
      </c>
      <c r="D2071" s="694">
        <v>9597</v>
      </c>
      <c r="E2071" s="694">
        <v>5567</v>
      </c>
      <c r="F2071" s="694">
        <v>9977</v>
      </c>
      <c r="G2071" s="695">
        <v>5710</v>
      </c>
      <c r="H2071" s="695">
        <v>8839</v>
      </c>
      <c r="I2071" s="695">
        <v>5292</v>
      </c>
      <c r="J2071" s="724">
        <v>8581</v>
      </c>
      <c r="K2071" s="724">
        <v>5344</v>
      </c>
      <c r="L2071" s="724">
        <v>8377</v>
      </c>
      <c r="M2071" s="724">
        <v>5336</v>
      </c>
      <c r="N2071" s="724">
        <v>8393</v>
      </c>
      <c r="O2071" s="724">
        <v>5236</v>
      </c>
      <c r="P2071" s="724">
        <v>8545</v>
      </c>
      <c r="Q2071" s="724">
        <v>5408</v>
      </c>
      <c r="R2071" s="724">
        <v>8589</v>
      </c>
      <c r="S2071" s="724">
        <v>5527</v>
      </c>
      <c r="T2071" s="724">
        <v>8417</v>
      </c>
      <c r="U2071" s="724">
        <v>5809</v>
      </c>
      <c r="V2071" s="724">
        <v>8587</v>
      </c>
      <c r="W2071" s="724">
        <v>5873</v>
      </c>
      <c r="X2071" s="724">
        <v>8708</v>
      </c>
      <c r="Y2071" s="724">
        <v>5724</v>
      </c>
      <c r="Z2071" s="590">
        <v>8112</v>
      </c>
      <c r="AA2071" s="726">
        <v>5503</v>
      </c>
    </row>
    <row r="2072" spans="2:27" x14ac:dyDescent="0.3">
      <c r="B2072" s="693" t="s">
        <v>151</v>
      </c>
      <c r="C2072" s="693" t="s">
        <v>287</v>
      </c>
      <c r="D2072" s="694">
        <v>8621</v>
      </c>
      <c r="E2072" s="694">
        <v>4997</v>
      </c>
      <c r="F2072" s="694">
        <v>8870</v>
      </c>
      <c r="G2072" s="695">
        <v>5124</v>
      </c>
      <c r="H2072" s="695">
        <v>7633</v>
      </c>
      <c r="I2072" s="695">
        <v>4535</v>
      </c>
      <c r="J2072" s="724">
        <v>7632</v>
      </c>
      <c r="K2072" s="724">
        <v>4570</v>
      </c>
      <c r="L2072" s="724">
        <v>7378</v>
      </c>
      <c r="M2072" s="724">
        <v>4471</v>
      </c>
      <c r="N2072" s="724">
        <v>7021</v>
      </c>
      <c r="O2072" s="724">
        <v>4271</v>
      </c>
      <c r="P2072" s="724">
        <v>7225</v>
      </c>
      <c r="Q2072" s="724">
        <v>4611</v>
      </c>
      <c r="R2072" s="724">
        <v>7351</v>
      </c>
      <c r="S2072" s="724">
        <v>4652</v>
      </c>
      <c r="T2072" s="724">
        <v>7150</v>
      </c>
      <c r="U2072" s="724">
        <v>4866</v>
      </c>
      <c r="V2072" s="724">
        <v>7401</v>
      </c>
      <c r="W2072" s="724">
        <v>5136</v>
      </c>
      <c r="X2072" s="724">
        <v>7481</v>
      </c>
      <c r="Y2072" s="724">
        <v>5106</v>
      </c>
      <c r="Z2072" s="590">
        <v>8027</v>
      </c>
      <c r="AA2072" s="726">
        <v>5483</v>
      </c>
    </row>
    <row r="2073" spans="2:27" x14ac:dyDescent="0.3">
      <c r="B2073" s="693" t="s">
        <v>151</v>
      </c>
      <c r="C2073" s="693" t="s">
        <v>230</v>
      </c>
      <c r="D2073" s="694">
        <v>8200</v>
      </c>
      <c r="E2073" s="694">
        <v>4660</v>
      </c>
      <c r="F2073" s="694">
        <v>7993</v>
      </c>
      <c r="G2073" s="695">
        <v>4586</v>
      </c>
      <c r="H2073" s="695">
        <v>6806</v>
      </c>
      <c r="I2073" s="695">
        <v>3858</v>
      </c>
      <c r="J2073" s="724">
        <v>6730</v>
      </c>
      <c r="K2073" s="724">
        <v>4070</v>
      </c>
      <c r="L2073" s="724">
        <v>6707</v>
      </c>
      <c r="M2073" s="724">
        <v>4020</v>
      </c>
      <c r="N2073" s="724">
        <v>6461</v>
      </c>
      <c r="O2073" s="724">
        <v>3743</v>
      </c>
      <c r="P2073" s="724">
        <v>6331</v>
      </c>
      <c r="Q2073" s="724">
        <v>3900</v>
      </c>
      <c r="R2073" s="724">
        <v>6434</v>
      </c>
      <c r="S2073" s="724">
        <v>4101</v>
      </c>
      <c r="T2073" s="724">
        <v>6451</v>
      </c>
      <c r="U2073" s="724">
        <v>4230</v>
      </c>
      <c r="V2073" s="724">
        <v>6438</v>
      </c>
      <c r="W2073" s="724">
        <v>4312</v>
      </c>
      <c r="X2073" s="724">
        <v>6652</v>
      </c>
      <c r="Y2073" s="724">
        <v>4606</v>
      </c>
      <c r="Z2073" s="590">
        <v>7024</v>
      </c>
      <c r="AA2073" s="726">
        <v>4998</v>
      </c>
    </row>
    <row r="2074" spans="2:27" x14ac:dyDescent="0.3">
      <c r="B2074" s="693" t="s">
        <v>151</v>
      </c>
      <c r="C2074" s="693" t="s">
        <v>231</v>
      </c>
      <c r="D2074" s="694">
        <v>7241</v>
      </c>
      <c r="E2074" s="694">
        <v>3692</v>
      </c>
      <c r="F2074" s="694">
        <v>7389</v>
      </c>
      <c r="G2074" s="695">
        <v>4105</v>
      </c>
      <c r="H2074" s="695">
        <v>6037</v>
      </c>
      <c r="I2074" s="695">
        <v>3253</v>
      </c>
      <c r="J2074" s="724">
        <v>5971</v>
      </c>
      <c r="K2074" s="724">
        <v>3322</v>
      </c>
      <c r="L2074" s="724">
        <v>5877</v>
      </c>
      <c r="M2074" s="724">
        <v>3406</v>
      </c>
      <c r="N2074" s="724">
        <v>5890</v>
      </c>
      <c r="O2074" s="724">
        <v>3300</v>
      </c>
      <c r="P2074" s="724">
        <v>5812</v>
      </c>
      <c r="Q2074" s="724">
        <v>3274</v>
      </c>
      <c r="R2074" s="724">
        <v>5646</v>
      </c>
      <c r="S2074" s="724">
        <v>3392</v>
      </c>
      <c r="T2074" s="724">
        <v>5637</v>
      </c>
      <c r="U2074" s="724">
        <v>3624</v>
      </c>
      <c r="V2074" s="724">
        <v>5644</v>
      </c>
      <c r="W2074" s="724">
        <v>3811</v>
      </c>
      <c r="X2074" s="724">
        <v>5722</v>
      </c>
      <c r="Y2074" s="724">
        <v>3876</v>
      </c>
      <c r="Z2074" s="590">
        <v>6360</v>
      </c>
      <c r="AA2074" s="726">
        <v>4481</v>
      </c>
    </row>
    <row r="2075" spans="2:27" x14ac:dyDescent="0.3">
      <c r="B2075" s="693" t="s">
        <v>151</v>
      </c>
      <c r="C2075" s="693" t="s">
        <v>288</v>
      </c>
      <c r="D2075" s="694">
        <v>6808</v>
      </c>
      <c r="E2075" s="694">
        <v>2574</v>
      </c>
      <c r="F2075" s="694">
        <v>6768</v>
      </c>
      <c r="G2075" s="695">
        <v>2882</v>
      </c>
      <c r="H2075" s="695">
        <v>5651</v>
      </c>
      <c r="I2075" s="695">
        <v>2655</v>
      </c>
      <c r="J2075" s="724">
        <v>5731</v>
      </c>
      <c r="K2075" s="724">
        <v>2550</v>
      </c>
      <c r="L2075" s="724">
        <v>5693</v>
      </c>
      <c r="M2075" s="724">
        <v>2604</v>
      </c>
      <c r="N2075" s="724">
        <v>5493</v>
      </c>
      <c r="O2075" s="724">
        <v>2612</v>
      </c>
      <c r="P2075" s="724">
        <v>5536</v>
      </c>
      <c r="Q2075" s="724">
        <v>2676</v>
      </c>
      <c r="R2075" s="724">
        <v>5435</v>
      </c>
      <c r="S2075" s="724">
        <v>2708</v>
      </c>
      <c r="T2075" s="724">
        <v>5259</v>
      </c>
      <c r="U2075" s="724">
        <v>2934</v>
      </c>
      <c r="V2075" s="724">
        <v>5288</v>
      </c>
      <c r="W2075" s="724">
        <v>3056</v>
      </c>
      <c r="X2075" s="724">
        <v>5420</v>
      </c>
      <c r="Y2075" s="724">
        <v>3150</v>
      </c>
      <c r="Z2075" s="590">
        <v>5674</v>
      </c>
      <c r="AA2075" s="726">
        <v>3418</v>
      </c>
    </row>
    <row r="2076" spans="2:27" x14ac:dyDescent="0.3">
      <c r="B2076" s="693" t="s">
        <v>151</v>
      </c>
      <c r="C2076" s="693" t="s">
        <v>232</v>
      </c>
      <c r="D2076" s="694">
        <v>5457</v>
      </c>
      <c r="E2076" s="694">
        <v>1986</v>
      </c>
      <c r="F2076" s="694">
        <v>5654</v>
      </c>
      <c r="G2076" s="695">
        <v>2276</v>
      </c>
      <c r="H2076" s="695">
        <v>4582</v>
      </c>
      <c r="I2076" s="695">
        <v>2156</v>
      </c>
      <c r="J2076" s="724">
        <v>4556</v>
      </c>
      <c r="K2076" s="724">
        <v>2225</v>
      </c>
      <c r="L2076" s="724">
        <v>4547</v>
      </c>
      <c r="M2076" s="724">
        <v>2088</v>
      </c>
      <c r="N2076" s="724">
        <v>4516</v>
      </c>
      <c r="O2076" s="724">
        <v>2210</v>
      </c>
      <c r="P2076" s="724">
        <v>4492</v>
      </c>
      <c r="Q2076" s="724">
        <v>2219</v>
      </c>
      <c r="R2076" s="724">
        <v>4549</v>
      </c>
      <c r="S2076" s="724">
        <v>2262</v>
      </c>
      <c r="T2076" s="724">
        <v>4356</v>
      </c>
      <c r="U2076" s="724">
        <v>2339</v>
      </c>
      <c r="V2076" s="724">
        <v>4339</v>
      </c>
      <c r="W2076" s="724">
        <v>2524</v>
      </c>
      <c r="X2076" s="724">
        <v>4437</v>
      </c>
      <c r="Y2076" s="724">
        <v>2613</v>
      </c>
      <c r="Z2076" s="590">
        <v>4904</v>
      </c>
      <c r="AA2076" s="726">
        <v>2971</v>
      </c>
    </row>
    <row r="2077" spans="2:27" x14ac:dyDescent="0.3">
      <c r="B2077" s="693" t="s">
        <v>151</v>
      </c>
      <c r="C2077" s="693" t="s">
        <v>325</v>
      </c>
      <c r="D2077" s="694">
        <v>435</v>
      </c>
      <c r="E2077" s="694">
        <v>0</v>
      </c>
      <c r="F2077" s="694">
        <v>359</v>
      </c>
      <c r="G2077" s="695">
        <v>0</v>
      </c>
      <c r="H2077" s="695">
        <v>431</v>
      </c>
      <c r="I2077" s="695">
        <v>0</v>
      </c>
      <c r="J2077" s="724">
        <v>485</v>
      </c>
      <c r="K2077" s="724">
        <v>0</v>
      </c>
      <c r="L2077" s="724">
        <v>276</v>
      </c>
      <c r="M2077" s="724">
        <v>0</v>
      </c>
      <c r="N2077" s="724">
        <v>373</v>
      </c>
      <c r="O2077" s="724">
        <v>1</v>
      </c>
      <c r="P2077" s="724">
        <v>356</v>
      </c>
      <c r="Q2077" s="724">
        <v>0</v>
      </c>
      <c r="R2077" s="724">
        <v>298</v>
      </c>
      <c r="S2077" s="724">
        <v>0</v>
      </c>
      <c r="T2077" s="724">
        <v>232</v>
      </c>
      <c r="U2077" s="724">
        <v>0</v>
      </c>
      <c r="V2077" s="724">
        <v>178</v>
      </c>
      <c r="W2077" s="724">
        <v>0</v>
      </c>
      <c r="X2077" s="724">
        <v>209</v>
      </c>
      <c r="Y2077" s="724">
        <v>0</v>
      </c>
      <c r="Z2077" s="590">
        <v>274</v>
      </c>
      <c r="AA2077" s="726">
        <v>0</v>
      </c>
    </row>
    <row r="2078" spans="2:27" x14ac:dyDescent="0.3">
      <c r="B2078" s="693" t="s">
        <v>151</v>
      </c>
      <c r="C2078" s="693" t="s">
        <v>326</v>
      </c>
      <c r="D2078" s="694">
        <v>226</v>
      </c>
      <c r="E2078" s="694">
        <v>0</v>
      </c>
      <c r="F2078" s="694">
        <v>476</v>
      </c>
      <c r="G2078" s="695">
        <v>0</v>
      </c>
      <c r="H2078" s="695">
        <v>211</v>
      </c>
      <c r="I2078" s="695">
        <v>0</v>
      </c>
      <c r="J2078" s="724">
        <v>323</v>
      </c>
      <c r="K2078" s="724">
        <v>0</v>
      </c>
      <c r="L2078" s="724">
        <v>506</v>
      </c>
      <c r="M2078" s="724">
        <v>0</v>
      </c>
      <c r="N2078" s="724">
        <v>292</v>
      </c>
      <c r="O2078" s="724">
        <v>0</v>
      </c>
      <c r="P2078" s="724">
        <v>220</v>
      </c>
      <c r="Q2078" s="724">
        <v>0</v>
      </c>
      <c r="R2078" s="724">
        <v>188</v>
      </c>
      <c r="S2078" s="724">
        <v>0</v>
      </c>
      <c r="T2078" s="724">
        <v>167</v>
      </c>
      <c r="U2078" s="724">
        <v>0</v>
      </c>
      <c r="V2078" s="724">
        <v>158</v>
      </c>
      <c r="W2078" s="724">
        <v>0</v>
      </c>
      <c r="X2078" s="724">
        <v>127</v>
      </c>
      <c r="Y2078" s="724">
        <v>0</v>
      </c>
      <c r="Z2078" s="590">
        <v>174</v>
      </c>
      <c r="AA2078" s="726">
        <v>0</v>
      </c>
    </row>
    <row r="2079" spans="2:27" x14ac:dyDescent="0.3">
      <c r="B2079" s="693" t="s">
        <v>151</v>
      </c>
      <c r="C2079" s="693" t="s">
        <v>289</v>
      </c>
      <c r="D2079" s="694">
        <v>3076</v>
      </c>
      <c r="E2079" s="694">
        <v>5626</v>
      </c>
      <c r="F2079" s="694">
        <v>1982</v>
      </c>
      <c r="G2079" s="695">
        <v>1837</v>
      </c>
      <c r="H2079" s="695">
        <v>2554</v>
      </c>
      <c r="I2079" s="695">
        <v>2027</v>
      </c>
      <c r="J2079" s="724">
        <v>5300</v>
      </c>
      <c r="K2079" s="724">
        <v>5133</v>
      </c>
      <c r="L2079" s="724">
        <v>1600</v>
      </c>
      <c r="M2079" s="724">
        <v>747</v>
      </c>
      <c r="N2079" s="724">
        <v>1009</v>
      </c>
      <c r="O2079" s="724">
        <v>1307</v>
      </c>
      <c r="P2079" s="724">
        <v>917</v>
      </c>
      <c r="Q2079" s="724">
        <v>810</v>
      </c>
      <c r="R2079" s="724">
        <v>644</v>
      </c>
      <c r="S2079" s="724">
        <v>411</v>
      </c>
      <c r="T2079" s="724">
        <v>1075</v>
      </c>
      <c r="U2079" s="724">
        <v>910</v>
      </c>
      <c r="V2079" s="724">
        <v>0</v>
      </c>
      <c r="W2079" s="724">
        <v>0</v>
      </c>
      <c r="X2079" s="724">
        <v>0</v>
      </c>
      <c r="Y2079" s="724">
        <v>0</v>
      </c>
      <c r="Z2079" s="590">
        <v>660</v>
      </c>
      <c r="AA2079" s="726">
        <v>341</v>
      </c>
    </row>
    <row r="2080" spans="2:27" x14ac:dyDescent="0.3">
      <c r="B2080" s="693" t="s">
        <v>151</v>
      </c>
      <c r="C2080" s="693" t="s">
        <v>290</v>
      </c>
      <c r="D2080" s="694">
        <v>359</v>
      </c>
      <c r="E2080" s="694">
        <v>762</v>
      </c>
      <c r="F2080" s="694">
        <v>1149</v>
      </c>
      <c r="G2080" s="695">
        <v>1655</v>
      </c>
      <c r="H2080" s="695">
        <v>238</v>
      </c>
      <c r="I2080" s="695">
        <v>415</v>
      </c>
      <c r="J2080" s="724">
        <v>485</v>
      </c>
      <c r="K2080" s="724">
        <v>370</v>
      </c>
      <c r="L2080" s="724">
        <v>334</v>
      </c>
      <c r="M2080" s="724">
        <v>332</v>
      </c>
      <c r="N2080" s="724">
        <v>245</v>
      </c>
      <c r="O2080" s="724">
        <v>183</v>
      </c>
      <c r="P2080" s="724">
        <v>208</v>
      </c>
      <c r="Q2080" s="724">
        <v>165</v>
      </c>
      <c r="R2080" s="724">
        <v>356</v>
      </c>
      <c r="S2080" s="724">
        <v>318</v>
      </c>
      <c r="T2080" s="724">
        <v>349</v>
      </c>
      <c r="U2080" s="724">
        <v>44</v>
      </c>
      <c r="V2080" s="724">
        <v>274</v>
      </c>
      <c r="W2080" s="724">
        <v>51</v>
      </c>
      <c r="X2080" s="724">
        <v>173</v>
      </c>
      <c r="Y2080" s="724">
        <v>102</v>
      </c>
      <c r="Z2080" s="590">
        <v>138</v>
      </c>
      <c r="AA2080" s="726">
        <v>13</v>
      </c>
    </row>
    <row r="2081" spans="2:27" x14ac:dyDescent="0.3">
      <c r="B2081" s="693" t="s">
        <v>151</v>
      </c>
      <c r="C2081" s="693" t="s">
        <v>291</v>
      </c>
      <c r="D2081" s="694">
        <v>1621</v>
      </c>
      <c r="E2081" s="694">
        <v>656</v>
      </c>
      <c r="F2081" s="694">
        <v>1641</v>
      </c>
      <c r="G2081" s="695">
        <v>663</v>
      </c>
      <c r="H2081" s="695">
        <v>956</v>
      </c>
      <c r="I2081" s="695">
        <v>512</v>
      </c>
      <c r="J2081" s="724">
        <v>1253</v>
      </c>
      <c r="K2081" s="724">
        <v>468</v>
      </c>
      <c r="L2081" s="724">
        <v>1213</v>
      </c>
      <c r="M2081" s="724">
        <v>461</v>
      </c>
      <c r="N2081" s="724">
        <v>1680</v>
      </c>
      <c r="O2081" s="724">
        <v>495</v>
      </c>
      <c r="P2081" s="724">
        <v>1077</v>
      </c>
      <c r="Q2081" s="724">
        <v>286</v>
      </c>
      <c r="R2081" s="724">
        <v>1174</v>
      </c>
      <c r="S2081" s="724">
        <v>309</v>
      </c>
      <c r="T2081" s="724">
        <v>1140</v>
      </c>
      <c r="U2081" s="724">
        <v>292</v>
      </c>
      <c r="V2081" s="724">
        <v>1146</v>
      </c>
      <c r="W2081" s="724">
        <v>347</v>
      </c>
      <c r="X2081" s="724">
        <v>1155</v>
      </c>
      <c r="Y2081" s="724">
        <v>372</v>
      </c>
      <c r="Z2081" s="590">
        <v>803</v>
      </c>
      <c r="AA2081" s="726">
        <v>156</v>
      </c>
    </row>
    <row r="2082" spans="2:27" x14ac:dyDescent="0.3">
      <c r="B2082" s="693" t="s">
        <v>151</v>
      </c>
      <c r="C2082" s="693" t="s">
        <v>292</v>
      </c>
      <c r="D2082" s="694">
        <v>2221</v>
      </c>
      <c r="E2082" s="694">
        <v>633</v>
      </c>
      <c r="F2082" s="694">
        <v>1970</v>
      </c>
      <c r="G2082" s="695">
        <v>620</v>
      </c>
      <c r="H2082" s="695">
        <v>1375</v>
      </c>
      <c r="I2082" s="695">
        <v>579</v>
      </c>
      <c r="J2082" s="724">
        <v>1665</v>
      </c>
      <c r="K2082" s="724">
        <v>444</v>
      </c>
      <c r="L2082" s="724">
        <v>1660</v>
      </c>
      <c r="M2082" s="724">
        <v>602</v>
      </c>
      <c r="N2082" s="724">
        <v>2541</v>
      </c>
      <c r="O2082" s="724">
        <v>844</v>
      </c>
      <c r="P2082" s="724">
        <v>1502</v>
      </c>
      <c r="Q2082" s="724">
        <v>427</v>
      </c>
      <c r="R2082" s="724">
        <v>1478</v>
      </c>
      <c r="S2082" s="724">
        <v>393</v>
      </c>
      <c r="T2082" s="724">
        <v>1551</v>
      </c>
      <c r="U2082" s="724">
        <v>479</v>
      </c>
      <c r="V2082" s="724">
        <v>1671</v>
      </c>
      <c r="W2082" s="724">
        <v>413</v>
      </c>
      <c r="X2082" s="724">
        <v>1601</v>
      </c>
      <c r="Y2082" s="724">
        <v>561</v>
      </c>
      <c r="Z2082" s="590">
        <v>1392</v>
      </c>
      <c r="AA2082" s="726">
        <v>319</v>
      </c>
    </row>
    <row r="2083" spans="2:27" x14ac:dyDescent="0.3">
      <c r="B2083" s="693" t="s">
        <v>151</v>
      </c>
      <c r="C2083" s="693" t="s">
        <v>293</v>
      </c>
      <c r="D2083" s="694">
        <v>1907</v>
      </c>
      <c r="E2083" s="694">
        <v>405</v>
      </c>
      <c r="F2083" s="694">
        <v>1188</v>
      </c>
      <c r="G2083" s="695">
        <v>263</v>
      </c>
      <c r="H2083" s="695">
        <v>967</v>
      </c>
      <c r="I2083" s="695">
        <v>259</v>
      </c>
      <c r="J2083" s="724">
        <v>731</v>
      </c>
      <c r="K2083" s="724">
        <v>302</v>
      </c>
      <c r="L2083" s="724">
        <v>691</v>
      </c>
      <c r="M2083" s="724">
        <v>162</v>
      </c>
      <c r="N2083" s="724">
        <v>990</v>
      </c>
      <c r="O2083" s="724">
        <v>236</v>
      </c>
      <c r="P2083" s="724">
        <v>531</v>
      </c>
      <c r="Q2083" s="724">
        <v>213</v>
      </c>
      <c r="R2083" s="724">
        <v>513</v>
      </c>
      <c r="S2083" s="724">
        <v>84</v>
      </c>
      <c r="T2083" s="724">
        <v>555</v>
      </c>
      <c r="U2083" s="724">
        <v>88</v>
      </c>
      <c r="V2083" s="724">
        <v>359</v>
      </c>
      <c r="W2083" s="724">
        <v>44</v>
      </c>
      <c r="X2083" s="724">
        <v>601</v>
      </c>
      <c r="Y2083" s="724">
        <v>202</v>
      </c>
      <c r="Z2083" s="590">
        <v>1206</v>
      </c>
      <c r="AA2083" s="726">
        <v>265</v>
      </c>
    </row>
    <row r="2084" spans="2:27" x14ac:dyDescent="0.3">
      <c r="B2084" s="693" t="s">
        <v>151</v>
      </c>
      <c r="C2084" s="693" t="s">
        <v>294</v>
      </c>
      <c r="D2084" s="694">
        <v>883</v>
      </c>
      <c r="E2084" s="694">
        <v>173</v>
      </c>
      <c r="F2084" s="694">
        <v>813</v>
      </c>
      <c r="G2084" s="695">
        <v>321</v>
      </c>
      <c r="H2084" s="695">
        <v>868</v>
      </c>
      <c r="I2084" s="695">
        <v>236</v>
      </c>
      <c r="J2084" s="724">
        <v>1473</v>
      </c>
      <c r="K2084" s="724">
        <v>399</v>
      </c>
      <c r="L2084" s="724">
        <v>1535</v>
      </c>
      <c r="M2084" s="724">
        <v>521</v>
      </c>
      <c r="N2084" s="724">
        <v>1413</v>
      </c>
      <c r="O2084" s="724">
        <v>389</v>
      </c>
      <c r="P2084" s="724">
        <v>1664</v>
      </c>
      <c r="Q2084" s="724">
        <v>449</v>
      </c>
      <c r="R2084" s="724">
        <v>1676</v>
      </c>
      <c r="S2084" s="724">
        <v>446</v>
      </c>
      <c r="T2084" s="724">
        <v>1463</v>
      </c>
      <c r="U2084" s="724">
        <v>487</v>
      </c>
      <c r="V2084" s="724">
        <v>1901</v>
      </c>
      <c r="W2084" s="724">
        <v>562</v>
      </c>
      <c r="X2084" s="724">
        <v>1660</v>
      </c>
      <c r="Y2084" s="724">
        <v>345</v>
      </c>
      <c r="Z2084" s="590">
        <v>868</v>
      </c>
      <c r="AA2084" s="726">
        <v>272</v>
      </c>
    </row>
    <row r="2085" spans="2:27" x14ac:dyDescent="0.3">
      <c r="B2085" s="693" t="s">
        <v>151</v>
      </c>
      <c r="C2085" s="693" t="s">
        <v>327</v>
      </c>
      <c r="D2085" s="694">
        <v>27</v>
      </c>
      <c r="E2085" s="694">
        <v>0</v>
      </c>
      <c r="F2085" s="694">
        <v>21</v>
      </c>
      <c r="G2085" s="695">
        <v>0</v>
      </c>
      <c r="H2085" s="695">
        <v>17</v>
      </c>
      <c r="I2085" s="695">
        <v>20</v>
      </c>
      <c r="J2085" s="724">
        <v>0</v>
      </c>
      <c r="K2085" s="724">
        <v>0</v>
      </c>
      <c r="L2085" s="724">
        <v>0</v>
      </c>
      <c r="M2085" s="724">
        <v>0</v>
      </c>
      <c r="N2085" s="724">
        <v>0</v>
      </c>
      <c r="O2085" s="724">
        <v>0</v>
      </c>
      <c r="P2085" s="724">
        <v>0</v>
      </c>
      <c r="Q2085" s="724">
        <v>0</v>
      </c>
      <c r="R2085" s="724">
        <v>0</v>
      </c>
      <c r="S2085" s="724">
        <v>0</v>
      </c>
      <c r="T2085" s="724">
        <v>0</v>
      </c>
      <c r="U2085" s="724">
        <v>0</v>
      </c>
      <c r="V2085" s="724">
        <v>0</v>
      </c>
      <c r="W2085" s="724">
        <v>16</v>
      </c>
      <c r="X2085" s="724">
        <v>37</v>
      </c>
      <c r="Y2085" s="724">
        <v>0</v>
      </c>
      <c r="Z2085" s="590">
        <v>14</v>
      </c>
      <c r="AA2085" s="726">
        <v>0</v>
      </c>
    </row>
    <row r="2086" spans="2:27" x14ac:dyDescent="0.3">
      <c r="B2086" s="693" t="s">
        <v>152</v>
      </c>
      <c r="C2086" s="693" t="s">
        <v>223</v>
      </c>
      <c r="D2086" s="694">
        <v>476</v>
      </c>
      <c r="E2086" s="694">
        <v>0</v>
      </c>
      <c r="F2086" s="694">
        <v>391</v>
      </c>
      <c r="G2086" s="695">
        <v>0</v>
      </c>
      <c r="H2086" s="695">
        <v>526</v>
      </c>
      <c r="I2086" s="695">
        <v>1</v>
      </c>
      <c r="J2086" s="724">
        <v>510</v>
      </c>
      <c r="K2086" s="724">
        <v>7</v>
      </c>
      <c r="L2086" s="724">
        <v>399</v>
      </c>
      <c r="M2086" s="724">
        <v>10</v>
      </c>
      <c r="N2086" s="724">
        <v>538</v>
      </c>
      <c r="O2086" s="724">
        <v>9</v>
      </c>
      <c r="P2086" s="724">
        <v>572</v>
      </c>
      <c r="Q2086" s="724">
        <v>1</v>
      </c>
      <c r="R2086" s="724">
        <v>562</v>
      </c>
      <c r="S2086" s="724">
        <v>1</v>
      </c>
      <c r="T2086" s="724">
        <v>665</v>
      </c>
      <c r="U2086" s="724">
        <v>2</v>
      </c>
      <c r="V2086" s="724">
        <v>716</v>
      </c>
      <c r="W2086" s="724">
        <v>1</v>
      </c>
      <c r="X2086" s="724">
        <v>485</v>
      </c>
      <c r="Y2086" s="724">
        <v>3</v>
      </c>
      <c r="Z2086" s="590">
        <v>278</v>
      </c>
      <c r="AA2086" s="726">
        <v>2</v>
      </c>
    </row>
    <row r="2087" spans="2:27" x14ac:dyDescent="0.3">
      <c r="B2087" s="693" t="s">
        <v>152</v>
      </c>
      <c r="C2087" s="693" t="s">
        <v>286</v>
      </c>
      <c r="D2087" s="694">
        <v>822</v>
      </c>
      <c r="E2087" s="694">
        <v>0</v>
      </c>
      <c r="F2087" s="694">
        <v>801</v>
      </c>
      <c r="G2087" s="695">
        <v>0</v>
      </c>
      <c r="H2087" s="695">
        <v>905</v>
      </c>
      <c r="I2087" s="695">
        <v>5</v>
      </c>
      <c r="J2087" s="724">
        <v>912</v>
      </c>
      <c r="K2087" s="724">
        <v>3</v>
      </c>
      <c r="L2087" s="724">
        <v>842</v>
      </c>
      <c r="M2087" s="724">
        <v>14</v>
      </c>
      <c r="N2087" s="724">
        <v>867</v>
      </c>
      <c r="O2087" s="724">
        <v>5</v>
      </c>
      <c r="P2087" s="724">
        <v>891</v>
      </c>
      <c r="Q2087" s="724">
        <v>7</v>
      </c>
      <c r="R2087" s="724">
        <v>1058</v>
      </c>
      <c r="S2087" s="724">
        <v>4</v>
      </c>
      <c r="T2087" s="724">
        <v>1057</v>
      </c>
      <c r="U2087" s="724">
        <v>1</v>
      </c>
      <c r="V2087" s="724">
        <v>1128</v>
      </c>
      <c r="W2087" s="724">
        <v>4</v>
      </c>
      <c r="X2087" s="724">
        <v>1055</v>
      </c>
      <c r="Y2087" s="724">
        <v>4</v>
      </c>
      <c r="Z2087" s="590">
        <v>588</v>
      </c>
      <c r="AA2087" s="726">
        <v>7</v>
      </c>
    </row>
    <row r="2088" spans="2:27" x14ac:dyDescent="0.3">
      <c r="B2088" s="693" t="s">
        <v>152</v>
      </c>
      <c r="C2088" s="693" t="s">
        <v>255</v>
      </c>
      <c r="D2088" s="694">
        <v>7520</v>
      </c>
      <c r="E2088" s="694">
        <v>6509</v>
      </c>
      <c r="F2088" s="694">
        <v>7534</v>
      </c>
      <c r="G2088" s="695">
        <v>6653</v>
      </c>
      <c r="H2088" s="695">
        <v>7926</v>
      </c>
      <c r="I2088" s="695">
        <v>7499</v>
      </c>
      <c r="J2088" s="724">
        <v>7866</v>
      </c>
      <c r="K2088" s="724">
        <v>7380</v>
      </c>
      <c r="L2088" s="724">
        <v>7594</v>
      </c>
      <c r="M2088" s="724">
        <v>6403</v>
      </c>
      <c r="N2088" s="724">
        <v>7125</v>
      </c>
      <c r="O2088" s="724">
        <v>6172</v>
      </c>
      <c r="P2088" s="724">
        <v>6839</v>
      </c>
      <c r="Q2088" s="724">
        <v>5567</v>
      </c>
      <c r="R2088" s="724">
        <v>6676</v>
      </c>
      <c r="S2088" s="724">
        <v>5262</v>
      </c>
      <c r="T2088" s="724">
        <v>7092</v>
      </c>
      <c r="U2088" s="724">
        <v>5508</v>
      </c>
      <c r="V2088" s="724">
        <v>6808</v>
      </c>
      <c r="W2088" s="724">
        <v>5427</v>
      </c>
      <c r="X2088" s="724">
        <v>6639</v>
      </c>
      <c r="Y2088" s="724">
        <v>5151</v>
      </c>
      <c r="Z2088" s="590">
        <v>6350</v>
      </c>
      <c r="AA2088" s="726">
        <v>5231</v>
      </c>
    </row>
    <row r="2089" spans="2:27" x14ac:dyDescent="0.3">
      <c r="B2089" s="693" t="s">
        <v>152</v>
      </c>
      <c r="C2089" s="693" t="s">
        <v>224</v>
      </c>
      <c r="D2089" s="694">
        <v>9351</v>
      </c>
      <c r="E2089" s="694">
        <v>10757</v>
      </c>
      <c r="F2089" s="694">
        <v>9948</v>
      </c>
      <c r="G2089" s="695">
        <v>10719</v>
      </c>
      <c r="H2089" s="695">
        <v>9934</v>
      </c>
      <c r="I2089" s="695">
        <v>10379</v>
      </c>
      <c r="J2089" s="724">
        <v>9895</v>
      </c>
      <c r="K2089" s="724">
        <v>10350</v>
      </c>
      <c r="L2089" s="724">
        <v>9770</v>
      </c>
      <c r="M2089" s="724">
        <v>9957</v>
      </c>
      <c r="N2089" s="724">
        <v>9079</v>
      </c>
      <c r="O2089" s="724">
        <v>9007</v>
      </c>
      <c r="P2089" s="724">
        <v>8793</v>
      </c>
      <c r="Q2089" s="724">
        <v>8543</v>
      </c>
      <c r="R2089" s="724">
        <v>8422</v>
      </c>
      <c r="S2089" s="724">
        <v>7916</v>
      </c>
      <c r="T2089" s="724">
        <v>8007</v>
      </c>
      <c r="U2089" s="724">
        <v>7273</v>
      </c>
      <c r="V2089" s="724">
        <v>8202</v>
      </c>
      <c r="W2089" s="724">
        <v>7336</v>
      </c>
      <c r="X2089" s="724">
        <v>7884</v>
      </c>
      <c r="Y2089" s="724">
        <v>6988</v>
      </c>
      <c r="Z2089" s="590">
        <v>7797</v>
      </c>
      <c r="AA2089" s="726">
        <v>6687</v>
      </c>
    </row>
    <row r="2090" spans="2:27" x14ac:dyDescent="0.3">
      <c r="B2090" s="693" t="s">
        <v>152</v>
      </c>
      <c r="C2090" s="693" t="s">
        <v>225</v>
      </c>
      <c r="D2090" s="694">
        <v>8699</v>
      </c>
      <c r="E2090" s="694">
        <v>10394</v>
      </c>
      <c r="F2090" s="694">
        <v>9134</v>
      </c>
      <c r="G2090" s="695">
        <v>10043</v>
      </c>
      <c r="H2090" s="695">
        <v>9152</v>
      </c>
      <c r="I2090" s="695">
        <v>9517</v>
      </c>
      <c r="J2090" s="724">
        <v>8843</v>
      </c>
      <c r="K2090" s="724">
        <v>8997</v>
      </c>
      <c r="L2090" s="724">
        <v>8876</v>
      </c>
      <c r="M2090" s="724">
        <v>9027</v>
      </c>
      <c r="N2090" s="724">
        <v>8654</v>
      </c>
      <c r="O2090" s="724">
        <v>8503</v>
      </c>
      <c r="P2090" s="724">
        <v>8285</v>
      </c>
      <c r="Q2090" s="724">
        <v>7702</v>
      </c>
      <c r="R2090" s="724">
        <v>8125</v>
      </c>
      <c r="S2090" s="724">
        <v>7463</v>
      </c>
      <c r="T2090" s="724">
        <v>7883</v>
      </c>
      <c r="U2090" s="724">
        <v>6940</v>
      </c>
      <c r="V2090" s="724">
        <v>7386</v>
      </c>
      <c r="W2090" s="724">
        <v>6446</v>
      </c>
      <c r="X2090" s="724">
        <v>7526</v>
      </c>
      <c r="Y2090" s="724">
        <v>6512</v>
      </c>
      <c r="Z2090" s="590">
        <v>7412</v>
      </c>
      <c r="AA2090" s="726">
        <v>6845</v>
      </c>
    </row>
    <row r="2091" spans="2:27" x14ac:dyDescent="0.3">
      <c r="B2091" s="693" t="s">
        <v>152</v>
      </c>
      <c r="C2091" s="693" t="s">
        <v>226</v>
      </c>
      <c r="D2091" s="694">
        <v>9067</v>
      </c>
      <c r="E2091" s="694">
        <v>10209</v>
      </c>
      <c r="F2091" s="694">
        <v>8659</v>
      </c>
      <c r="G2091" s="695">
        <v>9674</v>
      </c>
      <c r="H2091" s="695">
        <v>8816</v>
      </c>
      <c r="I2091" s="695">
        <v>9285</v>
      </c>
      <c r="J2091" s="724">
        <v>8904</v>
      </c>
      <c r="K2091" s="724">
        <v>8987</v>
      </c>
      <c r="L2091" s="724">
        <v>8593</v>
      </c>
      <c r="M2091" s="724">
        <v>8304</v>
      </c>
      <c r="N2091" s="724">
        <v>8684</v>
      </c>
      <c r="O2091" s="724">
        <v>8330</v>
      </c>
      <c r="P2091" s="724">
        <v>8413</v>
      </c>
      <c r="Q2091" s="724">
        <v>7928</v>
      </c>
      <c r="R2091" s="724">
        <v>8141</v>
      </c>
      <c r="S2091" s="724">
        <v>7387</v>
      </c>
      <c r="T2091" s="724">
        <v>8051</v>
      </c>
      <c r="U2091" s="724">
        <v>7080</v>
      </c>
      <c r="V2091" s="724">
        <v>7736</v>
      </c>
      <c r="W2091" s="724">
        <v>6638</v>
      </c>
      <c r="X2091" s="724">
        <v>7246</v>
      </c>
      <c r="Y2091" s="724">
        <v>6121</v>
      </c>
      <c r="Z2091" s="590">
        <v>7604</v>
      </c>
      <c r="AA2091" s="726">
        <v>6610</v>
      </c>
    </row>
    <row r="2092" spans="2:27" x14ac:dyDescent="0.3">
      <c r="B2092" s="693" t="s">
        <v>152</v>
      </c>
      <c r="C2092" s="693" t="s">
        <v>227</v>
      </c>
      <c r="D2092" s="694">
        <v>9132</v>
      </c>
      <c r="E2092" s="694">
        <v>10124</v>
      </c>
      <c r="F2092" s="694">
        <v>9045</v>
      </c>
      <c r="G2092" s="695">
        <v>9649</v>
      </c>
      <c r="H2092" s="695">
        <v>8568</v>
      </c>
      <c r="I2092" s="695">
        <v>8885</v>
      </c>
      <c r="J2092" s="724">
        <v>8640</v>
      </c>
      <c r="K2092" s="724">
        <v>8578</v>
      </c>
      <c r="L2092" s="724">
        <v>8760</v>
      </c>
      <c r="M2092" s="724">
        <v>8345</v>
      </c>
      <c r="N2092" s="724">
        <v>8394</v>
      </c>
      <c r="O2092" s="724">
        <v>7691</v>
      </c>
      <c r="P2092" s="724">
        <v>8564</v>
      </c>
      <c r="Q2092" s="724">
        <v>7731</v>
      </c>
      <c r="R2092" s="724">
        <v>8334</v>
      </c>
      <c r="S2092" s="724">
        <v>7427</v>
      </c>
      <c r="T2092" s="724">
        <v>8102</v>
      </c>
      <c r="U2092" s="724">
        <v>6925</v>
      </c>
      <c r="V2092" s="724">
        <v>7867</v>
      </c>
      <c r="W2092" s="724">
        <v>6742</v>
      </c>
      <c r="X2092" s="724">
        <v>7678</v>
      </c>
      <c r="Y2092" s="724">
        <v>6351</v>
      </c>
      <c r="Z2092" s="590">
        <v>7316</v>
      </c>
      <c r="AA2092" s="726">
        <v>6300</v>
      </c>
    </row>
    <row r="2093" spans="2:27" x14ac:dyDescent="0.3">
      <c r="B2093" s="693" t="s">
        <v>152</v>
      </c>
      <c r="C2093" s="693" t="s">
        <v>228</v>
      </c>
      <c r="D2093" s="694">
        <v>8964</v>
      </c>
      <c r="E2093" s="694">
        <v>9608</v>
      </c>
      <c r="F2093" s="694">
        <v>9002</v>
      </c>
      <c r="G2093" s="695">
        <v>9559</v>
      </c>
      <c r="H2093" s="695">
        <v>8618</v>
      </c>
      <c r="I2093" s="695">
        <v>8748</v>
      </c>
      <c r="J2093" s="724">
        <v>8153</v>
      </c>
      <c r="K2093" s="724">
        <v>8272</v>
      </c>
      <c r="L2093" s="724">
        <v>8484</v>
      </c>
      <c r="M2093" s="724">
        <v>8014</v>
      </c>
      <c r="N2093" s="724">
        <v>8493</v>
      </c>
      <c r="O2093" s="724">
        <v>7811</v>
      </c>
      <c r="P2093" s="724">
        <v>8345</v>
      </c>
      <c r="Q2093" s="724">
        <v>7168</v>
      </c>
      <c r="R2093" s="724">
        <v>8397</v>
      </c>
      <c r="S2093" s="724">
        <v>7457</v>
      </c>
      <c r="T2093" s="724">
        <v>8192</v>
      </c>
      <c r="U2093" s="724">
        <v>7087</v>
      </c>
      <c r="V2093" s="724">
        <v>7952</v>
      </c>
      <c r="W2093" s="724">
        <v>6640</v>
      </c>
      <c r="X2093" s="724">
        <v>7690</v>
      </c>
      <c r="Y2093" s="724">
        <v>6476</v>
      </c>
      <c r="Z2093" s="590">
        <v>7685</v>
      </c>
      <c r="AA2093" s="726">
        <v>6590</v>
      </c>
    </row>
    <row r="2094" spans="2:27" x14ac:dyDescent="0.3">
      <c r="B2094" s="693" t="s">
        <v>152</v>
      </c>
      <c r="C2094" s="693" t="s">
        <v>229</v>
      </c>
      <c r="D2094" s="694">
        <v>10948</v>
      </c>
      <c r="E2094" s="694">
        <v>6794</v>
      </c>
      <c r="F2094" s="694">
        <v>11424</v>
      </c>
      <c r="G2094" s="695">
        <v>7513</v>
      </c>
      <c r="H2094" s="695">
        <v>11356</v>
      </c>
      <c r="I2094" s="695">
        <v>7451</v>
      </c>
      <c r="J2094" s="724">
        <v>11049</v>
      </c>
      <c r="K2094" s="724">
        <v>7268</v>
      </c>
      <c r="L2094" s="724">
        <v>10529</v>
      </c>
      <c r="M2094" s="724">
        <v>7036</v>
      </c>
      <c r="N2094" s="724">
        <v>10610</v>
      </c>
      <c r="O2094" s="724">
        <v>6883</v>
      </c>
      <c r="P2094" s="724">
        <v>10527</v>
      </c>
      <c r="Q2094" s="724">
        <v>6810</v>
      </c>
      <c r="R2094" s="724">
        <v>10264</v>
      </c>
      <c r="S2094" s="724">
        <v>6375</v>
      </c>
      <c r="T2094" s="724">
        <v>10555</v>
      </c>
      <c r="U2094" s="724">
        <v>6667</v>
      </c>
      <c r="V2094" s="724">
        <v>10112</v>
      </c>
      <c r="W2094" s="724">
        <v>6425</v>
      </c>
      <c r="X2094" s="724">
        <v>9918</v>
      </c>
      <c r="Y2094" s="724">
        <v>5948</v>
      </c>
      <c r="Z2094" s="590">
        <v>9513</v>
      </c>
      <c r="AA2094" s="726">
        <v>6185</v>
      </c>
    </row>
    <row r="2095" spans="2:27" x14ac:dyDescent="0.3">
      <c r="B2095" s="693" t="s">
        <v>152</v>
      </c>
      <c r="C2095" s="693" t="s">
        <v>287</v>
      </c>
      <c r="D2095" s="694">
        <v>10185</v>
      </c>
      <c r="E2095" s="694">
        <v>6122</v>
      </c>
      <c r="F2095" s="694">
        <v>10136</v>
      </c>
      <c r="G2095" s="695">
        <v>5988</v>
      </c>
      <c r="H2095" s="695">
        <v>9789</v>
      </c>
      <c r="I2095" s="695">
        <v>6196</v>
      </c>
      <c r="J2095" s="724">
        <v>9639</v>
      </c>
      <c r="K2095" s="724">
        <v>6147</v>
      </c>
      <c r="L2095" s="724">
        <v>9603</v>
      </c>
      <c r="M2095" s="724">
        <v>6059</v>
      </c>
      <c r="N2095" s="724">
        <v>8973</v>
      </c>
      <c r="O2095" s="724">
        <v>5812</v>
      </c>
      <c r="P2095" s="724">
        <v>9189</v>
      </c>
      <c r="Q2095" s="724">
        <v>5908</v>
      </c>
      <c r="R2095" s="724">
        <v>9382</v>
      </c>
      <c r="S2095" s="724">
        <v>5814</v>
      </c>
      <c r="T2095" s="724">
        <v>9120</v>
      </c>
      <c r="U2095" s="724">
        <v>5343</v>
      </c>
      <c r="V2095" s="724">
        <v>9459</v>
      </c>
      <c r="W2095" s="724">
        <v>5707</v>
      </c>
      <c r="X2095" s="724">
        <v>9129</v>
      </c>
      <c r="Y2095" s="724">
        <v>5584</v>
      </c>
      <c r="Z2095" s="590">
        <v>9224</v>
      </c>
      <c r="AA2095" s="726">
        <v>5597</v>
      </c>
    </row>
    <row r="2096" spans="2:27" x14ac:dyDescent="0.3">
      <c r="B2096" s="693" t="s">
        <v>152</v>
      </c>
      <c r="C2096" s="693" t="s">
        <v>230</v>
      </c>
      <c r="D2096" s="694">
        <v>9578</v>
      </c>
      <c r="E2096" s="694">
        <v>4899</v>
      </c>
      <c r="F2096" s="694">
        <v>9206</v>
      </c>
      <c r="G2096" s="695">
        <v>5315</v>
      </c>
      <c r="H2096" s="695">
        <v>8883</v>
      </c>
      <c r="I2096" s="695">
        <v>4966</v>
      </c>
      <c r="J2096" s="724">
        <v>8730</v>
      </c>
      <c r="K2096" s="724">
        <v>5111</v>
      </c>
      <c r="L2096" s="724">
        <v>8615</v>
      </c>
      <c r="M2096" s="724">
        <v>5366</v>
      </c>
      <c r="N2096" s="724">
        <v>8197</v>
      </c>
      <c r="O2096" s="724">
        <v>5054</v>
      </c>
      <c r="P2096" s="724">
        <v>7714</v>
      </c>
      <c r="Q2096" s="724">
        <v>4933</v>
      </c>
      <c r="R2096" s="724">
        <v>7891</v>
      </c>
      <c r="S2096" s="724">
        <v>5074</v>
      </c>
      <c r="T2096" s="724">
        <v>8149</v>
      </c>
      <c r="U2096" s="724">
        <v>5104</v>
      </c>
      <c r="V2096" s="724">
        <v>7892</v>
      </c>
      <c r="W2096" s="724">
        <v>4666</v>
      </c>
      <c r="X2096" s="724">
        <v>8423</v>
      </c>
      <c r="Y2096" s="724">
        <v>4988</v>
      </c>
      <c r="Z2096" s="590">
        <v>8568</v>
      </c>
      <c r="AA2096" s="726">
        <v>5315</v>
      </c>
    </row>
    <row r="2097" spans="2:27" x14ac:dyDescent="0.3">
      <c r="B2097" s="693" t="s">
        <v>152</v>
      </c>
      <c r="C2097" s="693" t="s">
        <v>231</v>
      </c>
      <c r="D2097" s="694">
        <v>8641</v>
      </c>
      <c r="E2097" s="694">
        <v>4170</v>
      </c>
      <c r="F2097" s="694">
        <v>8337</v>
      </c>
      <c r="G2097" s="695">
        <v>4102</v>
      </c>
      <c r="H2097" s="695">
        <v>7835</v>
      </c>
      <c r="I2097" s="695">
        <v>4268</v>
      </c>
      <c r="J2097" s="724">
        <v>7657</v>
      </c>
      <c r="K2097" s="724">
        <v>4040</v>
      </c>
      <c r="L2097" s="724">
        <v>7635</v>
      </c>
      <c r="M2097" s="724">
        <v>4373</v>
      </c>
      <c r="N2097" s="724">
        <v>7324</v>
      </c>
      <c r="O2097" s="724">
        <v>4377</v>
      </c>
      <c r="P2097" s="724">
        <v>7064</v>
      </c>
      <c r="Q2097" s="724">
        <v>4196</v>
      </c>
      <c r="R2097" s="724">
        <v>6800</v>
      </c>
      <c r="S2097" s="724">
        <v>4081</v>
      </c>
      <c r="T2097" s="724">
        <v>6963</v>
      </c>
      <c r="U2097" s="724">
        <v>4208</v>
      </c>
      <c r="V2097" s="724">
        <v>7163</v>
      </c>
      <c r="W2097" s="724">
        <v>4212</v>
      </c>
      <c r="X2097" s="724">
        <v>6909</v>
      </c>
      <c r="Y2097" s="724">
        <v>4008</v>
      </c>
      <c r="Z2097" s="590">
        <v>7767</v>
      </c>
      <c r="AA2097" s="726">
        <v>4638</v>
      </c>
    </row>
    <row r="2098" spans="2:27" x14ac:dyDescent="0.3">
      <c r="B2098" s="693" t="s">
        <v>152</v>
      </c>
      <c r="C2098" s="693" t="s">
        <v>288</v>
      </c>
      <c r="D2098" s="694">
        <v>7834</v>
      </c>
      <c r="E2098" s="694">
        <v>3052</v>
      </c>
      <c r="F2098" s="694">
        <v>7920</v>
      </c>
      <c r="G2098" s="695">
        <v>3204</v>
      </c>
      <c r="H2098" s="695">
        <v>7121</v>
      </c>
      <c r="I2098" s="695">
        <v>3129</v>
      </c>
      <c r="J2098" s="724">
        <v>6910</v>
      </c>
      <c r="K2098" s="724">
        <v>3332</v>
      </c>
      <c r="L2098" s="724">
        <v>7011</v>
      </c>
      <c r="M2098" s="724">
        <v>3251</v>
      </c>
      <c r="N2098" s="724">
        <v>6875</v>
      </c>
      <c r="O2098" s="724">
        <v>3429</v>
      </c>
      <c r="P2098" s="724">
        <v>6610</v>
      </c>
      <c r="Q2098" s="724">
        <v>3489</v>
      </c>
      <c r="R2098" s="724">
        <v>6430</v>
      </c>
      <c r="S2098" s="724">
        <v>3444</v>
      </c>
      <c r="T2098" s="724">
        <v>6097</v>
      </c>
      <c r="U2098" s="724">
        <v>3273</v>
      </c>
      <c r="V2098" s="724">
        <v>6298</v>
      </c>
      <c r="W2098" s="724">
        <v>3397</v>
      </c>
      <c r="X2098" s="724">
        <v>6634</v>
      </c>
      <c r="Y2098" s="724">
        <v>3524</v>
      </c>
      <c r="Z2098" s="590">
        <v>6558</v>
      </c>
      <c r="AA2098" s="726">
        <v>3581</v>
      </c>
    </row>
    <row r="2099" spans="2:27" x14ac:dyDescent="0.3">
      <c r="B2099" s="693" t="s">
        <v>152</v>
      </c>
      <c r="C2099" s="693" t="s">
        <v>232</v>
      </c>
      <c r="D2099" s="694">
        <v>6538</v>
      </c>
      <c r="E2099" s="694">
        <v>2407</v>
      </c>
      <c r="F2099" s="694">
        <v>6380</v>
      </c>
      <c r="G2099" s="695">
        <v>2512</v>
      </c>
      <c r="H2099" s="695">
        <v>6334</v>
      </c>
      <c r="I2099" s="695">
        <v>2529</v>
      </c>
      <c r="J2099" s="724">
        <v>5839</v>
      </c>
      <c r="K2099" s="724">
        <v>2551</v>
      </c>
      <c r="L2099" s="724">
        <v>5872</v>
      </c>
      <c r="M2099" s="724">
        <v>2792</v>
      </c>
      <c r="N2099" s="724">
        <v>5835</v>
      </c>
      <c r="O2099" s="724">
        <v>2726</v>
      </c>
      <c r="P2099" s="724">
        <v>5870</v>
      </c>
      <c r="Q2099" s="724">
        <v>2853</v>
      </c>
      <c r="R2099" s="724">
        <v>5659</v>
      </c>
      <c r="S2099" s="724">
        <v>2882</v>
      </c>
      <c r="T2099" s="724">
        <v>5449</v>
      </c>
      <c r="U2099" s="724">
        <v>2886</v>
      </c>
      <c r="V2099" s="724">
        <v>5260</v>
      </c>
      <c r="W2099" s="724">
        <v>2703</v>
      </c>
      <c r="X2099" s="724">
        <v>5498</v>
      </c>
      <c r="Y2099" s="724">
        <v>2874</v>
      </c>
      <c r="Z2099" s="590">
        <v>5984</v>
      </c>
      <c r="AA2099" s="726">
        <v>3138</v>
      </c>
    </row>
    <row r="2100" spans="2:27" x14ac:dyDescent="0.3">
      <c r="B2100" s="693" t="s">
        <v>152</v>
      </c>
      <c r="C2100" s="693" t="s">
        <v>325</v>
      </c>
      <c r="D2100" s="694">
        <v>64</v>
      </c>
      <c r="E2100" s="694">
        <v>87</v>
      </c>
      <c r="F2100" s="694">
        <v>114</v>
      </c>
      <c r="G2100" s="695">
        <v>101</v>
      </c>
      <c r="H2100" s="695">
        <v>136</v>
      </c>
      <c r="I2100" s="695">
        <v>63</v>
      </c>
      <c r="J2100" s="724">
        <v>93</v>
      </c>
      <c r="K2100" s="724">
        <v>81</v>
      </c>
      <c r="L2100" s="724">
        <v>84</v>
      </c>
      <c r="M2100" s="724">
        <v>62</v>
      </c>
      <c r="N2100" s="724">
        <v>113</v>
      </c>
      <c r="O2100" s="724">
        <v>66</v>
      </c>
      <c r="P2100" s="724">
        <v>119</v>
      </c>
      <c r="Q2100" s="724">
        <v>61</v>
      </c>
      <c r="R2100" s="724">
        <v>82</v>
      </c>
      <c r="S2100" s="724">
        <v>57</v>
      </c>
      <c r="T2100" s="724">
        <v>45</v>
      </c>
      <c r="U2100" s="724">
        <v>49</v>
      </c>
      <c r="V2100" s="724">
        <v>88</v>
      </c>
      <c r="W2100" s="724">
        <v>59</v>
      </c>
      <c r="X2100" s="724">
        <v>108</v>
      </c>
      <c r="Y2100" s="724">
        <v>50</v>
      </c>
      <c r="Z2100" s="590">
        <v>123</v>
      </c>
      <c r="AA2100" s="726">
        <v>46</v>
      </c>
    </row>
    <row r="2101" spans="2:27" x14ac:dyDescent="0.3">
      <c r="B2101" s="693" t="s">
        <v>152</v>
      </c>
      <c r="C2101" s="693" t="s">
        <v>326</v>
      </c>
      <c r="D2101" s="694">
        <v>50</v>
      </c>
      <c r="E2101" s="694">
        <v>59</v>
      </c>
      <c r="F2101" s="694">
        <v>55</v>
      </c>
      <c r="G2101" s="695">
        <v>59</v>
      </c>
      <c r="H2101" s="695">
        <v>65</v>
      </c>
      <c r="I2101" s="695">
        <v>91</v>
      </c>
      <c r="J2101" s="724">
        <v>117</v>
      </c>
      <c r="K2101" s="724">
        <v>62</v>
      </c>
      <c r="L2101" s="724">
        <v>69</v>
      </c>
      <c r="M2101" s="724">
        <v>62</v>
      </c>
      <c r="N2101" s="724">
        <v>50</v>
      </c>
      <c r="O2101" s="724">
        <v>68</v>
      </c>
      <c r="P2101" s="724">
        <v>68</v>
      </c>
      <c r="Q2101" s="724">
        <v>63</v>
      </c>
      <c r="R2101" s="724">
        <v>74</v>
      </c>
      <c r="S2101" s="724">
        <v>44</v>
      </c>
      <c r="T2101" s="724">
        <v>57</v>
      </c>
      <c r="U2101" s="724">
        <v>40</v>
      </c>
      <c r="V2101" s="724">
        <v>31</v>
      </c>
      <c r="W2101" s="724">
        <v>40</v>
      </c>
      <c r="X2101" s="724">
        <v>38</v>
      </c>
      <c r="Y2101" s="724">
        <v>63</v>
      </c>
      <c r="Z2101" s="590">
        <v>49</v>
      </c>
      <c r="AA2101" s="726">
        <v>54</v>
      </c>
    </row>
    <row r="2102" spans="2:27" x14ac:dyDescent="0.3">
      <c r="B2102" s="693" t="s">
        <v>152</v>
      </c>
      <c r="C2102" s="693" t="s">
        <v>289</v>
      </c>
      <c r="D2102" s="694">
        <v>2689</v>
      </c>
      <c r="E2102" s="694">
        <v>2910</v>
      </c>
      <c r="F2102" s="694">
        <v>1409</v>
      </c>
      <c r="G2102" s="695">
        <v>1522</v>
      </c>
      <c r="H2102" s="695">
        <v>1235</v>
      </c>
      <c r="I2102" s="695">
        <v>1383</v>
      </c>
      <c r="J2102" s="724">
        <v>660</v>
      </c>
      <c r="K2102" s="724">
        <v>620</v>
      </c>
      <c r="L2102" s="724">
        <v>42</v>
      </c>
      <c r="M2102" s="724">
        <v>0</v>
      </c>
      <c r="N2102" s="724">
        <v>1433</v>
      </c>
      <c r="O2102" s="724">
        <v>908</v>
      </c>
      <c r="P2102" s="724">
        <v>1393</v>
      </c>
      <c r="Q2102" s="724">
        <v>661</v>
      </c>
      <c r="R2102" s="724">
        <v>1225</v>
      </c>
      <c r="S2102" s="724">
        <v>610</v>
      </c>
      <c r="T2102" s="724">
        <v>1624</v>
      </c>
      <c r="U2102" s="724">
        <v>822</v>
      </c>
      <c r="V2102" s="724">
        <v>80</v>
      </c>
      <c r="W2102" s="724">
        <v>4</v>
      </c>
      <c r="X2102" s="724">
        <v>65</v>
      </c>
      <c r="Y2102" s="724">
        <v>33</v>
      </c>
      <c r="Z2102" s="590">
        <v>568</v>
      </c>
      <c r="AA2102" s="726">
        <v>500</v>
      </c>
    </row>
    <row r="2103" spans="2:27" x14ac:dyDescent="0.3">
      <c r="B2103" s="693" t="s">
        <v>152</v>
      </c>
      <c r="C2103" s="693" t="s">
        <v>290</v>
      </c>
      <c r="D2103" s="694">
        <v>2562</v>
      </c>
      <c r="E2103" s="694">
        <v>4588</v>
      </c>
      <c r="F2103" s="694">
        <v>3444</v>
      </c>
      <c r="G2103" s="695">
        <v>2020</v>
      </c>
      <c r="H2103" s="695">
        <v>1029</v>
      </c>
      <c r="I2103" s="695">
        <v>1084</v>
      </c>
      <c r="J2103" s="724">
        <v>135</v>
      </c>
      <c r="K2103" s="724">
        <v>40</v>
      </c>
      <c r="L2103" s="724">
        <v>1183</v>
      </c>
      <c r="M2103" s="724">
        <v>749</v>
      </c>
      <c r="N2103" s="724">
        <v>160</v>
      </c>
      <c r="O2103" s="724">
        <v>0</v>
      </c>
      <c r="P2103" s="724">
        <v>165</v>
      </c>
      <c r="Q2103" s="724">
        <v>0</v>
      </c>
      <c r="R2103" s="724">
        <v>210</v>
      </c>
      <c r="S2103" s="724">
        <v>18</v>
      </c>
      <c r="T2103" s="724">
        <v>260</v>
      </c>
      <c r="U2103" s="724">
        <v>40</v>
      </c>
      <c r="V2103" s="724">
        <v>409</v>
      </c>
      <c r="W2103" s="724">
        <v>11</v>
      </c>
      <c r="X2103" s="724">
        <v>377</v>
      </c>
      <c r="Y2103" s="724">
        <v>50</v>
      </c>
      <c r="Z2103" s="590">
        <v>162</v>
      </c>
      <c r="AA2103" s="726">
        <v>32</v>
      </c>
    </row>
    <row r="2104" spans="2:27" x14ac:dyDescent="0.3">
      <c r="B2104" s="693" t="s">
        <v>152</v>
      </c>
      <c r="C2104" s="693" t="s">
        <v>291</v>
      </c>
      <c r="D2104" s="694">
        <v>6660</v>
      </c>
      <c r="E2104" s="694">
        <v>4195</v>
      </c>
      <c r="F2104" s="694">
        <v>4612</v>
      </c>
      <c r="G2104" s="695">
        <v>1955</v>
      </c>
      <c r="H2104" s="695">
        <v>1242</v>
      </c>
      <c r="I2104" s="695">
        <v>315</v>
      </c>
      <c r="J2104" s="724">
        <v>5143</v>
      </c>
      <c r="K2104" s="724">
        <v>4149</v>
      </c>
      <c r="L2104" s="724">
        <v>1446</v>
      </c>
      <c r="M2104" s="724">
        <v>245</v>
      </c>
      <c r="N2104" s="724">
        <v>1906</v>
      </c>
      <c r="O2104" s="724">
        <v>269</v>
      </c>
      <c r="P2104" s="724">
        <v>1879</v>
      </c>
      <c r="Q2104" s="724">
        <v>280</v>
      </c>
      <c r="R2104" s="724">
        <v>2268</v>
      </c>
      <c r="S2104" s="724">
        <v>503</v>
      </c>
      <c r="T2104" s="724">
        <v>2266</v>
      </c>
      <c r="U2104" s="724">
        <v>319</v>
      </c>
      <c r="V2104" s="724">
        <v>2315</v>
      </c>
      <c r="W2104" s="724">
        <v>342</v>
      </c>
      <c r="X2104" s="724">
        <v>2002</v>
      </c>
      <c r="Y2104" s="724">
        <v>454</v>
      </c>
      <c r="Z2104" s="590">
        <v>1603</v>
      </c>
      <c r="AA2104" s="726">
        <v>298</v>
      </c>
    </row>
    <row r="2105" spans="2:27" x14ac:dyDescent="0.3">
      <c r="B2105" s="693" t="s">
        <v>152</v>
      </c>
      <c r="C2105" s="693" t="s">
        <v>292</v>
      </c>
      <c r="D2105" s="694">
        <v>5013</v>
      </c>
      <c r="E2105" s="694">
        <v>2833</v>
      </c>
      <c r="F2105" s="694">
        <v>4815</v>
      </c>
      <c r="G2105" s="695">
        <v>1297</v>
      </c>
      <c r="H2105" s="695">
        <v>1650</v>
      </c>
      <c r="I2105" s="695">
        <v>252</v>
      </c>
      <c r="J2105" s="724">
        <v>4130</v>
      </c>
      <c r="K2105" s="724">
        <v>1487</v>
      </c>
      <c r="L2105" s="724">
        <v>2146</v>
      </c>
      <c r="M2105" s="724">
        <v>484</v>
      </c>
      <c r="N2105" s="724">
        <v>2691</v>
      </c>
      <c r="O2105" s="724">
        <v>280</v>
      </c>
      <c r="P2105" s="724">
        <v>2854</v>
      </c>
      <c r="Q2105" s="724">
        <v>305</v>
      </c>
      <c r="R2105" s="724">
        <v>2864</v>
      </c>
      <c r="S2105" s="724">
        <v>419</v>
      </c>
      <c r="T2105" s="724">
        <v>2846</v>
      </c>
      <c r="U2105" s="724">
        <v>439</v>
      </c>
      <c r="V2105" s="724">
        <v>2864</v>
      </c>
      <c r="W2105" s="724">
        <v>412</v>
      </c>
      <c r="X2105" s="724">
        <v>2711</v>
      </c>
      <c r="Y2105" s="724">
        <v>435</v>
      </c>
      <c r="Z2105" s="590">
        <v>2550</v>
      </c>
      <c r="AA2105" s="726">
        <v>407</v>
      </c>
    </row>
    <row r="2106" spans="2:27" x14ac:dyDescent="0.3">
      <c r="B2106" s="693" t="s">
        <v>152</v>
      </c>
      <c r="C2106" s="693" t="s">
        <v>293</v>
      </c>
      <c r="D2106" s="694">
        <v>2978</v>
      </c>
      <c r="E2106" s="694">
        <v>2451</v>
      </c>
      <c r="F2106" s="694">
        <v>2982</v>
      </c>
      <c r="G2106" s="695">
        <v>451</v>
      </c>
      <c r="H2106" s="695">
        <v>984</v>
      </c>
      <c r="I2106" s="695">
        <v>310</v>
      </c>
      <c r="J2106" s="724">
        <v>2017</v>
      </c>
      <c r="K2106" s="724">
        <v>641</v>
      </c>
      <c r="L2106" s="724">
        <v>1548</v>
      </c>
      <c r="M2106" s="724">
        <v>458</v>
      </c>
      <c r="N2106" s="724">
        <v>1707</v>
      </c>
      <c r="O2106" s="724">
        <v>305</v>
      </c>
      <c r="P2106" s="724">
        <v>1551</v>
      </c>
      <c r="Q2106" s="724">
        <v>141</v>
      </c>
      <c r="R2106" s="724">
        <v>1528</v>
      </c>
      <c r="S2106" s="724">
        <v>198</v>
      </c>
      <c r="T2106" s="724">
        <v>1215</v>
      </c>
      <c r="U2106" s="724">
        <v>159</v>
      </c>
      <c r="V2106" s="724">
        <v>1483</v>
      </c>
      <c r="W2106" s="724">
        <v>271</v>
      </c>
      <c r="X2106" s="724">
        <v>1354</v>
      </c>
      <c r="Y2106" s="724">
        <v>124</v>
      </c>
      <c r="Z2106" s="590">
        <v>1648</v>
      </c>
      <c r="AA2106" s="726">
        <v>335</v>
      </c>
    </row>
    <row r="2107" spans="2:27" x14ac:dyDescent="0.3">
      <c r="B2107" s="693" t="s">
        <v>152</v>
      </c>
      <c r="C2107" s="693" t="s">
        <v>294</v>
      </c>
      <c r="D2107" s="694">
        <v>2516</v>
      </c>
      <c r="E2107" s="694">
        <v>911</v>
      </c>
      <c r="F2107" s="694">
        <v>2840</v>
      </c>
      <c r="G2107" s="695">
        <v>461</v>
      </c>
      <c r="H2107" s="695">
        <v>1326</v>
      </c>
      <c r="I2107" s="695">
        <v>84</v>
      </c>
      <c r="J2107" s="724">
        <v>2894</v>
      </c>
      <c r="K2107" s="724">
        <v>844</v>
      </c>
      <c r="L2107" s="724">
        <v>1489</v>
      </c>
      <c r="M2107" s="724">
        <v>234</v>
      </c>
      <c r="N2107" s="724">
        <v>1996</v>
      </c>
      <c r="O2107" s="724">
        <v>119</v>
      </c>
      <c r="P2107" s="724">
        <v>2948</v>
      </c>
      <c r="Q2107" s="724">
        <v>196</v>
      </c>
      <c r="R2107" s="724">
        <v>3131</v>
      </c>
      <c r="S2107" s="724">
        <v>214</v>
      </c>
      <c r="T2107" s="724">
        <v>3169</v>
      </c>
      <c r="U2107" s="724">
        <v>189</v>
      </c>
      <c r="V2107" s="724">
        <v>3194</v>
      </c>
      <c r="W2107" s="724">
        <v>342</v>
      </c>
      <c r="X2107" s="724">
        <v>3380</v>
      </c>
      <c r="Y2107" s="724">
        <v>410</v>
      </c>
      <c r="Z2107" s="590">
        <v>2590</v>
      </c>
      <c r="AA2107" s="726">
        <v>139</v>
      </c>
    </row>
    <row r="2108" spans="2:27" x14ac:dyDescent="0.3">
      <c r="B2108" s="693" t="s">
        <v>152</v>
      </c>
      <c r="C2108" s="693" t="s">
        <v>327</v>
      </c>
      <c r="D2108" s="694">
        <v>51</v>
      </c>
      <c r="E2108" s="694">
        <v>0</v>
      </c>
      <c r="F2108" s="694">
        <v>66</v>
      </c>
      <c r="G2108" s="695">
        <v>0</v>
      </c>
      <c r="H2108" s="695">
        <v>113</v>
      </c>
      <c r="I2108" s="695">
        <v>0</v>
      </c>
      <c r="J2108" s="724">
        <v>92</v>
      </c>
      <c r="K2108" s="724">
        <v>0</v>
      </c>
      <c r="L2108" s="724">
        <v>76</v>
      </c>
      <c r="M2108" s="724">
        <v>0</v>
      </c>
      <c r="N2108" s="724">
        <v>87</v>
      </c>
      <c r="O2108" s="724">
        <v>0</v>
      </c>
      <c r="P2108" s="724">
        <v>72</v>
      </c>
      <c r="Q2108" s="724">
        <v>0</v>
      </c>
      <c r="R2108" s="724">
        <v>75</v>
      </c>
      <c r="S2108" s="724">
        <v>0</v>
      </c>
      <c r="T2108" s="724">
        <v>72</v>
      </c>
      <c r="U2108" s="724">
        <v>0</v>
      </c>
      <c r="V2108" s="724">
        <v>81</v>
      </c>
      <c r="W2108" s="724">
        <v>0</v>
      </c>
      <c r="X2108" s="724">
        <v>89</v>
      </c>
      <c r="Y2108" s="724">
        <v>0</v>
      </c>
      <c r="Z2108" s="590">
        <v>73</v>
      </c>
      <c r="AA2108" s="726">
        <v>0</v>
      </c>
    </row>
    <row r="2109" spans="2:27" x14ac:dyDescent="0.3">
      <c r="B2109" s="693" t="s">
        <v>153</v>
      </c>
      <c r="C2109" s="693" t="s">
        <v>223</v>
      </c>
      <c r="D2109" s="694">
        <v>288</v>
      </c>
      <c r="E2109" s="694">
        <v>0</v>
      </c>
      <c r="F2109" s="694">
        <v>300</v>
      </c>
      <c r="G2109" s="695">
        <v>0</v>
      </c>
      <c r="H2109" s="695">
        <v>238</v>
      </c>
      <c r="I2109" s="695">
        <v>2</v>
      </c>
      <c r="J2109" s="724">
        <v>292</v>
      </c>
      <c r="K2109" s="724">
        <v>0</v>
      </c>
      <c r="L2109" s="724">
        <v>212</v>
      </c>
      <c r="M2109" s="724">
        <v>1</v>
      </c>
      <c r="N2109" s="724">
        <v>260</v>
      </c>
      <c r="O2109" s="724">
        <v>0</v>
      </c>
      <c r="P2109" s="724">
        <v>280</v>
      </c>
      <c r="Q2109" s="724">
        <v>0</v>
      </c>
      <c r="R2109" s="724">
        <v>272</v>
      </c>
      <c r="S2109" s="724">
        <v>0</v>
      </c>
      <c r="T2109" s="724">
        <v>270</v>
      </c>
      <c r="U2109" s="724">
        <v>0</v>
      </c>
      <c r="V2109" s="724">
        <v>298</v>
      </c>
      <c r="W2109" s="724">
        <v>0</v>
      </c>
      <c r="X2109" s="724">
        <v>168</v>
      </c>
      <c r="Y2109" s="724">
        <v>0</v>
      </c>
      <c r="Z2109" s="590">
        <v>69</v>
      </c>
      <c r="AA2109" s="726">
        <v>0</v>
      </c>
    </row>
    <row r="2110" spans="2:27" x14ac:dyDescent="0.3">
      <c r="B2110" s="693" t="s">
        <v>153</v>
      </c>
      <c r="C2110" s="693" t="s">
        <v>286</v>
      </c>
      <c r="D2110" s="694">
        <v>690</v>
      </c>
      <c r="E2110" s="694">
        <v>0</v>
      </c>
      <c r="F2110" s="694">
        <v>645</v>
      </c>
      <c r="G2110" s="695">
        <v>0</v>
      </c>
      <c r="H2110" s="695">
        <v>611</v>
      </c>
      <c r="I2110" s="695">
        <v>0</v>
      </c>
      <c r="J2110" s="724">
        <v>490</v>
      </c>
      <c r="K2110" s="724">
        <v>0</v>
      </c>
      <c r="L2110" s="724">
        <v>568</v>
      </c>
      <c r="M2110" s="724">
        <v>1</v>
      </c>
      <c r="N2110" s="724">
        <v>536</v>
      </c>
      <c r="O2110" s="724">
        <v>0</v>
      </c>
      <c r="P2110" s="724">
        <v>560</v>
      </c>
      <c r="Q2110" s="724">
        <v>0</v>
      </c>
      <c r="R2110" s="724">
        <v>612</v>
      </c>
      <c r="S2110" s="724">
        <v>0</v>
      </c>
      <c r="T2110" s="724">
        <v>548</v>
      </c>
      <c r="U2110" s="724">
        <v>0</v>
      </c>
      <c r="V2110" s="724">
        <v>559</v>
      </c>
      <c r="W2110" s="724">
        <v>0</v>
      </c>
      <c r="X2110" s="724">
        <v>503</v>
      </c>
      <c r="Y2110" s="724">
        <v>0</v>
      </c>
      <c r="Z2110" s="590">
        <v>246</v>
      </c>
      <c r="AA2110" s="726">
        <v>0</v>
      </c>
    </row>
    <row r="2111" spans="2:27" x14ac:dyDescent="0.3">
      <c r="B2111" s="693" t="s">
        <v>153</v>
      </c>
      <c r="C2111" s="693" t="s">
        <v>255</v>
      </c>
      <c r="D2111" s="694">
        <v>2568</v>
      </c>
      <c r="E2111" s="694">
        <v>503</v>
      </c>
      <c r="F2111" s="694">
        <v>2747</v>
      </c>
      <c r="G2111" s="695">
        <v>479</v>
      </c>
      <c r="H2111" s="695">
        <v>2644</v>
      </c>
      <c r="I2111" s="695">
        <v>517</v>
      </c>
      <c r="J2111" s="724">
        <v>2517</v>
      </c>
      <c r="K2111" s="724">
        <v>457</v>
      </c>
      <c r="L2111" s="724">
        <v>2269</v>
      </c>
      <c r="M2111" s="724">
        <v>433</v>
      </c>
      <c r="N2111" s="724">
        <v>2209</v>
      </c>
      <c r="O2111" s="724">
        <v>441</v>
      </c>
      <c r="P2111" s="724">
        <v>2062</v>
      </c>
      <c r="Q2111" s="724">
        <v>355</v>
      </c>
      <c r="R2111" s="724">
        <v>2162</v>
      </c>
      <c r="S2111" s="724">
        <v>342</v>
      </c>
      <c r="T2111" s="724">
        <v>2152</v>
      </c>
      <c r="U2111" s="724">
        <v>360</v>
      </c>
      <c r="V2111" s="724">
        <v>2125</v>
      </c>
      <c r="W2111" s="724">
        <v>329</v>
      </c>
      <c r="X2111" s="724">
        <v>2250</v>
      </c>
      <c r="Y2111" s="724">
        <v>402</v>
      </c>
      <c r="Z2111" s="590">
        <v>1889</v>
      </c>
      <c r="AA2111" s="726">
        <v>396</v>
      </c>
    </row>
    <row r="2112" spans="2:27" x14ac:dyDescent="0.3">
      <c r="B2112" s="693" t="s">
        <v>153</v>
      </c>
      <c r="C2112" s="693" t="s">
        <v>224</v>
      </c>
      <c r="D2112" s="694">
        <v>3174</v>
      </c>
      <c r="E2112" s="694">
        <v>691</v>
      </c>
      <c r="F2112" s="694">
        <v>3394</v>
      </c>
      <c r="G2112" s="695">
        <v>738</v>
      </c>
      <c r="H2112" s="695">
        <v>3320</v>
      </c>
      <c r="I2112" s="695">
        <v>710</v>
      </c>
      <c r="J2112" s="724">
        <v>2970</v>
      </c>
      <c r="K2112" s="724">
        <v>681</v>
      </c>
      <c r="L2112" s="724">
        <v>2947</v>
      </c>
      <c r="M2112" s="724">
        <v>607</v>
      </c>
      <c r="N2112" s="724">
        <v>2590</v>
      </c>
      <c r="O2112" s="724">
        <v>556</v>
      </c>
      <c r="P2112" s="724">
        <v>2592</v>
      </c>
      <c r="Q2112" s="724">
        <v>537</v>
      </c>
      <c r="R2112" s="724">
        <v>2482</v>
      </c>
      <c r="S2112" s="724">
        <v>459</v>
      </c>
      <c r="T2112" s="724">
        <v>2506</v>
      </c>
      <c r="U2112" s="724">
        <v>427</v>
      </c>
      <c r="V2112" s="724">
        <v>2552</v>
      </c>
      <c r="W2112" s="724">
        <v>459</v>
      </c>
      <c r="X2112" s="724">
        <v>2464</v>
      </c>
      <c r="Y2112" s="724">
        <v>443</v>
      </c>
      <c r="Z2112" s="590">
        <v>2451</v>
      </c>
      <c r="AA2112" s="726">
        <v>484</v>
      </c>
    </row>
    <row r="2113" spans="2:27" x14ac:dyDescent="0.3">
      <c r="B2113" s="693" t="s">
        <v>153</v>
      </c>
      <c r="C2113" s="693" t="s">
        <v>225</v>
      </c>
      <c r="D2113" s="694">
        <v>3139</v>
      </c>
      <c r="E2113" s="694">
        <v>626</v>
      </c>
      <c r="F2113" s="694">
        <v>3115</v>
      </c>
      <c r="G2113" s="695">
        <v>665</v>
      </c>
      <c r="H2113" s="695">
        <v>3394</v>
      </c>
      <c r="I2113" s="695">
        <v>665</v>
      </c>
      <c r="J2113" s="724">
        <v>3033</v>
      </c>
      <c r="K2113" s="724">
        <v>605</v>
      </c>
      <c r="L2113" s="724">
        <v>2829</v>
      </c>
      <c r="M2113" s="724">
        <v>585</v>
      </c>
      <c r="N2113" s="724">
        <v>2795</v>
      </c>
      <c r="O2113" s="724">
        <v>589</v>
      </c>
      <c r="P2113" s="724">
        <v>2450</v>
      </c>
      <c r="Q2113" s="724">
        <v>515</v>
      </c>
      <c r="R2113" s="724">
        <v>2523</v>
      </c>
      <c r="S2113" s="724">
        <v>494</v>
      </c>
      <c r="T2113" s="724">
        <v>2414</v>
      </c>
      <c r="U2113" s="724">
        <v>412</v>
      </c>
      <c r="V2113" s="724">
        <v>2357</v>
      </c>
      <c r="W2113" s="724">
        <v>400</v>
      </c>
      <c r="X2113" s="724">
        <v>2336</v>
      </c>
      <c r="Y2113" s="724">
        <v>446</v>
      </c>
      <c r="Z2113" s="590">
        <v>2293</v>
      </c>
      <c r="AA2113" s="726">
        <v>440</v>
      </c>
    </row>
    <row r="2114" spans="2:27" x14ac:dyDescent="0.3">
      <c r="B2114" s="693" t="s">
        <v>153</v>
      </c>
      <c r="C2114" s="693" t="s">
        <v>226</v>
      </c>
      <c r="D2114" s="694">
        <v>2945</v>
      </c>
      <c r="E2114" s="694">
        <v>600</v>
      </c>
      <c r="F2114" s="694">
        <v>3117</v>
      </c>
      <c r="G2114" s="695">
        <v>661</v>
      </c>
      <c r="H2114" s="695">
        <v>3245</v>
      </c>
      <c r="I2114" s="695">
        <v>649</v>
      </c>
      <c r="J2114" s="724">
        <v>3054</v>
      </c>
      <c r="K2114" s="724">
        <v>654</v>
      </c>
      <c r="L2114" s="724">
        <v>2950</v>
      </c>
      <c r="M2114" s="724">
        <v>587</v>
      </c>
      <c r="N2114" s="724">
        <v>2806</v>
      </c>
      <c r="O2114" s="724">
        <v>555</v>
      </c>
      <c r="P2114" s="724">
        <v>2721</v>
      </c>
      <c r="Q2114" s="724">
        <v>544</v>
      </c>
      <c r="R2114" s="724">
        <v>2485</v>
      </c>
      <c r="S2114" s="724">
        <v>477</v>
      </c>
      <c r="T2114" s="724">
        <v>2526</v>
      </c>
      <c r="U2114" s="724">
        <v>468</v>
      </c>
      <c r="V2114" s="724">
        <v>2443</v>
      </c>
      <c r="W2114" s="724">
        <v>417</v>
      </c>
      <c r="X2114" s="724">
        <v>2268</v>
      </c>
      <c r="Y2114" s="724">
        <v>385</v>
      </c>
      <c r="Z2114" s="590">
        <v>2267</v>
      </c>
      <c r="AA2114" s="726">
        <v>423</v>
      </c>
    </row>
    <row r="2115" spans="2:27" x14ac:dyDescent="0.3">
      <c r="B2115" s="693" t="s">
        <v>153</v>
      </c>
      <c r="C2115" s="693" t="s">
        <v>227</v>
      </c>
      <c r="D2115" s="694">
        <v>2891</v>
      </c>
      <c r="E2115" s="694">
        <v>606</v>
      </c>
      <c r="F2115" s="694">
        <v>2984</v>
      </c>
      <c r="G2115" s="695">
        <v>613</v>
      </c>
      <c r="H2115" s="695">
        <v>3141</v>
      </c>
      <c r="I2115" s="695">
        <v>575</v>
      </c>
      <c r="J2115" s="724">
        <v>2795</v>
      </c>
      <c r="K2115" s="724">
        <v>591</v>
      </c>
      <c r="L2115" s="724">
        <v>2956</v>
      </c>
      <c r="M2115" s="724">
        <v>594</v>
      </c>
      <c r="N2115" s="724">
        <v>2880</v>
      </c>
      <c r="O2115" s="724">
        <v>568</v>
      </c>
      <c r="P2115" s="724">
        <v>2723</v>
      </c>
      <c r="Q2115" s="724">
        <v>528</v>
      </c>
      <c r="R2115" s="724">
        <v>2702</v>
      </c>
      <c r="S2115" s="724">
        <v>548</v>
      </c>
      <c r="T2115" s="724">
        <v>2410</v>
      </c>
      <c r="U2115" s="724">
        <v>446</v>
      </c>
      <c r="V2115" s="724">
        <v>2533</v>
      </c>
      <c r="W2115" s="724">
        <v>481</v>
      </c>
      <c r="X2115" s="724">
        <v>2387</v>
      </c>
      <c r="Y2115" s="724">
        <v>426</v>
      </c>
      <c r="Z2115" s="590">
        <v>2239</v>
      </c>
      <c r="AA2115" s="726">
        <v>404</v>
      </c>
    </row>
    <row r="2116" spans="2:27" x14ac:dyDescent="0.3">
      <c r="B2116" s="693" t="s">
        <v>153</v>
      </c>
      <c r="C2116" s="693" t="s">
        <v>228</v>
      </c>
      <c r="D2116" s="694">
        <v>2849</v>
      </c>
      <c r="E2116" s="694">
        <v>568</v>
      </c>
      <c r="F2116" s="694">
        <v>2991</v>
      </c>
      <c r="G2116" s="695">
        <v>587</v>
      </c>
      <c r="H2116" s="695">
        <v>3111</v>
      </c>
      <c r="I2116" s="695">
        <v>550</v>
      </c>
      <c r="J2116" s="724">
        <v>2809</v>
      </c>
      <c r="K2116" s="724">
        <v>558</v>
      </c>
      <c r="L2116" s="724">
        <v>2829</v>
      </c>
      <c r="M2116" s="724">
        <v>563</v>
      </c>
      <c r="N2116" s="724">
        <v>2907</v>
      </c>
      <c r="O2116" s="724">
        <v>581</v>
      </c>
      <c r="P2116" s="724">
        <v>2917</v>
      </c>
      <c r="Q2116" s="724">
        <v>527</v>
      </c>
      <c r="R2116" s="724">
        <v>2664</v>
      </c>
      <c r="S2116" s="724">
        <v>522</v>
      </c>
      <c r="T2116" s="724">
        <v>2659</v>
      </c>
      <c r="U2116" s="724">
        <v>515</v>
      </c>
      <c r="V2116" s="724">
        <v>2384</v>
      </c>
      <c r="W2116" s="724">
        <v>454</v>
      </c>
      <c r="X2116" s="724">
        <v>2461</v>
      </c>
      <c r="Y2116" s="724">
        <v>467</v>
      </c>
      <c r="Z2116" s="590">
        <v>2389</v>
      </c>
      <c r="AA2116" s="726">
        <v>443</v>
      </c>
    </row>
    <row r="2117" spans="2:27" x14ac:dyDescent="0.3">
      <c r="B2117" s="693" t="s">
        <v>153</v>
      </c>
      <c r="C2117" s="693" t="s">
        <v>229</v>
      </c>
      <c r="D2117" s="694">
        <v>3332</v>
      </c>
      <c r="E2117" s="694">
        <v>574</v>
      </c>
      <c r="F2117" s="694">
        <v>3344</v>
      </c>
      <c r="G2117" s="695">
        <v>597</v>
      </c>
      <c r="H2117" s="695">
        <v>3469</v>
      </c>
      <c r="I2117" s="695">
        <v>620</v>
      </c>
      <c r="J2117" s="724">
        <v>3293</v>
      </c>
      <c r="K2117" s="724">
        <v>569</v>
      </c>
      <c r="L2117" s="724">
        <v>3259</v>
      </c>
      <c r="M2117" s="724">
        <v>594</v>
      </c>
      <c r="N2117" s="724">
        <v>3187</v>
      </c>
      <c r="O2117" s="724">
        <v>587</v>
      </c>
      <c r="P2117" s="724">
        <v>3278</v>
      </c>
      <c r="Q2117" s="724">
        <v>595</v>
      </c>
      <c r="R2117" s="724">
        <v>3340</v>
      </c>
      <c r="S2117" s="724">
        <v>554</v>
      </c>
      <c r="T2117" s="724">
        <v>3154</v>
      </c>
      <c r="U2117" s="724">
        <v>539</v>
      </c>
      <c r="V2117" s="724">
        <v>3042</v>
      </c>
      <c r="W2117" s="724">
        <v>591</v>
      </c>
      <c r="X2117" s="724">
        <v>2720</v>
      </c>
      <c r="Y2117" s="724">
        <v>529</v>
      </c>
      <c r="Z2117" s="590">
        <v>2745</v>
      </c>
      <c r="AA2117" s="726">
        <v>548</v>
      </c>
    </row>
    <row r="2118" spans="2:27" x14ac:dyDescent="0.3">
      <c r="B2118" s="693" t="s">
        <v>153</v>
      </c>
      <c r="C2118" s="693" t="s">
        <v>287</v>
      </c>
      <c r="D2118" s="694">
        <v>3184</v>
      </c>
      <c r="E2118" s="694">
        <v>541</v>
      </c>
      <c r="F2118" s="694">
        <v>3233</v>
      </c>
      <c r="G2118" s="695">
        <v>550</v>
      </c>
      <c r="H2118" s="695">
        <v>3253</v>
      </c>
      <c r="I2118" s="695">
        <v>506</v>
      </c>
      <c r="J2118" s="724">
        <v>3085</v>
      </c>
      <c r="K2118" s="724">
        <v>490</v>
      </c>
      <c r="L2118" s="724">
        <v>3106</v>
      </c>
      <c r="M2118" s="724">
        <v>512</v>
      </c>
      <c r="N2118" s="724">
        <v>3118</v>
      </c>
      <c r="O2118" s="724">
        <v>508</v>
      </c>
      <c r="P2118" s="724">
        <v>3021</v>
      </c>
      <c r="Q2118" s="724">
        <v>521</v>
      </c>
      <c r="R2118" s="724">
        <v>3121</v>
      </c>
      <c r="S2118" s="724">
        <v>530</v>
      </c>
      <c r="T2118" s="724">
        <v>3143</v>
      </c>
      <c r="U2118" s="724">
        <v>504</v>
      </c>
      <c r="V2118" s="724">
        <v>3029</v>
      </c>
      <c r="W2118" s="724">
        <v>452</v>
      </c>
      <c r="X2118" s="724">
        <v>2901</v>
      </c>
      <c r="Y2118" s="724">
        <v>524</v>
      </c>
      <c r="Z2118" s="590">
        <v>2675</v>
      </c>
      <c r="AA2118" s="726">
        <v>476</v>
      </c>
    </row>
    <row r="2119" spans="2:27" x14ac:dyDescent="0.3">
      <c r="B2119" s="693" t="s">
        <v>153</v>
      </c>
      <c r="C2119" s="693" t="s">
        <v>230</v>
      </c>
      <c r="D2119" s="694">
        <v>3184</v>
      </c>
      <c r="E2119" s="694">
        <v>462</v>
      </c>
      <c r="F2119" s="694">
        <v>2980</v>
      </c>
      <c r="G2119" s="695">
        <v>489</v>
      </c>
      <c r="H2119" s="695">
        <v>3038</v>
      </c>
      <c r="I2119" s="695">
        <v>435</v>
      </c>
      <c r="J2119" s="724">
        <v>2911</v>
      </c>
      <c r="K2119" s="724">
        <v>442</v>
      </c>
      <c r="L2119" s="724">
        <v>2799</v>
      </c>
      <c r="M2119" s="724">
        <v>452</v>
      </c>
      <c r="N2119" s="724">
        <v>2827</v>
      </c>
      <c r="O2119" s="724">
        <v>456</v>
      </c>
      <c r="P2119" s="724">
        <v>2818</v>
      </c>
      <c r="Q2119" s="724">
        <v>471</v>
      </c>
      <c r="R2119" s="724">
        <v>2817</v>
      </c>
      <c r="S2119" s="724">
        <v>479</v>
      </c>
      <c r="T2119" s="724">
        <v>2877</v>
      </c>
      <c r="U2119" s="724">
        <v>487</v>
      </c>
      <c r="V2119" s="724">
        <v>2977</v>
      </c>
      <c r="W2119" s="724">
        <v>476</v>
      </c>
      <c r="X2119" s="724">
        <v>2837</v>
      </c>
      <c r="Y2119" s="724">
        <v>450</v>
      </c>
      <c r="Z2119" s="590">
        <v>2712</v>
      </c>
      <c r="AA2119" s="726">
        <v>538</v>
      </c>
    </row>
    <row r="2120" spans="2:27" x14ac:dyDescent="0.3">
      <c r="B2120" s="693" t="s">
        <v>153</v>
      </c>
      <c r="C2120" s="693" t="s">
        <v>231</v>
      </c>
      <c r="D2120" s="694">
        <v>2743</v>
      </c>
      <c r="E2120" s="694">
        <v>363</v>
      </c>
      <c r="F2120" s="694">
        <v>2980</v>
      </c>
      <c r="G2120" s="695">
        <v>420</v>
      </c>
      <c r="H2120" s="695">
        <v>2810</v>
      </c>
      <c r="I2120" s="695">
        <v>366</v>
      </c>
      <c r="J2120" s="724">
        <v>2705</v>
      </c>
      <c r="K2120" s="724">
        <v>352</v>
      </c>
      <c r="L2120" s="724">
        <v>2673</v>
      </c>
      <c r="M2120" s="724">
        <v>375</v>
      </c>
      <c r="N2120" s="724">
        <v>2595</v>
      </c>
      <c r="O2120" s="724">
        <v>379</v>
      </c>
      <c r="P2120" s="724">
        <v>2590</v>
      </c>
      <c r="Q2120" s="724">
        <v>358</v>
      </c>
      <c r="R2120" s="724">
        <v>2593</v>
      </c>
      <c r="S2120" s="724">
        <v>394</v>
      </c>
      <c r="T2120" s="724">
        <v>2636</v>
      </c>
      <c r="U2120" s="724">
        <v>387</v>
      </c>
      <c r="V2120" s="724">
        <v>2717</v>
      </c>
      <c r="W2120" s="724">
        <v>385</v>
      </c>
      <c r="X2120" s="724">
        <v>2776</v>
      </c>
      <c r="Y2120" s="724">
        <v>435</v>
      </c>
      <c r="Z2120" s="590">
        <v>2709</v>
      </c>
      <c r="AA2120" s="726">
        <v>416</v>
      </c>
    </row>
    <row r="2121" spans="2:27" x14ac:dyDescent="0.3">
      <c r="B2121" s="693" t="s">
        <v>153</v>
      </c>
      <c r="C2121" s="693" t="s">
        <v>288</v>
      </c>
      <c r="D2121" s="694">
        <v>2435</v>
      </c>
      <c r="E2121" s="694">
        <v>295</v>
      </c>
      <c r="F2121" s="694">
        <v>2234</v>
      </c>
      <c r="G2121" s="695">
        <v>315</v>
      </c>
      <c r="H2121" s="695">
        <v>2391</v>
      </c>
      <c r="I2121" s="695">
        <v>354</v>
      </c>
      <c r="J2121" s="724">
        <v>2357</v>
      </c>
      <c r="K2121" s="724">
        <v>315</v>
      </c>
      <c r="L2121" s="724">
        <v>2394</v>
      </c>
      <c r="M2121" s="724">
        <v>309</v>
      </c>
      <c r="N2121" s="724">
        <v>2297</v>
      </c>
      <c r="O2121" s="724">
        <v>327</v>
      </c>
      <c r="P2121" s="724">
        <v>2358</v>
      </c>
      <c r="Q2121" s="724">
        <v>313</v>
      </c>
      <c r="R2121" s="724">
        <v>2373</v>
      </c>
      <c r="S2121" s="724">
        <v>308</v>
      </c>
      <c r="T2121" s="724">
        <v>2391</v>
      </c>
      <c r="U2121" s="724">
        <v>345</v>
      </c>
      <c r="V2121" s="724">
        <v>2410</v>
      </c>
      <c r="W2121" s="724">
        <v>327</v>
      </c>
      <c r="X2121" s="724">
        <v>2429</v>
      </c>
      <c r="Y2121" s="724">
        <v>331</v>
      </c>
      <c r="Z2121" s="590">
        <v>2585</v>
      </c>
      <c r="AA2121" s="726">
        <v>385</v>
      </c>
    </row>
    <row r="2122" spans="2:27" x14ac:dyDescent="0.3">
      <c r="B2122" s="693" t="s">
        <v>153</v>
      </c>
      <c r="C2122" s="693" t="s">
        <v>232</v>
      </c>
      <c r="D2122" s="694">
        <v>2250</v>
      </c>
      <c r="E2122" s="694">
        <v>269</v>
      </c>
      <c r="F2122" s="694">
        <v>2163</v>
      </c>
      <c r="G2122" s="695">
        <v>262</v>
      </c>
      <c r="H2122" s="695">
        <v>2179</v>
      </c>
      <c r="I2122" s="695">
        <v>257</v>
      </c>
      <c r="J2122" s="724">
        <v>2175</v>
      </c>
      <c r="K2122" s="724">
        <v>303</v>
      </c>
      <c r="L2122" s="724">
        <v>2032</v>
      </c>
      <c r="M2122" s="724">
        <v>289</v>
      </c>
      <c r="N2122" s="724">
        <v>2121</v>
      </c>
      <c r="O2122" s="724">
        <v>241</v>
      </c>
      <c r="P2122" s="724">
        <v>2077</v>
      </c>
      <c r="Q2122" s="724">
        <v>263</v>
      </c>
      <c r="R2122" s="724">
        <v>2109</v>
      </c>
      <c r="S2122" s="724">
        <v>261</v>
      </c>
      <c r="T2122" s="724">
        <v>2135</v>
      </c>
      <c r="U2122" s="724">
        <v>261</v>
      </c>
      <c r="V2122" s="724">
        <v>2114</v>
      </c>
      <c r="W2122" s="724">
        <v>278</v>
      </c>
      <c r="X2122" s="724">
        <v>2120</v>
      </c>
      <c r="Y2122" s="724">
        <v>267</v>
      </c>
      <c r="Z2122" s="590">
        <v>2253</v>
      </c>
      <c r="AA2122" s="726">
        <v>256</v>
      </c>
    </row>
    <row r="2123" spans="2:27" x14ac:dyDescent="0.3">
      <c r="B2123" s="693" t="s">
        <v>153</v>
      </c>
      <c r="C2123" s="693" t="s">
        <v>325</v>
      </c>
      <c r="D2123" s="694">
        <v>0</v>
      </c>
      <c r="E2123" s="694">
        <v>0</v>
      </c>
      <c r="F2123" s="694">
        <v>0</v>
      </c>
      <c r="G2123" s="695">
        <v>0</v>
      </c>
      <c r="H2123" s="695">
        <v>0</v>
      </c>
      <c r="I2123" s="695">
        <v>0</v>
      </c>
      <c r="J2123" s="724">
        <v>0</v>
      </c>
      <c r="K2123" s="724">
        <v>0</v>
      </c>
      <c r="L2123" s="724">
        <v>0</v>
      </c>
      <c r="M2123" s="724">
        <v>0</v>
      </c>
      <c r="N2123" s="724">
        <v>0</v>
      </c>
      <c r="O2123" s="724">
        <v>0</v>
      </c>
      <c r="P2123" s="724">
        <v>0</v>
      </c>
      <c r="Q2123" s="724">
        <v>0</v>
      </c>
      <c r="R2123" s="724">
        <v>0</v>
      </c>
      <c r="S2123" s="724">
        <v>0</v>
      </c>
      <c r="T2123" s="724">
        <v>0</v>
      </c>
      <c r="U2123" s="724">
        <v>0</v>
      </c>
      <c r="V2123" s="724">
        <v>0</v>
      </c>
      <c r="W2123" s="724">
        <v>0</v>
      </c>
      <c r="X2123" s="724">
        <v>0</v>
      </c>
      <c r="Y2123" s="724">
        <v>0</v>
      </c>
      <c r="Z2123" s="590">
        <v>0</v>
      </c>
      <c r="AA2123" s="726">
        <v>0</v>
      </c>
    </row>
    <row r="2124" spans="2:27" x14ac:dyDescent="0.3">
      <c r="B2124" s="693" t="s">
        <v>153</v>
      </c>
      <c r="C2124" s="693" t="s">
        <v>326</v>
      </c>
      <c r="D2124" s="694">
        <v>0</v>
      </c>
      <c r="E2124" s="694">
        <v>0</v>
      </c>
      <c r="F2124" s="694">
        <v>0</v>
      </c>
      <c r="G2124" s="695">
        <v>0</v>
      </c>
      <c r="H2124" s="695">
        <v>0</v>
      </c>
      <c r="I2124" s="695">
        <v>0</v>
      </c>
      <c r="J2124" s="724">
        <v>0</v>
      </c>
      <c r="K2124" s="724">
        <v>0</v>
      </c>
      <c r="L2124" s="724">
        <v>0</v>
      </c>
      <c r="M2124" s="724">
        <v>0</v>
      </c>
      <c r="N2124" s="724">
        <v>0</v>
      </c>
      <c r="O2124" s="724">
        <v>0</v>
      </c>
      <c r="P2124" s="724">
        <v>0</v>
      </c>
      <c r="Q2124" s="724">
        <v>0</v>
      </c>
      <c r="R2124" s="724">
        <v>0</v>
      </c>
      <c r="S2124" s="724">
        <v>0</v>
      </c>
      <c r="T2124" s="724">
        <v>0</v>
      </c>
      <c r="U2124" s="724">
        <v>0</v>
      </c>
      <c r="V2124" s="724">
        <v>0</v>
      </c>
      <c r="W2124" s="724">
        <v>0</v>
      </c>
      <c r="X2124" s="724">
        <v>0</v>
      </c>
      <c r="Y2124" s="724">
        <v>0</v>
      </c>
      <c r="Z2124" s="590">
        <v>0</v>
      </c>
      <c r="AA2124" s="726">
        <v>0</v>
      </c>
    </row>
    <row r="2125" spans="2:27" x14ac:dyDescent="0.3">
      <c r="B2125" s="693" t="s">
        <v>153</v>
      </c>
      <c r="C2125" s="693" t="s">
        <v>289</v>
      </c>
      <c r="D2125" s="694">
        <v>281</v>
      </c>
      <c r="E2125" s="694">
        <v>68</v>
      </c>
      <c r="F2125" s="694">
        <v>243</v>
      </c>
      <c r="G2125" s="695">
        <v>35</v>
      </c>
      <c r="H2125" s="695">
        <v>500</v>
      </c>
      <c r="I2125" s="695">
        <v>249</v>
      </c>
      <c r="J2125" s="724">
        <v>142</v>
      </c>
      <c r="K2125" s="724">
        <v>50</v>
      </c>
      <c r="L2125" s="724">
        <v>90</v>
      </c>
      <c r="M2125" s="724">
        <v>35</v>
      </c>
      <c r="N2125" s="724">
        <v>116</v>
      </c>
      <c r="O2125" s="724">
        <v>47</v>
      </c>
      <c r="P2125" s="724">
        <v>62</v>
      </c>
      <c r="Q2125" s="724">
        <v>28</v>
      </c>
      <c r="R2125" s="724">
        <v>35</v>
      </c>
      <c r="S2125" s="724">
        <v>50</v>
      </c>
      <c r="T2125" s="724">
        <v>56</v>
      </c>
      <c r="U2125" s="724">
        <v>32</v>
      </c>
      <c r="V2125" s="724">
        <v>82</v>
      </c>
      <c r="W2125" s="724">
        <v>0</v>
      </c>
      <c r="X2125" s="724">
        <v>86</v>
      </c>
      <c r="Y2125" s="724">
        <v>0</v>
      </c>
      <c r="Z2125" s="590">
        <v>91</v>
      </c>
      <c r="AA2125" s="726">
        <v>0</v>
      </c>
    </row>
    <row r="2126" spans="2:27" x14ac:dyDescent="0.3">
      <c r="B2126" s="693" t="s">
        <v>153</v>
      </c>
      <c r="C2126" s="693" t="s">
        <v>290</v>
      </c>
      <c r="D2126" s="694">
        <v>295</v>
      </c>
      <c r="E2126" s="694">
        <v>104</v>
      </c>
      <c r="F2126" s="694">
        <v>247</v>
      </c>
      <c r="G2126" s="695">
        <v>53</v>
      </c>
      <c r="H2126" s="695">
        <v>239</v>
      </c>
      <c r="I2126" s="695">
        <v>121</v>
      </c>
      <c r="J2126" s="724">
        <v>846</v>
      </c>
      <c r="K2126" s="724">
        <v>274</v>
      </c>
      <c r="L2126" s="724">
        <v>124</v>
      </c>
      <c r="M2126" s="724">
        <v>48</v>
      </c>
      <c r="N2126" s="724">
        <v>146</v>
      </c>
      <c r="O2126" s="724">
        <v>52</v>
      </c>
      <c r="P2126" s="724">
        <v>122</v>
      </c>
      <c r="Q2126" s="724">
        <v>32</v>
      </c>
      <c r="R2126" s="724">
        <v>209</v>
      </c>
      <c r="S2126" s="724">
        <v>48</v>
      </c>
      <c r="T2126" s="724">
        <v>166</v>
      </c>
      <c r="U2126" s="724">
        <v>27</v>
      </c>
      <c r="V2126" s="724">
        <v>132</v>
      </c>
      <c r="W2126" s="724">
        <v>51</v>
      </c>
      <c r="X2126" s="724">
        <v>82</v>
      </c>
      <c r="Y2126" s="724">
        <v>0</v>
      </c>
      <c r="Z2126" s="590">
        <v>85</v>
      </c>
      <c r="AA2126" s="726">
        <v>0</v>
      </c>
    </row>
    <row r="2127" spans="2:27" x14ac:dyDescent="0.3">
      <c r="B2127" s="693" t="s">
        <v>153</v>
      </c>
      <c r="C2127" s="693" t="s">
        <v>291</v>
      </c>
      <c r="D2127" s="694">
        <v>579</v>
      </c>
      <c r="E2127" s="694">
        <v>187</v>
      </c>
      <c r="F2127" s="694">
        <v>645</v>
      </c>
      <c r="G2127" s="695">
        <v>176</v>
      </c>
      <c r="H2127" s="695">
        <v>820</v>
      </c>
      <c r="I2127" s="695">
        <v>188</v>
      </c>
      <c r="J2127" s="724">
        <v>653</v>
      </c>
      <c r="K2127" s="724">
        <v>143</v>
      </c>
      <c r="L2127" s="724">
        <v>609</v>
      </c>
      <c r="M2127" s="724">
        <v>185</v>
      </c>
      <c r="N2127" s="724">
        <v>459</v>
      </c>
      <c r="O2127" s="724">
        <v>218</v>
      </c>
      <c r="P2127" s="724">
        <v>432</v>
      </c>
      <c r="Q2127" s="724">
        <v>87</v>
      </c>
      <c r="R2127" s="724">
        <v>574</v>
      </c>
      <c r="S2127" s="724">
        <v>211</v>
      </c>
      <c r="T2127" s="724">
        <v>476</v>
      </c>
      <c r="U2127" s="724">
        <v>150</v>
      </c>
      <c r="V2127" s="724">
        <v>491</v>
      </c>
      <c r="W2127" s="724">
        <v>141</v>
      </c>
      <c r="X2127" s="724">
        <v>256</v>
      </c>
      <c r="Y2127" s="724">
        <v>0</v>
      </c>
      <c r="Z2127" s="590">
        <v>184</v>
      </c>
      <c r="AA2127" s="726">
        <v>0</v>
      </c>
    </row>
    <row r="2128" spans="2:27" x14ac:dyDescent="0.3">
      <c r="B2128" s="693" t="s">
        <v>153</v>
      </c>
      <c r="C2128" s="693" t="s">
        <v>292</v>
      </c>
      <c r="D2128" s="694">
        <v>707</v>
      </c>
      <c r="E2128" s="694">
        <v>138</v>
      </c>
      <c r="F2128" s="694">
        <v>835</v>
      </c>
      <c r="G2128" s="695">
        <v>151</v>
      </c>
      <c r="H2128" s="695">
        <v>991</v>
      </c>
      <c r="I2128" s="695">
        <v>173</v>
      </c>
      <c r="J2128" s="724">
        <v>980</v>
      </c>
      <c r="K2128" s="724">
        <v>161</v>
      </c>
      <c r="L2128" s="724">
        <v>850</v>
      </c>
      <c r="M2128" s="724">
        <v>187</v>
      </c>
      <c r="N2128" s="724">
        <v>782</v>
      </c>
      <c r="O2128" s="724">
        <v>194</v>
      </c>
      <c r="P2128" s="724">
        <v>700</v>
      </c>
      <c r="Q2128" s="724">
        <v>173</v>
      </c>
      <c r="R2128" s="724">
        <v>655</v>
      </c>
      <c r="S2128" s="724">
        <v>140</v>
      </c>
      <c r="T2128" s="724">
        <v>638</v>
      </c>
      <c r="U2128" s="724">
        <v>162</v>
      </c>
      <c r="V2128" s="724">
        <v>672</v>
      </c>
      <c r="W2128" s="724">
        <v>198</v>
      </c>
      <c r="X2128" s="724">
        <v>315</v>
      </c>
      <c r="Y2128" s="724">
        <v>0</v>
      </c>
      <c r="Z2128" s="590">
        <v>275</v>
      </c>
      <c r="AA2128" s="726">
        <v>0</v>
      </c>
    </row>
    <row r="2129" spans="2:27" x14ac:dyDescent="0.3">
      <c r="B2129" s="693" t="s">
        <v>153</v>
      </c>
      <c r="C2129" s="693" t="s">
        <v>293</v>
      </c>
      <c r="D2129" s="694">
        <v>618</v>
      </c>
      <c r="E2129" s="694">
        <v>74</v>
      </c>
      <c r="F2129" s="694">
        <v>585</v>
      </c>
      <c r="G2129" s="695">
        <v>116</v>
      </c>
      <c r="H2129" s="695">
        <v>332</v>
      </c>
      <c r="I2129" s="695">
        <v>139</v>
      </c>
      <c r="J2129" s="724">
        <v>290</v>
      </c>
      <c r="K2129" s="724">
        <v>70</v>
      </c>
      <c r="L2129" s="724">
        <v>459</v>
      </c>
      <c r="M2129" s="724">
        <v>76</v>
      </c>
      <c r="N2129" s="724">
        <v>455</v>
      </c>
      <c r="O2129" s="724">
        <v>73</v>
      </c>
      <c r="P2129" s="724">
        <v>479</v>
      </c>
      <c r="Q2129" s="724">
        <v>82</v>
      </c>
      <c r="R2129" s="724">
        <v>273</v>
      </c>
      <c r="S2129" s="724">
        <v>48</v>
      </c>
      <c r="T2129" s="724">
        <v>89</v>
      </c>
      <c r="U2129" s="724">
        <v>21</v>
      </c>
      <c r="V2129" s="724">
        <v>71</v>
      </c>
      <c r="W2129" s="724">
        <v>54</v>
      </c>
      <c r="X2129" s="724">
        <v>109</v>
      </c>
      <c r="Y2129" s="724">
        <v>0</v>
      </c>
      <c r="Z2129" s="590">
        <v>96</v>
      </c>
      <c r="AA2129" s="726">
        <v>0</v>
      </c>
    </row>
    <row r="2130" spans="2:27" x14ac:dyDescent="0.3">
      <c r="B2130" s="693" t="s">
        <v>153</v>
      </c>
      <c r="C2130" s="693" t="s">
        <v>294</v>
      </c>
      <c r="D2130" s="694">
        <v>393</v>
      </c>
      <c r="E2130" s="694">
        <v>4</v>
      </c>
      <c r="F2130" s="694">
        <v>615</v>
      </c>
      <c r="G2130" s="695">
        <v>161</v>
      </c>
      <c r="H2130" s="695">
        <v>879</v>
      </c>
      <c r="I2130" s="695">
        <v>129</v>
      </c>
      <c r="J2130" s="724">
        <v>994</v>
      </c>
      <c r="K2130" s="724">
        <v>103</v>
      </c>
      <c r="L2130" s="724">
        <v>632</v>
      </c>
      <c r="M2130" s="724">
        <v>130</v>
      </c>
      <c r="N2130" s="724">
        <v>629</v>
      </c>
      <c r="O2130" s="724">
        <v>169</v>
      </c>
      <c r="P2130" s="724">
        <v>513</v>
      </c>
      <c r="Q2130" s="724">
        <v>130</v>
      </c>
      <c r="R2130" s="724">
        <v>613</v>
      </c>
      <c r="S2130" s="724">
        <v>156</v>
      </c>
      <c r="T2130" s="724">
        <v>643</v>
      </c>
      <c r="U2130" s="724">
        <v>107</v>
      </c>
      <c r="V2130" s="724">
        <v>656</v>
      </c>
      <c r="W2130" s="724">
        <v>172</v>
      </c>
      <c r="X2130" s="724">
        <v>318</v>
      </c>
      <c r="Y2130" s="724">
        <v>0</v>
      </c>
      <c r="Z2130" s="590">
        <v>277</v>
      </c>
      <c r="AA2130" s="726">
        <v>0</v>
      </c>
    </row>
    <row r="2131" spans="2:27" x14ac:dyDescent="0.3">
      <c r="B2131" s="693" t="s">
        <v>153</v>
      </c>
      <c r="C2131" s="693" t="s">
        <v>327</v>
      </c>
      <c r="D2131" s="694">
        <v>333</v>
      </c>
      <c r="E2131" s="694">
        <v>53</v>
      </c>
      <c r="F2131" s="694">
        <v>305</v>
      </c>
      <c r="G2131" s="695">
        <v>34</v>
      </c>
      <c r="H2131" s="695">
        <v>275</v>
      </c>
      <c r="I2131" s="695">
        <v>31</v>
      </c>
      <c r="J2131" s="724">
        <v>266</v>
      </c>
      <c r="K2131" s="724">
        <v>34</v>
      </c>
      <c r="L2131" s="724">
        <v>213</v>
      </c>
      <c r="M2131" s="724">
        <v>23</v>
      </c>
      <c r="N2131" s="724">
        <v>224</v>
      </c>
      <c r="O2131" s="724">
        <v>26</v>
      </c>
      <c r="P2131" s="724">
        <v>215</v>
      </c>
      <c r="Q2131" s="724">
        <v>21</v>
      </c>
      <c r="R2131" s="724">
        <v>210</v>
      </c>
      <c r="S2131" s="724">
        <v>31</v>
      </c>
      <c r="T2131" s="724">
        <v>177</v>
      </c>
      <c r="U2131" s="724">
        <v>20</v>
      </c>
      <c r="V2131" s="724">
        <v>185</v>
      </c>
      <c r="W2131" s="724">
        <v>29</v>
      </c>
      <c r="X2131" s="724">
        <v>142</v>
      </c>
      <c r="Y2131" s="724">
        <v>24</v>
      </c>
      <c r="Z2131" s="590">
        <v>105</v>
      </c>
      <c r="AA2131" s="726">
        <v>33</v>
      </c>
    </row>
    <row r="2132" spans="2:27" x14ac:dyDescent="0.3">
      <c r="B2132" s="693" t="s">
        <v>154</v>
      </c>
      <c r="C2132" s="693" t="s">
        <v>223</v>
      </c>
      <c r="D2132" s="694">
        <v>24</v>
      </c>
      <c r="E2132" s="694">
        <v>0</v>
      </c>
      <c r="F2132" s="694">
        <v>83</v>
      </c>
      <c r="G2132" s="695">
        <v>0</v>
      </c>
      <c r="H2132" s="695">
        <v>24</v>
      </c>
      <c r="I2132" s="695">
        <v>0</v>
      </c>
      <c r="J2132" s="724">
        <v>48</v>
      </c>
      <c r="K2132" s="724">
        <v>3</v>
      </c>
      <c r="L2132" s="724">
        <v>68</v>
      </c>
      <c r="M2132" s="724">
        <v>3</v>
      </c>
      <c r="N2132" s="724">
        <v>85</v>
      </c>
      <c r="O2132" s="724">
        <v>5</v>
      </c>
      <c r="P2132" s="724">
        <v>117</v>
      </c>
      <c r="Q2132" s="724">
        <v>11</v>
      </c>
      <c r="R2132" s="724">
        <v>65</v>
      </c>
      <c r="S2132" s="724">
        <v>8</v>
      </c>
      <c r="T2132" s="724">
        <v>87</v>
      </c>
      <c r="U2132" s="724">
        <v>1</v>
      </c>
      <c r="V2132" s="724">
        <v>74</v>
      </c>
      <c r="W2132" s="724">
        <v>3</v>
      </c>
      <c r="X2132" s="724">
        <v>98</v>
      </c>
      <c r="Y2132" s="724">
        <v>0</v>
      </c>
      <c r="Z2132" s="590">
        <v>73</v>
      </c>
      <c r="AA2132" s="726">
        <v>2</v>
      </c>
    </row>
    <row r="2133" spans="2:27" x14ac:dyDescent="0.3">
      <c r="B2133" s="693" t="s">
        <v>154</v>
      </c>
      <c r="C2133" s="693" t="s">
        <v>286</v>
      </c>
      <c r="D2133" s="694">
        <v>25</v>
      </c>
      <c r="E2133" s="694">
        <v>5</v>
      </c>
      <c r="F2133" s="694">
        <v>63</v>
      </c>
      <c r="G2133" s="695">
        <v>0</v>
      </c>
      <c r="H2133" s="695">
        <v>93</v>
      </c>
      <c r="I2133" s="695">
        <v>4</v>
      </c>
      <c r="J2133" s="724">
        <v>52</v>
      </c>
      <c r="K2133" s="724">
        <v>3</v>
      </c>
      <c r="L2133" s="724">
        <v>93</v>
      </c>
      <c r="M2133" s="724">
        <v>5</v>
      </c>
      <c r="N2133" s="724">
        <v>134</v>
      </c>
      <c r="O2133" s="724">
        <v>3</v>
      </c>
      <c r="P2133" s="724">
        <v>136</v>
      </c>
      <c r="Q2133" s="724">
        <v>0</v>
      </c>
      <c r="R2133" s="724">
        <v>124</v>
      </c>
      <c r="S2133" s="724">
        <v>4</v>
      </c>
      <c r="T2133" s="724">
        <v>148</v>
      </c>
      <c r="U2133" s="724">
        <v>22</v>
      </c>
      <c r="V2133" s="724">
        <v>186</v>
      </c>
      <c r="W2133" s="724">
        <v>8</v>
      </c>
      <c r="X2133" s="724">
        <v>182</v>
      </c>
      <c r="Y2133" s="724">
        <v>3</v>
      </c>
      <c r="Z2133" s="590">
        <v>135</v>
      </c>
      <c r="AA2133" s="726">
        <v>16</v>
      </c>
    </row>
    <row r="2134" spans="2:27" x14ac:dyDescent="0.3">
      <c r="B2134" s="693" t="s">
        <v>154</v>
      </c>
      <c r="C2134" s="693" t="s">
        <v>255</v>
      </c>
      <c r="D2134" s="694">
        <v>2529</v>
      </c>
      <c r="E2134" s="694">
        <v>2008</v>
      </c>
      <c r="F2134" s="694">
        <v>2318</v>
      </c>
      <c r="G2134" s="695">
        <v>1624</v>
      </c>
      <c r="H2134" s="695">
        <v>2136</v>
      </c>
      <c r="I2134" s="695">
        <v>2475</v>
      </c>
      <c r="J2134" s="724">
        <v>2082</v>
      </c>
      <c r="K2134" s="724">
        <v>2363</v>
      </c>
      <c r="L2134" s="724">
        <v>2096</v>
      </c>
      <c r="M2134" s="724">
        <v>2224</v>
      </c>
      <c r="N2134" s="724">
        <v>1916</v>
      </c>
      <c r="O2134" s="724">
        <v>1914</v>
      </c>
      <c r="P2134" s="724">
        <v>1905</v>
      </c>
      <c r="Q2134" s="724">
        <v>1843</v>
      </c>
      <c r="R2134" s="724">
        <v>1932</v>
      </c>
      <c r="S2134" s="724">
        <v>1728</v>
      </c>
      <c r="T2134" s="724">
        <v>1671</v>
      </c>
      <c r="U2134" s="724">
        <v>1525</v>
      </c>
      <c r="V2134" s="724">
        <v>1728</v>
      </c>
      <c r="W2134" s="724">
        <v>1419</v>
      </c>
      <c r="X2134" s="724">
        <v>1810</v>
      </c>
      <c r="Y2134" s="724">
        <v>1297</v>
      </c>
      <c r="Z2134" s="590">
        <v>1553</v>
      </c>
      <c r="AA2134" s="726">
        <v>1450</v>
      </c>
    </row>
    <row r="2135" spans="2:27" x14ac:dyDescent="0.3">
      <c r="B2135" s="693" t="s">
        <v>154</v>
      </c>
      <c r="C2135" s="693" t="s">
        <v>224</v>
      </c>
      <c r="D2135" s="694">
        <v>3959</v>
      </c>
      <c r="E2135" s="694">
        <v>3461</v>
      </c>
      <c r="F2135" s="694">
        <v>3776</v>
      </c>
      <c r="G2135" s="695">
        <v>2681</v>
      </c>
      <c r="H2135" s="695">
        <v>3016</v>
      </c>
      <c r="I2135" s="695">
        <v>3672</v>
      </c>
      <c r="J2135" s="724">
        <v>2758</v>
      </c>
      <c r="K2135" s="724">
        <v>3507</v>
      </c>
      <c r="L2135" s="724">
        <v>3022</v>
      </c>
      <c r="M2135" s="724">
        <v>3108</v>
      </c>
      <c r="N2135" s="724">
        <v>2965</v>
      </c>
      <c r="O2135" s="724">
        <v>3170</v>
      </c>
      <c r="P2135" s="724">
        <v>2598</v>
      </c>
      <c r="Q2135" s="724">
        <v>2808</v>
      </c>
      <c r="R2135" s="724">
        <v>2634</v>
      </c>
      <c r="S2135" s="724">
        <v>2767</v>
      </c>
      <c r="T2135" s="724">
        <v>2414</v>
      </c>
      <c r="U2135" s="724">
        <v>2533</v>
      </c>
      <c r="V2135" s="724">
        <v>2255</v>
      </c>
      <c r="W2135" s="724">
        <v>2317</v>
      </c>
      <c r="X2135" s="724">
        <v>2257</v>
      </c>
      <c r="Y2135" s="724">
        <v>2170</v>
      </c>
      <c r="Z2135" s="590">
        <v>2129</v>
      </c>
      <c r="AA2135" s="726">
        <v>1970</v>
      </c>
    </row>
    <row r="2136" spans="2:27" x14ac:dyDescent="0.3">
      <c r="B2136" s="693" t="s">
        <v>154</v>
      </c>
      <c r="C2136" s="693" t="s">
        <v>225</v>
      </c>
      <c r="D2136" s="694">
        <v>4033</v>
      </c>
      <c r="E2136" s="694">
        <v>4276</v>
      </c>
      <c r="F2136" s="694">
        <v>3899</v>
      </c>
      <c r="G2136" s="695">
        <v>2985</v>
      </c>
      <c r="H2136" s="695">
        <v>2957</v>
      </c>
      <c r="I2136" s="695">
        <v>3740</v>
      </c>
      <c r="J2136" s="724">
        <v>2733</v>
      </c>
      <c r="K2136" s="724">
        <v>3421</v>
      </c>
      <c r="L2136" s="724">
        <v>2803</v>
      </c>
      <c r="M2136" s="724">
        <v>3154</v>
      </c>
      <c r="N2136" s="724">
        <v>2866</v>
      </c>
      <c r="O2136" s="724">
        <v>2952</v>
      </c>
      <c r="P2136" s="724">
        <v>2531</v>
      </c>
      <c r="Q2136" s="724">
        <v>2839</v>
      </c>
      <c r="R2136" s="724">
        <v>2594</v>
      </c>
      <c r="S2136" s="724">
        <v>2770</v>
      </c>
      <c r="T2136" s="724">
        <v>2420</v>
      </c>
      <c r="U2136" s="724">
        <v>2554</v>
      </c>
      <c r="V2136" s="724">
        <v>2305</v>
      </c>
      <c r="W2136" s="724">
        <v>2385</v>
      </c>
      <c r="X2136" s="724">
        <v>2204</v>
      </c>
      <c r="Y2136" s="724">
        <v>2265</v>
      </c>
      <c r="Z2136" s="590">
        <v>2122</v>
      </c>
      <c r="AA2136" s="726">
        <v>2284</v>
      </c>
    </row>
    <row r="2137" spans="2:27" x14ac:dyDescent="0.3">
      <c r="B2137" s="693" t="s">
        <v>154</v>
      </c>
      <c r="C2137" s="693" t="s">
        <v>226</v>
      </c>
      <c r="D2137" s="694">
        <v>3296</v>
      </c>
      <c r="E2137" s="694">
        <v>4073</v>
      </c>
      <c r="F2137" s="694">
        <v>3637</v>
      </c>
      <c r="G2137" s="695">
        <v>3365</v>
      </c>
      <c r="H2137" s="695">
        <v>2873</v>
      </c>
      <c r="I2137" s="695">
        <v>3683</v>
      </c>
      <c r="J2137" s="724">
        <v>2671</v>
      </c>
      <c r="K2137" s="724">
        <v>3259</v>
      </c>
      <c r="L2137" s="724">
        <v>2659</v>
      </c>
      <c r="M2137" s="724">
        <v>2990</v>
      </c>
      <c r="N2137" s="724">
        <v>2696</v>
      </c>
      <c r="O2137" s="724">
        <v>2834</v>
      </c>
      <c r="P2137" s="724">
        <v>2454</v>
      </c>
      <c r="Q2137" s="724">
        <v>2534</v>
      </c>
      <c r="R2137" s="724">
        <v>2643</v>
      </c>
      <c r="S2137" s="724">
        <v>2665</v>
      </c>
      <c r="T2137" s="724">
        <v>2366</v>
      </c>
      <c r="U2137" s="724">
        <v>2421</v>
      </c>
      <c r="V2137" s="724">
        <v>2309</v>
      </c>
      <c r="W2137" s="724">
        <v>2335</v>
      </c>
      <c r="X2137" s="724">
        <v>2255</v>
      </c>
      <c r="Y2137" s="724">
        <v>2316</v>
      </c>
      <c r="Z2137" s="590">
        <v>2088</v>
      </c>
      <c r="AA2137" s="726">
        <v>2397</v>
      </c>
    </row>
    <row r="2138" spans="2:27" x14ac:dyDescent="0.3">
      <c r="B2138" s="693" t="s">
        <v>154</v>
      </c>
      <c r="C2138" s="693" t="s">
        <v>227</v>
      </c>
      <c r="D2138" s="694">
        <v>3031</v>
      </c>
      <c r="E2138" s="694">
        <v>3052</v>
      </c>
      <c r="F2138" s="694">
        <v>2973</v>
      </c>
      <c r="G2138" s="695">
        <v>3115</v>
      </c>
      <c r="H2138" s="695">
        <v>2739</v>
      </c>
      <c r="I2138" s="695">
        <v>3575</v>
      </c>
      <c r="J2138" s="724">
        <v>2496</v>
      </c>
      <c r="K2138" s="724">
        <v>2965</v>
      </c>
      <c r="L2138" s="724">
        <v>2450</v>
      </c>
      <c r="M2138" s="724">
        <v>2727</v>
      </c>
      <c r="N2138" s="724">
        <v>2367</v>
      </c>
      <c r="O2138" s="724">
        <v>2530</v>
      </c>
      <c r="P2138" s="724">
        <v>2241</v>
      </c>
      <c r="Q2138" s="724">
        <v>2350</v>
      </c>
      <c r="R2138" s="724">
        <v>2406</v>
      </c>
      <c r="S2138" s="724">
        <v>2329</v>
      </c>
      <c r="T2138" s="724">
        <v>2338</v>
      </c>
      <c r="U2138" s="724">
        <v>2362</v>
      </c>
      <c r="V2138" s="724">
        <v>2226</v>
      </c>
      <c r="W2138" s="724">
        <v>2156</v>
      </c>
      <c r="X2138" s="724">
        <v>2228</v>
      </c>
      <c r="Y2138" s="724">
        <v>2197</v>
      </c>
      <c r="Z2138" s="590">
        <v>2113</v>
      </c>
      <c r="AA2138" s="726">
        <v>2327</v>
      </c>
    </row>
    <row r="2139" spans="2:27" x14ac:dyDescent="0.3">
      <c r="B2139" s="693" t="s">
        <v>154</v>
      </c>
      <c r="C2139" s="693" t="s">
        <v>228</v>
      </c>
      <c r="D2139" s="694">
        <v>2702</v>
      </c>
      <c r="E2139" s="694">
        <v>2533</v>
      </c>
      <c r="F2139" s="694">
        <v>2880</v>
      </c>
      <c r="G2139" s="695">
        <v>2547</v>
      </c>
      <c r="H2139" s="695">
        <v>2561</v>
      </c>
      <c r="I2139" s="695">
        <v>3316</v>
      </c>
      <c r="J2139" s="724">
        <v>2375</v>
      </c>
      <c r="K2139" s="724">
        <v>2860</v>
      </c>
      <c r="L2139" s="724">
        <v>2503</v>
      </c>
      <c r="M2139" s="724">
        <v>2568</v>
      </c>
      <c r="N2139" s="724">
        <v>2336</v>
      </c>
      <c r="O2139" s="724">
        <v>2411</v>
      </c>
      <c r="P2139" s="724">
        <v>2183</v>
      </c>
      <c r="Q2139" s="724">
        <v>2080</v>
      </c>
      <c r="R2139" s="724">
        <v>2330</v>
      </c>
      <c r="S2139" s="724">
        <v>2221</v>
      </c>
      <c r="T2139" s="724">
        <v>2266</v>
      </c>
      <c r="U2139" s="724">
        <v>2119</v>
      </c>
      <c r="V2139" s="724">
        <v>2325</v>
      </c>
      <c r="W2139" s="724">
        <v>2038</v>
      </c>
      <c r="X2139" s="724">
        <v>2316</v>
      </c>
      <c r="Y2139" s="724">
        <v>2069</v>
      </c>
      <c r="Z2139" s="590">
        <v>2224</v>
      </c>
      <c r="AA2139" s="726">
        <v>2207</v>
      </c>
    </row>
    <row r="2140" spans="2:27" x14ac:dyDescent="0.3">
      <c r="B2140" s="693" t="s">
        <v>154</v>
      </c>
      <c r="C2140" s="693" t="s">
        <v>229</v>
      </c>
      <c r="D2140" s="694">
        <v>3021</v>
      </c>
      <c r="E2140" s="694">
        <v>1599</v>
      </c>
      <c r="F2140" s="694">
        <v>3180</v>
      </c>
      <c r="G2140" s="695">
        <v>2001</v>
      </c>
      <c r="H2140" s="695">
        <v>3057</v>
      </c>
      <c r="I2140" s="695">
        <v>2348</v>
      </c>
      <c r="J2140" s="724">
        <v>2793</v>
      </c>
      <c r="K2140" s="724">
        <v>2573</v>
      </c>
      <c r="L2140" s="724">
        <v>2905</v>
      </c>
      <c r="M2140" s="724">
        <v>2452</v>
      </c>
      <c r="N2140" s="724">
        <v>3190</v>
      </c>
      <c r="O2140" s="724">
        <v>2311</v>
      </c>
      <c r="P2140" s="724">
        <v>2807</v>
      </c>
      <c r="Q2140" s="724">
        <v>2104</v>
      </c>
      <c r="R2140" s="724">
        <v>2935</v>
      </c>
      <c r="S2140" s="724">
        <v>1979</v>
      </c>
      <c r="T2140" s="724">
        <v>2797</v>
      </c>
      <c r="U2140" s="724">
        <v>1904</v>
      </c>
      <c r="V2140" s="724">
        <v>2818</v>
      </c>
      <c r="W2140" s="724">
        <v>1784</v>
      </c>
      <c r="X2140" s="724">
        <v>2915</v>
      </c>
      <c r="Y2140" s="724">
        <v>1936</v>
      </c>
      <c r="Z2140" s="590">
        <v>2786</v>
      </c>
      <c r="AA2140" s="726">
        <v>1918</v>
      </c>
    </row>
    <row r="2141" spans="2:27" x14ac:dyDescent="0.3">
      <c r="B2141" s="693" t="s">
        <v>154</v>
      </c>
      <c r="C2141" s="693" t="s">
        <v>287</v>
      </c>
      <c r="D2141" s="694">
        <v>2367</v>
      </c>
      <c r="E2141" s="694">
        <v>1399</v>
      </c>
      <c r="F2141" s="694">
        <v>2693</v>
      </c>
      <c r="G2141" s="695">
        <v>1405</v>
      </c>
      <c r="H2141" s="695">
        <v>2487</v>
      </c>
      <c r="I2141" s="695">
        <v>1803</v>
      </c>
      <c r="J2141" s="724">
        <v>2379</v>
      </c>
      <c r="K2141" s="724">
        <v>1912</v>
      </c>
      <c r="L2141" s="724">
        <v>2377</v>
      </c>
      <c r="M2141" s="724">
        <v>1872</v>
      </c>
      <c r="N2141" s="724">
        <v>2376</v>
      </c>
      <c r="O2141" s="724">
        <v>2020</v>
      </c>
      <c r="P2141" s="724">
        <v>2261</v>
      </c>
      <c r="Q2141" s="724">
        <v>1824</v>
      </c>
      <c r="R2141" s="724">
        <v>2382</v>
      </c>
      <c r="S2141" s="724">
        <v>1863</v>
      </c>
      <c r="T2141" s="724">
        <v>2232</v>
      </c>
      <c r="U2141" s="724">
        <v>1703</v>
      </c>
      <c r="V2141" s="724">
        <v>2270</v>
      </c>
      <c r="W2141" s="724">
        <v>1545</v>
      </c>
      <c r="X2141" s="724">
        <v>2548</v>
      </c>
      <c r="Y2141" s="724">
        <v>1659</v>
      </c>
      <c r="Z2141" s="590">
        <v>2709</v>
      </c>
      <c r="AA2141" s="726">
        <v>1777</v>
      </c>
    </row>
    <row r="2142" spans="2:27" x14ac:dyDescent="0.3">
      <c r="B2142" s="693" t="s">
        <v>154</v>
      </c>
      <c r="C2142" s="693" t="s">
        <v>230</v>
      </c>
      <c r="D2142" s="694">
        <v>1924</v>
      </c>
      <c r="E2142" s="694">
        <v>1015</v>
      </c>
      <c r="F2142" s="694">
        <v>1981</v>
      </c>
      <c r="G2142" s="695">
        <v>1211</v>
      </c>
      <c r="H2142" s="695">
        <v>2126</v>
      </c>
      <c r="I2142" s="695">
        <v>1260</v>
      </c>
      <c r="J2142" s="724">
        <v>2030</v>
      </c>
      <c r="K2142" s="724">
        <v>1457</v>
      </c>
      <c r="L2142" s="724">
        <v>2049</v>
      </c>
      <c r="M2142" s="724">
        <v>1507</v>
      </c>
      <c r="N2142" s="724">
        <v>2011</v>
      </c>
      <c r="O2142" s="724">
        <v>1536</v>
      </c>
      <c r="P2142" s="724">
        <v>1840</v>
      </c>
      <c r="Q2142" s="724">
        <v>1525</v>
      </c>
      <c r="R2142" s="724">
        <v>1979</v>
      </c>
      <c r="S2142" s="724">
        <v>1598</v>
      </c>
      <c r="T2142" s="724">
        <v>1942</v>
      </c>
      <c r="U2142" s="724">
        <v>1612</v>
      </c>
      <c r="V2142" s="724">
        <v>1966</v>
      </c>
      <c r="W2142" s="724">
        <v>1429</v>
      </c>
      <c r="X2142" s="724">
        <v>2063</v>
      </c>
      <c r="Y2142" s="724">
        <v>1567</v>
      </c>
      <c r="Z2142" s="590">
        <v>2342</v>
      </c>
      <c r="AA2142" s="726">
        <v>1750</v>
      </c>
    </row>
    <row r="2143" spans="2:27" x14ac:dyDescent="0.3">
      <c r="B2143" s="693" t="s">
        <v>154</v>
      </c>
      <c r="C2143" s="693" t="s">
        <v>231</v>
      </c>
      <c r="D2143" s="694">
        <v>1589</v>
      </c>
      <c r="E2143" s="694">
        <v>708</v>
      </c>
      <c r="F2143" s="694">
        <v>1632</v>
      </c>
      <c r="G2143" s="695">
        <v>829</v>
      </c>
      <c r="H2143" s="695">
        <v>1625</v>
      </c>
      <c r="I2143" s="695">
        <v>916</v>
      </c>
      <c r="J2143" s="724">
        <v>1560</v>
      </c>
      <c r="K2143" s="724">
        <v>939</v>
      </c>
      <c r="L2143" s="724">
        <v>1669</v>
      </c>
      <c r="M2143" s="724">
        <v>1019</v>
      </c>
      <c r="N2143" s="724">
        <v>1637</v>
      </c>
      <c r="O2143" s="724">
        <v>1018</v>
      </c>
      <c r="P2143" s="724">
        <v>1616</v>
      </c>
      <c r="Q2143" s="724">
        <v>964</v>
      </c>
      <c r="R2143" s="724">
        <v>1682</v>
      </c>
      <c r="S2143" s="724">
        <v>1140</v>
      </c>
      <c r="T2143" s="724">
        <v>1686</v>
      </c>
      <c r="U2143" s="724">
        <v>1119</v>
      </c>
      <c r="V2143" s="724">
        <v>1719</v>
      </c>
      <c r="W2143" s="724">
        <v>1068</v>
      </c>
      <c r="X2143" s="724">
        <v>1802</v>
      </c>
      <c r="Y2143" s="724">
        <v>1112</v>
      </c>
      <c r="Z2143" s="590">
        <v>2028</v>
      </c>
      <c r="AA2143" s="726">
        <v>1215</v>
      </c>
    </row>
    <row r="2144" spans="2:27" x14ac:dyDescent="0.3">
      <c r="B2144" s="693" t="s">
        <v>154</v>
      </c>
      <c r="C2144" s="693" t="s">
        <v>288</v>
      </c>
      <c r="D2144" s="694">
        <v>1250</v>
      </c>
      <c r="E2144" s="694">
        <v>515</v>
      </c>
      <c r="F2144" s="694">
        <v>1307</v>
      </c>
      <c r="G2144" s="695">
        <v>561</v>
      </c>
      <c r="H2144" s="695">
        <v>1308</v>
      </c>
      <c r="I2144" s="695">
        <v>645</v>
      </c>
      <c r="J2144" s="724">
        <v>1238</v>
      </c>
      <c r="K2144" s="724">
        <v>671</v>
      </c>
      <c r="L2144" s="724">
        <v>1281</v>
      </c>
      <c r="M2144" s="724">
        <v>736</v>
      </c>
      <c r="N2144" s="724">
        <v>1311</v>
      </c>
      <c r="O2144" s="724">
        <v>769</v>
      </c>
      <c r="P2144" s="724">
        <v>1250</v>
      </c>
      <c r="Q2144" s="724">
        <v>792</v>
      </c>
      <c r="R2144" s="724">
        <v>1395</v>
      </c>
      <c r="S2144" s="724">
        <v>837</v>
      </c>
      <c r="T2144" s="724">
        <v>1381</v>
      </c>
      <c r="U2144" s="724">
        <v>899</v>
      </c>
      <c r="V2144" s="724">
        <v>1486</v>
      </c>
      <c r="W2144" s="724">
        <v>812</v>
      </c>
      <c r="X2144" s="724">
        <v>1569</v>
      </c>
      <c r="Y2144" s="724">
        <v>987</v>
      </c>
      <c r="Z2144" s="590">
        <v>1637</v>
      </c>
      <c r="AA2144" s="726">
        <v>1035</v>
      </c>
    </row>
    <row r="2145" spans="2:27" x14ac:dyDescent="0.3">
      <c r="B2145" s="693" t="s">
        <v>154</v>
      </c>
      <c r="C2145" s="693" t="s">
        <v>232</v>
      </c>
      <c r="D2145" s="694">
        <v>1400</v>
      </c>
      <c r="E2145" s="694">
        <v>388</v>
      </c>
      <c r="F2145" s="694">
        <v>1087</v>
      </c>
      <c r="G2145" s="695">
        <v>447</v>
      </c>
      <c r="H2145" s="695">
        <v>1180</v>
      </c>
      <c r="I2145" s="695">
        <v>457</v>
      </c>
      <c r="J2145" s="724">
        <v>1044</v>
      </c>
      <c r="K2145" s="724">
        <v>544</v>
      </c>
      <c r="L2145" s="724">
        <v>1021</v>
      </c>
      <c r="M2145" s="724">
        <v>530</v>
      </c>
      <c r="N2145" s="724">
        <v>1028</v>
      </c>
      <c r="O2145" s="724">
        <v>580</v>
      </c>
      <c r="P2145" s="724">
        <v>1086</v>
      </c>
      <c r="Q2145" s="724">
        <v>580</v>
      </c>
      <c r="R2145" s="724">
        <v>1137</v>
      </c>
      <c r="S2145" s="724">
        <v>632</v>
      </c>
      <c r="T2145" s="724">
        <v>1262</v>
      </c>
      <c r="U2145" s="724">
        <v>677</v>
      </c>
      <c r="V2145" s="724">
        <v>1244</v>
      </c>
      <c r="W2145" s="724">
        <v>642</v>
      </c>
      <c r="X2145" s="724">
        <v>1401</v>
      </c>
      <c r="Y2145" s="724">
        <v>741</v>
      </c>
      <c r="Z2145" s="590">
        <v>1427</v>
      </c>
      <c r="AA2145" s="726">
        <v>853</v>
      </c>
    </row>
    <row r="2146" spans="2:27" x14ac:dyDescent="0.3">
      <c r="B2146" s="693" t="s">
        <v>154</v>
      </c>
      <c r="C2146" s="693" t="s">
        <v>325</v>
      </c>
      <c r="D2146" s="694">
        <v>0</v>
      </c>
      <c r="E2146" s="694">
        <v>0</v>
      </c>
      <c r="F2146" s="694">
        <v>0</v>
      </c>
      <c r="G2146" s="695">
        <v>0</v>
      </c>
      <c r="H2146" s="695">
        <v>0</v>
      </c>
      <c r="I2146" s="695">
        <v>0</v>
      </c>
      <c r="J2146" s="724">
        <v>0</v>
      </c>
      <c r="K2146" s="724">
        <v>0</v>
      </c>
      <c r="L2146" s="724">
        <v>0</v>
      </c>
      <c r="M2146" s="724">
        <v>0</v>
      </c>
      <c r="N2146" s="724">
        <v>0</v>
      </c>
      <c r="O2146" s="724">
        <v>0</v>
      </c>
      <c r="P2146" s="724">
        <v>0</v>
      </c>
      <c r="Q2146" s="724">
        <v>0</v>
      </c>
      <c r="R2146" s="724">
        <v>0</v>
      </c>
      <c r="S2146" s="724">
        <v>0</v>
      </c>
      <c r="T2146" s="724">
        <v>0</v>
      </c>
      <c r="U2146" s="724">
        <v>0</v>
      </c>
      <c r="V2146" s="724">
        <v>0</v>
      </c>
      <c r="W2146" s="724">
        <v>0</v>
      </c>
      <c r="X2146" s="724">
        <v>0</v>
      </c>
      <c r="Y2146" s="724">
        <v>0</v>
      </c>
      <c r="Z2146" s="590">
        <v>0</v>
      </c>
      <c r="AA2146" s="726">
        <v>0</v>
      </c>
    </row>
    <row r="2147" spans="2:27" x14ac:dyDescent="0.3">
      <c r="B2147" s="693" t="s">
        <v>154</v>
      </c>
      <c r="C2147" s="693" t="s">
        <v>326</v>
      </c>
      <c r="D2147" s="694">
        <v>0</v>
      </c>
      <c r="E2147" s="694">
        <v>0</v>
      </c>
      <c r="F2147" s="694">
        <v>0</v>
      </c>
      <c r="G2147" s="695">
        <v>0</v>
      </c>
      <c r="H2147" s="695">
        <v>0</v>
      </c>
      <c r="I2147" s="695">
        <v>0</v>
      </c>
      <c r="J2147" s="724">
        <v>0</v>
      </c>
      <c r="K2147" s="724">
        <v>0</v>
      </c>
      <c r="L2147" s="724">
        <v>0</v>
      </c>
      <c r="M2147" s="724">
        <v>0</v>
      </c>
      <c r="N2147" s="724">
        <v>0</v>
      </c>
      <c r="O2147" s="724">
        <v>0</v>
      </c>
      <c r="P2147" s="724">
        <v>0</v>
      </c>
      <c r="Q2147" s="724">
        <v>0</v>
      </c>
      <c r="R2147" s="724">
        <v>0</v>
      </c>
      <c r="S2147" s="724">
        <v>0</v>
      </c>
      <c r="T2147" s="724">
        <v>0</v>
      </c>
      <c r="U2147" s="724">
        <v>0</v>
      </c>
      <c r="V2147" s="724">
        <v>0</v>
      </c>
      <c r="W2147" s="724">
        <v>0</v>
      </c>
      <c r="X2147" s="724">
        <v>0</v>
      </c>
      <c r="Y2147" s="724">
        <v>0</v>
      </c>
      <c r="Z2147" s="590">
        <v>0</v>
      </c>
      <c r="AA2147" s="726">
        <v>0</v>
      </c>
    </row>
    <row r="2148" spans="2:27" x14ac:dyDescent="0.3">
      <c r="B2148" s="693" t="s">
        <v>154</v>
      </c>
      <c r="C2148" s="693" t="s">
        <v>289</v>
      </c>
      <c r="D2148" s="694">
        <v>518</v>
      </c>
      <c r="E2148" s="694">
        <v>690</v>
      </c>
      <c r="F2148" s="694">
        <v>0</v>
      </c>
      <c r="G2148" s="695">
        <v>0</v>
      </c>
      <c r="H2148" s="695">
        <v>712</v>
      </c>
      <c r="I2148" s="695">
        <v>645</v>
      </c>
      <c r="J2148" s="724">
        <v>1</v>
      </c>
      <c r="K2148" s="724">
        <v>0</v>
      </c>
      <c r="L2148" s="724">
        <v>0</v>
      </c>
      <c r="M2148" s="724">
        <v>0</v>
      </c>
      <c r="N2148" s="724">
        <v>0</v>
      </c>
      <c r="O2148" s="724">
        <v>0</v>
      </c>
      <c r="P2148" s="724">
        <v>394</v>
      </c>
      <c r="Q2148" s="724">
        <v>489</v>
      </c>
      <c r="R2148" s="724">
        <v>172</v>
      </c>
      <c r="S2148" s="724">
        <v>849</v>
      </c>
      <c r="T2148" s="724">
        <v>279</v>
      </c>
      <c r="U2148" s="724">
        <v>926</v>
      </c>
      <c r="V2148" s="724">
        <v>47</v>
      </c>
      <c r="W2148" s="724">
        <v>486</v>
      </c>
      <c r="X2148" s="724">
        <v>93</v>
      </c>
      <c r="Y2148" s="724">
        <v>144</v>
      </c>
      <c r="Z2148" s="590">
        <v>533</v>
      </c>
      <c r="AA2148" s="726">
        <v>0</v>
      </c>
    </row>
    <row r="2149" spans="2:27" x14ac:dyDescent="0.3">
      <c r="B2149" s="693" t="s">
        <v>154</v>
      </c>
      <c r="C2149" s="693" t="s">
        <v>290</v>
      </c>
      <c r="D2149" s="694">
        <v>991</v>
      </c>
      <c r="E2149" s="694">
        <v>713</v>
      </c>
      <c r="F2149" s="694">
        <v>584</v>
      </c>
      <c r="G2149" s="695">
        <v>757</v>
      </c>
      <c r="H2149" s="695">
        <v>998</v>
      </c>
      <c r="I2149" s="695">
        <v>633</v>
      </c>
      <c r="J2149" s="724">
        <v>422</v>
      </c>
      <c r="K2149" s="724">
        <v>781</v>
      </c>
      <c r="L2149" s="724">
        <v>548</v>
      </c>
      <c r="M2149" s="724">
        <v>731</v>
      </c>
      <c r="N2149" s="724">
        <v>333</v>
      </c>
      <c r="O2149" s="724">
        <v>376</v>
      </c>
      <c r="P2149" s="724">
        <v>249</v>
      </c>
      <c r="Q2149" s="724">
        <v>398</v>
      </c>
      <c r="R2149" s="724">
        <v>401</v>
      </c>
      <c r="S2149" s="724">
        <v>1060</v>
      </c>
      <c r="T2149" s="724">
        <v>292</v>
      </c>
      <c r="U2149" s="724">
        <v>468</v>
      </c>
      <c r="V2149" s="724">
        <v>272</v>
      </c>
      <c r="W2149" s="724">
        <v>655</v>
      </c>
      <c r="X2149" s="724">
        <v>148</v>
      </c>
      <c r="Y2149" s="724">
        <v>698</v>
      </c>
      <c r="Z2149" s="590">
        <v>157</v>
      </c>
      <c r="AA2149" s="726">
        <v>468</v>
      </c>
    </row>
    <row r="2150" spans="2:27" x14ac:dyDescent="0.3">
      <c r="B2150" s="693" t="s">
        <v>154</v>
      </c>
      <c r="C2150" s="693" t="s">
        <v>291</v>
      </c>
      <c r="D2150" s="694">
        <v>993</v>
      </c>
      <c r="E2150" s="694">
        <v>300</v>
      </c>
      <c r="F2150" s="694">
        <v>889</v>
      </c>
      <c r="G2150" s="695">
        <v>592</v>
      </c>
      <c r="H2150" s="695">
        <v>1098</v>
      </c>
      <c r="I2150" s="695">
        <v>781</v>
      </c>
      <c r="J2150" s="724">
        <v>844</v>
      </c>
      <c r="K2150" s="724">
        <v>732</v>
      </c>
      <c r="L2150" s="724">
        <v>811</v>
      </c>
      <c r="M2150" s="724">
        <v>959</v>
      </c>
      <c r="N2150" s="724">
        <v>624</v>
      </c>
      <c r="O2150" s="724">
        <v>690</v>
      </c>
      <c r="P2150" s="724">
        <v>450</v>
      </c>
      <c r="Q2150" s="724">
        <v>511</v>
      </c>
      <c r="R2150" s="724">
        <v>589</v>
      </c>
      <c r="S2150" s="724">
        <v>676</v>
      </c>
      <c r="T2150" s="724">
        <v>476</v>
      </c>
      <c r="U2150" s="724">
        <v>1162</v>
      </c>
      <c r="V2150" s="724">
        <v>540</v>
      </c>
      <c r="W2150" s="724">
        <v>1492</v>
      </c>
      <c r="X2150" s="724">
        <v>313</v>
      </c>
      <c r="Y2150" s="724">
        <v>923</v>
      </c>
      <c r="Z2150" s="590">
        <v>317</v>
      </c>
      <c r="AA2150" s="726">
        <v>829</v>
      </c>
    </row>
    <row r="2151" spans="2:27" x14ac:dyDescent="0.3">
      <c r="B2151" s="693" t="s">
        <v>154</v>
      </c>
      <c r="C2151" s="693" t="s">
        <v>292</v>
      </c>
      <c r="D2151" s="694">
        <v>1029</v>
      </c>
      <c r="E2151" s="694">
        <v>192</v>
      </c>
      <c r="F2151" s="694">
        <v>982</v>
      </c>
      <c r="G2151" s="695">
        <v>370</v>
      </c>
      <c r="H2151" s="695">
        <v>1191</v>
      </c>
      <c r="I2151" s="695">
        <v>850</v>
      </c>
      <c r="J2151" s="724">
        <v>964</v>
      </c>
      <c r="K2151" s="724">
        <v>606</v>
      </c>
      <c r="L2151" s="724">
        <v>1093</v>
      </c>
      <c r="M2151" s="724">
        <v>729</v>
      </c>
      <c r="N2151" s="724">
        <v>959</v>
      </c>
      <c r="O2151" s="724">
        <v>887</v>
      </c>
      <c r="P2151" s="724">
        <v>568</v>
      </c>
      <c r="Q2151" s="724">
        <v>495</v>
      </c>
      <c r="R2151" s="724">
        <v>680</v>
      </c>
      <c r="S2151" s="724">
        <v>582</v>
      </c>
      <c r="T2151" s="724">
        <v>526</v>
      </c>
      <c r="U2151" s="724">
        <v>751</v>
      </c>
      <c r="V2151" s="724">
        <v>678</v>
      </c>
      <c r="W2151" s="724">
        <v>1058</v>
      </c>
      <c r="X2151" s="724">
        <v>487</v>
      </c>
      <c r="Y2151" s="724">
        <v>1631</v>
      </c>
      <c r="Z2151" s="590">
        <v>547</v>
      </c>
      <c r="AA2151" s="726">
        <v>688</v>
      </c>
    </row>
    <row r="2152" spans="2:27" x14ac:dyDescent="0.3">
      <c r="B2152" s="693" t="s">
        <v>154</v>
      </c>
      <c r="C2152" s="693" t="s">
        <v>293</v>
      </c>
      <c r="D2152" s="694">
        <v>157</v>
      </c>
      <c r="E2152" s="694">
        <v>19</v>
      </c>
      <c r="F2152" s="694">
        <v>157</v>
      </c>
      <c r="G2152" s="695">
        <v>14</v>
      </c>
      <c r="H2152" s="695">
        <v>65</v>
      </c>
      <c r="I2152" s="695">
        <v>106</v>
      </c>
      <c r="J2152" s="724">
        <v>156</v>
      </c>
      <c r="K2152" s="724">
        <v>41</v>
      </c>
      <c r="L2152" s="724">
        <v>334</v>
      </c>
      <c r="M2152" s="724">
        <v>129</v>
      </c>
      <c r="N2152" s="724">
        <v>143</v>
      </c>
      <c r="O2152" s="724">
        <v>475</v>
      </c>
      <c r="P2152" s="724">
        <v>87</v>
      </c>
      <c r="Q2152" s="724">
        <v>133</v>
      </c>
      <c r="R2152" s="724">
        <v>107</v>
      </c>
      <c r="S2152" s="724">
        <v>233</v>
      </c>
      <c r="T2152" s="724">
        <v>42</v>
      </c>
      <c r="U2152" s="724">
        <v>53</v>
      </c>
      <c r="V2152" s="724">
        <v>121</v>
      </c>
      <c r="W2152" s="724">
        <v>208</v>
      </c>
      <c r="X2152" s="724">
        <v>56</v>
      </c>
      <c r="Y2152" s="724">
        <v>222</v>
      </c>
      <c r="Z2152" s="590">
        <v>111</v>
      </c>
      <c r="AA2152" s="726">
        <v>79</v>
      </c>
    </row>
    <row r="2153" spans="2:27" x14ac:dyDescent="0.3">
      <c r="B2153" s="693" t="s">
        <v>154</v>
      </c>
      <c r="C2153" s="693" t="s">
        <v>294</v>
      </c>
      <c r="D2153" s="694">
        <v>890</v>
      </c>
      <c r="E2153" s="694">
        <v>95</v>
      </c>
      <c r="F2153" s="694">
        <v>943</v>
      </c>
      <c r="G2153" s="695">
        <v>362</v>
      </c>
      <c r="H2153" s="695">
        <v>1057</v>
      </c>
      <c r="I2153" s="695">
        <v>350</v>
      </c>
      <c r="J2153" s="724">
        <v>827</v>
      </c>
      <c r="K2153" s="724">
        <v>612</v>
      </c>
      <c r="L2153" s="724">
        <v>864</v>
      </c>
      <c r="M2153" s="724">
        <v>458</v>
      </c>
      <c r="N2153" s="724">
        <v>979</v>
      </c>
      <c r="O2153" s="724">
        <v>114</v>
      </c>
      <c r="P2153" s="724">
        <v>732</v>
      </c>
      <c r="Q2153" s="724">
        <v>366</v>
      </c>
      <c r="R2153" s="724">
        <v>669</v>
      </c>
      <c r="S2153" s="724">
        <v>177</v>
      </c>
      <c r="T2153" s="724">
        <v>517</v>
      </c>
      <c r="U2153" s="724">
        <v>464</v>
      </c>
      <c r="V2153" s="724">
        <v>598</v>
      </c>
      <c r="W2153" s="724">
        <v>454</v>
      </c>
      <c r="X2153" s="724">
        <v>592</v>
      </c>
      <c r="Y2153" s="724">
        <v>406</v>
      </c>
      <c r="Z2153" s="590">
        <v>588</v>
      </c>
      <c r="AA2153" s="726">
        <v>515</v>
      </c>
    </row>
    <row r="2154" spans="2:27" x14ac:dyDescent="0.3">
      <c r="B2154" s="693" t="s">
        <v>154</v>
      </c>
      <c r="C2154" s="693" t="s">
        <v>327</v>
      </c>
      <c r="D2154" s="694">
        <v>238</v>
      </c>
      <c r="E2154" s="694">
        <v>0</v>
      </c>
      <c r="F2154" s="694">
        <v>300</v>
      </c>
      <c r="G2154" s="695">
        <v>0</v>
      </c>
      <c r="H2154" s="695">
        <v>220</v>
      </c>
      <c r="I2154" s="695">
        <v>0</v>
      </c>
      <c r="J2154" s="724">
        <v>264</v>
      </c>
      <c r="K2154" s="724">
        <v>105</v>
      </c>
      <c r="L2154" s="724">
        <v>278</v>
      </c>
      <c r="M2154" s="724">
        <v>45</v>
      </c>
      <c r="N2154" s="724">
        <v>317</v>
      </c>
      <c r="O2154" s="724">
        <v>24</v>
      </c>
      <c r="P2154" s="724">
        <v>285</v>
      </c>
      <c r="Q2154" s="724">
        <v>0</v>
      </c>
      <c r="R2154" s="724">
        <v>277</v>
      </c>
      <c r="S2154" s="724">
        <v>0</v>
      </c>
      <c r="T2154" s="724">
        <v>277</v>
      </c>
      <c r="U2154" s="724">
        <v>0</v>
      </c>
      <c r="V2154" s="724">
        <v>211</v>
      </c>
      <c r="W2154" s="724">
        <v>22</v>
      </c>
      <c r="X2154" s="724">
        <v>201</v>
      </c>
      <c r="Y2154" s="724">
        <v>0</v>
      </c>
      <c r="Z2154" s="590">
        <v>276</v>
      </c>
      <c r="AA2154" s="726">
        <v>0</v>
      </c>
    </row>
    <row r="2155" spans="2:27" x14ac:dyDescent="0.3">
      <c r="B2155" s="693" t="s">
        <v>155</v>
      </c>
      <c r="C2155" s="693" t="s">
        <v>223</v>
      </c>
      <c r="D2155" s="694">
        <v>594</v>
      </c>
      <c r="E2155" s="694">
        <v>5</v>
      </c>
      <c r="F2155" s="694">
        <v>785</v>
      </c>
      <c r="G2155" s="695">
        <v>1</v>
      </c>
      <c r="H2155" s="695">
        <v>712</v>
      </c>
      <c r="I2155" s="695">
        <v>0</v>
      </c>
      <c r="J2155" s="724">
        <v>744</v>
      </c>
      <c r="K2155" s="724">
        <v>0</v>
      </c>
      <c r="L2155" s="724">
        <v>597</v>
      </c>
      <c r="M2155" s="724">
        <v>4</v>
      </c>
      <c r="N2155" s="724">
        <v>575</v>
      </c>
      <c r="O2155" s="724">
        <v>20</v>
      </c>
      <c r="P2155" s="724">
        <v>632</v>
      </c>
      <c r="Q2155" s="724">
        <v>0</v>
      </c>
      <c r="R2155" s="724">
        <v>733</v>
      </c>
      <c r="S2155" s="724">
        <v>14</v>
      </c>
      <c r="T2155" s="724">
        <v>681</v>
      </c>
      <c r="U2155" s="724">
        <v>0</v>
      </c>
      <c r="V2155" s="724">
        <v>727</v>
      </c>
      <c r="W2155" s="724">
        <v>12</v>
      </c>
      <c r="X2155" s="724">
        <v>662</v>
      </c>
      <c r="Y2155" s="724">
        <v>13</v>
      </c>
      <c r="Z2155" s="590">
        <v>248</v>
      </c>
      <c r="AA2155" s="726">
        <v>7</v>
      </c>
    </row>
    <row r="2156" spans="2:27" x14ac:dyDescent="0.3">
      <c r="B2156" s="693" t="s">
        <v>155</v>
      </c>
      <c r="C2156" s="693" t="s">
        <v>286</v>
      </c>
      <c r="D2156" s="694">
        <v>846</v>
      </c>
      <c r="E2156" s="694">
        <v>0</v>
      </c>
      <c r="F2156" s="694">
        <v>905</v>
      </c>
      <c r="G2156" s="695">
        <v>2</v>
      </c>
      <c r="H2156" s="695">
        <v>981</v>
      </c>
      <c r="I2156" s="695">
        <v>1</v>
      </c>
      <c r="J2156" s="724">
        <v>929</v>
      </c>
      <c r="K2156" s="724">
        <v>0</v>
      </c>
      <c r="L2156" s="724">
        <v>867</v>
      </c>
      <c r="M2156" s="724">
        <v>3</v>
      </c>
      <c r="N2156" s="724">
        <v>870</v>
      </c>
      <c r="O2156" s="724">
        <v>10</v>
      </c>
      <c r="P2156" s="724">
        <v>843</v>
      </c>
      <c r="Q2156" s="724">
        <v>0</v>
      </c>
      <c r="R2156" s="724">
        <v>928</v>
      </c>
      <c r="S2156" s="724">
        <v>10</v>
      </c>
      <c r="T2156" s="724">
        <v>965</v>
      </c>
      <c r="U2156" s="724">
        <v>0</v>
      </c>
      <c r="V2156" s="724">
        <v>928</v>
      </c>
      <c r="W2156" s="724">
        <v>21</v>
      </c>
      <c r="X2156" s="724">
        <v>940</v>
      </c>
      <c r="Y2156" s="724">
        <v>16</v>
      </c>
      <c r="Z2156" s="590">
        <v>539</v>
      </c>
      <c r="AA2156" s="726">
        <v>11</v>
      </c>
    </row>
    <row r="2157" spans="2:27" x14ac:dyDescent="0.3">
      <c r="B2157" s="693" t="s">
        <v>155</v>
      </c>
      <c r="C2157" s="693" t="s">
        <v>255</v>
      </c>
      <c r="D2157" s="694">
        <v>2599</v>
      </c>
      <c r="E2157" s="694">
        <v>110</v>
      </c>
      <c r="F2157" s="694">
        <v>2688</v>
      </c>
      <c r="G2157" s="695">
        <v>114</v>
      </c>
      <c r="H2157" s="695">
        <v>3103</v>
      </c>
      <c r="I2157" s="695">
        <v>185</v>
      </c>
      <c r="J2157" s="724">
        <v>2809</v>
      </c>
      <c r="K2157" s="724">
        <v>138</v>
      </c>
      <c r="L2157" s="724">
        <v>2690</v>
      </c>
      <c r="M2157" s="724">
        <v>93</v>
      </c>
      <c r="N2157" s="724">
        <v>2642</v>
      </c>
      <c r="O2157" s="724">
        <v>106</v>
      </c>
      <c r="P2157" s="724">
        <v>2516</v>
      </c>
      <c r="Q2157" s="724">
        <v>90</v>
      </c>
      <c r="R2157" s="724">
        <v>2555</v>
      </c>
      <c r="S2157" s="724">
        <v>71</v>
      </c>
      <c r="T2157" s="724">
        <v>2673</v>
      </c>
      <c r="U2157" s="724">
        <v>79</v>
      </c>
      <c r="V2157" s="724">
        <v>2677</v>
      </c>
      <c r="W2157" s="724">
        <v>68</v>
      </c>
      <c r="X2157" s="724">
        <v>2725</v>
      </c>
      <c r="Y2157" s="724">
        <v>82</v>
      </c>
      <c r="Z2157" s="590">
        <v>2379</v>
      </c>
      <c r="AA2157" s="726">
        <v>88</v>
      </c>
    </row>
    <row r="2158" spans="2:27" x14ac:dyDescent="0.3">
      <c r="B2158" s="693" t="s">
        <v>155</v>
      </c>
      <c r="C2158" s="693" t="s">
        <v>224</v>
      </c>
      <c r="D2158" s="694">
        <v>2711</v>
      </c>
      <c r="E2158" s="694">
        <v>115</v>
      </c>
      <c r="F2158" s="694">
        <v>2866</v>
      </c>
      <c r="G2158" s="695">
        <v>122</v>
      </c>
      <c r="H2158" s="695">
        <v>2954</v>
      </c>
      <c r="I2158" s="695">
        <v>141</v>
      </c>
      <c r="J2158" s="724">
        <v>3356</v>
      </c>
      <c r="K2158" s="724">
        <v>193</v>
      </c>
      <c r="L2158" s="724">
        <v>2991</v>
      </c>
      <c r="M2158" s="724">
        <v>109</v>
      </c>
      <c r="N2158" s="724">
        <v>2938</v>
      </c>
      <c r="O2158" s="724">
        <v>101</v>
      </c>
      <c r="P2158" s="724">
        <v>2916</v>
      </c>
      <c r="Q2158" s="724">
        <v>106</v>
      </c>
      <c r="R2158" s="724">
        <v>2800</v>
      </c>
      <c r="S2158" s="724">
        <v>96</v>
      </c>
      <c r="T2158" s="724">
        <v>2819</v>
      </c>
      <c r="U2158" s="724">
        <v>78</v>
      </c>
      <c r="V2158" s="724">
        <v>2894</v>
      </c>
      <c r="W2158" s="724">
        <v>80</v>
      </c>
      <c r="X2158" s="724">
        <v>2902</v>
      </c>
      <c r="Y2158" s="724">
        <v>73</v>
      </c>
      <c r="Z2158" s="590">
        <v>2730</v>
      </c>
      <c r="AA2158" s="726">
        <v>82</v>
      </c>
    </row>
    <row r="2159" spans="2:27" x14ac:dyDescent="0.3">
      <c r="B2159" s="693" t="s">
        <v>155</v>
      </c>
      <c r="C2159" s="693" t="s">
        <v>225</v>
      </c>
      <c r="D2159" s="694">
        <v>2660</v>
      </c>
      <c r="E2159" s="694">
        <v>114</v>
      </c>
      <c r="F2159" s="694">
        <v>2697</v>
      </c>
      <c r="G2159" s="695">
        <v>109</v>
      </c>
      <c r="H2159" s="695">
        <v>2723</v>
      </c>
      <c r="I2159" s="695">
        <v>129</v>
      </c>
      <c r="J2159" s="724">
        <v>2926</v>
      </c>
      <c r="K2159" s="724">
        <v>137</v>
      </c>
      <c r="L2159" s="724">
        <v>3286</v>
      </c>
      <c r="M2159" s="724">
        <v>132</v>
      </c>
      <c r="N2159" s="724">
        <v>2960</v>
      </c>
      <c r="O2159" s="724">
        <v>97</v>
      </c>
      <c r="P2159" s="724">
        <v>2868</v>
      </c>
      <c r="Q2159" s="724">
        <v>90</v>
      </c>
      <c r="R2159" s="724">
        <v>2926</v>
      </c>
      <c r="S2159" s="724">
        <v>101</v>
      </c>
      <c r="T2159" s="724">
        <v>2765</v>
      </c>
      <c r="U2159" s="724">
        <v>92</v>
      </c>
      <c r="V2159" s="724">
        <v>2780</v>
      </c>
      <c r="W2159" s="724">
        <v>77</v>
      </c>
      <c r="X2159" s="724">
        <v>2850</v>
      </c>
      <c r="Y2159" s="724">
        <v>76</v>
      </c>
      <c r="Z2159" s="590">
        <v>2727</v>
      </c>
      <c r="AA2159" s="726">
        <v>70</v>
      </c>
    </row>
    <row r="2160" spans="2:27" x14ac:dyDescent="0.3">
      <c r="B2160" s="693" t="s">
        <v>155</v>
      </c>
      <c r="C2160" s="693" t="s">
        <v>226</v>
      </c>
      <c r="D2160" s="694">
        <v>2710</v>
      </c>
      <c r="E2160" s="694">
        <v>136</v>
      </c>
      <c r="F2160" s="694">
        <v>2805</v>
      </c>
      <c r="G2160" s="695">
        <v>112</v>
      </c>
      <c r="H2160" s="695">
        <v>2797</v>
      </c>
      <c r="I2160" s="695">
        <v>120</v>
      </c>
      <c r="J2160" s="724">
        <v>2764</v>
      </c>
      <c r="K2160" s="724">
        <v>130</v>
      </c>
      <c r="L2160" s="724">
        <v>2948</v>
      </c>
      <c r="M2160" s="724">
        <v>102</v>
      </c>
      <c r="N2160" s="724">
        <v>3349</v>
      </c>
      <c r="O2160" s="724">
        <v>127</v>
      </c>
      <c r="P2160" s="724">
        <v>3055</v>
      </c>
      <c r="Q2160" s="724">
        <v>100</v>
      </c>
      <c r="R2160" s="724">
        <v>2963</v>
      </c>
      <c r="S2160" s="724">
        <v>89</v>
      </c>
      <c r="T2160" s="724">
        <v>2998</v>
      </c>
      <c r="U2160" s="724">
        <v>95</v>
      </c>
      <c r="V2160" s="724">
        <v>2832</v>
      </c>
      <c r="W2160" s="724">
        <v>86</v>
      </c>
      <c r="X2160" s="724">
        <v>2839</v>
      </c>
      <c r="Y2160" s="724">
        <v>75</v>
      </c>
      <c r="Z2160" s="590">
        <v>2778</v>
      </c>
      <c r="AA2160" s="726">
        <v>77</v>
      </c>
    </row>
    <row r="2161" spans="2:27" x14ac:dyDescent="0.3">
      <c r="B2161" s="693" t="s">
        <v>155</v>
      </c>
      <c r="C2161" s="693" t="s">
        <v>227</v>
      </c>
      <c r="D2161" s="694">
        <v>2884</v>
      </c>
      <c r="E2161" s="694">
        <v>126</v>
      </c>
      <c r="F2161" s="694">
        <v>2869</v>
      </c>
      <c r="G2161" s="695">
        <v>128</v>
      </c>
      <c r="H2161" s="695">
        <v>2841</v>
      </c>
      <c r="I2161" s="695">
        <v>112</v>
      </c>
      <c r="J2161" s="724">
        <v>2785</v>
      </c>
      <c r="K2161" s="724">
        <v>122</v>
      </c>
      <c r="L2161" s="724">
        <v>2845</v>
      </c>
      <c r="M2161" s="724">
        <v>99</v>
      </c>
      <c r="N2161" s="724">
        <v>3033</v>
      </c>
      <c r="O2161" s="724">
        <v>96</v>
      </c>
      <c r="P2161" s="724">
        <v>3408</v>
      </c>
      <c r="Q2161" s="724">
        <v>131</v>
      </c>
      <c r="R2161" s="724">
        <v>3165</v>
      </c>
      <c r="S2161" s="724">
        <v>96</v>
      </c>
      <c r="T2161" s="724">
        <v>2981</v>
      </c>
      <c r="U2161" s="724">
        <v>81</v>
      </c>
      <c r="V2161" s="724">
        <v>3009</v>
      </c>
      <c r="W2161" s="724">
        <v>95</v>
      </c>
      <c r="X2161" s="724">
        <v>2828</v>
      </c>
      <c r="Y2161" s="724">
        <v>87</v>
      </c>
      <c r="Z2161" s="590">
        <v>2788</v>
      </c>
      <c r="AA2161" s="726">
        <v>75</v>
      </c>
    </row>
    <row r="2162" spans="2:27" x14ac:dyDescent="0.3">
      <c r="B2162" s="693" t="s">
        <v>155</v>
      </c>
      <c r="C2162" s="693" t="s">
        <v>228</v>
      </c>
      <c r="D2162" s="694">
        <v>2800</v>
      </c>
      <c r="E2162" s="694">
        <v>120</v>
      </c>
      <c r="F2162" s="694">
        <v>2897</v>
      </c>
      <c r="G2162" s="695">
        <v>123</v>
      </c>
      <c r="H2162" s="695">
        <v>2827</v>
      </c>
      <c r="I2162" s="695">
        <v>128</v>
      </c>
      <c r="J2162" s="724">
        <v>2863</v>
      </c>
      <c r="K2162" s="724">
        <v>125</v>
      </c>
      <c r="L2162" s="724">
        <v>2764</v>
      </c>
      <c r="M2162" s="724">
        <v>104</v>
      </c>
      <c r="N2162" s="724">
        <v>2839</v>
      </c>
      <c r="O2162" s="724">
        <v>97</v>
      </c>
      <c r="P2162" s="724">
        <v>3067</v>
      </c>
      <c r="Q2162" s="724">
        <v>95</v>
      </c>
      <c r="R2162" s="724">
        <v>3348</v>
      </c>
      <c r="S2162" s="724">
        <v>130</v>
      </c>
      <c r="T2162" s="724">
        <v>3215</v>
      </c>
      <c r="U2162" s="724">
        <v>103</v>
      </c>
      <c r="V2162" s="724">
        <v>2993</v>
      </c>
      <c r="W2162" s="724">
        <v>80</v>
      </c>
      <c r="X2162" s="724">
        <v>3066</v>
      </c>
      <c r="Y2162" s="724">
        <v>96</v>
      </c>
      <c r="Z2162" s="590">
        <v>2767</v>
      </c>
      <c r="AA2162" s="726">
        <v>89</v>
      </c>
    </row>
    <row r="2163" spans="2:27" x14ac:dyDescent="0.3">
      <c r="B2163" s="693" t="s">
        <v>155</v>
      </c>
      <c r="C2163" s="693" t="s">
        <v>229</v>
      </c>
      <c r="D2163" s="694">
        <v>3080</v>
      </c>
      <c r="E2163" s="694">
        <v>77</v>
      </c>
      <c r="F2163" s="694">
        <v>3379</v>
      </c>
      <c r="G2163" s="695">
        <v>60</v>
      </c>
      <c r="H2163" s="695">
        <v>3455</v>
      </c>
      <c r="I2163" s="695">
        <v>69</v>
      </c>
      <c r="J2163" s="724">
        <v>3505</v>
      </c>
      <c r="K2163" s="724">
        <v>82</v>
      </c>
      <c r="L2163" s="724">
        <v>3510</v>
      </c>
      <c r="M2163" s="724">
        <v>101</v>
      </c>
      <c r="N2163" s="724">
        <v>3505</v>
      </c>
      <c r="O2163" s="724">
        <v>98</v>
      </c>
      <c r="P2163" s="724">
        <v>3451</v>
      </c>
      <c r="Q2163" s="724">
        <v>103</v>
      </c>
      <c r="R2163" s="724">
        <v>3537</v>
      </c>
      <c r="S2163" s="724">
        <v>115</v>
      </c>
      <c r="T2163" s="724">
        <v>3709</v>
      </c>
      <c r="U2163" s="724">
        <v>116</v>
      </c>
      <c r="V2163" s="724">
        <v>3451</v>
      </c>
      <c r="W2163" s="724">
        <v>113</v>
      </c>
      <c r="X2163" s="724">
        <v>3396</v>
      </c>
      <c r="Y2163" s="724">
        <v>85</v>
      </c>
      <c r="Z2163" s="590">
        <v>3262</v>
      </c>
      <c r="AA2163" s="726">
        <v>120</v>
      </c>
    </row>
    <row r="2164" spans="2:27" x14ac:dyDescent="0.3">
      <c r="B2164" s="693" t="s">
        <v>155</v>
      </c>
      <c r="C2164" s="693" t="s">
        <v>287</v>
      </c>
      <c r="D2164" s="694">
        <v>3176</v>
      </c>
      <c r="E2164" s="694">
        <v>80</v>
      </c>
      <c r="F2164" s="694">
        <v>3198</v>
      </c>
      <c r="G2164" s="695">
        <v>70</v>
      </c>
      <c r="H2164" s="695">
        <v>3353</v>
      </c>
      <c r="I2164" s="695">
        <v>59</v>
      </c>
      <c r="J2164" s="724">
        <v>3275</v>
      </c>
      <c r="K2164" s="724">
        <v>65</v>
      </c>
      <c r="L2164" s="724">
        <v>3160</v>
      </c>
      <c r="M2164" s="724">
        <v>70</v>
      </c>
      <c r="N2164" s="724">
        <v>3163</v>
      </c>
      <c r="O2164" s="724">
        <v>93</v>
      </c>
      <c r="P2164" s="724">
        <v>3180</v>
      </c>
      <c r="Q2164" s="724">
        <v>82</v>
      </c>
      <c r="R2164" s="724">
        <v>3256</v>
      </c>
      <c r="S2164" s="724">
        <v>68</v>
      </c>
      <c r="T2164" s="724">
        <v>3346</v>
      </c>
      <c r="U2164" s="724">
        <v>92</v>
      </c>
      <c r="V2164" s="724">
        <v>3601</v>
      </c>
      <c r="W2164" s="724">
        <v>91</v>
      </c>
      <c r="X2164" s="724">
        <v>3386</v>
      </c>
      <c r="Y2164" s="724">
        <v>89</v>
      </c>
      <c r="Z2164" s="590">
        <v>3343</v>
      </c>
      <c r="AA2164" s="726">
        <v>71</v>
      </c>
    </row>
    <row r="2165" spans="2:27" x14ac:dyDescent="0.3">
      <c r="B2165" s="693" t="s">
        <v>155</v>
      </c>
      <c r="C2165" s="693" t="s">
        <v>230</v>
      </c>
      <c r="D2165" s="694">
        <v>3118</v>
      </c>
      <c r="E2165" s="694">
        <v>76</v>
      </c>
      <c r="F2165" s="694">
        <v>3108</v>
      </c>
      <c r="G2165" s="695">
        <v>64</v>
      </c>
      <c r="H2165" s="695">
        <v>2867</v>
      </c>
      <c r="I2165" s="695">
        <v>57</v>
      </c>
      <c r="J2165" s="724">
        <v>3009</v>
      </c>
      <c r="K2165" s="724">
        <v>46</v>
      </c>
      <c r="L2165" s="724">
        <v>2946</v>
      </c>
      <c r="M2165" s="724">
        <v>53</v>
      </c>
      <c r="N2165" s="724">
        <v>2872</v>
      </c>
      <c r="O2165" s="724">
        <v>61</v>
      </c>
      <c r="P2165" s="724">
        <v>2883</v>
      </c>
      <c r="Q2165" s="724">
        <v>72</v>
      </c>
      <c r="R2165" s="724">
        <v>2858</v>
      </c>
      <c r="S2165" s="724">
        <v>57</v>
      </c>
      <c r="T2165" s="724">
        <v>2951</v>
      </c>
      <c r="U2165" s="724">
        <v>60</v>
      </c>
      <c r="V2165" s="724">
        <v>3132</v>
      </c>
      <c r="W2165" s="724">
        <v>66</v>
      </c>
      <c r="X2165" s="724">
        <v>3308</v>
      </c>
      <c r="Y2165" s="724">
        <v>75</v>
      </c>
      <c r="Z2165" s="590">
        <v>3179</v>
      </c>
      <c r="AA2165" s="726">
        <v>77</v>
      </c>
    </row>
    <row r="2166" spans="2:27" x14ac:dyDescent="0.3">
      <c r="B2166" s="693" t="s">
        <v>155</v>
      </c>
      <c r="C2166" s="693" t="s">
        <v>231</v>
      </c>
      <c r="D2166" s="694">
        <v>2767</v>
      </c>
      <c r="E2166" s="694">
        <v>58</v>
      </c>
      <c r="F2166" s="694">
        <v>2784</v>
      </c>
      <c r="G2166" s="695">
        <v>61</v>
      </c>
      <c r="H2166" s="695">
        <v>2819</v>
      </c>
      <c r="I2166" s="695">
        <v>57</v>
      </c>
      <c r="J2166" s="724">
        <v>2724</v>
      </c>
      <c r="K2166" s="724">
        <v>51</v>
      </c>
      <c r="L2166" s="724">
        <v>2729</v>
      </c>
      <c r="M2166" s="724">
        <v>43</v>
      </c>
      <c r="N2166" s="724">
        <v>2694</v>
      </c>
      <c r="O2166" s="724">
        <v>38</v>
      </c>
      <c r="P2166" s="724">
        <v>2655</v>
      </c>
      <c r="Q2166" s="724">
        <v>47</v>
      </c>
      <c r="R2166" s="724">
        <v>2682</v>
      </c>
      <c r="S2166" s="724">
        <v>41</v>
      </c>
      <c r="T2166" s="724">
        <v>2708</v>
      </c>
      <c r="U2166" s="724">
        <v>39</v>
      </c>
      <c r="V2166" s="724">
        <v>2632</v>
      </c>
      <c r="W2166" s="724">
        <v>43</v>
      </c>
      <c r="X2166" s="724">
        <v>2875</v>
      </c>
      <c r="Y2166" s="724">
        <v>48</v>
      </c>
      <c r="Z2166" s="590">
        <v>3137</v>
      </c>
      <c r="AA2166" s="726">
        <v>48</v>
      </c>
    </row>
    <row r="2167" spans="2:27" x14ac:dyDescent="0.3">
      <c r="B2167" s="693" t="s">
        <v>155</v>
      </c>
      <c r="C2167" s="693" t="s">
        <v>288</v>
      </c>
      <c r="D2167" s="694">
        <v>2742</v>
      </c>
      <c r="E2167" s="694">
        <v>49</v>
      </c>
      <c r="F2167" s="694">
        <v>2623</v>
      </c>
      <c r="G2167" s="695">
        <v>49</v>
      </c>
      <c r="H2167" s="695">
        <v>2619</v>
      </c>
      <c r="I2167" s="695">
        <v>54</v>
      </c>
      <c r="J2167" s="724">
        <v>2542</v>
      </c>
      <c r="K2167" s="724">
        <v>32</v>
      </c>
      <c r="L2167" s="724">
        <v>2372</v>
      </c>
      <c r="M2167" s="724">
        <v>44</v>
      </c>
      <c r="N2167" s="724">
        <v>2445</v>
      </c>
      <c r="O2167" s="724">
        <v>31</v>
      </c>
      <c r="P2167" s="724">
        <v>2448</v>
      </c>
      <c r="Q2167" s="724">
        <v>30</v>
      </c>
      <c r="R2167" s="724">
        <v>2454</v>
      </c>
      <c r="S2167" s="724">
        <v>34</v>
      </c>
      <c r="T2167" s="724">
        <v>2486</v>
      </c>
      <c r="U2167" s="724">
        <v>40</v>
      </c>
      <c r="V2167" s="724">
        <v>2551</v>
      </c>
      <c r="W2167" s="724">
        <v>28</v>
      </c>
      <c r="X2167" s="724">
        <v>2439</v>
      </c>
      <c r="Y2167" s="724">
        <v>35</v>
      </c>
      <c r="Z2167" s="590">
        <v>2618</v>
      </c>
      <c r="AA2167" s="726">
        <v>44</v>
      </c>
    </row>
    <row r="2168" spans="2:27" x14ac:dyDescent="0.3">
      <c r="B2168" s="693" t="s">
        <v>155</v>
      </c>
      <c r="C2168" s="693" t="s">
        <v>232</v>
      </c>
      <c r="D2168" s="694">
        <v>2283</v>
      </c>
      <c r="E2168" s="694">
        <v>23</v>
      </c>
      <c r="F2168" s="694">
        <v>2161</v>
      </c>
      <c r="G2168" s="695">
        <v>40</v>
      </c>
      <c r="H2168" s="695">
        <v>2126</v>
      </c>
      <c r="I2168" s="695">
        <v>40</v>
      </c>
      <c r="J2168" s="724">
        <v>2238</v>
      </c>
      <c r="K2168" s="724">
        <v>48</v>
      </c>
      <c r="L2168" s="724">
        <v>2128</v>
      </c>
      <c r="M2168" s="724">
        <v>28</v>
      </c>
      <c r="N2168" s="724">
        <v>2114</v>
      </c>
      <c r="O2168" s="724">
        <v>36</v>
      </c>
      <c r="P2168" s="724">
        <v>2208</v>
      </c>
      <c r="Q2168" s="724">
        <v>23</v>
      </c>
      <c r="R2168" s="724">
        <v>2150</v>
      </c>
      <c r="S2168" s="724">
        <v>23</v>
      </c>
      <c r="T2168" s="724">
        <v>2105</v>
      </c>
      <c r="U2168" s="724">
        <v>28</v>
      </c>
      <c r="V2168" s="724">
        <v>2259</v>
      </c>
      <c r="W2168" s="724">
        <v>33</v>
      </c>
      <c r="X2168" s="724">
        <v>2278</v>
      </c>
      <c r="Y2168" s="724">
        <v>20</v>
      </c>
      <c r="Z2168" s="590">
        <v>2215</v>
      </c>
      <c r="AA2168" s="726">
        <v>24</v>
      </c>
    </row>
    <row r="2169" spans="2:27" x14ac:dyDescent="0.3">
      <c r="B2169" s="693" t="s">
        <v>155</v>
      </c>
      <c r="C2169" s="693" t="s">
        <v>325</v>
      </c>
      <c r="D2169" s="694">
        <v>40</v>
      </c>
      <c r="E2169" s="694">
        <v>0</v>
      </c>
      <c r="F2169" s="694">
        <v>46</v>
      </c>
      <c r="G2169" s="695">
        <v>0</v>
      </c>
      <c r="H2169" s="695">
        <v>85</v>
      </c>
      <c r="I2169" s="695">
        <v>0</v>
      </c>
      <c r="J2169" s="724">
        <v>86</v>
      </c>
      <c r="K2169" s="724">
        <v>0</v>
      </c>
      <c r="L2169" s="724">
        <v>70</v>
      </c>
      <c r="M2169" s="724">
        <v>0</v>
      </c>
      <c r="N2169" s="724">
        <v>27</v>
      </c>
      <c r="O2169" s="724">
        <v>0</v>
      </c>
      <c r="P2169" s="724">
        <v>78</v>
      </c>
      <c r="Q2169" s="724">
        <v>0</v>
      </c>
      <c r="R2169" s="724">
        <v>92</v>
      </c>
      <c r="S2169" s="724">
        <v>0</v>
      </c>
      <c r="T2169" s="724">
        <v>117</v>
      </c>
      <c r="U2169" s="724">
        <v>0</v>
      </c>
      <c r="V2169" s="724">
        <v>92</v>
      </c>
      <c r="W2169" s="724">
        <v>0</v>
      </c>
      <c r="X2169" s="724">
        <v>91</v>
      </c>
      <c r="Y2169" s="724">
        <v>0</v>
      </c>
      <c r="Z2169" s="590">
        <v>84</v>
      </c>
      <c r="AA2169" s="726">
        <v>0</v>
      </c>
    </row>
    <row r="2170" spans="2:27" x14ac:dyDescent="0.3">
      <c r="B2170" s="693" t="s">
        <v>155</v>
      </c>
      <c r="C2170" s="693" t="s">
        <v>326</v>
      </c>
      <c r="D2170" s="694">
        <v>36</v>
      </c>
      <c r="E2170" s="694">
        <v>0</v>
      </c>
      <c r="F2170" s="694">
        <v>36</v>
      </c>
      <c r="G2170" s="695">
        <v>0</v>
      </c>
      <c r="H2170" s="695">
        <v>35</v>
      </c>
      <c r="I2170" s="695">
        <v>0</v>
      </c>
      <c r="J2170" s="724">
        <v>36</v>
      </c>
      <c r="K2170" s="724">
        <v>0</v>
      </c>
      <c r="L2170" s="724">
        <v>50</v>
      </c>
      <c r="M2170" s="724">
        <v>0</v>
      </c>
      <c r="N2170" s="724">
        <v>63</v>
      </c>
      <c r="O2170" s="724">
        <v>0</v>
      </c>
      <c r="P2170" s="724">
        <v>23</v>
      </c>
      <c r="Q2170" s="724">
        <v>0</v>
      </c>
      <c r="R2170" s="724">
        <v>44</v>
      </c>
      <c r="S2170" s="724">
        <v>0</v>
      </c>
      <c r="T2170" s="724">
        <v>40</v>
      </c>
      <c r="U2170" s="724">
        <v>0</v>
      </c>
      <c r="V2170" s="724">
        <v>65</v>
      </c>
      <c r="W2170" s="724">
        <v>0</v>
      </c>
      <c r="X2170" s="724">
        <v>74</v>
      </c>
      <c r="Y2170" s="724">
        <v>0</v>
      </c>
      <c r="Z2170" s="590">
        <v>44</v>
      </c>
      <c r="AA2170" s="726">
        <v>0</v>
      </c>
    </row>
    <row r="2171" spans="2:27" x14ac:dyDescent="0.3">
      <c r="B2171" s="693" t="s">
        <v>155</v>
      </c>
      <c r="C2171" s="693" t="s">
        <v>289</v>
      </c>
      <c r="D2171" s="694">
        <v>18</v>
      </c>
      <c r="E2171" s="694">
        <v>0</v>
      </c>
      <c r="F2171" s="694">
        <v>198</v>
      </c>
      <c r="G2171" s="695">
        <v>0</v>
      </c>
      <c r="H2171" s="695">
        <v>58</v>
      </c>
      <c r="I2171" s="695">
        <v>9</v>
      </c>
      <c r="J2171" s="724">
        <v>45</v>
      </c>
      <c r="K2171" s="724">
        <v>8</v>
      </c>
      <c r="L2171" s="724">
        <v>21</v>
      </c>
      <c r="M2171" s="724">
        <v>0</v>
      </c>
      <c r="N2171" s="724">
        <v>13</v>
      </c>
      <c r="O2171" s="724">
        <v>0</v>
      </c>
      <c r="P2171" s="724">
        <v>93</v>
      </c>
      <c r="Q2171" s="724">
        <v>0</v>
      </c>
      <c r="R2171" s="724">
        <v>3</v>
      </c>
      <c r="S2171" s="724">
        <v>0</v>
      </c>
      <c r="T2171" s="724">
        <v>2</v>
      </c>
      <c r="U2171" s="724">
        <v>0</v>
      </c>
      <c r="V2171" s="724">
        <v>293</v>
      </c>
      <c r="W2171" s="724">
        <v>0</v>
      </c>
      <c r="X2171" s="724">
        <v>0</v>
      </c>
      <c r="Y2171" s="724">
        <v>0</v>
      </c>
      <c r="Z2171" s="590">
        <v>0</v>
      </c>
      <c r="AA2171" s="726">
        <v>0</v>
      </c>
    </row>
    <row r="2172" spans="2:27" x14ac:dyDescent="0.3">
      <c r="B2172" s="693" t="s">
        <v>155</v>
      </c>
      <c r="C2172" s="693" t="s">
        <v>290</v>
      </c>
      <c r="D2172" s="694">
        <v>34</v>
      </c>
      <c r="E2172" s="694">
        <v>0</v>
      </c>
      <c r="F2172" s="694">
        <v>136</v>
      </c>
      <c r="G2172" s="695">
        <v>0</v>
      </c>
      <c r="H2172" s="695">
        <v>170</v>
      </c>
      <c r="I2172" s="695">
        <v>16</v>
      </c>
      <c r="J2172" s="724">
        <v>116</v>
      </c>
      <c r="K2172" s="724">
        <v>13</v>
      </c>
      <c r="L2172" s="724">
        <v>114</v>
      </c>
      <c r="M2172" s="724">
        <v>43</v>
      </c>
      <c r="N2172" s="724">
        <v>145</v>
      </c>
      <c r="O2172" s="724">
        <v>18</v>
      </c>
      <c r="P2172" s="724">
        <v>132</v>
      </c>
      <c r="Q2172" s="724">
        <v>0</v>
      </c>
      <c r="R2172" s="724">
        <v>58</v>
      </c>
      <c r="S2172" s="724">
        <v>40</v>
      </c>
      <c r="T2172" s="724">
        <v>142</v>
      </c>
      <c r="U2172" s="724">
        <v>31</v>
      </c>
      <c r="V2172" s="724">
        <v>102</v>
      </c>
      <c r="W2172" s="724">
        <v>0</v>
      </c>
      <c r="X2172" s="724">
        <v>3</v>
      </c>
      <c r="Y2172" s="724">
        <v>0</v>
      </c>
      <c r="Z2172" s="590">
        <v>4</v>
      </c>
      <c r="AA2172" s="726">
        <v>0</v>
      </c>
    </row>
    <row r="2173" spans="2:27" x14ac:dyDescent="0.3">
      <c r="B2173" s="693" t="s">
        <v>155</v>
      </c>
      <c r="C2173" s="693" t="s">
        <v>291</v>
      </c>
      <c r="D2173" s="694">
        <v>253</v>
      </c>
      <c r="E2173" s="694">
        <v>0</v>
      </c>
      <c r="F2173" s="694">
        <v>501</v>
      </c>
      <c r="G2173" s="695">
        <v>0</v>
      </c>
      <c r="H2173" s="695">
        <v>457</v>
      </c>
      <c r="I2173" s="695">
        <v>27</v>
      </c>
      <c r="J2173" s="724">
        <v>515</v>
      </c>
      <c r="K2173" s="724">
        <v>46</v>
      </c>
      <c r="L2173" s="724">
        <v>491</v>
      </c>
      <c r="M2173" s="724">
        <v>31</v>
      </c>
      <c r="N2173" s="724">
        <v>568</v>
      </c>
      <c r="O2173" s="724">
        <v>32</v>
      </c>
      <c r="P2173" s="724">
        <v>586</v>
      </c>
      <c r="Q2173" s="724">
        <v>5</v>
      </c>
      <c r="R2173" s="724">
        <v>415</v>
      </c>
      <c r="S2173" s="724">
        <v>1</v>
      </c>
      <c r="T2173" s="724">
        <v>358</v>
      </c>
      <c r="U2173" s="724">
        <v>12</v>
      </c>
      <c r="V2173" s="724">
        <v>382</v>
      </c>
      <c r="W2173" s="724">
        <v>0</v>
      </c>
      <c r="X2173" s="724">
        <v>213</v>
      </c>
      <c r="Y2173" s="724">
        <v>0</v>
      </c>
      <c r="Z2173" s="590">
        <v>95</v>
      </c>
      <c r="AA2173" s="726">
        <v>0</v>
      </c>
    </row>
    <row r="2174" spans="2:27" x14ac:dyDescent="0.3">
      <c r="B2174" s="693" t="s">
        <v>155</v>
      </c>
      <c r="C2174" s="693" t="s">
        <v>292</v>
      </c>
      <c r="D2174" s="694">
        <v>318</v>
      </c>
      <c r="E2174" s="694">
        <v>0</v>
      </c>
      <c r="F2174" s="694">
        <v>830</v>
      </c>
      <c r="G2174" s="695">
        <v>0</v>
      </c>
      <c r="H2174" s="695">
        <v>622</v>
      </c>
      <c r="I2174" s="695">
        <v>19</v>
      </c>
      <c r="J2174" s="724">
        <v>727</v>
      </c>
      <c r="K2174" s="724">
        <v>21</v>
      </c>
      <c r="L2174" s="724">
        <v>745</v>
      </c>
      <c r="M2174" s="724">
        <v>32</v>
      </c>
      <c r="N2174" s="724">
        <v>746</v>
      </c>
      <c r="O2174" s="724">
        <v>17</v>
      </c>
      <c r="P2174" s="724">
        <v>863</v>
      </c>
      <c r="Q2174" s="724">
        <v>10</v>
      </c>
      <c r="R2174" s="724">
        <v>760</v>
      </c>
      <c r="S2174" s="724">
        <v>0</v>
      </c>
      <c r="T2174" s="724">
        <v>653</v>
      </c>
      <c r="U2174" s="724">
        <v>1</v>
      </c>
      <c r="V2174" s="724">
        <v>620</v>
      </c>
      <c r="W2174" s="724">
        <v>0</v>
      </c>
      <c r="X2174" s="724">
        <v>401</v>
      </c>
      <c r="Y2174" s="724">
        <v>0</v>
      </c>
      <c r="Z2174" s="590">
        <v>277</v>
      </c>
      <c r="AA2174" s="726">
        <v>0</v>
      </c>
    </row>
    <row r="2175" spans="2:27" x14ac:dyDescent="0.3">
      <c r="B2175" s="693" t="s">
        <v>155</v>
      </c>
      <c r="C2175" s="693" t="s">
        <v>293</v>
      </c>
      <c r="D2175" s="694">
        <v>333</v>
      </c>
      <c r="E2175" s="694">
        <v>0</v>
      </c>
      <c r="F2175" s="694">
        <v>409</v>
      </c>
      <c r="G2175" s="695">
        <v>0</v>
      </c>
      <c r="H2175" s="695">
        <v>510</v>
      </c>
      <c r="I2175" s="695">
        <v>15</v>
      </c>
      <c r="J2175" s="724">
        <v>791</v>
      </c>
      <c r="K2175" s="724">
        <v>32</v>
      </c>
      <c r="L2175" s="724">
        <v>521</v>
      </c>
      <c r="M2175" s="724">
        <v>8</v>
      </c>
      <c r="N2175" s="724">
        <v>505</v>
      </c>
      <c r="O2175" s="724">
        <v>2</v>
      </c>
      <c r="P2175" s="724">
        <v>385</v>
      </c>
      <c r="Q2175" s="724">
        <v>0</v>
      </c>
      <c r="R2175" s="724">
        <v>348</v>
      </c>
      <c r="S2175" s="724">
        <v>0</v>
      </c>
      <c r="T2175" s="724">
        <v>219</v>
      </c>
      <c r="U2175" s="724">
        <v>0</v>
      </c>
      <c r="V2175" s="724">
        <v>412</v>
      </c>
      <c r="W2175" s="724">
        <v>0</v>
      </c>
      <c r="X2175" s="724">
        <v>249</v>
      </c>
      <c r="Y2175" s="724">
        <v>0</v>
      </c>
      <c r="Z2175" s="590">
        <v>137</v>
      </c>
      <c r="AA2175" s="726">
        <v>0</v>
      </c>
    </row>
    <row r="2176" spans="2:27" x14ac:dyDescent="0.3">
      <c r="B2176" s="693" t="s">
        <v>155</v>
      </c>
      <c r="C2176" s="693" t="s">
        <v>294</v>
      </c>
      <c r="D2176" s="694">
        <v>274</v>
      </c>
      <c r="E2176" s="694">
        <v>0</v>
      </c>
      <c r="F2176" s="694">
        <v>628</v>
      </c>
      <c r="G2176" s="695">
        <v>0</v>
      </c>
      <c r="H2176" s="695">
        <v>453</v>
      </c>
      <c r="I2176" s="695">
        <v>1</v>
      </c>
      <c r="J2176" s="724">
        <v>551</v>
      </c>
      <c r="K2176" s="724">
        <v>12</v>
      </c>
      <c r="L2176" s="724">
        <v>544</v>
      </c>
      <c r="M2176" s="724">
        <v>29</v>
      </c>
      <c r="N2176" s="724">
        <v>721</v>
      </c>
      <c r="O2176" s="724">
        <v>38</v>
      </c>
      <c r="P2176" s="724">
        <v>824</v>
      </c>
      <c r="Q2176" s="724">
        <v>14</v>
      </c>
      <c r="R2176" s="724">
        <v>888</v>
      </c>
      <c r="S2176" s="724">
        <v>11</v>
      </c>
      <c r="T2176" s="724">
        <v>853</v>
      </c>
      <c r="U2176" s="724">
        <v>0</v>
      </c>
      <c r="V2176" s="724">
        <v>726</v>
      </c>
      <c r="W2176" s="724">
        <v>0</v>
      </c>
      <c r="X2176" s="724">
        <v>627</v>
      </c>
      <c r="Y2176" s="724">
        <v>0</v>
      </c>
      <c r="Z2176" s="590">
        <v>578</v>
      </c>
      <c r="AA2176" s="726">
        <v>0</v>
      </c>
    </row>
    <row r="2177" spans="2:27" x14ac:dyDescent="0.3">
      <c r="B2177" s="693" t="s">
        <v>155</v>
      </c>
      <c r="C2177" s="693" t="s">
        <v>327</v>
      </c>
      <c r="D2177" s="694">
        <v>0</v>
      </c>
      <c r="E2177" s="694">
        <v>0</v>
      </c>
      <c r="F2177" s="694">
        <v>0</v>
      </c>
      <c r="G2177" s="695">
        <v>0</v>
      </c>
      <c r="H2177" s="695">
        <v>0</v>
      </c>
      <c r="I2177" s="695">
        <v>0</v>
      </c>
      <c r="J2177" s="724">
        <v>0</v>
      </c>
      <c r="K2177" s="724">
        <v>0</v>
      </c>
      <c r="L2177" s="724">
        <v>0</v>
      </c>
      <c r="M2177" s="724">
        <v>0</v>
      </c>
      <c r="N2177" s="724">
        <v>0</v>
      </c>
      <c r="O2177" s="724">
        <v>0</v>
      </c>
      <c r="P2177" s="724">
        <v>0</v>
      </c>
      <c r="Q2177" s="724">
        <v>0</v>
      </c>
      <c r="R2177" s="724">
        <v>0</v>
      </c>
      <c r="S2177" s="724">
        <v>0</v>
      </c>
      <c r="T2177" s="724">
        <v>7</v>
      </c>
      <c r="U2177" s="724">
        <v>0</v>
      </c>
      <c r="V2177" s="724">
        <v>4</v>
      </c>
      <c r="W2177" s="724">
        <v>0</v>
      </c>
      <c r="X2177" s="724">
        <v>5</v>
      </c>
      <c r="Y2177" s="724">
        <v>0</v>
      </c>
      <c r="Z2177" s="590">
        <v>3</v>
      </c>
      <c r="AA2177" s="726">
        <v>0</v>
      </c>
    </row>
    <row r="2178" spans="2:27" x14ac:dyDescent="0.3">
      <c r="B2178" s="693" t="s">
        <v>156</v>
      </c>
      <c r="C2178" s="693" t="s">
        <v>223</v>
      </c>
      <c r="D2178" s="694">
        <v>51</v>
      </c>
      <c r="E2178" s="694">
        <v>24</v>
      </c>
      <c r="F2178" s="694">
        <v>5</v>
      </c>
      <c r="G2178" s="695">
        <v>6</v>
      </c>
      <c r="H2178" s="695">
        <v>0</v>
      </c>
      <c r="I2178" s="695">
        <v>3</v>
      </c>
      <c r="J2178" s="724">
        <v>0</v>
      </c>
      <c r="K2178" s="724">
        <v>0</v>
      </c>
      <c r="L2178" s="724">
        <v>0</v>
      </c>
      <c r="M2178" s="724">
        <v>0</v>
      </c>
      <c r="N2178" s="724">
        <v>0</v>
      </c>
      <c r="O2178" s="724">
        <v>0</v>
      </c>
      <c r="P2178" s="724">
        <v>2</v>
      </c>
      <c r="Q2178" s="724">
        <v>0</v>
      </c>
      <c r="R2178" s="724">
        <v>86</v>
      </c>
      <c r="S2178" s="724">
        <v>12</v>
      </c>
      <c r="T2178" s="724">
        <v>82</v>
      </c>
      <c r="U2178" s="724">
        <v>4</v>
      </c>
      <c r="V2178" s="724">
        <v>102</v>
      </c>
      <c r="W2178" s="724">
        <v>10</v>
      </c>
      <c r="X2178" s="724">
        <v>81</v>
      </c>
      <c r="Y2178" s="724">
        <v>6</v>
      </c>
      <c r="Z2178" s="590">
        <v>63</v>
      </c>
      <c r="AA2178" s="726">
        <v>8</v>
      </c>
    </row>
    <row r="2179" spans="2:27" x14ac:dyDescent="0.3">
      <c r="B2179" s="693" t="s">
        <v>156</v>
      </c>
      <c r="C2179" s="693" t="s">
        <v>286</v>
      </c>
      <c r="D2179" s="694">
        <v>27</v>
      </c>
      <c r="E2179" s="694">
        <v>5</v>
      </c>
      <c r="F2179" s="694">
        <v>1</v>
      </c>
      <c r="G2179" s="695">
        <v>26</v>
      </c>
      <c r="H2179" s="695">
        <v>0</v>
      </c>
      <c r="I2179" s="695">
        <v>0</v>
      </c>
      <c r="J2179" s="724">
        <v>0</v>
      </c>
      <c r="K2179" s="724">
        <v>0</v>
      </c>
      <c r="L2179" s="724">
        <v>0</v>
      </c>
      <c r="M2179" s="724">
        <v>0</v>
      </c>
      <c r="N2179" s="724">
        <v>0</v>
      </c>
      <c r="O2179" s="724">
        <v>0</v>
      </c>
      <c r="P2179" s="724">
        <v>10</v>
      </c>
      <c r="Q2179" s="724">
        <v>0</v>
      </c>
      <c r="R2179" s="724">
        <v>98</v>
      </c>
      <c r="S2179" s="724">
        <v>9</v>
      </c>
      <c r="T2179" s="724">
        <v>100</v>
      </c>
      <c r="U2179" s="724">
        <v>22</v>
      </c>
      <c r="V2179" s="724">
        <v>114</v>
      </c>
      <c r="W2179" s="724">
        <v>22</v>
      </c>
      <c r="X2179" s="724">
        <v>127</v>
      </c>
      <c r="Y2179" s="724">
        <v>21</v>
      </c>
      <c r="Z2179" s="590">
        <v>110</v>
      </c>
      <c r="AA2179" s="726">
        <v>8</v>
      </c>
    </row>
    <row r="2180" spans="2:27" x14ac:dyDescent="0.3">
      <c r="B2180" s="693" t="s">
        <v>156</v>
      </c>
      <c r="C2180" s="693" t="s">
        <v>255</v>
      </c>
      <c r="D2180" s="694">
        <v>1203</v>
      </c>
      <c r="E2180" s="694">
        <v>1724</v>
      </c>
      <c r="F2180" s="694">
        <v>1363</v>
      </c>
      <c r="G2180" s="695">
        <v>1886</v>
      </c>
      <c r="H2180" s="695">
        <v>1606</v>
      </c>
      <c r="I2180" s="695">
        <v>2233</v>
      </c>
      <c r="J2180" s="724">
        <v>1752</v>
      </c>
      <c r="K2180" s="724">
        <v>2760</v>
      </c>
      <c r="L2180" s="724">
        <v>1191</v>
      </c>
      <c r="M2180" s="724">
        <v>1650</v>
      </c>
      <c r="N2180" s="724">
        <v>1003</v>
      </c>
      <c r="O2180" s="724">
        <v>1892</v>
      </c>
      <c r="P2180" s="724">
        <v>1024</v>
      </c>
      <c r="Q2180" s="724">
        <v>1977</v>
      </c>
      <c r="R2180" s="724">
        <v>1028</v>
      </c>
      <c r="S2180" s="724">
        <v>2001</v>
      </c>
      <c r="T2180" s="724">
        <v>1007</v>
      </c>
      <c r="U2180" s="724">
        <v>1838</v>
      </c>
      <c r="V2180" s="724">
        <v>962</v>
      </c>
      <c r="W2180" s="724">
        <v>1728</v>
      </c>
      <c r="X2180" s="724">
        <v>1046</v>
      </c>
      <c r="Y2180" s="724">
        <v>1685</v>
      </c>
      <c r="Z2180" s="590">
        <v>878</v>
      </c>
      <c r="AA2180" s="726">
        <v>1463</v>
      </c>
    </row>
    <row r="2181" spans="2:27" x14ac:dyDescent="0.3">
      <c r="B2181" s="693" t="s">
        <v>156</v>
      </c>
      <c r="C2181" s="693" t="s">
        <v>224</v>
      </c>
      <c r="D2181" s="694">
        <v>1854</v>
      </c>
      <c r="E2181" s="694">
        <v>2912</v>
      </c>
      <c r="F2181" s="694">
        <v>2222</v>
      </c>
      <c r="G2181" s="695">
        <v>2605</v>
      </c>
      <c r="H2181" s="695">
        <v>2048</v>
      </c>
      <c r="I2181" s="695">
        <v>3808</v>
      </c>
      <c r="J2181" s="724">
        <v>2174</v>
      </c>
      <c r="K2181" s="724">
        <v>3629</v>
      </c>
      <c r="L2181" s="724">
        <v>2402</v>
      </c>
      <c r="M2181" s="724">
        <v>3861</v>
      </c>
      <c r="N2181" s="724">
        <v>1653</v>
      </c>
      <c r="O2181" s="724">
        <v>3016</v>
      </c>
      <c r="P2181" s="724">
        <v>1487</v>
      </c>
      <c r="Q2181" s="724">
        <v>3147</v>
      </c>
      <c r="R2181" s="724">
        <v>1374</v>
      </c>
      <c r="S2181" s="724">
        <v>2931</v>
      </c>
      <c r="T2181" s="724">
        <v>1279</v>
      </c>
      <c r="U2181" s="724">
        <v>2649</v>
      </c>
      <c r="V2181" s="724">
        <v>1226</v>
      </c>
      <c r="W2181" s="724">
        <v>2519</v>
      </c>
      <c r="X2181" s="724">
        <v>1212</v>
      </c>
      <c r="Y2181" s="724">
        <v>2275</v>
      </c>
      <c r="Z2181" s="590">
        <v>1197</v>
      </c>
      <c r="AA2181" s="726">
        <v>2069</v>
      </c>
    </row>
    <row r="2182" spans="2:27" x14ac:dyDescent="0.3">
      <c r="B2182" s="693" t="s">
        <v>156</v>
      </c>
      <c r="C2182" s="693" t="s">
        <v>225</v>
      </c>
      <c r="D2182" s="694">
        <v>1553</v>
      </c>
      <c r="E2182" s="694">
        <v>3046</v>
      </c>
      <c r="F2182" s="694">
        <v>1801</v>
      </c>
      <c r="G2182" s="695">
        <v>2556</v>
      </c>
      <c r="H2182" s="695">
        <v>1657</v>
      </c>
      <c r="I2182" s="695">
        <v>2917</v>
      </c>
      <c r="J2182" s="724">
        <v>1660</v>
      </c>
      <c r="K2182" s="724">
        <v>3065</v>
      </c>
      <c r="L2182" s="724">
        <v>1839</v>
      </c>
      <c r="M2182" s="724">
        <v>3106</v>
      </c>
      <c r="N2182" s="724">
        <v>1712</v>
      </c>
      <c r="O2182" s="724">
        <v>3345</v>
      </c>
      <c r="P2182" s="724">
        <v>1421</v>
      </c>
      <c r="Q2182" s="724">
        <v>2772</v>
      </c>
      <c r="R2182" s="724">
        <v>1324</v>
      </c>
      <c r="S2182" s="724">
        <v>2855</v>
      </c>
      <c r="T2182" s="724">
        <v>1170</v>
      </c>
      <c r="U2182" s="724">
        <v>2749</v>
      </c>
      <c r="V2182" s="724">
        <v>1151</v>
      </c>
      <c r="W2182" s="724">
        <v>2551</v>
      </c>
      <c r="X2182" s="724">
        <v>1098</v>
      </c>
      <c r="Y2182" s="724">
        <v>2398</v>
      </c>
      <c r="Z2182" s="590">
        <v>1229</v>
      </c>
      <c r="AA2182" s="726">
        <v>2208</v>
      </c>
    </row>
    <row r="2183" spans="2:27" x14ac:dyDescent="0.3">
      <c r="B2183" s="693" t="s">
        <v>156</v>
      </c>
      <c r="C2183" s="693" t="s">
        <v>226</v>
      </c>
      <c r="D2183" s="694">
        <v>1497</v>
      </c>
      <c r="E2183" s="694">
        <v>3244</v>
      </c>
      <c r="F2183" s="694">
        <v>1717</v>
      </c>
      <c r="G2183" s="695">
        <v>2461</v>
      </c>
      <c r="H2183" s="695">
        <v>1425</v>
      </c>
      <c r="I2183" s="695">
        <v>2608</v>
      </c>
      <c r="J2183" s="724">
        <v>1504</v>
      </c>
      <c r="K2183" s="724">
        <v>2735</v>
      </c>
      <c r="L2183" s="724">
        <v>1545</v>
      </c>
      <c r="M2183" s="724">
        <v>2784</v>
      </c>
      <c r="N2183" s="724">
        <v>1575</v>
      </c>
      <c r="O2183" s="724">
        <v>2943</v>
      </c>
      <c r="P2183" s="724">
        <v>1596</v>
      </c>
      <c r="Q2183" s="724">
        <v>3105</v>
      </c>
      <c r="R2183" s="724">
        <v>1334</v>
      </c>
      <c r="S2183" s="724">
        <v>2655</v>
      </c>
      <c r="T2183" s="724">
        <v>1208</v>
      </c>
      <c r="U2183" s="724">
        <v>2585</v>
      </c>
      <c r="V2183" s="724">
        <v>1141</v>
      </c>
      <c r="W2183" s="724">
        <v>2552</v>
      </c>
      <c r="X2183" s="724">
        <v>1150</v>
      </c>
      <c r="Y2183" s="724">
        <v>2513</v>
      </c>
      <c r="Z2183" s="590">
        <v>1081</v>
      </c>
      <c r="AA2183" s="726">
        <v>2337</v>
      </c>
    </row>
    <row r="2184" spans="2:27" x14ac:dyDescent="0.3">
      <c r="B2184" s="693" t="s">
        <v>156</v>
      </c>
      <c r="C2184" s="693" t="s">
        <v>227</v>
      </c>
      <c r="D2184" s="694">
        <v>1606</v>
      </c>
      <c r="E2184" s="694">
        <v>3311</v>
      </c>
      <c r="F2184" s="694">
        <v>1711</v>
      </c>
      <c r="G2184" s="695">
        <v>2557</v>
      </c>
      <c r="H2184" s="695">
        <v>1391</v>
      </c>
      <c r="I2184" s="695">
        <v>2318</v>
      </c>
      <c r="J2184" s="724">
        <v>1291</v>
      </c>
      <c r="K2184" s="724">
        <v>2451</v>
      </c>
      <c r="L2184" s="724">
        <v>1346</v>
      </c>
      <c r="M2184" s="724">
        <v>2463</v>
      </c>
      <c r="N2184" s="724">
        <v>1307</v>
      </c>
      <c r="O2184" s="724">
        <v>2689</v>
      </c>
      <c r="P2184" s="724">
        <v>1496</v>
      </c>
      <c r="Q2184" s="724">
        <v>2870</v>
      </c>
      <c r="R2184" s="724">
        <v>1438</v>
      </c>
      <c r="S2184" s="724">
        <v>2848</v>
      </c>
      <c r="T2184" s="724">
        <v>1228</v>
      </c>
      <c r="U2184" s="724">
        <v>2461</v>
      </c>
      <c r="V2184" s="724">
        <v>1122</v>
      </c>
      <c r="W2184" s="724">
        <v>2463</v>
      </c>
      <c r="X2184" s="724">
        <v>1092</v>
      </c>
      <c r="Y2184" s="724">
        <v>2427</v>
      </c>
      <c r="Z2184" s="590">
        <v>1148</v>
      </c>
      <c r="AA2184" s="726">
        <v>2444</v>
      </c>
    </row>
    <row r="2185" spans="2:27" x14ac:dyDescent="0.3">
      <c r="B2185" s="693" t="s">
        <v>156</v>
      </c>
      <c r="C2185" s="693" t="s">
        <v>228</v>
      </c>
      <c r="D2185" s="694">
        <v>1471</v>
      </c>
      <c r="E2185" s="694">
        <v>2719</v>
      </c>
      <c r="F2185" s="694">
        <v>1654</v>
      </c>
      <c r="G2185" s="695">
        <v>2436</v>
      </c>
      <c r="H2185" s="695">
        <v>1334</v>
      </c>
      <c r="I2185" s="695">
        <v>2438</v>
      </c>
      <c r="J2185" s="724">
        <v>1271</v>
      </c>
      <c r="K2185" s="724">
        <v>2204</v>
      </c>
      <c r="L2185" s="724">
        <v>1214</v>
      </c>
      <c r="M2185" s="724">
        <v>2386</v>
      </c>
      <c r="N2185" s="724">
        <v>1167</v>
      </c>
      <c r="O2185" s="724">
        <v>2393</v>
      </c>
      <c r="P2185" s="724">
        <v>1198</v>
      </c>
      <c r="Q2185" s="724">
        <v>2523</v>
      </c>
      <c r="R2185" s="724">
        <v>1416</v>
      </c>
      <c r="S2185" s="724">
        <v>2811</v>
      </c>
      <c r="T2185" s="724">
        <v>1342</v>
      </c>
      <c r="U2185" s="724">
        <v>2755</v>
      </c>
      <c r="V2185" s="724">
        <v>1199</v>
      </c>
      <c r="W2185" s="724">
        <v>2390</v>
      </c>
      <c r="X2185" s="724">
        <v>1092</v>
      </c>
      <c r="Y2185" s="724">
        <v>2466</v>
      </c>
      <c r="Z2185" s="590">
        <v>1096</v>
      </c>
      <c r="AA2185" s="726">
        <v>2366</v>
      </c>
    </row>
    <row r="2186" spans="2:27" x14ac:dyDescent="0.3">
      <c r="B2186" s="693" t="s">
        <v>156</v>
      </c>
      <c r="C2186" s="693" t="s">
        <v>229</v>
      </c>
      <c r="D2186" s="694">
        <v>1301</v>
      </c>
      <c r="E2186" s="694">
        <v>2603</v>
      </c>
      <c r="F2186" s="694">
        <v>1472</v>
      </c>
      <c r="G2186" s="695">
        <v>2313</v>
      </c>
      <c r="H2186" s="695">
        <v>1508</v>
      </c>
      <c r="I2186" s="695">
        <v>2571</v>
      </c>
      <c r="J2186" s="724">
        <v>1468</v>
      </c>
      <c r="K2186" s="724">
        <v>2760</v>
      </c>
      <c r="L2186" s="724">
        <v>1456</v>
      </c>
      <c r="M2186" s="724">
        <v>2598</v>
      </c>
      <c r="N2186" s="724">
        <v>1382</v>
      </c>
      <c r="O2186" s="724">
        <v>2791</v>
      </c>
      <c r="P2186" s="724">
        <v>1349</v>
      </c>
      <c r="Q2186" s="724">
        <v>2838</v>
      </c>
      <c r="R2186" s="724">
        <v>1331</v>
      </c>
      <c r="S2186" s="724">
        <v>2801</v>
      </c>
      <c r="T2186" s="724">
        <v>1588</v>
      </c>
      <c r="U2186" s="724">
        <v>2883</v>
      </c>
      <c r="V2186" s="724">
        <v>1590</v>
      </c>
      <c r="W2186" s="724">
        <v>2854</v>
      </c>
      <c r="X2186" s="724">
        <v>1408</v>
      </c>
      <c r="Y2186" s="724">
        <v>2567</v>
      </c>
      <c r="Z2186" s="590">
        <v>1275</v>
      </c>
      <c r="AA2186" s="726">
        <v>2557</v>
      </c>
    </row>
    <row r="2187" spans="2:27" x14ac:dyDescent="0.3">
      <c r="B2187" s="693" t="s">
        <v>156</v>
      </c>
      <c r="C2187" s="693" t="s">
        <v>287</v>
      </c>
      <c r="D2187" s="694">
        <v>1237</v>
      </c>
      <c r="E2187" s="694">
        <v>2291</v>
      </c>
      <c r="F2187" s="694">
        <v>1121</v>
      </c>
      <c r="G2187" s="695">
        <v>2022</v>
      </c>
      <c r="H2187" s="695">
        <v>1202</v>
      </c>
      <c r="I2187" s="695">
        <v>1935</v>
      </c>
      <c r="J2187" s="724">
        <v>1244</v>
      </c>
      <c r="K2187" s="724">
        <v>2090</v>
      </c>
      <c r="L2187" s="724">
        <v>1234</v>
      </c>
      <c r="M2187" s="724">
        <v>2237</v>
      </c>
      <c r="N2187" s="724">
        <v>1160</v>
      </c>
      <c r="O2187" s="724">
        <v>2113</v>
      </c>
      <c r="P2187" s="724">
        <v>1171</v>
      </c>
      <c r="Q2187" s="724">
        <v>2198</v>
      </c>
      <c r="R2187" s="724">
        <v>1145</v>
      </c>
      <c r="S2187" s="724">
        <v>2321</v>
      </c>
      <c r="T2187" s="724">
        <v>1060</v>
      </c>
      <c r="U2187" s="724">
        <v>2399</v>
      </c>
      <c r="V2187" s="724">
        <v>1348</v>
      </c>
      <c r="W2187" s="724">
        <v>2538</v>
      </c>
      <c r="X2187" s="724">
        <v>1404</v>
      </c>
      <c r="Y2187" s="724">
        <v>2586</v>
      </c>
      <c r="Z2187" s="590">
        <v>1360</v>
      </c>
      <c r="AA2187" s="726">
        <v>2363</v>
      </c>
    </row>
    <row r="2188" spans="2:27" x14ac:dyDescent="0.3">
      <c r="B2188" s="693" t="s">
        <v>156</v>
      </c>
      <c r="C2188" s="693" t="s">
        <v>230</v>
      </c>
      <c r="D2188" s="694">
        <v>1176</v>
      </c>
      <c r="E2188" s="694">
        <v>1757</v>
      </c>
      <c r="F2188" s="694">
        <v>899</v>
      </c>
      <c r="G2188" s="695">
        <v>1756</v>
      </c>
      <c r="H2188" s="695">
        <v>847</v>
      </c>
      <c r="I2188" s="695">
        <v>1524</v>
      </c>
      <c r="J2188" s="724">
        <v>941</v>
      </c>
      <c r="K2188" s="724">
        <v>1593</v>
      </c>
      <c r="L2188" s="724">
        <v>1059</v>
      </c>
      <c r="M2188" s="724">
        <v>1804</v>
      </c>
      <c r="N2188" s="724">
        <v>998</v>
      </c>
      <c r="O2188" s="724">
        <v>1773</v>
      </c>
      <c r="P2188" s="724">
        <v>1002</v>
      </c>
      <c r="Q2188" s="724">
        <v>1704</v>
      </c>
      <c r="R2188" s="724">
        <v>929</v>
      </c>
      <c r="S2188" s="724">
        <v>1817</v>
      </c>
      <c r="T2188" s="724">
        <v>953</v>
      </c>
      <c r="U2188" s="724">
        <v>1989</v>
      </c>
      <c r="V2188" s="724">
        <v>942</v>
      </c>
      <c r="W2188" s="724">
        <v>2097</v>
      </c>
      <c r="X2188" s="724">
        <v>1197</v>
      </c>
      <c r="Y2188" s="724">
        <v>2317</v>
      </c>
      <c r="Z2188" s="590">
        <v>1290</v>
      </c>
      <c r="AA2188" s="726">
        <v>2417</v>
      </c>
    </row>
    <row r="2189" spans="2:27" x14ac:dyDescent="0.3">
      <c r="B2189" s="693" t="s">
        <v>156</v>
      </c>
      <c r="C2189" s="693" t="s">
        <v>231</v>
      </c>
      <c r="D2189" s="694">
        <v>902</v>
      </c>
      <c r="E2189" s="694">
        <v>1418</v>
      </c>
      <c r="F2189" s="694">
        <v>911</v>
      </c>
      <c r="G2189" s="695">
        <v>1366</v>
      </c>
      <c r="H2189" s="695">
        <v>794</v>
      </c>
      <c r="I2189" s="695">
        <v>1250</v>
      </c>
      <c r="J2189" s="724">
        <v>794</v>
      </c>
      <c r="K2189" s="724">
        <v>1232</v>
      </c>
      <c r="L2189" s="724">
        <v>841</v>
      </c>
      <c r="M2189" s="724">
        <v>1324</v>
      </c>
      <c r="N2189" s="724">
        <v>862</v>
      </c>
      <c r="O2189" s="724">
        <v>1501</v>
      </c>
      <c r="P2189" s="724">
        <v>815</v>
      </c>
      <c r="Q2189" s="724">
        <v>1478</v>
      </c>
      <c r="R2189" s="724">
        <v>847</v>
      </c>
      <c r="S2189" s="724">
        <v>1404</v>
      </c>
      <c r="T2189" s="724">
        <v>811</v>
      </c>
      <c r="U2189" s="724">
        <v>1498</v>
      </c>
      <c r="V2189" s="724">
        <v>814</v>
      </c>
      <c r="W2189" s="724">
        <v>1609</v>
      </c>
      <c r="X2189" s="724">
        <v>843</v>
      </c>
      <c r="Y2189" s="724">
        <v>1785</v>
      </c>
      <c r="Z2189" s="590">
        <v>1156</v>
      </c>
      <c r="AA2189" s="726">
        <v>2072</v>
      </c>
    </row>
    <row r="2190" spans="2:27" x14ac:dyDescent="0.3">
      <c r="B2190" s="693" t="s">
        <v>156</v>
      </c>
      <c r="C2190" s="693" t="s">
        <v>288</v>
      </c>
      <c r="D2190" s="694">
        <v>906</v>
      </c>
      <c r="E2190" s="694">
        <v>1040</v>
      </c>
      <c r="F2190" s="694">
        <v>767</v>
      </c>
      <c r="G2190" s="695">
        <v>985</v>
      </c>
      <c r="H2190" s="695">
        <v>778</v>
      </c>
      <c r="I2190" s="695">
        <v>962</v>
      </c>
      <c r="J2190" s="724">
        <v>690</v>
      </c>
      <c r="K2190" s="724">
        <v>987</v>
      </c>
      <c r="L2190" s="724">
        <v>672</v>
      </c>
      <c r="M2190" s="724">
        <v>1036</v>
      </c>
      <c r="N2190" s="724">
        <v>715</v>
      </c>
      <c r="O2190" s="724">
        <v>1033</v>
      </c>
      <c r="P2190" s="724">
        <v>756</v>
      </c>
      <c r="Q2190" s="724">
        <v>1221</v>
      </c>
      <c r="R2190" s="724">
        <v>698</v>
      </c>
      <c r="S2190" s="724">
        <v>1254</v>
      </c>
      <c r="T2190" s="724">
        <v>729</v>
      </c>
      <c r="U2190" s="724">
        <v>1183</v>
      </c>
      <c r="V2190" s="724">
        <v>726</v>
      </c>
      <c r="W2190" s="724">
        <v>1256</v>
      </c>
      <c r="X2190" s="724">
        <v>755</v>
      </c>
      <c r="Y2190" s="724">
        <v>1406</v>
      </c>
      <c r="Z2190" s="590">
        <v>809</v>
      </c>
      <c r="AA2190" s="726">
        <v>1569</v>
      </c>
    </row>
    <row r="2191" spans="2:27" x14ac:dyDescent="0.3">
      <c r="B2191" s="693" t="s">
        <v>156</v>
      </c>
      <c r="C2191" s="693" t="s">
        <v>232</v>
      </c>
      <c r="D2191" s="694">
        <v>664</v>
      </c>
      <c r="E2191" s="694">
        <v>756</v>
      </c>
      <c r="F2191" s="694">
        <v>720</v>
      </c>
      <c r="G2191" s="695">
        <v>696</v>
      </c>
      <c r="H2191" s="695">
        <v>631</v>
      </c>
      <c r="I2191" s="695">
        <v>728</v>
      </c>
      <c r="J2191" s="724">
        <v>656</v>
      </c>
      <c r="K2191" s="724">
        <v>777</v>
      </c>
      <c r="L2191" s="724">
        <v>594</v>
      </c>
      <c r="M2191" s="724">
        <v>791</v>
      </c>
      <c r="N2191" s="724">
        <v>605</v>
      </c>
      <c r="O2191" s="724">
        <v>807</v>
      </c>
      <c r="P2191" s="724">
        <v>627</v>
      </c>
      <c r="Q2191" s="724">
        <v>854</v>
      </c>
      <c r="R2191" s="724">
        <v>663</v>
      </c>
      <c r="S2191" s="724">
        <v>953</v>
      </c>
      <c r="T2191" s="724">
        <v>601</v>
      </c>
      <c r="U2191" s="724">
        <v>1014</v>
      </c>
      <c r="V2191" s="724">
        <v>637</v>
      </c>
      <c r="W2191" s="724">
        <v>987</v>
      </c>
      <c r="X2191" s="724">
        <v>634</v>
      </c>
      <c r="Y2191" s="724">
        <v>1056</v>
      </c>
      <c r="Z2191" s="590">
        <v>676</v>
      </c>
      <c r="AA2191" s="726">
        <v>1168</v>
      </c>
    </row>
    <row r="2192" spans="2:27" x14ac:dyDescent="0.3">
      <c r="B2192" s="693" t="s">
        <v>156</v>
      </c>
      <c r="C2192" s="693" t="s">
        <v>325</v>
      </c>
      <c r="D2192" s="694">
        <v>40</v>
      </c>
      <c r="E2192" s="694">
        <v>0</v>
      </c>
      <c r="F2192" s="694">
        <v>15</v>
      </c>
      <c r="G2192" s="695">
        <v>0</v>
      </c>
      <c r="H2192" s="695">
        <v>36</v>
      </c>
      <c r="I2192" s="695">
        <v>0</v>
      </c>
      <c r="J2192" s="724">
        <v>34</v>
      </c>
      <c r="K2192" s="724">
        <v>0</v>
      </c>
      <c r="L2192" s="724">
        <v>35</v>
      </c>
      <c r="M2192" s="724">
        <v>0</v>
      </c>
      <c r="N2192" s="724">
        <v>24</v>
      </c>
      <c r="O2192" s="724">
        <v>0</v>
      </c>
      <c r="P2192" s="724">
        <v>20</v>
      </c>
      <c r="Q2192" s="724">
        <v>0</v>
      </c>
      <c r="R2192" s="724">
        <v>36</v>
      </c>
      <c r="S2192" s="724">
        <v>0</v>
      </c>
      <c r="T2192" s="724">
        <v>29</v>
      </c>
      <c r="U2192" s="724">
        <v>0</v>
      </c>
      <c r="V2192" s="724">
        <v>30</v>
      </c>
      <c r="W2192" s="724">
        <v>0</v>
      </c>
      <c r="X2192" s="724">
        <v>24</v>
      </c>
      <c r="Y2192" s="724">
        <v>0</v>
      </c>
      <c r="Z2192" s="590">
        <v>50</v>
      </c>
      <c r="AA2192" s="726">
        <v>0</v>
      </c>
    </row>
    <row r="2193" spans="2:27" x14ac:dyDescent="0.3">
      <c r="B2193" s="693" t="s">
        <v>156</v>
      </c>
      <c r="C2193" s="693" t="s">
        <v>326</v>
      </c>
      <c r="D2193" s="694">
        <v>20</v>
      </c>
      <c r="E2193" s="694">
        <v>0</v>
      </c>
      <c r="F2193" s="694">
        <v>32</v>
      </c>
      <c r="G2193" s="695">
        <v>0</v>
      </c>
      <c r="H2193" s="695">
        <v>18</v>
      </c>
      <c r="I2193" s="695">
        <v>0</v>
      </c>
      <c r="J2193" s="724">
        <v>31</v>
      </c>
      <c r="K2193" s="724">
        <v>0</v>
      </c>
      <c r="L2193" s="724">
        <v>31</v>
      </c>
      <c r="M2193" s="724">
        <v>0</v>
      </c>
      <c r="N2193" s="724">
        <v>32</v>
      </c>
      <c r="O2193" s="724">
        <v>0</v>
      </c>
      <c r="P2193" s="724">
        <v>24</v>
      </c>
      <c r="Q2193" s="724">
        <v>0</v>
      </c>
      <c r="R2193" s="724">
        <v>19</v>
      </c>
      <c r="S2193" s="724">
        <v>0</v>
      </c>
      <c r="T2193" s="724">
        <v>36</v>
      </c>
      <c r="U2193" s="724">
        <v>0</v>
      </c>
      <c r="V2193" s="724">
        <v>40</v>
      </c>
      <c r="W2193" s="724">
        <v>0</v>
      </c>
      <c r="X2193" s="724">
        <v>30</v>
      </c>
      <c r="Y2193" s="724">
        <v>0</v>
      </c>
      <c r="Z2193" s="590">
        <v>42</v>
      </c>
      <c r="AA2193" s="726">
        <v>0</v>
      </c>
    </row>
    <row r="2194" spans="2:27" x14ac:dyDescent="0.3">
      <c r="B2194" s="693" t="s">
        <v>156</v>
      </c>
      <c r="C2194" s="693" t="s">
        <v>289</v>
      </c>
      <c r="D2194" s="694">
        <v>646</v>
      </c>
      <c r="E2194" s="694">
        <v>1812</v>
      </c>
      <c r="F2194" s="694">
        <v>221</v>
      </c>
      <c r="G2194" s="695">
        <v>195</v>
      </c>
      <c r="H2194" s="695">
        <v>279</v>
      </c>
      <c r="I2194" s="695">
        <v>265</v>
      </c>
      <c r="J2194" s="724">
        <v>56</v>
      </c>
      <c r="K2194" s="724">
        <v>401</v>
      </c>
      <c r="L2194" s="724">
        <v>27</v>
      </c>
      <c r="M2194" s="724">
        <v>248</v>
      </c>
      <c r="N2194" s="724">
        <v>0</v>
      </c>
      <c r="O2194" s="724">
        <v>0</v>
      </c>
      <c r="P2194" s="724">
        <v>159</v>
      </c>
      <c r="Q2194" s="724">
        <v>545</v>
      </c>
      <c r="R2194" s="724">
        <v>117</v>
      </c>
      <c r="S2194" s="724">
        <v>367</v>
      </c>
      <c r="T2194" s="724">
        <v>105</v>
      </c>
      <c r="U2194" s="724">
        <v>275</v>
      </c>
      <c r="V2194" s="724">
        <v>0</v>
      </c>
      <c r="W2194" s="724">
        <v>0</v>
      </c>
      <c r="X2194" s="724">
        <v>0</v>
      </c>
      <c r="Y2194" s="724">
        <v>0</v>
      </c>
      <c r="Z2194" s="590">
        <v>146</v>
      </c>
      <c r="AA2194" s="726">
        <v>310</v>
      </c>
    </row>
    <row r="2195" spans="2:27" x14ac:dyDescent="0.3">
      <c r="B2195" s="693" t="s">
        <v>156</v>
      </c>
      <c r="C2195" s="693" t="s">
        <v>290</v>
      </c>
      <c r="D2195" s="694">
        <v>1129</v>
      </c>
      <c r="E2195" s="694">
        <v>316</v>
      </c>
      <c r="F2195" s="694">
        <v>530</v>
      </c>
      <c r="G2195" s="695">
        <v>1085</v>
      </c>
      <c r="H2195" s="695">
        <v>481</v>
      </c>
      <c r="I2195" s="695">
        <v>490</v>
      </c>
      <c r="J2195" s="724">
        <v>72</v>
      </c>
      <c r="K2195" s="724">
        <v>187</v>
      </c>
      <c r="L2195" s="724">
        <v>72</v>
      </c>
      <c r="M2195" s="724">
        <v>118</v>
      </c>
      <c r="N2195" s="724">
        <v>88</v>
      </c>
      <c r="O2195" s="724">
        <v>185</v>
      </c>
      <c r="P2195" s="724">
        <v>82</v>
      </c>
      <c r="Q2195" s="724">
        <v>216</v>
      </c>
      <c r="R2195" s="724">
        <v>91</v>
      </c>
      <c r="S2195" s="724">
        <v>401</v>
      </c>
      <c r="T2195" s="724">
        <v>79</v>
      </c>
      <c r="U2195" s="724">
        <v>255</v>
      </c>
      <c r="V2195" s="724">
        <v>77</v>
      </c>
      <c r="W2195" s="724">
        <v>204</v>
      </c>
      <c r="X2195" s="724">
        <v>49</v>
      </c>
      <c r="Y2195" s="724">
        <v>200</v>
      </c>
      <c r="Z2195" s="590">
        <v>7</v>
      </c>
      <c r="AA2195" s="726">
        <v>170</v>
      </c>
    </row>
    <row r="2196" spans="2:27" x14ac:dyDescent="0.3">
      <c r="B2196" s="693" t="s">
        <v>156</v>
      </c>
      <c r="C2196" s="693" t="s">
        <v>291</v>
      </c>
      <c r="D2196" s="694">
        <v>1095</v>
      </c>
      <c r="E2196" s="694">
        <v>479</v>
      </c>
      <c r="F2196" s="694">
        <v>520</v>
      </c>
      <c r="G2196" s="695">
        <v>749</v>
      </c>
      <c r="H2196" s="695">
        <v>593</v>
      </c>
      <c r="I2196" s="695">
        <v>704</v>
      </c>
      <c r="J2196" s="724">
        <v>143</v>
      </c>
      <c r="K2196" s="724">
        <v>567</v>
      </c>
      <c r="L2196" s="724">
        <v>138</v>
      </c>
      <c r="M2196" s="724">
        <v>405</v>
      </c>
      <c r="N2196" s="724">
        <v>197</v>
      </c>
      <c r="O2196" s="724">
        <v>385</v>
      </c>
      <c r="P2196" s="724">
        <v>160</v>
      </c>
      <c r="Q2196" s="724">
        <v>465</v>
      </c>
      <c r="R2196" s="724">
        <v>302</v>
      </c>
      <c r="S2196" s="724">
        <v>536</v>
      </c>
      <c r="T2196" s="724">
        <v>189</v>
      </c>
      <c r="U2196" s="724">
        <v>599</v>
      </c>
      <c r="V2196" s="724">
        <v>227</v>
      </c>
      <c r="W2196" s="724">
        <v>529</v>
      </c>
      <c r="X2196" s="724">
        <v>234</v>
      </c>
      <c r="Y2196" s="724">
        <v>437</v>
      </c>
      <c r="Z2196" s="590">
        <v>121</v>
      </c>
      <c r="AA2196" s="726">
        <v>347</v>
      </c>
    </row>
    <row r="2197" spans="2:27" x14ac:dyDescent="0.3">
      <c r="B2197" s="693" t="s">
        <v>156</v>
      </c>
      <c r="C2197" s="693" t="s">
        <v>292</v>
      </c>
      <c r="D2197" s="694">
        <v>940</v>
      </c>
      <c r="E2197" s="694">
        <v>613</v>
      </c>
      <c r="F2197" s="694">
        <v>622</v>
      </c>
      <c r="G2197" s="695">
        <v>953</v>
      </c>
      <c r="H2197" s="695">
        <v>668</v>
      </c>
      <c r="I2197" s="695">
        <v>732</v>
      </c>
      <c r="J2197" s="724">
        <v>219</v>
      </c>
      <c r="K2197" s="724">
        <v>622</v>
      </c>
      <c r="L2197" s="724">
        <v>181</v>
      </c>
      <c r="M2197" s="724">
        <v>549</v>
      </c>
      <c r="N2197" s="724">
        <v>227</v>
      </c>
      <c r="O2197" s="724">
        <v>482</v>
      </c>
      <c r="P2197" s="724">
        <v>211</v>
      </c>
      <c r="Q2197" s="724">
        <v>553</v>
      </c>
      <c r="R2197" s="724">
        <v>293</v>
      </c>
      <c r="S2197" s="724">
        <v>616</v>
      </c>
      <c r="T2197" s="724">
        <v>262</v>
      </c>
      <c r="U2197" s="724">
        <v>694</v>
      </c>
      <c r="V2197" s="724">
        <v>263</v>
      </c>
      <c r="W2197" s="724">
        <v>648</v>
      </c>
      <c r="X2197" s="724">
        <v>271</v>
      </c>
      <c r="Y2197" s="724">
        <v>579</v>
      </c>
      <c r="Z2197" s="590">
        <v>249</v>
      </c>
      <c r="AA2197" s="726">
        <v>457</v>
      </c>
    </row>
    <row r="2198" spans="2:27" x14ac:dyDescent="0.3">
      <c r="B2198" s="693" t="s">
        <v>156</v>
      </c>
      <c r="C2198" s="693" t="s">
        <v>293</v>
      </c>
      <c r="D2198" s="694">
        <v>430</v>
      </c>
      <c r="E2198" s="694">
        <v>666</v>
      </c>
      <c r="F2198" s="694">
        <v>375</v>
      </c>
      <c r="G2198" s="695">
        <v>670</v>
      </c>
      <c r="H2198" s="695">
        <v>258</v>
      </c>
      <c r="I2198" s="695">
        <v>300</v>
      </c>
      <c r="J2198" s="724">
        <v>86</v>
      </c>
      <c r="K2198" s="724">
        <v>199</v>
      </c>
      <c r="L2198" s="724">
        <v>27</v>
      </c>
      <c r="M2198" s="724">
        <v>199</v>
      </c>
      <c r="N2198" s="724">
        <v>22</v>
      </c>
      <c r="O2198" s="724">
        <v>51</v>
      </c>
      <c r="P2198" s="724">
        <v>28</v>
      </c>
      <c r="Q2198" s="724">
        <v>73</v>
      </c>
      <c r="R2198" s="724">
        <v>38</v>
      </c>
      <c r="S2198" s="724">
        <v>255</v>
      </c>
      <c r="T2198" s="724">
        <v>61</v>
      </c>
      <c r="U2198" s="724">
        <v>81</v>
      </c>
      <c r="V2198" s="724">
        <v>21</v>
      </c>
      <c r="W2198" s="724">
        <v>132</v>
      </c>
      <c r="X2198" s="724">
        <v>84</v>
      </c>
      <c r="Y2198" s="724">
        <v>204</v>
      </c>
      <c r="Z2198" s="590">
        <v>142</v>
      </c>
      <c r="AA2198" s="726">
        <v>295</v>
      </c>
    </row>
    <row r="2199" spans="2:27" x14ac:dyDescent="0.3">
      <c r="B2199" s="693" t="s">
        <v>156</v>
      </c>
      <c r="C2199" s="693" t="s">
        <v>294</v>
      </c>
      <c r="D2199" s="694">
        <v>106</v>
      </c>
      <c r="E2199" s="694">
        <v>674</v>
      </c>
      <c r="F2199" s="694">
        <v>140</v>
      </c>
      <c r="G2199" s="695">
        <v>1025</v>
      </c>
      <c r="H2199" s="695">
        <v>481</v>
      </c>
      <c r="I2199" s="695">
        <v>582</v>
      </c>
      <c r="J2199" s="724">
        <v>237</v>
      </c>
      <c r="K2199" s="724">
        <v>502</v>
      </c>
      <c r="L2199" s="724">
        <v>187</v>
      </c>
      <c r="M2199" s="724">
        <v>443</v>
      </c>
      <c r="N2199" s="724">
        <v>189</v>
      </c>
      <c r="O2199" s="724">
        <v>478</v>
      </c>
      <c r="P2199" s="724">
        <v>180</v>
      </c>
      <c r="Q2199" s="724">
        <v>462</v>
      </c>
      <c r="R2199" s="724">
        <v>250</v>
      </c>
      <c r="S2199" s="724">
        <v>350</v>
      </c>
      <c r="T2199" s="724">
        <v>254</v>
      </c>
      <c r="U2199" s="724">
        <v>567</v>
      </c>
      <c r="V2199" s="724">
        <v>1425</v>
      </c>
      <c r="W2199" s="724">
        <v>577</v>
      </c>
      <c r="X2199" s="724">
        <v>3342</v>
      </c>
      <c r="Y2199" s="724">
        <v>480</v>
      </c>
      <c r="Z2199" s="590">
        <v>3586</v>
      </c>
      <c r="AA2199" s="726">
        <v>250</v>
      </c>
    </row>
    <row r="2200" spans="2:27" x14ac:dyDescent="0.3">
      <c r="B2200" s="693" t="s">
        <v>156</v>
      </c>
      <c r="C2200" s="693" t="s">
        <v>327</v>
      </c>
      <c r="D2200" s="694">
        <v>13</v>
      </c>
      <c r="E2200" s="694">
        <v>0</v>
      </c>
      <c r="F2200" s="694">
        <v>22</v>
      </c>
      <c r="G2200" s="695">
        <v>0</v>
      </c>
      <c r="H2200" s="695">
        <v>137</v>
      </c>
      <c r="I2200" s="695">
        <v>218</v>
      </c>
      <c r="J2200" s="724">
        <v>133</v>
      </c>
      <c r="K2200" s="724">
        <v>149</v>
      </c>
      <c r="L2200" s="724">
        <v>104</v>
      </c>
      <c r="M2200" s="724">
        <v>116</v>
      </c>
      <c r="N2200" s="724">
        <v>0</v>
      </c>
      <c r="O2200" s="724">
        <v>0</v>
      </c>
      <c r="P2200" s="724">
        <v>23</v>
      </c>
      <c r="Q2200" s="724">
        <v>26</v>
      </c>
      <c r="R2200" s="724">
        <v>121</v>
      </c>
      <c r="S2200" s="724">
        <v>17</v>
      </c>
      <c r="T2200" s="724">
        <v>96</v>
      </c>
      <c r="U2200" s="724">
        <v>0</v>
      </c>
      <c r="V2200" s="724">
        <v>90</v>
      </c>
      <c r="W2200" s="724">
        <v>25</v>
      </c>
      <c r="X2200" s="724">
        <v>83</v>
      </c>
      <c r="Y2200" s="724">
        <v>0</v>
      </c>
      <c r="Z2200" s="590">
        <v>51</v>
      </c>
      <c r="AA2200" s="726">
        <v>0</v>
      </c>
    </row>
    <row r="2201" spans="2:27" x14ac:dyDescent="0.3">
      <c r="B2201" s="693" t="s">
        <v>157</v>
      </c>
      <c r="C2201" s="693" t="s">
        <v>223</v>
      </c>
      <c r="D2201" s="694">
        <v>22</v>
      </c>
      <c r="E2201" s="694">
        <v>0</v>
      </c>
      <c r="F2201" s="694">
        <v>20</v>
      </c>
      <c r="G2201" s="695">
        <v>0</v>
      </c>
      <c r="H2201" s="695">
        <v>21</v>
      </c>
      <c r="I2201" s="695">
        <v>0</v>
      </c>
      <c r="J2201" s="724">
        <v>3</v>
      </c>
      <c r="K2201" s="724">
        <v>0</v>
      </c>
      <c r="L2201" s="724">
        <v>16</v>
      </c>
      <c r="M2201" s="724">
        <v>0</v>
      </c>
      <c r="N2201" s="724">
        <v>7</v>
      </c>
      <c r="O2201" s="724">
        <v>0</v>
      </c>
      <c r="P2201" s="724">
        <v>9</v>
      </c>
      <c r="Q2201" s="724">
        <v>0</v>
      </c>
      <c r="R2201" s="724">
        <v>7</v>
      </c>
      <c r="S2201" s="724">
        <v>0</v>
      </c>
      <c r="T2201" s="724">
        <v>18</v>
      </c>
      <c r="U2201" s="724">
        <v>0</v>
      </c>
      <c r="V2201" s="724">
        <v>75</v>
      </c>
      <c r="W2201" s="724">
        <v>0</v>
      </c>
      <c r="X2201" s="724">
        <v>73</v>
      </c>
      <c r="Y2201" s="724">
        <v>0</v>
      </c>
      <c r="Z2201" s="590">
        <v>75</v>
      </c>
      <c r="AA2201" s="726">
        <v>0</v>
      </c>
    </row>
    <row r="2202" spans="2:27" x14ac:dyDescent="0.3">
      <c r="B2202" s="693" t="s">
        <v>157</v>
      </c>
      <c r="C2202" s="693" t="s">
        <v>286</v>
      </c>
      <c r="D2202" s="694">
        <v>20</v>
      </c>
      <c r="E2202" s="694">
        <v>0</v>
      </c>
      <c r="F2202" s="694">
        <v>22</v>
      </c>
      <c r="G2202" s="695">
        <v>0</v>
      </c>
      <c r="H2202" s="695">
        <v>21</v>
      </c>
      <c r="I2202" s="695">
        <v>1</v>
      </c>
      <c r="J2202" s="724">
        <v>15</v>
      </c>
      <c r="K2202" s="724">
        <v>0</v>
      </c>
      <c r="L2202" s="724">
        <v>17</v>
      </c>
      <c r="M2202" s="724">
        <v>0</v>
      </c>
      <c r="N2202" s="724">
        <v>15</v>
      </c>
      <c r="O2202" s="724">
        <v>0</v>
      </c>
      <c r="P2202" s="724">
        <v>10</v>
      </c>
      <c r="Q2202" s="724">
        <v>0</v>
      </c>
      <c r="R2202" s="724">
        <v>10</v>
      </c>
      <c r="S2202" s="724">
        <v>0</v>
      </c>
      <c r="T2202" s="724">
        <v>8</v>
      </c>
      <c r="U2202" s="724">
        <v>0</v>
      </c>
      <c r="V2202" s="724">
        <v>12</v>
      </c>
      <c r="W2202" s="724">
        <v>0</v>
      </c>
      <c r="X2202" s="724">
        <v>6</v>
      </c>
      <c r="Y2202" s="724">
        <v>0</v>
      </c>
      <c r="Z2202" s="590">
        <v>9</v>
      </c>
      <c r="AA2202" s="726">
        <v>0</v>
      </c>
    </row>
    <row r="2203" spans="2:27" x14ac:dyDescent="0.3">
      <c r="B2203" s="693" t="s">
        <v>157</v>
      </c>
      <c r="C2203" s="693" t="s">
        <v>255</v>
      </c>
      <c r="D2203" s="694">
        <v>238</v>
      </c>
      <c r="E2203" s="694">
        <v>2023</v>
      </c>
      <c r="F2203" s="694">
        <v>285</v>
      </c>
      <c r="G2203" s="695">
        <v>1853</v>
      </c>
      <c r="H2203" s="695">
        <v>224</v>
      </c>
      <c r="I2203" s="695">
        <v>2187</v>
      </c>
      <c r="J2203" s="724">
        <v>322</v>
      </c>
      <c r="K2203" s="724">
        <v>3043</v>
      </c>
      <c r="L2203" s="724">
        <v>398</v>
      </c>
      <c r="M2203" s="724">
        <v>3260</v>
      </c>
      <c r="N2203" s="724">
        <v>366</v>
      </c>
      <c r="O2203" s="724">
        <v>3506</v>
      </c>
      <c r="P2203" s="724">
        <v>338</v>
      </c>
      <c r="Q2203" s="724">
        <v>3990</v>
      </c>
      <c r="R2203" s="724">
        <v>365</v>
      </c>
      <c r="S2203" s="724">
        <v>3728</v>
      </c>
      <c r="T2203" s="724">
        <v>424</v>
      </c>
      <c r="U2203" s="724">
        <v>4045</v>
      </c>
      <c r="V2203" s="724">
        <v>391</v>
      </c>
      <c r="W2203" s="724">
        <v>4356</v>
      </c>
      <c r="X2203" s="724">
        <v>423</v>
      </c>
      <c r="Y2203" s="724">
        <v>5248</v>
      </c>
      <c r="Z2203" s="590">
        <v>341</v>
      </c>
      <c r="AA2203" s="726">
        <v>6725</v>
      </c>
    </row>
    <row r="2204" spans="2:27" x14ac:dyDescent="0.3">
      <c r="B2204" s="693" t="s">
        <v>157</v>
      </c>
      <c r="C2204" s="693" t="s">
        <v>224</v>
      </c>
      <c r="D2204" s="694">
        <v>305</v>
      </c>
      <c r="E2204" s="694">
        <v>4443</v>
      </c>
      <c r="F2204" s="694">
        <v>509</v>
      </c>
      <c r="G2204" s="695">
        <v>5132</v>
      </c>
      <c r="H2204" s="695">
        <v>471</v>
      </c>
      <c r="I2204" s="695">
        <v>4785</v>
      </c>
      <c r="J2204" s="724">
        <v>522</v>
      </c>
      <c r="K2204" s="724">
        <v>5787</v>
      </c>
      <c r="L2204" s="724">
        <v>499</v>
      </c>
      <c r="M2204" s="724">
        <v>5663</v>
      </c>
      <c r="N2204" s="724">
        <v>505</v>
      </c>
      <c r="O2204" s="724">
        <v>5512</v>
      </c>
      <c r="P2204" s="724">
        <v>454</v>
      </c>
      <c r="Q2204" s="724">
        <v>5706</v>
      </c>
      <c r="R2204" s="724">
        <v>455</v>
      </c>
      <c r="S2204" s="724">
        <v>5705</v>
      </c>
      <c r="T2204" s="724">
        <v>502</v>
      </c>
      <c r="U2204" s="724">
        <v>5724</v>
      </c>
      <c r="V2204" s="724">
        <v>577</v>
      </c>
      <c r="W2204" s="724">
        <v>6133</v>
      </c>
      <c r="X2204" s="724">
        <v>593</v>
      </c>
      <c r="Y2204" s="724">
        <v>6473</v>
      </c>
      <c r="Z2204" s="590">
        <v>450</v>
      </c>
      <c r="AA2204" s="726">
        <v>8252</v>
      </c>
    </row>
    <row r="2205" spans="2:27" x14ac:dyDescent="0.3">
      <c r="B2205" s="693" t="s">
        <v>157</v>
      </c>
      <c r="C2205" s="693" t="s">
        <v>225</v>
      </c>
      <c r="D2205" s="694">
        <v>499</v>
      </c>
      <c r="E2205" s="694">
        <v>4954</v>
      </c>
      <c r="F2205" s="694">
        <v>504</v>
      </c>
      <c r="G2205" s="695">
        <v>5164</v>
      </c>
      <c r="H2205" s="695">
        <v>441</v>
      </c>
      <c r="I2205" s="695">
        <v>5429</v>
      </c>
      <c r="J2205" s="724">
        <v>436</v>
      </c>
      <c r="K2205" s="724">
        <v>5192</v>
      </c>
      <c r="L2205" s="724">
        <v>499</v>
      </c>
      <c r="M2205" s="724">
        <v>5314</v>
      </c>
      <c r="N2205" s="724">
        <v>466</v>
      </c>
      <c r="O2205" s="724">
        <v>5578</v>
      </c>
      <c r="P2205" s="724">
        <v>501</v>
      </c>
      <c r="Q2205" s="724">
        <v>5407</v>
      </c>
      <c r="R2205" s="724">
        <v>462</v>
      </c>
      <c r="S2205" s="724">
        <v>5527</v>
      </c>
      <c r="T2205" s="724">
        <v>433</v>
      </c>
      <c r="U2205" s="724">
        <v>5921</v>
      </c>
      <c r="V2205" s="724">
        <v>507</v>
      </c>
      <c r="W2205" s="724">
        <v>6005</v>
      </c>
      <c r="X2205" s="724">
        <v>600</v>
      </c>
      <c r="Y2205" s="724">
        <v>6221</v>
      </c>
      <c r="Z2205" s="590">
        <v>576</v>
      </c>
      <c r="AA2205" s="726">
        <v>7805</v>
      </c>
    </row>
    <row r="2206" spans="2:27" x14ac:dyDescent="0.3">
      <c r="B2206" s="693" t="s">
        <v>157</v>
      </c>
      <c r="C2206" s="693" t="s">
        <v>226</v>
      </c>
      <c r="D2206" s="694">
        <v>639</v>
      </c>
      <c r="E2206" s="694">
        <v>7855</v>
      </c>
      <c r="F2206" s="694">
        <v>569</v>
      </c>
      <c r="G2206" s="695">
        <v>3499</v>
      </c>
      <c r="H2206" s="695">
        <v>510</v>
      </c>
      <c r="I2206" s="695">
        <v>4099</v>
      </c>
      <c r="J2206" s="724">
        <v>475</v>
      </c>
      <c r="K2206" s="724">
        <v>3716</v>
      </c>
      <c r="L2206" s="724">
        <v>462</v>
      </c>
      <c r="M2206" s="724">
        <v>4172</v>
      </c>
      <c r="N2206" s="724">
        <v>489</v>
      </c>
      <c r="O2206" s="724">
        <v>4645</v>
      </c>
      <c r="P2206" s="724">
        <v>482</v>
      </c>
      <c r="Q2206" s="724">
        <v>4913</v>
      </c>
      <c r="R2206" s="724">
        <v>506</v>
      </c>
      <c r="S2206" s="724">
        <v>4863</v>
      </c>
      <c r="T2206" s="724">
        <v>452</v>
      </c>
      <c r="U2206" s="724">
        <v>5160</v>
      </c>
      <c r="V2206" s="724">
        <v>501</v>
      </c>
      <c r="W2206" s="724">
        <v>5616</v>
      </c>
      <c r="X2206" s="724">
        <v>512</v>
      </c>
      <c r="Y2206" s="724">
        <v>6076</v>
      </c>
      <c r="Z2206" s="590">
        <v>589</v>
      </c>
      <c r="AA2206" s="726">
        <v>7365</v>
      </c>
    </row>
    <row r="2207" spans="2:27" x14ac:dyDescent="0.3">
      <c r="B2207" s="693" t="s">
        <v>157</v>
      </c>
      <c r="C2207" s="693" t="s">
        <v>227</v>
      </c>
      <c r="D2207" s="694">
        <v>573</v>
      </c>
      <c r="E2207" s="694">
        <v>3842</v>
      </c>
      <c r="F2207" s="694">
        <v>508</v>
      </c>
      <c r="G2207" s="695">
        <v>2698</v>
      </c>
      <c r="H2207" s="695">
        <v>590</v>
      </c>
      <c r="I2207" s="695">
        <v>2278</v>
      </c>
      <c r="J2207" s="724">
        <v>491</v>
      </c>
      <c r="K2207" s="724">
        <v>2243</v>
      </c>
      <c r="L2207" s="724">
        <v>508</v>
      </c>
      <c r="M2207" s="724">
        <v>2880</v>
      </c>
      <c r="N2207" s="724">
        <v>484</v>
      </c>
      <c r="O2207" s="724">
        <v>3523</v>
      </c>
      <c r="P2207" s="724">
        <v>520</v>
      </c>
      <c r="Q2207" s="724">
        <v>3696</v>
      </c>
      <c r="R2207" s="724">
        <v>502</v>
      </c>
      <c r="S2207" s="724">
        <v>4016</v>
      </c>
      <c r="T2207" s="724">
        <v>555</v>
      </c>
      <c r="U2207" s="724">
        <v>4246</v>
      </c>
      <c r="V2207" s="724">
        <v>521</v>
      </c>
      <c r="W2207" s="724">
        <v>4659</v>
      </c>
      <c r="X2207" s="724">
        <v>543</v>
      </c>
      <c r="Y2207" s="724">
        <v>5195</v>
      </c>
      <c r="Z2207" s="590">
        <v>543</v>
      </c>
      <c r="AA2207" s="726">
        <v>6625</v>
      </c>
    </row>
    <row r="2208" spans="2:27" x14ac:dyDescent="0.3">
      <c r="B2208" s="693" t="s">
        <v>157</v>
      </c>
      <c r="C2208" s="693" t="s">
        <v>228</v>
      </c>
      <c r="D2208" s="694">
        <v>522</v>
      </c>
      <c r="E2208" s="694">
        <v>1855</v>
      </c>
      <c r="F2208" s="694">
        <v>487</v>
      </c>
      <c r="G2208" s="695">
        <v>1509</v>
      </c>
      <c r="H2208" s="695">
        <v>513</v>
      </c>
      <c r="I2208" s="695">
        <v>1546</v>
      </c>
      <c r="J2208" s="724">
        <v>595</v>
      </c>
      <c r="K2208" s="724">
        <v>1407</v>
      </c>
      <c r="L2208" s="724">
        <v>480</v>
      </c>
      <c r="M2208" s="724">
        <v>1764</v>
      </c>
      <c r="N2208" s="724">
        <v>524</v>
      </c>
      <c r="O2208" s="724">
        <v>2315</v>
      </c>
      <c r="P2208" s="724">
        <v>564</v>
      </c>
      <c r="Q2208" s="724">
        <v>3013</v>
      </c>
      <c r="R2208" s="724">
        <v>589</v>
      </c>
      <c r="S2208" s="724">
        <v>3290</v>
      </c>
      <c r="T2208" s="724">
        <v>572</v>
      </c>
      <c r="U2208" s="724">
        <v>3762</v>
      </c>
      <c r="V2208" s="724">
        <v>564</v>
      </c>
      <c r="W2208" s="724">
        <v>4081</v>
      </c>
      <c r="X2208" s="724">
        <v>561</v>
      </c>
      <c r="Y2208" s="724">
        <v>4548</v>
      </c>
      <c r="Z2208" s="590">
        <v>581</v>
      </c>
      <c r="AA2208" s="726">
        <v>6216</v>
      </c>
    </row>
    <row r="2209" spans="2:27" x14ac:dyDescent="0.3">
      <c r="B2209" s="693" t="s">
        <v>157</v>
      </c>
      <c r="C2209" s="693" t="s">
        <v>229</v>
      </c>
      <c r="D2209" s="694">
        <v>493</v>
      </c>
      <c r="E2209" s="694">
        <v>887</v>
      </c>
      <c r="F2209" s="694">
        <v>489</v>
      </c>
      <c r="G2209" s="695">
        <v>629</v>
      </c>
      <c r="H2209" s="695">
        <v>545</v>
      </c>
      <c r="I2209" s="695">
        <v>805</v>
      </c>
      <c r="J2209" s="724">
        <v>614</v>
      </c>
      <c r="K2209" s="724">
        <v>697</v>
      </c>
      <c r="L2209" s="724">
        <v>811</v>
      </c>
      <c r="M2209" s="724">
        <v>881</v>
      </c>
      <c r="N2209" s="724">
        <v>761</v>
      </c>
      <c r="O2209" s="724">
        <v>1075</v>
      </c>
      <c r="P2209" s="724">
        <v>760</v>
      </c>
      <c r="Q2209" s="724">
        <v>1274</v>
      </c>
      <c r="R2209" s="724">
        <v>779</v>
      </c>
      <c r="S2209" s="724">
        <v>1665</v>
      </c>
      <c r="T2209" s="724">
        <v>817</v>
      </c>
      <c r="U2209" s="724">
        <v>2374</v>
      </c>
      <c r="V2209" s="724">
        <v>831</v>
      </c>
      <c r="W2209" s="724">
        <v>2746</v>
      </c>
      <c r="X2209" s="724">
        <v>888</v>
      </c>
      <c r="Y2209" s="724">
        <v>2901</v>
      </c>
      <c r="Z2209" s="590">
        <v>750</v>
      </c>
      <c r="AA2209" s="726">
        <v>3502</v>
      </c>
    </row>
    <row r="2210" spans="2:27" x14ac:dyDescent="0.3">
      <c r="B2210" s="693" t="s">
        <v>157</v>
      </c>
      <c r="C2210" s="693" t="s">
        <v>287</v>
      </c>
      <c r="D2210" s="694">
        <v>477</v>
      </c>
      <c r="E2210" s="694">
        <v>516</v>
      </c>
      <c r="F2210" s="694">
        <v>387</v>
      </c>
      <c r="G2210" s="695">
        <v>364</v>
      </c>
      <c r="H2210" s="695">
        <v>435</v>
      </c>
      <c r="I2210" s="695">
        <v>555</v>
      </c>
      <c r="J2210" s="724">
        <v>505</v>
      </c>
      <c r="K2210" s="724">
        <v>502</v>
      </c>
      <c r="L2210" s="724">
        <v>558</v>
      </c>
      <c r="M2210" s="724">
        <v>577</v>
      </c>
      <c r="N2210" s="724">
        <v>671</v>
      </c>
      <c r="O2210" s="724">
        <v>746</v>
      </c>
      <c r="P2210" s="724">
        <v>677</v>
      </c>
      <c r="Q2210" s="724">
        <v>879</v>
      </c>
      <c r="R2210" s="724">
        <v>671</v>
      </c>
      <c r="S2210" s="724">
        <v>1090</v>
      </c>
      <c r="T2210" s="724">
        <v>686</v>
      </c>
      <c r="U2210" s="724">
        <v>1407</v>
      </c>
      <c r="V2210" s="724">
        <v>753</v>
      </c>
      <c r="W2210" s="724">
        <v>1886</v>
      </c>
      <c r="X2210" s="724">
        <v>806</v>
      </c>
      <c r="Y2210" s="724">
        <v>2262</v>
      </c>
      <c r="Z2210" s="590">
        <v>834</v>
      </c>
      <c r="AA2210" s="726">
        <v>2849</v>
      </c>
    </row>
    <row r="2211" spans="2:27" x14ac:dyDescent="0.3">
      <c r="B2211" s="693" t="s">
        <v>157</v>
      </c>
      <c r="C2211" s="693" t="s">
        <v>230</v>
      </c>
      <c r="D2211" s="694">
        <v>440</v>
      </c>
      <c r="E2211" s="694">
        <v>334</v>
      </c>
      <c r="F2211" s="694">
        <v>365</v>
      </c>
      <c r="G2211" s="695">
        <v>256</v>
      </c>
      <c r="H2211" s="695">
        <v>347</v>
      </c>
      <c r="I2211" s="695">
        <v>317</v>
      </c>
      <c r="J2211" s="724">
        <v>376</v>
      </c>
      <c r="K2211" s="724">
        <v>320</v>
      </c>
      <c r="L2211" s="724">
        <v>427</v>
      </c>
      <c r="M2211" s="724">
        <v>410</v>
      </c>
      <c r="N2211" s="724">
        <v>482</v>
      </c>
      <c r="O2211" s="724">
        <v>476</v>
      </c>
      <c r="P2211" s="724">
        <v>564</v>
      </c>
      <c r="Q2211" s="724">
        <v>613</v>
      </c>
      <c r="R2211" s="724">
        <v>600</v>
      </c>
      <c r="S2211" s="724">
        <v>773</v>
      </c>
      <c r="T2211" s="724">
        <v>613</v>
      </c>
      <c r="U2211" s="724">
        <v>904</v>
      </c>
      <c r="V2211" s="724">
        <v>607</v>
      </c>
      <c r="W2211" s="724">
        <v>1200</v>
      </c>
      <c r="X2211" s="724">
        <v>676</v>
      </c>
      <c r="Y2211" s="724">
        <v>1529</v>
      </c>
      <c r="Z2211" s="590">
        <v>768</v>
      </c>
      <c r="AA2211" s="726">
        <v>2213</v>
      </c>
    </row>
    <row r="2212" spans="2:27" x14ac:dyDescent="0.3">
      <c r="B2212" s="693" t="s">
        <v>157</v>
      </c>
      <c r="C2212" s="693" t="s">
        <v>231</v>
      </c>
      <c r="D2212" s="694">
        <v>374</v>
      </c>
      <c r="E2212" s="694">
        <v>188</v>
      </c>
      <c r="F2212" s="694">
        <v>245</v>
      </c>
      <c r="G2212" s="695">
        <v>146</v>
      </c>
      <c r="H2212" s="695">
        <v>300</v>
      </c>
      <c r="I2212" s="695">
        <v>211</v>
      </c>
      <c r="J2212" s="724">
        <v>315</v>
      </c>
      <c r="K2212" s="724">
        <v>202</v>
      </c>
      <c r="L2212" s="724">
        <v>348</v>
      </c>
      <c r="M2212" s="724">
        <v>271</v>
      </c>
      <c r="N2212" s="724">
        <v>383</v>
      </c>
      <c r="O2212" s="724">
        <v>346</v>
      </c>
      <c r="P2212" s="724">
        <v>428</v>
      </c>
      <c r="Q2212" s="724">
        <v>404</v>
      </c>
      <c r="R2212" s="724">
        <v>478</v>
      </c>
      <c r="S2212" s="724">
        <v>526</v>
      </c>
      <c r="T2212" s="724">
        <v>486</v>
      </c>
      <c r="U2212" s="724">
        <v>658</v>
      </c>
      <c r="V2212" s="724">
        <v>529</v>
      </c>
      <c r="W2212" s="724">
        <v>719</v>
      </c>
      <c r="X2212" s="724">
        <v>554</v>
      </c>
      <c r="Y2212" s="724">
        <v>996</v>
      </c>
      <c r="Z2212" s="590">
        <v>624</v>
      </c>
      <c r="AA2212" s="726">
        <v>1472</v>
      </c>
    </row>
    <row r="2213" spans="2:27" x14ac:dyDescent="0.3">
      <c r="B2213" s="693" t="s">
        <v>157</v>
      </c>
      <c r="C2213" s="693" t="s">
        <v>288</v>
      </c>
      <c r="D2213" s="694">
        <v>337</v>
      </c>
      <c r="E2213" s="694">
        <v>111</v>
      </c>
      <c r="F2213" s="694">
        <v>234</v>
      </c>
      <c r="G2213" s="695">
        <v>75</v>
      </c>
      <c r="H2213" s="695">
        <v>218</v>
      </c>
      <c r="I2213" s="695">
        <v>125</v>
      </c>
      <c r="J2213" s="724">
        <v>262</v>
      </c>
      <c r="K2213" s="724">
        <v>147</v>
      </c>
      <c r="L2213" s="724">
        <v>264</v>
      </c>
      <c r="M2213" s="724">
        <v>163</v>
      </c>
      <c r="N2213" s="724">
        <v>295</v>
      </c>
      <c r="O2213" s="724">
        <v>217</v>
      </c>
      <c r="P2213" s="724">
        <v>326</v>
      </c>
      <c r="Q2213" s="724">
        <v>285</v>
      </c>
      <c r="R2213" s="724">
        <v>391</v>
      </c>
      <c r="S2213" s="724">
        <v>356</v>
      </c>
      <c r="T2213" s="724">
        <v>403</v>
      </c>
      <c r="U2213" s="724">
        <v>440</v>
      </c>
      <c r="V2213" s="724">
        <v>414</v>
      </c>
      <c r="W2213" s="724">
        <v>522</v>
      </c>
      <c r="X2213" s="724">
        <v>489</v>
      </c>
      <c r="Y2213" s="724">
        <v>554</v>
      </c>
      <c r="Z2213" s="590">
        <v>511</v>
      </c>
      <c r="AA2213" s="726">
        <v>960</v>
      </c>
    </row>
    <row r="2214" spans="2:27" x14ac:dyDescent="0.3">
      <c r="B2214" s="693" t="s">
        <v>157</v>
      </c>
      <c r="C2214" s="693" t="s">
        <v>232</v>
      </c>
      <c r="D2214" s="694">
        <v>276</v>
      </c>
      <c r="E2214" s="694">
        <v>47</v>
      </c>
      <c r="F2214" s="694">
        <v>222</v>
      </c>
      <c r="G2214" s="695">
        <v>54</v>
      </c>
      <c r="H2214" s="695">
        <v>183</v>
      </c>
      <c r="I2214" s="695">
        <v>94</v>
      </c>
      <c r="J2214" s="724">
        <v>188</v>
      </c>
      <c r="K2214" s="724">
        <v>105</v>
      </c>
      <c r="L2214" s="724">
        <v>249</v>
      </c>
      <c r="M2214" s="724">
        <v>139</v>
      </c>
      <c r="N2214" s="724">
        <v>237</v>
      </c>
      <c r="O2214" s="724">
        <v>145</v>
      </c>
      <c r="P2214" s="724">
        <v>254</v>
      </c>
      <c r="Q2214" s="724">
        <v>183</v>
      </c>
      <c r="R2214" s="724">
        <v>282</v>
      </c>
      <c r="S2214" s="724">
        <v>252</v>
      </c>
      <c r="T2214" s="724">
        <v>314</v>
      </c>
      <c r="U2214" s="724">
        <v>303</v>
      </c>
      <c r="V2214" s="724">
        <v>358</v>
      </c>
      <c r="W2214" s="724">
        <v>346</v>
      </c>
      <c r="X2214" s="724">
        <v>387</v>
      </c>
      <c r="Y2214" s="724">
        <v>462</v>
      </c>
      <c r="Z2214" s="590">
        <v>418</v>
      </c>
      <c r="AA2214" s="726">
        <v>553</v>
      </c>
    </row>
    <row r="2215" spans="2:27" x14ac:dyDescent="0.3">
      <c r="B2215" s="693" t="s">
        <v>157</v>
      </c>
      <c r="C2215" s="693" t="s">
        <v>325</v>
      </c>
      <c r="D2215" s="694">
        <v>34</v>
      </c>
      <c r="E2215" s="694">
        <v>0</v>
      </c>
      <c r="F2215" s="694">
        <v>250</v>
      </c>
      <c r="G2215" s="695">
        <v>0</v>
      </c>
      <c r="H2215" s="695">
        <v>22</v>
      </c>
      <c r="I2215" s="695">
        <v>0</v>
      </c>
      <c r="J2215" s="724">
        <v>12</v>
      </c>
      <c r="K2215" s="724">
        <v>0</v>
      </c>
      <c r="L2215" s="724">
        <v>14</v>
      </c>
      <c r="M2215" s="724">
        <v>0</v>
      </c>
      <c r="N2215" s="724">
        <v>25</v>
      </c>
      <c r="O2215" s="724">
        <v>0</v>
      </c>
      <c r="P2215" s="724">
        <v>21</v>
      </c>
      <c r="Q2215" s="724">
        <v>0</v>
      </c>
      <c r="R2215" s="724">
        <v>198</v>
      </c>
      <c r="S2215" s="724">
        <v>0</v>
      </c>
      <c r="T2215" s="724">
        <v>181</v>
      </c>
      <c r="U2215" s="724">
        <v>0</v>
      </c>
      <c r="V2215" s="724">
        <v>7</v>
      </c>
      <c r="W2215" s="724">
        <v>0</v>
      </c>
      <c r="X2215" s="724">
        <v>0</v>
      </c>
      <c r="Y2215" s="724">
        <v>0</v>
      </c>
      <c r="Z2215" s="590">
        <v>379</v>
      </c>
      <c r="AA2215" s="726">
        <v>0</v>
      </c>
    </row>
    <row r="2216" spans="2:27" x14ac:dyDescent="0.3">
      <c r="B2216" s="693" t="s">
        <v>157</v>
      </c>
      <c r="C2216" s="693" t="s">
        <v>326</v>
      </c>
      <c r="D2216" s="694">
        <v>11</v>
      </c>
      <c r="E2216" s="694">
        <v>0</v>
      </c>
      <c r="F2216" s="694">
        <v>25</v>
      </c>
      <c r="G2216" s="695">
        <v>0</v>
      </c>
      <c r="H2216" s="695">
        <v>186</v>
      </c>
      <c r="I2216" s="695">
        <v>0</v>
      </c>
      <c r="J2216" s="724">
        <v>25</v>
      </c>
      <c r="K2216" s="724">
        <v>0</v>
      </c>
      <c r="L2216" s="724">
        <v>15</v>
      </c>
      <c r="M2216" s="724">
        <v>0</v>
      </c>
      <c r="N2216" s="724">
        <v>11</v>
      </c>
      <c r="O2216" s="724">
        <v>0</v>
      </c>
      <c r="P2216" s="724">
        <v>9</v>
      </c>
      <c r="Q2216" s="724">
        <v>0</v>
      </c>
      <c r="R2216" s="724">
        <v>42</v>
      </c>
      <c r="S2216" s="724">
        <v>0</v>
      </c>
      <c r="T2216" s="724">
        <v>24</v>
      </c>
      <c r="U2216" s="724">
        <v>0</v>
      </c>
      <c r="V2216" s="724">
        <v>151</v>
      </c>
      <c r="W2216" s="724">
        <v>0</v>
      </c>
      <c r="X2216" s="724">
        <v>22</v>
      </c>
      <c r="Y2216" s="724">
        <v>0</v>
      </c>
      <c r="Z2216" s="590">
        <v>54</v>
      </c>
      <c r="AA2216" s="726">
        <v>0</v>
      </c>
    </row>
    <row r="2217" spans="2:27" x14ac:dyDescent="0.3">
      <c r="B2217" s="693" t="s">
        <v>157</v>
      </c>
      <c r="C2217" s="693" t="s">
        <v>289</v>
      </c>
      <c r="D2217" s="694">
        <v>138</v>
      </c>
      <c r="E2217" s="694">
        <v>881</v>
      </c>
      <c r="F2217" s="694">
        <v>215</v>
      </c>
      <c r="G2217" s="695">
        <v>2067</v>
      </c>
      <c r="H2217" s="695">
        <v>130</v>
      </c>
      <c r="I2217" s="695">
        <v>651</v>
      </c>
      <c r="J2217" s="724">
        <v>55</v>
      </c>
      <c r="K2217" s="724">
        <v>47</v>
      </c>
      <c r="L2217" s="724">
        <v>191</v>
      </c>
      <c r="M2217" s="724">
        <v>1318</v>
      </c>
      <c r="N2217" s="724">
        <v>190</v>
      </c>
      <c r="O2217" s="724">
        <v>731</v>
      </c>
      <c r="P2217" s="724">
        <v>70</v>
      </c>
      <c r="Q2217" s="724">
        <v>408</v>
      </c>
      <c r="R2217" s="724">
        <v>130</v>
      </c>
      <c r="S2217" s="724">
        <v>825</v>
      </c>
      <c r="T2217" s="724">
        <v>54</v>
      </c>
      <c r="U2217" s="724">
        <v>790</v>
      </c>
      <c r="V2217" s="724">
        <v>52</v>
      </c>
      <c r="W2217" s="724">
        <v>0</v>
      </c>
      <c r="X2217" s="724">
        <v>31</v>
      </c>
      <c r="Y2217" s="724">
        <v>0</v>
      </c>
      <c r="Z2217" s="590">
        <v>27</v>
      </c>
      <c r="AA2217" s="726">
        <v>512</v>
      </c>
    </row>
    <row r="2218" spans="2:27" x14ac:dyDescent="0.3">
      <c r="B2218" s="693" t="s">
        <v>157</v>
      </c>
      <c r="C2218" s="693" t="s">
        <v>290</v>
      </c>
      <c r="D2218" s="694">
        <v>69</v>
      </c>
      <c r="E2218" s="694">
        <v>0</v>
      </c>
      <c r="F2218" s="694">
        <v>30</v>
      </c>
      <c r="G2218" s="695">
        <v>94</v>
      </c>
      <c r="H2218" s="695">
        <v>219</v>
      </c>
      <c r="I2218" s="695">
        <v>790</v>
      </c>
      <c r="J2218" s="724">
        <v>71</v>
      </c>
      <c r="K2218" s="724">
        <v>30</v>
      </c>
      <c r="L2218" s="724">
        <v>180</v>
      </c>
      <c r="M2218" s="724">
        <v>620</v>
      </c>
      <c r="N2218" s="724">
        <v>307</v>
      </c>
      <c r="O2218" s="724">
        <v>2163</v>
      </c>
      <c r="P2218" s="724">
        <v>281</v>
      </c>
      <c r="Q2218" s="724">
        <v>1118</v>
      </c>
      <c r="R2218" s="724">
        <v>67</v>
      </c>
      <c r="S2218" s="724">
        <v>0</v>
      </c>
      <c r="T2218" s="724">
        <v>80</v>
      </c>
      <c r="U2218" s="724">
        <v>0</v>
      </c>
      <c r="V2218" s="724">
        <v>86</v>
      </c>
      <c r="W2218" s="724">
        <v>0</v>
      </c>
      <c r="X2218" s="724">
        <v>73</v>
      </c>
      <c r="Y2218" s="724">
        <v>0</v>
      </c>
      <c r="Z2218" s="590">
        <v>31</v>
      </c>
      <c r="AA2218" s="726">
        <v>0</v>
      </c>
    </row>
    <row r="2219" spans="2:27" x14ac:dyDescent="0.3">
      <c r="B2219" s="693" t="s">
        <v>157</v>
      </c>
      <c r="C2219" s="693" t="s">
        <v>291</v>
      </c>
      <c r="D2219" s="694">
        <v>119</v>
      </c>
      <c r="E2219" s="694">
        <v>0</v>
      </c>
      <c r="F2219" s="694">
        <v>90</v>
      </c>
      <c r="G2219" s="695">
        <v>0</v>
      </c>
      <c r="H2219" s="695">
        <v>86</v>
      </c>
      <c r="I2219" s="695">
        <v>0</v>
      </c>
      <c r="J2219" s="724">
        <v>121</v>
      </c>
      <c r="K2219" s="724">
        <v>0</v>
      </c>
      <c r="L2219" s="724">
        <v>155</v>
      </c>
      <c r="M2219" s="724">
        <v>0</v>
      </c>
      <c r="N2219" s="724">
        <v>215</v>
      </c>
      <c r="O2219" s="724">
        <v>215</v>
      </c>
      <c r="P2219" s="724">
        <v>207</v>
      </c>
      <c r="Q2219" s="724">
        <v>0</v>
      </c>
      <c r="R2219" s="724">
        <v>170</v>
      </c>
      <c r="S2219" s="724">
        <v>0</v>
      </c>
      <c r="T2219" s="724">
        <v>198</v>
      </c>
      <c r="U2219" s="724">
        <v>0</v>
      </c>
      <c r="V2219" s="724">
        <v>221</v>
      </c>
      <c r="W2219" s="724">
        <v>0</v>
      </c>
      <c r="X2219" s="724">
        <v>199</v>
      </c>
      <c r="Y2219" s="724">
        <v>0</v>
      </c>
      <c r="Z2219" s="590">
        <v>167</v>
      </c>
      <c r="AA2219" s="726">
        <v>0</v>
      </c>
    </row>
    <row r="2220" spans="2:27" x14ac:dyDescent="0.3">
      <c r="B2220" s="693" t="s">
        <v>157</v>
      </c>
      <c r="C2220" s="693" t="s">
        <v>292</v>
      </c>
      <c r="D2220" s="694">
        <v>79</v>
      </c>
      <c r="E2220" s="694">
        <v>0</v>
      </c>
      <c r="F2220" s="694">
        <v>97</v>
      </c>
      <c r="G2220" s="695">
        <v>0</v>
      </c>
      <c r="H2220" s="695">
        <v>99</v>
      </c>
      <c r="I2220" s="695">
        <v>0</v>
      </c>
      <c r="J2220" s="724">
        <v>146</v>
      </c>
      <c r="K2220" s="724">
        <v>0</v>
      </c>
      <c r="L2220" s="724">
        <v>170</v>
      </c>
      <c r="M2220" s="724">
        <v>0</v>
      </c>
      <c r="N2220" s="724">
        <v>227</v>
      </c>
      <c r="O2220" s="724">
        <v>0</v>
      </c>
      <c r="P2220" s="724">
        <v>220</v>
      </c>
      <c r="Q2220" s="724">
        <v>0</v>
      </c>
      <c r="R2220" s="724">
        <v>214</v>
      </c>
      <c r="S2220" s="724">
        <v>0</v>
      </c>
      <c r="T2220" s="724">
        <v>240</v>
      </c>
      <c r="U2220" s="724">
        <v>0</v>
      </c>
      <c r="V2220" s="724">
        <v>313</v>
      </c>
      <c r="W2220" s="724">
        <v>0</v>
      </c>
      <c r="X2220" s="724">
        <v>264</v>
      </c>
      <c r="Y2220" s="724">
        <v>0</v>
      </c>
      <c r="Z2220" s="590">
        <v>214</v>
      </c>
      <c r="AA2220" s="726">
        <v>0</v>
      </c>
    </row>
    <row r="2221" spans="2:27" x14ac:dyDescent="0.3">
      <c r="B2221" s="693" t="s">
        <v>157</v>
      </c>
      <c r="C2221" s="693" t="s">
        <v>293</v>
      </c>
      <c r="D2221" s="694">
        <v>69</v>
      </c>
      <c r="E2221" s="694">
        <v>21</v>
      </c>
      <c r="F2221" s="694">
        <v>97</v>
      </c>
      <c r="G2221" s="695">
        <v>0</v>
      </c>
      <c r="H2221" s="695">
        <v>76</v>
      </c>
      <c r="I2221" s="695">
        <v>0</v>
      </c>
      <c r="J2221" s="724">
        <v>124</v>
      </c>
      <c r="K2221" s="724">
        <v>0</v>
      </c>
      <c r="L2221" s="724">
        <v>165</v>
      </c>
      <c r="M2221" s="724">
        <v>0</v>
      </c>
      <c r="N2221" s="724">
        <v>35</v>
      </c>
      <c r="O2221" s="724">
        <v>0</v>
      </c>
      <c r="P2221" s="724">
        <v>0</v>
      </c>
      <c r="Q2221" s="724">
        <v>0</v>
      </c>
      <c r="R2221" s="724">
        <v>0</v>
      </c>
      <c r="S2221" s="724">
        <v>0</v>
      </c>
      <c r="T2221" s="724">
        <v>1</v>
      </c>
      <c r="U2221" s="724">
        <v>0</v>
      </c>
      <c r="V2221" s="724">
        <v>61</v>
      </c>
      <c r="W2221" s="724">
        <v>0</v>
      </c>
      <c r="X2221" s="724">
        <v>297</v>
      </c>
      <c r="Y2221" s="724">
        <v>0</v>
      </c>
      <c r="Z2221" s="590">
        <v>202</v>
      </c>
      <c r="AA2221" s="726">
        <v>0</v>
      </c>
    </row>
    <row r="2222" spans="2:27" x14ac:dyDescent="0.3">
      <c r="B2222" s="693" t="s">
        <v>157</v>
      </c>
      <c r="C2222" s="693" t="s">
        <v>294</v>
      </c>
      <c r="D2222" s="694">
        <v>42</v>
      </c>
      <c r="E2222" s="694">
        <v>0</v>
      </c>
      <c r="F2222" s="694">
        <v>0</v>
      </c>
      <c r="G2222" s="695">
        <v>0</v>
      </c>
      <c r="H2222" s="695">
        <v>0</v>
      </c>
      <c r="I2222" s="695">
        <v>0</v>
      </c>
      <c r="J2222" s="724">
        <v>0</v>
      </c>
      <c r="K2222" s="724">
        <v>0</v>
      </c>
      <c r="L2222" s="724">
        <v>0</v>
      </c>
      <c r="M2222" s="724">
        <v>0</v>
      </c>
      <c r="N2222" s="724">
        <v>144</v>
      </c>
      <c r="O2222" s="724">
        <v>0</v>
      </c>
      <c r="P2222" s="724">
        <v>211</v>
      </c>
      <c r="Q2222" s="724">
        <v>0</v>
      </c>
      <c r="R2222" s="724">
        <v>209</v>
      </c>
      <c r="S2222" s="724">
        <v>0</v>
      </c>
      <c r="T2222" s="724">
        <v>223</v>
      </c>
      <c r="U2222" s="724">
        <v>0</v>
      </c>
      <c r="V2222" s="724">
        <v>143</v>
      </c>
      <c r="W2222" s="724">
        <v>0</v>
      </c>
      <c r="X2222" s="724">
        <v>30</v>
      </c>
      <c r="Y2222" s="724">
        <v>0</v>
      </c>
      <c r="Z2222" s="590">
        <v>135</v>
      </c>
      <c r="AA2222" s="726">
        <v>0</v>
      </c>
    </row>
    <row r="2223" spans="2:27" x14ac:dyDescent="0.3">
      <c r="B2223" s="693" t="s">
        <v>157</v>
      </c>
      <c r="C2223" s="693" t="s">
        <v>327</v>
      </c>
      <c r="D2223" s="694">
        <v>0</v>
      </c>
      <c r="E2223" s="694">
        <v>39</v>
      </c>
      <c r="F2223" s="694">
        <v>0</v>
      </c>
      <c r="G2223" s="695">
        <v>0</v>
      </c>
      <c r="H2223" s="695">
        <v>0</v>
      </c>
      <c r="I2223" s="695">
        <v>137</v>
      </c>
      <c r="J2223" s="724">
        <v>0</v>
      </c>
      <c r="K2223" s="724">
        <v>281</v>
      </c>
      <c r="L2223" s="724">
        <v>0</v>
      </c>
      <c r="M2223" s="724">
        <v>282</v>
      </c>
      <c r="N2223" s="724">
        <v>0</v>
      </c>
      <c r="O2223" s="724">
        <v>236</v>
      </c>
      <c r="P2223" s="724">
        <v>0</v>
      </c>
      <c r="Q2223" s="724">
        <v>183</v>
      </c>
      <c r="R2223" s="724">
        <v>0</v>
      </c>
      <c r="S2223" s="724">
        <v>161</v>
      </c>
      <c r="T2223" s="724">
        <v>0</v>
      </c>
      <c r="U2223" s="724">
        <v>139</v>
      </c>
      <c r="V2223" s="724">
        <v>0</v>
      </c>
      <c r="W2223" s="724">
        <v>142</v>
      </c>
      <c r="X2223" s="724">
        <v>0</v>
      </c>
      <c r="Y2223" s="724">
        <v>135</v>
      </c>
      <c r="Z2223" s="590">
        <v>0</v>
      </c>
      <c r="AA2223" s="726">
        <v>134</v>
      </c>
    </row>
    <row r="2224" spans="2:27" x14ac:dyDescent="0.3">
      <c r="B2224" s="693" t="s">
        <v>158</v>
      </c>
      <c r="C2224" s="693" t="s">
        <v>223</v>
      </c>
      <c r="D2224" s="694">
        <v>430</v>
      </c>
      <c r="E2224" s="694">
        <v>89</v>
      </c>
      <c r="F2224" s="694">
        <v>566</v>
      </c>
      <c r="G2224" s="695">
        <v>48</v>
      </c>
      <c r="H2224" s="695">
        <v>591</v>
      </c>
      <c r="I2224" s="695">
        <v>89</v>
      </c>
      <c r="J2224" s="724">
        <v>430</v>
      </c>
      <c r="K2224" s="724">
        <v>6</v>
      </c>
      <c r="L2224" s="724">
        <v>389</v>
      </c>
      <c r="M2224" s="724">
        <v>15</v>
      </c>
      <c r="N2224" s="724">
        <v>484</v>
      </c>
      <c r="O2224" s="724">
        <v>22</v>
      </c>
      <c r="P2224" s="724">
        <v>572</v>
      </c>
      <c r="Q2224" s="724">
        <v>25</v>
      </c>
      <c r="R2224" s="724">
        <v>516</v>
      </c>
      <c r="S2224" s="724">
        <v>47</v>
      </c>
      <c r="T2224" s="724">
        <v>650</v>
      </c>
      <c r="U2224" s="724">
        <v>33</v>
      </c>
      <c r="V2224" s="724">
        <v>649</v>
      </c>
      <c r="W2224" s="724">
        <v>32</v>
      </c>
      <c r="X2224" s="724">
        <v>463</v>
      </c>
      <c r="Y2224" s="724">
        <v>21</v>
      </c>
      <c r="Z2224" s="590">
        <v>285</v>
      </c>
      <c r="AA2224" s="726">
        <v>2</v>
      </c>
    </row>
    <row r="2225" spans="2:27" x14ac:dyDescent="0.3">
      <c r="B2225" s="693" t="s">
        <v>158</v>
      </c>
      <c r="C2225" s="693" t="s">
        <v>286</v>
      </c>
      <c r="D2225" s="694">
        <v>690</v>
      </c>
      <c r="E2225" s="694">
        <v>156</v>
      </c>
      <c r="F2225" s="694">
        <v>1479</v>
      </c>
      <c r="G2225" s="695">
        <v>305</v>
      </c>
      <c r="H2225" s="695">
        <v>938</v>
      </c>
      <c r="I2225" s="695">
        <v>104</v>
      </c>
      <c r="J2225" s="724">
        <v>789</v>
      </c>
      <c r="K2225" s="724">
        <v>75</v>
      </c>
      <c r="L2225" s="724">
        <v>700</v>
      </c>
      <c r="M2225" s="724">
        <v>68</v>
      </c>
      <c r="N2225" s="724">
        <v>776</v>
      </c>
      <c r="O2225" s="724">
        <v>68</v>
      </c>
      <c r="P2225" s="724">
        <v>891</v>
      </c>
      <c r="Q2225" s="724">
        <v>77</v>
      </c>
      <c r="R2225" s="724">
        <v>1010</v>
      </c>
      <c r="S2225" s="724">
        <v>114</v>
      </c>
      <c r="T2225" s="724">
        <v>1002</v>
      </c>
      <c r="U2225" s="724">
        <v>87</v>
      </c>
      <c r="V2225" s="724">
        <v>1005</v>
      </c>
      <c r="W2225" s="724">
        <v>94</v>
      </c>
      <c r="X2225" s="724">
        <v>1057</v>
      </c>
      <c r="Y2225" s="724">
        <v>99</v>
      </c>
      <c r="Z2225" s="590">
        <v>637</v>
      </c>
      <c r="AA2225" s="726">
        <v>33</v>
      </c>
    </row>
    <row r="2226" spans="2:27" x14ac:dyDescent="0.3">
      <c r="B2226" s="693" t="s">
        <v>158</v>
      </c>
      <c r="C2226" s="693" t="s">
        <v>255</v>
      </c>
      <c r="D2226" s="694">
        <v>8088</v>
      </c>
      <c r="E2226" s="694">
        <v>5638</v>
      </c>
      <c r="F2226" s="694">
        <v>8297</v>
      </c>
      <c r="G2226" s="695">
        <v>5554</v>
      </c>
      <c r="H2226" s="695">
        <v>7788</v>
      </c>
      <c r="I2226" s="695">
        <v>5276</v>
      </c>
      <c r="J2226" s="724">
        <v>7696</v>
      </c>
      <c r="K2226" s="724">
        <v>5111</v>
      </c>
      <c r="L2226" s="724">
        <v>6921</v>
      </c>
      <c r="M2226" s="724">
        <v>4509</v>
      </c>
      <c r="N2226" s="724">
        <v>6533</v>
      </c>
      <c r="O2226" s="724">
        <v>4167</v>
      </c>
      <c r="P2226" s="724">
        <v>6423</v>
      </c>
      <c r="Q2226" s="724">
        <v>4148</v>
      </c>
      <c r="R2226" s="724">
        <v>6745</v>
      </c>
      <c r="S2226" s="724">
        <v>4273</v>
      </c>
      <c r="T2226" s="724">
        <v>6590</v>
      </c>
      <c r="U2226" s="724">
        <v>4040</v>
      </c>
      <c r="V2226" s="724">
        <v>6815</v>
      </c>
      <c r="W2226" s="724">
        <v>3744</v>
      </c>
      <c r="X2226" s="724">
        <v>6758</v>
      </c>
      <c r="Y2226" s="724">
        <v>3791</v>
      </c>
      <c r="Z2226" s="590">
        <v>6364</v>
      </c>
      <c r="AA2226" s="726">
        <v>4026</v>
      </c>
    </row>
    <row r="2227" spans="2:27" x14ac:dyDescent="0.3">
      <c r="B2227" s="693" t="s">
        <v>158</v>
      </c>
      <c r="C2227" s="693" t="s">
        <v>224</v>
      </c>
      <c r="D2227" s="694">
        <v>9462</v>
      </c>
      <c r="E2227" s="694">
        <v>7361</v>
      </c>
      <c r="F2227" s="694">
        <v>9851</v>
      </c>
      <c r="G2227" s="695">
        <v>7562</v>
      </c>
      <c r="H2227" s="695">
        <v>9830</v>
      </c>
      <c r="I2227" s="695">
        <v>7484</v>
      </c>
      <c r="J2227" s="724">
        <v>8930</v>
      </c>
      <c r="K2227" s="724">
        <v>6700</v>
      </c>
      <c r="L2227" s="724">
        <v>8725</v>
      </c>
      <c r="M2227" s="724">
        <v>6300</v>
      </c>
      <c r="N2227" s="724">
        <v>7872</v>
      </c>
      <c r="O2227" s="724">
        <v>5517</v>
      </c>
      <c r="P2227" s="724">
        <v>7635</v>
      </c>
      <c r="Q2227" s="724">
        <v>5369</v>
      </c>
      <c r="R2227" s="724">
        <v>7196</v>
      </c>
      <c r="S2227" s="724">
        <v>5170</v>
      </c>
      <c r="T2227" s="724">
        <v>7402</v>
      </c>
      <c r="U2227" s="724">
        <v>5039</v>
      </c>
      <c r="V2227" s="724">
        <v>7446</v>
      </c>
      <c r="W2227" s="724">
        <v>5059</v>
      </c>
      <c r="X2227" s="724">
        <v>7427</v>
      </c>
      <c r="Y2227" s="724">
        <v>4915</v>
      </c>
      <c r="Z2227" s="590">
        <v>7348</v>
      </c>
      <c r="AA2227" s="726">
        <v>4805</v>
      </c>
    </row>
    <row r="2228" spans="2:27" x14ac:dyDescent="0.3">
      <c r="B2228" s="693" t="s">
        <v>158</v>
      </c>
      <c r="C2228" s="693" t="s">
        <v>225</v>
      </c>
      <c r="D2228" s="694">
        <v>8861</v>
      </c>
      <c r="E2228" s="694">
        <v>7176</v>
      </c>
      <c r="F2228" s="694">
        <v>8987</v>
      </c>
      <c r="G2228" s="695">
        <v>7082</v>
      </c>
      <c r="H2228" s="695">
        <v>9149</v>
      </c>
      <c r="I2228" s="695">
        <v>7134</v>
      </c>
      <c r="J2228" s="724">
        <v>9178</v>
      </c>
      <c r="K2228" s="724">
        <v>6746</v>
      </c>
      <c r="L2228" s="724">
        <v>8371</v>
      </c>
      <c r="M2228" s="724">
        <v>6121</v>
      </c>
      <c r="N2228" s="724">
        <v>7984</v>
      </c>
      <c r="O2228" s="724">
        <v>5661</v>
      </c>
      <c r="P2228" s="724">
        <v>7526</v>
      </c>
      <c r="Q2228" s="724">
        <v>5296</v>
      </c>
      <c r="R2228" s="724">
        <v>7276</v>
      </c>
      <c r="S2228" s="724">
        <v>4933</v>
      </c>
      <c r="T2228" s="724">
        <v>6855</v>
      </c>
      <c r="U2228" s="724">
        <v>4806</v>
      </c>
      <c r="V2228" s="724">
        <v>7109</v>
      </c>
      <c r="W2228" s="724">
        <v>4715</v>
      </c>
      <c r="X2228" s="724">
        <v>7116</v>
      </c>
      <c r="Y2228" s="724">
        <v>4749</v>
      </c>
      <c r="Z2228" s="590">
        <v>7275</v>
      </c>
      <c r="AA2228" s="726">
        <v>4965</v>
      </c>
    </row>
    <row r="2229" spans="2:27" x14ac:dyDescent="0.3">
      <c r="B2229" s="693" t="s">
        <v>158</v>
      </c>
      <c r="C2229" s="693" t="s">
        <v>226</v>
      </c>
      <c r="D2229" s="694">
        <v>9008</v>
      </c>
      <c r="E2229" s="694">
        <v>6958</v>
      </c>
      <c r="F2229" s="694">
        <v>8765</v>
      </c>
      <c r="G2229" s="695">
        <v>6940</v>
      </c>
      <c r="H2229" s="695">
        <v>8983</v>
      </c>
      <c r="I2229" s="695">
        <v>6693</v>
      </c>
      <c r="J2229" s="724">
        <v>8935</v>
      </c>
      <c r="K2229" s="724">
        <v>6636</v>
      </c>
      <c r="L2229" s="724">
        <v>8937</v>
      </c>
      <c r="M2229" s="724">
        <v>6357</v>
      </c>
      <c r="N2229" s="724">
        <v>8165</v>
      </c>
      <c r="O2229" s="724">
        <v>5647</v>
      </c>
      <c r="P2229" s="724">
        <v>8005</v>
      </c>
      <c r="Q2229" s="724">
        <v>5571</v>
      </c>
      <c r="R2229" s="724">
        <v>7412</v>
      </c>
      <c r="S2229" s="724">
        <v>5088</v>
      </c>
      <c r="T2229" s="724">
        <v>7308</v>
      </c>
      <c r="U2229" s="724">
        <v>4811</v>
      </c>
      <c r="V2229" s="724">
        <v>7036</v>
      </c>
      <c r="W2229" s="724">
        <v>4693</v>
      </c>
      <c r="X2229" s="724">
        <v>7046</v>
      </c>
      <c r="Y2229" s="724">
        <v>4634</v>
      </c>
      <c r="Z2229" s="590">
        <v>7074</v>
      </c>
      <c r="AA2229" s="726">
        <v>4828</v>
      </c>
    </row>
    <row r="2230" spans="2:27" x14ac:dyDescent="0.3">
      <c r="B2230" s="693" t="s">
        <v>158</v>
      </c>
      <c r="C2230" s="693" t="s">
        <v>227</v>
      </c>
      <c r="D2230" s="694">
        <v>8978</v>
      </c>
      <c r="E2230" s="694">
        <v>6666</v>
      </c>
      <c r="F2230" s="694">
        <v>8833</v>
      </c>
      <c r="G2230" s="695">
        <v>6725</v>
      </c>
      <c r="H2230" s="695">
        <v>8589</v>
      </c>
      <c r="I2230" s="695">
        <v>6566</v>
      </c>
      <c r="J2230" s="724">
        <v>8619</v>
      </c>
      <c r="K2230" s="724">
        <v>6215</v>
      </c>
      <c r="L2230" s="724">
        <v>8617</v>
      </c>
      <c r="M2230" s="724">
        <v>6150</v>
      </c>
      <c r="N2230" s="724">
        <v>8516</v>
      </c>
      <c r="O2230" s="724">
        <v>5959</v>
      </c>
      <c r="P2230" s="724">
        <v>8058</v>
      </c>
      <c r="Q2230" s="724">
        <v>5654</v>
      </c>
      <c r="R2230" s="724">
        <v>7813</v>
      </c>
      <c r="S2230" s="724">
        <v>5363</v>
      </c>
      <c r="T2230" s="724">
        <v>7329</v>
      </c>
      <c r="U2230" s="724">
        <v>4950</v>
      </c>
      <c r="V2230" s="724">
        <v>7219</v>
      </c>
      <c r="W2230" s="724">
        <v>4685</v>
      </c>
      <c r="X2230" s="724">
        <v>6945</v>
      </c>
      <c r="Y2230" s="724">
        <v>4619</v>
      </c>
      <c r="Z2230" s="590">
        <v>7049</v>
      </c>
      <c r="AA2230" s="726">
        <v>4752</v>
      </c>
    </row>
    <row r="2231" spans="2:27" x14ac:dyDescent="0.3">
      <c r="B2231" s="693" t="s">
        <v>158</v>
      </c>
      <c r="C2231" s="693" t="s">
        <v>228</v>
      </c>
      <c r="D2231" s="694">
        <v>8996</v>
      </c>
      <c r="E2231" s="694">
        <v>6592</v>
      </c>
      <c r="F2231" s="694">
        <v>8689</v>
      </c>
      <c r="G2231" s="695">
        <v>6335</v>
      </c>
      <c r="H2231" s="695">
        <v>8631</v>
      </c>
      <c r="I2231" s="695">
        <v>6047</v>
      </c>
      <c r="J2231" s="724">
        <v>8397</v>
      </c>
      <c r="K2231" s="724">
        <v>6028</v>
      </c>
      <c r="L2231" s="724">
        <v>8277</v>
      </c>
      <c r="M2231" s="724">
        <v>5812</v>
      </c>
      <c r="N2231" s="724">
        <v>8361</v>
      </c>
      <c r="O2231" s="724">
        <v>5606</v>
      </c>
      <c r="P2231" s="724">
        <v>8435</v>
      </c>
      <c r="Q2231" s="724">
        <v>5637</v>
      </c>
      <c r="R2231" s="724">
        <v>7919</v>
      </c>
      <c r="S2231" s="724">
        <v>5378</v>
      </c>
      <c r="T2231" s="724">
        <v>7747</v>
      </c>
      <c r="U2231" s="724">
        <v>5076</v>
      </c>
      <c r="V2231" s="724">
        <v>7453</v>
      </c>
      <c r="W2231" s="724">
        <v>4803</v>
      </c>
      <c r="X2231" s="724">
        <v>7171</v>
      </c>
      <c r="Y2231" s="724">
        <v>4619</v>
      </c>
      <c r="Z2231" s="590">
        <v>7051</v>
      </c>
      <c r="AA2231" s="726">
        <v>4712</v>
      </c>
    </row>
    <row r="2232" spans="2:27" x14ac:dyDescent="0.3">
      <c r="B2232" s="693" t="s">
        <v>158</v>
      </c>
      <c r="C2232" s="693" t="s">
        <v>229</v>
      </c>
      <c r="D2232" s="694">
        <v>10226</v>
      </c>
      <c r="E2232" s="694">
        <v>5729</v>
      </c>
      <c r="F2232" s="694">
        <v>10450</v>
      </c>
      <c r="G2232" s="695">
        <v>6023</v>
      </c>
      <c r="H2232" s="695">
        <v>10176</v>
      </c>
      <c r="I2232" s="695">
        <v>6036</v>
      </c>
      <c r="J2232" s="724">
        <v>9890</v>
      </c>
      <c r="K2232" s="724">
        <v>5932</v>
      </c>
      <c r="L2232" s="724">
        <v>9926</v>
      </c>
      <c r="M2232" s="724">
        <v>5892</v>
      </c>
      <c r="N2232" s="724">
        <v>9537</v>
      </c>
      <c r="O2232" s="724">
        <v>5407</v>
      </c>
      <c r="P2232" s="724">
        <v>9662</v>
      </c>
      <c r="Q2232" s="724">
        <v>5653</v>
      </c>
      <c r="R2232" s="724">
        <v>9625</v>
      </c>
      <c r="S2232" s="724">
        <v>5640</v>
      </c>
      <c r="T2232" s="724">
        <v>9111</v>
      </c>
      <c r="U2232" s="724">
        <v>5308</v>
      </c>
      <c r="V2232" s="724">
        <v>8976</v>
      </c>
      <c r="W2232" s="724">
        <v>5162</v>
      </c>
      <c r="X2232" s="724">
        <v>8670</v>
      </c>
      <c r="Y2232" s="724">
        <v>4970</v>
      </c>
      <c r="Z2232" s="590">
        <v>8084</v>
      </c>
      <c r="AA2232" s="726">
        <v>4762</v>
      </c>
    </row>
    <row r="2233" spans="2:27" x14ac:dyDescent="0.3">
      <c r="B2233" s="693" t="s">
        <v>158</v>
      </c>
      <c r="C2233" s="693" t="s">
        <v>287</v>
      </c>
      <c r="D2233" s="694">
        <v>9589</v>
      </c>
      <c r="E2233" s="694">
        <v>5398</v>
      </c>
      <c r="F2233" s="694">
        <v>9239</v>
      </c>
      <c r="G2233" s="695">
        <v>5134</v>
      </c>
      <c r="H2233" s="695">
        <v>9301</v>
      </c>
      <c r="I2233" s="695">
        <v>5135</v>
      </c>
      <c r="J2233" s="724">
        <v>9236</v>
      </c>
      <c r="K2233" s="724">
        <v>5054</v>
      </c>
      <c r="L2233" s="724">
        <v>8652</v>
      </c>
      <c r="M2233" s="724">
        <v>4974</v>
      </c>
      <c r="N2233" s="724">
        <v>8459</v>
      </c>
      <c r="O2233" s="724">
        <v>4858</v>
      </c>
      <c r="P2233" s="724">
        <v>8594</v>
      </c>
      <c r="Q2233" s="724">
        <v>4868</v>
      </c>
      <c r="R2233" s="724">
        <v>8754</v>
      </c>
      <c r="S2233" s="724">
        <v>4941</v>
      </c>
      <c r="T2233" s="724">
        <v>8742</v>
      </c>
      <c r="U2233" s="724">
        <v>5015</v>
      </c>
      <c r="V2233" s="724">
        <v>8587</v>
      </c>
      <c r="W2233" s="724">
        <v>4877</v>
      </c>
      <c r="X2233" s="724">
        <v>8466</v>
      </c>
      <c r="Y2233" s="724">
        <v>4820</v>
      </c>
      <c r="Z2233" s="590">
        <v>8536</v>
      </c>
      <c r="AA2233" s="726">
        <v>4847</v>
      </c>
    </row>
    <row r="2234" spans="2:27" x14ac:dyDescent="0.3">
      <c r="B2234" s="693" t="s">
        <v>158</v>
      </c>
      <c r="C2234" s="693" t="s">
        <v>230</v>
      </c>
      <c r="D2234" s="694">
        <v>9202</v>
      </c>
      <c r="E2234" s="694">
        <v>4920</v>
      </c>
      <c r="F2234" s="694">
        <v>8483</v>
      </c>
      <c r="G2234" s="695">
        <v>4741</v>
      </c>
      <c r="H2234" s="695">
        <v>8193</v>
      </c>
      <c r="I2234" s="695">
        <v>4407</v>
      </c>
      <c r="J2234" s="724">
        <v>8227</v>
      </c>
      <c r="K2234" s="724">
        <v>4477</v>
      </c>
      <c r="L2234" s="724">
        <v>8170</v>
      </c>
      <c r="M2234" s="724">
        <v>4468</v>
      </c>
      <c r="N2234" s="724">
        <v>7467</v>
      </c>
      <c r="O2234" s="724">
        <v>4211</v>
      </c>
      <c r="P2234" s="724">
        <v>7774</v>
      </c>
      <c r="Q2234" s="724">
        <v>4393</v>
      </c>
      <c r="R2234" s="724">
        <v>7728</v>
      </c>
      <c r="S2234" s="724">
        <v>4290</v>
      </c>
      <c r="T2234" s="724">
        <v>8012</v>
      </c>
      <c r="U2234" s="724">
        <v>4355</v>
      </c>
      <c r="V2234" s="724">
        <v>8170</v>
      </c>
      <c r="W2234" s="724">
        <v>4486</v>
      </c>
      <c r="X2234" s="724">
        <v>8109</v>
      </c>
      <c r="Y2234" s="724">
        <v>4529</v>
      </c>
      <c r="Z2234" s="590">
        <v>7982</v>
      </c>
      <c r="AA2234" s="726">
        <v>4665</v>
      </c>
    </row>
    <row r="2235" spans="2:27" x14ac:dyDescent="0.3">
      <c r="B2235" s="693" t="s">
        <v>158</v>
      </c>
      <c r="C2235" s="693" t="s">
        <v>231</v>
      </c>
      <c r="D2235" s="694">
        <v>8355</v>
      </c>
      <c r="E2235" s="694">
        <v>4068</v>
      </c>
      <c r="F2235" s="694">
        <v>8184</v>
      </c>
      <c r="G2235" s="695">
        <v>4137</v>
      </c>
      <c r="H2235" s="695">
        <v>7440</v>
      </c>
      <c r="I2235" s="695">
        <v>4003</v>
      </c>
      <c r="J2235" s="724">
        <v>7326</v>
      </c>
      <c r="K2235" s="724">
        <v>3733</v>
      </c>
      <c r="L2235" s="724">
        <v>7126</v>
      </c>
      <c r="M2235" s="724">
        <v>3832</v>
      </c>
      <c r="N2235" s="724">
        <v>6912</v>
      </c>
      <c r="O2235" s="724">
        <v>3649</v>
      </c>
      <c r="P2235" s="724">
        <v>6681</v>
      </c>
      <c r="Q2235" s="724">
        <v>3676</v>
      </c>
      <c r="R2235" s="724">
        <v>6807</v>
      </c>
      <c r="S2235" s="724">
        <v>3713</v>
      </c>
      <c r="T2235" s="724">
        <v>6802</v>
      </c>
      <c r="U2235" s="724">
        <v>3662</v>
      </c>
      <c r="V2235" s="724">
        <v>7207</v>
      </c>
      <c r="W2235" s="724">
        <v>3846</v>
      </c>
      <c r="X2235" s="724">
        <v>7336</v>
      </c>
      <c r="Y2235" s="724">
        <v>3920</v>
      </c>
      <c r="Z2235" s="590">
        <v>7643</v>
      </c>
      <c r="AA2235" s="726">
        <v>4149</v>
      </c>
    </row>
    <row r="2236" spans="2:27" x14ac:dyDescent="0.3">
      <c r="B2236" s="693" t="s">
        <v>158</v>
      </c>
      <c r="C2236" s="693" t="s">
        <v>288</v>
      </c>
      <c r="D2236" s="694">
        <v>7725</v>
      </c>
      <c r="E2236" s="694">
        <v>3183</v>
      </c>
      <c r="F2236" s="694">
        <v>7325</v>
      </c>
      <c r="G2236" s="695">
        <v>3295</v>
      </c>
      <c r="H2236" s="695">
        <v>7207</v>
      </c>
      <c r="I2236" s="695">
        <v>3223</v>
      </c>
      <c r="J2236" s="724">
        <v>6452</v>
      </c>
      <c r="K2236" s="724">
        <v>3205</v>
      </c>
      <c r="L2236" s="724">
        <v>6386</v>
      </c>
      <c r="M2236" s="724">
        <v>3034</v>
      </c>
      <c r="N2236" s="724">
        <v>6123</v>
      </c>
      <c r="O2236" s="724">
        <v>2969</v>
      </c>
      <c r="P2236" s="724">
        <v>6250</v>
      </c>
      <c r="Q2236" s="724">
        <v>3013</v>
      </c>
      <c r="R2236" s="724">
        <v>5877</v>
      </c>
      <c r="S2236" s="724">
        <v>3146</v>
      </c>
      <c r="T2236" s="724">
        <v>6084</v>
      </c>
      <c r="U2236" s="724">
        <v>2974</v>
      </c>
      <c r="V2236" s="724">
        <v>6197</v>
      </c>
      <c r="W2236" s="724">
        <v>3164</v>
      </c>
      <c r="X2236" s="724">
        <v>6596</v>
      </c>
      <c r="Y2236" s="724">
        <v>3289</v>
      </c>
      <c r="Z2236" s="590">
        <v>6923</v>
      </c>
      <c r="AA2236" s="726">
        <v>3527</v>
      </c>
    </row>
    <row r="2237" spans="2:27" x14ac:dyDescent="0.3">
      <c r="B2237" s="693" t="s">
        <v>158</v>
      </c>
      <c r="C2237" s="693" t="s">
        <v>232</v>
      </c>
      <c r="D2237" s="694">
        <v>6527</v>
      </c>
      <c r="E2237" s="694">
        <v>2548</v>
      </c>
      <c r="F2237" s="694">
        <v>6181</v>
      </c>
      <c r="G2237" s="695">
        <v>2678</v>
      </c>
      <c r="H2237" s="695">
        <v>6133</v>
      </c>
      <c r="I2237" s="695">
        <v>2726</v>
      </c>
      <c r="J2237" s="724">
        <v>6049</v>
      </c>
      <c r="K2237" s="724">
        <v>2640</v>
      </c>
      <c r="L2237" s="724">
        <v>5454</v>
      </c>
      <c r="M2237" s="724">
        <v>2562</v>
      </c>
      <c r="N2237" s="724">
        <v>5227</v>
      </c>
      <c r="O2237" s="724">
        <v>2439</v>
      </c>
      <c r="P2237" s="724">
        <v>5413</v>
      </c>
      <c r="Q2237" s="724">
        <v>2490</v>
      </c>
      <c r="R2237" s="724">
        <v>5310</v>
      </c>
      <c r="S2237" s="724">
        <v>2510</v>
      </c>
      <c r="T2237" s="724">
        <v>5035</v>
      </c>
      <c r="U2237" s="724">
        <v>2605</v>
      </c>
      <c r="V2237" s="724">
        <v>5291</v>
      </c>
      <c r="W2237" s="724">
        <v>2481</v>
      </c>
      <c r="X2237" s="724">
        <v>5335</v>
      </c>
      <c r="Y2237" s="724">
        <v>2742</v>
      </c>
      <c r="Z2237" s="590">
        <v>5781</v>
      </c>
      <c r="AA2237" s="726">
        <v>2859</v>
      </c>
    </row>
    <row r="2238" spans="2:27" x14ac:dyDescent="0.3">
      <c r="B2238" s="693" t="s">
        <v>158</v>
      </c>
      <c r="C2238" s="693" t="s">
        <v>325</v>
      </c>
      <c r="D2238" s="694">
        <v>276</v>
      </c>
      <c r="E2238" s="694">
        <v>0</v>
      </c>
      <c r="F2238" s="694">
        <v>214</v>
      </c>
      <c r="G2238" s="695">
        <v>0</v>
      </c>
      <c r="H2238" s="695">
        <v>273</v>
      </c>
      <c r="I2238" s="695">
        <v>0</v>
      </c>
      <c r="J2238" s="724">
        <v>346</v>
      </c>
      <c r="K2238" s="724">
        <v>0</v>
      </c>
      <c r="L2238" s="724">
        <v>343</v>
      </c>
      <c r="M2238" s="724">
        <v>0</v>
      </c>
      <c r="N2238" s="724">
        <v>438</v>
      </c>
      <c r="O2238" s="724">
        <v>0</v>
      </c>
      <c r="P2238" s="724">
        <v>267</v>
      </c>
      <c r="Q2238" s="724">
        <v>0</v>
      </c>
      <c r="R2238" s="724">
        <v>324</v>
      </c>
      <c r="S2238" s="724">
        <v>0</v>
      </c>
      <c r="T2238" s="724">
        <v>346</v>
      </c>
      <c r="U2238" s="724">
        <v>0</v>
      </c>
      <c r="V2238" s="724">
        <v>342</v>
      </c>
      <c r="W2238" s="724">
        <v>0</v>
      </c>
      <c r="X2238" s="724">
        <v>284</v>
      </c>
      <c r="Y2238" s="724">
        <v>0</v>
      </c>
      <c r="Z2238" s="590">
        <v>277</v>
      </c>
      <c r="AA2238" s="726">
        <v>0</v>
      </c>
    </row>
    <row r="2239" spans="2:27" x14ac:dyDescent="0.3">
      <c r="B2239" s="693" t="s">
        <v>158</v>
      </c>
      <c r="C2239" s="693" t="s">
        <v>326</v>
      </c>
      <c r="D2239" s="694">
        <v>160</v>
      </c>
      <c r="E2239" s="694">
        <v>0</v>
      </c>
      <c r="F2239" s="694">
        <v>235</v>
      </c>
      <c r="G2239" s="695">
        <v>0</v>
      </c>
      <c r="H2239" s="695">
        <v>187</v>
      </c>
      <c r="I2239" s="695">
        <v>0</v>
      </c>
      <c r="J2239" s="724">
        <v>269</v>
      </c>
      <c r="K2239" s="724">
        <v>0</v>
      </c>
      <c r="L2239" s="724">
        <v>220</v>
      </c>
      <c r="M2239" s="724">
        <v>0</v>
      </c>
      <c r="N2239" s="724">
        <v>259</v>
      </c>
      <c r="O2239" s="724">
        <v>0</v>
      </c>
      <c r="P2239" s="724">
        <v>245</v>
      </c>
      <c r="Q2239" s="724">
        <v>0</v>
      </c>
      <c r="R2239" s="724">
        <v>159</v>
      </c>
      <c r="S2239" s="724">
        <v>0</v>
      </c>
      <c r="T2239" s="724">
        <v>118</v>
      </c>
      <c r="U2239" s="724">
        <v>0</v>
      </c>
      <c r="V2239" s="724">
        <v>112</v>
      </c>
      <c r="W2239" s="724">
        <v>0</v>
      </c>
      <c r="X2239" s="724">
        <v>179</v>
      </c>
      <c r="Y2239" s="724">
        <v>0</v>
      </c>
      <c r="Z2239" s="590">
        <v>83</v>
      </c>
      <c r="AA2239" s="726">
        <v>0</v>
      </c>
    </row>
    <row r="2240" spans="2:27" x14ac:dyDescent="0.3">
      <c r="B2240" s="693" t="s">
        <v>158</v>
      </c>
      <c r="C2240" s="693" t="s">
        <v>289</v>
      </c>
      <c r="D2240" s="694">
        <v>1335</v>
      </c>
      <c r="E2240" s="694">
        <v>1033</v>
      </c>
      <c r="F2240" s="694">
        <v>426</v>
      </c>
      <c r="G2240" s="695">
        <v>377</v>
      </c>
      <c r="H2240" s="695">
        <v>466</v>
      </c>
      <c r="I2240" s="695">
        <v>354</v>
      </c>
      <c r="J2240" s="724">
        <v>736</v>
      </c>
      <c r="K2240" s="724">
        <v>600</v>
      </c>
      <c r="L2240" s="724">
        <v>283</v>
      </c>
      <c r="M2240" s="724">
        <v>233</v>
      </c>
      <c r="N2240" s="724">
        <v>726</v>
      </c>
      <c r="O2240" s="724">
        <v>193</v>
      </c>
      <c r="P2240" s="724">
        <v>1351</v>
      </c>
      <c r="Q2240" s="724">
        <v>841</v>
      </c>
      <c r="R2240" s="724">
        <v>743</v>
      </c>
      <c r="S2240" s="724">
        <v>254</v>
      </c>
      <c r="T2240" s="724">
        <v>1730</v>
      </c>
      <c r="U2240" s="724">
        <v>600</v>
      </c>
      <c r="V2240" s="724">
        <v>9</v>
      </c>
      <c r="W2240" s="724">
        <v>0</v>
      </c>
      <c r="X2240" s="724">
        <v>20</v>
      </c>
      <c r="Y2240" s="724">
        <v>0</v>
      </c>
      <c r="Z2240" s="590">
        <v>501</v>
      </c>
      <c r="AA2240" s="726">
        <v>450</v>
      </c>
    </row>
    <row r="2241" spans="2:27" x14ac:dyDescent="0.3">
      <c r="B2241" s="693" t="s">
        <v>158</v>
      </c>
      <c r="C2241" s="693" t="s">
        <v>290</v>
      </c>
      <c r="D2241" s="694">
        <v>881</v>
      </c>
      <c r="E2241" s="694">
        <v>693</v>
      </c>
      <c r="F2241" s="694">
        <v>1247</v>
      </c>
      <c r="G2241" s="695">
        <v>723</v>
      </c>
      <c r="H2241" s="695">
        <v>868</v>
      </c>
      <c r="I2241" s="695">
        <v>576</v>
      </c>
      <c r="J2241" s="724">
        <v>1211</v>
      </c>
      <c r="K2241" s="724">
        <v>955</v>
      </c>
      <c r="L2241" s="724">
        <v>981</v>
      </c>
      <c r="M2241" s="724">
        <v>876</v>
      </c>
      <c r="N2241" s="724">
        <v>334</v>
      </c>
      <c r="O2241" s="724">
        <v>251</v>
      </c>
      <c r="P2241" s="724">
        <v>715</v>
      </c>
      <c r="Q2241" s="724">
        <v>320</v>
      </c>
      <c r="R2241" s="724">
        <v>721</v>
      </c>
      <c r="S2241" s="724">
        <v>574</v>
      </c>
      <c r="T2241" s="724">
        <v>573</v>
      </c>
      <c r="U2241" s="724">
        <v>440</v>
      </c>
      <c r="V2241" s="724">
        <v>659</v>
      </c>
      <c r="W2241" s="724">
        <v>515</v>
      </c>
      <c r="X2241" s="724">
        <v>248</v>
      </c>
      <c r="Y2241" s="724">
        <v>216</v>
      </c>
      <c r="Z2241" s="590">
        <v>240</v>
      </c>
      <c r="AA2241" s="726">
        <v>214</v>
      </c>
    </row>
    <row r="2242" spans="2:27" x14ac:dyDescent="0.3">
      <c r="B2242" s="693" t="s">
        <v>158</v>
      </c>
      <c r="C2242" s="693" t="s">
        <v>291</v>
      </c>
      <c r="D2242" s="694">
        <v>2087</v>
      </c>
      <c r="E2242" s="694">
        <v>1388</v>
      </c>
      <c r="F2242" s="694">
        <v>2370</v>
      </c>
      <c r="G2242" s="695">
        <v>1406</v>
      </c>
      <c r="H2242" s="695">
        <v>2236</v>
      </c>
      <c r="I2242" s="695">
        <v>1427</v>
      </c>
      <c r="J2242" s="724">
        <v>2301</v>
      </c>
      <c r="K2242" s="724">
        <v>1451</v>
      </c>
      <c r="L2242" s="724">
        <v>2147</v>
      </c>
      <c r="M2242" s="724">
        <v>1369</v>
      </c>
      <c r="N2242" s="724">
        <v>1607</v>
      </c>
      <c r="O2242" s="724">
        <v>778</v>
      </c>
      <c r="P2242" s="724">
        <v>2073</v>
      </c>
      <c r="Q2242" s="724">
        <v>1016</v>
      </c>
      <c r="R2242" s="724">
        <v>2220</v>
      </c>
      <c r="S2242" s="724">
        <v>1169</v>
      </c>
      <c r="T2242" s="724">
        <v>2276</v>
      </c>
      <c r="U2242" s="724">
        <v>1236</v>
      </c>
      <c r="V2242" s="724">
        <v>2081</v>
      </c>
      <c r="W2242" s="724">
        <v>1187</v>
      </c>
      <c r="X2242" s="724">
        <v>1907</v>
      </c>
      <c r="Y2242" s="724">
        <v>1158</v>
      </c>
      <c r="Z2242" s="590">
        <v>1607</v>
      </c>
      <c r="AA2242" s="726">
        <v>1113</v>
      </c>
    </row>
    <row r="2243" spans="2:27" x14ac:dyDescent="0.3">
      <c r="B2243" s="693" t="s">
        <v>158</v>
      </c>
      <c r="C2243" s="693" t="s">
        <v>292</v>
      </c>
      <c r="D2243" s="694">
        <v>2523</v>
      </c>
      <c r="E2243" s="694">
        <v>1168</v>
      </c>
      <c r="F2243" s="694">
        <v>2338</v>
      </c>
      <c r="G2243" s="695">
        <v>1180</v>
      </c>
      <c r="H2243" s="695">
        <v>2505</v>
      </c>
      <c r="I2243" s="695">
        <v>1308</v>
      </c>
      <c r="J2243" s="724">
        <v>2766</v>
      </c>
      <c r="K2243" s="724">
        <v>1328</v>
      </c>
      <c r="L2243" s="724">
        <v>2513</v>
      </c>
      <c r="M2243" s="724">
        <v>1326</v>
      </c>
      <c r="N2243" s="724">
        <v>2119</v>
      </c>
      <c r="O2243" s="724">
        <v>916</v>
      </c>
      <c r="P2243" s="724">
        <v>2394</v>
      </c>
      <c r="Q2243" s="724">
        <v>1056</v>
      </c>
      <c r="R2243" s="724">
        <v>2626</v>
      </c>
      <c r="S2243" s="724">
        <v>1143</v>
      </c>
      <c r="T2243" s="724">
        <v>2839</v>
      </c>
      <c r="U2243" s="724">
        <v>1262</v>
      </c>
      <c r="V2243" s="724">
        <v>2532</v>
      </c>
      <c r="W2243" s="724">
        <v>1447</v>
      </c>
      <c r="X2243" s="724">
        <v>2324</v>
      </c>
      <c r="Y2243" s="724">
        <v>1338</v>
      </c>
      <c r="Z2243" s="590">
        <v>2408</v>
      </c>
      <c r="AA2243" s="726">
        <v>1487</v>
      </c>
    </row>
    <row r="2244" spans="2:27" x14ac:dyDescent="0.3">
      <c r="B2244" s="693" t="s">
        <v>158</v>
      </c>
      <c r="C2244" s="693" t="s">
        <v>293</v>
      </c>
      <c r="D2244" s="694">
        <v>1989</v>
      </c>
      <c r="E2244" s="694">
        <v>778</v>
      </c>
      <c r="F2244" s="694">
        <v>746</v>
      </c>
      <c r="G2244" s="695">
        <v>693</v>
      </c>
      <c r="H2244" s="695">
        <v>1338</v>
      </c>
      <c r="I2244" s="695">
        <v>809</v>
      </c>
      <c r="J2244" s="724">
        <v>1138</v>
      </c>
      <c r="K2244" s="724">
        <v>669</v>
      </c>
      <c r="L2244" s="724">
        <v>942</v>
      </c>
      <c r="M2244" s="724">
        <v>707</v>
      </c>
      <c r="N2244" s="724">
        <v>1307</v>
      </c>
      <c r="O2244" s="724">
        <v>457</v>
      </c>
      <c r="P2244" s="724">
        <v>1095</v>
      </c>
      <c r="Q2244" s="724">
        <v>448</v>
      </c>
      <c r="R2244" s="724">
        <v>1244</v>
      </c>
      <c r="S2244" s="724">
        <v>381</v>
      </c>
      <c r="T2244" s="724">
        <v>803</v>
      </c>
      <c r="U2244" s="724">
        <v>212</v>
      </c>
      <c r="V2244" s="724">
        <v>687</v>
      </c>
      <c r="W2244" s="724">
        <v>261</v>
      </c>
      <c r="X2244" s="724">
        <v>951</v>
      </c>
      <c r="Y2244" s="724">
        <v>355</v>
      </c>
      <c r="Z2244" s="590">
        <v>944</v>
      </c>
      <c r="AA2244" s="726">
        <v>424</v>
      </c>
    </row>
    <row r="2245" spans="2:27" x14ac:dyDescent="0.3">
      <c r="B2245" s="693" t="s">
        <v>158</v>
      </c>
      <c r="C2245" s="693" t="s">
        <v>294</v>
      </c>
      <c r="D2245" s="694">
        <v>1152</v>
      </c>
      <c r="E2245" s="694">
        <v>273</v>
      </c>
      <c r="F2245" s="694">
        <v>1980</v>
      </c>
      <c r="G2245" s="695">
        <v>426</v>
      </c>
      <c r="H2245" s="695">
        <v>1267</v>
      </c>
      <c r="I2245" s="695">
        <v>372</v>
      </c>
      <c r="J2245" s="724">
        <v>1712</v>
      </c>
      <c r="K2245" s="724">
        <v>834</v>
      </c>
      <c r="L2245" s="724">
        <v>1867</v>
      </c>
      <c r="M2245" s="724">
        <v>796</v>
      </c>
      <c r="N2245" s="724">
        <v>1309</v>
      </c>
      <c r="O2245" s="724">
        <v>685</v>
      </c>
      <c r="P2245" s="724">
        <v>1945</v>
      </c>
      <c r="Q2245" s="724">
        <v>901</v>
      </c>
      <c r="R2245" s="724">
        <v>1866</v>
      </c>
      <c r="S2245" s="724">
        <v>754</v>
      </c>
      <c r="T2245" s="724">
        <v>2677</v>
      </c>
      <c r="U2245" s="724">
        <v>1199</v>
      </c>
      <c r="V2245" s="724">
        <v>2835</v>
      </c>
      <c r="W2245" s="724">
        <v>1171</v>
      </c>
      <c r="X2245" s="724">
        <v>2251</v>
      </c>
      <c r="Y2245" s="724">
        <v>1183</v>
      </c>
      <c r="Z2245" s="590">
        <v>2012</v>
      </c>
      <c r="AA2245" s="726">
        <v>1163</v>
      </c>
    </row>
    <row r="2246" spans="2:27" x14ac:dyDescent="0.3">
      <c r="B2246" s="693" t="s">
        <v>158</v>
      </c>
      <c r="C2246" s="693" t="s">
        <v>327</v>
      </c>
      <c r="D2246" s="694">
        <v>263</v>
      </c>
      <c r="E2246" s="694">
        <v>23</v>
      </c>
      <c r="F2246" s="694">
        <v>232</v>
      </c>
      <c r="G2246" s="695">
        <v>30</v>
      </c>
      <c r="H2246" s="695">
        <v>383</v>
      </c>
      <c r="I2246" s="695">
        <v>22</v>
      </c>
      <c r="J2246" s="724">
        <v>257</v>
      </c>
      <c r="K2246" s="724">
        <v>31</v>
      </c>
      <c r="L2246" s="724">
        <v>326</v>
      </c>
      <c r="M2246" s="724">
        <v>21</v>
      </c>
      <c r="N2246" s="724">
        <v>303</v>
      </c>
      <c r="O2246" s="724">
        <v>20</v>
      </c>
      <c r="P2246" s="724">
        <v>313</v>
      </c>
      <c r="Q2246" s="724">
        <v>26</v>
      </c>
      <c r="R2246" s="724">
        <v>276</v>
      </c>
      <c r="S2246" s="724">
        <v>23</v>
      </c>
      <c r="T2246" s="724">
        <v>216</v>
      </c>
      <c r="U2246" s="724">
        <v>25</v>
      </c>
      <c r="V2246" s="724">
        <v>202</v>
      </c>
      <c r="W2246" s="724">
        <v>16</v>
      </c>
      <c r="X2246" s="724">
        <v>231</v>
      </c>
      <c r="Y2246" s="724">
        <v>23</v>
      </c>
      <c r="Z2246" s="590">
        <v>236</v>
      </c>
      <c r="AA2246" s="726">
        <v>57</v>
      </c>
    </row>
    <row r="2247" spans="2:27" x14ac:dyDescent="0.3">
      <c r="B2247" s="693" t="s">
        <v>159</v>
      </c>
      <c r="C2247" s="693" t="s">
        <v>223</v>
      </c>
      <c r="D2247" s="694">
        <v>1783</v>
      </c>
      <c r="E2247" s="694">
        <v>0</v>
      </c>
      <c r="F2247" s="694">
        <v>2104</v>
      </c>
      <c r="G2247" s="695">
        <v>0</v>
      </c>
      <c r="H2247" s="695">
        <v>1917</v>
      </c>
      <c r="I2247" s="695">
        <v>0</v>
      </c>
      <c r="J2247" s="724">
        <v>1764</v>
      </c>
      <c r="K2247" s="724">
        <v>0</v>
      </c>
      <c r="L2247" s="724">
        <v>1488</v>
      </c>
      <c r="M2247" s="724">
        <v>2</v>
      </c>
      <c r="N2247" s="724">
        <v>1521</v>
      </c>
      <c r="O2247" s="724">
        <v>0</v>
      </c>
      <c r="P2247" s="724">
        <v>1917</v>
      </c>
      <c r="Q2247" s="724">
        <v>0</v>
      </c>
      <c r="R2247" s="724">
        <v>1833</v>
      </c>
      <c r="S2247" s="724">
        <v>0</v>
      </c>
      <c r="T2247" s="724">
        <v>1982</v>
      </c>
      <c r="U2247" s="724">
        <v>0</v>
      </c>
      <c r="V2247" s="724">
        <v>1904</v>
      </c>
      <c r="W2247" s="724">
        <v>0</v>
      </c>
      <c r="X2247" s="724">
        <v>1617</v>
      </c>
      <c r="Y2247" s="724">
        <v>0</v>
      </c>
      <c r="Z2247" s="590">
        <v>609</v>
      </c>
      <c r="AA2247" s="726">
        <v>0</v>
      </c>
    </row>
    <row r="2248" spans="2:27" x14ac:dyDescent="0.3">
      <c r="B2248" s="693" t="s">
        <v>159</v>
      </c>
      <c r="C2248" s="693" t="s">
        <v>286</v>
      </c>
      <c r="D2248" s="694">
        <v>1944</v>
      </c>
      <c r="E2248" s="694">
        <v>0</v>
      </c>
      <c r="F2248" s="694">
        <v>2528</v>
      </c>
      <c r="G2248" s="695">
        <v>0</v>
      </c>
      <c r="H2248" s="695">
        <v>2450</v>
      </c>
      <c r="I2248" s="695">
        <v>0</v>
      </c>
      <c r="J2248" s="724">
        <v>2239</v>
      </c>
      <c r="K2248" s="724">
        <v>0</v>
      </c>
      <c r="L2248" s="724">
        <v>2190</v>
      </c>
      <c r="M2248" s="724">
        <v>1</v>
      </c>
      <c r="N2248" s="724">
        <v>2134</v>
      </c>
      <c r="O2248" s="724">
        <v>0</v>
      </c>
      <c r="P2248" s="724">
        <v>2157</v>
      </c>
      <c r="Q2248" s="724">
        <v>0</v>
      </c>
      <c r="R2248" s="724">
        <v>2425</v>
      </c>
      <c r="S2248" s="724">
        <v>0</v>
      </c>
      <c r="T2248" s="724">
        <v>2541</v>
      </c>
      <c r="U2248" s="724">
        <v>0</v>
      </c>
      <c r="V2248" s="724">
        <v>2893</v>
      </c>
      <c r="W2248" s="724">
        <v>0</v>
      </c>
      <c r="X2248" s="724">
        <v>2582</v>
      </c>
      <c r="Y2248" s="724">
        <v>0</v>
      </c>
      <c r="Z2248" s="590">
        <v>1601</v>
      </c>
      <c r="AA2248" s="726">
        <v>0</v>
      </c>
    </row>
    <row r="2249" spans="2:27" x14ac:dyDescent="0.3">
      <c r="B2249" s="693" t="s">
        <v>159</v>
      </c>
      <c r="C2249" s="693" t="s">
        <v>255</v>
      </c>
      <c r="D2249" s="694">
        <v>6397</v>
      </c>
      <c r="E2249" s="694">
        <v>1039</v>
      </c>
      <c r="F2249" s="694">
        <v>6752</v>
      </c>
      <c r="G2249" s="695">
        <v>1034</v>
      </c>
      <c r="H2249" s="695">
        <v>7503</v>
      </c>
      <c r="I2249" s="695">
        <v>1322</v>
      </c>
      <c r="J2249" s="724">
        <v>7116</v>
      </c>
      <c r="K2249" s="724">
        <v>1296</v>
      </c>
      <c r="L2249" s="724">
        <v>6920</v>
      </c>
      <c r="M2249" s="724">
        <v>1125</v>
      </c>
      <c r="N2249" s="724">
        <v>6723</v>
      </c>
      <c r="O2249" s="724">
        <v>1184</v>
      </c>
      <c r="P2249" s="724">
        <v>6908</v>
      </c>
      <c r="Q2249" s="724">
        <v>1336</v>
      </c>
      <c r="R2249" s="724">
        <v>7157</v>
      </c>
      <c r="S2249" s="724">
        <v>1349</v>
      </c>
      <c r="T2249" s="724">
        <v>7691</v>
      </c>
      <c r="U2249" s="724">
        <v>1365</v>
      </c>
      <c r="V2249" s="724">
        <v>7838</v>
      </c>
      <c r="W2249" s="724">
        <v>1357</v>
      </c>
      <c r="X2249" s="724">
        <v>8014</v>
      </c>
      <c r="Y2249" s="724">
        <v>1407</v>
      </c>
      <c r="Z2249" s="590">
        <v>7174</v>
      </c>
      <c r="AA2249" s="726">
        <v>1291</v>
      </c>
    </row>
    <row r="2250" spans="2:27" x14ac:dyDescent="0.3">
      <c r="B2250" s="693" t="s">
        <v>159</v>
      </c>
      <c r="C2250" s="693" t="s">
        <v>224</v>
      </c>
      <c r="D2250" s="694">
        <v>7698</v>
      </c>
      <c r="E2250" s="694">
        <v>1560</v>
      </c>
      <c r="F2250" s="694">
        <v>7767</v>
      </c>
      <c r="G2250" s="695">
        <v>1512</v>
      </c>
      <c r="H2250" s="695">
        <v>7834</v>
      </c>
      <c r="I2250" s="695">
        <v>1628</v>
      </c>
      <c r="J2250" s="724">
        <v>8207</v>
      </c>
      <c r="K2250" s="724">
        <v>1592</v>
      </c>
      <c r="L2250" s="724">
        <v>8017</v>
      </c>
      <c r="M2250" s="724">
        <v>1410</v>
      </c>
      <c r="N2250" s="724">
        <v>7744</v>
      </c>
      <c r="O2250" s="724">
        <v>1488</v>
      </c>
      <c r="P2250" s="724">
        <v>7850</v>
      </c>
      <c r="Q2250" s="724">
        <v>1473</v>
      </c>
      <c r="R2250" s="724">
        <v>7908</v>
      </c>
      <c r="S2250" s="724">
        <v>1470</v>
      </c>
      <c r="T2250" s="724">
        <v>8376</v>
      </c>
      <c r="U2250" s="724">
        <v>1564</v>
      </c>
      <c r="V2250" s="724">
        <v>8871</v>
      </c>
      <c r="W2250" s="724">
        <v>1633</v>
      </c>
      <c r="X2250" s="724">
        <v>8761</v>
      </c>
      <c r="Y2250" s="724">
        <v>1487</v>
      </c>
      <c r="Z2250" s="590">
        <v>8386</v>
      </c>
      <c r="AA2250" s="726">
        <v>1540</v>
      </c>
    </row>
    <row r="2251" spans="2:27" x14ac:dyDescent="0.3">
      <c r="B2251" s="693" t="s">
        <v>159</v>
      </c>
      <c r="C2251" s="693" t="s">
        <v>225</v>
      </c>
      <c r="D2251" s="694">
        <v>7821</v>
      </c>
      <c r="E2251" s="694">
        <v>1610</v>
      </c>
      <c r="F2251" s="694">
        <v>8021</v>
      </c>
      <c r="G2251" s="695">
        <v>1521</v>
      </c>
      <c r="H2251" s="695">
        <v>7809</v>
      </c>
      <c r="I2251" s="695">
        <v>1549</v>
      </c>
      <c r="J2251" s="724">
        <v>7594</v>
      </c>
      <c r="K2251" s="724">
        <v>1575</v>
      </c>
      <c r="L2251" s="724">
        <v>8173</v>
      </c>
      <c r="M2251" s="724">
        <v>1555</v>
      </c>
      <c r="N2251" s="724">
        <v>7916</v>
      </c>
      <c r="O2251" s="724">
        <v>1421</v>
      </c>
      <c r="P2251" s="724">
        <v>7642</v>
      </c>
      <c r="Q2251" s="724">
        <v>1355</v>
      </c>
      <c r="R2251" s="724">
        <v>7837</v>
      </c>
      <c r="S2251" s="724">
        <v>1471</v>
      </c>
      <c r="T2251" s="724">
        <v>8133</v>
      </c>
      <c r="U2251" s="724">
        <v>1424</v>
      </c>
      <c r="V2251" s="724">
        <v>8458</v>
      </c>
      <c r="W2251" s="724">
        <v>1555</v>
      </c>
      <c r="X2251" s="724">
        <v>8692</v>
      </c>
      <c r="Y2251" s="724">
        <v>1607</v>
      </c>
      <c r="Z2251" s="590">
        <v>8236</v>
      </c>
      <c r="AA2251" s="726">
        <v>1475</v>
      </c>
    </row>
    <row r="2252" spans="2:27" x14ac:dyDescent="0.3">
      <c r="B2252" s="693" t="s">
        <v>159</v>
      </c>
      <c r="C2252" s="693" t="s">
        <v>226</v>
      </c>
      <c r="D2252" s="694">
        <v>7640</v>
      </c>
      <c r="E2252" s="694">
        <v>1496</v>
      </c>
      <c r="F2252" s="694">
        <v>8149</v>
      </c>
      <c r="G2252" s="695">
        <v>1443</v>
      </c>
      <c r="H2252" s="695">
        <v>7983</v>
      </c>
      <c r="I2252" s="695">
        <v>1448</v>
      </c>
      <c r="J2252" s="724">
        <v>7761</v>
      </c>
      <c r="K2252" s="724">
        <v>1387</v>
      </c>
      <c r="L2252" s="724">
        <v>7709</v>
      </c>
      <c r="M2252" s="724">
        <v>1484</v>
      </c>
      <c r="N2252" s="724">
        <v>8139</v>
      </c>
      <c r="O2252" s="724">
        <v>1519</v>
      </c>
      <c r="P2252" s="724">
        <v>7991</v>
      </c>
      <c r="Q2252" s="724">
        <v>1264</v>
      </c>
      <c r="R2252" s="724">
        <v>7949</v>
      </c>
      <c r="S2252" s="724">
        <v>1306</v>
      </c>
      <c r="T2252" s="724">
        <v>8132</v>
      </c>
      <c r="U2252" s="724">
        <v>1368</v>
      </c>
      <c r="V2252" s="724">
        <v>8461</v>
      </c>
      <c r="W2252" s="724">
        <v>1371</v>
      </c>
      <c r="X2252" s="724">
        <v>8565</v>
      </c>
      <c r="Y2252" s="724">
        <v>1480</v>
      </c>
      <c r="Z2252" s="590">
        <v>8438</v>
      </c>
      <c r="AA2252" s="726">
        <v>1580</v>
      </c>
    </row>
    <row r="2253" spans="2:27" x14ac:dyDescent="0.3">
      <c r="B2253" s="693" t="s">
        <v>159</v>
      </c>
      <c r="C2253" s="693" t="s">
        <v>227</v>
      </c>
      <c r="D2253" s="694">
        <v>7462</v>
      </c>
      <c r="E2253" s="694">
        <v>1284</v>
      </c>
      <c r="F2253" s="694">
        <v>7906</v>
      </c>
      <c r="G2253" s="695">
        <v>1341</v>
      </c>
      <c r="H2253" s="695">
        <v>8096</v>
      </c>
      <c r="I2253" s="695">
        <v>1304</v>
      </c>
      <c r="J2253" s="724">
        <v>7773</v>
      </c>
      <c r="K2253" s="724">
        <v>1276</v>
      </c>
      <c r="L2253" s="724">
        <v>7908</v>
      </c>
      <c r="M2253" s="724">
        <v>1303</v>
      </c>
      <c r="N2253" s="724">
        <v>7699</v>
      </c>
      <c r="O2253" s="724">
        <v>1393</v>
      </c>
      <c r="P2253" s="724">
        <v>8025</v>
      </c>
      <c r="Q2253" s="724">
        <v>1327</v>
      </c>
      <c r="R2253" s="724">
        <v>8028</v>
      </c>
      <c r="S2253" s="724">
        <v>1221</v>
      </c>
      <c r="T2253" s="724">
        <v>8090</v>
      </c>
      <c r="U2253" s="724">
        <v>1276</v>
      </c>
      <c r="V2253" s="724">
        <v>8257</v>
      </c>
      <c r="W2253" s="724">
        <v>1341</v>
      </c>
      <c r="X2253" s="724">
        <v>8448</v>
      </c>
      <c r="Y2253" s="724">
        <v>1319</v>
      </c>
      <c r="Z2253" s="590">
        <v>8368</v>
      </c>
      <c r="AA2253" s="726">
        <v>1463</v>
      </c>
    </row>
    <row r="2254" spans="2:27" x14ac:dyDescent="0.3">
      <c r="B2254" s="693" t="s">
        <v>159</v>
      </c>
      <c r="C2254" s="693" t="s">
        <v>228</v>
      </c>
      <c r="D2254" s="694">
        <v>7203</v>
      </c>
      <c r="E2254" s="694">
        <v>1067</v>
      </c>
      <c r="F2254" s="694">
        <v>7786</v>
      </c>
      <c r="G2254" s="695">
        <v>1212</v>
      </c>
      <c r="H2254" s="695">
        <v>7898</v>
      </c>
      <c r="I2254" s="695">
        <v>1243</v>
      </c>
      <c r="J2254" s="724">
        <v>7880</v>
      </c>
      <c r="K2254" s="724">
        <v>1144</v>
      </c>
      <c r="L2254" s="724">
        <v>7463</v>
      </c>
      <c r="M2254" s="724">
        <v>1192</v>
      </c>
      <c r="N2254" s="724">
        <v>7697</v>
      </c>
      <c r="O2254" s="724">
        <v>1196</v>
      </c>
      <c r="P2254" s="724">
        <v>7596</v>
      </c>
      <c r="Q2254" s="724">
        <v>1149</v>
      </c>
      <c r="R2254" s="724">
        <v>8024</v>
      </c>
      <c r="S2254" s="724">
        <v>1260</v>
      </c>
      <c r="T2254" s="724">
        <v>8112</v>
      </c>
      <c r="U2254" s="724">
        <v>1157</v>
      </c>
      <c r="V2254" s="724">
        <v>8172</v>
      </c>
      <c r="W2254" s="724">
        <v>1267</v>
      </c>
      <c r="X2254" s="724">
        <v>8278</v>
      </c>
      <c r="Y2254" s="724">
        <v>1278</v>
      </c>
      <c r="Z2254" s="590">
        <v>8095</v>
      </c>
      <c r="AA2254" s="726">
        <v>1361</v>
      </c>
    </row>
    <row r="2255" spans="2:27" x14ac:dyDescent="0.3">
      <c r="B2255" s="693" t="s">
        <v>159</v>
      </c>
      <c r="C2255" s="693" t="s">
        <v>229</v>
      </c>
      <c r="D2255" s="694">
        <v>7627</v>
      </c>
      <c r="E2255" s="694">
        <v>985</v>
      </c>
      <c r="F2255" s="694">
        <v>8095</v>
      </c>
      <c r="G2255" s="695">
        <v>887</v>
      </c>
      <c r="H2255" s="695">
        <v>8442</v>
      </c>
      <c r="I2255" s="695">
        <v>919</v>
      </c>
      <c r="J2255" s="724">
        <v>8438</v>
      </c>
      <c r="K2255" s="724">
        <v>981</v>
      </c>
      <c r="L2255" s="724">
        <v>8791</v>
      </c>
      <c r="M2255" s="724">
        <v>1005</v>
      </c>
      <c r="N2255" s="724">
        <v>8520</v>
      </c>
      <c r="O2255" s="724">
        <v>1035</v>
      </c>
      <c r="P2255" s="724">
        <v>8676</v>
      </c>
      <c r="Q2255" s="724">
        <v>1031</v>
      </c>
      <c r="R2255" s="724">
        <v>8515</v>
      </c>
      <c r="S2255" s="724">
        <v>1089</v>
      </c>
      <c r="T2255" s="724">
        <v>9108</v>
      </c>
      <c r="U2255" s="724">
        <v>1230</v>
      </c>
      <c r="V2255" s="724">
        <v>9073</v>
      </c>
      <c r="W2255" s="724">
        <v>1149</v>
      </c>
      <c r="X2255" s="724">
        <v>9185</v>
      </c>
      <c r="Y2255" s="724">
        <v>1113</v>
      </c>
      <c r="Z2255" s="590">
        <v>8928</v>
      </c>
      <c r="AA2255" s="726">
        <v>1213</v>
      </c>
    </row>
    <row r="2256" spans="2:27" x14ac:dyDescent="0.3">
      <c r="B2256" s="693" t="s">
        <v>159</v>
      </c>
      <c r="C2256" s="693" t="s">
        <v>287</v>
      </c>
      <c r="D2256" s="694">
        <v>7140</v>
      </c>
      <c r="E2256" s="694">
        <v>699</v>
      </c>
      <c r="F2256" s="694">
        <v>7302</v>
      </c>
      <c r="G2256" s="695">
        <v>818</v>
      </c>
      <c r="H2256" s="695">
        <v>7695</v>
      </c>
      <c r="I2256" s="695">
        <v>761</v>
      </c>
      <c r="J2256" s="724">
        <v>7704</v>
      </c>
      <c r="K2256" s="724">
        <v>825</v>
      </c>
      <c r="L2256" s="724">
        <v>7950</v>
      </c>
      <c r="M2256" s="724">
        <v>880</v>
      </c>
      <c r="N2256" s="724">
        <v>7729</v>
      </c>
      <c r="O2256" s="724">
        <v>870</v>
      </c>
      <c r="P2256" s="724">
        <v>7645</v>
      </c>
      <c r="Q2256" s="724">
        <v>859</v>
      </c>
      <c r="R2256" s="724">
        <v>7888</v>
      </c>
      <c r="S2256" s="724">
        <v>880</v>
      </c>
      <c r="T2256" s="724">
        <v>7842</v>
      </c>
      <c r="U2256" s="724">
        <v>926</v>
      </c>
      <c r="V2256" s="724">
        <v>8243</v>
      </c>
      <c r="W2256" s="724">
        <v>1105</v>
      </c>
      <c r="X2256" s="724">
        <v>8306</v>
      </c>
      <c r="Y2256" s="724">
        <v>969</v>
      </c>
      <c r="Z2256" s="590">
        <v>8343</v>
      </c>
      <c r="AA2256" s="726">
        <v>1047</v>
      </c>
    </row>
    <row r="2257" spans="2:27" x14ac:dyDescent="0.3">
      <c r="B2257" s="693" t="s">
        <v>159</v>
      </c>
      <c r="C2257" s="693" t="s">
        <v>230</v>
      </c>
      <c r="D2257" s="694">
        <v>6517</v>
      </c>
      <c r="E2257" s="694">
        <v>619</v>
      </c>
      <c r="F2257" s="694">
        <v>6917</v>
      </c>
      <c r="G2257" s="695">
        <v>586</v>
      </c>
      <c r="H2257" s="695">
        <v>6943</v>
      </c>
      <c r="I2257" s="695">
        <v>715</v>
      </c>
      <c r="J2257" s="724">
        <v>7081</v>
      </c>
      <c r="K2257" s="724">
        <v>669</v>
      </c>
      <c r="L2257" s="724">
        <v>7064</v>
      </c>
      <c r="M2257" s="724">
        <v>760</v>
      </c>
      <c r="N2257" s="724">
        <v>7005</v>
      </c>
      <c r="O2257" s="724">
        <v>736</v>
      </c>
      <c r="P2257" s="724">
        <v>7034</v>
      </c>
      <c r="Q2257" s="724">
        <v>717</v>
      </c>
      <c r="R2257" s="724">
        <v>7000</v>
      </c>
      <c r="S2257" s="724">
        <v>792</v>
      </c>
      <c r="T2257" s="724">
        <v>7367</v>
      </c>
      <c r="U2257" s="724">
        <v>810</v>
      </c>
      <c r="V2257" s="724">
        <v>7326</v>
      </c>
      <c r="W2257" s="724">
        <v>850</v>
      </c>
      <c r="X2257" s="724">
        <v>7716</v>
      </c>
      <c r="Y2257" s="724">
        <v>931</v>
      </c>
      <c r="Z2257" s="590">
        <v>7637</v>
      </c>
      <c r="AA2257" s="726">
        <v>871</v>
      </c>
    </row>
    <row r="2258" spans="2:27" x14ac:dyDescent="0.3">
      <c r="B2258" s="693" t="s">
        <v>159</v>
      </c>
      <c r="C2258" s="693" t="s">
        <v>231</v>
      </c>
      <c r="D2258" s="694">
        <v>5927</v>
      </c>
      <c r="E2258" s="694">
        <v>509</v>
      </c>
      <c r="F2258" s="694">
        <v>6114</v>
      </c>
      <c r="G2258" s="695">
        <v>505</v>
      </c>
      <c r="H2258" s="695">
        <v>6101</v>
      </c>
      <c r="I2258" s="695">
        <v>509</v>
      </c>
      <c r="J2258" s="724">
        <v>6108</v>
      </c>
      <c r="K2258" s="724">
        <v>606</v>
      </c>
      <c r="L2258" s="724">
        <v>6390</v>
      </c>
      <c r="M2258" s="724">
        <v>602</v>
      </c>
      <c r="N2258" s="724">
        <v>6247</v>
      </c>
      <c r="O2258" s="724">
        <v>628</v>
      </c>
      <c r="P2258" s="724">
        <v>6246</v>
      </c>
      <c r="Q2258" s="724">
        <v>629</v>
      </c>
      <c r="R2258" s="724">
        <v>6472</v>
      </c>
      <c r="S2258" s="724">
        <v>650</v>
      </c>
      <c r="T2258" s="724">
        <v>6439</v>
      </c>
      <c r="U2258" s="724">
        <v>671</v>
      </c>
      <c r="V2258" s="724">
        <v>6717</v>
      </c>
      <c r="W2258" s="724">
        <v>694</v>
      </c>
      <c r="X2258" s="724">
        <v>6699</v>
      </c>
      <c r="Y2258" s="724">
        <v>806</v>
      </c>
      <c r="Z2258" s="590">
        <v>6975</v>
      </c>
      <c r="AA2258" s="726">
        <v>923</v>
      </c>
    </row>
    <row r="2259" spans="2:27" x14ac:dyDescent="0.3">
      <c r="B2259" s="693" t="s">
        <v>159</v>
      </c>
      <c r="C2259" s="693" t="s">
        <v>288</v>
      </c>
      <c r="D2259" s="694">
        <v>5439</v>
      </c>
      <c r="E2259" s="694">
        <v>406</v>
      </c>
      <c r="F2259" s="694">
        <v>5356</v>
      </c>
      <c r="G2259" s="695">
        <v>432</v>
      </c>
      <c r="H2259" s="695">
        <v>5341</v>
      </c>
      <c r="I2259" s="695">
        <v>407</v>
      </c>
      <c r="J2259" s="724">
        <v>5404</v>
      </c>
      <c r="K2259" s="724">
        <v>444</v>
      </c>
      <c r="L2259" s="724">
        <v>5525</v>
      </c>
      <c r="M2259" s="724">
        <v>545</v>
      </c>
      <c r="N2259" s="724">
        <v>5678</v>
      </c>
      <c r="O2259" s="724">
        <v>479</v>
      </c>
      <c r="P2259" s="724">
        <v>5610</v>
      </c>
      <c r="Q2259" s="724">
        <v>529</v>
      </c>
      <c r="R2259" s="724">
        <v>5610</v>
      </c>
      <c r="S2259" s="724">
        <v>547</v>
      </c>
      <c r="T2259" s="724">
        <v>5874</v>
      </c>
      <c r="U2259" s="724">
        <v>561</v>
      </c>
      <c r="V2259" s="724">
        <v>5852</v>
      </c>
      <c r="W2259" s="724">
        <v>584</v>
      </c>
      <c r="X2259" s="724">
        <v>6104</v>
      </c>
      <c r="Y2259" s="724">
        <v>612</v>
      </c>
      <c r="Z2259" s="590">
        <v>5896</v>
      </c>
      <c r="AA2259" s="726">
        <v>705</v>
      </c>
    </row>
    <row r="2260" spans="2:27" x14ac:dyDescent="0.3">
      <c r="B2260" s="693" t="s">
        <v>159</v>
      </c>
      <c r="C2260" s="693" t="s">
        <v>232</v>
      </c>
      <c r="D2260" s="694">
        <v>4729</v>
      </c>
      <c r="E2260" s="694">
        <v>337</v>
      </c>
      <c r="F2260" s="694">
        <v>4804</v>
      </c>
      <c r="G2260" s="695">
        <v>361</v>
      </c>
      <c r="H2260" s="695">
        <v>4459</v>
      </c>
      <c r="I2260" s="695">
        <v>379</v>
      </c>
      <c r="J2260" s="724">
        <v>4481</v>
      </c>
      <c r="K2260" s="724">
        <v>346</v>
      </c>
      <c r="L2260" s="724">
        <v>4549</v>
      </c>
      <c r="M2260" s="724">
        <v>369</v>
      </c>
      <c r="N2260" s="724">
        <v>4606</v>
      </c>
      <c r="O2260" s="724">
        <v>408</v>
      </c>
      <c r="P2260" s="724">
        <v>4788</v>
      </c>
      <c r="Q2260" s="724">
        <v>394</v>
      </c>
      <c r="R2260" s="724">
        <v>4905</v>
      </c>
      <c r="S2260" s="724">
        <v>450</v>
      </c>
      <c r="T2260" s="724">
        <v>4876</v>
      </c>
      <c r="U2260" s="724">
        <v>458</v>
      </c>
      <c r="V2260" s="724">
        <v>4999</v>
      </c>
      <c r="W2260" s="724">
        <v>462</v>
      </c>
      <c r="X2260" s="724">
        <v>5075</v>
      </c>
      <c r="Y2260" s="724">
        <v>509</v>
      </c>
      <c r="Z2260" s="590">
        <v>5258</v>
      </c>
      <c r="AA2260" s="726">
        <v>559</v>
      </c>
    </row>
    <row r="2261" spans="2:27" x14ac:dyDescent="0.3">
      <c r="B2261" s="693" t="s">
        <v>159</v>
      </c>
      <c r="C2261" s="693" t="s">
        <v>325</v>
      </c>
      <c r="D2261" s="694">
        <v>0</v>
      </c>
      <c r="E2261" s="694">
        <v>0</v>
      </c>
      <c r="F2261" s="694">
        <v>0</v>
      </c>
      <c r="G2261" s="695">
        <v>0</v>
      </c>
      <c r="H2261" s="695">
        <v>0</v>
      </c>
      <c r="I2261" s="695">
        <v>0</v>
      </c>
      <c r="J2261" s="724">
        <v>0</v>
      </c>
      <c r="K2261" s="724">
        <v>0</v>
      </c>
      <c r="L2261" s="724">
        <v>0</v>
      </c>
      <c r="M2261" s="724">
        <v>0</v>
      </c>
      <c r="N2261" s="724">
        <v>0</v>
      </c>
      <c r="O2261" s="724">
        <v>0</v>
      </c>
      <c r="P2261" s="724">
        <v>0</v>
      </c>
      <c r="Q2261" s="724">
        <v>0</v>
      </c>
      <c r="R2261" s="724">
        <v>0</v>
      </c>
      <c r="S2261" s="724">
        <v>0</v>
      </c>
      <c r="T2261" s="724">
        <v>0</v>
      </c>
      <c r="U2261" s="724">
        <v>0</v>
      </c>
      <c r="V2261" s="724">
        <v>0</v>
      </c>
      <c r="W2261" s="724">
        <v>0</v>
      </c>
      <c r="X2261" s="724">
        <v>0</v>
      </c>
      <c r="Y2261" s="724">
        <v>0</v>
      </c>
      <c r="Z2261" s="590">
        <v>0</v>
      </c>
      <c r="AA2261" s="726">
        <v>0</v>
      </c>
    </row>
    <row r="2262" spans="2:27" x14ac:dyDescent="0.3">
      <c r="B2262" s="693" t="s">
        <v>159</v>
      </c>
      <c r="C2262" s="693" t="s">
        <v>326</v>
      </c>
      <c r="D2262" s="694">
        <v>0</v>
      </c>
      <c r="E2262" s="694">
        <v>0</v>
      </c>
      <c r="F2262" s="694">
        <v>0</v>
      </c>
      <c r="G2262" s="695">
        <v>0</v>
      </c>
      <c r="H2262" s="695">
        <v>0</v>
      </c>
      <c r="I2262" s="695">
        <v>0</v>
      </c>
      <c r="J2262" s="724">
        <v>0</v>
      </c>
      <c r="K2262" s="724">
        <v>0</v>
      </c>
      <c r="L2262" s="724">
        <v>0</v>
      </c>
      <c r="M2262" s="724">
        <v>0</v>
      </c>
      <c r="N2262" s="724">
        <v>0</v>
      </c>
      <c r="O2262" s="724">
        <v>0</v>
      </c>
      <c r="P2262" s="724">
        <v>0</v>
      </c>
      <c r="Q2262" s="724">
        <v>0</v>
      </c>
      <c r="R2262" s="724">
        <v>0</v>
      </c>
      <c r="S2262" s="724">
        <v>0</v>
      </c>
      <c r="T2262" s="724">
        <v>0</v>
      </c>
      <c r="U2262" s="724">
        <v>0</v>
      </c>
      <c r="V2262" s="724">
        <v>0</v>
      </c>
      <c r="W2262" s="724">
        <v>0</v>
      </c>
      <c r="X2262" s="724">
        <v>0</v>
      </c>
      <c r="Y2262" s="724">
        <v>0</v>
      </c>
      <c r="Z2262" s="590">
        <v>0</v>
      </c>
      <c r="AA2262" s="726">
        <v>0</v>
      </c>
    </row>
    <row r="2263" spans="2:27" x14ac:dyDescent="0.3">
      <c r="B2263" s="693" t="s">
        <v>159</v>
      </c>
      <c r="C2263" s="693" t="s">
        <v>289</v>
      </c>
      <c r="D2263" s="694">
        <v>3509</v>
      </c>
      <c r="E2263" s="694">
        <v>871</v>
      </c>
      <c r="F2263" s="694">
        <v>1158</v>
      </c>
      <c r="G2263" s="695">
        <v>31</v>
      </c>
      <c r="H2263" s="695">
        <v>1004</v>
      </c>
      <c r="I2263" s="695">
        <v>101</v>
      </c>
      <c r="J2263" s="724">
        <v>1112</v>
      </c>
      <c r="K2263" s="724">
        <v>23</v>
      </c>
      <c r="L2263" s="724">
        <v>136</v>
      </c>
      <c r="M2263" s="724">
        <v>0</v>
      </c>
      <c r="N2263" s="724">
        <v>149</v>
      </c>
      <c r="O2263" s="724">
        <v>49</v>
      </c>
      <c r="P2263" s="724">
        <v>1140</v>
      </c>
      <c r="Q2263" s="724">
        <v>12</v>
      </c>
      <c r="R2263" s="724">
        <v>1626</v>
      </c>
      <c r="S2263" s="724">
        <v>283</v>
      </c>
      <c r="T2263" s="724">
        <v>968</v>
      </c>
      <c r="U2263" s="724">
        <v>150</v>
      </c>
      <c r="V2263" s="724">
        <v>71</v>
      </c>
      <c r="W2263" s="724">
        <v>0</v>
      </c>
      <c r="X2263" s="724">
        <v>6</v>
      </c>
      <c r="Y2263" s="724">
        <v>13</v>
      </c>
      <c r="Z2263" s="590">
        <v>20</v>
      </c>
      <c r="AA2263" s="726">
        <v>43</v>
      </c>
    </row>
    <row r="2264" spans="2:27" x14ac:dyDescent="0.3">
      <c r="B2264" s="693" t="s">
        <v>159</v>
      </c>
      <c r="C2264" s="693" t="s">
        <v>290</v>
      </c>
      <c r="D2264" s="694">
        <v>675</v>
      </c>
      <c r="E2264" s="694">
        <v>121</v>
      </c>
      <c r="F2264" s="694">
        <v>844</v>
      </c>
      <c r="G2264" s="695">
        <v>484</v>
      </c>
      <c r="H2264" s="695">
        <v>444</v>
      </c>
      <c r="I2264" s="695">
        <v>140</v>
      </c>
      <c r="J2264" s="724">
        <v>506</v>
      </c>
      <c r="K2264" s="724">
        <v>141</v>
      </c>
      <c r="L2264" s="724">
        <v>539</v>
      </c>
      <c r="M2264" s="724">
        <v>93</v>
      </c>
      <c r="N2264" s="724">
        <v>586</v>
      </c>
      <c r="O2264" s="724">
        <v>134</v>
      </c>
      <c r="P2264" s="724">
        <v>479</v>
      </c>
      <c r="Q2264" s="724">
        <v>77</v>
      </c>
      <c r="R2264" s="724">
        <v>556</v>
      </c>
      <c r="S2264" s="724">
        <v>103</v>
      </c>
      <c r="T2264" s="724">
        <v>571</v>
      </c>
      <c r="U2264" s="724">
        <v>57</v>
      </c>
      <c r="V2264" s="724">
        <v>592</v>
      </c>
      <c r="W2264" s="724">
        <v>261</v>
      </c>
      <c r="X2264" s="724">
        <v>409</v>
      </c>
      <c r="Y2264" s="724">
        <v>213</v>
      </c>
      <c r="Z2264" s="590">
        <v>345</v>
      </c>
      <c r="AA2264" s="726">
        <v>169</v>
      </c>
    </row>
    <row r="2265" spans="2:27" x14ac:dyDescent="0.3">
      <c r="B2265" s="693" t="s">
        <v>159</v>
      </c>
      <c r="C2265" s="693" t="s">
        <v>291</v>
      </c>
      <c r="D2265" s="694">
        <v>1089</v>
      </c>
      <c r="E2265" s="694">
        <v>310</v>
      </c>
      <c r="F2265" s="694">
        <v>1013</v>
      </c>
      <c r="G2265" s="695">
        <v>199</v>
      </c>
      <c r="H2265" s="695">
        <v>1111</v>
      </c>
      <c r="I2265" s="695">
        <v>171</v>
      </c>
      <c r="J2265" s="724">
        <v>1019</v>
      </c>
      <c r="K2265" s="724">
        <v>175</v>
      </c>
      <c r="L2265" s="724">
        <v>1017</v>
      </c>
      <c r="M2265" s="724">
        <v>187</v>
      </c>
      <c r="N2265" s="724">
        <v>1270</v>
      </c>
      <c r="O2265" s="724">
        <v>161</v>
      </c>
      <c r="P2265" s="724">
        <v>1072</v>
      </c>
      <c r="Q2265" s="724">
        <v>138</v>
      </c>
      <c r="R2265" s="724">
        <v>1425</v>
      </c>
      <c r="S2265" s="724">
        <v>227</v>
      </c>
      <c r="T2265" s="724">
        <v>1413</v>
      </c>
      <c r="U2265" s="724">
        <v>145</v>
      </c>
      <c r="V2265" s="724">
        <v>1569</v>
      </c>
      <c r="W2265" s="724">
        <v>259</v>
      </c>
      <c r="X2265" s="724">
        <v>1472</v>
      </c>
      <c r="Y2265" s="724">
        <v>275</v>
      </c>
      <c r="Z2265" s="590">
        <v>1171</v>
      </c>
      <c r="AA2265" s="726">
        <v>253</v>
      </c>
    </row>
    <row r="2266" spans="2:27" x14ac:dyDescent="0.3">
      <c r="B2266" s="693" t="s">
        <v>159</v>
      </c>
      <c r="C2266" s="693" t="s">
        <v>292</v>
      </c>
      <c r="D2266" s="694">
        <v>1247</v>
      </c>
      <c r="E2266" s="694">
        <v>183</v>
      </c>
      <c r="F2266" s="694">
        <v>1305</v>
      </c>
      <c r="G2266" s="695">
        <v>303</v>
      </c>
      <c r="H2266" s="695">
        <v>1307</v>
      </c>
      <c r="I2266" s="695">
        <v>155</v>
      </c>
      <c r="J2266" s="724">
        <v>1373</v>
      </c>
      <c r="K2266" s="724">
        <v>173</v>
      </c>
      <c r="L2266" s="724">
        <v>1293</v>
      </c>
      <c r="M2266" s="724">
        <v>199</v>
      </c>
      <c r="N2266" s="724">
        <v>1447</v>
      </c>
      <c r="O2266" s="724">
        <v>209</v>
      </c>
      <c r="P2266" s="724">
        <v>1306</v>
      </c>
      <c r="Q2266" s="724">
        <v>172</v>
      </c>
      <c r="R2266" s="724">
        <v>1571</v>
      </c>
      <c r="S2266" s="724">
        <v>213</v>
      </c>
      <c r="T2266" s="724">
        <v>1611</v>
      </c>
      <c r="U2266" s="724">
        <v>202</v>
      </c>
      <c r="V2266" s="724">
        <v>1831</v>
      </c>
      <c r="W2266" s="724">
        <v>231</v>
      </c>
      <c r="X2266" s="724">
        <v>1846</v>
      </c>
      <c r="Y2266" s="724">
        <v>305</v>
      </c>
      <c r="Z2266" s="590">
        <v>1772</v>
      </c>
      <c r="AA2266" s="726">
        <v>313</v>
      </c>
    </row>
    <row r="2267" spans="2:27" x14ac:dyDescent="0.3">
      <c r="B2267" s="693" t="s">
        <v>159</v>
      </c>
      <c r="C2267" s="693" t="s">
        <v>293</v>
      </c>
      <c r="D2267" s="694">
        <v>1397</v>
      </c>
      <c r="E2267" s="694">
        <v>144</v>
      </c>
      <c r="F2267" s="694">
        <v>1053</v>
      </c>
      <c r="G2267" s="695">
        <v>37</v>
      </c>
      <c r="H2267" s="695">
        <v>721</v>
      </c>
      <c r="I2267" s="695">
        <v>97</v>
      </c>
      <c r="J2267" s="724">
        <v>1006</v>
      </c>
      <c r="K2267" s="724">
        <v>91</v>
      </c>
      <c r="L2267" s="724">
        <v>1000</v>
      </c>
      <c r="M2267" s="724">
        <v>128</v>
      </c>
      <c r="N2267" s="724">
        <v>748</v>
      </c>
      <c r="O2267" s="724">
        <v>102</v>
      </c>
      <c r="P2267" s="724">
        <v>534</v>
      </c>
      <c r="Q2267" s="724">
        <v>66</v>
      </c>
      <c r="R2267" s="724">
        <v>629</v>
      </c>
      <c r="S2267" s="724">
        <v>125</v>
      </c>
      <c r="T2267" s="724">
        <v>778</v>
      </c>
      <c r="U2267" s="724">
        <v>47</v>
      </c>
      <c r="V2267" s="724">
        <v>825</v>
      </c>
      <c r="W2267" s="724">
        <v>48</v>
      </c>
      <c r="X2267" s="724">
        <v>1227</v>
      </c>
      <c r="Y2267" s="724">
        <v>99</v>
      </c>
      <c r="Z2267" s="590">
        <v>1443</v>
      </c>
      <c r="AA2267" s="726">
        <v>186</v>
      </c>
    </row>
    <row r="2268" spans="2:27" x14ac:dyDescent="0.3">
      <c r="B2268" s="693" t="s">
        <v>159</v>
      </c>
      <c r="C2268" s="693" t="s">
        <v>294</v>
      </c>
      <c r="D2268" s="694">
        <v>737</v>
      </c>
      <c r="E2268" s="694">
        <v>125</v>
      </c>
      <c r="F2268" s="694">
        <v>943</v>
      </c>
      <c r="G2268" s="695">
        <v>97</v>
      </c>
      <c r="H2268" s="695">
        <v>1123</v>
      </c>
      <c r="I2268" s="695">
        <v>133</v>
      </c>
      <c r="J2268" s="724">
        <v>1658</v>
      </c>
      <c r="K2268" s="724">
        <v>102</v>
      </c>
      <c r="L2268" s="724">
        <v>1267</v>
      </c>
      <c r="M2268" s="724">
        <v>70</v>
      </c>
      <c r="N2268" s="724">
        <v>1780</v>
      </c>
      <c r="O2268" s="724">
        <v>81</v>
      </c>
      <c r="P2268" s="724">
        <v>3066</v>
      </c>
      <c r="Q2268" s="724">
        <v>121</v>
      </c>
      <c r="R2268" s="724">
        <v>3166</v>
      </c>
      <c r="S2268" s="724">
        <v>142</v>
      </c>
      <c r="T2268" s="724">
        <v>3607</v>
      </c>
      <c r="U2268" s="724">
        <v>164</v>
      </c>
      <c r="V2268" s="724">
        <v>3661</v>
      </c>
      <c r="W2268" s="724">
        <v>204</v>
      </c>
      <c r="X2268" s="724">
        <v>3043</v>
      </c>
      <c r="Y2268" s="724">
        <v>202</v>
      </c>
      <c r="Z2268" s="590">
        <v>1931</v>
      </c>
      <c r="AA2268" s="726">
        <v>149</v>
      </c>
    </row>
    <row r="2269" spans="2:27" x14ac:dyDescent="0.3">
      <c r="B2269" s="693" t="s">
        <v>159</v>
      </c>
      <c r="C2269" s="693" t="s">
        <v>327</v>
      </c>
      <c r="D2269" s="694">
        <v>114</v>
      </c>
      <c r="E2269" s="694">
        <v>37</v>
      </c>
      <c r="F2269" s="694">
        <v>68</v>
      </c>
      <c r="G2269" s="695">
        <v>21</v>
      </c>
      <c r="H2269" s="695">
        <v>80</v>
      </c>
      <c r="I2269" s="695">
        <v>24</v>
      </c>
      <c r="J2269" s="724">
        <v>100</v>
      </c>
      <c r="K2269" s="724">
        <v>32</v>
      </c>
      <c r="L2269" s="724">
        <v>178</v>
      </c>
      <c r="M2269" s="724">
        <v>0</v>
      </c>
      <c r="N2269" s="724">
        <v>248</v>
      </c>
      <c r="O2269" s="724">
        <v>0</v>
      </c>
      <c r="P2269" s="724">
        <v>307</v>
      </c>
      <c r="Q2269" s="724">
        <v>45</v>
      </c>
      <c r="R2269" s="724">
        <v>384</v>
      </c>
      <c r="S2269" s="724">
        <v>56</v>
      </c>
      <c r="T2269" s="724">
        <v>409</v>
      </c>
      <c r="U2269" s="724">
        <v>44</v>
      </c>
      <c r="V2269" s="724">
        <v>477</v>
      </c>
      <c r="W2269" s="724">
        <v>48</v>
      </c>
      <c r="X2269" s="724">
        <v>582</v>
      </c>
      <c r="Y2269" s="724">
        <v>52</v>
      </c>
      <c r="Z2269" s="590">
        <v>526</v>
      </c>
      <c r="AA2269" s="726">
        <v>45</v>
      </c>
    </row>
    <row r="2270" spans="2:27" x14ac:dyDescent="0.3">
      <c r="B2270" s="693" t="s">
        <v>160</v>
      </c>
      <c r="C2270" s="693" t="s">
        <v>223</v>
      </c>
      <c r="D2270" s="694">
        <v>0</v>
      </c>
      <c r="E2270" s="694">
        <v>0</v>
      </c>
      <c r="F2270" s="694">
        <v>0</v>
      </c>
      <c r="G2270" s="695">
        <v>0</v>
      </c>
      <c r="H2270" s="695">
        <v>0</v>
      </c>
      <c r="I2270" s="695">
        <v>0</v>
      </c>
      <c r="J2270" s="724">
        <v>0</v>
      </c>
      <c r="K2270" s="724">
        <v>0</v>
      </c>
      <c r="L2270" s="724">
        <v>0</v>
      </c>
      <c r="M2270" s="724">
        <v>0</v>
      </c>
      <c r="N2270" s="724">
        <v>0</v>
      </c>
      <c r="O2270" s="724">
        <v>0</v>
      </c>
      <c r="P2270" s="724">
        <v>0</v>
      </c>
      <c r="Q2270" s="724">
        <v>0</v>
      </c>
      <c r="R2270" s="724">
        <v>0</v>
      </c>
      <c r="S2270" s="724">
        <v>0</v>
      </c>
      <c r="T2270" s="724">
        <v>0</v>
      </c>
      <c r="U2270" s="724">
        <v>0</v>
      </c>
      <c r="V2270" s="724">
        <v>0</v>
      </c>
      <c r="W2270" s="724">
        <v>0</v>
      </c>
      <c r="X2270" s="724">
        <v>21</v>
      </c>
      <c r="Y2270" s="724">
        <v>0</v>
      </c>
      <c r="Z2270" s="590">
        <v>14</v>
      </c>
      <c r="AA2270" s="726">
        <v>0</v>
      </c>
    </row>
    <row r="2271" spans="2:27" x14ac:dyDescent="0.3">
      <c r="B2271" s="693" t="s">
        <v>160</v>
      </c>
      <c r="C2271" s="693" t="s">
        <v>286</v>
      </c>
      <c r="D2271" s="694">
        <v>0</v>
      </c>
      <c r="E2271" s="694">
        <v>0</v>
      </c>
      <c r="F2271" s="694">
        <v>0</v>
      </c>
      <c r="G2271" s="695">
        <v>0</v>
      </c>
      <c r="H2271" s="695">
        <v>0</v>
      </c>
      <c r="I2271" s="695">
        <v>0</v>
      </c>
      <c r="J2271" s="724">
        <v>0</v>
      </c>
      <c r="K2271" s="724">
        <v>0</v>
      </c>
      <c r="L2271" s="724">
        <v>0</v>
      </c>
      <c r="M2271" s="724">
        <v>0</v>
      </c>
      <c r="N2271" s="724">
        <v>0</v>
      </c>
      <c r="O2271" s="724">
        <v>0</v>
      </c>
      <c r="P2271" s="724">
        <v>0</v>
      </c>
      <c r="Q2271" s="724">
        <v>0</v>
      </c>
      <c r="R2271" s="724">
        <v>0</v>
      </c>
      <c r="S2271" s="724">
        <v>0</v>
      </c>
      <c r="T2271" s="724">
        <v>0</v>
      </c>
      <c r="U2271" s="724">
        <v>0</v>
      </c>
      <c r="V2271" s="724">
        <v>0</v>
      </c>
      <c r="W2271" s="724">
        <v>0</v>
      </c>
      <c r="X2271" s="724">
        <v>19</v>
      </c>
      <c r="Y2271" s="724">
        <v>0</v>
      </c>
      <c r="Z2271" s="590">
        <v>24</v>
      </c>
      <c r="AA2271" s="726">
        <v>0</v>
      </c>
    </row>
    <row r="2272" spans="2:27" x14ac:dyDescent="0.3">
      <c r="B2272" s="693" t="s">
        <v>160</v>
      </c>
      <c r="C2272" s="693" t="s">
        <v>255</v>
      </c>
      <c r="D2272" s="694">
        <v>249</v>
      </c>
      <c r="E2272" s="694">
        <v>194</v>
      </c>
      <c r="F2272" s="694">
        <v>207</v>
      </c>
      <c r="G2272" s="695">
        <v>153</v>
      </c>
      <c r="H2272" s="695">
        <v>265</v>
      </c>
      <c r="I2272" s="695">
        <v>219</v>
      </c>
      <c r="J2272" s="724">
        <v>313</v>
      </c>
      <c r="K2272" s="724">
        <v>215</v>
      </c>
      <c r="L2272" s="724">
        <v>283</v>
      </c>
      <c r="M2272" s="724">
        <v>189</v>
      </c>
      <c r="N2272" s="724">
        <v>275</v>
      </c>
      <c r="O2272" s="724">
        <v>226</v>
      </c>
      <c r="P2272" s="724">
        <v>290</v>
      </c>
      <c r="Q2272" s="724">
        <v>244</v>
      </c>
      <c r="R2272" s="724">
        <v>263</v>
      </c>
      <c r="S2272" s="724">
        <v>250</v>
      </c>
      <c r="T2272" s="724">
        <v>184</v>
      </c>
      <c r="U2272" s="724">
        <v>303</v>
      </c>
      <c r="V2272" s="724">
        <v>170</v>
      </c>
      <c r="W2272" s="724">
        <v>267</v>
      </c>
      <c r="X2272" s="724">
        <v>253</v>
      </c>
      <c r="Y2272" s="724">
        <v>320</v>
      </c>
      <c r="Z2272" s="590">
        <v>222</v>
      </c>
      <c r="AA2272" s="726">
        <v>390</v>
      </c>
    </row>
    <row r="2273" spans="2:27" x14ac:dyDescent="0.3">
      <c r="B2273" s="693" t="s">
        <v>160</v>
      </c>
      <c r="C2273" s="693" t="s">
        <v>224</v>
      </c>
      <c r="D2273" s="694">
        <v>367</v>
      </c>
      <c r="E2273" s="694">
        <v>1098</v>
      </c>
      <c r="F2273" s="694">
        <v>453</v>
      </c>
      <c r="G2273" s="695">
        <v>986</v>
      </c>
      <c r="H2273" s="695">
        <v>379</v>
      </c>
      <c r="I2273" s="695">
        <v>926</v>
      </c>
      <c r="J2273" s="724">
        <v>378</v>
      </c>
      <c r="K2273" s="724">
        <v>941</v>
      </c>
      <c r="L2273" s="724">
        <v>418</v>
      </c>
      <c r="M2273" s="724">
        <v>932</v>
      </c>
      <c r="N2273" s="724">
        <v>426</v>
      </c>
      <c r="O2273" s="724">
        <v>967</v>
      </c>
      <c r="P2273" s="724">
        <v>400</v>
      </c>
      <c r="Q2273" s="724">
        <v>920</v>
      </c>
      <c r="R2273" s="724">
        <v>315</v>
      </c>
      <c r="S2273" s="724">
        <v>1032</v>
      </c>
      <c r="T2273" s="724">
        <v>329</v>
      </c>
      <c r="U2273" s="724">
        <v>924</v>
      </c>
      <c r="V2273" s="724">
        <v>250</v>
      </c>
      <c r="W2273" s="724">
        <v>979</v>
      </c>
      <c r="X2273" s="724">
        <v>240</v>
      </c>
      <c r="Y2273" s="724">
        <v>864</v>
      </c>
      <c r="Z2273" s="590">
        <v>295</v>
      </c>
      <c r="AA2273" s="726">
        <v>884</v>
      </c>
    </row>
    <row r="2274" spans="2:27" x14ac:dyDescent="0.3">
      <c r="B2274" s="693" t="s">
        <v>160</v>
      </c>
      <c r="C2274" s="693" t="s">
        <v>225</v>
      </c>
      <c r="D2274" s="694">
        <v>355</v>
      </c>
      <c r="E2274" s="694">
        <v>864</v>
      </c>
      <c r="F2274" s="694">
        <v>355</v>
      </c>
      <c r="G2274" s="695">
        <v>920</v>
      </c>
      <c r="H2274" s="695">
        <v>382</v>
      </c>
      <c r="I2274" s="695">
        <v>879</v>
      </c>
      <c r="J2274" s="724">
        <v>338</v>
      </c>
      <c r="K2274" s="724">
        <v>794</v>
      </c>
      <c r="L2274" s="724">
        <v>353</v>
      </c>
      <c r="M2274" s="724">
        <v>835</v>
      </c>
      <c r="N2274" s="724">
        <v>360</v>
      </c>
      <c r="O2274" s="724">
        <v>811</v>
      </c>
      <c r="P2274" s="724">
        <v>354</v>
      </c>
      <c r="Q2274" s="724">
        <v>805</v>
      </c>
      <c r="R2274" s="724">
        <v>297</v>
      </c>
      <c r="S2274" s="724">
        <v>903</v>
      </c>
      <c r="T2274" s="724">
        <v>279</v>
      </c>
      <c r="U2274" s="724">
        <v>744</v>
      </c>
      <c r="V2274" s="724">
        <v>325</v>
      </c>
      <c r="W2274" s="724">
        <v>825</v>
      </c>
      <c r="X2274" s="724">
        <v>284</v>
      </c>
      <c r="Y2274" s="724">
        <v>899</v>
      </c>
      <c r="Z2274" s="590">
        <v>241</v>
      </c>
      <c r="AA2274" s="726">
        <v>833</v>
      </c>
    </row>
    <row r="2275" spans="2:27" x14ac:dyDescent="0.3">
      <c r="B2275" s="693" t="s">
        <v>160</v>
      </c>
      <c r="C2275" s="693" t="s">
        <v>226</v>
      </c>
      <c r="D2275" s="694">
        <v>264</v>
      </c>
      <c r="E2275" s="694">
        <v>695</v>
      </c>
      <c r="F2275" s="694">
        <v>333</v>
      </c>
      <c r="G2275" s="695">
        <v>752</v>
      </c>
      <c r="H2275" s="695">
        <v>369</v>
      </c>
      <c r="I2275" s="695">
        <v>767</v>
      </c>
      <c r="J2275" s="724">
        <v>380</v>
      </c>
      <c r="K2275" s="724">
        <v>750</v>
      </c>
      <c r="L2275" s="724">
        <v>342</v>
      </c>
      <c r="M2275" s="724">
        <v>619</v>
      </c>
      <c r="N2275" s="724">
        <v>349</v>
      </c>
      <c r="O2275" s="724">
        <v>727</v>
      </c>
      <c r="P2275" s="724">
        <v>348</v>
      </c>
      <c r="Q2275" s="724">
        <v>680</v>
      </c>
      <c r="R2275" s="724">
        <v>318</v>
      </c>
      <c r="S2275" s="724">
        <v>736</v>
      </c>
      <c r="T2275" s="724">
        <v>300</v>
      </c>
      <c r="U2275" s="724">
        <v>713</v>
      </c>
      <c r="V2275" s="724">
        <v>289</v>
      </c>
      <c r="W2275" s="724">
        <v>694</v>
      </c>
      <c r="X2275" s="724">
        <v>321</v>
      </c>
      <c r="Y2275" s="724">
        <v>762</v>
      </c>
      <c r="Z2275" s="590">
        <v>290</v>
      </c>
      <c r="AA2275" s="726">
        <v>825</v>
      </c>
    </row>
    <row r="2276" spans="2:27" x14ac:dyDescent="0.3">
      <c r="B2276" s="693" t="s">
        <v>160</v>
      </c>
      <c r="C2276" s="693" t="s">
        <v>227</v>
      </c>
      <c r="D2276" s="694">
        <v>355</v>
      </c>
      <c r="E2276" s="694">
        <v>542</v>
      </c>
      <c r="F2276" s="694">
        <v>276</v>
      </c>
      <c r="G2276" s="695">
        <v>600</v>
      </c>
      <c r="H2276" s="695">
        <v>317</v>
      </c>
      <c r="I2276" s="695">
        <v>618</v>
      </c>
      <c r="J2276" s="724">
        <v>330</v>
      </c>
      <c r="K2276" s="724">
        <v>692</v>
      </c>
      <c r="L2276" s="724">
        <v>353</v>
      </c>
      <c r="M2276" s="724">
        <v>639</v>
      </c>
      <c r="N2276" s="724">
        <v>331</v>
      </c>
      <c r="O2276" s="724">
        <v>546</v>
      </c>
      <c r="P2276" s="724">
        <v>330</v>
      </c>
      <c r="Q2276" s="724">
        <v>586</v>
      </c>
      <c r="R2276" s="724">
        <v>290</v>
      </c>
      <c r="S2276" s="724">
        <v>617</v>
      </c>
      <c r="T2276" s="724">
        <v>286</v>
      </c>
      <c r="U2276" s="724">
        <v>586</v>
      </c>
      <c r="V2276" s="724">
        <v>310</v>
      </c>
      <c r="W2276" s="724">
        <v>653</v>
      </c>
      <c r="X2276" s="724">
        <v>285</v>
      </c>
      <c r="Y2276" s="724">
        <v>662</v>
      </c>
      <c r="Z2276" s="590">
        <v>331</v>
      </c>
      <c r="AA2276" s="726">
        <v>667</v>
      </c>
    </row>
    <row r="2277" spans="2:27" x14ac:dyDescent="0.3">
      <c r="B2277" s="693" t="s">
        <v>160</v>
      </c>
      <c r="C2277" s="693" t="s">
        <v>228</v>
      </c>
      <c r="D2277" s="694">
        <v>267</v>
      </c>
      <c r="E2277" s="694">
        <v>511</v>
      </c>
      <c r="F2277" s="694">
        <v>333</v>
      </c>
      <c r="G2277" s="695">
        <v>510</v>
      </c>
      <c r="H2277" s="695">
        <v>300</v>
      </c>
      <c r="I2277" s="695">
        <v>535</v>
      </c>
      <c r="J2277" s="724">
        <v>308</v>
      </c>
      <c r="K2277" s="724">
        <v>499</v>
      </c>
      <c r="L2277" s="724">
        <v>327</v>
      </c>
      <c r="M2277" s="724">
        <v>577</v>
      </c>
      <c r="N2277" s="724">
        <v>374</v>
      </c>
      <c r="O2277" s="724">
        <v>584</v>
      </c>
      <c r="P2277" s="724">
        <v>333</v>
      </c>
      <c r="Q2277" s="724">
        <v>459</v>
      </c>
      <c r="R2277" s="724">
        <v>301</v>
      </c>
      <c r="S2277" s="724">
        <v>565</v>
      </c>
      <c r="T2277" s="724">
        <v>289</v>
      </c>
      <c r="U2277" s="724">
        <v>473</v>
      </c>
      <c r="V2277" s="724">
        <v>282</v>
      </c>
      <c r="W2277" s="724">
        <v>574</v>
      </c>
      <c r="X2277" s="724">
        <v>300</v>
      </c>
      <c r="Y2277" s="724">
        <v>597</v>
      </c>
      <c r="Z2277" s="590">
        <v>302</v>
      </c>
      <c r="AA2277" s="726">
        <v>622</v>
      </c>
    </row>
    <row r="2278" spans="2:27" x14ac:dyDescent="0.3">
      <c r="B2278" s="693" t="s">
        <v>160</v>
      </c>
      <c r="C2278" s="693" t="s">
        <v>229</v>
      </c>
      <c r="D2278" s="694">
        <v>376</v>
      </c>
      <c r="E2278" s="694">
        <v>326</v>
      </c>
      <c r="F2278" s="694">
        <v>381</v>
      </c>
      <c r="G2278" s="695">
        <v>398</v>
      </c>
      <c r="H2278" s="695">
        <v>436</v>
      </c>
      <c r="I2278" s="695">
        <v>333</v>
      </c>
      <c r="J2278" s="724">
        <v>416</v>
      </c>
      <c r="K2278" s="724">
        <v>374</v>
      </c>
      <c r="L2278" s="724">
        <v>446</v>
      </c>
      <c r="M2278" s="724">
        <v>348</v>
      </c>
      <c r="N2278" s="724">
        <v>439</v>
      </c>
      <c r="O2278" s="724">
        <v>442</v>
      </c>
      <c r="P2278" s="724">
        <v>425</v>
      </c>
      <c r="Q2278" s="724">
        <v>537</v>
      </c>
      <c r="R2278" s="724">
        <v>408</v>
      </c>
      <c r="S2278" s="724">
        <v>413</v>
      </c>
      <c r="T2278" s="724">
        <v>406</v>
      </c>
      <c r="U2278" s="724">
        <v>391</v>
      </c>
      <c r="V2278" s="724">
        <v>449</v>
      </c>
      <c r="W2278" s="724">
        <v>411</v>
      </c>
      <c r="X2278" s="724">
        <v>435</v>
      </c>
      <c r="Y2278" s="724">
        <v>508</v>
      </c>
      <c r="Z2278" s="590">
        <v>485</v>
      </c>
      <c r="AA2278" s="726">
        <v>544</v>
      </c>
    </row>
    <row r="2279" spans="2:27" x14ac:dyDescent="0.3">
      <c r="B2279" s="693" t="s">
        <v>160</v>
      </c>
      <c r="C2279" s="693" t="s">
        <v>287</v>
      </c>
      <c r="D2279" s="694">
        <v>325</v>
      </c>
      <c r="E2279" s="694">
        <v>284</v>
      </c>
      <c r="F2279" s="694">
        <v>342</v>
      </c>
      <c r="G2279" s="695">
        <v>302</v>
      </c>
      <c r="H2279" s="695">
        <v>310</v>
      </c>
      <c r="I2279" s="695">
        <v>305</v>
      </c>
      <c r="J2279" s="724">
        <v>373</v>
      </c>
      <c r="K2279" s="724">
        <v>278</v>
      </c>
      <c r="L2279" s="724">
        <v>373</v>
      </c>
      <c r="M2279" s="724">
        <v>280</v>
      </c>
      <c r="N2279" s="724">
        <v>376</v>
      </c>
      <c r="O2279" s="724">
        <v>300</v>
      </c>
      <c r="P2279" s="724">
        <v>384</v>
      </c>
      <c r="Q2279" s="724">
        <v>366</v>
      </c>
      <c r="R2279" s="724">
        <v>378</v>
      </c>
      <c r="S2279" s="724">
        <v>425</v>
      </c>
      <c r="T2279" s="724">
        <v>368</v>
      </c>
      <c r="U2279" s="724">
        <v>322</v>
      </c>
      <c r="V2279" s="724">
        <v>361</v>
      </c>
      <c r="W2279" s="724">
        <v>349</v>
      </c>
      <c r="X2279" s="724">
        <v>378</v>
      </c>
      <c r="Y2279" s="724">
        <v>373</v>
      </c>
      <c r="Z2279" s="590">
        <v>401</v>
      </c>
      <c r="AA2279" s="726">
        <v>454</v>
      </c>
    </row>
    <row r="2280" spans="2:27" x14ac:dyDescent="0.3">
      <c r="B2280" s="693" t="s">
        <v>160</v>
      </c>
      <c r="C2280" s="693" t="s">
        <v>230</v>
      </c>
      <c r="D2280" s="694">
        <v>253</v>
      </c>
      <c r="E2280" s="694">
        <v>196</v>
      </c>
      <c r="F2280" s="694">
        <v>273</v>
      </c>
      <c r="G2280" s="695">
        <v>240</v>
      </c>
      <c r="H2280" s="695">
        <v>277</v>
      </c>
      <c r="I2280" s="695">
        <v>237</v>
      </c>
      <c r="J2280" s="724">
        <v>280</v>
      </c>
      <c r="K2280" s="724">
        <v>252</v>
      </c>
      <c r="L2280" s="724">
        <v>347</v>
      </c>
      <c r="M2280" s="724">
        <v>233</v>
      </c>
      <c r="N2280" s="724">
        <v>312</v>
      </c>
      <c r="O2280" s="724">
        <v>227</v>
      </c>
      <c r="P2280" s="724">
        <v>333</v>
      </c>
      <c r="Q2280" s="724">
        <v>263</v>
      </c>
      <c r="R2280" s="724">
        <v>330</v>
      </c>
      <c r="S2280" s="724">
        <v>316</v>
      </c>
      <c r="T2280" s="724">
        <v>310</v>
      </c>
      <c r="U2280" s="724">
        <v>281</v>
      </c>
      <c r="V2280" s="724">
        <v>317</v>
      </c>
      <c r="W2280" s="724">
        <v>296</v>
      </c>
      <c r="X2280" s="724">
        <v>299</v>
      </c>
      <c r="Y2280" s="724">
        <v>336</v>
      </c>
      <c r="Z2280" s="590">
        <v>369</v>
      </c>
      <c r="AA2280" s="726">
        <v>357</v>
      </c>
    </row>
    <row r="2281" spans="2:27" x14ac:dyDescent="0.3">
      <c r="B2281" s="693" t="s">
        <v>160</v>
      </c>
      <c r="C2281" s="693" t="s">
        <v>231</v>
      </c>
      <c r="D2281" s="694">
        <v>256</v>
      </c>
      <c r="E2281" s="694">
        <v>199</v>
      </c>
      <c r="F2281" s="694">
        <v>250</v>
      </c>
      <c r="G2281" s="695">
        <v>172</v>
      </c>
      <c r="H2281" s="695">
        <v>221</v>
      </c>
      <c r="I2281" s="695">
        <v>174</v>
      </c>
      <c r="J2281" s="724">
        <v>235</v>
      </c>
      <c r="K2281" s="724">
        <v>188</v>
      </c>
      <c r="L2281" s="724">
        <v>236</v>
      </c>
      <c r="M2281" s="724">
        <v>196</v>
      </c>
      <c r="N2281" s="724">
        <v>254</v>
      </c>
      <c r="O2281" s="724">
        <v>186</v>
      </c>
      <c r="P2281" s="724">
        <v>246</v>
      </c>
      <c r="Q2281" s="724">
        <v>165</v>
      </c>
      <c r="R2281" s="724">
        <v>276</v>
      </c>
      <c r="S2281" s="724">
        <v>208</v>
      </c>
      <c r="T2281" s="724">
        <v>287</v>
      </c>
      <c r="U2281" s="724">
        <v>211</v>
      </c>
      <c r="V2281" s="724">
        <v>260</v>
      </c>
      <c r="W2281" s="724">
        <v>257</v>
      </c>
      <c r="X2281" s="724">
        <v>273</v>
      </c>
      <c r="Y2281" s="724">
        <v>261</v>
      </c>
      <c r="Z2281" s="590">
        <v>282</v>
      </c>
      <c r="AA2281" s="726">
        <v>307</v>
      </c>
    </row>
    <row r="2282" spans="2:27" x14ac:dyDescent="0.3">
      <c r="B2282" s="693" t="s">
        <v>160</v>
      </c>
      <c r="C2282" s="693" t="s">
        <v>288</v>
      </c>
      <c r="D2282" s="694">
        <v>245</v>
      </c>
      <c r="E2282" s="694">
        <v>115</v>
      </c>
      <c r="F2282" s="694">
        <v>255</v>
      </c>
      <c r="G2282" s="695">
        <v>118</v>
      </c>
      <c r="H2282" s="695">
        <v>222</v>
      </c>
      <c r="I2282" s="695">
        <v>93</v>
      </c>
      <c r="J2282" s="724">
        <v>224</v>
      </c>
      <c r="K2282" s="724">
        <v>105</v>
      </c>
      <c r="L2282" s="724">
        <v>242</v>
      </c>
      <c r="M2282" s="724">
        <v>113</v>
      </c>
      <c r="N2282" s="724">
        <v>228</v>
      </c>
      <c r="O2282" s="724">
        <v>133</v>
      </c>
      <c r="P2282" s="724">
        <v>221</v>
      </c>
      <c r="Q2282" s="724">
        <v>159</v>
      </c>
      <c r="R2282" s="724">
        <v>234</v>
      </c>
      <c r="S2282" s="724">
        <v>140</v>
      </c>
      <c r="T2282" s="724">
        <v>265</v>
      </c>
      <c r="U2282" s="724">
        <v>122</v>
      </c>
      <c r="V2282" s="724">
        <v>281</v>
      </c>
      <c r="W2282" s="724">
        <v>148</v>
      </c>
      <c r="X2282" s="724">
        <v>275</v>
      </c>
      <c r="Y2282" s="724">
        <v>175</v>
      </c>
      <c r="Z2282" s="590">
        <v>290</v>
      </c>
      <c r="AA2282" s="726">
        <v>209</v>
      </c>
    </row>
    <row r="2283" spans="2:27" x14ac:dyDescent="0.3">
      <c r="B2283" s="693" t="s">
        <v>160</v>
      </c>
      <c r="C2283" s="693" t="s">
        <v>232</v>
      </c>
      <c r="D2283" s="694">
        <v>185</v>
      </c>
      <c r="E2283" s="694">
        <v>46</v>
      </c>
      <c r="F2283" s="694">
        <v>176</v>
      </c>
      <c r="G2283" s="695">
        <v>90</v>
      </c>
      <c r="H2283" s="695">
        <v>186</v>
      </c>
      <c r="I2283" s="695">
        <v>81</v>
      </c>
      <c r="J2283" s="724">
        <v>170</v>
      </c>
      <c r="K2283" s="724">
        <v>64</v>
      </c>
      <c r="L2283" s="724">
        <v>188</v>
      </c>
      <c r="M2283" s="724">
        <v>70</v>
      </c>
      <c r="N2283" s="724">
        <v>178</v>
      </c>
      <c r="O2283" s="724">
        <v>92</v>
      </c>
      <c r="P2283" s="724">
        <v>174</v>
      </c>
      <c r="Q2283" s="724">
        <v>112</v>
      </c>
      <c r="R2283" s="724">
        <v>194</v>
      </c>
      <c r="S2283" s="724">
        <v>145</v>
      </c>
      <c r="T2283" s="724">
        <v>192</v>
      </c>
      <c r="U2283" s="724">
        <v>90</v>
      </c>
      <c r="V2283" s="724">
        <v>198</v>
      </c>
      <c r="W2283" s="724">
        <v>102</v>
      </c>
      <c r="X2283" s="724">
        <v>239</v>
      </c>
      <c r="Y2283" s="724">
        <v>118</v>
      </c>
      <c r="Z2283" s="590">
        <v>230</v>
      </c>
      <c r="AA2283" s="726">
        <v>154</v>
      </c>
    </row>
    <row r="2284" spans="2:27" x14ac:dyDescent="0.3">
      <c r="B2284" s="693" t="s">
        <v>160</v>
      </c>
      <c r="C2284" s="693" t="s">
        <v>325</v>
      </c>
      <c r="D2284" s="694">
        <v>37</v>
      </c>
      <c r="E2284" s="694">
        <v>0</v>
      </c>
      <c r="F2284" s="694">
        <v>39</v>
      </c>
      <c r="G2284" s="695">
        <v>0</v>
      </c>
      <c r="H2284" s="695">
        <v>34</v>
      </c>
      <c r="I2284" s="695">
        <v>0</v>
      </c>
      <c r="J2284" s="724">
        <v>28</v>
      </c>
      <c r="K2284" s="724">
        <v>0</v>
      </c>
      <c r="L2284" s="724">
        <v>37</v>
      </c>
      <c r="M2284" s="724">
        <v>0</v>
      </c>
      <c r="N2284" s="724">
        <v>13</v>
      </c>
      <c r="O2284" s="724">
        <v>0</v>
      </c>
      <c r="P2284" s="724">
        <v>20</v>
      </c>
      <c r="Q2284" s="724">
        <v>0</v>
      </c>
      <c r="R2284" s="724">
        <v>39</v>
      </c>
      <c r="S2284" s="724">
        <v>0</v>
      </c>
      <c r="T2284" s="724">
        <v>29</v>
      </c>
      <c r="U2284" s="724">
        <v>0</v>
      </c>
      <c r="V2284" s="724">
        <v>43</v>
      </c>
      <c r="W2284" s="724">
        <v>0</v>
      </c>
      <c r="X2284" s="724">
        <v>43</v>
      </c>
      <c r="Y2284" s="724">
        <v>0</v>
      </c>
      <c r="Z2284" s="590">
        <v>49</v>
      </c>
      <c r="AA2284" s="726">
        <v>0</v>
      </c>
    </row>
    <row r="2285" spans="2:27" x14ac:dyDescent="0.3">
      <c r="B2285" s="693" t="s">
        <v>160</v>
      </c>
      <c r="C2285" s="693" t="s">
        <v>326</v>
      </c>
      <c r="D2285" s="694">
        <v>13</v>
      </c>
      <c r="E2285" s="694">
        <v>0</v>
      </c>
      <c r="F2285" s="694">
        <v>13</v>
      </c>
      <c r="G2285" s="695">
        <v>0</v>
      </c>
      <c r="H2285" s="695">
        <v>27</v>
      </c>
      <c r="I2285" s="695">
        <v>0</v>
      </c>
      <c r="J2285" s="724">
        <v>30</v>
      </c>
      <c r="K2285" s="724">
        <v>0</v>
      </c>
      <c r="L2285" s="724">
        <v>9</v>
      </c>
      <c r="M2285" s="724">
        <v>0</v>
      </c>
      <c r="N2285" s="724">
        <v>33</v>
      </c>
      <c r="O2285" s="724">
        <v>0</v>
      </c>
      <c r="P2285" s="724">
        <v>28</v>
      </c>
      <c r="Q2285" s="724">
        <v>0</v>
      </c>
      <c r="R2285" s="724">
        <v>31</v>
      </c>
      <c r="S2285" s="724">
        <v>0</v>
      </c>
      <c r="T2285" s="724">
        <v>30</v>
      </c>
      <c r="U2285" s="724">
        <v>0</v>
      </c>
      <c r="V2285" s="724">
        <v>23</v>
      </c>
      <c r="W2285" s="724">
        <v>0</v>
      </c>
      <c r="X2285" s="724">
        <v>29</v>
      </c>
      <c r="Y2285" s="724">
        <v>0</v>
      </c>
      <c r="Z2285" s="590">
        <v>37</v>
      </c>
      <c r="AA2285" s="726">
        <v>0</v>
      </c>
    </row>
    <row r="2286" spans="2:27" x14ac:dyDescent="0.3">
      <c r="B2286" s="693" t="s">
        <v>160</v>
      </c>
      <c r="C2286" s="693" t="s">
        <v>289</v>
      </c>
      <c r="D2286" s="694">
        <v>132</v>
      </c>
      <c r="E2286" s="694">
        <v>261</v>
      </c>
      <c r="F2286" s="694">
        <v>1</v>
      </c>
      <c r="G2286" s="695">
        <v>0</v>
      </c>
      <c r="H2286" s="695">
        <v>6</v>
      </c>
      <c r="I2286" s="695">
        <v>0</v>
      </c>
      <c r="J2286" s="724">
        <v>7</v>
      </c>
      <c r="K2286" s="724">
        <v>0</v>
      </c>
      <c r="L2286" s="724">
        <v>2</v>
      </c>
      <c r="M2286" s="724">
        <v>0</v>
      </c>
      <c r="N2286" s="724">
        <v>5</v>
      </c>
      <c r="O2286" s="724">
        <v>0</v>
      </c>
      <c r="P2286" s="724">
        <v>3</v>
      </c>
      <c r="Q2286" s="724">
        <v>0</v>
      </c>
      <c r="R2286" s="724">
        <v>2</v>
      </c>
      <c r="S2286" s="724">
        <v>0</v>
      </c>
      <c r="T2286" s="724">
        <v>5</v>
      </c>
      <c r="U2286" s="724">
        <v>0</v>
      </c>
      <c r="V2286" s="724">
        <v>7</v>
      </c>
      <c r="W2286" s="724">
        <v>0</v>
      </c>
      <c r="X2286" s="724">
        <v>7</v>
      </c>
      <c r="Y2286" s="724">
        <v>0</v>
      </c>
      <c r="Z2286" s="590">
        <v>14</v>
      </c>
      <c r="AA2286" s="726">
        <v>0</v>
      </c>
    </row>
    <row r="2287" spans="2:27" x14ac:dyDescent="0.3">
      <c r="B2287" s="693" t="s">
        <v>160</v>
      </c>
      <c r="C2287" s="693" t="s">
        <v>290</v>
      </c>
      <c r="D2287" s="694">
        <v>22</v>
      </c>
      <c r="E2287" s="694">
        <v>0</v>
      </c>
      <c r="F2287" s="694">
        <v>27</v>
      </c>
      <c r="G2287" s="695">
        <v>0</v>
      </c>
      <c r="H2287" s="695">
        <v>26</v>
      </c>
      <c r="I2287" s="695">
        <v>0</v>
      </c>
      <c r="J2287" s="724">
        <v>28</v>
      </c>
      <c r="K2287" s="724">
        <v>0</v>
      </c>
      <c r="L2287" s="724">
        <v>20</v>
      </c>
      <c r="M2287" s="724">
        <v>0</v>
      </c>
      <c r="N2287" s="724">
        <v>27</v>
      </c>
      <c r="O2287" s="724">
        <v>0</v>
      </c>
      <c r="P2287" s="724">
        <v>23</v>
      </c>
      <c r="Q2287" s="724">
        <v>0</v>
      </c>
      <c r="R2287" s="724">
        <v>29</v>
      </c>
      <c r="S2287" s="724">
        <v>0</v>
      </c>
      <c r="T2287" s="724">
        <v>14</v>
      </c>
      <c r="U2287" s="724">
        <v>0</v>
      </c>
      <c r="V2287" s="724">
        <v>14</v>
      </c>
      <c r="W2287" s="724">
        <v>0</v>
      </c>
      <c r="X2287" s="724">
        <v>24</v>
      </c>
      <c r="Y2287" s="724">
        <v>0</v>
      </c>
      <c r="Z2287" s="590">
        <v>34</v>
      </c>
      <c r="AA2287" s="726">
        <v>0</v>
      </c>
    </row>
    <row r="2288" spans="2:27" x14ac:dyDescent="0.3">
      <c r="B2288" s="693" t="s">
        <v>160</v>
      </c>
      <c r="C2288" s="693" t="s">
        <v>291</v>
      </c>
      <c r="D2288" s="694">
        <v>65</v>
      </c>
      <c r="E2288" s="694">
        <v>0</v>
      </c>
      <c r="F2288" s="694">
        <v>61</v>
      </c>
      <c r="G2288" s="695">
        <v>0</v>
      </c>
      <c r="H2288" s="695">
        <v>111</v>
      </c>
      <c r="I2288" s="695">
        <v>0</v>
      </c>
      <c r="J2288" s="724">
        <v>119</v>
      </c>
      <c r="K2288" s="724">
        <v>0</v>
      </c>
      <c r="L2288" s="724">
        <v>133</v>
      </c>
      <c r="M2288" s="724">
        <v>1</v>
      </c>
      <c r="N2288" s="724">
        <v>119</v>
      </c>
      <c r="O2288" s="724">
        <v>0</v>
      </c>
      <c r="P2288" s="724">
        <v>126</v>
      </c>
      <c r="Q2288" s="724">
        <v>0</v>
      </c>
      <c r="R2288" s="724">
        <v>114</v>
      </c>
      <c r="S2288" s="724">
        <v>0</v>
      </c>
      <c r="T2288" s="724">
        <v>101</v>
      </c>
      <c r="U2288" s="724">
        <v>0</v>
      </c>
      <c r="V2288" s="724">
        <v>94</v>
      </c>
      <c r="W2288" s="724">
        <v>0</v>
      </c>
      <c r="X2288" s="724">
        <v>121</v>
      </c>
      <c r="Y2288" s="724">
        <v>0</v>
      </c>
      <c r="Z2288" s="590">
        <v>201</v>
      </c>
      <c r="AA2288" s="726">
        <v>0</v>
      </c>
    </row>
    <row r="2289" spans="2:27" x14ac:dyDescent="0.3">
      <c r="B2289" s="693" t="s">
        <v>160</v>
      </c>
      <c r="C2289" s="693" t="s">
        <v>292</v>
      </c>
      <c r="D2289" s="694">
        <v>74</v>
      </c>
      <c r="E2289" s="694">
        <v>0</v>
      </c>
      <c r="F2289" s="694">
        <v>65</v>
      </c>
      <c r="G2289" s="695">
        <v>0</v>
      </c>
      <c r="H2289" s="695">
        <v>141</v>
      </c>
      <c r="I2289" s="695">
        <v>0</v>
      </c>
      <c r="J2289" s="724">
        <v>133</v>
      </c>
      <c r="K2289" s="724">
        <v>0</v>
      </c>
      <c r="L2289" s="724">
        <v>132</v>
      </c>
      <c r="M2289" s="724">
        <v>0</v>
      </c>
      <c r="N2289" s="724">
        <v>202</v>
      </c>
      <c r="O2289" s="724">
        <v>0</v>
      </c>
      <c r="P2289" s="724">
        <v>199</v>
      </c>
      <c r="Q2289" s="724">
        <v>0</v>
      </c>
      <c r="R2289" s="724">
        <v>179</v>
      </c>
      <c r="S2289" s="724">
        <v>0</v>
      </c>
      <c r="T2289" s="724">
        <v>162</v>
      </c>
      <c r="U2289" s="724">
        <v>0</v>
      </c>
      <c r="V2289" s="724">
        <v>153</v>
      </c>
      <c r="W2289" s="724">
        <v>0</v>
      </c>
      <c r="X2289" s="724">
        <v>148</v>
      </c>
      <c r="Y2289" s="724">
        <v>0</v>
      </c>
      <c r="Z2289" s="590">
        <v>198</v>
      </c>
      <c r="AA2289" s="726">
        <v>0</v>
      </c>
    </row>
    <row r="2290" spans="2:27" x14ac:dyDescent="0.3">
      <c r="B2290" s="693" t="s">
        <v>160</v>
      </c>
      <c r="C2290" s="693" t="s">
        <v>293</v>
      </c>
      <c r="D2290" s="694">
        <v>4</v>
      </c>
      <c r="E2290" s="694">
        <v>0</v>
      </c>
      <c r="F2290" s="694">
        <v>5</v>
      </c>
      <c r="G2290" s="695">
        <v>0</v>
      </c>
      <c r="H2290" s="695">
        <v>32</v>
      </c>
      <c r="I2290" s="695">
        <v>0</v>
      </c>
      <c r="J2290" s="724">
        <v>48</v>
      </c>
      <c r="K2290" s="724">
        <v>0</v>
      </c>
      <c r="L2290" s="724">
        <v>25</v>
      </c>
      <c r="M2290" s="724">
        <v>0</v>
      </c>
      <c r="N2290" s="724">
        <v>36</v>
      </c>
      <c r="O2290" s="724">
        <v>0</v>
      </c>
      <c r="P2290" s="724">
        <v>47</v>
      </c>
      <c r="Q2290" s="724">
        <v>0</v>
      </c>
      <c r="R2290" s="724">
        <v>75</v>
      </c>
      <c r="S2290" s="724">
        <v>0</v>
      </c>
      <c r="T2290" s="724">
        <v>15</v>
      </c>
      <c r="U2290" s="724">
        <v>0</v>
      </c>
      <c r="V2290" s="724">
        <v>55</v>
      </c>
      <c r="W2290" s="724">
        <v>0</v>
      </c>
      <c r="X2290" s="724">
        <v>7</v>
      </c>
      <c r="Y2290" s="724">
        <v>0</v>
      </c>
      <c r="Z2290" s="590">
        <v>101</v>
      </c>
      <c r="AA2290" s="726">
        <v>0</v>
      </c>
    </row>
    <row r="2291" spans="2:27" x14ac:dyDescent="0.3">
      <c r="B2291" s="693" t="s">
        <v>160</v>
      </c>
      <c r="C2291" s="693" t="s">
        <v>294</v>
      </c>
      <c r="D2291" s="694">
        <v>73</v>
      </c>
      <c r="E2291" s="694">
        <v>0</v>
      </c>
      <c r="F2291" s="694">
        <v>88</v>
      </c>
      <c r="G2291" s="695">
        <v>0</v>
      </c>
      <c r="H2291" s="695">
        <v>72</v>
      </c>
      <c r="I2291" s="695">
        <v>0</v>
      </c>
      <c r="J2291" s="724">
        <v>135</v>
      </c>
      <c r="K2291" s="724">
        <v>0</v>
      </c>
      <c r="L2291" s="724">
        <v>131</v>
      </c>
      <c r="M2291" s="724">
        <v>0</v>
      </c>
      <c r="N2291" s="724">
        <v>135</v>
      </c>
      <c r="O2291" s="724">
        <v>0</v>
      </c>
      <c r="P2291" s="724">
        <v>136</v>
      </c>
      <c r="Q2291" s="724">
        <v>0</v>
      </c>
      <c r="R2291" s="724">
        <v>95</v>
      </c>
      <c r="S2291" s="724">
        <v>0</v>
      </c>
      <c r="T2291" s="724">
        <v>175</v>
      </c>
      <c r="U2291" s="724">
        <v>0</v>
      </c>
      <c r="V2291" s="724">
        <v>132</v>
      </c>
      <c r="W2291" s="724">
        <v>0</v>
      </c>
      <c r="X2291" s="724">
        <v>157</v>
      </c>
      <c r="Y2291" s="724">
        <v>0</v>
      </c>
      <c r="Z2291" s="590">
        <v>100</v>
      </c>
      <c r="AA2291" s="726">
        <v>0</v>
      </c>
    </row>
    <row r="2292" spans="2:27" x14ac:dyDescent="0.3">
      <c r="B2292" s="693" t="s">
        <v>160</v>
      </c>
      <c r="C2292" s="693" t="s">
        <v>327</v>
      </c>
      <c r="D2292" s="694">
        <v>0</v>
      </c>
      <c r="E2292" s="694">
        <v>0</v>
      </c>
      <c r="F2292" s="694">
        <v>0</v>
      </c>
      <c r="G2292" s="695">
        <v>0</v>
      </c>
      <c r="H2292" s="695">
        <v>0</v>
      </c>
      <c r="I2292" s="695">
        <v>0</v>
      </c>
      <c r="J2292" s="724">
        <v>0</v>
      </c>
      <c r="K2292" s="724">
        <v>0</v>
      </c>
      <c r="L2292" s="724">
        <v>0</v>
      </c>
      <c r="M2292" s="724">
        <v>0</v>
      </c>
      <c r="N2292" s="724">
        <v>0</v>
      </c>
      <c r="O2292" s="724">
        <v>0</v>
      </c>
      <c r="P2292" s="724">
        <v>0</v>
      </c>
      <c r="Q2292" s="724">
        <v>0</v>
      </c>
      <c r="R2292" s="724">
        <v>0</v>
      </c>
      <c r="S2292" s="724">
        <v>0</v>
      </c>
      <c r="T2292" s="724">
        <v>0</v>
      </c>
      <c r="U2292" s="724">
        <v>0</v>
      </c>
      <c r="V2292" s="724">
        <v>0</v>
      </c>
      <c r="W2292" s="724">
        <v>0</v>
      </c>
      <c r="X2292" s="724">
        <v>0</v>
      </c>
      <c r="Y2292" s="724">
        <v>0</v>
      </c>
      <c r="Z2292" s="590">
        <v>0</v>
      </c>
      <c r="AA2292" s="726">
        <v>0</v>
      </c>
    </row>
    <row r="2293" spans="2:27" x14ac:dyDescent="0.3">
      <c r="B2293" s="693" t="s">
        <v>161</v>
      </c>
      <c r="C2293" s="693" t="s">
        <v>223</v>
      </c>
      <c r="D2293" s="694">
        <v>64</v>
      </c>
      <c r="E2293" s="694">
        <v>0</v>
      </c>
      <c r="F2293" s="694">
        <v>64</v>
      </c>
      <c r="G2293" s="695">
        <v>0</v>
      </c>
      <c r="H2293" s="695">
        <v>43</v>
      </c>
      <c r="I2293" s="695">
        <v>0</v>
      </c>
      <c r="J2293" s="724">
        <v>26</v>
      </c>
      <c r="K2293" s="724">
        <v>0</v>
      </c>
      <c r="L2293" s="724">
        <v>0</v>
      </c>
      <c r="M2293" s="724">
        <v>0</v>
      </c>
      <c r="N2293" s="724">
        <v>40</v>
      </c>
      <c r="O2293" s="724">
        <v>0</v>
      </c>
      <c r="P2293" s="724">
        <v>44</v>
      </c>
      <c r="Q2293" s="724">
        <v>0</v>
      </c>
      <c r="R2293" s="724">
        <v>34</v>
      </c>
      <c r="S2293" s="724">
        <v>0</v>
      </c>
      <c r="T2293" s="724">
        <v>41</v>
      </c>
      <c r="U2293" s="724">
        <v>0</v>
      </c>
      <c r="V2293" s="724">
        <v>38</v>
      </c>
      <c r="W2293" s="724">
        <v>0</v>
      </c>
      <c r="X2293" s="724">
        <v>38</v>
      </c>
      <c r="Y2293" s="724">
        <v>0</v>
      </c>
      <c r="Z2293" s="590">
        <v>30</v>
      </c>
      <c r="AA2293" s="726">
        <v>0</v>
      </c>
    </row>
    <row r="2294" spans="2:27" x14ac:dyDescent="0.3">
      <c r="B2294" s="693" t="s">
        <v>161</v>
      </c>
      <c r="C2294" s="693" t="s">
        <v>286</v>
      </c>
      <c r="D2294" s="694">
        <v>37</v>
      </c>
      <c r="E2294" s="694">
        <v>0</v>
      </c>
      <c r="F2294" s="694">
        <v>37</v>
      </c>
      <c r="G2294" s="695">
        <v>0</v>
      </c>
      <c r="H2294" s="695">
        <v>43</v>
      </c>
      <c r="I2294" s="695">
        <v>0</v>
      </c>
      <c r="J2294" s="724">
        <v>43</v>
      </c>
      <c r="K2294" s="724">
        <v>0</v>
      </c>
      <c r="L2294" s="724">
        <v>20</v>
      </c>
      <c r="M2294" s="724">
        <v>0</v>
      </c>
      <c r="N2294" s="724">
        <v>39</v>
      </c>
      <c r="O2294" s="724">
        <v>0</v>
      </c>
      <c r="P2294" s="724">
        <v>19</v>
      </c>
      <c r="Q2294" s="724">
        <v>0</v>
      </c>
      <c r="R2294" s="724">
        <v>54</v>
      </c>
      <c r="S2294" s="724">
        <v>0</v>
      </c>
      <c r="T2294" s="724">
        <v>40</v>
      </c>
      <c r="U2294" s="724">
        <v>0</v>
      </c>
      <c r="V2294" s="724">
        <v>63</v>
      </c>
      <c r="W2294" s="724">
        <v>0</v>
      </c>
      <c r="X2294" s="724">
        <v>43</v>
      </c>
      <c r="Y2294" s="724">
        <v>0</v>
      </c>
      <c r="Z2294" s="590">
        <v>51</v>
      </c>
      <c r="AA2294" s="726">
        <v>0</v>
      </c>
    </row>
    <row r="2295" spans="2:27" x14ac:dyDescent="0.3">
      <c r="B2295" s="693" t="s">
        <v>161</v>
      </c>
      <c r="C2295" s="693" t="s">
        <v>255</v>
      </c>
      <c r="D2295" s="694">
        <v>414</v>
      </c>
      <c r="E2295" s="694">
        <v>495</v>
      </c>
      <c r="F2295" s="694">
        <v>414</v>
      </c>
      <c r="G2295" s="695">
        <v>492</v>
      </c>
      <c r="H2295" s="695">
        <v>617</v>
      </c>
      <c r="I2295" s="695">
        <v>662</v>
      </c>
      <c r="J2295" s="724">
        <v>608</v>
      </c>
      <c r="K2295" s="724">
        <v>983</v>
      </c>
      <c r="L2295" s="724">
        <v>552</v>
      </c>
      <c r="M2295" s="724">
        <v>1023</v>
      </c>
      <c r="N2295" s="724">
        <v>641</v>
      </c>
      <c r="O2295" s="724">
        <v>1025</v>
      </c>
      <c r="P2295" s="724">
        <v>606</v>
      </c>
      <c r="Q2295" s="724">
        <v>1052</v>
      </c>
      <c r="R2295" s="724">
        <v>558</v>
      </c>
      <c r="S2295" s="724">
        <v>1235</v>
      </c>
      <c r="T2295" s="724">
        <v>566</v>
      </c>
      <c r="U2295" s="724">
        <v>957</v>
      </c>
      <c r="V2295" s="724">
        <v>573</v>
      </c>
      <c r="W2295" s="724">
        <v>1061</v>
      </c>
      <c r="X2295" s="724">
        <v>642</v>
      </c>
      <c r="Y2295" s="724">
        <v>1155</v>
      </c>
      <c r="Z2295" s="590">
        <v>597</v>
      </c>
      <c r="AA2295" s="726">
        <v>1230</v>
      </c>
    </row>
    <row r="2296" spans="2:27" x14ac:dyDescent="0.3">
      <c r="B2296" s="693" t="s">
        <v>161</v>
      </c>
      <c r="C2296" s="693" t="s">
        <v>224</v>
      </c>
      <c r="D2296" s="694">
        <v>714</v>
      </c>
      <c r="E2296" s="694">
        <v>2786</v>
      </c>
      <c r="F2296" s="694">
        <v>738</v>
      </c>
      <c r="G2296" s="695">
        <v>2005</v>
      </c>
      <c r="H2296" s="695">
        <v>768</v>
      </c>
      <c r="I2296" s="695">
        <v>1946</v>
      </c>
      <c r="J2296" s="724">
        <v>897</v>
      </c>
      <c r="K2296" s="724">
        <v>2366</v>
      </c>
      <c r="L2296" s="724">
        <v>908</v>
      </c>
      <c r="M2296" s="724">
        <v>2345</v>
      </c>
      <c r="N2296" s="724">
        <v>1048</v>
      </c>
      <c r="O2296" s="724">
        <v>2698</v>
      </c>
      <c r="P2296" s="724">
        <v>946</v>
      </c>
      <c r="Q2296" s="724">
        <v>2793</v>
      </c>
      <c r="R2296" s="724">
        <v>833</v>
      </c>
      <c r="S2296" s="724">
        <v>2818</v>
      </c>
      <c r="T2296" s="724">
        <v>863</v>
      </c>
      <c r="U2296" s="724">
        <v>3026</v>
      </c>
      <c r="V2296" s="724">
        <v>913</v>
      </c>
      <c r="W2296" s="724">
        <v>2919</v>
      </c>
      <c r="X2296" s="724">
        <v>1118</v>
      </c>
      <c r="Y2296" s="724">
        <v>3251</v>
      </c>
      <c r="Z2296" s="590">
        <v>1096</v>
      </c>
      <c r="AA2296" s="726">
        <v>3132</v>
      </c>
    </row>
    <row r="2297" spans="2:27" x14ac:dyDescent="0.3">
      <c r="B2297" s="693" t="s">
        <v>161</v>
      </c>
      <c r="C2297" s="693" t="s">
        <v>225</v>
      </c>
      <c r="D2297" s="694">
        <v>597</v>
      </c>
      <c r="E2297" s="694">
        <v>1973</v>
      </c>
      <c r="F2297" s="694">
        <v>590</v>
      </c>
      <c r="G2297" s="695">
        <v>1829</v>
      </c>
      <c r="H2297" s="695">
        <v>611</v>
      </c>
      <c r="I2297" s="695">
        <v>1430</v>
      </c>
      <c r="J2297" s="724">
        <v>683</v>
      </c>
      <c r="K2297" s="724">
        <v>1664</v>
      </c>
      <c r="L2297" s="724">
        <v>751</v>
      </c>
      <c r="M2297" s="724">
        <v>1693</v>
      </c>
      <c r="N2297" s="724">
        <v>789</v>
      </c>
      <c r="O2297" s="724">
        <v>1674</v>
      </c>
      <c r="P2297" s="724">
        <v>749</v>
      </c>
      <c r="Q2297" s="724">
        <v>1893</v>
      </c>
      <c r="R2297" s="724">
        <v>677</v>
      </c>
      <c r="S2297" s="724">
        <v>1972</v>
      </c>
      <c r="T2297" s="724">
        <v>685</v>
      </c>
      <c r="U2297" s="724">
        <v>1996</v>
      </c>
      <c r="V2297" s="724">
        <v>702</v>
      </c>
      <c r="W2297" s="724">
        <v>2036</v>
      </c>
      <c r="X2297" s="724">
        <v>820</v>
      </c>
      <c r="Y2297" s="724">
        <v>2131</v>
      </c>
      <c r="Z2297" s="590">
        <v>1021</v>
      </c>
      <c r="AA2297" s="726">
        <v>2709</v>
      </c>
    </row>
    <row r="2298" spans="2:27" x14ac:dyDescent="0.3">
      <c r="B2298" s="693" t="s">
        <v>161</v>
      </c>
      <c r="C2298" s="693" t="s">
        <v>226</v>
      </c>
      <c r="D2298" s="694">
        <v>588</v>
      </c>
      <c r="E2298" s="694">
        <v>1462</v>
      </c>
      <c r="F2298" s="694">
        <v>536</v>
      </c>
      <c r="G2298" s="695">
        <v>1481</v>
      </c>
      <c r="H2298" s="695">
        <v>541</v>
      </c>
      <c r="I2298" s="695">
        <v>1100</v>
      </c>
      <c r="J2298" s="724">
        <v>601</v>
      </c>
      <c r="K2298" s="724">
        <v>1311</v>
      </c>
      <c r="L2298" s="724">
        <v>673</v>
      </c>
      <c r="M2298" s="724">
        <v>1351</v>
      </c>
      <c r="N2298" s="724">
        <v>744</v>
      </c>
      <c r="O2298" s="724">
        <v>1337</v>
      </c>
      <c r="P2298" s="724">
        <v>714</v>
      </c>
      <c r="Q2298" s="724">
        <v>1414</v>
      </c>
      <c r="R2298" s="724">
        <v>671</v>
      </c>
      <c r="S2298" s="724">
        <v>1563</v>
      </c>
      <c r="T2298" s="724">
        <v>641</v>
      </c>
      <c r="U2298" s="724">
        <v>1604</v>
      </c>
      <c r="V2298" s="724">
        <v>683</v>
      </c>
      <c r="W2298" s="724">
        <v>1692</v>
      </c>
      <c r="X2298" s="724">
        <v>719</v>
      </c>
      <c r="Y2298" s="724">
        <v>1665</v>
      </c>
      <c r="Z2298" s="590">
        <v>836</v>
      </c>
      <c r="AA2298" s="726">
        <v>1918</v>
      </c>
    </row>
    <row r="2299" spans="2:27" x14ac:dyDescent="0.3">
      <c r="B2299" s="693" t="s">
        <v>161</v>
      </c>
      <c r="C2299" s="693" t="s">
        <v>227</v>
      </c>
      <c r="D2299" s="694">
        <v>544</v>
      </c>
      <c r="E2299" s="694">
        <v>1247</v>
      </c>
      <c r="F2299" s="694">
        <v>546</v>
      </c>
      <c r="G2299" s="695">
        <v>1129</v>
      </c>
      <c r="H2299" s="695">
        <v>507</v>
      </c>
      <c r="I2299" s="695">
        <v>958</v>
      </c>
      <c r="J2299" s="724">
        <v>577</v>
      </c>
      <c r="K2299" s="724">
        <v>1067</v>
      </c>
      <c r="L2299" s="724">
        <v>600</v>
      </c>
      <c r="M2299" s="724">
        <v>1000</v>
      </c>
      <c r="N2299" s="724">
        <v>614</v>
      </c>
      <c r="O2299" s="724">
        <v>1070</v>
      </c>
      <c r="P2299" s="724">
        <v>726</v>
      </c>
      <c r="Q2299" s="724">
        <v>1093</v>
      </c>
      <c r="R2299" s="724">
        <v>598</v>
      </c>
      <c r="S2299" s="724">
        <v>1218</v>
      </c>
      <c r="T2299" s="724">
        <v>628</v>
      </c>
      <c r="U2299" s="724">
        <v>1301</v>
      </c>
      <c r="V2299" s="724">
        <v>646</v>
      </c>
      <c r="W2299" s="724">
        <v>1390</v>
      </c>
      <c r="X2299" s="724">
        <v>728</v>
      </c>
      <c r="Y2299" s="724">
        <v>1456</v>
      </c>
      <c r="Z2299" s="590">
        <v>770</v>
      </c>
      <c r="AA2299" s="726">
        <v>1551</v>
      </c>
    </row>
    <row r="2300" spans="2:27" x14ac:dyDescent="0.3">
      <c r="B2300" s="693" t="s">
        <v>161</v>
      </c>
      <c r="C2300" s="693" t="s">
        <v>228</v>
      </c>
      <c r="D2300" s="694">
        <v>556</v>
      </c>
      <c r="E2300" s="694">
        <v>956</v>
      </c>
      <c r="F2300" s="694">
        <v>567</v>
      </c>
      <c r="G2300" s="695">
        <v>1003</v>
      </c>
      <c r="H2300" s="695">
        <v>520</v>
      </c>
      <c r="I2300" s="695">
        <v>821</v>
      </c>
      <c r="J2300" s="724">
        <v>517</v>
      </c>
      <c r="K2300" s="724">
        <v>995</v>
      </c>
      <c r="L2300" s="724">
        <v>566</v>
      </c>
      <c r="M2300" s="724">
        <v>920</v>
      </c>
      <c r="N2300" s="724">
        <v>597</v>
      </c>
      <c r="O2300" s="724">
        <v>933</v>
      </c>
      <c r="P2300" s="724">
        <v>574</v>
      </c>
      <c r="Q2300" s="724">
        <v>950</v>
      </c>
      <c r="R2300" s="724">
        <v>623</v>
      </c>
      <c r="S2300" s="724">
        <v>1056</v>
      </c>
      <c r="T2300" s="724">
        <v>578</v>
      </c>
      <c r="U2300" s="724">
        <v>1091</v>
      </c>
      <c r="V2300" s="724">
        <v>596</v>
      </c>
      <c r="W2300" s="724">
        <v>1194</v>
      </c>
      <c r="X2300" s="724">
        <v>700</v>
      </c>
      <c r="Y2300" s="724">
        <v>1236</v>
      </c>
      <c r="Z2300" s="590">
        <v>724</v>
      </c>
      <c r="AA2300" s="726">
        <v>1362</v>
      </c>
    </row>
    <row r="2301" spans="2:27" x14ac:dyDescent="0.3">
      <c r="B2301" s="693" t="s">
        <v>161</v>
      </c>
      <c r="C2301" s="693" t="s">
        <v>229</v>
      </c>
      <c r="D2301" s="694">
        <v>642</v>
      </c>
      <c r="E2301" s="694">
        <v>597</v>
      </c>
      <c r="F2301" s="694">
        <v>672</v>
      </c>
      <c r="G2301" s="695">
        <v>522</v>
      </c>
      <c r="H2301" s="695">
        <v>735</v>
      </c>
      <c r="I2301" s="695">
        <v>549</v>
      </c>
      <c r="J2301" s="724">
        <v>693</v>
      </c>
      <c r="K2301" s="724">
        <v>714</v>
      </c>
      <c r="L2301" s="724">
        <v>615</v>
      </c>
      <c r="M2301" s="724">
        <v>761</v>
      </c>
      <c r="N2301" s="724">
        <v>688</v>
      </c>
      <c r="O2301" s="724">
        <v>695</v>
      </c>
      <c r="P2301" s="724">
        <v>663</v>
      </c>
      <c r="Q2301" s="724">
        <v>895</v>
      </c>
      <c r="R2301" s="724">
        <v>614</v>
      </c>
      <c r="S2301" s="724">
        <v>810</v>
      </c>
      <c r="T2301" s="724">
        <v>663</v>
      </c>
      <c r="U2301" s="724">
        <v>928</v>
      </c>
      <c r="V2301" s="724">
        <v>598</v>
      </c>
      <c r="W2301" s="724">
        <v>1019</v>
      </c>
      <c r="X2301" s="724">
        <v>595</v>
      </c>
      <c r="Y2301" s="724">
        <v>1120</v>
      </c>
      <c r="Z2301" s="590">
        <v>663</v>
      </c>
      <c r="AA2301" s="726">
        <v>1199</v>
      </c>
    </row>
    <row r="2302" spans="2:27" x14ac:dyDescent="0.3">
      <c r="B2302" s="693" t="s">
        <v>161</v>
      </c>
      <c r="C2302" s="693" t="s">
        <v>287</v>
      </c>
      <c r="D2302" s="694">
        <v>616</v>
      </c>
      <c r="E2302" s="694">
        <v>441</v>
      </c>
      <c r="F2302" s="694">
        <v>533</v>
      </c>
      <c r="G2302" s="695">
        <v>470</v>
      </c>
      <c r="H2302" s="695">
        <v>521</v>
      </c>
      <c r="I2302" s="695">
        <v>421</v>
      </c>
      <c r="J2302" s="724">
        <v>549</v>
      </c>
      <c r="K2302" s="724">
        <v>574</v>
      </c>
      <c r="L2302" s="724">
        <v>620</v>
      </c>
      <c r="M2302" s="724">
        <v>569</v>
      </c>
      <c r="N2302" s="724">
        <v>514</v>
      </c>
      <c r="O2302" s="724">
        <v>612</v>
      </c>
      <c r="P2302" s="724">
        <v>582</v>
      </c>
      <c r="Q2302" s="724">
        <v>574</v>
      </c>
      <c r="R2302" s="724">
        <v>554</v>
      </c>
      <c r="S2302" s="724">
        <v>728</v>
      </c>
      <c r="T2302" s="724">
        <v>551</v>
      </c>
      <c r="U2302" s="724">
        <v>637</v>
      </c>
      <c r="V2302" s="724">
        <v>594</v>
      </c>
      <c r="W2302" s="724">
        <v>757</v>
      </c>
      <c r="X2302" s="724">
        <v>565</v>
      </c>
      <c r="Y2302" s="724">
        <v>774</v>
      </c>
      <c r="Z2302" s="590">
        <v>574</v>
      </c>
      <c r="AA2302" s="726">
        <v>925</v>
      </c>
    </row>
    <row r="2303" spans="2:27" x14ac:dyDescent="0.3">
      <c r="B2303" s="693" t="s">
        <v>161</v>
      </c>
      <c r="C2303" s="693" t="s">
        <v>230</v>
      </c>
      <c r="D2303" s="694">
        <v>483</v>
      </c>
      <c r="E2303" s="694">
        <v>358</v>
      </c>
      <c r="F2303" s="694">
        <v>514</v>
      </c>
      <c r="G2303" s="695">
        <v>375</v>
      </c>
      <c r="H2303" s="695">
        <v>476</v>
      </c>
      <c r="I2303" s="695">
        <v>344</v>
      </c>
      <c r="J2303" s="724">
        <v>447</v>
      </c>
      <c r="K2303" s="724">
        <v>449</v>
      </c>
      <c r="L2303" s="724">
        <v>449</v>
      </c>
      <c r="M2303" s="724">
        <v>469</v>
      </c>
      <c r="N2303" s="724">
        <v>498</v>
      </c>
      <c r="O2303" s="724">
        <v>430</v>
      </c>
      <c r="P2303" s="724">
        <v>412</v>
      </c>
      <c r="Q2303" s="724">
        <v>483</v>
      </c>
      <c r="R2303" s="724">
        <v>464</v>
      </c>
      <c r="S2303" s="724">
        <v>500</v>
      </c>
      <c r="T2303" s="724">
        <v>487</v>
      </c>
      <c r="U2303" s="724">
        <v>532</v>
      </c>
      <c r="V2303" s="724">
        <v>484</v>
      </c>
      <c r="W2303" s="724">
        <v>554</v>
      </c>
      <c r="X2303" s="724">
        <v>528</v>
      </c>
      <c r="Y2303" s="724">
        <v>576</v>
      </c>
      <c r="Z2303" s="590">
        <v>471</v>
      </c>
      <c r="AA2303" s="726">
        <v>709</v>
      </c>
    </row>
    <row r="2304" spans="2:27" x14ac:dyDescent="0.3">
      <c r="B2304" s="693" t="s">
        <v>161</v>
      </c>
      <c r="C2304" s="693" t="s">
        <v>231</v>
      </c>
      <c r="D2304" s="694">
        <v>443</v>
      </c>
      <c r="E2304" s="694">
        <v>274</v>
      </c>
      <c r="F2304" s="694">
        <v>412</v>
      </c>
      <c r="G2304" s="695">
        <v>279</v>
      </c>
      <c r="H2304" s="695">
        <v>393</v>
      </c>
      <c r="I2304" s="695">
        <v>261</v>
      </c>
      <c r="J2304" s="724">
        <v>359</v>
      </c>
      <c r="K2304" s="724">
        <v>365</v>
      </c>
      <c r="L2304" s="724">
        <v>382</v>
      </c>
      <c r="M2304" s="724">
        <v>339</v>
      </c>
      <c r="N2304" s="724">
        <v>373</v>
      </c>
      <c r="O2304" s="724">
        <v>395</v>
      </c>
      <c r="P2304" s="724">
        <v>408</v>
      </c>
      <c r="Q2304" s="724">
        <v>361</v>
      </c>
      <c r="R2304" s="724">
        <v>357</v>
      </c>
      <c r="S2304" s="724">
        <v>371</v>
      </c>
      <c r="T2304" s="724">
        <v>408</v>
      </c>
      <c r="U2304" s="724">
        <v>389</v>
      </c>
      <c r="V2304" s="724">
        <v>436</v>
      </c>
      <c r="W2304" s="724">
        <v>414</v>
      </c>
      <c r="X2304" s="724">
        <v>438</v>
      </c>
      <c r="Y2304" s="724">
        <v>435</v>
      </c>
      <c r="Z2304" s="590">
        <v>481</v>
      </c>
      <c r="AA2304" s="726">
        <v>533</v>
      </c>
    </row>
    <row r="2305" spans="2:27" x14ac:dyDescent="0.3">
      <c r="B2305" s="693" t="s">
        <v>161</v>
      </c>
      <c r="C2305" s="693" t="s">
        <v>288</v>
      </c>
      <c r="D2305" s="694">
        <v>455</v>
      </c>
      <c r="E2305" s="694">
        <v>177</v>
      </c>
      <c r="F2305" s="694">
        <v>429</v>
      </c>
      <c r="G2305" s="695">
        <v>151</v>
      </c>
      <c r="H2305" s="695">
        <v>398</v>
      </c>
      <c r="I2305" s="695">
        <v>142</v>
      </c>
      <c r="J2305" s="724">
        <v>387</v>
      </c>
      <c r="K2305" s="724">
        <v>181</v>
      </c>
      <c r="L2305" s="724">
        <v>404</v>
      </c>
      <c r="M2305" s="724">
        <v>189</v>
      </c>
      <c r="N2305" s="724">
        <v>411</v>
      </c>
      <c r="O2305" s="724">
        <v>207</v>
      </c>
      <c r="P2305" s="724">
        <v>383</v>
      </c>
      <c r="Q2305" s="724">
        <v>231</v>
      </c>
      <c r="R2305" s="724">
        <v>441</v>
      </c>
      <c r="S2305" s="724">
        <v>221</v>
      </c>
      <c r="T2305" s="724">
        <v>327</v>
      </c>
      <c r="U2305" s="724">
        <v>268</v>
      </c>
      <c r="V2305" s="724">
        <v>360</v>
      </c>
      <c r="W2305" s="724">
        <v>265</v>
      </c>
      <c r="X2305" s="724">
        <v>408</v>
      </c>
      <c r="Y2305" s="724">
        <v>299</v>
      </c>
      <c r="Z2305" s="590">
        <v>426</v>
      </c>
      <c r="AA2305" s="726">
        <v>340</v>
      </c>
    </row>
    <row r="2306" spans="2:27" x14ac:dyDescent="0.3">
      <c r="B2306" s="693" t="s">
        <v>161</v>
      </c>
      <c r="C2306" s="693" t="s">
        <v>232</v>
      </c>
      <c r="D2306" s="694">
        <v>307</v>
      </c>
      <c r="E2306" s="694">
        <v>151</v>
      </c>
      <c r="F2306" s="694">
        <v>368</v>
      </c>
      <c r="G2306" s="695">
        <v>102</v>
      </c>
      <c r="H2306" s="695">
        <v>345</v>
      </c>
      <c r="I2306" s="695">
        <v>105</v>
      </c>
      <c r="J2306" s="724">
        <v>302</v>
      </c>
      <c r="K2306" s="724">
        <v>129</v>
      </c>
      <c r="L2306" s="724">
        <v>322</v>
      </c>
      <c r="M2306" s="724">
        <v>143</v>
      </c>
      <c r="N2306" s="724">
        <v>336</v>
      </c>
      <c r="O2306" s="724">
        <v>151</v>
      </c>
      <c r="P2306" s="724">
        <v>316</v>
      </c>
      <c r="Q2306" s="724">
        <v>148</v>
      </c>
      <c r="R2306" s="724">
        <v>277</v>
      </c>
      <c r="S2306" s="724">
        <v>183</v>
      </c>
      <c r="T2306" s="724">
        <v>317</v>
      </c>
      <c r="U2306" s="724">
        <v>177</v>
      </c>
      <c r="V2306" s="724">
        <v>268</v>
      </c>
      <c r="W2306" s="724">
        <v>195</v>
      </c>
      <c r="X2306" s="724">
        <v>296</v>
      </c>
      <c r="Y2306" s="724">
        <v>193</v>
      </c>
      <c r="Z2306" s="590">
        <v>342</v>
      </c>
      <c r="AA2306" s="726">
        <v>254</v>
      </c>
    </row>
    <row r="2307" spans="2:27" x14ac:dyDescent="0.3">
      <c r="B2307" s="693" t="s">
        <v>161</v>
      </c>
      <c r="C2307" s="693" t="s">
        <v>325</v>
      </c>
      <c r="D2307" s="694">
        <v>21</v>
      </c>
      <c r="E2307" s="694">
        <v>0</v>
      </c>
      <c r="F2307" s="694">
        <v>35</v>
      </c>
      <c r="G2307" s="695">
        <v>0</v>
      </c>
      <c r="H2307" s="695">
        <v>27</v>
      </c>
      <c r="I2307" s="695">
        <v>0</v>
      </c>
      <c r="J2307" s="724">
        <v>30</v>
      </c>
      <c r="K2307" s="724">
        <v>0</v>
      </c>
      <c r="L2307" s="724">
        <v>26</v>
      </c>
      <c r="M2307" s="724">
        <v>0</v>
      </c>
      <c r="N2307" s="724">
        <v>23</v>
      </c>
      <c r="O2307" s="724">
        <v>0</v>
      </c>
      <c r="P2307" s="724">
        <v>42</v>
      </c>
      <c r="Q2307" s="724">
        <v>0</v>
      </c>
      <c r="R2307" s="724">
        <v>30</v>
      </c>
      <c r="S2307" s="724">
        <v>0</v>
      </c>
      <c r="T2307" s="724">
        <v>18</v>
      </c>
      <c r="U2307" s="724">
        <v>0</v>
      </c>
      <c r="V2307" s="724">
        <v>14</v>
      </c>
      <c r="W2307" s="724">
        <v>0</v>
      </c>
      <c r="X2307" s="724">
        <v>3</v>
      </c>
      <c r="Y2307" s="724">
        <v>0</v>
      </c>
      <c r="Z2307" s="590">
        <v>15</v>
      </c>
      <c r="AA2307" s="726">
        <v>0</v>
      </c>
    </row>
    <row r="2308" spans="2:27" x14ac:dyDescent="0.3">
      <c r="B2308" s="693" t="s">
        <v>161</v>
      </c>
      <c r="C2308" s="693" t="s">
        <v>326</v>
      </c>
      <c r="D2308" s="694">
        <v>21</v>
      </c>
      <c r="E2308" s="694">
        <v>0</v>
      </c>
      <c r="F2308" s="694">
        <v>11</v>
      </c>
      <c r="G2308" s="695">
        <v>0</v>
      </c>
      <c r="H2308" s="695">
        <v>15</v>
      </c>
      <c r="I2308" s="695">
        <v>0</v>
      </c>
      <c r="J2308" s="724">
        <v>11</v>
      </c>
      <c r="K2308" s="724">
        <v>0</v>
      </c>
      <c r="L2308" s="724">
        <v>18</v>
      </c>
      <c r="M2308" s="724">
        <v>0</v>
      </c>
      <c r="N2308" s="724">
        <v>24</v>
      </c>
      <c r="O2308" s="724">
        <v>0</v>
      </c>
      <c r="P2308" s="724">
        <v>18</v>
      </c>
      <c r="Q2308" s="724">
        <v>0</v>
      </c>
      <c r="R2308" s="724">
        <v>19</v>
      </c>
      <c r="S2308" s="724">
        <v>0</v>
      </c>
      <c r="T2308" s="724">
        <v>25</v>
      </c>
      <c r="U2308" s="724">
        <v>0</v>
      </c>
      <c r="V2308" s="724">
        <v>8</v>
      </c>
      <c r="W2308" s="724">
        <v>0</v>
      </c>
      <c r="X2308" s="724">
        <v>7</v>
      </c>
      <c r="Y2308" s="724">
        <v>0</v>
      </c>
      <c r="Z2308" s="590">
        <v>9</v>
      </c>
      <c r="AA2308" s="726">
        <v>0</v>
      </c>
    </row>
    <row r="2309" spans="2:27" x14ac:dyDescent="0.3">
      <c r="B2309" s="693" t="s">
        <v>161</v>
      </c>
      <c r="C2309" s="693" t="s">
        <v>289</v>
      </c>
      <c r="D2309" s="694">
        <v>80</v>
      </c>
      <c r="E2309" s="694">
        <v>354</v>
      </c>
      <c r="F2309" s="694">
        <v>50</v>
      </c>
      <c r="G2309" s="695">
        <v>0</v>
      </c>
      <c r="H2309" s="695">
        <v>20</v>
      </c>
      <c r="I2309" s="695">
        <v>0</v>
      </c>
      <c r="J2309" s="724">
        <v>42</v>
      </c>
      <c r="K2309" s="724">
        <v>0</v>
      </c>
      <c r="L2309" s="724">
        <v>6</v>
      </c>
      <c r="M2309" s="724">
        <v>0</v>
      </c>
      <c r="N2309" s="724">
        <v>4</v>
      </c>
      <c r="O2309" s="724">
        <v>0</v>
      </c>
      <c r="P2309" s="724">
        <v>7</v>
      </c>
      <c r="Q2309" s="724">
        <v>0</v>
      </c>
      <c r="R2309" s="724">
        <v>128</v>
      </c>
      <c r="S2309" s="724">
        <v>776</v>
      </c>
      <c r="T2309" s="724">
        <v>0</v>
      </c>
      <c r="U2309" s="724">
        <v>445</v>
      </c>
      <c r="V2309" s="724">
        <v>0</v>
      </c>
      <c r="W2309" s="724">
        <v>0</v>
      </c>
      <c r="X2309" s="724">
        <v>0</v>
      </c>
      <c r="Y2309" s="724">
        <v>0</v>
      </c>
      <c r="Z2309" s="590">
        <v>0</v>
      </c>
      <c r="AA2309" s="726">
        <v>0</v>
      </c>
    </row>
    <row r="2310" spans="2:27" x14ac:dyDescent="0.3">
      <c r="B2310" s="693" t="s">
        <v>161</v>
      </c>
      <c r="C2310" s="693" t="s">
        <v>290</v>
      </c>
      <c r="D2310" s="694">
        <v>49</v>
      </c>
      <c r="E2310" s="694">
        <v>0</v>
      </c>
      <c r="F2310" s="694">
        <v>21</v>
      </c>
      <c r="G2310" s="695">
        <v>131</v>
      </c>
      <c r="H2310" s="695">
        <v>17</v>
      </c>
      <c r="I2310" s="695">
        <v>0</v>
      </c>
      <c r="J2310" s="724">
        <v>18</v>
      </c>
      <c r="K2310" s="724">
        <v>0</v>
      </c>
      <c r="L2310" s="724">
        <v>14</v>
      </c>
      <c r="M2310" s="724">
        <v>0</v>
      </c>
      <c r="N2310" s="724">
        <v>8</v>
      </c>
      <c r="O2310" s="724">
        <v>0</v>
      </c>
      <c r="P2310" s="724">
        <v>14</v>
      </c>
      <c r="Q2310" s="724">
        <v>0</v>
      </c>
      <c r="R2310" s="724">
        <v>15</v>
      </c>
      <c r="S2310" s="724">
        <v>0</v>
      </c>
      <c r="T2310" s="724">
        <v>18</v>
      </c>
      <c r="U2310" s="724">
        <v>0</v>
      </c>
      <c r="V2310" s="724">
        <v>15</v>
      </c>
      <c r="W2310" s="724">
        <v>0</v>
      </c>
      <c r="X2310" s="724">
        <v>17</v>
      </c>
      <c r="Y2310" s="724">
        <v>0</v>
      </c>
      <c r="Z2310" s="590">
        <v>25</v>
      </c>
      <c r="AA2310" s="726">
        <v>0</v>
      </c>
    </row>
    <row r="2311" spans="2:27" x14ac:dyDescent="0.3">
      <c r="B2311" s="693" t="s">
        <v>161</v>
      </c>
      <c r="C2311" s="693" t="s">
        <v>291</v>
      </c>
      <c r="D2311" s="694">
        <v>71</v>
      </c>
      <c r="E2311" s="694">
        <v>0</v>
      </c>
      <c r="F2311" s="694">
        <v>114</v>
      </c>
      <c r="G2311" s="695">
        <v>0</v>
      </c>
      <c r="H2311" s="695">
        <v>101</v>
      </c>
      <c r="I2311" s="695">
        <v>0</v>
      </c>
      <c r="J2311" s="724">
        <v>58</v>
      </c>
      <c r="K2311" s="724">
        <v>0</v>
      </c>
      <c r="L2311" s="724">
        <v>63</v>
      </c>
      <c r="M2311" s="724">
        <v>0</v>
      </c>
      <c r="N2311" s="724">
        <v>102</v>
      </c>
      <c r="O2311" s="724">
        <v>0</v>
      </c>
      <c r="P2311" s="724">
        <v>58</v>
      </c>
      <c r="Q2311" s="724">
        <v>0</v>
      </c>
      <c r="R2311" s="724">
        <v>108</v>
      </c>
      <c r="S2311" s="724">
        <v>0</v>
      </c>
      <c r="T2311" s="724">
        <v>81</v>
      </c>
      <c r="U2311" s="724">
        <v>0</v>
      </c>
      <c r="V2311" s="724">
        <v>108</v>
      </c>
      <c r="W2311" s="724">
        <v>0</v>
      </c>
      <c r="X2311" s="724">
        <v>90</v>
      </c>
      <c r="Y2311" s="724">
        <v>0</v>
      </c>
      <c r="Z2311" s="590">
        <v>125</v>
      </c>
      <c r="AA2311" s="726">
        <v>0</v>
      </c>
    </row>
    <row r="2312" spans="2:27" x14ac:dyDescent="0.3">
      <c r="B2312" s="693" t="s">
        <v>161</v>
      </c>
      <c r="C2312" s="693" t="s">
        <v>292</v>
      </c>
      <c r="D2312" s="694">
        <v>66</v>
      </c>
      <c r="E2312" s="694">
        <v>0</v>
      </c>
      <c r="F2312" s="694">
        <v>76</v>
      </c>
      <c r="G2312" s="695">
        <v>0</v>
      </c>
      <c r="H2312" s="695">
        <v>71</v>
      </c>
      <c r="I2312" s="695">
        <v>0</v>
      </c>
      <c r="J2312" s="724">
        <v>71</v>
      </c>
      <c r="K2312" s="724">
        <v>0</v>
      </c>
      <c r="L2312" s="724">
        <v>74</v>
      </c>
      <c r="M2312" s="724">
        <v>0</v>
      </c>
      <c r="N2312" s="724">
        <v>89</v>
      </c>
      <c r="O2312" s="724">
        <v>0</v>
      </c>
      <c r="P2312" s="724">
        <v>62</v>
      </c>
      <c r="Q2312" s="724">
        <v>0</v>
      </c>
      <c r="R2312" s="724">
        <v>114</v>
      </c>
      <c r="S2312" s="724">
        <v>0</v>
      </c>
      <c r="T2312" s="724">
        <v>75</v>
      </c>
      <c r="U2312" s="724">
        <v>0</v>
      </c>
      <c r="V2312" s="724">
        <v>91</v>
      </c>
      <c r="W2312" s="724">
        <v>0</v>
      </c>
      <c r="X2312" s="724">
        <v>84</v>
      </c>
      <c r="Y2312" s="724">
        <v>0</v>
      </c>
      <c r="Z2312" s="590">
        <v>99</v>
      </c>
      <c r="AA2312" s="726">
        <v>0</v>
      </c>
    </row>
    <row r="2313" spans="2:27" x14ac:dyDescent="0.3">
      <c r="B2313" s="693" t="s">
        <v>161</v>
      </c>
      <c r="C2313" s="693" t="s">
        <v>293</v>
      </c>
      <c r="D2313" s="694">
        <v>44</v>
      </c>
      <c r="E2313" s="694">
        <v>0</v>
      </c>
      <c r="F2313" s="694">
        <v>64</v>
      </c>
      <c r="G2313" s="695">
        <v>0</v>
      </c>
      <c r="H2313" s="695">
        <v>80</v>
      </c>
      <c r="I2313" s="695">
        <v>0</v>
      </c>
      <c r="J2313" s="724">
        <v>50</v>
      </c>
      <c r="K2313" s="724">
        <v>0</v>
      </c>
      <c r="L2313" s="724">
        <v>59</v>
      </c>
      <c r="M2313" s="724">
        <v>0</v>
      </c>
      <c r="N2313" s="724">
        <v>63</v>
      </c>
      <c r="O2313" s="724">
        <v>0</v>
      </c>
      <c r="P2313" s="724">
        <v>41</v>
      </c>
      <c r="Q2313" s="724">
        <v>0</v>
      </c>
      <c r="R2313" s="724">
        <v>83</v>
      </c>
      <c r="S2313" s="724">
        <v>0</v>
      </c>
      <c r="T2313" s="724">
        <v>77</v>
      </c>
      <c r="U2313" s="724">
        <v>0</v>
      </c>
      <c r="V2313" s="724">
        <v>66</v>
      </c>
      <c r="W2313" s="724">
        <v>0</v>
      </c>
      <c r="X2313" s="724">
        <v>58</v>
      </c>
      <c r="Y2313" s="724">
        <v>0</v>
      </c>
      <c r="Z2313" s="590">
        <v>64</v>
      </c>
      <c r="AA2313" s="726">
        <v>0</v>
      </c>
    </row>
    <row r="2314" spans="2:27" x14ac:dyDescent="0.3">
      <c r="B2314" s="693" t="s">
        <v>161</v>
      </c>
      <c r="C2314" s="693" t="s">
        <v>294</v>
      </c>
      <c r="D2314" s="694">
        <v>49</v>
      </c>
      <c r="E2314" s="694">
        <v>0</v>
      </c>
      <c r="F2314" s="694">
        <v>53</v>
      </c>
      <c r="G2314" s="695">
        <v>0</v>
      </c>
      <c r="H2314" s="695">
        <v>35</v>
      </c>
      <c r="I2314" s="695">
        <v>0</v>
      </c>
      <c r="J2314" s="724">
        <v>43</v>
      </c>
      <c r="K2314" s="724">
        <v>0</v>
      </c>
      <c r="L2314" s="724">
        <v>35</v>
      </c>
      <c r="M2314" s="724">
        <v>0</v>
      </c>
      <c r="N2314" s="724">
        <v>57</v>
      </c>
      <c r="O2314" s="724">
        <v>0</v>
      </c>
      <c r="P2314" s="724">
        <v>88</v>
      </c>
      <c r="Q2314" s="724">
        <v>0</v>
      </c>
      <c r="R2314" s="724">
        <v>38</v>
      </c>
      <c r="S2314" s="724">
        <v>0</v>
      </c>
      <c r="T2314" s="724">
        <v>44</v>
      </c>
      <c r="U2314" s="724">
        <v>0</v>
      </c>
      <c r="V2314" s="724">
        <v>70</v>
      </c>
      <c r="W2314" s="724">
        <v>0</v>
      </c>
      <c r="X2314" s="724">
        <v>88</v>
      </c>
      <c r="Y2314" s="724">
        <v>0</v>
      </c>
      <c r="Z2314" s="590">
        <v>99</v>
      </c>
      <c r="AA2314" s="726">
        <v>0</v>
      </c>
    </row>
    <row r="2315" spans="2:27" x14ac:dyDescent="0.3">
      <c r="B2315" s="693" t="s">
        <v>161</v>
      </c>
      <c r="C2315" s="693" t="s">
        <v>327</v>
      </c>
      <c r="D2315" s="694">
        <v>0</v>
      </c>
      <c r="E2315" s="694">
        <v>0</v>
      </c>
      <c r="F2315" s="694">
        <v>0</v>
      </c>
      <c r="G2315" s="695">
        <v>0</v>
      </c>
      <c r="H2315" s="695">
        <v>0</v>
      </c>
      <c r="I2315" s="695">
        <v>0</v>
      </c>
      <c r="J2315" s="724">
        <v>0</v>
      </c>
      <c r="K2315" s="724">
        <v>0</v>
      </c>
      <c r="L2315" s="724">
        <v>0</v>
      </c>
      <c r="M2315" s="724">
        <v>0</v>
      </c>
      <c r="N2315" s="724">
        <v>0</v>
      </c>
      <c r="O2315" s="724">
        <v>0</v>
      </c>
      <c r="P2315" s="724">
        <v>0</v>
      </c>
      <c r="Q2315" s="724">
        <v>0</v>
      </c>
      <c r="R2315" s="724">
        <v>0</v>
      </c>
      <c r="S2315" s="724">
        <v>0</v>
      </c>
      <c r="T2315" s="724">
        <v>0</v>
      </c>
      <c r="U2315" s="724">
        <v>0</v>
      </c>
      <c r="V2315" s="724">
        <v>0</v>
      </c>
      <c r="W2315" s="724">
        <v>0</v>
      </c>
      <c r="X2315" s="724">
        <v>0</v>
      </c>
      <c r="Y2315" s="724">
        <v>0</v>
      </c>
      <c r="Z2315" s="590">
        <v>0</v>
      </c>
      <c r="AA2315" s="726">
        <v>0</v>
      </c>
    </row>
    <row r="2316" spans="2:27" x14ac:dyDescent="0.3">
      <c r="B2316" s="693" t="s">
        <v>162</v>
      </c>
      <c r="C2316" s="693" t="s">
        <v>223</v>
      </c>
      <c r="D2316" s="694">
        <v>1275</v>
      </c>
      <c r="E2316" s="694">
        <v>20</v>
      </c>
      <c r="F2316" s="694">
        <v>824</v>
      </c>
      <c r="G2316" s="695">
        <v>23</v>
      </c>
      <c r="H2316" s="695">
        <v>1053</v>
      </c>
      <c r="I2316" s="695">
        <v>18</v>
      </c>
      <c r="J2316" s="724">
        <v>1287</v>
      </c>
      <c r="K2316" s="724">
        <v>19</v>
      </c>
      <c r="L2316" s="724">
        <v>1024</v>
      </c>
      <c r="M2316" s="724">
        <v>18</v>
      </c>
      <c r="N2316" s="724">
        <v>1323</v>
      </c>
      <c r="O2316" s="724">
        <v>13</v>
      </c>
      <c r="P2316" s="724">
        <v>1449</v>
      </c>
      <c r="Q2316" s="724">
        <v>15</v>
      </c>
      <c r="R2316" s="724">
        <v>1484</v>
      </c>
      <c r="S2316" s="724">
        <v>15</v>
      </c>
      <c r="T2316" s="724">
        <v>1515</v>
      </c>
      <c r="U2316" s="724">
        <v>30</v>
      </c>
      <c r="V2316" s="724">
        <v>1507</v>
      </c>
      <c r="W2316" s="724">
        <v>33</v>
      </c>
      <c r="X2316" s="724">
        <v>1219</v>
      </c>
      <c r="Y2316" s="724">
        <v>28</v>
      </c>
      <c r="Z2316" s="590">
        <v>556</v>
      </c>
      <c r="AA2316" s="726">
        <v>7</v>
      </c>
    </row>
    <row r="2317" spans="2:27" x14ac:dyDescent="0.3">
      <c r="B2317" s="693" t="s">
        <v>162</v>
      </c>
      <c r="C2317" s="693" t="s">
        <v>286</v>
      </c>
      <c r="D2317" s="694">
        <v>1836</v>
      </c>
      <c r="E2317" s="694">
        <v>74</v>
      </c>
      <c r="F2317" s="694">
        <v>890</v>
      </c>
      <c r="G2317" s="695">
        <v>64</v>
      </c>
      <c r="H2317" s="695">
        <v>1576</v>
      </c>
      <c r="I2317" s="695">
        <v>62</v>
      </c>
      <c r="J2317" s="724">
        <v>2133</v>
      </c>
      <c r="K2317" s="724">
        <v>68</v>
      </c>
      <c r="L2317" s="724">
        <v>1535</v>
      </c>
      <c r="M2317" s="724">
        <v>43</v>
      </c>
      <c r="N2317" s="724">
        <v>1729</v>
      </c>
      <c r="O2317" s="724">
        <v>11</v>
      </c>
      <c r="P2317" s="724">
        <v>2159</v>
      </c>
      <c r="Q2317" s="724">
        <v>44</v>
      </c>
      <c r="R2317" s="724">
        <v>2055</v>
      </c>
      <c r="S2317" s="724">
        <v>42</v>
      </c>
      <c r="T2317" s="724">
        <v>2228</v>
      </c>
      <c r="U2317" s="724">
        <v>74</v>
      </c>
      <c r="V2317" s="724">
        <v>2328</v>
      </c>
      <c r="W2317" s="724">
        <v>52</v>
      </c>
      <c r="X2317" s="724">
        <v>2162</v>
      </c>
      <c r="Y2317" s="724">
        <v>72</v>
      </c>
      <c r="Z2317" s="590">
        <v>1497</v>
      </c>
      <c r="AA2317" s="726">
        <v>38</v>
      </c>
    </row>
    <row r="2318" spans="2:27" x14ac:dyDescent="0.3">
      <c r="B2318" s="693" t="s">
        <v>162</v>
      </c>
      <c r="C2318" s="693" t="s">
        <v>255</v>
      </c>
      <c r="D2318" s="694">
        <v>7104</v>
      </c>
      <c r="E2318" s="694">
        <v>555</v>
      </c>
      <c r="F2318" s="694">
        <v>6369</v>
      </c>
      <c r="G2318" s="695">
        <v>698</v>
      </c>
      <c r="H2318" s="695">
        <v>7426</v>
      </c>
      <c r="I2318" s="695">
        <v>851</v>
      </c>
      <c r="J2318" s="724">
        <v>7871</v>
      </c>
      <c r="K2318" s="724">
        <v>762</v>
      </c>
      <c r="L2318" s="724">
        <v>7339</v>
      </c>
      <c r="M2318" s="724">
        <v>722</v>
      </c>
      <c r="N2318" s="724">
        <v>7093</v>
      </c>
      <c r="O2318" s="724">
        <v>686</v>
      </c>
      <c r="P2318" s="724">
        <v>7225</v>
      </c>
      <c r="Q2318" s="724">
        <v>620</v>
      </c>
      <c r="R2318" s="724">
        <v>7141</v>
      </c>
      <c r="S2318" s="724">
        <v>612</v>
      </c>
      <c r="T2318" s="724">
        <v>7370</v>
      </c>
      <c r="U2318" s="724">
        <v>551</v>
      </c>
      <c r="V2318" s="724">
        <v>7470</v>
      </c>
      <c r="W2318" s="724">
        <v>633</v>
      </c>
      <c r="X2318" s="724">
        <v>7003</v>
      </c>
      <c r="Y2318" s="724">
        <v>592</v>
      </c>
      <c r="Z2318" s="590">
        <v>6569</v>
      </c>
      <c r="AA2318" s="726">
        <v>582</v>
      </c>
    </row>
    <row r="2319" spans="2:27" x14ac:dyDescent="0.3">
      <c r="B2319" s="693" t="s">
        <v>162</v>
      </c>
      <c r="C2319" s="693" t="s">
        <v>224</v>
      </c>
      <c r="D2319" s="694">
        <v>8971</v>
      </c>
      <c r="E2319" s="694">
        <v>787</v>
      </c>
      <c r="F2319" s="694">
        <v>8831</v>
      </c>
      <c r="G2319" s="695">
        <v>935</v>
      </c>
      <c r="H2319" s="695">
        <v>8986</v>
      </c>
      <c r="I2319" s="695">
        <v>902</v>
      </c>
      <c r="J2319" s="724">
        <v>9664</v>
      </c>
      <c r="K2319" s="724">
        <v>999</v>
      </c>
      <c r="L2319" s="724">
        <v>9453</v>
      </c>
      <c r="M2319" s="724">
        <v>982</v>
      </c>
      <c r="N2319" s="724">
        <v>8696</v>
      </c>
      <c r="O2319" s="724">
        <v>791</v>
      </c>
      <c r="P2319" s="724">
        <v>8936</v>
      </c>
      <c r="Q2319" s="724">
        <v>881</v>
      </c>
      <c r="R2319" s="724">
        <v>8461</v>
      </c>
      <c r="S2319" s="724">
        <v>811</v>
      </c>
      <c r="T2319" s="724">
        <v>8370</v>
      </c>
      <c r="U2319" s="724">
        <v>749</v>
      </c>
      <c r="V2319" s="724">
        <v>8455</v>
      </c>
      <c r="W2319" s="724">
        <v>755</v>
      </c>
      <c r="X2319" s="724">
        <v>8352</v>
      </c>
      <c r="Y2319" s="724">
        <v>763</v>
      </c>
      <c r="Z2319" s="590">
        <v>7993</v>
      </c>
      <c r="AA2319" s="726">
        <v>737</v>
      </c>
    </row>
    <row r="2320" spans="2:27" x14ac:dyDescent="0.3">
      <c r="B2320" s="693" t="s">
        <v>162</v>
      </c>
      <c r="C2320" s="693" t="s">
        <v>225</v>
      </c>
      <c r="D2320" s="694">
        <v>8165</v>
      </c>
      <c r="E2320" s="694">
        <v>720</v>
      </c>
      <c r="F2320" s="694">
        <v>8183</v>
      </c>
      <c r="G2320" s="695">
        <v>854</v>
      </c>
      <c r="H2320" s="695">
        <v>8206</v>
      </c>
      <c r="I2320" s="695">
        <v>850</v>
      </c>
      <c r="J2320" s="724">
        <v>8770</v>
      </c>
      <c r="K2320" s="724">
        <v>843</v>
      </c>
      <c r="L2320" s="724">
        <v>8935</v>
      </c>
      <c r="M2320" s="724">
        <v>856</v>
      </c>
      <c r="N2320" s="724">
        <v>8496</v>
      </c>
      <c r="O2320" s="724">
        <v>839</v>
      </c>
      <c r="P2320" s="724">
        <v>8570</v>
      </c>
      <c r="Q2320" s="724">
        <v>790</v>
      </c>
      <c r="R2320" s="724">
        <v>8290</v>
      </c>
      <c r="S2320" s="724">
        <v>822</v>
      </c>
      <c r="T2320" s="724">
        <v>8030</v>
      </c>
      <c r="U2320" s="724">
        <v>742</v>
      </c>
      <c r="V2320" s="724">
        <v>7929</v>
      </c>
      <c r="W2320" s="724">
        <v>724</v>
      </c>
      <c r="X2320" s="724">
        <v>7826</v>
      </c>
      <c r="Y2320" s="724">
        <v>687</v>
      </c>
      <c r="Z2320" s="590">
        <v>7598</v>
      </c>
      <c r="AA2320" s="726">
        <v>650</v>
      </c>
    </row>
    <row r="2321" spans="2:27" x14ac:dyDescent="0.3">
      <c r="B2321" s="693" t="s">
        <v>162</v>
      </c>
      <c r="C2321" s="693" t="s">
        <v>226</v>
      </c>
      <c r="D2321" s="694">
        <v>7860</v>
      </c>
      <c r="E2321" s="694">
        <v>780</v>
      </c>
      <c r="F2321" s="694">
        <v>8238</v>
      </c>
      <c r="G2321" s="695">
        <v>841</v>
      </c>
      <c r="H2321" s="695">
        <v>8238</v>
      </c>
      <c r="I2321" s="695">
        <v>852</v>
      </c>
      <c r="J2321" s="724">
        <v>8584</v>
      </c>
      <c r="K2321" s="724">
        <v>787</v>
      </c>
      <c r="L2321" s="724">
        <v>8839</v>
      </c>
      <c r="M2321" s="724">
        <v>878</v>
      </c>
      <c r="N2321" s="724">
        <v>8529</v>
      </c>
      <c r="O2321" s="724">
        <v>825</v>
      </c>
      <c r="P2321" s="724">
        <v>8728</v>
      </c>
      <c r="Q2321" s="724">
        <v>855</v>
      </c>
      <c r="R2321" s="724">
        <v>8320</v>
      </c>
      <c r="S2321" s="724">
        <v>762</v>
      </c>
      <c r="T2321" s="724">
        <v>8140</v>
      </c>
      <c r="U2321" s="724">
        <v>804</v>
      </c>
      <c r="V2321" s="724">
        <v>8022</v>
      </c>
      <c r="W2321" s="724">
        <v>790</v>
      </c>
      <c r="X2321" s="724">
        <v>7764</v>
      </c>
      <c r="Y2321" s="724">
        <v>742</v>
      </c>
      <c r="Z2321" s="590">
        <v>7620</v>
      </c>
      <c r="AA2321" s="726">
        <v>626</v>
      </c>
    </row>
    <row r="2322" spans="2:27" x14ac:dyDescent="0.3">
      <c r="B2322" s="693" t="s">
        <v>162</v>
      </c>
      <c r="C2322" s="693" t="s">
        <v>227</v>
      </c>
      <c r="D2322" s="694">
        <v>8111</v>
      </c>
      <c r="E2322" s="694">
        <v>765</v>
      </c>
      <c r="F2322" s="694">
        <v>7763</v>
      </c>
      <c r="G2322" s="695">
        <v>865</v>
      </c>
      <c r="H2322" s="695">
        <v>7974</v>
      </c>
      <c r="I2322" s="695">
        <v>843</v>
      </c>
      <c r="J2322" s="724">
        <v>8238</v>
      </c>
      <c r="K2322" s="724">
        <v>879</v>
      </c>
      <c r="L2322" s="724">
        <v>8217</v>
      </c>
      <c r="M2322" s="724">
        <v>777</v>
      </c>
      <c r="N2322" s="724">
        <v>8312</v>
      </c>
      <c r="O2322" s="724">
        <v>803</v>
      </c>
      <c r="P2322" s="724">
        <v>8523</v>
      </c>
      <c r="Q2322" s="724">
        <v>829</v>
      </c>
      <c r="R2322" s="724">
        <v>8401</v>
      </c>
      <c r="S2322" s="724">
        <v>782</v>
      </c>
      <c r="T2322" s="724">
        <v>8162</v>
      </c>
      <c r="U2322" s="724">
        <v>727</v>
      </c>
      <c r="V2322" s="724">
        <v>8014</v>
      </c>
      <c r="W2322" s="724">
        <v>809</v>
      </c>
      <c r="X2322" s="724">
        <v>7875</v>
      </c>
      <c r="Y2322" s="724">
        <v>790</v>
      </c>
      <c r="Z2322" s="590">
        <v>7573</v>
      </c>
      <c r="AA2322" s="726">
        <v>701</v>
      </c>
    </row>
    <row r="2323" spans="2:27" x14ac:dyDescent="0.3">
      <c r="B2323" s="693" t="s">
        <v>162</v>
      </c>
      <c r="C2323" s="693" t="s">
        <v>228</v>
      </c>
      <c r="D2323" s="694">
        <v>7808</v>
      </c>
      <c r="E2323" s="694">
        <v>744</v>
      </c>
      <c r="F2323" s="694">
        <v>8069</v>
      </c>
      <c r="G2323" s="695">
        <v>773</v>
      </c>
      <c r="H2323" s="695">
        <v>7953</v>
      </c>
      <c r="I2323" s="695">
        <v>847</v>
      </c>
      <c r="J2323" s="724">
        <v>8356</v>
      </c>
      <c r="K2323" s="724">
        <v>777</v>
      </c>
      <c r="L2323" s="724">
        <v>8364</v>
      </c>
      <c r="M2323" s="724">
        <v>888</v>
      </c>
      <c r="N2323" s="724">
        <v>7969</v>
      </c>
      <c r="O2323" s="724">
        <v>761</v>
      </c>
      <c r="P2323" s="724">
        <v>8272</v>
      </c>
      <c r="Q2323" s="724">
        <v>821</v>
      </c>
      <c r="R2323" s="724">
        <v>8321</v>
      </c>
      <c r="S2323" s="724">
        <v>847</v>
      </c>
      <c r="T2323" s="724">
        <v>8277</v>
      </c>
      <c r="U2323" s="724">
        <v>794</v>
      </c>
      <c r="V2323" s="724">
        <v>8096</v>
      </c>
      <c r="W2323" s="724">
        <v>795</v>
      </c>
      <c r="X2323" s="724">
        <v>7993</v>
      </c>
      <c r="Y2323" s="724">
        <v>810</v>
      </c>
      <c r="Z2323" s="590">
        <v>7801</v>
      </c>
      <c r="AA2323" s="726">
        <v>741</v>
      </c>
    </row>
    <row r="2324" spans="2:27" x14ac:dyDescent="0.3">
      <c r="B2324" s="693" t="s">
        <v>162</v>
      </c>
      <c r="C2324" s="693" t="s">
        <v>229</v>
      </c>
      <c r="D2324" s="694">
        <v>8554</v>
      </c>
      <c r="E2324" s="694">
        <v>654</v>
      </c>
      <c r="F2324" s="694">
        <v>9140</v>
      </c>
      <c r="G2324" s="695">
        <v>677</v>
      </c>
      <c r="H2324" s="695">
        <v>9696</v>
      </c>
      <c r="I2324" s="695">
        <v>812</v>
      </c>
      <c r="J2324" s="724">
        <v>9576</v>
      </c>
      <c r="K2324" s="724">
        <v>821</v>
      </c>
      <c r="L2324" s="724">
        <v>9785</v>
      </c>
      <c r="M2324" s="724">
        <v>795</v>
      </c>
      <c r="N2324" s="724">
        <v>9376</v>
      </c>
      <c r="O2324" s="724">
        <v>850</v>
      </c>
      <c r="P2324" s="724">
        <v>9451</v>
      </c>
      <c r="Q2324" s="724">
        <v>815</v>
      </c>
      <c r="R2324" s="724">
        <v>9364</v>
      </c>
      <c r="S2324" s="724">
        <v>827</v>
      </c>
      <c r="T2324" s="724">
        <v>9546</v>
      </c>
      <c r="U2324" s="724">
        <v>794</v>
      </c>
      <c r="V2324" s="724">
        <v>9501</v>
      </c>
      <c r="W2324" s="724">
        <v>836</v>
      </c>
      <c r="X2324" s="724">
        <v>9506</v>
      </c>
      <c r="Y2324" s="724">
        <v>807</v>
      </c>
      <c r="Z2324" s="590">
        <v>9040</v>
      </c>
      <c r="AA2324" s="726">
        <v>779</v>
      </c>
    </row>
    <row r="2325" spans="2:27" x14ac:dyDescent="0.3">
      <c r="B2325" s="693" t="s">
        <v>162</v>
      </c>
      <c r="C2325" s="693" t="s">
        <v>287</v>
      </c>
      <c r="D2325" s="694">
        <v>7970</v>
      </c>
      <c r="E2325" s="694">
        <v>717</v>
      </c>
      <c r="F2325" s="694">
        <v>7970</v>
      </c>
      <c r="G2325" s="695">
        <v>650</v>
      </c>
      <c r="H2325" s="695">
        <v>7762</v>
      </c>
      <c r="I2325" s="695">
        <v>636</v>
      </c>
      <c r="J2325" s="724">
        <v>8481</v>
      </c>
      <c r="K2325" s="724">
        <v>679</v>
      </c>
      <c r="L2325" s="724">
        <v>8364</v>
      </c>
      <c r="M2325" s="724">
        <v>732</v>
      </c>
      <c r="N2325" s="724">
        <v>8221</v>
      </c>
      <c r="O2325" s="724">
        <v>651</v>
      </c>
      <c r="P2325" s="724">
        <v>8302</v>
      </c>
      <c r="Q2325" s="724">
        <v>717</v>
      </c>
      <c r="R2325" s="724">
        <v>8198</v>
      </c>
      <c r="S2325" s="724">
        <v>676</v>
      </c>
      <c r="T2325" s="724">
        <v>8263</v>
      </c>
      <c r="U2325" s="724">
        <v>720</v>
      </c>
      <c r="V2325" s="724">
        <v>8567</v>
      </c>
      <c r="W2325" s="724">
        <v>725</v>
      </c>
      <c r="X2325" s="724">
        <v>8571</v>
      </c>
      <c r="Y2325" s="724">
        <v>717</v>
      </c>
      <c r="Z2325" s="590">
        <v>8575</v>
      </c>
      <c r="AA2325" s="726">
        <v>700</v>
      </c>
    </row>
    <row r="2326" spans="2:27" x14ac:dyDescent="0.3">
      <c r="B2326" s="693" t="s">
        <v>162</v>
      </c>
      <c r="C2326" s="693" t="s">
        <v>230</v>
      </c>
      <c r="D2326" s="694">
        <v>7497</v>
      </c>
      <c r="E2326" s="694">
        <v>618</v>
      </c>
      <c r="F2326" s="694">
        <v>7567</v>
      </c>
      <c r="G2326" s="695">
        <v>583</v>
      </c>
      <c r="H2326" s="695">
        <v>7037</v>
      </c>
      <c r="I2326" s="695">
        <v>586</v>
      </c>
      <c r="J2326" s="724">
        <v>7105</v>
      </c>
      <c r="K2326" s="724">
        <v>534</v>
      </c>
      <c r="L2326" s="724">
        <v>7699</v>
      </c>
      <c r="M2326" s="724">
        <v>605</v>
      </c>
      <c r="N2326" s="724">
        <v>7162</v>
      </c>
      <c r="O2326" s="724">
        <v>583</v>
      </c>
      <c r="P2326" s="724">
        <v>7316</v>
      </c>
      <c r="Q2326" s="724">
        <v>569</v>
      </c>
      <c r="R2326" s="724">
        <v>7365</v>
      </c>
      <c r="S2326" s="724">
        <v>596</v>
      </c>
      <c r="T2326" s="724">
        <v>7363</v>
      </c>
      <c r="U2326" s="724">
        <v>601</v>
      </c>
      <c r="V2326" s="724">
        <v>7360</v>
      </c>
      <c r="W2326" s="724">
        <v>627</v>
      </c>
      <c r="X2326" s="724">
        <v>7667</v>
      </c>
      <c r="Y2326" s="724">
        <v>620</v>
      </c>
      <c r="Z2326" s="590">
        <v>7860</v>
      </c>
      <c r="AA2326" s="726">
        <v>629</v>
      </c>
    </row>
    <row r="2327" spans="2:27" x14ac:dyDescent="0.3">
      <c r="B2327" s="693" t="s">
        <v>162</v>
      </c>
      <c r="C2327" s="693" t="s">
        <v>231</v>
      </c>
      <c r="D2327" s="694">
        <v>6660</v>
      </c>
      <c r="E2327" s="694">
        <v>523</v>
      </c>
      <c r="F2327" s="694">
        <v>6462</v>
      </c>
      <c r="G2327" s="695">
        <v>562</v>
      </c>
      <c r="H2327" s="695">
        <v>6369</v>
      </c>
      <c r="I2327" s="695">
        <v>615</v>
      </c>
      <c r="J2327" s="724">
        <v>6289</v>
      </c>
      <c r="K2327" s="724">
        <v>541</v>
      </c>
      <c r="L2327" s="724">
        <v>6335</v>
      </c>
      <c r="M2327" s="724">
        <v>548</v>
      </c>
      <c r="N2327" s="724">
        <v>6357</v>
      </c>
      <c r="O2327" s="724">
        <v>594</v>
      </c>
      <c r="P2327" s="724">
        <v>6468</v>
      </c>
      <c r="Q2327" s="724">
        <v>591</v>
      </c>
      <c r="R2327" s="724">
        <v>6464</v>
      </c>
      <c r="S2327" s="724">
        <v>526</v>
      </c>
      <c r="T2327" s="724">
        <v>6617</v>
      </c>
      <c r="U2327" s="724">
        <v>570</v>
      </c>
      <c r="V2327" s="724">
        <v>6583</v>
      </c>
      <c r="W2327" s="724">
        <v>527</v>
      </c>
      <c r="X2327" s="724">
        <v>6459</v>
      </c>
      <c r="Y2327" s="724">
        <v>611</v>
      </c>
      <c r="Z2327" s="590">
        <v>6792</v>
      </c>
      <c r="AA2327" s="726">
        <v>638</v>
      </c>
    </row>
    <row r="2328" spans="2:27" x14ac:dyDescent="0.3">
      <c r="B2328" s="693" t="s">
        <v>162</v>
      </c>
      <c r="C2328" s="693" t="s">
        <v>288</v>
      </c>
      <c r="D2328" s="694">
        <v>6099</v>
      </c>
      <c r="E2328" s="694">
        <v>323</v>
      </c>
      <c r="F2328" s="694">
        <v>5758</v>
      </c>
      <c r="G2328" s="695">
        <v>479</v>
      </c>
      <c r="H2328" s="695">
        <v>5477</v>
      </c>
      <c r="I2328" s="695">
        <v>481</v>
      </c>
      <c r="J2328" s="724">
        <v>5700</v>
      </c>
      <c r="K2328" s="724">
        <v>490</v>
      </c>
      <c r="L2328" s="724">
        <v>5731</v>
      </c>
      <c r="M2328" s="724">
        <v>483</v>
      </c>
      <c r="N2328" s="724">
        <v>5550</v>
      </c>
      <c r="O2328" s="724">
        <v>404</v>
      </c>
      <c r="P2328" s="724">
        <v>5673</v>
      </c>
      <c r="Q2328" s="724">
        <v>485</v>
      </c>
      <c r="R2328" s="724">
        <v>5658</v>
      </c>
      <c r="S2328" s="724">
        <v>493</v>
      </c>
      <c r="T2328" s="724">
        <v>5716</v>
      </c>
      <c r="U2328" s="724">
        <v>457</v>
      </c>
      <c r="V2328" s="724">
        <v>5800</v>
      </c>
      <c r="W2328" s="724">
        <v>456</v>
      </c>
      <c r="X2328" s="724">
        <v>5985</v>
      </c>
      <c r="Y2328" s="724">
        <v>443</v>
      </c>
      <c r="Z2328" s="590">
        <v>5850</v>
      </c>
      <c r="AA2328" s="726">
        <v>484</v>
      </c>
    </row>
    <row r="2329" spans="2:27" x14ac:dyDescent="0.3">
      <c r="B2329" s="693" t="s">
        <v>162</v>
      </c>
      <c r="C2329" s="693" t="s">
        <v>232</v>
      </c>
      <c r="D2329" s="694">
        <v>5031</v>
      </c>
      <c r="E2329" s="694">
        <v>252</v>
      </c>
      <c r="F2329" s="694">
        <v>4651</v>
      </c>
      <c r="G2329" s="695">
        <v>283</v>
      </c>
      <c r="H2329" s="695">
        <v>4342</v>
      </c>
      <c r="I2329" s="695">
        <v>349</v>
      </c>
      <c r="J2329" s="724">
        <v>4752</v>
      </c>
      <c r="K2329" s="724">
        <v>383</v>
      </c>
      <c r="L2329" s="724">
        <v>4727</v>
      </c>
      <c r="M2329" s="724">
        <v>422</v>
      </c>
      <c r="N2329" s="724">
        <v>4682</v>
      </c>
      <c r="O2329" s="724">
        <v>354</v>
      </c>
      <c r="P2329" s="724">
        <v>4727</v>
      </c>
      <c r="Q2329" s="724">
        <v>392</v>
      </c>
      <c r="R2329" s="724">
        <v>4946</v>
      </c>
      <c r="S2329" s="724">
        <v>379</v>
      </c>
      <c r="T2329" s="724">
        <v>4943</v>
      </c>
      <c r="U2329" s="724">
        <v>409</v>
      </c>
      <c r="V2329" s="724">
        <v>4922</v>
      </c>
      <c r="W2329" s="724">
        <v>795</v>
      </c>
      <c r="X2329" s="724">
        <v>5013</v>
      </c>
      <c r="Y2329" s="724">
        <v>341</v>
      </c>
      <c r="Z2329" s="590">
        <v>5230</v>
      </c>
      <c r="AA2329" s="726">
        <v>374</v>
      </c>
    </row>
    <row r="2330" spans="2:27" x14ac:dyDescent="0.3">
      <c r="B2330" s="693" t="s">
        <v>162</v>
      </c>
      <c r="C2330" s="693" t="s">
        <v>325</v>
      </c>
      <c r="D2330" s="694">
        <v>46</v>
      </c>
      <c r="E2330" s="694">
        <v>0</v>
      </c>
      <c r="F2330" s="694">
        <v>62</v>
      </c>
      <c r="G2330" s="695">
        <v>0</v>
      </c>
      <c r="H2330" s="695">
        <v>42</v>
      </c>
      <c r="I2330" s="695">
        <v>0</v>
      </c>
      <c r="J2330" s="724">
        <v>59</v>
      </c>
      <c r="K2330" s="724">
        <v>0</v>
      </c>
      <c r="L2330" s="724">
        <v>52</v>
      </c>
      <c r="M2330" s="724">
        <v>0</v>
      </c>
      <c r="N2330" s="724">
        <v>55</v>
      </c>
      <c r="O2330" s="724">
        <v>0</v>
      </c>
      <c r="P2330" s="724">
        <v>60</v>
      </c>
      <c r="Q2330" s="724">
        <v>0</v>
      </c>
      <c r="R2330" s="724">
        <v>59</v>
      </c>
      <c r="S2330" s="724">
        <v>0</v>
      </c>
      <c r="T2330" s="724">
        <v>77</v>
      </c>
      <c r="U2330" s="724">
        <v>0</v>
      </c>
      <c r="V2330" s="724">
        <v>76</v>
      </c>
      <c r="W2330" s="724">
        <v>0</v>
      </c>
      <c r="X2330" s="724">
        <v>83</v>
      </c>
      <c r="Y2330" s="724">
        <v>0</v>
      </c>
      <c r="Z2330" s="590">
        <v>71</v>
      </c>
      <c r="AA2330" s="726">
        <v>0</v>
      </c>
    </row>
    <row r="2331" spans="2:27" x14ac:dyDescent="0.3">
      <c r="B2331" s="693" t="s">
        <v>162</v>
      </c>
      <c r="C2331" s="693" t="s">
        <v>326</v>
      </c>
      <c r="D2331" s="694">
        <v>52</v>
      </c>
      <c r="E2331" s="694">
        <v>0</v>
      </c>
      <c r="F2331" s="694">
        <v>58</v>
      </c>
      <c r="G2331" s="695">
        <v>0</v>
      </c>
      <c r="H2331" s="695">
        <v>39</v>
      </c>
      <c r="I2331" s="695">
        <v>0</v>
      </c>
      <c r="J2331" s="724">
        <v>44</v>
      </c>
      <c r="K2331" s="724">
        <v>0</v>
      </c>
      <c r="L2331" s="724">
        <v>42</v>
      </c>
      <c r="M2331" s="724">
        <v>0</v>
      </c>
      <c r="N2331" s="724">
        <v>15</v>
      </c>
      <c r="O2331" s="724">
        <v>0</v>
      </c>
      <c r="P2331" s="724">
        <v>36</v>
      </c>
      <c r="Q2331" s="724">
        <v>0</v>
      </c>
      <c r="R2331" s="724">
        <v>29</v>
      </c>
      <c r="S2331" s="724">
        <v>0</v>
      </c>
      <c r="T2331" s="724">
        <v>16</v>
      </c>
      <c r="U2331" s="724">
        <v>0</v>
      </c>
      <c r="V2331" s="724">
        <v>32</v>
      </c>
      <c r="W2331" s="724">
        <v>0</v>
      </c>
      <c r="X2331" s="724">
        <v>23</v>
      </c>
      <c r="Y2331" s="724">
        <v>0</v>
      </c>
      <c r="Z2331" s="590">
        <v>57</v>
      </c>
      <c r="AA2331" s="726">
        <v>0</v>
      </c>
    </row>
    <row r="2332" spans="2:27" x14ac:dyDescent="0.3">
      <c r="B2332" s="693" t="s">
        <v>162</v>
      </c>
      <c r="C2332" s="693" t="s">
        <v>289</v>
      </c>
      <c r="D2332" s="694">
        <v>175</v>
      </c>
      <c r="E2332" s="694">
        <v>6</v>
      </c>
      <c r="F2332" s="694">
        <v>172</v>
      </c>
      <c r="G2332" s="695">
        <v>46</v>
      </c>
      <c r="H2332" s="695">
        <v>244</v>
      </c>
      <c r="I2332" s="695">
        <v>38</v>
      </c>
      <c r="J2332" s="724">
        <v>162</v>
      </c>
      <c r="K2332" s="724">
        <v>21</v>
      </c>
      <c r="L2332" s="724">
        <v>203</v>
      </c>
      <c r="M2332" s="724">
        <v>24</v>
      </c>
      <c r="N2332" s="724">
        <v>595</v>
      </c>
      <c r="O2332" s="724">
        <v>86</v>
      </c>
      <c r="P2332" s="724">
        <v>255</v>
      </c>
      <c r="Q2332" s="724">
        <v>7</v>
      </c>
      <c r="R2332" s="724">
        <v>252</v>
      </c>
      <c r="S2332" s="724">
        <v>17</v>
      </c>
      <c r="T2332" s="724">
        <v>171</v>
      </c>
      <c r="U2332" s="724">
        <v>15</v>
      </c>
      <c r="V2332" s="724">
        <v>193</v>
      </c>
      <c r="W2332" s="724">
        <v>10</v>
      </c>
      <c r="X2332" s="724">
        <v>93</v>
      </c>
      <c r="Y2332" s="724">
        <v>9</v>
      </c>
      <c r="Z2332" s="590">
        <v>76</v>
      </c>
      <c r="AA2332" s="726">
        <v>24</v>
      </c>
    </row>
    <row r="2333" spans="2:27" x14ac:dyDescent="0.3">
      <c r="B2333" s="693" t="s">
        <v>162</v>
      </c>
      <c r="C2333" s="693" t="s">
        <v>290</v>
      </c>
      <c r="D2333" s="694">
        <v>273</v>
      </c>
      <c r="E2333" s="694">
        <v>14</v>
      </c>
      <c r="F2333" s="694">
        <v>253</v>
      </c>
      <c r="G2333" s="695">
        <v>50</v>
      </c>
      <c r="H2333" s="695">
        <v>242</v>
      </c>
      <c r="I2333" s="695">
        <v>50</v>
      </c>
      <c r="J2333" s="724">
        <v>229</v>
      </c>
      <c r="K2333" s="724">
        <v>51</v>
      </c>
      <c r="L2333" s="724">
        <v>299</v>
      </c>
      <c r="M2333" s="724">
        <v>33</v>
      </c>
      <c r="N2333" s="724">
        <v>218</v>
      </c>
      <c r="O2333" s="724">
        <v>33</v>
      </c>
      <c r="P2333" s="724">
        <v>418</v>
      </c>
      <c r="Q2333" s="724">
        <v>20</v>
      </c>
      <c r="R2333" s="724">
        <v>348</v>
      </c>
      <c r="S2333" s="724">
        <v>21</v>
      </c>
      <c r="T2333" s="724">
        <v>323</v>
      </c>
      <c r="U2333" s="724">
        <v>26</v>
      </c>
      <c r="V2333" s="724">
        <v>305</v>
      </c>
      <c r="W2333" s="724">
        <v>34</v>
      </c>
      <c r="X2333" s="724">
        <v>205</v>
      </c>
      <c r="Y2333" s="724">
        <v>27</v>
      </c>
      <c r="Z2333" s="590">
        <v>156</v>
      </c>
      <c r="AA2333" s="726">
        <v>18</v>
      </c>
    </row>
    <row r="2334" spans="2:27" x14ac:dyDescent="0.3">
      <c r="B2334" s="693" t="s">
        <v>162</v>
      </c>
      <c r="C2334" s="693" t="s">
        <v>291</v>
      </c>
      <c r="D2334" s="694">
        <v>1105</v>
      </c>
      <c r="E2334" s="694">
        <v>37</v>
      </c>
      <c r="F2334" s="694">
        <v>967</v>
      </c>
      <c r="G2334" s="695">
        <v>113</v>
      </c>
      <c r="H2334" s="695">
        <v>962</v>
      </c>
      <c r="I2334" s="695">
        <v>130</v>
      </c>
      <c r="J2334" s="724">
        <v>1390</v>
      </c>
      <c r="K2334" s="724">
        <v>128</v>
      </c>
      <c r="L2334" s="724">
        <v>1665</v>
      </c>
      <c r="M2334" s="724">
        <v>215</v>
      </c>
      <c r="N2334" s="724">
        <v>1194</v>
      </c>
      <c r="O2334" s="724">
        <v>99</v>
      </c>
      <c r="P2334" s="724">
        <v>1696</v>
      </c>
      <c r="Q2334" s="724">
        <v>110</v>
      </c>
      <c r="R2334" s="724">
        <v>1599</v>
      </c>
      <c r="S2334" s="724">
        <v>107</v>
      </c>
      <c r="T2334" s="724">
        <v>1731</v>
      </c>
      <c r="U2334" s="724">
        <v>62</v>
      </c>
      <c r="V2334" s="724">
        <v>1623</v>
      </c>
      <c r="W2334" s="724">
        <v>241</v>
      </c>
      <c r="X2334" s="724">
        <v>1304</v>
      </c>
      <c r="Y2334" s="724">
        <v>91</v>
      </c>
      <c r="Z2334" s="590">
        <v>1078</v>
      </c>
      <c r="AA2334" s="726">
        <v>68</v>
      </c>
    </row>
    <row r="2335" spans="2:27" x14ac:dyDescent="0.3">
      <c r="B2335" s="693" t="s">
        <v>162</v>
      </c>
      <c r="C2335" s="693" t="s">
        <v>292</v>
      </c>
      <c r="D2335" s="694">
        <v>1587</v>
      </c>
      <c r="E2335" s="694">
        <v>31</v>
      </c>
      <c r="F2335" s="694">
        <v>1424</v>
      </c>
      <c r="G2335" s="695">
        <v>101</v>
      </c>
      <c r="H2335" s="695">
        <v>1370</v>
      </c>
      <c r="I2335" s="695">
        <v>135</v>
      </c>
      <c r="J2335" s="724">
        <v>1835</v>
      </c>
      <c r="K2335" s="724">
        <v>133</v>
      </c>
      <c r="L2335" s="724">
        <v>2197</v>
      </c>
      <c r="M2335" s="724">
        <v>148</v>
      </c>
      <c r="N2335" s="724">
        <v>2077</v>
      </c>
      <c r="O2335" s="724">
        <v>119</v>
      </c>
      <c r="P2335" s="724">
        <v>2115</v>
      </c>
      <c r="Q2335" s="724">
        <v>99</v>
      </c>
      <c r="R2335" s="724">
        <v>2197</v>
      </c>
      <c r="S2335" s="724">
        <v>110</v>
      </c>
      <c r="T2335" s="724">
        <v>2498</v>
      </c>
      <c r="U2335" s="724">
        <v>56</v>
      </c>
      <c r="V2335" s="724">
        <v>2466</v>
      </c>
      <c r="W2335" s="724">
        <v>383</v>
      </c>
      <c r="X2335" s="724">
        <v>2000</v>
      </c>
      <c r="Y2335" s="724">
        <v>537</v>
      </c>
      <c r="Z2335" s="590">
        <v>1865</v>
      </c>
      <c r="AA2335" s="726">
        <v>88</v>
      </c>
    </row>
    <row r="2336" spans="2:27" x14ac:dyDescent="0.3">
      <c r="B2336" s="693" t="s">
        <v>162</v>
      </c>
      <c r="C2336" s="693" t="s">
        <v>293</v>
      </c>
      <c r="D2336" s="694">
        <v>2147</v>
      </c>
      <c r="E2336" s="694">
        <v>34</v>
      </c>
      <c r="F2336" s="694">
        <v>1893</v>
      </c>
      <c r="G2336" s="695">
        <v>46</v>
      </c>
      <c r="H2336" s="695">
        <v>964</v>
      </c>
      <c r="I2336" s="695">
        <v>12</v>
      </c>
      <c r="J2336" s="724">
        <v>1362</v>
      </c>
      <c r="K2336" s="724">
        <v>86</v>
      </c>
      <c r="L2336" s="724">
        <v>1704</v>
      </c>
      <c r="M2336" s="724">
        <v>69</v>
      </c>
      <c r="N2336" s="724">
        <v>1408</v>
      </c>
      <c r="O2336" s="724">
        <v>48</v>
      </c>
      <c r="P2336" s="724">
        <v>1556</v>
      </c>
      <c r="Q2336" s="724">
        <v>29</v>
      </c>
      <c r="R2336" s="724">
        <v>1396</v>
      </c>
      <c r="S2336" s="724">
        <v>63</v>
      </c>
      <c r="T2336" s="724">
        <v>2189</v>
      </c>
      <c r="U2336" s="724">
        <v>6</v>
      </c>
      <c r="V2336" s="724">
        <v>1802</v>
      </c>
      <c r="W2336" s="724">
        <v>254</v>
      </c>
      <c r="X2336" s="724">
        <v>1260</v>
      </c>
      <c r="Y2336" s="724">
        <v>452</v>
      </c>
      <c r="Z2336" s="590">
        <v>1355</v>
      </c>
      <c r="AA2336" s="726">
        <v>511</v>
      </c>
    </row>
    <row r="2337" spans="2:27" x14ac:dyDescent="0.3">
      <c r="B2337" s="693" t="s">
        <v>162</v>
      </c>
      <c r="C2337" s="693" t="s">
        <v>294</v>
      </c>
      <c r="D2337" s="694">
        <v>1196</v>
      </c>
      <c r="E2337" s="694">
        <v>19</v>
      </c>
      <c r="F2337" s="694">
        <v>1184</v>
      </c>
      <c r="G2337" s="695">
        <v>57</v>
      </c>
      <c r="H2337" s="695">
        <v>1095</v>
      </c>
      <c r="I2337" s="695">
        <v>106</v>
      </c>
      <c r="J2337" s="724">
        <v>2987</v>
      </c>
      <c r="K2337" s="724">
        <v>39</v>
      </c>
      <c r="L2337" s="724">
        <v>1553</v>
      </c>
      <c r="M2337" s="724">
        <v>336</v>
      </c>
      <c r="N2337" s="724">
        <v>3821</v>
      </c>
      <c r="O2337" s="724">
        <v>41</v>
      </c>
      <c r="P2337" s="724">
        <v>4205</v>
      </c>
      <c r="Q2337" s="724">
        <v>86</v>
      </c>
      <c r="R2337" s="724">
        <v>4656</v>
      </c>
      <c r="S2337" s="724">
        <v>52</v>
      </c>
      <c r="T2337" s="724">
        <v>4344</v>
      </c>
      <c r="U2337" s="724">
        <v>45</v>
      </c>
      <c r="V2337" s="724">
        <v>8577</v>
      </c>
      <c r="W2337" s="724">
        <v>502</v>
      </c>
      <c r="X2337" s="724">
        <v>6490</v>
      </c>
      <c r="Y2337" s="724">
        <v>341</v>
      </c>
      <c r="Z2337" s="590">
        <v>4291</v>
      </c>
      <c r="AA2337" s="726">
        <v>455</v>
      </c>
    </row>
    <row r="2338" spans="2:27" x14ac:dyDescent="0.3">
      <c r="B2338" s="693" t="s">
        <v>162</v>
      </c>
      <c r="C2338" s="693" t="s">
        <v>327</v>
      </c>
      <c r="D2338" s="694">
        <v>110</v>
      </c>
      <c r="E2338" s="694">
        <v>0</v>
      </c>
      <c r="F2338" s="694">
        <v>137</v>
      </c>
      <c r="G2338" s="695">
        <v>23</v>
      </c>
      <c r="H2338" s="695">
        <v>299</v>
      </c>
      <c r="I2338" s="695">
        <v>27</v>
      </c>
      <c r="J2338" s="724">
        <v>294</v>
      </c>
      <c r="K2338" s="724">
        <v>14</v>
      </c>
      <c r="L2338" s="724">
        <v>255</v>
      </c>
      <c r="M2338" s="724">
        <v>54</v>
      </c>
      <c r="N2338" s="724">
        <v>219</v>
      </c>
      <c r="O2338" s="724">
        <v>7</v>
      </c>
      <c r="P2338" s="724">
        <v>260</v>
      </c>
      <c r="Q2338" s="724">
        <v>0</v>
      </c>
      <c r="R2338" s="724">
        <v>279</v>
      </c>
      <c r="S2338" s="724">
        <v>21</v>
      </c>
      <c r="T2338" s="724">
        <v>295</v>
      </c>
      <c r="U2338" s="724">
        <v>1</v>
      </c>
      <c r="V2338" s="724">
        <v>308</v>
      </c>
      <c r="W2338" s="724">
        <v>0</v>
      </c>
      <c r="X2338" s="724">
        <v>271</v>
      </c>
      <c r="Y2338" s="724">
        <v>0</v>
      </c>
      <c r="Z2338" s="590">
        <v>275</v>
      </c>
      <c r="AA2338" s="726">
        <v>0</v>
      </c>
    </row>
    <row r="2339" spans="2:27" x14ac:dyDescent="0.3">
      <c r="B2339" s="693" t="s">
        <v>163</v>
      </c>
      <c r="C2339" s="693" t="s">
        <v>223</v>
      </c>
      <c r="D2339" s="694">
        <v>440</v>
      </c>
      <c r="E2339" s="694">
        <v>11</v>
      </c>
      <c r="F2339" s="694">
        <v>427</v>
      </c>
      <c r="G2339" s="695">
        <v>8</v>
      </c>
      <c r="H2339" s="695">
        <v>544</v>
      </c>
      <c r="I2339" s="695">
        <v>3</v>
      </c>
      <c r="J2339" s="724">
        <v>549</v>
      </c>
      <c r="K2339" s="724">
        <v>12</v>
      </c>
      <c r="L2339" s="724">
        <v>509</v>
      </c>
      <c r="M2339" s="724">
        <v>23</v>
      </c>
      <c r="N2339" s="724">
        <v>529</v>
      </c>
      <c r="O2339" s="724">
        <v>27</v>
      </c>
      <c r="P2339" s="724">
        <v>516</v>
      </c>
      <c r="Q2339" s="724">
        <v>0</v>
      </c>
      <c r="R2339" s="724">
        <v>491</v>
      </c>
      <c r="S2339" s="724">
        <v>15</v>
      </c>
      <c r="T2339" s="724">
        <v>457</v>
      </c>
      <c r="U2339" s="724">
        <v>13</v>
      </c>
      <c r="V2339" s="724">
        <v>443</v>
      </c>
      <c r="W2339" s="724">
        <v>2</v>
      </c>
      <c r="X2339" s="724">
        <v>398</v>
      </c>
      <c r="Y2339" s="724">
        <v>10</v>
      </c>
      <c r="Z2339" s="590">
        <v>166</v>
      </c>
      <c r="AA2339" s="726">
        <v>7</v>
      </c>
    </row>
    <row r="2340" spans="2:27" x14ac:dyDescent="0.3">
      <c r="B2340" s="693" t="s">
        <v>163</v>
      </c>
      <c r="C2340" s="693" t="s">
        <v>286</v>
      </c>
      <c r="D2340" s="694">
        <v>536</v>
      </c>
      <c r="E2340" s="694">
        <v>14</v>
      </c>
      <c r="F2340" s="694">
        <v>546</v>
      </c>
      <c r="G2340" s="695">
        <v>22</v>
      </c>
      <c r="H2340" s="695">
        <v>758</v>
      </c>
      <c r="I2340" s="695">
        <v>24</v>
      </c>
      <c r="J2340" s="724">
        <v>722</v>
      </c>
      <c r="K2340" s="724">
        <v>24</v>
      </c>
      <c r="L2340" s="724">
        <v>694</v>
      </c>
      <c r="M2340" s="724">
        <v>24</v>
      </c>
      <c r="N2340" s="724">
        <v>745</v>
      </c>
      <c r="O2340" s="724">
        <v>36</v>
      </c>
      <c r="P2340" s="724">
        <v>705</v>
      </c>
      <c r="Q2340" s="724">
        <v>32</v>
      </c>
      <c r="R2340" s="724">
        <v>740</v>
      </c>
      <c r="S2340" s="724">
        <v>24</v>
      </c>
      <c r="T2340" s="724">
        <v>634</v>
      </c>
      <c r="U2340" s="724">
        <v>26</v>
      </c>
      <c r="V2340" s="724">
        <v>677</v>
      </c>
      <c r="W2340" s="724">
        <v>14</v>
      </c>
      <c r="X2340" s="724">
        <v>634</v>
      </c>
      <c r="Y2340" s="724">
        <v>11</v>
      </c>
      <c r="Z2340" s="590">
        <v>360</v>
      </c>
      <c r="AA2340" s="726">
        <v>14</v>
      </c>
    </row>
    <row r="2341" spans="2:27" x14ac:dyDescent="0.3">
      <c r="B2341" s="693" t="s">
        <v>163</v>
      </c>
      <c r="C2341" s="693" t="s">
        <v>255</v>
      </c>
      <c r="D2341" s="694">
        <v>2017</v>
      </c>
      <c r="E2341" s="694">
        <v>536</v>
      </c>
      <c r="F2341" s="694">
        <v>2042</v>
      </c>
      <c r="G2341" s="695">
        <v>528</v>
      </c>
      <c r="H2341" s="695">
        <v>2390</v>
      </c>
      <c r="I2341" s="695">
        <v>776</v>
      </c>
      <c r="J2341" s="724">
        <v>2412</v>
      </c>
      <c r="K2341" s="724">
        <v>731</v>
      </c>
      <c r="L2341" s="724">
        <v>2269</v>
      </c>
      <c r="M2341" s="724">
        <v>662</v>
      </c>
      <c r="N2341" s="724">
        <v>2339</v>
      </c>
      <c r="O2341" s="724">
        <v>684</v>
      </c>
      <c r="P2341" s="724">
        <v>2304</v>
      </c>
      <c r="Q2341" s="724">
        <v>510</v>
      </c>
      <c r="R2341" s="724">
        <v>2442</v>
      </c>
      <c r="S2341" s="724">
        <v>548</v>
      </c>
      <c r="T2341" s="724">
        <v>2503</v>
      </c>
      <c r="U2341" s="724">
        <v>576</v>
      </c>
      <c r="V2341" s="724">
        <v>2542</v>
      </c>
      <c r="W2341" s="724">
        <v>539</v>
      </c>
      <c r="X2341" s="724">
        <v>2627</v>
      </c>
      <c r="Y2341" s="724">
        <v>507</v>
      </c>
      <c r="Z2341" s="590">
        <v>2235</v>
      </c>
      <c r="AA2341" s="726">
        <v>497</v>
      </c>
    </row>
    <row r="2342" spans="2:27" x14ac:dyDescent="0.3">
      <c r="B2342" s="693" t="s">
        <v>163</v>
      </c>
      <c r="C2342" s="693" t="s">
        <v>224</v>
      </c>
      <c r="D2342" s="694">
        <v>2540</v>
      </c>
      <c r="E2342" s="694">
        <v>576</v>
      </c>
      <c r="F2342" s="694">
        <v>2623</v>
      </c>
      <c r="G2342" s="695">
        <v>591</v>
      </c>
      <c r="H2342" s="695">
        <v>2888</v>
      </c>
      <c r="I2342" s="695">
        <v>584</v>
      </c>
      <c r="J2342" s="724">
        <v>3049</v>
      </c>
      <c r="K2342" s="724">
        <v>751</v>
      </c>
      <c r="L2342" s="724">
        <v>3097</v>
      </c>
      <c r="M2342" s="724">
        <v>732</v>
      </c>
      <c r="N2342" s="724">
        <v>2803</v>
      </c>
      <c r="O2342" s="724">
        <v>697</v>
      </c>
      <c r="P2342" s="724">
        <v>2950</v>
      </c>
      <c r="Q2342" s="724">
        <v>495</v>
      </c>
      <c r="R2342" s="724">
        <v>2708</v>
      </c>
      <c r="S2342" s="724">
        <v>457</v>
      </c>
      <c r="T2342" s="724">
        <v>2915</v>
      </c>
      <c r="U2342" s="724">
        <v>475</v>
      </c>
      <c r="V2342" s="724">
        <v>2946</v>
      </c>
      <c r="W2342" s="724">
        <v>613</v>
      </c>
      <c r="X2342" s="724">
        <v>3013</v>
      </c>
      <c r="Y2342" s="724">
        <v>534</v>
      </c>
      <c r="Z2342" s="590">
        <v>2969</v>
      </c>
      <c r="AA2342" s="726">
        <v>570</v>
      </c>
    </row>
    <row r="2343" spans="2:27" x14ac:dyDescent="0.3">
      <c r="B2343" s="693" t="s">
        <v>163</v>
      </c>
      <c r="C2343" s="693" t="s">
        <v>225</v>
      </c>
      <c r="D2343" s="694">
        <v>2375</v>
      </c>
      <c r="E2343" s="694">
        <v>560</v>
      </c>
      <c r="F2343" s="694">
        <v>2325</v>
      </c>
      <c r="G2343" s="695">
        <v>574</v>
      </c>
      <c r="H2343" s="695">
        <v>2601</v>
      </c>
      <c r="I2343" s="695">
        <v>592</v>
      </c>
      <c r="J2343" s="724">
        <v>2682</v>
      </c>
      <c r="K2343" s="724">
        <v>574</v>
      </c>
      <c r="L2343" s="724">
        <v>2811</v>
      </c>
      <c r="M2343" s="724">
        <v>669</v>
      </c>
      <c r="N2343" s="724">
        <v>2836</v>
      </c>
      <c r="O2343" s="724">
        <v>709</v>
      </c>
      <c r="P2343" s="724">
        <v>2728</v>
      </c>
      <c r="Q2343" s="724">
        <v>449</v>
      </c>
      <c r="R2343" s="724">
        <v>2705</v>
      </c>
      <c r="S2343" s="724">
        <v>436</v>
      </c>
      <c r="T2343" s="724">
        <v>2516</v>
      </c>
      <c r="U2343" s="724">
        <v>464</v>
      </c>
      <c r="V2343" s="724">
        <v>2802</v>
      </c>
      <c r="W2343" s="724">
        <v>500</v>
      </c>
      <c r="X2343" s="724">
        <v>2874</v>
      </c>
      <c r="Y2343" s="724">
        <v>544</v>
      </c>
      <c r="Z2343" s="590">
        <v>2766</v>
      </c>
      <c r="AA2343" s="726">
        <v>530</v>
      </c>
    </row>
    <row r="2344" spans="2:27" x14ac:dyDescent="0.3">
      <c r="B2344" s="693" t="s">
        <v>163</v>
      </c>
      <c r="C2344" s="693" t="s">
        <v>226</v>
      </c>
      <c r="D2344" s="694">
        <v>2403</v>
      </c>
      <c r="E2344" s="694">
        <v>558</v>
      </c>
      <c r="F2344" s="694">
        <v>2475</v>
      </c>
      <c r="G2344" s="695">
        <v>548</v>
      </c>
      <c r="H2344" s="695">
        <v>2535</v>
      </c>
      <c r="I2344" s="695">
        <v>603</v>
      </c>
      <c r="J2344" s="724">
        <v>2642</v>
      </c>
      <c r="K2344" s="724">
        <v>601</v>
      </c>
      <c r="L2344" s="724">
        <v>2738</v>
      </c>
      <c r="M2344" s="724">
        <v>579</v>
      </c>
      <c r="N2344" s="724">
        <v>2800</v>
      </c>
      <c r="O2344" s="724">
        <v>745</v>
      </c>
      <c r="P2344" s="724">
        <v>2971</v>
      </c>
      <c r="Q2344" s="724">
        <v>512</v>
      </c>
      <c r="R2344" s="724">
        <v>2710</v>
      </c>
      <c r="S2344" s="724">
        <v>440</v>
      </c>
      <c r="T2344" s="724">
        <v>2610</v>
      </c>
      <c r="U2344" s="724">
        <v>458</v>
      </c>
      <c r="V2344" s="724">
        <v>2515</v>
      </c>
      <c r="W2344" s="724">
        <v>503</v>
      </c>
      <c r="X2344" s="724">
        <v>2801</v>
      </c>
      <c r="Y2344" s="724">
        <v>476</v>
      </c>
      <c r="Z2344" s="590">
        <v>2813</v>
      </c>
      <c r="AA2344" s="726">
        <v>568</v>
      </c>
    </row>
    <row r="2345" spans="2:27" x14ac:dyDescent="0.3">
      <c r="B2345" s="693" t="s">
        <v>163</v>
      </c>
      <c r="C2345" s="693" t="s">
        <v>227</v>
      </c>
      <c r="D2345" s="694">
        <v>2540</v>
      </c>
      <c r="E2345" s="694">
        <v>560</v>
      </c>
      <c r="F2345" s="694">
        <v>2386</v>
      </c>
      <c r="G2345" s="695">
        <v>581</v>
      </c>
      <c r="H2345" s="695">
        <v>2661</v>
      </c>
      <c r="I2345" s="695">
        <v>585</v>
      </c>
      <c r="J2345" s="724">
        <v>2584</v>
      </c>
      <c r="K2345" s="724">
        <v>641</v>
      </c>
      <c r="L2345" s="724">
        <v>2647</v>
      </c>
      <c r="M2345" s="724">
        <v>591</v>
      </c>
      <c r="N2345" s="724">
        <v>2700</v>
      </c>
      <c r="O2345" s="724">
        <v>639</v>
      </c>
      <c r="P2345" s="724">
        <v>2901</v>
      </c>
      <c r="Q2345" s="724">
        <v>566</v>
      </c>
      <c r="R2345" s="724">
        <v>2916</v>
      </c>
      <c r="S2345" s="724">
        <v>476</v>
      </c>
      <c r="T2345" s="724">
        <v>2654</v>
      </c>
      <c r="U2345" s="724">
        <v>465</v>
      </c>
      <c r="V2345" s="724">
        <v>2649</v>
      </c>
      <c r="W2345" s="724">
        <v>499</v>
      </c>
      <c r="X2345" s="724">
        <v>2572</v>
      </c>
      <c r="Y2345" s="724">
        <v>519</v>
      </c>
      <c r="Z2345" s="590">
        <v>2713</v>
      </c>
      <c r="AA2345" s="726">
        <v>511</v>
      </c>
    </row>
    <row r="2346" spans="2:27" x14ac:dyDescent="0.3">
      <c r="B2346" s="693" t="s">
        <v>163</v>
      </c>
      <c r="C2346" s="693" t="s">
        <v>228</v>
      </c>
      <c r="D2346" s="694">
        <v>2472</v>
      </c>
      <c r="E2346" s="694">
        <v>511</v>
      </c>
      <c r="F2346" s="694">
        <v>2469</v>
      </c>
      <c r="G2346" s="695">
        <v>576</v>
      </c>
      <c r="H2346" s="695">
        <v>2428</v>
      </c>
      <c r="I2346" s="695">
        <v>556</v>
      </c>
      <c r="J2346" s="724">
        <v>2603</v>
      </c>
      <c r="K2346" s="724">
        <v>546</v>
      </c>
      <c r="L2346" s="724">
        <v>2590</v>
      </c>
      <c r="M2346" s="724">
        <v>637</v>
      </c>
      <c r="N2346" s="724">
        <v>2568</v>
      </c>
      <c r="O2346" s="724">
        <v>658</v>
      </c>
      <c r="P2346" s="724">
        <v>2698</v>
      </c>
      <c r="Q2346" s="724">
        <v>482</v>
      </c>
      <c r="R2346" s="724">
        <v>2798</v>
      </c>
      <c r="S2346" s="724">
        <v>544</v>
      </c>
      <c r="T2346" s="724">
        <v>2850</v>
      </c>
      <c r="U2346" s="724">
        <v>507</v>
      </c>
      <c r="V2346" s="724">
        <v>2600</v>
      </c>
      <c r="W2346" s="724">
        <v>501</v>
      </c>
      <c r="X2346" s="724">
        <v>2616</v>
      </c>
      <c r="Y2346" s="724">
        <v>509</v>
      </c>
      <c r="Z2346" s="590">
        <v>2516</v>
      </c>
      <c r="AA2346" s="726">
        <v>539</v>
      </c>
    </row>
    <row r="2347" spans="2:27" x14ac:dyDescent="0.3">
      <c r="B2347" s="693" t="s">
        <v>163</v>
      </c>
      <c r="C2347" s="693" t="s">
        <v>229</v>
      </c>
      <c r="D2347" s="694">
        <v>2633</v>
      </c>
      <c r="E2347" s="694">
        <v>536</v>
      </c>
      <c r="F2347" s="694">
        <v>2737</v>
      </c>
      <c r="G2347" s="695">
        <v>597</v>
      </c>
      <c r="H2347" s="695">
        <v>3024</v>
      </c>
      <c r="I2347" s="695">
        <v>605</v>
      </c>
      <c r="J2347" s="724">
        <v>2902</v>
      </c>
      <c r="K2347" s="724">
        <v>580</v>
      </c>
      <c r="L2347" s="724">
        <v>2980</v>
      </c>
      <c r="M2347" s="724">
        <v>627</v>
      </c>
      <c r="N2347" s="724">
        <v>2944</v>
      </c>
      <c r="O2347" s="724">
        <v>763</v>
      </c>
      <c r="P2347" s="724">
        <v>2892</v>
      </c>
      <c r="Q2347" s="724">
        <v>805</v>
      </c>
      <c r="R2347" s="724">
        <v>2885</v>
      </c>
      <c r="S2347" s="724">
        <v>792</v>
      </c>
      <c r="T2347" s="724">
        <v>3037</v>
      </c>
      <c r="U2347" s="724">
        <v>784</v>
      </c>
      <c r="V2347" s="724">
        <v>3070</v>
      </c>
      <c r="W2347" s="724">
        <v>839</v>
      </c>
      <c r="X2347" s="724">
        <v>3026</v>
      </c>
      <c r="Y2347" s="724">
        <v>699</v>
      </c>
      <c r="Z2347" s="590">
        <v>2921</v>
      </c>
      <c r="AA2347" s="726">
        <v>623</v>
      </c>
    </row>
    <row r="2348" spans="2:27" x14ac:dyDescent="0.3">
      <c r="B2348" s="693" t="s">
        <v>163</v>
      </c>
      <c r="C2348" s="693" t="s">
        <v>287</v>
      </c>
      <c r="D2348" s="694">
        <v>2129</v>
      </c>
      <c r="E2348" s="694">
        <v>858</v>
      </c>
      <c r="F2348" s="694">
        <v>2035</v>
      </c>
      <c r="G2348" s="695">
        <v>886</v>
      </c>
      <c r="H2348" s="695">
        <v>2166</v>
      </c>
      <c r="I2348" s="695">
        <v>999</v>
      </c>
      <c r="J2348" s="724">
        <v>2293</v>
      </c>
      <c r="K2348" s="724">
        <v>961</v>
      </c>
      <c r="L2348" s="724">
        <v>2315</v>
      </c>
      <c r="M2348" s="724">
        <v>932</v>
      </c>
      <c r="N2348" s="724">
        <v>2350</v>
      </c>
      <c r="O2348" s="724">
        <v>947</v>
      </c>
      <c r="P2348" s="724">
        <v>2448</v>
      </c>
      <c r="Q2348" s="724">
        <v>803</v>
      </c>
      <c r="R2348" s="724">
        <v>2585</v>
      </c>
      <c r="S2348" s="724">
        <v>684</v>
      </c>
      <c r="T2348" s="724">
        <v>2546</v>
      </c>
      <c r="U2348" s="724">
        <v>709</v>
      </c>
      <c r="V2348" s="724">
        <v>2666</v>
      </c>
      <c r="W2348" s="724">
        <v>758</v>
      </c>
      <c r="X2348" s="724">
        <v>2887</v>
      </c>
      <c r="Y2348" s="724">
        <v>723</v>
      </c>
      <c r="Z2348" s="590">
        <v>2860</v>
      </c>
      <c r="AA2348" s="726">
        <v>635</v>
      </c>
    </row>
    <row r="2349" spans="2:27" x14ac:dyDescent="0.3">
      <c r="B2349" s="693" t="s">
        <v>163</v>
      </c>
      <c r="C2349" s="693" t="s">
        <v>230</v>
      </c>
      <c r="D2349" s="694">
        <v>1760</v>
      </c>
      <c r="E2349" s="694">
        <v>789</v>
      </c>
      <c r="F2349" s="694">
        <v>1825</v>
      </c>
      <c r="G2349" s="695">
        <v>792</v>
      </c>
      <c r="H2349" s="695">
        <v>1859</v>
      </c>
      <c r="I2349" s="695">
        <v>737</v>
      </c>
      <c r="J2349" s="724">
        <v>1873</v>
      </c>
      <c r="K2349" s="724">
        <v>816</v>
      </c>
      <c r="L2349" s="724">
        <v>2047</v>
      </c>
      <c r="M2349" s="724">
        <v>812</v>
      </c>
      <c r="N2349" s="724">
        <v>1938</v>
      </c>
      <c r="O2349" s="724">
        <v>809</v>
      </c>
      <c r="P2349" s="724">
        <v>2180</v>
      </c>
      <c r="Q2349" s="724">
        <v>657</v>
      </c>
      <c r="R2349" s="724">
        <v>2140</v>
      </c>
      <c r="S2349" s="724">
        <v>688</v>
      </c>
      <c r="T2349" s="724">
        <v>2287</v>
      </c>
      <c r="U2349" s="724">
        <v>577</v>
      </c>
      <c r="V2349" s="724">
        <v>2314</v>
      </c>
      <c r="W2349" s="724">
        <v>664</v>
      </c>
      <c r="X2349" s="724">
        <v>2398</v>
      </c>
      <c r="Y2349" s="724">
        <v>638</v>
      </c>
      <c r="Z2349" s="590">
        <v>2645</v>
      </c>
      <c r="AA2349" s="726">
        <v>632</v>
      </c>
    </row>
    <row r="2350" spans="2:27" x14ac:dyDescent="0.3">
      <c r="B2350" s="693" t="s">
        <v>163</v>
      </c>
      <c r="C2350" s="693" t="s">
        <v>231</v>
      </c>
      <c r="D2350" s="694">
        <v>1498</v>
      </c>
      <c r="E2350" s="694">
        <v>617</v>
      </c>
      <c r="F2350" s="694">
        <v>1417</v>
      </c>
      <c r="G2350" s="695">
        <v>665</v>
      </c>
      <c r="H2350" s="695">
        <v>1582</v>
      </c>
      <c r="I2350" s="695">
        <v>726</v>
      </c>
      <c r="J2350" s="724">
        <v>1634</v>
      </c>
      <c r="K2350" s="724">
        <v>667</v>
      </c>
      <c r="L2350" s="724">
        <v>1652</v>
      </c>
      <c r="M2350" s="724">
        <v>715</v>
      </c>
      <c r="N2350" s="724">
        <v>1762</v>
      </c>
      <c r="O2350" s="724">
        <v>694</v>
      </c>
      <c r="P2350" s="724">
        <v>1715</v>
      </c>
      <c r="Q2350" s="724">
        <v>574</v>
      </c>
      <c r="R2350" s="724">
        <v>1886</v>
      </c>
      <c r="S2350" s="724">
        <v>541</v>
      </c>
      <c r="T2350" s="724">
        <v>1894</v>
      </c>
      <c r="U2350" s="724">
        <v>618</v>
      </c>
      <c r="V2350" s="724">
        <v>2069</v>
      </c>
      <c r="W2350" s="724">
        <v>517</v>
      </c>
      <c r="X2350" s="724">
        <v>2093</v>
      </c>
      <c r="Y2350" s="724">
        <v>577</v>
      </c>
      <c r="Z2350" s="590">
        <v>2211</v>
      </c>
      <c r="AA2350" s="726">
        <v>602</v>
      </c>
    </row>
    <row r="2351" spans="2:27" x14ac:dyDescent="0.3">
      <c r="B2351" s="693" t="s">
        <v>163</v>
      </c>
      <c r="C2351" s="693" t="s">
        <v>288</v>
      </c>
      <c r="D2351" s="694">
        <v>1276</v>
      </c>
      <c r="E2351" s="694">
        <v>549</v>
      </c>
      <c r="F2351" s="694">
        <v>1240</v>
      </c>
      <c r="G2351" s="695">
        <v>575</v>
      </c>
      <c r="H2351" s="695">
        <v>1302</v>
      </c>
      <c r="I2351" s="695">
        <v>605</v>
      </c>
      <c r="J2351" s="724">
        <v>1376</v>
      </c>
      <c r="K2351" s="724">
        <v>629</v>
      </c>
      <c r="L2351" s="724">
        <v>1486</v>
      </c>
      <c r="M2351" s="724">
        <v>594</v>
      </c>
      <c r="N2351" s="724">
        <v>1422</v>
      </c>
      <c r="O2351" s="724">
        <v>603</v>
      </c>
      <c r="P2351" s="724">
        <v>1603</v>
      </c>
      <c r="Q2351" s="724">
        <v>536</v>
      </c>
      <c r="R2351" s="724">
        <v>1528</v>
      </c>
      <c r="S2351" s="724">
        <v>512</v>
      </c>
      <c r="T2351" s="724">
        <v>1701</v>
      </c>
      <c r="U2351" s="724">
        <v>498</v>
      </c>
      <c r="V2351" s="724">
        <v>1960</v>
      </c>
      <c r="W2351" s="724">
        <v>294</v>
      </c>
      <c r="X2351" s="724">
        <v>2111</v>
      </c>
      <c r="Y2351" s="724">
        <v>252</v>
      </c>
      <c r="Z2351" s="590">
        <v>2154</v>
      </c>
      <c r="AA2351" s="726">
        <v>283</v>
      </c>
    </row>
    <row r="2352" spans="2:27" x14ac:dyDescent="0.3">
      <c r="B2352" s="693" t="s">
        <v>163</v>
      </c>
      <c r="C2352" s="693" t="s">
        <v>232</v>
      </c>
      <c r="D2352" s="694">
        <v>1071</v>
      </c>
      <c r="E2352" s="694">
        <v>497</v>
      </c>
      <c r="F2352" s="694">
        <v>1017</v>
      </c>
      <c r="G2352" s="695">
        <v>490</v>
      </c>
      <c r="H2352" s="695">
        <v>1072</v>
      </c>
      <c r="I2352" s="695">
        <v>456</v>
      </c>
      <c r="J2352" s="724">
        <v>1107</v>
      </c>
      <c r="K2352" s="724">
        <v>531</v>
      </c>
      <c r="L2352" s="724">
        <v>1217</v>
      </c>
      <c r="M2352" s="724">
        <v>546</v>
      </c>
      <c r="N2352" s="724">
        <v>1292</v>
      </c>
      <c r="O2352" s="724">
        <v>520</v>
      </c>
      <c r="P2352" s="724">
        <v>1334</v>
      </c>
      <c r="Q2352" s="724">
        <v>485</v>
      </c>
      <c r="R2352" s="724">
        <v>1389</v>
      </c>
      <c r="S2352" s="724">
        <v>465</v>
      </c>
      <c r="T2352" s="724">
        <v>1367</v>
      </c>
      <c r="U2352" s="724">
        <v>459</v>
      </c>
      <c r="V2352" s="724">
        <v>1716</v>
      </c>
      <c r="W2352" s="724">
        <v>229</v>
      </c>
      <c r="X2352" s="724">
        <v>1797</v>
      </c>
      <c r="Y2352" s="724">
        <v>264</v>
      </c>
      <c r="Z2352" s="590">
        <v>1870</v>
      </c>
      <c r="AA2352" s="726">
        <v>227</v>
      </c>
    </row>
    <row r="2353" spans="2:27" x14ac:dyDescent="0.3">
      <c r="B2353" s="693" t="s">
        <v>163</v>
      </c>
      <c r="C2353" s="693" t="s">
        <v>325</v>
      </c>
      <c r="D2353" s="694">
        <v>0</v>
      </c>
      <c r="E2353" s="694">
        <v>0</v>
      </c>
      <c r="F2353" s="694">
        <v>0</v>
      </c>
      <c r="G2353" s="695">
        <v>0</v>
      </c>
      <c r="H2353" s="695">
        <v>0</v>
      </c>
      <c r="I2353" s="695">
        <v>0</v>
      </c>
      <c r="J2353" s="724">
        <v>0</v>
      </c>
      <c r="K2353" s="724">
        <v>0</v>
      </c>
      <c r="L2353" s="724">
        <v>0</v>
      </c>
      <c r="M2353" s="724">
        <v>0</v>
      </c>
      <c r="N2353" s="724">
        <v>0</v>
      </c>
      <c r="O2353" s="724">
        <v>0</v>
      </c>
      <c r="P2353" s="724">
        <v>0</v>
      </c>
      <c r="Q2353" s="724">
        <v>0</v>
      </c>
      <c r="R2353" s="724">
        <v>0</v>
      </c>
      <c r="S2353" s="724">
        <v>0</v>
      </c>
      <c r="T2353" s="724">
        <v>0</v>
      </c>
      <c r="U2353" s="724">
        <v>0</v>
      </c>
      <c r="V2353" s="724">
        <v>0</v>
      </c>
      <c r="W2353" s="724">
        <v>0</v>
      </c>
      <c r="X2353" s="724">
        <v>0</v>
      </c>
      <c r="Y2353" s="724">
        <v>0</v>
      </c>
      <c r="Z2353" s="590">
        <v>0</v>
      </c>
      <c r="AA2353" s="726">
        <v>0</v>
      </c>
    </row>
    <row r="2354" spans="2:27" x14ac:dyDescent="0.3">
      <c r="B2354" s="693" t="s">
        <v>163</v>
      </c>
      <c r="C2354" s="693" t="s">
        <v>326</v>
      </c>
      <c r="D2354" s="694">
        <v>0</v>
      </c>
      <c r="E2354" s="694">
        <v>0</v>
      </c>
      <c r="F2354" s="694">
        <v>0</v>
      </c>
      <c r="G2354" s="695">
        <v>0</v>
      </c>
      <c r="H2354" s="695">
        <v>0</v>
      </c>
      <c r="I2354" s="695">
        <v>0</v>
      </c>
      <c r="J2354" s="724">
        <v>0</v>
      </c>
      <c r="K2354" s="724">
        <v>0</v>
      </c>
      <c r="L2354" s="724">
        <v>0</v>
      </c>
      <c r="M2354" s="724">
        <v>0</v>
      </c>
      <c r="N2354" s="724">
        <v>0</v>
      </c>
      <c r="O2354" s="724">
        <v>0</v>
      </c>
      <c r="P2354" s="724">
        <v>0</v>
      </c>
      <c r="Q2354" s="724">
        <v>0</v>
      </c>
      <c r="R2354" s="724">
        <v>0</v>
      </c>
      <c r="S2354" s="724">
        <v>0</v>
      </c>
      <c r="T2354" s="724">
        <v>0</v>
      </c>
      <c r="U2354" s="724">
        <v>0</v>
      </c>
      <c r="V2354" s="724">
        <v>0</v>
      </c>
      <c r="W2354" s="724">
        <v>0</v>
      </c>
      <c r="X2354" s="724">
        <v>0</v>
      </c>
      <c r="Y2354" s="724">
        <v>0</v>
      </c>
      <c r="Z2354" s="590">
        <v>0</v>
      </c>
      <c r="AA2354" s="726">
        <v>0</v>
      </c>
    </row>
    <row r="2355" spans="2:27" x14ac:dyDescent="0.3">
      <c r="B2355" s="693" t="s">
        <v>163</v>
      </c>
      <c r="C2355" s="693" t="s">
        <v>289</v>
      </c>
      <c r="D2355" s="694">
        <v>75</v>
      </c>
      <c r="E2355" s="694">
        <v>0</v>
      </c>
      <c r="F2355" s="694">
        <v>118</v>
      </c>
      <c r="G2355" s="695">
        <v>0</v>
      </c>
      <c r="H2355" s="695">
        <v>93</v>
      </c>
      <c r="I2355" s="695">
        <v>0</v>
      </c>
      <c r="J2355" s="724">
        <v>185</v>
      </c>
      <c r="K2355" s="724">
        <v>43</v>
      </c>
      <c r="L2355" s="724">
        <v>139</v>
      </c>
      <c r="M2355" s="724">
        <v>28</v>
      </c>
      <c r="N2355" s="724">
        <v>60</v>
      </c>
      <c r="O2355" s="724">
        <v>0</v>
      </c>
      <c r="P2355" s="724">
        <v>69</v>
      </c>
      <c r="Q2355" s="724">
        <v>0</v>
      </c>
      <c r="R2355" s="724">
        <v>825</v>
      </c>
      <c r="S2355" s="724">
        <v>122</v>
      </c>
      <c r="T2355" s="724">
        <v>62</v>
      </c>
      <c r="U2355" s="724">
        <v>0</v>
      </c>
      <c r="V2355" s="724">
        <v>62</v>
      </c>
      <c r="W2355" s="724">
        <v>0</v>
      </c>
      <c r="X2355" s="724">
        <v>48</v>
      </c>
      <c r="Y2355" s="724">
        <v>0</v>
      </c>
      <c r="Z2355" s="590">
        <v>55</v>
      </c>
      <c r="AA2355" s="726">
        <v>0</v>
      </c>
    </row>
    <row r="2356" spans="2:27" x14ac:dyDescent="0.3">
      <c r="B2356" s="693" t="s">
        <v>163</v>
      </c>
      <c r="C2356" s="693" t="s">
        <v>290</v>
      </c>
      <c r="D2356" s="694">
        <v>73</v>
      </c>
      <c r="E2356" s="694">
        <v>0</v>
      </c>
      <c r="F2356" s="694">
        <v>166</v>
      </c>
      <c r="G2356" s="695">
        <v>0</v>
      </c>
      <c r="H2356" s="695">
        <v>105</v>
      </c>
      <c r="I2356" s="695">
        <v>0</v>
      </c>
      <c r="J2356" s="724">
        <v>387</v>
      </c>
      <c r="K2356" s="724">
        <v>61</v>
      </c>
      <c r="L2356" s="724">
        <v>193</v>
      </c>
      <c r="M2356" s="724">
        <v>27</v>
      </c>
      <c r="N2356" s="724">
        <v>63</v>
      </c>
      <c r="O2356" s="724">
        <v>0</v>
      </c>
      <c r="P2356" s="724">
        <v>76</v>
      </c>
      <c r="Q2356" s="724">
        <v>0</v>
      </c>
      <c r="R2356" s="724">
        <v>126</v>
      </c>
      <c r="S2356" s="724">
        <v>0</v>
      </c>
      <c r="T2356" s="724">
        <v>131</v>
      </c>
      <c r="U2356" s="724">
        <v>0</v>
      </c>
      <c r="V2356" s="724">
        <v>128</v>
      </c>
      <c r="W2356" s="724">
        <v>0</v>
      </c>
      <c r="X2356" s="724">
        <v>129</v>
      </c>
      <c r="Y2356" s="724">
        <v>0</v>
      </c>
      <c r="Z2356" s="590">
        <v>97</v>
      </c>
      <c r="AA2356" s="726">
        <v>0</v>
      </c>
    </row>
    <row r="2357" spans="2:27" x14ac:dyDescent="0.3">
      <c r="B2357" s="693" t="s">
        <v>163</v>
      </c>
      <c r="C2357" s="693" t="s">
        <v>291</v>
      </c>
      <c r="D2357" s="694">
        <v>540</v>
      </c>
      <c r="E2357" s="694">
        <v>88</v>
      </c>
      <c r="F2357" s="694">
        <v>1402</v>
      </c>
      <c r="G2357" s="695">
        <v>245</v>
      </c>
      <c r="H2357" s="695">
        <v>641</v>
      </c>
      <c r="I2357" s="695">
        <v>94</v>
      </c>
      <c r="J2357" s="724">
        <v>737</v>
      </c>
      <c r="K2357" s="724">
        <v>174</v>
      </c>
      <c r="L2357" s="724">
        <v>799</v>
      </c>
      <c r="M2357" s="724">
        <v>178</v>
      </c>
      <c r="N2357" s="724">
        <v>925</v>
      </c>
      <c r="O2357" s="724">
        <v>198</v>
      </c>
      <c r="P2357" s="724">
        <v>756</v>
      </c>
      <c r="Q2357" s="724">
        <v>105</v>
      </c>
      <c r="R2357" s="724">
        <v>665</v>
      </c>
      <c r="S2357" s="724">
        <v>90</v>
      </c>
      <c r="T2357" s="724">
        <v>760</v>
      </c>
      <c r="U2357" s="724">
        <v>96</v>
      </c>
      <c r="V2357" s="724">
        <v>814</v>
      </c>
      <c r="W2357" s="724">
        <v>94</v>
      </c>
      <c r="X2357" s="724">
        <v>744</v>
      </c>
      <c r="Y2357" s="724">
        <v>92</v>
      </c>
      <c r="Z2357" s="590">
        <v>580</v>
      </c>
      <c r="AA2357" s="726">
        <v>119</v>
      </c>
    </row>
    <row r="2358" spans="2:27" x14ac:dyDescent="0.3">
      <c r="B2358" s="693" t="s">
        <v>163</v>
      </c>
      <c r="C2358" s="693" t="s">
        <v>292</v>
      </c>
      <c r="D2358" s="694">
        <v>872</v>
      </c>
      <c r="E2358" s="694">
        <v>26</v>
      </c>
      <c r="F2358" s="694">
        <v>806</v>
      </c>
      <c r="G2358" s="695">
        <v>76</v>
      </c>
      <c r="H2358" s="695">
        <v>1271</v>
      </c>
      <c r="I2358" s="695">
        <v>134</v>
      </c>
      <c r="J2358" s="724">
        <v>910</v>
      </c>
      <c r="K2358" s="724">
        <v>171</v>
      </c>
      <c r="L2358" s="724">
        <v>1193</v>
      </c>
      <c r="M2358" s="724">
        <v>213</v>
      </c>
      <c r="N2358" s="724">
        <v>1206</v>
      </c>
      <c r="O2358" s="724">
        <v>205</v>
      </c>
      <c r="P2358" s="724">
        <v>1132</v>
      </c>
      <c r="Q2358" s="724">
        <v>155</v>
      </c>
      <c r="R2358" s="724">
        <v>973</v>
      </c>
      <c r="S2358" s="724">
        <v>140</v>
      </c>
      <c r="T2358" s="724">
        <v>953</v>
      </c>
      <c r="U2358" s="724">
        <v>121</v>
      </c>
      <c r="V2358" s="724">
        <v>1041</v>
      </c>
      <c r="W2358" s="724">
        <v>139</v>
      </c>
      <c r="X2358" s="724">
        <v>888</v>
      </c>
      <c r="Y2358" s="724">
        <v>104</v>
      </c>
      <c r="Z2358" s="590">
        <v>819</v>
      </c>
      <c r="AA2358" s="726">
        <v>128</v>
      </c>
    </row>
    <row r="2359" spans="2:27" x14ac:dyDescent="0.3">
      <c r="B2359" s="693" t="s">
        <v>163</v>
      </c>
      <c r="C2359" s="693" t="s">
        <v>293</v>
      </c>
      <c r="D2359" s="694">
        <v>740</v>
      </c>
      <c r="E2359" s="694">
        <v>0</v>
      </c>
      <c r="F2359" s="694">
        <v>817</v>
      </c>
      <c r="G2359" s="695">
        <v>15</v>
      </c>
      <c r="H2359" s="695">
        <v>742</v>
      </c>
      <c r="I2359" s="695">
        <v>64</v>
      </c>
      <c r="J2359" s="724">
        <v>782</v>
      </c>
      <c r="K2359" s="724">
        <v>31</v>
      </c>
      <c r="L2359" s="724">
        <v>600</v>
      </c>
      <c r="M2359" s="724">
        <v>16</v>
      </c>
      <c r="N2359" s="724">
        <v>589</v>
      </c>
      <c r="O2359" s="724">
        <v>75</v>
      </c>
      <c r="P2359" s="724">
        <v>310</v>
      </c>
      <c r="Q2359" s="724">
        <v>48</v>
      </c>
      <c r="R2359" s="724">
        <v>441</v>
      </c>
      <c r="S2359" s="724">
        <v>39</v>
      </c>
      <c r="T2359" s="724">
        <v>344</v>
      </c>
      <c r="U2359" s="724">
        <v>23</v>
      </c>
      <c r="V2359" s="724">
        <v>293</v>
      </c>
      <c r="W2359" s="724">
        <v>23</v>
      </c>
      <c r="X2359" s="724">
        <v>229</v>
      </c>
      <c r="Y2359" s="724">
        <v>66</v>
      </c>
      <c r="Z2359" s="590">
        <v>297</v>
      </c>
      <c r="AA2359" s="726">
        <v>116</v>
      </c>
    </row>
    <row r="2360" spans="2:27" x14ac:dyDescent="0.3">
      <c r="B2360" s="693" t="s">
        <v>163</v>
      </c>
      <c r="C2360" s="693" t="s">
        <v>294</v>
      </c>
      <c r="D2360" s="694">
        <v>759</v>
      </c>
      <c r="E2360" s="694">
        <v>10</v>
      </c>
      <c r="F2360" s="694">
        <v>510</v>
      </c>
      <c r="G2360" s="695">
        <v>8</v>
      </c>
      <c r="H2360" s="695">
        <v>800</v>
      </c>
      <c r="I2360" s="695">
        <v>21</v>
      </c>
      <c r="J2360" s="724">
        <v>1260</v>
      </c>
      <c r="K2360" s="724">
        <v>133</v>
      </c>
      <c r="L2360" s="724">
        <v>1161</v>
      </c>
      <c r="M2360" s="724">
        <v>182</v>
      </c>
      <c r="N2360" s="724">
        <v>1357</v>
      </c>
      <c r="O2360" s="724">
        <v>135</v>
      </c>
      <c r="P2360" s="724">
        <v>1085</v>
      </c>
      <c r="Q2360" s="724">
        <v>101</v>
      </c>
      <c r="R2360" s="724">
        <v>916</v>
      </c>
      <c r="S2360" s="724">
        <v>99</v>
      </c>
      <c r="T2360" s="724">
        <v>1325</v>
      </c>
      <c r="U2360" s="724">
        <v>104</v>
      </c>
      <c r="V2360" s="724">
        <v>1297</v>
      </c>
      <c r="W2360" s="724">
        <v>116</v>
      </c>
      <c r="X2360" s="724">
        <v>1149</v>
      </c>
      <c r="Y2360" s="724">
        <v>112</v>
      </c>
      <c r="Z2360" s="590">
        <v>838</v>
      </c>
      <c r="AA2360" s="726">
        <v>33</v>
      </c>
    </row>
    <row r="2361" spans="2:27" x14ac:dyDescent="0.3">
      <c r="B2361" s="693" t="s">
        <v>163</v>
      </c>
      <c r="C2361" s="693" t="s">
        <v>327</v>
      </c>
      <c r="D2361" s="694">
        <v>90</v>
      </c>
      <c r="E2361" s="694">
        <v>0</v>
      </c>
      <c r="F2361" s="694">
        <v>99</v>
      </c>
      <c r="G2361" s="695">
        <v>0</v>
      </c>
      <c r="H2361" s="695">
        <v>88</v>
      </c>
      <c r="I2361" s="695">
        <v>0</v>
      </c>
      <c r="J2361" s="724">
        <v>122</v>
      </c>
      <c r="K2361" s="724">
        <v>17</v>
      </c>
      <c r="L2361" s="724">
        <v>114</v>
      </c>
      <c r="M2361" s="724">
        <v>21</v>
      </c>
      <c r="N2361" s="724">
        <v>127</v>
      </c>
      <c r="O2361" s="724">
        <v>0</v>
      </c>
      <c r="P2361" s="724">
        <v>138</v>
      </c>
      <c r="Q2361" s="724">
        <v>0</v>
      </c>
      <c r="R2361" s="724">
        <v>149</v>
      </c>
      <c r="S2361" s="724">
        <v>5</v>
      </c>
      <c r="T2361" s="724">
        <v>165</v>
      </c>
      <c r="U2361" s="724">
        <v>5</v>
      </c>
      <c r="V2361" s="724">
        <v>128</v>
      </c>
      <c r="W2361" s="724">
        <v>3</v>
      </c>
      <c r="X2361" s="724">
        <v>131</v>
      </c>
      <c r="Y2361" s="724">
        <v>4</v>
      </c>
      <c r="Z2361" s="590">
        <v>120</v>
      </c>
      <c r="AA2361" s="726">
        <v>2</v>
      </c>
    </row>
    <row r="2362" spans="2:27" x14ac:dyDescent="0.3">
      <c r="B2362" s="693" t="s">
        <v>262</v>
      </c>
      <c r="C2362" s="693" t="s">
        <v>223</v>
      </c>
      <c r="D2362" s="694">
        <v>99</v>
      </c>
      <c r="E2362" s="694">
        <v>206</v>
      </c>
      <c r="F2362" s="694">
        <v>62</v>
      </c>
      <c r="G2362" s="695">
        <v>84</v>
      </c>
      <c r="H2362" s="695">
        <v>98</v>
      </c>
      <c r="I2362" s="695">
        <v>106</v>
      </c>
      <c r="J2362" s="724">
        <v>112</v>
      </c>
      <c r="K2362" s="724">
        <v>90</v>
      </c>
      <c r="L2362" s="724">
        <v>63</v>
      </c>
      <c r="M2362" s="724">
        <v>88</v>
      </c>
      <c r="N2362" s="724">
        <v>125</v>
      </c>
      <c r="O2362" s="724">
        <v>81</v>
      </c>
      <c r="P2362" s="724">
        <v>137</v>
      </c>
      <c r="Q2362" s="724">
        <v>128</v>
      </c>
      <c r="R2362" s="724">
        <v>130</v>
      </c>
      <c r="S2362" s="724">
        <v>132</v>
      </c>
      <c r="T2362" s="724">
        <v>200</v>
      </c>
      <c r="U2362" s="724">
        <v>125</v>
      </c>
      <c r="V2362" s="724">
        <v>156</v>
      </c>
      <c r="W2362" s="724">
        <v>126</v>
      </c>
      <c r="X2362" s="724">
        <v>174</v>
      </c>
      <c r="Y2362" s="724">
        <v>164</v>
      </c>
      <c r="Z2362" s="590">
        <v>95</v>
      </c>
      <c r="AA2362" s="726">
        <v>76</v>
      </c>
    </row>
    <row r="2363" spans="2:27" x14ac:dyDescent="0.3">
      <c r="B2363" s="693" t="s">
        <v>262</v>
      </c>
      <c r="C2363" s="693" t="s">
        <v>286</v>
      </c>
      <c r="D2363" s="694">
        <v>215</v>
      </c>
      <c r="E2363" s="694">
        <v>238</v>
      </c>
      <c r="F2363" s="694">
        <v>322</v>
      </c>
      <c r="G2363" s="695">
        <v>136</v>
      </c>
      <c r="H2363" s="695">
        <v>235</v>
      </c>
      <c r="I2363" s="695">
        <v>136</v>
      </c>
      <c r="J2363" s="724">
        <v>225</v>
      </c>
      <c r="K2363" s="724">
        <v>108</v>
      </c>
      <c r="L2363" s="724">
        <v>230</v>
      </c>
      <c r="M2363" s="724">
        <v>120</v>
      </c>
      <c r="N2363" s="724">
        <v>206</v>
      </c>
      <c r="O2363" s="724">
        <v>137</v>
      </c>
      <c r="P2363" s="724">
        <v>282</v>
      </c>
      <c r="Q2363" s="724">
        <v>128</v>
      </c>
      <c r="R2363" s="724">
        <v>330</v>
      </c>
      <c r="S2363" s="724">
        <v>145</v>
      </c>
      <c r="T2363" s="724">
        <v>455</v>
      </c>
      <c r="U2363" s="724">
        <v>217</v>
      </c>
      <c r="V2363" s="724">
        <v>544</v>
      </c>
      <c r="W2363" s="724">
        <v>277</v>
      </c>
      <c r="X2363" s="724">
        <v>496</v>
      </c>
      <c r="Y2363" s="724">
        <v>312</v>
      </c>
      <c r="Z2363" s="590">
        <v>378</v>
      </c>
      <c r="AA2363" s="726">
        <v>233</v>
      </c>
    </row>
    <row r="2364" spans="2:27" x14ac:dyDescent="0.3">
      <c r="B2364" s="693" t="s">
        <v>262</v>
      </c>
      <c r="C2364" s="693" t="s">
        <v>255</v>
      </c>
      <c r="D2364" s="694">
        <v>1351</v>
      </c>
      <c r="E2364" s="694">
        <v>432</v>
      </c>
      <c r="F2364" s="694">
        <v>1472</v>
      </c>
      <c r="G2364" s="695">
        <v>286</v>
      </c>
      <c r="H2364" s="695">
        <v>1527</v>
      </c>
      <c r="I2364" s="695">
        <v>311</v>
      </c>
      <c r="J2364" s="724">
        <v>1355</v>
      </c>
      <c r="K2364" s="724">
        <v>273</v>
      </c>
      <c r="L2364" s="724">
        <v>1444</v>
      </c>
      <c r="M2364" s="724">
        <v>275</v>
      </c>
      <c r="N2364" s="724">
        <v>1169</v>
      </c>
      <c r="O2364" s="724">
        <v>281</v>
      </c>
      <c r="P2364" s="724">
        <v>1267</v>
      </c>
      <c r="Q2364" s="724">
        <v>295</v>
      </c>
      <c r="R2364" s="724">
        <v>1345</v>
      </c>
      <c r="S2364" s="724">
        <v>298</v>
      </c>
      <c r="T2364" s="724">
        <v>1316</v>
      </c>
      <c r="U2364" s="724">
        <v>306</v>
      </c>
      <c r="V2364" s="724">
        <v>1383</v>
      </c>
      <c r="W2364" s="724">
        <v>327</v>
      </c>
      <c r="X2364" s="724">
        <v>1376</v>
      </c>
      <c r="Y2364" s="724">
        <v>320</v>
      </c>
      <c r="Z2364" s="590">
        <v>1406</v>
      </c>
      <c r="AA2364" s="726">
        <v>308</v>
      </c>
    </row>
    <row r="2365" spans="2:27" x14ac:dyDescent="0.3">
      <c r="B2365" s="693" t="s">
        <v>262</v>
      </c>
      <c r="C2365" s="693" t="s">
        <v>224</v>
      </c>
      <c r="D2365" s="694">
        <v>1786</v>
      </c>
      <c r="E2365" s="694">
        <v>487</v>
      </c>
      <c r="F2365" s="694">
        <v>1655</v>
      </c>
      <c r="G2365" s="695">
        <v>342</v>
      </c>
      <c r="H2365" s="695">
        <v>1771</v>
      </c>
      <c r="I2365" s="695">
        <v>364</v>
      </c>
      <c r="J2365" s="724">
        <v>1610</v>
      </c>
      <c r="K2365" s="724">
        <v>353</v>
      </c>
      <c r="L2365" s="724">
        <v>1547</v>
      </c>
      <c r="M2365" s="724">
        <v>299</v>
      </c>
      <c r="N2365" s="724">
        <v>1526</v>
      </c>
      <c r="O2365" s="724">
        <v>301</v>
      </c>
      <c r="P2365" s="724">
        <v>1421</v>
      </c>
      <c r="Q2365" s="724">
        <v>326</v>
      </c>
      <c r="R2365" s="724">
        <v>1427</v>
      </c>
      <c r="S2365" s="724">
        <v>338</v>
      </c>
      <c r="T2365" s="724">
        <v>1520</v>
      </c>
      <c r="U2365" s="724">
        <v>313</v>
      </c>
      <c r="V2365" s="724">
        <v>1407</v>
      </c>
      <c r="W2365" s="724">
        <v>408</v>
      </c>
      <c r="X2365" s="724">
        <v>1458</v>
      </c>
      <c r="Y2365" s="724">
        <v>389</v>
      </c>
      <c r="Z2365" s="590">
        <v>1465</v>
      </c>
      <c r="AA2365" s="726">
        <v>366</v>
      </c>
    </row>
    <row r="2366" spans="2:27" x14ac:dyDescent="0.3">
      <c r="B2366" s="693" t="s">
        <v>262</v>
      </c>
      <c r="C2366" s="693" t="s">
        <v>225</v>
      </c>
      <c r="D2366" s="694">
        <v>1654</v>
      </c>
      <c r="E2366" s="694">
        <v>442</v>
      </c>
      <c r="F2366" s="694">
        <v>1631</v>
      </c>
      <c r="G2366" s="695">
        <v>381</v>
      </c>
      <c r="H2366" s="695">
        <v>1706</v>
      </c>
      <c r="I2366" s="695">
        <v>370</v>
      </c>
      <c r="J2366" s="724">
        <v>1680</v>
      </c>
      <c r="K2366" s="724">
        <v>358</v>
      </c>
      <c r="L2366" s="724">
        <v>1602</v>
      </c>
      <c r="M2366" s="724">
        <v>358</v>
      </c>
      <c r="N2366" s="724">
        <v>1477</v>
      </c>
      <c r="O2366" s="724">
        <v>292</v>
      </c>
      <c r="P2366" s="724">
        <v>1553</v>
      </c>
      <c r="Q2366" s="724">
        <v>319</v>
      </c>
      <c r="R2366" s="724">
        <v>1384</v>
      </c>
      <c r="S2366" s="724">
        <v>351</v>
      </c>
      <c r="T2366" s="724">
        <v>1418</v>
      </c>
      <c r="U2366" s="724">
        <v>323</v>
      </c>
      <c r="V2366" s="724">
        <v>1438</v>
      </c>
      <c r="W2366" s="724">
        <v>312</v>
      </c>
      <c r="X2366" s="724">
        <v>1405</v>
      </c>
      <c r="Y2366" s="724">
        <v>397</v>
      </c>
      <c r="Z2366" s="590">
        <v>1435</v>
      </c>
      <c r="AA2366" s="726">
        <v>367</v>
      </c>
    </row>
    <row r="2367" spans="2:27" x14ac:dyDescent="0.3">
      <c r="B2367" s="693" t="s">
        <v>262</v>
      </c>
      <c r="C2367" s="693" t="s">
        <v>226</v>
      </c>
      <c r="D2367" s="694">
        <v>1697</v>
      </c>
      <c r="E2367" s="694">
        <v>460</v>
      </c>
      <c r="F2367" s="694">
        <v>1652</v>
      </c>
      <c r="G2367" s="695">
        <v>347</v>
      </c>
      <c r="H2367" s="695">
        <v>1649</v>
      </c>
      <c r="I2367" s="695">
        <v>401</v>
      </c>
      <c r="J2367" s="724">
        <v>1672</v>
      </c>
      <c r="K2367" s="724">
        <v>358</v>
      </c>
      <c r="L2367" s="724">
        <v>1709</v>
      </c>
      <c r="M2367" s="724">
        <v>351</v>
      </c>
      <c r="N2367" s="724">
        <v>1557</v>
      </c>
      <c r="O2367" s="724">
        <v>370</v>
      </c>
      <c r="P2367" s="724">
        <v>1545</v>
      </c>
      <c r="Q2367" s="724">
        <v>299</v>
      </c>
      <c r="R2367" s="724">
        <v>1539</v>
      </c>
      <c r="S2367" s="724">
        <v>326</v>
      </c>
      <c r="T2367" s="724">
        <v>1379</v>
      </c>
      <c r="U2367" s="724">
        <v>333</v>
      </c>
      <c r="V2367" s="724">
        <v>1409</v>
      </c>
      <c r="W2367" s="724">
        <v>325</v>
      </c>
      <c r="X2367" s="724">
        <v>1453</v>
      </c>
      <c r="Y2367" s="724">
        <v>307</v>
      </c>
      <c r="Z2367" s="590">
        <v>1419</v>
      </c>
      <c r="AA2367" s="726">
        <v>382</v>
      </c>
    </row>
    <row r="2368" spans="2:27" x14ac:dyDescent="0.3">
      <c r="B2368" s="693" t="s">
        <v>262</v>
      </c>
      <c r="C2368" s="693" t="s">
        <v>227</v>
      </c>
      <c r="D2368" s="694">
        <v>1764</v>
      </c>
      <c r="E2368" s="694">
        <v>506</v>
      </c>
      <c r="F2368" s="694">
        <v>1611</v>
      </c>
      <c r="G2368" s="695">
        <v>330</v>
      </c>
      <c r="H2368" s="695">
        <v>1688</v>
      </c>
      <c r="I2368" s="695">
        <v>347</v>
      </c>
      <c r="J2368" s="724">
        <v>1586</v>
      </c>
      <c r="K2368" s="724">
        <v>388</v>
      </c>
      <c r="L2368" s="724">
        <v>1621</v>
      </c>
      <c r="M2368" s="724">
        <v>342</v>
      </c>
      <c r="N2368" s="724">
        <v>1648</v>
      </c>
      <c r="O2368" s="724">
        <v>401</v>
      </c>
      <c r="P2368" s="724">
        <v>1589</v>
      </c>
      <c r="Q2368" s="724">
        <v>369</v>
      </c>
      <c r="R2368" s="724">
        <v>1525</v>
      </c>
      <c r="S2368" s="724">
        <v>325</v>
      </c>
      <c r="T2368" s="724">
        <v>1533</v>
      </c>
      <c r="U2368" s="724">
        <v>314</v>
      </c>
      <c r="V2368" s="724">
        <v>1394</v>
      </c>
      <c r="W2368" s="724">
        <v>330</v>
      </c>
      <c r="X2368" s="724">
        <v>1436</v>
      </c>
      <c r="Y2368" s="724">
        <v>328</v>
      </c>
      <c r="Z2368" s="590">
        <v>1420</v>
      </c>
      <c r="AA2368" s="726">
        <v>318</v>
      </c>
    </row>
    <row r="2369" spans="2:27" x14ac:dyDescent="0.3">
      <c r="B2369" s="693" t="s">
        <v>262</v>
      </c>
      <c r="C2369" s="693" t="s">
        <v>228</v>
      </c>
      <c r="D2369" s="694">
        <v>1716</v>
      </c>
      <c r="E2369" s="694">
        <v>483</v>
      </c>
      <c r="F2369" s="694">
        <v>1739</v>
      </c>
      <c r="G2369" s="695">
        <v>383</v>
      </c>
      <c r="H2369" s="695">
        <v>1674</v>
      </c>
      <c r="I2369" s="695">
        <v>350</v>
      </c>
      <c r="J2369" s="724">
        <v>1626</v>
      </c>
      <c r="K2369" s="724">
        <v>342</v>
      </c>
      <c r="L2369" s="724">
        <v>1586</v>
      </c>
      <c r="M2369" s="724">
        <v>375</v>
      </c>
      <c r="N2369" s="724">
        <v>1601</v>
      </c>
      <c r="O2369" s="724">
        <v>348</v>
      </c>
      <c r="P2369" s="724">
        <v>1650</v>
      </c>
      <c r="Q2369" s="724">
        <v>372</v>
      </c>
      <c r="R2369" s="724">
        <v>1598</v>
      </c>
      <c r="S2369" s="724">
        <v>341</v>
      </c>
      <c r="T2369" s="724">
        <v>1500</v>
      </c>
      <c r="U2369" s="724">
        <v>323</v>
      </c>
      <c r="V2369" s="724">
        <v>1512</v>
      </c>
      <c r="W2369" s="724">
        <v>353</v>
      </c>
      <c r="X2369" s="724">
        <v>1421</v>
      </c>
      <c r="Y2369" s="724">
        <v>354</v>
      </c>
      <c r="Z2369" s="590">
        <v>1415</v>
      </c>
      <c r="AA2369" s="726">
        <v>315</v>
      </c>
    </row>
    <row r="2370" spans="2:27" x14ac:dyDescent="0.3">
      <c r="B2370" s="693" t="s">
        <v>262</v>
      </c>
      <c r="C2370" s="693" t="s">
        <v>229</v>
      </c>
      <c r="D2370" s="694">
        <v>1927</v>
      </c>
      <c r="E2370" s="694">
        <v>500</v>
      </c>
      <c r="F2370" s="694">
        <v>1906</v>
      </c>
      <c r="G2370" s="695">
        <v>405</v>
      </c>
      <c r="H2370" s="695">
        <v>1932</v>
      </c>
      <c r="I2370" s="695">
        <v>447</v>
      </c>
      <c r="J2370" s="724">
        <v>1821</v>
      </c>
      <c r="K2370" s="724">
        <v>418</v>
      </c>
      <c r="L2370" s="724">
        <v>1855</v>
      </c>
      <c r="M2370" s="724">
        <v>417</v>
      </c>
      <c r="N2370" s="724">
        <v>1795</v>
      </c>
      <c r="O2370" s="724">
        <v>444</v>
      </c>
      <c r="P2370" s="724">
        <v>1907</v>
      </c>
      <c r="Q2370" s="724">
        <v>412</v>
      </c>
      <c r="R2370" s="724">
        <v>1944</v>
      </c>
      <c r="S2370" s="724">
        <v>426</v>
      </c>
      <c r="T2370" s="724">
        <v>1863</v>
      </c>
      <c r="U2370" s="724">
        <v>428</v>
      </c>
      <c r="V2370" s="724">
        <v>1773</v>
      </c>
      <c r="W2370" s="724">
        <v>385</v>
      </c>
      <c r="X2370" s="724">
        <v>1779</v>
      </c>
      <c r="Y2370" s="724">
        <v>402</v>
      </c>
      <c r="Z2370" s="590">
        <v>1601</v>
      </c>
      <c r="AA2370" s="726">
        <v>372</v>
      </c>
    </row>
    <row r="2371" spans="2:27" x14ac:dyDescent="0.3">
      <c r="B2371" s="693" t="s">
        <v>262</v>
      </c>
      <c r="C2371" s="693" t="s">
        <v>287</v>
      </c>
      <c r="D2371" s="694">
        <v>1863</v>
      </c>
      <c r="E2371" s="694">
        <v>469</v>
      </c>
      <c r="F2371" s="694">
        <v>1695</v>
      </c>
      <c r="G2371" s="695">
        <v>388</v>
      </c>
      <c r="H2371" s="695">
        <v>1619</v>
      </c>
      <c r="I2371" s="695">
        <v>412</v>
      </c>
      <c r="J2371" s="724">
        <v>1656</v>
      </c>
      <c r="K2371" s="724">
        <v>399</v>
      </c>
      <c r="L2371" s="724">
        <v>1590</v>
      </c>
      <c r="M2371" s="724">
        <v>354</v>
      </c>
      <c r="N2371" s="724">
        <v>1495</v>
      </c>
      <c r="O2371" s="724">
        <v>380</v>
      </c>
      <c r="P2371" s="724">
        <v>1575</v>
      </c>
      <c r="Q2371" s="724">
        <v>401</v>
      </c>
      <c r="R2371" s="724">
        <v>1627</v>
      </c>
      <c r="S2371" s="724">
        <v>393</v>
      </c>
      <c r="T2371" s="724">
        <v>1718</v>
      </c>
      <c r="U2371" s="724">
        <v>382</v>
      </c>
      <c r="V2371" s="724">
        <v>1655</v>
      </c>
      <c r="W2371" s="724">
        <v>414</v>
      </c>
      <c r="X2371" s="724">
        <v>1609</v>
      </c>
      <c r="Y2371" s="724">
        <v>381</v>
      </c>
      <c r="Z2371" s="590">
        <v>1651</v>
      </c>
      <c r="AA2371" s="726">
        <v>385</v>
      </c>
    </row>
    <row r="2372" spans="2:27" x14ac:dyDescent="0.3">
      <c r="B2372" s="693" t="s">
        <v>262</v>
      </c>
      <c r="C2372" s="693" t="s">
        <v>230</v>
      </c>
      <c r="D2372" s="694">
        <v>1666</v>
      </c>
      <c r="E2372" s="694">
        <v>440</v>
      </c>
      <c r="F2372" s="694">
        <v>1502</v>
      </c>
      <c r="G2372" s="695">
        <v>327</v>
      </c>
      <c r="H2372" s="695">
        <v>1482</v>
      </c>
      <c r="I2372" s="695">
        <v>322</v>
      </c>
      <c r="J2372" s="724">
        <v>1394</v>
      </c>
      <c r="K2372" s="724">
        <v>355</v>
      </c>
      <c r="L2372" s="724">
        <v>1443</v>
      </c>
      <c r="M2372" s="724">
        <v>337</v>
      </c>
      <c r="N2372" s="724">
        <v>1267</v>
      </c>
      <c r="O2372" s="724">
        <v>314</v>
      </c>
      <c r="P2372" s="724">
        <v>1374</v>
      </c>
      <c r="Q2372" s="724">
        <v>312</v>
      </c>
      <c r="R2372" s="724">
        <v>1393</v>
      </c>
      <c r="S2372" s="724">
        <v>383</v>
      </c>
      <c r="T2372" s="724">
        <v>1471</v>
      </c>
      <c r="U2372" s="724">
        <v>352</v>
      </c>
      <c r="V2372" s="724">
        <v>1521</v>
      </c>
      <c r="W2372" s="724">
        <v>378</v>
      </c>
      <c r="X2372" s="724">
        <v>1491</v>
      </c>
      <c r="Y2372" s="724">
        <v>401</v>
      </c>
      <c r="Z2372" s="590">
        <v>1474</v>
      </c>
      <c r="AA2372" s="726">
        <v>385</v>
      </c>
    </row>
    <row r="2373" spans="2:27" x14ac:dyDescent="0.3">
      <c r="B2373" s="693" t="s">
        <v>262</v>
      </c>
      <c r="C2373" s="693" t="s">
        <v>231</v>
      </c>
      <c r="D2373" s="694">
        <v>1397</v>
      </c>
      <c r="E2373" s="694">
        <v>444</v>
      </c>
      <c r="F2373" s="694">
        <v>1299</v>
      </c>
      <c r="G2373" s="695">
        <v>293</v>
      </c>
      <c r="H2373" s="695">
        <v>1320</v>
      </c>
      <c r="I2373" s="695">
        <v>311</v>
      </c>
      <c r="J2373" s="724">
        <v>1265</v>
      </c>
      <c r="K2373" s="724">
        <v>281</v>
      </c>
      <c r="L2373" s="724">
        <v>1200</v>
      </c>
      <c r="M2373" s="724">
        <v>312</v>
      </c>
      <c r="N2373" s="724">
        <v>1150</v>
      </c>
      <c r="O2373" s="724">
        <v>335</v>
      </c>
      <c r="P2373" s="724">
        <v>1169</v>
      </c>
      <c r="Q2373" s="724">
        <v>279</v>
      </c>
      <c r="R2373" s="724">
        <v>1197</v>
      </c>
      <c r="S2373" s="724">
        <v>289</v>
      </c>
      <c r="T2373" s="724">
        <v>1233</v>
      </c>
      <c r="U2373" s="724">
        <v>342</v>
      </c>
      <c r="V2373" s="724">
        <v>1345</v>
      </c>
      <c r="W2373" s="724">
        <v>335</v>
      </c>
      <c r="X2373" s="724">
        <v>1410</v>
      </c>
      <c r="Y2373" s="724">
        <v>359</v>
      </c>
      <c r="Z2373" s="590">
        <v>1357</v>
      </c>
      <c r="AA2373" s="726">
        <v>381</v>
      </c>
    </row>
    <row r="2374" spans="2:27" x14ac:dyDescent="0.3">
      <c r="B2374" s="693" t="s">
        <v>262</v>
      </c>
      <c r="C2374" s="693" t="s">
        <v>288</v>
      </c>
      <c r="D2374" s="694">
        <v>1237</v>
      </c>
      <c r="E2374" s="694">
        <v>432</v>
      </c>
      <c r="F2374" s="694">
        <v>1142</v>
      </c>
      <c r="G2374" s="695">
        <v>248</v>
      </c>
      <c r="H2374" s="695">
        <v>1143</v>
      </c>
      <c r="I2374" s="695">
        <v>255</v>
      </c>
      <c r="J2374" s="724">
        <v>1125</v>
      </c>
      <c r="K2374" s="724">
        <v>277</v>
      </c>
      <c r="L2374" s="724">
        <v>1026</v>
      </c>
      <c r="M2374" s="724">
        <v>272</v>
      </c>
      <c r="N2374" s="724">
        <v>980</v>
      </c>
      <c r="O2374" s="724">
        <v>285</v>
      </c>
      <c r="P2374" s="724">
        <v>1015</v>
      </c>
      <c r="Q2374" s="724">
        <v>301</v>
      </c>
      <c r="R2374" s="724">
        <v>993</v>
      </c>
      <c r="S2374" s="724">
        <v>248</v>
      </c>
      <c r="T2374" s="724">
        <v>1055</v>
      </c>
      <c r="U2374" s="724">
        <v>273</v>
      </c>
      <c r="V2374" s="724">
        <v>1073</v>
      </c>
      <c r="W2374" s="724">
        <v>331</v>
      </c>
      <c r="X2374" s="724">
        <v>1165</v>
      </c>
      <c r="Y2374" s="724">
        <v>331</v>
      </c>
      <c r="Z2374" s="590">
        <v>1235</v>
      </c>
      <c r="AA2374" s="726">
        <v>331</v>
      </c>
    </row>
    <row r="2375" spans="2:27" x14ac:dyDescent="0.3">
      <c r="B2375" s="693" t="s">
        <v>262</v>
      </c>
      <c r="C2375" s="693" t="s">
        <v>232</v>
      </c>
      <c r="D2375" s="694">
        <v>1048</v>
      </c>
      <c r="E2375" s="694">
        <v>298</v>
      </c>
      <c r="F2375" s="694">
        <v>961</v>
      </c>
      <c r="G2375" s="695">
        <v>293</v>
      </c>
      <c r="H2375" s="695">
        <v>1012</v>
      </c>
      <c r="I2375" s="695">
        <v>211</v>
      </c>
      <c r="J2375" s="724">
        <v>959</v>
      </c>
      <c r="K2375" s="724">
        <v>235</v>
      </c>
      <c r="L2375" s="724">
        <v>952</v>
      </c>
      <c r="M2375" s="724">
        <v>236</v>
      </c>
      <c r="N2375" s="724">
        <v>875</v>
      </c>
      <c r="O2375" s="724">
        <v>230</v>
      </c>
      <c r="P2375" s="724">
        <v>909</v>
      </c>
      <c r="Q2375" s="724">
        <v>261</v>
      </c>
      <c r="R2375" s="724">
        <v>903</v>
      </c>
      <c r="S2375" s="724">
        <v>285</v>
      </c>
      <c r="T2375" s="724">
        <v>895</v>
      </c>
      <c r="U2375" s="724">
        <v>215</v>
      </c>
      <c r="V2375" s="724">
        <v>941</v>
      </c>
      <c r="W2375" s="724">
        <v>240</v>
      </c>
      <c r="X2375" s="724">
        <v>943</v>
      </c>
      <c r="Y2375" s="724">
        <v>295</v>
      </c>
      <c r="Z2375" s="590">
        <v>1072</v>
      </c>
      <c r="AA2375" s="726">
        <v>310</v>
      </c>
    </row>
    <row r="2376" spans="2:27" x14ac:dyDescent="0.3">
      <c r="B2376" s="693" t="s">
        <v>262</v>
      </c>
      <c r="C2376" s="693" t="s">
        <v>325</v>
      </c>
      <c r="D2376" s="694">
        <v>0</v>
      </c>
      <c r="E2376" s="694">
        <v>0</v>
      </c>
      <c r="F2376" s="694">
        <v>0</v>
      </c>
      <c r="G2376" s="695">
        <v>0</v>
      </c>
      <c r="H2376" s="695">
        <v>0</v>
      </c>
      <c r="I2376" s="695">
        <v>0</v>
      </c>
      <c r="J2376" s="724">
        <v>0</v>
      </c>
      <c r="K2376" s="724">
        <v>0</v>
      </c>
      <c r="L2376" s="724">
        <v>0</v>
      </c>
      <c r="M2376" s="724">
        <v>0</v>
      </c>
      <c r="N2376" s="724">
        <v>0</v>
      </c>
      <c r="O2376" s="724">
        <v>0</v>
      </c>
      <c r="P2376" s="724">
        <v>0</v>
      </c>
      <c r="Q2376" s="724">
        <v>0</v>
      </c>
      <c r="R2376" s="724">
        <v>0</v>
      </c>
      <c r="S2376" s="724">
        <v>0</v>
      </c>
      <c r="T2376" s="724">
        <v>0</v>
      </c>
      <c r="U2376" s="724">
        <v>0</v>
      </c>
      <c r="V2376" s="724">
        <v>0</v>
      </c>
      <c r="W2376" s="724">
        <v>0</v>
      </c>
      <c r="X2376" s="724">
        <v>0</v>
      </c>
      <c r="Y2376" s="724">
        <v>0</v>
      </c>
      <c r="Z2376" s="590">
        <v>0</v>
      </c>
      <c r="AA2376" s="726">
        <v>0</v>
      </c>
    </row>
    <row r="2377" spans="2:27" x14ac:dyDescent="0.3">
      <c r="B2377" s="693" t="s">
        <v>262</v>
      </c>
      <c r="C2377" s="693" t="s">
        <v>326</v>
      </c>
      <c r="D2377" s="694">
        <v>0</v>
      </c>
      <c r="E2377" s="694">
        <v>0</v>
      </c>
      <c r="F2377" s="694">
        <v>0</v>
      </c>
      <c r="G2377" s="695">
        <v>0</v>
      </c>
      <c r="H2377" s="695">
        <v>0</v>
      </c>
      <c r="I2377" s="695">
        <v>0</v>
      </c>
      <c r="J2377" s="724">
        <v>0</v>
      </c>
      <c r="K2377" s="724">
        <v>0</v>
      </c>
      <c r="L2377" s="724">
        <v>0</v>
      </c>
      <c r="M2377" s="724">
        <v>0</v>
      </c>
      <c r="N2377" s="724">
        <v>0</v>
      </c>
      <c r="O2377" s="724">
        <v>0</v>
      </c>
      <c r="P2377" s="724">
        <v>0</v>
      </c>
      <c r="Q2377" s="724">
        <v>0</v>
      </c>
      <c r="R2377" s="724">
        <v>0</v>
      </c>
      <c r="S2377" s="724">
        <v>0</v>
      </c>
      <c r="T2377" s="724">
        <v>0</v>
      </c>
      <c r="U2377" s="724">
        <v>0</v>
      </c>
      <c r="V2377" s="724">
        <v>0</v>
      </c>
      <c r="W2377" s="724">
        <v>0</v>
      </c>
      <c r="X2377" s="724">
        <v>0</v>
      </c>
      <c r="Y2377" s="724">
        <v>0</v>
      </c>
      <c r="Z2377" s="590">
        <v>0</v>
      </c>
      <c r="AA2377" s="726">
        <v>0</v>
      </c>
    </row>
    <row r="2378" spans="2:27" x14ac:dyDescent="0.3">
      <c r="B2378" s="693" t="s">
        <v>262</v>
      </c>
      <c r="C2378" s="693" t="s">
        <v>289</v>
      </c>
      <c r="D2378" s="694">
        <v>77</v>
      </c>
      <c r="E2378" s="694">
        <v>19</v>
      </c>
      <c r="F2378" s="694">
        <v>66</v>
      </c>
      <c r="G2378" s="695">
        <v>26</v>
      </c>
      <c r="H2378" s="695">
        <v>66</v>
      </c>
      <c r="I2378" s="695">
        <v>0</v>
      </c>
      <c r="J2378" s="724">
        <v>22</v>
      </c>
      <c r="K2378" s="724">
        <v>20</v>
      </c>
      <c r="L2378" s="724">
        <v>12</v>
      </c>
      <c r="M2378" s="724">
        <v>0</v>
      </c>
      <c r="N2378" s="724">
        <v>41</v>
      </c>
      <c r="O2378" s="724">
        <v>0</v>
      </c>
      <c r="P2378" s="724">
        <v>0</v>
      </c>
      <c r="Q2378" s="724">
        <v>0</v>
      </c>
      <c r="R2378" s="724">
        <v>53</v>
      </c>
      <c r="S2378" s="724">
        <v>0</v>
      </c>
      <c r="T2378" s="724">
        <v>88</v>
      </c>
      <c r="U2378" s="724">
        <v>0</v>
      </c>
      <c r="V2378" s="724">
        <v>67</v>
      </c>
      <c r="W2378" s="724">
        <v>0</v>
      </c>
      <c r="X2378" s="724">
        <v>42</v>
      </c>
      <c r="Y2378" s="724">
        <v>0</v>
      </c>
      <c r="Z2378" s="590">
        <v>9</v>
      </c>
      <c r="AA2378" s="726">
        <v>0</v>
      </c>
    </row>
    <row r="2379" spans="2:27" x14ac:dyDescent="0.3">
      <c r="B2379" s="693" t="s">
        <v>262</v>
      </c>
      <c r="C2379" s="693" t="s">
        <v>290</v>
      </c>
      <c r="D2379" s="694">
        <v>130</v>
      </c>
      <c r="E2379" s="694">
        <v>53</v>
      </c>
      <c r="F2379" s="694">
        <v>190</v>
      </c>
      <c r="G2379" s="695">
        <v>56</v>
      </c>
      <c r="H2379" s="695">
        <v>177</v>
      </c>
      <c r="I2379" s="695">
        <v>57</v>
      </c>
      <c r="J2379" s="724">
        <v>145</v>
      </c>
      <c r="K2379" s="724">
        <v>57</v>
      </c>
      <c r="L2379" s="724">
        <v>60</v>
      </c>
      <c r="M2379" s="724">
        <v>19</v>
      </c>
      <c r="N2379" s="724">
        <v>363</v>
      </c>
      <c r="O2379" s="724">
        <v>48</v>
      </c>
      <c r="P2379" s="724">
        <v>195</v>
      </c>
      <c r="Q2379" s="724">
        <v>25</v>
      </c>
      <c r="R2379" s="724">
        <v>108</v>
      </c>
      <c r="S2379" s="724">
        <v>11</v>
      </c>
      <c r="T2379" s="724">
        <v>96</v>
      </c>
      <c r="U2379" s="724">
        <v>19</v>
      </c>
      <c r="V2379" s="724">
        <v>100</v>
      </c>
      <c r="W2379" s="724">
        <v>9</v>
      </c>
      <c r="X2379" s="724">
        <v>87</v>
      </c>
      <c r="Y2379" s="724">
        <v>3</v>
      </c>
      <c r="Z2379" s="590">
        <v>42</v>
      </c>
      <c r="AA2379" s="726">
        <v>1</v>
      </c>
    </row>
    <row r="2380" spans="2:27" x14ac:dyDescent="0.3">
      <c r="B2380" s="693" t="s">
        <v>262</v>
      </c>
      <c r="C2380" s="693" t="s">
        <v>291</v>
      </c>
      <c r="D2380" s="694">
        <v>418</v>
      </c>
      <c r="E2380" s="694">
        <v>184</v>
      </c>
      <c r="F2380" s="694">
        <v>410</v>
      </c>
      <c r="G2380" s="695">
        <v>155</v>
      </c>
      <c r="H2380" s="695">
        <v>601</v>
      </c>
      <c r="I2380" s="695">
        <v>146</v>
      </c>
      <c r="J2380" s="724">
        <v>592</v>
      </c>
      <c r="K2380" s="724">
        <v>164</v>
      </c>
      <c r="L2380" s="724">
        <v>597</v>
      </c>
      <c r="M2380" s="724">
        <v>106</v>
      </c>
      <c r="N2380" s="724">
        <v>706</v>
      </c>
      <c r="O2380" s="724">
        <v>132</v>
      </c>
      <c r="P2380" s="724">
        <v>517</v>
      </c>
      <c r="Q2380" s="724">
        <v>74</v>
      </c>
      <c r="R2380" s="724">
        <v>433</v>
      </c>
      <c r="S2380" s="724">
        <v>89</v>
      </c>
      <c r="T2380" s="724">
        <v>397</v>
      </c>
      <c r="U2380" s="724">
        <v>64</v>
      </c>
      <c r="V2380" s="724">
        <v>389</v>
      </c>
      <c r="W2380" s="724">
        <v>56</v>
      </c>
      <c r="X2380" s="724">
        <v>343</v>
      </c>
      <c r="Y2380" s="724">
        <v>69</v>
      </c>
      <c r="Z2380" s="590">
        <v>274</v>
      </c>
      <c r="AA2380" s="726">
        <v>36</v>
      </c>
    </row>
    <row r="2381" spans="2:27" x14ac:dyDescent="0.3">
      <c r="B2381" s="693" t="s">
        <v>262</v>
      </c>
      <c r="C2381" s="693" t="s">
        <v>292</v>
      </c>
      <c r="D2381" s="694">
        <v>535</v>
      </c>
      <c r="E2381" s="694">
        <v>140</v>
      </c>
      <c r="F2381" s="694">
        <v>605</v>
      </c>
      <c r="G2381" s="695">
        <v>171</v>
      </c>
      <c r="H2381" s="695">
        <v>776</v>
      </c>
      <c r="I2381" s="695">
        <v>183</v>
      </c>
      <c r="J2381" s="724">
        <v>683</v>
      </c>
      <c r="K2381" s="724">
        <v>151</v>
      </c>
      <c r="L2381" s="724">
        <v>663</v>
      </c>
      <c r="M2381" s="724">
        <v>180</v>
      </c>
      <c r="N2381" s="724">
        <v>557</v>
      </c>
      <c r="O2381" s="724">
        <v>85</v>
      </c>
      <c r="P2381" s="724">
        <v>693</v>
      </c>
      <c r="Q2381" s="724">
        <v>106</v>
      </c>
      <c r="R2381" s="724">
        <v>550</v>
      </c>
      <c r="S2381" s="724">
        <v>74</v>
      </c>
      <c r="T2381" s="724">
        <v>423</v>
      </c>
      <c r="U2381" s="724">
        <v>118</v>
      </c>
      <c r="V2381" s="724">
        <v>432</v>
      </c>
      <c r="W2381" s="724">
        <v>71</v>
      </c>
      <c r="X2381" s="724">
        <v>430</v>
      </c>
      <c r="Y2381" s="724">
        <v>60</v>
      </c>
      <c r="Z2381" s="590">
        <v>355</v>
      </c>
      <c r="AA2381" s="726">
        <v>46</v>
      </c>
    </row>
    <row r="2382" spans="2:27" x14ac:dyDescent="0.3">
      <c r="B2382" s="693" t="s">
        <v>262</v>
      </c>
      <c r="C2382" s="693" t="s">
        <v>293</v>
      </c>
      <c r="D2382" s="694">
        <v>453</v>
      </c>
      <c r="E2382" s="694">
        <v>91</v>
      </c>
      <c r="F2382" s="694">
        <v>284</v>
      </c>
      <c r="G2382" s="695">
        <v>36</v>
      </c>
      <c r="H2382" s="695">
        <v>405</v>
      </c>
      <c r="I2382" s="695">
        <v>111</v>
      </c>
      <c r="J2382" s="724">
        <v>371</v>
      </c>
      <c r="K2382" s="724">
        <v>164</v>
      </c>
      <c r="L2382" s="724">
        <v>455</v>
      </c>
      <c r="M2382" s="724">
        <v>165</v>
      </c>
      <c r="N2382" s="724">
        <v>411</v>
      </c>
      <c r="O2382" s="724">
        <v>87</v>
      </c>
      <c r="P2382" s="724">
        <v>246</v>
      </c>
      <c r="Q2382" s="724">
        <v>61</v>
      </c>
      <c r="R2382" s="724">
        <v>199</v>
      </c>
      <c r="S2382" s="724">
        <v>11</v>
      </c>
      <c r="T2382" s="724">
        <v>250</v>
      </c>
      <c r="U2382" s="724">
        <v>10</v>
      </c>
      <c r="V2382" s="724">
        <v>374</v>
      </c>
      <c r="W2382" s="724">
        <v>41</v>
      </c>
      <c r="X2382" s="724">
        <v>158</v>
      </c>
      <c r="Y2382" s="724">
        <v>22</v>
      </c>
      <c r="Z2382" s="590">
        <v>208</v>
      </c>
      <c r="AA2382" s="726">
        <v>35</v>
      </c>
    </row>
    <row r="2383" spans="2:27" x14ac:dyDescent="0.3">
      <c r="B2383" s="693" t="s">
        <v>262</v>
      </c>
      <c r="C2383" s="693" t="s">
        <v>294</v>
      </c>
      <c r="D2383" s="694">
        <v>90</v>
      </c>
      <c r="E2383" s="694">
        <v>0</v>
      </c>
      <c r="F2383" s="694">
        <v>158</v>
      </c>
      <c r="G2383" s="695">
        <v>113</v>
      </c>
      <c r="H2383" s="695">
        <v>283</v>
      </c>
      <c r="I2383" s="695">
        <v>53</v>
      </c>
      <c r="J2383" s="724">
        <v>202</v>
      </c>
      <c r="K2383" s="724">
        <v>0</v>
      </c>
      <c r="L2383" s="724">
        <v>227</v>
      </c>
      <c r="M2383" s="724">
        <v>20</v>
      </c>
      <c r="N2383" s="724">
        <v>303</v>
      </c>
      <c r="O2383" s="724">
        <v>64</v>
      </c>
      <c r="P2383" s="724">
        <v>532</v>
      </c>
      <c r="Q2383" s="724">
        <v>27</v>
      </c>
      <c r="R2383" s="724">
        <v>508</v>
      </c>
      <c r="S2383" s="724">
        <v>78</v>
      </c>
      <c r="T2383" s="724">
        <v>300</v>
      </c>
      <c r="U2383" s="724">
        <v>67</v>
      </c>
      <c r="V2383" s="724">
        <v>181</v>
      </c>
      <c r="W2383" s="724">
        <v>56</v>
      </c>
      <c r="X2383" s="724">
        <v>368</v>
      </c>
      <c r="Y2383" s="724">
        <v>42</v>
      </c>
      <c r="Z2383" s="590">
        <v>270</v>
      </c>
      <c r="AA2383" s="726">
        <v>35</v>
      </c>
    </row>
    <row r="2384" spans="2:27" x14ac:dyDescent="0.3">
      <c r="B2384" s="693" t="s">
        <v>262</v>
      </c>
      <c r="C2384" s="693" t="s">
        <v>327</v>
      </c>
      <c r="D2384" s="694">
        <v>49</v>
      </c>
      <c r="E2384" s="694">
        <v>0</v>
      </c>
      <c r="F2384" s="694">
        <v>40</v>
      </c>
      <c r="G2384" s="695">
        <v>0</v>
      </c>
      <c r="H2384" s="695">
        <v>0</v>
      </c>
      <c r="I2384" s="695">
        <v>0</v>
      </c>
      <c r="J2384" s="724">
        <v>25</v>
      </c>
      <c r="K2384" s="724">
        <v>0</v>
      </c>
      <c r="L2384" s="724">
        <v>22</v>
      </c>
      <c r="M2384" s="724">
        <v>0</v>
      </c>
      <c r="N2384" s="724">
        <v>19</v>
      </c>
      <c r="O2384" s="724">
        <v>0</v>
      </c>
      <c r="P2384" s="724">
        <v>0</v>
      </c>
      <c r="Q2384" s="724">
        <v>0</v>
      </c>
      <c r="R2384" s="724">
        <v>56</v>
      </c>
      <c r="S2384" s="724">
        <v>0</v>
      </c>
      <c r="T2384" s="724">
        <v>37</v>
      </c>
      <c r="U2384" s="724">
        <v>0</v>
      </c>
      <c r="V2384" s="724">
        <v>62</v>
      </c>
      <c r="W2384" s="724">
        <v>0</v>
      </c>
      <c r="X2384" s="724">
        <v>79</v>
      </c>
      <c r="Y2384" s="724">
        <v>0</v>
      </c>
      <c r="Z2384" s="590">
        <v>83</v>
      </c>
      <c r="AA2384" s="726">
        <v>0</v>
      </c>
    </row>
    <row r="2385" spans="2:27" x14ac:dyDescent="0.3">
      <c r="B2385" s="693" t="s">
        <v>164</v>
      </c>
      <c r="C2385" s="693" t="s">
        <v>223</v>
      </c>
      <c r="D2385" s="694">
        <v>230</v>
      </c>
      <c r="E2385" s="694">
        <v>33</v>
      </c>
      <c r="F2385" s="694">
        <v>285</v>
      </c>
      <c r="G2385" s="695">
        <v>19</v>
      </c>
      <c r="H2385" s="695">
        <v>302</v>
      </c>
      <c r="I2385" s="695">
        <v>36</v>
      </c>
      <c r="J2385" s="724">
        <v>291</v>
      </c>
      <c r="K2385" s="724">
        <v>50</v>
      </c>
      <c r="L2385" s="724">
        <v>198</v>
      </c>
      <c r="M2385" s="724">
        <v>32</v>
      </c>
      <c r="N2385" s="724">
        <v>212</v>
      </c>
      <c r="O2385" s="724">
        <v>40</v>
      </c>
      <c r="P2385" s="724">
        <v>272</v>
      </c>
      <c r="Q2385" s="724">
        <v>80</v>
      </c>
      <c r="R2385" s="724">
        <v>325</v>
      </c>
      <c r="S2385" s="724">
        <v>65</v>
      </c>
      <c r="T2385" s="724">
        <v>342</v>
      </c>
      <c r="U2385" s="724">
        <v>56</v>
      </c>
      <c r="V2385" s="724">
        <v>331</v>
      </c>
      <c r="W2385" s="724">
        <v>64</v>
      </c>
      <c r="X2385" s="724">
        <v>256</v>
      </c>
      <c r="Y2385" s="724">
        <v>53</v>
      </c>
      <c r="Z2385" s="590">
        <v>77</v>
      </c>
      <c r="AA2385" s="726">
        <v>34</v>
      </c>
    </row>
    <row r="2386" spans="2:27" x14ac:dyDescent="0.3">
      <c r="B2386" s="693" t="s">
        <v>164</v>
      </c>
      <c r="C2386" s="693" t="s">
        <v>286</v>
      </c>
      <c r="D2386" s="694">
        <v>638</v>
      </c>
      <c r="E2386" s="694">
        <v>92</v>
      </c>
      <c r="F2386" s="694">
        <v>563</v>
      </c>
      <c r="G2386" s="695">
        <v>96</v>
      </c>
      <c r="H2386" s="695">
        <v>557</v>
      </c>
      <c r="I2386" s="695">
        <v>56</v>
      </c>
      <c r="J2386" s="724">
        <v>729</v>
      </c>
      <c r="K2386" s="724">
        <v>119</v>
      </c>
      <c r="L2386" s="724">
        <v>637</v>
      </c>
      <c r="M2386" s="724">
        <v>115</v>
      </c>
      <c r="N2386" s="724">
        <v>563</v>
      </c>
      <c r="O2386" s="724">
        <v>102</v>
      </c>
      <c r="P2386" s="724">
        <v>580</v>
      </c>
      <c r="Q2386" s="724">
        <v>133</v>
      </c>
      <c r="R2386" s="724">
        <v>670</v>
      </c>
      <c r="S2386" s="724">
        <v>115</v>
      </c>
      <c r="T2386" s="724">
        <v>680</v>
      </c>
      <c r="U2386" s="724">
        <v>119</v>
      </c>
      <c r="V2386" s="724">
        <v>663</v>
      </c>
      <c r="W2386" s="724">
        <v>136</v>
      </c>
      <c r="X2386" s="724">
        <v>626</v>
      </c>
      <c r="Y2386" s="724">
        <v>120</v>
      </c>
      <c r="Z2386" s="590">
        <v>298</v>
      </c>
      <c r="AA2386" s="726">
        <v>82</v>
      </c>
    </row>
    <row r="2387" spans="2:27" x14ac:dyDescent="0.3">
      <c r="B2387" s="693" t="s">
        <v>164</v>
      </c>
      <c r="C2387" s="693" t="s">
        <v>255</v>
      </c>
      <c r="D2387" s="694">
        <v>1402</v>
      </c>
      <c r="E2387" s="694">
        <v>311</v>
      </c>
      <c r="F2387" s="694">
        <v>1460</v>
      </c>
      <c r="G2387" s="695">
        <v>321</v>
      </c>
      <c r="H2387" s="695">
        <v>1409</v>
      </c>
      <c r="I2387" s="695">
        <v>379</v>
      </c>
      <c r="J2387" s="724">
        <v>1509</v>
      </c>
      <c r="K2387" s="724">
        <v>288</v>
      </c>
      <c r="L2387" s="724">
        <v>1607</v>
      </c>
      <c r="M2387" s="724">
        <v>399</v>
      </c>
      <c r="N2387" s="724">
        <v>1614</v>
      </c>
      <c r="O2387" s="724">
        <v>354</v>
      </c>
      <c r="P2387" s="724">
        <v>1527</v>
      </c>
      <c r="Q2387" s="724">
        <v>337</v>
      </c>
      <c r="R2387" s="724">
        <v>1528</v>
      </c>
      <c r="S2387" s="724">
        <v>339</v>
      </c>
      <c r="T2387" s="724">
        <v>1500</v>
      </c>
      <c r="U2387" s="724">
        <v>326</v>
      </c>
      <c r="V2387" s="724">
        <v>1604</v>
      </c>
      <c r="W2387" s="724">
        <v>335</v>
      </c>
      <c r="X2387" s="724">
        <v>1632</v>
      </c>
      <c r="Y2387" s="724">
        <v>320</v>
      </c>
      <c r="Z2387" s="590">
        <v>1473</v>
      </c>
      <c r="AA2387" s="726">
        <v>366</v>
      </c>
    </row>
    <row r="2388" spans="2:27" x14ac:dyDescent="0.3">
      <c r="B2388" s="693" t="s">
        <v>164</v>
      </c>
      <c r="C2388" s="693" t="s">
        <v>224</v>
      </c>
      <c r="D2388" s="694">
        <v>1682</v>
      </c>
      <c r="E2388" s="694">
        <v>386</v>
      </c>
      <c r="F2388" s="694">
        <v>1581</v>
      </c>
      <c r="G2388" s="695">
        <v>335</v>
      </c>
      <c r="H2388" s="695">
        <v>1609</v>
      </c>
      <c r="I2388" s="695">
        <v>373</v>
      </c>
      <c r="J2388" s="724">
        <v>1660</v>
      </c>
      <c r="K2388" s="724">
        <v>372</v>
      </c>
      <c r="L2388" s="724">
        <v>1637</v>
      </c>
      <c r="M2388" s="724">
        <v>361</v>
      </c>
      <c r="N2388" s="724">
        <v>1724</v>
      </c>
      <c r="O2388" s="724">
        <v>364</v>
      </c>
      <c r="P2388" s="724">
        <v>1825</v>
      </c>
      <c r="Q2388" s="724">
        <v>424</v>
      </c>
      <c r="R2388" s="724">
        <v>1658</v>
      </c>
      <c r="S2388" s="724">
        <v>382</v>
      </c>
      <c r="T2388" s="724">
        <v>1674</v>
      </c>
      <c r="U2388" s="724">
        <v>400</v>
      </c>
      <c r="V2388" s="724">
        <v>1670</v>
      </c>
      <c r="W2388" s="724">
        <v>391</v>
      </c>
      <c r="X2388" s="724">
        <v>1782</v>
      </c>
      <c r="Y2388" s="724">
        <v>363</v>
      </c>
      <c r="Z2388" s="590">
        <v>1756</v>
      </c>
      <c r="AA2388" s="726">
        <v>358</v>
      </c>
    </row>
    <row r="2389" spans="2:27" x14ac:dyDescent="0.3">
      <c r="B2389" s="693" t="s">
        <v>164</v>
      </c>
      <c r="C2389" s="693" t="s">
        <v>225</v>
      </c>
      <c r="D2389" s="694">
        <v>1653</v>
      </c>
      <c r="E2389" s="694">
        <v>358</v>
      </c>
      <c r="F2389" s="694">
        <v>1649</v>
      </c>
      <c r="G2389" s="695">
        <v>373</v>
      </c>
      <c r="H2389" s="695">
        <v>1536</v>
      </c>
      <c r="I2389" s="695">
        <v>330</v>
      </c>
      <c r="J2389" s="724">
        <v>1579</v>
      </c>
      <c r="K2389" s="724">
        <v>366</v>
      </c>
      <c r="L2389" s="724">
        <v>1605</v>
      </c>
      <c r="M2389" s="724">
        <v>418</v>
      </c>
      <c r="N2389" s="724">
        <v>1678</v>
      </c>
      <c r="O2389" s="724">
        <v>359</v>
      </c>
      <c r="P2389" s="724">
        <v>1726</v>
      </c>
      <c r="Q2389" s="724">
        <v>386</v>
      </c>
      <c r="R2389" s="724">
        <v>1817</v>
      </c>
      <c r="S2389" s="724">
        <v>391</v>
      </c>
      <c r="T2389" s="724">
        <v>1634</v>
      </c>
      <c r="U2389" s="724">
        <v>379</v>
      </c>
      <c r="V2389" s="724">
        <v>1648</v>
      </c>
      <c r="W2389" s="724">
        <v>380</v>
      </c>
      <c r="X2389" s="724">
        <v>1662</v>
      </c>
      <c r="Y2389" s="724">
        <v>375</v>
      </c>
      <c r="Z2389" s="590">
        <v>1608</v>
      </c>
      <c r="AA2389" s="726">
        <v>393</v>
      </c>
    </row>
    <row r="2390" spans="2:27" x14ac:dyDescent="0.3">
      <c r="B2390" s="693" t="s">
        <v>164</v>
      </c>
      <c r="C2390" s="693" t="s">
        <v>226</v>
      </c>
      <c r="D2390" s="694">
        <v>1805</v>
      </c>
      <c r="E2390" s="694">
        <v>347</v>
      </c>
      <c r="F2390" s="694">
        <v>1733</v>
      </c>
      <c r="G2390" s="695">
        <v>351</v>
      </c>
      <c r="H2390" s="695">
        <v>1608</v>
      </c>
      <c r="I2390" s="695">
        <v>361</v>
      </c>
      <c r="J2390" s="724">
        <v>1590</v>
      </c>
      <c r="K2390" s="724">
        <v>322</v>
      </c>
      <c r="L2390" s="724">
        <v>1636</v>
      </c>
      <c r="M2390" s="724">
        <v>388</v>
      </c>
      <c r="N2390" s="724">
        <v>1686</v>
      </c>
      <c r="O2390" s="724">
        <v>329</v>
      </c>
      <c r="P2390" s="724">
        <v>1777</v>
      </c>
      <c r="Q2390" s="724">
        <v>351</v>
      </c>
      <c r="R2390" s="724">
        <v>1823</v>
      </c>
      <c r="S2390" s="724">
        <v>359</v>
      </c>
      <c r="T2390" s="724">
        <v>1839</v>
      </c>
      <c r="U2390" s="724">
        <v>393</v>
      </c>
      <c r="V2390" s="724">
        <v>1749</v>
      </c>
      <c r="W2390" s="724">
        <v>393</v>
      </c>
      <c r="X2390" s="724">
        <v>1723</v>
      </c>
      <c r="Y2390" s="724">
        <v>366</v>
      </c>
      <c r="Z2390" s="590">
        <v>1698</v>
      </c>
      <c r="AA2390" s="726">
        <v>407</v>
      </c>
    </row>
    <row r="2391" spans="2:27" x14ac:dyDescent="0.3">
      <c r="B2391" s="693" t="s">
        <v>164</v>
      </c>
      <c r="C2391" s="693" t="s">
        <v>227</v>
      </c>
      <c r="D2391" s="694">
        <v>1825</v>
      </c>
      <c r="E2391" s="694">
        <v>350</v>
      </c>
      <c r="F2391" s="694">
        <v>1838</v>
      </c>
      <c r="G2391" s="695">
        <v>343</v>
      </c>
      <c r="H2391" s="695">
        <v>1709</v>
      </c>
      <c r="I2391" s="695">
        <v>333</v>
      </c>
      <c r="J2391" s="724">
        <v>1652</v>
      </c>
      <c r="K2391" s="724">
        <v>318</v>
      </c>
      <c r="L2391" s="724">
        <v>1705</v>
      </c>
      <c r="M2391" s="724">
        <v>271</v>
      </c>
      <c r="N2391" s="724">
        <v>1765</v>
      </c>
      <c r="O2391" s="724">
        <v>341</v>
      </c>
      <c r="P2391" s="724">
        <v>1764</v>
      </c>
      <c r="Q2391" s="724">
        <v>329</v>
      </c>
      <c r="R2391" s="724">
        <v>1781</v>
      </c>
      <c r="S2391" s="724">
        <v>349</v>
      </c>
      <c r="T2391" s="724">
        <v>1839</v>
      </c>
      <c r="U2391" s="724">
        <v>370</v>
      </c>
      <c r="V2391" s="724">
        <v>1899</v>
      </c>
      <c r="W2391" s="724">
        <v>403</v>
      </c>
      <c r="X2391" s="724">
        <v>1795</v>
      </c>
      <c r="Y2391" s="724">
        <v>393</v>
      </c>
      <c r="Z2391" s="590">
        <v>1716</v>
      </c>
      <c r="AA2391" s="726">
        <v>387</v>
      </c>
    </row>
    <row r="2392" spans="2:27" x14ac:dyDescent="0.3">
      <c r="B2392" s="693" t="s">
        <v>164</v>
      </c>
      <c r="C2392" s="693" t="s">
        <v>228</v>
      </c>
      <c r="D2392" s="694">
        <v>1857</v>
      </c>
      <c r="E2392" s="694">
        <v>292</v>
      </c>
      <c r="F2392" s="694">
        <v>1886</v>
      </c>
      <c r="G2392" s="695">
        <v>281</v>
      </c>
      <c r="H2392" s="695">
        <v>1883</v>
      </c>
      <c r="I2392" s="695">
        <v>274</v>
      </c>
      <c r="J2392" s="724">
        <v>1755</v>
      </c>
      <c r="K2392" s="724">
        <v>315</v>
      </c>
      <c r="L2392" s="724">
        <v>1697</v>
      </c>
      <c r="M2392" s="724">
        <v>290</v>
      </c>
      <c r="N2392" s="724">
        <v>1715</v>
      </c>
      <c r="O2392" s="724">
        <v>270</v>
      </c>
      <c r="P2392" s="724">
        <v>1750</v>
      </c>
      <c r="Q2392" s="724">
        <v>326</v>
      </c>
      <c r="R2392" s="724">
        <v>1726</v>
      </c>
      <c r="S2392" s="724">
        <v>385</v>
      </c>
      <c r="T2392" s="724">
        <v>1765</v>
      </c>
      <c r="U2392" s="724">
        <v>390</v>
      </c>
      <c r="V2392" s="724">
        <v>1800</v>
      </c>
      <c r="W2392" s="724">
        <v>377</v>
      </c>
      <c r="X2392" s="724">
        <v>1906</v>
      </c>
      <c r="Y2392" s="724">
        <v>391</v>
      </c>
      <c r="Z2392" s="590">
        <v>1718</v>
      </c>
      <c r="AA2392" s="726">
        <v>415</v>
      </c>
    </row>
    <row r="2393" spans="2:27" x14ac:dyDescent="0.3">
      <c r="B2393" s="693" t="s">
        <v>164</v>
      </c>
      <c r="C2393" s="693" t="s">
        <v>229</v>
      </c>
      <c r="D2393" s="694">
        <v>2029</v>
      </c>
      <c r="E2393" s="694">
        <v>314</v>
      </c>
      <c r="F2393" s="694">
        <v>2195</v>
      </c>
      <c r="G2393" s="695">
        <v>338</v>
      </c>
      <c r="H2393" s="695">
        <v>2223</v>
      </c>
      <c r="I2393" s="695">
        <v>361</v>
      </c>
      <c r="J2393" s="724">
        <v>2105</v>
      </c>
      <c r="K2393" s="724">
        <v>343</v>
      </c>
      <c r="L2393" s="724">
        <v>2047</v>
      </c>
      <c r="M2393" s="724">
        <v>375</v>
      </c>
      <c r="N2393" s="724">
        <v>1991</v>
      </c>
      <c r="O2393" s="724">
        <v>346</v>
      </c>
      <c r="P2393" s="724">
        <v>1916</v>
      </c>
      <c r="Q2393" s="724">
        <v>380</v>
      </c>
      <c r="R2393" s="724">
        <v>1970</v>
      </c>
      <c r="S2393" s="724">
        <v>418</v>
      </c>
      <c r="T2393" s="724">
        <v>2040</v>
      </c>
      <c r="U2393" s="724">
        <v>446</v>
      </c>
      <c r="V2393" s="724">
        <v>2162</v>
      </c>
      <c r="W2393" s="724">
        <v>448</v>
      </c>
      <c r="X2393" s="724">
        <v>2030</v>
      </c>
      <c r="Y2393" s="724">
        <v>495</v>
      </c>
      <c r="Z2393" s="590">
        <v>2041</v>
      </c>
      <c r="AA2393" s="726">
        <v>473</v>
      </c>
    </row>
    <row r="2394" spans="2:27" x14ac:dyDescent="0.3">
      <c r="B2394" s="693" t="s">
        <v>164</v>
      </c>
      <c r="C2394" s="693" t="s">
        <v>287</v>
      </c>
      <c r="D2394" s="694">
        <v>2011</v>
      </c>
      <c r="E2394" s="694">
        <v>288</v>
      </c>
      <c r="F2394" s="694">
        <v>2000</v>
      </c>
      <c r="G2394" s="695">
        <v>281</v>
      </c>
      <c r="H2394" s="695">
        <v>1991</v>
      </c>
      <c r="I2394" s="695">
        <v>280</v>
      </c>
      <c r="J2394" s="724">
        <v>1853</v>
      </c>
      <c r="K2394" s="724">
        <v>328</v>
      </c>
      <c r="L2394" s="724">
        <v>1818</v>
      </c>
      <c r="M2394" s="724">
        <v>324</v>
      </c>
      <c r="N2394" s="724">
        <v>1788</v>
      </c>
      <c r="O2394" s="724">
        <v>324</v>
      </c>
      <c r="P2394" s="724">
        <v>1812</v>
      </c>
      <c r="Q2394" s="724">
        <v>308</v>
      </c>
      <c r="R2394" s="724">
        <v>1656</v>
      </c>
      <c r="S2394" s="724">
        <v>338</v>
      </c>
      <c r="T2394" s="724">
        <v>1747</v>
      </c>
      <c r="U2394" s="724">
        <v>358</v>
      </c>
      <c r="V2394" s="724">
        <v>1762</v>
      </c>
      <c r="W2394" s="724">
        <v>423</v>
      </c>
      <c r="X2394" s="724">
        <v>2032</v>
      </c>
      <c r="Y2394" s="724">
        <v>423</v>
      </c>
      <c r="Z2394" s="590">
        <v>2097</v>
      </c>
      <c r="AA2394" s="726">
        <v>427</v>
      </c>
    </row>
    <row r="2395" spans="2:27" x14ac:dyDescent="0.3">
      <c r="B2395" s="693" t="s">
        <v>164</v>
      </c>
      <c r="C2395" s="693" t="s">
        <v>230</v>
      </c>
      <c r="D2395" s="694">
        <v>1952</v>
      </c>
      <c r="E2395" s="694">
        <v>234</v>
      </c>
      <c r="F2395" s="694">
        <v>1966</v>
      </c>
      <c r="G2395" s="695">
        <v>257</v>
      </c>
      <c r="H2395" s="695">
        <v>1922</v>
      </c>
      <c r="I2395" s="695">
        <v>261</v>
      </c>
      <c r="J2395" s="724">
        <v>1811</v>
      </c>
      <c r="K2395" s="724">
        <v>244</v>
      </c>
      <c r="L2395" s="724">
        <v>1710</v>
      </c>
      <c r="M2395" s="724">
        <v>292</v>
      </c>
      <c r="N2395" s="724">
        <v>1701</v>
      </c>
      <c r="O2395" s="724">
        <v>301</v>
      </c>
      <c r="P2395" s="724">
        <v>1561</v>
      </c>
      <c r="Q2395" s="724">
        <v>311</v>
      </c>
      <c r="R2395" s="724">
        <v>1577</v>
      </c>
      <c r="S2395" s="724">
        <v>272</v>
      </c>
      <c r="T2395" s="724">
        <v>1591</v>
      </c>
      <c r="U2395" s="724">
        <v>309</v>
      </c>
      <c r="V2395" s="724">
        <v>1712</v>
      </c>
      <c r="W2395" s="724">
        <v>310</v>
      </c>
      <c r="X2395" s="724">
        <v>1585</v>
      </c>
      <c r="Y2395" s="724">
        <v>394</v>
      </c>
      <c r="Z2395" s="590">
        <v>1716</v>
      </c>
      <c r="AA2395" s="726">
        <v>399</v>
      </c>
    </row>
    <row r="2396" spans="2:27" x14ac:dyDescent="0.3">
      <c r="B2396" s="693" t="s">
        <v>164</v>
      </c>
      <c r="C2396" s="693" t="s">
        <v>231</v>
      </c>
      <c r="D2396" s="694">
        <v>1875</v>
      </c>
      <c r="E2396" s="694">
        <v>184</v>
      </c>
      <c r="F2396" s="694">
        <v>1775</v>
      </c>
      <c r="G2396" s="695">
        <v>196</v>
      </c>
      <c r="H2396" s="695">
        <v>1675</v>
      </c>
      <c r="I2396" s="695">
        <v>236</v>
      </c>
      <c r="J2396" s="724">
        <v>1500</v>
      </c>
      <c r="K2396" s="724">
        <v>243</v>
      </c>
      <c r="L2396" s="724">
        <v>1607</v>
      </c>
      <c r="M2396" s="724">
        <v>233</v>
      </c>
      <c r="N2396" s="724">
        <v>1454</v>
      </c>
      <c r="O2396" s="724">
        <v>270</v>
      </c>
      <c r="P2396" s="724">
        <v>1438</v>
      </c>
      <c r="Q2396" s="724">
        <v>248</v>
      </c>
      <c r="R2396" s="724">
        <v>1466</v>
      </c>
      <c r="S2396" s="724">
        <v>274</v>
      </c>
      <c r="T2396" s="724">
        <v>1446</v>
      </c>
      <c r="U2396" s="724">
        <v>219</v>
      </c>
      <c r="V2396" s="724">
        <v>1380</v>
      </c>
      <c r="W2396" s="724">
        <v>272</v>
      </c>
      <c r="X2396" s="724">
        <v>1606</v>
      </c>
      <c r="Y2396" s="724">
        <v>285</v>
      </c>
      <c r="Z2396" s="590">
        <v>1540</v>
      </c>
      <c r="AA2396" s="726">
        <v>325</v>
      </c>
    </row>
    <row r="2397" spans="2:27" x14ac:dyDescent="0.3">
      <c r="B2397" s="693" t="s">
        <v>164</v>
      </c>
      <c r="C2397" s="693" t="s">
        <v>288</v>
      </c>
      <c r="D2397" s="694">
        <v>1763</v>
      </c>
      <c r="E2397" s="694">
        <v>145</v>
      </c>
      <c r="F2397" s="694">
        <v>1691</v>
      </c>
      <c r="G2397" s="695">
        <v>158</v>
      </c>
      <c r="H2397" s="695">
        <v>1539</v>
      </c>
      <c r="I2397" s="695">
        <v>114</v>
      </c>
      <c r="J2397" s="724">
        <v>1482</v>
      </c>
      <c r="K2397" s="724">
        <v>208</v>
      </c>
      <c r="L2397" s="724">
        <v>1412</v>
      </c>
      <c r="M2397" s="724">
        <v>173</v>
      </c>
      <c r="N2397" s="724">
        <v>1488</v>
      </c>
      <c r="O2397" s="724">
        <v>194</v>
      </c>
      <c r="P2397" s="724">
        <v>1402</v>
      </c>
      <c r="Q2397" s="724">
        <v>240</v>
      </c>
      <c r="R2397" s="724">
        <v>1375</v>
      </c>
      <c r="S2397" s="724">
        <v>183</v>
      </c>
      <c r="T2397" s="724">
        <v>1313</v>
      </c>
      <c r="U2397" s="724">
        <v>246</v>
      </c>
      <c r="V2397" s="724">
        <v>1324</v>
      </c>
      <c r="W2397" s="724">
        <v>219</v>
      </c>
      <c r="X2397" s="724">
        <v>1297</v>
      </c>
      <c r="Y2397" s="724">
        <v>258</v>
      </c>
      <c r="Z2397" s="590">
        <v>1369</v>
      </c>
      <c r="AA2397" s="726">
        <v>275</v>
      </c>
    </row>
    <row r="2398" spans="2:27" x14ac:dyDescent="0.3">
      <c r="B2398" s="693" t="s">
        <v>164</v>
      </c>
      <c r="C2398" s="693" t="s">
        <v>232</v>
      </c>
      <c r="D2398" s="694">
        <v>1504</v>
      </c>
      <c r="E2398" s="694">
        <v>100</v>
      </c>
      <c r="F2398" s="694">
        <v>1342</v>
      </c>
      <c r="G2398" s="695">
        <v>117</v>
      </c>
      <c r="H2398" s="695">
        <v>1393</v>
      </c>
      <c r="I2398" s="695">
        <v>119</v>
      </c>
      <c r="J2398" s="724">
        <v>1292</v>
      </c>
      <c r="K2398" s="724">
        <v>150</v>
      </c>
      <c r="L2398" s="724">
        <v>1278</v>
      </c>
      <c r="M2398" s="724">
        <v>167</v>
      </c>
      <c r="N2398" s="724">
        <v>1243</v>
      </c>
      <c r="O2398" s="724">
        <v>174</v>
      </c>
      <c r="P2398" s="724">
        <v>1273</v>
      </c>
      <c r="Q2398" s="724">
        <v>167</v>
      </c>
      <c r="R2398" s="724">
        <v>1140</v>
      </c>
      <c r="S2398" s="724">
        <v>211</v>
      </c>
      <c r="T2398" s="724">
        <v>1165</v>
      </c>
      <c r="U2398" s="724">
        <v>160</v>
      </c>
      <c r="V2398" s="724">
        <v>1138</v>
      </c>
      <c r="W2398" s="724">
        <v>225</v>
      </c>
      <c r="X2398" s="724">
        <v>1198</v>
      </c>
      <c r="Y2398" s="724">
        <v>183</v>
      </c>
      <c r="Z2398" s="590">
        <v>1103</v>
      </c>
      <c r="AA2398" s="726">
        <v>202</v>
      </c>
    </row>
    <row r="2399" spans="2:27" x14ac:dyDescent="0.3">
      <c r="B2399" s="693" t="s">
        <v>164</v>
      </c>
      <c r="C2399" s="693" t="s">
        <v>325</v>
      </c>
      <c r="D2399" s="694">
        <v>0</v>
      </c>
      <c r="E2399" s="694">
        <v>0</v>
      </c>
      <c r="F2399" s="694">
        <v>0</v>
      </c>
      <c r="G2399" s="695">
        <v>0</v>
      </c>
      <c r="H2399" s="695">
        <v>0</v>
      </c>
      <c r="I2399" s="695">
        <v>0</v>
      </c>
      <c r="J2399" s="724">
        <v>0</v>
      </c>
      <c r="K2399" s="724">
        <v>0</v>
      </c>
      <c r="L2399" s="724">
        <v>0</v>
      </c>
      <c r="M2399" s="724">
        <v>0</v>
      </c>
      <c r="N2399" s="724">
        <v>0</v>
      </c>
      <c r="O2399" s="724">
        <v>0</v>
      </c>
      <c r="P2399" s="724">
        <v>0</v>
      </c>
      <c r="Q2399" s="724">
        <v>0</v>
      </c>
      <c r="R2399" s="724">
        <v>0</v>
      </c>
      <c r="S2399" s="724">
        <v>0</v>
      </c>
      <c r="T2399" s="724">
        <v>0</v>
      </c>
      <c r="U2399" s="724">
        <v>0</v>
      </c>
      <c r="V2399" s="724">
        <v>0</v>
      </c>
      <c r="W2399" s="724">
        <v>0</v>
      </c>
      <c r="X2399" s="724">
        <v>0</v>
      </c>
      <c r="Y2399" s="724">
        <v>0</v>
      </c>
      <c r="Z2399" s="590">
        <v>0</v>
      </c>
      <c r="AA2399" s="726">
        <v>0</v>
      </c>
    </row>
    <row r="2400" spans="2:27" x14ac:dyDescent="0.3">
      <c r="B2400" s="693" t="s">
        <v>164</v>
      </c>
      <c r="C2400" s="693" t="s">
        <v>326</v>
      </c>
      <c r="D2400" s="694">
        <v>0</v>
      </c>
      <c r="E2400" s="694">
        <v>0</v>
      </c>
      <c r="F2400" s="694">
        <v>0</v>
      </c>
      <c r="G2400" s="695">
        <v>0</v>
      </c>
      <c r="H2400" s="695">
        <v>0</v>
      </c>
      <c r="I2400" s="695">
        <v>0</v>
      </c>
      <c r="J2400" s="724">
        <v>0</v>
      </c>
      <c r="K2400" s="724">
        <v>0</v>
      </c>
      <c r="L2400" s="724">
        <v>0</v>
      </c>
      <c r="M2400" s="724">
        <v>0</v>
      </c>
      <c r="N2400" s="724">
        <v>0</v>
      </c>
      <c r="O2400" s="724">
        <v>0</v>
      </c>
      <c r="P2400" s="724">
        <v>0</v>
      </c>
      <c r="Q2400" s="724">
        <v>0</v>
      </c>
      <c r="R2400" s="724">
        <v>0</v>
      </c>
      <c r="S2400" s="724">
        <v>0</v>
      </c>
      <c r="T2400" s="724">
        <v>0</v>
      </c>
      <c r="U2400" s="724">
        <v>0</v>
      </c>
      <c r="V2400" s="724">
        <v>0</v>
      </c>
      <c r="W2400" s="724">
        <v>0</v>
      </c>
      <c r="X2400" s="724">
        <v>0</v>
      </c>
      <c r="Y2400" s="724">
        <v>0</v>
      </c>
      <c r="Z2400" s="590">
        <v>0</v>
      </c>
      <c r="AA2400" s="726">
        <v>0</v>
      </c>
    </row>
    <row r="2401" spans="2:27" x14ac:dyDescent="0.3">
      <c r="B2401" s="693" t="s">
        <v>164</v>
      </c>
      <c r="C2401" s="693" t="s">
        <v>289</v>
      </c>
      <c r="D2401" s="694">
        <v>36</v>
      </c>
      <c r="E2401" s="694">
        <v>4</v>
      </c>
      <c r="F2401" s="694">
        <v>17</v>
      </c>
      <c r="G2401" s="695">
        <v>0</v>
      </c>
      <c r="H2401" s="695">
        <v>18</v>
      </c>
      <c r="I2401" s="695">
        <v>0</v>
      </c>
      <c r="J2401" s="724">
        <v>14</v>
      </c>
      <c r="K2401" s="724">
        <v>0</v>
      </c>
      <c r="L2401" s="724">
        <v>0</v>
      </c>
      <c r="M2401" s="724">
        <v>0</v>
      </c>
      <c r="N2401" s="724">
        <v>10</v>
      </c>
      <c r="O2401" s="724">
        <v>0</v>
      </c>
      <c r="P2401" s="724">
        <v>12</v>
      </c>
      <c r="Q2401" s="724">
        <v>0</v>
      </c>
      <c r="R2401" s="724">
        <v>16</v>
      </c>
      <c r="S2401" s="724">
        <v>0</v>
      </c>
      <c r="T2401" s="724">
        <v>7</v>
      </c>
      <c r="U2401" s="724">
        <v>1</v>
      </c>
      <c r="V2401" s="724">
        <v>11</v>
      </c>
      <c r="W2401" s="724">
        <v>5</v>
      </c>
      <c r="X2401" s="724">
        <v>13</v>
      </c>
      <c r="Y2401" s="724">
        <v>5</v>
      </c>
      <c r="Z2401" s="590">
        <v>22</v>
      </c>
      <c r="AA2401" s="726">
        <v>2</v>
      </c>
    </row>
    <row r="2402" spans="2:27" x14ac:dyDescent="0.3">
      <c r="B2402" s="693" t="s">
        <v>164</v>
      </c>
      <c r="C2402" s="693" t="s">
        <v>290</v>
      </c>
      <c r="D2402" s="694">
        <v>70</v>
      </c>
      <c r="E2402" s="694">
        <v>39</v>
      </c>
      <c r="F2402" s="694">
        <v>63</v>
      </c>
      <c r="G2402" s="695">
        <v>0</v>
      </c>
      <c r="H2402" s="695">
        <v>63</v>
      </c>
      <c r="I2402" s="695">
        <v>0</v>
      </c>
      <c r="J2402" s="724">
        <v>65</v>
      </c>
      <c r="K2402" s="724">
        <v>0</v>
      </c>
      <c r="L2402" s="724">
        <v>115</v>
      </c>
      <c r="M2402" s="724">
        <v>4</v>
      </c>
      <c r="N2402" s="724">
        <v>98</v>
      </c>
      <c r="O2402" s="724">
        <v>0</v>
      </c>
      <c r="P2402" s="724">
        <v>93</v>
      </c>
      <c r="Q2402" s="724">
        <v>8</v>
      </c>
      <c r="R2402" s="724">
        <v>142</v>
      </c>
      <c r="S2402" s="724">
        <v>3</v>
      </c>
      <c r="T2402" s="724">
        <v>63</v>
      </c>
      <c r="U2402" s="724">
        <v>7</v>
      </c>
      <c r="V2402" s="724">
        <v>51</v>
      </c>
      <c r="W2402" s="724">
        <v>4</v>
      </c>
      <c r="X2402" s="724">
        <v>42</v>
      </c>
      <c r="Y2402" s="724">
        <v>2</v>
      </c>
      <c r="Z2402" s="590">
        <v>18</v>
      </c>
      <c r="AA2402" s="726">
        <v>5</v>
      </c>
    </row>
    <row r="2403" spans="2:27" x14ac:dyDescent="0.3">
      <c r="B2403" s="693" t="s">
        <v>164</v>
      </c>
      <c r="C2403" s="693" t="s">
        <v>291</v>
      </c>
      <c r="D2403" s="694">
        <v>208</v>
      </c>
      <c r="E2403" s="694">
        <v>144</v>
      </c>
      <c r="F2403" s="694">
        <v>205</v>
      </c>
      <c r="G2403" s="695">
        <v>18</v>
      </c>
      <c r="H2403" s="695">
        <v>293</v>
      </c>
      <c r="I2403" s="695">
        <v>0</v>
      </c>
      <c r="J2403" s="724">
        <v>286</v>
      </c>
      <c r="K2403" s="724">
        <v>0</v>
      </c>
      <c r="L2403" s="724">
        <v>316</v>
      </c>
      <c r="M2403" s="724">
        <v>4</v>
      </c>
      <c r="N2403" s="724">
        <v>418</v>
      </c>
      <c r="O2403" s="724">
        <v>0</v>
      </c>
      <c r="P2403" s="724">
        <v>401</v>
      </c>
      <c r="Q2403" s="724">
        <v>19</v>
      </c>
      <c r="R2403" s="724">
        <v>497</v>
      </c>
      <c r="S2403" s="724">
        <v>10</v>
      </c>
      <c r="T2403" s="724">
        <v>369</v>
      </c>
      <c r="U2403" s="724">
        <v>51</v>
      </c>
      <c r="V2403" s="724">
        <v>275</v>
      </c>
      <c r="W2403" s="724">
        <v>21</v>
      </c>
      <c r="X2403" s="724">
        <v>179</v>
      </c>
      <c r="Y2403" s="724">
        <v>23</v>
      </c>
      <c r="Z2403" s="590">
        <v>145</v>
      </c>
      <c r="AA2403" s="726">
        <v>20</v>
      </c>
    </row>
    <row r="2404" spans="2:27" x14ac:dyDescent="0.3">
      <c r="B2404" s="693" t="s">
        <v>164</v>
      </c>
      <c r="C2404" s="693" t="s">
        <v>292</v>
      </c>
      <c r="D2404" s="694">
        <v>213</v>
      </c>
      <c r="E2404" s="694">
        <v>83</v>
      </c>
      <c r="F2404" s="694">
        <v>282</v>
      </c>
      <c r="G2404" s="695">
        <v>47</v>
      </c>
      <c r="H2404" s="695">
        <v>404</v>
      </c>
      <c r="I2404" s="695">
        <v>23</v>
      </c>
      <c r="J2404" s="724">
        <v>388</v>
      </c>
      <c r="K2404" s="724">
        <v>6</v>
      </c>
      <c r="L2404" s="724">
        <v>358</v>
      </c>
      <c r="M2404" s="724">
        <v>7</v>
      </c>
      <c r="N2404" s="724">
        <v>452</v>
      </c>
      <c r="O2404" s="724">
        <v>0</v>
      </c>
      <c r="P2404" s="724">
        <v>479</v>
      </c>
      <c r="Q2404" s="724">
        <v>11</v>
      </c>
      <c r="R2404" s="724">
        <v>543</v>
      </c>
      <c r="S2404" s="724">
        <v>19</v>
      </c>
      <c r="T2404" s="724">
        <v>473</v>
      </c>
      <c r="U2404" s="724">
        <v>30</v>
      </c>
      <c r="V2404" s="724">
        <v>412</v>
      </c>
      <c r="W2404" s="724">
        <v>40</v>
      </c>
      <c r="X2404" s="724">
        <v>278</v>
      </c>
      <c r="Y2404" s="724">
        <v>24</v>
      </c>
      <c r="Z2404" s="590">
        <v>252</v>
      </c>
      <c r="AA2404" s="726">
        <v>21</v>
      </c>
    </row>
    <row r="2405" spans="2:27" x14ac:dyDescent="0.3">
      <c r="B2405" s="693" t="s">
        <v>164</v>
      </c>
      <c r="C2405" s="693" t="s">
        <v>293</v>
      </c>
      <c r="D2405" s="694">
        <v>161</v>
      </c>
      <c r="E2405" s="694">
        <v>44</v>
      </c>
      <c r="F2405" s="694">
        <v>163</v>
      </c>
      <c r="G2405" s="695">
        <v>29</v>
      </c>
      <c r="H2405" s="695">
        <v>234</v>
      </c>
      <c r="I2405" s="695">
        <v>45</v>
      </c>
      <c r="J2405" s="724">
        <v>200</v>
      </c>
      <c r="K2405" s="724">
        <v>20</v>
      </c>
      <c r="L2405" s="724">
        <v>188</v>
      </c>
      <c r="M2405" s="724">
        <v>6</v>
      </c>
      <c r="N2405" s="724">
        <v>288</v>
      </c>
      <c r="O2405" s="724">
        <v>0</v>
      </c>
      <c r="P2405" s="724">
        <v>260</v>
      </c>
      <c r="Q2405" s="724">
        <v>0</v>
      </c>
      <c r="R2405" s="724">
        <v>369</v>
      </c>
      <c r="S2405" s="724">
        <v>9</v>
      </c>
      <c r="T2405" s="724">
        <v>350</v>
      </c>
      <c r="U2405" s="724">
        <v>13</v>
      </c>
      <c r="V2405" s="724">
        <v>326</v>
      </c>
      <c r="W2405" s="724">
        <v>7</v>
      </c>
      <c r="X2405" s="724">
        <v>268</v>
      </c>
      <c r="Y2405" s="724">
        <v>8</v>
      </c>
      <c r="Z2405" s="590">
        <v>277</v>
      </c>
      <c r="AA2405" s="726">
        <v>21</v>
      </c>
    </row>
    <row r="2406" spans="2:27" x14ac:dyDescent="0.3">
      <c r="B2406" s="693" t="s">
        <v>164</v>
      </c>
      <c r="C2406" s="693" t="s">
        <v>294</v>
      </c>
      <c r="D2406" s="694">
        <v>89</v>
      </c>
      <c r="E2406" s="694">
        <v>1</v>
      </c>
      <c r="F2406" s="694">
        <v>125</v>
      </c>
      <c r="G2406" s="695">
        <v>0</v>
      </c>
      <c r="H2406" s="695">
        <v>104</v>
      </c>
      <c r="I2406" s="695">
        <v>1</v>
      </c>
      <c r="J2406" s="724">
        <v>382</v>
      </c>
      <c r="K2406" s="724">
        <v>0</v>
      </c>
      <c r="L2406" s="724">
        <v>318</v>
      </c>
      <c r="M2406" s="724">
        <v>6</v>
      </c>
      <c r="N2406" s="724">
        <v>437</v>
      </c>
      <c r="O2406" s="724">
        <v>0</v>
      </c>
      <c r="P2406" s="724">
        <v>451</v>
      </c>
      <c r="Q2406" s="724">
        <v>12</v>
      </c>
      <c r="R2406" s="724">
        <v>422</v>
      </c>
      <c r="S2406" s="724">
        <v>2</v>
      </c>
      <c r="T2406" s="724">
        <v>463</v>
      </c>
      <c r="U2406" s="724">
        <v>19</v>
      </c>
      <c r="V2406" s="724">
        <v>517</v>
      </c>
      <c r="W2406" s="724">
        <v>42</v>
      </c>
      <c r="X2406" s="724">
        <v>555</v>
      </c>
      <c r="Y2406" s="724">
        <v>30</v>
      </c>
      <c r="Z2406" s="590">
        <v>315</v>
      </c>
      <c r="AA2406" s="726">
        <v>18</v>
      </c>
    </row>
    <row r="2407" spans="2:27" x14ac:dyDescent="0.3">
      <c r="B2407" s="693" t="s">
        <v>164</v>
      </c>
      <c r="C2407" s="693" t="s">
        <v>327</v>
      </c>
      <c r="D2407" s="694">
        <v>0</v>
      </c>
      <c r="E2407" s="694">
        <v>0</v>
      </c>
      <c r="F2407" s="694">
        <v>0</v>
      </c>
      <c r="G2407" s="695">
        <v>0</v>
      </c>
      <c r="H2407" s="695">
        <v>0</v>
      </c>
      <c r="I2407" s="695">
        <v>0</v>
      </c>
      <c r="J2407" s="724">
        <v>0</v>
      </c>
      <c r="K2407" s="724">
        <v>0</v>
      </c>
      <c r="L2407" s="724">
        <v>0</v>
      </c>
      <c r="M2407" s="724">
        <v>0</v>
      </c>
      <c r="N2407" s="724">
        <v>0</v>
      </c>
      <c r="O2407" s="724">
        <v>0</v>
      </c>
      <c r="P2407" s="724">
        <v>0</v>
      </c>
      <c r="Q2407" s="724">
        <v>0</v>
      </c>
      <c r="R2407" s="724">
        <v>0</v>
      </c>
      <c r="S2407" s="724">
        <v>0</v>
      </c>
      <c r="T2407" s="724">
        <v>21</v>
      </c>
      <c r="U2407" s="724">
        <v>0</v>
      </c>
      <c r="V2407" s="724">
        <v>48</v>
      </c>
      <c r="W2407" s="724">
        <v>0</v>
      </c>
      <c r="X2407" s="724">
        <v>48</v>
      </c>
      <c r="Y2407" s="724">
        <v>0</v>
      </c>
      <c r="Z2407" s="590">
        <v>41</v>
      </c>
      <c r="AA2407" s="726">
        <v>0</v>
      </c>
    </row>
    <row r="2408" spans="2:27" x14ac:dyDescent="0.3">
      <c r="B2408" s="696" t="s">
        <v>73</v>
      </c>
      <c r="C2408" s="697" t="s">
        <v>223</v>
      </c>
      <c r="D2408" s="698">
        <v>76897</v>
      </c>
      <c r="E2408" s="698">
        <v>2503</v>
      </c>
      <c r="F2408" s="698">
        <v>80874</v>
      </c>
      <c r="G2408" s="699">
        <v>2605</v>
      </c>
      <c r="H2408" s="699">
        <v>78381</v>
      </c>
      <c r="I2408" s="699">
        <v>3088</v>
      </c>
      <c r="J2408" s="699">
        <v>76849</v>
      </c>
      <c r="K2408" s="699">
        <v>3170</v>
      </c>
      <c r="L2408" s="699">
        <v>77423</v>
      </c>
      <c r="M2408" s="511">
        <v>3148</v>
      </c>
      <c r="N2408" s="511">
        <v>86765</v>
      </c>
      <c r="O2408" s="511">
        <v>3091</v>
      </c>
      <c r="P2408" s="511">
        <v>92210</v>
      </c>
      <c r="Q2408" s="511">
        <v>3283</v>
      </c>
      <c r="R2408" s="511">
        <v>88373.000000000102</v>
      </c>
      <c r="S2408" s="511">
        <v>3370.0000000000073</v>
      </c>
      <c r="T2408" s="511">
        <v>89497</v>
      </c>
      <c r="U2408" s="511">
        <v>3315</v>
      </c>
      <c r="V2408" s="511">
        <v>89799</v>
      </c>
      <c r="W2408" s="511">
        <v>3797</v>
      </c>
      <c r="X2408" s="511">
        <v>75599</v>
      </c>
      <c r="Y2408" s="511">
        <v>3331</v>
      </c>
      <c r="Z2408" s="511">
        <v>45907</v>
      </c>
      <c r="AA2408" s="511">
        <v>2471</v>
      </c>
    </row>
    <row r="2409" spans="2:27" x14ac:dyDescent="0.3">
      <c r="B2409" s="696" t="s">
        <v>73</v>
      </c>
      <c r="C2409" s="697" t="s">
        <v>286</v>
      </c>
      <c r="D2409" s="698">
        <v>112650</v>
      </c>
      <c r="E2409" s="698">
        <v>4309</v>
      </c>
      <c r="F2409" s="698">
        <v>118878</v>
      </c>
      <c r="G2409" s="699">
        <v>4413</v>
      </c>
      <c r="H2409" s="699">
        <v>112887</v>
      </c>
      <c r="I2409" s="699">
        <v>4618</v>
      </c>
      <c r="J2409" s="699">
        <v>112394</v>
      </c>
      <c r="K2409" s="699">
        <v>4851</v>
      </c>
      <c r="L2409" s="699">
        <v>118154</v>
      </c>
      <c r="M2409" s="511">
        <v>4788</v>
      </c>
      <c r="N2409" s="511">
        <v>124637</v>
      </c>
      <c r="O2409" s="511">
        <v>4935</v>
      </c>
      <c r="P2409" s="511">
        <v>129843</v>
      </c>
      <c r="Q2409" s="511">
        <v>5097</v>
      </c>
      <c r="R2409" s="511">
        <v>139051.00000000119</v>
      </c>
      <c r="S2409" s="511">
        <v>5524.0000000000018</v>
      </c>
      <c r="T2409" s="511">
        <v>139327</v>
      </c>
      <c r="U2409" s="511">
        <v>6004</v>
      </c>
      <c r="V2409" s="511">
        <v>145308</v>
      </c>
      <c r="W2409" s="511">
        <v>6397</v>
      </c>
      <c r="X2409" s="511">
        <v>140613</v>
      </c>
      <c r="Y2409" s="511">
        <v>6455</v>
      </c>
      <c r="Z2409" s="511">
        <v>97489</v>
      </c>
      <c r="AA2409" s="511">
        <v>5302</v>
      </c>
    </row>
    <row r="2410" spans="2:27" x14ac:dyDescent="0.3">
      <c r="B2410" s="696" t="s">
        <v>73</v>
      </c>
      <c r="C2410" s="697" t="s">
        <v>255</v>
      </c>
      <c r="D2410" s="698">
        <v>550929</v>
      </c>
      <c r="E2410" s="698">
        <v>210888</v>
      </c>
      <c r="F2410" s="698">
        <v>543401</v>
      </c>
      <c r="G2410" s="699">
        <v>211347</v>
      </c>
      <c r="H2410" s="699">
        <v>590462</v>
      </c>
      <c r="I2410" s="699">
        <v>239255</v>
      </c>
      <c r="J2410" s="699">
        <v>571846</v>
      </c>
      <c r="K2410" s="699">
        <v>228206</v>
      </c>
      <c r="L2410" s="699">
        <v>542014</v>
      </c>
      <c r="M2410" s="511">
        <v>210552</v>
      </c>
      <c r="N2410" s="511">
        <v>529296</v>
      </c>
      <c r="O2410" s="511">
        <v>203928</v>
      </c>
      <c r="P2410" s="511">
        <v>513417</v>
      </c>
      <c r="Q2410" s="511">
        <v>205418</v>
      </c>
      <c r="R2410" s="511">
        <v>518691.99999999208</v>
      </c>
      <c r="S2410" s="511">
        <v>205291.00000000023</v>
      </c>
      <c r="T2410" s="511">
        <v>528017</v>
      </c>
      <c r="U2410" s="511">
        <v>201699</v>
      </c>
      <c r="V2410" s="511">
        <v>532658</v>
      </c>
      <c r="W2410" s="511">
        <v>197147</v>
      </c>
      <c r="X2410" s="511">
        <v>534122</v>
      </c>
      <c r="Y2410" s="511">
        <v>192826</v>
      </c>
      <c r="Z2410" s="511">
        <v>496194</v>
      </c>
      <c r="AA2410" s="511">
        <v>190927</v>
      </c>
    </row>
    <row r="2411" spans="2:27" x14ac:dyDescent="0.3">
      <c r="B2411" s="696" t="s">
        <v>73</v>
      </c>
      <c r="C2411" s="697" t="s">
        <v>224</v>
      </c>
      <c r="D2411" s="698">
        <v>654129</v>
      </c>
      <c r="E2411" s="698">
        <v>309842</v>
      </c>
      <c r="F2411" s="698">
        <v>659331</v>
      </c>
      <c r="G2411" s="699">
        <v>308057</v>
      </c>
      <c r="H2411" s="699">
        <v>647364</v>
      </c>
      <c r="I2411" s="699">
        <v>302868</v>
      </c>
      <c r="J2411" s="699">
        <v>662016</v>
      </c>
      <c r="K2411" s="699">
        <v>309337</v>
      </c>
      <c r="L2411" s="699">
        <v>643047</v>
      </c>
      <c r="M2411" s="511">
        <v>289530</v>
      </c>
      <c r="N2411" s="511">
        <v>626672</v>
      </c>
      <c r="O2411" s="511">
        <v>270743</v>
      </c>
      <c r="P2411" s="511">
        <v>606410</v>
      </c>
      <c r="Q2411" s="511">
        <v>267889</v>
      </c>
      <c r="R2411" s="511">
        <v>594049.99999999406</v>
      </c>
      <c r="S2411" s="511">
        <v>262009.99999999508</v>
      </c>
      <c r="T2411" s="511">
        <v>601023</v>
      </c>
      <c r="U2411" s="511">
        <v>259622</v>
      </c>
      <c r="V2411" s="511">
        <v>616378</v>
      </c>
      <c r="W2411" s="511">
        <v>257288</v>
      </c>
      <c r="X2411" s="511">
        <v>611863</v>
      </c>
      <c r="Y2411" s="511">
        <v>246890</v>
      </c>
      <c r="Z2411" s="511">
        <v>588374</v>
      </c>
      <c r="AA2411" s="511">
        <v>238960</v>
      </c>
    </row>
    <row r="2412" spans="2:27" x14ac:dyDescent="0.3">
      <c r="B2412" s="696" t="s">
        <v>73</v>
      </c>
      <c r="C2412" s="697" t="s">
        <v>225</v>
      </c>
      <c r="D2412" s="698">
        <v>651472</v>
      </c>
      <c r="E2412" s="698">
        <v>310587</v>
      </c>
      <c r="F2412" s="698">
        <v>644331</v>
      </c>
      <c r="G2412" s="699">
        <v>301542</v>
      </c>
      <c r="H2412" s="699">
        <v>625165</v>
      </c>
      <c r="I2412" s="699">
        <v>287537</v>
      </c>
      <c r="J2412" s="699">
        <v>617240</v>
      </c>
      <c r="K2412" s="699">
        <v>278337</v>
      </c>
      <c r="L2412" s="699">
        <v>625843</v>
      </c>
      <c r="M2412" s="511">
        <v>277795</v>
      </c>
      <c r="N2412" s="511">
        <v>615327</v>
      </c>
      <c r="O2412" s="511">
        <v>262351</v>
      </c>
      <c r="P2412" s="511">
        <v>600033</v>
      </c>
      <c r="Q2412" s="511">
        <v>252791</v>
      </c>
      <c r="R2412" s="511">
        <v>586461.99999999849</v>
      </c>
      <c r="S2412" s="511">
        <v>248230.00000000303</v>
      </c>
      <c r="T2412" s="511">
        <v>575540</v>
      </c>
      <c r="U2412" s="511">
        <v>243786</v>
      </c>
      <c r="V2412" s="511">
        <v>585218</v>
      </c>
      <c r="W2412" s="511">
        <v>241817</v>
      </c>
      <c r="X2412" s="511">
        <v>594126</v>
      </c>
      <c r="Y2412" s="511">
        <v>239084</v>
      </c>
      <c r="Z2412" s="511">
        <v>583768</v>
      </c>
      <c r="AA2412" s="511">
        <v>244802</v>
      </c>
    </row>
    <row r="2413" spans="2:27" x14ac:dyDescent="0.3">
      <c r="B2413" s="696" t="s">
        <v>73</v>
      </c>
      <c r="C2413" s="697" t="s">
        <v>226</v>
      </c>
      <c r="D2413" s="698">
        <v>656867</v>
      </c>
      <c r="E2413" s="698">
        <v>311407</v>
      </c>
      <c r="F2413" s="698">
        <v>648005</v>
      </c>
      <c r="G2413" s="699">
        <v>290803</v>
      </c>
      <c r="H2413" s="699">
        <v>628630</v>
      </c>
      <c r="I2413" s="699">
        <v>277815</v>
      </c>
      <c r="J2413" s="699">
        <v>616458</v>
      </c>
      <c r="K2413" s="699">
        <v>266415</v>
      </c>
      <c r="L2413" s="699">
        <v>608225</v>
      </c>
      <c r="M2413" s="511">
        <v>258210</v>
      </c>
      <c r="N2413" s="511">
        <v>625406</v>
      </c>
      <c r="O2413" s="511">
        <v>258528</v>
      </c>
      <c r="P2413" s="511">
        <v>613419</v>
      </c>
      <c r="Q2413" s="511">
        <v>250494</v>
      </c>
      <c r="R2413" s="511">
        <v>600118.99999999825</v>
      </c>
      <c r="S2413" s="511">
        <v>241306.99999999531</v>
      </c>
      <c r="T2413" s="511">
        <v>587453</v>
      </c>
      <c r="U2413" s="511">
        <v>235660</v>
      </c>
      <c r="V2413" s="511">
        <v>583357</v>
      </c>
      <c r="W2413" s="511">
        <v>234377</v>
      </c>
      <c r="X2413" s="511">
        <v>586051</v>
      </c>
      <c r="Y2413" s="511">
        <v>232980</v>
      </c>
      <c r="Z2413" s="511">
        <v>584742</v>
      </c>
      <c r="AA2413" s="511">
        <v>241912</v>
      </c>
    </row>
    <row r="2414" spans="2:27" x14ac:dyDescent="0.3">
      <c r="B2414" s="696" t="s">
        <v>73</v>
      </c>
      <c r="C2414" s="697" t="s">
        <v>227</v>
      </c>
      <c r="D2414" s="698">
        <v>654973</v>
      </c>
      <c r="E2414" s="698">
        <v>286166</v>
      </c>
      <c r="F2414" s="698">
        <v>650320</v>
      </c>
      <c r="G2414" s="699">
        <v>281037</v>
      </c>
      <c r="H2414" s="699">
        <v>623210</v>
      </c>
      <c r="I2414" s="699">
        <v>261732</v>
      </c>
      <c r="J2414" s="699">
        <v>610790</v>
      </c>
      <c r="K2414" s="699">
        <v>252370</v>
      </c>
      <c r="L2414" s="699">
        <v>600899</v>
      </c>
      <c r="M2414" s="511">
        <v>243869</v>
      </c>
      <c r="N2414" s="511">
        <v>600119</v>
      </c>
      <c r="O2414" s="511">
        <v>238427</v>
      </c>
      <c r="P2414" s="511">
        <v>614453</v>
      </c>
      <c r="Q2414" s="511">
        <v>244130</v>
      </c>
      <c r="R2414" s="511">
        <v>607369.99999998393</v>
      </c>
      <c r="S2414" s="511">
        <v>236950.99999999863</v>
      </c>
      <c r="T2414" s="511">
        <v>597710</v>
      </c>
      <c r="U2414" s="511">
        <v>229121</v>
      </c>
      <c r="V2414" s="511">
        <v>590412</v>
      </c>
      <c r="W2414" s="511">
        <v>225355</v>
      </c>
      <c r="X2414" s="511">
        <v>581434</v>
      </c>
      <c r="Y2414" s="511">
        <v>224835</v>
      </c>
      <c r="Z2414" s="511">
        <v>578377</v>
      </c>
      <c r="AA2414" s="511">
        <v>233309</v>
      </c>
    </row>
    <row r="2415" spans="2:27" x14ac:dyDescent="0.3">
      <c r="B2415" s="696" t="s">
        <v>73</v>
      </c>
      <c r="C2415" s="697" t="s">
        <v>228</v>
      </c>
      <c r="D2415" s="698">
        <v>645218</v>
      </c>
      <c r="E2415" s="698">
        <v>258935</v>
      </c>
      <c r="F2415" s="698">
        <v>653183</v>
      </c>
      <c r="G2415" s="699">
        <v>263961</v>
      </c>
      <c r="H2415" s="699">
        <v>628344</v>
      </c>
      <c r="I2415" s="699">
        <v>247872</v>
      </c>
      <c r="J2415" s="699">
        <v>608978</v>
      </c>
      <c r="K2415" s="699">
        <v>238200</v>
      </c>
      <c r="L2415" s="699">
        <v>596099</v>
      </c>
      <c r="M2415" s="511">
        <v>233207</v>
      </c>
      <c r="N2415" s="511">
        <v>595943</v>
      </c>
      <c r="O2415" s="511">
        <v>225786</v>
      </c>
      <c r="P2415" s="511">
        <v>592122</v>
      </c>
      <c r="Q2415" s="511">
        <v>226280</v>
      </c>
      <c r="R2415" s="511">
        <v>606512.99999998277</v>
      </c>
      <c r="S2415" s="511">
        <v>232235.99999999697</v>
      </c>
      <c r="T2415" s="511">
        <v>603217</v>
      </c>
      <c r="U2415" s="511">
        <v>226726</v>
      </c>
      <c r="V2415" s="511">
        <v>600267</v>
      </c>
      <c r="W2415" s="511">
        <v>221772</v>
      </c>
      <c r="X2415" s="511">
        <v>588898</v>
      </c>
      <c r="Y2415" s="511">
        <v>217632</v>
      </c>
      <c r="Z2415" s="511">
        <v>577273</v>
      </c>
      <c r="AA2415" s="511">
        <v>229466</v>
      </c>
    </row>
    <row r="2416" spans="2:27" x14ac:dyDescent="0.3">
      <c r="B2416" s="696" t="s">
        <v>73</v>
      </c>
      <c r="C2416" s="697" t="s">
        <v>229</v>
      </c>
      <c r="D2416" s="698">
        <v>722388</v>
      </c>
      <c r="E2416" s="698">
        <v>184951</v>
      </c>
      <c r="F2416" s="698">
        <v>761438</v>
      </c>
      <c r="G2416" s="699">
        <v>197403</v>
      </c>
      <c r="H2416" s="699">
        <v>752018</v>
      </c>
      <c r="I2416" s="699">
        <v>196940</v>
      </c>
      <c r="J2416" s="699">
        <v>737959</v>
      </c>
      <c r="K2416" s="699">
        <v>200923</v>
      </c>
      <c r="L2416" s="699">
        <v>718723</v>
      </c>
      <c r="M2416" s="511">
        <v>196561</v>
      </c>
      <c r="N2416" s="511">
        <v>715883</v>
      </c>
      <c r="O2416" s="511">
        <v>195484</v>
      </c>
      <c r="P2416" s="511">
        <v>709045</v>
      </c>
      <c r="Q2416" s="511">
        <v>201991</v>
      </c>
      <c r="R2416" s="511">
        <v>709296.99999997381</v>
      </c>
      <c r="S2416" s="511">
        <v>202141.99999999991</v>
      </c>
      <c r="T2416" s="511">
        <v>720343</v>
      </c>
      <c r="U2416" s="511">
        <v>210739</v>
      </c>
      <c r="V2416" s="511">
        <v>720521</v>
      </c>
      <c r="W2416" s="511">
        <v>209609</v>
      </c>
      <c r="X2416" s="511">
        <v>711627</v>
      </c>
      <c r="Y2416" s="511">
        <v>207680</v>
      </c>
      <c r="Z2416" s="511">
        <v>670146</v>
      </c>
      <c r="AA2416" s="511">
        <v>204133</v>
      </c>
    </row>
    <row r="2417" spans="1:27" x14ac:dyDescent="0.3">
      <c r="B2417" s="696" t="s">
        <v>73</v>
      </c>
      <c r="C2417" s="697" t="s">
        <v>287</v>
      </c>
      <c r="D2417" s="698">
        <v>685740</v>
      </c>
      <c r="E2417" s="698">
        <v>161472</v>
      </c>
      <c r="F2417" s="698">
        <v>681717</v>
      </c>
      <c r="G2417" s="699">
        <v>165776</v>
      </c>
      <c r="H2417" s="699">
        <v>668229</v>
      </c>
      <c r="I2417" s="699">
        <v>162106</v>
      </c>
      <c r="J2417" s="699">
        <v>667056</v>
      </c>
      <c r="K2417" s="699">
        <v>166930</v>
      </c>
      <c r="L2417" s="699">
        <v>651802</v>
      </c>
      <c r="M2417" s="511">
        <v>167840</v>
      </c>
      <c r="N2417" s="511">
        <v>640487</v>
      </c>
      <c r="O2417" s="511">
        <v>165873</v>
      </c>
      <c r="P2417" s="511">
        <v>633892</v>
      </c>
      <c r="Q2417" s="511">
        <v>172336</v>
      </c>
      <c r="R2417" s="511">
        <v>634141.0000000085</v>
      </c>
      <c r="S2417" s="511">
        <v>171999.00000000015</v>
      </c>
      <c r="T2417" s="511">
        <v>635263</v>
      </c>
      <c r="U2417" s="511">
        <v>175579</v>
      </c>
      <c r="V2417" s="511">
        <v>652736</v>
      </c>
      <c r="W2417" s="511">
        <v>183847</v>
      </c>
      <c r="X2417" s="511">
        <v>662896</v>
      </c>
      <c r="Y2417" s="511">
        <v>182801</v>
      </c>
      <c r="Z2417" s="511">
        <v>672894</v>
      </c>
      <c r="AA2417" s="511">
        <v>194112</v>
      </c>
    </row>
    <row r="2418" spans="1:27" x14ac:dyDescent="0.3">
      <c r="B2418" s="696" t="s">
        <v>73</v>
      </c>
      <c r="C2418" s="697" t="s">
        <v>230</v>
      </c>
      <c r="D2418" s="698">
        <v>641451</v>
      </c>
      <c r="E2418" s="698">
        <v>138196</v>
      </c>
      <c r="F2418" s="698">
        <v>635289</v>
      </c>
      <c r="G2418" s="699">
        <v>142424</v>
      </c>
      <c r="H2418" s="699">
        <v>598152</v>
      </c>
      <c r="I2418" s="699">
        <v>135487</v>
      </c>
      <c r="J2418" s="699">
        <v>599112</v>
      </c>
      <c r="K2418" s="699">
        <v>138783</v>
      </c>
      <c r="L2418" s="699">
        <v>595996</v>
      </c>
      <c r="M2418" s="511">
        <v>142883</v>
      </c>
      <c r="N2418" s="511">
        <v>585753</v>
      </c>
      <c r="O2418" s="511">
        <v>141569</v>
      </c>
      <c r="P2418" s="511">
        <v>571325</v>
      </c>
      <c r="Q2418" s="511">
        <v>146556</v>
      </c>
      <c r="R2418" s="511">
        <v>573811.00000000093</v>
      </c>
      <c r="S2418" s="511">
        <v>149204.00000000029</v>
      </c>
      <c r="T2418" s="511">
        <v>577559</v>
      </c>
      <c r="U2418" s="511">
        <v>151536</v>
      </c>
      <c r="V2418" s="511">
        <v>585000</v>
      </c>
      <c r="W2418" s="511">
        <v>155438</v>
      </c>
      <c r="X2418" s="511">
        <v>599529</v>
      </c>
      <c r="Y2418" s="511">
        <v>164139</v>
      </c>
      <c r="Z2418" s="511">
        <v>616390</v>
      </c>
      <c r="AA2418" s="511">
        <v>173059</v>
      </c>
    </row>
    <row r="2419" spans="1:27" x14ac:dyDescent="0.3">
      <c r="B2419" s="696" t="s">
        <v>73</v>
      </c>
      <c r="C2419" s="697" t="s">
        <v>231</v>
      </c>
      <c r="D2419" s="698">
        <v>589601</v>
      </c>
      <c r="E2419" s="698">
        <v>113444</v>
      </c>
      <c r="F2419" s="698">
        <v>581070</v>
      </c>
      <c r="G2419" s="699">
        <v>118576</v>
      </c>
      <c r="H2419" s="699">
        <v>545896</v>
      </c>
      <c r="I2419" s="699">
        <v>113207</v>
      </c>
      <c r="J2419" s="699">
        <v>531712</v>
      </c>
      <c r="K2419" s="699">
        <v>113854</v>
      </c>
      <c r="L2419" s="699">
        <v>533760</v>
      </c>
      <c r="M2419" s="511">
        <v>116398</v>
      </c>
      <c r="N2419" s="511">
        <v>531749</v>
      </c>
      <c r="O2419" s="511">
        <v>117988</v>
      </c>
      <c r="P2419" s="511">
        <v>520773</v>
      </c>
      <c r="Q2419" s="511">
        <v>121930</v>
      </c>
      <c r="R2419" s="511">
        <v>513769.00000001024</v>
      </c>
      <c r="S2419" s="511">
        <v>122913.99999999952</v>
      </c>
      <c r="T2419" s="511">
        <v>515827</v>
      </c>
      <c r="U2419" s="511">
        <v>127127</v>
      </c>
      <c r="V2419" s="511">
        <v>523232</v>
      </c>
      <c r="W2419" s="511">
        <v>130202</v>
      </c>
      <c r="X2419" s="511">
        <v>537027</v>
      </c>
      <c r="Y2419" s="511">
        <v>134414</v>
      </c>
      <c r="Z2419" s="511">
        <v>567061</v>
      </c>
      <c r="AA2419" s="511">
        <v>151443</v>
      </c>
    </row>
    <row r="2420" spans="1:27" x14ac:dyDescent="0.3">
      <c r="B2420" s="696" t="s">
        <v>73</v>
      </c>
      <c r="C2420" s="697" t="s">
        <v>288</v>
      </c>
      <c r="D2420" s="698">
        <v>534621</v>
      </c>
      <c r="E2420" s="698">
        <v>83781</v>
      </c>
      <c r="F2420" s="698">
        <v>538528</v>
      </c>
      <c r="G2420" s="699">
        <v>90249</v>
      </c>
      <c r="H2420" s="699">
        <v>499205</v>
      </c>
      <c r="I2420" s="699">
        <v>86800</v>
      </c>
      <c r="J2420" s="699">
        <v>490313</v>
      </c>
      <c r="K2420" s="699">
        <v>88999</v>
      </c>
      <c r="L2420" s="699">
        <v>476984</v>
      </c>
      <c r="M2420" s="511">
        <v>90939</v>
      </c>
      <c r="N2420" s="511">
        <v>480166</v>
      </c>
      <c r="O2420" s="511">
        <v>91290</v>
      </c>
      <c r="P2420" s="511">
        <v>476527</v>
      </c>
      <c r="Q2420" s="511">
        <v>96715</v>
      </c>
      <c r="R2420" s="511">
        <v>471248.00000000326</v>
      </c>
      <c r="S2420" s="511">
        <v>99510.999999999796</v>
      </c>
      <c r="T2420" s="511">
        <v>466285</v>
      </c>
      <c r="U2420" s="511">
        <v>101542</v>
      </c>
      <c r="V2420" s="511">
        <v>472691</v>
      </c>
      <c r="W2420" s="511">
        <v>105209</v>
      </c>
      <c r="X2420" s="511">
        <v>486961</v>
      </c>
      <c r="Y2420" s="511">
        <v>109582</v>
      </c>
      <c r="Z2420" s="511">
        <v>501311</v>
      </c>
      <c r="AA2420" s="511">
        <v>118704</v>
      </c>
    </row>
    <row r="2421" spans="1:27" x14ac:dyDescent="0.3">
      <c r="B2421" s="696" t="s">
        <v>73</v>
      </c>
      <c r="C2421" s="697" t="s">
        <v>232</v>
      </c>
      <c r="D2421" s="698">
        <v>454865</v>
      </c>
      <c r="E2421" s="698">
        <v>64915</v>
      </c>
      <c r="F2421" s="698">
        <v>449152</v>
      </c>
      <c r="G2421" s="699">
        <v>69614</v>
      </c>
      <c r="H2421" s="699">
        <v>430905</v>
      </c>
      <c r="I2421" s="699">
        <v>71698</v>
      </c>
      <c r="J2421" s="699">
        <v>432300</v>
      </c>
      <c r="K2421" s="699">
        <v>72520</v>
      </c>
      <c r="L2421" s="699">
        <v>416251</v>
      </c>
      <c r="M2421" s="511">
        <v>73556</v>
      </c>
      <c r="N2421" s="511">
        <v>409803</v>
      </c>
      <c r="O2421" s="511">
        <v>74861</v>
      </c>
      <c r="P2421" s="511">
        <v>415359</v>
      </c>
      <c r="Q2421" s="511">
        <v>78223</v>
      </c>
      <c r="R2421" s="511">
        <v>414566.00000000844</v>
      </c>
      <c r="S2421" s="511">
        <v>80805.000000000262</v>
      </c>
      <c r="T2421" s="511">
        <v>409394</v>
      </c>
      <c r="U2421" s="511">
        <v>83670</v>
      </c>
      <c r="V2421" s="511">
        <v>406370</v>
      </c>
      <c r="W2421" s="511">
        <v>86009</v>
      </c>
      <c r="X2421" s="511">
        <v>416015</v>
      </c>
      <c r="Y2421" s="511">
        <v>89677</v>
      </c>
      <c r="Z2421" s="511">
        <v>438179</v>
      </c>
      <c r="AA2421" s="511">
        <v>96703</v>
      </c>
    </row>
    <row r="2422" spans="1:27" x14ac:dyDescent="0.3">
      <c r="B2422" s="696" t="s">
        <v>73</v>
      </c>
      <c r="C2422" s="697" t="s">
        <v>325</v>
      </c>
      <c r="D2422" s="698">
        <v>7445</v>
      </c>
      <c r="E2422" s="698">
        <v>243</v>
      </c>
      <c r="F2422" s="698">
        <v>8174</v>
      </c>
      <c r="G2422" s="699">
        <v>300</v>
      </c>
      <c r="H2422" s="699">
        <v>7379</v>
      </c>
      <c r="I2422" s="699">
        <v>221</v>
      </c>
      <c r="J2422" s="699">
        <v>7412</v>
      </c>
      <c r="K2422" s="699">
        <v>269</v>
      </c>
      <c r="L2422" s="699">
        <v>7470</v>
      </c>
      <c r="M2422" s="511">
        <v>243</v>
      </c>
      <c r="N2422" s="511">
        <v>6974</v>
      </c>
      <c r="O2422" s="511">
        <v>263</v>
      </c>
      <c r="P2422" s="511">
        <v>6564</v>
      </c>
      <c r="Q2422" s="511">
        <v>230</v>
      </c>
      <c r="R2422" s="511">
        <v>6928.0000000000155</v>
      </c>
      <c r="S2422" s="511">
        <v>290</v>
      </c>
      <c r="T2422" s="511">
        <v>6484</v>
      </c>
      <c r="U2422" s="511">
        <v>264</v>
      </c>
      <c r="V2422" s="511">
        <v>6297</v>
      </c>
      <c r="W2422" s="511">
        <v>281</v>
      </c>
      <c r="X2422" s="511">
        <v>6441</v>
      </c>
      <c r="Y2422" s="511">
        <v>335</v>
      </c>
      <c r="Z2422" s="511">
        <v>7024</v>
      </c>
      <c r="AA2422" s="511">
        <v>345</v>
      </c>
    </row>
    <row r="2423" spans="1:27" x14ac:dyDescent="0.3">
      <c r="B2423" s="696" t="s">
        <v>73</v>
      </c>
      <c r="C2423" s="697" t="s">
        <v>326</v>
      </c>
      <c r="D2423" s="698">
        <v>5416</v>
      </c>
      <c r="E2423" s="698">
        <v>224</v>
      </c>
      <c r="F2423" s="698">
        <v>6005</v>
      </c>
      <c r="G2423" s="699">
        <v>188</v>
      </c>
      <c r="H2423" s="699">
        <v>6263</v>
      </c>
      <c r="I2423" s="699">
        <v>227</v>
      </c>
      <c r="J2423" s="699">
        <v>5896</v>
      </c>
      <c r="K2423" s="699">
        <v>182</v>
      </c>
      <c r="L2423" s="699">
        <v>6490</v>
      </c>
      <c r="M2423" s="511">
        <v>172</v>
      </c>
      <c r="N2423" s="511">
        <v>5863</v>
      </c>
      <c r="O2423" s="511">
        <v>212</v>
      </c>
      <c r="P2423" s="511">
        <v>5490</v>
      </c>
      <c r="Q2423" s="511">
        <v>178</v>
      </c>
      <c r="R2423" s="511">
        <v>5063.9999999999982</v>
      </c>
      <c r="S2423" s="511">
        <v>161</v>
      </c>
      <c r="T2423" s="511">
        <v>5057</v>
      </c>
      <c r="U2423" s="511">
        <v>171</v>
      </c>
      <c r="V2423" s="511">
        <v>5009</v>
      </c>
      <c r="W2423" s="511">
        <v>171</v>
      </c>
      <c r="X2423" s="511">
        <v>5042</v>
      </c>
      <c r="Y2423" s="511">
        <v>194</v>
      </c>
      <c r="Z2423" s="511">
        <v>5239</v>
      </c>
      <c r="AA2423" s="511">
        <v>198</v>
      </c>
    </row>
    <row r="2424" spans="1:27" x14ac:dyDescent="0.3">
      <c r="B2424" s="696" t="s">
        <v>73</v>
      </c>
      <c r="C2424" s="697" t="s">
        <v>289</v>
      </c>
      <c r="D2424" s="698">
        <v>91456</v>
      </c>
      <c r="E2424" s="698">
        <v>66016</v>
      </c>
      <c r="F2424" s="698">
        <v>51525</v>
      </c>
      <c r="G2424" s="699">
        <v>31487</v>
      </c>
      <c r="H2424" s="699">
        <v>66411</v>
      </c>
      <c r="I2424" s="699">
        <v>38470</v>
      </c>
      <c r="J2424" s="699">
        <v>79845</v>
      </c>
      <c r="K2424" s="699">
        <v>55682</v>
      </c>
      <c r="L2424" s="699">
        <v>34165</v>
      </c>
      <c r="M2424" s="511">
        <v>23445</v>
      </c>
      <c r="N2424" s="511">
        <v>43288</v>
      </c>
      <c r="O2424" s="511">
        <v>28289</v>
      </c>
      <c r="P2424" s="511">
        <v>54026</v>
      </c>
      <c r="Q2424" s="511">
        <v>31134</v>
      </c>
      <c r="R2424" s="511">
        <v>33642.999999999956</v>
      </c>
      <c r="S2424" s="511">
        <v>18991.000000000058</v>
      </c>
      <c r="T2424" s="511">
        <v>38414</v>
      </c>
      <c r="U2424" s="511">
        <v>22514</v>
      </c>
      <c r="V2424" s="511">
        <v>11437</v>
      </c>
      <c r="W2424" s="511">
        <v>5457</v>
      </c>
      <c r="X2424" s="511">
        <v>5390</v>
      </c>
      <c r="Y2424" s="511">
        <v>1637</v>
      </c>
      <c r="Z2424" s="511">
        <v>11857</v>
      </c>
      <c r="AA2424" s="511">
        <v>10854</v>
      </c>
    </row>
    <row r="2425" spans="1:27" x14ac:dyDescent="0.3">
      <c r="B2425" s="696" t="s">
        <v>73</v>
      </c>
      <c r="C2425" s="697" t="s">
        <v>290</v>
      </c>
      <c r="D2425" s="698">
        <v>103034</v>
      </c>
      <c r="E2425" s="698">
        <v>63218</v>
      </c>
      <c r="F2425" s="698">
        <v>69506</v>
      </c>
      <c r="G2425" s="699">
        <v>44105</v>
      </c>
      <c r="H2425" s="699">
        <v>50103</v>
      </c>
      <c r="I2425" s="699">
        <v>28180</v>
      </c>
      <c r="J2425" s="699">
        <v>53970</v>
      </c>
      <c r="K2425" s="699">
        <v>27260</v>
      </c>
      <c r="L2425" s="699">
        <v>49172</v>
      </c>
      <c r="M2425" s="511">
        <v>27253</v>
      </c>
      <c r="N2425" s="511">
        <v>33049</v>
      </c>
      <c r="O2425" s="511">
        <v>21331</v>
      </c>
      <c r="P2425" s="511">
        <v>36785</v>
      </c>
      <c r="Q2425" s="511">
        <v>23684</v>
      </c>
      <c r="R2425" s="511">
        <v>32073.999999999978</v>
      </c>
      <c r="S2425" s="511">
        <v>17478.999999999975</v>
      </c>
      <c r="T2425" s="511">
        <v>30870</v>
      </c>
      <c r="U2425" s="511">
        <v>16786</v>
      </c>
      <c r="V2425" s="511">
        <v>31717</v>
      </c>
      <c r="W2425" s="511">
        <v>20994</v>
      </c>
      <c r="X2425" s="511">
        <v>19006</v>
      </c>
      <c r="Y2425" s="511">
        <v>6656</v>
      </c>
      <c r="Z2425" s="511">
        <v>14869</v>
      </c>
      <c r="AA2425" s="511">
        <v>6246</v>
      </c>
    </row>
    <row r="2426" spans="1:27" x14ac:dyDescent="0.3">
      <c r="B2426" s="696" t="s">
        <v>73</v>
      </c>
      <c r="C2426" s="697" t="s">
        <v>291</v>
      </c>
      <c r="D2426" s="698">
        <v>169672</v>
      </c>
      <c r="E2426" s="698">
        <v>66443</v>
      </c>
      <c r="F2426" s="698">
        <v>153402</v>
      </c>
      <c r="G2426" s="699">
        <v>54088</v>
      </c>
      <c r="H2426" s="699">
        <v>135064</v>
      </c>
      <c r="I2426" s="699">
        <v>50008</v>
      </c>
      <c r="J2426" s="699">
        <v>134710</v>
      </c>
      <c r="K2426" s="699">
        <v>48058</v>
      </c>
      <c r="L2426" s="699">
        <v>126552</v>
      </c>
      <c r="M2426" s="511">
        <v>48487</v>
      </c>
      <c r="N2426" s="511">
        <v>124272</v>
      </c>
      <c r="O2426" s="511">
        <v>39286</v>
      </c>
      <c r="P2426" s="511">
        <v>122133</v>
      </c>
      <c r="Q2426" s="511">
        <v>35203</v>
      </c>
      <c r="R2426" s="511">
        <v>122282.99999999916</v>
      </c>
      <c r="S2426" s="511">
        <v>35586.999999999927</v>
      </c>
      <c r="T2426" s="511">
        <v>120863</v>
      </c>
      <c r="U2426" s="511">
        <v>35342</v>
      </c>
      <c r="V2426" s="511">
        <v>122519</v>
      </c>
      <c r="W2426" s="511">
        <v>38787</v>
      </c>
      <c r="X2426" s="511">
        <v>94634</v>
      </c>
      <c r="Y2426" s="511">
        <v>21620</v>
      </c>
      <c r="Z2426" s="511">
        <v>76083</v>
      </c>
      <c r="AA2426" s="511">
        <v>20794</v>
      </c>
    </row>
    <row r="2427" spans="1:27" x14ac:dyDescent="0.3">
      <c r="B2427" s="696" t="s">
        <v>73</v>
      </c>
      <c r="C2427" s="697" t="s">
        <v>292</v>
      </c>
      <c r="D2427" s="698">
        <v>165888</v>
      </c>
      <c r="E2427" s="698">
        <v>42223</v>
      </c>
      <c r="F2427" s="698">
        <v>171779</v>
      </c>
      <c r="G2427" s="699">
        <v>44345</v>
      </c>
      <c r="H2427" s="699">
        <v>168790</v>
      </c>
      <c r="I2427" s="699">
        <v>42614</v>
      </c>
      <c r="J2427" s="699">
        <v>165761</v>
      </c>
      <c r="K2427" s="699">
        <v>44477</v>
      </c>
      <c r="L2427" s="699">
        <v>150934</v>
      </c>
      <c r="M2427" s="511">
        <v>43409</v>
      </c>
      <c r="N2427" s="511">
        <v>158991</v>
      </c>
      <c r="O2427" s="511">
        <v>41134</v>
      </c>
      <c r="P2427" s="511">
        <v>156654</v>
      </c>
      <c r="Q2427" s="511">
        <v>36361</v>
      </c>
      <c r="R2427" s="511">
        <v>154685.99999999921</v>
      </c>
      <c r="S2427" s="511">
        <v>34759.999999999884</v>
      </c>
      <c r="T2427" s="511">
        <v>154572</v>
      </c>
      <c r="U2427" s="511">
        <v>37041</v>
      </c>
      <c r="V2427" s="511">
        <v>155818</v>
      </c>
      <c r="W2427" s="511">
        <v>41074</v>
      </c>
      <c r="X2427" s="511">
        <v>130296</v>
      </c>
      <c r="Y2427" s="511">
        <v>27870</v>
      </c>
      <c r="Z2427" s="511">
        <v>115796</v>
      </c>
      <c r="AA2427" s="511">
        <v>24443</v>
      </c>
    </row>
    <row r="2428" spans="1:27" x14ac:dyDescent="0.3">
      <c r="B2428" s="696" t="s">
        <v>73</v>
      </c>
      <c r="C2428" s="697" t="s">
        <v>293</v>
      </c>
      <c r="D2428" s="698">
        <v>133283</v>
      </c>
      <c r="E2428" s="698">
        <v>23407</v>
      </c>
      <c r="F2428" s="698">
        <v>115504</v>
      </c>
      <c r="G2428" s="699">
        <v>20144</v>
      </c>
      <c r="H2428" s="699">
        <v>93787</v>
      </c>
      <c r="I2428" s="699">
        <v>17629</v>
      </c>
      <c r="J2428" s="699">
        <v>97504</v>
      </c>
      <c r="K2428" s="699">
        <v>20093</v>
      </c>
      <c r="L2428" s="699">
        <v>95583</v>
      </c>
      <c r="M2428" s="511">
        <v>23948</v>
      </c>
      <c r="N2428" s="511">
        <v>94236</v>
      </c>
      <c r="O2428" s="511">
        <v>20587</v>
      </c>
      <c r="P2428" s="511">
        <v>88269</v>
      </c>
      <c r="Q2428" s="511">
        <v>17519</v>
      </c>
      <c r="R2428" s="511">
        <v>83445.999999999913</v>
      </c>
      <c r="S2428" s="511">
        <v>17168.000000000007</v>
      </c>
      <c r="T2428" s="511">
        <v>82133</v>
      </c>
      <c r="U2428" s="511">
        <v>16237</v>
      </c>
      <c r="V2428" s="511">
        <v>76935</v>
      </c>
      <c r="W2428" s="511">
        <v>18628</v>
      </c>
      <c r="X2428" s="511">
        <v>66895</v>
      </c>
      <c r="Y2428" s="511">
        <v>12502</v>
      </c>
      <c r="Z2428" s="511">
        <v>83781</v>
      </c>
      <c r="AA2428" s="511">
        <v>17537</v>
      </c>
    </row>
    <row r="2429" spans="1:27" x14ac:dyDescent="0.3">
      <c r="B2429" s="696" t="s">
        <v>73</v>
      </c>
      <c r="C2429" s="697" t="s">
        <v>294</v>
      </c>
      <c r="D2429" s="698">
        <v>80104</v>
      </c>
      <c r="E2429" s="698">
        <v>9959</v>
      </c>
      <c r="F2429" s="698">
        <v>107071</v>
      </c>
      <c r="G2429" s="699">
        <v>18540</v>
      </c>
      <c r="H2429" s="699">
        <v>103082</v>
      </c>
      <c r="I2429" s="699">
        <v>17755</v>
      </c>
      <c r="J2429" s="699">
        <v>137056</v>
      </c>
      <c r="K2429" s="699">
        <v>21904</v>
      </c>
      <c r="L2429" s="699">
        <v>128471</v>
      </c>
      <c r="M2429" s="511">
        <v>28885</v>
      </c>
      <c r="N2429" s="511">
        <v>140705</v>
      </c>
      <c r="O2429" s="511">
        <v>23846</v>
      </c>
      <c r="P2429" s="511">
        <v>159298</v>
      </c>
      <c r="Q2429" s="511">
        <v>24803</v>
      </c>
      <c r="R2429" s="511">
        <v>170849.00000000192</v>
      </c>
      <c r="S2429" s="511">
        <v>22659.999999999854</v>
      </c>
      <c r="T2429" s="511">
        <v>174358</v>
      </c>
      <c r="U2429" s="511">
        <v>25619</v>
      </c>
      <c r="V2429" s="511">
        <v>196340</v>
      </c>
      <c r="W2429" s="511">
        <v>27397</v>
      </c>
      <c r="X2429" s="511">
        <v>185990</v>
      </c>
      <c r="Y2429" s="511">
        <v>22837</v>
      </c>
      <c r="Z2429" s="511">
        <v>147387</v>
      </c>
      <c r="AA2429" s="511">
        <v>16620</v>
      </c>
    </row>
    <row r="2430" spans="1:27" ht="15" customHeight="1" x14ac:dyDescent="0.3">
      <c r="B2430" s="696" t="s">
        <v>73</v>
      </c>
      <c r="C2430" s="697" t="s">
        <v>327</v>
      </c>
      <c r="D2430" s="698">
        <v>19967</v>
      </c>
      <c r="E2430" s="698">
        <v>1679</v>
      </c>
      <c r="F2430" s="698">
        <v>25108</v>
      </c>
      <c r="G2430" s="699">
        <v>2040</v>
      </c>
      <c r="H2430" s="699">
        <v>26291</v>
      </c>
      <c r="I2430" s="699">
        <v>2464</v>
      </c>
      <c r="J2430" s="699">
        <v>28348</v>
      </c>
      <c r="K2430" s="699">
        <v>3220</v>
      </c>
      <c r="L2430" s="699">
        <v>28897</v>
      </c>
      <c r="M2430" s="700">
        <v>2951</v>
      </c>
      <c r="N2430" s="700">
        <v>31504</v>
      </c>
      <c r="O2430" s="700">
        <v>2455</v>
      </c>
      <c r="P2430" s="700">
        <v>32039</v>
      </c>
      <c r="Q2430" s="700">
        <v>2549</v>
      </c>
      <c r="R2430" s="700">
        <v>31719.000000000131</v>
      </c>
      <c r="S2430" s="700">
        <v>2551.0000000000073</v>
      </c>
      <c r="T2430" s="700">
        <v>32980</v>
      </c>
      <c r="U2430" s="700">
        <v>2411</v>
      </c>
      <c r="V2430" s="700">
        <v>35326</v>
      </c>
      <c r="W2430" s="700">
        <v>2816</v>
      </c>
      <c r="X2430" s="700">
        <v>35063</v>
      </c>
      <c r="Y2430" s="700">
        <v>2735</v>
      </c>
      <c r="Z2430" s="700">
        <v>33394</v>
      </c>
      <c r="AA2430" s="700">
        <v>2539</v>
      </c>
    </row>
    <row r="2431" spans="1:27" ht="15" thickBot="1" x14ac:dyDescent="0.35">
      <c r="B2431" s="409"/>
      <c r="C2431" s="409"/>
      <c r="D2431" s="689">
        <f t="shared" ref="D2431:AA2431" si="66">SUM(D200:D2407)</f>
        <v>8408066</v>
      </c>
      <c r="E2431" s="690">
        <f t="shared" si="66"/>
        <v>2714808</v>
      </c>
      <c r="F2431" s="691">
        <f t="shared" si="66"/>
        <v>8353591</v>
      </c>
      <c r="G2431" s="691">
        <f t="shared" si="66"/>
        <v>2663044</v>
      </c>
      <c r="H2431" s="691">
        <f t="shared" si="66"/>
        <v>8086018</v>
      </c>
      <c r="I2431" s="691">
        <f t="shared" si="66"/>
        <v>2588591</v>
      </c>
      <c r="J2431" s="691">
        <f t="shared" si="66"/>
        <v>8045525</v>
      </c>
      <c r="K2431" s="691">
        <f t="shared" si="66"/>
        <v>2584040</v>
      </c>
      <c r="L2431" s="691">
        <f t="shared" si="66"/>
        <v>7832954</v>
      </c>
      <c r="M2431" s="691">
        <f t="shared" si="66"/>
        <v>2508069</v>
      </c>
      <c r="N2431" s="691">
        <f t="shared" si="66"/>
        <v>7806888</v>
      </c>
      <c r="O2431" s="691">
        <f t="shared" si="66"/>
        <v>2432257</v>
      </c>
      <c r="P2431" s="691">
        <f t="shared" si="66"/>
        <v>7750086</v>
      </c>
      <c r="Q2431" s="691">
        <f t="shared" si="66"/>
        <v>2444794</v>
      </c>
      <c r="R2431" s="691">
        <f t="shared" si="66"/>
        <v>7698154</v>
      </c>
      <c r="S2431" s="691">
        <f t="shared" si="66"/>
        <v>2411141</v>
      </c>
      <c r="T2431" s="691">
        <f t="shared" si="66"/>
        <v>7692186</v>
      </c>
      <c r="U2431" s="691">
        <f t="shared" si="66"/>
        <v>2412511</v>
      </c>
      <c r="V2431" s="691">
        <f t="shared" si="66"/>
        <v>7745345</v>
      </c>
      <c r="W2431" s="691">
        <f t="shared" si="66"/>
        <v>2413869</v>
      </c>
      <c r="X2431" s="691">
        <f t="shared" si="66"/>
        <v>7675518</v>
      </c>
      <c r="Y2431" s="691">
        <f t="shared" si="66"/>
        <v>2348712</v>
      </c>
      <c r="Z2431" s="691">
        <f t="shared" si="66"/>
        <v>7513535</v>
      </c>
      <c r="AA2431" s="691">
        <f t="shared" si="66"/>
        <v>2424879</v>
      </c>
    </row>
    <row r="2432" spans="1:27" x14ac:dyDescent="0.3">
      <c r="A2432" s="409"/>
      <c r="B2432" s="409"/>
      <c r="C2432" s="411"/>
      <c r="D2432" s="411"/>
      <c r="E2432" s="411"/>
      <c r="F2432" s="411"/>
      <c r="G2432" s="411"/>
      <c r="H2432" s="411"/>
      <c r="I2432" s="411"/>
      <c r="J2432" s="411"/>
      <c r="K2432" s="411"/>
      <c r="L2432" s="411"/>
      <c r="M2432" s="411"/>
      <c r="N2432" s="411"/>
      <c r="O2432" s="411"/>
      <c r="P2432" s="411"/>
      <c r="Q2432" s="411"/>
      <c r="R2432" s="411"/>
      <c r="S2432" s="411"/>
      <c r="T2432" s="411"/>
      <c r="U2432" s="411"/>
    </row>
    <row r="2433" spans="1:27" x14ac:dyDescent="0.3">
      <c r="A2433" s="409"/>
      <c r="B2433" s="409"/>
      <c r="D2433" s="513">
        <f t="shared" ref="D2433:AA2433" si="67">SUM(D2408:D2430)</f>
        <v>8408066</v>
      </c>
      <c r="E2433" s="513">
        <f t="shared" si="67"/>
        <v>2714808</v>
      </c>
      <c r="F2433" s="513">
        <f t="shared" si="67"/>
        <v>8353591</v>
      </c>
      <c r="G2433" s="513">
        <f t="shared" si="67"/>
        <v>2663044</v>
      </c>
      <c r="H2433" s="513">
        <f t="shared" si="67"/>
        <v>8086018</v>
      </c>
      <c r="I2433" s="513">
        <f t="shared" si="67"/>
        <v>2588591</v>
      </c>
      <c r="J2433" s="513">
        <f t="shared" si="67"/>
        <v>8045525</v>
      </c>
      <c r="K2433" s="513">
        <f t="shared" si="67"/>
        <v>2584040</v>
      </c>
      <c r="L2433" s="513">
        <f t="shared" si="67"/>
        <v>7832954</v>
      </c>
      <c r="M2433" s="513">
        <f t="shared" si="67"/>
        <v>2508069</v>
      </c>
      <c r="N2433" s="513">
        <f t="shared" si="67"/>
        <v>7806888</v>
      </c>
      <c r="O2433" s="513">
        <f t="shared" si="67"/>
        <v>2432257</v>
      </c>
      <c r="P2433" s="513">
        <f t="shared" si="67"/>
        <v>7750086</v>
      </c>
      <c r="Q2433" s="513">
        <f t="shared" si="67"/>
        <v>2444794</v>
      </c>
      <c r="R2433" s="513">
        <f t="shared" si="67"/>
        <v>7698153.9999999562</v>
      </c>
      <c r="S2433" s="513">
        <f t="shared" si="67"/>
        <v>2411140.9999999898</v>
      </c>
      <c r="T2433" s="513">
        <f t="shared" si="67"/>
        <v>7692186</v>
      </c>
      <c r="U2433" s="513">
        <f t="shared" si="67"/>
        <v>2412511</v>
      </c>
      <c r="V2433" s="513">
        <f t="shared" si="67"/>
        <v>7745345</v>
      </c>
      <c r="W2433" s="513">
        <f t="shared" si="67"/>
        <v>2413869</v>
      </c>
      <c r="X2433" s="513">
        <f t="shared" si="67"/>
        <v>7675518</v>
      </c>
      <c r="Y2433" s="513">
        <f t="shared" si="67"/>
        <v>2348712</v>
      </c>
      <c r="Z2433" s="513">
        <f t="shared" si="67"/>
        <v>7513535</v>
      </c>
      <c r="AA2433" s="513">
        <f t="shared" si="67"/>
        <v>2424879</v>
      </c>
    </row>
    <row r="2434" spans="1:27" ht="15" thickBot="1" x14ac:dyDescent="0.35">
      <c r="A2434" s="409"/>
      <c r="B2434" s="409"/>
      <c r="C2434" s="411"/>
    </row>
    <row r="2435" spans="1:27" ht="15" thickBot="1" x14ac:dyDescent="0.35">
      <c r="A2435" s="409"/>
      <c r="B2435" s="409"/>
      <c r="D2435" s="889">
        <f>SUM(D2431:E2431)</f>
        <v>11122874</v>
      </c>
      <c r="E2435" s="890"/>
      <c r="F2435" s="889">
        <f>SUM(F2431:G2431)</f>
        <v>11016635</v>
      </c>
      <c r="G2435" s="890"/>
      <c r="H2435" s="892">
        <f>SUM(H2431:I2431)</f>
        <v>10674609</v>
      </c>
      <c r="I2435" s="893"/>
      <c r="J2435" s="889">
        <f>SUM(J2431:K2431)</f>
        <v>10629565</v>
      </c>
      <c r="K2435" s="890"/>
      <c r="L2435" s="889">
        <f>SUM(L2431:M2431)</f>
        <v>10341023</v>
      </c>
      <c r="M2435" s="890"/>
      <c r="N2435" s="889">
        <f>SUM(N2431:O2431)</f>
        <v>10239145</v>
      </c>
      <c r="O2435" s="890"/>
      <c r="P2435" s="889">
        <f>SUM(P2431:Q2431)</f>
        <v>10194880</v>
      </c>
      <c r="Q2435" s="890"/>
      <c r="R2435" s="889">
        <f>SUM(R2431:S2431)</f>
        <v>10109295</v>
      </c>
      <c r="S2435" s="894"/>
      <c r="T2435" s="891">
        <f>SUM(T2431:U2431)</f>
        <v>10104697</v>
      </c>
      <c r="U2435" s="884"/>
      <c r="V2435" s="884">
        <f>SUM(V2431:W2431)</f>
        <v>10159214</v>
      </c>
      <c r="W2435" s="885"/>
      <c r="X2435" s="884">
        <f>SUM(X2431:Y2431)</f>
        <v>10024230</v>
      </c>
      <c r="Y2435" s="885"/>
      <c r="Z2435" s="884">
        <f>SUM(Z2431:AA2431)</f>
        <v>9938414</v>
      </c>
      <c r="AA2435" s="885"/>
    </row>
    <row r="2436" spans="1:27" x14ac:dyDescent="0.3">
      <c r="A2436" s="409"/>
      <c r="B2436" s="409"/>
      <c r="C2436" s="411"/>
      <c r="D2436" s="411"/>
      <c r="E2436" s="411"/>
      <c r="F2436" s="411"/>
      <c r="M2436" s="399"/>
      <c r="N2436" s="399"/>
    </row>
    <row r="2437" spans="1:27" x14ac:dyDescent="0.3">
      <c r="A2437" s="409"/>
      <c r="B2437" s="409"/>
      <c r="C2437" s="411"/>
      <c r="D2437" s="411"/>
      <c r="E2437" s="411"/>
      <c r="F2437" s="411"/>
      <c r="G2437" s="411"/>
      <c r="M2437" s="514"/>
    </row>
    <row r="2438" spans="1:27" x14ac:dyDescent="0.3">
      <c r="A2438" s="409"/>
      <c r="B2438" s="409"/>
      <c r="C2438" s="411"/>
      <c r="D2438" s="411"/>
      <c r="E2438" s="411"/>
      <c r="F2438" s="411"/>
      <c r="G2438" s="411"/>
      <c r="M2438" s="514"/>
    </row>
    <row r="2439" spans="1:27" x14ac:dyDescent="0.3">
      <c r="A2439" s="409"/>
      <c r="B2439" s="409"/>
      <c r="C2439" s="411"/>
      <c r="D2439" s="411"/>
      <c r="E2439" s="411"/>
      <c r="F2439" s="411"/>
      <c r="G2439" s="411"/>
      <c r="M2439" s="514"/>
    </row>
    <row r="2440" spans="1:27" x14ac:dyDescent="0.3">
      <c r="A2440" s="409"/>
      <c r="B2440" s="409"/>
      <c r="C2440" s="411"/>
      <c r="D2440" s="411"/>
      <c r="E2440" s="411"/>
      <c r="F2440" s="411"/>
      <c r="G2440" s="411"/>
      <c r="M2440" s="514"/>
    </row>
    <row r="2441" spans="1:27" x14ac:dyDescent="0.3">
      <c r="A2441" s="409"/>
      <c r="B2441" s="409"/>
      <c r="C2441" s="411"/>
      <c r="D2441" s="411"/>
      <c r="E2441" s="411"/>
      <c r="F2441" s="411"/>
      <c r="G2441" s="411"/>
      <c r="M2441" s="514"/>
    </row>
    <row r="2442" spans="1:27" x14ac:dyDescent="0.3">
      <c r="A2442" s="409"/>
      <c r="B2442" s="409"/>
      <c r="C2442" s="411"/>
      <c r="D2442" s="411"/>
      <c r="E2442" s="411"/>
      <c r="F2442" s="411"/>
      <c r="G2442" s="411"/>
      <c r="M2442" s="514"/>
    </row>
    <row r="2443" spans="1:27" x14ac:dyDescent="0.3">
      <c r="A2443" s="409"/>
      <c r="B2443" s="409"/>
      <c r="C2443" s="411"/>
      <c r="D2443" s="411"/>
      <c r="E2443" s="411"/>
      <c r="F2443" s="411"/>
      <c r="G2443" s="411"/>
      <c r="M2443" s="514"/>
    </row>
    <row r="2444" spans="1:27" x14ac:dyDescent="0.3">
      <c r="A2444" s="409"/>
      <c r="B2444" s="409"/>
      <c r="C2444" s="411"/>
      <c r="D2444" s="411"/>
      <c r="E2444" s="411"/>
      <c r="F2444" s="411"/>
      <c r="G2444" s="411"/>
      <c r="M2444" s="514"/>
    </row>
    <row r="2445" spans="1:27" x14ac:dyDescent="0.3">
      <c r="A2445" s="409"/>
      <c r="B2445" s="409"/>
      <c r="C2445" s="411"/>
      <c r="D2445" s="411"/>
      <c r="E2445" s="411"/>
      <c r="F2445" s="411"/>
      <c r="G2445" s="411"/>
      <c r="M2445" s="514"/>
    </row>
    <row r="2446" spans="1:27" x14ac:dyDescent="0.3">
      <c r="A2446" s="409"/>
      <c r="B2446" s="409"/>
      <c r="C2446" s="411"/>
      <c r="D2446" s="411"/>
      <c r="E2446" s="411"/>
      <c r="F2446" s="411"/>
      <c r="G2446" s="411"/>
      <c r="M2446" s="514"/>
    </row>
    <row r="2447" spans="1:27" x14ac:dyDescent="0.3">
      <c r="A2447" s="409"/>
      <c r="B2447" s="409"/>
      <c r="C2447" s="411"/>
      <c r="D2447" s="411"/>
      <c r="E2447" s="411"/>
      <c r="F2447" s="411"/>
      <c r="G2447" s="411"/>
      <c r="M2447" s="514"/>
    </row>
    <row r="2448" spans="1:27" x14ac:dyDescent="0.3">
      <c r="A2448" s="409"/>
      <c r="B2448" s="409"/>
      <c r="C2448" s="411"/>
      <c r="D2448" s="411"/>
      <c r="E2448" s="411"/>
      <c r="F2448" s="411"/>
      <c r="G2448" s="411"/>
      <c r="M2448" s="514"/>
    </row>
    <row r="2449" spans="1:13" x14ac:dyDescent="0.3">
      <c r="A2449" s="409"/>
      <c r="B2449" s="409"/>
      <c r="C2449" s="411"/>
      <c r="D2449" s="411"/>
      <c r="E2449" s="411"/>
      <c r="F2449" s="411"/>
      <c r="G2449" s="411"/>
      <c r="M2449" s="514"/>
    </row>
    <row r="2450" spans="1:13" x14ac:dyDescent="0.3">
      <c r="A2450" s="409"/>
      <c r="B2450" s="409"/>
      <c r="C2450" s="411"/>
      <c r="D2450" s="411"/>
      <c r="E2450" s="411"/>
      <c r="F2450" s="411"/>
      <c r="G2450" s="411"/>
      <c r="M2450" s="514"/>
    </row>
    <row r="2451" spans="1:13" x14ac:dyDescent="0.3">
      <c r="A2451" s="409"/>
      <c r="B2451" s="409"/>
      <c r="C2451" s="411"/>
      <c r="D2451" s="411"/>
      <c r="E2451" s="411"/>
      <c r="F2451" s="411"/>
      <c r="G2451" s="411"/>
      <c r="M2451" s="514"/>
    </row>
    <row r="2452" spans="1:13" x14ac:dyDescent="0.3">
      <c r="A2452" s="409"/>
      <c r="B2452" s="409"/>
      <c r="C2452" s="411"/>
      <c r="D2452" s="411"/>
      <c r="E2452" s="411"/>
      <c r="F2452" s="411"/>
      <c r="G2452" s="411"/>
      <c r="M2452" s="514"/>
    </row>
    <row r="2453" spans="1:13" x14ac:dyDescent="0.3">
      <c r="A2453" s="409"/>
      <c r="B2453" s="409"/>
      <c r="C2453" s="411"/>
      <c r="D2453" s="411"/>
      <c r="E2453" s="411"/>
      <c r="F2453" s="411"/>
      <c r="G2453" s="411"/>
      <c r="M2453" s="514"/>
    </row>
    <row r="2454" spans="1:13" x14ac:dyDescent="0.3">
      <c r="A2454" s="409"/>
      <c r="B2454" s="409"/>
      <c r="C2454" s="411"/>
      <c r="D2454" s="411"/>
      <c r="E2454" s="411"/>
      <c r="F2454" s="411"/>
      <c r="G2454" s="411"/>
      <c r="M2454" s="514"/>
    </row>
    <row r="2455" spans="1:13" x14ac:dyDescent="0.3">
      <c r="A2455" s="409"/>
      <c r="B2455" s="409"/>
      <c r="C2455" s="411"/>
      <c r="D2455" s="411"/>
      <c r="E2455" s="411"/>
      <c r="F2455" s="411"/>
      <c r="G2455" s="411"/>
      <c r="M2455" s="514"/>
    </row>
    <row r="2456" spans="1:13" x14ac:dyDescent="0.3">
      <c r="A2456" s="409"/>
      <c r="B2456" s="409"/>
      <c r="C2456" s="411"/>
      <c r="D2456" s="411"/>
      <c r="E2456" s="411"/>
      <c r="F2456" s="411"/>
      <c r="G2456" s="411"/>
      <c r="M2456" s="514"/>
    </row>
    <row r="2457" spans="1:13" x14ac:dyDescent="0.3">
      <c r="A2457" s="409"/>
      <c r="B2457" s="409"/>
      <c r="C2457" s="411"/>
      <c r="D2457" s="411"/>
      <c r="E2457" s="411"/>
      <c r="F2457" s="411"/>
      <c r="G2457" s="411"/>
      <c r="M2457" s="514"/>
    </row>
    <row r="2458" spans="1:13" x14ac:dyDescent="0.3">
      <c r="A2458" s="409"/>
      <c r="B2458" s="409"/>
      <c r="C2458" s="411"/>
      <c r="D2458" s="411"/>
      <c r="E2458" s="411"/>
      <c r="F2458" s="411"/>
      <c r="G2458" s="411"/>
      <c r="M2458" s="514"/>
    </row>
    <row r="2459" spans="1:13" x14ac:dyDescent="0.3">
      <c r="A2459" s="409"/>
      <c r="B2459" s="409"/>
      <c r="C2459" s="411"/>
      <c r="D2459" s="411"/>
      <c r="E2459" s="411"/>
      <c r="F2459" s="411"/>
      <c r="G2459" s="411"/>
      <c r="M2459" s="514"/>
    </row>
    <row r="2460" spans="1:13" x14ac:dyDescent="0.3">
      <c r="A2460" s="409"/>
      <c r="B2460" s="409"/>
      <c r="C2460" s="411"/>
      <c r="D2460" s="411"/>
      <c r="E2460" s="411"/>
      <c r="F2460" s="411"/>
      <c r="G2460" s="411"/>
      <c r="M2460" s="514"/>
    </row>
    <row r="2461" spans="1:13" x14ac:dyDescent="0.3">
      <c r="A2461" s="409"/>
      <c r="B2461" s="409"/>
      <c r="C2461" s="411"/>
      <c r="D2461" s="411"/>
      <c r="E2461" s="411"/>
      <c r="F2461" s="411"/>
      <c r="G2461" s="411"/>
      <c r="M2461" s="514"/>
    </row>
    <row r="2462" spans="1:13" x14ac:dyDescent="0.3">
      <c r="A2462" s="409"/>
      <c r="B2462" s="409"/>
      <c r="C2462" s="411"/>
      <c r="D2462" s="411"/>
      <c r="E2462" s="411"/>
      <c r="F2462" s="411"/>
      <c r="G2462" s="411"/>
      <c r="M2462" s="514"/>
    </row>
    <row r="2463" spans="1:13" x14ac:dyDescent="0.3">
      <c r="A2463" s="409"/>
      <c r="B2463" s="409"/>
      <c r="C2463" s="411"/>
      <c r="D2463" s="411"/>
      <c r="E2463" s="411"/>
      <c r="F2463" s="411"/>
      <c r="G2463" s="411"/>
      <c r="M2463" s="514"/>
    </row>
    <row r="2464" spans="1:13" x14ac:dyDescent="0.3">
      <c r="A2464" s="409"/>
      <c r="B2464" s="409"/>
      <c r="C2464" s="411"/>
      <c r="D2464" s="411"/>
      <c r="E2464" s="411"/>
      <c r="F2464" s="411"/>
      <c r="G2464" s="411"/>
      <c r="M2464" s="514"/>
    </row>
    <row r="2465" spans="1:13" x14ac:dyDescent="0.3">
      <c r="A2465" s="409"/>
      <c r="B2465" s="409"/>
      <c r="C2465" s="411"/>
      <c r="D2465" s="411"/>
      <c r="E2465" s="411"/>
      <c r="F2465" s="411"/>
      <c r="G2465" s="411"/>
      <c r="M2465" s="514"/>
    </row>
    <row r="2466" spans="1:13" x14ac:dyDescent="0.3">
      <c r="A2466" s="409"/>
      <c r="B2466" s="409"/>
      <c r="C2466" s="411"/>
      <c r="D2466" s="411"/>
      <c r="E2466" s="411"/>
      <c r="F2466" s="411"/>
      <c r="G2466" s="411"/>
      <c r="M2466" s="514"/>
    </row>
    <row r="2467" spans="1:13" x14ac:dyDescent="0.3">
      <c r="A2467" s="409"/>
      <c r="B2467" s="409"/>
      <c r="C2467" s="411"/>
      <c r="D2467" s="411"/>
      <c r="E2467" s="411"/>
      <c r="F2467" s="411"/>
      <c r="G2467" s="411"/>
      <c r="M2467" s="514"/>
    </row>
    <row r="2468" spans="1:13" x14ac:dyDescent="0.3">
      <c r="A2468" s="409"/>
      <c r="B2468" s="409"/>
      <c r="C2468" s="411"/>
      <c r="D2468" s="411"/>
      <c r="E2468" s="411"/>
      <c r="F2468" s="411"/>
      <c r="G2468" s="411"/>
      <c r="M2468" s="514"/>
    </row>
    <row r="2469" spans="1:13" x14ac:dyDescent="0.3">
      <c r="A2469" s="409"/>
      <c r="B2469" s="409"/>
      <c r="C2469" s="411"/>
      <c r="D2469" s="411"/>
      <c r="E2469" s="411"/>
      <c r="F2469" s="411"/>
      <c r="G2469" s="411"/>
      <c r="M2469" s="514"/>
    </row>
    <row r="2470" spans="1:13" x14ac:dyDescent="0.3">
      <c r="A2470" s="409"/>
      <c r="B2470" s="409"/>
      <c r="C2470" s="411"/>
      <c r="D2470" s="411"/>
      <c r="E2470" s="411"/>
      <c r="F2470" s="411"/>
      <c r="G2470" s="411"/>
      <c r="M2470" s="514"/>
    </row>
    <row r="2471" spans="1:13" x14ac:dyDescent="0.3">
      <c r="A2471" s="409"/>
      <c r="B2471" s="409"/>
      <c r="C2471" s="411"/>
      <c r="D2471" s="411"/>
      <c r="E2471" s="411"/>
      <c r="F2471" s="411"/>
      <c r="G2471" s="411"/>
      <c r="M2471" s="514"/>
    </row>
    <row r="2472" spans="1:13" x14ac:dyDescent="0.3">
      <c r="A2472" s="409"/>
      <c r="B2472" s="409"/>
      <c r="C2472" s="411"/>
      <c r="D2472" s="411"/>
      <c r="E2472" s="411"/>
      <c r="F2472" s="411"/>
      <c r="G2472" s="411"/>
      <c r="M2472" s="514"/>
    </row>
    <row r="2473" spans="1:13" x14ac:dyDescent="0.3">
      <c r="A2473" s="409"/>
      <c r="B2473" s="409"/>
      <c r="C2473" s="411"/>
      <c r="D2473" s="411"/>
      <c r="E2473" s="411"/>
      <c r="F2473" s="411"/>
      <c r="G2473" s="411"/>
      <c r="M2473" s="514"/>
    </row>
    <row r="2474" spans="1:13" x14ac:dyDescent="0.3">
      <c r="A2474" s="409"/>
      <c r="B2474" s="409"/>
      <c r="C2474" s="411"/>
      <c r="D2474" s="411"/>
      <c r="E2474" s="411"/>
      <c r="F2474" s="411"/>
      <c r="G2474" s="411"/>
      <c r="M2474" s="514"/>
    </row>
    <row r="2475" spans="1:13" x14ac:dyDescent="0.3">
      <c r="A2475" s="409"/>
      <c r="B2475" s="409"/>
      <c r="C2475" s="411"/>
      <c r="D2475" s="411"/>
      <c r="E2475" s="411"/>
      <c r="F2475" s="411"/>
      <c r="G2475" s="411"/>
      <c r="M2475" s="514"/>
    </row>
    <row r="2476" spans="1:13" x14ac:dyDescent="0.3">
      <c r="A2476" s="409"/>
      <c r="B2476" s="409"/>
      <c r="C2476" s="411"/>
      <c r="D2476" s="411"/>
      <c r="E2476" s="411"/>
      <c r="F2476" s="411"/>
      <c r="G2476" s="411"/>
      <c r="M2476" s="514"/>
    </row>
    <row r="2477" spans="1:13" x14ac:dyDescent="0.3">
      <c r="A2477" s="409"/>
      <c r="B2477" s="409"/>
      <c r="C2477" s="411"/>
      <c r="D2477" s="411"/>
      <c r="E2477" s="411"/>
      <c r="F2477" s="411"/>
      <c r="G2477" s="411"/>
      <c r="M2477" s="514"/>
    </row>
    <row r="2478" spans="1:13" x14ac:dyDescent="0.3">
      <c r="A2478" s="409"/>
      <c r="B2478" s="409"/>
      <c r="C2478" s="411"/>
      <c r="D2478" s="411"/>
      <c r="E2478" s="411"/>
      <c r="F2478" s="411"/>
      <c r="G2478" s="411"/>
      <c r="M2478" s="514"/>
    </row>
    <row r="2479" spans="1:13" x14ac:dyDescent="0.3">
      <c r="A2479" s="409"/>
      <c r="B2479" s="409"/>
      <c r="C2479" s="411"/>
      <c r="D2479" s="411"/>
      <c r="E2479" s="411"/>
      <c r="F2479" s="411"/>
      <c r="G2479" s="411"/>
      <c r="M2479" s="514"/>
    </row>
    <row r="2480" spans="1:13" x14ac:dyDescent="0.3">
      <c r="A2480" s="409"/>
      <c r="B2480" s="409"/>
      <c r="C2480" s="411"/>
      <c r="D2480" s="411"/>
      <c r="E2480" s="411"/>
      <c r="F2480" s="411"/>
      <c r="G2480" s="411"/>
      <c r="M2480" s="514"/>
    </row>
    <row r="2481" spans="1:13" x14ac:dyDescent="0.3">
      <c r="A2481" s="409"/>
      <c r="B2481" s="409"/>
      <c r="C2481" s="411"/>
      <c r="D2481" s="411"/>
      <c r="E2481" s="411"/>
      <c r="F2481" s="411"/>
      <c r="G2481" s="411"/>
      <c r="M2481" s="514"/>
    </row>
    <row r="2482" spans="1:13" x14ac:dyDescent="0.3">
      <c r="A2482" s="409"/>
      <c r="B2482" s="409"/>
      <c r="C2482" s="411"/>
      <c r="D2482" s="411"/>
      <c r="E2482" s="411"/>
      <c r="F2482" s="411"/>
      <c r="G2482" s="411"/>
      <c r="M2482" s="514"/>
    </row>
    <row r="2483" spans="1:13" x14ac:dyDescent="0.3">
      <c r="A2483" s="409"/>
      <c r="B2483" s="409"/>
      <c r="C2483" s="411"/>
      <c r="D2483" s="411"/>
      <c r="E2483" s="411"/>
      <c r="F2483" s="411"/>
      <c r="G2483" s="411"/>
      <c r="M2483" s="514"/>
    </row>
    <row r="2484" spans="1:13" x14ac:dyDescent="0.3">
      <c r="A2484" s="409"/>
      <c r="B2484" s="409"/>
      <c r="C2484" s="411"/>
      <c r="D2484" s="411"/>
      <c r="E2484" s="411"/>
      <c r="F2484" s="411"/>
      <c r="G2484" s="411"/>
      <c r="M2484" s="514"/>
    </row>
    <row r="2485" spans="1:13" x14ac:dyDescent="0.3">
      <c r="A2485" s="409"/>
      <c r="B2485" s="409"/>
      <c r="C2485" s="411"/>
      <c r="D2485" s="411"/>
      <c r="E2485" s="411"/>
      <c r="F2485" s="411"/>
      <c r="G2485" s="411"/>
      <c r="M2485" s="514"/>
    </row>
    <row r="2486" spans="1:13" x14ac:dyDescent="0.3">
      <c r="A2486" s="409"/>
      <c r="B2486" s="409"/>
      <c r="C2486" s="411"/>
      <c r="D2486" s="411"/>
      <c r="E2486" s="411"/>
      <c r="F2486" s="411"/>
      <c r="G2486" s="411"/>
      <c r="M2486" s="514"/>
    </row>
    <row r="2487" spans="1:13" x14ac:dyDescent="0.3">
      <c r="A2487" s="409"/>
      <c r="B2487" s="409"/>
      <c r="C2487" s="411"/>
      <c r="D2487" s="411"/>
      <c r="E2487" s="411"/>
      <c r="F2487" s="411"/>
      <c r="G2487" s="411"/>
      <c r="M2487" s="514"/>
    </row>
    <row r="2488" spans="1:13" x14ac:dyDescent="0.3">
      <c r="A2488" s="409"/>
      <c r="B2488" s="409"/>
      <c r="C2488" s="411"/>
      <c r="D2488" s="411"/>
      <c r="E2488" s="411"/>
      <c r="F2488" s="411"/>
      <c r="G2488" s="411"/>
      <c r="M2488" s="514"/>
    </row>
    <row r="2489" spans="1:13" x14ac:dyDescent="0.3">
      <c r="A2489" s="409"/>
      <c r="B2489" s="409"/>
      <c r="C2489" s="411"/>
      <c r="D2489" s="411"/>
      <c r="E2489" s="411"/>
      <c r="F2489" s="411"/>
      <c r="G2489" s="411"/>
      <c r="M2489" s="514"/>
    </row>
    <row r="2490" spans="1:13" x14ac:dyDescent="0.3">
      <c r="A2490" s="409"/>
      <c r="B2490" s="409"/>
      <c r="C2490" s="411"/>
      <c r="D2490" s="411"/>
      <c r="E2490" s="411"/>
      <c r="F2490" s="411"/>
      <c r="G2490" s="411"/>
      <c r="M2490" s="514"/>
    </row>
    <row r="2491" spans="1:13" x14ac:dyDescent="0.3">
      <c r="A2491" s="409"/>
      <c r="B2491" s="409"/>
      <c r="C2491" s="411"/>
      <c r="D2491" s="411"/>
      <c r="E2491" s="411"/>
      <c r="F2491" s="411"/>
      <c r="G2491" s="411"/>
      <c r="M2491" s="514"/>
    </row>
    <row r="2492" spans="1:13" x14ac:dyDescent="0.3">
      <c r="A2492" s="409"/>
      <c r="B2492" s="409"/>
      <c r="C2492" s="411"/>
      <c r="D2492" s="411"/>
      <c r="E2492" s="411"/>
      <c r="F2492" s="411"/>
      <c r="G2492" s="411"/>
      <c r="M2492" s="514"/>
    </row>
    <row r="2493" spans="1:13" x14ac:dyDescent="0.3">
      <c r="A2493" s="409"/>
      <c r="B2493" s="409"/>
      <c r="C2493" s="411"/>
      <c r="D2493" s="411"/>
      <c r="E2493" s="411"/>
      <c r="F2493" s="411"/>
      <c r="G2493" s="411"/>
      <c r="M2493" s="514"/>
    </row>
    <row r="2494" spans="1:13" x14ac:dyDescent="0.3">
      <c r="A2494" s="409"/>
      <c r="B2494" s="409"/>
      <c r="C2494" s="411"/>
      <c r="D2494" s="411"/>
      <c r="E2494" s="411"/>
      <c r="F2494" s="411"/>
      <c r="G2494" s="411"/>
      <c r="M2494" s="514"/>
    </row>
    <row r="2495" spans="1:13" x14ac:dyDescent="0.3">
      <c r="A2495" s="409"/>
      <c r="B2495" s="409"/>
      <c r="C2495" s="411"/>
      <c r="D2495" s="411"/>
      <c r="E2495" s="411"/>
      <c r="F2495" s="411"/>
      <c r="G2495" s="411"/>
      <c r="M2495" s="514"/>
    </row>
    <row r="2496" spans="1:13" x14ac:dyDescent="0.3">
      <c r="A2496" s="409"/>
      <c r="B2496" s="409"/>
      <c r="C2496" s="411"/>
      <c r="D2496" s="411"/>
      <c r="E2496" s="411"/>
      <c r="F2496" s="411"/>
      <c r="G2496" s="411"/>
      <c r="M2496" s="514"/>
    </row>
    <row r="2497" spans="1:13" x14ac:dyDescent="0.3">
      <c r="A2497" s="409"/>
      <c r="B2497" s="409"/>
      <c r="C2497" s="411"/>
      <c r="D2497" s="411"/>
      <c r="E2497" s="411"/>
      <c r="F2497" s="411"/>
      <c r="G2497" s="411"/>
      <c r="M2497" s="514"/>
    </row>
    <row r="2498" spans="1:13" x14ac:dyDescent="0.3">
      <c r="A2498" s="409"/>
      <c r="B2498" s="409"/>
      <c r="C2498" s="411"/>
      <c r="D2498" s="411"/>
      <c r="E2498" s="411"/>
      <c r="F2498" s="411"/>
      <c r="G2498" s="411"/>
      <c r="M2498" s="514"/>
    </row>
    <row r="2499" spans="1:13" x14ac:dyDescent="0.3">
      <c r="A2499" s="409"/>
      <c r="B2499" s="409"/>
      <c r="C2499" s="411"/>
      <c r="D2499" s="411"/>
      <c r="E2499" s="411"/>
      <c r="F2499" s="411"/>
      <c r="G2499" s="411"/>
      <c r="M2499" s="514"/>
    </row>
    <row r="2500" spans="1:13" x14ac:dyDescent="0.3">
      <c r="A2500" s="409"/>
      <c r="B2500" s="409"/>
      <c r="C2500" s="411"/>
      <c r="D2500" s="411"/>
      <c r="E2500" s="411"/>
      <c r="F2500" s="411"/>
      <c r="G2500" s="411"/>
      <c r="M2500" s="514"/>
    </row>
    <row r="2501" spans="1:13" x14ac:dyDescent="0.3">
      <c r="A2501" s="409"/>
      <c r="B2501" s="409"/>
      <c r="C2501" s="411"/>
      <c r="D2501" s="411"/>
      <c r="E2501" s="411"/>
      <c r="F2501" s="411"/>
      <c r="G2501" s="411"/>
      <c r="M2501" s="514"/>
    </row>
    <row r="2502" spans="1:13" x14ac:dyDescent="0.3">
      <c r="A2502" s="409"/>
      <c r="B2502" s="409"/>
      <c r="C2502" s="411"/>
      <c r="D2502" s="411"/>
      <c r="E2502" s="411"/>
      <c r="F2502" s="411"/>
      <c r="G2502" s="411"/>
      <c r="M2502" s="514"/>
    </row>
    <row r="2503" spans="1:13" x14ac:dyDescent="0.3">
      <c r="A2503" s="409"/>
      <c r="B2503" s="409"/>
      <c r="C2503" s="411"/>
      <c r="D2503" s="411"/>
      <c r="E2503" s="411"/>
      <c r="F2503" s="411"/>
      <c r="G2503" s="411"/>
      <c r="M2503" s="514"/>
    </row>
    <row r="2504" spans="1:13" x14ac:dyDescent="0.3">
      <c r="A2504" s="409"/>
      <c r="B2504" s="409"/>
      <c r="C2504" s="411"/>
      <c r="D2504" s="411"/>
      <c r="E2504" s="411"/>
      <c r="F2504" s="411"/>
      <c r="G2504" s="411"/>
      <c r="M2504" s="514"/>
    </row>
    <row r="2505" spans="1:13" x14ac:dyDescent="0.3">
      <c r="A2505" s="409"/>
      <c r="B2505" s="409"/>
      <c r="C2505" s="411"/>
      <c r="D2505" s="411"/>
      <c r="E2505" s="411"/>
      <c r="F2505" s="411"/>
      <c r="G2505" s="411"/>
      <c r="M2505" s="514"/>
    </row>
    <row r="2506" spans="1:13" x14ac:dyDescent="0.3">
      <c r="A2506" s="409"/>
      <c r="B2506" s="409"/>
      <c r="C2506" s="411"/>
      <c r="D2506" s="411"/>
      <c r="E2506" s="411"/>
      <c r="F2506" s="411"/>
      <c r="G2506" s="411"/>
      <c r="M2506" s="514"/>
    </row>
    <row r="2507" spans="1:13" x14ac:dyDescent="0.3">
      <c r="A2507" s="409"/>
      <c r="B2507" s="409"/>
      <c r="C2507" s="411"/>
      <c r="D2507" s="411"/>
      <c r="E2507" s="411"/>
      <c r="F2507" s="411"/>
      <c r="G2507" s="411"/>
      <c r="M2507" s="514"/>
    </row>
    <row r="2508" spans="1:13" x14ac:dyDescent="0.3">
      <c r="A2508" s="409"/>
      <c r="B2508" s="409"/>
      <c r="C2508" s="411"/>
      <c r="D2508" s="411"/>
      <c r="E2508" s="411"/>
      <c r="F2508" s="411"/>
      <c r="G2508" s="411"/>
      <c r="M2508" s="514"/>
    </row>
    <row r="2509" spans="1:13" x14ac:dyDescent="0.3">
      <c r="A2509" s="409"/>
      <c r="B2509" s="409"/>
      <c r="C2509" s="411"/>
      <c r="D2509" s="411"/>
      <c r="E2509" s="411"/>
      <c r="F2509" s="411"/>
      <c r="G2509" s="411"/>
      <c r="M2509" s="514"/>
    </row>
    <row r="2510" spans="1:13" x14ac:dyDescent="0.3">
      <c r="A2510" s="409"/>
      <c r="B2510" s="409"/>
      <c r="C2510" s="411"/>
      <c r="D2510" s="411"/>
      <c r="E2510" s="411"/>
      <c r="F2510" s="411"/>
      <c r="G2510" s="411"/>
      <c r="M2510" s="514"/>
    </row>
    <row r="2511" spans="1:13" x14ac:dyDescent="0.3">
      <c r="A2511" s="409"/>
      <c r="B2511" s="409"/>
      <c r="C2511" s="411"/>
      <c r="D2511" s="411"/>
      <c r="E2511" s="411"/>
      <c r="F2511" s="411"/>
      <c r="G2511" s="411"/>
      <c r="M2511" s="514"/>
    </row>
    <row r="2512" spans="1:13" x14ac:dyDescent="0.3">
      <c r="A2512" s="409"/>
      <c r="B2512" s="409"/>
      <c r="C2512" s="411"/>
      <c r="D2512" s="411"/>
      <c r="E2512" s="411"/>
      <c r="F2512" s="411"/>
      <c r="G2512" s="411"/>
      <c r="M2512" s="514"/>
    </row>
    <row r="2513" spans="1:13" x14ac:dyDescent="0.3">
      <c r="A2513" s="409"/>
      <c r="B2513" s="409"/>
      <c r="C2513" s="411"/>
      <c r="D2513" s="411"/>
      <c r="E2513" s="411"/>
      <c r="F2513" s="411"/>
      <c r="G2513" s="411"/>
      <c r="M2513" s="514"/>
    </row>
    <row r="2514" spans="1:13" x14ac:dyDescent="0.3">
      <c r="A2514" s="409"/>
      <c r="B2514" s="409"/>
      <c r="C2514" s="411"/>
      <c r="D2514" s="411"/>
      <c r="E2514" s="411"/>
      <c r="F2514" s="411"/>
      <c r="G2514" s="411"/>
      <c r="M2514" s="514"/>
    </row>
    <row r="2515" spans="1:13" x14ac:dyDescent="0.3">
      <c r="A2515" s="409"/>
      <c r="B2515" s="409"/>
      <c r="C2515" s="411"/>
      <c r="D2515" s="411"/>
      <c r="E2515" s="411"/>
      <c r="F2515" s="411"/>
      <c r="G2515" s="411"/>
      <c r="M2515" s="514"/>
    </row>
    <row r="2516" spans="1:13" x14ac:dyDescent="0.3">
      <c r="A2516" s="409"/>
      <c r="B2516" s="409"/>
      <c r="C2516" s="411"/>
      <c r="D2516" s="411"/>
      <c r="E2516" s="411"/>
      <c r="F2516" s="411"/>
      <c r="G2516" s="411"/>
      <c r="M2516" s="514"/>
    </row>
    <row r="2517" spans="1:13" x14ac:dyDescent="0.3">
      <c r="A2517" s="409"/>
      <c r="B2517" s="409"/>
      <c r="C2517" s="411"/>
      <c r="D2517" s="411"/>
      <c r="E2517" s="411"/>
      <c r="F2517" s="411"/>
      <c r="G2517" s="411"/>
      <c r="M2517" s="514"/>
    </row>
    <row r="2518" spans="1:13" x14ac:dyDescent="0.3">
      <c r="A2518" s="409"/>
      <c r="B2518" s="409"/>
      <c r="C2518" s="411"/>
      <c r="D2518" s="411"/>
      <c r="E2518" s="411"/>
      <c r="F2518" s="411"/>
      <c r="G2518" s="411"/>
      <c r="M2518" s="514"/>
    </row>
    <row r="2519" spans="1:13" x14ac:dyDescent="0.3">
      <c r="A2519" s="409"/>
      <c r="B2519" s="409"/>
      <c r="C2519" s="411"/>
      <c r="D2519" s="411"/>
      <c r="E2519" s="411"/>
      <c r="F2519" s="411"/>
      <c r="G2519" s="411"/>
      <c r="M2519" s="514"/>
    </row>
    <row r="2520" spans="1:13" x14ac:dyDescent="0.3">
      <c r="A2520" s="409"/>
      <c r="B2520" s="409"/>
      <c r="C2520" s="411"/>
      <c r="D2520" s="411"/>
      <c r="E2520" s="411"/>
      <c r="F2520" s="411"/>
      <c r="G2520" s="411"/>
      <c r="M2520" s="514"/>
    </row>
    <row r="2521" spans="1:13" x14ac:dyDescent="0.3">
      <c r="A2521" s="409"/>
      <c r="B2521" s="409"/>
      <c r="C2521" s="411"/>
      <c r="D2521" s="411"/>
      <c r="E2521" s="411"/>
      <c r="F2521" s="411"/>
      <c r="G2521" s="411"/>
      <c r="M2521" s="514"/>
    </row>
    <row r="2522" spans="1:13" x14ac:dyDescent="0.3">
      <c r="A2522" s="409"/>
      <c r="B2522" s="409"/>
      <c r="C2522" s="411"/>
      <c r="D2522" s="411"/>
      <c r="E2522" s="411"/>
      <c r="F2522" s="411"/>
      <c r="G2522" s="411"/>
      <c r="M2522" s="514"/>
    </row>
    <row r="2523" spans="1:13" x14ac:dyDescent="0.3">
      <c r="A2523" s="409"/>
      <c r="B2523" s="409"/>
      <c r="C2523" s="411"/>
      <c r="D2523" s="411"/>
      <c r="E2523" s="411"/>
      <c r="F2523" s="411"/>
      <c r="G2523" s="411"/>
      <c r="M2523" s="514"/>
    </row>
    <row r="2524" spans="1:13" x14ac:dyDescent="0.3">
      <c r="A2524" s="409"/>
      <c r="B2524" s="409"/>
      <c r="C2524" s="411"/>
      <c r="D2524" s="411"/>
      <c r="E2524" s="411"/>
      <c r="F2524" s="411"/>
      <c r="G2524" s="411"/>
      <c r="M2524" s="514"/>
    </row>
    <row r="2525" spans="1:13" x14ac:dyDescent="0.3">
      <c r="A2525" s="409"/>
      <c r="B2525" s="409"/>
      <c r="C2525" s="411"/>
      <c r="D2525" s="411"/>
      <c r="E2525" s="411"/>
      <c r="F2525" s="411"/>
      <c r="G2525" s="411"/>
      <c r="M2525" s="514"/>
    </row>
    <row r="2526" spans="1:13" x14ac:dyDescent="0.3">
      <c r="A2526" s="409"/>
      <c r="B2526" s="409"/>
      <c r="C2526" s="411"/>
      <c r="D2526" s="411"/>
      <c r="E2526" s="411"/>
      <c r="F2526" s="411"/>
      <c r="G2526" s="411"/>
      <c r="M2526" s="514"/>
    </row>
    <row r="2527" spans="1:13" x14ac:dyDescent="0.3">
      <c r="A2527" s="409"/>
      <c r="B2527" s="409"/>
      <c r="C2527" s="411"/>
      <c r="D2527" s="411"/>
      <c r="E2527" s="411"/>
      <c r="F2527" s="411"/>
      <c r="G2527" s="411"/>
      <c r="M2527" s="515"/>
    </row>
    <row r="2528" spans="1:13" x14ac:dyDescent="0.3">
      <c r="A2528" s="409"/>
      <c r="B2528" s="409"/>
      <c r="C2528" s="411"/>
      <c r="D2528" s="411"/>
      <c r="E2528" s="411"/>
      <c r="F2528" s="411"/>
      <c r="G2528" s="411"/>
      <c r="M2528" s="515"/>
    </row>
    <row r="2529" spans="1:13" x14ac:dyDescent="0.3">
      <c r="A2529" s="409"/>
      <c r="B2529" s="409"/>
      <c r="C2529" s="411"/>
      <c r="D2529" s="411"/>
      <c r="E2529" s="411"/>
      <c r="F2529" s="411"/>
      <c r="G2529" s="411"/>
      <c r="M2529" s="515"/>
    </row>
    <row r="2530" spans="1:13" x14ac:dyDescent="0.3">
      <c r="A2530" s="409"/>
      <c r="B2530" s="409"/>
      <c r="C2530" s="411"/>
      <c r="D2530" s="411"/>
      <c r="E2530" s="411"/>
      <c r="F2530" s="411"/>
      <c r="G2530" s="411"/>
      <c r="M2530" s="515"/>
    </row>
    <row r="2531" spans="1:13" x14ac:dyDescent="0.3">
      <c r="A2531" s="409"/>
      <c r="B2531" s="409"/>
      <c r="C2531" s="411"/>
      <c r="D2531" s="411"/>
      <c r="E2531" s="411"/>
      <c r="F2531" s="411"/>
      <c r="G2531" s="411"/>
      <c r="M2531" s="515"/>
    </row>
    <row r="2532" spans="1:13" x14ac:dyDescent="0.3">
      <c r="A2532" s="409"/>
      <c r="B2532" s="409"/>
      <c r="C2532" s="411"/>
      <c r="D2532" s="411"/>
      <c r="E2532" s="411"/>
      <c r="F2532" s="411"/>
      <c r="G2532" s="411"/>
      <c r="M2532" s="515"/>
    </row>
    <row r="2533" spans="1:13" x14ac:dyDescent="0.3">
      <c r="A2533" s="409"/>
      <c r="B2533" s="409"/>
      <c r="C2533" s="411"/>
      <c r="D2533" s="411"/>
      <c r="E2533" s="411"/>
      <c r="F2533" s="411"/>
      <c r="G2533" s="411"/>
      <c r="M2533" s="515"/>
    </row>
    <row r="2534" spans="1:13" x14ac:dyDescent="0.3">
      <c r="A2534" s="409"/>
      <c r="B2534" s="409"/>
      <c r="C2534" s="411"/>
      <c r="D2534" s="411"/>
      <c r="E2534" s="411"/>
      <c r="F2534" s="411"/>
      <c r="G2534" s="411"/>
      <c r="M2534" s="515"/>
    </row>
    <row r="2535" spans="1:13" x14ac:dyDescent="0.3">
      <c r="A2535" s="409"/>
      <c r="B2535" s="409"/>
      <c r="C2535" s="411"/>
      <c r="D2535" s="411"/>
      <c r="E2535" s="411"/>
      <c r="F2535" s="411"/>
      <c r="G2535" s="411"/>
      <c r="M2535" s="515"/>
    </row>
    <row r="2536" spans="1:13" x14ac:dyDescent="0.3">
      <c r="A2536" s="409"/>
      <c r="B2536" s="409"/>
      <c r="C2536" s="411"/>
      <c r="D2536" s="411"/>
      <c r="E2536" s="411"/>
      <c r="F2536" s="411"/>
      <c r="G2536" s="411"/>
      <c r="M2536" s="515"/>
    </row>
    <row r="2537" spans="1:13" x14ac:dyDescent="0.3">
      <c r="A2537" s="409"/>
      <c r="B2537" s="409"/>
      <c r="C2537" s="411"/>
      <c r="D2537" s="411"/>
      <c r="E2537" s="411"/>
      <c r="F2537" s="411"/>
      <c r="G2537" s="411"/>
      <c r="M2537" s="515"/>
    </row>
    <row r="2538" spans="1:13" x14ac:dyDescent="0.3">
      <c r="A2538" s="409"/>
      <c r="B2538" s="409"/>
      <c r="C2538" s="411"/>
      <c r="D2538" s="411"/>
      <c r="E2538" s="411"/>
      <c r="F2538" s="411"/>
      <c r="G2538" s="411"/>
      <c r="M2538" s="515"/>
    </row>
    <row r="2539" spans="1:13" x14ac:dyDescent="0.3">
      <c r="A2539" s="409"/>
      <c r="B2539" s="409"/>
      <c r="C2539" s="411"/>
      <c r="D2539" s="411"/>
      <c r="E2539" s="411"/>
      <c r="F2539" s="411"/>
      <c r="G2539" s="411"/>
      <c r="M2539" s="515"/>
    </row>
    <row r="2540" spans="1:13" x14ac:dyDescent="0.3">
      <c r="A2540" s="409"/>
      <c r="B2540" s="409"/>
      <c r="C2540" s="411"/>
      <c r="D2540" s="411"/>
      <c r="E2540" s="411"/>
      <c r="F2540" s="411"/>
      <c r="G2540" s="411"/>
      <c r="M2540" s="515"/>
    </row>
    <row r="2541" spans="1:13" x14ac:dyDescent="0.3">
      <c r="A2541" s="409"/>
      <c r="B2541" s="409"/>
      <c r="C2541" s="411"/>
      <c r="D2541" s="411"/>
      <c r="E2541" s="411"/>
      <c r="F2541" s="411"/>
      <c r="G2541" s="411"/>
      <c r="M2541" s="515"/>
    </row>
    <row r="2542" spans="1:13" x14ac:dyDescent="0.3">
      <c r="A2542" s="409"/>
      <c r="B2542" s="409"/>
      <c r="C2542" s="411"/>
      <c r="D2542" s="411"/>
      <c r="E2542" s="411"/>
      <c r="F2542" s="411"/>
      <c r="G2542" s="411"/>
      <c r="M2542" s="515"/>
    </row>
    <row r="2543" spans="1:13" x14ac:dyDescent="0.3">
      <c r="A2543" s="409"/>
      <c r="B2543" s="409"/>
      <c r="C2543" s="411"/>
      <c r="D2543" s="411"/>
      <c r="E2543" s="411"/>
      <c r="F2543" s="411"/>
      <c r="G2543" s="411"/>
      <c r="M2543" s="515"/>
    </row>
    <row r="2544" spans="1:13" x14ac:dyDescent="0.3">
      <c r="A2544" s="409"/>
      <c r="B2544" s="409"/>
      <c r="C2544" s="411"/>
      <c r="D2544" s="411"/>
      <c r="E2544" s="411"/>
      <c r="F2544" s="411"/>
      <c r="G2544" s="411"/>
      <c r="M2544" s="515"/>
    </row>
    <row r="2545" spans="1:13" x14ac:dyDescent="0.3">
      <c r="A2545" s="409"/>
      <c r="B2545" s="409"/>
      <c r="C2545" s="411"/>
      <c r="D2545" s="411"/>
      <c r="E2545" s="411"/>
      <c r="F2545" s="411"/>
      <c r="G2545" s="411"/>
      <c r="M2545" s="515"/>
    </row>
    <row r="2546" spans="1:13" x14ac:dyDescent="0.3">
      <c r="A2546" s="409"/>
      <c r="B2546" s="409"/>
      <c r="C2546" s="411"/>
      <c r="D2546" s="411"/>
      <c r="E2546" s="411"/>
      <c r="F2546" s="411"/>
      <c r="G2546" s="411"/>
      <c r="M2546" s="515"/>
    </row>
    <row r="2547" spans="1:13" x14ac:dyDescent="0.3">
      <c r="A2547" s="409"/>
      <c r="B2547" s="409"/>
      <c r="C2547" s="411"/>
      <c r="D2547" s="411"/>
      <c r="E2547" s="411"/>
      <c r="F2547" s="411"/>
      <c r="G2547" s="411"/>
      <c r="M2547" s="515"/>
    </row>
    <row r="2548" spans="1:13" x14ac:dyDescent="0.3">
      <c r="A2548" s="409"/>
      <c r="B2548" s="409"/>
      <c r="C2548" s="411"/>
      <c r="D2548" s="411"/>
      <c r="E2548" s="411"/>
      <c r="F2548" s="411"/>
      <c r="G2548" s="411"/>
      <c r="M2548" s="515"/>
    </row>
    <row r="2549" spans="1:13" x14ac:dyDescent="0.3">
      <c r="A2549" s="409"/>
      <c r="B2549" s="409"/>
      <c r="C2549" s="411"/>
      <c r="D2549" s="411"/>
      <c r="E2549" s="411"/>
      <c r="F2549" s="411"/>
      <c r="G2549" s="411"/>
      <c r="M2549" s="515"/>
    </row>
    <row r="2550" spans="1:13" x14ac:dyDescent="0.3">
      <c r="A2550" s="409"/>
      <c r="B2550" s="409"/>
      <c r="C2550" s="411"/>
      <c r="D2550" s="411"/>
      <c r="E2550" s="411"/>
      <c r="F2550" s="411"/>
      <c r="G2550" s="411"/>
      <c r="M2550" s="515"/>
    </row>
    <row r="2551" spans="1:13" x14ac:dyDescent="0.3">
      <c r="A2551" s="409"/>
      <c r="B2551" s="409"/>
      <c r="C2551" s="411"/>
      <c r="D2551" s="411"/>
      <c r="E2551" s="411"/>
      <c r="F2551" s="411"/>
      <c r="G2551" s="411"/>
      <c r="M2551" s="515"/>
    </row>
    <row r="2552" spans="1:13" x14ac:dyDescent="0.3">
      <c r="A2552" s="409"/>
      <c r="B2552" s="409"/>
      <c r="C2552" s="411"/>
      <c r="D2552" s="411"/>
      <c r="E2552" s="411"/>
      <c r="F2552" s="411"/>
      <c r="G2552" s="411"/>
      <c r="M2552" s="515"/>
    </row>
    <row r="2553" spans="1:13" x14ac:dyDescent="0.3">
      <c r="A2553" s="409"/>
      <c r="B2553" s="409"/>
      <c r="C2553" s="411"/>
      <c r="D2553" s="411"/>
      <c r="E2553" s="411"/>
      <c r="F2553" s="411"/>
      <c r="G2553" s="411"/>
      <c r="M2553" s="515"/>
    </row>
    <row r="2554" spans="1:13" x14ac:dyDescent="0.3">
      <c r="A2554" s="409"/>
      <c r="B2554" s="409"/>
      <c r="C2554" s="411"/>
      <c r="D2554" s="411"/>
      <c r="E2554" s="411"/>
      <c r="F2554" s="411"/>
      <c r="G2554" s="411"/>
      <c r="M2554" s="515"/>
    </row>
    <row r="2555" spans="1:13" x14ac:dyDescent="0.3">
      <c r="A2555" s="409"/>
      <c r="B2555" s="409"/>
      <c r="C2555" s="411"/>
      <c r="D2555" s="411"/>
      <c r="E2555" s="411"/>
      <c r="F2555" s="411"/>
      <c r="G2555" s="411"/>
      <c r="M2555" s="515"/>
    </row>
    <row r="2556" spans="1:13" x14ac:dyDescent="0.3">
      <c r="A2556" s="409"/>
      <c r="B2556" s="409"/>
      <c r="C2556" s="411"/>
      <c r="D2556" s="411"/>
      <c r="E2556" s="411"/>
      <c r="F2556" s="411"/>
      <c r="G2556" s="411"/>
      <c r="M2556" s="515"/>
    </row>
    <row r="2557" spans="1:13" x14ac:dyDescent="0.3">
      <c r="A2557" s="409"/>
      <c r="B2557" s="409"/>
      <c r="C2557" s="411"/>
      <c r="D2557" s="411"/>
      <c r="E2557" s="411"/>
      <c r="F2557" s="411"/>
      <c r="G2557" s="411"/>
      <c r="M2557" s="515"/>
    </row>
    <row r="2558" spans="1:13" x14ac:dyDescent="0.3">
      <c r="A2558" s="409"/>
      <c r="B2558" s="409"/>
      <c r="C2558" s="411"/>
      <c r="D2558" s="411"/>
      <c r="E2558" s="411"/>
      <c r="F2558" s="411"/>
      <c r="G2558" s="411"/>
      <c r="M2558" s="515"/>
    </row>
    <row r="2559" spans="1:13" x14ac:dyDescent="0.3">
      <c r="A2559" s="409"/>
      <c r="B2559" s="409"/>
      <c r="C2559" s="411"/>
      <c r="D2559" s="411"/>
      <c r="E2559" s="411"/>
      <c r="F2559" s="411"/>
      <c r="G2559" s="411"/>
      <c r="M2559" s="515"/>
    </row>
    <row r="2560" spans="1:13" x14ac:dyDescent="0.3">
      <c r="A2560" s="409"/>
      <c r="B2560" s="409"/>
      <c r="C2560" s="411"/>
      <c r="D2560" s="411"/>
      <c r="E2560" s="411"/>
      <c r="F2560" s="411"/>
      <c r="G2560" s="411"/>
      <c r="M2560" s="515"/>
    </row>
    <row r="2561" spans="1:13" x14ac:dyDescent="0.3">
      <c r="A2561" s="409"/>
      <c r="B2561" s="409"/>
      <c r="C2561" s="411"/>
      <c r="D2561" s="411"/>
      <c r="E2561" s="411"/>
      <c r="F2561" s="411"/>
      <c r="G2561" s="411"/>
      <c r="M2561" s="515"/>
    </row>
    <row r="2562" spans="1:13" x14ac:dyDescent="0.3">
      <c r="A2562" s="409"/>
      <c r="B2562" s="409"/>
      <c r="C2562" s="411"/>
      <c r="D2562" s="411"/>
      <c r="E2562" s="411"/>
      <c r="F2562" s="411"/>
      <c r="G2562" s="411"/>
      <c r="M2562" s="515"/>
    </row>
    <row r="2563" spans="1:13" x14ac:dyDescent="0.3">
      <c r="A2563" s="409"/>
      <c r="B2563" s="409"/>
      <c r="C2563" s="411"/>
      <c r="D2563" s="411"/>
      <c r="E2563" s="411"/>
      <c r="F2563" s="411"/>
      <c r="G2563" s="411"/>
      <c r="M2563" s="515"/>
    </row>
    <row r="2564" spans="1:13" x14ac:dyDescent="0.3">
      <c r="A2564" s="409"/>
      <c r="B2564" s="409"/>
      <c r="C2564" s="411"/>
      <c r="D2564" s="411"/>
      <c r="E2564" s="411"/>
      <c r="F2564" s="411"/>
      <c r="G2564" s="411"/>
      <c r="M2564" s="515"/>
    </row>
    <row r="2565" spans="1:13" x14ac:dyDescent="0.3">
      <c r="A2565" s="409"/>
      <c r="B2565" s="409"/>
      <c r="C2565" s="411"/>
      <c r="D2565" s="411"/>
      <c r="E2565" s="411"/>
      <c r="F2565" s="411"/>
      <c r="G2565" s="411"/>
      <c r="M2565" s="515"/>
    </row>
    <row r="2566" spans="1:13" x14ac:dyDescent="0.3">
      <c r="A2566" s="409"/>
      <c r="B2566" s="409"/>
      <c r="C2566" s="411"/>
      <c r="D2566" s="411"/>
      <c r="E2566" s="411"/>
      <c r="F2566" s="411"/>
      <c r="G2566" s="411"/>
      <c r="M2566" s="515"/>
    </row>
    <row r="2567" spans="1:13" x14ac:dyDescent="0.3">
      <c r="A2567" s="409"/>
      <c r="B2567" s="409"/>
      <c r="C2567" s="411"/>
      <c r="D2567" s="411"/>
      <c r="E2567" s="411"/>
      <c r="F2567" s="411"/>
      <c r="G2567" s="411"/>
      <c r="M2567" s="515"/>
    </row>
    <row r="2568" spans="1:13" x14ac:dyDescent="0.3">
      <c r="A2568" s="409"/>
      <c r="B2568" s="409"/>
      <c r="C2568" s="411"/>
      <c r="D2568" s="411"/>
      <c r="E2568" s="411"/>
      <c r="F2568" s="411"/>
      <c r="G2568" s="411"/>
      <c r="M2568" s="515"/>
    </row>
    <row r="2569" spans="1:13" x14ac:dyDescent="0.3">
      <c r="A2569" s="409"/>
      <c r="B2569" s="409"/>
      <c r="C2569" s="411"/>
      <c r="D2569" s="411"/>
      <c r="E2569" s="411"/>
      <c r="F2569" s="411"/>
      <c r="G2569" s="411"/>
      <c r="M2569" s="515"/>
    </row>
    <row r="2570" spans="1:13" x14ac:dyDescent="0.3">
      <c r="A2570" s="409"/>
      <c r="B2570" s="409"/>
      <c r="C2570" s="411"/>
      <c r="D2570" s="411"/>
      <c r="E2570" s="411"/>
      <c r="F2570" s="411"/>
      <c r="G2570" s="411"/>
      <c r="M2570" s="515"/>
    </row>
    <row r="2571" spans="1:13" x14ac:dyDescent="0.3">
      <c r="A2571" s="409"/>
      <c r="B2571" s="409"/>
      <c r="C2571" s="411"/>
      <c r="D2571" s="411"/>
      <c r="E2571" s="411"/>
      <c r="F2571" s="411"/>
      <c r="G2571" s="411"/>
      <c r="M2571" s="515"/>
    </row>
    <row r="2572" spans="1:13" x14ac:dyDescent="0.3">
      <c r="A2572" s="409"/>
      <c r="B2572" s="409"/>
      <c r="C2572" s="411"/>
      <c r="D2572" s="411"/>
      <c r="E2572" s="411"/>
      <c r="F2572" s="411"/>
      <c r="G2572" s="411"/>
      <c r="M2572" s="515"/>
    </row>
    <row r="2573" spans="1:13" x14ac:dyDescent="0.3">
      <c r="A2573" s="409"/>
      <c r="B2573" s="409"/>
      <c r="C2573" s="411"/>
      <c r="D2573" s="411"/>
      <c r="E2573" s="411"/>
      <c r="F2573" s="411"/>
      <c r="G2573" s="411"/>
      <c r="M2573" s="515"/>
    </row>
    <row r="2574" spans="1:13" x14ac:dyDescent="0.3">
      <c r="A2574" s="409"/>
      <c r="B2574" s="409"/>
      <c r="C2574" s="411"/>
      <c r="D2574" s="411"/>
      <c r="E2574" s="411"/>
      <c r="F2574" s="411"/>
      <c r="G2574" s="411"/>
      <c r="M2574" s="515"/>
    </row>
    <row r="2575" spans="1:13" x14ac:dyDescent="0.3">
      <c r="A2575" s="409"/>
      <c r="B2575" s="409"/>
      <c r="C2575" s="411"/>
      <c r="D2575" s="411"/>
      <c r="E2575" s="411"/>
      <c r="F2575" s="411"/>
      <c r="G2575" s="411"/>
      <c r="M2575" s="515"/>
    </row>
    <row r="2576" spans="1:13" x14ac:dyDescent="0.3">
      <c r="A2576" s="409"/>
      <c r="B2576" s="409"/>
      <c r="C2576" s="411"/>
      <c r="D2576" s="411"/>
      <c r="E2576" s="411"/>
      <c r="F2576" s="411"/>
      <c r="G2576" s="411"/>
      <c r="M2576" s="515"/>
    </row>
    <row r="2577" spans="1:13" x14ac:dyDescent="0.3">
      <c r="A2577" s="409"/>
      <c r="B2577" s="409"/>
      <c r="C2577" s="411"/>
      <c r="D2577" s="411"/>
      <c r="E2577" s="411"/>
      <c r="F2577" s="411"/>
      <c r="G2577" s="411"/>
      <c r="M2577" s="515"/>
    </row>
    <row r="2578" spans="1:13" x14ac:dyDescent="0.3">
      <c r="A2578" s="409"/>
      <c r="B2578" s="409"/>
      <c r="C2578" s="411"/>
      <c r="D2578" s="411"/>
      <c r="E2578" s="411"/>
      <c r="F2578" s="411"/>
      <c r="G2578" s="411"/>
      <c r="M2578" s="515"/>
    </row>
    <row r="2579" spans="1:13" x14ac:dyDescent="0.3">
      <c r="A2579" s="409"/>
      <c r="B2579" s="409"/>
      <c r="C2579" s="411"/>
      <c r="D2579" s="411"/>
      <c r="E2579" s="411"/>
      <c r="F2579" s="411"/>
      <c r="G2579" s="411"/>
      <c r="M2579" s="515"/>
    </row>
    <row r="2580" spans="1:13" x14ac:dyDescent="0.3">
      <c r="A2580" s="409"/>
      <c r="B2580" s="409"/>
      <c r="C2580" s="411"/>
      <c r="D2580" s="411"/>
      <c r="E2580" s="411"/>
      <c r="F2580" s="411"/>
      <c r="G2580" s="411"/>
      <c r="M2580" s="515"/>
    </row>
    <row r="2581" spans="1:13" x14ac:dyDescent="0.3">
      <c r="A2581" s="409"/>
      <c r="B2581" s="409"/>
      <c r="C2581" s="411"/>
      <c r="D2581" s="411"/>
      <c r="E2581" s="411"/>
      <c r="F2581" s="411"/>
      <c r="G2581" s="411"/>
      <c r="M2581" s="515"/>
    </row>
    <row r="2582" spans="1:13" x14ac:dyDescent="0.3">
      <c r="A2582" s="409"/>
      <c r="B2582" s="409"/>
      <c r="C2582" s="411"/>
      <c r="D2582" s="411"/>
      <c r="E2582" s="411"/>
      <c r="F2582" s="411"/>
      <c r="G2582" s="411"/>
      <c r="M2582" s="515"/>
    </row>
    <row r="2583" spans="1:13" x14ac:dyDescent="0.3">
      <c r="A2583" s="409"/>
      <c r="B2583" s="409"/>
      <c r="C2583" s="411"/>
      <c r="D2583" s="411"/>
      <c r="E2583" s="411"/>
      <c r="F2583" s="411"/>
      <c r="G2583" s="411"/>
      <c r="M2583" s="515"/>
    </row>
    <row r="2584" spans="1:13" x14ac:dyDescent="0.3">
      <c r="A2584" s="409"/>
      <c r="B2584" s="409"/>
      <c r="C2584" s="411"/>
      <c r="D2584" s="411"/>
      <c r="E2584" s="411"/>
      <c r="F2584" s="411"/>
      <c r="G2584" s="411"/>
      <c r="M2584" s="515"/>
    </row>
    <row r="2585" spans="1:13" x14ac:dyDescent="0.3">
      <c r="A2585" s="409"/>
      <c r="B2585" s="409"/>
      <c r="C2585" s="411"/>
      <c r="D2585" s="411"/>
      <c r="E2585" s="411"/>
      <c r="F2585" s="411"/>
      <c r="G2585" s="411"/>
      <c r="M2585" s="515"/>
    </row>
    <row r="2586" spans="1:13" x14ac:dyDescent="0.3">
      <c r="A2586" s="409"/>
      <c r="B2586" s="409"/>
      <c r="C2586" s="411"/>
      <c r="D2586" s="411"/>
      <c r="E2586" s="411"/>
      <c r="F2586" s="411"/>
      <c r="G2586" s="411"/>
      <c r="M2586" s="515"/>
    </row>
    <row r="2587" spans="1:13" x14ac:dyDescent="0.3">
      <c r="A2587" s="409"/>
      <c r="B2587" s="409"/>
      <c r="C2587" s="411"/>
      <c r="D2587" s="411"/>
      <c r="E2587" s="411"/>
      <c r="F2587" s="411"/>
      <c r="G2587" s="411"/>
      <c r="M2587" s="515"/>
    </row>
    <row r="2588" spans="1:13" x14ac:dyDescent="0.3">
      <c r="A2588" s="409"/>
      <c r="B2588" s="409"/>
      <c r="C2588" s="411"/>
      <c r="D2588" s="411"/>
      <c r="E2588" s="411"/>
      <c r="F2588" s="411"/>
      <c r="G2588" s="411"/>
      <c r="M2588" s="515"/>
    </row>
    <row r="2589" spans="1:13" x14ac:dyDescent="0.3">
      <c r="A2589" s="409"/>
      <c r="B2589" s="409"/>
      <c r="C2589" s="411"/>
      <c r="D2589" s="411"/>
      <c r="E2589" s="411"/>
      <c r="F2589" s="411"/>
      <c r="G2589" s="411"/>
      <c r="M2589" s="515"/>
    </row>
    <row r="2590" spans="1:13" x14ac:dyDescent="0.3">
      <c r="A2590" s="409"/>
      <c r="B2590" s="409"/>
      <c r="C2590" s="411"/>
      <c r="D2590" s="411"/>
      <c r="E2590" s="411"/>
      <c r="F2590" s="411"/>
      <c r="G2590" s="411"/>
      <c r="M2590" s="515"/>
    </row>
    <row r="2591" spans="1:13" x14ac:dyDescent="0.3">
      <c r="A2591" s="409"/>
      <c r="B2591" s="409"/>
      <c r="C2591" s="411"/>
      <c r="D2591" s="411"/>
      <c r="E2591" s="411"/>
      <c r="F2591" s="411"/>
      <c r="G2591" s="411"/>
      <c r="M2591" s="515"/>
    </row>
    <row r="2592" spans="1:13" x14ac:dyDescent="0.3">
      <c r="A2592" s="409"/>
      <c r="B2592" s="409"/>
      <c r="C2592" s="411"/>
      <c r="D2592" s="411"/>
      <c r="E2592" s="411"/>
      <c r="F2592" s="411"/>
      <c r="G2592" s="411"/>
      <c r="M2592" s="515"/>
    </row>
    <row r="2593" spans="1:13" x14ac:dyDescent="0.3">
      <c r="A2593" s="409"/>
      <c r="B2593" s="409"/>
      <c r="C2593" s="411"/>
      <c r="D2593" s="411"/>
      <c r="E2593" s="411"/>
      <c r="F2593" s="411"/>
      <c r="G2593" s="411"/>
      <c r="M2593" s="515"/>
    </row>
    <row r="2594" spans="1:13" x14ac:dyDescent="0.3">
      <c r="A2594" s="409"/>
      <c r="B2594" s="409"/>
      <c r="C2594" s="411"/>
      <c r="D2594" s="411"/>
      <c r="E2594" s="411"/>
      <c r="F2594" s="411"/>
      <c r="G2594" s="411"/>
      <c r="M2594" s="515"/>
    </row>
    <row r="2595" spans="1:13" x14ac:dyDescent="0.3">
      <c r="A2595" s="409"/>
      <c r="B2595" s="409"/>
      <c r="C2595" s="411"/>
      <c r="D2595" s="411"/>
      <c r="E2595" s="411"/>
      <c r="F2595" s="411"/>
      <c r="G2595" s="411"/>
      <c r="M2595" s="515"/>
    </row>
    <row r="2596" spans="1:13" x14ac:dyDescent="0.3">
      <c r="A2596" s="409"/>
      <c r="B2596" s="409"/>
      <c r="C2596" s="411"/>
      <c r="D2596" s="411"/>
      <c r="E2596" s="411"/>
      <c r="F2596" s="411"/>
      <c r="G2596" s="411"/>
      <c r="M2596" s="515"/>
    </row>
    <row r="2597" spans="1:13" x14ac:dyDescent="0.3">
      <c r="A2597" s="409"/>
      <c r="B2597" s="409"/>
      <c r="C2597" s="411"/>
      <c r="D2597" s="411"/>
      <c r="E2597" s="411"/>
      <c r="F2597" s="411"/>
      <c r="G2597" s="411"/>
      <c r="M2597" s="515"/>
    </row>
    <row r="2598" spans="1:13" x14ac:dyDescent="0.3">
      <c r="A2598" s="409"/>
      <c r="B2598" s="409"/>
      <c r="C2598" s="411"/>
      <c r="D2598" s="411"/>
      <c r="E2598" s="411"/>
      <c r="F2598" s="411"/>
      <c r="G2598" s="411"/>
    </row>
    <row r="2599" spans="1:13" x14ac:dyDescent="0.3">
      <c r="A2599" s="409"/>
      <c r="B2599" s="409"/>
      <c r="C2599" s="411"/>
      <c r="D2599" s="411"/>
      <c r="E2599" s="411"/>
      <c r="F2599" s="411"/>
      <c r="G2599" s="411"/>
    </row>
    <row r="2600" spans="1:13" x14ac:dyDescent="0.3">
      <c r="A2600" s="409"/>
      <c r="B2600" s="409"/>
      <c r="C2600" s="411"/>
      <c r="D2600" s="411"/>
      <c r="E2600" s="411"/>
      <c r="F2600" s="411"/>
      <c r="G2600" s="411"/>
    </row>
    <row r="2601" spans="1:13" x14ac:dyDescent="0.3">
      <c r="A2601" s="409"/>
      <c r="B2601" s="409"/>
      <c r="C2601" s="411"/>
      <c r="D2601" s="411"/>
      <c r="E2601" s="411"/>
      <c r="F2601" s="411"/>
      <c r="G2601" s="411"/>
    </row>
    <row r="2602" spans="1:13" x14ac:dyDescent="0.3">
      <c r="A2602" s="409"/>
      <c r="B2602" s="409"/>
      <c r="C2602" s="411"/>
      <c r="D2602" s="411"/>
      <c r="E2602" s="411"/>
      <c r="F2602" s="411"/>
      <c r="G2602" s="411"/>
    </row>
    <row r="2603" spans="1:13" x14ac:dyDescent="0.3">
      <c r="A2603" s="409"/>
      <c r="B2603" s="409"/>
      <c r="C2603" s="411"/>
      <c r="D2603" s="411"/>
      <c r="E2603" s="411"/>
      <c r="F2603" s="411"/>
      <c r="G2603" s="411"/>
    </row>
    <row r="2604" spans="1:13" x14ac:dyDescent="0.3">
      <c r="A2604" s="409"/>
      <c r="B2604" s="409"/>
      <c r="C2604" s="411"/>
      <c r="D2604" s="411"/>
      <c r="E2604" s="411"/>
      <c r="F2604" s="411"/>
      <c r="G2604" s="411"/>
    </row>
    <row r="2605" spans="1:13" x14ac:dyDescent="0.3">
      <c r="A2605" s="409"/>
      <c r="B2605" s="409"/>
      <c r="C2605" s="411"/>
      <c r="D2605" s="411"/>
      <c r="E2605" s="411"/>
      <c r="F2605" s="411"/>
      <c r="G2605" s="411"/>
    </row>
    <row r="2606" spans="1:13" x14ac:dyDescent="0.3">
      <c r="A2606" s="409"/>
      <c r="B2606" s="409"/>
      <c r="C2606" s="411"/>
      <c r="D2606" s="411"/>
      <c r="E2606" s="411"/>
      <c r="F2606" s="411"/>
      <c r="G2606" s="411"/>
    </row>
    <row r="2607" spans="1:13" x14ac:dyDescent="0.3">
      <c r="A2607" s="409"/>
      <c r="B2607" s="409"/>
      <c r="C2607" s="411"/>
      <c r="D2607" s="411"/>
      <c r="E2607" s="411"/>
      <c r="F2607" s="411"/>
      <c r="G2607" s="411"/>
    </row>
    <row r="2608" spans="1:13" x14ac:dyDescent="0.3">
      <c r="A2608" s="409"/>
      <c r="B2608" s="409"/>
      <c r="C2608" s="411"/>
      <c r="D2608" s="411"/>
      <c r="E2608" s="411"/>
      <c r="F2608" s="411"/>
      <c r="G2608" s="411"/>
    </row>
    <row r="2609" spans="1:8" x14ac:dyDescent="0.3">
      <c r="A2609" s="409"/>
      <c r="B2609" s="409"/>
      <c r="C2609" s="411"/>
      <c r="D2609" s="411"/>
      <c r="E2609" s="411"/>
      <c r="F2609" s="411"/>
      <c r="G2609" s="411"/>
    </row>
    <row r="2610" spans="1:8" x14ac:dyDescent="0.3">
      <c r="A2610" s="409"/>
      <c r="B2610" s="409"/>
      <c r="C2610" s="411"/>
      <c r="D2610" s="411"/>
      <c r="E2610" s="411"/>
      <c r="F2610" s="411"/>
      <c r="G2610" s="411"/>
    </row>
    <row r="2611" spans="1:8" x14ac:dyDescent="0.3">
      <c r="A2611" s="409"/>
      <c r="B2611" s="409"/>
      <c r="C2611" s="411"/>
      <c r="D2611" s="411"/>
      <c r="E2611" s="411"/>
      <c r="F2611" s="411"/>
      <c r="G2611" s="411"/>
    </row>
    <row r="2612" spans="1:8" x14ac:dyDescent="0.3">
      <c r="A2612" s="409"/>
      <c r="B2612" s="409"/>
      <c r="C2612" s="411"/>
      <c r="D2612" s="411"/>
      <c r="E2612" s="411"/>
      <c r="F2612" s="411"/>
      <c r="G2612" s="411"/>
    </row>
    <row r="2613" spans="1:8" x14ac:dyDescent="0.3">
      <c r="A2613" s="409"/>
      <c r="B2613" s="409"/>
      <c r="C2613" s="411"/>
      <c r="D2613" s="411"/>
      <c r="E2613" s="411"/>
      <c r="F2613" s="411"/>
      <c r="G2613" s="411"/>
    </row>
    <row r="2614" spans="1:8" x14ac:dyDescent="0.3">
      <c r="A2614" s="409"/>
      <c r="B2614" s="409"/>
      <c r="C2614" s="411"/>
      <c r="D2614" s="411"/>
      <c r="E2614" s="411"/>
      <c r="F2614" s="411"/>
      <c r="G2614" s="411"/>
    </row>
    <row r="2615" spans="1:8" x14ac:dyDescent="0.3">
      <c r="A2615" s="409"/>
      <c r="B2615" s="409"/>
      <c r="C2615" s="411"/>
      <c r="D2615" s="411"/>
      <c r="E2615" s="411"/>
      <c r="F2615" s="411"/>
      <c r="G2615" s="411"/>
    </row>
    <row r="2616" spans="1:8" x14ac:dyDescent="0.3">
      <c r="A2616" s="409"/>
      <c r="B2616" s="409"/>
      <c r="C2616" s="411"/>
      <c r="D2616" s="411"/>
      <c r="E2616" s="411"/>
      <c r="F2616" s="411"/>
      <c r="G2616" s="411"/>
    </row>
    <row r="2617" spans="1:8" x14ac:dyDescent="0.3">
      <c r="A2617" s="409"/>
      <c r="B2617" s="409"/>
      <c r="C2617" s="411"/>
      <c r="D2617" s="411"/>
      <c r="E2617" s="411"/>
      <c r="F2617" s="411"/>
      <c r="G2617" s="411"/>
    </row>
    <row r="2618" spans="1:8" x14ac:dyDescent="0.3">
      <c r="A2618" s="409"/>
      <c r="B2618" s="409"/>
      <c r="C2618" s="411"/>
      <c r="D2618" s="411"/>
      <c r="E2618" s="411"/>
      <c r="F2618" s="411"/>
      <c r="G2618" s="411"/>
    </row>
    <row r="2619" spans="1:8" x14ac:dyDescent="0.3">
      <c r="A2619" s="409"/>
      <c r="B2619" s="409"/>
      <c r="C2619" s="411"/>
      <c r="D2619" s="411"/>
      <c r="E2619" s="411"/>
      <c r="F2619" s="411"/>
      <c r="G2619" s="411"/>
    </row>
    <row r="2620" spans="1:8" x14ac:dyDescent="0.3">
      <c r="A2620" s="409"/>
      <c r="B2620" s="409"/>
      <c r="C2620" s="411"/>
      <c r="D2620" s="411"/>
      <c r="E2620" s="411"/>
      <c r="F2620" s="411"/>
      <c r="G2620" s="411"/>
    </row>
    <row r="2621" spans="1:8" x14ac:dyDescent="0.3">
      <c r="A2621" s="409"/>
      <c r="B2621" s="409"/>
      <c r="C2621" s="411"/>
      <c r="D2621" s="411"/>
      <c r="E2621" s="411"/>
      <c r="F2621" s="411"/>
      <c r="G2621" s="411"/>
    </row>
    <row r="2622" spans="1:8" x14ac:dyDescent="0.3">
      <c r="A2622" s="409"/>
      <c r="B2622" s="409"/>
      <c r="C2622" s="411"/>
      <c r="D2622" s="411"/>
      <c r="E2622" s="411"/>
      <c r="F2622" s="411"/>
      <c r="G2622" s="411"/>
    </row>
    <row r="2623" spans="1:8" x14ac:dyDescent="0.3">
      <c r="C2623" s="429"/>
      <c r="D2623" s="429"/>
      <c r="E2623" s="429"/>
      <c r="F2623" s="429"/>
      <c r="G2623" s="429"/>
      <c r="H2623" s="429"/>
    </row>
    <row r="2624" spans="1:8" x14ac:dyDescent="0.3">
      <c r="C2624" s="429"/>
      <c r="H2624" s="429"/>
    </row>
    <row r="2625" spans="3:8" x14ac:dyDescent="0.3">
      <c r="C2625" s="429"/>
      <c r="D2625" s="411"/>
      <c r="E2625" s="411"/>
      <c r="F2625" s="411"/>
      <c r="G2625" s="411"/>
    </row>
    <row r="2626" spans="3:8" x14ac:dyDescent="0.3">
      <c r="C2626" s="429"/>
      <c r="D2626" s="429"/>
      <c r="E2626" s="429"/>
      <c r="F2626" s="429"/>
      <c r="G2626" s="429"/>
      <c r="H2626" s="429"/>
    </row>
  </sheetData>
  <sheetProtection password="CDDD" sheet="1" objects="1" scenarios="1"/>
  <autoFilter ref="A199:AB2431" xr:uid="{00000000-0009-0000-0000-000005000000}"/>
  <mergeCells count="72">
    <mergeCell ref="Z4:AA4"/>
    <mergeCell ref="Z30:AA30"/>
    <mergeCell ref="Z34:AA34"/>
    <mergeCell ref="Z45:AA45"/>
    <mergeCell ref="X2435:Y2435"/>
    <mergeCell ref="X4:Y4"/>
    <mergeCell ref="X30:Y30"/>
    <mergeCell ref="X34:Y34"/>
    <mergeCell ref="X45:Y45"/>
    <mergeCell ref="X198:Y198"/>
    <mergeCell ref="Z198:AA198"/>
    <mergeCell ref="Z2435:AA2435"/>
    <mergeCell ref="T2435:U2435"/>
    <mergeCell ref="D2435:E2435"/>
    <mergeCell ref="F2435:G2435"/>
    <mergeCell ref="H2435:I2435"/>
    <mergeCell ref="J2435:K2435"/>
    <mergeCell ref="L2435:M2435"/>
    <mergeCell ref="P2435:Q2435"/>
    <mergeCell ref="R2435:S2435"/>
    <mergeCell ref="N45:O45"/>
    <mergeCell ref="P45:Q45"/>
    <mergeCell ref="N34:O34"/>
    <mergeCell ref="R45:S45"/>
    <mergeCell ref="J198:K198"/>
    <mergeCell ref="L198:M198"/>
    <mergeCell ref="N198:O198"/>
    <mergeCell ref="P198:Q198"/>
    <mergeCell ref="R198:S198"/>
    <mergeCell ref="J45:K45"/>
    <mergeCell ref="L45:M45"/>
    <mergeCell ref="N30:O30"/>
    <mergeCell ref="P30:Q30"/>
    <mergeCell ref="R30:S30"/>
    <mergeCell ref="R34:S34"/>
    <mergeCell ref="J30:K30"/>
    <mergeCell ref="L30:M30"/>
    <mergeCell ref="J34:K34"/>
    <mergeCell ref="L34:M34"/>
    <mergeCell ref="D45:E45"/>
    <mergeCell ref="F45:G45"/>
    <mergeCell ref="D198:E198"/>
    <mergeCell ref="F198:G198"/>
    <mergeCell ref="H198:I198"/>
    <mergeCell ref="H45:I45"/>
    <mergeCell ref="N4:O4"/>
    <mergeCell ref="R4:S4"/>
    <mergeCell ref="V4:W4"/>
    <mergeCell ref="V198:W198"/>
    <mergeCell ref="V2435:W2435"/>
    <mergeCell ref="V30:W30"/>
    <mergeCell ref="V34:W34"/>
    <mergeCell ref="V45:W45"/>
    <mergeCell ref="T4:U4"/>
    <mergeCell ref="P34:Q34"/>
    <mergeCell ref="P4:Q4"/>
    <mergeCell ref="T198:U198"/>
    <mergeCell ref="T30:U30"/>
    <mergeCell ref="T34:U34"/>
    <mergeCell ref="T45:U45"/>
    <mergeCell ref="N2435:O2435"/>
    <mergeCell ref="D4:E4"/>
    <mergeCell ref="F4:G4"/>
    <mergeCell ref="H4:I4"/>
    <mergeCell ref="J4:K4"/>
    <mergeCell ref="L4:M4"/>
    <mergeCell ref="D30:E30"/>
    <mergeCell ref="F30:G30"/>
    <mergeCell ref="H30:I30"/>
    <mergeCell ref="D34:E34"/>
    <mergeCell ref="F34:G34"/>
    <mergeCell ref="H34:I34"/>
  </mergeCells>
  <dataValidations count="1">
    <dataValidation type="list" allowBlank="1" showInputMessage="1" showErrorMessage="1" sqref="B5" xr:uid="{00000000-0002-0000-0500-000000000000}">
      <formula1>$A$200:$A$296</formula1>
    </dataValidation>
  </dataValidations>
  <hyperlinks>
    <hyperlink ref="O1" location="INDICE!B2" display="Indice" xr:uid="{00000000-0004-0000-0500-000000000000}"/>
  </hyperlinks>
  <pageMargins left="0.7" right="0.7" top="0.75" bottom="0.75" header="0.3" footer="0.3"/>
  <pageSetup paperSize="4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theme="6" tint="0.59999389629810485"/>
  </sheetPr>
  <dimension ref="A1:W2682"/>
  <sheetViews>
    <sheetView topLeftCell="B1" zoomScale="90" zoomScaleNormal="90" workbookViewId="0">
      <selection activeCell="V37" sqref="V37"/>
    </sheetView>
  </sheetViews>
  <sheetFormatPr baseColWidth="10" defaultColWidth="11.44140625" defaultRowHeight="14.4" x14ac:dyDescent="0.3"/>
  <cols>
    <col min="1" max="1" width="18.33203125" style="399" hidden="1" customWidth="1"/>
    <col min="2" max="2" width="28" style="399" customWidth="1"/>
    <col min="3" max="3" width="22.6640625" style="399" customWidth="1"/>
    <col min="4" max="7" width="15.6640625" style="612" customWidth="1"/>
    <col min="8" max="8" width="0.33203125" style="612" customWidth="1"/>
    <col min="9" max="9" width="15.6640625" style="612" customWidth="1"/>
    <col min="10" max="10" width="17.44140625" style="399" customWidth="1"/>
    <col min="11" max="11" width="11.33203125" style="399" customWidth="1"/>
    <col min="12" max="12" width="12" style="399" customWidth="1"/>
    <col min="13" max="13" width="9.6640625" style="399" bestFit="1" customWidth="1"/>
    <col min="14" max="14" width="11.5546875" style="399" customWidth="1"/>
    <col min="15" max="15" width="9.44140625" style="399" customWidth="1"/>
    <col min="16" max="17" width="9.6640625" style="399" bestFit="1" customWidth="1"/>
    <col min="18" max="18" width="8.44140625" style="399" bestFit="1" customWidth="1"/>
    <col min="19" max="21" width="9.6640625" style="399" bestFit="1" customWidth="1"/>
    <col min="22" max="22" width="8" style="399" bestFit="1" customWidth="1"/>
    <col min="23" max="16384" width="11.44140625" style="399"/>
  </cols>
  <sheetData>
    <row r="1" spans="2:17" ht="23.25" customHeight="1" x14ac:dyDescent="0.3">
      <c r="B1" s="398" t="s">
        <v>252</v>
      </c>
      <c r="I1" s="400" t="s">
        <v>521</v>
      </c>
    </row>
    <row r="2" spans="2:17" ht="17.399999999999999" x14ac:dyDescent="0.3">
      <c r="B2" s="390" t="s">
        <v>559</v>
      </c>
    </row>
    <row r="3" spans="2:17" ht="18" thickBot="1" x14ac:dyDescent="0.35">
      <c r="B3" s="402" t="s">
        <v>0</v>
      </c>
      <c r="D3" s="613"/>
      <c r="E3" s="613"/>
      <c r="F3" s="613"/>
      <c r="G3" s="613"/>
      <c r="H3" s="613"/>
      <c r="I3" s="613"/>
      <c r="J3" s="404"/>
    </row>
    <row r="4" spans="2:17" ht="30.75" customHeight="1" thickBot="1" x14ac:dyDescent="0.35">
      <c r="B4" s="758" t="s">
        <v>398</v>
      </c>
      <c r="C4" s="548" t="s">
        <v>236</v>
      </c>
      <c r="D4" s="549" t="s">
        <v>255</v>
      </c>
      <c r="E4" s="549" t="s">
        <v>256</v>
      </c>
      <c r="F4" s="549" t="s">
        <v>257</v>
      </c>
      <c r="G4" s="549" t="s">
        <v>258</v>
      </c>
      <c r="H4" s="549" t="s">
        <v>340</v>
      </c>
      <c r="I4" s="550" t="s">
        <v>212</v>
      </c>
      <c r="J4" s="404"/>
    </row>
    <row r="5" spans="2:17" hidden="1" x14ac:dyDescent="0.3">
      <c r="C5" s="551">
        <v>2010</v>
      </c>
      <c r="D5" s="172">
        <f>+SUMIFS($D$200:$D$1167,$B$200:$B$1167,$B$4,$C$200:$C$1167,C5)</f>
        <v>0</v>
      </c>
      <c r="E5" s="172">
        <f>+SUMIFS($E$200:$E$1167,$B$200:$B$1167,$B$4,$C$200:$C$1167,C5)</f>
        <v>0</v>
      </c>
      <c r="F5" s="172">
        <f>+SUMIFS($F$200:$F$1167,$B$200:$B$1167,$B$4,$C$200:$C$1167,C5)</f>
        <v>0</v>
      </c>
      <c r="G5" s="172">
        <f>+SUMIFS($G$200:$G$1167,$B$200:$B$1167,$B$4,$C$200:$C$1167,C5)</f>
        <v>0</v>
      </c>
      <c r="H5" s="172">
        <f>+SUMIFS($H$200:$H$1167,$B$200:$B$1167,$B$4,$C$200:$C$1167,C5)</f>
        <v>0</v>
      </c>
      <c r="I5" s="173">
        <f>+SUMIFS($I$200:$I$1167,$B$200:$B$1167,$B$4,$C$200:$C$1167,C5)</f>
        <v>0</v>
      </c>
      <c r="J5" s="404"/>
      <c r="L5" s="895"/>
      <c r="M5" s="895"/>
      <c r="N5" s="895"/>
      <c r="O5" s="895"/>
    </row>
    <row r="6" spans="2:17" ht="17.399999999999999" hidden="1" customHeight="1" x14ac:dyDescent="0.3">
      <c r="C6" s="551">
        <v>2011</v>
      </c>
      <c r="D6" s="172">
        <f>+SUMIFS($D$200:$D$1167,$B$200:$B$1167,$B$4,$C$200:$C$1167,C6)</f>
        <v>0</v>
      </c>
      <c r="E6" s="172">
        <f>+SUMIFS($E$200:$E$1167,$B$200:$B$1167,$B$4,$C$200:$C$1167,C6)</f>
        <v>0</v>
      </c>
      <c r="F6" s="172">
        <f>+SUMIFS($F$200:$F$1167,$B$200:$B$1167,$B$4,$C$200:$C$1167,C6)</f>
        <v>0</v>
      </c>
      <c r="G6" s="172">
        <f>+SUMIFS($G$200:$G$1167,$B$200:$B$1167,$B$4,$C$200:$C$1167,C6)</f>
        <v>0</v>
      </c>
      <c r="H6" s="172">
        <f>+SUMIFS($H$200:$H$1167,$B$200:$B$1167,$B$4,$C$200:$C$1167,C6)</f>
        <v>0</v>
      </c>
      <c r="I6" s="173">
        <f>+SUMIFS($I$200:$I$1167,$B$200:$B$1167,$B$4,$C$200:$C$1167,C6)</f>
        <v>0</v>
      </c>
      <c r="J6" s="404"/>
    </row>
    <row r="7" spans="2:17" x14ac:dyDescent="0.3">
      <c r="C7" s="551">
        <v>2012</v>
      </c>
      <c r="D7" s="172">
        <f t="shared" ref="D7:D15" si="0">+SUMIFS($D$200:$D$1264,$B$200:$B$1264,$B$4,$C$200:$C$1264,C7)</f>
        <v>0.98729227761485827</v>
      </c>
      <c r="E7" s="172">
        <f t="shared" ref="E7:E15" si="1">+SUMIFS($E$200:$E$1264,$B$200:$B$1264,$B$4,$C$200:$C$1264,C7)</f>
        <v>0.92210724365004704</v>
      </c>
      <c r="F7" s="172">
        <f t="shared" ref="F7:F15" si="2">+SUMIFS($F$200:$F$1264,$B$200:$B$1264,$B$4,$C$200:$C$1264,C7)</f>
        <v>0.96369485294117652</v>
      </c>
      <c r="G7" s="172">
        <f t="shared" ref="G7:G15" si="3">+SUMIFS($G$200:$G$1264,$B$200:$B$1264,$B$4,$C$200:$C$1264,C7)</f>
        <v>0.82764893133242379</v>
      </c>
      <c r="H7" s="172">
        <f t="shared" ref="H7:H15" si="4">+SUMIFS($H$200:$H$1264,$B$200:$B$1264,$B$4,$C$200:$C$1264,C7)</f>
        <v>0.94527595884003746</v>
      </c>
      <c r="I7" s="173">
        <f t="shared" ref="I7:I15" si="5">+SUMIFS($I$200:$I$1264,$B$200:$B$1264,$B$4,$C$200:$C$1264,C7)</f>
        <v>0.92520754131429905</v>
      </c>
      <c r="J7" s="404"/>
    </row>
    <row r="8" spans="2:17" x14ac:dyDescent="0.3">
      <c r="C8" s="552">
        <v>2013</v>
      </c>
      <c r="D8" s="172">
        <f t="shared" si="0"/>
        <v>0.83087512291052112</v>
      </c>
      <c r="E8" s="172">
        <f t="shared" si="1"/>
        <v>0.92132225014498359</v>
      </c>
      <c r="F8" s="172">
        <f t="shared" si="2"/>
        <v>1.0075276405551634</v>
      </c>
      <c r="G8" s="172">
        <f t="shared" si="3"/>
        <v>0.77447795823665888</v>
      </c>
      <c r="H8" s="172">
        <f t="shared" si="4"/>
        <v>0.94761038214730386</v>
      </c>
      <c r="I8" s="173">
        <f t="shared" si="5"/>
        <v>0.91798983804382339</v>
      </c>
      <c r="J8" s="404"/>
      <c r="M8" s="405"/>
      <c r="N8" s="405"/>
      <c r="O8" s="405"/>
      <c r="P8" s="405"/>
      <c r="Q8" s="405"/>
    </row>
    <row r="9" spans="2:17" x14ac:dyDescent="0.3">
      <c r="C9" s="553">
        <v>2014</v>
      </c>
      <c r="D9" s="172">
        <f t="shared" si="0"/>
        <v>0.95450049455984176</v>
      </c>
      <c r="E9" s="172">
        <f t="shared" si="1"/>
        <v>0.95109879231835281</v>
      </c>
      <c r="F9" s="172">
        <f t="shared" si="2"/>
        <v>0.98525501571186846</v>
      </c>
      <c r="G9" s="172">
        <f t="shared" si="3"/>
        <v>0.72377788324632175</v>
      </c>
      <c r="H9" s="172">
        <f t="shared" si="4"/>
        <v>0.9652907147759584</v>
      </c>
      <c r="I9" s="173">
        <f t="shared" si="5"/>
        <v>0.923939541686982</v>
      </c>
      <c r="J9" s="404"/>
      <c r="M9" s="405"/>
      <c r="N9" s="405"/>
      <c r="O9" s="405"/>
      <c r="P9" s="405"/>
      <c r="Q9" s="405"/>
    </row>
    <row r="10" spans="2:17" x14ac:dyDescent="0.3">
      <c r="C10" s="553">
        <v>2015</v>
      </c>
      <c r="D10" s="172">
        <f t="shared" si="0"/>
        <v>0.86138613861386137</v>
      </c>
      <c r="E10" s="172">
        <f t="shared" si="1"/>
        <v>0.9656635023227631</v>
      </c>
      <c r="F10" s="172">
        <f t="shared" si="2"/>
        <v>0.9699528184752918</v>
      </c>
      <c r="G10" s="172">
        <f t="shared" si="3"/>
        <v>0.74671852211959167</v>
      </c>
      <c r="H10" s="172">
        <f t="shared" si="4"/>
        <v>0.9568482178614337</v>
      </c>
      <c r="I10" s="173">
        <f t="shared" si="5"/>
        <v>0.92096305520963051</v>
      </c>
      <c r="J10" s="404"/>
      <c r="M10" s="405"/>
      <c r="N10" s="405"/>
      <c r="O10" s="405"/>
      <c r="P10" s="405"/>
      <c r="Q10" s="405"/>
    </row>
    <row r="11" spans="2:17" x14ac:dyDescent="0.3">
      <c r="C11" s="551">
        <v>2016</v>
      </c>
      <c r="D11" s="172">
        <f t="shared" si="0"/>
        <v>0.8057199211045365</v>
      </c>
      <c r="E11" s="172">
        <f t="shared" si="1"/>
        <v>1.0316326530612245</v>
      </c>
      <c r="F11" s="172">
        <f t="shared" si="2"/>
        <v>0.98794562708386768</v>
      </c>
      <c r="G11" s="172">
        <f t="shared" si="3"/>
        <v>0.73771313941825478</v>
      </c>
      <c r="H11" s="172">
        <f t="shared" si="4"/>
        <v>0.99093039845103437</v>
      </c>
      <c r="I11" s="173">
        <f t="shared" si="5"/>
        <v>0.9481663420005082</v>
      </c>
      <c r="J11" s="404"/>
      <c r="M11" s="405"/>
      <c r="N11" s="405"/>
      <c r="O11" s="405"/>
      <c r="P11" s="405"/>
      <c r="Q11" s="405"/>
    </row>
    <row r="12" spans="2:17" x14ac:dyDescent="0.3">
      <c r="C12" s="553">
        <v>2017</v>
      </c>
      <c r="D12" s="172">
        <f t="shared" si="0"/>
        <v>0.83235294117647063</v>
      </c>
      <c r="E12" s="172">
        <f t="shared" si="1"/>
        <v>0.99652280629985679</v>
      </c>
      <c r="F12" s="172">
        <f t="shared" si="2"/>
        <v>1.0044997353096876</v>
      </c>
      <c r="G12" s="172">
        <f t="shared" si="3"/>
        <v>0.73802083333333335</v>
      </c>
      <c r="H12" s="172">
        <f t="shared" si="4"/>
        <v>0.98234747599876127</v>
      </c>
      <c r="I12" s="173">
        <f t="shared" si="5"/>
        <v>0.94193159300422158</v>
      </c>
      <c r="J12" s="404"/>
      <c r="M12" s="405"/>
      <c r="N12" s="405"/>
      <c r="O12" s="405"/>
      <c r="P12" s="405"/>
      <c r="Q12" s="405"/>
    </row>
    <row r="13" spans="2:17" x14ac:dyDescent="0.3">
      <c r="C13" s="551">
        <v>2018</v>
      </c>
      <c r="D13" s="172">
        <f t="shared" si="0"/>
        <v>0.92307692307692313</v>
      </c>
      <c r="E13" s="172">
        <f t="shared" si="1"/>
        <v>1.0560230292294066</v>
      </c>
      <c r="F13" s="172">
        <f t="shared" si="2"/>
        <v>1.0841460016717748</v>
      </c>
      <c r="G13" s="172">
        <f t="shared" si="3"/>
        <v>0.73041095890410956</v>
      </c>
      <c r="H13" s="172">
        <f t="shared" si="4"/>
        <v>1.0536109880372175</v>
      </c>
      <c r="I13" s="173">
        <f t="shared" si="5"/>
        <v>0.99926287662397495</v>
      </c>
      <c r="J13" s="404"/>
      <c r="M13" s="405"/>
      <c r="N13" s="405"/>
      <c r="O13" s="405"/>
      <c r="P13" s="405"/>
      <c r="Q13" s="405"/>
    </row>
    <row r="14" spans="2:17" x14ac:dyDescent="0.3">
      <c r="C14" s="553">
        <v>2019</v>
      </c>
      <c r="D14" s="172">
        <f t="shared" si="0"/>
        <v>0.88571428571428568</v>
      </c>
      <c r="E14" s="172">
        <f t="shared" si="1"/>
        <v>1.0361105068522949</v>
      </c>
      <c r="F14" s="172">
        <f t="shared" si="2"/>
        <v>1.0650675489385166</v>
      </c>
      <c r="G14" s="172">
        <f t="shared" si="3"/>
        <v>0.75504637206764869</v>
      </c>
      <c r="H14" s="172">
        <f t="shared" si="4"/>
        <v>1.0320645653833569</v>
      </c>
      <c r="I14" s="173">
        <f t="shared" si="5"/>
        <v>0.98591165242683143</v>
      </c>
      <c r="J14" s="404"/>
      <c r="M14" s="405"/>
      <c r="N14" s="405"/>
      <c r="O14" s="405"/>
      <c r="P14" s="405"/>
      <c r="Q14" s="405"/>
    </row>
    <row r="15" spans="2:17" ht="15" thickBot="1" x14ac:dyDescent="0.35">
      <c r="C15" s="662">
        <v>2020</v>
      </c>
      <c r="D15" s="554">
        <f t="shared" si="0"/>
        <v>0.94129763130792998</v>
      </c>
      <c r="E15" s="554">
        <f t="shared" si="1"/>
        <v>1.0290288153681963</v>
      </c>
      <c r="F15" s="554">
        <f t="shared" si="2"/>
        <v>1.0752658849195527</v>
      </c>
      <c r="G15" s="554">
        <f t="shared" si="3"/>
        <v>0.75731310942578545</v>
      </c>
      <c r="H15" s="554">
        <f t="shared" si="4"/>
        <v>1.0380778719296364</v>
      </c>
      <c r="I15" s="175">
        <f t="shared" si="5"/>
        <v>0.9916733816814397</v>
      </c>
    </row>
    <row r="16" spans="2:17" ht="15" thickBot="1" x14ac:dyDescent="0.35"/>
    <row r="17" spans="3:16" ht="15" thickBot="1" x14ac:dyDescent="0.35">
      <c r="C17" s="555" t="s">
        <v>556</v>
      </c>
      <c r="D17" s="105">
        <f>+D15-D14</f>
        <v>5.5583345593644307E-2</v>
      </c>
      <c r="E17" s="105">
        <f t="shared" ref="E17:I17" si="6">+E15-E14</f>
        <v>-7.0816914840985401E-3</v>
      </c>
      <c r="F17" s="105">
        <f t="shared" si="6"/>
        <v>1.0198335981036033E-2</v>
      </c>
      <c r="G17" s="105">
        <f t="shared" si="6"/>
        <v>2.2667373581367611E-3</v>
      </c>
      <c r="H17" s="105">
        <f t="shared" si="6"/>
        <v>6.0133065462795177E-3</v>
      </c>
      <c r="I17" s="105">
        <f t="shared" si="6"/>
        <v>5.7617292546082721E-3</v>
      </c>
    </row>
    <row r="18" spans="3:16" ht="15.6" x14ac:dyDescent="0.3">
      <c r="C18" s="556" t="s">
        <v>557</v>
      </c>
      <c r="D18" s="557"/>
      <c r="E18" s="557"/>
      <c r="F18" s="557"/>
      <c r="G18" s="557"/>
      <c r="H18" s="557"/>
      <c r="I18" s="557"/>
      <c r="K18" s="406"/>
      <c r="L18" s="406"/>
      <c r="M18" s="407"/>
    </row>
    <row r="21" spans="3:16" ht="15.6" x14ac:dyDescent="0.3">
      <c r="C21" s="896" t="str">
        <f>+B4</f>
        <v>SAN ANDRÉS</v>
      </c>
      <c r="D21" s="896"/>
      <c r="E21" s="896"/>
      <c r="F21" s="896"/>
      <c r="G21" s="896"/>
      <c r="H21" s="896"/>
      <c r="I21" s="896"/>
      <c r="J21" s="896" t="str">
        <f>+B4</f>
        <v>SAN ANDRÉS</v>
      </c>
      <c r="K21" s="896"/>
      <c r="L21" s="896"/>
      <c r="M21" s="896"/>
      <c r="N21" s="896"/>
      <c r="O21" s="896"/>
      <c r="P21" s="896"/>
    </row>
    <row r="34" spans="3:23" x14ac:dyDescent="0.3">
      <c r="C34" s="895"/>
      <c r="D34" s="895"/>
      <c r="E34" s="895"/>
      <c r="F34" s="895"/>
      <c r="G34" s="895"/>
      <c r="H34" s="895"/>
      <c r="I34" s="895"/>
    </row>
    <row r="42" spans="3:23" s="408" customFormat="1" x14ac:dyDescent="0.3">
      <c r="C42" s="399"/>
      <c r="D42" s="612"/>
      <c r="E42" s="612"/>
      <c r="F42" s="612"/>
      <c r="G42" s="612"/>
      <c r="H42" s="612"/>
      <c r="I42" s="612"/>
      <c r="J42" s="399"/>
      <c r="K42" s="399"/>
      <c r="L42" s="399"/>
      <c r="M42" s="399"/>
      <c r="N42" s="399"/>
      <c r="O42" s="399"/>
      <c r="P42" s="399"/>
      <c r="Q42" s="399"/>
      <c r="R42" s="399"/>
      <c r="S42" s="399"/>
      <c r="T42" s="399"/>
      <c r="U42" s="399"/>
      <c r="V42" s="399"/>
      <c r="W42" s="399"/>
    </row>
    <row r="46" spans="3:23" x14ac:dyDescent="0.3">
      <c r="C46" s="409"/>
    </row>
    <row r="47" spans="3:23" x14ac:dyDescent="0.3">
      <c r="C47" s="409"/>
    </row>
    <row r="48" spans="3:23" x14ac:dyDescent="0.3">
      <c r="C48" s="409"/>
    </row>
    <row r="49" spans="3:3" x14ac:dyDescent="0.3">
      <c r="C49" s="409"/>
    </row>
    <row r="50" spans="3:3" x14ac:dyDescent="0.3">
      <c r="C50" s="410"/>
    </row>
    <row r="51" spans="3:3" x14ac:dyDescent="0.3">
      <c r="C51" s="409"/>
    </row>
    <row r="52" spans="3:3" x14ac:dyDescent="0.3">
      <c r="C52" s="409"/>
    </row>
    <row r="53" spans="3:3" x14ac:dyDescent="0.3">
      <c r="C53" s="409"/>
    </row>
    <row r="54" spans="3:3" x14ac:dyDescent="0.3">
      <c r="C54" s="409"/>
    </row>
    <row r="55" spans="3:3" x14ac:dyDescent="0.3">
      <c r="C55" s="409"/>
    </row>
    <row r="56" spans="3:3" x14ac:dyDescent="0.3">
      <c r="C56" s="409"/>
    </row>
    <row r="57" spans="3:3" x14ac:dyDescent="0.3">
      <c r="C57" s="409"/>
    </row>
    <row r="58" spans="3:3" x14ac:dyDescent="0.3">
      <c r="C58" s="409"/>
    </row>
    <row r="59" spans="3:3" x14ac:dyDescent="0.3">
      <c r="C59" s="409"/>
    </row>
    <row r="60" spans="3:3" x14ac:dyDescent="0.3">
      <c r="C60" s="409"/>
    </row>
    <row r="61" spans="3:3" x14ac:dyDescent="0.3">
      <c r="C61" s="409"/>
    </row>
    <row r="198" spans="1:9" ht="15" thickBot="1" x14ac:dyDescent="0.35"/>
    <row r="199" spans="1:9" ht="57" customHeight="1" x14ac:dyDescent="0.3">
      <c r="A199" s="399" t="s">
        <v>315</v>
      </c>
      <c r="B199" s="412" t="s">
        <v>237</v>
      </c>
      <c r="C199" s="413" t="s">
        <v>236</v>
      </c>
      <c r="D199" s="414" t="s">
        <v>247</v>
      </c>
      <c r="E199" s="414" t="s">
        <v>248</v>
      </c>
      <c r="F199" s="414" t="s">
        <v>249</v>
      </c>
      <c r="G199" s="414" t="s">
        <v>250</v>
      </c>
      <c r="H199" s="414" t="s">
        <v>251</v>
      </c>
      <c r="I199" s="415" t="s">
        <v>252</v>
      </c>
    </row>
    <row r="200" spans="1:9" x14ac:dyDescent="0.3">
      <c r="A200" s="416" t="s">
        <v>74</v>
      </c>
      <c r="B200" s="417" t="s">
        <v>74</v>
      </c>
      <c r="C200" s="601">
        <v>2010</v>
      </c>
      <c r="D200" s="602"/>
      <c r="E200" s="602"/>
      <c r="F200" s="602"/>
      <c r="G200" s="602"/>
      <c r="H200" s="602"/>
      <c r="I200" s="603"/>
    </row>
    <row r="201" spans="1:9" x14ac:dyDescent="0.3">
      <c r="A201" s="416" t="s">
        <v>75</v>
      </c>
      <c r="B201" s="417" t="s">
        <v>75</v>
      </c>
      <c r="C201" s="601">
        <v>2010</v>
      </c>
      <c r="D201" s="602"/>
      <c r="E201" s="602"/>
      <c r="F201" s="602"/>
      <c r="G201" s="602"/>
      <c r="H201" s="602"/>
      <c r="I201" s="603"/>
    </row>
    <row r="202" spans="1:9" x14ac:dyDescent="0.3">
      <c r="A202" s="416" t="s">
        <v>376</v>
      </c>
      <c r="B202" s="417" t="s">
        <v>376</v>
      </c>
      <c r="C202" s="601">
        <v>2010</v>
      </c>
      <c r="D202" s="602"/>
      <c r="E202" s="602"/>
      <c r="F202" s="602"/>
      <c r="G202" s="602"/>
      <c r="H202" s="602"/>
      <c r="I202" s="603"/>
    </row>
    <row r="203" spans="1:9" x14ac:dyDescent="0.3">
      <c r="A203" s="416" t="s">
        <v>77</v>
      </c>
      <c r="B203" s="417" t="s">
        <v>77</v>
      </c>
      <c r="C203" s="601">
        <v>2010</v>
      </c>
      <c r="D203" s="602"/>
      <c r="E203" s="602"/>
      <c r="F203" s="602"/>
      <c r="G203" s="602"/>
      <c r="H203" s="602"/>
      <c r="I203" s="603"/>
    </row>
    <row r="204" spans="1:9" x14ac:dyDescent="0.3">
      <c r="A204" s="416" t="s">
        <v>78</v>
      </c>
      <c r="B204" s="417" t="s">
        <v>78</v>
      </c>
      <c r="C204" s="601">
        <v>2010</v>
      </c>
      <c r="D204" s="602"/>
      <c r="E204" s="602"/>
      <c r="F204" s="602"/>
      <c r="G204" s="602"/>
      <c r="H204" s="602"/>
      <c r="I204" s="603"/>
    </row>
    <row r="205" spans="1:9" x14ac:dyDescent="0.3">
      <c r="A205" s="416" t="s">
        <v>377</v>
      </c>
      <c r="B205" s="417" t="s">
        <v>377</v>
      </c>
      <c r="C205" s="601">
        <v>2010</v>
      </c>
      <c r="D205" s="602"/>
      <c r="E205" s="602"/>
      <c r="F205" s="602"/>
      <c r="G205" s="602"/>
      <c r="H205" s="602"/>
      <c r="I205" s="603"/>
    </row>
    <row r="206" spans="1:9" x14ac:dyDescent="0.3">
      <c r="A206" s="416" t="s">
        <v>80</v>
      </c>
      <c r="B206" s="417" t="s">
        <v>80</v>
      </c>
      <c r="C206" s="601">
        <v>2010</v>
      </c>
      <c r="D206" s="602"/>
      <c r="E206" s="602"/>
      <c r="F206" s="602"/>
      <c r="G206" s="602"/>
      <c r="H206" s="602"/>
      <c r="I206" s="603"/>
    </row>
    <row r="207" spans="1:9" x14ac:dyDescent="0.3">
      <c r="A207" s="416" t="s">
        <v>81</v>
      </c>
      <c r="B207" s="417" t="s">
        <v>81</v>
      </c>
      <c r="C207" s="601">
        <v>2010</v>
      </c>
      <c r="D207" s="602"/>
      <c r="E207" s="602"/>
      <c r="F207" s="602"/>
      <c r="G207" s="602"/>
      <c r="H207" s="602"/>
      <c r="I207" s="603"/>
    </row>
    <row r="208" spans="1:9" x14ac:dyDescent="0.3">
      <c r="A208" s="416" t="s">
        <v>82</v>
      </c>
      <c r="B208" s="417" t="s">
        <v>82</v>
      </c>
      <c r="C208" s="601">
        <v>2010</v>
      </c>
      <c r="D208" s="602"/>
      <c r="E208" s="602"/>
      <c r="F208" s="602"/>
      <c r="G208" s="602"/>
      <c r="H208" s="602"/>
      <c r="I208" s="603"/>
    </row>
    <row r="209" spans="1:9" x14ac:dyDescent="0.3">
      <c r="A209" s="416" t="s">
        <v>378</v>
      </c>
      <c r="B209" s="417" t="s">
        <v>378</v>
      </c>
      <c r="C209" s="601">
        <v>2010</v>
      </c>
      <c r="D209" s="602"/>
      <c r="E209" s="602"/>
      <c r="F209" s="602"/>
      <c r="G209" s="602"/>
      <c r="H209" s="602"/>
      <c r="I209" s="603"/>
    </row>
    <row r="210" spans="1:9" x14ac:dyDescent="0.3">
      <c r="A210" s="416" t="s">
        <v>379</v>
      </c>
      <c r="B210" s="417" t="s">
        <v>379</v>
      </c>
      <c r="C210" s="601">
        <v>2010</v>
      </c>
      <c r="D210" s="602"/>
      <c r="E210" s="602"/>
      <c r="F210" s="602"/>
      <c r="G210" s="602"/>
      <c r="H210" s="602"/>
      <c r="I210" s="603"/>
    </row>
    <row r="211" spans="1:9" x14ac:dyDescent="0.3">
      <c r="A211" s="416" t="s">
        <v>380</v>
      </c>
      <c r="B211" s="417" t="s">
        <v>380</v>
      </c>
      <c r="C211" s="601">
        <v>2010</v>
      </c>
      <c r="D211" s="602"/>
      <c r="E211" s="602"/>
      <c r="F211" s="602"/>
      <c r="G211" s="602"/>
      <c r="H211" s="602"/>
      <c r="I211" s="603"/>
    </row>
    <row r="212" spans="1:9" x14ac:dyDescent="0.3">
      <c r="A212" s="416" t="s">
        <v>86</v>
      </c>
      <c r="B212" s="417" t="s">
        <v>86</v>
      </c>
      <c r="C212" s="601">
        <v>2010</v>
      </c>
      <c r="D212" s="602"/>
      <c r="E212" s="602"/>
      <c r="F212" s="602"/>
      <c r="G212" s="602"/>
      <c r="H212" s="602"/>
      <c r="I212" s="603"/>
    </row>
    <row r="213" spans="1:9" x14ac:dyDescent="0.3">
      <c r="A213" s="416" t="s">
        <v>87</v>
      </c>
      <c r="B213" s="417" t="s">
        <v>87</v>
      </c>
      <c r="C213" s="601">
        <v>2010</v>
      </c>
      <c r="D213" s="602"/>
      <c r="E213" s="602"/>
      <c r="F213" s="602"/>
      <c r="G213" s="602"/>
      <c r="H213" s="602"/>
      <c r="I213" s="603"/>
    </row>
    <row r="214" spans="1:9" x14ac:dyDescent="0.3">
      <c r="A214" s="416" t="s">
        <v>88</v>
      </c>
      <c r="B214" s="417" t="s">
        <v>88</v>
      </c>
      <c r="C214" s="601">
        <v>2010</v>
      </c>
      <c r="D214" s="602"/>
      <c r="E214" s="602"/>
      <c r="F214" s="602"/>
      <c r="G214" s="602"/>
      <c r="H214" s="602"/>
      <c r="I214" s="603"/>
    </row>
    <row r="215" spans="1:9" x14ac:dyDescent="0.3">
      <c r="A215" s="416" t="s">
        <v>89</v>
      </c>
      <c r="B215" s="417" t="s">
        <v>89</v>
      </c>
      <c r="C215" s="601">
        <v>2010</v>
      </c>
      <c r="D215" s="602"/>
      <c r="E215" s="602"/>
      <c r="F215" s="602"/>
      <c r="G215" s="602"/>
      <c r="H215" s="602"/>
      <c r="I215" s="603"/>
    </row>
    <row r="216" spans="1:9" x14ac:dyDescent="0.3">
      <c r="A216" s="416" t="s">
        <v>90</v>
      </c>
      <c r="B216" s="417" t="s">
        <v>90</v>
      </c>
      <c r="C216" s="601">
        <v>2010</v>
      </c>
      <c r="D216" s="602"/>
      <c r="E216" s="602"/>
      <c r="F216" s="602"/>
      <c r="G216" s="602"/>
      <c r="H216" s="602"/>
      <c r="I216" s="603"/>
    </row>
    <row r="217" spans="1:9" x14ac:dyDescent="0.3">
      <c r="A217" s="416" t="s">
        <v>381</v>
      </c>
      <c r="B217" s="417" t="s">
        <v>381</v>
      </c>
      <c r="C217" s="601">
        <v>2010</v>
      </c>
      <c r="D217" s="602"/>
      <c r="E217" s="602"/>
      <c r="F217" s="602"/>
      <c r="G217" s="602"/>
      <c r="H217" s="602"/>
      <c r="I217" s="603"/>
    </row>
    <row r="218" spans="1:9" x14ac:dyDescent="0.3">
      <c r="A218" s="416" t="s">
        <v>92</v>
      </c>
      <c r="B218" s="417" t="s">
        <v>92</v>
      </c>
      <c r="C218" s="601">
        <v>2010</v>
      </c>
      <c r="D218" s="602"/>
      <c r="E218" s="602"/>
      <c r="F218" s="602"/>
      <c r="G218" s="602"/>
      <c r="H218" s="602"/>
      <c r="I218" s="603"/>
    </row>
    <row r="219" spans="1:9" x14ac:dyDescent="0.3">
      <c r="A219" s="416" t="s">
        <v>93</v>
      </c>
      <c r="B219" s="417" t="s">
        <v>93</v>
      </c>
      <c r="C219" s="601">
        <v>2010</v>
      </c>
      <c r="D219" s="602"/>
      <c r="E219" s="602"/>
      <c r="F219" s="602"/>
      <c r="G219" s="602"/>
      <c r="H219" s="602"/>
      <c r="I219" s="603"/>
    </row>
    <row r="220" spans="1:9" x14ac:dyDescent="0.3">
      <c r="A220" s="416" t="s">
        <v>94</v>
      </c>
      <c r="B220" s="417" t="s">
        <v>94</v>
      </c>
      <c r="C220" s="601">
        <v>2010</v>
      </c>
      <c r="D220" s="602"/>
      <c r="E220" s="602"/>
      <c r="F220" s="602"/>
      <c r="G220" s="602"/>
      <c r="H220" s="602"/>
      <c r="I220" s="603"/>
    </row>
    <row r="221" spans="1:9" x14ac:dyDescent="0.3">
      <c r="A221" s="416" t="s">
        <v>95</v>
      </c>
      <c r="B221" s="417" t="s">
        <v>95</v>
      </c>
      <c r="C221" s="601">
        <v>2010</v>
      </c>
      <c r="D221" s="602"/>
      <c r="E221" s="602"/>
      <c r="F221" s="602"/>
      <c r="G221" s="602"/>
      <c r="H221" s="602"/>
      <c r="I221" s="603"/>
    </row>
    <row r="222" spans="1:9" x14ac:dyDescent="0.3">
      <c r="A222" s="416" t="s">
        <v>96</v>
      </c>
      <c r="B222" s="417" t="s">
        <v>96</v>
      </c>
      <c r="C222" s="601">
        <v>2010</v>
      </c>
      <c r="D222" s="602"/>
      <c r="E222" s="602"/>
      <c r="F222" s="602"/>
      <c r="G222" s="602"/>
      <c r="H222" s="602"/>
      <c r="I222" s="603"/>
    </row>
    <row r="223" spans="1:9" x14ac:dyDescent="0.3">
      <c r="A223" s="416" t="s">
        <v>244</v>
      </c>
      <c r="B223" s="417" t="s">
        <v>244</v>
      </c>
      <c r="C223" s="601">
        <v>2010</v>
      </c>
      <c r="D223" s="602"/>
      <c r="E223" s="602"/>
      <c r="F223" s="602"/>
      <c r="G223" s="602"/>
      <c r="H223" s="602"/>
      <c r="I223" s="603"/>
    </row>
    <row r="224" spans="1:9" x14ac:dyDescent="0.3">
      <c r="A224" s="416" t="s">
        <v>382</v>
      </c>
      <c r="B224" s="417" t="s">
        <v>382</v>
      </c>
      <c r="C224" s="601">
        <v>2010</v>
      </c>
      <c r="D224" s="602"/>
      <c r="E224" s="602"/>
      <c r="F224" s="602"/>
      <c r="G224" s="602"/>
      <c r="H224" s="602"/>
      <c r="I224" s="603"/>
    </row>
    <row r="225" spans="1:9" x14ac:dyDescent="0.3">
      <c r="A225" s="416" t="s">
        <v>383</v>
      </c>
      <c r="B225" s="417" t="s">
        <v>383</v>
      </c>
      <c r="C225" s="601">
        <v>2010</v>
      </c>
      <c r="D225" s="602"/>
      <c r="E225" s="602"/>
      <c r="F225" s="602"/>
      <c r="G225" s="602"/>
      <c r="H225" s="602"/>
      <c r="I225" s="603"/>
    </row>
    <row r="226" spans="1:9" x14ac:dyDescent="0.3">
      <c r="A226" s="416" t="s">
        <v>384</v>
      </c>
      <c r="B226" s="417" t="s">
        <v>384</v>
      </c>
      <c r="C226" s="601">
        <v>2010</v>
      </c>
      <c r="D226" s="602"/>
      <c r="E226" s="602"/>
      <c r="F226" s="602"/>
      <c r="G226" s="602"/>
      <c r="H226" s="602"/>
      <c r="I226" s="603"/>
    </row>
    <row r="227" spans="1:9" x14ac:dyDescent="0.3">
      <c r="A227" s="416" t="s">
        <v>385</v>
      </c>
      <c r="B227" s="417" t="s">
        <v>385</v>
      </c>
      <c r="C227" s="601">
        <v>2010</v>
      </c>
      <c r="D227" s="602"/>
      <c r="E227" s="602"/>
      <c r="F227" s="602"/>
      <c r="G227" s="602"/>
      <c r="H227" s="602"/>
      <c r="I227" s="603"/>
    </row>
    <row r="228" spans="1:9" x14ac:dyDescent="0.3">
      <c r="A228" s="416" t="s">
        <v>101</v>
      </c>
      <c r="B228" s="417" t="s">
        <v>101</v>
      </c>
      <c r="C228" s="601">
        <v>2010</v>
      </c>
      <c r="D228" s="602"/>
      <c r="E228" s="602"/>
      <c r="F228" s="602"/>
      <c r="G228" s="602"/>
      <c r="H228" s="602"/>
      <c r="I228" s="603"/>
    </row>
    <row r="229" spans="1:9" x14ac:dyDescent="0.3">
      <c r="A229" s="416" t="s">
        <v>102</v>
      </c>
      <c r="B229" s="417" t="s">
        <v>102</v>
      </c>
      <c r="C229" s="601">
        <v>2010</v>
      </c>
      <c r="D229" s="602"/>
      <c r="E229" s="602"/>
      <c r="F229" s="602"/>
      <c r="G229" s="602"/>
      <c r="H229" s="602"/>
      <c r="I229" s="603"/>
    </row>
    <row r="230" spans="1:9" x14ac:dyDescent="0.3">
      <c r="A230" s="416" t="s">
        <v>103</v>
      </c>
      <c r="B230" s="417" t="s">
        <v>103</v>
      </c>
      <c r="C230" s="601">
        <v>2010</v>
      </c>
      <c r="D230" s="602"/>
      <c r="E230" s="602"/>
      <c r="F230" s="602"/>
      <c r="G230" s="602"/>
      <c r="H230" s="602"/>
      <c r="I230" s="603"/>
    </row>
    <row r="231" spans="1:9" x14ac:dyDescent="0.3">
      <c r="A231" s="416" t="s">
        <v>104</v>
      </c>
      <c r="B231" s="417" t="s">
        <v>104</v>
      </c>
      <c r="C231" s="601">
        <v>2010</v>
      </c>
      <c r="D231" s="602"/>
      <c r="E231" s="602"/>
      <c r="F231" s="602"/>
      <c r="G231" s="602"/>
      <c r="H231" s="602"/>
      <c r="I231" s="603"/>
    </row>
    <row r="232" spans="1:9" x14ac:dyDescent="0.3">
      <c r="A232" s="416" t="s">
        <v>386</v>
      </c>
      <c r="B232" s="417" t="s">
        <v>386</v>
      </c>
      <c r="C232" s="601">
        <v>2010</v>
      </c>
      <c r="D232" s="602"/>
      <c r="E232" s="602"/>
      <c r="F232" s="602"/>
      <c r="G232" s="602"/>
      <c r="H232" s="602"/>
      <c r="I232" s="603"/>
    </row>
    <row r="233" spans="1:9" x14ac:dyDescent="0.3">
      <c r="A233" s="416" t="s">
        <v>106</v>
      </c>
      <c r="B233" s="417" t="s">
        <v>106</v>
      </c>
      <c r="C233" s="601">
        <v>2010</v>
      </c>
      <c r="D233" s="602"/>
      <c r="E233" s="602"/>
      <c r="F233" s="602"/>
      <c r="G233" s="602"/>
      <c r="H233" s="602"/>
      <c r="I233" s="603"/>
    </row>
    <row r="234" spans="1:9" x14ac:dyDescent="0.3">
      <c r="A234" s="416" t="s">
        <v>107</v>
      </c>
      <c r="B234" s="417" t="s">
        <v>107</v>
      </c>
      <c r="C234" s="601">
        <v>2010</v>
      </c>
      <c r="D234" s="602"/>
      <c r="E234" s="602"/>
      <c r="F234" s="602"/>
      <c r="G234" s="602"/>
      <c r="H234" s="602"/>
      <c r="I234" s="603"/>
    </row>
    <row r="235" spans="1:9" x14ac:dyDescent="0.3">
      <c r="A235" s="416" t="s">
        <v>351</v>
      </c>
      <c r="B235" s="417" t="s">
        <v>387</v>
      </c>
      <c r="C235" s="601">
        <v>2010</v>
      </c>
      <c r="D235" s="602"/>
      <c r="E235" s="602"/>
      <c r="F235" s="602"/>
      <c r="G235" s="602"/>
      <c r="H235" s="602"/>
      <c r="I235" s="603"/>
    </row>
    <row r="236" spans="1:9" x14ac:dyDescent="0.3">
      <c r="A236" s="416" t="s">
        <v>387</v>
      </c>
      <c r="B236" s="417" t="s">
        <v>109</v>
      </c>
      <c r="C236" s="601">
        <v>2010</v>
      </c>
      <c r="D236" s="602"/>
      <c r="E236" s="602"/>
      <c r="F236" s="602"/>
      <c r="G236" s="602"/>
      <c r="H236" s="602"/>
      <c r="I236" s="603"/>
    </row>
    <row r="237" spans="1:9" x14ac:dyDescent="0.3">
      <c r="A237" s="416" t="s">
        <v>109</v>
      </c>
      <c r="B237" s="417" t="s">
        <v>388</v>
      </c>
      <c r="C237" s="601">
        <v>2010</v>
      </c>
      <c r="D237" s="602"/>
      <c r="E237" s="602"/>
      <c r="F237" s="602"/>
      <c r="G237" s="602"/>
      <c r="H237" s="602"/>
      <c r="I237" s="603"/>
    </row>
    <row r="238" spans="1:9" x14ac:dyDescent="0.3">
      <c r="A238" s="416" t="s">
        <v>388</v>
      </c>
      <c r="B238" s="417" t="s">
        <v>389</v>
      </c>
      <c r="C238" s="601">
        <v>2010</v>
      </c>
      <c r="D238" s="602"/>
      <c r="E238" s="602"/>
      <c r="F238" s="602"/>
      <c r="G238" s="602"/>
      <c r="H238" s="602"/>
      <c r="I238" s="603"/>
    </row>
    <row r="239" spans="1:9" x14ac:dyDescent="0.3">
      <c r="A239" s="416" t="s">
        <v>389</v>
      </c>
      <c r="B239" s="417" t="s">
        <v>112</v>
      </c>
      <c r="C239" s="601">
        <v>2010</v>
      </c>
      <c r="D239" s="602"/>
      <c r="E239" s="602"/>
      <c r="F239" s="602"/>
      <c r="G239" s="602"/>
      <c r="H239" s="602"/>
      <c r="I239" s="603"/>
    </row>
    <row r="240" spans="1:9" x14ac:dyDescent="0.3">
      <c r="A240" s="416" t="s">
        <v>112</v>
      </c>
      <c r="B240" s="417" t="s">
        <v>113</v>
      </c>
      <c r="C240" s="601">
        <v>2010</v>
      </c>
      <c r="D240" s="602"/>
      <c r="E240" s="602"/>
      <c r="F240" s="602"/>
      <c r="G240" s="602"/>
      <c r="H240" s="602"/>
      <c r="I240" s="603"/>
    </row>
    <row r="241" spans="1:9" x14ac:dyDescent="0.3">
      <c r="A241" s="416" t="s">
        <v>113</v>
      </c>
      <c r="B241" s="417" t="s">
        <v>390</v>
      </c>
      <c r="C241" s="601">
        <v>2010</v>
      </c>
      <c r="D241" s="602"/>
      <c r="E241" s="602"/>
      <c r="F241" s="602"/>
      <c r="G241" s="602"/>
      <c r="H241" s="602"/>
      <c r="I241" s="603"/>
    </row>
    <row r="242" spans="1:9" x14ac:dyDescent="0.3">
      <c r="A242" s="416" t="s">
        <v>390</v>
      </c>
      <c r="B242" s="417" t="s">
        <v>115</v>
      </c>
      <c r="C242" s="601">
        <v>2010</v>
      </c>
      <c r="D242" s="602"/>
      <c r="E242" s="602"/>
      <c r="F242" s="602"/>
      <c r="G242" s="602"/>
      <c r="H242" s="602"/>
      <c r="I242" s="603"/>
    </row>
    <row r="243" spans="1:9" x14ac:dyDescent="0.3">
      <c r="A243" s="416" t="s">
        <v>115</v>
      </c>
      <c r="B243" s="417" t="s">
        <v>391</v>
      </c>
      <c r="C243" s="601">
        <v>2010</v>
      </c>
      <c r="D243" s="602"/>
      <c r="E243" s="602"/>
      <c r="F243" s="602"/>
      <c r="G243" s="602"/>
      <c r="H243" s="602"/>
      <c r="I243" s="603"/>
    </row>
    <row r="244" spans="1:9" x14ac:dyDescent="0.3">
      <c r="A244" s="416" t="s">
        <v>391</v>
      </c>
      <c r="B244" s="417" t="s">
        <v>245</v>
      </c>
      <c r="C244" s="601">
        <v>2010</v>
      </c>
      <c r="D244" s="602"/>
      <c r="E244" s="602"/>
      <c r="F244" s="602"/>
      <c r="G244" s="602"/>
      <c r="H244" s="602"/>
      <c r="I244" s="603"/>
    </row>
    <row r="245" spans="1:9" x14ac:dyDescent="0.3">
      <c r="A245" s="416" t="s">
        <v>245</v>
      </c>
      <c r="B245" s="417" t="s">
        <v>117</v>
      </c>
      <c r="C245" s="601">
        <v>2010</v>
      </c>
      <c r="D245" s="602"/>
      <c r="E245" s="602"/>
      <c r="F245" s="602"/>
      <c r="G245" s="602"/>
      <c r="H245" s="602"/>
      <c r="I245" s="603"/>
    </row>
    <row r="246" spans="1:9" x14ac:dyDescent="0.3">
      <c r="A246" s="416" t="s">
        <v>117</v>
      </c>
      <c r="B246" s="417" t="s">
        <v>118</v>
      </c>
      <c r="C246" s="601">
        <v>2010</v>
      </c>
      <c r="D246" s="602"/>
      <c r="E246" s="602"/>
      <c r="F246" s="602"/>
      <c r="G246" s="602"/>
      <c r="H246" s="602"/>
      <c r="I246" s="603"/>
    </row>
    <row r="247" spans="1:9" x14ac:dyDescent="0.3">
      <c r="A247" s="416" t="s">
        <v>118</v>
      </c>
      <c r="B247" s="417" t="s">
        <v>392</v>
      </c>
      <c r="C247" s="601">
        <v>2010</v>
      </c>
      <c r="D247" s="602"/>
      <c r="E247" s="602"/>
      <c r="F247" s="602"/>
      <c r="G247" s="602"/>
      <c r="H247" s="602"/>
      <c r="I247" s="603"/>
    </row>
    <row r="248" spans="1:9" x14ac:dyDescent="0.3">
      <c r="A248" s="416" t="s">
        <v>392</v>
      </c>
      <c r="B248" s="417" t="s">
        <v>120</v>
      </c>
      <c r="C248" s="601">
        <v>2010</v>
      </c>
      <c r="D248" s="602"/>
      <c r="E248" s="602"/>
      <c r="F248" s="602"/>
      <c r="G248" s="602"/>
      <c r="H248" s="602"/>
      <c r="I248" s="603"/>
    </row>
    <row r="249" spans="1:9" x14ac:dyDescent="0.3">
      <c r="A249" s="416" t="s">
        <v>120</v>
      </c>
      <c r="B249" s="417" t="s">
        <v>121</v>
      </c>
      <c r="C249" s="601">
        <v>2010</v>
      </c>
      <c r="D249" s="602"/>
      <c r="E249" s="602"/>
      <c r="F249" s="602"/>
      <c r="G249" s="602"/>
      <c r="H249" s="602"/>
      <c r="I249" s="603"/>
    </row>
    <row r="250" spans="1:9" x14ac:dyDescent="0.3">
      <c r="A250" s="416" t="s">
        <v>121</v>
      </c>
      <c r="B250" s="417" t="s">
        <v>122</v>
      </c>
      <c r="C250" s="601">
        <v>2010</v>
      </c>
      <c r="D250" s="602"/>
      <c r="E250" s="602"/>
      <c r="F250" s="602"/>
      <c r="G250" s="602"/>
      <c r="H250" s="602"/>
      <c r="I250" s="603"/>
    </row>
    <row r="251" spans="1:9" x14ac:dyDescent="0.3">
      <c r="A251" s="416" t="s">
        <v>122</v>
      </c>
      <c r="B251" s="417" t="s">
        <v>123</v>
      </c>
      <c r="C251" s="601">
        <v>2010</v>
      </c>
      <c r="D251" s="602"/>
      <c r="E251" s="602"/>
      <c r="F251" s="602"/>
      <c r="G251" s="602"/>
      <c r="H251" s="602"/>
      <c r="I251" s="603"/>
    </row>
    <row r="252" spans="1:9" x14ac:dyDescent="0.3">
      <c r="A252" s="416" t="s">
        <v>123</v>
      </c>
      <c r="B252" s="417" t="s">
        <v>393</v>
      </c>
      <c r="C252" s="601">
        <v>2010</v>
      </c>
      <c r="D252" s="602"/>
      <c r="E252" s="602"/>
      <c r="F252" s="602"/>
      <c r="G252" s="602"/>
      <c r="H252" s="602"/>
      <c r="I252" s="603"/>
    </row>
    <row r="253" spans="1:9" x14ac:dyDescent="0.3">
      <c r="A253" s="416" t="s">
        <v>393</v>
      </c>
      <c r="B253" s="417" t="s">
        <v>125</v>
      </c>
      <c r="C253" s="601">
        <v>2010</v>
      </c>
      <c r="D253" s="602"/>
      <c r="E253" s="602"/>
      <c r="F253" s="602"/>
      <c r="G253" s="602"/>
      <c r="H253" s="602"/>
      <c r="I253" s="603"/>
    </row>
    <row r="254" spans="1:9" x14ac:dyDescent="0.3">
      <c r="A254" s="416" t="s">
        <v>125</v>
      </c>
      <c r="B254" s="417" t="s">
        <v>394</v>
      </c>
      <c r="C254" s="601">
        <v>2010</v>
      </c>
      <c r="D254" s="602"/>
      <c r="E254" s="602"/>
      <c r="F254" s="602"/>
      <c r="G254" s="602"/>
      <c r="H254" s="602"/>
      <c r="I254" s="603"/>
    </row>
    <row r="255" spans="1:9" x14ac:dyDescent="0.3">
      <c r="A255" s="416" t="s">
        <v>394</v>
      </c>
      <c r="B255" s="417" t="s">
        <v>127</v>
      </c>
      <c r="C255" s="601">
        <v>2010</v>
      </c>
      <c r="D255" s="602"/>
      <c r="E255" s="602"/>
      <c r="F255" s="602"/>
      <c r="G255" s="602"/>
      <c r="H255" s="602"/>
      <c r="I255" s="603"/>
    </row>
    <row r="256" spans="1:9" x14ac:dyDescent="0.3">
      <c r="A256" s="416" t="s">
        <v>127</v>
      </c>
      <c r="B256" s="417" t="s">
        <v>128</v>
      </c>
      <c r="C256" s="601">
        <v>2010</v>
      </c>
      <c r="D256" s="602"/>
      <c r="E256" s="602"/>
      <c r="F256" s="602"/>
      <c r="G256" s="602"/>
      <c r="H256" s="602"/>
      <c r="I256" s="603"/>
    </row>
    <row r="257" spans="1:9" x14ac:dyDescent="0.3">
      <c r="A257" s="416" t="s">
        <v>128</v>
      </c>
      <c r="B257" s="417" t="s">
        <v>129</v>
      </c>
      <c r="C257" s="601">
        <v>2010</v>
      </c>
      <c r="D257" s="602"/>
      <c r="E257" s="602"/>
      <c r="F257" s="602"/>
      <c r="G257" s="602"/>
      <c r="H257" s="602"/>
      <c r="I257" s="603"/>
    </row>
    <row r="258" spans="1:9" x14ac:dyDescent="0.3">
      <c r="A258" s="416" t="s">
        <v>129</v>
      </c>
      <c r="B258" s="417" t="s">
        <v>395</v>
      </c>
      <c r="C258" s="601">
        <v>2010</v>
      </c>
      <c r="D258" s="602"/>
      <c r="E258" s="602"/>
      <c r="F258" s="602"/>
      <c r="G258" s="602"/>
      <c r="H258" s="602"/>
      <c r="I258" s="603"/>
    </row>
    <row r="259" spans="1:9" x14ac:dyDescent="0.3">
      <c r="A259" s="416" t="s">
        <v>395</v>
      </c>
      <c r="B259" s="417" t="s">
        <v>131</v>
      </c>
      <c r="C259" s="601">
        <v>2010</v>
      </c>
      <c r="D259" s="602"/>
      <c r="E259" s="602"/>
      <c r="F259" s="602"/>
      <c r="G259" s="602"/>
      <c r="H259" s="602"/>
      <c r="I259" s="603"/>
    </row>
    <row r="260" spans="1:9" x14ac:dyDescent="0.3">
      <c r="A260" s="416" t="s">
        <v>131</v>
      </c>
      <c r="B260" s="417" t="s">
        <v>132</v>
      </c>
      <c r="C260" s="601">
        <v>2010</v>
      </c>
      <c r="D260" s="602"/>
      <c r="E260" s="602"/>
      <c r="F260" s="602"/>
      <c r="G260" s="602"/>
      <c r="H260" s="602"/>
      <c r="I260" s="603"/>
    </row>
    <row r="261" spans="1:9" x14ac:dyDescent="0.3">
      <c r="A261" s="416" t="s">
        <v>132</v>
      </c>
      <c r="B261" s="417" t="s">
        <v>133</v>
      </c>
      <c r="C261" s="601">
        <v>2010</v>
      </c>
      <c r="D261" s="602"/>
      <c r="E261" s="602"/>
      <c r="F261" s="602"/>
      <c r="G261" s="602"/>
      <c r="H261" s="602"/>
      <c r="I261" s="603"/>
    </row>
    <row r="262" spans="1:9" x14ac:dyDescent="0.3">
      <c r="A262" s="416" t="s">
        <v>133</v>
      </c>
      <c r="B262" s="417" t="s">
        <v>134</v>
      </c>
      <c r="C262" s="601">
        <v>2010</v>
      </c>
      <c r="D262" s="602"/>
      <c r="E262" s="602"/>
      <c r="F262" s="602"/>
      <c r="G262" s="602"/>
      <c r="H262" s="602"/>
      <c r="I262" s="603"/>
    </row>
    <row r="263" spans="1:9" x14ac:dyDescent="0.3">
      <c r="A263" s="416" t="s">
        <v>134</v>
      </c>
      <c r="B263" s="417" t="s">
        <v>135</v>
      </c>
      <c r="C263" s="601">
        <v>2010</v>
      </c>
      <c r="D263" s="602"/>
      <c r="E263" s="602"/>
      <c r="F263" s="602"/>
      <c r="G263" s="602"/>
      <c r="H263" s="602"/>
      <c r="I263" s="603"/>
    </row>
    <row r="264" spans="1:9" x14ac:dyDescent="0.3">
      <c r="A264" s="416" t="s">
        <v>135</v>
      </c>
      <c r="B264" s="417" t="s">
        <v>404</v>
      </c>
      <c r="C264" s="601">
        <v>2010</v>
      </c>
      <c r="D264" s="602"/>
      <c r="E264" s="602"/>
      <c r="F264" s="602"/>
      <c r="G264" s="602"/>
      <c r="H264" s="602"/>
      <c r="I264" s="603"/>
    </row>
    <row r="265" spans="1:9" x14ac:dyDescent="0.3">
      <c r="A265" s="416" t="s">
        <v>404</v>
      </c>
      <c r="B265" s="417" t="s">
        <v>137</v>
      </c>
      <c r="C265" s="601">
        <v>2010</v>
      </c>
      <c r="D265" s="602"/>
      <c r="E265" s="602"/>
      <c r="F265" s="602"/>
      <c r="G265" s="602"/>
      <c r="H265" s="602"/>
      <c r="I265" s="603"/>
    </row>
    <row r="266" spans="1:9" x14ac:dyDescent="0.3">
      <c r="A266" s="416" t="s">
        <v>137</v>
      </c>
      <c r="B266" s="417" t="s">
        <v>246</v>
      </c>
      <c r="C266" s="601">
        <v>2010</v>
      </c>
      <c r="D266" s="602"/>
      <c r="E266" s="602"/>
      <c r="F266" s="602"/>
      <c r="G266" s="602"/>
      <c r="H266" s="602"/>
      <c r="I266" s="603"/>
    </row>
    <row r="267" spans="1:9" x14ac:dyDescent="0.3">
      <c r="A267" s="416" t="s">
        <v>246</v>
      </c>
      <c r="B267" s="417" t="s">
        <v>396</v>
      </c>
      <c r="C267" s="601">
        <v>2010</v>
      </c>
      <c r="D267" s="602"/>
      <c r="E267" s="602"/>
      <c r="F267" s="602"/>
      <c r="G267" s="602"/>
      <c r="H267" s="602"/>
      <c r="I267" s="603"/>
    </row>
    <row r="268" spans="1:9" x14ac:dyDescent="0.3">
      <c r="A268" s="416" t="s">
        <v>396</v>
      </c>
      <c r="B268" s="417" t="s">
        <v>139</v>
      </c>
      <c r="C268" s="601">
        <v>2010</v>
      </c>
      <c r="D268" s="602"/>
      <c r="E268" s="602"/>
      <c r="F268" s="602"/>
      <c r="G268" s="602"/>
      <c r="H268" s="602"/>
      <c r="I268" s="603"/>
    </row>
    <row r="269" spans="1:9" x14ac:dyDescent="0.3">
      <c r="A269" s="416" t="s">
        <v>139</v>
      </c>
      <c r="B269" s="417" t="s">
        <v>140</v>
      </c>
      <c r="C269" s="601">
        <v>2010</v>
      </c>
      <c r="D269" s="602"/>
      <c r="E269" s="602"/>
      <c r="F269" s="602"/>
      <c r="G269" s="602"/>
      <c r="H269" s="602"/>
      <c r="I269" s="603"/>
    </row>
    <row r="270" spans="1:9" x14ac:dyDescent="0.3">
      <c r="A270" s="416" t="s">
        <v>140</v>
      </c>
      <c r="B270" s="417" t="s">
        <v>141</v>
      </c>
      <c r="C270" s="601">
        <v>2010</v>
      </c>
      <c r="D270" s="602"/>
      <c r="E270" s="602"/>
      <c r="F270" s="602"/>
      <c r="G270" s="602"/>
      <c r="H270" s="602"/>
      <c r="I270" s="603"/>
    </row>
    <row r="271" spans="1:9" x14ac:dyDescent="0.3">
      <c r="A271" s="416" t="s">
        <v>141</v>
      </c>
      <c r="B271" s="417" t="s">
        <v>142</v>
      </c>
      <c r="C271" s="601">
        <v>2010</v>
      </c>
      <c r="D271" s="602"/>
      <c r="E271" s="602"/>
      <c r="F271" s="602"/>
      <c r="G271" s="602"/>
      <c r="H271" s="602"/>
      <c r="I271" s="603"/>
    </row>
    <row r="272" spans="1:9" x14ac:dyDescent="0.3">
      <c r="A272" s="416" t="s">
        <v>142</v>
      </c>
      <c r="B272" s="417" t="s">
        <v>397</v>
      </c>
      <c r="C272" s="601">
        <v>2010</v>
      </c>
      <c r="D272" s="602"/>
      <c r="E272" s="602"/>
      <c r="F272" s="602"/>
      <c r="G272" s="602"/>
      <c r="H272" s="602"/>
      <c r="I272" s="603"/>
    </row>
    <row r="273" spans="1:9" x14ac:dyDescent="0.3">
      <c r="A273" s="416" t="s">
        <v>397</v>
      </c>
      <c r="B273" s="417" t="s">
        <v>398</v>
      </c>
      <c r="C273" s="601">
        <v>2010</v>
      </c>
      <c r="D273" s="602"/>
      <c r="E273" s="602"/>
      <c r="F273" s="602"/>
      <c r="G273" s="602"/>
      <c r="H273" s="602"/>
      <c r="I273" s="603"/>
    </row>
    <row r="274" spans="1:9" x14ac:dyDescent="0.3">
      <c r="A274" s="416" t="s">
        <v>398</v>
      </c>
      <c r="B274" s="417" t="s">
        <v>145</v>
      </c>
      <c r="C274" s="601">
        <v>2010</v>
      </c>
      <c r="D274" s="602"/>
      <c r="E274" s="602"/>
      <c r="F274" s="602"/>
      <c r="G274" s="602"/>
      <c r="H274" s="602"/>
      <c r="I274" s="603"/>
    </row>
    <row r="275" spans="1:9" x14ac:dyDescent="0.3">
      <c r="A275" s="416" t="s">
        <v>145</v>
      </c>
      <c r="B275" s="417" t="s">
        <v>146</v>
      </c>
      <c r="C275" s="601">
        <v>2010</v>
      </c>
      <c r="D275" s="602"/>
      <c r="E275" s="602"/>
      <c r="F275" s="602"/>
      <c r="G275" s="602"/>
      <c r="H275" s="602"/>
      <c r="I275" s="603"/>
    </row>
    <row r="276" spans="1:9" x14ac:dyDescent="0.3">
      <c r="A276" s="416" t="s">
        <v>146</v>
      </c>
      <c r="B276" s="417" t="s">
        <v>147</v>
      </c>
      <c r="C276" s="601">
        <v>2010</v>
      </c>
      <c r="D276" s="602"/>
      <c r="E276" s="602"/>
      <c r="F276" s="602"/>
      <c r="G276" s="602"/>
      <c r="H276" s="602"/>
      <c r="I276" s="603"/>
    </row>
    <row r="277" spans="1:9" x14ac:dyDescent="0.3">
      <c r="A277" s="416" t="s">
        <v>147</v>
      </c>
      <c r="B277" s="417" t="s">
        <v>148</v>
      </c>
      <c r="C277" s="601">
        <v>2010</v>
      </c>
      <c r="D277" s="602"/>
      <c r="E277" s="602"/>
      <c r="F277" s="602"/>
      <c r="G277" s="602"/>
      <c r="H277" s="602"/>
      <c r="I277" s="603"/>
    </row>
    <row r="278" spans="1:9" x14ac:dyDescent="0.3">
      <c r="A278" s="416" t="s">
        <v>148</v>
      </c>
      <c r="B278" s="417" t="s">
        <v>149</v>
      </c>
      <c r="C278" s="601">
        <v>2010</v>
      </c>
      <c r="D278" s="602"/>
      <c r="E278" s="602"/>
      <c r="F278" s="602"/>
      <c r="G278" s="602"/>
      <c r="H278" s="602"/>
      <c r="I278" s="603"/>
    </row>
    <row r="279" spans="1:9" x14ac:dyDescent="0.3">
      <c r="A279" s="416" t="s">
        <v>149</v>
      </c>
      <c r="B279" s="417" t="s">
        <v>150</v>
      </c>
      <c r="C279" s="601">
        <v>2010</v>
      </c>
      <c r="D279" s="602"/>
      <c r="E279" s="602"/>
      <c r="F279" s="602"/>
      <c r="G279" s="602"/>
      <c r="H279" s="602"/>
      <c r="I279" s="603"/>
    </row>
    <row r="280" spans="1:9" x14ac:dyDescent="0.3">
      <c r="A280" s="416" t="s">
        <v>150</v>
      </c>
      <c r="B280" s="417" t="s">
        <v>151</v>
      </c>
      <c r="C280" s="601">
        <v>2010</v>
      </c>
      <c r="D280" s="602"/>
      <c r="E280" s="602"/>
      <c r="F280" s="602"/>
      <c r="G280" s="602"/>
      <c r="H280" s="602"/>
      <c r="I280" s="603"/>
    </row>
    <row r="281" spans="1:9" x14ac:dyDescent="0.3">
      <c r="A281" s="416" t="s">
        <v>151</v>
      </c>
      <c r="B281" s="417" t="s">
        <v>152</v>
      </c>
      <c r="C281" s="601">
        <v>2010</v>
      </c>
      <c r="D281" s="602"/>
      <c r="E281" s="602"/>
      <c r="F281" s="602"/>
      <c r="G281" s="602"/>
      <c r="H281" s="602"/>
      <c r="I281" s="603"/>
    </row>
    <row r="282" spans="1:9" x14ac:dyDescent="0.3">
      <c r="A282" s="416" t="s">
        <v>152</v>
      </c>
      <c r="B282" s="417" t="s">
        <v>399</v>
      </c>
      <c r="C282" s="601">
        <v>2010</v>
      </c>
      <c r="D282" s="602"/>
      <c r="E282" s="602"/>
      <c r="F282" s="602"/>
      <c r="G282" s="602"/>
      <c r="H282" s="602"/>
      <c r="I282" s="603"/>
    </row>
    <row r="283" spans="1:9" x14ac:dyDescent="0.3">
      <c r="A283" s="416" t="s">
        <v>399</v>
      </c>
      <c r="B283" s="417" t="s">
        <v>154</v>
      </c>
      <c r="C283" s="601">
        <v>2010</v>
      </c>
      <c r="D283" s="602"/>
      <c r="E283" s="602"/>
      <c r="F283" s="602"/>
      <c r="G283" s="602"/>
      <c r="H283" s="602"/>
      <c r="I283" s="603"/>
    </row>
    <row r="284" spans="1:9" x14ac:dyDescent="0.3">
      <c r="A284" s="416" t="s">
        <v>154</v>
      </c>
      <c r="B284" s="417" t="s">
        <v>155</v>
      </c>
      <c r="C284" s="601">
        <v>2010</v>
      </c>
      <c r="D284" s="602"/>
      <c r="E284" s="602"/>
      <c r="F284" s="602"/>
      <c r="G284" s="602"/>
      <c r="H284" s="602"/>
      <c r="I284" s="603"/>
    </row>
    <row r="285" spans="1:9" x14ac:dyDescent="0.3">
      <c r="A285" s="416" t="s">
        <v>155</v>
      </c>
      <c r="B285" s="417" t="s">
        <v>156</v>
      </c>
      <c r="C285" s="601">
        <v>2010</v>
      </c>
      <c r="D285" s="602"/>
      <c r="E285" s="602"/>
      <c r="F285" s="602"/>
      <c r="G285" s="602"/>
      <c r="H285" s="602"/>
      <c r="I285" s="603"/>
    </row>
    <row r="286" spans="1:9" x14ac:dyDescent="0.3">
      <c r="A286" s="416" t="s">
        <v>156</v>
      </c>
      <c r="B286" s="417" t="s">
        <v>157</v>
      </c>
      <c r="C286" s="601">
        <v>2010</v>
      </c>
      <c r="D286" s="602"/>
      <c r="E286" s="602"/>
      <c r="F286" s="602"/>
      <c r="G286" s="602"/>
      <c r="H286" s="602"/>
      <c r="I286" s="603"/>
    </row>
    <row r="287" spans="1:9" x14ac:dyDescent="0.3">
      <c r="A287" s="416" t="s">
        <v>157</v>
      </c>
      <c r="B287" s="417" t="s">
        <v>400</v>
      </c>
      <c r="C287" s="601">
        <v>2010</v>
      </c>
      <c r="D287" s="602"/>
      <c r="E287" s="602"/>
      <c r="F287" s="602"/>
      <c r="G287" s="602"/>
      <c r="H287" s="602"/>
      <c r="I287" s="603"/>
    </row>
    <row r="288" spans="1:9" x14ac:dyDescent="0.3">
      <c r="A288" s="416" t="s">
        <v>400</v>
      </c>
      <c r="B288" s="417" t="s">
        <v>159</v>
      </c>
      <c r="C288" s="601">
        <v>2010</v>
      </c>
      <c r="D288" s="602"/>
      <c r="E288" s="602"/>
      <c r="F288" s="602"/>
      <c r="G288" s="602"/>
      <c r="H288" s="602"/>
      <c r="I288" s="603"/>
    </row>
    <row r="289" spans="1:9" x14ac:dyDescent="0.3">
      <c r="A289" s="416" t="s">
        <v>159</v>
      </c>
      <c r="B289" s="417" t="s">
        <v>401</v>
      </c>
      <c r="C289" s="601">
        <v>2010</v>
      </c>
      <c r="D289" s="602"/>
      <c r="E289" s="602"/>
      <c r="F289" s="602"/>
      <c r="G289" s="602"/>
      <c r="H289" s="602"/>
      <c r="I289" s="603"/>
    </row>
    <row r="290" spans="1:9" x14ac:dyDescent="0.3">
      <c r="A290" s="416" t="s">
        <v>401</v>
      </c>
      <c r="B290" s="417" t="s">
        <v>161</v>
      </c>
      <c r="C290" s="601">
        <v>2010</v>
      </c>
      <c r="D290" s="602"/>
      <c r="E290" s="602"/>
      <c r="F290" s="602"/>
      <c r="G290" s="602"/>
      <c r="H290" s="602"/>
      <c r="I290" s="603"/>
    </row>
    <row r="291" spans="1:9" x14ac:dyDescent="0.3">
      <c r="A291" s="416" t="s">
        <v>161</v>
      </c>
      <c r="B291" s="417" t="s">
        <v>162</v>
      </c>
      <c r="C291" s="601">
        <v>2010</v>
      </c>
      <c r="D291" s="602"/>
      <c r="E291" s="602"/>
      <c r="F291" s="602"/>
      <c r="G291" s="602"/>
      <c r="H291" s="602"/>
      <c r="I291" s="603"/>
    </row>
    <row r="292" spans="1:9" x14ac:dyDescent="0.3">
      <c r="A292" s="416" t="s">
        <v>162</v>
      </c>
      <c r="B292" s="417" t="s">
        <v>163</v>
      </c>
      <c r="C292" s="601">
        <v>2010</v>
      </c>
      <c r="D292" s="602"/>
      <c r="E292" s="602"/>
      <c r="F292" s="602"/>
      <c r="G292" s="602"/>
      <c r="H292" s="602"/>
      <c r="I292" s="603"/>
    </row>
    <row r="293" spans="1:9" x14ac:dyDescent="0.3">
      <c r="A293" s="416" t="s">
        <v>163</v>
      </c>
      <c r="B293" s="417" t="s">
        <v>262</v>
      </c>
      <c r="C293" s="601">
        <v>2010</v>
      </c>
      <c r="D293" s="418"/>
      <c r="E293" s="418"/>
      <c r="F293" s="418"/>
      <c r="G293" s="418"/>
      <c r="H293" s="418"/>
      <c r="I293" s="419"/>
    </row>
    <row r="294" spans="1:9" x14ac:dyDescent="0.3">
      <c r="A294" s="416" t="s">
        <v>262</v>
      </c>
      <c r="B294" s="417" t="s">
        <v>402</v>
      </c>
      <c r="C294" s="601">
        <v>2010</v>
      </c>
      <c r="D294" s="602"/>
      <c r="E294" s="602"/>
      <c r="F294" s="602"/>
      <c r="G294" s="602"/>
      <c r="H294" s="602"/>
      <c r="I294" s="603"/>
    </row>
    <row r="295" spans="1:9" x14ac:dyDescent="0.3">
      <c r="A295" s="416" t="s">
        <v>402</v>
      </c>
      <c r="B295" s="420" t="s">
        <v>73</v>
      </c>
      <c r="C295" s="421">
        <v>2010</v>
      </c>
      <c r="D295" s="422"/>
      <c r="E295" s="422"/>
      <c r="F295" s="422"/>
      <c r="G295" s="422"/>
      <c r="H295" s="422"/>
      <c r="I295" s="423"/>
    </row>
    <row r="296" spans="1:9" x14ac:dyDescent="0.3">
      <c r="A296" s="424" t="s">
        <v>73</v>
      </c>
      <c r="B296" s="417" t="s">
        <v>74</v>
      </c>
      <c r="C296" s="601">
        <v>2011</v>
      </c>
      <c r="D296" s="602"/>
      <c r="E296" s="602"/>
      <c r="F296" s="602"/>
      <c r="G296" s="602"/>
      <c r="H296" s="602"/>
      <c r="I296" s="603"/>
    </row>
    <row r="297" spans="1:9" x14ac:dyDescent="0.3">
      <c r="A297" s="425"/>
      <c r="B297" s="417" t="s">
        <v>75</v>
      </c>
      <c r="C297" s="601">
        <v>2011</v>
      </c>
      <c r="D297" s="602"/>
      <c r="E297" s="602"/>
      <c r="F297" s="602"/>
      <c r="G297" s="602"/>
      <c r="H297" s="602"/>
      <c r="I297" s="603"/>
    </row>
    <row r="298" spans="1:9" x14ac:dyDescent="0.3">
      <c r="A298" s="425"/>
      <c r="B298" s="417" t="s">
        <v>376</v>
      </c>
      <c r="C298" s="601">
        <v>2011</v>
      </c>
      <c r="D298" s="602"/>
      <c r="E298" s="602"/>
      <c r="F298" s="602"/>
      <c r="G298" s="602"/>
      <c r="H298" s="602"/>
      <c r="I298" s="603"/>
    </row>
    <row r="299" spans="1:9" x14ac:dyDescent="0.3">
      <c r="A299" s="425"/>
      <c r="B299" s="417" t="s">
        <v>77</v>
      </c>
      <c r="C299" s="601">
        <v>2011</v>
      </c>
      <c r="D299" s="602"/>
      <c r="E299" s="602"/>
      <c r="F299" s="602"/>
      <c r="G299" s="602"/>
      <c r="H299" s="602"/>
      <c r="I299" s="603"/>
    </row>
    <row r="300" spans="1:9" x14ac:dyDescent="0.3">
      <c r="A300" s="425"/>
      <c r="B300" s="417" t="s">
        <v>78</v>
      </c>
      <c r="C300" s="601">
        <v>2011</v>
      </c>
      <c r="D300" s="602"/>
      <c r="E300" s="602"/>
      <c r="F300" s="602"/>
      <c r="G300" s="602"/>
      <c r="H300" s="602"/>
      <c r="I300" s="603"/>
    </row>
    <row r="301" spans="1:9" x14ac:dyDescent="0.3">
      <c r="A301" s="425"/>
      <c r="B301" s="417" t="s">
        <v>377</v>
      </c>
      <c r="C301" s="601">
        <v>2011</v>
      </c>
      <c r="D301" s="602"/>
      <c r="E301" s="602"/>
      <c r="F301" s="602"/>
      <c r="G301" s="602"/>
      <c r="H301" s="602"/>
      <c r="I301" s="603"/>
    </row>
    <row r="302" spans="1:9" x14ac:dyDescent="0.3">
      <c r="A302" s="425"/>
      <c r="B302" s="417" t="s">
        <v>80</v>
      </c>
      <c r="C302" s="601">
        <v>2011</v>
      </c>
      <c r="D302" s="602"/>
      <c r="E302" s="602"/>
      <c r="F302" s="602"/>
      <c r="G302" s="602"/>
      <c r="H302" s="602"/>
      <c r="I302" s="603"/>
    </row>
    <row r="303" spans="1:9" x14ac:dyDescent="0.3">
      <c r="A303" s="425"/>
      <c r="B303" s="417" t="s">
        <v>81</v>
      </c>
      <c r="C303" s="601">
        <v>2011</v>
      </c>
      <c r="D303" s="602"/>
      <c r="E303" s="602"/>
      <c r="F303" s="602"/>
      <c r="G303" s="602"/>
      <c r="H303" s="602"/>
      <c r="I303" s="603"/>
    </row>
    <row r="304" spans="1:9" x14ac:dyDescent="0.3">
      <c r="A304" s="425"/>
      <c r="B304" s="417" t="s">
        <v>82</v>
      </c>
      <c r="C304" s="601">
        <v>2011</v>
      </c>
      <c r="D304" s="602"/>
      <c r="E304" s="602"/>
      <c r="F304" s="602"/>
      <c r="G304" s="602"/>
      <c r="H304" s="602"/>
      <c r="I304" s="603"/>
    </row>
    <row r="305" spans="1:9" x14ac:dyDescent="0.3">
      <c r="A305" s="425"/>
      <c r="B305" s="417" t="s">
        <v>378</v>
      </c>
      <c r="C305" s="601">
        <v>2011</v>
      </c>
      <c r="D305" s="602"/>
      <c r="E305" s="602"/>
      <c r="F305" s="602"/>
      <c r="G305" s="602"/>
      <c r="H305" s="602"/>
      <c r="I305" s="603"/>
    </row>
    <row r="306" spans="1:9" x14ac:dyDescent="0.3">
      <c r="A306" s="425"/>
      <c r="B306" s="417" t="s">
        <v>379</v>
      </c>
      <c r="C306" s="601">
        <v>2011</v>
      </c>
      <c r="D306" s="602"/>
      <c r="E306" s="602"/>
      <c r="F306" s="602"/>
      <c r="G306" s="602"/>
      <c r="H306" s="602"/>
      <c r="I306" s="603"/>
    </row>
    <row r="307" spans="1:9" x14ac:dyDescent="0.3">
      <c r="A307" s="425"/>
      <c r="B307" s="417" t="s">
        <v>380</v>
      </c>
      <c r="C307" s="601">
        <v>2011</v>
      </c>
      <c r="D307" s="602"/>
      <c r="E307" s="602"/>
      <c r="F307" s="602"/>
      <c r="G307" s="602"/>
      <c r="H307" s="602"/>
      <c r="I307" s="603"/>
    </row>
    <row r="308" spans="1:9" x14ac:dyDescent="0.3">
      <c r="A308" s="425"/>
      <c r="B308" s="417" t="s">
        <v>86</v>
      </c>
      <c r="C308" s="601">
        <v>2011</v>
      </c>
      <c r="D308" s="602"/>
      <c r="E308" s="602"/>
      <c r="F308" s="602"/>
      <c r="G308" s="602"/>
      <c r="H308" s="602"/>
      <c r="I308" s="603"/>
    </row>
    <row r="309" spans="1:9" x14ac:dyDescent="0.3">
      <c r="A309" s="425"/>
      <c r="B309" s="417" t="s">
        <v>87</v>
      </c>
      <c r="C309" s="601">
        <v>2011</v>
      </c>
      <c r="D309" s="602"/>
      <c r="E309" s="602"/>
      <c r="F309" s="602"/>
      <c r="G309" s="602"/>
      <c r="H309" s="602"/>
      <c r="I309" s="603"/>
    </row>
    <row r="310" spans="1:9" x14ac:dyDescent="0.3">
      <c r="A310" s="425"/>
      <c r="B310" s="417" t="s">
        <v>88</v>
      </c>
      <c r="C310" s="601">
        <v>2011</v>
      </c>
      <c r="D310" s="602"/>
      <c r="E310" s="602"/>
      <c r="F310" s="602"/>
      <c r="G310" s="602"/>
      <c r="H310" s="602"/>
      <c r="I310" s="603"/>
    </row>
    <row r="311" spans="1:9" x14ac:dyDescent="0.3">
      <c r="A311" s="425"/>
      <c r="B311" s="417" t="s">
        <v>89</v>
      </c>
      <c r="C311" s="601">
        <v>2011</v>
      </c>
      <c r="D311" s="602"/>
      <c r="E311" s="602"/>
      <c r="F311" s="602"/>
      <c r="G311" s="602"/>
      <c r="H311" s="602"/>
      <c r="I311" s="603"/>
    </row>
    <row r="312" spans="1:9" x14ac:dyDescent="0.3">
      <c r="A312" s="425"/>
      <c r="B312" s="417" t="s">
        <v>90</v>
      </c>
      <c r="C312" s="601">
        <v>2011</v>
      </c>
      <c r="D312" s="602"/>
      <c r="E312" s="602"/>
      <c r="F312" s="602"/>
      <c r="G312" s="602"/>
      <c r="H312" s="602"/>
      <c r="I312" s="603"/>
    </row>
    <row r="313" spans="1:9" x14ac:dyDescent="0.3">
      <c r="A313" s="425"/>
      <c r="B313" s="417" t="s">
        <v>381</v>
      </c>
      <c r="C313" s="601">
        <v>2011</v>
      </c>
      <c r="D313" s="602"/>
      <c r="E313" s="602"/>
      <c r="F313" s="602"/>
      <c r="G313" s="602"/>
      <c r="H313" s="602"/>
      <c r="I313" s="603"/>
    </row>
    <row r="314" spans="1:9" x14ac:dyDescent="0.3">
      <c r="A314" s="425"/>
      <c r="B314" s="417" t="s">
        <v>92</v>
      </c>
      <c r="C314" s="601">
        <v>2011</v>
      </c>
      <c r="D314" s="602"/>
      <c r="E314" s="602"/>
      <c r="F314" s="602"/>
      <c r="G314" s="602"/>
      <c r="H314" s="602"/>
      <c r="I314" s="603"/>
    </row>
    <row r="315" spans="1:9" x14ac:dyDescent="0.3">
      <c r="B315" s="417" t="s">
        <v>93</v>
      </c>
      <c r="C315" s="601">
        <v>2011</v>
      </c>
      <c r="D315" s="602"/>
      <c r="E315" s="602"/>
      <c r="F315" s="602"/>
      <c r="G315" s="602"/>
      <c r="H315" s="602"/>
      <c r="I315" s="603"/>
    </row>
    <row r="316" spans="1:9" x14ac:dyDescent="0.3">
      <c r="B316" s="417" t="s">
        <v>94</v>
      </c>
      <c r="C316" s="601">
        <v>2011</v>
      </c>
      <c r="D316" s="602"/>
      <c r="E316" s="602"/>
      <c r="F316" s="602"/>
      <c r="G316" s="602"/>
      <c r="H316" s="602"/>
      <c r="I316" s="603"/>
    </row>
    <row r="317" spans="1:9" x14ac:dyDescent="0.3">
      <c r="B317" s="417" t="s">
        <v>95</v>
      </c>
      <c r="C317" s="601">
        <v>2011</v>
      </c>
      <c r="D317" s="602"/>
      <c r="E317" s="602"/>
      <c r="F317" s="602"/>
      <c r="G317" s="602"/>
      <c r="H317" s="602"/>
      <c r="I317" s="603"/>
    </row>
    <row r="318" spans="1:9" x14ac:dyDescent="0.3">
      <c r="B318" s="417" t="s">
        <v>96</v>
      </c>
      <c r="C318" s="601">
        <v>2011</v>
      </c>
      <c r="D318" s="602"/>
      <c r="E318" s="602"/>
      <c r="F318" s="602"/>
      <c r="G318" s="602"/>
      <c r="H318" s="602"/>
      <c r="I318" s="603"/>
    </row>
    <row r="319" spans="1:9" x14ac:dyDescent="0.3">
      <c r="B319" s="417" t="s">
        <v>244</v>
      </c>
      <c r="C319" s="601">
        <v>2011</v>
      </c>
      <c r="D319" s="602"/>
      <c r="E319" s="602"/>
      <c r="F319" s="602"/>
      <c r="G319" s="602"/>
      <c r="H319" s="602"/>
      <c r="I319" s="603"/>
    </row>
    <row r="320" spans="1:9" x14ac:dyDescent="0.3">
      <c r="B320" s="417" t="s">
        <v>382</v>
      </c>
      <c r="C320" s="601">
        <v>2011</v>
      </c>
      <c r="D320" s="602"/>
      <c r="E320" s="602"/>
      <c r="F320" s="602"/>
      <c r="G320" s="602"/>
      <c r="H320" s="602"/>
      <c r="I320" s="603"/>
    </row>
    <row r="321" spans="2:9" x14ac:dyDescent="0.3">
      <c r="B321" s="417" t="s">
        <v>383</v>
      </c>
      <c r="C321" s="601">
        <v>2011</v>
      </c>
      <c r="D321" s="602"/>
      <c r="E321" s="602"/>
      <c r="F321" s="602"/>
      <c r="G321" s="602"/>
      <c r="H321" s="602"/>
      <c r="I321" s="603"/>
    </row>
    <row r="322" spans="2:9" x14ac:dyDescent="0.3">
      <c r="B322" s="417" t="s">
        <v>384</v>
      </c>
      <c r="C322" s="601">
        <v>2011</v>
      </c>
      <c r="D322" s="602"/>
      <c r="E322" s="602"/>
      <c r="F322" s="602"/>
      <c r="G322" s="602"/>
      <c r="H322" s="602"/>
      <c r="I322" s="603"/>
    </row>
    <row r="323" spans="2:9" x14ac:dyDescent="0.3">
      <c r="B323" s="417" t="s">
        <v>385</v>
      </c>
      <c r="C323" s="601">
        <v>2011</v>
      </c>
      <c r="D323" s="602"/>
      <c r="E323" s="602"/>
      <c r="F323" s="602"/>
      <c r="G323" s="602"/>
      <c r="H323" s="602"/>
      <c r="I323" s="603"/>
    </row>
    <row r="324" spans="2:9" x14ac:dyDescent="0.3">
      <c r="B324" s="417" t="s">
        <v>101</v>
      </c>
      <c r="C324" s="601">
        <v>2011</v>
      </c>
      <c r="D324" s="602"/>
      <c r="E324" s="602"/>
      <c r="F324" s="602"/>
      <c r="G324" s="602"/>
      <c r="H324" s="602"/>
      <c r="I324" s="603"/>
    </row>
    <row r="325" spans="2:9" x14ac:dyDescent="0.3">
      <c r="B325" s="417" t="s">
        <v>102</v>
      </c>
      <c r="C325" s="601">
        <v>2011</v>
      </c>
      <c r="D325" s="602"/>
      <c r="E325" s="602"/>
      <c r="F325" s="602"/>
      <c r="G325" s="602"/>
      <c r="H325" s="602"/>
      <c r="I325" s="603"/>
    </row>
    <row r="326" spans="2:9" x14ac:dyDescent="0.3">
      <c r="B326" s="417" t="s">
        <v>103</v>
      </c>
      <c r="C326" s="601">
        <v>2011</v>
      </c>
      <c r="D326" s="602"/>
      <c r="E326" s="602"/>
      <c r="F326" s="602"/>
      <c r="G326" s="602"/>
      <c r="H326" s="602"/>
      <c r="I326" s="603"/>
    </row>
    <row r="327" spans="2:9" x14ac:dyDescent="0.3">
      <c r="B327" s="417" t="s">
        <v>104</v>
      </c>
      <c r="C327" s="601">
        <v>2011</v>
      </c>
      <c r="D327" s="602"/>
      <c r="E327" s="602"/>
      <c r="F327" s="602"/>
      <c r="G327" s="602"/>
      <c r="H327" s="602"/>
      <c r="I327" s="603"/>
    </row>
    <row r="328" spans="2:9" x14ac:dyDescent="0.3">
      <c r="B328" s="417" t="s">
        <v>386</v>
      </c>
      <c r="C328" s="601">
        <v>2011</v>
      </c>
      <c r="D328" s="602"/>
      <c r="E328" s="602"/>
      <c r="F328" s="602"/>
      <c r="G328" s="602"/>
      <c r="H328" s="602"/>
      <c r="I328" s="603"/>
    </row>
    <row r="329" spans="2:9" x14ac:dyDescent="0.3">
      <c r="B329" s="417" t="s">
        <v>106</v>
      </c>
      <c r="C329" s="601">
        <v>2011</v>
      </c>
      <c r="D329" s="602"/>
      <c r="E329" s="602"/>
      <c r="F329" s="602"/>
      <c r="G329" s="602"/>
      <c r="H329" s="602"/>
      <c r="I329" s="603"/>
    </row>
    <row r="330" spans="2:9" x14ac:dyDescent="0.3">
      <c r="B330" s="417" t="s">
        <v>107</v>
      </c>
      <c r="C330" s="601">
        <v>2011</v>
      </c>
      <c r="D330" s="602"/>
      <c r="E330" s="602"/>
      <c r="F330" s="602"/>
      <c r="G330" s="602"/>
      <c r="H330" s="602"/>
      <c r="I330" s="603"/>
    </row>
    <row r="331" spans="2:9" x14ac:dyDescent="0.3">
      <c r="B331" s="417" t="s">
        <v>387</v>
      </c>
      <c r="C331" s="601">
        <v>2011</v>
      </c>
      <c r="D331" s="602"/>
      <c r="E331" s="602"/>
      <c r="F331" s="602"/>
      <c r="G331" s="602"/>
      <c r="H331" s="602"/>
      <c r="I331" s="603"/>
    </row>
    <row r="332" spans="2:9" x14ac:dyDescent="0.3">
      <c r="B332" s="417" t="s">
        <v>109</v>
      </c>
      <c r="C332" s="601">
        <v>2011</v>
      </c>
      <c r="D332" s="602"/>
      <c r="E332" s="602"/>
      <c r="F332" s="602"/>
      <c r="G332" s="602"/>
      <c r="H332" s="602"/>
      <c r="I332" s="603"/>
    </row>
    <row r="333" spans="2:9" x14ac:dyDescent="0.3">
      <c r="B333" s="417" t="s">
        <v>388</v>
      </c>
      <c r="C333" s="601">
        <v>2011</v>
      </c>
      <c r="D333" s="602"/>
      <c r="E333" s="602"/>
      <c r="F333" s="602"/>
      <c r="G333" s="602"/>
      <c r="H333" s="602"/>
      <c r="I333" s="603"/>
    </row>
    <row r="334" spans="2:9" x14ac:dyDescent="0.3">
      <c r="B334" s="417" t="s">
        <v>389</v>
      </c>
      <c r="C334" s="601">
        <v>2011</v>
      </c>
      <c r="D334" s="602"/>
      <c r="E334" s="602"/>
      <c r="F334" s="602"/>
      <c r="G334" s="602"/>
      <c r="H334" s="602"/>
      <c r="I334" s="603"/>
    </row>
    <row r="335" spans="2:9" x14ac:dyDescent="0.3">
      <c r="B335" s="417" t="s">
        <v>112</v>
      </c>
      <c r="C335" s="601">
        <v>2011</v>
      </c>
      <c r="D335" s="602"/>
      <c r="E335" s="602"/>
      <c r="F335" s="602"/>
      <c r="G335" s="602"/>
      <c r="H335" s="602"/>
      <c r="I335" s="603"/>
    </row>
    <row r="336" spans="2:9" x14ac:dyDescent="0.3">
      <c r="B336" s="417" t="s">
        <v>113</v>
      </c>
      <c r="C336" s="601">
        <v>2011</v>
      </c>
      <c r="D336" s="602"/>
      <c r="E336" s="602"/>
      <c r="F336" s="602"/>
      <c r="G336" s="602"/>
      <c r="H336" s="602"/>
      <c r="I336" s="603"/>
    </row>
    <row r="337" spans="2:9" x14ac:dyDescent="0.3">
      <c r="B337" s="417" t="s">
        <v>390</v>
      </c>
      <c r="C337" s="601">
        <v>2011</v>
      </c>
      <c r="D337" s="602"/>
      <c r="E337" s="602"/>
      <c r="F337" s="602"/>
      <c r="G337" s="602"/>
      <c r="H337" s="602"/>
      <c r="I337" s="603"/>
    </row>
    <row r="338" spans="2:9" x14ac:dyDescent="0.3">
      <c r="B338" s="417" t="s">
        <v>115</v>
      </c>
      <c r="C338" s="601">
        <v>2011</v>
      </c>
      <c r="D338" s="602"/>
      <c r="E338" s="602"/>
      <c r="F338" s="602"/>
      <c r="G338" s="602"/>
      <c r="H338" s="602"/>
      <c r="I338" s="603"/>
    </row>
    <row r="339" spans="2:9" x14ac:dyDescent="0.3">
      <c r="B339" s="417" t="s">
        <v>391</v>
      </c>
      <c r="C339" s="601">
        <v>2011</v>
      </c>
      <c r="D339" s="602"/>
      <c r="E339" s="602"/>
      <c r="F339" s="602"/>
      <c r="G339" s="602"/>
      <c r="H339" s="602"/>
      <c r="I339" s="603"/>
    </row>
    <row r="340" spans="2:9" x14ac:dyDescent="0.3">
      <c r="B340" s="417" t="s">
        <v>245</v>
      </c>
      <c r="C340" s="601">
        <v>2011</v>
      </c>
      <c r="D340" s="602"/>
      <c r="E340" s="602"/>
      <c r="F340" s="602"/>
      <c r="G340" s="602"/>
      <c r="H340" s="602"/>
      <c r="I340" s="603"/>
    </row>
    <row r="341" spans="2:9" x14ac:dyDescent="0.3">
      <c r="B341" s="417" t="s">
        <v>117</v>
      </c>
      <c r="C341" s="601">
        <v>2011</v>
      </c>
      <c r="D341" s="602"/>
      <c r="E341" s="602"/>
      <c r="F341" s="602"/>
      <c r="G341" s="602"/>
      <c r="H341" s="602"/>
      <c r="I341" s="603"/>
    </row>
    <row r="342" spans="2:9" x14ac:dyDescent="0.3">
      <c r="B342" s="417" t="s">
        <v>118</v>
      </c>
      <c r="C342" s="601">
        <v>2011</v>
      </c>
      <c r="D342" s="602"/>
      <c r="E342" s="602"/>
      <c r="F342" s="602"/>
      <c r="G342" s="602"/>
      <c r="H342" s="602"/>
      <c r="I342" s="603"/>
    </row>
    <row r="343" spans="2:9" x14ac:dyDescent="0.3">
      <c r="B343" s="417" t="s">
        <v>392</v>
      </c>
      <c r="C343" s="601">
        <v>2011</v>
      </c>
      <c r="D343" s="602"/>
      <c r="E343" s="602"/>
      <c r="F343" s="602"/>
      <c r="G343" s="602"/>
      <c r="H343" s="602"/>
      <c r="I343" s="603"/>
    </row>
    <row r="344" spans="2:9" x14ac:dyDescent="0.3">
      <c r="B344" s="417" t="s">
        <v>120</v>
      </c>
      <c r="C344" s="601">
        <v>2011</v>
      </c>
      <c r="D344" s="602"/>
      <c r="E344" s="602"/>
      <c r="F344" s="602"/>
      <c r="G344" s="602"/>
      <c r="H344" s="602"/>
      <c r="I344" s="603"/>
    </row>
    <row r="345" spans="2:9" x14ac:dyDescent="0.3">
      <c r="B345" s="417" t="s">
        <v>121</v>
      </c>
      <c r="C345" s="601">
        <v>2011</v>
      </c>
      <c r="D345" s="602"/>
      <c r="E345" s="602"/>
      <c r="F345" s="602"/>
      <c r="G345" s="602"/>
      <c r="H345" s="602"/>
      <c r="I345" s="603"/>
    </row>
    <row r="346" spans="2:9" x14ac:dyDescent="0.3">
      <c r="B346" s="417" t="s">
        <v>122</v>
      </c>
      <c r="C346" s="601">
        <v>2011</v>
      </c>
      <c r="D346" s="602"/>
      <c r="E346" s="602"/>
      <c r="F346" s="602"/>
      <c r="G346" s="602"/>
      <c r="H346" s="602"/>
      <c r="I346" s="603"/>
    </row>
    <row r="347" spans="2:9" x14ac:dyDescent="0.3">
      <c r="B347" s="417" t="s">
        <v>123</v>
      </c>
      <c r="C347" s="601">
        <v>2011</v>
      </c>
      <c r="D347" s="602"/>
      <c r="E347" s="602"/>
      <c r="F347" s="602"/>
      <c r="G347" s="602"/>
      <c r="H347" s="602"/>
      <c r="I347" s="603"/>
    </row>
    <row r="348" spans="2:9" x14ac:dyDescent="0.3">
      <c r="B348" s="417" t="s">
        <v>393</v>
      </c>
      <c r="C348" s="601">
        <v>2011</v>
      </c>
      <c r="D348" s="602"/>
      <c r="E348" s="602"/>
      <c r="F348" s="602"/>
      <c r="G348" s="602"/>
      <c r="H348" s="602"/>
      <c r="I348" s="603"/>
    </row>
    <row r="349" spans="2:9" x14ac:dyDescent="0.3">
      <c r="B349" s="417" t="s">
        <v>125</v>
      </c>
      <c r="C349" s="601">
        <v>2011</v>
      </c>
      <c r="D349" s="602"/>
      <c r="E349" s="602"/>
      <c r="F349" s="602"/>
      <c r="G349" s="602"/>
      <c r="H349" s="602"/>
      <c r="I349" s="603"/>
    </row>
    <row r="350" spans="2:9" x14ac:dyDescent="0.3">
      <c r="B350" s="417" t="s">
        <v>394</v>
      </c>
      <c r="C350" s="601">
        <v>2011</v>
      </c>
      <c r="D350" s="602"/>
      <c r="E350" s="602"/>
      <c r="F350" s="602"/>
      <c r="G350" s="602"/>
      <c r="H350" s="602"/>
      <c r="I350" s="603"/>
    </row>
    <row r="351" spans="2:9" x14ac:dyDescent="0.3">
      <c r="B351" s="417" t="s">
        <v>127</v>
      </c>
      <c r="C351" s="601">
        <v>2011</v>
      </c>
      <c r="D351" s="602"/>
      <c r="E351" s="602"/>
      <c r="F351" s="602"/>
      <c r="G351" s="602"/>
      <c r="H351" s="602"/>
      <c r="I351" s="603"/>
    </row>
    <row r="352" spans="2:9" x14ac:dyDescent="0.3">
      <c r="B352" s="417" t="s">
        <v>128</v>
      </c>
      <c r="C352" s="601">
        <v>2011</v>
      </c>
      <c r="D352" s="602"/>
      <c r="E352" s="602"/>
      <c r="F352" s="602"/>
      <c r="G352" s="602"/>
      <c r="H352" s="602"/>
      <c r="I352" s="603"/>
    </row>
    <row r="353" spans="2:9" x14ac:dyDescent="0.3">
      <c r="B353" s="417" t="s">
        <v>129</v>
      </c>
      <c r="C353" s="601">
        <v>2011</v>
      </c>
      <c r="D353" s="602"/>
      <c r="E353" s="602"/>
      <c r="F353" s="602"/>
      <c r="G353" s="602"/>
      <c r="H353" s="602"/>
      <c r="I353" s="603"/>
    </row>
    <row r="354" spans="2:9" x14ac:dyDescent="0.3">
      <c r="B354" s="417" t="s">
        <v>395</v>
      </c>
      <c r="C354" s="601">
        <v>2011</v>
      </c>
      <c r="D354" s="602"/>
      <c r="E354" s="602"/>
      <c r="F354" s="602"/>
      <c r="G354" s="602"/>
      <c r="H354" s="602"/>
      <c r="I354" s="603"/>
    </row>
    <row r="355" spans="2:9" x14ac:dyDescent="0.3">
      <c r="B355" s="417" t="s">
        <v>131</v>
      </c>
      <c r="C355" s="601">
        <v>2011</v>
      </c>
      <c r="D355" s="602"/>
      <c r="E355" s="602"/>
      <c r="F355" s="602"/>
      <c r="G355" s="602"/>
      <c r="H355" s="602"/>
      <c r="I355" s="603"/>
    </row>
    <row r="356" spans="2:9" x14ac:dyDescent="0.3">
      <c r="B356" s="417" t="s">
        <v>132</v>
      </c>
      <c r="C356" s="601">
        <v>2011</v>
      </c>
      <c r="D356" s="602"/>
      <c r="E356" s="602"/>
      <c r="F356" s="602"/>
      <c r="G356" s="602"/>
      <c r="H356" s="602"/>
      <c r="I356" s="603"/>
    </row>
    <row r="357" spans="2:9" x14ac:dyDescent="0.3">
      <c r="B357" s="417" t="s">
        <v>133</v>
      </c>
      <c r="C357" s="601">
        <v>2011</v>
      </c>
      <c r="D357" s="602"/>
      <c r="E357" s="602"/>
      <c r="F357" s="602"/>
      <c r="G357" s="602"/>
      <c r="H357" s="602"/>
      <c r="I357" s="603"/>
    </row>
    <row r="358" spans="2:9" x14ac:dyDescent="0.3">
      <c r="B358" s="417" t="s">
        <v>134</v>
      </c>
      <c r="C358" s="601">
        <v>2011</v>
      </c>
      <c r="D358" s="602"/>
      <c r="E358" s="602"/>
      <c r="F358" s="602"/>
      <c r="G358" s="602"/>
      <c r="H358" s="602"/>
      <c r="I358" s="603"/>
    </row>
    <row r="359" spans="2:9" x14ac:dyDescent="0.3">
      <c r="B359" s="417" t="s">
        <v>135</v>
      </c>
      <c r="C359" s="601">
        <v>2011</v>
      </c>
      <c r="D359" s="602"/>
      <c r="E359" s="602"/>
      <c r="F359" s="602"/>
      <c r="G359" s="602"/>
      <c r="H359" s="602"/>
      <c r="I359" s="603"/>
    </row>
    <row r="360" spans="2:9" x14ac:dyDescent="0.3">
      <c r="B360" s="417" t="s">
        <v>404</v>
      </c>
      <c r="C360" s="601">
        <v>2011</v>
      </c>
      <c r="D360" s="602"/>
      <c r="E360" s="602"/>
      <c r="F360" s="602"/>
      <c r="G360" s="602"/>
      <c r="H360" s="602"/>
      <c r="I360" s="603"/>
    </row>
    <row r="361" spans="2:9" x14ac:dyDescent="0.3">
      <c r="B361" s="417" t="s">
        <v>137</v>
      </c>
      <c r="C361" s="601">
        <v>2011</v>
      </c>
      <c r="D361" s="602"/>
      <c r="E361" s="602"/>
      <c r="F361" s="602"/>
      <c r="G361" s="602"/>
      <c r="H361" s="602"/>
      <c r="I361" s="603"/>
    </row>
    <row r="362" spans="2:9" x14ac:dyDescent="0.3">
      <c r="B362" s="417" t="s">
        <v>246</v>
      </c>
      <c r="C362" s="601">
        <v>2011</v>
      </c>
      <c r="D362" s="602"/>
      <c r="E362" s="602"/>
      <c r="F362" s="602"/>
      <c r="G362" s="602"/>
      <c r="H362" s="602"/>
      <c r="I362" s="603"/>
    </row>
    <row r="363" spans="2:9" x14ac:dyDescent="0.3">
      <c r="B363" s="417" t="s">
        <v>396</v>
      </c>
      <c r="C363" s="601">
        <v>2011</v>
      </c>
      <c r="D363" s="602"/>
      <c r="E363" s="602"/>
      <c r="F363" s="602"/>
      <c r="G363" s="602"/>
      <c r="H363" s="602"/>
      <c r="I363" s="603"/>
    </row>
    <row r="364" spans="2:9" x14ac:dyDescent="0.3">
      <c r="B364" s="417" t="s">
        <v>139</v>
      </c>
      <c r="C364" s="601">
        <v>2011</v>
      </c>
      <c r="D364" s="602"/>
      <c r="E364" s="602"/>
      <c r="F364" s="602"/>
      <c r="G364" s="602"/>
      <c r="H364" s="602"/>
      <c r="I364" s="603"/>
    </row>
    <row r="365" spans="2:9" x14ac:dyDescent="0.3">
      <c r="B365" s="417" t="s">
        <v>140</v>
      </c>
      <c r="C365" s="601">
        <v>2011</v>
      </c>
      <c r="D365" s="602"/>
      <c r="E365" s="602"/>
      <c r="F365" s="602"/>
      <c r="G365" s="602"/>
      <c r="H365" s="602"/>
      <c r="I365" s="603"/>
    </row>
    <row r="366" spans="2:9" x14ac:dyDescent="0.3">
      <c r="B366" s="417" t="s">
        <v>141</v>
      </c>
      <c r="C366" s="601">
        <v>2011</v>
      </c>
      <c r="D366" s="602"/>
      <c r="E366" s="602"/>
      <c r="F366" s="602"/>
      <c r="G366" s="602"/>
      <c r="H366" s="602"/>
      <c r="I366" s="603"/>
    </row>
    <row r="367" spans="2:9" x14ac:dyDescent="0.3">
      <c r="B367" s="417" t="s">
        <v>142</v>
      </c>
      <c r="C367" s="601">
        <v>2011</v>
      </c>
      <c r="D367" s="602"/>
      <c r="E367" s="602"/>
      <c r="F367" s="602"/>
      <c r="G367" s="602"/>
      <c r="H367" s="602"/>
      <c r="I367" s="603"/>
    </row>
    <row r="368" spans="2:9" x14ac:dyDescent="0.3">
      <c r="B368" s="417" t="s">
        <v>397</v>
      </c>
      <c r="C368" s="601">
        <v>2011</v>
      </c>
      <c r="D368" s="602"/>
      <c r="E368" s="602"/>
      <c r="F368" s="602"/>
      <c r="G368" s="602"/>
      <c r="H368" s="602"/>
      <c r="I368" s="603"/>
    </row>
    <row r="369" spans="2:9" x14ac:dyDescent="0.3">
      <c r="B369" s="417" t="s">
        <v>398</v>
      </c>
      <c r="C369" s="601">
        <v>2011</v>
      </c>
      <c r="D369" s="602"/>
      <c r="E369" s="602"/>
      <c r="F369" s="602"/>
      <c r="G369" s="602"/>
      <c r="H369" s="602"/>
      <c r="I369" s="603"/>
    </row>
    <row r="370" spans="2:9" x14ac:dyDescent="0.3">
      <c r="B370" s="417" t="s">
        <v>145</v>
      </c>
      <c r="C370" s="601">
        <v>2011</v>
      </c>
      <c r="D370" s="602"/>
      <c r="E370" s="602"/>
      <c r="F370" s="602"/>
      <c r="G370" s="602"/>
      <c r="H370" s="602"/>
      <c r="I370" s="603"/>
    </row>
    <row r="371" spans="2:9" x14ac:dyDescent="0.3">
      <c r="B371" s="417" t="s">
        <v>146</v>
      </c>
      <c r="C371" s="601">
        <v>2011</v>
      </c>
      <c r="D371" s="602"/>
      <c r="E371" s="602"/>
      <c r="F371" s="602"/>
      <c r="G371" s="602"/>
      <c r="H371" s="602"/>
      <c r="I371" s="603"/>
    </row>
    <row r="372" spans="2:9" x14ac:dyDescent="0.3">
      <c r="B372" s="417" t="s">
        <v>147</v>
      </c>
      <c r="C372" s="601">
        <v>2011</v>
      </c>
      <c r="D372" s="602"/>
      <c r="E372" s="602"/>
      <c r="F372" s="602"/>
      <c r="G372" s="602"/>
      <c r="H372" s="602"/>
      <c r="I372" s="603"/>
    </row>
    <row r="373" spans="2:9" x14ac:dyDescent="0.3">
      <c r="B373" s="417" t="s">
        <v>148</v>
      </c>
      <c r="C373" s="601">
        <v>2011</v>
      </c>
      <c r="D373" s="602"/>
      <c r="E373" s="602"/>
      <c r="F373" s="602"/>
      <c r="G373" s="602"/>
      <c r="H373" s="602"/>
      <c r="I373" s="603"/>
    </row>
    <row r="374" spans="2:9" x14ac:dyDescent="0.3">
      <c r="B374" s="417" t="s">
        <v>149</v>
      </c>
      <c r="C374" s="601">
        <v>2011</v>
      </c>
      <c r="D374" s="602"/>
      <c r="E374" s="602"/>
      <c r="F374" s="602"/>
      <c r="G374" s="602"/>
      <c r="H374" s="602"/>
      <c r="I374" s="603"/>
    </row>
    <row r="375" spans="2:9" x14ac:dyDescent="0.3">
      <c r="B375" s="417" t="s">
        <v>150</v>
      </c>
      <c r="C375" s="601">
        <v>2011</v>
      </c>
      <c r="D375" s="602"/>
      <c r="E375" s="602"/>
      <c r="F375" s="602"/>
      <c r="G375" s="602"/>
      <c r="H375" s="602"/>
      <c r="I375" s="603"/>
    </row>
    <row r="376" spans="2:9" x14ac:dyDescent="0.3">
      <c r="B376" s="417" t="s">
        <v>151</v>
      </c>
      <c r="C376" s="601">
        <v>2011</v>
      </c>
      <c r="D376" s="602"/>
      <c r="E376" s="602"/>
      <c r="F376" s="602"/>
      <c r="G376" s="602"/>
      <c r="H376" s="602"/>
      <c r="I376" s="603"/>
    </row>
    <row r="377" spans="2:9" x14ac:dyDescent="0.3">
      <c r="B377" s="417" t="s">
        <v>152</v>
      </c>
      <c r="C377" s="601">
        <v>2011</v>
      </c>
      <c r="D377" s="602"/>
      <c r="E377" s="602"/>
      <c r="F377" s="602"/>
      <c r="G377" s="602"/>
      <c r="H377" s="602"/>
      <c r="I377" s="603"/>
    </row>
    <row r="378" spans="2:9" x14ac:dyDescent="0.3">
      <c r="B378" s="417" t="s">
        <v>399</v>
      </c>
      <c r="C378" s="601">
        <v>2011</v>
      </c>
      <c r="D378" s="602"/>
      <c r="E378" s="602"/>
      <c r="F378" s="602"/>
      <c r="G378" s="602"/>
      <c r="H378" s="602"/>
      <c r="I378" s="603"/>
    </row>
    <row r="379" spans="2:9" x14ac:dyDescent="0.3">
      <c r="B379" s="417" t="s">
        <v>154</v>
      </c>
      <c r="C379" s="601">
        <v>2011</v>
      </c>
      <c r="D379" s="602"/>
      <c r="E379" s="602"/>
      <c r="F379" s="602"/>
      <c r="G379" s="602"/>
      <c r="H379" s="602"/>
      <c r="I379" s="603"/>
    </row>
    <row r="380" spans="2:9" x14ac:dyDescent="0.3">
      <c r="B380" s="417" t="s">
        <v>155</v>
      </c>
      <c r="C380" s="601">
        <v>2011</v>
      </c>
      <c r="D380" s="602"/>
      <c r="E380" s="602"/>
      <c r="F380" s="602"/>
      <c r="G380" s="602"/>
      <c r="H380" s="602"/>
      <c r="I380" s="603"/>
    </row>
    <row r="381" spans="2:9" x14ac:dyDescent="0.3">
      <c r="B381" s="417" t="s">
        <v>156</v>
      </c>
      <c r="C381" s="601">
        <v>2011</v>
      </c>
      <c r="D381" s="602"/>
      <c r="E381" s="602"/>
      <c r="F381" s="602"/>
      <c r="G381" s="602"/>
      <c r="H381" s="602"/>
      <c r="I381" s="603"/>
    </row>
    <row r="382" spans="2:9" x14ac:dyDescent="0.3">
      <c r="B382" s="417" t="s">
        <v>157</v>
      </c>
      <c r="C382" s="601">
        <v>2011</v>
      </c>
      <c r="D382" s="602"/>
      <c r="E382" s="602"/>
      <c r="F382" s="602"/>
      <c r="G382" s="602"/>
      <c r="H382" s="602"/>
      <c r="I382" s="603"/>
    </row>
    <row r="383" spans="2:9" x14ac:dyDescent="0.3">
      <c r="B383" s="417" t="s">
        <v>400</v>
      </c>
      <c r="C383" s="601">
        <v>2011</v>
      </c>
      <c r="D383" s="602"/>
      <c r="E383" s="602"/>
      <c r="F383" s="602"/>
      <c r="G383" s="602"/>
      <c r="H383" s="602"/>
      <c r="I383" s="603"/>
    </row>
    <row r="384" spans="2:9" x14ac:dyDescent="0.3">
      <c r="B384" s="417" t="s">
        <v>159</v>
      </c>
      <c r="C384" s="601">
        <v>2011</v>
      </c>
      <c r="D384" s="602"/>
      <c r="E384" s="602"/>
      <c r="F384" s="602"/>
      <c r="G384" s="602"/>
      <c r="H384" s="602"/>
      <c r="I384" s="603"/>
    </row>
    <row r="385" spans="2:9" x14ac:dyDescent="0.3">
      <c r="B385" s="417" t="s">
        <v>401</v>
      </c>
      <c r="C385" s="601">
        <v>2011</v>
      </c>
      <c r="D385" s="602"/>
      <c r="E385" s="602"/>
      <c r="F385" s="602"/>
      <c r="G385" s="602"/>
      <c r="H385" s="602"/>
      <c r="I385" s="603"/>
    </row>
    <row r="386" spans="2:9" x14ac:dyDescent="0.3">
      <c r="B386" s="417" t="s">
        <v>161</v>
      </c>
      <c r="C386" s="601">
        <v>2011</v>
      </c>
      <c r="D386" s="602"/>
      <c r="E386" s="602"/>
      <c r="F386" s="602"/>
      <c r="G386" s="602"/>
      <c r="H386" s="602"/>
      <c r="I386" s="603"/>
    </row>
    <row r="387" spans="2:9" x14ac:dyDescent="0.3">
      <c r="B387" s="417" t="s">
        <v>162</v>
      </c>
      <c r="C387" s="601">
        <v>2011</v>
      </c>
      <c r="D387" s="602"/>
      <c r="E387" s="602"/>
      <c r="F387" s="602"/>
      <c r="G387" s="602"/>
      <c r="H387" s="602"/>
      <c r="I387" s="603"/>
    </row>
    <row r="388" spans="2:9" x14ac:dyDescent="0.3">
      <c r="B388" s="417" t="s">
        <v>163</v>
      </c>
      <c r="C388" s="601">
        <v>2011</v>
      </c>
      <c r="D388" s="602"/>
      <c r="E388" s="602"/>
      <c r="F388" s="602"/>
      <c r="G388" s="602"/>
      <c r="H388" s="602"/>
      <c r="I388" s="603"/>
    </row>
    <row r="389" spans="2:9" x14ac:dyDescent="0.3">
      <c r="B389" s="417" t="s">
        <v>262</v>
      </c>
      <c r="C389" s="601">
        <v>2011</v>
      </c>
      <c r="D389" s="418"/>
      <c r="E389" s="418"/>
      <c r="F389" s="418"/>
      <c r="G389" s="418"/>
      <c r="H389" s="418"/>
      <c r="I389" s="419"/>
    </row>
    <row r="390" spans="2:9" x14ac:dyDescent="0.3">
      <c r="B390" s="417" t="s">
        <v>402</v>
      </c>
      <c r="C390" s="601">
        <v>2011</v>
      </c>
      <c r="D390" s="602"/>
      <c r="E390" s="602"/>
      <c r="F390" s="602"/>
      <c r="G390" s="602"/>
      <c r="H390" s="602"/>
      <c r="I390" s="603"/>
    </row>
    <row r="391" spans="2:9" x14ac:dyDescent="0.3">
      <c r="B391" s="420" t="s">
        <v>73</v>
      </c>
      <c r="C391" s="421">
        <v>2011</v>
      </c>
      <c r="D391" s="422"/>
      <c r="E391" s="422"/>
      <c r="F391" s="422"/>
      <c r="G391" s="422"/>
      <c r="H391" s="422"/>
      <c r="I391" s="423"/>
    </row>
    <row r="392" spans="2:9" x14ac:dyDescent="0.3">
      <c r="B392" s="417" t="s">
        <v>74</v>
      </c>
      <c r="C392" s="601">
        <v>2012</v>
      </c>
      <c r="D392" s="602">
        <v>1.2878696439348221</v>
      </c>
      <c r="E392" s="602">
        <v>1.348357524828113</v>
      </c>
      <c r="F392" s="602">
        <v>1.090861344537815</v>
      </c>
      <c r="G392" s="602">
        <v>0.78525519848771264</v>
      </c>
      <c r="H392" s="602">
        <v>1.2451553570255534</v>
      </c>
      <c r="I392" s="603">
        <v>1.1770763375867472</v>
      </c>
    </row>
    <row r="393" spans="2:9" x14ac:dyDescent="0.3">
      <c r="B393" s="417" t="s">
        <v>75</v>
      </c>
      <c r="C393" s="601">
        <v>2012</v>
      </c>
      <c r="D393" s="602">
        <v>1.0399898291763945</v>
      </c>
      <c r="E393" s="602">
        <v>1.3180459023396132</v>
      </c>
      <c r="F393" s="602">
        <v>1.0453603424735773</v>
      </c>
      <c r="G393" s="602">
        <v>0.76381775263884555</v>
      </c>
      <c r="H393" s="602">
        <v>1.1804761883683976</v>
      </c>
      <c r="I393" s="603">
        <v>1.1113892735161082</v>
      </c>
    </row>
    <row r="394" spans="2:9" x14ac:dyDescent="0.3">
      <c r="B394" s="417" t="s">
        <v>376</v>
      </c>
      <c r="C394" s="601">
        <v>2012</v>
      </c>
      <c r="D394" s="602">
        <v>1.1693448702101359</v>
      </c>
      <c r="E394" s="602">
        <v>1.3705302598354647</v>
      </c>
      <c r="F394" s="602">
        <v>1.233159058918158</v>
      </c>
      <c r="G394" s="602">
        <v>0.84591836734693882</v>
      </c>
      <c r="H394" s="602">
        <v>1.2952941176470589</v>
      </c>
      <c r="I394" s="603">
        <v>1.2207783417935703</v>
      </c>
    </row>
    <row r="395" spans="2:9" x14ac:dyDescent="0.3">
      <c r="B395" s="417" t="s">
        <v>77</v>
      </c>
      <c r="C395" s="601">
        <v>2012</v>
      </c>
      <c r="D395" s="602">
        <v>1.498246492985972</v>
      </c>
      <c r="E395" s="602">
        <v>1.7736421445656614</v>
      </c>
      <c r="F395" s="602">
        <v>1.3875462660570432</v>
      </c>
      <c r="G395" s="602">
        <v>0.87774618764538637</v>
      </c>
      <c r="H395" s="602">
        <v>1.5897685609532539</v>
      </c>
      <c r="I395" s="603">
        <v>1.4605861664712778</v>
      </c>
    </row>
    <row r="396" spans="2:9" x14ac:dyDescent="0.3">
      <c r="B396" s="417" t="s">
        <v>78</v>
      </c>
      <c r="C396" s="601">
        <v>2012</v>
      </c>
      <c r="D396" s="602">
        <v>1.0407949790794979</v>
      </c>
      <c r="E396" s="602">
        <v>1.0732288341512222</v>
      </c>
      <c r="F396" s="602">
        <v>1.1891906198718967</v>
      </c>
      <c r="G396" s="602">
        <v>0.92082169924212209</v>
      </c>
      <c r="H396" s="602">
        <v>1.120515284642138</v>
      </c>
      <c r="I396" s="603">
        <v>1.0832464825429911</v>
      </c>
    </row>
    <row r="397" spans="2:9" x14ac:dyDescent="0.3">
      <c r="B397" s="417" t="s">
        <v>377</v>
      </c>
      <c r="C397" s="601">
        <v>2012</v>
      </c>
      <c r="D397" s="602">
        <v>0.94228255404725991</v>
      </c>
      <c r="E397" s="602">
        <v>1.1268835206888304</v>
      </c>
      <c r="F397" s="602">
        <v>1.0087009307972481</v>
      </c>
      <c r="G397" s="602">
        <v>0.78616385465700533</v>
      </c>
      <c r="H397" s="602">
        <v>1.0615736606022899</v>
      </c>
      <c r="I397" s="603">
        <v>1.0176535087719298</v>
      </c>
    </row>
    <row r="398" spans="2:9" x14ac:dyDescent="0.3">
      <c r="B398" s="417" t="s">
        <v>80</v>
      </c>
      <c r="C398" s="601">
        <v>2012</v>
      </c>
      <c r="D398" s="602">
        <v>1.3309916238854365</v>
      </c>
      <c r="E398" s="602">
        <v>1.1931752152554012</v>
      </c>
      <c r="F398" s="602">
        <v>1.1489348007980948</v>
      </c>
      <c r="G398" s="602">
        <v>0.93443674621503725</v>
      </c>
      <c r="H398" s="602">
        <v>1.1885299588671434</v>
      </c>
      <c r="I398" s="603">
        <v>1.1454430737767334</v>
      </c>
    </row>
    <row r="399" spans="2:9" x14ac:dyDescent="0.3">
      <c r="B399" s="417" t="s">
        <v>81</v>
      </c>
      <c r="C399" s="601">
        <v>2012</v>
      </c>
      <c r="D399" s="602">
        <v>0.82189078662496995</v>
      </c>
      <c r="E399" s="602">
        <v>1.1370528277380918</v>
      </c>
      <c r="F399" s="602">
        <v>1.1540433301731101</v>
      </c>
      <c r="G399" s="602">
        <v>0.89816734193913128</v>
      </c>
      <c r="H399" s="602">
        <v>1.1130543645545552</v>
      </c>
      <c r="I399" s="603">
        <v>1.0772697852309503</v>
      </c>
    </row>
    <row r="400" spans="2:9" x14ac:dyDescent="0.3">
      <c r="B400" s="417" t="s">
        <v>82</v>
      </c>
      <c r="C400" s="601">
        <v>2012</v>
      </c>
      <c r="D400" s="602">
        <v>0.94316558183838706</v>
      </c>
      <c r="E400" s="602">
        <v>1.057687099395143</v>
      </c>
      <c r="F400" s="602">
        <v>1.1168909135854788</v>
      </c>
      <c r="G400" s="602">
        <v>0.85395373856912316</v>
      </c>
      <c r="H400" s="602">
        <v>1.0717644111014488</v>
      </c>
      <c r="I400" s="603">
        <v>1.0326043593370327</v>
      </c>
    </row>
    <row r="401" spans="2:9" x14ac:dyDescent="0.3">
      <c r="B401" s="417" t="s">
        <v>378</v>
      </c>
      <c r="C401" s="601">
        <v>2012</v>
      </c>
      <c r="D401" s="602">
        <v>0.97715932251036619</v>
      </c>
      <c r="E401" s="602">
        <v>1.0667021034247095</v>
      </c>
      <c r="F401" s="602">
        <v>1.0608651858470111</v>
      </c>
      <c r="G401" s="602">
        <v>0.79966375809526069</v>
      </c>
      <c r="H401" s="602">
        <v>1.0560849108018748</v>
      </c>
      <c r="I401" s="603">
        <v>1.0081089323042229</v>
      </c>
    </row>
    <row r="402" spans="2:9" x14ac:dyDescent="0.3">
      <c r="B402" s="417" t="s">
        <v>379</v>
      </c>
      <c r="C402" s="601">
        <v>2012</v>
      </c>
      <c r="D402" s="602">
        <v>1.1544035674470456</v>
      </c>
      <c r="E402" s="602">
        <v>1.2001484512919274</v>
      </c>
      <c r="F402" s="602">
        <v>0.99037906484510296</v>
      </c>
      <c r="G402" s="602">
        <v>0.7309464728819568</v>
      </c>
      <c r="H402" s="602">
        <v>1.1127289307698154</v>
      </c>
      <c r="I402" s="603">
        <v>1.0529099624879303</v>
      </c>
    </row>
    <row r="403" spans="2:9" x14ac:dyDescent="0.3">
      <c r="B403" s="417" t="s">
        <v>380</v>
      </c>
      <c r="C403" s="601">
        <v>2012</v>
      </c>
      <c r="D403" s="602">
        <v>1.0181443298969073</v>
      </c>
      <c r="E403" s="602">
        <v>1.0536029402008784</v>
      </c>
      <c r="F403" s="602">
        <v>1.2550021010440573</v>
      </c>
      <c r="G403" s="602">
        <v>0.94833767926988266</v>
      </c>
      <c r="H403" s="602">
        <v>1.1322985908441101</v>
      </c>
      <c r="I403" s="603">
        <v>1.1013684216295014</v>
      </c>
    </row>
    <row r="404" spans="2:9" x14ac:dyDescent="0.3">
      <c r="B404" s="417" t="s">
        <v>86</v>
      </c>
      <c r="C404" s="601">
        <v>2012</v>
      </c>
      <c r="D404" s="602">
        <v>1.1230943681491747</v>
      </c>
      <c r="E404" s="602">
        <v>1.0677547462223944</v>
      </c>
      <c r="F404" s="602">
        <v>1.0756925801898543</v>
      </c>
      <c r="G404" s="602">
        <v>0.83227625088090207</v>
      </c>
      <c r="H404" s="602">
        <v>1.0762598692687955</v>
      </c>
      <c r="I404" s="603">
        <v>1.0301999391819978</v>
      </c>
    </row>
    <row r="405" spans="2:9" x14ac:dyDescent="0.3">
      <c r="B405" s="417" t="s">
        <v>87</v>
      </c>
      <c r="C405" s="601">
        <v>2012</v>
      </c>
      <c r="D405" s="602">
        <v>1.2573467674223342</v>
      </c>
      <c r="E405" s="602">
        <v>1.1543418490090502</v>
      </c>
      <c r="F405" s="602">
        <v>0.95638960087879898</v>
      </c>
      <c r="G405" s="602">
        <v>0.63465232424126006</v>
      </c>
      <c r="H405" s="602">
        <v>1.0870235830017874</v>
      </c>
      <c r="I405" s="603">
        <v>1.0155607073931567</v>
      </c>
    </row>
    <row r="406" spans="2:9" x14ac:dyDescent="0.3">
      <c r="B406" s="417" t="s">
        <v>88</v>
      </c>
      <c r="C406" s="601">
        <v>2012</v>
      </c>
      <c r="D406" s="602">
        <v>0.93713372402770378</v>
      </c>
      <c r="E406" s="602">
        <v>1.1019353531259499</v>
      </c>
      <c r="F406" s="602">
        <v>1.1127410386844907</v>
      </c>
      <c r="G406" s="602">
        <v>0.95476801119141996</v>
      </c>
      <c r="H406" s="602">
        <v>1.0911431258973217</v>
      </c>
      <c r="I406" s="603">
        <v>1.0672574322116954</v>
      </c>
    </row>
    <row r="407" spans="2:9" x14ac:dyDescent="0.3">
      <c r="B407" s="417" t="s">
        <v>89</v>
      </c>
      <c r="C407" s="601">
        <v>2012</v>
      </c>
      <c r="D407" s="602">
        <v>1.0605489456944281</v>
      </c>
      <c r="E407" s="602">
        <v>1.2613308053448899</v>
      </c>
      <c r="F407" s="602">
        <v>1.1139910007104703</v>
      </c>
      <c r="G407" s="602">
        <v>0.85245131311021771</v>
      </c>
      <c r="H407" s="602">
        <v>1.1808890259482796</v>
      </c>
      <c r="I407" s="603">
        <v>1.123675522287606</v>
      </c>
    </row>
    <row r="408" spans="2:9" x14ac:dyDescent="0.3">
      <c r="B408" s="417" t="s">
        <v>90</v>
      </c>
      <c r="C408" s="601">
        <v>2012</v>
      </c>
      <c r="D408" s="602">
        <v>1.1114653512993262</v>
      </c>
      <c r="E408" s="602">
        <v>1.0903384643970757</v>
      </c>
      <c r="F408" s="602">
        <v>1.0394241311913048</v>
      </c>
      <c r="G408" s="602">
        <v>0.79253345917390905</v>
      </c>
      <c r="H408" s="602">
        <v>1.0711114769546928</v>
      </c>
      <c r="I408" s="603">
        <v>1.0215262498454245</v>
      </c>
    </row>
    <row r="409" spans="2:9" x14ac:dyDescent="0.3">
      <c r="B409" s="417" t="s">
        <v>381</v>
      </c>
      <c r="C409" s="601">
        <v>2012</v>
      </c>
      <c r="D409" s="602">
        <v>1.1393090569561157</v>
      </c>
      <c r="E409" s="602">
        <v>1.6435066449055724</v>
      </c>
      <c r="F409" s="602">
        <v>1.2565085030442997</v>
      </c>
      <c r="G409" s="602">
        <v>0.66499085923217549</v>
      </c>
      <c r="H409" s="602">
        <v>1.4426118346263537</v>
      </c>
      <c r="I409" s="603">
        <v>1.3270507530606355</v>
      </c>
    </row>
    <row r="410" spans="2:9" x14ac:dyDescent="0.3">
      <c r="B410" s="417" t="s">
        <v>92</v>
      </c>
      <c r="C410" s="601">
        <v>2012</v>
      </c>
      <c r="D410" s="602">
        <v>1.0762619537586249</v>
      </c>
      <c r="E410" s="602">
        <v>1.2044825644772936</v>
      </c>
      <c r="F410" s="602">
        <v>1.1983866864215269</v>
      </c>
      <c r="G410" s="602">
        <v>0.99617864819679958</v>
      </c>
      <c r="H410" s="602">
        <v>1.1893418055389042</v>
      </c>
      <c r="I410" s="603">
        <v>1.1570418738393338</v>
      </c>
    </row>
    <row r="411" spans="2:9" x14ac:dyDescent="0.3">
      <c r="B411" s="417" t="s">
        <v>93</v>
      </c>
      <c r="C411" s="601">
        <v>2012</v>
      </c>
      <c r="D411" s="602">
        <v>0.96998982706002035</v>
      </c>
      <c r="E411" s="602">
        <v>1.0705214546853954</v>
      </c>
      <c r="F411" s="602">
        <v>1.0318429661941113</v>
      </c>
      <c r="G411" s="602">
        <v>0.79467518636847712</v>
      </c>
      <c r="H411" s="602">
        <v>1.04486762656758</v>
      </c>
      <c r="I411" s="603">
        <v>1.0000762631077216</v>
      </c>
    </row>
    <row r="412" spans="2:9" x14ac:dyDescent="0.3">
      <c r="B412" s="417" t="s">
        <v>94</v>
      </c>
      <c r="C412" s="601">
        <v>2012</v>
      </c>
      <c r="D412" s="602">
        <v>1.0088031859149025</v>
      </c>
      <c r="E412" s="602">
        <v>1.1662681398416888</v>
      </c>
      <c r="F412" s="602">
        <v>1.1157589563056534</v>
      </c>
      <c r="G412" s="602">
        <v>0.8170771050650607</v>
      </c>
      <c r="H412" s="602">
        <v>1.1305463045321971</v>
      </c>
      <c r="I412" s="603">
        <v>1.0799764060927797</v>
      </c>
    </row>
    <row r="413" spans="2:9" x14ac:dyDescent="0.3">
      <c r="B413" s="417" t="s">
        <v>95</v>
      </c>
      <c r="C413" s="601">
        <v>2012</v>
      </c>
      <c r="D413" s="602">
        <v>0.91611842105263153</v>
      </c>
      <c r="E413" s="602">
        <v>1.2354833388320687</v>
      </c>
      <c r="F413" s="602">
        <v>0.98494830216396412</v>
      </c>
      <c r="G413" s="602">
        <v>0.65184279153492886</v>
      </c>
      <c r="H413" s="602">
        <v>1.1031472285292681</v>
      </c>
      <c r="I413" s="603">
        <v>1.0285712106535683</v>
      </c>
    </row>
    <row r="414" spans="2:9" x14ac:dyDescent="0.3">
      <c r="B414" s="417" t="s">
        <v>96</v>
      </c>
      <c r="C414" s="601">
        <v>2012</v>
      </c>
      <c r="D414" s="602">
        <v>1.3017582118031894</v>
      </c>
      <c r="E414" s="602">
        <v>1.2548585961905288</v>
      </c>
      <c r="F414" s="602">
        <v>0.96717513721576731</v>
      </c>
      <c r="G414" s="602">
        <v>0.67179121826840149</v>
      </c>
      <c r="H414" s="602">
        <v>1.1468812877263581</v>
      </c>
      <c r="I414" s="603">
        <v>1.0722652454285799</v>
      </c>
    </row>
    <row r="415" spans="2:9" x14ac:dyDescent="0.3">
      <c r="B415" s="417" t="s">
        <v>244</v>
      </c>
      <c r="C415" s="601">
        <v>2012</v>
      </c>
      <c r="D415" s="602">
        <v>1.2062423500611996</v>
      </c>
      <c r="E415" s="602">
        <v>1.1018671969948073</v>
      </c>
      <c r="F415" s="602">
        <v>1.229933840968668</v>
      </c>
      <c r="G415" s="602">
        <v>0.98972029643796322</v>
      </c>
      <c r="H415" s="602">
        <v>1.1658643560119812</v>
      </c>
      <c r="I415" s="603">
        <v>1.1336596879234233</v>
      </c>
    </row>
    <row r="416" spans="2:9" x14ac:dyDescent="0.3">
      <c r="B416" s="417" t="s">
        <v>382</v>
      </c>
      <c r="C416" s="601">
        <v>2012</v>
      </c>
      <c r="D416" s="602">
        <v>0.98415716096324457</v>
      </c>
      <c r="E416" s="602">
        <v>1.359492184952501</v>
      </c>
      <c r="F416" s="602">
        <v>0.77529664301472778</v>
      </c>
      <c r="G416" s="602">
        <v>0.51749527594969702</v>
      </c>
      <c r="H416" s="602">
        <v>1.0994259136511217</v>
      </c>
      <c r="I416" s="603">
        <v>1.0138465666264207</v>
      </c>
    </row>
    <row r="417" spans="2:9" x14ac:dyDescent="0.3">
      <c r="B417" s="417" t="s">
        <v>383</v>
      </c>
      <c r="C417" s="601">
        <v>2012</v>
      </c>
      <c r="D417" s="602">
        <v>0.97018533440773569</v>
      </c>
      <c r="E417" s="602">
        <v>1.1923415845549947</v>
      </c>
      <c r="F417" s="602">
        <v>0.96862210095497958</v>
      </c>
      <c r="G417" s="602">
        <v>0.65446623093681922</v>
      </c>
      <c r="H417" s="602">
        <v>1.0827957867232791</v>
      </c>
      <c r="I417" s="603">
        <v>1.0151973593728512</v>
      </c>
    </row>
    <row r="418" spans="2:9" x14ac:dyDescent="0.3">
      <c r="B418" s="417" t="s">
        <v>384</v>
      </c>
      <c r="C418" s="601">
        <v>2012</v>
      </c>
      <c r="D418" s="602">
        <v>1.206402854058114</v>
      </c>
      <c r="E418" s="602">
        <v>1.2333118454366248</v>
      </c>
      <c r="F418" s="602">
        <v>1.0219831077172279</v>
      </c>
      <c r="G418" s="602">
        <v>0.67304655274012959</v>
      </c>
      <c r="H418" s="602">
        <v>1.1455976160543837</v>
      </c>
      <c r="I418" s="603">
        <v>1.0676490600517117</v>
      </c>
    </row>
    <row r="419" spans="2:9" x14ac:dyDescent="0.3">
      <c r="B419" s="417" t="s">
        <v>385</v>
      </c>
      <c r="C419" s="601">
        <v>2012</v>
      </c>
      <c r="D419" s="602">
        <v>1.1941687344913152</v>
      </c>
      <c r="E419" s="602">
        <v>1.1516998298433865</v>
      </c>
      <c r="F419" s="602">
        <v>1.0519024673922073</v>
      </c>
      <c r="G419" s="602">
        <v>0.74789368716675486</v>
      </c>
      <c r="H419" s="602">
        <v>1.1147351870524498</v>
      </c>
      <c r="I419" s="603">
        <v>1.0510823122285391</v>
      </c>
    </row>
    <row r="420" spans="2:9" x14ac:dyDescent="0.3">
      <c r="B420" s="417" t="s">
        <v>101</v>
      </c>
      <c r="C420" s="601">
        <v>2012</v>
      </c>
      <c r="D420" s="602">
        <v>1.100356008852112</v>
      </c>
      <c r="E420" s="602">
        <v>1.1653658843969141</v>
      </c>
      <c r="F420" s="602">
        <v>1.1887371242209952</v>
      </c>
      <c r="G420" s="602">
        <v>0.89069757251774606</v>
      </c>
      <c r="H420" s="602">
        <v>1.169014147166118</v>
      </c>
      <c r="I420" s="603">
        <v>1.122037984794249</v>
      </c>
    </row>
    <row r="421" spans="2:9" x14ac:dyDescent="0.3">
      <c r="B421" s="417" t="s">
        <v>102</v>
      </c>
      <c r="C421" s="601">
        <v>2012</v>
      </c>
      <c r="D421" s="602">
        <v>1.1171043293115686</v>
      </c>
      <c r="E421" s="602">
        <v>1.1036491463006362</v>
      </c>
      <c r="F421" s="602">
        <v>1.0035694886319546</v>
      </c>
      <c r="G421" s="602">
        <v>0.69014925373134328</v>
      </c>
      <c r="H421" s="602">
        <v>1.0627937336814621</v>
      </c>
      <c r="I421" s="603">
        <v>0.99592929833958221</v>
      </c>
    </row>
    <row r="422" spans="2:9" x14ac:dyDescent="0.3">
      <c r="B422" s="417" t="s">
        <v>103</v>
      </c>
      <c r="C422" s="601">
        <v>2012</v>
      </c>
      <c r="D422" s="602">
        <v>1.0673382820784729</v>
      </c>
      <c r="E422" s="602">
        <v>1.0578217821782179</v>
      </c>
      <c r="F422" s="602">
        <v>1.1483968051857854</v>
      </c>
      <c r="G422" s="602">
        <v>1.0203215721304153</v>
      </c>
      <c r="H422" s="602">
        <v>1.0966303030303031</v>
      </c>
      <c r="I422" s="603">
        <v>1.0830179659801618</v>
      </c>
    </row>
    <row r="423" spans="2:9" x14ac:dyDescent="0.3">
      <c r="B423" s="417" t="s">
        <v>104</v>
      </c>
      <c r="C423" s="601">
        <v>2012</v>
      </c>
      <c r="D423" s="602">
        <v>0.97130559540889527</v>
      </c>
      <c r="E423" s="602">
        <v>0.99886641088245554</v>
      </c>
      <c r="F423" s="602">
        <v>1.2619163661175554</v>
      </c>
      <c r="G423" s="602">
        <v>1.2170528602461983</v>
      </c>
      <c r="H423" s="602">
        <v>1.1097489293811402</v>
      </c>
      <c r="I423" s="603">
        <v>1.1299502419739622</v>
      </c>
    </row>
    <row r="424" spans="2:9" x14ac:dyDescent="0.3">
      <c r="B424" s="417" t="s">
        <v>386</v>
      </c>
      <c r="C424" s="601">
        <v>2012</v>
      </c>
      <c r="D424" s="602">
        <v>1.1606872157655381</v>
      </c>
      <c r="E424" s="602">
        <v>1.1355280435190396</v>
      </c>
      <c r="F424" s="602">
        <v>1.1173502961175696</v>
      </c>
      <c r="G424" s="602">
        <v>0.86635553669919385</v>
      </c>
      <c r="H424" s="602">
        <v>1.1301989981157223</v>
      </c>
      <c r="I424" s="603">
        <v>1.0832168624636422</v>
      </c>
    </row>
    <row r="425" spans="2:9" x14ac:dyDescent="0.3">
      <c r="B425" s="417" t="s">
        <v>106</v>
      </c>
      <c r="C425" s="601">
        <v>2012</v>
      </c>
      <c r="D425" s="602">
        <v>0.96589147286821708</v>
      </c>
      <c r="E425" s="602">
        <v>1.2856961543343064</v>
      </c>
      <c r="F425" s="602">
        <v>1.2204826083447664</v>
      </c>
      <c r="G425" s="602">
        <v>0.91918871811123437</v>
      </c>
      <c r="H425" s="602">
        <v>1.2270669981513356</v>
      </c>
      <c r="I425" s="603">
        <v>1.1755074963513334</v>
      </c>
    </row>
    <row r="426" spans="2:9" x14ac:dyDescent="0.3">
      <c r="B426" s="417" t="s">
        <v>107</v>
      </c>
      <c r="C426" s="601">
        <v>2012</v>
      </c>
      <c r="D426" s="602">
        <v>0.87184466019417473</v>
      </c>
      <c r="E426" s="602">
        <v>0.92809971165472982</v>
      </c>
      <c r="F426" s="602">
        <v>0.90767819565100094</v>
      </c>
      <c r="G426" s="602">
        <v>0.71076550191880428</v>
      </c>
      <c r="H426" s="602">
        <v>0.91427924357377421</v>
      </c>
      <c r="I426" s="603">
        <v>0.87700020348890984</v>
      </c>
    </row>
    <row r="427" spans="2:9" x14ac:dyDescent="0.3">
      <c r="B427" s="417" t="s">
        <v>351</v>
      </c>
      <c r="C427" s="601">
        <v>2012</v>
      </c>
      <c r="D427" s="602">
        <v>1.0570975416336241</v>
      </c>
      <c r="E427" s="602">
        <v>1.0927259368111684</v>
      </c>
      <c r="F427" s="602">
        <v>1.2340276562226502</v>
      </c>
      <c r="G427" s="602">
        <v>1.0024229837313949</v>
      </c>
      <c r="H427" s="602">
        <v>1.1480513825386458</v>
      </c>
      <c r="I427" s="603">
        <v>1.1228101751859851</v>
      </c>
    </row>
    <row r="428" spans="2:9" x14ac:dyDescent="0.3">
      <c r="B428" s="417" t="s">
        <v>387</v>
      </c>
      <c r="C428" s="601">
        <v>2012</v>
      </c>
      <c r="D428" s="602">
        <v>1.0629411764705883</v>
      </c>
      <c r="E428" s="602">
        <v>1.1697436438442874</v>
      </c>
      <c r="F428" s="602">
        <v>1.166250445950767</v>
      </c>
      <c r="G428" s="602">
        <v>0.82431807674526125</v>
      </c>
      <c r="H428" s="602">
        <v>1.1589748825811721</v>
      </c>
      <c r="I428" s="603">
        <v>1.0984360625574976</v>
      </c>
    </row>
    <row r="429" spans="2:9" x14ac:dyDescent="0.3">
      <c r="B429" s="417" t="s">
        <v>109</v>
      </c>
      <c r="C429" s="601">
        <v>2012</v>
      </c>
      <c r="D429" s="602">
        <v>0.99591558883594278</v>
      </c>
      <c r="E429" s="602">
        <v>1.0670083760470059</v>
      </c>
      <c r="F429" s="602">
        <v>1.2136926438455935</v>
      </c>
      <c r="G429" s="602">
        <v>1.0046162723600693</v>
      </c>
      <c r="H429" s="602">
        <v>1.1222678013837017</v>
      </c>
      <c r="I429" s="603">
        <v>1.1016718016061418</v>
      </c>
    </row>
    <row r="430" spans="2:9" x14ac:dyDescent="0.3">
      <c r="B430" s="417" t="s">
        <v>388</v>
      </c>
      <c r="C430" s="601">
        <v>2012</v>
      </c>
      <c r="D430" s="602">
        <v>1.0340729001584785</v>
      </c>
      <c r="E430" s="602">
        <v>1.0114693118412896</v>
      </c>
      <c r="F430" s="602">
        <v>0.93119821245694068</v>
      </c>
      <c r="G430" s="602">
        <v>0.66390788053256566</v>
      </c>
      <c r="H430" s="602">
        <v>0.98070235775153813</v>
      </c>
      <c r="I430" s="603">
        <v>0.92520566079364575</v>
      </c>
    </row>
    <row r="431" spans="2:9" x14ac:dyDescent="0.3">
      <c r="B431" s="417" t="s">
        <v>389</v>
      </c>
      <c r="C431" s="601">
        <v>2012</v>
      </c>
      <c r="D431" s="602">
        <v>1.160655737704918</v>
      </c>
      <c r="E431" s="602">
        <v>1.325287356321839</v>
      </c>
      <c r="F431" s="602">
        <v>0.8782915863840719</v>
      </c>
      <c r="G431" s="602">
        <v>0.49272197962154296</v>
      </c>
      <c r="H431" s="602">
        <v>1.141186299081036</v>
      </c>
      <c r="I431" s="603">
        <v>1.0498308212857583</v>
      </c>
    </row>
    <row r="432" spans="2:9" x14ac:dyDescent="0.3">
      <c r="B432" s="417" t="s">
        <v>112</v>
      </c>
      <c r="C432" s="601">
        <v>2012</v>
      </c>
      <c r="D432" s="602">
        <v>1.1965034965034964</v>
      </c>
      <c r="E432" s="602">
        <v>1.6002358490566038</v>
      </c>
      <c r="F432" s="602">
        <v>1.4482827877083753</v>
      </c>
      <c r="G432" s="602">
        <v>1.091421143847487</v>
      </c>
      <c r="H432" s="602">
        <v>1.4991283256272265</v>
      </c>
      <c r="I432" s="603">
        <v>1.4384233275272562</v>
      </c>
    </row>
    <row r="433" spans="2:9" x14ac:dyDescent="0.3">
      <c r="B433" s="417" t="s">
        <v>113</v>
      </c>
      <c r="C433" s="601">
        <v>2012</v>
      </c>
      <c r="D433" s="602">
        <v>0.9439370078740158</v>
      </c>
      <c r="E433" s="602">
        <v>1.2087217250807856</v>
      </c>
      <c r="F433" s="602">
        <v>1.0578430057670569</v>
      </c>
      <c r="G433" s="602">
        <v>0.67346462209076052</v>
      </c>
      <c r="H433" s="602">
        <v>1.1217846063391124</v>
      </c>
      <c r="I433" s="603">
        <v>1.0474460327191766</v>
      </c>
    </row>
    <row r="434" spans="2:9" x14ac:dyDescent="0.3">
      <c r="B434" s="417" t="s">
        <v>390</v>
      </c>
      <c r="C434" s="601">
        <v>2012</v>
      </c>
      <c r="D434" s="602">
        <v>1.1779831257533147</v>
      </c>
      <c r="E434" s="602">
        <v>1.1522328295529458</v>
      </c>
      <c r="F434" s="602">
        <v>1.1509559804357492</v>
      </c>
      <c r="G434" s="602">
        <v>0.87112361937128291</v>
      </c>
      <c r="H434" s="602">
        <v>1.1539664486778505</v>
      </c>
      <c r="I434" s="603">
        <v>1.1023731111972104</v>
      </c>
    </row>
    <row r="435" spans="2:9" x14ac:dyDescent="0.3">
      <c r="B435" s="417" t="s">
        <v>115</v>
      </c>
      <c r="C435" s="601">
        <v>2012</v>
      </c>
      <c r="D435" s="602">
        <v>1.0633802816901408</v>
      </c>
      <c r="E435" s="602">
        <v>1.2415859382802357</v>
      </c>
      <c r="F435" s="602">
        <v>1.0190464781983708</v>
      </c>
      <c r="G435" s="602">
        <v>0.67661804922515956</v>
      </c>
      <c r="H435" s="602">
        <v>1.1323995900639305</v>
      </c>
      <c r="I435" s="603">
        <v>1.0520117368061417</v>
      </c>
    </row>
    <row r="436" spans="2:9" x14ac:dyDescent="0.3">
      <c r="B436" s="417" t="s">
        <v>391</v>
      </c>
      <c r="C436" s="601">
        <v>2012</v>
      </c>
      <c r="D436" s="602">
        <v>0.87448800468110011</v>
      </c>
      <c r="E436" s="602">
        <v>0.91148693169338901</v>
      </c>
      <c r="F436" s="602">
        <v>1.0154779202729167</v>
      </c>
      <c r="G436" s="602">
        <v>0.80634508786413495</v>
      </c>
      <c r="H436" s="602">
        <v>0.95205424597559996</v>
      </c>
      <c r="I436" s="603">
        <v>0.92515999825852235</v>
      </c>
    </row>
    <row r="437" spans="2:9" x14ac:dyDescent="0.3">
      <c r="B437" s="417" t="s">
        <v>245</v>
      </c>
      <c r="C437" s="601">
        <v>2012</v>
      </c>
      <c r="D437" s="602">
        <v>0.93023255813953487</v>
      </c>
      <c r="E437" s="602">
        <v>1.1488789237668162</v>
      </c>
      <c r="F437" s="602">
        <v>1.1739423336028025</v>
      </c>
      <c r="G437" s="602">
        <v>0.84788503253796099</v>
      </c>
      <c r="H437" s="602">
        <v>1.138356771121692</v>
      </c>
      <c r="I437" s="603">
        <v>1.0891034482758621</v>
      </c>
    </row>
    <row r="438" spans="2:9" x14ac:dyDescent="0.3">
      <c r="B438" s="417" t="s">
        <v>117</v>
      </c>
      <c r="C438" s="601">
        <v>2012</v>
      </c>
      <c r="D438" s="602">
        <v>1.1765603152408797</v>
      </c>
      <c r="E438" s="602">
        <v>1.2121267969037965</v>
      </c>
      <c r="F438" s="602">
        <v>0.68048548142398479</v>
      </c>
      <c r="G438" s="602">
        <v>0.46680691912108463</v>
      </c>
      <c r="H438" s="602">
        <v>1.0052566314427431</v>
      </c>
      <c r="I438" s="603">
        <v>0.92584974605290371</v>
      </c>
    </row>
    <row r="439" spans="2:9" x14ac:dyDescent="0.3">
      <c r="B439" s="417" t="s">
        <v>118</v>
      </c>
      <c r="C439" s="601">
        <v>2012</v>
      </c>
      <c r="D439" s="602">
        <v>1.1062527328377787</v>
      </c>
      <c r="E439" s="602">
        <v>1.3595952607454813</v>
      </c>
      <c r="F439" s="602">
        <v>1.1073719634030919</v>
      </c>
      <c r="G439" s="602">
        <v>0.95764854614412132</v>
      </c>
      <c r="H439" s="602">
        <v>1.232116100860482</v>
      </c>
      <c r="I439" s="603">
        <v>1.1857676570005338</v>
      </c>
    </row>
    <row r="440" spans="2:9" x14ac:dyDescent="0.3">
      <c r="B440" s="417" t="s">
        <v>392</v>
      </c>
      <c r="C440" s="601">
        <v>2012</v>
      </c>
      <c r="D440" s="602">
        <v>1.1264116575591985</v>
      </c>
      <c r="E440" s="602">
        <v>1.2163850631833026</v>
      </c>
      <c r="F440" s="602">
        <v>0.94349982288345735</v>
      </c>
      <c r="G440" s="602">
        <v>0.65244924566958462</v>
      </c>
      <c r="H440" s="602">
        <v>1.0980336379475875</v>
      </c>
      <c r="I440" s="603">
        <v>1.0266033679684701</v>
      </c>
    </row>
    <row r="441" spans="2:9" x14ac:dyDescent="0.3">
      <c r="B441" s="417" t="s">
        <v>120</v>
      </c>
      <c r="C441" s="601">
        <v>2012</v>
      </c>
      <c r="D441" s="602">
        <v>1.579961937503837</v>
      </c>
      <c r="E441" s="602">
        <v>1.3247773896787525</v>
      </c>
      <c r="F441" s="602">
        <v>0.95598491836173272</v>
      </c>
      <c r="G441" s="602">
        <v>0.68833240843507215</v>
      </c>
      <c r="H441" s="602">
        <v>1.207874825903108</v>
      </c>
      <c r="I441" s="603">
        <v>1.1282925844463569</v>
      </c>
    </row>
    <row r="442" spans="2:9" x14ac:dyDescent="0.3">
      <c r="B442" s="417" t="s">
        <v>121</v>
      </c>
      <c r="C442" s="601">
        <v>2012</v>
      </c>
      <c r="D442" s="602">
        <v>1.3040330920372285</v>
      </c>
      <c r="E442" s="602">
        <v>1.4080482007628103</v>
      </c>
      <c r="F442" s="602">
        <v>1.0739770362949834</v>
      </c>
      <c r="G442" s="602">
        <v>0.87779866689454789</v>
      </c>
      <c r="H442" s="602">
        <v>1.2724410350354936</v>
      </c>
      <c r="I442" s="603">
        <v>1.2158285728295781</v>
      </c>
    </row>
    <row r="443" spans="2:9" x14ac:dyDescent="0.3">
      <c r="B443" s="417" t="s">
        <v>122</v>
      </c>
      <c r="C443" s="601">
        <v>2012</v>
      </c>
      <c r="D443" s="602">
        <v>1.2599910193084867</v>
      </c>
      <c r="E443" s="602">
        <v>1.2132978723404255</v>
      </c>
      <c r="F443" s="602">
        <v>0.93942805674397656</v>
      </c>
      <c r="G443" s="602">
        <v>0.63274853801169595</v>
      </c>
      <c r="H443" s="602">
        <v>1.1092947429541293</v>
      </c>
      <c r="I443" s="603">
        <v>1.0328907890789079</v>
      </c>
    </row>
    <row r="444" spans="2:9" x14ac:dyDescent="0.3">
      <c r="B444" s="417" t="s">
        <v>123</v>
      </c>
      <c r="C444" s="601">
        <v>2012</v>
      </c>
      <c r="D444" s="602">
        <v>0.9682828282828283</v>
      </c>
      <c r="E444" s="602">
        <v>0.98398932621747837</v>
      </c>
      <c r="F444" s="602">
        <v>1.0362388634721889</v>
      </c>
      <c r="G444" s="602">
        <v>0.80371660859465732</v>
      </c>
      <c r="H444" s="602">
        <v>1.0055233069481091</v>
      </c>
      <c r="I444" s="603">
        <v>0.96615977118908047</v>
      </c>
    </row>
    <row r="445" spans="2:9" x14ac:dyDescent="0.3">
      <c r="B445" s="417" t="s">
        <v>393</v>
      </c>
      <c r="C445" s="601">
        <v>2012</v>
      </c>
      <c r="D445" s="602">
        <v>1.0138689476095921</v>
      </c>
      <c r="E445" s="602">
        <v>1.0851283927050768</v>
      </c>
      <c r="F445" s="602">
        <v>1.155767875323048</v>
      </c>
      <c r="G445" s="602">
        <v>0.87307513403677139</v>
      </c>
      <c r="H445" s="602">
        <v>1.1086542137897788</v>
      </c>
      <c r="I445" s="603">
        <v>1.065174367640547</v>
      </c>
    </row>
    <row r="446" spans="2:9" x14ac:dyDescent="0.3">
      <c r="B446" s="417" t="s">
        <v>125</v>
      </c>
      <c r="C446" s="601">
        <v>2012</v>
      </c>
      <c r="D446" s="602">
        <v>1.0567243088445863</v>
      </c>
      <c r="E446" s="602">
        <v>1.2236302728434787</v>
      </c>
      <c r="F446" s="602">
        <v>1.0038135003479471</v>
      </c>
      <c r="G446" s="602">
        <v>0.7006999479377567</v>
      </c>
      <c r="H446" s="602">
        <v>1.1194870433069994</v>
      </c>
      <c r="I446" s="603">
        <v>1.0522453907955232</v>
      </c>
    </row>
    <row r="447" spans="2:9" x14ac:dyDescent="0.3">
      <c r="B447" s="417" t="s">
        <v>394</v>
      </c>
      <c r="C447" s="601">
        <v>2012</v>
      </c>
      <c r="D447" s="602">
        <v>1.2210945994925697</v>
      </c>
      <c r="E447" s="602">
        <v>1.1914929672936789</v>
      </c>
      <c r="F447" s="602">
        <v>1.2215606299681443</v>
      </c>
      <c r="G447" s="602">
        <v>0.96406976744186046</v>
      </c>
      <c r="H447" s="602">
        <v>1.2065814627343008</v>
      </c>
      <c r="I447" s="603">
        <v>1.1650244587687923</v>
      </c>
    </row>
    <row r="448" spans="2:9" x14ac:dyDescent="0.3">
      <c r="B448" s="417" t="s">
        <v>127</v>
      </c>
      <c r="C448" s="601">
        <v>2012</v>
      </c>
      <c r="D448" s="602">
        <v>1.0338785046728971</v>
      </c>
      <c r="E448" s="602">
        <v>0.98095444215993943</v>
      </c>
      <c r="F448" s="602">
        <v>1.0650926167492825</v>
      </c>
      <c r="G448" s="602">
        <v>0.77195281782437741</v>
      </c>
      <c r="H448" s="602">
        <v>1.0204629679359793</v>
      </c>
      <c r="I448" s="603">
        <v>0.97820272800213959</v>
      </c>
    </row>
    <row r="449" spans="2:9" x14ac:dyDescent="0.3">
      <c r="B449" s="417" t="s">
        <v>128</v>
      </c>
      <c r="C449" s="601">
        <v>2012</v>
      </c>
      <c r="D449" s="602">
        <v>0.71938310949237427</v>
      </c>
      <c r="E449" s="602">
        <v>1.2589011449315834</v>
      </c>
      <c r="F449" s="602">
        <v>0.8417574922200276</v>
      </c>
      <c r="G449" s="602">
        <v>0.51458507963118194</v>
      </c>
      <c r="H449" s="602">
        <v>1.0355629165732163</v>
      </c>
      <c r="I449" s="603">
        <v>0.94663747919438757</v>
      </c>
    </row>
    <row r="450" spans="2:9" x14ac:dyDescent="0.3">
      <c r="B450" s="417" t="s">
        <v>129</v>
      </c>
      <c r="C450" s="601">
        <v>2012</v>
      </c>
      <c r="D450" s="602">
        <v>0.97696387139542595</v>
      </c>
      <c r="E450" s="602">
        <v>1.0535392282220255</v>
      </c>
      <c r="F450" s="602">
        <v>1.1364727534608305</v>
      </c>
      <c r="G450" s="602">
        <v>0.84272354896050694</v>
      </c>
      <c r="H450" s="602">
        <v>1.0797185067204083</v>
      </c>
      <c r="I450" s="603">
        <v>1.0385400440457646</v>
      </c>
    </row>
    <row r="451" spans="2:9" x14ac:dyDescent="0.3">
      <c r="B451" s="417" t="s">
        <v>395</v>
      </c>
      <c r="C451" s="601">
        <v>2012</v>
      </c>
      <c r="D451" s="602">
        <v>0.97668911418633908</v>
      </c>
      <c r="E451" s="602">
        <v>1.169953673064196</v>
      </c>
      <c r="F451" s="602">
        <v>0.93790967370164946</v>
      </c>
      <c r="G451" s="602">
        <v>0.648258957537308</v>
      </c>
      <c r="H451" s="602">
        <v>1.0568666082895506</v>
      </c>
      <c r="I451" s="603">
        <v>0.98807515383961841</v>
      </c>
    </row>
    <row r="452" spans="2:9" x14ac:dyDescent="0.3">
      <c r="B452" s="417" t="s">
        <v>131</v>
      </c>
      <c r="C452" s="601">
        <v>2012</v>
      </c>
      <c r="D452" s="602">
        <v>0.92941411717656464</v>
      </c>
      <c r="E452" s="602">
        <v>1.0136833179155103</v>
      </c>
      <c r="F452" s="602">
        <v>0.96616336183372753</v>
      </c>
      <c r="G452" s="602">
        <v>0.74319864418874315</v>
      </c>
      <c r="H452" s="602">
        <v>0.98598227948538719</v>
      </c>
      <c r="I452" s="603">
        <v>0.94354888999750564</v>
      </c>
    </row>
    <row r="453" spans="2:9" x14ac:dyDescent="0.3">
      <c r="B453" s="417" t="s">
        <v>132</v>
      </c>
      <c r="C453" s="601">
        <v>2012</v>
      </c>
      <c r="D453" s="602">
        <v>0.96692861820563192</v>
      </c>
      <c r="E453" s="602">
        <v>1.1860733303937863</v>
      </c>
      <c r="F453" s="602">
        <v>1.1717732669475296</v>
      </c>
      <c r="G453" s="602">
        <v>0.86028246641405448</v>
      </c>
      <c r="H453" s="602">
        <v>1.1583280659956889</v>
      </c>
      <c r="I453" s="603">
        <v>1.1015666001889366</v>
      </c>
    </row>
    <row r="454" spans="2:9" x14ac:dyDescent="0.3">
      <c r="B454" s="417" t="s">
        <v>133</v>
      </c>
      <c r="C454" s="601">
        <v>2012</v>
      </c>
      <c r="D454" s="602">
        <v>1.158054250644037</v>
      </c>
      <c r="E454" s="602">
        <v>1.2079120251356754</v>
      </c>
      <c r="F454" s="602">
        <v>1.3348020518216492</v>
      </c>
      <c r="G454" s="602">
        <v>1.0920789605197401</v>
      </c>
      <c r="H454" s="602">
        <v>1.256925063523139</v>
      </c>
      <c r="I454" s="603">
        <v>1.2269479376114689</v>
      </c>
    </row>
    <row r="455" spans="2:9" x14ac:dyDescent="0.3">
      <c r="B455" s="417" t="s">
        <v>134</v>
      </c>
      <c r="C455" s="601">
        <v>2012</v>
      </c>
      <c r="D455" s="602">
        <v>1.1531615925058547</v>
      </c>
      <c r="E455" s="602">
        <v>1.1812987484128423</v>
      </c>
      <c r="F455" s="602">
        <v>1.1650474956822108</v>
      </c>
      <c r="G455" s="602">
        <v>0.96683354192740922</v>
      </c>
      <c r="H455" s="602">
        <v>1.1719063545150501</v>
      </c>
      <c r="I455" s="603">
        <v>1.1357875013777141</v>
      </c>
    </row>
    <row r="456" spans="2:9" x14ac:dyDescent="0.3">
      <c r="B456" s="417" t="s">
        <v>135</v>
      </c>
      <c r="C456" s="601">
        <v>2012</v>
      </c>
      <c r="D456" s="602">
        <v>1.1401701746529334</v>
      </c>
      <c r="E456" s="602">
        <v>1.3692077727952168</v>
      </c>
      <c r="F456" s="602">
        <v>1.2977304506830161</v>
      </c>
      <c r="G456" s="602">
        <v>0.93048701995279981</v>
      </c>
      <c r="H456" s="602">
        <v>1.3178622887831288</v>
      </c>
      <c r="I456" s="603">
        <v>1.2523581483093891</v>
      </c>
    </row>
    <row r="457" spans="2:9" x14ac:dyDescent="0.3">
      <c r="B457" s="417" t="s">
        <v>404</v>
      </c>
      <c r="C457" s="601">
        <v>2012</v>
      </c>
      <c r="D457" s="602">
        <v>1.2638403990024938</v>
      </c>
      <c r="E457" s="602">
        <v>1.1452033125523402</v>
      </c>
      <c r="F457" s="602">
        <v>1.2239754205072124</v>
      </c>
      <c r="G457" s="602">
        <v>0.89517678708685622</v>
      </c>
      <c r="H457" s="602">
        <v>1.1896794685396024</v>
      </c>
      <c r="I457" s="603">
        <v>1.1340651365327044</v>
      </c>
    </row>
    <row r="458" spans="2:9" x14ac:dyDescent="0.3">
      <c r="B458" s="417" t="s">
        <v>137</v>
      </c>
      <c r="C458" s="601">
        <v>2012</v>
      </c>
      <c r="D458" s="602">
        <v>1.0983192027368733</v>
      </c>
      <c r="E458" s="602">
        <v>1.1542369495105174</v>
      </c>
      <c r="F458" s="602">
        <v>1.0488424413963278</v>
      </c>
      <c r="G458" s="602">
        <v>0.79705702023298586</v>
      </c>
      <c r="H458" s="602">
        <v>1.1069130673129635</v>
      </c>
      <c r="I458" s="603">
        <v>1.057827258820387</v>
      </c>
    </row>
    <row r="459" spans="2:9" x14ac:dyDescent="0.3">
      <c r="B459" s="417" t="s">
        <v>246</v>
      </c>
      <c r="C459" s="601">
        <v>2012</v>
      </c>
      <c r="D459" s="602">
        <v>1.0094818828310193</v>
      </c>
      <c r="E459" s="602">
        <v>1.2846090080132633</v>
      </c>
      <c r="F459" s="602">
        <v>1.1504400934075805</v>
      </c>
      <c r="G459" s="602">
        <v>0.89060512447755769</v>
      </c>
      <c r="H459" s="602">
        <v>1.2038651402163638</v>
      </c>
      <c r="I459" s="603">
        <v>1.1532613162684202</v>
      </c>
    </row>
    <row r="460" spans="2:9" x14ac:dyDescent="0.3">
      <c r="B460" s="417" t="s">
        <v>396</v>
      </c>
      <c r="C460" s="601">
        <v>2012</v>
      </c>
      <c r="D460" s="602">
        <v>1.0202156334231807</v>
      </c>
      <c r="E460" s="602">
        <v>1.2037477691850089</v>
      </c>
      <c r="F460" s="602">
        <v>1.1885890949971893</v>
      </c>
      <c r="G460" s="602">
        <v>0.81859607247477484</v>
      </c>
      <c r="H460" s="602">
        <v>1.1809368400844691</v>
      </c>
      <c r="I460" s="603">
        <v>1.1153097919000177</v>
      </c>
    </row>
    <row r="461" spans="2:9" x14ac:dyDescent="0.3">
      <c r="B461" s="417" t="s">
        <v>139</v>
      </c>
      <c r="C461" s="601">
        <v>2012</v>
      </c>
      <c r="D461" s="602">
        <v>1.5465838509316769</v>
      </c>
      <c r="E461" s="602">
        <v>1.5145670082378944</v>
      </c>
      <c r="F461" s="602">
        <v>0.97703375760929723</v>
      </c>
      <c r="G461" s="602">
        <v>0.70474755086661645</v>
      </c>
      <c r="H461" s="602">
        <v>1.3164721141374838</v>
      </c>
      <c r="I461" s="603">
        <v>1.2266460108443067</v>
      </c>
    </row>
    <row r="462" spans="2:9" x14ac:dyDescent="0.3">
      <c r="B462" s="417" t="s">
        <v>140</v>
      </c>
      <c r="C462" s="601">
        <v>2012</v>
      </c>
      <c r="D462" s="602">
        <v>1.0844616376531271</v>
      </c>
      <c r="E462" s="602">
        <v>1.1528554070473875</v>
      </c>
      <c r="F462" s="602">
        <v>1.3299186079146788</v>
      </c>
      <c r="G462" s="602">
        <v>1.168766404199475</v>
      </c>
      <c r="H462" s="602">
        <v>1.2212101496421601</v>
      </c>
      <c r="I462" s="603">
        <v>1.2115653810879954</v>
      </c>
    </row>
    <row r="463" spans="2:9" x14ac:dyDescent="0.3">
      <c r="B463" s="417" t="s">
        <v>141</v>
      </c>
      <c r="C463" s="601">
        <v>2012</v>
      </c>
      <c r="D463" s="602">
        <v>0.99152910512597736</v>
      </c>
      <c r="E463" s="602">
        <v>1.2269826039798089</v>
      </c>
      <c r="F463" s="602">
        <v>1.019434540250088</v>
      </c>
      <c r="G463" s="602">
        <v>0.73546423135464234</v>
      </c>
      <c r="H463" s="602">
        <v>1.1193903646262993</v>
      </c>
      <c r="I463" s="603">
        <v>1.0545395334487428</v>
      </c>
    </row>
    <row r="464" spans="2:9" x14ac:dyDescent="0.3">
      <c r="B464" s="417" t="s">
        <v>142</v>
      </c>
      <c r="C464" s="601">
        <v>2012</v>
      </c>
      <c r="D464" s="602">
        <v>1.0200617283950617</v>
      </c>
      <c r="E464" s="602">
        <v>1.183398261911897</v>
      </c>
      <c r="F464" s="602">
        <v>1.4727941176470589</v>
      </c>
      <c r="G464" s="602">
        <v>1.1883252258512855</v>
      </c>
      <c r="H464" s="602">
        <v>1.2850111856823265</v>
      </c>
      <c r="I464" s="603">
        <v>1.2679273084479372</v>
      </c>
    </row>
    <row r="465" spans="2:9" x14ac:dyDescent="0.3">
      <c r="B465" s="417" t="s">
        <v>397</v>
      </c>
      <c r="C465" s="601">
        <v>2012</v>
      </c>
      <c r="D465" s="602">
        <v>1.1001707455890724</v>
      </c>
      <c r="E465" s="602">
        <v>1.1823477687403825</v>
      </c>
      <c r="F465" s="602">
        <v>1.0540860639557836</v>
      </c>
      <c r="G465" s="602">
        <v>0.84272608125819137</v>
      </c>
      <c r="H465" s="602">
        <v>1.1217080307792349</v>
      </c>
      <c r="I465" s="603">
        <v>1.0739144101665994</v>
      </c>
    </row>
    <row r="466" spans="2:9" x14ac:dyDescent="0.3">
      <c r="B466" s="417" t="s">
        <v>398</v>
      </c>
      <c r="C466" s="601">
        <v>2012</v>
      </c>
      <c r="D466" s="602">
        <v>0.98729227761485827</v>
      </c>
      <c r="E466" s="602">
        <v>0.92210724365004704</v>
      </c>
      <c r="F466" s="602">
        <v>0.96369485294117652</v>
      </c>
      <c r="G466" s="602">
        <v>0.82764893133242379</v>
      </c>
      <c r="H466" s="602">
        <v>0.94527595884003746</v>
      </c>
      <c r="I466" s="603">
        <v>0.92520754131429905</v>
      </c>
    </row>
    <row r="467" spans="2:9" x14ac:dyDescent="0.3">
      <c r="B467" s="417" t="s">
        <v>145</v>
      </c>
      <c r="C467" s="601">
        <v>2012</v>
      </c>
      <c r="D467" s="602">
        <v>1.02220228750841</v>
      </c>
      <c r="E467" s="602">
        <v>1.2601875988681683</v>
      </c>
      <c r="F467" s="602">
        <v>1.1790981039685704</v>
      </c>
      <c r="G467" s="602">
        <v>0.83774815492877164</v>
      </c>
      <c r="H467" s="602">
        <v>1.2042911601650792</v>
      </c>
      <c r="I467" s="603">
        <v>1.1440802210401668</v>
      </c>
    </row>
    <row r="468" spans="2:9" x14ac:dyDescent="0.3">
      <c r="B468" s="417" t="s">
        <v>146</v>
      </c>
      <c r="C468" s="601">
        <v>2012</v>
      </c>
      <c r="D468" s="602">
        <v>1.1597571032311267</v>
      </c>
      <c r="E468" s="602">
        <v>1.0938114583482867</v>
      </c>
      <c r="F468" s="602">
        <v>1.0402551922610173</v>
      </c>
      <c r="G468" s="602">
        <v>0.79128997080240615</v>
      </c>
      <c r="H468" s="602">
        <v>1.0781052302355667</v>
      </c>
      <c r="I468" s="603">
        <v>1.0298919631716821</v>
      </c>
    </row>
    <row r="469" spans="2:9" x14ac:dyDescent="0.3">
      <c r="B469" s="417" t="s">
        <v>147</v>
      </c>
      <c r="C469" s="601">
        <v>2012</v>
      </c>
      <c r="D469" s="602">
        <v>1.0492559211905261</v>
      </c>
      <c r="E469" s="602">
        <v>1.2187373039733485</v>
      </c>
      <c r="F469" s="602">
        <v>1.1412752011123251</v>
      </c>
      <c r="G469" s="602">
        <v>0.96249129439856729</v>
      </c>
      <c r="H469" s="602">
        <v>1.1709104860367909</v>
      </c>
      <c r="I469" s="603">
        <v>1.1357471380132274</v>
      </c>
    </row>
    <row r="470" spans="2:9" x14ac:dyDescent="0.3">
      <c r="B470" s="417" t="s">
        <v>148</v>
      </c>
      <c r="C470" s="601">
        <v>2012</v>
      </c>
      <c r="D470" s="602">
        <v>0.66195037004788859</v>
      </c>
      <c r="E470" s="602">
        <v>0.93495738864769251</v>
      </c>
      <c r="F470" s="602">
        <v>1.0049673641773853</v>
      </c>
      <c r="G470" s="602">
        <v>0.74069990412272291</v>
      </c>
      <c r="H470" s="602">
        <v>0.93902317814972369</v>
      </c>
      <c r="I470" s="603">
        <v>0.90496575342465757</v>
      </c>
    </row>
    <row r="471" spans="2:9" x14ac:dyDescent="0.3">
      <c r="B471" s="417" t="s">
        <v>149</v>
      </c>
      <c r="C471" s="601">
        <v>2012</v>
      </c>
      <c r="D471" s="602">
        <v>1.1120777891504605</v>
      </c>
      <c r="E471" s="602">
        <v>1.1433947698542892</v>
      </c>
      <c r="F471" s="602">
        <v>1.3023965634184942</v>
      </c>
      <c r="G471" s="602">
        <v>1.1197411003236246</v>
      </c>
      <c r="H471" s="602">
        <v>1.2069649860605773</v>
      </c>
      <c r="I471" s="603">
        <v>1.1912938987518413</v>
      </c>
    </row>
    <row r="472" spans="2:9" x14ac:dyDescent="0.3">
      <c r="B472" s="417" t="s">
        <v>150</v>
      </c>
      <c r="C472" s="601">
        <v>2012</v>
      </c>
      <c r="D472" s="602">
        <v>0.87196806877494626</v>
      </c>
      <c r="E472" s="602">
        <v>1.0233060783394163</v>
      </c>
      <c r="F472" s="602">
        <v>0.85641226353555122</v>
      </c>
      <c r="G472" s="602">
        <v>0.61700182815356486</v>
      </c>
      <c r="H472" s="602">
        <v>0.94223741236784397</v>
      </c>
      <c r="I472" s="603">
        <v>0.88997468398178625</v>
      </c>
    </row>
    <row r="473" spans="2:9" x14ac:dyDescent="0.3">
      <c r="B473" s="417" t="s">
        <v>151</v>
      </c>
      <c r="C473" s="601">
        <v>2012</v>
      </c>
      <c r="D473" s="602">
        <v>1.4290893760539629</v>
      </c>
      <c r="E473" s="602">
        <v>1.2592822692716423</v>
      </c>
      <c r="F473" s="602">
        <v>1.0086294416243655</v>
      </c>
      <c r="G473" s="602">
        <v>0.7586003621205103</v>
      </c>
      <c r="H473" s="602">
        <v>1.1747945205479453</v>
      </c>
      <c r="I473" s="603">
        <v>1.1071056812578755</v>
      </c>
    </row>
    <row r="474" spans="2:9" x14ac:dyDescent="0.3">
      <c r="B474" s="417" t="s">
        <v>152</v>
      </c>
      <c r="C474" s="601">
        <v>2012</v>
      </c>
      <c r="D474" s="602">
        <v>1.0430049361011562</v>
      </c>
      <c r="E474" s="602">
        <v>1.243937562681616</v>
      </c>
      <c r="F474" s="602">
        <v>1.0069163451585583</v>
      </c>
      <c r="G474" s="602">
        <v>0.71589551515934258</v>
      </c>
      <c r="H474" s="602">
        <v>1.1282520390212698</v>
      </c>
      <c r="I474" s="603">
        <v>1.0600653511019991</v>
      </c>
    </row>
    <row r="475" spans="2:9" x14ac:dyDescent="0.3">
      <c r="B475" s="417" t="s">
        <v>399</v>
      </c>
      <c r="C475" s="601">
        <v>2012</v>
      </c>
      <c r="D475" s="602">
        <v>1.0121677873839257</v>
      </c>
      <c r="E475" s="602">
        <v>1.25392322549493</v>
      </c>
      <c r="F475" s="602">
        <v>1.1607938718662953</v>
      </c>
      <c r="G475" s="602">
        <v>0.91470951792336219</v>
      </c>
      <c r="H475" s="602">
        <v>1.1924759918945111</v>
      </c>
      <c r="I475" s="603">
        <v>1.143544953063002</v>
      </c>
    </row>
    <row r="476" spans="2:9" x14ac:dyDescent="0.3">
      <c r="B476" s="417" t="s">
        <v>154</v>
      </c>
      <c r="C476" s="601">
        <v>2012</v>
      </c>
      <c r="D476" s="602">
        <v>1.0970735189150607</v>
      </c>
      <c r="E476" s="602">
        <v>1.7842177008128439</v>
      </c>
      <c r="F476" s="602">
        <v>1.2257417048234336</v>
      </c>
      <c r="G476" s="602">
        <v>0.64600000000000002</v>
      </c>
      <c r="H476" s="602">
        <v>1.4890746627287061</v>
      </c>
      <c r="I476" s="603">
        <v>1.348424498988593</v>
      </c>
    </row>
    <row r="477" spans="2:9" x14ac:dyDescent="0.3">
      <c r="B477" s="417" t="s">
        <v>155</v>
      </c>
      <c r="C477" s="601">
        <v>2012</v>
      </c>
      <c r="D477" s="602">
        <v>1.2323838080959519</v>
      </c>
      <c r="E477" s="602">
        <v>1.0656028368794326</v>
      </c>
      <c r="F477" s="602">
        <v>1.1351240684628614</v>
      </c>
      <c r="G477" s="602">
        <v>0.88468414779499405</v>
      </c>
      <c r="H477" s="602">
        <v>1.1102522516304911</v>
      </c>
      <c r="I477" s="603">
        <v>1.0678322266117508</v>
      </c>
    </row>
    <row r="478" spans="2:9" x14ac:dyDescent="0.3">
      <c r="B478" s="417" t="s">
        <v>156</v>
      </c>
      <c r="C478" s="601">
        <v>2012</v>
      </c>
      <c r="D478" s="602">
        <v>1.2925925925925925</v>
      </c>
      <c r="E478" s="602">
        <v>1.618348623853211</v>
      </c>
      <c r="F478" s="602">
        <v>1.2512444328006287</v>
      </c>
      <c r="G478" s="602">
        <v>0.87228211218710028</v>
      </c>
      <c r="H478" s="602">
        <v>1.4408635365183964</v>
      </c>
      <c r="I478" s="603">
        <v>1.3509491750700684</v>
      </c>
    </row>
    <row r="479" spans="2:9" x14ac:dyDescent="0.3">
      <c r="B479" s="417" t="s">
        <v>157</v>
      </c>
      <c r="C479" s="601">
        <v>2012</v>
      </c>
      <c r="D479" s="602">
        <v>0.68261608154020381</v>
      </c>
      <c r="E479" s="602">
        <v>1.2627312873833081</v>
      </c>
      <c r="F479" s="602">
        <v>0.27142018779342725</v>
      </c>
      <c r="G479" s="602">
        <v>0.14778486186038908</v>
      </c>
      <c r="H479" s="602">
        <v>0.81876016318146805</v>
      </c>
      <c r="I479" s="603">
        <v>0.71906728200145742</v>
      </c>
    </row>
    <row r="480" spans="2:9" x14ac:dyDescent="0.3">
      <c r="B480" s="417" t="s">
        <v>400</v>
      </c>
      <c r="C480" s="601">
        <v>2012</v>
      </c>
      <c r="D480" s="602">
        <v>0.92103778905809364</v>
      </c>
      <c r="E480" s="602">
        <v>1.1028767178712557</v>
      </c>
      <c r="F480" s="602">
        <v>1.0044269949751992</v>
      </c>
      <c r="G480" s="602">
        <v>0.77827380952380953</v>
      </c>
      <c r="H480" s="602">
        <v>1.0451459154329534</v>
      </c>
      <c r="I480" s="603">
        <v>1.0004266778969766</v>
      </c>
    </row>
    <row r="481" spans="2:9" x14ac:dyDescent="0.3">
      <c r="B481" s="417" t="s">
        <v>159</v>
      </c>
      <c r="C481" s="601">
        <v>2012</v>
      </c>
      <c r="D481" s="602">
        <v>0.99090500785986979</v>
      </c>
      <c r="E481" s="602">
        <v>1.1238463139876478</v>
      </c>
      <c r="F481" s="602">
        <v>1.0360531873754351</v>
      </c>
      <c r="G481" s="602">
        <v>0.7574035297636853</v>
      </c>
      <c r="H481" s="602">
        <v>1.0756232945401965</v>
      </c>
      <c r="I481" s="603">
        <v>1.0237144892601664</v>
      </c>
    </row>
    <row r="482" spans="2:9" x14ac:dyDescent="0.3">
      <c r="B482" s="417" t="s">
        <v>401</v>
      </c>
      <c r="C482" s="601">
        <v>2012</v>
      </c>
      <c r="D482" s="602">
        <v>0.55251141552511418</v>
      </c>
      <c r="E482" s="602">
        <v>1.3249879634087627</v>
      </c>
      <c r="F482" s="602">
        <v>0.98719937936384794</v>
      </c>
      <c r="G482" s="602">
        <v>0.78797468354430378</v>
      </c>
      <c r="H482" s="602">
        <v>1.1215825446898002</v>
      </c>
      <c r="I482" s="603">
        <v>1.0846189808321645</v>
      </c>
    </row>
    <row r="483" spans="2:9" x14ac:dyDescent="0.3">
      <c r="B483" s="417" t="s">
        <v>161</v>
      </c>
      <c r="C483" s="601">
        <v>2012</v>
      </c>
      <c r="D483" s="602">
        <v>0.59488372093023256</v>
      </c>
      <c r="E483" s="602">
        <v>0.91556832821325929</v>
      </c>
      <c r="F483" s="602">
        <v>0.56295434719395177</v>
      </c>
      <c r="G483" s="602">
        <v>0.38271604938271603</v>
      </c>
      <c r="H483" s="602">
        <v>0.75265442753282075</v>
      </c>
      <c r="I483" s="603">
        <v>0.70252306022788935</v>
      </c>
    </row>
    <row r="484" spans="2:9" x14ac:dyDescent="0.3">
      <c r="B484" s="417" t="s">
        <v>162</v>
      </c>
      <c r="C484" s="601">
        <v>2012</v>
      </c>
      <c r="D484" s="602">
        <v>0.96671338472319557</v>
      </c>
      <c r="E484" s="602">
        <v>1.0710735815194883</v>
      </c>
      <c r="F484" s="602">
        <v>1.0193366266760762</v>
      </c>
      <c r="G484" s="602">
        <v>0.71598158318078442</v>
      </c>
      <c r="H484" s="602">
        <v>1.0398975402806208</v>
      </c>
      <c r="I484" s="603">
        <v>0.98453676665781786</v>
      </c>
    </row>
    <row r="485" spans="2:9" x14ac:dyDescent="0.3">
      <c r="B485" s="417" t="s">
        <v>163</v>
      </c>
      <c r="C485" s="601">
        <v>2012</v>
      </c>
      <c r="D485" s="602">
        <v>1.2405956112852665</v>
      </c>
      <c r="E485" s="602">
        <v>1.2649407022711419</v>
      </c>
      <c r="F485" s="602">
        <v>1.3298097251585623</v>
      </c>
      <c r="G485" s="602">
        <v>0.95816770774181337</v>
      </c>
      <c r="H485" s="602">
        <v>1.2886422522139294</v>
      </c>
      <c r="I485" s="603">
        <v>1.2325797957741955</v>
      </c>
    </row>
    <row r="486" spans="2:9" x14ac:dyDescent="0.3">
      <c r="B486" s="417" t="s">
        <v>262</v>
      </c>
      <c r="C486" s="601">
        <v>2012</v>
      </c>
      <c r="D486" s="418">
        <v>1.1373762376237624</v>
      </c>
      <c r="E486" s="418">
        <v>1.2568047337278105</v>
      </c>
      <c r="F486" s="418">
        <v>1.3305934800780161</v>
      </c>
      <c r="G486" s="418">
        <v>0.95517051705170519</v>
      </c>
      <c r="H486" s="418">
        <v>1.2763279981442821</v>
      </c>
      <c r="I486" s="419">
        <v>1.2204022988505747</v>
      </c>
    </row>
    <row r="487" spans="2:9" x14ac:dyDescent="0.3">
      <c r="B487" s="417" t="s">
        <v>402</v>
      </c>
      <c r="C487" s="601">
        <v>2012</v>
      </c>
      <c r="D487" s="602">
        <v>0.9536</v>
      </c>
      <c r="E487" s="602">
        <v>1.0252843216896832</v>
      </c>
      <c r="F487" s="602">
        <v>1.1953269872666583</v>
      </c>
      <c r="G487" s="602">
        <v>0.86434486117876275</v>
      </c>
      <c r="H487" s="602">
        <v>1.0879265091863517</v>
      </c>
      <c r="I487" s="603">
        <v>1.0495442762772806</v>
      </c>
    </row>
    <row r="488" spans="2:9" x14ac:dyDescent="0.3">
      <c r="B488" s="420" t="s">
        <v>73</v>
      </c>
      <c r="C488" s="421">
        <v>2012</v>
      </c>
      <c r="D488" s="422">
        <v>1.0542032587261898</v>
      </c>
      <c r="E488" s="422">
        <v>1.1718668302147508</v>
      </c>
      <c r="F488" s="422">
        <v>1.0628520863527056</v>
      </c>
      <c r="G488" s="422">
        <v>0.78818435806965093</v>
      </c>
      <c r="H488" s="422">
        <v>1.1158788915195399</v>
      </c>
      <c r="I488" s="423">
        <v>1.0597324072322478</v>
      </c>
    </row>
    <row r="489" spans="2:9" x14ac:dyDescent="0.3">
      <c r="B489" s="417" t="s">
        <v>74</v>
      </c>
      <c r="C489" s="604">
        <v>2013</v>
      </c>
      <c r="D489" s="602">
        <v>1.0873337189126664</v>
      </c>
      <c r="E489" s="602">
        <v>1.2863630784337794</v>
      </c>
      <c r="F489" s="602">
        <v>1.1256775067750677</v>
      </c>
      <c r="G489" s="602">
        <v>0.77393225331369664</v>
      </c>
      <c r="H489" s="602">
        <v>1.2044359949302914</v>
      </c>
      <c r="I489" s="603">
        <v>1.1412197231833909</v>
      </c>
    </row>
    <row r="490" spans="2:9" x14ac:dyDescent="0.3">
      <c r="B490" s="417" t="s">
        <v>75</v>
      </c>
      <c r="C490" s="604">
        <v>2013</v>
      </c>
      <c r="D490" s="602">
        <v>0.99683402244536323</v>
      </c>
      <c r="E490" s="602">
        <v>1.3375019859733539</v>
      </c>
      <c r="F490" s="602">
        <v>1.0890651346467548</v>
      </c>
      <c r="G490" s="602">
        <v>0.75801426992262089</v>
      </c>
      <c r="H490" s="602">
        <v>1.2033601011043673</v>
      </c>
      <c r="I490" s="603">
        <v>1.128704272173223</v>
      </c>
    </row>
    <row r="491" spans="2:9" x14ac:dyDescent="0.3">
      <c r="B491" s="417" t="s">
        <v>376</v>
      </c>
      <c r="C491" s="604">
        <v>2013</v>
      </c>
      <c r="D491" s="602">
        <v>1.1400084853627492</v>
      </c>
      <c r="E491" s="602">
        <v>1.3743878550440745</v>
      </c>
      <c r="F491" s="602">
        <v>1.2112717908082409</v>
      </c>
      <c r="G491" s="602">
        <v>0.80867295723750254</v>
      </c>
      <c r="H491" s="602">
        <v>1.2853673345476624</v>
      </c>
      <c r="I491" s="603">
        <v>1.2053830088257091</v>
      </c>
    </row>
    <row r="492" spans="2:9" x14ac:dyDescent="0.3">
      <c r="B492" s="417" t="s">
        <v>77</v>
      </c>
      <c r="C492" s="604">
        <v>2013</v>
      </c>
      <c r="D492" s="602">
        <v>1.2527293844367016</v>
      </c>
      <c r="E492" s="602">
        <v>1.6609387867142464</v>
      </c>
      <c r="F492" s="602">
        <v>1.3460585027268219</v>
      </c>
      <c r="G492" s="602">
        <v>0.81583722135821668</v>
      </c>
      <c r="H492" s="602">
        <v>1.4916345970141107</v>
      </c>
      <c r="I492" s="603">
        <v>1.3740728215533762</v>
      </c>
    </row>
    <row r="493" spans="2:9" x14ac:dyDescent="0.3">
      <c r="B493" s="417" t="s">
        <v>78</v>
      </c>
      <c r="C493" s="604">
        <v>2013</v>
      </c>
      <c r="D493" s="602">
        <v>0.98016843249117092</v>
      </c>
      <c r="E493" s="602">
        <v>1.1053954175905396</v>
      </c>
      <c r="F493" s="602">
        <v>1.1816113127810586</v>
      </c>
      <c r="G493" s="602">
        <v>0.95388201905534153</v>
      </c>
      <c r="H493" s="602">
        <v>1.1276836424480947</v>
      </c>
      <c r="I493" s="603">
        <v>1.0948966519436318</v>
      </c>
    </row>
    <row r="494" spans="2:9" x14ac:dyDescent="0.3">
      <c r="B494" s="417" t="s">
        <v>377</v>
      </c>
      <c r="C494" s="604">
        <v>2013</v>
      </c>
      <c r="D494" s="602">
        <v>0.97821503865073789</v>
      </c>
      <c r="E494" s="602">
        <v>1.10010738575349</v>
      </c>
      <c r="F494" s="602">
        <v>1.0184869739478959</v>
      </c>
      <c r="G494" s="602">
        <v>0.83308954132274582</v>
      </c>
      <c r="H494" s="602">
        <v>1.0554573861651042</v>
      </c>
      <c r="I494" s="603">
        <v>1.019780569780989</v>
      </c>
    </row>
    <row r="495" spans="2:9" x14ac:dyDescent="0.3">
      <c r="B495" s="417" t="s">
        <v>80</v>
      </c>
      <c r="C495" s="604">
        <v>2013</v>
      </c>
      <c r="D495" s="602">
        <v>1.2437449556093625</v>
      </c>
      <c r="E495" s="602">
        <v>1.2571428571428571</v>
      </c>
      <c r="F495" s="602">
        <v>1.1712674578716149</v>
      </c>
      <c r="G495" s="602">
        <v>0.91351914561083614</v>
      </c>
      <c r="H495" s="602">
        <v>1.2211757235832583</v>
      </c>
      <c r="I495" s="603">
        <v>1.1692321224382092</v>
      </c>
    </row>
    <row r="496" spans="2:9" x14ac:dyDescent="0.3">
      <c r="B496" s="417" t="s">
        <v>81</v>
      </c>
      <c r="C496" s="604">
        <v>2013</v>
      </c>
      <c r="D496" s="602">
        <v>0.89925300737291425</v>
      </c>
      <c r="E496" s="602">
        <v>1.038851159084873</v>
      </c>
      <c r="F496" s="602">
        <v>1.0292485778696663</v>
      </c>
      <c r="G496" s="602">
        <v>0.77212806026365344</v>
      </c>
      <c r="H496" s="602">
        <v>1.0213696817934848</v>
      </c>
      <c r="I496" s="603">
        <v>0.97970763570543218</v>
      </c>
    </row>
    <row r="497" spans="2:9" x14ac:dyDescent="0.3">
      <c r="B497" s="417" t="s">
        <v>82</v>
      </c>
      <c r="C497" s="604">
        <v>2013</v>
      </c>
      <c r="D497" s="602">
        <v>0.89934494328167436</v>
      </c>
      <c r="E497" s="602">
        <v>1.0849754819845887</v>
      </c>
      <c r="F497" s="602">
        <v>1.1275515637757818</v>
      </c>
      <c r="G497" s="602">
        <v>0.83647546463430944</v>
      </c>
      <c r="H497" s="602">
        <v>1.0855324779589957</v>
      </c>
      <c r="I497" s="603">
        <v>1.0402218465318236</v>
      </c>
    </row>
    <row r="498" spans="2:9" x14ac:dyDescent="0.3">
      <c r="B498" s="417" t="s">
        <v>378</v>
      </c>
      <c r="C498" s="604">
        <v>2013</v>
      </c>
      <c r="D498" s="602">
        <v>0.95736465781409597</v>
      </c>
      <c r="E498" s="602">
        <v>1.0478563995634509</v>
      </c>
      <c r="F498" s="602">
        <v>1.0669795017564325</v>
      </c>
      <c r="G498" s="602">
        <v>0.88150139840833519</v>
      </c>
      <c r="H498" s="602">
        <v>1.0477881881496289</v>
      </c>
      <c r="I498" s="603">
        <v>1.0162912662564041</v>
      </c>
    </row>
    <row r="499" spans="2:9" x14ac:dyDescent="0.3">
      <c r="B499" s="417" t="s">
        <v>379</v>
      </c>
      <c r="C499" s="604">
        <v>2013</v>
      </c>
      <c r="D499" s="602">
        <v>1.1875987160544148</v>
      </c>
      <c r="E499" s="602">
        <v>1.1886237200677257</v>
      </c>
      <c r="F499" s="602">
        <v>0.98402105102585613</v>
      </c>
      <c r="G499" s="602">
        <v>0.71843749162175929</v>
      </c>
      <c r="H499" s="602">
        <v>1.1070338249365876</v>
      </c>
      <c r="I499" s="603">
        <v>1.0453078154810576</v>
      </c>
    </row>
    <row r="500" spans="2:9" x14ac:dyDescent="0.3">
      <c r="B500" s="417" t="s">
        <v>380</v>
      </c>
      <c r="C500" s="604">
        <v>2013</v>
      </c>
      <c r="D500" s="602">
        <v>0.91808269612007931</v>
      </c>
      <c r="E500" s="602">
        <v>1.0407265173361031</v>
      </c>
      <c r="F500" s="602">
        <v>1.1172586975320959</v>
      </c>
      <c r="G500" s="602">
        <v>0.98545491022168719</v>
      </c>
      <c r="H500" s="602">
        <v>1.060192502051863</v>
      </c>
      <c r="I500" s="603">
        <v>1.0475881669617784</v>
      </c>
    </row>
    <row r="501" spans="2:9" x14ac:dyDescent="0.3">
      <c r="B501" s="417" t="s">
        <v>86</v>
      </c>
      <c r="C501" s="604">
        <v>2013</v>
      </c>
      <c r="D501" s="602">
        <v>1.0573353674040173</v>
      </c>
      <c r="E501" s="602">
        <v>1.0982886046111915</v>
      </c>
      <c r="F501" s="602">
        <v>1.0660632718660126</v>
      </c>
      <c r="G501" s="602">
        <v>0.92778489116517282</v>
      </c>
      <c r="H501" s="602">
        <v>1.0808598722325986</v>
      </c>
      <c r="I501" s="603">
        <v>1.0520061013283906</v>
      </c>
    </row>
    <row r="502" spans="2:9" x14ac:dyDescent="0.3">
      <c r="B502" s="417" t="s">
        <v>87</v>
      </c>
      <c r="C502" s="604">
        <v>2013</v>
      </c>
      <c r="D502" s="602">
        <v>1.4595281819466026</v>
      </c>
      <c r="E502" s="602">
        <v>1.3643203043929437</v>
      </c>
      <c r="F502" s="602">
        <v>1.0404712353203509</v>
      </c>
      <c r="G502" s="602">
        <v>0.74346250787649648</v>
      </c>
      <c r="H502" s="602">
        <v>1.2472517072176357</v>
      </c>
      <c r="I502" s="603">
        <v>1.1686513056835637</v>
      </c>
    </row>
    <row r="503" spans="2:9" x14ac:dyDescent="0.3">
      <c r="B503" s="417" t="s">
        <v>88</v>
      </c>
      <c r="C503" s="604">
        <v>2013</v>
      </c>
      <c r="D503" s="602">
        <v>0.89660574412532634</v>
      </c>
      <c r="E503" s="602">
        <v>1.0426239419588876</v>
      </c>
      <c r="F503" s="602">
        <v>1.0961218177492267</v>
      </c>
      <c r="G503" s="602">
        <v>0.95814719021866912</v>
      </c>
      <c r="H503" s="602">
        <v>1.0510249444307236</v>
      </c>
      <c r="I503" s="603">
        <v>1.0349008082292432</v>
      </c>
    </row>
    <row r="504" spans="2:9" x14ac:dyDescent="0.3">
      <c r="B504" s="417" t="s">
        <v>89</v>
      </c>
      <c r="C504" s="604">
        <v>2013</v>
      </c>
      <c r="D504" s="602">
        <v>0.96706192358366272</v>
      </c>
      <c r="E504" s="602">
        <v>1.2599921221529693</v>
      </c>
      <c r="F504" s="602">
        <v>1.1276186867319873</v>
      </c>
      <c r="G504" s="602">
        <v>0.88387992735818821</v>
      </c>
      <c r="H504" s="602">
        <v>1.1770524792547539</v>
      </c>
      <c r="I504" s="603">
        <v>1.1258397402403524</v>
      </c>
    </row>
    <row r="505" spans="2:9" x14ac:dyDescent="0.3">
      <c r="B505" s="417" t="s">
        <v>90</v>
      </c>
      <c r="C505" s="604">
        <v>2013</v>
      </c>
      <c r="D505" s="602">
        <v>0.92230189706816734</v>
      </c>
      <c r="E505" s="602">
        <v>1.0593735804086064</v>
      </c>
      <c r="F505" s="602">
        <v>1.0263347463497077</v>
      </c>
      <c r="G505" s="602">
        <v>0.81770694880110584</v>
      </c>
      <c r="H505" s="602">
        <v>1.0325660227253075</v>
      </c>
      <c r="I505" s="603">
        <v>0.99427470970859533</v>
      </c>
    </row>
    <row r="506" spans="2:9" x14ac:dyDescent="0.3">
      <c r="B506" s="417" t="s">
        <v>381</v>
      </c>
      <c r="C506" s="604">
        <v>2013</v>
      </c>
      <c r="D506" s="602">
        <v>1.1506798286459303</v>
      </c>
      <c r="E506" s="602">
        <v>1.4916885727539817</v>
      </c>
      <c r="F506" s="602">
        <v>1.1336801040312094</v>
      </c>
      <c r="G506" s="602">
        <v>0.66711833785004515</v>
      </c>
      <c r="H506" s="602">
        <v>1.3190123261067734</v>
      </c>
      <c r="I506" s="603">
        <v>1.2216865032536499</v>
      </c>
    </row>
    <row r="507" spans="2:9" x14ac:dyDescent="0.3">
      <c r="B507" s="417" t="s">
        <v>92</v>
      </c>
      <c r="C507" s="604">
        <v>2013</v>
      </c>
      <c r="D507" s="602">
        <v>1.1196984555037999</v>
      </c>
      <c r="E507" s="602">
        <v>1.2143440275865431</v>
      </c>
      <c r="F507" s="602">
        <v>1.2009335206416822</v>
      </c>
      <c r="G507" s="602">
        <v>0.98972716560413332</v>
      </c>
      <c r="H507" s="602">
        <v>1.1995673994142879</v>
      </c>
      <c r="I507" s="603">
        <v>1.1644349792344308</v>
      </c>
    </row>
    <row r="508" spans="2:9" x14ac:dyDescent="0.3">
      <c r="B508" s="417" t="s">
        <v>93</v>
      </c>
      <c r="C508" s="604">
        <v>2013</v>
      </c>
      <c r="D508" s="602">
        <v>0.90815273477812175</v>
      </c>
      <c r="E508" s="602">
        <v>1.0317568223754492</v>
      </c>
      <c r="F508" s="602">
        <v>0.99035722112645186</v>
      </c>
      <c r="G508" s="602">
        <v>0.77725624066567101</v>
      </c>
      <c r="H508" s="602">
        <v>1.0028556715509573</v>
      </c>
      <c r="I508" s="603">
        <v>0.96226197788697787</v>
      </c>
    </row>
    <row r="509" spans="2:9" x14ac:dyDescent="0.3">
      <c r="B509" s="417" t="s">
        <v>94</v>
      </c>
      <c r="C509" s="604">
        <v>2013</v>
      </c>
      <c r="D509" s="602">
        <v>0.98508390304536975</v>
      </c>
      <c r="E509" s="602">
        <v>1.1718506360279031</v>
      </c>
      <c r="F509" s="602">
        <v>1.0780437580437581</v>
      </c>
      <c r="G509" s="602">
        <v>0.78470014833651203</v>
      </c>
      <c r="H509" s="602">
        <v>1.1158323392702891</v>
      </c>
      <c r="I509" s="603">
        <v>1.0620048225973131</v>
      </c>
    </row>
    <row r="510" spans="2:9" x14ac:dyDescent="0.3">
      <c r="B510" s="417" t="s">
        <v>95</v>
      </c>
      <c r="C510" s="604">
        <v>2013</v>
      </c>
      <c r="D510" s="602">
        <v>0.86704290018652252</v>
      </c>
      <c r="E510" s="602">
        <v>1.2211932159526779</v>
      </c>
      <c r="F510" s="602">
        <v>0.99587967757914175</v>
      </c>
      <c r="G510" s="602">
        <v>0.73684930257999814</v>
      </c>
      <c r="H510" s="602">
        <v>1.095378374905934</v>
      </c>
      <c r="I510" s="603">
        <v>1.0352930391737456</v>
      </c>
    </row>
    <row r="511" spans="2:9" x14ac:dyDescent="0.3">
      <c r="B511" s="417" t="s">
        <v>96</v>
      </c>
      <c r="C511" s="604">
        <v>2013</v>
      </c>
      <c r="D511" s="602">
        <v>1.1920804183929905</v>
      </c>
      <c r="E511" s="602">
        <v>1.2055597709871009</v>
      </c>
      <c r="F511" s="602">
        <v>1.0274069992712795</v>
      </c>
      <c r="G511" s="602">
        <v>0.7042426497953107</v>
      </c>
      <c r="H511" s="602">
        <v>1.1343128576506751</v>
      </c>
      <c r="I511" s="603">
        <v>1.0664725462454723</v>
      </c>
    </row>
    <row r="512" spans="2:9" x14ac:dyDescent="0.3">
      <c r="B512" s="417" t="s">
        <v>244</v>
      </c>
      <c r="C512" s="604">
        <v>2013</v>
      </c>
      <c r="D512" s="602">
        <v>1.067515923566879</v>
      </c>
      <c r="E512" s="602">
        <v>1.1575133054014268</v>
      </c>
      <c r="F512" s="602">
        <v>1.174819965234666</v>
      </c>
      <c r="G512" s="602">
        <v>0.95465225563909772</v>
      </c>
      <c r="H512" s="602">
        <v>1.1574099160119209</v>
      </c>
      <c r="I512" s="603">
        <v>1.1194135000660472</v>
      </c>
    </row>
    <row r="513" spans="2:9" x14ac:dyDescent="0.3">
      <c r="B513" s="417" t="s">
        <v>382</v>
      </c>
      <c r="C513" s="604">
        <v>2013</v>
      </c>
      <c r="D513" s="602">
        <v>0.95660832197882817</v>
      </c>
      <c r="E513" s="602">
        <v>1.2805593626863114</v>
      </c>
      <c r="F513" s="602">
        <v>0.78713202173723518</v>
      </c>
      <c r="G513" s="602">
        <v>0.54494844056430691</v>
      </c>
      <c r="H513" s="602">
        <v>1.0591518842114553</v>
      </c>
      <c r="I513" s="603">
        <v>0.98280024423465318</v>
      </c>
    </row>
    <row r="514" spans="2:9" x14ac:dyDescent="0.3">
      <c r="B514" s="417" t="s">
        <v>383</v>
      </c>
      <c r="C514" s="604">
        <v>2013</v>
      </c>
      <c r="D514" s="602">
        <v>1.1772932949403538</v>
      </c>
      <c r="E514" s="602">
        <v>1.2100290697674418</v>
      </c>
      <c r="F514" s="602">
        <v>0.97576955074875205</v>
      </c>
      <c r="G514" s="602">
        <v>0.65164198325820988</v>
      </c>
      <c r="H514" s="602">
        <v>1.1145675576112317</v>
      </c>
      <c r="I514" s="603">
        <v>1.0404262633207289</v>
      </c>
    </row>
    <row r="515" spans="2:9" x14ac:dyDescent="0.3">
      <c r="B515" s="417" t="s">
        <v>384</v>
      </c>
      <c r="C515" s="604">
        <v>2013</v>
      </c>
      <c r="D515" s="602">
        <v>1.1998300524005099</v>
      </c>
      <c r="E515" s="602">
        <v>1.222385164861157</v>
      </c>
      <c r="F515" s="602">
        <v>1.0220614912865886</v>
      </c>
      <c r="G515" s="602">
        <v>0.68529942108759612</v>
      </c>
      <c r="H515" s="602">
        <v>1.1395198779206956</v>
      </c>
      <c r="I515" s="603">
        <v>1.0642868090022752</v>
      </c>
    </row>
    <row r="516" spans="2:9" x14ac:dyDescent="0.3">
      <c r="B516" s="417" t="s">
        <v>385</v>
      </c>
      <c r="C516" s="604">
        <v>2013</v>
      </c>
      <c r="D516" s="602">
        <v>1.0954041487839772</v>
      </c>
      <c r="E516" s="602">
        <v>1.1640612608166934</v>
      </c>
      <c r="F516" s="602">
        <v>1.088280672091303</v>
      </c>
      <c r="G516" s="602">
        <v>0.84281375687433313</v>
      </c>
      <c r="H516" s="602">
        <v>1.1262842762929539</v>
      </c>
      <c r="I516" s="603">
        <v>1.0768090196696416</v>
      </c>
    </row>
    <row r="517" spans="2:9" x14ac:dyDescent="0.3">
      <c r="B517" s="417" t="s">
        <v>101</v>
      </c>
      <c r="C517" s="604">
        <v>2013</v>
      </c>
      <c r="D517" s="602">
        <v>1.1402247191011237</v>
      </c>
      <c r="E517" s="602">
        <v>1.1873175613688804</v>
      </c>
      <c r="F517" s="602">
        <v>1.1985080315818133</v>
      </c>
      <c r="G517" s="602">
        <v>0.90872300180354548</v>
      </c>
      <c r="H517" s="602">
        <v>1.1877022064678768</v>
      </c>
      <c r="I517" s="603">
        <v>1.1398791233236185</v>
      </c>
    </row>
    <row r="518" spans="2:9" x14ac:dyDescent="0.3">
      <c r="B518" s="417" t="s">
        <v>102</v>
      </c>
      <c r="C518" s="604">
        <v>2013</v>
      </c>
      <c r="D518" s="602">
        <v>1.03125</v>
      </c>
      <c r="E518" s="602">
        <v>1.1500137061403508</v>
      </c>
      <c r="F518" s="602">
        <v>1.0048892043214257</v>
      </c>
      <c r="G518" s="602">
        <v>0.69511459589867308</v>
      </c>
      <c r="H518" s="602">
        <v>1.0778351373855122</v>
      </c>
      <c r="I518" s="603">
        <v>1.0085931745642034</v>
      </c>
    </row>
    <row r="519" spans="2:9" x14ac:dyDescent="0.3">
      <c r="B519" s="417" t="s">
        <v>103</v>
      </c>
      <c r="C519" s="604">
        <v>2013</v>
      </c>
      <c r="D519" s="602">
        <v>0.97822536744692434</v>
      </c>
      <c r="E519" s="602">
        <v>1.0697061803444783</v>
      </c>
      <c r="F519" s="602">
        <v>1.1341606181222197</v>
      </c>
      <c r="G519" s="602">
        <v>1.0396966993755576</v>
      </c>
      <c r="H519" s="602">
        <v>1.0885969677514939</v>
      </c>
      <c r="I519" s="603">
        <v>1.0797315327699835</v>
      </c>
    </row>
    <row r="520" spans="2:9" x14ac:dyDescent="0.3">
      <c r="B520" s="417" t="s">
        <v>104</v>
      </c>
      <c r="C520" s="604">
        <v>2013</v>
      </c>
      <c r="D520" s="602">
        <v>0.96253041362530412</v>
      </c>
      <c r="E520" s="602">
        <v>1.013063063063063</v>
      </c>
      <c r="F520" s="602">
        <v>1.2594420384731595</v>
      </c>
      <c r="G520" s="602">
        <v>1.1511778890743831</v>
      </c>
      <c r="H520" s="602">
        <v>1.1145382082827933</v>
      </c>
      <c r="I520" s="603">
        <v>1.1214749780509219</v>
      </c>
    </row>
    <row r="521" spans="2:9" x14ac:dyDescent="0.3">
      <c r="B521" s="417" t="s">
        <v>386</v>
      </c>
      <c r="C521" s="604">
        <v>2013</v>
      </c>
      <c r="D521" s="602">
        <v>1.1415975103734439</v>
      </c>
      <c r="E521" s="602">
        <v>1.1251545411317165</v>
      </c>
      <c r="F521" s="602">
        <v>1.089414071008495</v>
      </c>
      <c r="G521" s="602">
        <v>0.82053963605940183</v>
      </c>
      <c r="H521" s="602">
        <v>1.1114450867052024</v>
      </c>
      <c r="I521" s="603">
        <v>1.0587745209422101</v>
      </c>
    </row>
    <row r="522" spans="2:9" x14ac:dyDescent="0.3">
      <c r="B522" s="417" t="s">
        <v>106</v>
      </c>
      <c r="C522" s="604">
        <v>2013</v>
      </c>
      <c r="D522" s="602">
        <v>1.0254679349493709</v>
      </c>
      <c r="E522" s="602">
        <v>1.2524680877821794</v>
      </c>
      <c r="F522" s="602">
        <v>1.2440019193857965</v>
      </c>
      <c r="G522" s="602">
        <v>0.89128722230975266</v>
      </c>
      <c r="H522" s="602">
        <v>1.225762647634687</v>
      </c>
      <c r="I522" s="603">
        <v>1.1699155552047984</v>
      </c>
    </row>
    <row r="523" spans="2:9" x14ac:dyDescent="0.3">
      <c r="B523" s="417" t="s">
        <v>107</v>
      </c>
      <c r="C523" s="604">
        <v>2013</v>
      </c>
      <c r="D523" s="602">
        <v>0.8896551724137931</v>
      </c>
      <c r="E523" s="602">
        <v>0.95960698689956336</v>
      </c>
      <c r="F523" s="602">
        <v>0.89745851480235961</v>
      </c>
      <c r="G523" s="602">
        <v>0.70763405648792466</v>
      </c>
      <c r="H523" s="602">
        <v>0.92698823583793655</v>
      </c>
      <c r="I523" s="603">
        <v>0.88657403043043803</v>
      </c>
    </row>
    <row r="524" spans="2:9" x14ac:dyDescent="0.3">
      <c r="B524" s="417" t="s">
        <v>351</v>
      </c>
      <c r="C524" s="604">
        <v>2013</v>
      </c>
      <c r="D524" s="602">
        <v>0.98886237072394589</v>
      </c>
      <c r="E524" s="602">
        <v>1.0478840240152292</v>
      </c>
      <c r="F524" s="602">
        <v>1.2037258588275508</v>
      </c>
      <c r="G524" s="602">
        <v>0.93639102778707739</v>
      </c>
      <c r="H524" s="602">
        <v>1.1079859367152185</v>
      </c>
      <c r="I524" s="603">
        <v>1.0777003072559679</v>
      </c>
    </row>
    <row r="525" spans="2:9" x14ac:dyDescent="0.3">
      <c r="B525" s="417" t="s">
        <v>387</v>
      </c>
      <c r="C525" s="604">
        <v>2013</v>
      </c>
      <c r="D525" s="602">
        <v>1.2218159658744667</v>
      </c>
      <c r="E525" s="602">
        <v>1.1949929858638177</v>
      </c>
      <c r="F525" s="602">
        <v>1.2056297709923665</v>
      </c>
      <c r="G525" s="602">
        <v>0.86387797550265777</v>
      </c>
      <c r="H525" s="602">
        <v>1.2018971594443293</v>
      </c>
      <c r="I525" s="603">
        <v>1.1399720563952749</v>
      </c>
    </row>
    <row r="526" spans="2:9" x14ac:dyDescent="0.3">
      <c r="B526" s="417" t="s">
        <v>109</v>
      </c>
      <c r="C526" s="604">
        <v>2013</v>
      </c>
      <c r="D526" s="602">
        <v>1.0379213483146068</v>
      </c>
      <c r="E526" s="602">
        <v>1.0406661502711076</v>
      </c>
      <c r="F526" s="602">
        <v>1.1279663562631421</v>
      </c>
      <c r="G526" s="602">
        <v>0.96612665684830634</v>
      </c>
      <c r="H526" s="602">
        <v>1.0771417740712661</v>
      </c>
      <c r="I526" s="603">
        <v>1.0575352442386725</v>
      </c>
    </row>
    <row r="527" spans="2:9" x14ac:dyDescent="0.3">
      <c r="B527" s="417" t="s">
        <v>388</v>
      </c>
      <c r="C527" s="604">
        <v>2013</v>
      </c>
      <c r="D527" s="602">
        <v>1.0559356136820925</v>
      </c>
      <c r="E527" s="602">
        <v>1.1037311666798137</v>
      </c>
      <c r="F527" s="602">
        <v>1.0255899914700028</v>
      </c>
      <c r="G527" s="602">
        <v>0.65904969169387018</v>
      </c>
      <c r="H527" s="602">
        <v>1.0670477968342862</v>
      </c>
      <c r="I527" s="603">
        <v>0.99500432318186183</v>
      </c>
    </row>
    <row r="528" spans="2:9" x14ac:dyDescent="0.3">
      <c r="B528" s="417" t="s">
        <v>389</v>
      </c>
      <c r="C528" s="604">
        <v>2013</v>
      </c>
      <c r="D528" s="602">
        <v>1.0887265135699373</v>
      </c>
      <c r="E528" s="602">
        <v>1.5532005086901228</v>
      </c>
      <c r="F528" s="602">
        <v>1.2217314487632509</v>
      </c>
      <c r="G528" s="602">
        <v>0.70954907161803715</v>
      </c>
      <c r="H528" s="602">
        <v>1.3800705467372134</v>
      </c>
      <c r="I528" s="603">
        <v>1.2844990548204158</v>
      </c>
    </row>
    <row r="529" spans="2:9" x14ac:dyDescent="0.3">
      <c r="B529" s="417" t="s">
        <v>112</v>
      </c>
      <c r="C529" s="604">
        <v>2013</v>
      </c>
      <c r="D529" s="602">
        <v>1.1052984574111335</v>
      </c>
      <c r="E529" s="602">
        <v>1.4800841514726508</v>
      </c>
      <c r="F529" s="602">
        <v>1.3955918677560326</v>
      </c>
      <c r="G529" s="602">
        <v>0.99673602611179113</v>
      </c>
      <c r="H529" s="602">
        <v>1.4078075482569865</v>
      </c>
      <c r="I529" s="603">
        <v>1.3461279461279461</v>
      </c>
    </row>
    <row r="530" spans="2:9" x14ac:dyDescent="0.3">
      <c r="B530" s="417" t="s">
        <v>113</v>
      </c>
      <c r="C530" s="604">
        <v>2013</v>
      </c>
      <c r="D530" s="602">
        <v>0.90672502984480696</v>
      </c>
      <c r="E530" s="602">
        <v>1.165452997919425</v>
      </c>
      <c r="F530" s="602">
        <v>1.058413979015961</v>
      </c>
      <c r="G530" s="602">
        <v>0.70091735925984</v>
      </c>
      <c r="H530" s="602">
        <v>1.0967061737685386</v>
      </c>
      <c r="I530" s="603">
        <v>1.0307551607002874</v>
      </c>
    </row>
    <row r="531" spans="2:9" x14ac:dyDescent="0.3">
      <c r="B531" s="417" t="s">
        <v>390</v>
      </c>
      <c r="C531" s="604">
        <v>2013</v>
      </c>
      <c r="D531" s="602">
        <v>1.1380410654827968</v>
      </c>
      <c r="E531" s="602">
        <v>1.1472778212473813</v>
      </c>
      <c r="F531" s="602">
        <v>1.1685042470608089</v>
      </c>
      <c r="G531" s="602">
        <v>0.87758261705194596</v>
      </c>
      <c r="H531" s="602">
        <v>1.1556305458782972</v>
      </c>
      <c r="I531" s="603">
        <v>1.1041221615634149</v>
      </c>
    </row>
    <row r="532" spans="2:9" x14ac:dyDescent="0.3">
      <c r="B532" s="417" t="s">
        <v>115</v>
      </c>
      <c r="C532" s="604">
        <v>2013</v>
      </c>
      <c r="D532" s="602">
        <v>1.0493885230479774</v>
      </c>
      <c r="E532" s="602">
        <v>1.2076568450591301</v>
      </c>
      <c r="F532" s="602">
        <v>1.098322800194458</v>
      </c>
      <c r="G532" s="602">
        <v>0.70406990112669576</v>
      </c>
      <c r="H532" s="602">
        <v>1.1468620893173322</v>
      </c>
      <c r="I532" s="603">
        <v>1.068838377699445</v>
      </c>
    </row>
    <row r="533" spans="2:9" x14ac:dyDescent="0.3">
      <c r="B533" s="417" t="s">
        <v>391</v>
      </c>
      <c r="C533" s="604">
        <v>2013</v>
      </c>
      <c r="D533" s="602">
        <v>0.87496278654361415</v>
      </c>
      <c r="E533" s="602">
        <v>0.95664217071791968</v>
      </c>
      <c r="F533" s="602">
        <v>1.0448372213919033</v>
      </c>
      <c r="G533" s="602">
        <v>0.83805862566074008</v>
      </c>
      <c r="H533" s="602">
        <v>0.9863603929963225</v>
      </c>
      <c r="I533" s="603">
        <v>0.95878200259148383</v>
      </c>
    </row>
    <row r="534" spans="2:9" x14ac:dyDescent="0.3">
      <c r="B534" s="417" t="s">
        <v>245</v>
      </c>
      <c r="C534" s="604">
        <v>2013</v>
      </c>
      <c r="D534" s="602">
        <v>0.88998835855646097</v>
      </c>
      <c r="E534" s="602">
        <v>1.1907013396375099</v>
      </c>
      <c r="F534" s="602">
        <v>1.4865771812080537</v>
      </c>
      <c r="G534" s="602">
        <v>1.0088685837140554</v>
      </c>
      <c r="H534" s="602">
        <v>1.2841947814525512</v>
      </c>
      <c r="I534" s="603">
        <v>1.2371394451589197</v>
      </c>
    </row>
    <row r="535" spans="2:9" x14ac:dyDescent="0.3">
      <c r="B535" s="417" t="s">
        <v>117</v>
      </c>
      <c r="C535" s="604">
        <v>2013</v>
      </c>
      <c r="D535" s="602">
        <v>1.1781514730054368</v>
      </c>
      <c r="E535" s="602">
        <v>1.1549807722699257</v>
      </c>
      <c r="F535" s="602">
        <v>0.73541233541233542</v>
      </c>
      <c r="G535" s="602">
        <v>0.47725204731574156</v>
      </c>
      <c r="H535" s="602">
        <v>0.9954104502575768</v>
      </c>
      <c r="I535" s="603">
        <v>0.91768934181044781</v>
      </c>
    </row>
    <row r="536" spans="2:9" x14ac:dyDescent="0.3">
      <c r="B536" s="417" t="s">
        <v>118</v>
      </c>
      <c r="C536" s="604">
        <v>2013</v>
      </c>
      <c r="D536" s="602">
        <v>0.98589065255731922</v>
      </c>
      <c r="E536" s="602">
        <v>1.1448318365909491</v>
      </c>
      <c r="F536" s="602">
        <v>1.4099913867355727</v>
      </c>
      <c r="G536" s="602">
        <v>1.0558299334335408</v>
      </c>
      <c r="H536" s="602">
        <v>1.2365802566116784</v>
      </c>
      <c r="I536" s="603">
        <v>1.2060498349715281</v>
      </c>
    </row>
    <row r="537" spans="2:9" x14ac:dyDescent="0.3">
      <c r="B537" s="417" t="s">
        <v>392</v>
      </c>
      <c r="C537" s="604">
        <v>2013</v>
      </c>
      <c r="D537" s="602">
        <v>1.1719208211143695</v>
      </c>
      <c r="E537" s="602">
        <v>1.2326062161391502</v>
      </c>
      <c r="F537" s="602">
        <v>0.95032530332336906</v>
      </c>
      <c r="G537" s="602">
        <v>0.71223021582733814</v>
      </c>
      <c r="H537" s="602">
        <v>1.1125844294347671</v>
      </c>
      <c r="I537" s="603">
        <v>1.0478972310810408</v>
      </c>
    </row>
    <row r="538" spans="2:9" x14ac:dyDescent="0.3">
      <c r="B538" s="417" t="s">
        <v>120</v>
      </c>
      <c r="C538" s="604">
        <v>2013</v>
      </c>
      <c r="D538" s="602">
        <v>1.740504747626187</v>
      </c>
      <c r="E538" s="602">
        <v>1.3969572602943547</v>
      </c>
      <c r="F538" s="602">
        <v>0.9863075924724205</v>
      </c>
      <c r="G538" s="602">
        <v>0.70572131545205674</v>
      </c>
      <c r="H538" s="602">
        <v>1.2717957788741558</v>
      </c>
      <c r="I538" s="603">
        <v>1.1845145226442113</v>
      </c>
    </row>
    <row r="539" spans="2:9" x14ac:dyDescent="0.3">
      <c r="B539" s="417" t="s">
        <v>121</v>
      </c>
      <c r="C539" s="604">
        <v>2013</v>
      </c>
      <c r="D539" s="602">
        <v>1.1835554438018607</v>
      </c>
      <c r="E539" s="602">
        <v>1.3974585813093132</v>
      </c>
      <c r="F539" s="602">
        <v>0.98175076341427947</v>
      </c>
      <c r="G539" s="602">
        <v>0.69658256148195463</v>
      </c>
      <c r="H539" s="602">
        <v>1.2169204551701391</v>
      </c>
      <c r="I539" s="603">
        <v>1.1405121470781352</v>
      </c>
    </row>
    <row r="540" spans="2:9" x14ac:dyDescent="0.3">
      <c r="B540" s="417" t="s">
        <v>122</v>
      </c>
      <c r="C540" s="604">
        <v>2013</v>
      </c>
      <c r="D540" s="602">
        <v>1.1175938489371324</v>
      </c>
      <c r="E540" s="602">
        <v>1.1723005944459233</v>
      </c>
      <c r="F540" s="602">
        <v>0.84092423905798708</v>
      </c>
      <c r="G540" s="602">
        <v>0.59815455594002309</v>
      </c>
      <c r="H540" s="602">
        <v>1.0342465753424657</v>
      </c>
      <c r="I540" s="603">
        <v>0.96375703792087697</v>
      </c>
    </row>
    <row r="541" spans="2:9" x14ac:dyDescent="0.3">
      <c r="B541" s="417" t="s">
        <v>123</v>
      </c>
      <c r="C541" s="604">
        <v>2013</v>
      </c>
      <c r="D541" s="602">
        <v>0.87662866449511401</v>
      </c>
      <c r="E541" s="602">
        <v>0.99811377697298931</v>
      </c>
      <c r="F541" s="602">
        <v>0.99841585767090457</v>
      </c>
      <c r="G541" s="602">
        <v>0.80256222547584188</v>
      </c>
      <c r="H541" s="602">
        <v>0.98759792287514048</v>
      </c>
      <c r="I541" s="603">
        <v>0.95133359158667985</v>
      </c>
    </row>
    <row r="542" spans="2:9" x14ac:dyDescent="0.3">
      <c r="B542" s="417" t="s">
        <v>393</v>
      </c>
      <c r="C542" s="604">
        <v>2013</v>
      </c>
      <c r="D542" s="602">
        <v>0.95610799417253034</v>
      </c>
      <c r="E542" s="602">
        <v>1.069968676813287</v>
      </c>
      <c r="F542" s="602">
        <v>1.1376345363239826</v>
      </c>
      <c r="G542" s="602">
        <v>0.94580393885949443</v>
      </c>
      <c r="H542" s="602">
        <v>1.088460338824931</v>
      </c>
      <c r="I542" s="603">
        <v>1.0618387520713102</v>
      </c>
    </row>
    <row r="543" spans="2:9" x14ac:dyDescent="0.3">
      <c r="B543" s="417" t="s">
        <v>125</v>
      </c>
      <c r="C543" s="604">
        <v>2013</v>
      </c>
      <c r="D543" s="602">
        <v>0.96693408499566347</v>
      </c>
      <c r="E543" s="602">
        <v>1.2675265553869499</v>
      </c>
      <c r="F543" s="602">
        <v>1.0062604226468739</v>
      </c>
      <c r="G543" s="602">
        <v>0.67791428409669929</v>
      </c>
      <c r="H543" s="602">
        <v>1.1334123764045554</v>
      </c>
      <c r="I543" s="603">
        <v>1.0600021898609437</v>
      </c>
    </row>
    <row r="544" spans="2:9" x14ac:dyDescent="0.3">
      <c r="B544" s="417" t="s">
        <v>394</v>
      </c>
      <c r="C544" s="604">
        <v>2013</v>
      </c>
      <c r="D544" s="602">
        <v>1.1122167605802662</v>
      </c>
      <c r="E544" s="602">
        <v>1.2155734931606168</v>
      </c>
      <c r="F544" s="602">
        <v>1.1944635436907716</v>
      </c>
      <c r="G544" s="602">
        <v>0.93718988967369099</v>
      </c>
      <c r="H544" s="602">
        <v>1.1967175664302032</v>
      </c>
      <c r="I544" s="603">
        <v>1.1523913021804368</v>
      </c>
    </row>
    <row r="545" spans="2:9" x14ac:dyDescent="0.3">
      <c r="B545" s="417" t="s">
        <v>127</v>
      </c>
      <c r="C545" s="604">
        <v>2013</v>
      </c>
      <c r="D545" s="602">
        <v>0.9516935036091061</v>
      </c>
      <c r="E545" s="602">
        <v>1.0086251155149399</v>
      </c>
      <c r="F545" s="602">
        <v>1.0425660926509823</v>
      </c>
      <c r="G545" s="602">
        <v>0.76391875746714455</v>
      </c>
      <c r="H545" s="602">
        <v>1.0175881936722935</v>
      </c>
      <c r="I545" s="603">
        <v>0.97330107212882233</v>
      </c>
    </row>
    <row r="546" spans="2:9" x14ac:dyDescent="0.3">
      <c r="B546" s="417" t="s">
        <v>128</v>
      </c>
      <c r="C546" s="604">
        <v>2013</v>
      </c>
      <c r="D546" s="602">
        <v>0.77996686782629276</v>
      </c>
      <c r="E546" s="602">
        <v>1.2131547185143581</v>
      </c>
      <c r="F546" s="602">
        <v>0.92860666202414111</v>
      </c>
      <c r="G546" s="602">
        <v>0.57279552896014452</v>
      </c>
      <c r="H546" s="602">
        <v>1.0542560659780191</v>
      </c>
      <c r="I546" s="603">
        <v>0.97102552466831593</v>
      </c>
    </row>
    <row r="547" spans="2:9" x14ac:dyDescent="0.3">
      <c r="B547" s="417" t="s">
        <v>129</v>
      </c>
      <c r="C547" s="604">
        <v>2013</v>
      </c>
      <c r="D547" s="602">
        <v>0.96885756433371584</v>
      </c>
      <c r="E547" s="602">
        <v>1.0548251380489087</v>
      </c>
      <c r="F547" s="602">
        <v>1.1710606491448998</v>
      </c>
      <c r="G547" s="602">
        <v>0.89379277790889777</v>
      </c>
      <c r="H547" s="602">
        <v>1.093045696902293</v>
      </c>
      <c r="I547" s="603">
        <v>1.0587518448810476</v>
      </c>
    </row>
    <row r="548" spans="2:9" x14ac:dyDescent="0.3">
      <c r="B548" s="417" t="s">
        <v>395</v>
      </c>
      <c r="C548" s="604">
        <v>2013</v>
      </c>
      <c r="D548" s="602">
        <v>0.96244373939349226</v>
      </c>
      <c r="E548" s="602">
        <v>1.169023003740685</v>
      </c>
      <c r="F548" s="602">
        <v>0.95842864604910027</v>
      </c>
      <c r="G548" s="602">
        <v>0.65074970335478766</v>
      </c>
      <c r="H548" s="602">
        <v>1.0632236774862383</v>
      </c>
      <c r="I548" s="603">
        <v>0.99360985526595258</v>
      </c>
    </row>
    <row r="549" spans="2:9" x14ac:dyDescent="0.3">
      <c r="B549" s="417" t="s">
        <v>131</v>
      </c>
      <c r="C549" s="604">
        <v>2013</v>
      </c>
      <c r="D549" s="602">
        <v>0.78452170496955409</v>
      </c>
      <c r="E549" s="602">
        <v>0.98561538461538456</v>
      </c>
      <c r="F549" s="602">
        <v>0.97041989102065118</v>
      </c>
      <c r="G549" s="602">
        <v>0.76965232234300607</v>
      </c>
      <c r="H549" s="602">
        <v>0.96000377857547703</v>
      </c>
      <c r="I549" s="603">
        <v>0.92692902077707184</v>
      </c>
    </row>
    <row r="550" spans="2:9" x14ac:dyDescent="0.3">
      <c r="B550" s="417" t="s">
        <v>132</v>
      </c>
      <c r="C550" s="604">
        <v>2013</v>
      </c>
      <c r="D550" s="602">
        <v>0.91425221905878418</v>
      </c>
      <c r="E550" s="602">
        <v>1.2077789869063082</v>
      </c>
      <c r="F550" s="602">
        <v>1.2097318130721053</v>
      </c>
      <c r="G550" s="602">
        <v>0.92198479850853288</v>
      </c>
      <c r="H550" s="602">
        <v>1.1790755651382947</v>
      </c>
      <c r="I550" s="603">
        <v>1.1301696857267569</v>
      </c>
    </row>
    <row r="551" spans="2:9" x14ac:dyDescent="0.3">
      <c r="B551" s="417" t="s">
        <v>133</v>
      </c>
      <c r="C551" s="604">
        <v>2013</v>
      </c>
      <c r="D551" s="602">
        <v>1.0539192769206795</v>
      </c>
      <c r="E551" s="602">
        <v>1.2092551784927281</v>
      </c>
      <c r="F551" s="602">
        <v>1.2838100993822186</v>
      </c>
      <c r="G551" s="602">
        <v>1.0354403093894631</v>
      </c>
      <c r="H551" s="602">
        <v>1.2266786263454639</v>
      </c>
      <c r="I551" s="603">
        <v>1.1916078549919193</v>
      </c>
    </row>
    <row r="552" spans="2:9" x14ac:dyDescent="0.3">
      <c r="B552" s="417" t="s">
        <v>134</v>
      </c>
      <c r="C552" s="604">
        <v>2013</v>
      </c>
      <c r="D552" s="602">
        <v>1.1534466477809253</v>
      </c>
      <c r="E552" s="602">
        <v>1.2268297168076499</v>
      </c>
      <c r="F552" s="602">
        <v>1.2290797276520975</v>
      </c>
      <c r="G552" s="602">
        <v>0.98139928133586984</v>
      </c>
      <c r="H552" s="602">
        <v>1.2207239819004525</v>
      </c>
      <c r="I552" s="603">
        <v>1.1785248406693749</v>
      </c>
    </row>
    <row r="553" spans="2:9" x14ac:dyDescent="0.3">
      <c r="B553" s="417" t="s">
        <v>135</v>
      </c>
      <c r="C553" s="604">
        <v>2013</v>
      </c>
      <c r="D553" s="602">
        <v>1.1457952468007313</v>
      </c>
      <c r="E553" s="602">
        <v>1.4946846846846846</v>
      </c>
      <c r="F553" s="602">
        <v>1.3191954525579361</v>
      </c>
      <c r="G553" s="602">
        <v>0.96359327875915557</v>
      </c>
      <c r="H553" s="602">
        <v>1.3891067926546621</v>
      </c>
      <c r="I553" s="603">
        <v>1.3161607208804196</v>
      </c>
    </row>
    <row r="554" spans="2:9" x14ac:dyDescent="0.3">
      <c r="B554" s="417" t="s">
        <v>404</v>
      </c>
      <c r="C554" s="604">
        <v>2013</v>
      </c>
      <c r="D554" s="602">
        <v>0.97461673787383762</v>
      </c>
      <c r="E554" s="602">
        <v>1.1416950435111615</v>
      </c>
      <c r="F554" s="602">
        <v>1.1873401534526855</v>
      </c>
      <c r="G554" s="602">
        <v>1.0578261295697344</v>
      </c>
      <c r="H554" s="602">
        <v>1.1460663917431819</v>
      </c>
      <c r="I554" s="603">
        <v>1.1294228565090398</v>
      </c>
    </row>
    <row r="555" spans="2:9" x14ac:dyDescent="0.3">
      <c r="B555" s="417" t="s">
        <v>137</v>
      </c>
      <c r="C555" s="604">
        <v>2013</v>
      </c>
      <c r="D555" s="602">
        <v>0.93120578052084901</v>
      </c>
      <c r="E555" s="602">
        <v>1.1079266718306222</v>
      </c>
      <c r="F555" s="602">
        <v>1.0250089573629524</v>
      </c>
      <c r="G555" s="602">
        <v>0.74655647382920109</v>
      </c>
      <c r="H555" s="602">
        <v>1.0576718052153868</v>
      </c>
      <c r="I555" s="603">
        <v>1.007230719088374</v>
      </c>
    </row>
    <row r="556" spans="2:9" x14ac:dyDescent="0.3">
      <c r="B556" s="417" t="s">
        <v>246</v>
      </c>
      <c r="C556" s="604">
        <v>2013</v>
      </c>
      <c r="D556" s="602">
        <v>1.0958857531451887</v>
      </c>
      <c r="E556" s="602">
        <v>1.1623937578375365</v>
      </c>
      <c r="F556" s="602">
        <v>1.0762680827687237</v>
      </c>
      <c r="G556" s="602">
        <v>0.76152416356877328</v>
      </c>
      <c r="H556" s="602">
        <v>1.1221249601304177</v>
      </c>
      <c r="I556" s="603">
        <v>1.0643807482810965</v>
      </c>
    </row>
    <row r="557" spans="2:9" x14ac:dyDescent="0.3">
      <c r="B557" s="417" t="s">
        <v>396</v>
      </c>
      <c r="C557" s="604">
        <v>2013</v>
      </c>
      <c r="D557" s="602">
        <v>1.0148232611174459</v>
      </c>
      <c r="E557" s="602">
        <v>1.2100015578750585</v>
      </c>
      <c r="F557" s="602">
        <v>1.1785506909766577</v>
      </c>
      <c r="G557" s="602">
        <v>0.8486630422722734</v>
      </c>
      <c r="H557" s="602">
        <v>1.179333283317078</v>
      </c>
      <c r="I557" s="603">
        <v>1.1185102040816326</v>
      </c>
    </row>
    <row r="558" spans="2:9" x14ac:dyDescent="0.3">
      <c r="B558" s="417" t="s">
        <v>139</v>
      </c>
      <c r="C558" s="604">
        <v>2013</v>
      </c>
      <c r="D558" s="602">
        <v>1.3215456674473067</v>
      </c>
      <c r="E558" s="602">
        <v>1.4045459076861728</v>
      </c>
      <c r="F558" s="602">
        <v>0.97601300989293938</v>
      </c>
      <c r="G558" s="602">
        <v>0.63963297321296431</v>
      </c>
      <c r="H558" s="602">
        <v>1.233691481197237</v>
      </c>
      <c r="I558" s="603">
        <v>1.1461382424149891</v>
      </c>
    </row>
    <row r="559" spans="2:9" x14ac:dyDescent="0.3">
      <c r="B559" s="417" t="s">
        <v>140</v>
      </c>
      <c r="C559" s="604">
        <v>2013</v>
      </c>
      <c r="D559" s="602">
        <v>1.0850362557679631</v>
      </c>
      <c r="E559" s="602">
        <v>1.1617005360927566</v>
      </c>
      <c r="F559" s="602">
        <v>1.3423333807020037</v>
      </c>
      <c r="G559" s="602">
        <v>1.1321748288572933</v>
      </c>
      <c r="H559" s="602">
        <v>1.2313725490196079</v>
      </c>
      <c r="I559" s="603">
        <v>1.2128797918814116</v>
      </c>
    </row>
    <row r="560" spans="2:9" x14ac:dyDescent="0.3">
      <c r="B560" s="417" t="s">
        <v>141</v>
      </c>
      <c r="C560" s="604">
        <v>2013</v>
      </c>
      <c r="D560" s="602">
        <v>0.98808721060912563</v>
      </c>
      <c r="E560" s="602">
        <v>1.2077677386203058</v>
      </c>
      <c r="F560" s="602">
        <v>1.0579258956823518</v>
      </c>
      <c r="G560" s="602">
        <v>0.7368583162217659</v>
      </c>
      <c r="H560" s="602">
        <v>1.1252004388555996</v>
      </c>
      <c r="I560" s="603">
        <v>1.0589995799495939</v>
      </c>
    </row>
    <row r="561" spans="2:9" x14ac:dyDescent="0.3">
      <c r="B561" s="417" t="s">
        <v>142</v>
      </c>
      <c r="C561" s="604">
        <v>2013</v>
      </c>
      <c r="D561" s="602">
        <v>0.96153846153846156</v>
      </c>
      <c r="E561" s="602">
        <v>1.2185162094763091</v>
      </c>
      <c r="F561" s="602">
        <v>1.534556813744631</v>
      </c>
      <c r="G561" s="602">
        <v>1.281524926686217</v>
      </c>
      <c r="H561" s="602">
        <v>1.3185854494469544</v>
      </c>
      <c r="I561" s="603">
        <v>1.3120904535526148</v>
      </c>
    </row>
    <row r="562" spans="2:9" x14ac:dyDescent="0.3">
      <c r="B562" s="417" t="s">
        <v>397</v>
      </c>
      <c r="C562" s="604">
        <v>2013</v>
      </c>
      <c r="D562" s="602">
        <v>1.0353881278538812</v>
      </c>
      <c r="E562" s="602">
        <v>1.1567928730512249</v>
      </c>
      <c r="F562" s="602">
        <v>1.0731056563500534</v>
      </c>
      <c r="G562" s="602">
        <v>0.86879619852164736</v>
      </c>
      <c r="H562" s="602">
        <v>1.1107087996488918</v>
      </c>
      <c r="I562" s="603">
        <v>1.0690861191860466</v>
      </c>
    </row>
    <row r="563" spans="2:9" x14ac:dyDescent="0.3">
      <c r="B563" s="417" t="s">
        <v>398</v>
      </c>
      <c r="C563" s="604">
        <v>2013</v>
      </c>
      <c r="D563" s="602">
        <v>0.83087512291052112</v>
      </c>
      <c r="E563" s="602">
        <v>0.92132225014498359</v>
      </c>
      <c r="F563" s="602">
        <v>1.0075276405551634</v>
      </c>
      <c r="G563" s="602">
        <v>0.77447795823665888</v>
      </c>
      <c r="H563" s="602">
        <v>0.94761038214730386</v>
      </c>
      <c r="I563" s="603">
        <v>0.91798983804382339</v>
      </c>
    </row>
    <row r="564" spans="2:9" x14ac:dyDescent="0.3">
      <c r="B564" s="417" t="s">
        <v>145</v>
      </c>
      <c r="C564" s="604">
        <v>2013</v>
      </c>
      <c r="D564" s="602">
        <v>1.1026433230346722</v>
      </c>
      <c r="E564" s="602">
        <v>1.3804089502712882</v>
      </c>
      <c r="F564" s="602">
        <v>1.176048549471117</v>
      </c>
      <c r="G564" s="602">
        <v>0.8453108054112678</v>
      </c>
      <c r="H564" s="602">
        <v>1.2716807367613201</v>
      </c>
      <c r="I564" s="603">
        <v>1.2012947240466252</v>
      </c>
    </row>
    <row r="565" spans="2:9" x14ac:dyDescent="0.3">
      <c r="B565" s="417" t="s">
        <v>146</v>
      </c>
      <c r="C565" s="604">
        <v>2013</v>
      </c>
      <c r="D565" s="602">
        <v>0.99301236274283955</v>
      </c>
      <c r="E565" s="602">
        <v>1.1380935651970256</v>
      </c>
      <c r="F565" s="602">
        <v>1.0746968074837215</v>
      </c>
      <c r="G565" s="602">
        <v>0.79140234610341287</v>
      </c>
      <c r="H565" s="602">
        <v>1.0983183435032824</v>
      </c>
      <c r="I565" s="603">
        <v>1.0463151447460863</v>
      </c>
    </row>
    <row r="566" spans="2:9" x14ac:dyDescent="0.3">
      <c r="B566" s="417" t="s">
        <v>147</v>
      </c>
      <c r="C566" s="604">
        <v>2013</v>
      </c>
      <c r="D566" s="602">
        <v>0.98566005904681564</v>
      </c>
      <c r="E566" s="602">
        <v>1.1892968621652702</v>
      </c>
      <c r="F566" s="602">
        <v>1.124675583948892</v>
      </c>
      <c r="G566" s="602">
        <v>0.93584603047313553</v>
      </c>
      <c r="H566" s="602">
        <v>1.1432846150714489</v>
      </c>
      <c r="I566" s="603">
        <v>1.1082704477005854</v>
      </c>
    </row>
    <row r="567" spans="2:9" x14ac:dyDescent="0.3">
      <c r="B567" s="417" t="s">
        <v>148</v>
      </c>
      <c r="C567" s="604">
        <v>2013</v>
      </c>
      <c r="D567" s="602">
        <v>0.74833726668096978</v>
      </c>
      <c r="E567" s="602">
        <v>0.86373327016463342</v>
      </c>
      <c r="F567" s="602">
        <v>0.93102968137198028</v>
      </c>
      <c r="G567" s="602">
        <v>0.67085127829194535</v>
      </c>
      <c r="H567" s="602">
        <v>0.88143124642236903</v>
      </c>
      <c r="I567" s="603">
        <v>0.84463197674884105</v>
      </c>
    </row>
    <row r="568" spans="2:9" x14ac:dyDescent="0.3">
      <c r="B568" s="417" t="s">
        <v>149</v>
      </c>
      <c r="C568" s="604">
        <v>2013</v>
      </c>
      <c r="D568" s="602">
        <v>0.98347107438016534</v>
      </c>
      <c r="E568" s="602">
        <v>1.1481771087870198</v>
      </c>
      <c r="F568" s="602">
        <v>1.2914757103574701</v>
      </c>
      <c r="G568" s="602">
        <v>1.0960784313725491</v>
      </c>
      <c r="H568" s="602">
        <v>1.1927733907633404</v>
      </c>
      <c r="I568" s="603">
        <v>1.175358053757112</v>
      </c>
    </row>
    <row r="569" spans="2:9" x14ac:dyDescent="0.3">
      <c r="B569" s="417" t="s">
        <v>150</v>
      </c>
      <c r="C569" s="604">
        <v>2013</v>
      </c>
      <c r="D569" s="602">
        <v>0.86779344670261305</v>
      </c>
      <c r="E569" s="602">
        <v>0.99487211170147039</v>
      </c>
      <c r="F569" s="602">
        <v>0.83950424412852154</v>
      </c>
      <c r="G569" s="602">
        <v>0.59553986844216267</v>
      </c>
      <c r="H569" s="602">
        <v>0.92042066909572706</v>
      </c>
      <c r="I569" s="603">
        <v>0.86773569687876717</v>
      </c>
    </row>
    <row r="570" spans="2:9" x14ac:dyDescent="0.3">
      <c r="B570" s="417" t="s">
        <v>151</v>
      </c>
      <c r="C570" s="604">
        <v>2013</v>
      </c>
      <c r="D570" s="602">
        <v>1.4839945513366253</v>
      </c>
      <c r="E570" s="602">
        <v>1.2734074355459395</v>
      </c>
      <c r="F570" s="602">
        <v>1.0149865141651964</v>
      </c>
      <c r="G570" s="602">
        <v>0.78850111293099823</v>
      </c>
      <c r="H570" s="602">
        <v>1.1889576000789448</v>
      </c>
      <c r="I570" s="603">
        <v>1.1233847952412062</v>
      </c>
    </row>
    <row r="571" spans="2:9" x14ac:dyDescent="0.3">
      <c r="B571" s="417" t="s">
        <v>152</v>
      </c>
      <c r="C571" s="604">
        <v>2013</v>
      </c>
      <c r="D571" s="602">
        <v>1.062439024390244</v>
      </c>
      <c r="E571" s="602">
        <v>1.1863912739550773</v>
      </c>
      <c r="F571" s="602">
        <v>1.1866861927350292</v>
      </c>
      <c r="G571" s="602">
        <v>0.83099237141079785</v>
      </c>
      <c r="H571" s="602">
        <v>1.1748861044113705</v>
      </c>
      <c r="I571" s="603">
        <v>1.1176566739677662</v>
      </c>
    </row>
    <row r="572" spans="2:9" x14ac:dyDescent="0.3">
      <c r="B572" s="417" t="s">
        <v>399</v>
      </c>
      <c r="C572" s="604">
        <v>2013</v>
      </c>
      <c r="D572" s="602">
        <v>0.95046340683924579</v>
      </c>
      <c r="E572" s="602">
        <v>1.1717501815541032</v>
      </c>
      <c r="F572" s="602">
        <v>1.1019268360793075</v>
      </c>
      <c r="G572" s="602">
        <v>0.90892832576695559</v>
      </c>
      <c r="H572" s="602">
        <v>1.1219354269064368</v>
      </c>
      <c r="I572" s="603">
        <v>1.0843960626484992</v>
      </c>
    </row>
    <row r="573" spans="2:9" x14ac:dyDescent="0.3">
      <c r="B573" s="417" t="s">
        <v>154</v>
      </c>
      <c r="C573" s="604">
        <v>2013</v>
      </c>
      <c r="D573" s="602">
        <v>1.031322505800464</v>
      </c>
      <c r="E573" s="602">
        <v>1.4926872074882995</v>
      </c>
      <c r="F573" s="602">
        <v>1.1476301001710236</v>
      </c>
      <c r="G573" s="602">
        <v>0.62407294832826743</v>
      </c>
      <c r="H573" s="602">
        <v>1.3072777588969267</v>
      </c>
      <c r="I573" s="603">
        <v>1.193569274975212</v>
      </c>
    </row>
    <row r="574" spans="2:9" x14ac:dyDescent="0.3">
      <c r="B574" s="417" t="s">
        <v>155</v>
      </c>
      <c r="C574" s="604">
        <v>2013</v>
      </c>
      <c r="D574" s="602">
        <v>1.1243800076306754</v>
      </c>
      <c r="E574" s="602">
        <v>1.123099099099099</v>
      </c>
      <c r="F574" s="602">
        <v>1.1637296268718458</v>
      </c>
      <c r="G574" s="602">
        <v>0.95889173317271492</v>
      </c>
      <c r="H574" s="602">
        <v>1.1403981387538047</v>
      </c>
      <c r="I574" s="603">
        <v>1.1061776061776061</v>
      </c>
    </row>
    <row r="575" spans="2:9" x14ac:dyDescent="0.3">
      <c r="B575" s="417" t="s">
        <v>156</v>
      </c>
      <c r="C575" s="604">
        <v>2013</v>
      </c>
      <c r="D575" s="602">
        <v>1.5388813096862211</v>
      </c>
      <c r="E575" s="602">
        <v>1.5419633077765609</v>
      </c>
      <c r="F575" s="602">
        <v>1.1955058144618345</v>
      </c>
      <c r="G575" s="602">
        <v>0.77116620752984388</v>
      </c>
      <c r="H575" s="602">
        <v>1.4049073403043792</v>
      </c>
      <c r="I575" s="603">
        <v>1.304659810586253</v>
      </c>
    </row>
    <row r="576" spans="2:9" x14ac:dyDescent="0.3">
      <c r="B576" s="417" t="s">
        <v>157</v>
      </c>
      <c r="C576" s="604">
        <v>2013</v>
      </c>
      <c r="D576" s="602">
        <v>0.91965017764416512</v>
      </c>
      <c r="E576" s="602">
        <v>1.1856047984005331</v>
      </c>
      <c r="F576" s="602">
        <v>0.26932350021273577</v>
      </c>
      <c r="G576" s="602">
        <v>0.13444461754167317</v>
      </c>
      <c r="H576" s="602">
        <v>0.79713143400341091</v>
      </c>
      <c r="I576" s="603">
        <v>0.69629734983169767</v>
      </c>
    </row>
    <row r="577" spans="2:9" x14ac:dyDescent="0.3">
      <c r="B577" s="417" t="s">
        <v>400</v>
      </c>
      <c r="C577" s="604">
        <v>2013</v>
      </c>
      <c r="D577" s="602">
        <v>0.90604881499823131</v>
      </c>
      <c r="E577" s="602">
        <v>1.0901352913182405</v>
      </c>
      <c r="F577" s="602">
        <v>1.00074584515606</v>
      </c>
      <c r="G577" s="602">
        <v>0.77096560846560847</v>
      </c>
      <c r="H577" s="602">
        <v>1.035800609286599</v>
      </c>
      <c r="I577" s="603">
        <v>0.99120799576825636</v>
      </c>
    </row>
    <row r="578" spans="2:9" x14ac:dyDescent="0.3">
      <c r="B578" s="417" t="s">
        <v>159</v>
      </c>
      <c r="C578" s="604">
        <v>2013</v>
      </c>
      <c r="D578" s="602">
        <v>0.93238749722899583</v>
      </c>
      <c r="E578" s="602">
        <v>1.0823209718670077</v>
      </c>
      <c r="F578" s="602">
        <v>1.0337607340312904</v>
      </c>
      <c r="G578" s="602">
        <v>0.80113670001776094</v>
      </c>
      <c r="H578" s="602">
        <v>1.0477205187864267</v>
      </c>
      <c r="I578" s="603">
        <v>1.0075596139197176</v>
      </c>
    </row>
    <row r="579" spans="2:9" x14ac:dyDescent="0.3">
      <c r="B579" s="417" t="s">
        <v>401</v>
      </c>
      <c r="C579" s="604">
        <v>2013</v>
      </c>
      <c r="D579" s="602">
        <v>0.55287958115183244</v>
      </c>
      <c r="E579" s="602">
        <v>1.1917268548916613</v>
      </c>
      <c r="F579" s="602">
        <v>0.89519945909398246</v>
      </c>
      <c r="G579" s="602">
        <v>0.7217235188509874</v>
      </c>
      <c r="H579" s="602">
        <v>1.0163876444234849</v>
      </c>
      <c r="I579" s="603">
        <v>0.98218007503126303</v>
      </c>
    </row>
    <row r="580" spans="2:9" x14ac:dyDescent="0.3">
      <c r="B580" s="417" t="s">
        <v>161</v>
      </c>
      <c r="C580" s="604">
        <v>2013</v>
      </c>
      <c r="D580" s="602">
        <v>0.69023861171366596</v>
      </c>
      <c r="E580" s="602">
        <v>0.99046561140423961</v>
      </c>
      <c r="F580" s="602">
        <v>0.5696219382321619</v>
      </c>
      <c r="G580" s="602">
        <v>0.3422960725075529</v>
      </c>
      <c r="H580" s="602">
        <v>0.80358874878758491</v>
      </c>
      <c r="I580" s="603">
        <v>0.73978269954032594</v>
      </c>
    </row>
    <row r="581" spans="2:9" x14ac:dyDescent="0.3">
      <c r="B581" s="417" t="s">
        <v>162</v>
      </c>
      <c r="C581" s="604">
        <v>2013</v>
      </c>
      <c r="D581" s="602">
        <v>1.0168433451118963</v>
      </c>
      <c r="E581" s="602">
        <v>1.1226241003875255</v>
      </c>
      <c r="F581" s="602">
        <v>1.0557541301961668</v>
      </c>
      <c r="G581" s="602">
        <v>0.87277716794731064</v>
      </c>
      <c r="H581" s="602">
        <v>1.0851521637119019</v>
      </c>
      <c r="I581" s="603">
        <v>1.0485070033051433</v>
      </c>
    </row>
    <row r="582" spans="2:9" x14ac:dyDescent="0.3">
      <c r="B582" s="417" t="s">
        <v>163</v>
      </c>
      <c r="C582" s="604">
        <v>2013</v>
      </c>
      <c r="D582" s="602">
        <v>1.2215312864360668</v>
      </c>
      <c r="E582" s="602">
        <v>1.341927562922038</v>
      </c>
      <c r="F582" s="602">
        <v>1.291713747645951</v>
      </c>
      <c r="G582" s="602">
        <v>1.0789522228371149</v>
      </c>
      <c r="H582" s="602">
        <v>1.3097807435653004</v>
      </c>
      <c r="I582" s="603">
        <v>1.2702395247424636</v>
      </c>
    </row>
    <row r="583" spans="2:9" x14ac:dyDescent="0.3">
      <c r="B583" s="417" t="s">
        <v>262</v>
      </c>
      <c r="C583" s="604">
        <v>2013</v>
      </c>
      <c r="D583" s="418">
        <v>1.0105524518932341</v>
      </c>
      <c r="E583" s="418">
        <v>1.2235097359933103</v>
      </c>
      <c r="F583" s="418">
        <v>1.2862948430493273</v>
      </c>
      <c r="G583" s="418">
        <v>0.91970198675496684</v>
      </c>
      <c r="H583" s="418">
        <v>1.2296413132375277</v>
      </c>
      <c r="I583" s="419">
        <v>1.1754893452897504</v>
      </c>
    </row>
    <row r="584" spans="2:9" x14ac:dyDescent="0.3">
      <c r="B584" s="417" t="s">
        <v>402</v>
      </c>
      <c r="C584" s="604">
        <v>2013</v>
      </c>
      <c r="D584" s="602">
        <v>0.94878563885955647</v>
      </c>
      <c r="E584" s="602">
        <v>1.0076520338300443</v>
      </c>
      <c r="F584" s="602">
        <v>1.103076550387597</v>
      </c>
      <c r="G584" s="602">
        <v>0.88462449656479503</v>
      </c>
      <c r="H584" s="602">
        <v>1.0413305447664576</v>
      </c>
      <c r="I584" s="603">
        <v>1.0141134839320249</v>
      </c>
    </row>
    <row r="585" spans="2:9" x14ac:dyDescent="0.3">
      <c r="B585" s="420" t="s">
        <v>73</v>
      </c>
      <c r="C585" s="421">
        <v>2013</v>
      </c>
      <c r="D585" s="422">
        <v>1.0272287810796756</v>
      </c>
      <c r="E585" s="422">
        <v>1.1621642248169863</v>
      </c>
      <c r="F585" s="422">
        <v>1.0664075762173595</v>
      </c>
      <c r="G585" s="422">
        <v>0.81355290128853419</v>
      </c>
      <c r="H585" s="422">
        <v>1.1098661467976063</v>
      </c>
      <c r="I585" s="423">
        <v>1.058747773158387</v>
      </c>
    </row>
    <row r="586" spans="2:9" x14ac:dyDescent="0.3">
      <c r="B586" s="417" t="s">
        <v>74</v>
      </c>
      <c r="C586" s="605">
        <v>2014</v>
      </c>
      <c r="D586" s="606">
        <v>0.97717149220489974</v>
      </c>
      <c r="E586" s="606">
        <v>1.2701841359773371</v>
      </c>
      <c r="F586" s="606">
        <v>1.0551013734466972</v>
      </c>
      <c r="G586" s="606">
        <v>0.79494482022071911</v>
      </c>
      <c r="H586" s="606">
        <v>1.15777587890625</v>
      </c>
      <c r="I586" s="607">
        <v>1.1046735789089772</v>
      </c>
    </row>
    <row r="587" spans="2:9" x14ac:dyDescent="0.3">
      <c r="B587" s="417" t="s">
        <v>75</v>
      </c>
      <c r="C587" s="605">
        <v>2014</v>
      </c>
      <c r="D587" s="606">
        <v>0.96532789833353316</v>
      </c>
      <c r="E587" s="606">
        <v>1.3014198633202745</v>
      </c>
      <c r="F587" s="606">
        <v>1.082375054059149</v>
      </c>
      <c r="G587" s="606">
        <v>0.74342642861140651</v>
      </c>
      <c r="H587" s="606">
        <v>1.1794363385250721</v>
      </c>
      <c r="I587" s="607">
        <v>1.1056808348276588</v>
      </c>
    </row>
    <row r="588" spans="2:9" x14ac:dyDescent="0.3">
      <c r="B588" s="417" t="s">
        <v>376</v>
      </c>
      <c r="C588" s="605">
        <v>2014</v>
      </c>
      <c r="D588" s="606">
        <v>1.1007785467128028</v>
      </c>
      <c r="E588" s="606">
        <v>1.3612305656632484</v>
      </c>
      <c r="F588" s="606">
        <v>1.2294626005761398</v>
      </c>
      <c r="G588" s="606">
        <v>0.80594019666867345</v>
      </c>
      <c r="H588" s="606">
        <v>1.2824159208859467</v>
      </c>
      <c r="I588" s="607">
        <v>1.2018062062877708</v>
      </c>
    </row>
    <row r="589" spans="2:9" x14ac:dyDescent="0.3">
      <c r="B589" s="417" t="s">
        <v>77</v>
      </c>
      <c r="C589" s="605">
        <v>2014</v>
      </c>
      <c r="D589" s="606">
        <v>1.0971065322227094</v>
      </c>
      <c r="E589" s="606">
        <v>1.5350022943965738</v>
      </c>
      <c r="F589" s="606">
        <v>1.3407037239868564</v>
      </c>
      <c r="G589" s="606">
        <v>0.81306622432053077</v>
      </c>
      <c r="H589" s="606">
        <v>1.4103086403836733</v>
      </c>
      <c r="I589" s="607">
        <v>1.3099099099099099</v>
      </c>
    </row>
    <row r="590" spans="2:9" x14ac:dyDescent="0.3">
      <c r="B590" s="417" t="s">
        <v>78</v>
      </c>
      <c r="C590" s="605">
        <v>2014</v>
      </c>
      <c r="D590" s="606">
        <v>0.91744153282614826</v>
      </c>
      <c r="E590" s="606">
        <v>1.0934128044394205</v>
      </c>
      <c r="F590" s="606">
        <v>1.1866770810087035</v>
      </c>
      <c r="G590" s="606">
        <v>0.92742519929599332</v>
      </c>
      <c r="H590" s="606">
        <v>1.1189935263222182</v>
      </c>
      <c r="I590" s="607">
        <v>1.0824208404158595</v>
      </c>
    </row>
    <row r="591" spans="2:9" x14ac:dyDescent="0.3">
      <c r="B591" s="417" t="s">
        <v>377</v>
      </c>
      <c r="C591" s="605">
        <v>2014</v>
      </c>
      <c r="D591" s="606">
        <v>0.99101437699680506</v>
      </c>
      <c r="E591" s="606">
        <v>1.1221016426495878</v>
      </c>
      <c r="F591" s="606">
        <v>1.0469901567987336</v>
      </c>
      <c r="G591" s="606">
        <v>0.82175118045575857</v>
      </c>
      <c r="H591" s="606">
        <v>1.0790486841714586</v>
      </c>
      <c r="I591" s="607">
        <v>1.0374534321249886</v>
      </c>
    </row>
    <row r="592" spans="2:9" x14ac:dyDescent="0.3">
      <c r="B592" s="417" t="s">
        <v>80</v>
      </c>
      <c r="C592" s="605">
        <v>2014</v>
      </c>
      <c r="D592" s="606">
        <v>1.1828571428571428</v>
      </c>
      <c r="E592" s="606">
        <v>1.296875</v>
      </c>
      <c r="F592" s="606">
        <v>1.2148382323266294</v>
      </c>
      <c r="G592" s="606">
        <v>0.89982636570054764</v>
      </c>
      <c r="H592" s="606">
        <v>1.2526324315567796</v>
      </c>
      <c r="I592" s="607">
        <v>1.1933071308253791</v>
      </c>
    </row>
    <row r="593" spans="2:9" x14ac:dyDescent="0.3">
      <c r="B593" s="417" t="s">
        <v>81</v>
      </c>
      <c r="C593" s="605">
        <v>2014</v>
      </c>
      <c r="D593" s="606">
        <v>0.84633197024190765</v>
      </c>
      <c r="E593" s="606">
        <v>0.99262447403641541</v>
      </c>
      <c r="F593" s="606">
        <v>0.99552717155234149</v>
      </c>
      <c r="G593" s="606">
        <v>0.79620987130533161</v>
      </c>
      <c r="H593" s="606">
        <v>0.97962118136002097</v>
      </c>
      <c r="I593" s="607">
        <v>0.94871326377000409</v>
      </c>
    </row>
    <row r="594" spans="2:9" x14ac:dyDescent="0.3">
      <c r="B594" s="417" t="s">
        <v>82</v>
      </c>
      <c r="C594" s="605">
        <v>2014</v>
      </c>
      <c r="D594" s="606">
        <v>0.81364073006724302</v>
      </c>
      <c r="E594" s="606">
        <v>1.0981054441612674</v>
      </c>
      <c r="F594" s="606">
        <v>1.1008041559920296</v>
      </c>
      <c r="G594" s="606">
        <v>0.76955251626610011</v>
      </c>
      <c r="H594" s="606">
        <v>1.0726870600893645</v>
      </c>
      <c r="I594" s="607">
        <v>1.0169921565278912</v>
      </c>
    </row>
    <row r="595" spans="2:9" x14ac:dyDescent="0.3">
      <c r="B595" s="417" t="s">
        <v>378</v>
      </c>
      <c r="C595" s="605">
        <v>2014</v>
      </c>
      <c r="D595" s="606">
        <v>0.91806035690927779</v>
      </c>
      <c r="E595" s="606">
        <v>1.0376905213678467</v>
      </c>
      <c r="F595" s="606">
        <v>1.0354392449134777</v>
      </c>
      <c r="G595" s="606">
        <v>0.82123544050542607</v>
      </c>
      <c r="H595" s="606">
        <v>1.0256345326733416</v>
      </c>
      <c r="I595" s="607">
        <v>0.98676113751762162</v>
      </c>
    </row>
    <row r="596" spans="2:9" x14ac:dyDescent="0.3">
      <c r="B596" s="417" t="s">
        <v>379</v>
      </c>
      <c r="C596" s="605">
        <v>2014</v>
      </c>
      <c r="D596" s="606">
        <v>1.0976710782804966</v>
      </c>
      <c r="E596" s="606">
        <v>1.0664263959390863</v>
      </c>
      <c r="F596" s="606">
        <v>0.89300338484552677</v>
      </c>
      <c r="G596" s="606">
        <v>0.65456376550408146</v>
      </c>
      <c r="H596" s="606">
        <v>1.0000355555555556</v>
      </c>
      <c r="I596" s="607">
        <v>0.94447309756315878</v>
      </c>
    </row>
    <row r="597" spans="2:9" x14ac:dyDescent="0.3">
      <c r="B597" s="417" t="s">
        <v>380</v>
      </c>
      <c r="C597" s="605">
        <v>2014</v>
      </c>
      <c r="D597" s="606">
        <v>0.89901351845085864</v>
      </c>
      <c r="E597" s="606">
        <v>1.0238828642558757</v>
      </c>
      <c r="F597" s="606">
        <v>1.1263457830708594</v>
      </c>
      <c r="G597" s="606">
        <v>0.96355220298302757</v>
      </c>
      <c r="H597" s="606">
        <v>1.0538457783263944</v>
      </c>
      <c r="I597" s="607">
        <v>1.0385845754421752</v>
      </c>
    </row>
    <row r="598" spans="2:9" x14ac:dyDescent="0.3">
      <c r="B598" s="417" t="s">
        <v>86</v>
      </c>
      <c r="C598" s="605">
        <v>2014</v>
      </c>
      <c r="D598" s="606">
        <v>0.99432624113475176</v>
      </c>
      <c r="E598" s="606">
        <v>1.1482064741907261</v>
      </c>
      <c r="F598" s="606">
        <v>1.0664187494594828</v>
      </c>
      <c r="G598" s="606">
        <v>0.87556324007125641</v>
      </c>
      <c r="H598" s="606">
        <v>1.0993220051183155</v>
      </c>
      <c r="I598" s="607">
        <v>1.0572610429901019</v>
      </c>
    </row>
    <row r="599" spans="2:9" x14ac:dyDescent="0.3">
      <c r="B599" s="417" t="s">
        <v>87</v>
      </c>
      <c r="C599" s="605">
        <v>2014</v>
      </c>
      <c r="D599" s="606">
        <v>1.3895324494068388</v>
      </c>
      <c r="E599" s="606">
        <v>1.3403582718651212</v>
      </c>
      <c r="F599" s="606">
        <v>0.98777153834786469</v>
      </c>
      <c r="G599" s="606">
        <v>0.70777437828508671</v>
      </c>
      <c r="H599" s="606">
        <v>1.2078129957027082</v>
      </c>
      <c r="I599" s="607">
        <v>1.1301694419743462</v>
      </c>
    </row>
    <row r="600" spans="2:9" x14ac:dyDescent="0.3">
      <c r="B600" s="417" t="s">
        <v>88</v>
      </c>
      <c r="C600" s="605">
        <v>2014</v>
      </c>
      <c r="D600" s="606">
        <v>0.85335413416536665</v>
      </c>
      <c r="E600" s="606">
        <v>1.0331715210355987</v>
      </c>
      <c r="F600" s="606">
        <v>1.1020800769508237</v>
      </c>
      <c r="G600" s="606">
        <v>0.92583788923223198</v>
      </c>
      <c r="H600" s="606">
        <v>1.0444654213036566</v>
      </c>
      <c r="I600" s="607">
        <v>1.0239572632011507</v>
      </c>
    </row>
    <row r="601" spans="2:9" x14ac:dyDescent="0.3">
      <c r="B601" s="417" t="s">
        <v>89</v>
      </c>
      <c r="C601" s="605">
        <v>2014</v>
      </c>
      <c r="D601" s="606">
        <v>0.90675708403971911</v>
      </c>
      <c r="E601" s="606">
        <v>1.1955828510688555</v>
      </c>
      <c r="F601" s="606">
        <v>1.1392422604694992</v>
      </c>
      <c r="G601" s="606">
        <v>0.87202526820236348</v>
      </c>
      <c r="H601" s="606">
        <v>1.1446108406211781</v>
      </c>
      <c r="I601" s="607">
        <v>1.0969563106333959</v>
      </c>
    </row>
    <row r="602" spans="2:9" x14ac:dyDescent="0.3">
      <c r="B602" s="417" t="s">
        <v>90</v>
      </c>
      <c r="C602" s="605">
        <v>2014</v>
      </c>
      <c r="D602" s="606">
        <v>0.86924347134731816</v>
      </c>
      <c r="E602" s="606">
        <v>1.024883881214228</v>
      </c>
      <c r="F602" s="606">
        <v>1.0052964979555519</v>
      </c>
      <c r="G602" s="606">
        <v>0.78934994392573876</v>
      </c>
      <c r="H602" s="606">
        <v>1.0018349161683668</v>
      </c>
      <c r="I602" s="607">
        <v>0.96395684648902014</v>
      </c>
    </row>
    <row r="603" spans="2:9" x14ac:dyDescent="0.3">
      <c r="B603" s="417" t="s">
        <v>381</v>
      </c>
      <c r="C603" s="605">
        <v>2014</v>
      </c>
      <c r="D603" s="606">
        <v>0.99192956713132796</v>
      </c>
      <c r="E603" s="606">
        <v>1.4331183452276457</v>
      </c>
      <c r="F603" s="606">
        <v>1.1079638752052545</v>
      </c>
      <c r="G603" s="606">
        <v>0.67107603379279679</v>
      </c>
      <c r="H603" s="606">
        <v>1.2621864184736915</v>
      </c>
      <c r="I603" s="607">
        <v>1.1737641131378973</v>
      </c>
    </row>
    <row r="604" spans="2:9" x14ac:dyDescent="0.3">
      <c r="B604" s="417" t="s">
        <v>92</v>
      </c>
      <c r="C604" s="605">
        <v>2014</v>
      </c>
      <c r="D604" s="606">
        <v>1.1087521663778164</v>
      </c>
      <c r="E604" s="606">
        <v>1.2310352920830605</v>
      </c>
      <c r="F604" s="606">
        <v>1.2102535262645915</v>
      </c>
      <c r="G604" s="606">
        <v>0.92850656819420063</v>
      </c>
      <c r="H604" s="606">
        <v>1.2105143614833549</v>
      </c>
      <c r="I604" s="607">
        <v>1.1629639836888011</v>
      </c>
    </row>
    <row r="605" spans="2:9" x14ac:dyDescent="0.3">
      <c r="B605" s="417" t="s">
        <v>93</v>
      </c>
      <c r="C605" s="605">
        <v>2014</v>
      </c>
      <c r="D605" s="606">
        <v>0.83926701570680629</v>
      </c>
      <c r="E605" s="606">
        <v>1.0238726790450929</v>
      </c>
      <c r="F605" s="606">
        <v>1.0096527238433375</v>
      </c>
      <c r="G605" s="606">
        <v>0.73099289252638378</v>
      </c>
      <c r="H605" s="606">
        <v>1.0010899440811298</v>
      </c>
      <c r="I605" s="607">
        <v>0.95237910273839577</v>
      </c>
    </row>
    <row r="606" spans="2:9" x14ac:dyDescent="0.3">
      <c r="B606" s="417" t="s">
        <v>94</v>
      </c>
      <c r="C606" s="605">
        <v>2014</v>
      </c>
      <c r="D606" s="606">
        <v>0.89100204498977509</v>
      </c>
      <c r="E606" s="606">
        <v>1.1819705641864269</v>
      </c>
      <c r="F606" s="606">
        <v>1.0455314566989693</v>
      </c>
      <c r="G606" s="606">
        <v>0.76481092436974785</v>
      </c>
      <c r="H606" s="606">
        <v>1.0983767629418868</v>
      </c>
      <c r="I606" s="607">
        <v>1.0439758107344148</v>
      </c>
    </row>
    <row r="607" spans="2:9" x14ac:dyDescent="0.3">
      <c r="B607" s="417" t="s">
        <v>95</v>
      </c>
      <c r="C607" s="605">
        <v>2014</v>
      </c>
      <c r="D607" s="606">
        <v>0.85482070939880639</v>
      </c>
      <c r="E607" s="606">
        <v>1.1843146424729927</v>
      </c>
      <c r="F607" s="606">
        <v>1.0664931083837668</v>
      </c>
      <c r="G607" s="606">
        <v>0.77838778184447155</v>
      </c>
      <c r="H607" s="606">
        <v>1.1045709925782063</v>
      </c>
      <c r="I607" s="607">
        <v>1.0491522626162593</v>
      </c>
    </row>
    <row r="608" spans="2:9" x14ac:dyDescent="0.3">
      <c r="B608" s="417" t="s">
        <v>96</v>
      </c>
      <c r="C608" s="605">
        <v>2014</v>
      </c>
      <c r="D608" s="606">
        <v>1.1475110057568574</v>
      </c>
      <c r="E608" s="606">
        <v>1.2733761500694512</v>
      </c>
      <c r="F608" s="606">
        <v>1.0152188933968782</v>
      </c>
      <c r="G608" s="606">
        <v>0.6993415698749722</v>
      </c>
      <c r="H608" s="606">
        <v>1.1592192939181913</v>
      </c>
      <c r="I608" s="607">
        <v>1.0864964464332718</v>
      </c>
    </row>
    <row r="609" spans="2:9" x14ac:dyDescent="0.3">
      <c r="B609" s="417" t="s">
        <v>244</v>
      </c>
      <c r="C609" s="605">
        <v>2014</v>
      </c>
      <c r="D609" s="606">
        <v>1.0372305682560419</v>
      </c>
      <c r="E609" s="606">
        <v>1.2174766247258455</v>
      </c>
      <c r="F609" s="606">
        <v>1.2324117501851395</v>
      </c>
      <c r="G609" s="606">
        <v>1.0651872399445215</v>
      </c>
      <c r="H609" s="606">
        <v>1.2090074333187582</v>
      </c>
      <c r="I609" s="607">
        <v>1.1815047299089383</v>
      </c>
    </row>
    <row r="610" spans="2:9" x14ac:dyDescent="0.3">
      <c r="B610" s="417" t="s">
        <v>382</v>
      </c>
      <c r="C610" s="605">
        <v>2014</v>
      </c>
      <c r="D610" s="606">
        <v>0.89252676436960809</v>
      </c>
      <c r="E610" s="606">
        <v>1.261545302475279</v>
      </c>
      <c r="F610" s="606">
        <v>0.8358565737051793</v>
      </c>
      <c r="G610" s="606">
        <v>0.60641975308641971</v>
      </c>
      <c r="H610" s="606">
        <v>1.0603339566030352</v>
      </c>
      <c r="I610" s="607">
        <v>0.99236514215994376</v>
      </c>
    </row>
    <row r="611" spans="2:9" x14ac:dyDescent="0.3">
      <c r="B611" s="417" t="s">
        <v>383</v>
      </c>
      <c r="C611" s="605">
        <v>2014</v>
      </c>
      <c r="D611" s="606">
        <v>1.0565563468789276</v>
      </c>
      <c r="E611" s="606">
        <v>0.98547175971269996</v>
      </c>
      <c r="F611" s="606">
        <v>0.98965552911968557</v>
      </c>
      <c r="G611" s="606">
        <v>0.6396855746760145</v>
      </c>
      <c r="H611" s="606">
        <v>0.99411667900929812</v>
      </c>
      <c r="I611" s="607">
        <v>0.93661462103195114</v>
      </c>
    </row>
    <row r="612" spans="2:9" x14ac:dyDescent="0.3">
      <c r="B612" s="417" t="s">
        <v>384</v>
      </c>
      <c r="C612" s="605">
        <v>2014</v>
      </c>
      <c r="D612" s="606">
        <v>1.1298559269649564</v>
      </c>
      <c r="E612" s="606">
        <v>1.2563087864189033</v>
      </c>
      <c r="F612" s="606">
        <v>1.1003224353351193</v>
      </c>
      <c r="G612" s="606">
        <v>0.76974109644815947</v>
      </c>
      <c r="H612" s="606">
        <v>1.180986166996024</v>
      </c>
      <c r="I612" s="607">
        <v>1.1127829105728517</v>
      </c>
    </row>
    <row r="613" spans="2:9" x14ac:dyDescent="0.3">
      <c r="B613" s="417" t="s">
        <v>385</v>
      </c>
      <c r="C613" s="605">
        <v>2014</v>
      </c>
      <c r="D613" s="606">
        <v>1.080205701912667</v>
      </c>
      <c r="E613" s="606">
        <v>1.1590300824322877</v>
      </c>
      <c r="F613" s="606">
        <v>1.0809215046375815</v>
      </c>
      <c r="G613" s="606">
        <v>0.86691557768097904</v>
      </c>
      <c r="H613" s="606">
        <v>1.1193516613019541</v>
      </c>
      <c r="I613" s="607">
        <v>1.0751971903549065</v>
      </c>
    </row>
    <row r="614" spans="2:9" x14ac:dyDescent="0.3">
      <c r="B614" s="417" t="s">
        <v>101</v>
      </c>
      <c r="C614" s="605">
        <v>2014</v>
      </c>
      <c r="D614" s="606">
        <v>1.1793166939443536</v>
      </c>
      <c r="E614" s="606">
        <v>1.207675071616984</v>
      </c>
      <c r="F614" s="606">
        <v>1.1972003232076172</v>
      </c>
      <c r="G614" s="606">
        <v>0.90802613465026327</v>
      </c>
      <c r="H614" s="606">
        <v>1.2006961573038888</v>
      </c>
      <c r="I614" s="607">
        <v>1.1497060928624727</v>
      </c>
    </row>
    <row r="615" spans="2:9" x14ac:dyDescent="0.3">
      <c r="B615" s="417" t="s">
        <v>102</v>
      </c>
      <c r="C615" s="605">
        <v>2014</v>
      </c>
      <c r="D615" s="606">
        <v>0.90579977835241965</v>
      </c>
      <c r="E615" s="606">
        <v>1.1010616007822323</v>
      </c>
      <c r="F615" s="606">
        <v>0.9994421421740517</v>
      </c>
      <c r="G615" s="606">
        <v>0.68235472154963683</v>
      </c>
      <c r="H615" s="606">
        <v>1.0400703344266731</v>
      </c>
      <c r="I615" s="607">
        <v>0.97473812221884415</v>
      </c>
    </row>
    <row r="616" spans="2:9" x14ac:dyDescent="0.3">
      <c r="B616" s="417" t="s">
        <v>103</v>
      </c>
      <c r="C616" s="605">
        <v>2014</v>
      </c>
      <c r="D616" s="606">
        <v>1.0022271714922049</v>
      </c>
      <c r="E616" s="606">
        <v>1.082372494027215</v>
      </c>
      <c r="F616" s="606">
        <v>1.1661315257462244</v>
      </c>
      <c r="G616" s="606">
        <v>0.99841807909604519</v>
      </c>
      <c r="H616" s="606">
        <v>1.1106292860024203</v>
      </c>
      <c r="I616" s="607">
        <v>1.0901595415756276</v>
      </c>
    </row>
    <row r="617" spans="2:9" x14ac:dyDescent="0.3">
      <c r="B617" s="417" t="s">
        <v>104</v>
      </c>
      <c r="C617" s="605">
        <v>2014</v>
      </c>
      <c r="D617" s="606">
        <v>0.96402168555938883</v>
      </c>
      <c r="E617" s="606">
        <v>1.0536423229618688</v>
      </c>
      <c r="F617" s="606">
        <v>1.2414717097804802</v>
      </c>
      <c r="G617" s="606">
        <v>1.1518915866741954</v>
      </c>
      <c r="H617" s="606">
        <v>1.1263573106413154</v>
      </c>
      <c r="I617" s="607">
        <v>1.1312239919644138</v>
      </c>
    </row>
    <row r="618" spans="2:9" x14ac:dyDescent="0.3">
      <c r="B618" s="417" t="s">
        <v>386</v>
      </c>
      <c r="C618" s="605">
        <v>2014</v>
      </c>
      <c r="D618" s="606">
        <v>1.051660516605166</v>
      </c>
      <c r="E618" s="606">
        <v>1.1546987951807228</v>
      </c>
      <c r="F618" s="606">
        <v>1.0589507842076797</v>
      </c>
      <c r="G618" s="606">
        <v>0.72464962901896124</v>
      </c>
      <c r="H618" s="606">
        <v>1.1044755309755077</v>
      </c>
      <c r="I618" s="607">
        <v>1.0345860669725815</v>
      </c>
    </row>
    <row r="619" spans="2:9" x14ac:dyDescent="0.3">
      <c r="B619" s="417" t="s">
        <v>106</v>
      </c>
      <c r="C619" s="605">
        <v>2014</v>
      </c>
      <c r="D619" s="606">
        <v>0.96121883656509699</v>
      </c>
      <c r="E619" s="606">
        <v>1.2316067719806154</v>
      </c>
      <c r="F619" s="606">
        <v>1.2034074548072309</v>
      </c>
      <c r="G619" s="606">
        <v>0.91654879773691655</v>
      </c>
      <c r="H619" s="606">
        <v>1.1926991150442479</v>
      </c>
      <c r="I619" s="607">
        <v>1.1464621214114674</v>
      </c>
    </row>
    <row r="620" spans="2:9" x14ac:dyDescent="0.3">
      <c r="B620" s="417" t="s">
        <v>107</v>
      </c>
      <c r="C620" s="605">
        <v>2014</v>
      </c>
      <c r="D620" s="606">
        <v>0.79484613460095066</v>
      </c>
      <c r="E620" s="606">
        <v>0.96420960867880667</v>
      </c>
      <c r="F620" s="606">
        <v>0.92387074945017766</v>
      </c>
      <c r="G620" s="606">
        <v>0.70124178232286338</v>
      </c>
      <c r="H620" s="606">
        <v>0.93135589220822124</v>
      </c>
      <c r="I620" s="607">
        <v>0.88891668751563668</v>
      </c>
    </row>
    <row r="621" spans="2:9" x14ac:dyDescent="0.3">
      <c r="B621" s="417" t="s">
        <v>351</v>
      </c>
      <c r="C621" s="605">
        <v>2014</v>
      </c>
      <c r="D621" s="606">
        <v>1.0922213311948676</v>
      </c>
      <c r="E621" s="606">
        <v>1.049572145175568</v>
      </c>
      <c r="F621" s="606">
        <v>1.1073417721518988</v>
      </c>
      <c r="G621" s="606">
        <v>0.95512610547002952</v>
      </c>
      <c r="H621" s="606">
        <v>1.0779211469534049</v>
      </c>
      <c r="I621" s="607">
        <v>1.0558724930894547</v>
      </c>
    </row>
    <row r="622" spans="2:9" x14ac:dyDescent="0.3">
      <c r="B622" s="417" t="s">
        <v>387</v>
      </c>
      <c r="C622" s="605">
        <v>2014</v>
      </c>
      <c r="D622" s="606">
        <v>1.1748599875544492</v>
      </c>
      <c r="E622" s="606">
        <v>1.2205348299768901</v>
      </c>
      <c r="F622" s="606">
        <v>1.2157775390858097</v>
      </c>
      <c r="G622" s="606">
        <v>0.87689480937069364</v>
      </c>
      <c r="H622" s="606">
        <v>1.2145965500969957</v>
      </c>
      <c r="I622" s="607">
        <v>1.1518333546762283</v>
      </c>
    </row>
    <row r="623" spans="2:9" x14ac:dyDescent="0.3">
      <c r="B623" s="417" t="s">
        <v>109</v>
      </c>
      <c r="C623" s="605">
        <v>2014</v>
      </c>
      <c r="D623" s="606">
        <v>0.93722627737226283</v>
      </c>
      <c r="E623" s="606">
        <v>1.0259214256784124</v>
      </c>
      <c r="F623" s="606">
        <v>1.084070110128742</v>
      </c>
      <c r="G623" s="606">
        <v>0.92171032821439325</v>
      </c>
      <c r="H623" s="606">
        <v>1.0425643720441409</v>
      </c>
      <c r="I623" s="607">
        <v>1.0209220814235642</v>
      </c>
    </row>
    <row r="624" spans="2:9" x14ac:dyDescent="0.3">
      <c r="B624" s="417" t="s">
        <v>388</v>
      </c>
      <c r="C624" s="605">
        <v>2014</v>
      </c>
      <c r="D624" s="606">
        <v>1.0539436044135677</v>
      </c>
      <c r="E624" s="606">
        <v>1.1076589595375723</v>
      </c>
      <c r="F624" s="606">
        <v>1.0153430473801024</v>
      </c>
      <c r="G624" s="606">
        <v>0.64569536423841056</v>
      </c>
      <c r="H624" s="606">
        <v>1.0645927333175018</v>
      </c>
      <c r="I624" s="607">
        <v>0.99042407660738718</v>
      </c>
    </row>
    <row r="625" spans="2:9" x14ac:dyDescent="0.3">
      <c r="B625" s="417" t="s">
        <v>389</v>
      </c>
      <c r="C625" s="605">
        <v>2014</v>
      </c>
      <c r="D625" s="606">
        <v>1.1151219512195123</v>
      </c>
      <c r="E625" s="606">
        <v>1.1263054187192119</v>
      </c>
      <c r="F625" s="606">
        <v>0.82801514332071391</v>
      </c>
      <c r="G625" s="606">
        <v>0.4942319368548877</v>
      </c>
      <c r="H625" s="606">
        <v>1.0125535823637477</v>
      </c>
      <c r="I625" s="607">
        <v>0.93796417649628661</v>
      </c>
    </row>
    <row r="626" spans="2:9" x14ac:dyDescent="0.3">
      <c r="B626" s="417" t="s">
        <v>112</v>
      </c>
      <c r="C626" s="605">
        <v>2014</v>
      </c>
      <c r="D626" s="606">
        <v>0.92191435768261965</v>
      </c>
      <c r="E626" s="606">
        <v>1.3519307589880161</v>
      </c>
      <c r="F626" s="606">
        <v>1.2972827064963111</v>
      </c>
      <c r="G626" s="606">
        <v>0.91334355828220859</v>
      </c>
      <c r="H626" s="606">
        <v>1.2846127601501194</v>
      </c>
      <c r="I626" s="607">
        <v>1.2285234316167526</v>
      </c>
    </row>
    <row r="627" spans="2:9" x14ac:dyDescent="0.3">
      <c r="B627" s="417" t="s">
        <v>113</v>
      </c>
      <c r="C627" s="605">
        <v>2014</v>
      </c>
      <c r="D627" s="606">
        <v>0.83770940721649489</v>
      </c>
      <c r="E627" s="606">
        <v>1.1580521828158243</v>
      </c>
      <c r="F627" s="606">
        <v>1.0539833110288908</v>
      </c>
      <c r="G627" s="606">
        <v>0.73706349206349209</v>
      </c>
      <c r="H627" s="606">
        <v>1.0843652327440174</v>
      </c>
      <c r="I627" s="607">
        <v>1.0263815183617222</v>
      </c>
    </row>
    <row r="628" spans="2:9" x14ac:dyDescent="0.3">
      <c r="B628" s="417" t="s">
        <v>390</v>
      </c>
      <c r="C628" s="605">
        <v>2014</v>
      </c>
      <c r="D628" s="606">
        <v>1.0970361926474779</v>
      </c>
      <c r="E628" s="606">
        <v>1.2123121793703289</v>
      </c>
      <c r="F628" s="606">
        <v>1.1676561251284394</v>
      </c>
      <c r="G628" s="606">
        <v>0.87821649207628261</v>
      </c>
      <c r="H628" s="606">
        <v>1.1828102666086633</v>
      </c>
      <c r="I628" s="607">
        <v>1.1255778742303422</v>
      </c>
    </row>
    <row r="629" spans="2:9" x14ac:dyDescent="0.3">
      <c r="B629" s="417" t="s">
        <v>115</v>
      </c>
      <c r="C629" s="605">
        <v>2014</v>
      </c>
      <c r="D629" s="606">
        <v>0.96920115495668913</v>
      </c>
      <c r="E629" s="606">
        <v>1.2394782431468461</v>
      </c>
      <c r="F629" s="606">
        <v>1.1690983913206134</v>
      </c>
      <c r="G629" s="606">
        <v>0.80586854460093893</v>
      </c>
      <c r="H629" s="606">
        <v>1.1829231541938725</v>
      </c>
      <c r="I629" s="607">
        <v>1.1164666942490691</v>
      </c>
    </row>
    <row r="630" spans="2:9" x14ac:dyDescent="0.3">
      <c r="B630" s="417" t="s">
        <v>391</v>
      </c>
      <c r="C630" s="605">
        <v>2014</v>
      </c>
      <c r="D630" s="606">
        <v>0.85016681831968455</v>
      </c>
      <c r="E630" s="606">
        <v>0.99744245524296671</v>
      </c>
      <c r="F630" s="606">
        <v>1.0941662226957911</v>
      </c>
      <c r="G630" s="606">
        <v>0.81505008551184954</v>
      </c>
      <c r="H630" s="606">
        <v>1.0246642452909873</v>
      </c>
      <c r="I630" s="607">
        <v>0.98540145985401462</v>
      </c>
    </row>
    <row r="631" spans="2:9" x14ac:dyDescent="0.3">
      <c r="B631" s="417" t="s">
        <v>245</v>
      </c>
      <c r="C631" s="605">
        <v>2014</v>
      </c>
      <c r="D631" s="606">
        <v>0.81660123387549077</v>
      </c>
      <c r="E631" s="606">
        <v>1.1425464825486571</v>
      </c>
      <c r="F631" s="606">
        <v>1.4343944099378882</v>
      </c>
      <c r="G631" s="606">
        <v>1.1065256641733299</v>
      </c>
      <c r="H631" s="606">
        <v>1.2320397690827454</v>
      </c>
      <c r="I631" s="607">
        <v>1.2104936905025458</v>
      </c>
    </row>
    <row r="632" spans="2:9" x14ac:dyDescent="0.3">
      <c r="B632" s="417" t="s">
        <v>117</v>
      </c>
      <c r="C632" s="605">
        <v>2014</v>
      </c>
      <c r="D632" s="606">
        <v>1.1400298730395817</v>
      </c>
      <c r="E632" s="606">
        <v>1.1741528968834971</v>
      </c>
      <c r="F632" s="606">
        <v>0.74814537534880554</v>
      </c>
      <c r="G632" s="606">
        <v>0.45949515702964483</v>
      </c>
      <c r="H632" s="606">
        <v>1.0050880160702014</v>
      </c>
      <c r="I632" s="607">
        <v>0.92182180612793407</v>
      </c>
    </row>
    <row r="633" spans="2:9" x14ac:dyDescent="0.3">
      <c r="B633" s="417" t="s">
        <v>118</v>
      </c>
      <c r="C633" s="605">
        <v>2014</v>
      </c>
      <c r="D633" s="606">
        <v>0.95040214477211793</v>
      </c>
      <c r="E633" s="606">
        <v>1.0906401291016676</v>
      </c>
      <c r="F633" s="606">
        <v>1.3828168082055807</v>
      </c>
      <c r="G633" s="606">
        <v>1.0037272527954395</v>
      </c>
      <c r="H633" s="606">
        <v>1.194621309942562</v>
      </c>
      <c r="I633" s="607">
        <v>1.1623982235381198</v>
      </c>
    </row>
    <row r="634" spans="2:9" x14ac:dyDescent="0.3">
      <c r="B634" s="417" t="s">
        <v>392</v>
      </c>
      <c r="C634" s="605">
        <v>2014</v>
      </c>
      <c r="D634" s="606">
        <v>1.0223630264629147</v>
      </c>
      <c r="E634" s="606">
        <v>1.2590605972745723</v>
      </c>
      <c r="F634" s="606">
        <v>0.95563230605738581</v>
      </c>
      <c r="G634" s="606">
        <v>0.71360029525742752</v>
      </c>
      <c r="H634" s="606">
        <v>1.1128155269885853</v>
      </c>
      <c r="I634" s="607">
        <v>1.0476348297680025</v>
      </c>
    </row>
    <row r="635" spans="2:9" x14ac:dyDescent="0.3">
      <c r="B635" s="417" t="s">
        <v>120</v>
      </c>
      <c r="C635" s="605">
        <v>2014</v>
      </c>
      <c r="D635" s="606">
        <v>1.5252673116089612</v>
      </c>
      <c r="E635" s="606">
        <v>1.3817488777992326</v>
      </c>
      <c r="F635" s="606">
        <v>0.93948065885107557</v>
      </c>
      <c r="G635" s="606">
        <v>0.66514349015127916</v>
      </c>
      <c r="H635" s="606">
        <v>1.2228302764275294</v>
      </c>
      <c r="I635" s="607">
        <v>1.1361498810894572</v>
      </c>
    </row>
    <row r="636" spans="2:9" x14ac:dyDescent="0.3">
      <c r="B636" s="417" t="s">
        <v>121</v>
      </c>
      <c r="C636" s="605">
        <v>2014</v>
      </c>
      <c r="D636" s="606">
        <v>1.1724308300395256</v>
      </c>
      <c r="E636" s="606">
        <v>1.3727791878172588</v>
      </c>
      <c r="F636" s="606">
        <v>1.0269715418377461</v>
      </c>
      <c r="G636" s="606">
        <v>0.71314618806565422</v>
      </c>
      <c r="H636" s="606">
        <v>1.2191932265544949</v>
      </c>
      <c r="I636" s="607">
        <v>1.1435385850246531</v>
      </c>
    </row>
    <row r="637" spans="2:9" x14ac:dyDescent="0.3">
      <c r="B637" s="417" t="s">
        <v>122</v>
      </c>
      <c r="C637" s="605">
        <v>2014</v>
      </c>
      <c r="D637" s="606">
        <v>1.0081669691470054</v>
      </c>
      <c r="E637" s="606">
        <v>1.0869719559815407</v>
      </c>
      <c r="F637" s="606">
        <v>0.85019220208676549</v>
      </c>
      <c r="G637" s="606">
        <v>0.60822166704519642</v>
      </c>
      <c r="H637" s="606">
        <v>0.98378881162244758</v>
      </c>
      <c r="I637" s="607">
        <v>0.92249814677538922</v>
      </c>
    </row>
    <row r="638" spans="2:9" x14ac:dyDescent="0.3">
      <c r="B638" s="417" t="s">
        <v>123</v>
      </c>
      <c r="C638" s="605">
        <v>2014</v>
      </c>
      <c r="D638" s="606">
        <v>0.83645340464924911</v>
      </c>
      <c r="E638" s="606">
        <v>1.0081635796526629</v>
      </c>
      <c r="F638" s="606">
        <v>0.98926691807218925</v>
      </c>
      <c r="G638" s="606">
        <v>0.83057144980307651</v>
      </c>
      <c r="H638" s="606">
        <v>0.98468004585069413</v>
      </c>
      <c r="I638" s="607">
        <v>0.9543687333742582</v>
      </c>
    </row>
    <row r="639" spans="2:9" x14ac:dyDescent="0.3">
      <c r="B639" s="417" t="s">
        <v>393</v>
      </c>
      <c r="C639" s="605">
        <v>2014</v>
      </c>
      <c r="D639" s="606">
        <v>0.95524134876953248</v>
      </c>
      <c r="E639" s="606">
        <v>1.0869269665601298</v>
      </c>
      <c r="F639" s="606">
        <v>1.1520524964797985</v>
      </c>
      <c r="G639" s="606">
        <v>0.94840620662304187</v>
      </c>
      <c r="H639" s="606">
        <v>1.1027528634323229</v>
      </c>
      <c r="I639" s="607">
        <v>1.073684456218563</v>
      </c>
    </row>
    <row r="640" spans="2:9" x14ac:dyDescent="0.3">
      <c r="B640" s="417" t="s">
        <v>125</v>
      </c>
      <c r="C640" s="605">
        <v>2014</v>
      </c>
      <c r="D640" s="606">
        <v>0.91450528338136405</v>
      </c>
      <c r="E640" s="606">
        <v>1.2629068822447496</v>
      </c>
      <c r="F640" s="606">
        <v>1.0258007117437722</v>
      </c>
      <c r="G640" s="606">
        <v>0.66859591518726691</v>
      </c>
      <c r="H640" s="606">
        <v>1.1335457363842134</v>
      </c>
      <c r="I640" s="607">
        <v>1.0584055833363313</v>
      </c>
    </row>
    <row r="641" spans="2:9" x14ac:dyDescent="0.3">
      <c r="B641" s="417" t="s">
        <v>394</v>
      </c>
      <c r="C641" s="605">
        <v>2014</v>
      </c>
      <c r="D641" s="606">
        <v>1.0198137980424922</v>
      </c>
      <c r="E641" s="606">
        <v>1.2148742358711673</v>
      </c>
      <c r="F641" s="606">
        <v>1.196531445031205</v>
      </c>
      <c r="G641" s="606">
        <v>0.91969563944980981</v>
      </c>
      <c r="H641" s="606">
        <v>1.1878497587041026</v>
      </c>
      <c r="I641" s="607">
        <v>1.1421170316836031</v>
      </c>
    </row>
    <row r="642" spans="2:9" x14ac:dyDescent="0.3">
      <c r="B642" s="417" t="s">
        <v>127</v>
      </c>
      <c r="C642" s="605">
        <v>2014</v>
      </c>
      <c r="D642" s="606">
        <v>0.97179203539823011</v>
      </c>
      <c r="E642" s="606">
        <v>1.0316221765913758</v>
      </c>
      <c r="F642" s="606">
        <v>1.0374776918500892</v>
      </c>
      <c r="G642" s="606">
        <v>0.76670520231213868</v>
      </c>
      <c r="H642" s="606">
        <v>1.0286673683155416</v>
      </c>
      <c r="I642" s="607">
        <v>0.98200016475821728</v>
      </c>
    </row>
    <row r="643" spans="2:9" x14ac:dyDescent="0.3">
      <c r="B643" s="417" t="s">
        <v>128</v>
      </c>
      <c r="C643" s="605">
        <v>2014</v>
      </c>
      <c r="D643" s="606">
        <v>0.71131099063578118</v>
      </c>
      <c r="E643" s="606">
        <v>1.1504231537911125</v>
      </c>
      <c r="F643" s="606">
        <v>0.87496085536617008</v>
      </c>
      <c r="G643" s="606">
        <v>0.76061076604554867</v>
      </c>
      <c r="H643" s="606">
        <v>0.99465771011688542</v>
      </c>
      <c r="I643" s="607">
        <v>0.95378279974890146</v>
      </c>
    </row>
    <row r="644" spans="2:9" x14ac:dyDescent="0.3">
      <c r="B644" s="417" t="s">
        <v>129</v>
      </c>
      <c r="C644" s="605">
        <v>2014</v>
      </c>
      <c r="D644" s="606">
        <v>0.91654441727791358</v>
      </c>
      <c r="E644" s="606">
        <v>1.0543872371283538</v>
      </c>
      <c r="F644" s="606">
        <v>1.1809633310064469</v>
      </c>
      <c r="G644" s="606">
        <v>0.90972998881610478</v>
      </c>
      <c r="H644" s="606">
        <v>1.0911616742840233</v>
      </c>
      <c r="I644" s="607">
        <v>1.0601957897033158</v>
      </c>
    </row>
    <row r="645" spans="2:9" x14ac:dyDescent="0.3">
      <c r="B645" s="417" t="s">
        <v>395</v>
      </c>
      <c r="C645" s="605">
        <v>2014</v>
      </c>
      <c r="D645" s="606">
        <v>0.87702862201239307</v>
      </c>
      <c r="E645" s="606">
        <v>1.1683590636715175</v>
      </c>
      <c r="F645" s="606">
        <v>0.94458306212482823</v>
      </c>
      <c r="G645" s="606">
        <v>0.67054040440382812</v>
      </c>
      <c r="H645" s="606">
        <v>1.0488588619362016</v>
      </c>
      <c r="I645" s="607">
        <v>0.98490377831301856</v>
      </c>
    </row>
    <row r="646" spans="2:9" x14ac:dyDescent="0.3">
      <c r="B646" s="417" t="s">
        <v>131</v>
      </c>
      <c r="C646" s="605">
        <v>2014</v>
      </c>
      <c r="D646" s="606">
        <v>0.78553274682306939</v>
      </c>
      <c r="E646" s="606">
        <v>0.99637820759805806</v>
      </c>
      <c r="F646" s="606">
        <v>0.99441443936666207</v>
      </c>
      <c r="G646" s="606">
        <v>0.7406402604449267</v>
      </c>
      <c r="H646" s="606">
        <v>0.97511947204733374</v>
      </c>
      <c r="I646" s="607">
        <v>0.93447248785076031</v>
      </c>
    </row>
    <row r="647" spans="2:9" x14ac:dyDescent="0.3">
      <c r="B647" s="417" t="s">
        <v>132</v>
      </c>
      <c r="C647" s="605">
        <v>2014</v>
      </c>
      <c r="D647" s="606">
        <v>0.94807224730809314</v>
      </c>
      <c r="E647" s="606">
        <v>1.1957405122995428</v>
      </c>
      <c r="F647" s="606">
        <v>1.2649134599227021</v>
      </c>
      <c r="G647" s="606">
        <v>0.98611525828605551</v>
      </c>
      <c r="H647" s="606">
        <v>1.1996008682865344</v>
      </c>
      <c r="I647" s="607">
        <v>1.1590470788428815</v>
      </c>
    </row>
    <row r="648" spans="2:9" x14ac:dyDescent="0.3">
      <c r="B648" s="417" t="s">
        <v>133</v>
      </c>
      <c r="C648" s="605">
        <v>2014</v>
      </c>
      <c r="D648" s="606">
        <v>0.97955240701980362</v>
      </c>
      <c r="E648" s="606">
        <v>1.1938977276184102</v>
      </c>
      <c r="F648" s="606">
        <v>1.3132260177174175</v>
      </c>
      <c r="G648" s="606">
        <v>1.0352363095622938</v>
      </c>
      <c r="H648" s="606">
        <v>1.2251854027461635</v>
      </c>
      <c r="I648" s="607">
        <v>1.190026567099878</v>
      </c>
    </row>
    <row r="649" spans="2:9" x14ac:dyDescent="0.3">
      <c r="B649" s="417" t="s">
        <v>134</v>
      </c>
      <c r="C649" s="605">
        <v>2014</v>
      </c>
      <c r="D649" s="606">
        <v>1.0876944837340876</v>
      </c>
      <c r="E649" s="606">
        <v>1.2780743740795286</v>
      </c>
      <c r="F649" s="606">
        <v>1.2112396694214875</v>
      </c>
      <c r="G649" s="606">
        <v>0.96212441811256877</v>
      </c>
      <c r="H649" s="606">
        <v>1.2322756119673617</v>
      </c>
      <c r="I649" s="607">
        <v>1.1846113641454492</v>
      </c>
    </row>
    <row r="650" spans="2:9" x14ac:dyDescent="0.3">
      <c r="B650" s="417" t="s">
        <v>135</v>
      </c>
      <c r="C650" s="605">
        <v>2014</v>
      </c>
      <c r="D650" s="606">
        <v>1.0709350529709811</v>
      </c>
      <c r="E650" s="606">
        <v>1.4432914618605497</v>
      </c>
      <c r="F650" s="606">
        <v>1.4764369081700066</v>
      </c>
      <c r="G650" s="606">
        <v>0.9915730337078652</v>
      </c>
      <c r="H650" s="606">
        <v>1.4204775394577094</v>
      </c>
      <c r="I650" s="607">
        <v>1.3465961960769717</v>
      </c>
    </row>
    <row r="651" spans="2:9" x14ac:dyDescent="0.3">
      <c r="B651" s="417" t="s">
        <v>404</v>
      </c>
      <c r="C651" s="605">
        <v>2014</v>
      </c>
      <c r="D651" s="606">
        <v>0.91005291005291</v>
      </c>
      <c r="E651" s="606">
        <v>1.1734405668054957</v>
      </c>
      <c r="F651" s="606">
        <v>1.2089770694421857</v>
      </c>
      <c r="G651" s="606">
        <v>0.99024195957383254</v>
      </c>
      <c r="H651" s="606">
        <v>1.1644382865719893</v>
      </c>
      <c r="I651" s="607">
        <v>1.1316450476119067</v>
      </c>
    </row>
    <row r="652" spans="2:9" x14ac:dyDescent="0.3">
      <c r="B652" s="417" t="s">
        <v>137</v>
      </c>
      <c r="C652" s="605">
        <v>2014</v>
      </c>
      <c r="D652" s="606">
        <v>0.87556835404668076</v>
      </c>
      <c r="E652" s="606">
        <v>1.1004921829762595</v>
      </c>
      <c r="F652" s="606">
        <v>1.0448191228257391</v>
      </c>
      <c r="G652" s="606">
        <v>0.73691128148959473</v>
      </c>
      <c r="H652" s="606">
        <v>1.0564612785374941</v>
      </c>
      <c r="I652" s="607">
        <v>1.0037012031924384</v>
      </c>
    </row>
    <row r="653" spans="2:9" x14ac:dyDescent="0.3">
      <c r="B653" s="417" t="s">
        <v>246</v>
      </c>
      <c r="C653" s="605">
        <v>2014</v>
      </c>
      <c r="D653" s="606">
        <v>1.0206779661016949</v>
      </c>
      <c r="E653" s="606">
        <v>1.306588251767836</v>
      </c>
      <c r="F653" s="606">
        <v>1.1485862132692664</v>
      </c>
      <c r="G653" s="606">
        <v>0.89662921348314606</v>
      </c>
      <c r="H653" s="606">
        <v>1.2155765460702193</v>
      </c>
      <c r="I653" s="607">
        <v>1.1645755352597695</v>
      </c>
    </row>
    <row r="654" spans="2:9" x14ac:dyDescent="0.3">
      <c r="B654" s="417" t="s">
        <v>396</v>
      </c>
      <c r="C654" s="605">
        <v>2014</v>
      </c>
      <c r="D654" s="606">
        <v>0.95558867362146049</v>
      </c>
      <c r="E654" s="606">
        <v>1.194975750640292</v>
      </c>
      <c r="F654" s="606">
        <v>1.2167466986794717</v>
      </c>
      <c r="G654" s="606">
        <v>0.85579438189468893</v>
      </c>
      <c r="H654" s="606">
        <v>1.183495803576083</v>
      </c>
      <c r="I654" s="607">
        <v>1.1223944528085836</v>
      </c>
    </row>
    <row r="655" spans="2:9" x14ac:dyDescent="0.3">
      <c r="B655" s="417" t="s">
        <v>139</v>
      </c>
      <c r="C655" s="605">
        <v>2014</v>
      </c>
      <c r="D655" s="606">
        <v>1.2241063244729606</v>
      </c>
      <c r="E655" s="606">
        <v>1.5776694247438929</v>
      </c>
      <c r="F655" s="606">
        <v>1.0124393002062131</v>
      </c>
      <c r="G655" s="606">
        <v>0.64885496183206104</v>
      </c>
      <c r="H655" s="606">
        <v>1.3247777134077228</v>
      </c>
      <c r="I655" s="607">
        <v>1.2241660234971272</v>
      </c>
    </row>
    <row r="656" spans="2:9" x14ac:dyDescent="0.3">
      <c r="B656" s="417" t="s">
        <v>140</v>
      </c>
      <c r="C656" s="605">
        <v>2014</v>
      </c>
      <c r="D656" s="606">
        <v>1.001328903654485</v>
      </c>
      <c r="E656" s="606">
        <v>1.1597775249652382</v>
      </c>
      <c r="F656" s="606">
        <v>1.3346670477279223</v>
      </c>
      <c r="G656" s="606">
        <v>1.0798319327731092</v>
      </c>
      <c r="H656" s="606">
        <v>1.2198123553064457</v>
      </c>
      <c r="I656" s="607">
        <v>1.1934526753041241</v>
      </c>
    </row>
    <row r="657" spans="2:9" x14ac:dyDescent="0.3">
      <c r="B657" s="417" t="s">
        <v>141</v>
      </c>
      <c r="C657" s="605">
        <v>2014</v>
      </c>
      <c r="D657" s="606">
        <v>0.90659851301115246</v>
      </c>
      <c r="E657" s="606">
        <v>1.1478885656351936</v>
      </c>
      <c r="F657" s="606">
        <v>1.0671494061262763</v>
      </c>
      <c r="G657" s="606">
        <v>0.75007832898172322</v>
      </c>
      <c r="H657" s="606">
        <v>1.0918460139436192</v>
      </c>
      <c r="I657" s="607">
        <v>1.0331593766252398</v>
      </c>
    </row>
    <row r="658" spans="2:9" x14ac:dyDescent="0.3">
      <c r="B658" s="417" t="s">
        <v>142</v>
      </c>
      <c r="C658" s="605">
        <v>2014</v>
      </c>
      <c r="D658" s="606">
        <v>1.0918674698795181</v>
      </c>
      <c r="E658" s="606">
        <v>1.2303124999999999</v>
      </c>
      <c r="F658" s="606">
        <v>1.5519685039370079</v>
      </c>
      <c r="G658" s="606">
        <v>1.1884587289992696</v>
      </c>
      <c r="H658" s="606">
        <v>1.3435352904434728</v>
      </c>
      <c r="I658" s="607">
        <v>1.3162228225910202</v>
      </c>
    </row>
    <row r="659" spans="2:9" x14ac:dyDescent="0.3">
      <c r="B659" s="417" t="s">
        <v>397</v>
      </c>
      <c r="C659" s="605">
        <v>2014</v>
      </c>
      <c r="D659" s="606">
        <v>1.0114025085518814</v>
      </c>
      <c r="E659" s="606">
        <v>1.1534664572582454</v>
      </c>
      <c r="F659" s="606">
        <v>1.3772721152551501</v>
      </c>
      <c r="G659" s="606">
        <v>0.96763925729442968</v>
      </c>
      <c r="H659" s="606">
        <v>1.231555678364189</v>
      </c>
      <c r="I659" s="607">
        <v>1.1860507660644866</v>
      </c>
    </row>
    <row r="660" spans="2:9" x14ac:dyDescent="0.3">
      <c r="B660" s="417" t="s">
        <v>398</v>
      </c>
      <c r="C660" s="605">
        <v>2014</v>
      </c>
      <c r="D660" s="606">
        <v>0.95450049455984176</v>
      </c>
      <c r="E660" s="606">
        <v>0.95109879231835281</v>
      </c>
      <c r="F660" s="606">
        <v>0.98525501571186846</v>
      </c>
      <c r="G660" s="606">
        <v>0.72377788324632175</v>
      </c>
      <c r="H660" s="606">
        <v>0.9652907147759584</v>
      </c>
      <c r="I660" s="607">
        <v>0.923939541686982</v>
      </c>
    </row>
    <row r="661" spans="2:9" x14ac:dyDescent="0.3">
      <c r="B661" s="417" t="s">
        <v>145</v>
      </c>
      <c r="C661" s="605">
        <v>2014</v>
      </c>
      <c r="D661" s="606">
        <v>1.0639561975768872</v>
      </c>
      <c r="E661" s="606">
        <v>1.223628214415067</v>
      </c>
      <c r="F661" s="606">
        <v>1.1994507672272239</v>
      </c>
      <c r="G661" s="606">
        <v>0.8611949649712366</v>
      </c>
      <c r="H661" s="606">
        <v>1.1983719715719443</v>
      </c>
      <c r="I661" s="607">
        <v>1.142333797177179</v>
      </c>
    </row>
    <row r="662" spans="2:9" x14ac:dyDescent="0.3">
      <c r="B662" s="417" t="s">
        <v>146</v>
      </c>
      <c r="C662" s="605">
        <v>2014</v>
      </c>
      <c r="D662" s="606">
        <v>0.92377594986290634</v>
      </c>
      <c r="E662" s="606">
        <v>1.1081165592102324</v>
      </c>
      <c r="F662" s="606">
        <v>1.0719903421094679</v>
      </c>
      <c r="G662" s="606">
        <v>0.80082186885831697</v>
      </c>
      <c r="H662" s="606">
        <v>1.0759113694578388</v>
      </c>
      <c r="I662" s="607">
        <v>1.0290374826469226</v>
      </c>
    </row>
    <row r="663" spans="2:9" x14ac:dyDescent="0.3">
      <c r="B663" s="417" t="s">
        <v>147</v>
      </c>
      <c r="C663" s="605">
        <v>2014</v>
      </c>
      <c r="D663" s="606">
        <v>1.0535372848948374</v>
      </c>
      <c r="E663" s="606">
        <v>1.1729123390112173</v>
      </c>
      <c r="F663" s="606">
        <v>1.2436746987951808</v>
      </c>
      <c r="G663" s="606">
        <v>0.99145041239187282</v>
      </c>
      <c r="H663" s="606">
        <v>1.1903197322216974</v>
      </c>
      <c r="I663" s="607">
        <v>1.1566022612936782</v>
      </c>
    </row>
    <row r="664" spans="2:9" x14ac:dyDescent="0.3">
      <c r="B664" s="417" t="s">
        <v>148</v>
      </c>
      <c r="C664" s="605">
        <v>2014</v>
      </c>
      <c r="D664" s="606">
        <v>0.77356469580119969</v>
      </c>
      <c r="E664" s="606">
        <v>0.8708867267837368</v>
      </c>
      <c r="F664" s="606">
        <v>0.87594259860152646</v>
      </c>
      <c r="G664" s="606">
        <v>0.64530105413614436</v>
      </c>
      <c r="H664" s="606">
        <v>0.86425636177724618</v>
      </c>
      <c r="I664" s="607">
        <v>0.82536849286813585</v>
      </c>
    </row>
    <row r="665" spans="2:9" x14ac:dyDescent="0.3">
      <c r="B665" s="417" t="s">
        <v>149</v>
      </c>
      <c r="C665" s="605">
        <v>2014</v>
      </c>
      <c r="D665" s="606">
        <v>1.0372899159663866</v>
      </c>
      <c r="E665" s="606">
        <v>1.1394187556176969</v>
      </c>
      <c r="F665" s="606">
        <v>1.3103891550777143</v>
      </c>
      <c r="G665" s="606">
        <v>1.0875555555555556</v>
      </c>
      <c r="H665" s="606">
        <v>1.2013773566474553</v>
      </c>
      <c r="I665" s="607">
        <v>1.1808681028269401</v>
      </c>
    </row>
    <row r="666" spans="2:9" x14ac:dyDescent="0.3">
      <c r="B666" s="417" t="s">
        <v>150</v>
      </c>
      <c r="C666" s="605">
        <v>2014</v>
      </c>
      <c r="D666" s="606">
        <v>0.66081871345029242</v>
      </c>
      <c r="E666" s="606">
        <v>1.0019667108314012</v>
      </c>
      <c r="F666" s="606">
        <v>0.86969014522015997</v>
      </c>
      <c r="G666" s="606">
        <v>0.6161082338019237</v>
      </c>
      <c r="H666" s="606">
        <v>0.91517029146936624</v>
      </c>
      <c r="I666" s="607">
        <v>0.86614746216419913</v>
      </c>
    </row>
    <row r="667" spans="2:9" x14ac:dyDescent="0.3">
      <c r="B667" s="417" t="s">
        <v>151</v>
      </c>
      <c r="C667" s="605">
        <v>2014</v>
      </c>
      <c r="D667" s="606">
        <v>1.4429662689897862</v>
      </c>
      <c r="E667" s="606">
        <v>1.2514840258787434</v>
      </c>
      <c r="F667" s="606">
        <v>1.0046470098825058</v>
      </c>
      <c r="G667" s="606">
        <v>0.77819564581505163</v>
      </c>
      <c r="H667" s="606">
        <v>1.1693272237018411</v>
      </c>
      <c r="I667" s="607">
        <v>1.1046998957419925</v>
      </c>
    </row>
    <row r="668" spans="2:9" x14ac:dyDescent="0.3">
      <c r="B668" s="417" t="s">
        <v>152</v>
      </c>
      <c r="C668" s="605">
        <v>2014</v>
      </c>
      <c r="D668" s="606">
        <v>1.006182158004457</v>
      </c>
      <c r="E668" s="606">
        <v>1.2233104533492498</v>
      </c>
      <c r="F668" s="606">
        <v>1.0285228652367462</v>
      </c>
      <c r="G668" s="606">
        <v>0.76016839592932672</v>
      </c>
      <c r="H668" s="606">
        <v>1.122553613022409</v>
      </c>
      <c r="I668" s="607">
        <v>1.0616747693113031</v>
      </c>
    </row>
    <row r="669" spans="2:9" x14ac:dyDescent="0.3">
      <c r="B669" s="417" t="s">
        <v>399</v>
      </c>
      <c r="C669" s="605">
        <v>2014</v>
      </c>
      <c r="D669" s="606">
        <v>0.86491677336747763</v>
      </c>
      <c r="E669" s="606">
        <v>1.0925442061129003</v>
      </c>
      <c r="F669" s="606">
        <v>1.0964998594321058</v>
      </c>
      <c r="G669" s="606">
        <v>0.8740320796460177</v>
      </c>
      <c r="H669" s="606">
        <v>1.0731757815966163</v>
      </c>
      <c r="I669" s="607">
        <v>1.03808386735216</v>
      </c>
    </row>
    <row r="670" spans="2:9" x14ac:dyDescent="0.3">
      <c r="B670" s="417" t="s">
        <v>154</v>
      </c>
      <c r="C670" s="605">
        <v>2014</v>
      </c>
      <c r="D670" s="606">
        <v>0.96730855351545009</v>
      </c>
      <c r="E670" s="606">
        <v>1.375517225347529</v>
      </c>
      <c r="F670" s="606">
        <v>1.1382903981264636</v>
      </c>
      <c r="G670" s="606">
        <v>0.62258664805768782</v>
      </c>
      <c r="H670" s="606">
        <v>1.2390663105330391</v>
      </c>
      <c r="I670" s="607">
        <v>1.136448996186088</v>
      </c>
    </row>
    <row r="671" spans="2:9" x14ac:dyDescent="0.3">
      <c r="B671" s="417" t="s">
        <v>155</v>
      </c>
      <c r="C671" s="605">
        <v>2014</v>
      </c>
      <c r="D671" s="606">
        <v>1.0791004265219077</v>
      </c>
      <c r="E671" s="606">
        <v>1.1438023820026466</v>
      </c>
      <c r="F671" s="606">
        <v>1.168108153497355</v>
      </c>
      <c r="G671" s="606">
        <v>0.88878662371529371</v>
      </c>
      <c r="H671" s="606">
        <v>1.1481666073335706</v>
      </c>
      <c r="I671" s="607">
        <v>1.0993094281834206</v>
      </c>
    </row>
    <row r="672" spans="2:9" x14ac:dyDescent="0.3">
      <c r="B672" s="417" t="s">
        <v>156</v>
      </c>
      <c r="C672" s="605">
        <v>2014</v>
      </c>
      <c r="D672" s="606">
        <v>0.9793174767321613</v>
      </c>
      <c r="E672" s="606">
        <v>1.630611962978312</v>
      </c>
      <c r="F672" s="606">
        <v>1.2140850017562346</v>
      </c>
      <c r="G672" s="606">
        <v>0.74022861356932157</v>
      </c>
      <c r="H672" s="606">
        <v>1.4000417144644905</v>
      </c>
      <c r="I672" s="607">
        <v>1.2953701266415139</v>
      </c>
    </row>
    <row r="673" spans="2:9" x14ac:dyDescent="0.3">
      <c r="B673" s="417" t="s">
        <v>157</v>
      </c>
      <c r="C673" s="605">
        <v>2014</v>
      </c>
      <c r="D673" s="606">
        <v>0.97235513024986708</v>
      </c>
      <c r="E673" s="606">
        <v>1.3631223582368117</v>
      </c>
      <c r="F673" s="606">
        <v>0.31805632247377141</v>
      </c>
      <c r="G673" s="606">
        <v>0.14990343188233546</v>
      </c>
      <c r="H673" s="606">
        <v>0.90761510406669044</v>
      </c>
      <c r="I673" s="607">
        <v>0.78955044215009951</v>
      </c>
    </row>
    <row r="674" spans="2:9" x14ac:dyDescent="0.3">
      <c r="B674" s="417" t="s">
        <v>400</v>
      </c>
      <c r="C674" s="605">
        <v>2014</v>
      </c>
      <c r="D674" s="606">
        <v>0.81329158958303682</v>
      </c>
      <c r="E674" s="606">
        <v>1.0465262840624185</v>
      </c>
      <c r="F674" s="606">
        <v>0.98607301462904906</v>
      </c>
      <c r="G674" s="606">
        <v>0.73955847255369933</v>
      </c>
      <c r="H674" s="606">
        <v>0.99945378406263274</v>
      </c>
      <c r="I674" s="607">
        <v>0.95551969337838516</v>
      </c>
    </row>
    <row r="675" spans="2:9" x14ac:dyDescent="0.3">
      <c r="B675" s="417" t="s">
        <v>159</v>
      </c>
      <c r="C675" s="605">
        <v>2014</v>
      </c>
      <c r="D675" s="606">
        <v>0.88106450553061</v>
      </c>
      <c r="E675" s="606">
        <v>1.0631678614905993</v>
      </c>
      <c r="F675" s="606">
        <v>1.0502790048825854</v>
      </c>
      <c r="G675" s="606">
        <v>0.78783087374092298</v>
      </c>
      <c r="H675" s="606">
        <v>1.0392049785544444</v>
      </c>
      <c r="I675" s="607">
        <v>0.99831385213340573</v>
      </c>
    </row>
    <row r="676" spans="2:9" x14ac:dyDescent="0.3">
      <c r="B676" s="417" t="s">
        <v>401</v>
      </c>
      <c r="C676" s="605">
        <v>2014</v>
      </c>
      <c r="D676" s="606">
        <v>0.45515911282545807</v>
      </c>
      <c r="E676" s="606">
        <v>1.0847016419703643</v>
      </c>
      <c r="F676" s="606">
        <v>0.81149493746277546</v>
      </c>
      <c r="G676" s="606">
        <v>0.62885802469135799</v>
      </c>
      <c r="H676" s="606">
        <v>0.9174565981467675</v>
      </c>
      <c r="I676" s="607">
        <v>0.88245203556387464</v>
      </c>
    </row>
    <row r="677" spans="2:9" x14ac:dyDescent="0.3">
      <c r="B677" s="417" t="s">
        <v>161</v>
      </c>
      <c r="C677" s="605">
        <v>2014</v>
      </c>
      <c r="D677" s="606">
        <v>0.63610662358642978</v>
      </c>
      <c r="E677" s="606">
        <v>0.9365106824669146</v>
      </c>
      <c r="F677" s="606">
        <v>0.53309591059805972</v>
      </c>
      <c r="G677" s="606">
        <v>0.33038674033149174</v>
      </c>
      <c r="H677" s="606">
        <v>0.75486925157799822</v>
      </c>
      <c r="I677" s="607">
        <v>0.6953100775193799</v>
      </c>
    </row>
    <row r="678" spans="2:9" x14ac:dyDescent="0.3">
      <c r="B678" s="417" t="s">
        <v>162</v>
      </c>
      <c r="C678" s="605">
        <v>2014</v>
      </c>
      <c r="D678" s="606">
        <v>0.95407740561013132</v>
      </c>
      <c r="E678" s="606">
        <v>1.1357364448766032</v>
      </c>
      <c r="F678" s="606">
        <v>1.097176219614888</v>
      </c>
      <c r="G678" s="606">
        <v>0.82271317407629097</v>
      </c>
      <c r="H678" s="606">
        <v>1.1024074986535883</v>
      </c>
      <c r="I678" s="607">
        <v>1.0537549930901311</v>
      </c>
    </row>
    <row r="679" spans="2:9" x14ac:dyDescent="0.3">
      <c r="B679" s="417" t="s">
        <v>163</v>
      </c>
      <c r="C679" s="605">
        <v>2014</v>
      </c>
      <c r="D679" s="606">
        <v>1.1187022900763359</v>
      </c>
      <c r="E679" s="606">
        <v>1.336140191169777</v>
      </c>
      <c r="F679" s="606">
        <v>1.3389187187557861</v>
      </c>
      <c r="G679" s="606">
        <v>1.0478598519053639</v>
      </c>
      <c r="H679" s="606">
        <v>1.3158547586829048</v>
      </c>
      <c r="I679" s="607">
        <v>1.2696866930089294</v>
      </c>
    </row>
    <row r="680" spans="2:9" x14ac:dyDescent="0.3">
      <c r="B680" s="417" t="s">
        <v>262</v>
      </c>
      <c r="C680" s="605">
        <v>2014</v>
      </c>
      <c r="D680" s="418">
        <v>1.0710280373831775</v>
      </c>
      <c r="E680" s="418">
        <v>1.1908369408369408</v>
      </c>
      <c r="F680" s="418">
        <v>1.2780914737436477</v>
      </c>
      <c r="G680" s="418">
        <v>0.92906622333056244</v>
      </c>
      <c r="H680" s="418">
        <v>1.2158776830344016</v>
      </c>
      <c r="I680" s="419">
        <v>1.1656641117687008</v>
      </c>
    </row>
    <row r="681" spans="2:9" x14ac:dyDescent="0.3">
      <c r="B681" s="417" t="s">
        <v>402</v>
      </c>
      <c r="C681" s="605">
        <v>2014</v>
      </c>
      <c r="D681" s="606">
        <v>1.0710090763481046</v>
      </c>
      <c r="E681" s="606">
        <v>1.0333673469387754</v>
      </c>
      <c r="F681" s="606">
        <v>1.0982121285334623</v>
      </c>
      <c r="G681" s="606">
        <v>0.83052434456928836</v>
      </c>
      <c r="H681" s="606">
        <v>1.0638063254974688</v>
      </c>
      <c r="I681" s="607">
        <v>1.022664409858399</v>
      </c>
    </row>
    <row r="682" spans="2:9" x14ac:dyDescent="0.3">
      <c r="B682" s="420" t="s">
        <v>73</v>
      </c>
      <c r="C682" s="426">
        <v>2014</v>
      </c>
      <c r="D682" s="427">
        <v>0.97578830946049144</v>
      </c>
      <c r="E682" s="427">
        <v>1.1509143680250538</v>
      </c>
      <c r="F682" s="427">
        <v>1.0605800705931072</v>
      </c>
      <c r="G682" s="427">
        <v>0.80251762396264015</v>
      </c>
      <c r="H682" s="427">
        <v>1.0969177808621327</v>
      </c>
      <c r="I682" s="428">
        <v>1.045861683677733</v>
      </c>
    </row>
    <row r="683" spans="2:9" x14ac:dyDescent="0.3">
      <c r="B683" s="417" t="s">
        <v>74</v>
      </c>
      <c r="C683" s="605">
        <v>2015</v>
      </c>
      <c r="D683" s="608">
        <v>0.84314775160599575</v>
      </c>
      <c r="E683" s="608">
        <v>1.1920380004523863</v>
      </c>
      <c r="F683" s="608">
        <v>1.0711020022071576</v>
      </c>
      <c r="G683" s="606">
        <v>0.81196287383980748</v>
      </c>
      <c r="H683" s="606">
        <v>1.1088371547528295</v>
      </c>
      <c r="I683" s="607">
        <v>1.065574591724276</v>
      </c>
    </row>
    <row r="684" spans="2:9" x14ac:dyDescent="0.3">
      <c r="B684" s="417" t="s">
        <v>75</v>
      </c>
      <c r="C684" s="605">
        <v>2015</v>
      </c>
      <c r="D684" s="608">
        <v>0.91483942951392261</v>
      </c>
      <c r="E684" s="608">
        <v>1.3124229916936441</v>
      </c>
      <c r="F684" s="608">
        <v>1.1007126077181415</v>
      </c>
      <c r="G684" s="606">
        <v>0.75099863847599324</v>
      </c>
      <c r="H684" s="606">
        <v>1.1873715470697721</v>
      </c>
      <c r="I684" s="607">
        <v>1.1130656876965141</v>
      </c>
    </row>
    <row r="685" spans="2:9" x14ac:dyDescent="0.3">
      <c r="B685" s="417" t="s">
        <v>376</v>
      </c>
      <c r="C685" s="605">
        <v>2015</v>
      </c>
      <c r="D685" s="608">
        <v>1.0092307692307692</v>
      </c>
      <c r="E685" s="608">
        <v>1.4692398449351087</v>
      </c>
      <c r="F685" s="608">
        <v>1.2823612370303215</v>
      </c>
      <c r="G685" s="606">
        <v>0.83654040915535754</v>
      </c>
      <c r="H685" s="606">
        <v>1.3486787435599137</v>
      </c>
      <c r="I685" s="607">
        <v>1.2615066367867609</v>
      </c>
    </row>
    <row r="686" spans="2:9" x14ac:dyDescent="0.3">
      <c r="B686" s="417" t="s">
        <v>77</v>
      </c>
      <c r="C686" s="605">
        <v>2015</v>
      </c>
      <c r="D686" s="608">
        <v>1.1161236424394319</v>
      </c>
      <c r="E686" s="608">
        <v>1.3817976894899973</v>
      </c>
      <c r="F686" s="608">
        <v>1.3543590751293639</v>
      </c>
      <c r="G686" s="606">
        <v>0.85144702521425908</v>
      </c>
      <c r="H686" s="606">
        <v>1.3409030448136594</v>
      </c>
      <c r="I686" s="607">
        <v>1.2611336032388665</v>
      </c>
    </row>
    <row r="687" spans="2:9" x14ac:dyDescent="0.3">
      <c r="B687" s="417" t="s">
        <v>78</v>
      </c>
      <c r="C687" s="605">
        <v>2015</v>
      </c>
      <c r="D687" s="608">
        <v>0.95740956826137691</v>
      </c>
      <c r="E687" s="608">
        <v>1.084242196314404</v>
      </c>
      <c r="F687" s="608">
        <v>1.1472859283162384</v>
      </c>
      <c r="G687" s="606">
        <v>0.95826271186440681</v>
      </c>
      <c r="H687" s="606">
        <v>1.1009772813808858</v>
      </c>
      <c r="I687" s="607">
        <v>1.0733899866898742</v>
      </c>
    </row>
    <row r="688" spans="2:9" x14ac:dyDescent="0.3">
      <c r="B688" s="417" t="s">
        <v>377</v>
      </c>
      <c r="C688" s="605">
        <v>2015</v>
      </c>
      <c r="D688" s="608">
        <v>0.89566074950690333</v>
      </c>
      <c r="E688" s="608">
        <v>1.0400156234742701</v>
      </c>
      <c r="F688" s="608">
        <v>0.97589454774967233</v>
      </c>
      <c r="G688" s="606">
        <v>0.80532479231308174</v>
      </c>
      <c r="H688" s="606">
        <v>0.99998049522620658</v>
      </c>
      <c r="I688" s="607">
        <v>0.9682340170256527</v>
      </c>
    </row>
    <row r="689" spans="2:9" x14ac:dyDescent="0.3">
      <c r="B689" s="417" t="s">
        <v>80</v>
      </c>
      <c r="C689" s="605">
        <v>2015</v>
      </c>
      <c r="D689" s="608">
        <v>1.1714761376248612</v>
      </c>
      <c r="E689" s="608">
        <v>1.3397155663770681</v>
      </c>
      <c r="F689" s="608">
        <v>1.2154058721934369</v>
      </c>
      <c r="G689" s="606">
        <v>0.88102451115395208</v>
      </c>
      <c r="H689" s="606">
        <v>1.2731673582295988</v>
      </c>
      <c r="I689" s="607">
        <v>1.2075693356675574</v>
      </c>
    </row>
    <row r="690" spans="2:9" x14ac:dyDescent="0.3">
      <c r="B690" s="417" t="s">
        <v>81</v>
      </c>
      <c r="C690" s="605">
        <v>2015</v>
      </c>
      <c r="D690" s="608">
        <v>0.88478611783696526</v>
      </c>
      <c r="E690" s="608">
        <v>1.0331294396211523</v>
      </c>
      <c r="F690" s="608">
        <v>1.0293328883538539</v>
      </c>
      <c r="G690" s="606">
        <v>0.83159144893111636</v>
      </c>
      <c r="H690" s="606">
        <v>1.0172369235870355</v>
      </c>
      <c r="I690" s="607">
        <v>0.98561794298151573</v>
      </c>
    </row>
    <row r="691" spans="2:9" x14ac:dyDescent="0.3">
      <c r="B691" s="417" t="s">
        <v>82</v>
      </c>
      <c r="C691" s="605">
        <v>2015</v>
      </c>
      <c r="D691" s="608">
        <v>0.81360201511335017</v>
      </c>
      <c r="E691" s="608">
        <v>1.1215089747490112</v>
      </c>
      <c r="F691" s="608">
        <v>1.1351607468763161</v>
      </c>
      <c r="G691" s="606">
        <v>0.79327643494690203</v>
      </c>
      <c r="H691" s="606">
        <v>1.098369613373896</v>
      </c>
      <c r="I691" s="607">
        <v>1.0419922227706679</v>
      </c>
    </row>
    <row r="692" spans="2:9" x14ac:dyDescent="0.3">
      <c r="B692" s="417" t="s">
        <v>378</v>
      </c>
      <c r="C692" s="605">
        <v>2015</v>
      </c>
      <c r="D692" s="608">
        <v>0.93115461530365229</v>
      </c>
      <c r="E692" s="608">
        <v>1.0931486958198144</v>
      </c>
      <c r="F692" s="608">
        <v>1.0740212324553915</v>
      </c>
      <c r="G692" s="606">
        <v>0.8753273832227223</v>
      </c>
      <c r="H692" s="606">
        <v>1.0698164330212672</v>
      </c>
      <c r="I692" s="607">
        <v>1.03298823299048</v>
      </c>
    </row>
    <row r="693" spans="2:9" x14ac:dyDescent="0.3">
      <c r="B693" s="417" t="s">
        <v>379</v>
      </c>
      <c r="C693" s="605">
        <v>2015</v>
      </c>
      <c r="D693" s="608">
        <v>1.0824113328507909</v>
      </c>
      <c r="E693" s="608">
        <v>1.1289390944563358</v>
      </c>
      <c r="F693" s="608">
        <v>0.94673277396389521</v>
      </c>
      <c r="G693" s="606">
        <v>0.68488974163534577</v>
      </c>
      <c r="H693" s="606">
        <v>1.0510823174627515</v>
      </c>
      <c r="I693" s="607">
        <v>0.99146312240042445</v>
      </c>
    </row>
    <row r="694" spans="2:9" x14ac:dyDescent="0.3">
      <c r="B694" s="417" t="s">
        <v>380</v>
      </c>
      <c r="C694" s="605">
        <v>2015</v>
      </c>
      <c r="D694" s="608">
        <v>0.8971700968523002</v>
      </c>
      <c r="E694" s="608">
        <v>1.0142695553815366</v>
      </c>
      <c r="F694" s="608">
        <v>1.119840562227933</v>
      </c>
      <c r="G694" s="606">
        <v>0.90570021111893029</v>
      </c>
      <c r="H694" s="606">
        <v>1.0464932735426009</v>
      </c>
      <c r="I694" s="607">
        <v>1.0226466819631097</v>
      </c>
    </row>
    <row r="695" spans="2:9" x14ac:dyDescent="0.3">
      <c r="B695" s="417" t="s">
        <v>86</v>
      </c>
      <c r="C695" s="605">
        <v>2015</v>
      </c>
      <c r="D695" s="608">
        <v>0.99489127587110293</v>
      </c>
      <c r="E695" s="608">
        <v>1.1436368273399642</v>
      </c>
      <c r="F695" s="608">
        <v>1.0852299528301887</v>
      </c>
      <c r="G695" s="606">
        <v>0.92237344666200438</v>
      </c>
      <c r="H695" s="606">
        <v>1.1050468030310534</v>
      </c>
      <c r="I695" s="607">
        <v>1.0708685193200005</v>
      </c>
    </row>
    <row r="696" spans="2:9" x14ac:dyDescent="0.3">
      <c r="B696" s="417" t="s">
        <v>87</v>
      </c>
      <c r="C696" s="605">
        <v>2015</v>
      </c>
      <c r="D696" s="608">
        <v>1.1887183741186229</v>
      </c>
      <c r="E696" s="608">
        <v>1.3758787160159227</v>
      </c>
      <c r="F696" s="608">
        <v>1.0093196301617122</v>
      </c>
      <c r="G696" s="606">
        <v>0.7261653783087374</v>
      </c>
      <c r="H696" s="606">
        <v>1.2139224366413088</v>
      </c>
      <c r="I696" s="607">
        <v>1.1383037962424947</v>
      </c>
    </row>
    <row r="697" spans="2:9" x14ac:dyDescent="0.3">
      <c r="B697" s="417" t="s">
        <v>88</v>
      </c>
      <c r="C697" s="605">
        <v>2015</v>
      </c>
      <c r="D697" s="608">
        <v>0.87212943632567852</v>
      </c>
      <c r="E697" s="608">
        <v>1.0249338489721147</v>
      </c>
      <c r="F697" s="608">
        <v>1.1191577409931841</v>
      </c>
      <c r="G697" s="606">
        <v>0.89694931539754985</v>
      </c>
      <c r="H697" s="606">
        <v>1.0490530113237799</v>
      </c>
      <c r="I697" s="607">
        <v>1.0228017080552216</v>
      </c>
    </row>
    <row r="698" spans="2:9" x14ac:dyDescent="0.3">
      <c r="B698" s="417" t="s">
        <v>89</v>
      </c>
      <c r="C698" s="605">
        <v>2015</v>
      </c>
      <c r="D698" s="608">
        <v>0.85507955936352509</v>
      </c>
      <c r="E698" s="608">
        <v>1.1758407588387467</v>
      </c>
      <c r="F698" s="608">
        <v>1.1406126146529272</v>
      </c>
      <c r="G698" s="606">
        <v>0.89090304340595372</v>
      </c>
      <c r="H698" s="606">
        <v>1.1304990497642007</v>
      </c>
      <c r="I698" s="607">
        <v>1.0886513492317076</v>
      </c>
    </row>
    <row r="699" spans="2:9" x14ac:dyDescent="0.3">
      <c r="B699" s="417" t="s">
        <v>90</v>
      </c>
      <c r="C699" s="605">
        <v>2015</v>
      </c>
      <c r="D699" s="608">
        <v>0.84172105539917719</v>
      </c>
      <c r="E699" s="608">
        <v>1.0350982751704774</v>
      </c>
      <c r="F699" s="608">
        <v>1.0012523391391968</v>
      </c>
      <c r="G699" s="606">
        <v>0.78566325969886797</v>
      </c>
      <c r="H699" s="606">
        <v>1.0024776136292572</v>
      </c>
      <c r="I699" s="607">
        <v>0.96385208970163905</v>
      </c>
    </row>
    <row r="700" spans="2:9" x14ac:dyDescent="0.3">
      <c r="B700" s="417" t="s">
        <v>381</v>
      </c>
      <c r="C700" s="605">
        <v>2015</v>
      </c>
      <c r="D700" s="608">
        <v>0.83219424460431657</v>
      </c>
      <c r="E700" s="608">
        <v>1.2171518489378441</v>
      </c>
      <c r="F700" s="608">
        <v>0.95697509617331444</v>
      </c>
      <c r="G700" s="606">
        <v>0.5756582541243308</v>
      </c>
      <c r="H700" s="606">
        <v>1.0771626896379334</v>
      </c>
      <c r="I700" s="607">
        <v>1.0021092217135383</v>
      </c>
    </row>
    <row r="701" spans="2:9" x14ac:dyDescent="0.3">
      <c r="B701" s="417" t="s">
        <v>92</v>
      </c>
      <c r="C701" s="605">
        <v>2015</v>
      </c>
      <c r="D701" s="608">
        <v>1.0441589222229153</v>
      </c>
      <c r="E701" s="608">
        <v>1.2376226499887648</v>
      </c>
      <c r="F701" s="608">
        <v>1.1975538908423788</v>
      </c>
      <c r="G701" s="606">
        <v>0.91982498491249243</v>
      </c>
      <c r="H701" s="606">
        <v>1.2021987137029633</v>
      </c>
      <c r="I701" s="607">
        <v>1.1541330018645122</v>
      </c>
    </row>
    <row r="702" spans="2:9" x14ac:dyDescent="0.3">
      <c r="B702" s="417" t="s">
        <v>93</v>
      </c>
      <c r="C702" s="605">
        <v>2015</v>
      </c>
      <c r="D702" s="608">
        <v>0.7846153846153846</v>
      </c>
      <c r="E702" s="608">
        <v>0.9902603856092228</v>
      </c>
      <c r="F702" s="608">
        <v>0.9722848129788193</v>
      </c>
      <c r="G702" s="606">
        <v>0.70776953295504141</v>
      </c>
      <c r="H702" s="606">
        <v>0.96398213513902897</v>
      </c>
      <c r="I702" s="607">
        <v>0.91777209210785282</v>
      </c>
    </row>
    <row r="703" spans="2:9" x14ac:dyDescent="0.3">
      <c r="B703" s="417" t="s">
        <v>94</v>
      </c>
      <c r="C703" s="605">
        <v>2015</v>
      </c>
      <c r="D703" s="608">
        <v>0.88893368272525697</v>
      </c>
      <c r="E703" s="608">
        <v>1.1280022835705257</v>
      </c>
      <c r="F703" s="608">
        <v>1.0375673595073134</v>
      </c>
      <c r="G703" s="606">
        <v>0.74610151753008891</v>
      </c>
      <c r="H703" s="606">
        <v>1.0677979946496763</v>
      </c>
      <c r="I703" s="607">
        <v>1.0152757842936231</v>
      </c>
    </row>
    <row r="704" spans="2:9" x14ac:dyDescent="0.3">
      <c r="B704" s="417" t="s">
        <v>95</v>
      </c>
      <c r="C704" s="605">
        <v>2015</v>
      </c>
      <c r="D704" s="608">
        <v>0.82766728715587345</v>
      </c>
      <c r="E704" s="608">
        <v>1.1330282617552037</v>
      </c>
      <c r="F704" s="608">
        <v>0.94674059711308411</v>
      </c>
      <c r="G704" s="606">
        <v>0.69911186059584041</v>
      </c>
      <c r="H704" s="606">
        <v>1.0272047218356883</v>
      </c>
      <c r="I704" s="607">
        <v>0.97078440546110456</v>
      </c>
    </row>
    <row r="705" spans="2:9" x14ac:dyDescent="0.3">
      <c r="B705" s="417" t="s">
        <v>96</v>
      </c>
      <c r="C705" s="605">
        <v>2015</v>
      </c>
      <c r="D705" s="608">
        <v>1.0803969218307008</v>
      </c>
      <c r="E705" s="608">
        <v>1.2390097113937901</v>
      </c>
      <c r="F705" s="608">
        <v>0.97406238428578984</v>
      </c>
      <c r="G705" s="606">
        <v>0.72227327868249824</v>
      </c>
      <c r="H705" s="606">
        <v>1.1188769125465821</v>
      </c>
      <c r="I705" s="607">
        <v>1.056092877094972</v>
      </c>
    </row>
    <row r="706" spans="2:9" x14ac:dyDescent="0.3">
      <c r="B706" s="417" t="s">
        <v>244</v>
      </c>
      <c r="C706" s="605">
        <v>2015</v>
      </c>
      <c r="D706" s="608">
        <v>1.2526525198938991</v>
      </c>
      <c r="E706" s="608">
        <v>1.3433274544385656</v>
      </c>
      <c r="F706" s="608">
        <v>1.2661985710766199</v>
      </c>
      <c r="G706" s="606">
        <v>1.1199451679232351</v>
      </c>
      <c r="H706" s="606">
        <v>1.3012519993381502</v>
      </c>
      <c r="I706" s="607">
        <v>1.2659943131331082</v>
      </c>
    </row>
    <row r="707" spans="2:9" x14ac:dyDescent="0.3">
      <c r="B707" s="417" t="s">
        <v>382</v>
      </c>
      <c r="C707" s="605">
        <v>2015</v>
      </c>
      <c r="D707" s="608">
        <v>0.90350877192982459</v>
      </c>
      <c r="E707" s="608">
        <v>1.2749455428954424</v>
      </c>
      <c r="F707" s="608">
        <v>0.81965840589417283</v>
      </c>
      <c r="G707" s="606">
        <v>0.57390621223108529</v>
      </c>
      <c r="H707" s="606">
        <v>1.061437179679626</v>
      </c>
      <c r="I707" s="607">
        <v>0.98797056841568476</v>
      </c>
    </row>
    <row r="708" spans="2:9" x14ac:dyDescent="0.3">
      <c r="B708" s="417" t="s">
        <v>383</v>
      </c>
      <c r="C708" s="605">
        <v>2015</v>
      </c>
      <c r="D708" s="608">
        <v>1.2545764154959558</v>
      </c>
      <c r="E708" s="608">
        <v>1.0223122056028426</v>
      </c>
      <c r="F708" s="608">
        <v>1.018906911871061</v>
      </c>
      <c r="G708" s="606">
        <v>0.65555086534402707</v>
      </c>
      <c r="H708" s="606">
        <v>1.0435575448630279</v>
      </c>
      <c r="I708" s="607">
        <v>0.97987321162573182</v>
      </c>
    </row>
    <row r="709" spans="2:9" x14ac:dyDescent="0.3">
      <c r="B709" s="417" t="s">
        <v>384</v>
      </c>
      <c r="C709" s="605">
        <v>2015</v>
      </c>
      <c r="D709" s="608">
        <v>1.035921538535322</v>
      </c>
      <c r="E709" s="608">
        <v>1.196060100810532</v>
      </c>
      <c r="F709" s="608">
        <v>0.99586013247576077</v>
      </c>
      <c r="G709" s="606">
        <v>0.69837193526504504</v>
      </c>
      <c r="H709" s="606">
        <v>1.0997710944187433</v>
      </c>
      <c r="I709" s="607">
        <v>1.0332916034699986</v>
      </c>
    </row>
    <row r="710" spans="2:9" x14ac:dyDescent="0.3">
      <c r="B710" s="417" t="s">
        <v>385</v>
      </c>
      <c r="C710" s="605">
        <v>2015</v>
      </c>
      <c r="D710" s="608">
        <v>1.0407717510010921</v>
      </c>
      <c r="E710" s="608">
        <v>1.2248004756156881</v>
      </c>
      <c r="F710" s="608">
        <v>1.1738581717692627</v>
      </c>
      <c r="G710" s="606">
        <v>0.92364552708945824</v>
      </c>
      <c r="H710" s="606">
        <v>1.1859993597268168</v>
      </c>
      <c r="I710" s="607">
        <v>1.1401564632839676</v>
      </c>
    </row>
    <row r="711" spans="2:9" x14ac:dyDescent="0.3">
      <c r="B711" s="417" t="s">
        <v>101</v>
      </c>
      <c r="C711" s="605">
        <v>2015</v>
      </c>
      <c r="D711" s="608">
        <v>1.1185564318169949</v>
      </c>
      <c r="E711" s="608">
        <v>1.2373920769513067</v>
      </c>
      <c r="F711" s="608">
        <v>1.1832575964960306</v>
      </c>
      <c r="G711" s="606">
        <v>0.91106102635228847</v>
      </c>
      <c r="H711" s="606">
        <v>1.2036604397760935</v>
      </c>
      <c r="I711" s="607">
        <v>1.1517631322022432</v>
      </c>
    </row>
    <row r="712" spans="2:9" x14ac:dyDescent="0.3">
      <c r="B712" s="417" t="s">
        <v>102</v>
      </c>
      <c r="C712" s="605">
        <v>2015</v>
      </c>
      <c r="D712" s="608">
        <v>0.91449814126394047</v>
      </c>
      <c r="E712" s="608">
        <v>1.0977693067909078</v>
      </c>
      <c r="F712" s="608">
        <v>1.0166892917032659</v>
      </c>
      <c r="G712" s="606">
        <v>0.66049103780689866</v>
      </c>
      <c r="H712" s="606">
        <v>1.0464277204806154</v>
      </c>
      <c r="I712" s="607">
        <v>0.97529013271142206</v>
      </c>
    </row>
    <row r="713" spans="2:9" x14ac:dyDescent="0.3">
      <c r="B713" s="417" t="s">
        <v>103</v>
      </c>
      <c r="C713" s="605">
        <v>2015</v>
      </c>
      <c r="D713" s="608">
        <v>0.96995464852607705</v>
      </c>
      <c r="E713" s="608">
        <v>1.1027411814704633</v>
      </c>
      <c r="F713" s="608">
        <v>1.187590887057683</v>
      </c>
      <c r="G713" s="606">
        <v>1.0181901911121345</v>
      </c>
      <c r="H713" s="606">
        <v>1.1267243154210418</v>
      </c>
      <c r="I713" s="607">
        <v>1.106894956038871</v>
      </c>
    </row>
    <row r="714" spans="2:9" x14ac:dyDescent="0.3">
      <c r="B714" s="417" t="s">
        <v>104</v>
      </c>
      <c r="C714" s="605">
        <v>2015</v>
      </c>
      <c r="D714" s="608">
        <v>0.87883283877349161</v>
      </c>
      <c r="E714" s="608">
        <v>1.0773186237845924</v>
      </c>
      <c r="F714" s="608">
        <v>1.1831910018746095</v>
      </c>
      <c r="G714" s="606">
        <v>1.1475937855248199</v>
      </c>
      <c r="H714" s="606">
        <v>1.1048835125448029</v>
      </c>
      <c r="I714" s="607">
        <v>1.1130516704108993</v>
      </c>
    </row>
    <row r="715" spans="2:9" x14ac:dyDescent="0.3">
      <c r="B715" s="417" t="s">
        <v>386</v>
      </c>
      <c r="C715" s="605">
        <v>2015</v>
      </c>
      <c r="D715" s="608">
        <v>1.0738575982996812</v>
      </c>
      <c r="E715" s="608">
        <v>1.1580285546645805</v>
      </c>
      <c r="F715" s="608">
        <v>1.006036434192088</v>
      </c>
      <c r="G715" s="606">
        <v>0.69335778321108399</v>
      </c>
      <c r="H715" s="606">
        <v>1.0846855272387188</v>
      </c>
      <c r="I715" s="607">
        <v>1.0116380785760468</v>
      </c>
    </row>
    <row r="716" spans="2:9" x14ac:dyDescent="0.3">
      <c r="B716" s="417" t="s">
        <v>106</v>
      </c>
      <c r="C716" s="605">
        <v>2015</v>
      </c>
      <c r="D716" s="608">
        <v>1.0144882860665845</v>
      </c>
      <c r="E716" s="608">
        <v>1.2292587447910091</v>
      </c>
      <c r="F716" s="608">
        <v>1.2339176584110647</v>
      </c>
      <c r="G716" s="606">
        <v>1.0759573132454487</v>
      </c>
      <c r="H716" s="606">
        <v>1.2089916872898026</v>
      </c>
      <c r="I716" s="607">
        <v>1.1866191607284244</v>
      </c>
    </row>
    <row r="717" spans="2:9" x14ac:dyDescent="0.3">
      <c r="B717" s="417" t="s">
        <v>107</v>
      </c>
      <c r="C717" s="605">
        <v>2015</v>
      </c>
      <c r="D717" s="608">
        <v>0.86505717916137226</v>
      </c>
      <c r="E717" s="608">
        <v>0.97175448126018471</v>
      </c>
      <c r="F717" s="608">
        <v>0.95221646516983305</v>
      </c>
      <c r="G717" s="606">
        <v>0.70615253151036106</v>
      </c>
      <c r="H717" s="606">
        <v>0.95348445471171428</v>
      </c>
      <c r="I717" s="607">
        <v>0.90800895557563144</v>
      </c>
    </row>
    <row r="718" spans="2:9" x14ac:dyDescent="0.3">
      <c r="B718" s="417" t="s">
        <v>351</v>
      </c>
      <c r="C718" s="605">
        <v>2015</v>
      </c>
      <c r="D718" s="608">
        <v>1.0032102728731942</v>
      </c>
      <c r="E718" s="608">
        <v>1.1327658303464756</v>
      </c>
      <c r="F718" s="608">
        <v>1.1778523489932886</v>
      </c>
      <c r="G718" s="606">
        <v>0.98677419354838714</v>
      </c>
      <c r="H718" s="606">
        <v>1.1404833836858006</v>
      </c>
      <c r="I718" s="607">
        <v>1.1124573579578874</v>
      </c>
    </row>
    <row r="719" spans="2:9" x14ac:dyDescent="0.3">
      <c r="B719" s="417" t="s">
        <v>387</v>
      </c>
      <c r="C719" s="605">
        <v>2015</v>
      </c>
      <c r="D719" s="608">
        <v>1.2348484848484849</v>
      </c>
      <c r="E719" s="608">
        <v>1.2142696881310298</v>
      </c>
      <c r="F719" s="608">
        <v>1.1813186813186813</v>
      </c>
      <c r="G719" s="606">
        <v>0.91676168757126564</v>
      </c>
      <c r="H719" s="606">
        <v>1.2013778484366719</v>
      </c>
      <c r="I719" s="607">
        <v>1.1477101698559449</v>
      </c>
    </row>
    <row r="720" spans="2:9" x14ac:dyDescent="0.3">
      <c r="B720" s="417" t="s">
        <v>109</v>
      </c>
      <c r="C720" s="605">
        <v>2015</v>
      </c>
      <c r="D720" s="608">
        <v>0.95760787282361848</v>
      </c>
      <c r="E720" s="608">
        <v>1.1025060172731134</v>
      </c>
      <c r="F720" s="608">
        <v>1.0573626021470919</v>
      </c>
      <c r="G720" s="606">
        <v>0.96331689272503085</v>
      </c>
      <c r="H720" s="606">
        <v>1.0701538461538462</v>
      </c>
      <c r="I720" s="607">
        <v>1.05075829649113</v>
      </c>
    </row>
    <row r="721" spans="2:9" x14ac:dyDescent="0.3">
      <c r="B721" s="417" t="s">
        <v>388</v>
      </c>
      <c r="C721" s="605">
        <v>2015</v>
      </c>
      <c r="D721" s="608">
        <v>1.0161624533775384</v>
      </c>
      <c r="E721" s="608">
        <v>1.1015981735159817</v>
      </c>
      <c r="F721" s="608">
        <v>1.0262745098039217</v>
      </c>
      <c r="G721" s="606">
        <v>0.70054276623619693</v>
      </c>
      <c r="H721" s="606">
        <v>1.0624271415363589</v>
      </c>
      <c r="I721" s="607">
        <v>0.9984447385837194</v>
      </c>
    </row>
    <row r="722" spans="2:9" x14ac:dyDescent="0.3">
      <c r="B722" s="417" t="s">
        <v>389</v>
      </c>
      <c r="C722" s="605">
        <v>2015</v>
      </c>
      <c r="D722" s="608">
        <v>1.0828082808280828</v>
      </c>
      <c r="E722" s="608">
        <v>1.0677312775330396</v>
      </c>
      <c r="F722" s="608">
        <v>0.83233532934131738</v>
      </c>
      <c r="G722" s="606">
        <v>0.4293628808864266</v>
      </c>
      <c r="H722" s="606">
        <v>0.98003217564114697</v>
      </c>
      <c r="I722" s="607">
        <v>0.89969285483349504</v>
      </c>
    </row>
    <row r="723" spans="2:9" x14ac:dyDescent="0.3">
      <c r="B723" s="417" t="s">
        <v>112</v>
      </c>
      <c r="C723" s="605">
        <v>2015</v>
      </c>
      <c r="D723" s="608">
        <v>0.89296274393849795</v>
      </c>
      <c r="E723" s="608">
        <v>1.2394684052156471</v>
      </c>
      <c r="F723" s="608">
        <v>1.204677364288153</v>
      </c>
      <c r="G723" s="606">
        <v>0.84166966534724719</v>
      </c>
      <c r="H723" s="606">
        <v>1.1885990338164252</v>
      </c>
      <c r="I723" s="607">
        <v>1.1359265734265733</v>
      </c>
    </row>
    <row r="724" spans="2:9" x14ac:dyDescent="0.3">
      <c r="B724" s="417" t="s">
        <v>113</v>
      </c>
      <c r="C724" s="605">
        <v>2015</v>
      </c>
      <c r="D724" s="608">
        <v>0.82791383405684327</v>
      </c>
      <c r="E724" s="608">
        <v>1.1472117509424151</v>
      </c>
      <c r="F724" s="608">
        <v>1.0576500219885658</v>
      </c>
      <c r="G724" s="606">
        <v>0.72619479733817305</v>
      </c>
      <c r="H724" s="606">
        <v>1.0795207587716817</v>
      </c>
      <c r="I724" s="607">
        <v>1.0205554134639978</v>
      </c>
    </row>
    <row r="725" spans="2:9" x14ac:dyDescent="0.3">
      <c r="B725" s="417" t="s">
        <v>390</v>
      </c>
      <c r="C725" s="605">
        <v>2015</v>
      </c>
      <c r="D725" s="608">
        <v>1.1055378370542186</v>
      </c>
      <c r="E725" s="608">
        <v>1.249879724167424</v>
      </c>
      <c r="F725" s="608">
        <v>1.1953292718305772</v>
      </c>
      <c r="G725" s="606">
        <v>0.91674759900722991</v>
      </c>
      <c r="H725" s="606">
        <v>1.2133736132619126</v>
      </c>
      <c r="I725" s="607">
        <v>1.1568806773809035</v>
      </c>
    </row>
    <row r="726" spans="2:9" x14ac:dyDescent="0.3">
      <c r="B726" s="417" t="s">
        <v>115</v>
      </c>
      <c r="C726" s="605">
        <v>2015</v>
      </c>
      <c r="D726" s="608">
        <v>1.0115461847389557</v>
      </c>
      <c r="E726" s="608">
        <v>1.219830738689792</v>
      </c>
      <c r="F726" s="608">
        <v>1.1796653796653798</v>
      </c>
      <c r="G726" s="606">
        <v>0.91634429400386852</v>
      </c>
      <c r="H726" s="606">
        <v>1.1822272797806859</v>
      </c>
      <c r="I726" s="607">
        <v>1.1353700626358174</v>
      </c>
    </row>
    <row r="727" spans="2:9" x14ac:dyDescent="0.3">
      <c r="B727" s="417" t="s">
        <v>391</v>
      </c>
      <c r="C727" s="605">
        <v>2015</v>
      </c>
      <c r="D727" s="608">
        <v>0.8278309163838321</v>
      </c>
      <c r="E727" s="608">
        <v>1.0112212009072461</v>
      </c>
      <c r="F727" s="608">
        <v>1.0930296003273769</v>
      </c>
      <c r="G727" s="606">
        <v>0.83872573419611751</v>
      </c>
      <c r="H727" s="606">
        <v>1.0286810745303978</v>
      </c>
      <c r="I727" s="607">
        <v>0.99292624083573422</v>
      </c>
    </row>
    <row r="728" spans="2:9" x14ac:dyDescent="0.3">
      <c r="B728" s="417" t="s">
        <v>245</v>
      </c>
      <c r="C728" s="605">
        <v>2015</v>
      </c>
      <c r="D728" s="608">
        <v>0.75502836513666838</v>
      </c>
      <c r="E728" s="608">
        <v>1.0954999999999999</v>
      </c>
      <c r="F728" s="608">
        <v>1.2364937388193202</v>
      </c>
      <c r="G728" s="606">
        <v>1.1998108299834476</v>
      </c>
      <c r="H728" s="606">
        <v>1.1211867742570361</v>
      </c>
      <c r="I728" s="607">
        <v>1.1347289536920131</v>
      </c>
    </row>
    <row r="729" spans="2:9" x14ac:dyDescent="0.3">
      <c r="B729" s="417" t="s">
        <v>117</v>
      </c>
      <c r="C729" s="605">
        <v>2015</v>
      </c>
      <c r="D729" s="608">
        <v>1.1457188225235129</v>
      </c>
      <c r="E729" s="608">
        <v>1.1539809779106631</v>
      </c>
      <c r="F729" s="608">
        <v>0.7603069363578232</v>
      </c>
      <c r="G729" s="606">
        <v>0.45192648832753851</v>
      </c>
      <c r="H729" s="606">
        <v>1.0005867243829616</v>
      </c>
      <c r="I729" s="607">
        <v>0.91542020046260597</v>
      </c>
    </row>
    <row r="730" spans="2:9" x14ac:dyDescent="0.3">
      <c r="B730" s="417" t="s">
        <v>118</v>
      </c>
      <c r="C730" s="605">
        <v>2015</v>
      </c>
      <c r="D730" s="608">
        <v>0.93844740468534682</v>
      </c>
      <c r="E730" s="608">
        <v>1.1125760649087222</v>
      </c>
      <c r="F730" s="608">
        <v>1.1229209387104124</v>
      </c>
      <c r="G730" s="606">
        <v>0.88383152173913049</v>
      </c>
      <c r="H730" s="606">
        <v>1.0993532406770332</v>
      </c>
      <c r="I730" s="607">
        <v>1.06305069229889</v>
      </c>
    </row>
    <row r="731" spans="2:9" x14ac:dyDescent="0.3">
      <c r="B731" s="417" t="s">
        <v>392</v>
      </c>
      <c r="C731" s="605">
        <v>2015</v>
      </c>
      <c r="D731" s="608">
        <v>0.94090735798703773</v>
      </c>
      <c r="E731" s="608">
        <v>1.1999554499554499</v>
      </c>
      <c r="F731" s="608">
        <v>0.98250045101930361</v>
      </c>
      <c r="G731" s="606">
        <v>0.71548195013025684</v>
      </c>
      <c r="H731" s="606">
        <v>1.086249402067925</v>
      </c>
      <c r="I731" s="607">
        <v>1.0250376332524347</v>
      </c>
    </row>
    <row r="732" spans="2:9" x14ac:dyDescent="0.3">
      <c r="B732" s="417" t="s">
        <v>120</v>
      </c>
      <c r="C732" s="605">
        <v>2015</v>
      </c>
      <c r="D732" s="608">
        <v>1.7929289652935452</v>
      </c>
      <c r="E732" s="608">
        <v>1.2922803227651058</v>
      </c>
      <c r="F732" s="608">
        <v>0.99510986503227494</v>
      </c>
      <c r="G732" s="606">
        <v>0.70344374524583364</v>
      </c>
      <c r="H732" s="606">
        <v>1.2246523176677946</v>
      </c>
      <c r="I732" s="607">
        <v>1.1428951079292764</v>
      </c>
    </row>
    <row r="733" spans="2:9" x14ac:dyDescent="0.3">
      <c r="B733" s="417" t="s">
        <v>121</v>
      </c>
      <c r="C733" s="605">
        <v>2015</v>
      </c>
      <c r="D733" s="608">
        <v>1.0926509822944457</v>
      </c>
      <c r="E733" s="608">
        <v>1.1998229812047692</v>
      </c>
      <c r="F733" s="608">
        <v>0.99127216869152357</v>
      </c>
      <c r="G733" s="606">
        <v>0.64056939501779364</v>
      </c>
      <c r="H733" s="606">
        <v>1.1087591628598747</v>
      </c>
      <c r="I733" s="607">
        <v>1.0376385259933327</v>
      </c>
    </row>
    <row r="734" spans="2:9" x14ac:dyDescent="0.3">
      <c r="B734" s="417" t="s">
        <v>122</v>
      </c>
      <c r="C734" s="605">
        <v>2015</v>
      </c>
      <c r="D734" s="608">
        <v>0.68642533936651584</v>
      </c>
      <c r="E734" s="608">
        <v>1.1253644314868805</v>
      </c>
      <c r="F734" s="608">
        <v>0.83463372345036846</v>
      </c>
      <c r="G734" s="606">
        <v>0.6246386479875472</v>
      </c>
      <c r="H734" s="606">
        <v>0.96484598145625522</v>
      </c>
      <c r="I734" s="607">
        <v>0.90871064797827839</v>
      </c>
    </row>
    <row r="735" spans="2:9" x14ac:dyDescent="0.3">
      <c r="B735" s="417" t="s">
        <v>123</v>
      </c>
      <c r="C735" s="605">
        <v>2015</v>
      </c>
      <c r="D735" s="608">
        <v>0.82065104706614145</v>
      </c>
      <c r="E735" s="608">
        <v>0.97453304033903621</v>
      </c>
      <c r="F735" s="608">
        <v>0.99036216193266247</v>
      </c>
      <c r="G735" s="606">
        <v>0.79607605484432997</v>
      </c>
      <c r="H735" s="606">
        <v>0.96767545488303008</v>
      </c>
      <c r="I735" s="607">
        <v>0.93389600512965809</v>
      </c>
    </row>
    <row r="736" spans="2:9" x14ac:dyDescent="0.3">
      <c r="B736" s="417" t="s">
        <v>393</v>
      </c>
      <c r="C736" s="605">
        <v>2015</v>
      </c>
      <c r="D736" s="608">
        <v>0.9210364372469636</v>
      </c>
      <c r="E736" s="608">
        <v>1.1072688214402227</v>
      </c>
      <c r="F736" s="608">
        <v>1.1606942423612554</v>
      </c>
      <c r="G736" s="606">
        <v>0.91947040695978588</v>
      </c>
      <c r="H736" s="606">
        <v>1.1130762350962193</v>
      </c>
      <c r="I736" s="607">
        <v>1.0764238846247109</v>
      </c>
    </row>
    <row r="737" spans="2:9" x14ac:dyDescent="0.3">
      <c r="B737" s="417" t="s">
        <v>125</v>
      </c>
      <c r="C737" s="605">
        <v>2015</v>
      </c>
      <c r="D737" s="608">
        <v>0.93043751967264721</v>
      </c>
      <c r="E737" s="608">
        <v>1.195156905308858</v>
      </c>
      <c r="F737" s="608">
        <v>1.0454569649225529</v>
      </c>
      <c r="G737" s="606">
        <v>0.67945205479452053</v>
      </c>
      <c r="H737" s="606">
        <v>1.1089853417094993</v>
      </c>
      <c r="I737" s="607">
        <v>1.0394932803801284</v>
      </c>
    </row>
    <row r="738" spans="2:9" x14ac:dyDescent="0.3">
      <c r="B738" s="417" t="s">
        <v>394</v>
      </c>
      <c r="C738" s="605">
        <v>2015</v>
      </c>
      <c r="D738" s="608">
        <v>0.97273809523809529</v>
      </c>
      <c r="E738" s="608">
        <v>1.2066508887171561</v>
      </c>
      <c r="F738" s="608">
        <v>1.1791080731127104</v>
      </c>
      <c r="G738" s="606">
        <v>0.90503614033025803</v>
      </c>
      <c r="H738" s="606">
        <v>1.1719647782984208</v>
      </c>
      <c r="I738" s="607">
        <v>1.1265569706299858</v>
      </c>
    </row>
    <row r="739" spans="2:9" x14ac:dyDescent="0.3">
      <c r="B739" s="417" t="s">
        <v>127</v>
      </c>
      <c r="C739" s="605">
        <v>2015</v>
      </c>
      <c r="D739" s="608">
        <v>0.96471885336273433</v>
      </c>
      <c r="E739" s="608">
        <v>1.1262950683796105</v>
      </c>
      <c r="F739" s="608">
        <v>1.0865872360504896</v>
      </c>
      <c r="G739" s="606">
        <v>0.83594637582367648</v>
      </c>
      <c r="H739" s="606">
        <v>1.094719951862809</v>
      </c>
      <c r="I739" s="607">
        <v>1.0479378902398948</v>
      </c>
    </row>
    <row r="740" spans="2:9" x14ac:dyDescent="0.3">
      <c r="B740" s="417" t="s">
        <v>128</v>
      </c>
      <c r="C740" s="605">
        <v>2015</v>
      </c>
      <c r="D740" s="608">
        <v>0.76381942189022412</v>
      </c>
      <c r="E740" s="608">
        <v>1.0887982186297349</v>
      </c>
      <c r="F740" s="608">
        <v>1.0515352066833026</v>
      </c>
      <c r="G740" s="606">
        <v>0.67548862353709971</v>
      </c>
      <c r="H740" s="606">
        <v>1.0418001738501463</v>
      </c>
      <c r="I740" s="607">
        <v>0.97732560267261981</v>
      </c>
    </row>
    <row r="741" spans="2:9" x14ac:dyDescent="0.3">
      <c r="B741" s="417" t="s">
        <v>129</v>
      </c>
      <c r="C741" s="605">
        <v>2015</v>
      </c>
      <c r="D741" s="608">
        <v>0.91776369250771983</v>
      </c>
      <c r="E741" s="608">
        <v>1.1090235512040223</v>
      </c>
      <c r="F741" s="608">
        <v>1.1881631299734747</v>
      </c>
      <c r="G741" s="606">
        <v>0.94624179031865729</v>
      </c>
      <c r="H741" s="606">
        <v>1.1211309966453489</v>
      </c>
      <c r="I741" s="607">
        <v>1.0915218405952283</v>
      </c>
    </row>
    <row r="742" spans="2:9" x14ac:dyDescent="0.3">
      <c r="B742" s="417" t="s">
        <v>395</v>
      </c>
      <c r="C742" s="605">
        <v>2015</v>
      </c>
      <c r="D742" s="608">
        <v>0.85276482345103266</v>
      </c>
      <c r="E742" s="608">
        <v>1.1124576935014263</v>
      </c>
      <c r="F742" s="608">
        <v>0.87992079495703668</v>
      </c>
      <c r="G742" s="606">
        <v>0.64090909090909087</v>
      </c>
      <c r="H742" s="606">
        <v>0.9927321846759215</v>
      </c>
      <c r="I742" s="607">
        <v>0.93324264809042501</v>
      </c>
    </row>
    <row r="743" spans="2:9" x14ac:dyDescent="0.3">
      <c r="B743" s="417" t="s">
        <v>131</v>
      </c>
      <c r="C743" s="605">
        <v>2015</v>
      </c>
      <c r="D743" s="608">
        <v>0.75804878048780489</v>
      </c>
      <c r="E743" s="608">
        <v>0.98129146736614725</v>
      </c>
      <c r="F743" s="608">
        <v>0.98117067274164305</v>
      </c>
      <c r="G743" s="606">
        <v>0.79596656976744184</v>
      </c>
      <c r="H743" s="606">
        <v>0.95947334373454085</v>
      </c>
      <c r="I743" s="607">
        <v>0.93115816631532577</v>
      </c>
    </row>
    <row r="744" spans="2:9" x14ac:dyDescent="0.3">
      <c r="B744" s="417" t="s">
        <v>132</v>
      </c>
      <c r="C744" s="605">
        <v>2015</v>
      </c>
      <c r="D744" s="608">
        <v>0.90948985189248488</v>
      </c>
      <c r="E744" s="608">
        <v>1.1931251639989504</v>
      </c>
      <c r="F744" s="608">
        <v>1.2974985762474263</v>
      </c>
      <c r="G744" s="606">
        <v>1.0081610446137106</v>
      </c>
      <c r="H744" s="606">
        <v>1.2082476852272934</v>
      </c>
      <c r="I744" s="607">
        <v>1.1703002697563349</v>
      </c>
    </row>
    <row r="745" spans="2:9" x14ac:dyDescent="0.3">
      <c r="B745" s="417" t="s">
        <v>133</v>
      </c>
      <c r="C745" s="605">
        <v>2015</v>
      </c>
      <c r="D745" s="608">
        <v>1.0140303991982629</v>
      </c>
      <c r="E745" s="608">
        <v>1.203774062816616</v>
      </c>
      <c r="F745" s="608">
        <v>1.3185308966792293</v>
      </c>
      <c r="G745" s="606">
        <v>1.1104562611747566</v>
      </c>
      <c r="H745" s="606">
        <v>1.2356119761937379</v>
      </c>
      <c r="I745" s="607">
        <v>1.2122205995197901</v>
      </c>
    </row>
    <row r="746" spans="2:9" x14ac:dyDescent="0.3">
      <c r="B746" s="417" t="s">
        <v>134</v>
      </c>
      <c r="C746" s="605">
        <v>2015</v>
      </c>
      <c r="D746" s="608">
        <v>1.0441988950276244</v>
      </c>
      <c r="E746" s="608">
        <v>1.2505623031938822</v>
      </c>
      <c r="F746" s="608">
        <v>1.202238725648477</v>
      </c>
      <c r="G746" s="606">
        <v>0.95549575657213826</v>
      </c>
      <c r="H746" s="606">
        <v>1.2108246966073168</v>
      </c>
      <c r="I746" s="607">
        <v>1.1658214455105986</v>
      </c>
    </row>
    <row r="747" spans="2:9" x14ac:dyDescent="0.3">
      <c r="B747" s="417" t="s">
        <v>135</v>
      </c>
      <c r="C747" s="605">
        <v>2015</v>
      </c>
      <c r="D747" s="608">
        <v>1.078548461185117</v>
      </c>
      <c r="E747" s="608">
        <v>1.4622230294224483</v>
      </c>
      <c r="F747" s="608">
        <v>1.4213649851632046</v>
      </c>
      <c r="G747" s="606">
        <v>0.98943054357204485</v>
      </c>
      <c r="H747" s="606">
        <v>1.4080671213208902</v>
      </c>
      <c r="I747" s="607">
        <v>1.3359827663051553</v>
      </c>
    </row>
    <row r="748" spans="2:9" x14ac:dyDescent="0.3">
      <c r="B748" s="417" t="s">
        <v>404</v>
      </c>
      <c r="C748" s="605">
        <v>2015</v>
      </c>
      <c r="D748" s="608">
        <v>0.91030150753768846</v>
      </c>
      <c r="E748" s="608">
        <v>1.1736547193507874</v>
      </c>
      <c r="F748" s="608">
        <v>1.156028758026453</v>
      </c>
      <c r="G748" s="606">
        <v>0.94840989399293285</v>
      </c>
      <c r="H748" s="606">
        <v>1.1417383399762255</v>
      </c>
      <c r="I748" s="607">
        <v>1.1054764429631874</v>
      </c>
    </row>
    <row r="749" spans="2:9" x14ac:dyDescent="0.3">
      <c r="B749" s="417" t="s">
        <v>137</v>
      </c>
      <c r="C749" s="605">
        <v>2015</v>
      </c>
      <c r="D749" s="608">
        <v>0.84517110266159701</v>
      </c>
      <c r="E749" s="608">
        <v>1.0713993213993214</v>
      </c>
      <c r="F749" s="608">
        <v>1.0359985785358921</v>
      </c>
      <c r="G749" s="606">
        <v>0.73379896313364057</v>
      </c>
      <c r="H749" s="606">
        <v>1.0353540484449153</v>
      </c>
      <c r="I749" s="607">
        <v>0.98476887584399275</v>
      </c>
    </row>
    <row r="750" spans="2:9" x14ac:dyDescent="0.3">
      <c r="B750" s="417" t="s">
        <v>246</v>
      </c>
      <c r="C750" s="605">
        <v>2015</v>
      </c>
      <c r="D750" s="608">
        <v>1.030664395229983</v>
      </c>
      <c r="E750" s="608">
        <v>1.2905524589007267</v>
      </c>
      <c r="F750" s="608">
        <v>1.1494691748929038</v>
      </c>
      <c r="G750" s="606">
        <v>0.90840272520817567</v>
      </c>
      <c r="H750" s="606">
        <v>1.208755296990591</v>
      </c>
      <c r="I750" s="607">
        <v>1.1608511922728644</v>
      </c>
    </row>
    <row r="751" spans="2:9" x14ac:dyDescent="0.3">
      <c r="B751" s="417" t="s">
        <v>396</v>
      </c>
      <c r="C751" s="605">
        <v>2015</v>
      </c>
      <c r="D751" s="608">
        <v>0.96239900559353631</v>
      </c>
      <c r="E751" s="608">
        <v>1.1619375179134424</v>
      </c>
      <c r="F751" s="608">
        <v>1.2239680758199276</v>
      </c>
      <c r="G751" s="606">
        <v>0.87319817180358605</v>
      </c>
      <c r="H751" s="606">
        <v>1.1715484591700498</v>
      </c>
      <c r="I751" s="607">
        <v>1.1152672768271654</v>
      </c>
    </row>
    <row r="752" spans="2:9" x14ac:dyDescent="0.3">
      <c r="B752" s="417" t="s">
        <v>139</v>
      </c>
      <c r="C752" s="639">
        <v>2015</v>
      </c>
      <c r="D752" s="608">
        <v>1.2120395327942497</v>
      </c>
      <c r="E752" s="608">
        <v>1.4669674039580909</v>
      </c>
      <c r="F752" s="608">
        <v>1.0547486033519553</v>
      </c>
      <c r="G752" s="606">
        <v>0.6338973570130052</v>
      </c>
      <c r="H752" s="606">
        <v>1.2830970881016805</v>
      </c>
      <c r="I752" s="607">
        <v>1.1852257874098748</v>
      </c>
    </row>
    <row r="753" spans="2:9" x14ac:dyDescent="0.3">
      <c r="B753" s="417" t="s">
        <v>140</v>
      </c>
      <c r="C753" s="639">
        <v>2015</v>
      </c>
      <c r="D753" s="608">
        <v>0.98408488063660482</v>
      </c>
      <c r="E753" s="608">
        <v>1.1423320659062104</v>
      </c>
      <c r="F753" s="608">
        <v>1.341647662485747</v>
      </c>
      <c r="G753" s="606">
        <v>1.0299479166666667</v>
      </c>
      <c r="H753" s="606">
        <v>1.2129889119044719</v>
      </c>
      <c r="I753" s="607">
        <v>1.1782857707119581</v>
      </c>
    </row>
    <row r="754" spans="2:9" x14ac:dyDescent="0.3">
      <c r="B754" s="417" t="s">
        <v>141</v>
      </c>
      <c r="C754" s="639">
        <v>2015</v>
      </c>
      <c r="D754" s="608">
        <v>0.90328027013989387</v>
      </c>
      <c r="E754" s="608">
        <v>1.1218397110592968</v>
      </c>
      <c r="F754" s="608">
        <v>1.0699614890885751</v>
      </c>
      <c r="G754" s="606">
        <v>0.76232657417289218</v>
      </c>
      <c r="H754" s="606">
        <v>1.0798837079279884</v>
      </c>
      <c r="I754" s="607">
        <v>1.0248682629194785</v>
      </c>
    </row>
    <row r="755" spans="2:9" x14ac:dyDescent="0.3">
      <c r="B755" s="417" t="s">
        <v>142</v>
      </c>
      <c r="C755" s="639">
        <v>2015</v>
      </c>
      <c r="D755" s="608">
        <v>1.0282885431400284</v>
      </c>
      <c r="E755" s="608">
        <v>1.2001184132622853</v>
      </c>
      <c r="F755" s="608">
        <v>1.4581777445855115</v>
      </c>
      <c r="G755" s="606">
        <v>1.1011699931176875</v>
      </c>
      <c r="H755" s="606">
        <v>1.2843412686677509</v>
      </c>
      <c r="I755" s="607">
        <v>1.2519474196689386</v>
      </c>
    </row>
    <row r="756" spans="2:9" x14ac:dyDescent="0.3">
      <c r="B756" s="417" t="s">
        <v>397</v>
      </c>
      <c r="C756" s="639">
        <v>2015</v>
      </c>
      <c r="D756" s="608">
        <v>0.90945330296127558</v>
      </c>
      <c r="E756" s="608">
        <v>1.1375210319685922</v>
      </c>
      <c r="F756" s="608">
        <v>1.3371652691371383</v>
      </c>
      <c r="G756" s="606">
        <v>1.0422759904280776</v>
      </c>
      <c r="H756" s="606">
        <v>1.1970661500138389</v>
      </c>
      <c r="I756" s="607">
        <v>1.170393109135893</v>
      </c>
    </row>
    <row r="757" spans="2:9" x14ac:dyDescent="0.3">
      <c r="B757" s="417" t="s">
        <v>398</v>
      </c>
      <c r="C757" s="639">
        <v>2015</v>
      </c>
      <c r="D757" s="608">
        <v>0.86138613861386137</v>
      </c>
      <c r="E757" s="608">
        <v>0.9656635023227631</v>
      </c>
      <c r="F757" s="608">
        <v>0.9699528184752918</v>
      </c>
      <c r="G757" s="606">
        <v>0.74671852211959167</v>
      </c>
      <c r="H757" s="606">
        <v>0.9568482178614337</v>
      </c>
      <c r="I757" s="607">
        <v>0.92096305520963051</v>
      </c>
    </row>
    <row r="758" spans="2:9" x14ac:dyDescent="0.3">
      <c r="B758" s="417" t="s">
        <v>145</v>
      </c>
      <c r="C758" s="639">
        <v>2015</v>
      </c>
      <c r="D758" s="608">
        <v>1.0611038884292636</v>
      </c>
      <c r="E758" s="608">
        <v>1.1580935375317629</v>
      </c>
      <c r="F758" s="608">
        <v>1.2289432734474466</v>
      </c>
      <c r="G758" s="606">
        <v>0.86421435059037244</v>
      </c>
      <c r="H758" s="606">
        <v>1.1773365794557029</v>
      </c>
      <c r="I758" s="607">
        <v>1.1248560962846677</v>
      </c>
    </row>
    <row r="759" spans="2:9" x14ac:dyDescent="0.3">
      <c r="B759" s="417" t="s">
        <v>146</v>
      </c>
      <c r="C759" s="639">
        <v>2015</v>
      </c>
      <c r="D759" s="608">
        <v>0.91452648475120391</v>
      </c>
      <c r="E759" s="608">
        <v>1.0788070314043057</v>
      </c>
      <c r="F759" s="608">
        <v>1.0805005401512424</v>
      </c>
      <c r="G759" s="606">
        <v>0.81721130532334529</v>
      </c>
      <c r="H759" s="606">
        <v>1.0642136019548794</v>
      </c>
      <c r="I759" s="607">
        <v>1.0219384089388797</v>
      </c>
    </row>
    <row r="760" spans="2:9" x14ac:dyDescent="0.3">
      <c r="B760" s="417" t="s">
        <v>147</v>
      </c>
      <c r="C760" s="639">
        <v>2015</v>
      </c>
      <c r="D760" s="608">
        <v>1.0012823252831802</v>
      </c>
      <c r="E760" s="608">
        <v>1.2121288374433821</v>
      </c>
      <c r="F760" s="608">
        <v>1.1937196601941749</v>
      </c>
      <c r="G760" s="606">
        <v>1.0299678197908286</v>
      </c>
      <c r="H760" s="606">
        <v>1.1841653036294748</v>
      </c>
      <c r="I760" s="607">
        <v>1.1578387102312724</v>
      </c>
    </row>
    <row r="761" spans="2:9" x14ac:dyDescent="0.3">
      <c r="B761" s="417" t="s">
        <v>148</v>
      </c>
      <c r="C761" s="639">
        <v>2015</v>
      </c>
      <c r="D761" s="608">
        <v>0.69501278772378516</v>
      </c>
      <c r="E761" s="608">
        <v>0.93804023102967538</v>
      </c>
      <c r="F761" s="608">
        <v>0.88971636824591982</v>
      </c>
      <c r="G761" s="606">
        <v>0.65767070387923465</v>
      </c>
      <c r="H761" s="606">
        <v>0.89549103314028</v>
      </c>
      <c r="I761" s="607">
        <v>0.85266950592213908</v>
      </c>
    </row>
    <row r="762" spans="2:9" x14ac:dyDescent="0.3">
      <c r="B762" s="417" t="s">
        <v>149</v>
      </c>
      <c r="C762" s="639">
        <v>2015</v>
      </c>
      <c r="D762" s="608">
        <v>1.0773745997865529</v>
      </c>
      <c r="E762" s="608">
        <v>1.1771323379014114</v>
      </c>
      <c r="F762" s="608">
        <v>1.3350453893932155</v>
      </c>
      <c r="G762" s="606">
        <v>1.0647285941403588</v>
      </c>
      <c r="H762" s="606">
        <v>1.2338194166999601</v>
      </c>
      <c r="I762" s="607">
        <v>1.2033405657673886</v>
      </c>
    </row>
    <row r="763" spans="2:9" x14ac:dyDescent="0.3">
      <c r="B763" s="417" t="s">
        <v>150</v>
      </c>
      <c r="C763" s="639">
        <v>2015</v>
      </c>
      <c r="D763" s="608">
        <v>0.7261272519004478</v>
      </c>
      <c r="E763" s="608">
        <v>0.97250036129405204</v>
      </c>
      <c r="F763" s="608">
        <v>0.84514858575008955</v>
      </c>
      <c r="G763" s="606">
        <v>0.62969292113303299</v>
      </c>
      <c r="H763" s="606">
        <v>0.89688291367276773</v>
      </c>
      <c r="I763" s="607">
        <v>0.8525757172421492</v>
      </c>
    </row>
    <row r="764" spans="2:9" x14ac:dyDescent="0.3">
      <c r="B764" s="417" t="s">
        <v>151</v>
      </c>
      <c r="C764" s="639">
        <v>2015</v>
      </c>
      <c r="D764" s="608">
        <v>1.3924707918649935</v>
      </c>
      <c r="E764" s="608">
        <v>1.2181038108858417</v>
      </c>
      <c r="F764" s="608">
        <v>1.0156186364747088</v>
      </c>
      <c r="G764" s="606">
        <v>0.76854463989379351</v>
      </c>
      <c r="H764" s="606">
        <v>1.1520841312927776</v>
      </c>
      <c r="I764" s="607">
        <v>1.0879738145102009</v>
      </c>
    </row>
    <row r="765" spans="2:9" x14ac:dyDescent="0.3">
      <c r="B765" s="417" t="s">
        <v>152</v>
      </c>
      <c r="C765" s="639">
        <v>2015</v>
      </c>
      <c r="D765" s="608">
        <v>0.98686358913462968</v>
      </c>
      <c r="E765" s="608">
        <v>1.220721792306293</v>
      </c>
      <c r="F765" s="608">
        <v>1.0312809999338668</v>
      </c>
      <c r="G765" s="606">
        <v>0.78145762029394006</v>
      </c>
      <c r="H765" s="606">
        <v>1.1202593883880374</v>
      </c>
      <c r="I765" s="607">
        <v>1.0626351864217189</v>
      </c>
    </row>
    <row r="766" spans="2:9" x14ac:dyDescent="0.3">
      <c r="B766" s="417" t="s">
        <v>399</v>
      </c>
      <c r="C766" s="639">
        <v>2015</v>
      </c>
      <c r="D766" s="608">
        <v>0.84963129208079513</v>
      </c>
      <c r="E766" s="608">
        <v>1.0619975639464068</v>
      </c>
      <c r="F766" s="608">
        <v>1.0833569204641946</v>
      </c>
      <c r="G766" s="606">
        <v>0.87666666666666671</v>
      </c>
      <c r="H766" s="606">
        <v>1.0512904279647175</v>
      </c>
      <c r="I766" s="607">
        <v>1.0205280027403294</v>
      </c>
    </row>
    <row r="767" spans="2:9" x14ac:dyDescent="0.3">
      <c r="B767" s="417" t="s">
        <v>154</v>
      </c>
      <c r="C767" s="639">
        <v>2015</v>
      </c>
      <c r="D767" s="608">
        <v>0.81195675217299135</v>
      </c>
      <c r="E767" s="608">
        <v>1.2194140303804042</v>
      </c>
      <c r="F767" s="608">
        <v>1.0489080115462122</v>
      </c>
      <c r="G767" s="606">
        <v>0.58392818516115075</v>
      </c>
      <c r="H767" s="606">
        <v>1.1100140738334958</v>
      </c>
      <c r="I767" s="607">
        <v>1.0222619112049214</v>
      </c>
    </row>
    <row r="768" spans="2:9" x14ac:dyDescent="0.3">
      <c r="B768" s="417" t="s">
        <v>155</v>
      </c>
      <c r="C768" s="639">
        <v>2015</v>
      </c>
      <c r="D768" s="608">
        <v>1.0763807285546416</v>
      </c>
      <c r="E768" s="608">
        <v>1.1850269784172662</v>
      </c>
      <c r="F768" s="608">
        <v>1.185403329065301</v>
      </c>
      <c r="G768" s="606">
        <v>0.93600375528086377</v>
      </c>
      <c r="H768" s="606">
        <v>1.1751412429378532</v>
      </c>
      <c r="I768" s="607">
        <v>1.1301943946122401</v>
      </c>
    </row>
    <row r="769" spans="2:9" x14ac:dyDescent="0.3">
      <c r="B769" s="417" t="s">
        <v>156</v>
      </c>
      <c r="C769" s="639">
        <v>2015</v>
      </c>
      <c r="D769" s="608">
        <v>1.0108240223463687</v>
      </c>
      <c r="E769" s="608">
        <v>1.5464863728718559</v>
      </c>
      <c r="F769" s="608">
        <v>1.231008164714235</v>
      </c>
      <c r="G769" s="606">
        <v>0.73395176252319105</v>
      </c>
      <c r="H769" s="606">
        <v>1.3673296954761485</v>
      </c>
      <c r="I769" s="607">
        <v>1.2663115845539281</v>
      </c>
    </row>
    <row r="770" spans="2:9" x14ac:dyDescent="0.3">
      <c r="B770" s="417" t="s">
        <v>157</v>
      </c>
      <c r="C770" s="639">
        <v>2015</v>
      </c>
      <c r="D770" s="608">
        <v>1.0020703933747412</v>
      </c>
      <c r="E770" s="608">
        <v>1.4903312685160248</v>
      </c>
      <c r="F770" s="608">
        <v>0.37966354633021299</v>
      </c>
      <c r="G770" s="606">
        <v>0.15705990652882029</v>
      </c>
      <c r="H770" s="606">
        <v>0.99908530843937482</v>
      </c>
      <c r="I770" s="607">
        <v>0.86466811358292639</v>
      </c>
    </row>
    <row r="771" spans="2:9" x14ac:dyDescent="0.3">
      <c r="B771" s="417" t="s">
        <v>400</v>
      </c>
      <c r="C771" s="639">
        <v>2015</v>
      </c>
      <c r="D771" s="608">
        <v>0.76713507312876394</v>
      </c>
      <c r="E771" s="608">
        <v>0.9825635215607168</v>
      </c>
      <c r="F771" s="608">
        <v>0.9224373989640724</v>
      </c>
      <c r="G771" s="606">
        <v>0.70655830529927055</v>
      </c>
      <c r="H771" s="606">
        <v>0.93731073107991314</v>
      </c>
      <c r="I771" s="607">
        <v>0.89816353054189979</v>
      </c>
    </row>
    <row r="772" spans="2:9" x14ac:dyDescent="0.3">
      <c r="B772" s="417" t="s">
        <v>159</v>
      </c>
      <c r="C772" s="639">
        <v>2015</v>
      </c>
      <c r="D772" s="608">
        <v>0.85619924201407693</v>
      </c>
      <c r="E772" s="608">
        <v>1.0545082240868926</v>
      </c>
      <c r="F772" s="608">
        <v>1.0309364308099249</v>
      </c>
      <c r="G772" s="606">
        <v>0.80475362318840582</v>
      </c>
      <c r="H772" s="606">
        <v>1.0247006577098208</v>
      </c>
      <c r="I772" s="607">
        <v>0.98897311549507982</v>
      </c>
    </row>
    <row r="773" spans="2:9" x14ac:dyDescent="0.3">
      <c r="B773" s="417" t="s">
        <v>401</v>
      </c>
      <c r="C773" s="639">
        <v>2015</v>
      </c>
      <c r="D773" s="608">
        <v>0.4417989417989418</v>
      </c>
      <c r="E773" s="608">
        <v>1.0097176384305098</v>
      </c>
      <c r="F773" s="608">
        <v>0.76390374331550803</v>
      </c>
      <c r="G773" s="606">
        <v>0.55789473684210522</v>
      </c>
      <c r="H773" s="606">
        <v>0.85834624322230824</v>
      </c>
      <c r="I773" s="607">
        <v>0.81980081026333562</v>
      </c>
    </row>
    <row r="774" spans="2:9" x14ac:dyDescent="0.3">
      <c r="B774" s="417" t="s">
        <v>161</v>
      </c>
      <c r="C774" s="639">
        <v>2015</v>
      </c>
      <c r="D774" s="608">
        <v>0.62584522915101426</v>
      </c>
      <c r="E774" s="608">
        <v>0.92743818957880331</v>
      </c>
      <c r="F774" s="608">
        <v>0.50326273611906125</v>
      </c>
      <c r="G774" s="606">
        <v>0.32267884322678841</v>
      </c>
      <c r="H774" s="606">
        <v>0.73813723020072231</v>
      </c>
      <c r="I774" s="607">
        <v>0.67913243983282889</v>
      </c>
    </row>
    <row r="775" spans="2:9" x14ac:dyDescent="0.3">
      <c r="B775" s="417" t="s">
        <v>162</v>
      </c>
      <c r="C775" s="639">
        <v>2015</v>
      </c>
      <c r="D775" s="608">
        <v>0.92486030198549518</v>
      </c>
      <c r="E775" s="608">
        <v>1.0996410591087078</v>
      </c>
      <c r="F775" s="608">
        <v>1.0473046995702127</v>
      </c>
      <c r="G775" s="606">
        <v>0.88827421629243952</v>
      </c>
      <c r="H775" s="606">
        <v>1.0612904710403388</v>
      </c>
      <c r="I775" s="607">
        <v>1.0310103272837725</v>
      </c>
    </row>
    <row r="776" spans="2:9" x14ac:dyDescent="0.3">
      <c r="B776" s="417" t="s">
        <v>163</v>
      </c>
      <c r="C776" s="639">
        <v>2015</v>
      </c>
      <c r="D776" s="608">
        <v>1.1175600739371534</v>
      </c>
      <c r="E776" s="608">
        <v>1.2952076201815745</v>
      </c>
      <c r="F776" s="608">
        <v>1.3383875068095152</v>
      </c>
      <c r="G776" s="606">
        <v>1.0610835694050991</v>
      </c>
      <c r="H776" s="606">
        <v>1.2950252236992303</v>
      </c>
      <c r="I776" s="607">
        <v>1.2547477518670935</v>
      </c>
    </row>
    <row r="777" spans="2:9" x14ac:dyDescent="0.3">
      <c r="B777" s="417" t="s">
        <v>262</v>
      </c>
      <c r="C777" s="639">
        <v>2015</v>
      </c>
      <c r="D777" s="608">
        <v>0.90062111801242239</v>
      </c>
      <c r="E777" s="608">
        <v>1.1989440844732422</v>
      </c>
      <c r="F777" s="608">
        <v>1.224893917963225</v>
      </c>
      <c r="G777" s="606">
        <v>0.89537780238029341</v>
      </c>
      <c r="H777" s="606">
        <v>1.181497590219819</v>
      </c>
      <c r="I777" s="607">
        <v>1.1313811993988461</v>
      </c>
    </row>
    <row r="778" spans="2:9" x14ac:dyDescent="0.3">
      <c r="B778" s="417" t="s">
        <v>402</v>
      </c>
      <c r="C778" s="639">
        <v>2015</v>
      </c>
      <c r="D778" s="608">
        <v>1.0643591130340724</v>
      </c>
      <c r="E778" s="608">
        <v>1.0757465404224327</v>
      </c>
      <c r="F778" s="608">
        <v>1.0950363196125907</v>
      </c>
      <c r="G778" s="606">
        <v>0.88868231466418779</v>
      </c>
      <c r="H778" s="606">
        <v>1.0827586206896551</v>
      </c>
      <c r="I778" s="607">
        <v>1.0479956708154685</v>
      </c>
    </row>
    <row r="779" spans="2:9" x14ac:dyDescent="0.3">
      <c r="B779" s="420" t="s">
        <v>73</v>
      </c>
      <c r="C779" s="640">
        <v>2015</v>
      </c>
      <c r="D779" s="427">
        <v>0.95927530771163028</v>
      </c>
      <c r="E779" s="427">
        <v>1.1483428288980675</v>
      </c>
      <c r="F779" s="427">
        <v>1.0619775467346468</v>
      </c>
      <c r="G779" s="606">
        <v>0.80824613526077926</v>
      </c>
      <c r="H779" s="606">
        <v>1.0945941817638309</v>
      </c>
      <c r="I779" s="607">
        <v>1.0447672470189404</v>
      </c>
    </row>
    <row r="780" spans="2:9" x14ac:dyDescent="0.3">
      <c r="B780" s="417" t="s">
        <v>74</v>
      </c>
      <c r="C780" s="639">
        <v>2016</v>
      </c>
      <c r="D780" s="608">
        <v>0.86855670103092786</v>
      </c>
      <c r="E780" s="608">
        <v>1.1232001732164123</v>
      </c>
      <c r="F780" s="608">
        <v>1.0486732373009855</v>
      </c>
      <c r="G780" s="606">
        <v>0.79662139781384567</v>
      </c>
      <c r="H780" s="606">
        <v>1.0677470177807789</v>
      </c>
      <c r="I780" s="607">
        <v>1.0283776634120534</v>
      </c>
    </row>
    <row r="781" spans="2:9" x14ac:dyDescent="0.3">
      <c r="B781" s="417" t="s">
        <v>75</v>
      </c>
      <c r="C781" s="639">
        <v>2016</v>
      </c>
      <c r="D781" s="608">
        <v>0.89989955657904408</v>
      </c>
      <c r="E781" s="608">
        <v>1.2964737192282103</v>
      </c>
      <c r="F781" s="608">
        <v>1.1085607553039893</v>
      </c>
      <c r="G781" s="606">
        <v>0.76256324159992739</v>
      </c>
      <c r="H781" s="606">
        <v>1.1811502644017033</v>
      </c>
      <c r="I781" s="607">
        <v>1.1095737623512707</v>
      </c>
    </row>
    <row r="782" spans="2:9" x14ac:dyDescent="0.3">
      <c r="B782" s="417" t="s">
        <v>376</v>
      </c>
      <c r="C782" s="639">
        <v>2016</v>
      </c>
      <c r="D782" s="608">
        <v>0.92965271593944787</v>
      </c>
      <c r="E782" s="608">
        <v>1.6500429922613931</v>
      </c>
      <c r="F782" s="608">
        <v>1.4314590601272317</v>
      </c>
      <c r="G782" s="606">
        <v>0.93988058472308011</v>
      </c>
      <c r="H782" s="606">
        <v>1.4913639827279654</v>
      </c>
      <c r="I782" s="607">
        <v>1.3973102988166719</v>
      </c>
    </row>
    <row r="783" spans="2:9" x14ac:dyDescent="0.3">
      <c r="B783" s="417" t="s">
        <v>77</v>
      </c>
      <c r="C783" s="639">
        <v>2016</v>
      </c>
      <c r="D783" s="608">
        <v>1.0329347186826112</v>
      </c>
      <c r="E783" s="608">
        <v>1.3185521914400893</v>
      </c>
      <c r="F783" s="608">
        <v>1.2863319127910569</v>
      </c>
      <c r="G783" s="606">
        <v>0.87673031026252979</v>
      </c>
      <c r="H783" s="606">
        <v>1.2741986101770904</v>
      </c>
      <c r="I783" s="607">
        <v>1.2113417625967164</v>
      </c>
    </row>
    <row r="784" spans="2:9" x14ac:dyDescent="0.3">
      <c r="B784" s="417" t="s">
        <v>78</v>
      </c>
      <c r="C784" s="639">
        <v>2016</v>
      </c>
      <c r="D784" s="608">
        <v>0.97218863361547758</v>
      </c>
      <c r="E784" s="608">
        <v>1.1097979627441048</v>
      </c>
      <c r="F784" s="608">
        <v>1.1433944242134797</v>
      </c>
      <c r="G784" s="606">
        <v>1.0182509505703421</v>
      </c>
      <c r="H784" s="606">
        <v>1.1126414296288463</v>
      </c>
      <c r="I784" s="607">
        <v>1.0941679246486509</v>
      </c>
    </row>
    <row r="785" spans="2:9" x14ac:dyDescent="0.3">
      <c r="B785" s="417" t="s">
        <v>377</v>
      </c>
      <c r="C785" s="639">
        <v>2016</v>
      </c>
      <c r="D785" s="608">
        <v>0.88717799728839819</v>
      </c>
      <c r="E785" s="608">
        <v>1.0983182653999386</v>
      </c>
      <c r="F785" s="608">
        <v>0.99266973478198983</v>
      </c>
      <c r="G785" s="606">
        <v>0.83569212873206666</v>
      </c>
      <c r="H785" s="606">
        <v>1.0349514748586275</v>
      </c>
      <c r="I785" s="607">
        <v>1.0021465049473348</v>
      </c>
    </row>
    <row r="786" spans="2:9" x14ac:dyDescent="0.3">
      <c r="B786" s="417" t="s">
        <v>80</v>
      </c>
      <c r="C786" s="639">
        <v>2016</v>
      </c>
      <c r="D786" s="608">
        <v>1.2136196665724781</v>
      </c>
      <c r="E786" s="608">
        <v>1.320108664893316</v>
      </c>
      <c r="F786" s="608">
        <v>1.1914502087904311</v>
      </c>
      <c r="G786" s="606">
        <v>0.94745064621502628</v>
      </c>
      <c r="H786" s="606">
        <v>1.2580015281433059</v>
      </c>
      <c r="I786" s="607">
        <v>1.2064042663646231</v>
      </c>
    </row>
    <row r="787" spans="2:9" x14ac:dyDescent="0.3">
      <c r="B787" s="417" t="s">
        <v>81</v>
      </c>
      <c r="C787" s="639">
        <v>2016</v>
      </c>
      <c r="D787" s="608">
        <v>0.90887826177357312</v>
      </c>
      <c r="E787" s="608">
        <v>1.1273950846042637</v>
      </c>
      <c r="F787" s="608">
        <v>1.1071520248383431</v>
      </c>
      <c r="G787" s="606">
        <v>0.94380966155626267</v>
      </c>
      <c r="H787" s="606">
        <v>1.0979881466761012</v>
      </c>
      <c r="I787" s="607">
        <v>1.0714217476002377</v>
      </c>
    </row>
    <row r="788" spans="2:9" x14ac:dyDescent="0.3">
      <c r="B788" s="417" t="s">
        <v>82</v>
      </c>
      <c r="C788" s="639">
        <v>2016</v>
      </c>
      <c r="D788" s="608">
        <v>0.73840304182509509</v>
      </c>
      <c r="E788" s="608">
        <v>1.0663800770827156</v>
      </c>
      <c r="F788" s="608">
        <v>1.0967510505278262</v>
      </c>
      <c r="G788" s="606">
        <v>0.77701120324071149</v>
      </c>
      <c r="H788" s="606">
        <v>1.048163159710245</v>
      </c>
      <c r="I788" s="607">
        <v>0.99798535871156657</v>
      </c>
    </row>
    <row r="789" spans="2:9" x14ac:dyDescent="0.3">
      <c r="B789" s="417" t="s">
        <v>378</v>
      </c>
      <c r="C789" s="639">
        <v>2016</v>
      </c>
      <c r="D789" s="608">
        <v>0.91250026560142783</v>
      </c>
      <c r="E789" s="608">
        <v>1.111533038819438</v>
      </c>
      <c r="F789" s="608">
        <v>1.0759975264147024</v>
      </c>
      <c r="G789" s="606">
        <v>0.90411230693938016</v>
      </c>
      <c r="H789" s="606">
        <v>1.0776426121365348</v>
      </c>
      <c r="I789" s="607">
        <v>1.0452135767618991</v>
      </c>
    </row>
    <row r="790" spans="2:9" x14ac:dyDescent="0.3">
      <c r="B790" s="417" t="s">
        <v>379</v>
      </c>
      <c r="C790" s="639">
        <v>2016</v>
      </c>
      <c r="D790" s="608">
        <v>1.1095590534764932</v>
      </c>
      <c r="E790" s="608">
        <v>1.1670530520999358</v>
      </c>
      <c r="F790" s="608">
        <v>0.98451083472240031</v>
      </c>
      <c r="G790" s="606">
        <v>0.71412864211104998</v>
      </c>
      <c r="H790" s="606">
        <v>1.0879008039298652</v>
      </c>
      <c r="I790" s="607">
        <v>1.0263580994581827</v>
      </c>
    </row>
    <row r="791" spans="2:9" x14ac:dyDescent="0.3">
      <c r="B791" s="417" t="s">
        <v>380</v>
      </c>
      <c r="C791" s="639">
        <v>2016</v>
      </c>
      <c r="D791" s="608">
        <v>0.88286368300576212</v>
      </c>
      <c r="E791" s="608">
        <v>1.1160836222292259</v>
      </c>
      <c r="F791" s="608">
        <v>1.1115164520743921</v>
      </c>
      <c r="G791" s="606">
        <v>0.93910221741481881</v>
      </c>
      <c r="H791" s="606">
        <v>1.0923444409933294</v>
      </c>
      <c r="I791" s="607">
        <v>1.0662628791644422</v>
      </c>
    </row>
    <row r="792" spans="2:9" x14ac:dyDescent="0.3">
      <c r="B792" s="417" t="s">
        <v>86</v>
      </c>
      <c r="C792" s="639">
        <v>2016</v>
      </c>
      <c r="D792" s="608">
        <v>1.0281802472417918</v>
      </c>
      <c r="E792" s="608">
        <v>1.1260397171969225</v>
      </c>
      <c r="F792" s="608">
        <v>1.0866881454939628</v>
      </c>
      <c r="G792" s="606">
        <v>0.9896421845574388</v>
      </c>
      <c r="H792" s="606">
        <v>1.1002449309395752</v>
      </c>
      <c r="I792" s="607">
        <v>1.0797141682089246</v>
      </c>
    </row>
    <row r="793" spans="2:9" x14ac:dyDescent="0.3">
      <c r="B793" s="417" t="s">
        <v>87</v>
      </c>
      <c r="C793" s="639">
        <v>2016</v>
      </c>
      <c r="D793" s="608">
        <v>0.85199449793672632</v>
      </c>
      <c r="E793" s="608">
        <v>1.0760741364785174</v>
      </c>
      <c r="F793" s="608">
        <v>0.98710152939008655</v>
      </c>
      <c r="G793" s="606">
        <v>0.75471110418937859</v>
      </c>
      <c r="H793" s="606">
        <v>1.0183246447189889</v>
      </c>
      <c r="I793" s="607">
        <v>0.97746720252965957</v>
      </c>
    </row>
    <row r="794" spans="2:9" x14ac:dyDescent="0.3">
      <c r="B794" s="417" t="s">
        <v>88</v>
      </c>
      <c r="C794" s="639">
        <v>2016</v>
      </c>
      <c r="D794" s="608">
        <v>0.83026799789805572</v>
      </c>
      <c r="E794" s="608">
        <v>1.0091188524590164</v>
      </c>
      <c r="F794" s="608">
        <v>1.09392333292247</v>
      </c>
      <c r="G794" s="606">
        <v>0.94665373423860333</v>
      </c>
      <c r="H794" s="606">
        <v>1.0266990291262137</v>
      </c>
      <c r="I794" s="607">
        <v>1.0128870292887029</v>
      </c>
    </row>
    <row r="795" spans="2:9" x14ac:dyDescent="0.3">
      <c r="B795" s="417" t="s">
        <v>89</v>
      </c>
      <c r="C795" s="639">
        <v>2016</v>
      </c>
      <c r="D795" s="608">
        <v>0.83859432799013567</v>
      </c>
      <c r="E795" s="608">
        <v>1.1489711536136566</v>
      </c>
      <c r="F795" s="608">
        <v>1.1426595192806501</v>
      </c>
      <c r="G795" s="606">
        <v>0.87772901192887687</v>
      </c>
      <c r="H795" s="606">
        <v>1.1164617121131111</v>
      </c>
      <c r="I795" s="607">
        <v>1.0748403425645252</v>
      </c>
    </row>
    <row r="796" spans="2:9" x14ac:dyDescent="0.3">
      <c r="B796" s="417" t="s">
        <v>90</v>
      </c>
      <c r="C796" s="639">
        <v>2016</v>
      </c>
      <c r="D796" s="608">
        <v>0.7690067635270541</v>
      </c>
      <c r="E796" s="608">
        <v>0.99213155934269581</v>
      </c>
      <c r="F796" s="608">
        <v>0.99694391311039288</v>
      </c>
      <c r="G796" s="606">
        <v>0.8038528652195156</v>
      </c>
      <c r="H796" s="606">
        <v>0.9725760717762072</v>
      </c>
      <c r="I796" s="607">
        <v>0.94254313054584393</v>
      </c>
    </row>
    <row r="797" spans="2:9" x14ac:dyDescent="0.3">
      <c r="B797" s="417" t="s">
        <v>381</v>
      </c>
      <c r="C797" s="639">
        <v>2016</v>
      </c>
      <c r="D797" s="608">
        <v>0.89521961545246076</v>
      </c>
      <c r="E797" s="608">
        <v>1.2579629494032365</v>
      </c>
      <c r="F797" s="608">
        <v>1.0028505701140229</v>
      </c>
      <c r="G797" s="606">
        <v>0.6263984509466437</v>
      </c>
      <c r="H797" s="606">
        <v>1.1228600011325243</v>
      </c>
      <c r="I797" s="607">
        <v>1.0487515054195102</v>
      </c>
    </row>
    <row r="798" spans="2:9" x14ac:dyDescent="0.3">
      <c r="B798" s="417" t="s">
        <v>92</v>
      </c>
      <c r="C798" s="639">
        <v>2016</v>
      </c>
      <c r="D798" s="608">
        <v>1.0115844544095665</v>
      </c>
      <c r="E798" s="608">
        <v>1.2380123258843572</v>
      </c>
      <c r="F798" s="608">
        <v>1.1688305716081364</v>
      </c>
      <c r="G798" s="606">
        <v>0.91766641735228127</v>
      </c>
      <c r="H798" s="606">
        <v>1.1874383242823894</v>
      </c>
      <c r="I798" s="607">
        <v>1.1410896941660242</v>
      </c>
    </row>
    <row r="799" spans="2:9" x14ac:dyDescent="0.3">
      <c r="B799" s="417" t="s">
        <v>93</v>
      </c>
      <c r="C799" s="639">
        <v>2016</v>
      </c>
      <c r="D799" s="608">
        <v>0.8137412775093934</v>
      </c>
      <c r="E799" s="608">
        <v>0.96452261306532661</v>
      </c>
      <c r="F799" s="608">
        <v>0.94742870232504872</v>
      </c>
      <c r="G799" s="606">
        <v>0.74977856510186003</v>
      </c>
      <c r="H799" s="606">
        <v>0.9435845015576324</v>
      </c>
      <c r="I799" s="607">
        <v>0.90865921787709503</v>
      </c>
    </row>
    <row r="800" spans="2:9" x14ac:dyDescent="0.3">
      <c r="B800" s="417" t="s">
        <v>94</v>
      </c>
      <c r="C800" s="639">
        <v>2016</v>
      </c>
      <c r="D800" s="608">
        <v>0.83379777070063699</v>
      </c>
      <c r="E800" s="608">
        <v>1.0930534692054727</v>
      </c>
      <c r="F800" s="608">
        <v>1.0480169168084996</v>
      </c>
      <c r="G800" s="606">
        <v>0.7587397948503245</v>
      </c>
      <c r="H800" s="606">
        <v>1.0486909713726449</v>
      </c>
      <c r="I800" s="607">
        <v>1.0014164305949009</v>
      </c>
    </row>
    <row r="801" spans="2:9" x14ac:dyDescent="0.3">
      <c r="B801" s="417" t="s">
        <v>95</v>
      </c>
      <c r="C801" s="639">
        <v>2016</v>
      </c>
      <c r="D801" s="608">
        <v>0.86568265682656831</v>
      </c>
      <c r="E801" s="608">
        <v>1.1171128840474089</v>
      </c>
      <c r="F801" s="608">
        <v>0.95652423023594257</v>
      </c>
      <c r="G801" s="606">
        <v>0.67171762589928052</v>
      </c>
      <c r="H801" s="606">
        <v>1.0268506107345805</v>
      </c>
      <c r="I801" s="607">
        <v>0.9652319430791555</v>
      </c>
    </row>
    <row r="802" spans="2:9" x14ac:dyDescent="0.3">
      <c r="B802" s="417" t="s">
        <v>96</v>
      </c>
      <c r="C802" s="639">
        <v>2016</v>
      </c>
      <c r="D802" s="608">
        <v>1.080837921310595</v>
      </c>
      <c r="E802" s="608">
        <v>1.1947946319642131</v>
      </c>
      <c r="F802" s="608">
        <v>0.98690590809628009</v>
      </c>
      <c r="G802" s="606">
        <v>0.74491022325818557</v>
      </c>
      <c r="H802" s="606">
        <v>1.1016949152542372</v>
      </c>
      <c r="I802" s="607">
        <v>1.0451496715652886</v>
      </c>
    </row>
    <row r="803" spans="2:9" x14ac:dyDescent="0.3">
      <c r="B803" s="417" t="s">
        <v>244</v>
      </c>
      <c r="C803" s="639">
        <v>2016</v>
      </c>
      <c r="D803" s="608">
        <v>1.2841823056300268</v>
      </c>
      <c r="E803" s="608">
        <v>1.3958308374266204</v>
      </c>
      <c r="F803" s="608">
        <v>1.3369016857388951</v>
      </c>
      <c r="G803" s="606">
        <v>1.1219457013574661</v>
      </c>
      <c r="H803" s="606">
        <v>1.3599020371813426</v>
      </c>
      <c r="I803" s="607">
        <v>1.3129187885285447</v>
      </c>
    </row>
    <row r="804" spans="2:9" x14ac:dyDescent="0.3">
      <c r="B804" s="417" t="s">
        <v>382</v>
      </c>
      <c r="C804" s="639">
        <v>2016</v>
      </c>
      <c r="D804" s="608">
        <v>0.84947228199610614</v>
      </c>
      <c r="E804" s="608">
        <v>1.2248151906073343</v>
      </c>
      <c r="F804" s="608">
        <v>0.75808666044263828</v>
      </c>
      <c r="G804" s="606">
        <v>0.50931640161405178</v>
      </c>
      <c r="H804" s="606">
        <v>1.0061183444479729</v>
      </c>
      <c r="I804" s="607">
        <v>0.93091212877957641</v>
      </c>
    </row>
    <row r="805" spans="2:9" x14ac:dyDescent="0.3">
      <c r="B805" s="417" t="s">
        <v>383</v>
      </c>
      <c r="C805" s="639">
        <v>2016</v>
      </c>
      <c r="D805" s="608">
        <v>1.3852459016393444</v>
      </c>
      <c r="E805" s="608">
        <v>1.0984797861677247</v>
      </c>
      <c r="F805" s="608">
        <v>1.0480908152734778</v>
      </c>
      <c r="G805" s="606">
        <v>0.73820012586532413</v>
      </c>
      <c r="H805" s="606">
        <v>1.1058381984987489</v>
      </c>
      <c r="I805" s="607">
        <v>1.044874247747591</v>
      </c>
    </row>
    <row r="806" spans="2:9" x14ac:dyDescent="0.3">
      <c r="B806" s="417" t="s">
        <v>384</v>
      </c>
      <c r="C806" s="639">
        <v>2016</v>
      </c>
      <c r="D806" s="608">
        <v>1.0523994183228309</v>
      </c>
      <c r="E806" s="608">
        <v>1.2127217872976146</v>
      </c>
      <c r="F806" s="608">
        <v>0.99981809582711823</v>
      </c>
      <c r="G806" s="606">
        <v>0.68552889324191968</v>
      </c>
      <c r="H806" s="606">
        <v>1.1115271566734894</v>
      </c>
      <c r="I806" s="607">
        <v>1.041094836729902</v>
      </c>
    </row>
    <row r="807" spans="2:9" x14ac:dyDescent="0.3">
      <c r="B807" s="417" t="s">
        <v>385</v>
      </c>
      <c r="C807" s="639">
        <v>2016</v>
      </c>
      <c r="D807" s="608">
        <v>0.99399508688927307</v>
      </c>
      <c r="E807" s="608">
        <v>1.1727230080831408</v>
      </c>
      <c r="F807" s="608">
        <v>1.1295115377029781</v>
      </c>
      <c r="G807" s="606">
        <v>0.92165000847026934</v>
      </c>
      <c r="H807" s="606">
        <v>1.1375928173639869</v>
      </c>
      <c r="I807" s="607">
        <v>1.1000073713696004</v>
      </c>
    </row>
    <row r="808" spans="2:9" x14ac:dyDescent="0.3">
      <c r="B808" s="417" t="s">
        <v>101</v>
      </c>
      <c r="C808" s="639">
        <v>2016</v>
      </c>
      <c r="D808" s="608">
        <v>1.1127678905456684</v>
      </c>
      <c r="E808" s="608">
        <v>1.265051307906756</v>
      </c>
      <c r="F808" s="608">
        <v>1.1708552653267545</v>
      </c>
      <c r="G808" s="606">
        <v>0.89303065480029231</v>
      </c>
      <c r="H808" s="606">
        <v>1.2108874830461052</v>
      </c>
      <c r="I808" s="607">
        <v>1.1534399962701645</v>
      </c>
    </row>
    <row r="809" spans="2:9" x14ac:dyDescent="0.3">
      <c r="B809" s="417" t="s">
        <v>102</v>
      </c>
      <c r="C809" s="639">
        <v>2016</v>
      </c>
      <c r="D809" s="608">
        <v>0.88055244494214258</v>
      </c>
      <c r="E809" s="608">
        <v>1.1258211939445872</v>
      </c>
      <c r="F809" s="608">
        <v>1.0036856021152152</v>
      </c>
      <c r="G809" s="606">
        <v>0.67611761176117613</v>
      </c>
      <c r="H809" s="606">
        <v>1.0510218077081332</v>
      </c>
      <c r="I809" s="607">
        <v>0.98127267652804917</v>
      </c>
    </row>
    <row r="810" spans="2:9" x14ac:dyDescent="0.3">
      <c r="B810" s="417" t="s">
        <v>103</v>
      </c>
      <c r="C810" s="639">
        <v>2016</v>
      </c>
      <c r="D810" s="608">
        <v>1.003434459072696</v>
      </c>
      <c r="E810" s="608">
        <v>1.1361568457538995</v>
      </c>
      <c r="F810" s="608">
        <v>1.1829283335389169</v>
      </c>
      <c r="G810" s="606">
        <v>1.0512218045112782</v>
      </c>
      <c r="H810" s="606">
        <v>1.1438750916902443</v>
      </c>
      <c r="I810" s="607">
        <v>1.1269814069060062</v>
      </c>
    </row>
    <row r="811" spans="2:9" x14ac:dyDescent="0.3">
      <c r="B811" s="417" t="s">
        <v>104</v>
      </c>
      <c r="C811" s="639">
        <v>2016</v>
      </c>
      <c r="D811" s="608">
        <v>0.92228739002932547</v>
      </c>
      <c r="E811" s="608">
        <v>1.0725949426145376</v>
      </c>
      <c r="F811" s="608">
        <v>1.1348373011747583</v>
      </c>
      <c r="G811" s="606">
        <v>1.0985277463193659</v>
      </c>
      <c r="H811" s="606">
        <v>1.0856045036189796</v>
      </c>
      <c r="I811" s="607">
        <v>1.0880780346820809</v>
      </c>
    </row>
    <row r="812" spans="2:9" x14ac:dyDescent="0.3">
      <c r="B812" s="417" t="s">
        <v>386</v>
      </c>
      <c r="C812" s="639">
        <v>2016</v>
      </c>
      <c r="D812" s="608">
        <v>1.0494680851063829</v>
      </c>
      <c r="E812" s="608">
        <v>1.1778769841269841</v>
      </c>
      <c r="F812" s="608">
        <v>1.0319595394382868</v>
      </c>
      <c r="G812" s="606">
        <v>0.80286810745303983</v>
      </c>
      <c r="H812" s="606">
        <v>1.1027149108361172</v>
      </c>
      <c r="I812" s="607">
        <v>1.0460616699740497</v>
      </c>
    </row>
    <row r="813" spans="2:9" x14ac:dyDescent="0.3">
      <c r="B813" s="417" t="s">
        <v>106</v>
      </c>
      <c r="C813" s="639">
        <v>2016</v>
      </c>
      <c r="D813" s="608">
        <v>1.0132593277829172</v>
      </c>
      <c r="E813" s="608">
        <v>1.1952035342379299</v>
      </c>
      <c r="F813" s="608">
        <v>1.1883495145631069</v>
      </c>
      <c r="G813" s="606">
        <v>1.1492701302778214</v>
      </c>
      <c r="H813" s="606">
        <v>1.1737471381327906</v>
      </c>
      <c r="I813" s="607">
        <v>1.1696237341019065</v>
      </c>
    </row>
    <row r="814" spans="2:9" x14ac:dyDescent="0.3">
      <c r="B814" s="417" t="s">
        <v>107</v>
      </c>
      <c r="C814" s="639">
        <v>2016</v>
      </c>
      <c r="D814" s="608">
        <v>0.89809572825527539</v>
      </c>
      <c r="E814" s="608">
        <v>0.99708674468833192</v>
      </c>
      <c r="F814" s="608">
        <v>0.98463613440450359</v>
      </c>
      <c r="G814" s="606">
        <v>0.73824399868464319</v>
      </c>
      <c r="H814" s="606">
        <v>0.98247160203681938</v>
      </c>
      <c r="I814" s="607">
        <v>0.93788397270416846</v>
      </c>
    </row>
    <row r="815" spans="2:9" x14ac:dyDescent="0.3">
      <c r="B815" s="417" t="s">
        <v>351</v>
      </c>
      <c r="C815" s="639">
        <v>2016</v>
      </c>
      <c r="D815" s="608">
        <v>1.0698795180722891</v>
      </c>
      <c r="E815" s="608">
        <v>1.2049031476997578</v>
      </c>
      <c r="F815" s="608">
        <v>1.2082705508119873</v>
      </c>
      <c r="G815" s="606">
        <v>1.0284800000000001</v>
      </c>
      <c r="H815" s="606">
        <v>1.1941993345870099</v>
      </c>
      <c r="I815" s="607">
        <v>1.1636481623503039</v>
      </c>
    </row>
    <row r="816" spans="2:9" x14ac:dyDescent="0.3">
      <c r="B816" s="417" t="s">
        <v>387</v>
      </c>
      <c r="C816" s="639">
        <v>2016</v>
      </c>
      <c r="D816" s="608">
        <v>1.201402166985341</v>
      </c>
      <c r="E816" s="608">
        <v>1.2420848096925363</v>
      </c>
      <c r="F816" s="608">
        <v>1.1898037338439444</v>
      </c>
      <c r="G816" s="606">
        <v>0.94608065246941553</v>
      </c>
      <c r="H816" s="606">
        <v>1.2152725714897719</v>
      </c>
      <c r="I816" s="607">
        <v>1.1638080388080387</v>
      </c>
    </row>
    <row r="817" spans="2:9" x14ac:dyDescent="0.3">
      <c r="B817" s="417" t="s">
        <v>109</v>
      </c>
      <c r="C817" s="639">
        <v>2016</v>
      </c>
      <c r="D817" s="608">
        <v>1.0249415432579891</v>
      </c>
      <c r="E817" s="608">
        <v>1.1500665976024864</v>
      </c>
      <c r="F817" s="608">
        <v>1.0902789239148374</v>
      </c>
      <c r="G817" s="606">
        <v>0.91411430375749925</v>
      </c>
      <c r="H817" s="606">
        <v>1.1129867366479893</v>
      </c>
      <c r="I817" s="607">
        <v>1.0765087455114097</v>
      </c>
    </row>
    <row r="818" spans="2:9" x14ac:dyDescent="0.3">
      <c r="B818" s="417" t="s">
        <v>388</v>
      </c>
      <c r="C818" s="639">
        <v>2016</v>
      </c>
      <c r="D818" s="608">
        <v>1.0247172182656055</v>
      </c>
      <c r="E818" s="608">
        <v>1.1103493846535062</v>
      </c>
      <c r="F818" s="608">
        <v>1.0414101290963258</v>
      </c>
      <c r="G818" s="606">
        <v>0.77540514775977121</v>
      </c>
      <c r="H818" s="606">
        <v>1.0737664875427455</v>
      </c>
      <c r="I818" s="607">
        <v>1.0212687443389581</v>
      </c>
    </row>
    <row r="819" spans="2:9" x14ac:dyDescent="0.3">
      <c r="B819" s="417" t="s">
        <v>389</v>
      </c>
      <c r="C819" s="639">
        <v>2016</v>
      </c>
      <c r="D819" s="608">
        <v>1.0358333333333334</v>
      </c>
      <c r="E819" s="608">
        <v>1.0010202346539705</v>
      </c>
      <c r="F819" s="608">
        <v>0.80338511476930208</v>
      </c>
      <c r="G819" s="606">
        <v>0.421875</v>
      </c>
      <c r="H819" s="606">
        <v>0.92987537300333512</v>
      </c>
      <c r="I819" s="607">
        <v>0.85453730004484973</v>
      </c>
    </row>
    <row r="820" spans="2:9" x14ac:dyDescent="0.3">
      <c r="B820" s="417" t="s">
        <v>112</v>
      </c>
      <c r="C820" s="639">
        <v>2016</v>
      </c>
      <c r="D820" s="608">
        <v>0.81270536692223438</v>
      </c>
      <c r="E820" s="608">
        <v>1.1508262041485995</v>
      </c>
      <c r="F820" s="608">
        <v>1.150827116445021</v>
      </c>
      <c r="G820" s="606">
        <v>0.78307952622673438</v>
      </c>
      <c r="H820" s="606">
        <v>1.113464447806354</v>
      </c>
      <c r="I820" s="607">
        <v>1.063347022587269</v>
      </c>
    </row>
    <row r="821" spans="2:9" x14ac:dyDescent="0.3">
      <c r="B821" s="417" t="s">
        <v>113</v>
      </c>
      <c r="C821" s="639">
        <v>2016</v>
      </c>
      <c r="D821" s="608">
        <v>0.85593574834769515</v>
      </c>
      <c r="E821" s="608">
        <v>1.1226632225589059</v>
      </c>
      <c r="F821" s="608">
        <v>1.0509834999593595</v>
      </c>
      <c r="G821" s="606">
        <v>0.76212556421830124</v>
      </c>
      <c r="H821" s="606">
        <v>1.0674163773671828</v>
      </c>
      <c r="I821" s="607">
        <v>1.0164327613617674</v>
      </c>
    </row>
    <row r="822" spans="2:9" x14ac:dyDescent="0.3">
      <c r="B822" s="417" t="s">
        <v>390</v>
      </c>
      <c r="C822" s="639">
        <v>2016</v>
      </c>
      <c r="D822" s="608">
        <v>1.1174919425725169</v>
      </c>
      <c r="E822" s="608">
        <v>1.2400141681652226</v>
      </c>
      <c r="F822" s="608">
        <v>1.1832850641290857</v>
      </c>
      <c r="G822" s="606">
        <v>0.92485143165856298</v>
      </c>
      <c r="H822" s="606">
        <v>1.2043921102292996</v>
      </c>
      <c r="I822" s="607">
        <v>1.1504234636405357</v>
      </c>
    </row>
    <row r="823" spans="2:9" x14ac:dyDescent="0.3">
      <c r="B823" s="417" t="s">
        <v>115</v>
      </c>
      <c r="C823" s="639">
        <v>2016</v>
      </c>
      <c r="D823" s="608">
        <v>0.98791382028376251</v>
      </c>
      <c r="E823" s="608">
        <v>1.2475524475524475</v>
      </c>
      <c r="F823" s="608">
        <v>1.2273874352503653</v>
      </c>
      <c r="G823" s="606">
        <v>0.9900323947171692</v>
      </c>
      <c r="H823" s="606">
        <v>1.2130613552624552</v>
      </c>
      <c r="I823" s="607">
        <v>1.173702726473175</v>
      </c>
    </row>
    <row r="824" spans="2:9" x14ac:dyDescent="0.3">
      <c r="B824" s="417" t="s">
        <v>391</v>
      </c>
      <c r="C824" s="639">
        <v>2016</v>
      </c>
      <c r="D824" s="608">
        <v>0.77638584403382394</v>
      </c>
      <c r="E824" s="608">
        <v>1.015220979277462</v>
      </c>
      <c r="F824" s="608">
        <v>1.1000418877408544</v>
      </c>
      <c r="G824" s="606">
        <v>0.85291126366641246</v>
      </c>
      <c r="H824" s="606">
        <v>1.0285748022198606</v>
      </c>
      <c r="I824" s="607">
        <v>0.99547218628719281</v>
      </c>
    </row>
    <row r="825" spans="2:9" x14ac:dyDescent="0.3">
      <c r="B825" s="417" t="s">
        <v>245</v>
      </c>
      <c r="C825" s="639">
        <v>2016</v>
      </c>
      <c r="D825" s="608">
        <v>0.66450116009280746</v>
      </c>
      <c r="E825" s="608">
        <v>1.0477815699658704</v>
      </c>
      <c r="F825" s="608">
        <v>1.1189247311827957</v>
      </c>
      <c r="G825" s="606">
        <v>1.087187102248621</v>
      </c>
      <c r="H825" s="606">
        <v>1.040506441188189</v>
      </c>
      <c r="I825" s="607">
        <v>1.0485660916382815</v>
      </c>
    </row>
    <row r="826" spans="2:9" x14ac:dyDescent="0.3">
      <c r="B826" s="417" t="s">
        <v>117</v>
      </c>
      <c r="C826" s="639">
        <v>2016</v>
      </c>
      <c r="D826" s="608">
        <v>1.182607661194385</v>
      </c>
      <c r="E826" s="608">
        <v>1.2197264399548249</v>
      </c>
      <c r="F826" s="608">
        <v>0.81146198830409355</v>
      </c>
      <c r="G826" s="606">
        <v>0.45240546290577172</v>
      </c>
      <c r="H826" s="606">
        <v>1.0594555873925502</v>
      </c>
      <c r="I826" s="607">
        <v>0.96408509170107926</v>
      </c>
    </row>
    <row r="827" spans="2:9" x14ac:dyDescent="0.3">
      <c r="B827" s="417" t="s">
        <v>118</v>
      </c>
      <c r="C827" s="639">
        <v>2016</v>
      </c>
      <c r="D827" s="608">
        <v>0.96205571565802117</v>
      </c>
      <c r="E827" s="608">
        <v>1.2115624699894363</v>
      </c>
      <c r="F827" s="608">
        <v>1.3964532254225184</v>
      </c>
      <c r="G827" s="606">
        <v>1.1925715637568015</v>
      </c>
      <c r="H827" s="606">
        <v>1.26104225486912</v>
      </c>
      <c r="I827" s="607">
        <v>1.2495223690495143</v>
      </c>
    </row>
    <row r="828" spans="2:9" x14ac:dyDescent="0.3">
      <c r="B828" s="417" t="s">
        <v>392</v>
      </c>
      <c r="C828" s="639">
        <v>2016</v>
      </c>
      <c r="D828" s="608">
        <v>0.94193296960249417</v>
      </c>
      <c r="E828" s="608">
        <v>1.1928169228427941</v>
      </c>
      <c r="F828" s="608">
        <v>1.0079328475232912</v>
      </c>
      <c r="G828" s="606">
        <v>0.72792183389703125</v>
      </c>
      <c r="H828" s="606">
        <v>1.093073185430713</v>
      </c>
      <c r="I828" s="607">
        <v>1.0320981456496501</v>
      </c>
    </row>
    <row r="829" spans="2:9" x14ac:dyDescent="0.3">
      <c r="B829" s="417" t="s">
        <v>120</v>
      </c>
      <c r="C829" s="639">
        <v>2016</v>
      </c>
      <c r="D829" s="608">
        <v>1.5562607430913658</v>
      </c>
      <c r="E829" s="608">
        <v>1.267748007942443</v>
      </c>
      <c r="F829" s="608">
        <v>1.0382755578789167</v>
      </c>
      <c r="G829" s="606">
        <v>0.73952653737317964</v>
      </c>
      <c r="H829" s="606">
        <v>1.2048304721308918</v>
      </c>
      <c r="I829" s="607">
        <v>1.1310997615870864</v>
      </c>
    </row>
    <row r="830" spans="2:9" x14ac:dyDescent="0.3">
      <c r="B830" s="417" t="s">
        <v>121</v>
      </c>
      <c r="C830" s="639">
        <v>2016</v>
      </c>
      <c r="D830" s="608">
        <v>1.1983412322274882</v>
      </c>
      <c r="E830" s="608">
        <v>1.1891507517269402</v>
      </c>
      <c r="F830" s="608">
        <v>1.0579991674760649</v>
      </c>
      <c r="G830" s="606">
        <v>0.66705002875215647</v>
      </c>
      <c r="H830" s="606">
        <v>1.1408329419132612</v>
      </c>
      <c r="I830" s="607">
        <v>1.0680462917973408</v>
      </c>
    </row>
    <row r="831" spans="2:9" x14ac:dyDescent="0.3">
      <c r="B831" s="417" t="s">
        <v>122</v>
      </c>
      <c r="C831" s="639">
        <v>2016</v>
      </c>
      <c r="D831" s="608">
        <v>0.75490196078431371</v>
      </c>
      <c r="E831" s="608">
        <v>1.0591360390175928</v>
      </c>
      <c r="F831" s="608">
        <v>0.8669641908405058</v>
      </c>
      <c r="G831" s="606">
        <v>0.61071505724778574</v>
      </c>
      <c r="H831" s="606">
        <v>0.95146302459264387</v>
      </c>
      <c r="I831" s="607">
        <v>0.89465533386155727</v>
      </c>
    </row>
    <row r="832" spans="2:9" x14ac:dyDescent="0.3">
      <c r="B832" s="417" t="s">
        <v>123</v>
      </c>
      <c r="C832" s="639">
        <v>2016</v>
      </c>
      <c r="D832" s="608">
        <v>0.77780091628488135</v>
      </c>
      <c r="E832" s="608">
        <v>0.96252143056496953</v>
      </c>
      <c r="F832" s="608">
        <v>1.0243561763422087</v>
      </c>
      <c r="G832" s="606">
        <v>0.79933395291201981</v>
      </c>
      <c r="H832" s="606">
        <v>0.97255317939878394</v>
      </c>
      <c r="I832" s="607">
        <v>0.93851305075717217</v>
      </c>
    </row>
    <row r="833" spans="2:9" x14ac:dyDescent="0.3">
      <c r="B833" s="417" t="s">
        <v>393</v>
      </c>
      <c r="C833" s="639">
        <v>2016</v>
      </c>
      <c r="D833" s="608">
        <v>0.87377000298181096</v>
      </c>
      <c r="E833" s="608">
        <v>1.1347998066748066</v>
      </c>
      <c r="F833" s="608">
        <v>1.1751141519831672</v>
      </c>
      <c r="G833" s="606">
        <v>0.93426112433620212</v>
      </c>
      <c r="H833" s="606">
        <v>1.1279355171981649</v>
      </c>
      <c r="I833" s="607">
        <v>1.0912487518922924</v>
      </c>
    </row>
    <row r="834" spans="2:9" x14ac:dyDescent="0.3">
      <c r="B834" s="417" t="s">
        <v>125</v>
      </c>
      <c r="C834" s="639">
        <v>2016</v>
      </c>
      <c r="D834" s="608">
        <v>0.87854125888534051</v>
      </c>
      <c r="E834" s="608">
        <v>1.1979078197824962</v>
      </c>
      <c r="F834" s="608">
        <v>1.0286954234613361</v>
      </c>
      <c r="G834" s="606">
        <v>0.69905111063187408</v>
      </c>
      <c r="H834" s="606">
        <v>1.0986021124559906</v>
      </c>
      <c r="I834" s="607">
        <v>1.0339065910082934</v>
      </c>
    </row>
    <row r="835" spans="2:9" x14ac:dyDescent="0.3">
      <c r="B835" s="417" t="s">
        <v>394</v>
      </c>
      <c r="C835" s="639">
        <v>2016</v>
      </c>
      <c r="D835" s="608">
        <v>0.96804846181256676</v>
      </c>
      <c r="E835" s="608">
        <v>1.222257053291536</v>
      </c>
      <c r="F835" s="608">
        <v>1.1468294747022909</v>
      </c>
      <c r="G835" s="606">
        <v>1.0424138744690892</v>
      </c>
      <c r="H835" s="606">
        <v>1.1663874661042484</v>
      </c>
      <c r="I835" s="607">
        <v>1.1453561099602709</v>
      </c>
    </row>
    <row r="836" spans="2:9" x14ac:dyDescent="0.3">
      <c r="B836" s="417" t="s">
        <v>127</v>
      </c>
      <c r="C836" s="639">
        <v>2016</v>
      </c>
      <c r="D836" s="608">
        <v>1.0076838638858396</v>
      </c>
      <c r="E836" s="608">
        <v>1.1927660464143843</v>
      </c>
      <c r="F836" s="608">
        <v>1.0895224686143377</v>
      </c>
      <c r="G836" s="606">
        <v>0.82970608032308724</v>
      </c>
      <c r="H836" s="606">
        <v>1.131635779217518</v>
      </c>
      <c r="I836" s="607">
        <v>1.0764116874589627</v>
      </c>
    </row>
    <row r="837" spans="2:9" x14ac:dyDescent="0.3">
      <c r="B837" s="417" t="s">
        <v>128</v>
      </c>
      <c r="C837" s="639">
        <v>2016</v>
      </c>
      <c r="D837" s="608">
        <v>0.79349315068493154</v>
      </c>
      <c r="E837" s="608">
        <v>1.0897905158092356</v>
      </c>
      <c r="F837" s="608">
        <v>0.96504515001456448</v>
      </c>
      <c r="G837" s="606">
        <v>0.64662629757785473</v>
      </c>
      <c r="H837" s="606">
        <v>1.0097917345263341</v>
      </c>
      <c r="I837" s="607">
        <v>0.94548716910739006</v>
      </c>
    </row>
    <row r="838" spans="2:9" x14ac:dyDescent="0.3">
      <c r="B838" s="417" t="s">
        <v>129</v>
      </c>
      <c r="C838" s="639">
        <v>2016</v>
      </c>
      <c r="D838" s="608">
        <v>0.89606605148130158</v>
      </c>
      <c r="E838" s="608">
        <v>1.1260119442601195</v>
      </c>
      <c r="F838" s="608">
        <v>1.1569208921560439</v>
      </c>
      <c r="G838" s="606">
        <v>0.9126078028747433</v>
      </c>
      <c r="H838" s="606">
        <v>1.1147214523971523</v>
      </c>
      <c r="I838" s="607">
        <v>1.0807493718419527</v>
      </c>
    </row>
    <row r="839" spans="2:9" x14ac:dyDescent="0.3">
      <c r="B839" s="417" t="s">
        <v>395</v>
      </c>
      <c r="C839" s="639">
        <v>2016</v>
      </c>
      <c r="D839" s="608">
        <v>0.90048130322102926</v>
      </c>
      <c r="E839" s="608">
        <v>1.1727899982308192</v>
      </c>
      <c r="F839" s="608">
        <v>0.95727770401760548</v>
      </c>
      <c r="G839" s="606">
        <v>0.67790492004476055</v>
      </c>
      <c r="H839" s="606">
        <v>1.0588852372428768</v>
      </c>
      <c r="I839" s="607">
        <v>0.99453721824910524</v>
      </c>
    </row>
    <row r="840" spans="2:9" x14ac:dyDescent="0.3">
      <c r="B840" s="417" t="s">
        <v>131</v>
      </c>
      <c r="C840" s="639">
        <v>2016</v>
      </c>
      <c r="D840" s="608">
        <v>0.72729044834307988</v>
      </c>
      <c r="E840" s="608">
        <v>0.98612609835054721</v>
      </c>
      <c r="F840" s="608">
        <v>0.97500233623025889</v>
      </c>
      <c r="G840" s="606">
        <v>0.79080982711555958</v>
      </c>
      <c r="H840" s="606">
        <v>0.95628810975609757</v>
      </c>
      <c r="I840" s="607">
        <v>0.9276351031983614</v>
      </c>
    </row>
    <row r="841" spans="2:9" x14ac:dyDescent="0.3">
      <c r="B841" s="417" t="s">
        <v>132</v>
      </c>
      <c r="C841" s="639">
        <v>2016</v>
      </c>
      <c r="D841" s="608">
        <v>0.92403846153846159</v>
      </c>
      <c r="E841" s="608">
        <v>1.1771269177126917</v>
      </c>
      <c r="F841" s="608">
        <v>1.3421519967214608</v>
      </c>
      <c r="G841" s="606">
        <v>0.98659993542137547</v>
      </c>
      <c r="H841" s="606">
        <v>1.22069733637891</v>
      </c>
      <c r="I841" s="607">
        <v>1.176328391548477</v>
      </c>
    </row>
    <row r="842" spans="2:9" x14ac:dyDescent="0.3">
      <c r="B842" s="417" t="s">
        <v>133</v>
      </c>
      <c r="C842" s="639">
        <v>2016</v>
      </c>
      <c r="D842" s="608">
        <v>1.0424052832811956</v>
      </c>
      <c r="E842" s="608">
        <v>1.2348131227861092</v>
      </c>
      <c r="F842" s="608">
        <v>1.2899900600080993</v>
      </c>
      <c r="G842" s="606">
        <v>1.1606316362646338</v>
      </c>
      <c r="H842" s="606">
        <v>1.2410176794879919</v>
      </c>
      <c r="I842" s="607">
        <v>1.2258404441246016</v>
      </c>
    </row>
    <row r="843" spans="2:9" x14ac:dyDescent="0.3">
      <c r="B843" s="417" t="s">
        <v>134</v>
      </c>
      <c r="C843" s="639">
        <v>2016</v>
      </c>
      <c r="D843" s="608">
        <v>1.0218531468531469</v>
      </c>
      <c r="E843" s="608">
        <v>1.1885631250534234</v>
      </c>
      <c r="F843" s="608">
        <v>1.1378430772370167</v>
      </c>
      <c r="G843" s="606">
        <v>0.89313880126182965</v>
      </c>
      <c r="H843" s="606">
        <v>1.1516310744913403</v>
      </c>
      <c r="I843" s="607">
        <v>1.1062023562023562</v>
      </c>
    </row>
    <row r="844" spans="2:9" x14ac:dyDescent="0.3">
      <c r="B844" s="417" t="s">
        <v>135</v>
      </c>
      <c r="C844" s="639">
        <v>2016</v>
      </c>
      <c r="D844" s="608">
        <v>1.0685428960508399</v>
      </c>
      <c r="E844" s="608">
        <v>1.3093079615833407</v>
      </c>
      <c r="F844" s="608">
        <v>1.3086767895878524</v>
      </c>
      <c r="G844" s="606">
        <v>0.98976982097186705</v>
      </c>
      <c r="H844" s="606">
        <v>1.2855433433788335</v>
      </c>
      <c r="I844" s="607">
        <v>1.2346272380393308</v>
      </c>
    </row>
    <row r="845" spans="2:9" x14ac:dyDescent="0.3">
      <c r="B845" s="417" t="s">
        <v>404</v>
      </c>
      <c r="C845" s="639">
        <v>2016</v>
      </c>
      <c r="D845" s="608">
        <v>0.93915211970074808</v>
      </c>
      <c r="E845" s="608">
        <v>1.2234047699675874</v>
      </c>
      <c r="F845" s="608">
        <v>1.2225110619469026</v>
      </c>
      <c r="G845" s="606">
        <v>1.0278713629402756</v>
      </c>
      <c r="H845" s="606">
        <v>1.1963705245433924</v>
      </c>
      <c r="I845" s="607">
        <v>1.1649668924575691</v>
      </c>
    </row>
    <row r="846" spans="2:9" x14ac:dyDescent="0.3">
      <c r="B846" s="417" t="s">
        <v>137</v>
      </c>
      <c r="C846" s="639">
        <v>2016</v>
      </c>
      <c r="D846" s="608">
        <v>0.82033383915022762</v>
      </c>
      <c r="E846" s="608">
        <v>1.0396623974502746</v>
      </c>
      <c r="F846" s="608">
        <v>1.0376639110604333</v>
      </c>
      <c r="G846" s="606">
        <v>0.75182168881268752</v>
      </c>
      <c r="H846" s="606">
        <v>1.0177560548584768</v>
      </c>
      <c r="I846" s="607">
        <v>0.97265501950616684</v>
      </c>
    </row>
    <row r="847" spans="2:9" x14ac:dyDescent="0.3">
      <c r="B847" s="417" t="s">
        <v>246</v>
      </c>
      <c r="C847" s="639">
        <v>2016</v>
      </c>
      <c r="D847" s="608">
        <v>1.0023956194387407</v>
      </c>
      <c r="E847" s="608">
        <v>1.2571367703451215</v>
      </c>
      <c r="F847" s="608">
        <v>1.120962456698811</v>
      </c>
      <c r="G847" s="606">
        <v>0.92403606368693647</v>
      </c>
      <c r="H847" s="606">
        <v>1.1777135633014268</v>
      </c>
      <c r="I847" s="607">
        <v>1.137515958416925</v>
      </c>
    </row>
    <row r="848" spans="2:9" x14ac:dyDescent="0.3">
      <c r="B848" s="417" t="s">
        <v>396</v>
      </c>
      <c r="C848" s="639">
        <v>2016</v>
      </c>
      <c r="D848" s="608">
        <v>1.0026092628832355</v>
      </c>
      <c r="E848" s="608">
        <v>1.1651947737720785</v>
      </c>
      <c r="F848" s="608">
        <v>1.2092055649460409</v>
      </c>
      <c r="G848" s="606">
        <v>0.88442394075512931</v>
      </c>
      <c r="H848" s="606">
        <v>1.170297312750143</v>
      </c>
      <c r="I848" s="607">
        <v>1.1158109077446374</v>
      </c>
    </row>
    <row r="849" spans="2:9" x14ac:dyDescent="0.3">
      <c r="B849" s="417" t="s">
        <v>139</v>
      </c>
      <c r="C849" s="639">
        <v>2016</v>
      </c>
      <c r="D849" s="608">
        <v>1.2523590081193767</v>
      </c>
      <c r="E849" s="608">
        <v>1.418916358814057</v>
      </c>
      <c r="F849" s="608">
        <v>1.1049846475468741</v>
      </c>
      <c r="G849" s="606">
        <v>0.61003126274296593</v>
      </c>
      <c r="H849" s="606">
        <v>1.2831275318463566</v>
      </c>
      <c r="I849" s="607">
        <v>1.1806765283955725</v>
      </c>
    </row>
    <row r="850" spans="2:9" x14ac:dyDescent="0.3">
      <c r="B850" s="417" t="s">
        <v>140</v>
      </c>
      <c r="C850" s="639">
        <v>2016</v>
      </c>
      <c r="D850" s="608">
        <v>0.86152841280209014</v>
      </c>
      <c r="E850" s="608">
        <v>1.1521356783919598</v>
      </c>
      <c r="F850" s="608">
        <v>1.2934537246049662</v>
      </c>
      <c r="G850" s="606">
        <v>0.9727995894277649</v>
      </c>
      <c r="H850" s="606">
        <v>1.1857168707400929</v>
      </c>
      <c r="I850" s="607">
        <v>1.1451943739011525</v>
      </c>
    </row>
    <row r="851" spans="2:9" x14ac:dyDescent="0.3">
      <c r="B851" s="417" t="s">
        <v>141</v>
      </c>
      <c r="C851" s="639">
        <v>2016</v>
      </c>
      <c r="D851" s="608">
        <v>0.97324331082770688</v>
      </c>
      <c r="E851" s="608">
        <v>1.217132800608828</v>
      </c>
      <c r="F851" s="608">
        <v>1.0651431718061675</v>
      </c>
      <c r="G851" s="606">
        <v>0.78463723776223782</v>
      </c>
      <c r="H851" s="606">
        <v>1.1306301090706992</v>
      </c>
      <c r="I851" s="607">
        <v>1.0701251552498328</v>
      </c>
    </row>
    <row r="852" spans="2:9" x14ac:dyDescent="0.3">
      <c r="B852" s="417" t="s">
        <v>142</v>
      </c>
      <c r="C852" s="639">
        <v>2016</v>
      </c>
      <c r="D852" s="608">
        <v>0.87515762925598994</v>
      </c>
      <c r="E852" s="608">
        <v>1.1239008792965628</v>
      </c>
      <c r="F852" s="608">
        <v>1.2967438737831487</v>
      </c>
      <c r="G852" s="606">
        <v>1.0203829524397776</v>
      </c>
      <c r="H852" s="606">
        <v>1.1661129568106312</v>
      </c>
      <c r="I852" s="607">
        <v>1.140310586176728</v>
      </c>
    </row>
    <row r="853" spans="2:9" x14ac:dyDescent="0.3">
      <c r="B853" s="417" t="s">
        <v>397</v>
      </c>
      <c r="C853" s="639">
        <v>2016</v>
      </c>
      <c r="D853" s="608">
        <v>0.94428652643547473</v>
      </c>
      <c r="E853" s="608">
        <v>1.2349458161099318</v>
      </c>
      <c r="F853" s="608">
        <v>1.2521974306964165</v>
      </c>
      <c r="G853" s="606">
        <v>1.2382219856268299</v>
      </c>
      <c r="H853" s="606">
        <v>1.2137531068765535</v>
      </c>
      <c r="I853" s="607">
        <v>1.2179581008141982</v>
      </c>
    </row>
    <row r="854" spans="2:9" x14ac:dyDescent="0.3">
      <c r="B854" s="417" t="s">
        <v>398</v>
      </c>
      <c r="C854" s="639">
        <v>2016</v>
      </c>
      <c r="D854" s="608">
        <v>0.8057199211045365</v>
      </c>
      <c r="E854" s="608">
        <v>1.0316326530612245</v>
      </c>
      <c r="F854" s="608">
        <v>0.98794562708386768</v>
      </c>
      <c r="G854" s="606">
        <v>0.73771313941825478</v>
      </c>
      <c r="H854" s="606">
        <v>0.99093039845103437</v>
      </c>
      <c r="I854" s="607">
        <v>0.9481663420005082</v>
      </c>
    </row>
    <row r="855" spans="2:9" x14ac:dyDescent="0.3">
      <c r="B855" s="417" t="s">
        <v>145</v>
      </c>
      <c r="C855" s="639">
        <v>2016</v>
      </c>
      <c r="D855" s="608">
        <v>1.0585360038149738</v>
      </c>
      <c r="E855" s="608">
        <v>1.1781586657131653</v>
      </c>
      <c r="F855" s="608">
        <v>1.228088492578588</v>
      </c>
      <c r="G855" s="606">
        <v>0.90282396708190071</v>
      </c>
      <c r="H855" s="606">
        <v>1.1869457986808145</v>
      </c>
      <c r="I855" s="607">
        <v>1.1389015974684509</v>
      </c>
    </row>
    <row r="856" spans="2:9" x14ac:dyDescent="0.3">
      <c r="B856" s="417" t="s">
        <v>146</v>
      </c>
      <c r="C856" s="639">
        <v>2016</v>
      </c>
      <c r="D856" s="608">
        <v>0.93897295956338378</v>
      </c>
      <c r="E856" s="608">
        <v>1.1014066077854106</v>
      </c>
      <c r="F856" s="608">
        <v>1.0801318439846181</v>
      </c>
      <c r="G856" s="606">
        <v>0.82474643539614878</v>
      </c>
      <c r="H856" s="606">
        <v>1.0775248281130634</v>
      </c>
      <c r="I856" s="607">
        <v>1.0340201882210078</v>
      </c>
    </row>
    <row r="857" spans="2:9" x14ac:dyDescent="0.3">
      <c r="B857" s="417" t="s">
        <v>147</v>
      </c>
      <c r="C857" s="639">
        <v>2016</v>
      </c>
      <c r="D857" s="608">
        <v>1.0295250320924263</v>
      </c>
      <c r="E857" s="608">
        <v>1.2300307381363427</v>
      </c>
      <c r="F857" s="608">
        <v>1.1752477763659466</v>
      </c>
      <c r="G857" s="606">
        <v>1.0140140140140139</v>
      </c>
      <c r="H857" s="606">
        <v>1.1881367208615743</v>
      </c>
      <c r="I857" s="607">
        <v>1.1581910205205894</v>
      </c>
    </row>
    <row r="858" spans="2:9" x14ac:dyDescent="0.3">
      <c r="B858" s="417" t="s">
        <v>148</v>
      </c>
      <c r="C858" s="639">
        <v>2016</v>
      </c>
      <c r="D858" s="608">
        <v>0.78578969594594594</v>
      </c>
      <c r="E858" s="608">
        <v>0.97796165327670148</v>
      </c>
      <c r="F858" s="608">
        <v>0.91672279850913829</v>
      </c>
      <c r="G858" s="606">
        <v>0.72436313308247913</v>
      </c>
      <c r="H858" s="606">
        <v>0.93420128364269694</v>
      </c>
      <c r="I858" s="607">
        <v>0.89601240515097136</v>
      </c>
    </row>
    <row r="859" spans="2:9" x14ac:dyDescent="0.3">
      <c r="B859" s="417" t="s">
        <v>149</v>
      </c>
      <c r="C859" s="639">
        <v>2016</v>
      </c>
      <c r="D859" s="608">
        <v>1.0584415584415585</v>
      </c>
      <c r="E859" s="608">
        <v>1.2108893301285402</v>
      </c>
      <c r="F859" s="608">
        <v>1.3761881550085304</v>
      </c>
      <c r="G859" s="606">
        <v>1.1445867287543656</v>
      </c>
      <c r="H859" s="606">
        <v>1.265657646639148</v>
      </c>
      <c r="I859" s="607">
        <v>1.2439167154444351</v>
      </c>
    </row>
    <row r="860" spans="2:9" x14ac:dyDescent="0.3">
      <c r="B860" s="417" t="s">
        <v>150</v>
      </c>
      <c r="C860" s="639">
        <v>2016</v>
      </c>
      <c r="D860" s="608">
        <v>0.79987735077677846</v>
      </c>
      <c r="E860" s="608">
        <v>0.94059868087265353</v>
      </c>
      <c r="F860" s="608">
        <v>0.83574408553798496</v>
      </c>
      <c r="G860" s="606">
        <v>0.66146302411688185</v>
      </c>
      <c r="H860" s="606">
        <v>0.88434522848377195</v>
      </c>
      <c r="I860" s="607">
        <v>0.84693551908896991</v>
      </c>
    </row>
    <row r="861" spans="2:9" x14ac:dyDescent="0.3">
      <c r="B861" s="417" t="s">
        <v>151</v>
      </c>
      <c r="C861" s="639">
        <v>2016</v>
      </c>
      <c r="D861" s="608">
        <v>1.4148917597765363</v>
      </c>
      <c r="E861" s="608">
        <v>1.211756926311506</v>
      </c>
      <c r="F861" s="608">
        <v>0.99082831756950418</v>
      </c>
      <c r="G861" s="606">
        <v>0.75604431813501383</v>
      </c>
      <c r="H861" s="606">
        <v>1.14079476861167</v>
      </c>
      <c r="I861" s="607">
        <v>1.0757249632555257</v>
      </c>
    </row>
    <row r="862" spans="2:9" x14ac:dyDescent="0.3">
      <c r="B862" s="417" t="s">
        <v>152</v>
      </c>
      <c r="C862" s="639">
        <v>2016</v>
      </c>
      <c r="D862" s="608">
        <v>0.95438110623894146</v>
      </c>
      <c r="E862" s="608">
        <v>1.2123225218184186</v>
      </c>
      <c r="F862" s="608">
        <v>1.0453512817035129</v>
      </c>
      <c r="G862" s="606">
        <v>0.81408144550487382</v>
      </c>
      <c r="H862" s="606">
        <v>1.1187445065071309</v>
      </c>
      <c r="I862" s="607">
        <v>1.0661392572088741</v>
      </c>
    </row>
    <row r="863" spans="2:9" x14ac:dyDescent="0.3">
      <c r="B863" s="417" t="s">
        <v>399</v>
      </c>
      <c r="C863" s="639">
        <v>2016</v>
      </c>
      <c r="D863" s="608">
        <v>0.77344000000000002</v>
      </c>
      <c r="E863" s="608">
        <v>1.0057177615571775</v>
      </c>
      <c r="F863" s="608">
        <v>1.068541799843739</v>
      </c>
      <c r="G863" s="606">
        <v>0.86283492989032351</v>
      </c>
      <c r="H863" s="606">
        <v>1.0104327666151469</v>
      </c>
      <c r="I863" s="607">
        <v>0.98440521947756265</v>
      </c>
    </row>
    <row r="864" spans="2:9" x14ac:dyDescent="0.3">
      <c r="B864" s="417" t="s">
        <v>154</v>
      </c>
      <c r="C864" s="639">
        <v>2016</v>
      </c>
      <c r="D864" s="608">
        <v>0.7538213998390989</v>
      </c>
      <c r="E864" s="608">
        <v>1.0716370712721965</v>
      </c>
      <c r="F864" s="608">
        <v>0.86147362006804451</v>
      </c>
      <c r="G864" s="606">
        <v>0.50614300100704934</v>
      </c>
      <c r="H864" s="606">
        <v>0.95570736453751193</v>
      </c>
      <c r="I864" s="607">
        <v>0.88037663893623119</v>
      </c>
    </row>
    <row r="865" spans="2:9" x14ac:dyDescent="0.3">
      <c r="B865" s="417" t="s">
        <v>155</v>
      </c>
      <c r="C865" s="639">
        <v>2016</v>
      </c>
      <c r="D865" s="608">
        <v>1.0263883418668767</v>
      </c>
      <c r="E865" s="608">
        <v>1.2217404533698464</v>
      </c>
      <c r="F865" s="608">
        <v>1.2088646023072254</v>
      </c>
      <c r="G865" s="606">
        <v>0.96296887470071824</v>
      </c>
      <c r="H865" s="606">
        <v>1.1980598221503638</v>
      </c>
      <c r="I865" s="607">
        <v>1.1540667283969055</v>
      </c>
    </row>
    <row r="866" spans="2:9" x14ac:dyDescent="0.3">
      <c r="B866" s="417" t="s">
        <v>156</v>
      </c>
      <c r="C866" s="639">
        <v>2016</v>
      </c>
      <c r="D866" s="608">
        <v>1.0641843971631206</v>
      </c>
      <c r="E866" s="608">
        <v>1.6155381325730578</v>
      </c>
      <c r="F866" s="608">
        <v>1.2564426022706794</v>
      </c>
      <c r="G866" s="606">
        <v>0.79598724920307518</v>
      </c>
      <c r="H866" s="606">
        <v>1.4173107199084014</v>
      </c>
      <c r="I866" s="607">
        <v>1.3177488657191792</v>
      </c>
    </row>
    <row r="867" spans="2:9" x14ac:dyDescent="0.3">
      <c r="B867" s="417" t="s">
        <v>157</v>
      </c>
      <c r="C867" s="639">
        <v>2016</v>
      </c>
      <c r="D867" s="608">
        <v>1.0885311871227363</v>
      </c>
      <c r="E867" s="608">
        <v>1.4289600334798076</v>
      </c>
      <c r="F867" s="608">
        <v>0.40570928431966607</v>
      </c>
      <c r="G867" s="606">
        <v>0.17487450820784153</v>
      </c>
      <c r="H867" s="606">
        <v>0.99275266833574916</v>
      </c>
      <c r="I867" s="607">
        <v>0.85971842174949242</v>
      </c>
    </row>
    <row r="868" spans="2:9" x14ac:dyDescent="0.3">
      <c r="B868" s="417" t="s">
        <v>400</v>
      </c>
      <c r="C868" s="639">
        <v>2016</v>
      </c>
      <c r="D868" s="608">
        <v>0.76618105385228674</v>
      </c>
      <c r="E868" s="608">
        <v>0.98699849338764578</v>
      </c>
      <c r="F868" s="608">
        <v>0.96762860727728983</v>
      </c>
      <c r="G868" s="606">
        <v>0.74055305725216458</v>
      </c>
      <c r="H868" s="606">
        <v>0.95805336784711126</v>
      </c>
      <c r="I868" s="607">
        <v>0.92103008214608062</v>
      </c>
    </row>
    <row r="869" spans="2:9" x14ac:dyDescent="0.3">
      <c r="B869" s="417" t="s">
        <v>159</v>
      </c>
      <c r="C869" s="639">
        <v>2016</v>
      </c>
      <c r="D869" s="608">
        <v>0.87926621160409557</v>
      </c>
      <c r="E869" s="608">
        <v>1.044669628592064</v>
      </c>
      <c r="F869" s="608">
        <v>1.0082018390282665</v>
      </c>
      <c r="G869" s="606">
        <v>0.86351165980795608</v>
      </c>
      <c r="H869" s="606">
        <v>1.0132664474048481</v>
      </c>
      <c r="I869" s="607">
        <v>0.988960936557853</v>
      </c>
    </row>
    <row r="870" spans="2:9" x14ac:dyDescent="0.3">
      <c r="B870" s="417" t="s">
        <v>401</v>
      </c>
      <c r="C870" s="639">
        <v>2016</v>
      </c>
      <c r="D870" s="608">
        <v>0.42685851318944845</v>
      </c>
      <c r="E870" s="608">
        <v>0.8778894472361809</v>
      </c>
      <c r="F870" s="608">
        <v>0.7391937833899952</v>
      </c>
      <c r="G870" s="606">
        <v>0.51315789473684215</v>
      </c>
      <c r="H870" s="606">
        <v>0.77775817973366257</v>
      </c>
      <c r="I870" s="607">
        <v>0.74241613815236496</v>
      </c>
    </row>
    <row r="871" spans="2:9" x14ac:dyDescent="0.3">
      <c r="B871" s="417" t="s">
        <v>161</v>
      </c>
      <c r="C871" s="639">
        <v>2016</v>
      </c>
      <c r="D871" s="608">
        <v>0.57649513212795545</v>
      </c>
      <c r="E871" s="608">
        <v>0.88380229269018906</v>
      </c>
      <c r="F871" s="608">
        <v>0.48282524688707601</v>
      </c>
      <c r="G871" s="606">
        <v>0.29748767316271424</v>
      </c>
      <c r="H871" s="606">
        <v>0.70354327635994696</v>
      </c>
      <c r="I871" s="607">
        <v>0.64567508783670735</v>
      </c>
    </row>
    <row r="872" spans="2:9" x14ac:dyDescent="0.3">
      <c r="B872" s="417" t="s">
        <v>162</v>
      </c>
      <c r="C872" s="639">
        <v>2016</v>
      </c>
      <c r="D872" s="608">
        <v>0.93638099785151585</v>
      </c>
      <c r="E872" s="608">
        <v>1.1317762060295604</v>
      </c>
      <c r="F872" s="608">
        <v>1.0797177134791813</v>
      </c>
      <c r="G872" s="606">
        <v>0.93637696107703161</v>
      </c>
      <c r="H872" s="606">
        <v>1.0914659564613247</v>
      </c>
      <c r="I872" s="607">
        <v>1.0642005707141562</v>
      </c>
    </row>
    <row r="873" spans="2:9" x14ac:dyDescent="0.3">
      <c r="B873" s="417" t="s">
        <v>163</v>
      </c>
      <c r="C873" s="639">
        <v>2016</v>
      </c>
      <c r="D873" s="608">
        <v>1.0014234875444841</v>
      </c>
      <c r="E873" s="608">
        <v>1.2308526011560694</v>
      </c>
      <c r="F873" s="608">
        <v>1.2636161705908484</v>
      </c>
      <c r="G873" s="606">
        <v>0.94960303762512943</v>
      </c>
      <c r="H873" s="606">
        <v>1.220963984948934</v>
      </c>
      <c r="I873" s="607">
        <v>1.1743078429626992</v>
      </c>
    </row>
    <row r="874" spans="2:9" x14ac:dyDescent="0.3">
      <c r="B874" s="417" t="s">
        <v>262</v>
      </c>
      <c r="C874" s="639">
        <v>2016</v>
      </c>
      <c r="D874" s="608">
        <v>0.96063960639606394</v>
      </c>
      <c r="E874" s="608">
        <v>1.1472159563101032</v>
      </c>
      <c r="F874" s="608">
        <v>1.2403656821378339</v>
      </c>
      <c r="G874" s="606">
        <v>0.92037342119714438</v>
      </c>
      <c r="H874" s="606">
        <v>1.168133341103794</v>
      </c>
      <c r="I874" s="607">
        <v>1.1247536176145378</v>
      </c>
    </row>
    <row r="875" spans="2:9" x14ac:dyDescent="0.3">
      <c r="B875" s="417" t="s">
        <v>402</v>
      </c>
      <c r="C875" s="639">
        <v>2016</v>
      </c>
      <c r="D875" s="608">
        <v>1.0196936542669583</v>
      </c>
      <c r="E875" s="608">
        <v>1.1439039932030586</v>
      </c>
      <c r="F875" s="608">
        <v>1.0789409764391547</v>
      </c>
      <c r="G875" s="606">
        <v>0.87956541840036984</v>
      </c>
      <c r="H875" s="606">
        <v>1.1047848855118596</v>
      </c>
      <c r="I875" s="607">
        <v>1.0638548143169215</v>
      </c>
    </row>
    <row r="876" spans="2:9" x14ac:dyDescent="0.3">
      <c r="B876" s="420" t="s">
        <v>73</v>
      </c>
      <c r="C876" s="640">
        <v>2016</v>
      </c>
      <c r="D876" s="427">
        <v>0.94666884402190876</v>
      </c>
      <c r="E876" s="427">
        <v>1.151145533221382</v>
      </c>
      <c r="F876" s="427">
        <v>1.0642531956010524</v>
      </c>
      <c r="G876" s="606">
        <v>0.82716512552091448</v>
      </c>
      <c r="H876" s="606">
        <v>1.095673291361255</v>
      </c>
      <c r="I876" s="607">
        <v>1.0488889422222165</v>
      </c>
    </row>
    <row r="877" spans="2:9" x14ac:dyDescent="0.3">
      <c r="B877" s="417" t="s">
        <v>74</v>
      </c>
      <c r="C877" s="639">
        <v>2017</v>
      </c>
      <c r="D877" s="610">
        <v>0.9211700545364403</v>
      </c>
      <c r="E877" s="610">
        <v>1.0697289468239188</v>
      </c>
      <c r="F877" s="610">
        <v>0.98473171441035334</v>
      </c>
      <c r="G877" s="606">
        <v>0.80694488690665822</v>
      </c>
      <c r="H877" s="606">
        <v>1.0220905172413792</v>
      </c>
      <c r="I877" s="607">
        <v>0.99096732568321122</v>
      </c>
    </row>
    <row r="878" spans="2:9" x14ac:dyDescent="0.3">
      <c r="B878" s="417" t="s">
        <v>75</v>
      </c>
      <c r="C878" s="639">
        <v>2017</v>
      </c>
      <c r="D878" s="610">
        <v>0.90065995995748571</v>
      </c>
      <c r="E878" s="610">
        <v>1.2178462425800869</v>
      </c>
      <c r="F878" s="610">
        <v>1.1146404701544135</v>
      </c>
      <c r="G878" s="606">
        <v>0.75549853372434017</v>
      </c>
      <c r="H878" s="606">
        <v>1.1450036960518584</v>
      </c>
      <c r="I878" s="607">
        <v>1.0782499096920104</v>
      </c>
    </row>
    <row r="879" spans="2:9" x14ac:dyDescent="0.3">
      <c r="B879" s="417" t="s">
        <v>376</v>
      </c>
      <c r="C879" s="639">
        <v>2017</v>
      </c>
      <c r="D879" s="610">
        <v>1.0152534768954689</v>
      </c>
      <c r="E879" s="610">
        <v>1.3238809876974087</v>
      </c>
      <c r="F879" s="610">
        <v>1.3822882864021773</v>
      </c>
      <c r="G879" s="606">
        <v>0.94239631336405527</v>
      </c>
      <c r="H879" s="606">
        <v>1.3182893774469733</v>
      </c>
      <c r="I879" s="607">
        <v>1.2542384980547525</v>
      </c>
    </row>
    <row r="880" spans="2:9" x14ac:dyDescent="0.3">
      <c r="B880" s="417" t="s">
        <v>77</v>
      </c>
      <c r="C880" s="639">
        <v>2017</v>
      </c>
      <c r="D880" s="610">
        <v>0.96837730393928445</v>
      </c>
      <c r="E880" s="610">
        <v>1.2152971170817808</v>
      </c>
      <c r="F880" s="610">
        <v>1.2217470635192154</v>
      </c>
      <c r="G880" s="606">
        <v>0.82910321489001693</v>
      </c>
      <c r="H880" s="606">
        <v>1.1894908065147116</v>
      </c>
      <c r="I880" s="607">
        <v>1.1338626549658726</v>
      </c>
    </row>
    <row r="881" spans="2:9" x14ac:dyDescent="0.3">
      <c r="B881" s="417" t="s">
        <v>78</v>
      </c>
      <c r="C881" s="639">
        <v>2017</v>
      </c>
      <c r="D881" s="610">
        <v>1.0078443677439599</v>
      </c>
      <c r="E881" s="610">
        <v>1.1225019159346814</v>
      </c>
      <c r="F881" s="610">
        <v>1.1510163362015213</v>
      </c>
      <c r="G881" s="606">
        <v>0.95448430493273539</v>
      </c>
      <c r="H881" s="606">
        <v>1.1250414502044876</v>
      </c>
      <c r="I881" s="607">
        <v>1.0913141793030061</v>
      </c>
    </row>
    <row r="882" spans="2:9" x14ac:dyDescent="0.3">
      <c r="B882" s="417" t="s">
        <v>377</v>
      </c>
      <c r="C882" s="639">
        <v>2017</v>
      </c>
      <c r="D882" s="610">
        <v>0.93792775665399242</v>
      </c>
      <c r="E882" s="610">
        <v>1.0343892425326755</v>
      </c>
      <c r="F882" s="610">
        <v>0.98412143256855067</v>
      </c>
      <c r="G882" s="606">
        <v>0.8032299192520187</v>
      </c>
      <c r="H882" s="606">
        <v>1.0046194580587009</v>
      </c>
      <c r="I882" s="607">
        <v>0.97121778153708793</v>
      </c>
    </row>
    <row r="883" spans="2:9" x14ac:dyDescent="0.3">
      <c r="B883" s="417" t="s">
        <v>80</v>
      </c>
      <c r="C883" s="639">
        <v>2017</v>
      </c>
      <c r="D883" s="610">
        <v>1.2901092581943645</v>
      </c>
      <c r="E883" s="610">
        <v>1.3299832495812396</v>
      </c>
      <c r="F883" s="610">
        <v>1.2276776015641973</v>
      </c>
      <c r="G883" s="606">
        <v>1.0198424277793989</v>
      </c>
      <c r="H883" s="606">
        <v>1.2851445086705202</v>
      </c>
      <c r="I883" s="607">
        <v>1.2412794905196121</v>
      </c>
    </row>
    <row r="884" spans="2:9" x14ac:dyDescent="0.3">
      <c r="B884" s="417" t="s">
        <v>81</v>
      </c>
      <c r="C884" s="639">
        <v>2017</v>
      </c>
      <c r="D884" s="610">
        <v>0.98773761713520747</v>
      </c>
      <c r="E884" s="610">
        <v>1.1682495324942743</v>
      </c>
      <c r="F884" s="610">
        <v>1.1406997231311351</v>
      </c>
      <c r="G884" s="606">
        <v>0.9965845987517814</v>
      </c>
      <c r="H884" s="606">
        <v>1.1394882087305569</v>
      </c>
      <c r="I884" s="607">
        <v>1.1146359910947401</v>
      </c>
    </row>
    <row r="885" spans="2:9" x14ac:dyDescent="0.3">
      <c r="B885" s="417" t="s">
        <v>82</v>
      </c>
      <c r="C885" s="639">
        <v>2017</v>
      </c>
      <c r="D885" s="610">
        <v>0.73726067746686308</v>
      </c>
      <c r="E885" s="610">
        <v>1.0125992006024445</v>
      </c>
      <c r="F885" s="610">
        <v>1.0740616396965017</v>
      </c>
      <c r="G885" s="606">
        <v>0.74154933945295542</v>
      </c>
      <c r="H885" s="606">
        <v>1.0120531068043093</v>
      </c>
      <c r="I885" s="607">
        <v>0.96205216394382342</v>
      </c>
    </row>
    <row r="886" spans="2:9" x14ac:dyDescent="0.3">
      <c r="B886" s="417" t="s">
        <v>378</v>
      </c>
      <c r="C886" s="639">
        <v>2017</v>
      </c>
      <c r="D886" s="610">
        <v>0.91051867352821847</v>
      </c>
      <c r="E886" s="610">
        <v>1.1228354565565641</v>
      </c>
      <c r="F886" s="610">
        <v>1.0884012336788362</v>
      </c>
      <c r="G886" s="606">
        <v>0.9395635373550969</v>
      </c>
      <c r="H886" s="606">
        <v>1.0879772876552747</v>
      </c>
      <c r="I886" s="607">
        <v>1.0606870766245775</v>
      </c>
    </row>
    <row r="887" spans="2:9" x14ac:dyDescent="0.3">
      <c r="B887" s="417" t="s">
        <v>379</v>
      </c>
      <c r="C887" s="639">
        <v>2017</v>
      </c>
      <c r="D887" s="610">
        <v>1.1761663500105553</v>
      </c>
      <c r="E887" s="610">
        <v>1.1726389485709494</v>
      </c>
      <c r="F887" s="610">
        <v>1.0015097089905773</v>
      </c>
      <c r="G887" s="606">
        <v>0.72570586532642156</v>
      </c>
      <c r="H887" s="606">
        <v>1.1042171163773491</v>
      </c>
      <c r="I887" s="607">
        <v>1.041457242582897</v>
      </c>
    </row>
    <row r="888" spans="2:9" x14ac:dyDescent="0.3">
      <c r="B888" s="417" t="s">
        <v>380</v>
      </c>
      <c r="C888" s="639">
        <v>2017</v>
      </c>
      <c r="D888" s="610">
        <v>0.92460515378221109</v>
      </c>
      <c r="E888" s="610">
        <v>1.0861910331384015</v>
      </c>
      <c r="F888" s="610">
        <v>1.1125822956591904</v>
      </c>
      <c r="G888" s="606">
        <v>0.95244946141360487</v>
      </c>
      <c r="H888" s="606">
        <v>1.0823283646046953</v>
      </c>
      <c r="I888" s="607">
        <v>1.0600157168931252</v>
      </c>
    </row>
    <row r="889" spans="2:9" x14ac:dyDescent="0.3">
      <c r="B889" s="417" t="s">
        <v>86</v>
      </c>
      <c r="C889" s="639">
        <v>2017</v>
      </c>
      <c r="D889" s="610">
        <v>1.0759817105970952</v>
      </c>
      <c r="E889" s="610">
        <v>1.1532403002431546</v>
      </c>
      <c r="F889" s="610">
        <v>1.1109506544583052</v>
      </c>
      <c r="G889" s="606">
        <v>0.97653675718668331</v>
      </c>
      <c r="H889" s="606">
        <v>1.1281708602122902</v>
      </c>
      <c r="I889" s="607">
        <v>1.1001991196814085</v>
      </c>
    </row>
    <row r="890" spans="2:9" x14ac:dyDescent="0.3">
      <c r="B890" s="417" t="s">
        <v>87</v>
      </c>
      <c r="C890" s="639">
        <v>2017</v>
      </c>
      <c r="D890" s="610">
        <v>0.8952210931062895</v>
      </c>
      <c r="E890" s="610">
        <v>1.088371310855125</v>
      </c>
      <c r="F890" s="610">
        <v>1.016424300583155</v>
      </c>
      <c r="G890" s="606">
        <v>0.75336916725091529</v>
      </c>
      <c r="H890" s="606">
        <v>1.0404682035543502</v>
      </c>
      <c r="I890" s="607">
        <v>0.99600685228972641</v>
      </c>
    </row>
    <row r="891" spans="2:9" x14ac:dyDescent="0.3">
      <c r="B891" s="417" t="s">
        <v>88</v>
      </c>
      <c r="C891" s="639">
        <v>2017</v>
      </c>
      <c r="D891" s="610">
        <v>0.87387387387387383</v>
      </c>
      <c r="E891" s="610">
        <v>1.0043383947939262</v>
      </c>
      <c r="F891" s="610">
        <v>1.0925510712506228</v>
      </c>
      <c r="G891" s="606">
        <v>0.90169159107624419</v>
      </c>
      <c r="H891" s="606">
        <v>1.0279138599714228</v>
      </c>
      <c r="I891" s="607">
        <v>1.0061668426610348</v>
      </c>
    </row>
    <row r="892" spans="2:9" x14ac:dyDescent="0.3">
      <c r="B892" s="417" t="s">
        <v>89</v>
      </c>
      <c r="C892" s="639">
        <v>2017</v>
      </c>
      <c r="D892" s="610">
        <v>0.80760154018134389</v>
      </c>
      <c r="E892" s="610">
        <v>1.0997952917093143</v>
      </c>
      <c r="F892" s="610">
        <v>1.1430411239572662</v>
      </c>
      <c r="G892" s="606">
        <v>0.86679988581216105</v>
      </c>
      <c r="H892" s="606">
        <v>1.0892852852852852</v>
      </c>
      <c r="I892" s="607">
        <v>1.0506128119882896</v>
      </c>
    </row>
    <row r="893" spans="2:9" x14ac:dyDescent="0.3">
      <c r="B893" s="417" t="s">
        <v>90</v>
      </c>
      <c r="C893" s="639">
        <v>2017</v>
      </c>
      <c r="D893" s="610">
        <v>0.78256182625237791</v>
      </c>
      <c r="E893" s="610">
        <v>0.95696557745073585</v>
      </c>
      <c r="F893" s="610">
        <v>1.0043454967557592</v>
      </c>
      <c r="G893" s="606">
        <v>0.79470639938756416</v>
      </c>
      <c r="H893" s="606">
        <v>0.95962205631765407</v>
      </c>
      <c r="I893" s="607">
        <v>0.93030768843081424</v>
      </c>
    </row>
    <row r="894" spans="2:9" x14ac:dyDescent="0.3">
      <c r="B894" s="417" t="s">
        <v>381</v>
      </c>
      <c r="C894" s="639">
        <v>2017</v>
      </c>
      <c r="D894" s="610">
        <v>0.86211051816147355</v>
      </c>
      <c r="E894" s="610">
        <v>1.1925015189963901</v>
      </c>
      <c r="F894" s="610">
        <v>0.98543713284296786</v>
      </c>
      <c r="G894" s="606">
        <v>0.62158426368952679</v>
      </c>
      <c r="H894" s="606">
        <v>1.0793782958645572</v>
      </c>
      <c r="I894" s="607">
        <v>1.0115208825847124</v>
      </c>
    </row>
    <row r="895" spans="2:9" x14ac:dyDescent="0.3">
      <c r="B895" s="417" t="s">
        <v>92</v>
      </c>
      <c r="C895" s="639">
        <v>2017</v>
      </c>
      <c r="D895" s="610">
        <v>1.0744608539825744</v>
      </c>
      <c r="E895" s="610">
        <v>1.2181892942583732</v>
      </c>
      <c r="F895" s="610">
        <v>1.1923707140778854</v>
      </c>
      <c r="G895" s="606">
        <v>0.9289329584134971</v>
      </c>
      <c r="H895" s="606">
        <v>1.1933844441696551</v>
      </c>
      <c r="I895" s="607">
        <v>1.1476895537655032</v>
      </c>
    </row>
    <row r="896" spans="2:9" x14ac:dyDescent="0.3">
      <c r="B896" s="417" t="s">
        <v>93</v>
      </c>
      <c r="C896" s="639">
        <v>2017</v>
      </c>
      <c r="D896" s="610">
        <v>0.8106348345089528</v>
      </c>
      <c r="E896" s="610">
        <v>0.93338072509393721</v>
      </c>
      <c r="F896" s="610">
        <v>0.96007891377509569</v>
      </c>
      <c r="G896" s="606">
        <v>0.74943870678042213</v>
      </c>
      <c r="H896" s="606">
        <v>0.93356970502782288</v>
      </c>
      <c r="I896" s="607">
        <v>0.90044828561043577</v>
      </c>
    </row>
    <row r="897" spans="2:9" x14ac:dyDescent="0.3">
      <c r="B897" s="417" t="s">
        <v>94</v>
      </c>
      <c r="C897" s="639">
        <v>2017</v>
      </c>
      <c r="D897" s="610">
        <v>0.87470634299138605</v>
      </c>
      <c r="E897" s="610">
        <v>1.1273780316132405</v>
      </c>
      <c r="F897" s="610">
        <v>1.0503783559655853</v>
      </c>
      <c r="G897" s="606">
        <v>0.75950031492756664</v>
      </c>
      <c r="H897" s="606">
        <v>1.0710240535877398</v>
      </c>
      <c r="I897" s="607">
        <v>1.0205473626915684</v>
      </c>
    </row>
    <row r="898" spans="2:9" x14ac:dyDescent="0.3">
      <c r="B898" s="417" t="s">
        <v>95</v>
      </c>
      <c r="C898" s="639">
        <v>2017</v>
      </c>
      <c r="D898" s="610">
        <v>0.86998521439132581</v>
      </c>
      <c r="E898" s="610">
        <v>1.0867977174302683</v>
      </c>
      <c r="F898" s="610">
        <v>0.96008781609729466</v>
      </c>
      <c r="G898" s="606">
        <v>0.68950701040253282</v>
      </c>
      <c r="H898" s="606">
        <v>1.0137645756598408</v>
      </c>
      <c r="I898" s="607">
        <v>0.95727219718221068</v>
      </c>
    </row>
    <row r="899" spans="2:9" x14ac:dyDescent="0.3">
      <c r="B899" s="417" t="s">
        <v>96</v>
      </c>
      <c r="C899" s="639">
        <v>2017</v>
      </c>
      <c r="D899" s="610">
        <v>1.1070998796630565</v>
      </c>
      <c r="E899" s="610">
        <v>1.1778013479766924</v>
      </c>
      <c r="F899" s="610">
        <v>0.95382720760411432</v>
      </c>
      <c r="G899" s="606">
        <v>0.66546516238330389</v>
      </c>
      <c r="H899" s="606">
        <v>1.0828251514348066</v>
      </c>
      <c r="I899" s="607">
        <v>1.016598412226315</v>
      </c>
    </row>
    <row r="900" spans="2:9" x14ac:dyDescent="0.3">
      <c r="B900" s="417" t="s">
        <v>244</v>
      </c>
      <c r="C900" s="639">
        <v>2017</v>
      </c>
      <c r="D900" s="610">
        <v>1.2938388625592416</v>
      </c>
      <c r="E900" s="610">
        <v>1.4366950182260025</v>
      </c>
      <c r="F900" s="610">
        <v>1.3361365322780114</v>
      </c>
      <c r="G900" s="606">
        <v>1.1168801977972578</v>
      </c>
      <c r="H900" s="606">
        <v>1.3791378632046309</v>
      </c>
      <c r="I900" s="607">
        <v>1.3266792554626383</v>
      </c>
    </row>
    <row r="901" spans="2:9" x14ac:dyDescent="0.3">
      <c r="B901" s="417" t="s">
        <v>382</v>
      </c>
      <c r="C901" s="639">
        <v>2017</v>
      </c>
      <c r="D901" s="610">
        <v>0.88398127417056793</v>
      </c>
      <c r="E901" s="610">
        <v>1.1552805212901112</v>
      </c>
      <c r="F901" s="610">
        <v>0.78952076330911847</v>
      </c>
      <c r="G901" s="606">
        <v>0.5700029180040852</v>
      </c>
      <c r="H901" s="606">
        <v>0.98610762144053599</v>
      </c>
      <c r="I901" s="607">
        <v>0.92281745151125116</v>
      </c>
    </row>
    <row r="902" spans="2:9" x14ac:dyDescent="0.3">
      <c r="B902" s="417" t="s">
        <v>383</v>
      </c>
      <c r="C902" s="639">
        <v>2017</v>
      </c>
      <c r="D902" s="610">
        <v>1.2655637788419678</v>
      </c>
      <c r="E902" s="610">
        <v>1.1482604666835146</v>
      </c>
      <c r="F902" s="610">
        <v>1.0286982553938269</v>
      </c>
      <c r="G902" s="606">
        <v>0.75672295184490301</v>
      </c>
      <c r="H902" s="606">
        <v>1.1110039823936282</v>
      </c>
      <c r="I902" s="607">
        <v>1.0516892363534831</v>
      </c>
    </row>
    <row r="903" spans="2:9" x14ac:dyDescent="0.3">
      <c r="B903" s="417" t="s">
        <v>384</v>
      </c>
      <c r="C903" s="639">
        <v>2017</v>
      </c>
      <c r="D903" s="610">
        <v>1.1087619234929689</v>
      </c>
      <c r="E903" s="610">
        <v>1.1680650107928074</v>
      </c>
      <c r="F903" s="610">
        <v>1.0203624616062359</v>
      </c>
      <c r="G903" s="606">
        <v>0.71779732200207524</v>
      </c>
      <c r="H903" s="606">
        <v>1.1031256114263353</v>
      </c>
      <c r="I903" s="607">
        <v>1.0394417723482963</v>
      </c>
    </row>
    <row r="904" spans="2:9" x14ac:dyDescent="0.3">
      <c r="B904" s="417" t="s">
        <v>385</v>
      </c>
      <c r="C904" s="639">
        <v>2017</v>
      </c>
      <c r="D904" s="610">
        <v>0.99115762880086622</v>
      </c>
      <c r="E904" s="610">
        <v>1.1542078719241884</v>
      </c>
      <c r="F904" s="610">
        <v>1.2163565840510158</v>
      </c>
      <c r="G904" s="606">
        <v>1.0452653927813162</v>
      </c>
      <c r="H904" s="606">
        <v>1.1633595118870794</v>
      </c>
      <c r="I904" s="607">
        <v>1.1429075693285191</v>
      </c>
    </row>
    <row r="905" spans="2:9" x14ac:dyDescent="0.3">
      <c r="B905" s="417" t="s">
        <v>101</v>
      </c>
      <c r="C905" s="639">
        <v>2017</v>
      </c>
      <c r="D905" s="610">
        <v>1.1218321448162369</v>
      </c>
      <c r="E905" s="610">
        <v>1.2740031413082029</v>
      </c>
      <c r="F905" s="610">
        <v>1.1737090763907372</v>
      </c>
      <c r="G905" s="606">
        <v>0.89280592478434895</v>
      </c>
      <c r="H905" s="606">
        <v>1.2169371701201934</v>
      </c>
      <c r="I905" s="607">
        <v>1.1572722043167509</v>
      </c>
    </row>
    <row r="906" spans="2:9" x14ac:dyDescent="0.3">
      <c r="B906" s="417" t="s">
        <v>102</v>
      </c>
      <c r="C906" s="639">
        <v>2017</v>
      </c>
      <c r="D906" s="610">
        <v>0.88409090909090904</v>
      </c>
      <c r="E906" s="610">
        <v>1.0588449759369987</v>
      </c>
      <c r="F906" s="610">
        <v>1.004732762137903</v>
      </c>
      <c r="G906" s="606">
        <v>0.70751287488639802</v>
      </c>
      <c r="H906" s="606">
        <v>1.0195393058128561</v>
      </c>
      <c r="I906" s="607">
        <v>0.96103490386526935</v>
      </c>
    </row>
    <row r="907" spans="2:9" x14ac:dyDescent="0.3">
      <c r="B907" s="417" t="s">
        <v>103</v>
      </c>
      <c r="C907" s="639">
        <v>2017</v>
      </c>
      <c r="D907" s="610">
        <v>0.93724812895797349</v>
      </c>
      <c r="E907" s="610">
        <v>1.1383889376646181</v>
      </c>
      <c r="F907" s="610">
        <v>1.2208396178984415</v>
      </c>
      <c r="G907" s="606">
        <v>1.0404402967217037</v>
      </c>
      <c r="H907" s="606">
        <v>1.1546929008242488</v>
      </c>
      <c r="I907" s="607">
        <v>1.1339192481726419</v>
      </c>
    </row>
    <row r="908" spans="2:9" x14ac:dyDescent="0.3">
      <c r="B908" s="417" t="s">
        <v>104</v>
      </c>
      <c r="C908" s="639">
        <v>2017</v>
      </c>
      <c r="D908" s="610">
        <v>0.95443645083932849</v>
      </c>
      <c r="E908" s="610">
        <v>1.0350942002216477</v>
      </c>
      <c r="F908" s="610">
        <v>1.1066473389935805</v>
      </c>
      <c r="G908" s="606">
        <v>1.0356272267016688</v>
      </c>
      <c r="H908" s="606">
        <v>1.058260599884808</v>
      </c>
      <c r="I908" s="607">
        <v>1.0539349197247707</v>
      </c>
    </row>
    <row r="909" spans="2:9" x14ac:dyDescent="0.3">
      <c r="B909" s="417" t="s">
        <v>386</v>
      </c>
      <c r="C909" s="639">
        <v>2017</v>
      </c>
      <c r="D909" s="610">
        <v>1.0259533898305084</v>
      </c>
      <c r="E909" s="610">
        <v>1.1812824610467438</v>
      </c>
      <c r="F909" s="610">
        <v>1.0335780608939753</v>
      </c>
      <c r="G909" s="606">
        <v>0.90573606097071802</v>
      </c>
      <c r="H909" s="606">
        <v>1.1027785653529911</v>
      </c>
      <c r="I909" s="607">
        <v>1.0652057518739484</v>
      </c>
    </row>
    <row r="910" spans="2:9" x14ac:dyDescent="0.3">
      <c r="B910" s="417" t="s">
        <v>106</v>
      </c>
      <c r="C910" s="639">
        <v>2017</v>
      </c>
      <c r="D910" s="610">
        <v>0.95876603543066585</v>
      </c>
      <c r="E910" s="610">
        <v>1.1703675824865136</v>
      </c>
      <c r="F910" s="610">
        <v>1.2030526914021271</v>
      </c>
      <c r="G910" s="606">
        <v>1.3576252552222396</v>
      </c>
      <c r="H910" s="606">
        <v>1.1611644943392636</v>
      </c>
      <c r="I910" s="607">
        <v>1.1941688654353562</v>
      </c>
    </row>
    <row r="911" spans="2:9" x14ac:dyDescent="0.3">
      <c r="B911" s="417" t="s">
        <v>107</v>
      </c>
      <c r="C911" s="639">
        <v>2017</v>
      </c>
      <c r="D911" s="610">
        <v>0.91844155844155839</v>
      </c>
      <c r="E911" s="610">
        <v>1.0065189712248537</v>
      </c>
      <c r="F911" s="610">
        <v>1.001014017297942</v>
      </c>
      <c r="G911" s="606">
        <v>0.78969764837625978</v>
      </c>
      <c r="H911" s="606">
        <v>0.99580124223602484</v>
      </c>
      <c r="I911" s="607">
        <v>0.95837738918259452</v>
      </c>
    </row>
    <row r="912" spans="2:9" x14ac:dyDescent="0.3">
      <c r="B912" s="417" t="s">
        <v>351</v>
      </c>
      <c r="C912" s="639">
        <v>2017</v>
      </c>
      <c r="D912" s="610">
        <v>1.0784627702161729</v>
      </c>
      <c r="E912" s="610">
        <v>1.2428353658536586</v>
      </c>
      <c r="F912" s="610">
        <v>1.1979114030655214</v>
      </c>
      <c r="G912" s="606">
        <v>1.0515759312320916</v>
      </c>
      <c r="H912" s="606">
        <v>1.2084970173141278</v>
      </c>
      <c r="I912" s="607">
        <v>1.1793095280393202</v>
      </c>
    </row>
    <row r="913" spans="2:9" x14ac:dyDescent="0.3">
      <c r="B913" s="417" t="s">
        <v>387</v>
      </c>
      <c r="C913" s="639">
        <v>2017</v>
      </c>
      <c r="D913" s="610">
        <v>1.1544871794871794</v>
      </c>
      <c r="E913" s="610">
        <v>1.2579599397939099</v>
      </c>
      <c r="F913" s="610">
        <v>1.206140878988561</v>
      </c>
      <c r="G913" s="606">
        <v>0.9307154141277364</v>
      </c>
      <c r="H913" s="606">
        <v>1.2259755702086261</v>
      </c>
      <c r="I913" s="607">
        <v>1.1689268739371212</v>
      </c>
    </row>
    <row r="914" spans="2:9" x14ac:dyDescent="0.3">
      <c r="B914" s="417" t="s">
        <v>109</v>
      </c>
      <c r="C914" s="639">
        <v>2017</v>
      </c>
      <c r="D914" s="610">
        <v>1.0997605746209098</v>
      </c>
      <c r="E914" s="610">
        <v>1.2446922254467696</v>
      </c>
      <c r="F914" s="610">
        <v>1.1587004592617791</v>
      </c>
      <c r="G914" s="606">
        <v>0.9568715803025426</v>
      </c>
      <c r="H914" s="606">
        <v>1.1944586592587176</v>
      </c>
      <c r="I914" s="607">
        <v>1.1504825449779579</v>
      </c>
    </row>
    <row r="915" spans="2:9" x14ac:dyDescent="0.3">
      <c r="B915" s="417" t="s">
        <v>388</v>
      </c>
      <c r="C915" s="639">
        <v>2017</v>
      </c>
      <c r="D915" s="610">
        <v>1.0925925925925926</v>
      </c>
      <c r="E915" s="610">
        <v>1.1492002665778074</v>
      </c>
      <c r="F915" s="610">
        <v>1.0660717866452778</v>
      </c>
      <c r="G915" s="606">
        <v>0.71657650695517772</v>
      </c>
      <c r="H915" s="606">
        <v>1.1096329145109634</v>
      </c>
      <c r="I915" s="607">
        <v>1.0407382323061294</v>
      </c>
    </row>
    <row r="916" spans="2:9" x14ac:dyDescent="0.3">
      <c r="B916" s="417" t="s">
        <v>389</v>
      </c>
      <c r="C916" s="639">
        <v>2017</v>
      </c>
      <c r="D916" s="610">
        <v>0.91330798479087449</v>
      </c>
      <c r="E916" s="610">
        <v>0.9779458097038437</v>
      </c>
      <c r="F916" s="610">
        <v>0.74169346195069663</v>
      </c>
      <c r="G916" s="606">
        <v>0.39498141263940523</v>
      </c>
      <c r="H916" s="606">
        <v>0.88165152498377675</v>
      </c>
      <c r="I916" s="607">
        <v>0.80932320441988947</v>
      </c>
    </row>
    <row r="917" spans="2:9" x14ac:dyDescent="0.3">
      <c r="B917" s="417" t="s">
        <v>112</v>
      </c>
      <c r="C917" s="639">
        <v>2017</v>
      </c>
      <c r="D917" s="610">
        <v>0.69646464646464645</v>
      </c>
      <c r="E917" s="610">
        <v>1.1239409081034109</v>
      </c>
      <c r="F917" s="610">
        <v>1.1337833691316355</v>
      </c>
      <c r="G917" s="606">
        <v>0.77593360995850624</v>
      </c>
      <c r="H917" s="606">
        <v>1.079755987347492</v>
      </c>
      <c r="I917" s="607">
        <v>1.0340740029754762</v>
      </c>
    </row>
    <row r="918" spans="2:9" x14ac:dyDescent="0.3">
      <c r="B918" s="417" t="s">
        <v>113</v>
      </c>
      <c r="C918" s="639">
        <v>2017</v>
      </c>
      <c r="D918" s="610">
        <v>0.93226781857451402</v>
      </c>
      <c r="E918" s="610">
        <v>1.0993501878363285</v>
      </c>
      <c r="F918" s="610">
        <v>1.0633246473921496</v>
      </c>
      <c r="G918" s="606">
        <v>0.78456658737114482</v>
      </c>
      <c r="H918" s="606">
        <v>1.068465758718903</v>
      </c>
      <c r="I918" s="607">
        <v>1.0208904492810384</v>
      </c>
    </row>
    <row r="919" spans="2:9" x14ac:dyDescent="0.3">
      <c r="B919" s="417" t="s">
        <v>390</v>
      </c>
      <c r="C919" s="639">
        <v>2017</v>
      </c>
      <c r="D919" s="610">
        <v>1.1003826906093612</v>
      </c>
      <c r="E919" s="610">
        <v>1.2271235068553614</v>
      </c>
      <c r="F919" s="610">
        <v>1.1792512594648406</v>
      </c>
      <c r="G919" s="606">
        <v>0.89434782608695651</v>
      </c>
      <c r="H919" s="606">
        <v>1.1949942251154977</v>
      </c>
      <c r="I919" s="607">
        <v>1.1365126014884979</v>
      </c>
    </row>
    <row r="920" spans="2:9" x14ac:dyDescent="0.3">
      <c r="B920" s="417" t="s">
        <v>115</v>
      </c>
      <c r="C920" s="639">
        <v>2017</v>
      </c>
      <c r="D920" s="610">
        <v>1.0212882096069869</v>
      </c>
      <c r="E920" s="610">
        <v>1.2703572220989572</v>
      </c>
      <c r="F920" s="610">
        <v>1.2870533894851244</v>
      </c>
      <c r="G920" s="606">
        <v>1.0007676560900716</v>
      </c>
      <c r="H920" s="606">
        <v>1.252045916405778</v>
      </c>
      <c r="I920" s="607">
        <v>1.207641872032557</v>
      </c>
    </row>
    <row r="921" spans="2:9" x14ac:dyDescent="0.3">
      <c r="B921" s="417" t="s">
        <v>391</v>
      </c>
      <c r="C921" s="639">
        <v>2017</v>
      </c>
      <c r="D921" s="610">
        <v>0.79008838383838387</v>
      </c>
      <c r="E921" s="610">
        <v>0.99726623174899032</v>
      </c>
      <c r="F921" s="610">
        <v>1.1212164477441462</v>
      </c>
      <c r="G921" s="606">
        <v>0.85266295192432295</v>
      </c>
      <c r="H921" s="606">
        <v>1.0297255868474047</v>
      </c>
      <c r="I921" s="607">
        <v>0.99638918707914514</v>
      </c>
    </row>
    <row r="922" spans="2:9" x14ac:dyDescent="0.3">
      <c r="B922" s="417" t="s">
        <v>245</v>
      </c>
      <c r="C922" s="639">
        <v>2017</v>
      </c>
      <c r="D922" s="610">
        <v>0.64801366937206317</v>
      </c>
      <c r="E922" s="610">
        <v>0.90615181081528029</v>
      </c>
      <c r="F922" s="610">
        <v>1.0434136187927445</v>
      </c>
      <c r="G922" s="606">
        <v>0.85753371115888211</v>
      </c>
      <c r="H922" s="606">
        <v>0.93797912249225246</v>
      </c>
      <c r="I922" s="607">
        <v>0.92409162983705007</v>
      </c>
    </row>
    <row r="923" spans="2:9" x14ac:dyDescent="0.3">
      <c r="B923" s="417" t="s">
        <v>117</v>
      </c>
      <c r="C923" s="639">
        <v>2017</v>
      </c>
      <c r="D923" s="610">
        <v>1.2528431935669155</v>
      </c>
      <c r="E923" s="610">
        <v>1.1479568439091501</v>
      </c>
      <c r="F923" s="610">
        <v>0.85224379113065907</v>
      </c>
      <c r="G923" s="606">
        <v>0.45266884895450599</v>
      </c>
      <c r="H923" s="606">
        <v>1.0480622083981337</v>
      </c>
      <c r="I923" s="607">
        <v>0.95458550092297367</v>
      </c>
    </row>
    <row r="924" spans="2:9" x14ac:dyDescent="0.3">
      <c r="B924" s="417" t="s">
        <v>118</v>
      </c>
      <c r="C924" s="639">
        <v>2017</v>
      </c>
      <c r="D924" s="610">
        <v>1.0533199195171026</v>
      </c>
      <c r="E924" s="610">
        <v>1.1388861113888611</v>
      </c>
      <c r="F924" s="610">
        <v>1.1940094456872981</v>
      </c>
      <c r="G924" s="606">
        <v>0.9523574426067638</v>
      </c>
      <c r="H924" s="606">
        <v>1.152533067132518</v>
      </c>
      <c r="I924" s="607">
        <v>1.1188657311301171</v>
      </c>
    </row>
    <row r="925" spans="2:9" x14ac:dyDescent="0.3">
      <c r="B925" s="417" t="s">
        <v>392</v>
      </c>
      <c r="C925" s="639">
        <v>2017</v>
      </c>
      <c r="D925" s="610">
        <v>1.0684606252473288</v>
      </c>
      <c r="E925" s="610">
        <v>1.2395075112281244</v>
      </c>
      <c r="F925" s="610">
        <v>1.0390735335655776</v>
      </c>
      <c r="G925" s="606">
        <v>0.71569745343975677</v>
      </c>
      <c r="H925" s="606">
        <v>1.141240119714527</v>
      </c>
      <c r="I925" s="607">
        <v>1.069754820584855</v>
      </c>
    </row>
    <row r="926" spans="2:9" x14ac:dyDescent="0.3">
      <c r="B926" s="417" t="s">
        <v>120</v>
      </c>
      <c r="C926" s="639">
        <v>2017</v>
      </c>
      <c r="D926" s="610">
        <v>1.3465353215032725</v>
      </c>
      <c r="E926" s="610">
        <v>1.3070756817645981</v>
      </c>
      <c r="F926" s="610">
        <v>1.0609862230906912</v>
      </c>
      <c r="G926" s="606">
        <v>0.76313249689783536</v>
      </c>
      <c r="H926" s="606">
        <v>1.2123683137584995</v>
      </c>
      <c r="I926" s="607">
        <v>1.1403925380222888</v>
      </c>
    </row>
    <row r="927" spans="2:9" x14ac:dyDescent="0.3">
      <c r="B927" s="417" t="s">
        <v>121</v>
      </c>
      <c r="C927" s="639">
        <v>2017</v>
      </c>
      <c r="D927" s="610">
        <v>1.14351531905091</v>
      </c>
      <c r="E927" s="610">
        <v>1.155050206733609</v>
      </c>
      <c r="F927" s="610">
        <v>1.0448616191593623</v>
      </c>
      <c r="G927" s="606">
        <v>0.6782547501759324</v>
      </c>
      <c r="H927" s="606">
        <v>1.1129872783937056</v>
      </c>
      <c r="I927" s="607">
        <v>1.0462044063912133</v>
      </c>
    </row>
    <row r="928" spans="2:9" x14ac:dyDescent="0.3">
      <c r="B928" s="417" t="s">
        <v>122</v>
      </c>
      <c r="C928" s="639">
        <v>2017</v>
      </c>
      <c r="D928" s="610">
        <v>0.76691401134875603</v>
      </c>
      <c r="E928" s="610">
        <v>1.0117999144933731</v>
      </c>
      <c r="F928" s="610">
        <v>0.85342494274411829</v>
      </c>
      <c r="G928" s="606">
        <v>0.6076665270213657</v>
      </c>
      <c r="H928" s="606">
        <v>0.92353340115293325</v>
      </c>
      <c r="I928" s="607">
        <v>0.87037298173870126</v>
      </c>
    </row>
    <row r="929" spans="2:9" x14ac:dyDescent="0.3">
      <c r="B929" s="417" t="s">
        <v>123</v>
      </c>
      <c r="C929" s="639">
        <v>2017</v>
      </c>
      <c r="D929" s="610">
        <v>0.78370493852886014</v>
      </c>
      <c r="E929" s="610">
        <v>0.92455567645992021</v>
      </c>
      <c r="F929" s="610">
        <v>1.0346248600223964</v>
      </c>
      <c r="G929" s="606">
        <v>0.76408590221095174</v>
      </c>
      <c r="H929" s="606">
        <v>0.95885399618768896</v>
      </c>
      <c r="I929" s="607">
        <v>0.92078195675072805</v>
      </c>
    </row>
    <row r="930" spans="2:9" x14ac:dyDescent="0.3">
      <c r="B930" s="417" t="s">
        <v>393</v>
      </c>
      <c r="C930" s="639">
        <v>2017</v>
      </c>
      <c r="D930" s="610">
        <v>0.88648302801724133</v>
      </c>
      <c r="E930" s="610">
        <v>1.1214097767679341</v>
      </c>
      <c r="F930" s="610">
        <v>1.1994601190696299</v>
      </c>
      <c r="G930" s="606">
        <v>0.94768218172990037</v>
      </c>
      <c r="H930" s="606">
        <v>1.1326563335114912</v>
      </c>
      <c r="I930" s="607">
        <v>1.0976892657816033</v>
      </c>
    </row>
    <row r="931" spans="2:9" x14ac:dyDescent="0.3">
      <c r="B931" s="417" t="s">
        <v>125</v>
      </c>
      <c r="C931" s="639">
        <v>2017</v>
      </c>
      <c r="D931" s="610">
        <v>0.84920554599736864</v>
      </c>
      <c r="E931" s="610">
        <v>1.1294638304815126</v>
      </c>
      <c r="F931" s="610">
        <v>1.0325560818196013</v>
      </c>
      <c r="G931" s="606">
        <v>0.68917048237674372</v>
      </c>
      <c r="H931" s="606">
        <v>1.0627594000410931</v>
      </c>
      <c r="I931" s="607">
        <v>1.0023337524327862</v>
      </c>
    </row>
    <row r="932" spans="2:9" x14ac:dyDescent="0.3">
      <c r="B932" s="417" t="s">
        <v>394</v>
      </c>
      <c r="C932" s="639">
        <v>2017</v>
      </c>
      <c r="D932" s="610">
        <v>1.0015422944596037</v>
      </c>
      <c r="E932" s="610">
        <v>1.1762722477782328</v>
      </c>
      <c r="F932" s="610">
        <v>1.1545956775133559</v>
      </c>
      <c r="G932" s="606">
        <v>1.0638549934841843</v>
      </c>
      <c r="H932" s="606">
        <v>1.149890221246411</v>
      </c>
      <c r="I932" s="607">
        <v>1.1353331462475946</v>
      </c>
    </row>
    <row r="933" spans="2:9" x14ac:dyDescent="0.3">
      <c r="B933" s="417" t="s">
        <v>127</v>
      </c>
      <c r="C933" s="639">
        <v>2017</v>
      </c>
      <c r="D933" s="610">
        <v>1.0385450597176982</v>
      </c>
      <c r="E933" s="610">
        <v>1.1953722123337871</v>
      </c>
      <c r="F933" s="610">
        <v>1.1024768165277614</v>
      </c>
      <c r="G933" s="606">
        <v>0.77938235947567203</v>
      </c>
      <c r="H933" s="606">
        <v>1.1411209321012454</v>
      </c>
      <c r="I933" s="607">
        <v>1.0744275590873715</v>
      </c>
    </row>
    <row r="934" spans="2:9" x14ac:dyDescent="0.3">
      <c r="B934" s="417" t="s">
        <v>128</v>
      </c>
      <c r="C934" s="639">
        <v>2017</v>
      </c>
      <c r="D934" s="610">
        <v>0.81255380200860827</v>
      </c>
      <c r="E934" s="610">
        <v>1.1217334802384382</v>
      </c>
      <c r="F934" s="610">
        <v>0.98173853203309891</v>
      </c>
      <c r="G934" s="606">
        <v>0.67704865556978233</v>
      </c>
      <c r="H934" s="606">
        <v>1.0340717745456058</v>
      </c>
      <c r="I934" s="607">
        <v>0.97053881164092892</v>
      </c>
    </row>
    <row r="935" spans="2:9" x14ac:dyDescent="0.3">
      <c r="B935" s="417" t="s">
        <v>129</v>
      </c>
      <c r="C935" s="639">
        <v>2017</v>
      </c>
      <c r="D935" s="610">
        <v>0.98754246885617214</v>
      </c>
      <c r="E935" s="610">
        <v>1.0764862172035869</v>
      </c>
      <c r="F935" s="610">
        <v>1.1347657892523757</v>
      </c>
      <c r="G935" s="606">
        <v>0.88592051771343239</v>
      </c>
      <c r="H935" s="606">
        <v>1.0904066718825429</v>
      </c>
      <c r="I935" s="607">
        <v>1.0562349222194494</v>
      </c>
    </row>
    <row r="936" spans="2:9" x14ac:dyDescent="0.3">
      <c r="B936" s="417" t="s">
        <v>395</v>
      </c>
      <c r="C936" s="639">
        <v>2017</v>
      </c>
      <c r="D936" s="610">
        <v>0.87115795680695807</v>
      </c>
      <c r="E936" s="610">
        <v>1.146611909650924</v>
      </c>
      <c r="F936" s="610">
        <v>0.98309634358676723</v>
      </c>
      <c r="G936" s="606">
        <v>0.73998414757169617</v>
      </c>
      <c r="H936" s="606">
        <v>1.0534471044614744</v>
      </c>
      <c r="I936" s="607">
        <v>1.0006013156056583</v>
      </c>
    </row>
    <row r="937" spans="2:9" x14ac:dyDescent="0.3">
      <c r="B937" s="417" t="s">
        <v>131</v>
      </c>
      <c r="C937" s="639">
        <v>2017</v>
      </c>
      <c r="D937" s="610">
        <v>0.73889321901792671</v>
      </c>
      <c r="E937" s="610">
        <v>0.93266784860864871</v>
      </c>
      <c r="F937" s="610">
        <v>1.0026254102203469</v>
      </c>
      <c r="G937" s="606">
        <v>0.76160934221330168</v>
      </c>
      <c r="H937" s="606">
        <v>0.94216531827201955</v>
      </c>
      <c r="I937" s="607">
        <v>0.91093436853982235</v>
      </c>
    </row>
    <row r="938" spans="2:9" x14ac:dyDescent="0.3">
      <c r="B938" s="417" t="s">
        <v>132</v>
      </c>
      <c r="C938" s="639">
        <v>2017</v>
      </c>
      <c r="D938" s="610">
        <v>0.8220304975922953</v>
      </c>
      <c r="E938" s="610">
        <v>1.1790482299643186</v>
      </c>
      <c r="F938" s="610">
        <v>1.3849031895987278</v>
      </c>
      <c r="G938" s="606">
        <v>1.0240993995997332</v>
      </c>
      <c r="H938" s="606">
        <v>1.2301545537819876</v>
      </c>
      <c r="I938" s="607">
        <v>1.1911186237184246</v>
      </c>
    </row>
    <row r="939" spans="2:9" x14ac:dyDescent="0.3">
      <c r="B939" s="417" t="s">
        <v>133</v>
      </c>
      <c r="C939" s="639">
        <v>2017</v>
      </c>
      <c r="D939" s="610">
        <v>1.1218761318362911</v>
      </c>
      <c r="E939" s="610">
        <v>1.270813132012744</v>
      </c>
      <c r="F939" s="610">
        <v>1.3306038111272671</v>
      </c>
      <c r="G939" s="606">
        <v>1.145071904594879</v>
      </c>
      <c r="H939" s="606">
        <v>1.2830403753386639</v>
      </c>
      <c r="I939" s="607">
        <v>1.2567424819821627</v>
      </c>
    </row>
    <row r="940" spans="2:9" x14ac:dyDescent="0.3">
      <c r="B940" s="417" t="s">
        <v>134</v>
      </c>
      <c r="C940" s="639">
        <v>2017</v>
      </c>
      <c r="D940" s="610">
        <v>1.002486531288852</v>
      </c>
      <c r="E940" s="610">
        <v>1.110064935064935</v>
      </c>
      <c r="F940" s="610">
        <v>1.1304347826086956</v>
      </c>
      <c r="G940" s="606">
        <v>0.85312324141812046</v>
      </c>
      <c r="H940" s="606">
        <v>1.1081005586592179</v>
      </c>
      <c r="I940" s="607">
        <v>1.0633740252048305</v>
      </c>
    </row>
    <row r="941" spans="2:9" x14ac:dyDescent="0.3">
      <c r="B941" s="417" t="s">
        <v>135</v>
      </c>
      <c r="C941" s="639">
        <v>2017</v>
      </c>
      <c r="D941" s="610">
        <v>1.0977037370553804</v>
      </c>
      <c r="E941" s="610">
        <v>1.2674398016997168</v>
      </c>
      <c r="F941" s="610">
        <v>1.2757294004488617</v>
      </c>
      <c r="G941" s="606">
        <v>1.0033641715727502</v>
      </c>
      <c r="H941" s="606">
        <v>1.2543499169362595</v>
      </c>
      <c r="I941" s="607">
        <v>1.211147303655447</v>
      </c>
    </row>
    <row r="942" spans="2:9" x14ac:dyDescent="0.3">
      <c r="B942" s="417" t="s">
        <v>404</v>
      </c>
      <c r="C942" s="639">
        <v>2017</v>
      </c>
      <c r="D942" s="610">
        <v>0.9776632302405498</v>
      </c>
      <c r="E942" s="610">
        <v>1.1637856525496975</v>
      </c>
      <c r="F942" s="610">
        <v>1.1595030780322777</v>
      </c>
      <c r="G942" s="606">
        <v>0.98428674129608706</v>
      </c>
      <c r="H942" s="606">
        <v>1.1443246139153525</v>
      </c>
      <c r="I942" s="607">
        <v>1.1147376015797068</v>
      </c>
    </row>
    <row r="943" spans="2:9" x14ac:dyDescent="0.3">
      <c r="B943" s="417" t="s">
        <v>137</v>
      </c>
      <c r="C943" s="639">
        <v>2017</v>
      </c>
      <c r="D943" s="610">
        <v>0.88047748564521</v>
      </c>
      <c r="E943" s="610">
        <v>1.0489864864864864</v>
      </c>
      <c r="F943" s="610">
        <v>1.0195663100452359</v>
      </c>
      <c r="G943" s="606">
        <v>0.79118213597774134</v>
      </c>
      <c r="H943" s="606">
        <v>1.0206256596692858</v>
      </c>
      <c r="I943" s="607">
        <v>0.98151593642454971</v>
      </c>
    </row>
    <row r="944" spans="2:9" x14ac:dyDescent="0.3">
      <c r="B944" s="417" t="s">
        <v>246</v>
      </c>
      <c r="C944" s="639">
        <v>2017</v>
      </c>
      <c r="D944" s="610">
        <v>1.1054081984154323</v>
      </c>
      <c r="E944" s="610">
        <v>1.2054745822964805</v>
      </c>
      <c r="F944" s="610">
        <v>1.0185115579778237</v>
      </c>
      <c r="G944" s="606">
        <v>0.82078022402471995</v>
      </c>
      <c r="H944" s="606">
        <v>1.1228902571532053</v>
      </c>
      <c r="I944" s="607">
        <v>1.0751799438819081</v>
      </c>
    </row>
    <row r="945" spans="2:9" x14ac:dyDescent="0.3">
      <c r="B945" s="417" t="s">
        <v>396</v>
      </c>
      <c r="C945" s="639">
        <v>2017</v>
      </c>
      <c r="D945" s="610">
        <v>1.0185058259081563</v>
      </c>
      <c r="E945" s="610">
        <v>1.1988375063873276</v>
      </c>
      <c r="F945" s="610">
        <v>1.2080747459592172</v>
      </c>
      <c r="G945" s="606">
        <v>0.89713853523257281</v>
      </c>
      <c r="H945" s="606">
        <v>1.1870806631164064</v>
      </c>
      <c r="I945" s="607">
        <v>1.1312120476074812</v>
      </c>
    </row>
    <row r="946" spans="2:9" x14ac:dyDescent="0.3">
      <c r="B946" s="417" t="s">
        <v>139</v>
      </c>
      <c r="C946" s="639">
        <v>2017</v>
      </c>
      <c r="D946" s="610">
        <v>0.89816396242527752</v>
      </c>
      <c r="E946" s="610">
        <v>1.3195133149678604</v>
      </c>
      <c r="F946" s="610">
        <v>1.1316473800546092</v>
      </c>
      <c r="G946" s="606">
        <v>0.66489149247769941</v>
      </c>
      <c r="H946" s="606">
        <v>1.2032930268125985</v>
      </c>
      <c r="I946" s="607">
        <v>1.1213606985837874</v>
      </c>
    </row>
    <row r="947" spans="2:9" x14ac:dyDescent="0.3">
      <c r="B947" s="417" t="s">
        <v>140</v>
      </c>
      <c r="C947" s="639">
        <v>2017</v>
      </c>
      <c r="D947" s="610">
        <v>0.90967328635490075</v>
      </c>
      <c r="E947" s="610">
        <v>1.1424324993807282</v>
      </c>
      <c r="F947" s="610">
        <v>1.255550900712191</v>
      </c>
      <c r="G947" s="606">
        <v>0.93025018953752847</v>
      </c>
      <c r="H947" s="606">
        <v>1.1690283400809716</v>
      </c>
      <c r="I947" s="607">
        <v>1.1235002168361201</v>
      </c>
    </row>
    <row r="948" spans="2:9" x14ac:dyDescent="0.3">
      <c r="B948" s="417" t="s">
        <v>141</v>
      </c>
      <c r="C948" s="639">
        <v>2017</v>
      </c>
      <c r="D948" s="610">
        <v>0.99216914643696164</v>
      </c>
      <c r="E948" s="610">
        <v>1.1933010093014051</v>
      </c>
      <c r="F948" s="610">
        <v>1.0958655156746933</v>
      </c>
      <c r="G948" s="606">
        <v>0.82449664429530201</v>
      </c>
      <c r="H948" s="606">
        <v>1.1336102374492809</v>
      </c>
      <c r="I948" s="607">
        <v>1.0789863809768536</v>
      </c>
    </row>
    <row r="949" spans="2:9" x14ac:dyDescent="0.3">
      <c r="B949" s="417" t="s">
        <v>142</v>
      </c>
      <c r="C949" s="639">
        <v>2017</v>
      </c>
      <c r="D949" s="610">
        <v>0.8</v>
      </c>
      <c r="E949" s="610">
        <v>1.0223898758822099</v>
      </c>
      <c r="F949" s="610">
        <v>1.1403021893308665</v>
      </c>
      <c r="G949" s="606">
        <v>0.91166477916194788</v>
      </c>
      <c r="H949" s="606">
        <v>1.0452169685182935</v>
      </c>
      <c r="I949" s="607">
        <v>1.0216151305914141</v>
      </c>
    </row>
    <row r="950" spans="2:9" x14ac:dyDescent="0.3">
      <c r="B950" s="417" t="s">
        <v>397</v>
      </c>
      <c r="C950" s="639">
        <v>2017</v>
      </c>
      <c r="D950" s="610">
        <v>0.98856489422527161</v>
      </c>
      <c r="E950" s="610">
        <v>1.1387864565873282</v>
      </c>
      <c r="F950" s="610">
        <v>1.1930753564154786</v>
      </c>
      <c r="G950" s="606">
        <v>1.0138851802403204</v>
      </c>
      <c r="H950" s="606">
        <v>1.1463765708907712</v>
      </c>
      <c r="I950" s="607">
        <v>1.123624358033749</v>
      </c>
    </row>
    <row r="951" spans="2:9" x14ac:dyDescent="0.3">
      <c r="B951" s="417" t="s">
        <v>398</v>
      </c>
      <c r="C951" s="639">
        <v>2017</v>
      </c>
      <c r="D951" s="610">
        <v>0.83235294117647063</v>
      </c>
      <c r="E951" s="610">
        <v>0.99652280629985679</v>
      </c>
      <c r="F951" s="610">
        <v>1.0044997353096876</v>
      </c>
      <c r="G951" s="606">
        <v>0.73802083333333335</v>
      </c>
      <c r="H951" s="606">
        <v>0.98234747599876127</v>
      </c>
      <c r="I951" s="607">
        <v>0.94193159300422158</v>
      </c>
    </row>
    <row r="952" spans="2:9" x14ac:dyDescent="0.3">
      <c r="B952" s="417" t="s">
        <v>145</v>
      </c>
      <c r="C952" s="639">
        <v>2017</v>
      </c>
      <c r="D952" s="610">
        <v>1.092817943211644</v>
      </c>
      <c r="E952" s="610">
        <v>1.1937748222037499</v>
      </c>
      <c r="F952" s="610">
        <v>1.2435116859796302</v>
      </c>
      <c r="G952" s="606">
        <v>0.94318498301119591</v>
      </c>
      <c r="H952" s="606">
        <v>1.2043833232185592</v>
      </c>
      <c r="I952" s="607">
        <v>1.1598438509175184</v>
      </c>
    </row>
    <row r="953" spans="2:9" x14ac:dyDescent="0.3">
      <c r="B953" s="417" t="s">
        <v>146</v>
      </c>
      <c r="C953" s="639">
        <v>2017</v>
      </c>
      <c r="D953" s="610">
        <v>1.0026509321019326</v>
      </c>
      <c r="E953" s="610">
        <v>1.0924063384448104</v>
      </c>
      <c r="F953" s="610">
        <v>1.1045895522388061</v>
      </c>
      <c r="G953" s="606">
        <v>0.87689210349712921</v>
      </c>
      <c r="H953" s="606">
        <v>1.0893040138305445</v>
      </c>
      <c r="I953" s="607">
        <v>1.0524651643981766</v>
      </c>
    </row>
    <row r="954" spans="2:9" x14ac:dyDescent="0.3">
      <c r="B954" s="417" t="s">
        <v>147</v>
      </c>
      <c r="C954" s="639">
        <v>2017</v>
      </c>
      <c r="D954" s="610">
        <v>1.0999360750053271</v>
      </c>
      <c r="E954" s="610">
        <v>1.2230004613513401</v>
      </c>
      <c r="F954" s="610">
        <v>1.1753619507239015</v>
      </c>
      <c r="G954" s="606">
        <v>0.95947154067746099</v>
      </c>
      <c r="H954" s="606">
        <v>1.1915762841915347</v>
      </c>
      <c r="I954" s="607">
        <v>1.1514891572879495</v>
      </c>
    </row>
    <row r="955" spans="2:9" x14ac:dyDescent="0.3">
      <c r="B955" s="417" t="s">
        <v>148</v>
      </c>
      <c r="C955" s="639">
        <v>2017</v>
      </c>
      <c r="D955" s="610">
        <v>0.83799521680357703</v>
      </c>
      <c r="E955" s="610">
        <v>1.0335471238186578</v>
      </c>
      <c r="F955" s="610">
        <v>0.96244709675974649</v>
      </c>
      <c r="G955" s="606">
        <v>0.75764173497267762</v>
      </c>
      <c r="H955" s="606">
        <v>0.98508478475503969</v>
      </c>
      <c r="I955" s="607">
        <v>0.94338027507495281</v>
      </c>
    </row>
    <row r="956" spans="2:9" x14ac:dyDescent="0.3">
      <c r="B956" s="417" t="s">
        <v>149</v>
      </c>
      <c r="C956" s="639">
        <v>2017</v>
      </c>
      <c r="D956" s="610">
        <v>1.0021834061135371</v>
      </c>
      <c r="E956" s="610">
        <v>1.2159609466199723</v>
      </c>
      <c r="F956" s="610">
        <v>1.363443807625218</v>
      </c>
      <c r="G956" s="606">
        <v>1.1342999762300927</v>
      </c>
      <c r="H956" s="606">
        <v>1.2570406099268709</v>
      </c>
      <c r="I956" s="607">
        <v>1.2350561989100817</v>
      </c>
    </row>
    <row r="957" spans="2:9" x14ac:dyDescent="0.3">
      <c r="B957" s="417" t="s">
        <v>150</v>
      </c>
      <c r="C957" s="639">
        <v>2017</v>
      </c>
      <c r="D957" s="610">
        <v>0.79026662701952621</v>
      </c>
      <c r="E957" s="610">
        <v>0.95012911237704756</v>
      </c>
      <c r="F957" s="610">
        <v>0.83113015688553171</v>
      </c>
      <c r="G957" s="606">
        <v>0.70441670667306766</v>
      </c>
      <c r="H957" s="606">
        <v>0.88620696408287969</v>
      </c>
      <c r="I957" s="607">
        <v>0.8554093400784033</v>
      </c>
    </row>
    <row r="958" spans="2:9" x14ac:dyDescent="0.3">
      <c r="B958" s="417" t="s">
        <v>151</v>
      </c>
      <c r="C958" s="639">
        <v>2017</v>
      </c>
      <c r="D958" s="610">
        <v>1.460392986166182</v>
      </c>
      <c r="E958" s="610">
        <v>1.2026068982011378</v>
      </c>
      <c r="F958" s="610">
        <v>1.0123013415892672</v>
      </c>
      <c r="G958" s="606">
        <v>0.74614784073632745</v>
      </c>
      <c r="H958" s="606">
        <v>1.149413534342888</v>
      </c>
      <c r="I958" s="607">
        <v>1.0806249255290068</v>
      </c>
    </row>
    <row r="959" spans="2:9" x14ac:dyDescent="0.3">
      <c r="B959" s="417" t="s">
        <v>152</v>
      </c>
      <c r="C959" s="639">
        <v>2017</v>
      </c>
      <c r="D959" s="610">
        <v>0.95519283085293649</v>
      </c>
      <c r="E959" s="610">
        <v>1.2170218505530079</v>
      </c>
      <c r="F959" s="610">
        <v>1.0776065213217196</v>
      </c>
      <c r="G959" s="606">
        <v>0.81943054357204481</v>
      </c>
      <c r="H959" s="606">
        <v>1.1345439628460292</v>
      </c>
      <c r="I959" s="607">
        <v>1.0793713139321279</v>
      </c>
    </row>
    <row r="960" spans="2:9" x14ac:dyDescent="0.3">
      <c r="B960" s="417" t="s">
        <v>399</v>
      </c>
      <c r="C960" s="639">
        <v>2017</v>
      </c>
      <c r="D960" s="610">
        <v>0.79694462126034371</v>
      </c>
      <c r="E960" s="610">
        <v>0.96395524644693076</v>
      </c>
      <c r="F960" s="610">
        <v>1.0911408540471639</v>
      </c>
      <c r="G960" s="606">
        <v>0.85043622766929783</v>
      </c>
      <c r="H960" s="606">
        <v>1.0015681401266348</v>
      </c>
      <c r="I960" s="607">
        <v>0.9749628221068285</v>
      </c>
    </row>
    <row r="961" spans="1:9" x14ac:dyDescent="0.3">
      <c r="B961" s="417" t="s">
        <v>154</v>
      </c>
      <c r="C961" s="639">
        <v>2017</v>
      </c>
      <c r="D961" s="610">
        <v>0.72047244094488194</v>
      </c>
      <c r="E961" s="610">
        <v>1.1117788936775927</v>
      </c>
      <c r="F961" s="610">
        <v>0.88625894344800549</v>
      </c>
      <c r="G961" s="606">
        <v>0.50422863808690577</v>
      </c>
      <c r="H961" s="606">
        <v>0.98199972428461701</v>
      </c>
      <c r="I961" s="607">
        <v>0.90151316651382152</v>
      </c>
    </row>
    <row r="962" spans="1:9" x14ac:dyDescent="0.3">
      <c r="B962" s="417" t="s">
        <v>155</v>
      </c>
      <c r="C962" s="639">
        <v>2017</v>
      </c>
      <c r="D962" s="610">
        <v>1.031827111984283</v>
      </c>
      <c r="E962" s="610">
        <v>1.2129927903052615</v>
      </c>
      <c r="F962" s="610">
        <v>1.2168004941321804</v>
      </c>
      <c r="G962" s="606">
        <v>0.98196588139723806</v>
      </c>
      <c r="H962" s="606">
        <v>1.1974661911130926</v>
      </c>
      <c r="I962" s="607">
        <v>1.1573584106921473</v>
      </c>
    </row>
    <row r="963" spans="1:9" x14ac:dyDescent="0.3">
      <c r="B963" s="417" t="s">
        <v>156</v>
      </c>
      <c r="C963" s="639">
        <v>2017</v>
      </c>
      <c r="D963" s="610">
        <v>1.0915315315315315</v>
      </c>
      <c r="E963" s="610">
        <v>1.6002896451846489</v>
      </c>
      <c r="F963" s="610">
        <v>1.3154177749243328</v>
      </c>
      <c r="G963" s="606">
        <v>0.85790273556231</v>
      </c>
      <c r="H963" s="606">
        <v>1.435935681024447</v>
      </c>
      <c r="I963" s="607">
        <v>1.343032486565706</v>
      </c>
    </row>
    <row r="964" spans="1:9" x14ac:dyDescent="0.3">
      <c r="B964" s="417" t="s">
        <v>157</v>
      </c>
      <c r="C964" s="639">
        <v>2017</v>
      </c>
      <c r="D964" s="610">
        <v>1</v>
      </c>
      <c r="E964" s="610">
        <v>1.3696234521101844</v>
      </c>
      <c r="F964" s="610">
        <v>0.46729724290601732</v>
      </c>
      <c r="G964" s="606">
        <v>0.22847332276809298</v>
      </c>
      <c r="H964" s="606">
        <v>0.9838081732628593</v>
      </c>
      <c r="I964" s="607">
        <v>0.86043100286903806</v>
      </c>
    </row>
    <row r="965" spans="1:9" x14ac:dyDescent="0.3">
      <c r="B965" s="417" t="s">
        <v>400</v>
      </c>
      <c r="C965" s="639">
        <v>2017</v>
      </c>
      <c r="D965" s="610">
        <v>0.80765283682744471</v>
      </c>
      <c r="E965" s="610">
        <v>0.93194211557158757</v>
      </c>
      <c r="F965" s="610">
        <v>0.99378208494993481</v>
      </c>
      <c r="G965" s="606">
        <v>0.7305269574641019</v>
      </c>
      <c r="H965" s="606">
        <v>0.94554910397259706</v>
      </c>
      <c r="I965" s="607">
        <v>0.90888301128423099</v>
      </c>
    </row>
    <row r="966" spans="1:9" x14ac:dyDescent="0.3">
      <c r="B966" s="417" t="s">
        <v>159</v>
      </c>
      <c r="C966" s="639">
        <v>2017</v>
      </c>
      <c r="D966" s="610">
        <v>0.88900501672240806</v>
      </c>
      <c r="E966" s="610">
        <v>1.0592541850408872</v>
      </c>
      <c r="F966" s="610">
        <v>1.0228684437759394</v>
      </c>
      <c r="G966" s="606">
        <v>0.8730799416974997</v>
      </c>
      <c r="H966" s="606">
        <v>1.0274128635431696</v>
      </c>
      <c r="I966" s="607">
        <v>1.0023904527317513</v>
      </c>
    </row>
    <row r="967" spans="1:9" x14ac:dyDescent="0.3">
      <c r="B967" s="417" t="s">
        <v>401</v>
      </c>
      <c r="C967" s="639">
        <v>2017</v>
      </c>
      <c r="D967" s="610">
        <v>0.37200870195794056</v>
      </c>
      <c r="E967" s="610">
        <v>0.82569508096547506</v>
      </c>
      <c r="F967" s="610">
        <v>0.6733701657458564</v>
      </c>
      <c r="G967" s="606">
        <v>0.48721881390593047</v>
      </c>
      <c r="H967" s="606">
        <v>0.72008032128514055</v>
      </c>
      <c r="I967" s="607">
        <v>0.68846314035818412</v>
      </c>
    </row>
    <row r="968" spans="1:9" x14ac:dyDescent="0.3">
      <c r="B968" s="417" t="s">
        <v>161</v>
      </c>
      <c r="C968" s="639">
        <v>2017</v>
      </c>
      <c r="D968" s="610">
        <v>0.57302652604666027</v>
      </c>
      <c r="E968" s="610">
        <v>0.88757883191664377</v>
      </c>
      <c r="F968" s="610">
        <v>0.46483549652882583</v>
      </c>
      <c r="G968" s="606">
        <v>0.28302300109529027</v>
      </c>
      <c r="H968" s="606">
        <v>0.70006508533410472</v>
      </c>
      <c r="I968" s="607">
        <v>0.6409794854287576</v>
      </c>
    </row>
    <row r="969" spans="1:9" x14ac:dyDescent="0.3">
      <c r="B969" s="417" t="s">
        <v>162</v>
      </c>
      <c r="C969" s="639">
        <v>2017</v>
      </c>
      <c r="D969" s="610">
        <v>0.92595246626059957</v>
      </c>
      <c r="E969" s="610">
        <v>1.1047445772884079</v>
      </c>
      <c r="F969" s="610">
        <v>1.0796638560031797</v>
      </c>
      <c r="G969" s="606">
        <v>0.96411288130063622</v>
      </c>
      <c r="H969" s="606">
        <v>1.0770385716613515</v>
      </c>
      <c r="I969" s="607">
        <v>1.0571283398364475</v>
      </c>
    </row>
    <row r="970" spans="1:9" x14ac:dyDescent="0.3">
      <c r="B970" s="417" t="s">
        <v>163</v>
      </c>
      <c r="C970" s="639">
        <v>2017</v>
      </c>
      <c r="D970" s="610">
        <v>1.0176991150442478</v>
      </c>
      <c r="E970" s="610">
        <v>1.2146593207336633</v>
      </c>
      <c r="F970" s="610">
        <v>1.2240299286584304</v>
      </c>
      <c r="G970" s="606">
        <v>0.90907557354925772</v>
      </c>
      <c r="H970" s="606">
        <v>1.1982899447360189</v>
      </c>
      <c r="I970" s="607">
        <v>1.1488803711922533</v>
      </c>
    </row>
    <row r="971" spans="1:9" x14ac:dyDescent="0.3">
      <c r="B971" s="417" t="s">
        <v>262</v>
      </c>
      <c r="C971" s="639">
        <v>2017</v>
      </c>
      <c r="D971" s="610">
        <v>0.99878419452887535</v>
      </c>
      <c r="E971" s="610">
        <v>1.1005278592375367</v>
      </c>
      <c r="F971" s="610">
        <v>1.2251775518729981</v>
      </c>
      <c r="G971" s="606">
        <v>0.87564485473798537</v>
      </c>
      <c r="H971" s="606">
        <v>1.1424701746297043</v>
      </c>
      <c r="I971" s="607">
        <v>1.095749738518589</v>
      </c>
    </row>
    <row r="972" spans="1:9" x14ac:dyDescent="0.3">
      <c r="B972" s="417" t="s">
        <v>402</v>
      </c>
      <c r="C972" s="639">
        <v>2017</v>
      </c>
      <c r="D972" s="610">
        <v>1.0320619126589277</v>
      </c>
      <c r="E972" s="610">
        <v>1.1678706199460915</v>
      </c>
      <c r="F972" s="610">
        <v>1.1068935961797477</v>
      </c>
      <c r="G972" s="606">
        <v>0.85487214927436073</v>
      </c>
      <c r="H972" s="606">
        <v>1.1292400394784687</v>
      </c>
      <c r="I972" s="607">
        <v>1.0787555103424891</v>
      </c>
    </row>
    <row r="973" spans="1:9" x14ac:dyDescent="0.3">
      <c r="B973" s="420" t="s">
        <v>73</v>
      </c>
      <c r="C973" s="639">
        <v>2017</v>
      </c>
      <c r="D973" s="609">
        <v>0.95781797591375206</v>
      </c>
      <c r="E973" s="609">
        <v>1.1339416001334139</v>
      </c>
      <c r="F973" s="609">
        <v>1.074381106464841</v>
      </c>
      <c r="G973" s="427">
        <v>0.83645687850225825</v>
      </c>
      <c r="H973" s="427">
        <v>1.0924336689778371</v>
      </c>
      <c r="I973" s="428">
        <v>1.0478493513252942</v>
      </c>
    </row>
    <row r="974" spans="1:9" x14ac:dyDescent="0.3">
      <c r="A974" s="409"/>
      <c r="B974" s="417" t="s">
        <v>74</v>
      </c>
      <c r="C974" s="641">
        <v>2018</v>
      </c>
      <c r="D974" s="610">
        <v>0.83231707317073167</v>
      </c>
      <c r="E974" s="610">
        <v>1.0369645799011533</v>
      </c>
      <c r="F974" s="610">
        <v>0.96523178807947019</v>
      </c>
      <c r="G974" s="610">
        <v>0.735355962751577</v>
      </c>
      <c r="H974" s="602">
        <v>0.98821851225697377</v>
      </c>
      <c r="I974" s="603">
        <v>0.9503976277126297</v>
      </c>
    </row>
    <row r="975" spans="1:9" x14ac:dyDescent="0.3">
      <c r="A975" s="409"/>
      <c r="B975" s="417" t="s">
        <v>75</v>
      </c>
      <c r="C975" s="641">
        <v>2018</v>
      </c>
      <c r="D975" s="602">
        <v>0.84483792797331991</v>
      </c>
      <c r="E975" s="602">
        <v>1.1781756261381642</v>
      </c>
      <c r="F975" s="602">
        <v>1.1433292123536956</v>
      </c>
      <c r="G975" s="602">
        <v>0.76930032391351622</v>
      </c>
      <c r="H975" s="602">
        <v>1.1314243345722115</v>
      </c>
      <c r="I975" s="603">
        <v>1.0698183857419079</v>
      </c>
    </row>
    <row r="976" spans="1:9" x14ac:dyDescent="0.3">
      <c r="A976" s="409"/>
      <c r="B976" s="417" t="s">
        <v>376</v>
      </c>
      <c r="C976" s="641">
        <v>2018</v>
      </c>
      <c r="D976" s="610">
        <v>0.95079787234042556</v>
      </c>
      <c r="E976" s="610">
        <v>1.3140008669267447</v>
      </c>
      <c r="F976" s="610">
        <v>1.4490096923725242</v>
      </c>
      <c r="G976" s="610">
        <v>0.92909433172976363</v>
      </c>
      <c r="H976" s="602">
        <v>1.3338487308336555</v>
      </c>
      <c r="I976" s="603">
        <v>1.2648945267958951</v>
      </c>
    </row>
    <row r="977" spans="1:9" x14ac:dyDescent="0.3">
      <c r="A977" s="409"/>
      <c r="B977" s="417" t="s">
        <v>77</v>
      </c>
      <c r="C977" s="641">
        <v>2018</v>
      </c>
      <c r="D977" s="610">
        <v>1.0346228239845261</v>
      </c>
      <c r="E977" s="610">
        <v>1.2912163489880133</v>
      </c>
      <c r="F977" s="610">
        <v>1.1094948295482658</v>
      </c>
      <c r="G977" s="610">
        <v>0.76726519337016574</v>
      </c>
      <c r="H977" s="602">
        <v>1.1928540510762209</v>
      </c>
      <c r="I977" s="603">
        <v>1.1220924510350709</v>
      </c>
    </row>
    <row r="978" spans="1:9" x14ac:dyDescent="0.3">
      <c r="A978" s="409"/>
      <c r="B978" s="417" t="s">
        <v>78</v>
      </c>
      <c r="C978" s="641">
        <v>2018</v>
      </c>
      <c r="D978" s="610">
        <v>1.0085184058411927</v>
      </c>
      <c r="E978" s="610">
        <v>1.0795103399096744</v>
      </c>
      <c r="F978" s="610">
        <v>1.2034517092598738</v>
      </c>
      <c r="G978" s="610">
        <v>0.94385881795570292</v>
      </c>
      <c r="H978" s="602">
        <v>1.1259522455940876</v>
      </c>
      <c r="I978" s="603">
        <v>1.0907090296403275</v>
      </c>
    </row>
    <row r="979" spans="1:9" x14ac:dyDescent="0.3">
      <c r="A979" s="409"/>
      <c r="B979" s="417" t="s">
        <v>377</v>
      </c>
      <c r="C979" s="641">
        <v>2018</v>
      </c>
      <c r="D979" s="610">
        <v>0.89861111111111114</v>
      </c>
      <c r="E979" s="610">
        <v>1.0307001398807332</v>
      </c>
      <c r="F979" s="610">
        <v>0.94709441717090992</v>
      </c>
      <c r="G979" s="610">
        <v>0.7956211066324661</v>
      </c>
      <c r="H979" s="602">
        <v>0.98398927722235996</v>
      </c>
      <c r="I979" s="603">
        <v>0.95253863978770104</v>
      </c>
    </row>
    <row r="980" spans="1:9" x14ac:dyDescent="0.3">
      <c r="A980" s="409"/>
      <c r="B980" s="417" t="s">
        <v>80</v>
      </c>
      <c r="C980" s="641">
        <v>2018</v>
      </c>
      <c r="D980" s="610">
        <v>1.2236767216846898</v>
      </c>
      <c r="E980" s="610">
        <v>1.370071012066278</v>
      </c>
      <c r="F980" s="610">
        <v>1.3251691674021771</v>
      </c>
      <c r="G980" s="610">
        <v>1.1529464021320699</v>
      </c>
      <c r="H980" s="602">
        <v>1.3373994365542679</v>
      </c>
      <c r="I980" s="603">
        <v>1.3071506616486586</v>
      </c>
    </row>
    <row r="981" spans="1:9" x14ac:dyDescent="0.3">
      <c r="A981" s="409"/>
      <c r="B981" s="417" t="s">
        <v>81</v>
      </c>
      <c r="C981" s="641">
        <v>2018</v>
      </c>
      <c r="D981" s="610">
        <v>1.0058538662125485</v>
      </c>
      <c r="E981" s="610">
        <v>1.1494727767790498</v>
      </c>
      <c r="F981" s="610">
        <v>1.1578391582590108</v>
      </c>
      <c r="G981" s="610">
        <v>0.97086707485680424</v>
      </c>
      <c r="H981" s="602">
        <v>1.1388699866501135</v>
      </c>
      <c r="I981" s="603">
        <v>1.1096667596506662</v>
      </c>
    </row>
    <row r="982" spans="1:9" x14ac:dyDescent="0.3">
      <c r="A982" s="409"/>
      <c r="B982" s="417" t="s">
        <v>82</v>
      </c>
      <c r="C982" s="641">
        <v>2018</v>
      </c>
      <c r="D982" s="610">
        <v>0.76175367753100665</v>
      </c>
      <c r="E982" s="610">
        <v>0.98122920280993142</v>
      </c>
      <c r="F982" s="610">
        <v>1.1074581939799331</v>
      </c>
      <c r="G982" s="610">
        <v>0.75809841740850648</v>
      </c>
      <c r="H982" s="602">
        <v>1.0125147579693035</v>
      </c>
      <c r="I982" s="603">
        <v>0.96583910809676654</v>
      </c>
    </row>
    <row r="983" spans="1:9" x14ac:dyDescent="0.3">
      <c r="A983" s="409"/>
      <c r="B983" s="417" t="s">
        <v>378</v>
      </c>
      <c r="C983" s="641">
        <v>2018</v>
      </c>
      <c r="D983" s="610">
        <v>0.907526310194536</v>
      </c>
      <c r="E983" s="610">
        <v>1.1038500870505907</v>
      </c>
      <c r="F983" s="610">
        <v>1.089007417075589</v>
      </c>
      <c r="G983" s="610">
        <v>0.93178124663378903</v>
      </c>
      <c r="H983" s="602">
        <v>1.0786041710026166</v>
      </c>
      <c r="I983" s="603">
        <v>1.0520206362854687</v>
      </c>
    </row>
    <row r="984" spans="1:9" x14ac:dyDescent="0.3">
      <c r="A984" s="409"/>
      <c r="B984" s="417" t="s">
        <v>379</v>
      </c>
      <c r="C984" s="641">
        <v>2018</v>
      </c>
      <c r="D984" s="610">
        <v>1.1906752751905165</v>
      </c>
      <c r="E984" s="610">
        <v>1.2450035443359395</v>
      </c>
      <c r="F984" s="610">
        <v>1.0615253010462591</v>
      </c>
      <c r="G984" s="610">
        <v>0.73800416787570233</v>
      </c>
      <c r="H984" s="602">
        <v>1.1659732415337014</v>
      </c>
      <c r="I984" s="603">
        <v>1.0945989344806804</v>
      </c>
    </row>
    <row r="985" spans="1:9" x14ac:dyDescent="0.3">
      <c r="A985" s="409"/>
      <c r="B985" s="417" t="s">
        <v>380</v>
      </c>
      <c r="C985" s="641">
        <v>2018</v>
      </c>
      <c r="D985" s="610">
        <v>0.85964640198511166</v>
      </c>
      <c r="E985" s="610">
        <v>1.0021917724235179</v>
      </c>
      <c r="F985" s="610">
        <v>1.0776582807630919</v>
      </c>
      <c r="G985" s="610">
        <v>0.91188327894029564</v>
      </c>
      <c r="H985" s="602">
        <v>1.0185060565275907</v>
      </c>
      <c r="I985" s="603">
        <v>1.0007971277891501</v>
      </c>
    </row>
    <row r="986" spans="1:9" x14ac:dyDescent="0.3">
      <c r="A986" s="409"/>
      <c r="B986" s="417" t="s">
        <v>86</v>
      </c>
      <c r="C986" s="641">
        <v>2018</v>
      </c>
      <c r="D986" s="610">
        <v>1.1058839297681275</v>
      </c>
      <c r="E986" s="610">
        <v>1.1507334478657327</v>
      </c>
      <c r="F986" s="610">
        <v>1.1488983763906635</v>
      </c>
      <c r="G986" s="610">
        <v>1.1051534452808338</v>
      </c>
      <c r="H986" s="602">
        <v>1.1456483814692771</v>
      </c>
      <c r="I986" s="603">
        <v>1.1382599968305953</v>
      </c>
    </row>
    <row r="987" spans="1:9" x14ac:dyDescent="0.3">
      <c r="A987" s="409"/>
      <c r="B987" s="417" t="s">
        <v>87</v>
      </c>
      <c r="C987" s="641">
        <v>2018</v>
      </c>
      <c r="D987" s="610">
        <v>0.85376402216515745</v>
      </c>
      <c r="E987" s="610">
        <v>1.0229455562013894</v>
      </c>
      <c r="F987" s="610">
        <v>0.97540564244993422</v>
      </c>
      <c r="G987" s="610">
        <v>0.71083686849209415</v>
      </c>
      <c r="H987" s="602">
        <v>0.98693787733453708</v>
      </c>
      <c r="I987" s="603">
        <v>0.9442503309204956</v>
      </c>
    </row>
    <row r="988" spans="1:9" x14ac:dyDescent="0.3">
      <c r="A988" s="409"/>
      <c r="B988" s="417" t="s">
        <v>88</v>
      </c>
      <c r="C988" s="641">
        <v>2018</v>
      </c>
      <c r="D988" s="610">
        <v>0.84720041862899009</v>
      </c>
      <c r="E988" s="610">
        <v>0.94021126038355041</v>
      </c>
      <c r="F988" s="610">
        <v>1.1044311675379637</v>
      </c>
      <c r="G988" s="610">
        <v>0.91101278269419861</v>
      </c>
      <c r="H988" s="602">
        <v>0.99817221770917952</v>
      </c>
      <c r="I988" s="603">
        <v>0.98325197778151829</v>
      </c>
    </row>
    <row r="989" spans="1:9" x14ac:dyDescent="0.3">
      <c r="A989" s="409"/>
      <c r="B989" s="417" t="s">
        <v>89</v>
      </c>
      <c r="C989" s="641">
        <v>2018</v>
      </c>
      <c r="D989" s="610">
        <v>0.83488747979609601</v>
      </c>
      <c r="E989" s="610">
        <v>1.0691117026520753</v>
      </c>
      <c r="F989" s="610">
        <v>1.1533638416736003</v>
      </c>
      <c r="G989" s="610">
        <v>0.86761557599953709</v>
      </c>
      <c r="H989" s="602">
        <v>1.0806763343746582</v>
      </c>
      <c r="I989" s="603">
        <v>1.0436865896534404</v>
      </c>
    </row>
    <row r="990" spans="1:9" x14ac:dyDescent="0.3">
      <c r="A990" s="409"/>
      <c r="B990" s="417" t="s">
        <v>90</v>
      </c>
      <c r="C990" s="641">
        <v>2018</v>
      </c>
      <c r="D990" s="610">
        <v>0.77402224165937772</v>
      </c>
      <c r="E990" s="610">
        <v>0.9206397345992684</v>
      </c>
      <c r="F990" s="610">
        <v>1.0085388923366807</v>
      </c>
      <c r="G990" s="610">
        <v>0.78614103116472789</v>
      </c>
      <c r="H990" s="602">
        <v>0.94221556886227542</v>
      </c>
      <c r="I990" s="603">
        <v>0.91483814082378134</v>
      </c>
    </row>
    <row r="991" spans="1:9" x14ac:dyDescent="0.3">
      <c r="A991" s="409"/>
      <c r="B991" s="417" t="s">
        <v>381</v>
      </c>
      <c r="C991" s="641">
        <v>2018</v>
      </c>
      <c r="D991" s="610">
        <v>0.92184255238814428</v>
      </c>
      <c r="E991" s="610">
        <v>1.2054072372632452</v>
      </c>
      <c r="F991" s="610">
        <v>0.96818689591529461</v>
      </c>
      <c r="G991" s="610">
        <v>0.59112292902434038</v>
      </c>
      <c r="H991" s="602">
        <v>1.083633659401636</v>
      </c>
      <c r="I991" s="603">
        <v>1.0062358367753652</v>
      </c>
    </row>
    <row r="992" spans="1:9" x14ac:dyDescent="0.3">
      <c r="A992" s="409"/>
      <c r="B992" s="417" t="s">
        <v>92</v>
      </c>
      <c r="C992" s="641">
        <v>2018</v>
      </c>
      <c r="D992" s="610">
        <v>1.0783657066309444</v>
      </c>
      <c r="E992" s="610">
        <v>1.2518619738769681</v>
      </c>
      <c r="F992" s="610">
        <v>1.2136212068151713</v>
      </c>
      <c r="G992" s="610">
        <v>0.92825626544299333</v>
      </c>
      <c r="H992" s="602">
        <v>1.2190398638347895</v>
      </c>
      <c r="I992" s="603">
        <v>1.1689429221545962</v>
      </c>
    </row>
    <row r="993" spans="1:9" x14ac:dyDescent="0.3">
      <c r="A993" s="409"/>
      <c r="B993" s="417" t="s">
        <v>93</v>
      </c>
      <c r="C993" s="641">
        <v>2018</v>
      </c>
      <c r="D993" s="610">
        <v>0.79701651571656895</v>
      </c>
      <c r="E993" s="610">
        <v>0.88941389363627221</v>
      </c>
      <c r="F993" s="610">
        <v>1.0032497678737233</v>
      </c>
      <c r="G993" s="610">
        <v>0.73877917414721728</v>
      </c>
      <c r="H993" s="602">
        <v>0.92891389432485327</v>
      </c>
      <c r="I993" s="603">
        <v>0.89488271208226222</v>
      </c>
    </row>
    <row r="994" spans="1:9" x14ac:dyDescent="0.3">
      <c r="A994" s="409"/>
      <c r="B994" s="417" t="s">
        <v>94</v>
      </c>
      <c r="C994" s="641">
        <v>2018</v>
      </c>
      <c r="D994" s="610">
        <v>0.89730502245814614</v>
      </c>
      <c r="E994" s="610">
        <v>1.0596701030927835</v>
      </c>
      <c r="F994" s="610">
        <v>1.0381327392363091</v>
      </c>
      <c r="G994" s="610">
        <v>0.74547158026233606</v>
      </c>
      <c r="H994" s="602">
        <v>1.0346756383000681</v>
      </c>
      <c r="I994" s="603">
        <v>0.98682284040995605</v>
      </c>
    </row>
    <row r="995" spans="1:9" x14ac:dyDescent="0.3">
      <c r="A995" s="409"/>
      <c r="B995" s="417" t="s">
        <v>95</v>
      </c>
      <c r="C995" s="641">
        <v>2018</v>
      </c>
      <c r="D995" s="610">
        <v>0.91169643758199614</v>
      </c>
      <c r="E995" s="610">
        <v>1.0730581367643555</v>
      </c>
      <c r="F995" s="610">
        <v>0.99561086989955871</v>
      </c>
      <c r="G995" s="610">
        <v>0.72404676709893567</v>
      </c>
      <c r="H995" s="602">
        <v>1.025542124024128</v>
      </c>
      <c r="I995" s="603">
        <v>0.97240409720827481</v>
      </c>
    </row>
    <row r="996" spans="1:9" x14ac:dyDescent="0.3">
      <c r="A996" s="409"/>
      <c r="B996" s="417" t="s">
        <v>96</v>
      </c>
      <c r="C996" s="641">
        <v>2018</v>
      </c>
      <c r="D996" s="610">
        <v>1.087629209736579</v>
      </c>
      <c r="E996" s="610">
        <v>1.1886396449387733</v>
      </c>
      <c r="F996" s="610">
        <v>0.9776358918328325</v>
      </c>
      <c r="G996" s="610">
        <v>0.65897771026881913</v>
      </c>
      <c r="H996" s="602">
        <v>1.0951305812973884</v>
      </c>
      <c r="I996" s="603">
        <v>1.0252484661882231</v>
      </c>
    </row>
    <row r="997" spans="1:9" x14ac:dyDescent="0.3">
      <c r="A997" s="409"/>
      <c r="B997" s="417" t="s">
        <v>244</v>
      </c>
      <c r="C997" s="641">
        <v>2018</v>
      </c>
      <c r="D997" s="610">
        <v>1.2070645554202193</v>
      </c>
      <c r="E997" s="610">
        <v>1.3398692810457515</v>
      </c>
      <c r="F997" s="610">
        <v>1.3819183571249687</v>
      </c>
      <c r="G997" s="610">
        <v>1.1638750565866909</v>
      </c>
      <c r="H997" s="602">
        <v>1.3462859011390267</v>
      </c>
      <c r="I997" s="603">
        <v>1.3108885667852594</v>
      </c>
    </row>
    <row r="998" spans="1:9" x14ac:dyDescent="0.3">
      <c r="A998" s="409"/>
      <c r="B998" s="417" t="s">
        <v>382</v>
      </c>
      <c r="C998" s="641">
        <v>2018</v>
      </c>
      <c r="D998" s="610">
        <v>0.92217775905644483</v>
      </c>
      <c r="E998" s="610">
        <v>1.1765607610087987</v>
      </c>
      <c r="F998" s="610">
        <v>0.79832861571640379</v>
      </c>
      <c r="G998" s="610">
        <v>0.62351455307422932</v>
      </c>
      <c r="H998" s="602">
        <v>1.0019954995117395</v>
      </c>
      <c r="I998" s="603">
        <v>0.94293699778735296</v>
      </c>
    </row>
    <row r="999" spans="1:9" x14ac:dyDescent="0.3">
      <c r="A999" s="409"/>
      <c r="B999" s="417" t="s">
        <v>383</v>
      </c>
      <c r="C999" s="641">
        <v>2018</v>
      </c>
      <c r="D999" s="610">
        <v>1.2823679727427597</v>
      </c>
      <c r="E999" s="610">
        <v>1.2086883876357561</v>
      </c>
      <c r="F999" s="610">
        <v>1.0238907849829351</v>
      </c>
      <c r="G999" s="610">
        <v>0.74927174365376614</v>
      </c>
      <c r="H999" s="602">
        <v>1.1414099303789553</v>
      </c>
      <c r="I999" s="603">
        <v>1.0759559615184247</v>
      </c>
    </row>
    <row r="1000" spans="1:9" x14ac:dyDescent="0.3">
      <c r="A1000" s="409"/>
      <c r="B1000" s="417" t="s">
        <v>384</v>
      </c>
      <c r="C1000" s="641">
        <v>2018</v>
      </c>
      <c r="D1000" s="610">
        <v>1.0393866653603097</v>
      </c>
      <c r="E1000" s="610">
        <v>1.1536247313735928</v>
      </c>
      <c r="F1000" s="610">
        <v>1.0523658914728682</v>
      </c>
      <c r="G1000" s="610">
        <v>0.73582445141065833</v>
      </c>
      <c r="H1000" s="602">
        <v>1.1017878308968787</v>
      </c>
      <c r="I1000" s="603">
        <v>1.0415753749664749</v>
      </c>
    </row>
    <row r="1001" spans="1:9" x14ac:dyDescent="0.3">
      <c r="A1001" s="409"/>
      <c r="B1001" s="417" t="s">
        <v>385</v>
      </c>
      <c r="C1001" s="641">
        <v>2018</v>
      </c>
      <c r="D1001" s="610">
        <v>1.0434049352032664</v>
      </c>
      <c r="E1001" s="610">
        <v>1.1255091425246415</v>
      </c>
      <c r="F1001" s="610">
        <v>1.2238757892024223</v>
      </c>
      <c r="G1001" s="610">
        <v>1.0126666666666666</v>
      </c>
      <c r="H1001" s="602">
        <v>1.1574228469160592</v>
      </c>
      <c r="I1001" s="603">
        <v>1.132346890901873</v>
      </c>
    </row>
    <row r="1002" spans="1:9" x14ac:dyDescent="0.3">
      <c r="A1002" s="409"/>
      <c r="B1002" s="417" t="s">
        <v>101</v>
      </c>
      <c r="C1002" s="641">
        <v>2018</v>
      </c>
      <c r="D1002" s="610">
        <v>0.97651887557867612</v>
      </c>
      <c r="E1002" s="610">
        <v>1.1755026384974749</v>
      </c>
      <c r="F1002" s="610">
        <v>1.2141330770535361</v>
      </c>
      <c r="G1002" s="610">
        <v>0.90426851831697175</v>
      </c>
      <c r="H1002" s="602">
        <v>1.1720042762852096</v>
      </c>
      <c r="I1002" s="603">
        <v>1.1248922748112655</v>
      </c>
    </row>
    <row r="1003" spans="1:9" x14ac:dyDescent="0.3">
      <c r="A1003" s="409"/>
      <c r="B1003" s="417" t="s">
        <v>102</v>
      </c>
      <c r="C1003" s="641">
        <v>2018</v>
      </c>
      <c r="D1003" s="610">
        <v>0.89510748702742771</v>
      </c>
      <c r="E1003" s="610">
        <v>1.0286026200873362</v>
      </c>
      <c r="F1003" s="610">
        <v>1.0544211947350659</v>
      </c>
      <c r="G1003" s="610">
        <v>0.73254364089775559</v>
      </c>
      <c r="H1003" s="602">
        <v>1.026687875574408</v>
      </c>
      <c r="I1003" s="603">
        <v>0.97231026335503945</v>
      </c>
    </row>
    <row r="1004" spans="1:9" x14ac:dyDescent="0.3">
      <c r="A1004" s="409"/>
      <c r="B1004" s="417" t="s">
        <v>103</v>
      </c>
      <c r="C1004" s="641">
        <v>2018</v>
      </c>
      <c r="D1004" s="610">
        <v>1.0363528009535161</v>
      </c>
      <c r="E1004" s="610">
        <v>1.1198333145624508</v>
      </c>
      <c r="F1004" s="610">
        <v>1.247741935483871</v>
      </c>
      <c r="G1004" s="610">
        <v>1.0944458037680451</v>
      </c>
      <c r="H1004" s="602">
        <v>1.1663298191948435</v>
      </c>
      <c r="I1004" s="603">
        <v>1.1532106814325265</v>
      </c>
    </row>
    <row r="1005" spans="1:9" x14ac:dyDescent="0.3">
      <c r="A1005" s="409"/>
      <c r="B1005" s="417" t="s">
        <v>104</v>
      </c>
      <c r="C1005" s="641">
        <v>2018</v>
      </c>
      <c r="D1005" s="610">
        <v>0.96892655367231639</v>
      </c>
      <c r="E1005" s="610">
        <v>1.0545950864422202</v>
      </c>
      <c r="F1005" s="610">
        <v>1.1232408940397351</v>
      </c>
      <c r="G1005" s="610">
        <v>1.0294117647058822</v>
      </c>
      <c r="H1005" s="602">
        <v>1.0757309684783563</v>
      </c>
      <c r="I1005" s="603">
        <v>1.0669369753876796</v>
      </c>
    </row>
    <row r="1006" spans="1:9" x14ac:dyDescent="0.3">
      <c r="A1006" s="409"/>
      <c r="B1006" s="417" t="s">
        <v>386</v>
      </c>
      <c r="C1006" s="641">
        <v>2018</v>
      </c>
      <c r="D1006" s="610">
        <v>0.94071914480077745</v>
      </c>
      <c r="E1006" s="610">
        <v>1.100151601288611</v>
      </c>
      <c r="F1006" s="610">
        <v>1.0753581975281636</v>
      </c>
      <c r="G1006" s="610">
        <v>0.88063928788185308</v>
      </c>
      <c r="H1006" s="602">
        <v>1.0746495058607217</v>
      </c>
      <c r="I1006" s="603">
        <v>1.0387294928459061</v>
      </c>
    </row>
    <row r="1007" spans="1:9" x14ac:dyDescent="0.3">
      <c r="A1007" s="409"/>
      <c r="B1007" s="417" t="s">
        <v>106</v>
      </c>
      <c r="C1007" s="641">
        <v>2018</v>
      </c>
      <c r="D1007" s="610">
        <v>1.0432450553134429</v>
      </c>
      <c r="E1007" s="610">
        <v>1.2100694444444444</v>
      </c>
      <c r="F1007" s="610">
        <v>1.1802620802620802</v>
      </c>
      <c r="G1007" s="610">
        <v>1.306609057449192</v>
      </c>
      <c r="H1007" s="602">
        <v>1.1815108223673307</v>
      </c>
      <c r="I1007" s="603">
        <v>1.2029765500576637</v>
      </c>
    </row>
    <row r="1008" spans="1:9" x14ac:dyDescent="0.3">
      <c r="A1008" s="409"/>
      <c r="B1008" s="417" t="s">
        <v>107</v>
      </c>
      <c r="C1008" s="641">
        <v>2018</v>
      </c>
      <c r="D1008" s="610">
        <v>0.91321143445789343</v>
      </c>
      <c r="E1008" s="610">
        <v>1.0117682864969058</v>
      </c>
      <c r="F1008" s="610">
        <v>1.0143967230889706</v>
      </c>
      <c r="G1008" s="610">
        <v>0.81791349755931431</v>
      </c>
      <c r="H1008" s="602">
        <v>1.0033334991790637</v>
      </c>
      <c r="I1008" s="603">
        <v>0.97000428510212822</v>
      </c>
    </row>
    <row r="1009" spans="1:9" x14ac:dyDescent="0.3">
      <c r="A1009" s="409"/>
      <c r="B1009" s="417" t="s">
        <v>351</v>
      </c>
      <c r="C1009" s="641">
        <v>2018</v>
      </c>
      <c r="D1009" s="610">
        <v>1.0690936106983655</v>
      </c>
      <c r="E1009" s="610">
        <v>1.1823743627093954</v>
      </c>
      <c r="F1009" s="610">
        <v>1.2254700854700855</v>
      </c>
      <c r="G1009" s="610">
        <v>0.98844301765650078</v>
      </c>
      <c r="H1009" s="602">
        <v>1.1894602090889694</v>
      </c>
      <c r="I1009" s="603">
        <v>1.1530041918956684</v>
      </c>
    </row>
    <row r="1010" spans="1:9" x14ac:dyDescent="0.3">
      <c r="A1010" s="409"/>
      <c r="B1010" s="417" t="s">
        <v>387</v>
      </c>
      <c r="C1010" s="641">
        <v>2018</v>
      </c>
      <c r="D1010" s="610">
        <v>1.1151162790697675</v>
      </c>
      <c r="E1010" s="610">
        <v>1.1823954455879133</v>
      </c>
      <c r="F1010" s="610">
        <v>1.2221815965874467</v>
      </c>
      <c r="G1010" s="610">
        <v>0.9162717219589257</v>
      </c>
      <c r="H1010" s="602">
        <v>1.1934519124822918</v>
      </c>
      <c r="I1010" s="603">
        <v>1.141166453810132</v>
      </c>
    </row>
    <row r="1011" spans="1:9" x14ac:dyDescent="0.3">
      <c r="A1011" s="409"/>
      <c r="B1011" s="417" t="s">
        <v>109</v>
      </c>
      <c r="C1011" s="641">
        <v>2018</v>
      </c>
      <c r="D1011" s="610">
        <v>1.0486526946107784</v>
      </c>
      <c r="E1011" s="610">
        <v>1.18</v>
      </c>
      <c r="F1011" s="610">
        <v>1.2023537677849991</v>
      </c>
      <c r="G1011" s="610">
        <v>1.1129887342611</v>
      </c>
      <c r="H1011" s="602">
        <v>1.1765004717323464</v>
      </c>
      <c r="I1011" s="603">
        <v>1.1650890039888075</v>
      </c>
    </row>
    <row r="1012" spans="1:9" x14ac:dyDescent="0.3">
      <c r="A1012" s="409"/>
      <c r="B1012" s="417" t="s">
        <v>388</v>
      </c>
      <c r="C1012" s="641">
        <v>2018</v>
      </c>
      <c r="D1012" s="610">
        <v>1.0205592105263157</v>
      </c>
      <c r="E1012" s="610">
        <v>1.1179365209546461</v>
      </c>
      <c r="F1012" s="610">
        <v>1.0487071557426337</v>
      </c>
      <c r="G1012" s="610">
        <v>0.72667440960123886</v>
      </c>
      <c r="H1012" s="602">
        <v>1.0802341177905133</v>
      </c>
      <c r="I1012" s="603">
        <v>1.0188786993180825</v>
      </c>
    </row>
    <row r="1013" spans="1:9" x14ac:dyDescent="0.3">
      <c r="A1013" s="409"/>
      <c r="B1013" s="417" t="s">
        <v>389</v>
      </c>
      <c r="C1013" s="641">
        <v>2018</v>
      </c>
      <c r="D1013" s="610">
        <v>0.83259911894273131</v>
      </c>
      <c r="E1013" s="610">
        <v>0.96081620582581695</v>
      </c>
      <c r="F1013" s="610">
        <v>0.68661023470565608</v>
      </c>
      <c r="G1013" s="610">
        <v>0.38722881702824397</v>
      </c>
      <c r="H1013" s="602">
        <v>0.84072656308639193</v>
      </c>
      <c r="I1013" s="603">
        <v>0.77045541037676013</v>
      </c>
    </row>
    <row r="1014" spans="1:9" x14ac:dyDescent="0.3">
      <c r="A1014" s="409"/>
      <c r="B1014" s="417" t="s">
        <v>112</v>
      </c>
      <c r="C1014" s="641">
        <v>2018</v>
      </c>
      <c r="D1014" s="610">
        <v>0.75290858725761778</v>
      </c>
      <c r="E1014" s="610">
        <v>1.2245357343837928</v>
      </c>
      <c r="F1014" s="610">
        <v>1.0642806012884753</v>
      </c>
      <c r="G1014" s="610">
        <v>0.73133894859134474</v>
      </c>
      <c r="H1014" s="602">
        <v>1.113041018387553</v>
      </c>
      <c r="I1014" s="603">
        <v>1.0508097357704329</v>
      </c>
    </row>
    <row r="1015" spans="1:9" x14ac:dyDescent="0.3">
      <c r="A1015" s="409"/>
      <c r="B1015" s="417" t="s">
        <v>113</v>
      </c>
      <c r="C1015" s="641">
        <v>2018</v>
      </c>
      <c r="D1015" s="610">
        <v>0.9706029313790806</v>
      </c>
      <c r="E1015" s="610">
        <v>1.0928466027231873</v>
      </c>
      <c r="F1015" s="610">
        <v>1.097593441653109</v>
      </c>
      <c r="G1015" s="610">
        <v>0.77463280948914481</v>
      </c>
      <c r="H1015" s="602">
        <v>1.082396846343288</v>
      </c>
      <c r="I1015" s="603">
        <v>1.0318985989910487</v>
      </c>
    </row>
    <row r="1016" spans="1:9" x14ac:dyDescent="0.3">
      <c r="A1016" s="409"/>
      <c r="B1016" s="417" t="s">
        <v>390</v>
      </c>
      <c r="C1016" s="641">
        <v>2018</v>
      </c>
      <c r="D1016" s="610">
        <v>1.1447348767737118</v>
      </c>
      <c r="E1016" s="610">
        <v>1.2370729519912558</v>
      </c>
      <c r="F1016" s="610">
        <v>1.2093999938239199</v>
      </c>
      <c r="G1016" s="610">
        <v>0.89758234446046359</v>
      </c>
      <c r="H1016" s="602">
        <v>1.2168167043432898</v>
      </c>
      <c r="I1016" s="603">
        <v>1.1547746058431132</v>
      </c>
    </row>
    <row r="1017" spans="1:9" x14ac:dyDescent="0.3">
      <c r="A1017" s="409"/>
      <c r="B1017" s="417" t="s">
        <v>115</v>
      </c>
      <c r="C1017" s="641">
        <v>2018</v>
      </c>
      <c r="D1017" s="610">
        <v>1.0495774647887324</v>
      </c>
      <c r="E1017" s="610">
        <v>1.237824951753888</v>
      </c>
      <c r="F1017" s="610">
        <v>1.2669497329132995</v>
      </c>
      <c r="G1017" s="610">
        <v>1.052713580888081</v>
      </c>
      <c r="H1017" s="602">
        <v>1.2310315907184792</v>
      </c>
      <c r="I1017" s="603">
        <v>1.1994387191755613</v>
      </c>
    </row>
    <row r="1018" spans="1:9" x14ac:dyDescent="0.3">
      <c r="A1018" s="409"/>
      <c r="B1018" s="417" t="s">
        <v>391</v>
      </c>
      <c r="C1018" s="641">
        <v>2018</v>
      </c>
      <c r="D1018" s="610">
        <v>0.819435736677116</v>
      </c>
      <c r="E1018" s="610">
        <v>0.96328454477797076</v>
      </c>
      <c r="F1018" s="610">
        <v>1.1379859552595382</v>
      </c>
      <c r="G1018" s="610">
        <v>0.87290484360564868</v>
      </c>
      <c r="H1018" s="602">
        <v>1.022277900202252</v>
      </c>
      <c r="I1018" s="603">
        <v>0.99447228773584906</v>
      </c>
    </row>
    <row r="1019" spans="1:9" x14ac:dyDescent="0.3">
      <c r="A1019" s="409"/>
      <c r="B1019" s="417" t="s">
        <v>245</v>
      </c>
      <c r="C1019" s="641">
        <v>2018</v>
      </c>
      <c r="D1019" s="610">
        <v>0.6939186467982279</v>
      </c>
      <c r="E1019" s="610">
        <v>0.86778733385457385</v>
      </c>
      <c r="F1019" s="610">
        <v>0.98654244306418215</v>
      </c>
      <c r="G1019" s="610">
        <v>0.78634686346863469</v>
      </c>
      <c r="H1019" s="602">
        <v>0.89984169272944903</v>
      </c>
      <c r="I1019" s="603">
        <v>0.88020051725789461</v>
      </c>
    </row>
    <row r="1020" spans="1:9" x14ac:dyDescent="0.3">
      <c r="A1020" s="409"/>
      <c r="B1020" s="417" t="s">
        <v>117</v>
      </c>
      <c r="C1020" s="641">
        <v>2018</v>
      </c>
      <c r="D1020" s="610">
        <v>1.1571127749181096</v>
      </c>
      <c r="E1020" s="610">
        <v>1.2176325821550933</v>
      </c>
      <c r="F1020" s="610">
        <v>0.88741333854115811</v>
      </c>
      <c r="G1020" s="610">
        <v>0.472518885126335</v>
      </c>
      <c r="H1020" s="602">
        <v>1.0855334068411859</v>
      </c>
      <c r="I1020" s="603">
        <v>0.98755113299262021</v>
      </c>
    </row>
    <row r="1021" spans="1:9" x14ac:dyDescent="0.3">
      <c r="A1021" s="409"/>
      <c r="B1021" s="417" t="s">
        <v>118</v>
      </c>
      <c r="C1021" s="641">
        <v>2018</v>
      </c>
      <c r="D1021" s="610">
        <v>1.0580976863753213</v>
      </c>
      <c r="E1021" s="610">
        <v>1.1451696051139293</v>
      </c>
      <c r="F1021" s="610">
        <v>1.2758709345674251</v>
      </c>
      <c r="G1021" s="610">
        <v>0.99820420728578763</v>
      </c>
      <c r="H1021" s="602">
        <v>1.1887967873140091</v>
      </c>
      <c r="I1021" s="603">
        <v>1.1569400969083659</v>
      </c>
    </row>
    <row r="1022" spans="1:9" x14ac:dyDescent="0.3">
      <c r="A1022" s="409"/>
      <c r="B1022" s="417" t="s">
        <v>392</v>
      </c>
      <c r="C1022" s="641">
        <v>2018</v>
      </c>
      <c r="D1022" s="610">
        <v>1.0734126984126984</v>
      </c>
      <c r="E1022" s="610">
        <v>1.1898744051798111</v>
      </c>
      <c r="F1022" s="610">
        <v>1.0759950603210791</v>
      </c>
      <c r="G1022" s="610">
        <v>0.74148372445117339</v>
      </c>
      <c r="H1022" s="602">
        <v>1.132181241784582</v>
      </c>
      <c r="I1022" s="603">
        <v>1.0659069020866774</v>
      </c>
    </row>
    <row r="1023" spans="1:9" x14ac:dyDescent="0.3">
      <c r="A1023" s="409"/>
      <c r="B1023" s="417" t="s">
        <v>120</v>
      </c>
      <c r="C1023" s="641">
        <v>2018</v>
      </c>
      <c r="D1023" s="610">
        <v>1.2337002540220152</v>
      </c>
      <c r="E1023" s="610">
        <v>1.2987433605389298</v>
      </c>
      <c r="F1023" s="610">
        <v>1.1423017750500422</v>
      </c>
      <c r="G1023" s="610">
        <v>0.82545818520691683</v>
      </c>
      <c r="H1023" s="602">
        <v>1.230404204141393</v>
      </c>
      <c r="I1023" s="603">
        <v>1.1659275135328222</v>
      </c>
    </row>
    <row r="1024" spans="1:9" x14ac:dyDescent="0.3">
      <c r="A1024" s="409"/>
      <c r="B1024" s="417" t="s">
        <v>121</v>
      </c>
      <c r="C1024" s="641">
        <v>2018</v>
      </c>
      <c r="D1024" s="610">
        <v>1.2382180539273153</v>
      </c>
      <c r="E1024" s="610">
        <v>1.2225501770956317</v>
      </c>
      <c r="F1024" s="610">
        <v>1.0432531843879844</v>
      </c>
      <c r="G1024" s="610">
        <v>0.68687146989943515</v>
      </c>
      <c r="H1024" s="602">
        <v>1.1572287009217295</v>
      </c>
      <c r="I1024" s="603">
        <v>1.0838544688715535</v>
      </c>
    </row>
    <row r="1025" spans="1:9" x14ac:dyDescent="0.3">
      <c r="A1025" s="409"/>
      <c r="B1025" s="417" t="s">
        <v>122</v>
      </c>
      <c r="C1025" s="641">
        <v>2018</v>
      </c>
      <c r="D1025" s="610">
        <v>0.81459731543624159</v>
      </c>
      <c r="E1025" s="610">
        <v>1.0027268220128904</v>
      </c>
      <c r="F1025" s="610">
        <v>0.86249493722154713</v>
      </c>
      <c r="G1025" s="610">
        <v>0.6359781950333131</v>
      </c>
      <c r="H1025" s="602">
        <v>0.92746900911255237</v>
      </c>
      <c r="I1025" s="603">
        <v>0.87821934163397575</v>
      </c>
    </row>
    <row r="1026" spans="1:9" x14ac:dyDescent="0.3">
      <c r="A1026" s="409"/>
      <c r="B1026" s="417" t="s">
        <v>123</v>
      </c>
      <c r="C1026" s="641">
        <v>2018</v>
      </c>
      <c r="D1026" s="610">
        <v>0.82518390307226308</v>
      </c>
      <c r="E1026" s="610">
        <v>0.90652110746751902</v>
      </c>
      <c r="F1026" s="610">
        <v>1.0349807445442876</v>
      </c>
      <c r="G1026" s="610">
        <v>0.76567067229620012</v>
      </c>
      <c r="H1026" s="602">
        <v>0.95453735774369119</v>
      </c>
      <c r="I1026" s="603">
        <v>0.91752199996817363</v>
      </c>
    </row>
    <row r="1027" spans="1:9" x14ac:dyDescent="0.3">
      <c r="A1027" s="409"/>
      <c r="B1027" s="417" t="s">
        <v>393</v>
      </c>
      <c r="C1027" s="641">
        <v>2018</v>
      </c>
      <c r="D1027" s="610">
        <v>0.93667609088122084</v>
      </c>
      <c r="E1027" s="610">
        <v>1.1128447648654012</v>
      </c>
      <c r="F1027" s="610">
        <v>1.2301188803220784</v>
      </c>
      <c r="G1027" s="610">
        <v>0.95251226339273343</v>
      </c>
      <c r="H1027" s="602">
        <v>1.1457308323083231</v>
      </c>
      <c r="I1027" s="603">
        <v>1.1094526457105094</v>
      </c>
    </row>
    <row r="1028" spans="1:9" x14ac:dyDescent="0.3">
      <c r="A1028" s="409"/>
      <c r="B1028" s="417" t="s">
        <v>125</v>
      </c>
      <c r="C1028" s="641">
        <v>2018</v>
      </c>
      <c r="D1028" s="610">
        <v>0.8962323064113239</v>
      </c>
      <c r="E1028" s="610">
        <v>1.1233185712511899</v>
      </c>
      <c r="F1028" s="610">
        <v>1.049663668462153</v>
      </c>
      <c r="G1028" s="610">
        <v>0.70535249401228783</v>
      </c>
      <c r="H1028" s="602">
        <v>1.0712181203543849</v>
      </c>
      <c r="I1028" s="603">
        <v>1.0106092101744912</v>
      </c>
    </row>
    <row r="1029" spans="1:9" x14ac:dyDescent="0.3">
      <c r="A1029" s="409"/>
      <c r="B1029" s="417" t="s">
        <v>394</v>
      </c>
      <c r="C1029" s="641">
        <v>2018</v>
      </c>
      <c r="D1029" s="610">
        <v>1.0611037314334018</v>
      </c>
      <c r="E1029" s="610">
        <v>1.1572674985377267</v>
      </c>
      <c r="F1029" s="610">
        <v>1.176393701744787</v>
      </c>
      <c r="G1029" s="610">
        <v>1.0152426317356356</v>
      </c>
      <c r="H1029" s="602">
        <v>1.1552347009524273</v>
      </c>
      <c r="I1029" s="603">
        <v>1.1314869805870351</v>
      </c>
    </row>
    <row r="1030" spans="1:9" x14ac:dyDescent="0.3">
      <c r="A1030" s="409"/>
      <c r="B1030" s="417" t="s">
        <v>127</v>
      </c>
      <c r="C1030" s="641">
        <v>2018</v>
      </c>
      <c r="D1030" s="610">
        <v>0.99095477386934672</v>
      </c>
      <c r="E1030" s="610">
        <v>1.1337382991435969</v>
      </c>
      <c r="F1030" s="610">
        <v>1.1227488151658769</v>
      </c>
      <c r="G1030" s="610">
        <v>0.78547486033519553</v>
      </c>
      <c r="H1030" s="602">
        <v>1.1153282532239155</v>
      </c>
      <c r="I1030" s="603">
        <v>1.0561590572012667</v>
      </c>
    </row>
    <row r="1031" spans="1:9" x14ac:dyDescent="0.3">
      <c r="A1031" s="409"/>
      <c r="B1031" s="417" t="s">
        <v>128</v>
      </c>
      <c r="C1031" s="641">
        <v>2018</v>
      </c>
      <c r="D1031" s="610">
        <v>0.78522247723402683</v>
      </c>
      <c r="E1031" s="610">
        <v>1.0507813645292756</v>
      </c>
      <c r="F1031" s="610">
        <v>0.97689247181055305</v>
      </c>
      <c r="G1031" s="610">
        <v>0.67595657354693495</v>
      </c>
      <c r="H1031" s="602">
        <v>0.99449302833182551</v>
      </c>
      <c r="I1031" s="603">
        <v>0.93771313941825474</v>
      </c>
    </row>
    <row r="1032" spans="1:9" x14ac:dyDescent="0.3">
      <c r="A1032" s="409"/>
      <c r="B1032" s="417" t="s">
        <v>129</v>
      </c>
      <c r="C1032" s="641">
        <v>2018</v>
      </c>
      <c r="D1032" s="610">
        <v>1.0033925686591276</v>
      </c>
      <c r="E1032" s="610">
        <v>1.1222778348636018</v>
      </c>
      <c r="F1032" s="610">
        <v>1.1396856331822225</v>
      </c>
      <c r="G1032" s="610">
        <v>0.90630524454920447</v>
      </c>
      <c r="H1032" s="602">
        <v>1.1168573429838897</v>
      </c>
      <c r="I1032" s="603">
        <v>1.0820422878300693</v>
      </c>
    </row>
    <row r="1033" spans="1:9" x14ac:dyDescent="0.3">
      <c r="A1033" s="409"/>
      <c r="B1033" s="417" t="s">
        <v>395</v>
      </c>
      <c r="C1033" s="641">
        <v>2018</v>
      </c>
      <c r="D1033" s="610">
        <v>0.90927791176053341</v>
      </c>
      <c r="E1033" s="610">
        <v>1.1225347697218422</v>
      </c>
      <c r="F1033" s="610">
        <v>1.0079677739920501</v>
      </c>
      <c r="G1033" s="610">
        <v>0.76057132780814674</v>
      </c>
      <c r="H1033" s="602">
        <v>1.0552458293629912</v>
      </c>
      <c r="I1033" s="603">
        <v>1.0057994685793077</v>
      </c>
    </row>
    <row r="1034" spans="1:9" x14ac:dyDescent="0.3">
      <c r="A1034" s="409"/>
      <c r="B1034" s="417" t="s">
        <v>131</v>
      </c>
      <c r="C1034" s="641">
        <v>2018</v>
      </c>
      <c r="D1034" s="610">
        <v>0.75734306008830865</v>
      </c>
      <c r="E1034" s="610">
        <v>0.906951912443275</v>
      </c>
      <c r="F1034" s="610">
        <v>1.0219734079776066</v>
      </c>
      <c r="G1034" s="610">
        <v>0.75624658033923031</v>
      </c>
      <c r="H1034" s="602">
        <v>0.93884653942913343</v>
      </c>
      <c r="I1034" s="603">
        <v>0.90747732364137668</v>
      </c>
    </row>
    <row r="1035" spans="1:9" x14ac:dyDescent="0.3">
      <c r="A1035" s="409"/>
      <c r="B1035" s="417" t="s">
        <v>132</v>
      </c>
      <c r="C1035" s="641">
        <v>2018</v>
      </c>
      <c r="D1035" s="610">
        <v>0.89723320158102771</v>
      </c>
      <c r="E1035" s="610">
        <v>1.1383240406690718</v>
      </c>
      <c r="F1035" s="610">
        <v>1.3867871259175606</v>
      </c>
      <c r="G1035" s="610">
        <v>1.0519778817524457</v>
      </c>
      <c r="H1035" s="602">
        <v>1.2200154605458762</v>
      </c>
      <c r="I1035" s="603">
        <v>1.1882615824840048</v>
      </c>
    </row>
    <row r="1036" spans="1:9" x14ac:dyDescent="0.3">
      <c r="A1036" s="409"/>
      <c r="B1036" s="417" t="s">
        <v>133</v>
      </c>
      <c r="C1036" s="641">
        <v>2018</v>
      </c>
      <c r="D1036" s="610">
        <v>1.0966997870830377</v>
      </c>
      <c r="E1036" s="610">
        <v>1.2547107380446518</v>
      </c>
      <c r="F1036" s="610">
        <v>1.3869481612050316</v>
      </c>
      <c r="G1036" s="610">
        <v>1.1639909097573491</v>
      </c>
      <c r="H1036" s="602">
        <v>1.2953514643645989</v>
      </c>
      <c r="I1036" s="603">
        <v>1.2707882111034956</v>
      </c>
    </row>
    <row r="1037" spans="1:9" x14ac:dyDescent="0.3">
      <c r="A1037" s="409"/>
      <c r="B1037" s="417" t="s">
        <v>134</v>
      </c>
      <c r="C1037" s="641">
        <v>2018</v>
      </c>
      <c r="D1037" s="610">
        <v>0.96096799375487896</v>
      </c>
      <c r="E1037" s="610">
        <v>1.084190977327246</v>
      </c>
      <c r="F1037" s="610">
        <v>1.1338908202574463</v>
      </c>
      <c r="G1037" s="610">
        <v>0.84191377114789889</v>
      </c>
      <c r="H1037" s="602">
        <v>1.0923530312308634</v>
      </c>
      <c r="I1037" s="603">
        <v>1.0488221343873518</v>
      </c>
    </row>
    <row r="1038" spans="1:9" x14ac:dyDescent="0.3">
      <c r="A1038" s="409"/>
      <c r="B1038" s="417" t="s">
        <v>135</v>
      </c>
      <c r="C1038" s="641">
        <v>2018</v>
      </c>
      <c r="D1038" s="610">
        <v>1.1102497846683894</v>
      </c>
      <c r="E1038" s="610">
        <v>1.2159159417793473</v>
      </c>
      <c r="F1038" s="610">
        <v>1.2490678598061149</v>
      </c>
      <c r="G1038" s="610">
        <v>0.93243527678383498</v>
      </c>
      <c r="H1038" s="602">
        <v>1.2187392795883363</v>
      </c>
      <c r="I1038" s="603">
        <v>1.1702824979516226</v>
      </c>
    </row>
    <row r="1039" spans="1:9" x14ac:dyDescent="0.3">
      <c r="A1039" s="409"/>
      <c r="B1039" s="417" t="s">
        <v>404</v>
      </c>
      <c r="C1039" s="641">
        <v>2018</v>
      </c>
      <c r="D1039" s="610">
        <v>1.0027000490918017</v>
      </c>
      <c r="E1039" s="610">
        <v>1.138444593429748</v>
      </c>
      <c r="F1039" s="610">
        <v>1.2249307479224376</v>
      </c>
      <c r="G1039" s="610">
        <v>1.0011272801803648</v>
      </c>
      <c r="H1039" s="602">
        <v>1.1618843882248988</v>
      </c>
      <c r="I1039" s="603">
        <v>1.132154499279812</v>
      </c>
    </row>
    <row r="1040" spans="1:9" x14ac:dyDescent="0.3">
      <c r="A1040" s="409"/>
      <c r="B1040" s="417" t="s">
        <v>137</v>
      </c>
      <c r="C1040" s="641">
        <v>2018</v>
      </c>
      <c r="D1040" s="610">
        <v>0.84084678647578437</v>
      </c>
      <c r="E1040" s="610">
        <v>1.0133939320972791</v>
      </c>
      <c r="F1040" s="610">
        <v>1.0423918220789212</v>
      </c>
      <c r="G1040" s="610">
        <v>0.75880192958456327</v>
      </c>
      <c r="H1040" s="602">
        <v>1.0083031468479347</v>
      </c>
      <c r="I1040" s="603">
        <v>0.9655065948723015</v>
      </c>
    </row>
    <row r="1041" spans="1:9" x14ac:dyDescent="0.3">
      <c r="A1041" s="409"/>
      <c r="B1041" s="417" t="s">
        <v>246</v>
      </c>
      <c r="C1041" s="641">
        <v>2018</v>
      </c>
      <c r="D1041" s="610">
        <v>1.1275026343519494</v>
      </c>
      <c r="E1041" s="610">
        <v>1.2463214079630698</v>
      </c>
      <c r="F1041" s="610">
        <v>1.0701355321770449</v>
      </c>
      <c r="G1041" s="610">
        <v>0.82979142070051159</v>
      </c>
      <c r="H1041" s="602">
        <v>1.1657251852395276</v>
      </c>
      <c r="I1041" s="603">
        <v>1.1129421221864952</v>
      </c>
    </row>
    <row r="1042" spans="1:9" x14ac:dyDescent="0.3">
      <c r="A1042" s="409"/>
      <c r="B1042" s="417" t="s">
        <v>396</v>
      </c>
      <c r="C1042" s="641">
        <v>2018</v>
      </c>
      <c r="D1042" s="610">
        <v>0.9464285714285714</v>
      </c>
      <c r="E1042" s="610">
        <v>1.1584791169065909</v>
      </c>
      <c r="F1042" s="610">
        <v>1.2478159580663948</v>
      </c>
      <c r="G1042" s="610">
        <v>0.91663337328539085</v>
      </c>
      <c r="H1042" s="602">
        <v>1.1766456854051037</v>
      </c>
      <c r="I1042" s="603">
        <v>1.1275402414486921</v>
      </c>
    </row>
    <row r="1043" spans="1:9" x14ac:dyDescent="0.3">
      <c r="A1043" s="409"/>
      <c r="B1043" s="417" t="s">
        <v>139</v>
      </c>
      <c r="C1043" s="641">
        <v>2018</v>
      </c>
      <c r="D1043" s="610">
        <v>1.0547856214811606</v>
      </c>
      <c r="E1043" s="610">
        <v>1.3519213174748399</v>
      </c>
      <c r="F1043" s="610">
        <v>1.19</v>
      </c>
      <c r="G1043" s="610">
        <v>0.70539906103286387</v>
      </c>
      <c r="H1043" s="602">
        <v>1.2592803840486715</v>
      </c>
      <c r="I1043" s="603">
        <v>1.173903429421461</v>
      </c>
    </row>
    <row r="1044" spans="1:9" x14ac:dyDescent="0.3">
      <c r="A1044" s="409"/>
      <c r="B1044" s="417" t="s">
        <v>140</v>
      </c>
      <c r="C1044" s="641">
        <v>2018</v>
      </c>
      <c r="D1044" s="610">
        <v>0.90747549019607843</v>
      </c>
      <c r="E1044" s="610">
        <v>1.1063039309683604</v>
      </c>
      <c r="F1044" s="610">
        <v>1.2869565217391303</v>
      </c>
      <c r="G1044" s="610">
        <v>0.9587317564167086</v>
      </c>
      <c r="H1044" s="602">
        <v>1.1634632135183787</v>
      </c>
      <c r="I1044" s="603">
        <v>1.1250766690257137</v>
      </c>
    </row>
    <row r="1045" spans="1:9" x14ac:dyDescent="0.3">
      <c r="A1045" s="409"/>
      <c r="B1045" s="417" t="s">
        <v>141</v>
      </c>
      <c r="C1045" s="641">
        <v>2018</v>
      </c>
      <c r="D1045" s="610">
        <v>0.92596273291925468</v>
      </c>
      <c r="E1045" s="610">
        <v>1.1243663566120381</v>
      </c>
      <c r="F1045" s="610">
        <v>1.1317958143119702</v>
      </c>
      <c r="G1045" s="610">
        <v>0.87723577235772354</v>
      </c>
      <c r="H1045" s="602">
        <v>1.1080294096236443</v>
      </c>
      <c r="I1045" s="603">
        <v>1.0681439553601895</v>
      </c>
    </row>
    <row r="1046" spans="1:9" x14ac:dyDescent="0.3">
      <c r="A1046" s="409"/>
      <c r="B1046" s="417" t="s">
        <v>142</v>
      </c>
      <c r="C1046" s="641">
        <v>2018</v>
      </c>
      <c r="D1046" s="610">
        <v>0.83567567567567569</v>
      </c>
      <c r="E1046" s="610">
        <v>0.99630228795932518</v>
      </c>
      <c r="F1046" s="610">
        <v>1.1413205855990438</v>
      </c>
      <c r="G1046" s="610">
        <v>0.88876591034864416</v>
      </c>
      <c r="H1046" s="602">
        <v>1.0354692406093733</v>
      </c>
      <c r="I1046" s="603">
        <v>1.009994234095714</v>
      </c>
    </row>
    <row r="1047" spans="1:9" x14ac:dyDescent="0.3">
      <c r="A1047" s="409"/>
      <c r="B1047" s="417" t="s">
        <v>397</v>
      </c>
      <c r="C1047" s="641">
        <v>2018</v>
      </c>
      <c r="D1047" s="610">
        <v>0.98053806525472242</v>
      </c>
      <c r="E1047" s="610">
        <v>1.1832448910466298</v>
      </c>
      <c r="F1047" s="610">
        <v>1.4186270463612602</v>
      </c>
      <c r="G1047" s="610">
        <v>1.2057546145494029</v>
      </c>
      <c r="H1047" s="602">
        <v>1.259161864264533</v>
      </c>
      <c r="I1047" s="603">
        <v>1.250034791483045</v>
      </c>
    </row>
    <row r="1048" spans="1:9" x14ac:dyDescent="0.3">
      <c r="A1048" s="409"/>
      <c r="B1048" s="417" t="s">
        <v>398</v>
      </c>
      <c r="C1048" s="641">
        <v>2018</v>
      </c>
      <c r="D1048" s="610">
        <v>0.92307692307692313</v>
      </c>
      <c r="E1048" s="610">
        <v>1.0560230292294066</v>
      </c>
      <c r="F1048" s="610">
        <v>1.0841460016717748</v>
      </c>
      <c r="G1048" s="610">
        <v>0.73041095890410956</v>
      </c>
      <c r="H1048" s="602">
        <v>1.0536109880372175</v>
      </c>
      <c r="I1048" s="603">
        <v>0.99926287662397495</v>
      </c>
    </row>
    <row r="1049" spans="1:9" x14ac:dyDescent="0.3">
      <c r="A1049" s="409"/>
      <c r="B1049" s="417" t="s">
        <v>145</v>
      </c>
      <c r="C1049" s="641">
        <v>2018</v>
      </c>
      <c r="D1049" s="610">
        <v>1.0732638888888888</v>
      </c>
      <c r="E1049" s="610">
        <v>1.1817563585256381</v>
      </c>
      <c r="F1049" s="610">
        <v>1.2606508629074842</v>
      </c>
      <c r="G1049" s="610">
        <v>0.96254887922013543</v>
      </c>
      <c r="H1049" s="602">
        <v>1.2031846918421853</v>
      </c>
      <c r="I1049" s="603">
        <v>1.1623103261174621</v>
      </c>
    </row>
    <row r="1050" spans="1:9" x14ac:dyDescent="0.3">
      <c r="A1050" s="409"/>
      <c r="B1050" s="417" t="s">
        <v>146</v>
      </c>
      <c r="C1050" s="641">
        <v>2018</v>
      </c>
      <c r="D1050" s="610">
        <v>0.95358339462286512</v>
      </c>
      <c r="E1050" s="610">
        <v>1.0531243607295158</v>
      </c>
      <c r="F1050" s="610">
        <v>1.1209029942382167</v>
      </c>
      <c r="G1050" s="610">
        <v>0.88204218708727977</v>
      </c>
      <c r="H1050" s="602">
        <v>1.0715345592405279</v>
      </c>
      <c r="I1050" s="603">
        <v>1.0391825900967646</v>
      </c>
    </row>
    <row r="1051" spans="1:9" x14ac:dyDescent="0.3">
      <c r="A1051" s="409"/>
      <c r="B1051" s="417" t="s">
        <v>147</v>
      </c>
      <c r="C1051" s="641">
        <v>2018</v>
      </c>
      <c r="D1051" s="610">
        <v>1.0919467343056437</v>
      </c>
      <c r="E1051" s="610">
        <v>1.2330165874802035</v>
      </c>
      <c r="F1051" s="610">
        <v>1.1715683801644554</v>
      </c>
      <c r="G1051" s="610">
        <v>0.95418132082844864</v>
      </c>
      <c r="H1051" s="602">
        <v>1.1941789569086265</v>
      </c>
      <c r="I1051" s="603">
        <v>1.1523884050081654</v>
      </c>
    </row>
    <row r="1052" spans="1:9" x14ac:dyDescent="0.3">
      <c r="A1052" s="409"/>
      <c r="B1052" s="417" t="s">
        <v>148</v>
      </c>
      <c r="C1052" s="641">
        <v>2018</v>
      </c>
      <c r="D1052" s="610">
        <v>0.8980493898337657</v>
      </c>
      <c r="E1052" s="610">
        <v>1.0339150227617602</v>
      </c>
      <c r="F1052" s="610">
        <v>1.0131219985119384</v>
      </c>
      <c r="G1052" s="610">
        <v>0.75345159222055991</v>
      </c>
      <c r="H1052" s="602">
        <v>1.0121790100483812</v>
      </c>
      <c r="I1052" s="603">
        <v>0.9659293218720153</v>
      </c>
    </row>
    <row r="1053" spans="1:9" x14ac:dyDescent="0.3">
      <c r="A1053" s="409"/>
      <c r="B1053" s="417" t="s">
        <v>149</v>
      </c>
      <c r="C1053" s="641">
        <v>2018</v>
      </c>
      <c r="D1053" s="610">
        <v>1.1021444695259595</v>
      </c>
      <c r="E1053" s="610">
        <v>1.2259190574888186</v>
      </c>
      <c r="F1053" s="610">
        <v>1.4325259515570934</v>
      </c>
      <c r="G1053" s="610">
        <v>1.19775390625</v>
      </c>
      <c r="H1053" s="602">
        <v>1.3002347668338492</v>
      </c>
      <c r="I1053" s="603">
        <v>1.2818548033978456</v>
      </c>
    </row>
    <row r="1054" spans="1:9" x14ac:dyDescent="0.3">
      <c r="A1054" s="409"/>
      <c r="B1054" s="417" t="s">
        <v>150</v>
      </c>
      <c r="C1054" s="641">
        <v>2018</v>
      </c>
      <c r="D1054" s="610">
        <v>0.85821525757717931</v>
      </c>
      <c r="E1054" s="610">
        <v>0.94816443091722091</v>
      </c>
      <c r="F1054" s="610">
        <v>0.84487018132662095</v>
      </c>
      <c r="G1054" s="610">
        <v>0.73027767561603529</v>
      </c>
      <c r="H1054" s="602">
        <v>0.8976860912640815</v>
      </c>
      <c r="I1054" s="603">
        <v>0.86935685890105108</v>
      </c>
    </row>
    <row r="1055" spans="1:9" x14ac:dyDescent="0.3">
      <c r="A1055" s="409"/>
      <c r="B1055" s="417" t="s">
        <v>151</v>
      </c>
      <c r="C1055" s="641">
        <v>2018</v>
      </c>
      <c r="D1055" s="610">
        <v>1.4163201663201663</v>
      </c>
      <c r="E1055" s="610">
        <v>1.2055974532268774</v>
      </c>
      <c r="F1055" s="610">
        <v>1.0310053371544867</v>
      </c>
      <c r="G1055" s="610">
        <v>0.73820238635894475</v>
      </c>
      <c r="H1055" s="602">
        <v>1.1551529070061974</v>
      </c>
      <c r="I1055" s="603">
        <v>1.0843620101080198</v>
      </c>
    </row>
    <row r="1056" spans="1:9" x14ac:dyDescent="0.3">
      <c r="A1056" s="409"/>
      <c r="B1056" s="417" t="s">
        <v>152</v>
      </c>
      <c r="C1056" s="641">
        <v>2018</v>
      </c>
      <c r="D1056" s="610">
        <v>0.98994343180389688</v>
      </c>
      <c r="E1056" s="610">
        <v>1.1838701879494773</v>
      </c>
      <c r="F1056" s="610">
        <v>1.1161354222942554</v>
      </c>
      <c r="G1056" s="610">
        <v>0.80079272392681455</v>
      </c>
      <c r="H1056" s="602">
        <v>1.1375347723249483</v>
      </c>
      <c r="I1056" s="603">
        <v>1.079052015021235</v>
      </c>
    </row>
    <row r="1057" spans="1:9" x14ac:dyDescent="0.3">
      <c r="A1057" s="409"/>
      <c r="B1057" s="417" t="s">
        <v>399</v>
      </c>
      <c r="C1057" s="641">
        <v>2018</v>
      </c>
      <c r="D1057" s="610">
        <v>0.77963997517070138</v>
      </c>
      <c r="E1057" s="610">
        <v>0.90408767772511844</v>
      </c>
      <c r="F1057" s="610">
        <v>1.0552963298279825</v>
      </c>
      <c r="G1057" s="610">
        <v>0.81690524880708926</v>
      </c>
      <c r="H1057" s="602">
        <v>0.95545689329967209</v>
      </c>
      <c r="I1057" s="603">
        <v>0.9311417360512968</v>
      </c>
    </row>
    <row r="1058" spans="1:9" x14ac:dyDescent="0.3">
      <c r="A1058" s="409"/>
      <c r="B1058" s="417" t="s">
        <v>154</v>
      </c>
      <c r="C1058" s="641">
        <v>2018</v>
      </c>
      <c r="D1058" s="610">
        <v>0.62950561355130985</v>
      </c>
      <c r="E1058" s="610">
        <v>1.032520325203252</v>
      </c>
      <c r="F1058" s="610">
        <v>0.87446902006737948</v>
      </c>
      <c r="G1058" s="610">
        <v>0.51041064198958941</v>
      </c>
      <c r="H1058" s="602">
        <v>0.92846591692434954</v>
      </c>
      <c r="I1058" s="603">
        <v>0.857540026493532</v>
      </c>
    </row>
    <row r="1059" spans="1:9" x14ac:dyDescent="0.3">
      <c r="A1059" s="409"/>
      <c r="B1059" s="417" t="s">
        <v>155</v>
      </c>
      <c r="C1059" s="641">
        <v>2018</v>
      </c>
      <c r="D1059" s="610">
        <v>1.1320444261620732</v>
      </c>
      <c r="E1059" s="610">
        <v>1.2199350803578497</v>
      </c>
      <c r="F1059" s="610">
        <v>1.2741540415494874</v>
      </c>
      <c r="G1059" s="610">
        <v>0.98362846642165047</v>
      </c>
      <c r="H1059" s="602">
        <v>1.2346559325282729</v>
      </c>
      <c r="I1059" s="603">
        <v>1.1878020641701226</v>
      </c>
    </row>
    <row r="1060" spans="1:9" x14ac:dyDescent="0.3">
      <c r="A1060" s="409"/>
      <c r="B1060" s="417" t="s">
        <v>156</v>
      </c>
      <c r="C1060" s="641">
        <v>2018</v>
      </c>
      <c r="D1060" s="610">
        <v>0.99163471592889507</v>
      </c>
      <c r="E1060" s="610">
        <v>1.4415158854537684</v>
      </c>
      <c r="F1060" s="610">
        <v>1.3758296460176991</v>
      </c>
      <c r="G1060" s="610">
        <v>0.86465451784358394</v>
      </c>
      <c r="H1060" s="602">
        <v>1.369338857863448</v>
      </c>
      <c r="I1060" s="603">
        <v>1.2888289979711109</v>
      </c>
    </row>
    <row r="1061" spans="1:9" x14ac:dyDescent="0.3">
      <c r="A1061" s="409"/>
      <c r="B1061" s="417" t="s">
        <v>157</v>
      </c>
      <c r="C1061" s="641">
        <v>2018</v>
      </c>
      <c r="D1061" s="610">
        <v>1.1559751681324366</v>
      </c>
      <c r="E1061" s="610">
        <v>1.4848326359832635</v>
      </c>
      <c r="F1061" s="610">
        <v>0.56246645195920564</v>
      </c>
      <c r="G1061" s="610">
        <v>0.24377339011485352</v>
      </c>
      <c r="H1061" s="602">
        <v>1.0884666138822909</v>
      </c>
      <c r="I1061" s="603">
        <v>0.94504699927693425</v>
      </c>
    </row>
    <row r="1062" spans="1:9" x14ac:dyDescent="0.3">
      <c r="A1062" s="409"/>
      <c r="B1062" s="417" t="s">
        <v>400</v>
      </c>
      <c r="C1062" s="641">
        <v>2018</v>
      </c>
      <c r="D1062" s="610">
        <v>0.77869753131638708</v>
      </c>
      <c r="E1062" s="610">
        <v>0.91521432600112806</v>
      </c>
      <c r="F1062" s="610">
        <v>0.99036999493157629</v>
      </c>
      <c r="G1062" s="610">
        <v>0.74322593691021843</v>
      </c>
      <c r="H1062" s="602">
        <v>0.93319467727686922</v>
      </c>
      <c r="I1062" s="603">
        <v>0.9006936396187577</v>
      </c>
    </row>
    <row r="1063" spans="1:9" x14ac:dyDescent="0.3">
      <c r="A1063" s="409"/>
      <c r="B1063" s="417" t="s">
        <v>159</v>
      </c>
      <c r="C1063" s="641">
        <v>2018</v>
      </c>
      <c r="D1063" s="610">
        <v>0.95256127064268437</v>
      </c>
      <c r="E1063" s="610">
        <v>1.05994086741965</v>
      </c>
      <c r="F1063" s="610">
        <v>1.0239418670860334</v>
      </c>
      <c r="G1063" s="610">
        <v>0.89299356106078798</v>
      </c>
      <c r="H1063" s="602">
        <v>1.0347962013254677</v>
      </c>
      <c r="I1063" s="603">
        <v>1.0115370501311232</v>
      </c>
    </row>
    <row r="1064" spans="1:9" x14ac:dyDescent="0.3">
      <c r="A1064" s="409"/>
      <c r="B1064" s="417" t="s">
        <v>401</v>
      </c>
      <c r="C1064" s="641">
        <v>2018</v>
      </c>
      <c r="D1064" s="610">
        <v>0.37175572519083971</v>
      </c>
      <c r="E1064" s="610">
        <v>0.74438921524325952</v>
      </c>
      <c r="F1064" s="610">
        <v>0.55612144955925569</v>
      </c>
      <c r="G1064" s="610">
        <v>0.39757470766565611</v>
      </c>
      <c r="H1064" s="602">
        <v>0.63336908227363264</v>
      </c>
      <c r="I1064" s="603">
        <v>0.5979300917789494</v>
      </c>
    </row>
    <row r="1065" spans="1:9" x14ac:dyDescent="0.3">
      <c r="A1065" s="409"/>
      <c r="B1065" s="417" t="s">
        <v>161</v>
      </c>
      <c r="C1065" s="641">
        <v>2018</v>
      </c>
      <c r="D1065" s="610">
        <v>0.53683468452590766</v>
      </c>
      <c r="E1065" s="610">
        <v>0.9098360655737705</v>
      </c>
      <c r="F1065" s="610">
        <v>0.43767848917549518</v>
      </c>
      <c r="G1065" s="610">
        <v>0.24534952026630116</v>
      </c>
      <c r="H1065" s="602">
        <v>0.68776037925585409</v>
      </c>
      <c r="I1065" s="603">
        <v>0.61919213377439231</v>
      </c>
    </row>
    <row r="1066" spans="1:9" x14ac:dyDescent="0.3">
      <c r="A1066" s="409"/>
      <c r="B1066" s="417" t="s">
        <v>162</v>
      </c>
      <c r="C1066" s="641">
        <v>2018</v>
      </c>
      <c r="D1066" s="610">
        <v>0.97106779453230352</v>
      </c>
      <c r="E1066" s="610">
        <v>1.0962781421946708</v>
      </c>
      <c r="F1066" s="610">
        <v>1.1152575483352007</v>
      </c>
      <c r="G1066" s="610">
        <v>1.0009348364036295</v>
      </c>
      <c r="H1066" s="602">
        <v>1.0920139504640303</v>
      </c>
      <c r="I1066" s="603">
        <v>1.0758976354967402</v>
      </c>
    </row>
    <row r="1067" spans="1:9" x14ac:dyDescent="0.3">
      <c r="A1067" s="409"/>
      <c r="B1067" s="417" t="s">
        <v>163</v>
      </c>
      <c r="C1067" s="641">
        <v>2018</v>
      </c>
      <c r="D1067" s="610">
        <v>1.0746945898778359</v>
      </c>
      <c r="E1067" s="610">
        <v>1.1408045977011494</v>
      </c>
      <c r="F1067" s="610">
        <v>1.2355670103092784</v>
      </c>
      <c r="G1067" s="610">
        <v>0.96517990383021057</v>
      </c>
      <c r="H1067" s="602">
        <v>1.1725576060890419</v>
      </c>
      <c r="I1067" s="603">
        <v>1.136622227330192</v>
      </c>
    </row>
    <row r="1068" spans="1:9" x14ac:dyDescent="0.3">
      <c r="A1068" s="409"/>
      <c r="B1068" s="417" t="s">
        <v>262</v>
      </c>
      <c r="C1068" s="641">
        <v>2018</v>
      </c>
      <c r="D1068" s="610">
        <v>0.95749704840613936</v>
      </c>
      <c r="E1068" s="610">
        <v>1.0530172907362876</v>
      </c>
      <c r="F1068" s="610">
        <v>1.2037518827878955</v>
      </c>
      <c r="G1068" s="610">
        <v>0.81995719636169073</v>
      </c>
      <c r="H1068" s="602">
        <v>1.1059785673998872</v>
      </c>
      <c r="I1068" s="603">
        <v>1.0561766349916155</v>
      </c>
    </row>
    <row r="1069" spans="1:9" x14ac:dyDescent="0.3">
      <c r="A1069" s="409"/>
      <c r="B1069" s="417" t="s">
        <v>402</v>
      </c>
      <c r="C1069" s="641">
        <v>2018</v>
      </c>
      <c r="D1069" s="610">
        <v>0.91482965931863724</v>
      </c>
      <c r="E1069" s="610">
        <v>1.1020032706459526</v>
      </c>
      <c r="F1069" s="610">
        <v>1.133882852504059</v>
      </c>
      <c r="G1069" s="610">
        <v>0.87596899224806202</v>
      </c>
      <c r="H1069" s="602">
        <v>1.0960226411280134</v>
      </c>
      <c r="I1069" s="603">
        <v>1.0570620529030113</v>
      </c>
    </row>
    <row r="1070" spans="1:9" x14ac:dyDescent="0.3">
      <c r="A1070" s="409"/>
      <c r="B1070" s="420" t="s">
        <v>73</v>
      </c>
      <c r="C1070" s="641">
        <v>2018</v>
      </c>
      <c r="D1070" s="611">
        <v>0.95528570231661847</v>
      </c>
      <c r="E1070" s="611">
        <v>1.1169917808119632</v>
      </c>
      <c r="F1070" s="611">
        <v>1.0919046875566762</v>
      </c>
      <c r="G1070" s="611">
        <v>0.83985368859336973</v>
      </c>
      <c r="H1070" s="422">
        <v>1.0909162353685673</v>
      </c>
      <c r="I1070" s="423">
        <v>1.0474019923087261</v>
      </c>
    </row>
    <row r="1071" spans="1:9" x14ac:dyDescent="0.3">
      <c r="A1071" s="409"/>
      <c r="B1071" s="417" t="s">
        <v>74</v>
      </c>
      <c r="C1071" s="641">
        <v>2019</v>
      </c>
      <c r="D1071" s="602">
        <v>0.99075025693730734</v>
      </c>
      <c r="E1071" s="602">
        <v>1.0343192826960734</v>
      </c>
      <c r="F1071" s="602">
        <v>0.9595218690573214</v>
      </c>
      <c r="G1071" s="602">
        <v>0.70414719626168221</v>
      </c>
      <c r="H1071" s="602">
        <v>1.0008942191362895</v>
      </c>
      <c r="I1071" s="603">
        <v>0.955605081346111</v>
      </c>
    </row>
    <row r="1072" spans="1:9" x14ac:dyDescent="0.3">
      <c r="A1072" s="409"/>
      <c r="B1072" s="417" t="s">
        <v>75</v>
      </c>
      <c r="C1072" s="641">
        <v>2019</v>
      </c>
      <c r="D1072" s="602">
        <v>0.83031899743662774</v>
      </c>
      <c r="E1072" s="602">
        <v>1.0987464200197192</v>
      </c>
      <c r="F1072" s="602">
        <v>1.1414597528582977</v>
      </c>
      <c r="G1072" s="602">
        <v>0.79229151584100388</v>
      </c>
      <c r="H1072" s="602">
        <v>1.0896120027457261</v>
      </c>
      <c r="I1072" s="603">
        <v>1.039404412378256</v>
      </c>
    </row>
    <row r="1073" spans="1:9" x14ac:dyDescent="0.3">
      <c r="A1073" s="409"/>
      <c r="B1073" s="417" t="s">
        <v>376</v>
      </c>
      <c r="C1073" s="641">
        <v>2019</v>
      </c>
      <c r="D1073" s="602">
        <v>0.93101952277657263</v>
      </c>
      <c r="E1073" s="602">
        <v>1.1701057298772168</v>
      </c>
      <c r="F1073" s="602">
        <v>1.4496812624098652</v>
      </c>
      <c r="G1073" s="602">
        <v>0.95835068721366101</v>
      </c>
      <c r="H1073" s="602">
        <v>1.2601050758410304</v>
      </c>
      <c r="I1073" s="603">
        <v>1.2090902689762006</v>
      </c>
    </row>
    <row r="1074" spans="1:9" x14ac:dyDescent="0.3">
      <c r="A1074" s="409"/>
      <c r="B1074" s="417" t="s">
        <v>77</v>
      </c>
      <c r="C1074" s="641">
        <v>2019</v>
      </c>
      <c r="D1074" s="602">
        <v>0.9940293106567758</v>
      </c>
      <c r="E1074" s="602">
        <v>1.1596388899208678</v>
      </c>
      <c r="F1074" s="602">
        <v>1.0903011619634813</v>
      </c>
      <c r="G1074" s="602">
        <v>0.80986182093507475</v>
      </c>
      <c r="H1074" s="602">
        <v>1.115227259989912</v>
      </c>
      <c r="I1074" s="603">
        <v>1.0648880567907013</v>
      </c>
    </row>
    <row r="1075" spans="1:9" x14ac:dyDescent="0.3">
      <c r="A1075" s="409"/>
      <c r="B1075" s="417" t="s">
        <v>78</v>
      </c>
      <c r="C1075" s="641">
        <v>2019</v>
      </c>
      <c r="D1075" s="602">
        <v>1.003262158956109</v>
      </c>
      <c r="E1075" s="602">
        <v>1.0624336752741421</v>
      </c>
      <c r="F1075" s="602">
        <v>1.1857916102841677</v>
      </c>
      <c r="G1075" s="602">
        <v>0.91981533228040335</v>
      </c>
      <c r="H1075" s="602">
        <v>1.1086746027225609</v>
      </c>
      <c r="I1075" s="603">
        <v>1.0728111662244779</v>
      </c>
    </row>
    <row r="1076" spans="1:9" x14ac:dyDescent="0.3">
      <c r="A1076" s="409"/>
      <c r="B1076" s="417" t="s">
        <v>377</v>
      </c>
      <c r="C1076" s="641">
        <v>2019</v>
      </c>
      <c r="D1076" s="602">
        <v>0.90121702052056496</v>
      </c>
      <c r="E1076" s="602">
        <v>1.0367917979388048</v>
      </c>
      <c r="F1076" s="602">
        <v>0.96076725772276128</v>
      </c>
      <c r="G1076" s="602">
        <v>0.79054265646669353</v>
      </c>
      <c r="H1076" s="602">
        <v>0.9928388837921851</v>
      </c>
      <c r="I1076" s="603">
        <v>0.95925007056586398</v>
      </c>
    </row>
    <row r="1077" spans="1:9" x14ac:dyDescent="0.3">
      <c r="A1077" s="409"/>
      <c r="B1077" s="417" t="s">
        <v>80</v>
      </c>
      <c r="C1077" s="641">
        <v>2019</v>
      </c>
      <c r="D1077" s="602">
        <v>1.234981838502375</v>
      </c>
      <c r="E1077" s="602">
        <v>1.3570571771291484</v>
      </c>
      <c r="F1077" s="602">
        <v>1.374356333676622</v>
      </c>
      <c r="G1077" s="602">
        <v>1.1409685086155674</v>
      </c>
      <c r="H1077" s="602">
        <v>1.351239907727797</v>
      </c>
      <c r="I1077" s="603">
        <v>1.317057857625809</v>
      </c>
    </row>
    <row r="1078" spans="1:9" x14ac:dyDescent="0.3">
      <c r="A1078" s="409"/>
      <c r="B1078" s="417" t="s">
        <v>81</v>
      </c>
      <c r="C1078" s="641">
        <v>2019</v>
      </c>
      <c r="D1078" s="602">
        <v>1.0224789260068685</v>
      </c>
      <c r="E1078" s="602">
        <v>1.148440576106103</v>
      </c>
      <c r="F1078" s="602">
        <v>1.1723461353451987</v>
      </c>
      <c r="G1078" s="602">
        <v>0.95407062285434041</v>
      </c>
      <c r="H1078" s="602">
        <v>1.1457073015416535</v>
      </c>
      <c r="I1078" s="603">
        <v>1.1125236724329741</v>
      </c>
    </row>
    <row r="1079" spans="1:9" x14ac:dyDescent="0.3">
      <c r="A1079" s="409"/>
      <c r="B1079" s="417" t="s">
        <v>82</v>
      </c>
      <c r="C1079" s="641">
        <v>2019</v>
      </c>
      <c r="D1079" s="602">
        <v>0.769864960909737</v>
      </c>
      <c r="E1079" s="602">
        <v>0.97426854385915418</v>
      </c>
      <c r="F1079" s="602">
        <v>1.135309666410145</v>
      </c>
      <c r="G1079" s="602">
        <v>0.8177929324240546</v>
      </c>
      <c r="H1079" s="602">
        <v>1.0209078974642438</v>
      </c>
      <c r="I1079" s="603">
        <v>0.98388609525961923</v>
      </c>
    </row>
    <row r="1080" spans="1:9" x14ac:dyDescent="0.3">
      <c r="A1080" s="409"/>
      <c r="B1080" s="417" t="s">
        <v>378</v>
      </c>
      <c r="C1080" s="641">
        <v>2019</v>
      </c>
      <c r="D1080" s="602">
        <v>0.88097722861138361</v>
      </c>
      <c r="E1080" s="602">
        <v>1.0898017553909904</v>
      </c>
      <c r="F1080" s="602">
        <v>1.1095019427764041</v>
      </c>
      <c r="G1080" s="602">
        <v>0.92089391721269143</v>
      </c>
      <c r="H1080" s="602">
        <v>1.0772283247119923</v>
      </c>
      <c r="I1080" s="603">
        <v>1.0493004415457572</v>
      </c>
    </row>
    <row r="1081" spans="1:9" x14ac:dyDescent="0.3">
      <c r="A1081" s="409"/>
      <c r="B1081" s="417" t="s">
        <v>379</v>
      </c>
      <c r="C1081" s="641">
        <v>2019</v>
      </c>
      <c r="D1081" s="602">
        <v>1.1322314049586777</v>
      </c>
      <c r="E1081" s="602">
        <v>1.1747077466618174</v>
      </c>
      <c r="F1081" s="602">
        <v>1.1225953700684708</v>
      </c>
      <c r="G1081" s="602">
        <v>0.78532494758909854</v>
      </c>
      <c r="H1081" s="602">
        <v>1.1496489311905134</v>
      </c>
      <c r="I1081" s="603">
        <v>1.0893156273054723</v>
      </c>
    </row>
    <row r="1082" spans="1:9" x14ac:dyDescent="0.3">
      <c r="A1082" s="409"/>
      <c r="B1082" s="417" t="s">
        <v>380</v>
      </c>
      <c r="C1082" s="641">
        <v>2019</v>
      </c>
      <c r="D1082" s="602">
        <v>0.82873954784763082</v>
      </c>
      <c r="E1082" s="602">
        <v>0.98490312328097307</v>
      </c>
      <c r="F1082" s="602">
        <v>1.1373148499810102</v>
      </c>
      <c r="G1082" s="602">
        <v>0.97164978236585653</v>
      </c>
      <c r="H1082" s="602">
        <v>1.0307662952221035</v>
      </c>
      <c r="I1082" s="603">
        <v>1.0209898013135348</v>
      </c>
    </row>
    <row r="1083" spans="1:9" x14ac:dyDescent="0.3">
      <c r="A1083" s="409"/>
      <c r="B1083" s="417" t="s">
        <v>86</v>
      </c>
      <c r="C1083" s="641">
        <v>2019</v>
      </c>
      <c r="D1083" s="602">
        <v>1.1124655918206843</v>
      </c>
      <c r="E1083" s="602">
        <v>1.1465978144641786</v>
      </c>
      <c r="F1083" s="602">
        <v>1.1662879377431907</v>
      </c>
      <c r="G1083" s="602">
        <v>0.92671888598781549</v>
      </c>
      <c r="H1083" s="602">
        <v>1.1513630485165884</v>
      </c>
      <c r="I1083" s="603">
        <v>1.1107498006965133</v>
      </c>
    </row>
    <row r="1084" spans="1:9" x14ac:dyDescent="0.3">
      <c r="A1084" s="409"/>
      <c r="B1084" s="417" t="s">
        <v>87</v>
      </c>
      <c r="C1084" s="641">
        <v>2019</v>
      </c>
      <c r="D1084" s="602">
        <v>0.81113965120995002</v>
      </c>
      <c r="E1084" s="602">
        <v>1.0141818383658969</v>
      </c>
      <c r="F1084" s="602">
        <v>1.0059930877270387</v>
      </c>
      <c r="G1084" s="602">
        <v>0.77516126525219553</v>
      </c>
      <c r="H1084" s="602">
        <v>0.98976312175230441</v>
      </c>
      <c r="I1084" s="603">
        <v>0.95669149879033222</v>
      </c>
    </row>
    <row r="1085" spans="1:9" x14ac:dyDescent="0.3">
      <c r="A1085" s="409"/>
      <c r="B1085" s="417" t="s">
        <v>88</v>
      </c>
      <c r="C1085" s="641">
        <v>2019</v>
      </c>
      <c r="D1085" s="602">
        <v>0.86942842160461453</v>
      </c>
      <c r="E1085" s="602">
        <v>0.93045810978126287</v>
      </c>
      <c r="F1085" s="602">
        <v>1.0982389937106918</v>
      </c>
      <c r="G1085" s="602">
        <v>0.91314086610253853</v>
      </c>
      <c r="H1085" s="602">
        <v>0.992736201340222</v>
      </c>
      <c r="I1085" s="603">
        <v>0.97916578266219712</v>
      </c>
    </row>
    <row r="1086" spans="1:9" x14ac:dyDescent="0.3">
      <c r="A1086" s="409"/>
      <c r="B1086" s="417" t="s">
        <v>89</v>
      </c>
      <c r="C1086" s="641">
        <v>2019</v>
      </c>
      <c r="D1086" s="602">
        <v>0.82202556538839722</v>
      </c>
      <c r="E1086" s="602">
        <v>0.99396807493318295</v>
      </c>
      <c r="F1086" s="602">
        <v>1.1359165246509404</v>
      </c>
      <c r="G1086" s="602">
        <v>0.88721276968952811</v>
      </c>
      <c r="H1086" s="602">
        <v>1.0346259378869922</v>
      </c>
      <c r="I1086" s="603">
        <v>1.0092792729393076</v>
      </c>
    </row>
    <row r="1087" spans="1:9" x14ac:dyDescent="0.3">
      <c r="A1087" s="409"/>
      <c r="B1087" s="417" t="s">
        <v>90</v>
      </c>
      <c r="C1087" s="641">
        <v>2019</v>
      </c>
      <c r="D1087" s="602">
        <v>0.76683385579937302</v>
      </c>
      <c r="E1087" s="602">
        <v>0.92600447890609894</v>
      </c>
      <c r="F1087" s="602">
        <v>1.0246218436448513</v>
      </c>
      <c r="G1087" s="602">
        <v>0.83106866890217235</v>
      </c>
      <c r="H1087" s="602">
        <v>0.95048478697445415</v>
      </c>
      <c r="I1087" s="603">
        <v>0.92963007284476507</v>
      </c>
    </row>
    <row r="1088" spans="1:9" x14ac:dyDescent="0.3">
      <c r="A1088" s="409"/>
      <c r="B1088" s="417" t="s">
        <v>381</v>
      </c>
      <c r="C1088" s="641">
        <v>2019</v>
      </c>
      <c r="D1088" s="602">
        <v>0.85741481058442792</v>
      </c>
      <c r="E1088" s="602">
        <v>1.1312417312417313</v>
      </c>
      <c r="F1088" s="602">
        <v>0.95795723319013371</v>
      </c>
      <c r="G1088" s="602">
        <v>0.56238643246517261</v>
      </c>
      <c r="H1088" s="602">
        <v>1.0353266571292323</v>
      </c>
      <c r="I1088" s="603">
        <v>0.96016428422454314</v>
      </c>
    </row>
    <row r="1089" spans="1:9" x14ac:dyDescent="0.3">
      <c r="A1089" s="409"/>
      <c r="B1089" s="417" t="s">
        <v>92</v>
      </c>
      <c r="C1089" s="641">
        <v>2019</v>
      </c>
      <c r="D1089" s="602">
        <v>1.0858669833729215</v>
      </c>
      <c r="E1089" s="602">
        <v>1.2486314034006454</v>
      </c>
      <c r="F1089" s="602">
        <v>1.2341964218313581</v>
      </c>
      <c r="G1089" s="602">
        <v>0.93507025761124118</v>
      </c>
      <c r="H1089" s="602">
        <v>1.2263363566190659</v>
      </c>
      <c r="I1089" s="603">
        <v>1.1765841267301385</v>
      </c>
    </row>
    <row r="1090" spans="1:9" x14ac:dyDescent="0.3">
      <c r="A1090" s="409"/>
      <c r="B1090" s="417" t="s">
        <v>93</v>
      </c>
      <c r="C1090" s="641">
        <v>2019</v>
      </c>
      <c r="D1090" s="602">
        <v>0.80117584179583112</v>
      </c>
      <c r="E1090" s="602">
        <v>0.87271990271584921</v>
      </c>
      <c r="F1090" s="602">
        <v>1.0001176885959751</v>
      </c>
      <c r="G1090" s="602">
        <v>0.72816419612314709</v>
      </c>
      <c r="H1090" s="602">
        <v>0.91959873492785138</v>
      </c>
      <c r="I1090" s="603">
        <v>0.88550424434425901</v>
      </c>
    </row>
    <row r="1091" spans="1:9" x14ac:dyDescent="0.3">
      <c r="A1091" s="409"/>
      <c r="B1091" s="417" t="s">
        <v>94</v>
      </c>
      <c r="C1091" s="641">
        <v>2019</v>
      </c>
      <c r="D1091" s="602">
        <v>0.88663557087811806</v>
      </c>
      <c r="E1091" s="602">
        <v>1.0461715412421952</v>
      </c>
      <c r="F1091" s="602">
        <v>1.0569426420970671</v>
      </c>
      <c r="G1091" s="602">
        <v>0.74801338352153912</v>
      </c>
      <c r="H1091" s="602">
        <v>1.034239802224969</v>
      </c>
      <c r="I1091" s="603">
        <v>0.98712653173619713</v>
      </c>
    </row>
    <row r="1092" spans="1:9" x14ac:dyDescent="0.3">
      <c r="A1092" s="409"/>
      <c r="B1092" s="417" t="s">
        <v>95</v>
      </c>
      <c r="C1092" s="641">
        <v>2019</v>
      </c>
      <c r="D1092" s="602">
        <v>0.87693393136118536</v>
      </c>
      <c r="E1092" s="602">
        <v>1.0511662679425837</v>
      </c>
      <c r="F1092" s="602">
        <v>1.0014155300440253</v>
      </c>
      <c r="G1092" s="602">
        <v>0.78711530000231578</v>
      </c>
      <c r="H1092" s="602">
        <v>1.0138018120713037</v>
      </c>
      <c r="I1092" s="603">
        <v>0.97412315013355921</v>
      </c>
    </row>
    <row r="1093" spans="1:9" x14ac:dyDescent="0.3">
      <c r="A1093" s="409"/>
      <c r="B1093" s="417" t="s">
        <v>96</v>
      </c>
      <c r="C1093" s="641">
        <v>2019</v>
      </c>
      <c r="D1093" s="602">
        <v>1.032793259883344</v>
      </c>
      <c r="E1093" s="602">
        <v>1.1665038235562331</v>
      </c>
      <c r="F1093" s="602">
        <v>1.0197153523098461</v>
      </c>
      <c r="G1093" s="602">
        <v>0.68704366992698718</v>
      </c>
      <c r="H1093" s="602">
        <v>1.0950753966950295</v>
      </c>
      <c r="I1093" s="603">
        <v>1.0297024239782377</v>
      </c>
    </row>
    <row r="1094" spans="1:9" x14ac:dyDescent="0.3">
      <c r="A1094" s="409"/>
      <c r="B1094" s="417" t="s">
        <v>244</v>
      </c>
      <c r="C1094" s="641">
        <v>2019</v>
      </c>
      <c r="D1094" s="602">
        <v>1.1516533637400228</v>
      </c>
      <c r="E1094" s="602">
        <v>1.2764368438142657</v>
      </c>
      <c r="F1094" s="602">
        <v>1.3174488567990372</v>
      </c>
      <c r="G1094" s="602">
        <v>1.0709281961471104</v>
      </c>
      <c r="H1094" s="602">
        <v>1.2827539760658966</v>
      </c>
      <c r="I1094" s="603">
        <v>1.2422185915964978</v>
      </c>
    </row>
    <row r="1095" spans="1:9" x14ac:dyDescent="0.3">
      <c r="A1095" s="409"/>
      <c r="B1095" s="417" t="s">
        <v>382</v>
      </c>
      <c r="C1095" s="641">
        <v>2019</v>
      </c>
      <c r="D1095" s="602">
        <v>0.83749601445424593</v>
      </c>
      <c r="E1095" s="602">
        <v>1.2210246567252325</v>
      </c>
      <c r="F1095" s="602">
        <v>0.88629714132331228</v>
      </c>
      <c r="G1095" s="602">
        <v>0.68945643575545257</v>
      </c>
      <c r="H1095" s="602">
        <v>1.0501089556205156</v>
      </c>
      <c r="I1095" s="603">
        <v>0.99300367709554183</v>
      </c>
    </row>
    <row r="1096" spans="1:9" x14ac:dyDescent="0.3">
      <c r="A1096" s="409"/>
      <c r="B1096" s="417" t="s">
        <v>383</v>
      </c>
      <c r="C1096" s="641">
        <v>2019</v>
      </c>
      <c r="D1096" s="602">
        <v>1.2210840802390097</v>
      </c>
      <c r="E1096" s="602">
        <v>1.1495719321806279</v>
      </c>
      <c r="F1096" s="602">
        <v>1.0432348367029549</v>
      </c>
      <c r="G1096" s="602">
        <v>0.74579439252336444</v>
      </c>
      <c r="H1096" s="602">
        <v>1.1136724960254372</v>
      </c>
      <c r="I1096" s="603">
        <v>1.0519901103875753</v>
      </c>
    </row>
    <row r="1097" spans="1:9" x14ac:dyDescent="0.3">
      <c r="A1097" s="409"/>
      <c r="B1097" s="417" t="s">
        <v>384</v>
      </c>
      <c r="C1097" s="641">
        <v>2019</v>
      </c>
      <c r="D1097" s="602">
        <v>0.99791333042170138</v>
      </c>
      <c r="E1097" s="602">
        <v>1.1365535733508176</v>
      </c>
      <c r="F1097" s="602">
        <v>1.1024880051441857</v>
      </c>
      <c r="G1097" s="602">
        <v>0.78312196100055143</v>
      </c>
      <c r="H1097" s="602">
        <v>1.1089992242048099</v>
      </c>
      <c r="I1097" s="603">
        <v>1.0556166858269009</v>
      </c>
    </row>
    <row r="1098" spans="1:9" x14ac:dyDescent="0.3">
      <c r="A1098" s="409"/>
      <c r="B1098" s="417" t="s">
        <v>385</v>
      </c>
      <c r="C1098" s="641">
        <v>2019</v>
      </c>
      <c r="D1098" s="602">
        <v>1.0108576719131386</v>
      </c>
      <c r="E1098" s="602">
        <v>1.119316644113667</v>
      </c>
      <c r="F1098" s="602">
        <v>1.2118124568487563</v>
      </c>
      <c r="G1098" s="602">
        <v>1.1091649694501018</v>
      </c>
      <c r="H1098" s="602">
        <v>1.1456842707789694</v>
      </c>
      <c r="I1098" s="603">
        <v>1.1394299187990067</v>
      </c>
    </row>
    <row r="1099" spans="1:9" x14ac:dyDescent="0.3">
      <c r="A1099" s="409"/>
      <c r="B1099" s="417" t="s">
        <v>101</v>
      </c>
      <c r="C1099" s="641">
        <v>2019</v>
      </c>
      <c r="D1099" s="602">
        <v>0.93528372809202487</v>
      </c>
      <c r="E1099" s="602">
        <v>1.12115806060167</v>
      </c>
      <c r="F1099" s="602">
        <v>1.2033788102532454</v>
      </c>
      <c r="G1099" s="602">
        <v>0.89597982431768153</v>
      </c>
      <c r="H1099" s="602">
        <v>1.1361932192305453</v>
      </c>
      <c r="I1099" s="603">
        <v>1.0945718750694347</v>
      </c>
    </row>
    <row r="1100" spans="1:9" x14ac:dyDescent="0.3">
      <c r="A1100" s="409"/>
      <c r="B1100" s="417" t="s">
        <v>102</v>
      </c>
      <c r="C1100" s="641">
        <v>2019</v>
      </c>
      <c r="D1100" s="602">
        <v>0.862144420131291</v>
      </c>
      <c r="E1100" s="602">
        <v>1.0294416243654823</v>
      </c>
      <c r="F1100" s="602">
        <v>1.0958575830195139</v>
      </c>
      <c r="G1100" s="602">
        <v>0.7470606927232285</v>
      </c>
      <c r="H1100" s="602">
        <v>1.0406861355259427</v>
      </c>
      <c r="I1100" s="603">
        <v>0.98713416401043175</v>
      </c>
    </row>
    <row r="1101" spans="1:9" x14ac:dyDescent="0.3">
      <c r="A1101" s="409"/>
      <c r="B1101" s="417" t="s">
        <v>103</v>
      </c>
      <c r="C1101" s="641">
        <v>2019</v>
      </c>
      <c r="D1101" s="602">
        <v>1.0429917550058894</v>
      </c>
      <c r="E1101" s="602">
        <v>1.1003134796238245</v>
      </c>
      <c r="F1101" s="602">
        <v>1.2641777548120399</v>
      </c>
      <c r="G1101" s="602">
        <v>1.1175018513947172</v>
      </c>
      <c r="H1101" s="602">
        <v>1.1640629252626422</v>
      </c>
      <c r="I1101" s="603">
        <v>1.1556507002051557</v>
      </c>
    </row>
    <row r="1102" spans="1:9" x14ac:dyDescent="0.3">
      <c r="A1102" s="409"/>
      <c r="B1102" s="417" t="s">
        <v>104</v>
      </c>
      <c r="C1102" s="641">
        <v>2019</v>
      </c>
      <c r="D1102" s="602">
        <v>0.96940194714881778</v>
      </c>
      <c r="E1102" s="602">
        <v>1.0517474939040909</v>
      </c>
      <c r="F1102" s="602">
        <v>1.1510470661414058</v>
      </c>
      <c r="G1102" s="602">
        <v>0.98569815581482878</v>
      </c>
      <c r="H1102" s="602">
        <v>1.0858541703094946</v>
      </c>
      <c r="I1102" s="603">
        <v>1.0669741042923022</v>
      </c>
    </row>
    <row r="1103" spans="1:9" x14ac:dyDescent="0.3">
      <c r="A1103" s="409"/>
      <c r="B1103" s="417" t="s">
        <v>386</v>
      </c>
      <c r="C1103" s="641">
        <v>2019</v>
      </c>
      <c r="D1103" s="602">
        <v>0.94650205761316875</v>
      </c>
      <c r="E1103" s="602">
        <v>1.0353407861521817</v>
      </c>
      <c r="F1103" s="602">
        <v>1.0716408405858628</v>
      </c>
      <c r="G1103" s="602">
        <v>1.0428938525400278</v>
      </c>
      <c r="H1103" s="602">
        <v>1.0418483767234923</v>
      </c>
      <c r="I1103" s="603">
        <v>1.0420389048991354</v>
      </c>
    </row>
    <row r="1104" spans="1:9" x14ac:dyDescent="0.3">
      <c r="A1104" s="409"/>
      <c r="B1104" s="417" t="s">
        <v>106</v>
      </c>
      <c r="C1104" s="641">
        <v>2019</v>
      </c>
      <c r="D1104" s="602">
        <v>0.97715053763440862</v>
      </c>
      <c r="E1104" s="602">
        <v>1.1850586264656617</v>
      </c>
      <c r="F1104" s="602">
        <v>1.1842105263157894</v>
      </c>
      <c r="G1104" s="602">
        <v>1.4736589271417133</v>
      </c>
      <c r="H1104" s="602">
        <v>1.1641582776836439</v>
      </c>
      <c r="I1104" s="603">
        <v>1.2173398635263042</v>
      </c>
    </row>
    <row r="1105" spans="1:9" x14ac:dyDescent="0.3">
      <c r="A1105" s="409"/>
      <c r="B1105" s="417" t="s">
        <v>107</v>
      </c>
      <c r="C1105" s="641">
        <v>2019</v>
      </c>
      <c r="D1105" s="602">
        <v>0.88429752066115708</v>
      </c>
      <c r="E1105" s="602">
        <v>1.0074641719745223</v>
      </c>
      <c r="F1105" s="602">
        <v>1.0202116845063685</v>
      </c>
      <c r="G1105" s="602">
        <v>0.82815149802148103</v>
      </c>
      <c r="H1105" s="602">
        <v>1.000637067529158</v>
      </c>
      <c r="I1105" s="603">
        <v>0.96991360734639631</v>
      </c>
    </row>
    <row r="1106" spans="1:9" x14ac:dyDescent="0.3">
      <c r="A1106" s="409"/>
      <c r="B1106" s="417" t="s">
        <v>351</v>
      </c>
      <c r="C1106" s="641">
        <v>2019</v>
      </c>
      <c r="D1106" s="602">
        <v>1.0152883947185545</v>
      </c>
      <c r="E1106" s="602">
        <v>1.1189621860336738</v>
      </c>
      <c r="F1106" s="602">
        <v>1.1881613756613756</v>
      </c>
      <c r="G1106" s="602">
        <v>1.0303125</v>
      </c>
      <c r="H1106" s="602">
        <v>1.1372429240480555</v>
      </c>
      <c r="I1106" s="603">
        <v>1.1181620476217029</v>
      </c>
    </row>
    <row r="1107" spans="1:9" x14ac:dyDescent="0.3">
      <c r="A1107" s="409"/>
      <c r="B1107" s="417" t="s">
        <v>387</v>
      </c>
      <c r="C1107" s="641">
        <v>2019</v>
      </c>
      <c r="D1107" s="602">
        <v>1.0252192982456141</v>
      </c>
      <c r="E1107" s="602">
        <v>1.1232375979112272</v>
      </c>
      <c r="F1107" s="602">
        <v>1.2077706704572375</v>
      </c>
      <c r="G1107" s="602">
        <v>0.88778440468301301</v>
      </c>
      <c r="H1107" s="602">
        <v>1.1501940426389798</v>
      </c>
      <c r="I1107" s="603">
        <v>1.1014445173998686</v>
      </c>
    </row>
    <row r="1108" spans="1:9" x14ac:dyDescent="0.3">
      <c r="A1108" s="409"/>
      <c r="B1108" s="417" t="s">
        <v>109</v>
      </c>
      <c r="C1108" s="641">
        <v>2019</v>
      </c>
      <c r="D1108" s="602">
        <v>0.98347701149425293</v>
      </c>
      <c r="E1108" s="602">
        <v>1.1459350761275495</v>
      </c>
      <c r="F1108" s="602">
        <v>1.219923504867872</v>
      </c>
      <c r="G1108" s="602">
        <v>1.1373390557939915</v>
      </c>
      <c r="H1108" s="602">
        <v>1.1600737274918473</v>
      </c>
      <c r="I1108" s="603">
        <v>1.1560548584768018</v>
      </c>
    </row>
    <row r="1109" spans="1:9" x14ac:dyDescent="0.3">
      <c r="A1109" s="409"/>
      <c r="B1109" s="417" t="s">
        <v>388</v>
      </c>
      <c r="C1109" s="641">
        <v>2019</v>
      </c>
      <c r="D1109" s="602">
        <v>1.0233478432924417</v>
      </c>
      <c r="E1109" s="602">
        <v>1.1183959261616805</v>
      </c>
      <c r="F1109" s="602">
        <v>1.1038041875552935</v>
      </c>
      <c r="G1109" s="602">
        <v>0.71159337521416333</v>
      </c>
      <c r="H1109" s="602">
        <v>1.1030156719962008</v>
      </c>
      <c r="I1109" s="603">
        <v>1.0356475869073754</v>
      </c>
    </row>
    <row r="1110" spans="1:9" x14ac:dyDescent="0.3">
      <c r="A1110" s="409"/>
      <c r="B1110" s="417" t="s">
        <v>389</v>
      </c>
      <c r="C1110" s="641">
        <v>2019</v>
      </c>
      <c r="D1110" s="602">
        <v>0.87785136129506991</v>
      </c>
      <c r="E1110" s="602">
        <v>1.0038552787663109</v>
      </c>
      <c r="F1110" s="602">
        <v>0.71915708812260537</v>
      </c>
      <c r="G1110" s="602">
        <v>0.42293762575452715</v>
      </c>
      <c r="H1110" s="602">
        <v>0.87945657884860762</v>
      </c>
      <c r="I1110" s="603">
        <v>0.80769230769230771</v>
      </c>
    </row>
    <row r="1111" spans="1:9" x14ac:dyDescent="0.3">
      <c r="A1111" s="409"/>
      <c r="B1111" s="417" t="s">
        <v>112</v>
      </c>
      <c r="C1111" s="641">
        <v>2019</v>
      </c>
      <c r="D1111" s="602">
        <v>0.77108433734939763</v>
      </c>
      <c r="E1111" s="602">
        <v>1.0968209704406024</v>
      </c>
      <c r="F1111" s="602">
        <v>1.0946829684390105</v>
      </c>
      <c r="G1111" s="602">
        <v>0.72899884925201386</v>
      </c>
      <c r="H1111" s="602">
        <v>1.0626086956521739</v>
      </c>
      <c r="I1111" s="603">
        <v>1.0081686305807238</v>
      </c>
    </row>
    <row r="1112" spans="1:9" x14ac:dyDescent="0.3">
      <c r="A1112" s="409"/>
      <c r="B1112" s="417" t="s">
        <v>113</v>
      </c>
      <c r="C1112" s="641">
        <v>2019</v>
      </c>
      <c r="D1112" s="602">
        <v>0.94238103133808659</v>
      </c>
      <c r="E1112" s="602">
        <v>1.059037998394434</v>
      </c>
      <c r="F1112" s="602">
        <v>1.0877856946529378</v>
      </c>
      <c r="G1112" s="602">
        <v>0.76496826213758795</v>
      </c>
      <c r="H1112" s="602">
        <v>1.0586398771306997</v>
      </c>
      <c r="I1112" s="603">
        <v>1.010577888212709</v>
      </c>
    </row>
    <row r="1113" spans="1:9" x14ac:dyDescent="0.3">
      <c r="A1113" s="409"/>
      <c r="B1113" s="417" t="s">
        <v>390</v>
      </c>
      <c r="C1113" s="641">
        <v>2019</v>
      </c>
      <c r="D1113" s="602">
        <v>1.201675643327349</v>
      </c>
      <c r="E1113" s="602">
        <v>1.2340371406766726</v>
      </c>
      <c r="F1113" s="602">
        <v>1.2534350182780789</v>
      </c>
      <c r="G1113" s="602">
        <v>0.91822176567939284</v>
      </c>
      <c r="H1113" s="602">
        <v>1.2394471170133479</v>
      </c>
      <c r="I1113" s="603">
        <v>1.1778072231104493</v>
      </c>
    </row>
    <row r="1114" spans="1:9" x14ac:dyDescent="0.3">
      <c r="A1114" s="409"/>
      <c r="B1114" s="417" t="s">
        <v>115</v>
      </c>
      <c r="C1114" s="641">
        <v>2019</v>
      </c>
      <c r="D1114" s="602">
        <v>1.0232426303854876</v>
      </c>
      <c r="E1114" s="602">
        <v>1.2433704511537136</v>
      </c>
      <c r="F1114" s="602">
        <v>1.3048489107519325</v>
      </c>
      <c r="G1114" s="602">
        <v>1.0865358774522977</v>
      </c>
      <c r="H1114" s="602">
        <v>1.2461625923820352</v>
      </c>
      <c r="I1114" s="603">
        <v>1.2182910234151376</v>
      </c>
    </row>
    <row r="1115" spans="1:9" x14ac:dyDescent="0.3">
      <c r="A1115" s="409"/>
      <c r="B1115" s="417" t="s">
        <v>391</v>
      </c>
      <c r="C1115" s="641">
        <v>2019</v>
      </c>
      <c r="D1115" s="602">
        <v>0.84550823748834314</v>
      </c>
      <c r="E1115" s="602">
        <v>0.95348261783991095</v>
      </c>
      <c r="F1115" s="602">
        <v>1.1750236518448438</v>
      </c>
      <c r="G1115" s="602">
        <v>0.88306505254755885</v>
      </c>
      <c r="H1115" s="602">
        <v>1.0348991667672987</v>
      </c>
      <c r="I1115" s="603">
        <v>1.0068157771708373</v>
      </c>
    </row>
    <row r="1116" spans="1:9" x14ac:dyDescent="0.3">
      <c r="A1116" s="409"/>
      <c r="B1116" s="417" t="s">
        <v>245</v>
      </c>
      <c r="C1116" s="641">
        <v>2019</v>
      </c>
      <c r="D1116" s="602">
        <v>0.69778481012658233</v>
      </c>
      <c r="E1116" s="602">
        <v>0.9280320542456465</v>
      </c>
      <c r="F1116" s="602">
        <v>0.97421816827997021</v>
      </c>
      <c r="G1116" s="602">
        <v>0.7207602339181286</v>
      </c>
      <c r="H1116" s="602">
        <v>0.92476190476190478</v>
      </c>
      <c r="I1116" s="603">
        <v>0.88957190593279112</v>
      </c>
    </row>
    <row r="1117" spans="1:9" x14ac:dyDescent="0.3">
      <c r="A1117" s="409"/>
      <c r="B1117" s="417" t="s">
        <v>117</v>
      </c>
      <c r="C1117" s="641">
        <v>2019</v>
      </c>
      <c r="D1117" s="602">
        <v>1.0324084603138504</v>
      </c>
      <c r="E1117" s="602">
        <v>1.1719736321073351</v>
      </c>
      <c r="F1117" s="602">
        <v>0.9070172659591319</v>
      </c>
      <c r="G1117" s="602">
        <v>0.51989937431464883</v>
      </c>
      <c r="H1117" s="602">
        <v>1.0568255492856284</v>
      </c>
      <c r="I1117" s="603">
        <v>0.97256890670391627</v>
      </c>
    </row>
    <row r="1118" spans="1:9" x14ac:dyDescent="0.3">
      <c r="A1118" s="409"/>
      <c r="B1118" s="417" t="s">
        <v>118</v>
      </c>
      <c r="C1118" s="641">
        <v>2019</v>
      </c>
      <c r="D1118" s="602">
        <v>1.0663239074550128</v>
      </c>
      <c r="E1118" s="602">
        <v>1.140821804666529</v>
      </c>
      <c r="F1118" s="602">
        <v>1.2923394910218318</v>
      </c>
      <c r="G1118" s="602">
        <v>1.0712994058382848</v>
      </c>
      <c r="H1118" s="602">
        <v>1.1938880858971712</v>
      </c>
      <c r="I1118" s="603">
        <v>1.173471582842146</v>
      </c>
    </row>
    <row r="1119" spans="1:9" x14ac:dyDescent="0.3">
      <c r="A1119" s="409"/>
      <c r="B1119" s="417" t="s">
        <v>392</v>
      </c>
      <c r="C1119" s="641">
        <v>2019</v>
      </c>
      <c r="D1119" s="602">
        <v>0.97636574970941492</v>
      </c>
      <c r="E1119" s="602">
        <v>1.1296154435422092</v>
      </c>
      <c r="F1119" s="602">
        <v>1.1036430386896356</v>
      </c>
      <c r="G1119" s="602">
        <v>0.73607975921745672</v>
      </c>
      <c r="H1119" s="602">
        <v>1.1040444816817732</v>
      </c>
      <c r="I1119" s="603">
        <v>1.0420915943497815</v>
      </c>
    </row>
    <row r="1120" spans="1:9" x14ac:dyDescent="0.3">
      <c r="A1120" s="409"/>
      <c r="B1120" s="417" t="s">
        <v>120</v>
      </c>
      <c r="C1120" s="641">
        <v>2019</v>
      </c>
      <c r="D1120" s="602">
        <v>1.192787262612699</v>
      </c>
      <c r="E1120" s="602">
        <v>1.2531029385528965</v>
      </c>
      <c r="F1120" s="602">
        <v>1.1505358882754142</v>
      </c>
      <c r="G1120" s="602">
        <v>0.86418795927998382</v>
      </c>
      <c r="H1120" s="602">
        <v>1.2064768486701394</v>
      </c>
      <c r="I1120" s="603">
        <v>1.1516948192426588</v>
      </c>
    </row>
    <row r="1121" spans="1:9" x14ac:dyDescent="0.3">
      <c r="A1121" s="409"/>
      <c r="B1121" s="417" t="s">
        <v>121</v>
      </c>
      <c r="C1121" s="641">
        <v>2019</v>
      </c>
      <c r="D1121" s="602">
        <v>1.309224078736553</v>
      </c>
      <c r="E1121" s="602">
        <v>1.2102652165617249</v>
      </c>
      <c r="F1121" s="602">
        <v>1.0313808922279104</v>
      </c>
      <c r="G1121" s="602">
        <v>0.70427537221691028</v>
      </c>
      <c r="H1121" s="602">
        <v>1.1543319958389062</v>
      </c>
      <c r="I1121" s="603">
        <v>1.0852500262081979</v>
      </c>
    </row>
    <row r="1122" spans="1:9" x14ac:dyDescent="0.3">
      <c r="A1122" s="409"/>
      <c r="B1122" s="417" t="s">
        <v>122</v>
      </c>
      <c r="C1122" s="641">
        <v>2019</v>
      </c>
      <c r="D1122" s="602">
        <v>0.83172690763052204</v>
      </c>
      <c r="E1122" s="602">
        <v>1.0059044123513923</v>
      </c>
      <c r="F1122" s="602">
        <v>0.85945519147256222</v>
      </c>
      <c r="G1122" s="602">
        <v>0.62512286219775903</v>
      </c>
      <c r="H1122" s="602">
        <v>0.92967600874577616</v>
      </c>
      <c r="I1122" s="603">
        <v>0.87844719264598903</v>
      </c>
    </row>
    <row r="1123" spans="1:9" x14ac:dyDescent="0.3">
      <c r="A1123" s="409"/>
      <c r="B1123" s="417" t="s">
        <v>123</v>
      </c>
      <c r="C1123" s="641">
        <v>2019</v>
      </c>
      <c r="D1123" s="602">
        <v>0.83052654018332983</v>
      </c>
      <c r="E1123" s="602">
        <v>0.88886588547058087</v>
      </c>
      <c r="F1123" s="602">
        <v>1.0462411611462599</v>
      </c>
      <c r="G1123" s="602">
        <v>0.82002482416218447</v>
      </c>
      <c r="H1123" s="602">
        <v>0.95063371607930391</v>
      </c>
      <c r="I1123" s="603">
        <v>0.9253480287714464</v>
      </c>
    </row>
    <row r="1124" spans="1:9" x14ac:dyDescent="0.3">
      <c r="A1124" s="409"/>
      <c r="B1124" s="417" t="s">
        <v>393</v>
      </c>
      <c r="C1124" s="641">
        <v>2019</v>
      </c>
      <c r="D1124" s="602">
        <v>0.9484855631548802</v>
      </c>
      <c r="E1124" s="602">
        <v>1.1076325456547975</v>
      </c>
      <c r="F1124" s="602">
        <v>1.2655069757475108</v>
      </c>
      <c r="G1124" s="602">
        <v>0.97511587850611248</v>
      </c>
      <c r="H1124" s="602">
        <v>1.1586152736597484</v>
      </c>
      <c r="I1124" s="603">
        <v>1.1244359470611864</v>
      </c>
    </row>
    <row r="1125" spans="1:9" x14ac:dyDescent="0.3">
      <c r="A1125" s="409"/>
      <c r="B1125" s="417" t="s">
        <v>125</v>
      </c>
      <c r="C1125" s="641">
        <v>2019</v>
      </c>
      <c r="D1125" s="602">
        <v>0.90655175994185444</v>
      </c>
      <c r="E1125" s="602">
        <v>1.1138324059326066</v>
      </c>
      <c r="F1125" s="602">
        <v>1.0589981926155434</v>
      </c>
      <c r="G1125" s="602">
        <v>0.74231493099121704</v>
      </c>
      <c r="H1125" s="602">
        <v>1.0712276637988087</v>
      </c>
      <c r="I1125" s="603">
        <v>1.0169124248912218</v>
      </c>
    </row>
    <row r="1126" spans="1:9" x14ac:dyDescent="0.3">
      <c r="A1126" s="409"/>
      <c r="B1126" s="417" t="s">
        <v>394</v>
      </c>
      <c r="C1126" s="641">
        <v>2019</v>
      </c>
      <c r="D1126" s="602">
        <v>1.0274876965550355</v>
      </c>
      <c r="E1126" s="602">
        <v>1.1398434841782918</v>
      </c>
      <c r="F1126" s="602">
        <v>1.0991353062964315</v>
      </c>
      <c r="G1126" s="602">
        <v>0.85995453457765014</v>
      </c>
      <c r="H1126" s="602">
        <v>1.1122313868879143</v>
      </c>
      <c r="I1126" s="603">
        <v>1.0696507365933945</v>
      </c>
    </row>
    <row r="1127" spans="1:9" x14ac:dyDescent="0.3">
      <c r="A1127" s="409"/>
      <c r="B1127" s="417" t="s">
        <v>127</v>
      </c>
      <c r="C1127" s="641">
        <v>2019</v>
      </c>
      <c r="D1127" s="602">
        <v>0.95284327323162277</v>
      </c>
      <c r="E1127" s="602">
        <v>1.0804267161410019</v>
      </c>
      <c r="F1127" s="602">
        <v>1.0939014767219029</v>
      </c>
      <c r="G1127" s="602">
        <v>0.77906229929351312</v>
      </c>
      <c r="H1127" s="602">
        <v>1.0732557073439075</v>
      </c>
      <c r="I1127" s="603">
        <v>1.0213705871247876</v>
      </c>
    </row>
    <row r="1128" spans="1:9" x14ac:dyDescent="0.3">
      <c r="A1128" s="409"/>
      <c r="B1128" s="417" t="s">
        <v>128</v>
      </c>
      <c r="C1128" s="641">
        <v>2019</v>
      </c>
      <c r="D1128" s="602">
        <v>0.76604924496020232</v>
      </c>
      <c r="E1128" s="602">
        <v>1.0155217867827839</v>
      </c>
      <c r="F1128" s="602">
        <v>0.96376785841211177</v>
      </c>
      <c r="G1128" s="602">
        <v>0.71603302415655901</v>
      </c>
      <c r="H1128" s="602">
        <v>0.96986235490428963</v>
      </c>
      <c r="I1128" s="603">
        <v>0.92503749925001499</v>
      </c>
    </row>
    <row r="1129" spans="1:9" x14ac:dyDescent="0.3">
      <c r="A1129" s="409"/>
      <c r="B1129" s="417" t="s">
        <v>129</v>
      </c>
      <c r="C1129" s="641">
        <v>2019</v>
      </c>
      <c r="D1129" s="602">
        <v>0.98026528631510834</v>
      </c>
      <c r="E1129" s="602">
        <v>1.1412653006918574</v>
      </c>
      <c r="F1129" s="602">
        <v>1.15243303285342</v>
      </c>
      <c r="G1129" s="602">
        <v>0.8878115165433359</v>
      </c>
      <c r="H1129" s="602">
        <v>1.1289624997904548</v>
      </c>
      <c r="I1129" s="603">
        <v>1.0892592073939225</v>
      </c>
    </row>
    <row r="1130" spans="1:9" x14ac:dyDescent="0.3">
      <c r="A1130" s="409"/>
      <c r="B1130" s="417" t="s">
        <v>395</v>
      </c>
      <c r="C1130" s="641">
        <v>2019</v>
      </c>
      <c r="D1130" s="602">
        <v>0.86405669929125883</v>
      </c>
      <c r="E1130" s="602">
        <v>1.1050312055184497</v>
      </c>
      <c r="F1130" s="602">
        <v>1.0317326109088398</v>
      </c>
      <c r="G1130" s="602">
        <v>0.76537561915244912</v>
      </c>
      <c r="H1130" s="602">
        <v>1.0514221844314005</v>
      </c>
      <c r="I1130" s="603">
        <v>1.0038764122032657</v>
      </c>
    </row>
    <row r="1131" spans="1:9" x14ac:dyDescent="0.3">
      <c r="A1131" s="409"/>
      <c r="B1131" s="417" t="s">
        <v>131</v>
      </c>
      <c r="C1131" s="641">
        <v>2019</v>
      </c>
      <c r="D1131" s="602">
        <v>0.77285851780558235</v>
      </c>
      <c r="E1131" s="602">
        <v>0.91130794892442191</v>
      </c>
      <c r="F1131" s="602">
        <v>1.0452919020715632</v>
      </c>
      <c r="G1131" s="602">
        <v>0.77269794451101481</v>
      </c>
      <c r="H1131" s="602">
        <v>0.95180332863617323</v>
      </c>
      <c r="I1131" s="603">
        <v>0.92113694111705569</v>
      </c>
    </row>
    <row r="1132" spans="1:9" x14ac:dyDescent="0.3">
      <c r="A1132" s="409"/>
      <c r="B1132" s="417" t="s">
        <v>132</v>
      </c>
      <c r="C1132" s="641">
        <v>2019</v>
      </c>
      <c r="D1132" s="602">
        <v>0.99435028248587576</v>
      </c>
      <c r="E1132" s="602">
        <v>1.1013735009751442</v>
      </c>
      <c r="F1132" s="602">
        <v>1.4041781517481502</v>
      </c>
      <c r="G1132" s="602">
        <v>1.1271507985528986</v>
      </c>
      <c r="H1132" s="602">
        <v>1.2174062191012369</v>
      </c>
      <c r="I1132" s="603">
        <v>1.2006076531450156</v>
      </c>
    </row>
    <row r="1133" spans="1:9" x14ac:dyDescent="0.3">
      <c r="A1133" s="409"/>
      <c r="B1133" s="417" t="s">
        <v>133</v>
      </c>
      <c r="C1133" s="641">
        <v>2019</v>
      </c>
      <c r="D1133" s="602">
        <v>1.1095673584241998</v>
      </c>
      <c r="E1133" s="602">
        <v>1.2488939979795868</v>
      </c>
      <c r="F1133" s="602">
        <v>1.4057829362655263</v>
      </c>
      <c r="G1133" s="602">
        <v>1.2144300576304168</v>
      </c>
      <c r="H1133" s="602">
        <v>1.300807491348307</v>
      </c>
      <c r="I1133" s="603">
        <v>1.2848469761717076</v>
      </c>
    </row>
    <row r="1134" spans="1:9" x14ac:dyDescent="0.3">
      <c r="A1134" s="409"/>
      <c r="B1134" s="417" t="s">
        <v>134</v>
      </c>
      <c r="C1134" s="641">
        <v>2019</v>
      </c>
      <c r="D1134" s="602">
        <v>0.95753476136790683</v>
      </c>
      <c r="E1134" s="602">
        <v>1.0690172543135783</v>
      </c>
      <c r="F1134" s="602">
        <v>1.1496229538348355</v>
      </c>
      <c r="G1134" s="602">
        <v>0.83931440814140335</v>
      </c>
      <c r="H1134" s="602">
        <v>1.0906011539177369</v>
      </c>
      <c r="I1134" s="603">
        <v>1.0472494301731041</v>
      </c>
    </row>
    <row r="1135" spans="1:9" x14ac:dyDescent="0.3">
      <c r="A1135" s="409"/>
      <c r="B1135" s="417" t="s">
        <v>135</v>
      </c>
      <c r="C1135" s="641">
        <v>2019</v>
      </c>
      <c r="D1135" s="602">
        <v>1.1172970675733107</v>
      </c>
      <c r="E1135" s="602">
        <v>1.1995057099028463</v>
      </c>
      <c r="F1135" s="602">
        <v>1.28808717731697</v>
      </c>
      <c r="G1135" s="602">
        <v>0.91795730431142741</v>
      </c>
      <c r="H1135" s="602">
        <v>1.226857555546115</v>
      </c>
      <c r="I1135" s="603">
        <v>1.1747360242963591</v>
      </c>
    </row>
    <row r="1136" spans="1:9" x14ac:dyDescent="0.3">
      <c r="A1136" s="409"/>
      <c r="B1136" s="417" t="s">
        <v>404</v>
      </c>
      <c r="C1136" s="641">
        <v>2019</v>
      </c>
      <c r="D1136" s="602">
        <v>1.0552162228194479</v>
      </c>
      <c r="E1136" s="602">
        <v>1.1568439239777308</v>
      </c>
      <c r="F1136" s="602">
        <v>1.2355188493735603</v>
      </c>
      <c r="G1136" s="602">
        <v>1.0836029641999791</v>
      </c>
      <c r="H1136" s="602">
        <v>1.1798820445609437</v>
      </c>
      <c r="I1136" s="603">
        <v>1.1622474144028752</v>
      </c>
    </row>
    <row r="1137" spans="1:9" x14ac:dyDescent="0.3">
      <c r="A1137" s="409"/>
      <c r="B1137" s="417" t="s">
        <v>137</v>
      </c>
      <c r="C1137" s="641">
        <v>2019</v>
      </c>
      <c r="D1137" s="602">
        <v>0.85202610411291546</v>
      </c>
      <c r="E1137" s="602">
        <v>1.0014441736618829</v>
      </c>
      <c r="F1137" s="602">
        <v>1.0588127182503215</v>
      </c>
      <c r="G1137" s="602">
        <v>0.7606609423479328</v>
      </c>
      <c r="H1137" s="602">
        <v>1.010040130685802</v>
      </c>
      <c r="I1137" s="603">
        <v>0.96731363580170604</v>
      </c>
    </row>
    <row r="1138" spans="1:9" x14ac:dyDescent="0.3">
      <c r="A1138" s="409"/>
      <c r="B1138" s="417" t="s">
        <v>246</v>
      </c>
      <c r="C1138" s="641">
        <v>2019</v>
      </c>
      <c r="D1138" s="602">
        <v>1.1736209335219236</v>
      </c>
      <c r="E1138" s="602">
        <v>1.3127673457550932</v>
      </c>
      <c r="F1138" s="602">
        <v>1.1346775727601293</v>
      </c>
      <c r="G1138" s="602">
        <v>0.84796700058927521</v>
      </c>
      <c r="H1138" s="602">
        <v>1.2292611018979178</v>
      </c>
      <c r="I1138" s="603">
        <v>1.1690250108607956</v>
      </c>
    </row>
    <row r="1139" spans="1:9" x14ac:dyDescent="0.3">
      <c r="A1139" s="409"/>
      <c r="B1139" s="417" t="s">
        <v>396</v>
      </c>
      <c r="C1139" s="641">
        <v>2019</v>
      </c>
      <c r="D1139" s="602">
        <v>0.95524790727623954</v>
      </c>
      <c r="E1139" s="602">
        <v>1.1372311998982059</v>
      </c>
      <c r="F1139" s="602">
        <v>1.2159534506886647</v>
      </c>
      <c r="G1139" s="602">
        <v>0.9417659804983749</v>
      </c>
      <c r="H1139" s="602">
        <v>1.1527730625597976</v>
      </c>
      <c r="I1139" s="603">
        <v>1.1136106572828957</v>
      </c>
    </row>
    <row r="1140" spans="1:9" x14ac:dyDescent="0.3">
      <c r="A1140" s="409"/>
      <c r="B1140" s="417" t="s">
        <v>139</v>
      </c>
      <c r="C1140" s="641">
        <v>2019</v>
      </c>
      <c r="D1140" s="602">
        <v>1.128901239846088</v>
      </c>
      <c r="E1140" s="602">
        <v>1.3584380610412927</v>
      </c>
      <c r="F1140" s="602">
        <v>1.2487977727157682</v>
      </c>
      <c r="G1140" s="602">
        <v>0.75444096133751304</v>
      </c>
      <c r="H1140" s="602">
        <v>1.2928066975351948</v>
      </c>
      <c r="I1140" s="603">
        <v>1.2110555753897418</v>
      </c>
    </row>
    <row r="1141" spans="1:9" x14ac:dyDescent="0.3">
      <c r="A1141" s="409"/>
      <c r="B1141" s="417" t="s">
        <v>140</v>
      </c>
      <c r="C1141" s="641">
        <v>2019</v>
      </c>
      <c r="D1141" s="602">
        <v>0.97478991596638653</v>
      </c>
      <c r="E1141" s="602">
        <v>1.1092130065975494</v>
      </c>
      <c r="F1141" s="602">
        <v>1.2700410396716826</v>
      </c>
      <c r="G1141" s="602">
        <v>0.95543314972458693</v>
      </c>
      <c r="H1141" s="602">
        <v>1.1637081997251488</v>
      </c>
      <c r="I1141" s="603">
        <v>1.1249417466679095</v>
      </c>
    </row>
    <row r="1142" spans="1:9" x14ac:dyDescent="0.3">
      <c r="A1142" s="409"/>
      <c r="B1142" s="417" t="s">
        <v>141</v>
      </c>
      <c r="C1142" s="641">
        <v>2019</v>
      </c>
      <c r="D1142" s="602">
        <v>0.93799603174603174</v>
      </c>
      <c r="E1142" s="602">
        <v>1.0702195904268443</v>
      </c>
      <c r="F1142" s="602">
        <v>1.1519879518072289</v>
      </c>
      <c r="G1142" s="602">
        <v>0.92303144951525185</v>
      </c>
      <c r="H1142" s="602">
        <v>1.0903733770203194</v>
      </c>
      <c r="I1142" s="603">
        <v>1.0616958768108602</v>
      </c>
    </row>
    <row r="1143" spans="1:9" x14ac:dyDescent="0.3">
      <c r="A1143" s="409"/>
      <c r="B1143" s="417" t="s">
        <v>142</v>
      </c>
      <c r="C1143" s="641">
        <v>2019</v>
      </c>
      <c r="D1143" s="602">
        <v>0.91543340380549687</v>
      </c>
      <c r="E1143" s="602">
        <v>1.0088797814207651</v>
      </c>
      <c r="F1143" s="602">
        <v>1.1906175771971497</v>
      </c>
      <c r="G1143" s="602">
        <v>0.95966850828729278</v>
      </c>
      <c r="H1143" s="602">
        <v>1.0690328509074201</v>
      </c>
      <c r="I1143" s="603">
        <v>1.0502092050209204</v>
      </c>
    </row>
    <row r="1144" spans="1:9" x14ac:dyDescent="0.3">
      <c r="A1144" s="409"/>
      <c r="B1144" s="417" t="s">
        <v>397</v>
      </c>
      <c r="C1144" s="641">
        <v>2019</v>
      </c>
      <c r="D1144" s="602">
        <v>0.90903922683342808</v>
      </c>
      <c r="E1144" s="602">
        <v>1.1507865168539326</v>
      </c>
      <c r="F1144" s="602">
        <v>1.3751545966744538</v>
      </c>
      <c r="G1144" s="602">
        <v>1.2512234910277324</v>
      </c>
      <c r="H1144" s="602">
        <v>1.2181088314005353</v>
      </c>
      <c r="I1144" s="603">
        <v>1.2237438697140741</v>
      </c>
    </row>
    <row r="1145" spans="1:9" x14ac:dyDescent="0.3">
      <c r="A1145" s="409"/>
      <c r="B1145" s="417" t="s">
        <v>398</v>
      </c>
      <c r="C1145" s="641">
        <v>2019</v>
      </c>
      <c r="D1145" s="602">
        <v>0.88571428571428568</v>
      </c>
      <c r="E1145" s="602">
        <v>1.0361105068522949</v>
      </c>
      <c r="F1145" s="602">
        <v>1.0650675489385166</v>
      </c>
      <c r="G1145" s="602">
        <v>0.75504637206764869</v>
      </c>
      <c r="H1145" s="602">
        <v>1.0320645653833569</v>
      </c>
      <c r="I1145" s="603">
        <v>0.98591165242683143</v>
      </c>
    </row>
    <row r="1146" spans="1:9" x14ac:dyDescent="0.3">
      <c r="A1146" s="409"/>
      <c r="B1146" s="417" t="s">
        <v>145</v>
      </c>
      <c r="C1146" s="641">
        <v>2019</v>
      </c>
      <c r="D1146" s="602">
        <v>1.1190341870698408</v>
      </c>
      <c r="E1146" s="602">
        <v>1.1751135734072022</v>
      </c>
      <c r="F1146" s="602">
        <v>1.2374165173481022</v>
      </c>
      <c r="G1146" s="602">
        <v>0.94680394680394675</v>
      </c>
      <c r="H1146" s="602">
        <v>1.1949087225562089</v>
      </c>
      <c r="I1146" s="603">
        <v>1.1526445601534667</v>
      </c>
    </row>
    <row r="1147" spans="1:9" x14ac:dyDescent="0.3">
      <c r="A1147" s="409"/>
      <c r="B1147" s="417" t="s">
        <v>146</v>
      </c>
      <c r="C1147" s="641">
        <v>2019</v>
      </c>
      <c r="D1147" s="602">
        <v>0.91852687565476665</v>
      </c>
      <c r="E1147" s="602">
        <v>1.0166658878868589</v>
      </c>
      <c r="F1147" s="602">
        <v>1.1154959765360608</v>
      </c>
      <c r="G1147" s="602">
        <v>0.87591131153701618</v>
      </c>
      <c r="H1147" s="602">
        <v>1.0477812018489985</v>
      </c>
      <c r="I1147" s="603">
        <v>1.0185410140016622</v>
      </c>
    </row>
    <row r="1148" spans="1:9" x14ac:dyDescent="0.3">
      <c r="A1148" s="409"/>
      <c r="B1148" s="417" t="s">
        <v>147</v>
      </c>
      <c r="C1148" s="641">
        <v>2019</v>
      </c>
      <c r="D1148" s="602">
        <v>1.0455958549222797</v>
      </c>
      <c r="E1148" s="602">
        <v>1.2076332114539254</v>
      </c>
      <c r="F1148" s="602">
        <v>1.1790222400320578</v>
      </c>
      <c r="G1148" s="602">
        <v>0.96487985212569316</v>
      </c>
      <c r="H1148" s="602">
        <v>1.1800936291471606</v>
      </c>
      <c r="I1148" s="603">
        <v>1.1428571428571428</v>
      </c>
    </row>
    <row r="1149" spans="1:9" x14ac:dyDescent="0.3">
      <c r="A1149" s="409"/>
      <c r="B1149" s="417" t="s">
        <v>148</v>
      </c>
      <c r="C1149" s="641">
        <v>2019</v>
      </c>
      <c r="D1149" s="602">
        <v>0.86997235351823776</v>
      </c>
      <c r="E1149" s="602">
        <v>1.0127263653215457</v>
      </c>
      <c r="F1149" s="602">
        <v>1.008766044025021</v>
      </c>
      <c r="G1149" s="602">
        <v>0.75001033356756086</v>
      </c>
      <c r="H1149" s="602">
        <v>0.99701368945894042</v>
      </c>
      <c r="I1149" s="603">
        <v>0.9536202627241106</v>
      </c>
    </row>
    <row r="1150" spans="1:9" x14ac:dyDescent="0.3">
      <c r="A1150" s="409"/>
      <c r="B1150" s="417" t="s">
        <v>149</v>
      </c>
      <c r="C1150" s="641">
        <v>2019</v>
      </c>
      <c r="D1150" s="602">
        <v>1.0408505875769447</v>
      </c>
      <c r="E1150" s="602">
        <v>1.2361382909328116</v>
      </c>
      <c r="F1150" s="602">
        <v>1.4613899613899615</v>
      </c>
      <c r="G1150" s="602">
        <v>1.2354249011857708</v>
      </c>
      <c r="H1150" s="602">
        <v>1.3108504398826979</v>
      </c>
      <c r="I1150" s="603">
        <v>1.2974608604131035</v>
      </c>
    </row>
    <row r="1151" spans="1:9" x14ac:dyDescent="0.3">
      <c r="A1151" s="409"/>
      <c r="B1151" s="417" t="s">
        <v>150</v>
      </c>
      <c r="C1151" s="641">
        <v>2019</v>
      </c>
      <c r="D1151" s="602">
        <v>0.87354677159720984</v>
      </c>
      <c r="E1151" s="602">
        <v>0.9632297194844579</v>
      </c>
      <c r="F1151" s="602">
        <v>0.84718486540243654</v>
      </c>
      <c r="G1151" s="602">
        <v>0.73082914237393748</v>
      </c>
      <c r="H1151" s="602">
        <v>0.90785306299233914</v>
      </c>
      <c r="I1151" s="603">
        <v>0.87801218377697088</v>
      </c>
    </row>
    <row r="1152" spans="1:9" x14ac:dyDescent="0.3">
      <c r="A1152" s="409"/>
      <c r="B1152" s="417" t="s">
        <v>151</v>
      </c>
      <c r="C1152" s="641">
        <v>2019</v>
      </c>
      <c r="D1152" s="602">
        <v>1.3677886663826162</v>
      </c>
      <c r="E1152" s="602">
        <v>1.1517046600766592</v>
      </c>
      <c r="F1152" s="602">
        <v>1.0481134412153237</v>
      </c>
      <c r="G1152" s="602">
        <v>0.7564824327100883</v>
      </c>
      <c r="H1152" s="602">
        <v>1.1309550669775292</v>
      </c>
      <c r="I1152" s="603">
        <v>1.0676726712128999</v>
      </c>
    </row>
    <row r="1153" spans="1:10" x14ac:dyDescent="0.3">
      <c r="A1153" s="409"/>
      <c r="B1153" s="417" t="s">
        <v>152</v>
      </c>
      <c r="C1153" s="641">
        <v>2019</v>
      </c>
      <c r="D1153" s="602">
        <v>0.97420176765666056</v>
      </c>
      <c r="E1153" s="602">
        <v>1.1275359207519973</v>
      </c>
      <c r="F1153" s="602">
        <v>1.1283606707596445</v>
      </c>
      <c r="G1153" s="602">
        <v>0.83655929510327898</v>
      </c>
      <c r="H1153" s="602">
        <v>1.1133243159509434</v>
      </c>
      <c r="I1153" s="603">
        <v>1.0654318904698523</v>
      </c>
    </row>
    <row r="1154" spans="1:10" x14ac:dyDescent="0.3">
      <c r="A1154" s="409"/>
      <c r="B1154" s="417" t="s">
        <v>399</v>
      </c>
      <c r="C1154" s="641">
        <v>2019</v>
      </c>
      <c r="D1154" s="602">
        <v>0.75740740740740742</v>
      </c>
      <c r="E1154" s="602">
        <v>0.88326641473783651</v>
      </c>
      <c r="F1154" s="602">
        <v>1.0573599107889602</v>
      </c>
      <c r="G1154" s="602">
        <v>0.83087431693989067</v>
      </c>
      <c r="H1154" s="602">
        <v>0.9438072065809292</v>
      </c>
      <c r="I1154" s="603">
        <v>0.92405123793136412</v>
      </c>
    </row>
    <row r="1155" spans="1:10" x14ac:dyDescent="0.3">
      <c r="A1155" s="409"/>
      <c r="B1155" s="417" t="s">
        <v>154</v>
      </c>
      <c r="C1155" s="641">
        <v>2019</v>
      </c>
      <c r="D1155" s="602">
        <v>0.61548992763543908</v>
      </c>
      <c r="E1155" s="602">
        <v>0.96327951883507434</v>
      </c>
      <c r="F1155" s="602">
        <v>0.90562595532764656</v>
      </c>
      <c r="G1155" s="602">
        <v>0.54420105613142966</v>
      </c>
      <c r="H1155" s="602">
        <v>0.90510401452650691</v>
      </c>
      <c r="I1155" s="603">
        <v>0.84449517177954414</v>
      </c>
    </row>
    <row r="1156" spans="1:10" x14ac:dyDescent="0.3">
      <c r="A1156" s="409"/>
      <c r="B1156" s="417" t="s">
        <v>155</v>
      </c>
      <c r="C1156" s="641">
        <v>2019</v>
      </c>
      <c r="D1156" s="602">
        <v>1.1149471974004874</v>
      </c>
      <c r="E1156" s="602">
        <v>1.2031875637905316</v>
      </c>
      <c r="F1156" s="602">
        <v>1.281955910369228</v>
      </c>
      <c r="G1156" s="602">
        <v>1.0380471380471381</v>
      </c>
      <c r="H1156" s="602">
        <v>1.2280146441919</v>
      </c>
      <c r="I1156" s="603">
        <v>1.1929295441825758</v>
      </c>
    </row>
    <row r="1157" spans="1:10" x14ac:dyDescent="0.3">
      <c r="A1157" s="409"/>
      <c r="B1157" s="417" t="s">
        <v>156</v>
      </c>
      <c r="C1157" s="641">
        <v>2019</v>
      </c>
      <c r="D1157" s="602">
        <v>0.91683708248125428</v>
      </c>
      <c r="E1157" s="602">
        <v>1.3061993856464675</v>
      </c>
      <c r="F1157" s="602">
        <v>1.4053636363636364</v>
      </c>
      <c r="G1157" s="602">
        <v>1.0972901768912307</v>
      </c>
      <c r="H1157" s="602">
        <v>1.3043739825890013</v>
      </c>
      <c r="I1157" s="603">
        <v>1.2715953770999642</v>
      </c>
    </row>
    <row r="1158" spans="1:10" x14ac:dyDescent="0.3">
      <c r="A1158" s="409"/>
      <c r="B1158" s="417" t="s">
        <v>157</v>
      </c>
      <c r="C1158" s="641">
        <v>2019</v>
      </c>
      <c r="D1158" s="602">
        <v>1.1471725471242147</v>
      </c>
      <c r="E1158" s="602">
        <v>1.428280378365268</v>
      </c>
      <c r="F1158" s="602">
        <v>0.6142713945620849</v>
      </c>
      <c r="G1158" s="602">
        <v>0.24543337011156063</v>
      </c>
      <c r="H1158" s="602">
        <v>1.0805845511482255</v>
      </c>
      <c r="I1158" s="603">
        <v>0.94119332132918643</v>
      </c>
    </row>
    <row r="1159" spans="1:10" x14ac:dyDescent="0.3">
      <c r="A1159" s="409"/>
      <c r="B1159" s="417" t="s">
        <v>400</v>
      </c>
      <c r="C1159" s="641">
        <v>2019</v>
      </c>
      <c r="D1159" s="602">
        <v>0.78064468431169598</v>
      </c>
      <c r="E1159" s="602">
        <v>0.87810126401892463</v>
      </c>
      <c r="F1159" s="602">
        <v>1.0019162988057353</v>
      </c>
      <c r="G1159" s="602">
        <v>0.77015853491868247</v>
      </c>
      <c r="H1159" s="602">
        <v>0.91973688838861722</v>
      </c>
      <c r="I1159" s="603">
        <v>0.89419705623260781</v>
      </c>
    </row>
    <row r="1160" spans="1:10" x14ac:dyDescent="0.3">
      <c r="A1160" s="409"/>
      <c r="B1160" s="417" t="s">
        <v>159</v>
      </c>
      <c r="C1160" s="641">
        <v>2019</v>
      </c>
      <c r="D1160" s="602">
        <v>0.93473620006099423</v>
      </c>
      <c r="E1160" s="602">
        <v>1.049702651358718</v>
      </c>
      <c r="F1160" s="602">
        <v>1.0304813680988072</v>
      </c>
      <c r="G1160" s="602">
        <v>0.88268067494428526</v>
      </c>
      <c r="H1160" s="602">
        <v>1.0303670039622701</v>
      </c>
      <c r="I1160" s="603">
        <v>1.0061650565637419</v>
      </c>
    </row>
    <row r="1161" spans="1:10" x14ac:dyDescent="0.3">
      <c r="A1161" s="409"/>
      <c r="B1161" s="417" t="s">
        <v>401</v>
      </c>
      <c r="C1161" s="641">
        <v>2019</v>
      </c>
      <c r="D1161" s="602">
        <v>0.33409785932721714</v>
      </c>
      <c r="E1161" s="602">
        <v>0.77909240676950731</v>
      </c>
      <c r="F1161" s="602">
        <v>0.56122643306036946</v>
      </c>
      <c r="G1161" s="602">
        <v>0.40262402624026239</v>
      </c>
      <c r="H1161" s="602">
        <v>0.64868540344514958</v>
      </c>
      <c r="I1161" s="603">
        <v>0.61039872408293461</v>
      </c>
    </row>
    <row r="1162" spans="1:10" x14ac:dyDescent="0.3">
      <c r="A1162" s="409"/>
      <c r="B1162" s="417" t="s">
        <v>161</v>
      </c>
      <c r="C1162" s="641">
        <v>2019</v>
      </c>
      <c r="D1162" s="602">
        <v>0.57636684303350971</v>
      </c>
      <c r="E1162" s="602">
        <v>0.90207422040355578</v>
      </c>
      <c r="F1162" s="602">
        <v>0.4604244466709172</v>
      </c>
      <c r="G1162" s="602">
        <v>0.23915547024952016</v>
      </c>
      <c r="H1162" s="602">
        <v>0.69583392882663997</v>
      </c>
      <c r="I1162" s="603">
        <v>0.62416410627146213</v>
      </c>
    </row>
    <row r="1163" spans="1:10" x14ac:dyDescent="0.3">
      <c r="A1163" s="409"/>
      <c r="B1163" s="417" t="s">
        <v>162</v>
      </c>
      <c r="C1163" s="641">
        <v>2019</v>
      </c>
      <c r="D1163" s="602">
        <v>0.99204211557296773</v>
      </c>
      <c r="E1163" s="602">
        <v>1.0887059899405578</v>
      </c>
      <c r="F1163" s="602">
        <v>1.1397566684969511</v>
      </c>
      <c r="G1163" s="602">
        <v>1.287060649739439</v>
      </c>
      <c r="H1163" s="602">
        <v>1.1002917318912766</v>
      </c>
      <c r="I1163" s="603">
        <v>1.1332037279459175</v>
      </c>
    </row>
    <row r="1164" spans="1:10" x14ac:dyDescent="0.3">
      <c r="A1164" s="409"/>
      <c r="B1164" s="417" t="s">
        <v>163</v>
      </c>
      <c r="C1164" s="641">
        <v>2019</v>
      </c>
      <c r="D1164" s="602">
        <v>1.0486725663716814</v>
      </c>
      <c r="E1164" s="602">
        <v>1.1320715760495526</v>
      </c>
      <c r="F1164" s="602">
        <v>1.2735849056603774</v>
      </c>
      <c r="G1164" s="602">
        <v>0.97291974396848846</v>
      </c>
      <c r="H1164" s="602">
        <v>1.1806458233563659</v>
      </c>
      <c r="I1164" s="603">
        <v>1.1448184108472272</v>
      </c>
    </row>
    <row r="1165" spans="1:10" x14ac:dyDescent="0.3">
      <c r="A1165" s="409"/>
      <c r="B1165" s="417" t="s">
        <v>262</v>
      </c>
      <c r="C1165" s="641">
        <v>2019</v>
      </c>
      <c r="D1165" s="602">
        <v>1.0023446658851114</v>
      </c>
      <c r="E1165" s="602">
        <v>1.0429714285714287</v>
      </c>
      <c r="F1165" s="602">
        <v>1.2014822948119681</v>
      </c>
      <c r="G1165" s="602">
        <v>0.86922663802363054</v>
      </c>
      <c r="H1165" s="602">
        <v>1.1041596212377409</v>
      </c>
      <c r="I1165" s="603">
        <v>1.063402590142551</v>
      </c>
    </row>
    <row r="1166" spans="1:10" x14ac:dyDescent="0.3">
      <c r="A1166" s="409"/>
      <c r="B1166" s="417" t="s">
        <v>402</v>
      </c>
      <c r="C1166" s="641">
        <v>2019</v>
      </c>
      <c r="D1166" s="602">
        <v>0.91247058823529414</v>
      </c>
      <c r="E1166" s="602">
        <v>1.0503394762366633</v>
      </c>
      <c r="F1166" s="602">
        <v>1.1138368580060423</v>
      </c>
      <c r="G1166" s="602">
        <v>0.86990380210719198</v>
      </c>
      <c r="H1166" s="602">
        <v>1.0615644616127475</v>
      </c>
      <c r="I1166" s="603">
        <v>1.0281942893603446</v>
      </c>
    </row>
    <row r="1167" spans="1:10" x14ac:dyDescent="0.3">
      <c r="A1167" s="409"/>
      <c r="B1167" s="636" t="s">
        <v>73</v>
      </c>
      <c r="C1167" s="642">
        <v>2019</v>
      </c>
      <c r="D1167" s="643">
        <v>0.9392237107962369</v>
      </c>
      <c r="E1167" s="643">
        <v>1.0935551362100617</v>
      </c>
      <c r="F1167" s="643">
        <v>1.1064725561218056</v>
      </c>
      <c r="G1167" s="643">
        <v>0.85843041188012303</v>
      </c>
      <c r="H1167" s="643">
        <v>1.0835199644010387</v>
      </c>
      <c r="I1167" s="644">
        <v>1.0447960501009079</v>
      </c>
    </row>
    <row r="1168" spans="1:10" x14ac:dyDescent="0.3">
      <c r="A1168" s="409"/>
      <c r="B1168" s="637" t="s">
        <v>74</v>
      </c>
      <c r="C1168" s="641">
        <v>2020</v>
      </c>
      <c r="D1168" s="645">
        <v>0.90508298755186722</v>
      </c>
      <c r="E1168" s="645">
        <v>1.0270689120776939</v>
      </c>
      <c r="F1168" s="645">
        <v>0.96858638743455494</v>
      </c>
      <c r="G1168" s="645">
        <v>0.7219846022241232</v>
      </c>
      <c r="H1168" s="646">
        <v>0.9918660789252729</v>
      </c>
      <c r="I1168" s="646">
        <v>0.94991800735717769</v>
      </c>
      <c r="J1168" s="399" t="s">
        <v>408</v>
      </c>
    </row>
    <row r="1169" spans="1:10" x14ac:dyDescent="0.3">
      <c r="A1169" s="409"/>
      <c r="B1169" s="637" t="s">
        <v>75</v>
      </c>
      <c r="C1169" s="641">
        <v>2020</v>
      </c>
      <c r="D1169" s="645">
        <v>0.80652675168227372</v>
      </c>
      <c r="E1169" s="645">
        <v>1.0399722143226775</v>
      </c>
      <c r="F1169" s="645">
        <v>1.1350134079178802</v>
      </c>
      <c r="G1169" s="645">
        <v>0.8124120429115238</v>
      </c>
      <c r="H1169" s="646">
        <v>1.0552106615614094</v>
      </c>
      <c r="I1169" s="646">
        <v>1.0145060104893482</v>
      </c>
      <c r="J1169" s="399" t="s">
        <v>409</v>
      </c>
    </row>
    <row r="1170" spans="1:10" x14ac:dyDescent="0.3">
      <c r="A1170" s="409"/>
      <c r="B1170" s="637" t="s">
        <v>376</v>
      </c>
      <c r="C1170" s="641">
        <v>2020</v>
      </c>
      <c r="D1170" s="645">
        <v>0.96847038772901572</v>
      </c>
      <c r="E1170" s="645">
        <v>1.0860269360269361</v>
      </c>
      <c r="F1170" s="645">
        <v>1.3229361613641089</v>
      </c>
      <c r="G1170" s="645">
        <v>0.97127393838467946</v>
      </c>
      <c r="H1170" s="646">
        <v>1.1700146781295868</v>
      </c>
      <c r="I1170" s="646">
        <v>1.1366888896645606</v>
      </c>
      <c r="J1170" s="399" t="s">
        <v>410</v>
      </c>
    </row>
    <row r="1171" spans="1:10" x14ac:dyDescent="0.3">
      <c r="A1171" s="409"/>
      <c r="B1171" s="637" t="s">
        <v>77</v>
      </c>
      <c r="C1171" s="641">
        <v>2020</v>
      </c>
      <c r="D1171" s="645">
        <v>0.95936213991769548</v>
      </c>
      <c r="E1171" s="645">
        <v>1.1682605140602225</v>
      </c>
      <c r="F1171" s="645">
        <v>1.0836512386818036</v>
      </c>
      <c r="G1171" s="645">
        <v>0.7852145092984717</v>
      </c>
      <c r="H1171" s="646">
        <v>1.1133565454610719</v>
      </c>
      <c r="I1171" s="646">
        <v>1.0598227696004807</v>
      </c>
      <c r="J1171" s="399" t="s">
        <v>411</v>
      </c>
    </row>
    <row r="1172" spans="1:10" x14ac:dyDescent="0.3">
      <c r="A1172" s="409"/>
      <c r="B1172" s="637" t="s">
        <v>78</v>
      </c>
      <c r="C1172" s="641">
        <v>2020</v>
      </c>
      <c r="D1172" s="645">
        <v>0.99566223250433772</v>
      </c>
      <c r="E1172" s="645">
        <v>1.0493618509237135</v>
      </c>
      <c r="F1172" s="645">
        <v>1.17817157771825</v>
      </c>
      <c r="G1172" s="645">
        <v>0.95288545431883331</v>
      </c>
      <c r="H1172" s="646">
        <v>1.0973959517853082</v>
      </c>
      <c r="I1172" s="646">
        <v>1.0705571888238155</v>
      </c>
      <c r="J1172" s="399" t="s">
        <v>52</v>
      </c>
    </row>
    <row r="1173" spans="1:10" x14ac:dyDescent="0.3">
      <c r="A1173" s="409"/>
      <c r="B1173" s="637" t="s">
        <v>377</v>
      </c>
      <c r="C1173" s="641">
        <v>2020</v>
      </c>
      <c r="D1173" s="645">
        <v>0.91624387307593091</v>
      </c>
      <c r="E1173" s="645">
        <v>1.034019618037503</v>
      </c>
      <c r="F1173" s="645">
        <v>0.95515813005457295</v>
      </c>
      <c r="G1173" s="645">
        <v>0.75148816085365311</v>
      </c>
      <c r="H1173" s="646">
        <v>0.99080533760155887</v>
      </c>
      <c r="I1173" s="646">
        <v>0.95137208744741608</v>
      </c>
      <c r="J1173" s="399" t="s">
        <v>412</v>
      </c>
    </row>
    <row r="1174" spans="1:10" x14ac:dyDescent="0.3">
      <c r="A1174" s="409"/>
      <c r="B1174" s="637" t="s">
        <v>80</v>
      </c>
      <c r="C1174" s="641">
        <v>2020</v>
      </c>
      <c r="D1174" s="645">
        <v>1.1001926782273603</v>
      </c>
      <c r="E1174" s="645">
        <v>1.350758948799275</v>
      </c>
      <c r="F1174" s="645">
        <v>1.3875791955208487</v>
      </c>
      <c r="G1174" s="645">
        <v>1.0744060959211117</v>
      </c>
      <c r="H1174" s="646">
        <v>1.3389840231764334</v>
      </c>
      <c r="I1174" s="646">
        <v>1.2963711618057561</v>
      </c>
      <c r="J1174" s="399" t="s">
        <v>57</v>
      </c>
    </row>
    <row r="1175" spans="1:10" x14ac:dyDescent="0.3">
      <c r="A1175" s="409"/>
      <c r="B1175" s="637" t="s">
        <v>81</v>
      </c>
      <c r="C1175" s="641">
        <v>2020</v>
      </c>
      <c r="D1175" s="645">
        <v>1.0193083720692651</v>
      </c>
      <c r="E1175" s="645">
        <v>1.1437943280557574</v>
      </c>
      <c r="F1175" s="645">
        <v>1.1546263008514663</v>
      </c>
      <c r="G1175" s="645">
        <v>0.96627397193171516</v>
      </c>
      <c r="H1175" s="646">
        <v>1.1357644700627285</v>
      </c>
      <c r="I1175" s="646">
        <v>1.1066135894519566</v>
      </c>
      <c r="J1175" s="399" t="s">
        <v>11</v>
      </c>
    </row>
    <row r="1176" spans="1:10" x14ac:dyDescent="0.3">
      <c r="A1176" s="409"/>
      <c r="B1176" s="637" t="s">
        <v>82</v>
      </c>
      <c r="C1176" s="641">
        <v>2020</v>
      </c>
      <c r="D1176" s="645">
        <v>0.83462459501338215</v>
      </c>
      <c r="E1176" s="645">
        <v>0.98310563894979475</v>
      </c>
      <c r="F1176" s="645">
        <v>1.125092399704321</v>
      </c>
      <c r="G1176" s="645">
        <v>0.8047119110111236</v>
      </c>
      <c r="H1176" s="646">
        <v>1.0268930765513908</v>
      </c>
      <c r="I1176" s="646">
        <v>0.98669109083302242</v>
      </c>
      <c r="J1176" s="399" t="s">
        <v>4</v>
      </c>
    </row>
    <row r="1177" spans="1:10" x14ac:dyDescent="0.3">
      <c r="A1177" s="409"/>
      <c r="B1177" s="637" t="s">
        <v>378</v>
      </c>
      <c r="C1177" s="641">
        <v>2020</v>
      </c>
      <c r="D1177" s="645">
        <v>0.85901791229153801</v>
      </c>
      <c r="E1177" s="645">
        <v>1.0607732858843388</v>
      </c>
      <c r="F1177" s="645">
        <v>1.1181563799371355</v>
      </c>
      <c r="G1177" s="645">
        <v>0.9706258350394571</v>
      </c>
      <c r="H1177" s="646">
        <v>1.0638762515112636</v>
      </c>
      <c r="I1177" s="646">
        <v>1.0474552660509464</v>
      </c>
      <c r="J1177" s="399" t="s">
        <v>413</v>
      </c>
    </row>
    <row r="1178" spans="1:10" x14ac:dyDescent="0.3">
      <c r="A1178" s="409"/>
      <c r="B1178" s="637" t="s">
        <v>379</v>
      </c>
      <c r="C1178" s="641">
        <v>2020</v>
      </c>
      <c r="D1178" s="645">
        <v>1.0677262603765945</v>
      </c>
      <c r="E1178" s="645">
        <v>1.1399748437963371</v>
      </c>
      <c r="F1178" s="645">
        <v>1.0670480726915013</v>
      </c>
      <c r="G1178" s="645">
        <v>0.8214071113201139</v>
      </c>
      <c r="H1178" s="646">
        <v>1.1037253019717355</v>
      </c>
      <c r="I1178" s="646">
        <v>1.0573622790458213</v>
      </c>
      <c r="J1178" s="399" t="s">
        <v>414</v>
      </c>
    </row>
    <row r="1179" spans="1:10" x14ac:dyDescent="0.3">
      <c r="A1179" s="409"/>
      <c r="B1179" s="637" t="s">
        <v>380</v>
      </c>
      <c r="C1179" s="641">
        <v>2020</v>
      </c>
      <c r="D1179" s="645">
        <v>0.80960826650215911</v>
      </c>
      <c r="E1179" s="645">
        <v>0.95186709343087939</v>
      </c>
      <c r="F1179" s="645">
        <v>1.0661798179059181</v>
      </c>
      <c r="G1179" s="645">
        <v>0.91191210485736318</v>
      </c>
      <c r="H1179" s="646">
        <v>0.98371643132416331</v>
      </c>
      <c r="I1179" s="646">
        <v>0.97187066739592209</v>
      </c>
      <c r="J1179" s="399" t="s">
        <v>415</v>
      </c>
    </row>
    <row r="1180" spans="1:10" x14ac:dyDescent="0.3">
      <c r="A1180" s="409"/>
      <c r="B1180" s="637" t="s">
        <v>86</v>
      </c>
      <c r="C1180" s="641">
        <v>2020</v>
      </c>
      <c r="D1180" s="645">
        <v>1.0965996908809892</v>
      </c>
      <c r="E1180" s="645">
        <v>1.1324387096774193</v>
      </c>
      <c r="F1180" s="645">
        <v>1.1770972866888882</v>
      </c>
      <c r="G1180" s="645">
        <v>0.9573921671627853</v>
      </c>
      <c r="H1180" s="646">
        <v>1.1471347707180564</v>
      </c>
      <c r="I1180" s="646">
        <v>1.113182520783724</v>
      </c>
      <c r="J1180" s="399" t="s">
        <v>56</v>
      </c>
    </row>
    <row r="1181" spans="1:10" x14ac:dyDescent="0.3">
      <c r="A1181" s="409"/>
      <c r="B1181" s="637" t="s">
        <v>87</v>
      </c>
      <c r="C1181" s="641">
        <v>2020</v>
      </c>
      <c r="D1181" s="645">
        <v>0.79364005412719896</v>
      </c>
      <c r="E1181" s="645">
        <v>0.99838530066815145</v>
      </c>
      <c r="F1181" s="645">
        <v>1.0054014058453571</v>
      </c>
      <c r="G1181" s="645">
        <v>0.82216999608303953</v>
      </c>
      <c r="H1181" s="646">
        <v>0.97957065680978106</v>
      </c>
      <c r="I1181" s="646">
        <v>0.95539377895433486</v>
      </c>
      <c r="J1181" s="399" t="s">
        <v>64</v>
      </c>
    </row>
    <row r="1182" spans="1:10" x14ac:dyDescent="0.3">
      <c r="A1182" s="409"/>
      <c r="B1182" s="637" t="s">
        <v>88</v>
      </c>
      <c r="C1182" s="641">
        <v>2020</v>
      </c>
      <c r="D1182" s="645">
        <v>0.82411795681937861</v>
      </c>
      <c r="E1182" s="645">
        <v>0.90693809721645202</v>
      </c>
      <c r="F1182" s="645">
        <v>1.0305188199389623</v>
      </c>
      <c r="G1182" s="645">
        <v>0.87298387096774188</v>
      </c>
      <c r="H1182" s="646">
        <v>0.94894538703522258</v>
      </c>
      <c r="I1182" s="646">
        <v>0.93604178261055693</v>
      </c>
      <c r="J1182" s="399" t="s">
        <v>65</v>
      </c>
    </row>
    <row r="1183" spans="1:10" x14ac:dyDescent="0.3">
      <c r="A1183" s="409"/>
      <c r="B1183" s="637" t="s">
        <v>89</v>
      </c>
      <c r="C1183" s="641">
        <v>2020</v>
      </c>
      <c r="D1183" s="645">
        <v>0.80324691058880537</v>
      </c>
      <c r="E1183" s="645">
        <v>0.95558150283392929</v>
      </c>
      <c r="F1183" s="645">
        <v>1.1138503988962869</v>
      </c>
      <c r="G1183" s="645">
        <v>0.91738899699274723</v>
      </c>
      <c r="H1183" s="646">
        <v>1.0041835439211655</v>
      </c>
      <c r="I1183" s="646">
        <v>0.98941443249317707</v>
      </c>
      <c r="J1183" s="399" t="s">
        <v>416</v>
      </c>
    </row>
    <row r="1184" spans="1:10" x14ac:dyDescent="0.3">
      <c r="A1184" s="409"/>
      <c r="B1184" s="637" t="s">
        <v>90</v>
      </c>
      <c r="C1184" s="641">
        <v>2020</v>
      </c>
      <c r="D1184" s="645">
        <v>0.78351586102719029</v>
      </c>
      <c r="E1184" s="645">
        <v>0.91809740549579733</v>
      </c>
      <c r="F1184" s="645">
        <v>1.0246129507894575</v>
      </c>
      <c r="G1184" s="645">
        <v>0.85069763308350865</v>
      </c>
      <c r="H1184" s="646">
        <v>0.94797840895287155</v>
      </c>
      <c r="I1184" s="646">
        <v>0.93107601403082563</v>
      </c>
      <c r="J1184" s="399" t="s">
        <v>63</v>
      </c>
    </row>
    <row r="1185" spans="1:10" x14ac:dyDescent="0.3">
      <c r="A1185" s="409"/>
      <c r="B1185" s="637" t="s">
        <v>381</v>
      </c>
      <c r="C1185" s="641">
        <v>2020</v>
      </c>
      <c r="D1185" s="645">
        <v>0.84893330770709208</v>
      </c>
      <c r="E1185" s="645">
        <v>1.094256538738944</v>
      </c>
      <c r="F1185" s="645">
        <v>0.93225387978667185</v>
      </c>
      <c r="G1185" s="645">
        <v>0.54959544501048851</v>
      </c>
      <c r="H1185" s="646">
        <v>1.0054813881090165</v>
      </c>
      <c r="I1185" s="646">
        <v>0.9323071989738656</v>
      </c>
      <c r="J1185" s="399" t="s">
        <v>417</v>
      </c>
    </row>
    <row r="1186" spans="1:10" x14ac:dyDescent="0.3">
      <c r="A1186" s="409"/>
      <c r="B1186" s="637" t="s">
        <v>92</v>
      </c>
      <c r="C1186" s="641">
        <v>2020</v>
      </c>
      <c r="D1186" s="645">
        <v>1.0409850381323864</v>
      </c>
      <c r="E1186" s="645">
        <v>1.2343430013811496</v>
      </c>
      <c r="F1186" s="645">
        <v>1.2407337907015148</v>
      </c>
      <c r="G1186" s="645">
        <v>0.94844335205992514</v>
      </c>
      <c r="H1186" s="646">
        <v>1.2170844806828069</v>
      </c>
      <c r="I1186" s="646">
        <v>1.1716232409360547</v>
      </c>
      <c r="J1186" s="399" t="s">
        <v>15</v>
      </c>
    </row>
    <row r="1187" spans="1:10" x14ac:dyDescent="0.3">
      <c r="A1187" s="409"/>
      <c r="B1187" s="637" t="s">
        <v>93</v>
      </c>
      <c r="C1187" s="641">
        <v>2020</v>
      </c>
      <c r="D1187" s="645">
        <v>0.75429184549356221</v>
      </c>
      <c r="E1187" s="645">
        <v>0.88733401430030645</v>
      </c>
      <c r="F1187" s="645">
        <v>1.0331781835541234</v>
      </c>
      <c r="G1187" s="645">
        <v>0.774739281575898</v>
      </c>
      <c r="H1187" s="646">
        <v>0.93595567313932015</v>
      </c>
      <c r="I1187" s="646">
        <v>0.90738459011007067</v>
      </c>
      <c r="J1187" s="399" t="s">
        <v>66</v>
      </c>
    </row>
    <row r="1188" spans="1:10" x14ac:dyDescent="0.3">
      <c r="A1188" s="409"/>
      <c r="B1188" s="637" t="s">
        <v>94</v>
      </c>
      <c r="C1188" s="641">
        <v>2020</v>
      </c>
      <c r="D1188" s="645">
        <v>0.8907004830917874</v>
      </c>
      <c r="E1188" s="645">
        <v>1.0415677931429506</v>
      </c>
      <c r="F1188" s="645">
        <v>1.0658031627132751</v>
      </c>
      <c r="G1188" s="645">
        <v>0.77409543786051394</v>
      </c>
      <c r="H1188" s="646">
        <v>1.0357363161574207</v>
      </c>
      <c r="I1188" s="646">
        <v>0.99284842441850474</v>
      </c>
      <c r="J1188" s="399" t="s">
        <v>418</v>
      </c>
    </row>
    <row r="1189" spans="1:10" x14ac:dyDescent="0.3">
      <c r="A1189" s="409"/>
      <c r="B1189" s="637" t="s">
        <v>95</v>
      </c>
      <c r="C1189" s="641">
        <v>2020</v>
      </c>
      <c r="D1189" s="645">
        <v>0.85383880536980239</v>
      </c>
      <c r="E1189" s="645">
        <v>1.024198300226703</v>
      </c>
      <c r="F1189" s="645">
        <v>0.91208964646464652</v>
      </c>
      <c r="G1189" s="645">
        <v>0.65402074464331916</v>
      </c>
      <c r="H1189" s="646">
        <v>0.9618307409530209</v>
      </c>
      <c r="I1189" s="646">
        <v>0.90839305036646867</v>
      </c>
      <c r="J1189" s="399" t="s">
        <v>419</v>
      </c>
    </row>
    <row r="1190" spans="1:10" x14ac:dyDescent="0.3">
      <c r="A1190" s="409"/>
      <c r="B1190" s="637" t="s">
        <v>96</v>
      </c>
      <c r="C1190" s="641">
        <v>2020</v>
      </c>
      <c r="D1190" s="645">
        <v>0.97935925034823346</v>
      </c>
      <c r="E1190" s="645">
        <v>1.1195774216596917</v>
      </c>
      <c r="F1190" s="645">
        <v>0.98888216732338174</v>
      </c>
      <c r="G1190" s="645">
        <v>0.64698326854825083</v>
      </c>
      <c r="H1190" s="646">
        <v>1.0538584846748598</v>
      </c>
      <c r="I1190" s="646">
        <v>0.98876258666003314</v>
      </c>
      <c r="J1190" s="399" t="s">
        <v>420</v>
      </c>
    </row>
    <row r="1191" spans="1:10" x14ac:dyDescent="0.3">
      <c r="A1191" s="409"/>
      <c r="B1191" s="637" t="s">
        <v>244</v>
      </c>
      <c r="C1191" s="641">
        <v>2020</v>
      </c>
      <c r="D1191" s="645">
        <v>1.1142857142857143</v>
      </c>
      <c r="E1191" s="645">
        <v>1.2099897013388259</v>
      </c>
      <c r="F1191" s="645">
        <v>1.2706032779263048</v>
      </c>
      <c r="G1191" s="645">
        <v>1.0923831875400043</v>
      </c>
      <c r="H1191" s="646">
        <v>1.2270428401428004</v>
      </c>
      <c r="I1191" s="646">
        <v>1.2016495674914505</v>
      </c>
      <c r="J1191" s="399" t="s">
        <v>28</v>
      </c>
    </row>
    <row r="1192" spans="1:10" x14ac:dyDescent="0.3">
      <c r="A1192" s="409"/>
      <c r="B1192" s="637" t="s">
        <v>382</v>
      </c>
      <c r="C1192" s="641">
        <v>2020</v>
      </c>
      <c r="D1192" s="645">
        <v>0.83759673258813416</v>
      </c>
      <c r="E1192" s="645">
        <v>1.1184048558937136</v>
      </c>
      <c r="F1192" s="645">
        <v>0.77581863979848864</v>
      </c>
      <c r="G1192" s="645">
        <v>0.45955162967518309</v>
      </c>
      <c r="H1192" s="646">
        <v>0.95414977597610406</v>
      </c>
      <c r="I1192" s="646">
        <v>0.87489585852885055</v>
      </c>
      <c r="J1192" s="399" t="s">
        <v>421</v>
      </c>
    </row>
    <row r="1193" spans="1:10" x14ac:dyDescent="0.3">
      <c r="A1193" s="409"/>
      <c r="B1193" s="637" t="s">
        <v>383</v>
      </c>
      <c r="C1193" s="641">
        <v>2020</v>
      </c>
      <c r="D1193" s="645">
        <v>1.1891313649978605</v>
      </c>
      <c r="E1193" s="645">
        <v>1.1607037629430086</v>
      </c>
      <c r="F1193" s="645">
        <v>1.0590984628167843</v>
      </c>
      <c r="G1193" s="645">
        <v>0.79331811579165801</v>
      </c>
      <c r="H1193" s="646">
        <v>1.1224626740479786</v>
      </c>
      <c r="I1193" s="646">
        <v>1.0671248648082894</v>
      </c>
      <c r="J1193" s="399" t="s">
        <v>422</v>
      </c>
    </row>
    <row r="1194" spans="1:10" x14ac:dyDescent="0.3">
      <c r="A1194" s="409"/>
      <c r="B1194" s="637" t="s">
        <v>384</v>
      </c>
      <c r="C1194" s="641">
        <v>2020</v>
      </c>
      <c r="D1194" s="645">
        <v>0.96243747595228935</v>
      </c>
      <c r="E1194" s="645">
        <v>1.0604275423605238</v>
      </c>
      <c r="F1194" s="645">
        <v>1.0740580925140546</v>
      </c>
      <c r="G1194" s="645">
        <v>0.80035588080499231</v>
      </c>
      <c r="H1194" s="646">
        <v>1.055877052902999</v>
      </c>
      <c r="I1194" s="646">
        <v>1.014206774784201</v>
      </c>
      <c r="J1194" s="399" t="s">
        <v>423</v>
      </c>
    </row>
    <row r="1195" spans="1:10" x14ac:dyDescent="0.3">
      <c r="A1195" s="409"/>
      <c r="B1195" s="637" t="s">
        <v>385</v>
      </c>
      <c r="C1195" s="641">
        <v>2020</v>
      </c>
      <c r="D1195" s="645">
        <v>1.0125516236132481</v>
      </c>
      <c r="E1195" s="645">
        <v>1.0742047730033155</v>
      </c>
      <c r="F1195" s="645">
        <v>1.0984904573872984</v>
      </c>
      <c r="G1195" s="645">
        <v>0.95630441792970011</v>
      </c>
      <c r="H1195" s="646">
        <v>1.0776462481234466</v>
      </c>
      <c r="I1195" s="646">
        <v>1.0571274717634469</v>
      </c>
      <c r="J1195" s="399" t="s">
        <v>424</v>
      </c>
    </row>
    <row r="1196" spans="1:10" x14ac:dyDescent="0.3">
      <c r="A1196" s="409"/>
      <c r="B1196" s="637" t="s">
        <v>101</v>
      </c>
      <c r="C1196" s="641">
        <v>2020</v>
      </c>
      <c r="D1196" s="645">
        <v>0.89808587687532337</v>
      </c>
      <c r="E1196" s="645">
        <v>1.0533171450871563</v>
      </c>
      <c r="F1196" s="645">
        <v>1.1914480806954733</v>
      </c>
      <c r="G1196" s="645">
        <v>0.91239038308228082</v>
      </c>
      <c r="H1196" s="646">
        <v>1.093375612071011</v>
      </c>
      <c r="I1196" s="646">
        <v>1.062506038409653</v>
      </c>
      <c r="J1196" s="399" t="s">
        <v>425</v>
      </c>
    </row>
    <row r="1197" spans="1:10" x14ac:dyDescent="0.3">
      <c r="A1197" s="409"/>
      <c r="B1197" s="637" t="s">
        <v>102</v>
      </c>
      <c r="C1197" s="641">
        <v>2020</v>
      </c>
      <c r="D1197" s="645">
        <v>0.87945304066210872</v>
      </c>
      <c r="E1197" s="645">
        <v>0.99805025996533792</v>
      </c>
      <c r="F1197" s="645">
        <v>1.0915951079885506</v>
      </c>
      <c r="G1197" s="645">
        <v>0.77193836171938357</v>
      </c>
      <c r="H1197" s="646">
        <v>1.0246483875550505</v>
      </c>
      <c r="I1197" s="646">
        <v>0.97925468372133684</v>
      </c>
      <c r="J1197" s="399" t="s">
        <v>54</v>
      </c>
    </row>
    <row r="1198" spans="1:10" x14ac:dyDescent="0.3">
      <c r="A1198" s="409"/>
      <c r="B1198" s="637" t="s">
        <v>103</v>
      </c>
      <c r="C1198" s="641">
        <v>2020</v>
      </c>
      <c r="D1198" s="645">
        <v>0.98713450292397664</v>
      </c>
      <c r="E1198" s="645">
        <v>1.0642283675289921</v>
      </c>
      <c r="F1198" s="645">
        <v>1.1986008550330354</v>
      </c>
      <c r="G1198" s="645">
        <v>1.0762521804136556</v>
      </c>
      <c r="H1198" s="646">
        <v>1.1134424090884383</v>
      </c>
      <c r="I1198" s="646">
        <v>1.1067826863007586</v>
      </c>
      <c r="J1198" s="399" t="s">
        <v>18</v>
      </c>
    </row>
    <row r="1199" spans="1:10" x14ac:dyDescent="0.3">
      <c r="A1199" s="409"/>
      <c r="B1199" s="637" t="s">
        <v>104</v>
      </c>
      <c r="C1199" s="641">
        <v>2020</v>
      </c>
      <c r="D1199" s="645">
        <v>1.0041379310344827</v>
      </c>
      <c r="E1199" s="645">
        <v>1.0315988476773497</v>
      </c>
      <c r="F1199" s="645">
        <v>1.1485613010842368</v>
      </c>
      <c r="G1199" s="645">
        <v>0.94883013125356663</v>
      </c>
      <c r="H1199" s="646">
        <v>1.078032786885246</v>
      </c>
      <c r="I1199" s="646">
        <v>1.0538888098962036</v>
      </c>
      <c r="J1199" s="399" t="s">
        <v>5</v>
      </c>
    </row>
    <row r="1200" spans="1:10" x14ac:dyDescent="0.3">
      <c r="A1200" s="409"/>
      <c r="B1200" s="637" t="s">
        <v>386</v>
      </c>
      <c r="C1200" s="641">
        <v>2020</v>
      </c>
      <c r="D1200" s="645">
        <v>0.88398268398268398</v>
      </c>
      <c r="E1200" s="645">
        <v>0.98475320871737448</v>
      </c>
      <c r="F1200" s="645">
        <v>1.037866281469253</v>
      </c>
      <c r="G1200" s="645">
        <v>1.0985451018428709</v>
      </c>
      <c r="H1200" s="646">
        <v>0.99669645504214133</v>
      </c>
      <c r="I1200" s="646">
        <v>1.0149482027393451</v>
      </c>
      <c r="J1200" s="399" t="s">
        <v>426</v>
      </c>
    </row>
    <row r="1201" spans="1:10" x14ac:dyDescent="0.3">
      <c r="A1201" s="409"/>
      <c r="B1201" s="637" t="s">
        <v>106</v>
      </c>
      <c r="C1201" s="641">
        <v>2020</v>
      </c>
      <c r="D1201" s="645">
        <v>0.96734006734006739</v>
      </c>
      <c r="E1201" s="645">
        <v>1.1746298788694483</v>
      </c>
      <c r="F1201" s="645">
        <v>1.167337881153941</v>
      </c>
      <c r="G1201" s="645">
        <v>1.1963111467522054</v>
      </c>
      <c r="H1201" s="646">
        <v>1.1511484481781511</v>
      </c>
      <c r="I1201" s="646">
        <v>1.1589202914550674</v>
      </c>
      <c r="J1201" s="399" t="s">
        <v>21</v>
      </c>
    </row>
    <row r="1202" spans="1:10" x14ac:dyDescent="0.3">
      <c r="A1202" s="409"/>
      <c r="B1202" s="637" t="s">
        <v>107</v>
      </c>
      <c r="C1202" s="641">
        <v>2020</v>
      </c>
      <c r="D1202" s="645">
        <v>0.84615384615384615</v>
      </c>
      <c r="E1202" s="645">
        <v>0.98485442603666307</v>
      </c>
      <c r="F1202" s="645">
        <v>1.0283502084574152</v>
      </c>
      <c r="G1202" s="645">
        <v>0.88038927237750364</v>
      </c>
      <c r="H1202" s="646">
        <v>0.98883074090226297</v>
      </c>
      <c r="I1202" s="646">
        <v>0.9697072499052104</v>
      </c>
      <c r="J1202" s="399" t="s">
        <v>58</v>
      </c>
    </row>
    <row r="1203" spans="1:10" x14ac:dyDescent="0.3">
      <c r="A1203" s="409"/>
      <c r="B1203" s="637" t="s">
        <v>351</v>
      </c>
      <c r="C1203" s="641">
        <v>2020</v>
      </c>
      <c r="D1203" s="645">
        <v>0.93307086614173229</v>
      </c>
      <c r="E1203" s="645">
        <v>1.0566732412886259</v>
      </c>
      <c r="F1203" s="645">
        <v>1.2060615779345734</v>
      </c>
      <c r="G1203" s="645">
        <v>0.93137254901960786</v>
      </c>
      <c r="H1203" s="646">
        <v>1.1050439310120403</v>
      </c>
      <c r="I1203" s="646">
        <v>1.0746148478179183</v>
      </c>
      <c r="J1203" s="399" t="s">
        <v>509</v>
      </c>
    </row>
    <row r="1204" spans="1:10" x14ac:dyDescent="0.3">
      <c r="A1204" s="409"/>
      <c r="B1204" s="637" t="s">
        <v>387</v>
      </c>
      <c r="C1204" s="641">
        <v>2020</v>
      </c>
      <c r="D1204" s="645">
        <v>0.90620114643043248</v>
      </c>
      <c r="E1204" s="645">
        <v>1.0688068806880688</v>
      </c>
      <c r="F1204" s="645">
        <v>1.180350553505535</v>
      </c>
      <c r="G1204" s="645">
        <v>0.90926850444975038</v>
      </c>
      <c r="H1204" s="646">
        <v>1.1006313744536182</v>
      </c>
      <c r="I1204" s="646">
        <v>1.0656427352462594</v>
      </c>
      <c r="J1204" s="399" t="s">
        <v>427</v>
      </c>
    </row>
    <row r="1205" spans="1:10" x14ac:dyDescent="0.3">
      <c r="A1205" s="409"/>
      <c r="B1205" s="637" t="s">
        <v>109</v>
      </c>
      <c r="C1205" s="641">
        <v>2020</v>
      </c>
      <c r="D1205" s="645">
        <v>1.0117403314917126</v>
      </c>
      <c r="E1205" s="645">
        <v>1.1397550111358574</v>
      </c>
      <c r="F1205" s="645">
        <v>1.2489285102005829</v>
      </c>
      <c r="G1205" s="645">
        <v>1.607095926412615</v>
      </c>
      <c r="H1205" s="646">
        <v>1.1709643968199102</v>
      </c>
      <c r="I1205" s="646">
        <v>1.24678736649723</v>
      </c>
      <c r="J1205" s="399" t="s">
        <v>31</v>
      </c>
    </row>
    <row r="1206" spans="1:10" x14ac:dyDescent="0.3">
      <c r="A1206" s="409"/>
      <c r="B1206" s="637" t="s">
        <v>388</v>
      </c>
      <c r="C1206" s="641">
        <v>2020</v>
      </c>
      <c r="D1206" s="645">
        <v>1.0311418685121108</v>
      </c>
      <c r="E1206" s="645">
        <v>1.1125106912370732</v>
      </c>
      <c r="F1206" s="645">
        <v>1.0911296583850931</v>
      </c>
      <c r="G1206" s="645">
        <v>0.72092145015105735</v>
      </c>
      <c r="H1206" s="646">
        <v>1.0957463323759993</v>
      </c>
      <c r="I1206" s="646">
        <v>1.0318395467130255</v>
      </c>
      <c r="J1206" s="399" t="s">
        <v>59</v>
      </c>
    </row>
    <row r="1207" spans="1:10" x14ac:dyDescent="0.3">
      <c r="A1207" s="409"/>
      <c r="B1207" s="637" t="s">
        <v>389</v>
      </c>
      <c r="C1207" s="641">
        <v>2020</v>
      </c>
      <c r="D1207" s="645">
        <v>0.97096053611317945</v>
      </c>
      <c r="E1207" s="645">
        <v>1.0559534467323186</v>
      </c>
      <c r="F1207" s="645">
        <v>0.72441548486009966</v>
      </c>
      <c r="G1207" s="645">
        <v>0.43181818181818182</v>
      </c>
      <c r="H1207" s="646">
        <v>0.9169117092663801</v>
      </c>
      <c r="I1207" s="646">
        <v>0.83976919662671989</v>
      </c>
      <c r="J1207" s="399" t="s">
        <v>428</v>
      </c>
    </row>
    <row r="1208" spans="1:10" x14ac:dyDescent="0.3">
      <c r="A1208" s="409"/>
      <c r="B1208" s="637" t="s">
        <v>112</v>
      </c>
      <c r="C1208" s="641">
        <v>2020</v>
      </c>
      <c r="D1208" s="645">
        <v>0.81172002170374391</v>
      </c>
      <c r="E1208" s="645">
        <v>1.0323542402826855</v>
      </c>
      <c r="F1208" s="645">
        <v>1.1115819209039548</v>
      </c>
      <c r="G1208" s="645">
        <v>0.83614045104196399</v>
      </c>
      <c r="H1208" s="646">
        <v>1.0409366483119196</v>
      </c>
      <c r="I1208" s="646">
        <v>1.007541197281445</v>
      </c>
      <c r="J1208" s="399" t="s">
        <v>429</v>
      </c>
    </row>
    <row r="1209" spans="1:10" x14ac:dyDescent="0.3">
      <c r="A1209" s="409"/>
      <c r="B1209" s="637" t="s">
        <v>113</v>
      </c>
      <c r="C1209" s="641">
        <v>2020</v>
      </c>
      <c r="D1209" s="645">
        <v>0.87306961763977209</v>
      </c>
      <c r="E1209" s="645">
        <v>1.042712395427124</v>
      </c>
      <c r="F1209" s="645">
        <v>1.0765049282964592</v>
      </c>
      <c r="G1209" s="645">
        <v>0.76406954282034767</v>
      </c>
      <c r="H1209" s="646">
        <v>1.0388883770405299</v>
      </c>
      <c r="I1209" s="646">
        <v>0.99402192195559547</v>
      </c>
      <c r="J1209" s="399" t="s">
        <v>430</v>
      </c>
    </row>
    <row r="1210" spans="1:10" x14ac:dyDescent="0.3">
      <c r="A1210" s="409"/>
      <c r="B1210" s="637" t="s">
        <v>390</v>
      </c>
      <c r="C1210" s="641">
        <v>2020</v>
      </c>
      <c r="D1210" s="645">
        <v>1.1889905504724765</v>
      </c>
      <c r="E1210" s="645">
        <v>1.2250769932702179</v>
      </c>
      <c r="F1210" s="645">
        <v>1.2607354075597841</v>
      </c>
      <c r="G1210" s="645">
        <v>0.94886396994070332</v>
      </c>
      <c r="H1210" s="646">
        <v>1.2370035828517303</v>
      </c>
      <c r="I1210" s="646">
        <v>1.182398753894081</v>
      </c>
      <c r="J1210" s="399" t="s">
        <v>209</v>
      </c>
    </row>
    <row r="1211" spans="1:10" x14ac:dyDescent="0.3">
      <c r="A1211" s="409"/>
      <c r="B1211" s="637" t="s">
        <v>115</v>
      </c>
      <c r="C1211" s="641">
        <v>2020</v>
      </c>
      <c r="D1211" s="645">
        <v>1.0096921322690993</v>
      </c>
      <c r="E1211" s="645">
        <v>1.219108280254777</v>
      </c>
      <c r="F1211" s="645">
        <v>1.3108748742996696</v>
      </c>
      <c r="G1211" s="645">
        <v>1.106459661768783</v>
      </c>
      <c r="H1211" s="646">
        <v>1.2347550432276657</v>
      </c>
      <c r="I1211" s="646">
        <v>1.2126735696903184</v>
      </c>
      <c r="J1211" s="399" t="s">
        <v>48</v>
      </c>
    </row>
    <row r="1212" spans="1:10" x14ac:dyDescent="0.3">
      <c r="A1212" s="409"/>
      <c r="B1212" s="637" t="s">
        <v>391</v>
      </c>
      <c r="C1212" s="641">
        <v>2020</v>
      </c>
      <c r="D1212" s="645">
        <v>0.89418316831683164</v>
      </c>
      <c r="E1212" s="645">
        <v>0.94812982998454409</v>
      </c>
      <c r="F1212" s="645">
        <v>1.1860942193567294</v>
      </c>
      <c r="G1212" s="645">
        <v>0.94121603443637347</v>
      </c>
      <c r="H1212" s="646">
        <v>1.0411120522749273</v>
      </c>
      <c r="I1212" s="646">
        <v>1.0227710545813782</v>
      </c>
      <c r="J1212" s="399" t="s">
        <v>431</v>
      </c>
    </row>
    <row r="1213" spans="1:10" x14ac:dyDescent="0.3">
      <c r="A1213" s="409"/>
      <c r="B1213" s="637" t="s">
        <v>245</v>
      </c>
      <c r="C1213" s="641">
        <v>2020</v>
      </c>
      <c r="D1213" s="645">
        <v>0.71030968247745985</v>
      </c>
      <c r="E1213" s="645">
        <v>0.87070614337082086</v>
      </c>
      <c r="F1213" s="645">
        <v>0.89490770800482333</v>
      </c>
      <c r="G1213" s="645">
        <v>0.68673599708082467</v>
      </c>
      <c r="H1213" s="646">
        <v>0.86509108813392421</v>
      </c>
      <c r="I1213" s="646">
        <v>0.83443106260193201</v>
      </c>
      <c r="J1213" s="399" t="s">
        <v>67</v>
      </c>
    </row>
    <row r="1214" spans="1:10" x14ac:dyDescent="0.3">
      <c r="A1214" s="409"/>
      <c r="B1214" s="637" t="s">
        <v>117</v>
      </c>
      <c r="C1214" s="641">
        <v>2020</v>
      </c>
      <c r="D1214" s="645">
        <v>1.0837789661319073</v>
      </c>
      <c r="E1214" s="645">
        <v>1.1460406160556085</v>
      </c>
      <c r="F1214" s="645">
        <v>0.92211751662971175</v>
      </c>
      <c r="G1214" s="645">
        <v>0.57500160740693118</v>
      </c>
      <c r="H1214" s="646">
        <v>1.0544284544284543</v>
      </c>
      <c r="I1214" s="646">
        <v>0.98061827504627663</v>
      </c>
      <c r="J1214" s="399" t="s">
        <v>432</v>
      </c>
    </row>
    <row r="1215" spans="1:10" x14ac:dyDescent="0.3">
      <c r="A1215" s="409"/>
      <c r="B1215" s="637" t="s">
        <v>118</v>
      </c>
      <c r="C1215" s="641">
        <v>2020</v>
      </c>
      <c r="D1215" s="645">
        <v>1.0266803488968701</v>
      </c>
      <c r="E1215" s="645">
        <v>1.1169971086327963</v>
      </c>
      <c r="F1215" s="645">
        <v>1.2636422553467273</v>
      </c>
      <c r="G1215" s="645">
        <v>1.0806032241289651</v>
      </c>
      <c r="H1215" s="646">
        <v>1.1663737854041762</v>
      </c>
      <c r="I1215" s="646">
        <v>1.1521514184702941</v>
      </c>
      <c r="J1215" s="399" t="s">
        <v>26</v>
      </c>
    </row>
    <row r="1216" spans="1:10" x14ac:dyDescent="0.3">
      <c r="A1216" s="409"/>
      <c r="B1216" s="637" t="s">
        <v>392</v>
      </c>
      <c r="C1216" s="641">
        <v>2020</v>
      </c>
      <c r="D1216" s="645">
        <v>0.88872009115077855</v>
      </c>
      <c r="E1216" s="645">
        <v>1.0876094174464233</v>
      </c>
      <c r="F1216" s="645">
        <v>1.0674083769633509</v>
      </c>
      <c r="G1216" s="645">
        <v>0.80341719864814121</v>
      </c>
      <c r="H1216" s="646">
        <v>1.0597795417779616</v>
      </c>
      <c r="I1216" s="646">
        <v>1.0169868680853731</v>
      </c>
      <c r="J1216" s="399" t="s">
        <v>16</v>
      </c>
    </row>
    <row r="1217" spans="1:10" x14ac:dyDescent="0.3">
      <c r="A1217" s="409"/>
      <c r="B1217" s="637" t="s">
        <v>120</v>
      </c>
      <c r="C1217" s="641">
        <v>2020</v>
      </c>
      <c r="D1217" s="645">
        <v>1.1111532146014904</v>
      </c>
      <c r="E1217" s="645">
        <v>1.162722154346101</v>
      </c>
      <c r="F1217" s="645">
        <v>1.1007612789486336</v>
      </c>
      <c r="G1217" s="645">
        <v>0.88517032074032309</v>
      </c>
      <c r="H1217" s="646">
        <v>1.1330144269200999</v>
      </c>
      <c r="I1217" s="646">
        <v>1.0932199327904735</v>
      </c>
      <c r="J1217" s="399" t="s">
        <v>433</v>
      </c>
    </row>
    <row r="1218" spans="1:10" x14ac:dyDescent="0.3">
      <c r="A1218" s="409"/>
      <c r="B1218" s="637" t="s">
        <v>121</v>
      </c>
      <c r="C1218" s="641">
        <v>2020</v>
      </c>
      <c r="D1218" s="645">
        <v>1.21941309255079</v>
      </c>
      <c r="E1218" s="645">
        <v>1.2090836802469713</v>
      </c>
      <c r="F1218" s="645">
        <v>1.0316656933359289</v>
      </c>
      <c r="G1218" s="645">
        <v>0.72722305695943179</v>
      </c>
      <c r="H1218" s="646">
        <v>1.1438622028141678</v>
      </c>
      <c r="I1218" s="646">
        <v>1.0810242887455965</v>
      </c>
      <c r="J1218" s="399" t="s">
        <v>42</v>
      </c>
    </row>
    <row r="1219" spans="1:10" x14ac:dyDescent="0.3">
      <c r="A1219" s="409"/>
      <c r="B1219" s="637" t="s">
        <v>122</v>
      </c>
      <c r="C1219" s="641">
        <v>2020</v>
      </c>
      <c r="D1219" s="645">
        <v>0.83812111801242239</v>
      </c>
      <c r="E1219" s="645">
        <v>1.0367755450384049</v>
      </c>
      <c r="F1219" s="645">
        <v>0.88496175075045991</v>
      </c>
      <c r="G1219" s="645">
        <v>0.66163668020893784</v>
      </c>
      <c r="H1219" s="646">
        <v>0.95614919354838712</v>
      </c>
      <c r="I1219" s="646">
        <v>0.90697974871612674</v>
      </c>
      <c r="J1219" s="399" t="s">
        <v>12</v>
      </c>
    </row>
    <row r="1220" spans="1:10" x14ac:dyDescent="0.3">
      <c r="A1220" s="409"/>
      <c r="B1220" s="637" t="s">
        <v>123</v>
      </c>
      <c r="C1220" s="641">
        <v>2020</v>
      </c>
      <c r="D1220" s="645">
        <v>0.79105417891642171</v>
      </c>
      <c r="E1220" s="645">
        <v>0.8695419123407413</v>
      </c>
      <c r="F1220" s="645">
        <v>1.0376673580991891</v>
      </c>
      <c r="G1220" s="645">
        <v>0.87102488401518352</v>
      </c>
      <c r="H1220" s="646">
        <v>0.93310370916041174</v>
      </c>
      <c r="I1220" s="646">
        <v>0.92124931542153921</v>
      </c>
      <c r="J1220" s="399" t="s">
        <v>20</v>
      </c>
    </row>
    <row r="1221" spans="1:10" x14ac:dyDescent="0.3">
      <c r="A1221" s="409"/>
      <c r="B1221" s="637" t="s">
        <v>393</v>
      </c>
      <c r="C1221" s="641">
        <v>2020</v>
      </c>
      <c r="D1221" s="645">
        <v>0.97590281022628667</v>
      </c>
      <c r="E1221" s="645">
        <v>1.0809115796677986</v>
      </c>
      <c r="F1221" s="645">
        <v>1.2612894020376841</v>
      </c>
      <c r="G1221" s="645">
        <v>0.98972068623280873</v>
      </c>
      <c r="H1221" s="646">
        <v>1.1458749899703122</v>
      </c>
      <c r="I1221" s="646">
        <v>1.1170515957655618</v>
      </c>
      <c r="J1221" s="399" t="s">
        <v>2</v>
      </c>
    </row>
    <row r="1222" spans="1:10" x14ac:dyDescent="0.3">
      <c r="A1222" s="409"/>
      <c r="B1222" s="637" t="s">
        <v>125</v>
      </c>
      <c r="C1222" s="641">
        <v>2020</v>
      </c>
      <c r="D1222" s="645">
        <v>0.91048487360132613</v>
      </c>
      <c r="E1222" s="645">
        <v>1.1056361307383993</v>
      </c>
      <c r="F1222" s="645">
        <v>1.0711237553342816</v>
      </c>
      <c r="G1222" s="645">
        <v>0.77049266247379455</v>
      </c>
      <c r="H1222" s="646">
        <v>1.0723642717563251</v>
      </c>
      <c r="I1222" s="646">
        <v>1.0226254112729816</v>
      </c>
      <c r="J1222" s="399" t="s">
        <v>434</v>
      </c>
    </row>
    <row r="1223" spans="1:10" x14ac:dyDescent="0.3">
      <c r="A1223" s="409"/>
      <c r="B1223" s="637" t="s">
        <v>394</v>
      </c>
      <c r="C1223" s="641">
        <v>2020</v>
      </c>
      <c r="D1223" s="645">
        <v>1.0138606763054128</v>
      </c>
      <c r="E1223" s="645">
        <v>1.1326359731087543</v>
      </c>
      <c r="F1223" s="645">
        <v>1.1105716379626236</v>
      </c>
      <c r="G1223" s="645">
        <v>0.81614106884930193</v>
      </c>
      <c r="H1223" s="646">
        <v>1.1117832847424685</v>
      </c>
      <c r="I1223" s="646">
        <v>1.0621310746341068</v>
      </c>
      <c r="J1223" s="399" t="s">
        <v>25</v>
      </c>
    </row>
    <row r="1224" spans="1:10" x14ac:dyDescent="0.3">
      <c r="A1224" s="409"/>
      <c r="B1224" s="637" t="s">
        <v>127</v>
      </c>
      <c r="C1224" s="641">
        <v>2020</v>
      </c>
      <c r="D1224" s="645">
        <v>0.95470232959447798</v>
      </c>
      <c r="E1224" s="645">
        <v>1.018188177684505</v>
      </c>
      <c r="F1224" s="645">
        <v>1.0728276160588681</v>
      </c>
      <c r="G1224" s="645">
        <v>0.73391448733914488</v>
      </c>
      <c r="H1224" s="646">
        <v>1.033746466623179</v>
      </c>
      <c r="I1224" s="646">
        <v>0.98180706863696832</v>
      </c>
      <c r="J1224" s="399" t="s">
        <v>32</v>
      </c>
    </row>
    <row r="1225" spans="1:10" x14ac:dyDescent="0.3">
      <c r="A1225" s="409"/>
      <c r="B1225" s="637" t="s">
        <v>128</v>
      </c>
      <c r="C1225" s="641">
        <v>2020</v>
      </c>
      <c r="D1225" s="645">
        <v>0.73537313432835816</v>
      </c>
      <c r="E1225" s="645">
        <v>0.98642783635848408</v>
      </c>
      <c r="F1225" s="645">
        <v>0.93819360211452474</v>
      </c>
      <c r="G1225" s="645">
        <v>0.74715523541079443</v>
      </c>
      <c r="H1225" s="646">
        <v>0.94199843756909329</v>
      </c>
      <c r="I1225" s="646">
        <v>0.90794475225485483</v>
      </c>
      <c r="J1225" s="399" t="s">
        <v>435</v>
      </c>
    </row>
    <row r="1226" spans="1:10" x14ac:dyDescent="0.3">
      <c r="A1226" s="409"/>
      <c r="B1226" s="637" t="s">
        <v>129</v>
      </c>
      <c r="C1226" s="641">
        <v>2020</v>
      </c>
      <c r="D1226" s="645">
        <v>0.96178756476683935</v>
      </c>
      <c r="E1226" s="645">
        <v>1.0960595242067332</v>
      </c>
      <c r="F1226" s="645">
        <v>1.159254316097645</v>
      </c>
      <c r="G1226" s="645">
        <v>0.89089347079037806</v>
      </c>
      <c r="H1226" s="646">
        <v>1.1068144305588306</v>
      </c>
      <c r="I1226" s="646">
        <v>1.0714225364012731</v>
      </c>
      <c r="J1226" s="399" t="s">
        <v>39</v>
      </c>
    </row>
    <row r="1227" spans="1:10" x14ac:dyDescent="0.3">
      <c r="A1227" s="409"/>
      <c r="B1227" s="637" t="s">
        <v>395</v>
      </c>
      <c r="C1227" s="641">
        <v>2020</v>
      </c>
      <c r="D1227" s="645">
        <v>0.87512201470683937</v>
      </c>
      <c r="E1227" s="645">
        <v>1.0618626513702996</v>
      </c>
      <c r="F1227" s="645">
        <v>0.91966702761234431</v>
      </c>
      <c r="G1227" s="645">
        <v>0.60031874131090845</v>
      </c>
      <c r="H1227" s="646">
        <v>0.98659393923208905</v>
      </c>
      <c r="I1227" s="646">
        <v>0.92305074913261265</v>
      </c>
      <c r="J1227" s="399" t="s">
        <v>436</v>
      </c>
    </row>
    <row r="1228" spans="1:10" x14ac:dyDescent="0.3">
      <c r="A1228" s="409"/>
      <c r="B1228" s="637" t="s">
        <v>131</v>
      </c>
      <c r="C1228" s="641">
        <v>2020</v>
      </c>
      <c r="D1228" s="645">
        <v>0.79207729468599031</v>
      </c>
      <c r="E1228" s="645">
        <v>0.90102217936354867</v>
      </c>
      <c r="F1228" s="645">
        <v>1.0546629907785912</v>
      </c>
      <c r="G1228" s="645">
        <v>0.80100708690787015</v>
      </c>
      <c r="H1228" s="646">
        <v>0.95220376692623421</v>
      </c>
      <c r="I1228" s="646">
        <v>0.92641023193662309</v>
      </c>
      <c r="J1228" s="399" t="s">
        <v>68</v>
      </c>
    </row>
    <row r="1229" spans="1:10" x14ac:dyDescent="0.3">
      <c r="A1229" s="409"/>
      <c r="B1229" s="637" t="s">
        <v>132</v>
      </c>
      <c r="C1229" s="641">
        <v>2020</v>
      </c>
      <c r="D1229" s="645">
        <v>1.0650115716389648</v>
      </c>
      <c r="E1229" s="645">
        <v>1.0777447325430403</v>
      </c>
      <c r="F1229" s="645">
        <v>1.3843641761504206</v>
      </c>
      <c r="G1229" s="645">
        <v>1.1702535108517236</v>
      </c>
      <c r="H1229" s="646">
        <v>1.2033950364485215</v>
      </c>
      <c r="I1229" s="646">
        <v>1.1973178154576769</v>
      </c>
      <c r="J1229" s="399" t="s">
        <v>47</v>
      </c>
    </row>
    <row r="1230" spans="1:10" x14ac:dyDescent="0.3">
      <c r="A1230" s="409"/>
      <c r="B1230" s="637" t="s">
        <v>133</v>
      </c>
      <c r="C1230" s="641">
        <v>2020</v>
      </c>
      <c r="D1230" s="645">
        <v>1.0827526132404182</v>
      </c>
      <c r="E1230" s="645">
        <v>1.236935495094287</v>
      </c>
      <c r="F1230" s="645">
        <v>1.4121777924653007</v>
      </c>
      <c r="G1230" s="645">
        <v>1.2119868511581684</v>
      </c>
      <c r="H1230" s="646">
        <v>1.2941386948372806</v>
      </c>
      <c r="I1230" s="646">
        <v>1.2791656797313677</v>
      </c>
      <c r="J1230" s="399" t="s">
        <v>53</v>
      </c>
    </row>
    <row r="1231" spans="1:10" x14ac:dyDescent="0.3">
      <c r="A1231" s="409"/>
      <c r="B1231" s="637" t="s">
        <v>134</v>
      </c>
      <c r="C1231" s="641">
        <v>2020</v>
      </c>
      <c r="D1231" s="645">
        <v>0.88527584947022286</v>
      </c>
      <c r="E1231" s="645">
        <v>1.0576415371076562</v>
      </c>
      <c r="F1231" s="645">
        <v>1.1668632610470919</v>
      </c>
      <c r="G1231" s="645">
        <v>0.8424403183023873</v>
      </c>
      <c r="H1231" s="646">
        <v>1.0843615390231438</v>
      </c>
      <c r="I1231" s="646">
        <v>1.0429665042815213</v>
      </c>
      <c r="J1231" s="399" t="s">
        <v>437</v>
      </c>
    </row>
    <row r="1232" spans="1:10" x14ac:dyDescent="0.3">
      <c r="A1232" s="409"/>
      <c r="B1232" s="637" t="s">
        <v>135</v>
      </c>
      <c r="C1232" s="641">
        <v>2020</v>
      </c>
      <c r="D1232" s="645">
        <v>1.0273569023569022</v>
      </c>
      <c r="E1232" s="645">
        <v>1.1739056954537772</v>
      </c>
      <c r="F1232" s="645">
        <v>1.2584009269988412</v>
      </c>
      <c r="G1232" s="645">
        <v>0.94055068836045053</v>
      </c>
      <c r="H1232" s="646">
        <v>1.1930557313420243</v>
      </c>
      <c r="I1232" s="646">
        <v>1.1505772537460084</v>
      </c>
      <c r="J1232" s="399" t="s">
        <v>40</v>
      </c>
    </row>
    <row r="1233" spans="1:10" x14ac:dyDescent="0.3">
      <c r="A1233" s="409"/>
      <c r="B1233" s="637" t="s">
        <v>404</v>
      </c>
      <c r="C1233" s="641">
        <v>2020</v>
      </c>
      <c r="D1233" s="645">
        <v>1.0442822384428223</v>
      </c>
      <c r="E1233" s="645">
        <v>1.1701902748414377</v>
      </c>
      <c r="F1233" s="645">
        <v>1.2298458212436707</v>
      </c>
      <c r="G1233" s="645">
        <v>1.134020618556701</v>
      </c>
      <c r="H1233" s="646">
        <v>1.1826866514506225</v>
      </c>
      <c r="I1233" s="646">
        <v>1.173865300146413</v>
      </c>
      <c r="J1233" s="399" t="s">
        <v>23</v>
      </c>
    </row>
    <row r="1234" spans="1:10" x14ac:dyDescent="0.3">
      <c r="A1234" s="409"/>
      <c r="B1234" s="637" t="s">
        <v>137</v>
      </c>
      <c r="C1234" s="641">
        <v>2020</v>
      </c>
      <c r="D1234" s="645">
        <v>0.83774383789505524</v>
      </c>
      <c r="E1234" s="645">
        <v>0.9837351933136913</v>
      </c>
      <c r="F1234" s="645">
        <v>1.0402006343586339</v>
      </c>
      <c r="G1234" s="645">
        <v>0.7585558208523262</v>
      </c>
      <c r="H1234" s="646">
        <v>0.99217782023914369</v>
      </c>
      <c r="I1234" s="646">
        <v>0.95222125974508109</v>
      </c>
      <c r="J1234" s="399" t="s">
        <v>438</v>
      </c>
    </row>
    <row r="1235" spans="1:10" x14ac:dyDescent="0.3">
      <c r="A1235" s="409"/>
      <c r="B1235" s="637" t="s">
        <v>246</v>
      </c>
      <c r="C1235" s="641">
        <v>2020</v>
      </c>
      <c r="D1235" s="645">
        <v>1.1486631016042781</v>
      </c>
      <c r="E1235" s="645">
        <v>1.3464566929133859</v>
      </c>
      <c r="F1235" s="645">
        <v>1.1864617147221692</v>
      </c>
      <c r="G1235" s="645">
        <v>0.83651011986637847</v>
      </c>
      <c r="H1235" s="646">
        <v>1.263826634561956</v>
      </c>
      <c r="I1235" s="646">
        <v>1.1960478743298841</v>
      </c>
      <c r="J1235" s="399" t="s">
        <v>36</v>
      </c>
    </row>
    <row r="1236" spans="1:10" x14ac:dyDescent="0.3">
      <c r="A1236" s="409"/>
      <c r="B1236" s="637" t="s">
        <v>396</v>
      </c>
      <c r="C1236" s="641">
        <v>2020</v>
      </c>
      <c r="D1236" s="645">
        <v>0.92957746478873238</v>
      </c>
      <c r="E1236" s="645">
        <v>1.0636767373490961</v>
      </c>
      <c r="F1236" s="645">
        <v>1.2112717834631073</v>
      </c>
      <c r="G1236" s="645">
        <v>0.92771581990912844</v>
      </c>
      <c r="H1236" s="646">
        <v>1.1114886582789971</v>
      </c>
      <c r="I1236" s="646">
        <v>1.078061607813674</v>
      </c>
      <c r="J1236" s="399" t="s">
        <v>439</v>
      </c>
    </row>
    <row r="1237" spans="1:10" x14ac:dyDescent="0.3">
      <c r="A1237" s="409"/>
      <c r="B1237" s="637" t="s">
        <v>139</v>
      </c>
      <c r="C1237" s="641">
        <v>2020</v>
      </c>
      <c r="D1237" s="645">
        <v>1.1783818220428965</v>
      </c>
      <c r="E1237" s="645">
        <v>1.3681667036133895</v>
      </c>
      <c r="F1237" s="645">
        <v>1.2290850283013</v>
      </c>
      <c r="G1237" s="645">
        <v>0.78755590634043671</v>
      </c>
      <c r="H1237" s="646">
        <v>1.2959553309799035</v>
      </c>
      <c r="I1237" s="646">
        <v>1.2200891192116678</v>
      </c>
      <c r="J1237" s="399" t="s">
        <v>41</v>
      </c>
    </row>
    <row r="1238" spans="1:10" x14ac:dyDescent="0.3">
      <c r="A1238" s="409"/>
      <c r="B1238" s="637" t="s">
        <v>140</v>
      </c>
      <c r="C1238" s="641">
        <v>2020</v>
      </c>
      <c r="D1238" s="645">
        <v>1.0266114725014783</v>
      </c>
      <c r="E1238" s="645">
        <v>1.0935427574171031</v>
      </c>
      <c r="F1238" s="645">
        <v>1.3187321452863556</v>
      </c>
      <c r="G1238" s="645">
        <v>0.92223055763940986</v>
      </c>
      <c r="H1238" s="646">
        <v>1.1809831604014289</v>
      </c>
      <c r="I1238" s="646">
        <v>1.133157700129414</v>
      </c>
      <c r="J1238" s="399" t="s">
        <v>7</v>
      </c>
    </row>
    <row r="1239" spans="1:10" x14ac:dyDescent="0.3">
      <c r="A1239" s="409"/>
      <c r="B1239" s="637" t="s">
        <v>141</v>
      </c>
      <c r="C1239" s="641">
        <v>2020</v>
      </c>
      <c r="D1239" s="645">
        <v>0.90747154873824842</v>
      </c>
      <c r="E1239" s="645">
        <v>1.046672258128176</v>
      </c>
      <c r="F1239" s="645">
        <v>1.1366512533463129</v>
      </c>
      <c r="G1239" s="645">
        <v>0.92695547533092659</v>
      </c>
      <c r="H1239" s="646">
        <v>1.0691584656539133</v>
      </c>
      <c r="I1239" s="646">
        <v>1.0450700205882952</v>
      </c>
      <c r="J1239" s="399" t="s">
        <v>440</v>
      </c>
    </row>
    <row r="1240" spans="1:10" x14ac:dyDescent="0.3">
      <c r="A1240" s="409"/>
      <c r="B1240" s="637" t="s">
        <v>142</v>
      </c>
      <c r="C1240" s="641">
        <v>2020</v>
      </c>
      <c r="D1240" s="645">
        <v>0.90634755463059313</v>
      </c>
      <c r="E1240" s="645">
        <v>1.0221318879855466</v>
      </c>
      <c r="F1240" s="645">
        <v>1.255496137849079</v>
      </c>
      <c r="G1240" s="645">
        <v>0.95558023320377572</v>
      </c>
      <c r="H1240" s="646">
        <v>1.0991433466590519</v>
      </c>
      <c r="I1240" s="646">
        <v>1.0746494884425919</v>
      </c>
      <c r="J1240" s="399" t="s">
        <v>8</v>
      </c>
    </row>
    <row r="1241" spans="1:10" x14ac:dyDescent="0.3">
      <c r="A1241" s="409"/>
      <c r="B1241" s="637" t="s">
        <v>397</v>
      </c>
      <c r="C1241" s="641">
        <v>2020</v>
      </c>
      <c r="D1241" s="645">
        <v>0.96662895927601811</v>
      </c>
      <c r="E1241" s="645">
        <v>1.0650397402888168</v>
      </c>
      <c r="F1241" s="645">
        <v>1.1133864760857615</v>
      </c>
      <c r="G1241" s="645">
        <v>0.86310335424052353</v>
      </c>
      <c r="H1241" s="646">
        <v>1.0749290760416088</v>
      </c>
      <c r="I1241" s="646">
        <v>1.0390408427277769</v>
      </c>
      <c r="J1241" s="399" t="s">
        <v>27</v>
      </c>
    </row>
    <row r="1242" spans="1:10" x14ac:dyDescent="0.3">
      <c r="A1242" s="409"/>
      <c r="B1242" s="637" t="s">
        <v>398</v>
      </c>
      <c r="C1242" s="641">
        <v>2020</v>
      </c>
      <c r="D1242" s="645">
        <v>0.94129763130792998</v>
      </c>
      <c r="E1242" s="645">
        <v>1.0290288153681963</v>
      </c>
      <c r="F1242" s="645">
        <v>1.0752658849195527</v>
      </c>
      <c r="G1242" s="645">
        <v>0.75731310942578545</v>
      </c>
      <c r="H1242" s="646">
        <v>1.0380778719296364</v>
      </c>
      <c r="I1242" s="646">
        <v>0.9916733816814397</v>
      </c>
      <c r="J1242" s="399" t="s">
        <v>441</v>
      </c>
    </row>
    <row r="1243" spans="1:10" x14ac:dyDescent="0.3">
      <c r="A1243" s="409"/>
      <c r="B1243" s="637" t="s">
        <v>145</v>
      </c>
      <c r="C1243" s="641">
        <v>2020</v>
      </c>
      <c r="D1243" s="645">
        <v>1.0713493120284066</v>
      </c>
      <c r="E1243" s="645">
        <v>1.1889447236180906</v>
      </c>
      <c r="F1243" s="645">
        <v>1.2174517828959688</v>
      </c>
      <c r="G1243" s="645">
        <v>0.94605283974054744</v>
      </c>
      <c r="H1243" s="646">
        <v>1.1890088428362175</v>
      </c>
      <c r="I1243" s="646">
        <v>1.1475505723130084</v>
      </c>
      <c r="J1243" s="399" t="s">
        <v>44</v>
      </c>
    </row>
    <row r="1244" spans="1:10" x14ac:dyDescent="0.3">
      <c r="A1244" s="409"/>
      <c r="B1244" s="637" t="s">
        <v>146</v>
      </c>
      <c r="C1244" s="641">
        <v>2020</v>
      </c>
      <c r="D1244" s="645">
        <v>0.86312604506728241</v>
      </c>
      <c r="E1244" s="645">
        <v>0.99063919181933335</v>
      </c>
      <c r="F1244" s="645">
        <v>1.0747129666048585</v>
      </c>
      <c r="G1244" s="645">
        <v>0.88744280249043583</v>
      </c>
      <c r="H1244" s="646">
        <v>1.0127326150832516</v>
      </c>
      <c r="I1244" s="646">
        <v>0.99150301874801394</v>
      </c>
      <c r="J1244" s="399" t="s">
        <v>442</v>
      </c>
    </row>
    <row r="1245" spans="1:10" x14ac:dyDescent="0.3">
      <c r="A1245" s="409"/>
      <c r="B1245" s="637" t="s">
        <v>147</v>
      </c>
      <c r="C1245" s="641">
        <v>2020</v>
      </c>
      <c r="D1245" s="645">
        <v>1.0128597672994488</v>
      </c>
      <c r="E1245" s="645">
        <v>1.1855691056910569</v>
      </c>
      <c r="F1245" s="645">
        <v>1.1890246944375156</v>
      </c>
      <c r="G1245" s="645">
        <v>0.91984435797665365</v>
      </c>
      <c r="H1245" s="646">
        <v>1.1698893912481834</v>
      </c>
      <c r="I1245" s="646">
        <v>1.1269223054292592</v>
      </c>
      <c r="J1245" s="399" t="s">
        <v>61</v>
      </c>
    </row>
    <row r="1246" spans="1:10" x14ac:dyDescent="0.3">
      <c r="A1246" s="409"/>
      <c r="B1246" s="637" t="s">
        <v>148</v>
      </c>
      <c r="C1246" s="641">
        <v>2020</v>
      </c>
      <c r="D1246" s="645">
        <v>0.83107656302240052</v>
      </c>
      <c r="E1246" s="645">
        <v>0.96742945862022411</v>
      </c>
      <c r="F1246" s="645">
        <v>1.0019415043527276</v>
      </c>
      <c r="G1246" s="645">
        <v>0.74329656171994529</v>
      </c>
      <c r="H1246" s="646">
        <v>0.96761276349258318</v>
      </c>
      <c r="I1246" s="646">
        <v>0.92891031474239194</v>
      </c>
      <c r="J1246" s="399" t="s">
        <v>33</v>
      </c>
    </row>
    <row r="1247" spans="1:10" x14ac:dyDescent="0.3">
      <c r="A1247" s="409"/>
      <c r="B1247" s="637" t="s">
        <v>149</v>
      </c>
      <c r="C1247" s="641">
        <v>2020</v>
      </c>
      <c r="D1247" s="645">
        <v>1.0600667408231368</v>
      </c>
      <c r="E1247" s="645">
        <v>1.1912307358367702</v>
      </c>
      <c r="F1247" s="645">
        <v>1.3548804137039432</v>
      </c>
      <c r="G1247" s="645">
        <v>1.1915584415584415</v>
      </c>
      <c r="H1247" s="646">
        <v>1.2461727209686884</v>
      </c>
      <c r="I1247" s="646">
        <v>1.236561030284383</v>
      </c>
      <c r="J1247" s="399" t="s">
        <v>19</v>
      </c>
    </row>
    <row r="1248" spans="1:10" x14ac:dyDescent="0.3">
      <c r="A1248" s="409"/>
      <c r="B1248" s="637" t="s">
        <v>150</v>
      </c>
      <c r="C1248" s="641">
        <v>2020</v>
      </c>
      <c r="D1248" s="645">
        <v>0.86869122595116899</v>
      </c>
      <c r="E1248" s="645">
        <v>0.96284422955644311</v>
      </c>
      <c r="F1248" s="645">
        <v>0.87165018035362585</v>
      </c>
      <c r="G1248" s="645">
        <v>0.82229889073281515</v>
      </c>
      <c r="H1248" s="646">
        <v>0.91706772992341745</v>
      </c>
      <c r="I1248" s="646">
        <v>0.90120062590485661</v>
      </c>
      <c r="J1248" s="399" t="s">
        <v>13</v>
      </c>
    </row>
    <row r="1249" spans="1:10" x14ac:dyDescent="0.3">
      <c r="A1249" s="409"/>
      <c r="B1249" s="637" t="s">
        <v>151</v>
      </c>
      <c r="C1249" s="641">
        <v>2020</v>
      </c>
      <c r="D1249" s="645">
        <v>1.3203997648442092</v>
      </c>
      <c r="E1249" s="645">
        <v>1.1257135249380086</v>
      </c>
      <c r="F1249" s="645">
        <v>1.0600933368968566</v>
      </c>
      <c r="G1249" s="645">
        <v>0.76977354775188711</v>
      </c>
      <c r="H1249" s="646">
        <v>1.1184711158268192</v>
      </c>
      <c r="I1249" s="646">
        <v>1.0598567025025343</v>
      </c>
      <c r="J1249" s="399" t="s">
        <v>443</v>
      </c>
    </row>
    <row r="1250" spans="1:10" x14ac:dyDescent="0.3">
      <c r="A1250" s="409"/>
      <c r="B1250" s="637" t="s">
        <v>152</v>
      </c>
      <c r="C1250" s="641">
        <v>2020</v>
      </c>
      <c r="D1250" s="645">
        <v>0.94965767217076114</v>
      </c>
      <c r="E1250" s="645">
        <v>1.1039398692404454</v>
      </c>
      <c r="F1250" s="645">
        <v>1.1264404192341344</v>
      </c>
      <c r="G1250" s="645">
        <v>0.88444852941176466</v>
      </c>
      <c r="H1250" s="646">
        <v>1.0985251867458341</v>
      </c>
      <c r="I1250" s="646">
        <v>1.0616072277698525</v>
      </c>
      <c r="J1250" s="399" t="s">
        <v>444</v>
      </c>
    </row>
    <row r="1251" spans="1:10" x14ac:dyDescent="0.3">
      <c r="A1251" s="409"/>
      <c r="B1251" s="637" t="s">
        <v>399</v>
      </c>
      <c r="C1251" s="641">
        <v>2020</v>
      </c>
      <c r="D1251" s="645">
        <v>0.81499692685925018</v>
      </c>
      <c r="E1251" s="645">
        <v>0.84990862465365791</v>
      </c>
      <c r="F1251" s="645">
        <v>0.95970670391061452</v>
      </c>
      <c r="G1251" s="645">
        <v>0.76429452900041139</v>
      </c>
      <c r="H1251" s="646">
        <v>0.89214465645539565</v>
      </c>
      <c r="I1251" s="646">
        <v>0.86985417164714318</v>
      </c>
      <c r="J1251" s="399" t="s">
        <v>69</v>
      </c>
    </row>
    <row r="1252" spans="1:10" x14ac:dyDescent="0.3">
      <c r="A1252" s="409"/>
      <c r="B1252" s="637" t="s">
        <v>154</v>
      </c>
      <c r="C1252" s="641">
        <v>2020</v>
      </c>
      <c r="D1252" s="645">
        <v>0.60518114530580447</v>
      </c>
      <c r="E1252" s="645">
        <v>0.93111760986405312</v>
      </c>
      <c r="F1252" s="645">
        <v>0.94416496488519197</v>
      </c>
      <c r="G1252" s="645">
        <v>0.5936009538950715</v>
      </c>
      <c r="H1252" s="646">
        <v>0.90317727407700688</v>
      </c>
      <c r="I1252" s="646">
        <v>0.85174730517175923</v>
      </c>
      <c r="J1252" s="399" t="s">
        <v>49</v>
      </c>
    </row>
    <row r="1253" spans="1:10" x14ac:dyDescent="0.3">
      <c r="A1253" s="409"/>
      <c r="B1253" s="637" t="s">
        <v>155</v>
      </c>
      <c r="C1253" s="641">
        <v>2020</v>
      </c>
      <c r="D1253" s="645">
        <v>1.1304873137333871</v>
      </c>
      <c r="E1253" s="645">
        <v>1.1654282362143136</v>
      </c>
      <c r="F1253" s="645">
        <v>1.2622578004184482</v>
      </c>
      <c r="G1253" s="645">
        <v>0.98860544217687074</v>
      </c>
      <c r="H1253" s="646">
        <v>1.2026579338182095</v>
      </c>
      <c r="I1253" s="646">
        <v>1.1634983354593822</v>
      </c>
      <c r="J1253" s="399" t="s">
        <v>17</v>
      </c>
    </row>
    <row r="1254" spans="1:10" x14ac:dyDescent="0.3">
      <c r="A1254" s="409"/>
      <c r="B1254" s="637" t="s">
        <v>156</v>
      </c>
      <c r="C1254" s="641">
        <v>2020</v>
      </c>
      <c r="D1254" s="645">
        <v>0.91398929049531463</v>
      </c>
      <c r="E1254" s="645">
        <v>1.2390200384298655</v>
      </c>
      <c r="F1254" s="645">
        <v>1.4035024696901661</v>
      </c>
      <c r="G1254" s="645">
        <v>1.4972912385578181</v>
      </c>
      <c r="H1254" s="646">
        <v>1.2690015682174596</v>
      </c>
      <c r="I1254" s="646">
        <v>1.3048930921052631</v>
      </c>
      <c r="J1254" s="399" t="s">
        <v>9</v>
      </c>
    </row>
    <row r="1255" spans="1:10" x14ac:dyDescent="0.3">
      <c r="A1255" s="409"/>
      <c r="B1255" s="637" t="s">
        <v>157</v>
      </c>
      <c r="C1255" s="641">
        <v>2020</v>
      </c>
      <c r="D1255" s="645">
        <v>1.3042778288868446</v>
      </c>
      <c r="E1255" s="645">
        <v>1.4465578879823999</v>
      </c>
      <c r="F1255" s="645">
        <v>0.6525453688427999</v>
      </c>
      <c r="G1255" s="645">
        <v>0.26501892147587514</v>
      </c>
      <c r="H1255" s="646">
        <v>1.1198247484816171</v>
      </c>
      <c r="I1255" s="646">
        <v>0.97972632476644572</v>
      </c>
      <c r="J1255" s="399" t="s">
        <v>43</v>
      </c>
    </row>
    <row r="1256" spans="1:10" x14ac:dyDescent="0.3">
      <c r="A1256" s="409"/>
      <c r="B1256" s="637" t="s">
        <v>400</v>
      </c>
      <c r="C1256" s="641">
        <v>2020</v>
      </c>
      <c r="D1256" s="645">
        <v>0.78676909307875897</v>
      </c>
      <c r="E1256" s="645">
        <v>0.86304444796178248</v>
      </c>
      <c r="F1256" s="645">
        <v>0.99600193845408291</v>
      </c>
      <c r="G1256" s="645">
        <v>0.8014184397163121</v>
      </c>
      <c r="H1256" s="646">
        <v>0.91038007435155632</v>
      </c>
      <c r="I1256" s="646">
        <v>0.89180838266858509</v>
      </c>
      <c r="J1256" s="399" t="s">
        <v>445</v>
      </c>
    </row>
    <row r="1257" spans="1:10" x14ac:dyDescent="0.3">
      <c r="A1257" s="409"/>
      <c r="B1257" s="637" t="s">
        <v>159</v>
      </c>
      <c r="C1257" s="641">
        <v>2020</v>
      </c>
      <c r="D1257" s="645">
        <v>0.93332672874975231</v>
      </c>
      <c r="E1257" s="645">
        <v>1.03366112715304</v>
      </c>
      <c r="F1257" s="645">
        <v>1.0250950767081468</v>
      </c>
      <c r="G1257" s="645">
        <v>0.87801196981524854</v>
      </c>
      <c r="H1257" s="646">
        <v>1.0199857535361758</v>
      </c>
      <c r="I1257" s="646">
        <v>0.99676554453760058</v>
      </c>
      <c r="J1257" s="399" t="s">
        <v>24</v>
      </c>
    </row>
    <row r="1258" spans="1:10" x14ac:dyDescent="0.3">
      <c r="A1258" s="409"/>
      <c r="B1258" s="637" t="s">
        <v>401</v>
      </c>
      <c r="C1258" s="641">
        <v>2020</v>
      </c>
      <c r="D1258" s="645">
        <v>0.43874425727411948</v>
      </c>
      <c r="E1258" s="645">
        <v>0.78166915052160957</v>
      </c>
      <c r="F1258" s="645">
        <v>0.58553000560852497</v>
      </c>
      <c r="G1258" s="645">
        <v>0.40982318271119844</v>
      </c>
      <c r="H1258" s="646">
        <v>0.66965955854844739</v>
      </c>
      <c r="I1258" s="646">
        <v>0.62809553739786295</v>
      </c>
      <c r="J1258" s="399" t="s">
        <v>446</v>
      </c>
    </row>
    <row r="1259" spans="1:10" x14ac:dyDescent="0.3">
      <c r="A1259" s="409"/>
      <c r="B1259" s="637" t="s">
        <v>161</v>
      </c>
      <c r="C1259" s="641">
        <v>2020</v>
      </c>
      <c r="D1259" s="645">
        <v>0.6370081531371854</v>
      </c>
      <c r="E1259" s="645">
        <v>0.97857748868778283</v>
      </c>
      <c r="F1259" s="645">
        <v>0.47104072398190044</v>
      </c>
      <c r="G1259" s="645">
        <v>0.25591519969714177</v>
      </c>
      <c r="H1259" s="646">
        <v>0.74399428877387119</v>
      </c>
      <c r="I1259" s="646">
        <v>0.66655654994293956</v>
      </c>
      <c r="J1259" s="399" t="s">
        <v>447</v>
      </c>
    </row>
    <row r="1260" spans="1:10" x14ac:dyDescent="0.3">
      <c r="A1260" s="409"/>
      <c r="B1260" s="637" t="s">
        <v>162</v>
      </c>
      <c r="C1260" s="641">
        <v>2020</v>
      </c>
      <c r="D1260" s="645">
        <v>0.92973436161096834</v>
      </c>
      <c r="E1260" s="645">
        <v>1.0662823512385731</v>
      </c>
      <c r="F1260" s="645">
        <v>1.1315100378236835</v>
      </c>
      <c r="G1260" s="645">
        <v>1.142929066905348</v>
      </c>
      <c r="H1260" s="646">
        <v>1.0796923736279436</v>
      </c>
      <c r="I1260" s="646">
        <v>1.0907886212379998</v>
      </c>
      <c r="J1260" s="399" t="s">
        <v>46</v>
      </c>
    </row>
    <row r="1261" spans="1:10" x14ac:dyDescent="0.3">
      <c r="A1261" s="409"/>
      <c r="B1261" s="637" t="s">
        <v>163</v>
      </c>
      <c r="C1261" s="641">
        <v>2020</v>
      </c>
      <c r="D1261" s="645">
        <v>1.0453635757171447</v>
      </c>
      <c r="E1261" s="645">
        <v>1.1381837925885707</v>
      </c>
      <c r="F1261" s="645">
        <v>1.2561459829348653</v>
      </c>
      <c r="G1261" s="645">
        <v>0.97760340035965343</v>
      </c>
      <c r="H1261" s="646">
        <v>1.1759951300348337</v>
      </c>
      <c r="I1261" s="646">
        <v>1.1419884548562462</v>
      </c>
      <c r="J1261" s="399" t="s">
        <v>22</v>
      </c>
    </row>
    <row r="1262" spans="1:10" x14ac:dyDescent="0.3">
      <c r="A1262" s="409"/>
      <c r="B1262" s="637" t="s">
        <v>262</v>
      </c>
      <c r="C1262" s="641">
        <v>2020</v>
      </c>
      <c r="D1262" s="645">
        <v>0.99181286549707603</v>
      </c>
      <c r="E1262" s="645">
        <v>1.0468624985712653</v>
      </c>
      <c r="F1262" s="645">
        <v>1.2045235139980692</v>
      </c>
      <c r="G1262" s="645">
        <v>0.8988642509464575</v>
      </c>
      <c r="H1262" s="646">
        <v>1.1060982495765104</v>
      </c>
      <c r="I1262" s="646">
        <v>1.0703008221225709</v>
      </c>
      <c r="J1262" s="399" t="s">
        <v>448</v>
      </c>
    </row>
    <row r="1263" spans="1:10" x14ac:dyDescent="0.3">
      <c r="A1263" s="409"/>
      <c r="B1263" s="637" t="s">
        <v>402</v>
      </c>
      <c r="C1263" s="641">
        <v>2020</v>
      </c>
      <c r="D1263" s="645">
        <v>0.8683274021352313</v>
      </c>
      <c r="E1263" s="645">
        <v>1.0042513863216267</v>
      </c>
      <c r="F1263" s="645">
        <v>1.0951879171057253</v>
      </c>
      <c r="G1263" s="645">
        <v>0.85020152261531567</v>
      </c>
      <c r="H1263" s="646">
        <v>1.0260539589985653</v>
      </c>
      <c r="I1263" s="646">
        <v>0.99593480345158203</v>
      </c>
      <c r="J1263" s="399" t="s">
        <v>34</v>
      </c>
    </row>
    <row r="1264" spans="1:10" x14ac:dyDescent="0.3">
      <c r="A1264" s="409"/>
      <c r="B1264" s="638" t="s">
        <v>73</v>
      </c>
      <c r="C1264" s="641">
        <v>2020</v>
      </c>
      <c r="D1264" s="645">
        <v>0.92269496974689436</v>
      </c>
      <c r="E1264" s="645">
        <v>1.0651398480461296</v>
      </c>
      <c r="F1264" s="645">
        <v>1.0903187704697599</v>
      </c>
      <c r="G1264" s="645">
        <v>0.86152688449465253</v>
      </c>
      <c r="H1264" s="646">
        <v>1.0610970964341775</v>
      </c>
      <c r="I1264" s="646">
        <v>1.0270435828067037</v>
      </c>
    </row>
    <row r="1265" spans="1:7" x14ac:dyDescent="0.3">
      <c r="A1265" s="409"/>
      <c r="B1265" s="409"/>
      <c r="C1265" s="411"/>
      <c r="D1265" s="614"/>
      <c r="E1265" s="614"/>
      <c r="F1265" s="614"/>
      <c r="G1265" s="614"/>
    </row>
    <row r="1266" spans="1:7" x14ac:dyDescent="0.3">
      <c r="A1266" s="409"/>
      <c r="B1266" s="409"/>
      <c r="C1266" s="411"/>
      <c r="D1266" s="614"/>
      <c r="E1266" s="614"/>
      <c r="F1266" s="614"/>
      <c r="G1266" s="614"/>
    </row>
    <row r="1267" spans="1:7" x14ac:dyDescent="0.3">
      <c r="A1267" s="409"/>
      <c r="B1267" s="409"/>
      <c r="C1267" s="411"/>
      <c r="D1267" s="614"/>
      <c r="E1267" s="614"/>
      <c r="F1267" s="614"/>
      <c r="G1267" s="614"/>
    </row>
    <row r="1268" spans="1:7" x14ac:dyDescent="0.3">
      <c r="A1268" s="409"/>
      <c r="B1268" s="409"/>
      <c r="C1268" s="411"/>
      <c r="D1268" s="614"/>
      <c r="E1268" s="614"/>
      <c r="F1268" s="614"/>
      <c r="G1268" s="614"/>
    </row>
    <row r="1269" spans="1:7" x14ac:dyDescent="0.3">
      <c r="A1269" s="409"/>
      <c r="B1269" s="409"/>
      <c r="C1269" s="411"/>
      <c r="D1269" s="614"/>
      <c r="E1269" s="614"/>
      <c r="F1269" s="614"/>
      <c r="G1269" s="614"/>
    </row>
    <row r="1270" spans="1:7" x14ac:dyDescent="0.3">
      <c r="A1270" s="409"/>
      <c r="B1270" s="409"/>
      <c r="C1270" s="411"/>
      <c r="D1270" s="614"/>
      <c r="E1270" s="614"/>
      <c r="F1270" s="614"/>
      <c r="G1270" s="614"/>
    </row>
    <row r="1271" spans="1:7" x14ac:dyDescent="0.3">
      <c r="A1271" s="409"/>
      <c r="B1271" s="409"/>
      <c r="C1271" s="411"/>
      <c r="D1271" s="614"/>
      <c r="E1271" s="614"/>
      <c r="F1271" s="614"/>
      <c r="G1271" s="614"/>
    </row>
    <row r="1272" spans="1:7" x14ac:dyDescent="0.3">
      <c r="A1272" s="409"/>
      <c r="B1272" s="409"/>
      <c r="C1272" s="411"/>
      <c r="D1272" s="614"/>
      <c r="E1272" s="614"/>
      <c r="F1272" s="614"/>
      <c r="G1272" s="614"/>
    </row>
    <row r="1273" spans="1:7" x14ac:dyDescent="0.3">
      <c r="A1273" s="409"/>
      <c r="B1273" s="409"/>
      <c r="C1273" s="411"/>
      <c r="D1273" s="614"/>
      <c r="E1273" s="614"/>
      <c r="F1273" s="614"/>
      <c r="G1273" s="614"/>
    </row>
    <row r="1274" spans="1:7" x14ac:dyDescent="0.3">
      <c r="A1274" s="409"/>
      <c r="B1274" s="409"/>
      <c r="C1274" s="411"/>
      <c r="D1274" s="614"/>
      <c r="E1274" s="614"/>
      <c r="F1274" s="614"/>
      <c r="G1274" s="614"/>
    </row>
    <row r="1275" spans="1:7" x14ac:dyDescent="0.3">
      <c r="A1275" s="409"/>
      <c r="B1275" s="409"/>
      <c r="C1275" s="411"/>
      <c r="D1275" s="614"/>
      <c r="E1275" s="614"/>
      <c r="F1275" s="614"/>
      <c r="G1275" s="614"/>
    </row>
    <row r="1276" spans="1:7" x14ac:dyDescent="0.3">
      <c r="A1276" s="409"/>
      <c r="B1276" s="409"/>
      <c r="C1276" s="411"/>
      <c r="D1276" s="614"/>
      <c r="E1276" s="614"/>
      <c r="F1276" s="614"/>
      <c r="G1276" s="614"/>
    </row>
    <row r="1277" spans="1:7" x14ac:dyDescent="0.3">
      <c r="A1277" s="409"/>
      <c r="B1277" s="409"/>
      <c r="C1277" s="411"/>
      <c r="D1277" s="614"/>
      <c r="E1277" s="614"/>
      <c r="F1277" s="614"/>
      <c r="G1277" s="614"/>
    </row>
    <row r="1278" spans="1:7" x14ac:dyDescent="0.3">
      <c r="A1278" s="409"/>
      <c r="B1278" s="409"/>
      <c r="C1278" s="411"/>
      <c r="D1278" s="614"/>
      <c r="E1278" s="614"/>
      <c r="F1278" s="614"/>
      <c r="G1278" s="614"/>
    </row>
    <row r="1279" spans="1:7" x14ac:dyDescent="0.3">
      <c r="A1279" s="409"/>
      <c r="B1279" s="409"/>
      <c r="C1279" s="411"/>
      <c r="D1279" s="614"/>
      <c r="E1279" s="614"/>
      <c r="F1279" s="614"/>
      <c r="G1279" s="614"/>
    </row>
    <row r="1280" spans="1:7" x14ac:dyDescent="0.3">
      <c r="A1280" s="409"/>
      <c r="B1280" s="409"/>
      <c r="C1280" s="411"/>
      <c r="D1280" s="614"/>
      <c r="E1280" s="614"/>
      <c r="F1280" s="614"/>
      <c r="G1280" s="614"/>
    </row>
    <row r="1281" spans="1:7" x14ac:dyDescent="0.3">
      <c r="A1281" s="409"/>
      <c r="B1281" s="409"/>
      <c r="C1281" s="411"/>
      <c r="D1281" s="614"/>
      <c r="E1281" s="614"/>
      <c r="F1281" s="614"/>
      <c r="G1281" s="614"/>
    </row>
    <row r="1282" spans="1:7" x14ac:dyDescent="0.3">
      <c r="A1282" s="409"/>
      <c r="B1282" s="409"/>
      <c r="C1282" s="411"/>
      <c r="D1282" s="614"/>
      <c r="E1282" s="614"/>
      <c r="F1282" s="614"/>
      <c r="G1282" s="614"/>
    </row>
    <row r="1283" spans="1:7" x14ac:dyDescent="0.3">
      <c r="A1283" s="409"/>
      <c r="B1283" s="409"/>
      <c r="C1283" s="411"/>
      <c r="D1283" s="614"/>
      <c r="E1283" s="614"/>
      <c r="F1283" s="614"/>
      <c r="G1283" s="614"/>
    </row>
    <row r="1284" spans="1:7" x14ac:dyDescent="0.3">
      <c r="A1284" s="409"/>
      <c r="B1284" s="409"/>
      <c r="C1284" s="411"/>
      <c r="D1284" s="614"/>
      <c r="E1284" s="614"/>
      <c r="F1284" s="614"/>
      <c r="G1284" s="614"/>
    </row>
    <row r="1285" spans="1:7" x14ac:dyDescent="0.3">
      <c r="A1285" s="409"/>
      <c r="B1285" s="409"/>
      <c r="C1285" s="411"/>
      <c r="D1285" s="614"/>
      <c r="E1285" s="614"/>
      <c r="F1285" s="614"/>
      <c r="G1285" s="614"/>
    </row>
    <row r="1286" spans="1:7" x14ac:dyDescent="0.3">
      <c r="A1286" s="409"/>
      <c r="B1286" s="409"/>
      <c r="C1286" s="411"/>
      <c r="D1286" s="614"/>
      <c r="E1286" s="614"/>
      <c r="F1286" s="614"/>
      <c r="G1286" s="614"/>
    </row>
    <row r="1287" spans="1:7" x14ac:dyDescent="0.3">
      <c r="A1287" s="409"/>
      <c r="B1287" s="409"/>
      <c r="C1287" s="411"/>
      <c r="D1287" s="614"/>
      <c r="E1287" s="614"/>
      <c r="F1287" s="614"/>
      <c r="G1287" s="614"/>
    </row>
    <row r="1288" spans="1:7" x14ac:dyDescent="0.3">
      <c r="A1288" s="409"/>
      <c r="B1288" s="409"/>
      <c r="C1288" s="411"/>
      <c r="D1288" s="614"/>
      <c r="E1288" s="614"/>
      <c r="F1288" s="614"/>
      <c r="G1288" s="614"/>
    </row>
    <row r="1289" spans="1:7" x14ac:dyDescent="0.3">
      <c r="A1289" s="409"/>
      <c r="B1289" s="409"/>
      <c r="C1289" s="411"/>
      <c r="D1289" s="614"/>
      <c r="E1289" s="614"/>
      <c r="F1289" s="614"/>
      <c r="G1289" s="614"/>
    </row>
    <row r="1290" spans="1:7" x14ac:dyDescent="0.3">
      <c r="A1290" s="409"/>
      <c r="B1290" s="409"/>
      <c r="C1290" s="411"/>
      <c r="D1290" s="614"/>
      <c r="E1290" s="614"/>
      <c r="F1290" s="614"/>
      <c r="G1290" s="614"/>
    </row>
    <row r="1291" spans="1:7" x14ac:dyDescent="0.3">
      <c r="A1291" s="409"/>
      <c r="B1291" s="409"/>
      <c r="C1291" s="411"/>
      <c r="D1291" s="614"/>
      <c r="E1291" s="614"/>
      <c r="F1291" s="614"/>
      <c r="G1291" s="614"/>
    </row>
    <row r="1292" spans="1:7" x14ac:dyDescent="0.3">
      <c r="A1292" s="409"/>
      <c r="B1292" s="409"/>
      <c r="C1292" s="411"/>
      <c r="D1292" s="614"/>
      <c r="E1292" s="614"/>
      <c r="F1292" s="614"/>
      <c r="G1292" s="614"/>
    </row>
    <row r="1293" spans="1:7" x14ac:dyDescent="0.3">
      <c r="A1293" s="409"/>
      <c r="B1293" s="409"/>
      <c r="C1293" s="411"/>
      <c r="D1293" s="614"/>
      <c r="E1293" s="614"/>
      <c r="F1293" s="614"/>
      <c r="G1293" s="614"/>
    </row>
    <row r="1294" spans="1:7" x14ac:dyDescent="0.3">
      <c r="A1294" s="409"/>
      <c r="B1294" s="409"/>
      <c r="C1294" s="411"/>
      <c r="D1294" s="614"/>
      <c r="E1294" s="614"/>
      <c r="F1294" s="614"/>
      <c r="G1294" s="614"/>
    </row>
    <row r="1295" spans="1:7" x14ac:dyDescent="0.3">
      <c r="A1295" s="409"/>
      <c r="B1295" s="409"/>
      <c r="C1295" s="411"/>
      <c r="D1295" s="614"/>
      <c r="E1295" s="614"/>
      <c r="F1295" s="614"/>
      <c r="G1295" s="614"/>
    </row>
    <row r="1296" spans="1:7" x14ac:dyDescent="0.3">
      <c r="A1296" s="409"/>
      <c r="B1296" s="409"/>
      <c r="C1296" s="411"/>
      <c r="D1296" s="614"/>
      <c r="E1296" s="614"/>
      <c r="F1296" s="614"/>
      <c r="G1296" s="614"/>
    </row>
    <row r="1297" spans="1:7" x14ac:dyDescent="0.3">
      <c r="A1297" s="409"/>
      <c r="B1297" s="409"/>
      <c r="C1297" s="411"/>
      <c r="D1297" s="614"/>
      <c r="E1297" s="614"/>
      <c r="F1297" s="614"/>
      <c r="G1297" s="614"/>
    </row>
    <row r="1298" spans="1:7" x14ac:dyDescent="0.3">
      <c r="A1298" s="409"/>
      <c r="B1298" s="409"/>
      <c r="C1298" s="411"/>
      <c r="D1298" s="614"/>
      <c r="E1298" s="614"/>
      <c r="F1298" s="614"/>
      <c r="G1298" s="614"/>
    </row>
    <row r="1299" spans="1:7" x14ac:dyDescent="0.3">
      <c r="A1299" s="409"/>
      <c r="B1299" s="409"/>
      <c r="C1299" s="411"/>
      <c r="D1299" s="614"/>
      <c r="E1299" s="614"/>
      <c r="F1299" s="614"/>
      <c r="G1299" s="614"/>
    </row>
    <row r="1300" spans="1:7" x14ac:dyDescent="0.3">
      <c r="A1300" s="409"/>
      <c r="B1300" s="409"/>
      <c r="C1300" s="411"/>
      <c r="D1300" s="614"/>
      <c r="E1300" s="614"/>
      <c r="F1300" s="614"/>
      <c r="G1300" s="614"/>
    </row>
    <row r="1301" spans="1:7" x14ac:dyDescent="0.3">
      <c r="A1301" s="409"/>
      <c r="B1301" s="409"/>
      <c r="C1301" s="411"/>
      <c r="D1301" s="614"/>
      <c r="E1301" s="614"/>
      <c r="F1301" s="614"/>
      <c r="G1301" s="614"/>
    </row>
    <row r="1302" spans="1:7" x14ac:dyDescent="0.3">
      <c r="A1302" s="409"/>
      <c r="B1302" s="409"/>
      <c r="C1302" s="411"/>
      <c r="D1302" s="614"/>
      <c r="E1302" s="614"/>
      <c r="F1302" s="614"/>
      <c r="G1302" s="614"/>
    </row>
    <row r="1303" spans="1:7" x14ac:dyDescent="0.3">
      <c r="A1303" s="409"/>
      <c r="B1303" s="409"/>
      <c r="C1303" s="411"/>
      <c r="D1303" s="614"/>
      <c r="E1303" s="614"/>
      <c r="F1303" s="614"/>
      <c r="G1303" s="614"/>
    </row>
    <row r="1304" spans="1:7" x14ac:dyDescent="0.3">
      <c r="A1304" s="409"/>
      <c r="B1304" s="409"/>
      <c r="C1304" s="411"/>
      <c r="D1304" s="614"/>
      <c r="E1304" s="614"/>
      <c r="F1304" s="614"/>
      <c r="G1304" s="614"/>
    </row>
    <row r="1305" spans="1:7" x14ac:dyDescent="0.3">
      <c r="A1305" s="409"/>
      <c r="B1305" s="409"/>
      <c r="C1305" s="411"/>
      <c r="D1305" s="614"/>
      <c r="E1305" s="614"/>
      <c r="F1305" s="614"/>
      <c r="G1305" s="614"/>
    </row>
    <row r="1306" spans="1:7" x14ac:dyDescent="0.3">
      <c r="A1306" s="409"/>
      <c r="B1306" s="409"/>
      <c r="C1306" s="411"/>
      <c r="D1306" s="614"/>
      <c r="E1306" s="614"/>
      <c r="F1306" s="614"/>
      <c r="G1306" s="614"/>
    </row>
    <row r="1307" spans="1:7" x14ac:dyDescent="0.3">
      <c r="A1307" s="409"/>
      <c r="B1307" s="409"/>
      <c r="C1307" s="411"/>
      <c r="D1307" s="614"/>
      <c r="E1307" s="614"/>
      <c r="F1307" s="614"/>
      <c r="G1307" s="614"/>
    </row>
    <row r="1308" spans="1:7" x14ac:dyDescent="0.3">
      <c r="A1308" s="409"/>
      <c r="B1308" s="409"/>
      <c r="C1308" s="411"/>
      <c r="D1308" s="614"/>
      <c r="E1308" s="614"/>
      <c r="F1308" s="614"/>
      <c r="G1308" s="614"/>
    </row>
    <row r="1309" spans="1:7" x14ac:dyDescent="0.3">
      <c r="A1309" s="409"/>
      <c r="B1309" s="409"/>
      <c r="C1309" s="411"/>
      <c r="D1309" s="614"/>
      <c r="E1309" s="614"/>
      <c r="F1309" s="614"/>
      <c r="G1309" s="614"/>
    </row>
    <row r="1310" spans="1:7" x14ac:dyDescent="0.3">
      <c r="A1310" s="409"/>
      <c r="B1310" s="409"/>
      <c r="C1310" s="411"/>
      <c r="D1310" s="614"/>
      <c r="E1310" s="614"/>
      <c r="F1310" s="614"/>
      <c r="G1310" s="614"/>
    </row>
    <row r="1311" spans="1:7" x14ac:dyDescent="0.3">
      <c r="A1311" s="409"/>
      <c r="B1311" s="409"/>
      <c r="C1311" s="411"/>
      <c r="D1311" s="614"/>
      <c r="E1311" s="614"/>
      <c r="F1311" s="614"/>
      <c r="G1311" s="614"/>
    </row>
    <row r="1312" spans="1:7" x14ac:dyDescent="0.3">
      <c r="A1312" s="409"/>
      <c r="B1312" s="409"/>
      <c r="C1312" s="411"/>
      <c r="D1312" s="614"/>
      <c r="E1312" s="614"/>
      <c r="F1312" s="614"/>
      <c r="G1312" s="614"/>
    </row>
    <row r="1313" spans="1:7" x14ac:dyDescent="0.3">
      <c r="A1313" s="409"/>
      <c r="B1313" s="409"/>
      <c r="C1313" s="411"/>
      <c r="D1313" s="614"/>
      <c r="E1313" s="614"/>
      <c r="F1313" s="614"/>
      <c r="G1313" s="614"/>
    </row>
    <row r="1314" spans="1:7" x14ac:dyDescent="0.3">
      <c r="A1314" s="409"/>
      <c r="B1314" s="409"/>
      <c r="C1314" s="411"/>
      <c r="D1314" s="614"/>
      <c r="E1314" s="614"/>
      <c r="F1314" s="614"/>
      <c r="G1314" s="614"/>
    </row>
    <row r="1315" spans="1:7" x14ac:dyDescent="0.3">
      <c r="A1315" s="409"/>
      <c r="B1315" s="409"/>
      <c r="C1315" s="411"/>
      <c r="D1315" s="614"/>
      <c r="E1315" s="614"/>
      <c r="F1315" s="614"/>
      <c r="G1315" s="614"/>
    </row>
    <row r="1316" spans="1:7" x14ac:dyDescent="0.3">
      <c r="A1316" s="409"/>
      <c r="B1316" s="409"/>
      <c r="C1316" s="411"/>
      <c r="D1316" s="614"/>
      <c r="E1316" s="614"/>
      <c r="F1316" s="614"/>
      <c r="G1316" s="614"/>
    </row>
    <row r="1317" spans="1:7" x14ac:dyDescent="0.3">
      <c r="A1317" s="409"/>
      <c r="B1317" s="409"/>
      <c r="C1317" s="411"/>
      <c r="D1317" s="614"/>
      <c r="E1317" s="614"/>
      <c r="F1317" s="614"/>
      <c r="G1317" s="614"/>
    </row>
    <row r="1318" spans="1:7" x14ac:dyDescent="0.3">
      <c r="A1318" s="409"/>
      <c r="B1318" s="409"/>
      <c r="C1318" s="411"/>
      <c r="D1318" s="614"/>
      <c r="E1318" s="614"/>
      <c r="F1318" s="614"/>
      <c r="G1318" s="614"/>
    </row>
    <row r="1319" spans="1:7" x14ac:dyDescent="0.3">
      <c r="A1319" s="409"/>
      <c r="B1319" s="409"/>
      <c r="C1319" s="411"/>
      <c r="D1319" s="614"/>
      <c r="E1319" s="614"/>
      <c r="F1319" s="614"/>
      <c r="G1319" s="614"/>
    </row>
    <row r="1320" spans="1:7" x14ac:dyDescent="0.3">
      <c r="A1320" s="409"/>
      <c r="B1320" s="409"/>
      <c r="C1320" s="411"/>
      <c r="D1320" s="614"/>
      <c r="E1320" s="614"/>
      <c r="F1320" s="614"/>
      <c r="G1320" s="614"/>
    </row>
    <row r="1321" spans="1:7" x14ac:dyDescent="0.3">
      <c r="A1321" s="409"/>
      <c r="B1321" s="409"/>
      <c r="C1321" s="411"/>
      <c r="D1321" s="614"/>
      <c r="E1321" s="614"/>
      <c r="F1321" s="614"/>
      <c r="G1321" s="614"/>
    </row>
    <row r="1322" spans="1:7" x14ac:dyDescent="0.3">
      <c r="A1322" s="409"/>
      <c r="B1322" s="409"/>
      <c r="C1322" s="411"/>
      <c r="D1322" s="614"/>
      <c r="E1322" s="614"/>
      <c r="F1322" s="614"/>
      <c r="G1322" s="614"/>
    </row>
    <row r="1323" spans="1:7" x14ac:dyDescent="0.3">
      <c r="A1323" s="409"/>
      <c r="B1323" s="409"/>
      <c r="C1323" s="411"/>
      <c r="D1323" s="614"/>
      <c r="E1323" s="614"/>
      <c r="F1323" s="614"/>
      <c r="G1323" s="614"/>
    </row>
    <row r="1324" spans="1:7" x14ac:dyDescent="0.3">
      <c r="A1324" s="409"/>
      <c r="B1324" s="409"/>
      <c r="C1324" s="411"/>
      <c r="D1324" s="614"/>
      <c r="E1324" s="614"/>
      <c r="F1324" s="614"/>
      <c r="G1324" s="614"/>
    </row>
    <row r="1325" spans="1:7" x14ac:dyDescent="0.3">
      <c r="A1325" s="409"/>
      <c r="B1325" s="409"/>
      <c r="C1325" s="411"/>
      <c r="D1325" s="614"/>
      <c r="E1325" s="614"/>
      <c r="F1325" s="614"/>
      <c r="G1325" s="614"/>
    </row>
    <row r="1326" spans="1:7" x14ac:dyDescent="0.3">
      <c r="A1326" s="409"/>
      <c r="B1326" s="409"/>
      <c r="C1326" s="411"/>
      <c r="D1326" s="614"/>
      <c r="E1326" s="614"/>
      <c r="F1326" s="614"/>
      <c r="G1326" s="614"/>
    </row>
    <row r="1327" spans="1:7" x14ac:dyDescent="0.3">
      <c r="A1327" s="409"/>
      <c r="B1327" s="409"/>
      <c r="C1327" s="411"/>
      <c r="D1327" s="614"/>
      <c r="E1327" s="614"/>
      <c r="F1327" s="614"/>
      <c r="G1327" s="614"/>
    </row>
    <row r="1328" spans="1:7" x14ac:dyDescent="0.3">
      <c r="A1328" s="409"/>
      <c r="B1328" s="409"/>
      <c r="C1328" s="411"/>
      <c r="D1328" s="614"/>
      <c r="E1328" s="614"/>
      <c r="F1328" s="614"/>
      <c r="G1328" s="614"/>
    </row>
    <row r="1329" spans="1:7" x14ac:dyDescent="0.3">
      <c r="A1329" s="409"/>
      <c r="B1329" s="409"/>
      <c r="C1329" s="411"/>
      <c r="D1329" s="614"/>
      <c r="E1329" s="614"/>
      <c r="F1329" s="614"/>
      <c r="G1329" s="614"/>
    </row>
    <row r="1330" spans="1:7" x14ac:dyDescent="0.3">
      <c r="A1330" s="409"/>
      <c r="B1330" s="409"/>
      <c r="C1330" s="411"/>
      <c r="D1330" s="614"/>
      <c r="E1330" s="614"/>
      <c r="F1330" s="614"/>
      <c r="G1330" s="614"/>
    </row>
    <row r="1331" spans="1:7" x14ac:dyDescent="0.3">
      <c r="A1331" s="409"/>
      <c r="B1331" s="409"/>
      <c r="C1331" s="411"/>
      <c r="D1331" s="614"/>
      <c r="E1331" s="614"/>
      <c r="F1331" s="614"/>
      <c r="G1331" s="614"/>
    </row>
    <row r="1332" spans="1:7" x14ac:dyDescent="0.3">
      <c r="A1332" s="409"/>
      <c r="B1332" s="409"/>
      <c r="C1332" s="411"/>
      <c r="D1332" s="614"/>
      <c r="E1332" s="614"/>
      <c r="F1332" s="614"/>
      <c r="G1332" s="614"/>
    </row>
    <row r="1333" spans="1:7" x14ac:dyDescent="0.3">
      <c r="A1333" s="409"/>
      <c r="B1333" s="409"/>
      <c r="C1333" s="411"/>
      <c r="D1333" s="614"/>
      <c r="E1333" s="614"/>
      <c r="F1333" s="614"/>
      <c r="G1333" s="614"/>
    </row>
    <row r="1334" spans="1:7" x14ac:dyDescent="0.3">
      <c r="A1334" s="409"/>
      <c r="B1334" s="409"/>
      <c r="C1334" s="411"/>
      <c r="D1334" s="614"/>
      <c r="E1334" s="614"/>
      <c r="F1334" s="614"/>
      <c r="G1334" s="614"/>
    </row>
    <row r="1335" spans="1:7" x14ac:dyDescent="0.3">
      <c r="A1335" s="409"/>
      <c r="B1335" s="409"/>
      <c r="C1335" s="411"/>
      <c r="D1335" s="614"/>
      <c r="E1335" s="614"/>
      <c r="F1335" s="614"/>
      <c r="G1335" s="614"/>
    </row>
    <row r="1336" spans="1:7" x14ac:dyDescent="0.3">
      <c r="A1336" s="409"/>
      <c r="B1336" s="409"/>
      <c r="C1336" s="411"/>
      <c r="D1336" s="614"/>
      <c r="E1336" s="614"/>
      <c r="F1336" s="614"/>
      <c r="G1336" s="614"/>
    </row>
    <row r="1337" spans="1:7" x14ac:dyDescent="0.3">
      <c r="A1337" s="409"/>
      <c r="B1337" s="409"/>
      <c r="C1337" s="411"/>
      <c r="D1337" s="614"/>
      <c r="E1337" s="614"/>
      <c r="F1337" s="614"/>
      <c r="G1337" s="614"/>
    </row>
    <row r="1338" spans="1:7" x14ac:dyDescent="0.3">
      <c r="A1338" s="409"/>
      <c r="B1338" s="409"/>
      <c r="C1338" s="411"/>
      <c r="D1338" s="614"/>
      <c r="E1338" s="614"/>
      <c r="F1338" s="614"/>
      <c r="G1338" s="614"/>
    </row>
    <row r="1339" spans="1:7" x14ac:dyDescent="0.3">
      <c r="A1339" s="409"/>
      <c r="B1339" s="409"/>
      <c r="C1339" s="411"/>
      <c r="D1339" s="614"/>
      <c r="E1339" s="614"/>
      <c r="F1339" s="614"/>
      <c r="G1339" s="614"/>
    </row>
    <row r="1340" spans="1:7" x14ac:dyDescent="0.3">
      <c r="A1340" s="409"/>
      <c r="B1340" s="409"/>
      <c r="C1340" s="411"/>
      <c r="D1340" s="614"/>
      <c r="E1340" s="614"/>
      <c r="F1340" s="614"/>
      <c r="G1340" s="614"/>
    </row>
    <row r="1341" spans="1:7" x14ac:dyDescent="0.3">
      <c r="A1341" s="409"/>
      <c r="B1341" s="409"/>
      <c r="C1341" s="411"/>
      <c r="D1341" s="614"/>
      <c r="E1341" s="614"/>
      <c r="F1341" s="614"/>
      <c r="G1341" s="614"/>
    </row>
    <row r="1342" spans="1:7" x14ac:dyDescent="0.3">
      <c r="A1342" s="409"/>
      <c r="B1342" s="409"/>
      <c r="C1342" s="411"/>
      <c r="D1342" s="614"/>
      <c r="E1342" s="614"/>
      <c r="F1342" s="614"/>
      <c r="G1342" s="614"/>
    </row>
    <row r="1343" spans="1:7" x14ac:dyDescent="0.3">
      <c r="A1343" s="409"/>
      <c r="B1343" s="409"/>
      <c r="C1343" s="411"/>
      <c r="D1343" s="614"/>
      <c r="E1343" s="614"/>
      <c r="F1343" s="614"/>
      <c r="G1343" s="614"/>
    </row>
    <row r="1344" spans="1:7" x14ac:dyDescent="0.3">
      <c r="A1344" s="409"/>
      <c r="B1344" s="409"/>
      <c r="C1344" s="411"/>
      <c r="D1344" s="614"/>
      <c r="E1344" s="614"/>
      <c r="F1344" s="614"/>
      <c r="G1344" s="614"/>
    </row>
    <row r="1345" spans="1:7" x14ac:dyDescent="0.3">
      <c r="A1345" s="409"/>
      <c r="B1345" s="409"/>
      <c r="C1345" s="411"/>
      <c r="D1345" s="614"/>
      <c r="E1345" s="614"/>
      <c r="F1345" s="614"/>
      <c r="G1345" s="614"/>
    </row>
    <row r="1346" spans="1:7" x14ac:dyDescent="0.3">
      <c r="A1346" s="409"/>
      <c r="B1346" s="409"/>
      <c r="C1346" s="411"/>
      <c r="D1346" s="614"/>
      <c r="E1346" s="614"/>
      <c r="F1346" s="614"/>
      <c r="G1346" s="614"/>
    </row>
    <row r="1347" spans="1:7" x14ac:dyDescent="0.3">
      <c r="A1347" s="409"/>
      <c r="B1347" s="409"/>
      <c r="C1347" s="411"/>
      <c r="D1347" s="614"/>
      <c r="E1347" s="614"/>
      <c r="F1347" s="614"/>
      <c r="G1347" s="614"/>
    </row>
    <row r="1348" spans="1:7" x14ac:dyDescent="0.3">
      <c r="A1348" s="409"/>
      <c r="B1348" s="409"/>
      <c r="C1348" s="411"/>
      <c r="D1348" s="614"/>
      <c r="E1348" s="614"/>
      <c r="F1348" s="614"/>
      <c r="G1348" s="614"/>
    </row>
    <row r="1349" spans="1:7" x14ac:dyDescent="0.3">
      <c r="A1349" s="409"/>
      <c r="B1349" s="409"/>
      <c r="C1349" s="411"/>
      <c r="D1349" s="614"/>
      <c r="E1349" s="614"/>
      <c r="F1349" s="614"/>
      <c r="G1349" s="614"/>
    </row>
    <row r="1350" spans="1:7" x14ac:dyDescent="0.3">
      <c r="A1350" s="409"/>
      <c r="B1350" s="409"/>
      <c r="C1350" s="411"/>
      <c r="D1350" s="614"/>
      <c r="E1350" s="614"/>
      <c r="F1350" s="614"/>
      <c r="G1350" s="614"/>
    </row>
    <row r="1351" spans="1:7" x14ac:dyDescent="0.3">
      <c r="A1351" s="409"/>
      <c r="B1351" s="409"/>
      <c r="C1351" s="411"/>
      <c r="D1351" s="614"/>
      <c r="E1351" s="614"/>
      <c r="F1351" s="614"/>
      <c r="G1351" s="614"/>
    </row>
    <row r="1352" spans="1:7" x14ac:dyDescent="0.3">
      <c r="A1352" s="409"/>
      <c r="B1352" s="409"/>
      <c r="C1352" s="411"/>
      <c r="D1352" s="614"/>
      <c r="E1352" s="614"/>
      <c r="F1352" s="614"/>
      <c r="G1352" s="614"/>
    </row>
    <row r="1353" spans="1:7" x14ac:dyDescent="0.3">
      <c r="A1353" s="409"/>
      <c r="B1353" s="409"/>
      <c r="C1353" s="411"/>
      <c r="D1353" s="614"/>
      <c r="E1353" s="614"/>
      <c r="F1353" s="614"/>
      <c r="G1353" s="614"/>
    </row>
    <row r="1354" spans="1:7" x14ac:dyDescent="0.3">
      <c r="A1354" s="409"/>
      <c r="B1354" s="409"/>
      <c r="C1354" s="411"/>
      <c r="D1354" s="614"/>
      <c r="E1354" s="614"/>
      <c r="F1354" s="614"/>
      <c r="G1354" s="614"/>
    </row>
    <row r="1355" spans="1:7" x14ac:dyDescent="0.3">
      <c r="A1355" s="409"/>
      <c r="B1355" s="409"/>
      <c r="C1355" s="411"/>
      <c r="D1355" s="614"/>
      <c r="E1355" s="614"/>
      <c r="F1355" s="614"/>
      <c r="G1355" s="614"/>
    </row>
    <row r="1356" spans="1:7" x14ac:dyDescent="0.3">
      <c r="A1356" s="409"/>
      <c r="B1356" s="409"/>
      <c r="C1356" s="411"/>
      <c r="D1356" s="614"/>
      <c r="E1356" s="614"/>
      <c r="F1356" s="614"/>
      <c r="G1356" s="614"/>
    </row>
    <row r="1357" spans="1:7" x14ac:dyDescent="0.3">
      <c r="A1357" s="409"/>
      <c r="B1357" s="409"/>
      <c r="C1357" s="411"/>
      <c r="D1357" s="614"/>
      <c r="E1357" s="614"/>
      <c r="F1357" s="614"/>
      <c r="G1357" s="614"/>
    </row>
    <row r="1358" spans="1:7" x14ac:dyDescent="0.3">
      <c r="A1358" s="409"/>
      <c r="B1358" s="409"/>
      <c r="C1358" s="411"/>
      <c r="D1358" s="614"/>
      <c r="E1358" s="614"/>
      <c r="F1358" s="614"/>
      <c r="G1358" s="614"/>
    </row>
    <row r="1359" spans="1:7" x14ac:dyDescent="0.3">
      <c r="A1359" s="409"/>
      <c r="B1359" s="409"/>
      <c r="C1359" s="411"/>
      <c r="D1359" s="614"/>
      <c r="E1359" s="614"/>
      <c r="F1359" s="614"/>
      <c r="G1359" s="614"/>
    </row>
    <row r="1360" spans="1:7" x14ac:dyDescent="0.3">
      <c r="A1360" s="409"/>
      <c r="B1360" s="409"/>
      <c r="C1360" s="411"/>
      <c r="D1360" s="614"/>
      <c r="E1360" s="614"/>
      <c r="F1360" s="614"/>
      <c r="G1360" s="614"/>
    </row>
    <row r="1361" spans="1:7" x14ac:dyDescent="0.3">
      <c r="A1361" s="409"/>
      <c r="B1361" s="409"/>
      <c r="C1361" s="411"/>
      <c r="D1361" s="614"/>
      <c r="E1361" s="614"/>
      <c r="F1361" s="614"/>
      <c r="G1361" s="614"/>
    </row>
    <row r="1362" spans="1:7" x14ac:dyDescent="0.3">
      <c r="A1362" s="409"/>
      <c r="B1362" s="409"/>
      <c r="C1362" s="411"/>
      <c r="D1362" s="614"/>
      <c r="E1362" s="614"/>
      <c r="F1362" s="614"/>
      <c r="G1362" s="614"/>
    </row>
    <row r="1363" spans="1:7" x14ac:dyDescent="0.3">
      <c r="A1363" s="409"/>
      <c r="B1363" s="409"/>
      <c r="C1363" s="411"/>
      <c r="D1363" s="614"/>
      <c r="E1363" s="614"/>
      <c r="F1363" s="614"/>
      <c r="G1363" s="614"/>
    </row>
    <row r="1364" spans="1:7" x14ac:dyDescent="0.3">
      <c r="A1364" s="409"/>
      <c r="B1364" s="409"/>
      <c r="C1364" s="411"/>
      <c r="D1364" s="614"/>
      <c r="E1364" s="614"/>
      <c r="F1364" s="614"/>
      <c r="G1364" s="614"/>
    </row>
    <row r="1365" spans="1:7" x14ac:dyDescent="0.3">
      <c r="A1365" s="409"/>
      <c r="B1365" s="409"/>
      <c r="C1365" s="411"/>
      <c r="D1365" s="614"/>
      <c r="E1365" s="614"/>
      <c r="F1365" s="614"/>
      <c r="G1365" s="614"/>
    </row>
    <row r="1366" spans="1:7" x14ac:dyDescent="0.3">
      <c r="A1366" s="409"/>
      <c r="B1366" s="409"/>
      <c r="C1366" s="411"/>
      <c r="D1366" s="614"/>
      <c r="E1366" s="614"/>
      <c r="F1366" s="614"/>
      <c r="G1366" s="614"/>
    </row>
    <row r="1367" spans="1:7" x14ac:dyDescent="0.3">
      <c r="A1367" s="409"/>
      <c r="B1367" s="409"/>
      <c r="C1367" s="411"/>
      <c r="D1367" s="614"/>
      <c r="E1367" s="614"/>
      <c r="F1367" s="614"/>
      <c r="G1367" s="614"/>
    </row>
    <row r="1368" spans="1:7" x14ac:dyDescent="0.3">
      <c r="A1368" s="409"/>
      <c r="B1368" s="409"/>
      <c r="C1368" s="411"/>
      <c r="D1368" s="614"/>
      <c r="E1368" s="614"/>
      <c r="F1368" s="614"/>
      <c r="G1368" s="614"/>
    </row>
    <row r="1369" spans="1:7" x14ac:dyDescent="0.3">
      <c r="A1369" s="409"/>
      <c r="B1369" s="409"/>
      <c r="C1369" s="411"/>
      <c r="D1369" s="614"/>
      <c r="E1369" s="614"/>
      <c r="F1369" s="614"/>
      <c r="G1369" s="614"/>
    </row>
    <row r="1370" spans="1:7" x14ac:dyDescent="0.3">
      <c r="A1370" s="409"/>
      <c r="B1370" s="409"/>
      <c r="C1370" s="411"/>
      <c r="D1370" s="614"/>
      <c r="E1370" s="614"/>
      <c r="F1370" s="614"/>
      <c r="G1370" s="614"/>
    </row>
    <row r="1371" spans="1:7" x14ac:dyDescent="0.3">
      <c r="A1371" s="409"/>
      <c r="B1371" s="409"/>
      <c r="C1371" s="411"/>
      <c r="D1371" s="614"/>
      <c r="E1371" s="614"/>
      <c r="F1371" s="614"/>
      <c r="G1371" s="614"/>
    </row>
    <row r="1372" spans="1:7" x14ac:dyDescent="0.3">
      <c r="A1372" s="409"/>
      <c r="B1372" s="409"/>
      <c r="C1372" s="411"/>
      <c r="D1372" s="614"/>
      <c r="E1372" s="614"/>
      <c r="F1372" s="614"/>
      <c r="G1372" s="614"/>
    </row>
    <row r="1373" spans="1:7" x14ac:dyDescent="0.3">
      <c r="A1373" s="409"/>
      <c r="B1373" s="409"/>
      <c r="C1373" s="411"/>
      <c r="D1373" s="614"/>
      <c r="E1373" s="614"/>
      <c r="F1373" s="614"/>
      <c r="G1373" s="614"/>
    </row>
    <row r="1374" spans="1:7" x14ac:dyDescent="0.3">
      <c r="A1374" s="409"/>
      <c r="B1374" s="409"/>
      <c r="C1374" s="411"/>
      <c r="D1374" s="614"/>
      <c r="E1374" s="614"/>
      <c r="F1374" s="614"/>
      <c r="G1374" s="614"/>
    </row>
    <row r="1375" spans="1:7" x14ac:dyDescent="0.3">
      <c r="A1375" s="409"/>
      <c r="B1375" s="409"/>
      <c r="C1375" s="411"/>
      <c r="D1375" s="614"/>
      <c r="E1375" s="614"/>
      <c r="F1375" s="614"/>
      <c r="G1375" s="614"/>
    </row>
    <row r="1376" spans="1:7" x14ac:dyDescent="0.3">
      <c r="A1376" s="409"/>
      <c r="B1376" s="409"/>
      <c r="C1376" s="411"/>
      <c r="D1376" s="614"/>
      <c r="E1376" s="614"/>
      <c r="F1376" s="614"/>
      <c r="G1376" s="614"/>
    </row>
    <row r="1377" spans="1:7" x14ac:dyDescent="0.3">
      <c r="A1377" s="409"/>
      <c r="B1377" s="409"/>
      <c r="C1377" s="411"/>
      <c r="D1377" s="614"/>
      <c r="E1377" s="614"/>
      <c r="F1377" s="614"/>
      <c r="G1377" s="614"/>
    </row>
    <row r="1378" spans="1:7" x14ac:dyDescent="0.3">
      <c r="A1378" s="409"/>
      <c r="B1378" s="409"/>
      <c r="C1378" s="411"/>
      <c r="D1378" s="614"/>
      <c r="E1378" s="614"/>
      <c r="F1378" s="614"/>
      <c r="G1378" s="614"/>
    </row>
    <row r="1379" spans="1:7" x14ac:dyDescent="0.3">
      <c r="A1379" s="409"/>
      <c r="B1379" s="409"/>
      <c r="C1379" s="411"/>
      <c r="D1379" s="614"/>
      <c r="E1379" s="614"/>
      <c r="F1379" s="614"/>
      <c r="G1379" s="614"/>
    </row>
    <row r="1380" spans="1:7" x14ac:dyDescent="0.3">
      <c r="A1380" s="409"/>
      <c r="B1380" s="409"/>
      <c r="C1380" s="411"/>
      <c r="D1380" s="614"/>
      <c r="E1380" s="614"/>
      <c r="F1380" s="614"/>
      <c r="G1380" s="614"/>
    </row>
    <row r="1381" spans="1:7" x14ac:dyDescent="0.3">
      <c r="A1381" s="409"/>
      <c r="B1381" s="409"/>
      <c r="C1381" s="411"/>
      <c r="D1381" s="614"/>
      <c r="E1381" s="614"/>
      <c r="F1381" s="614"/>
      <c r="G1381" s="614"/>
    </row>
    <row r="1382" spans="1:7" x14ac:dyDescent="0.3">
      <c r="A1382" s="409"/>
      <c r="B1382" s="409"/>
      <c r="C1382" s="411"/>
      <c r="D1382" s="614"/>
      <c r="E1382" s="614"/>
      <c r="F1382" s="614"/>
      <c r="G1382" s="614"/>
    </row>
    <row r="1383" spans="1:7" x14ac:dyDescent="0.3">
      <c r="A1383" s="409"/>
      <c r="B1383" s="409"/>
      <c r="C1383" s="411"/>
      <c r="D1383" s="614"/>
      <c r="E1383" s="614"/>
      <c r="F1383" s="614"/>
      <c r="G1383" s="614"/>
    </row>
    <row r="1384" spans="1:7" x14ac:dyDescent="0.3">
      <c r="A1384" s="409"/>
      <c r="B1384" s="409"/>
      <c r="C1384" s="411"/>
      <c r="D1384" s="614"/>
      <c r="E1384" s="614"/>
      <c r="F1384" s="614"/>
      <c r="G1384" s="614"/>
    </row>
    <row r="1385" spans="1:7" x14ac:dyDescent="0.3">
      <c r="A1385" s="409"/>
      <c r="B1385" s="409"/>
      <c r="C1385" s="411"/>
      <c r="D1385" s="614"/>
      <c r="E1385" s="614"/>
      <c r="F1385" s="614"/>
      <c r="G1385" s="614"/>
    </row>
    <row r="1386" spans="1:7" x14ac:dyDescent="0.3">
      <c r="A1386" s="409"/>
      <c r="B1386" s="409"/>
      <c r="C1386" s="411"/>
      <c r="D1386" s="614"/>
      <c r="E1386" s="614"/>
      <c r="F1386" s="614"/>
      <c r="G1386" s="614"/>
    </row>
    <row r="1387" spans="1:7" x14ac:dyDescent="0.3">
      <c r="A1387" s="409"/>
      <c r="B1387" s="409"/>
      <c r="C1387" s="411"/>
      <c r="D1387" s="614"/>
      <c r="E1387" s="614"/>
      <c r="F1387" s="614"/>
      <c r="G1387" s="614"/>
    </row>
    <row r="1388" spans="1:7" x14ac:dyDescent="0.3">
      <c r="A1388" s="409"/>
      <c r="B1388" s="409"/>
      <c r="C1388" s="411"/>
      <c r="D1388" s="614"/>
      <c r="E1388" s="614"/>
      <c r="F1388" s="614"/>
      <c r="G1388" s="614"/>
    </row>
    <row r="1389" spans="1:7" x14ac:dyDescent="0.3">
      <c r="A1389" s="409"/>
      <c r="B1389" s="409"/>
      <c r="C1389" s="411"/>
      <c r="D1389" s="614"/>
      <c r="E1389" s="614"/>
      <c r="F1389" s="614"/>
      <c r="G1389" s="614"/>
    </row>
    <row r="1390" spans="1:7" x14ac:dyDescent="0.3">
      <c r="A1390" s="409"/>
      <c r="B1390" s="409"/>
      <c r="C1390" s="411"/>
      <c r="D1390" s="614"/>
      <c r="E1390" s="614"/>
      <c r="F1390" s="614"/>
      <c r="G1390" s="614"/>
    </row>
    <row r="1391" spans="1:7" x14ac:dyDescent="0.3">
      <c r="A1391" s="409"/>
      <c r="B1391" s="409"/>
      <c r="C1391" s="411"/>
      <c r="D1391" s="614"/>
      <c r="E1391" s="614"/>
      <c r="F1391" s="614"/>
      <c r="G1391" s="614"/>
    </row>
    <row r="1392" spans="1:7" x14ac:dyDescent="0.3">
      <c r="A1392" s="409"/>
      <c r="B1392" s="409"/>
      <c r="C1392" s="411"/>
      <c r="D1392" s="614"/>
      <c r="E1392" s="614"/>
      <c r="F1392" s="614"/>
      <c r="G1392" s="614"/>
    </row>
    <row r="1393" spans="1:7" x14ac:dyDescent="0.3">
      <c r="A1393" s="409"/>
      <c r="B1393" s="409"/>
      <c r="C1393" s="411"/>
      <c r="D1393" s="614"/>
      <c r="E1393" s="614"/>
      <c r="F1393" s="614"/>
      <c r="G1393" s="614"/>
    </row>
    <row r="1394" spans="1:7" x14ac:dyDescent="0.3">
      <c r="A1394" s="409"/>
      <c r="B1394" s="409"/>
      <c r="C1394" s="411"/>
      <c r="D1394" s="614"/>
      <c r="E1394" s="614"/>
      <c r="F1394" s="614"/>
      <c r="G1394" s="614"/>
    </row>
    <row r="1395" spans="1:7" x14ac:dyDescent="0.3">
      <c r="A1395" s="409"/>
      <c r="B1395" s="409"/>
      <c r="C1395" s="411"/>
      <c r="D1395" s="614"/>
      <c r="E1395" s="614"/>
      <c r="F1395" s="614"/>
      <c r="G1395" s="614"/>
    </row>
    <row r="1396" spans="1:7" x14ac:dyDescent="0.3">
      <c r="A1396" s="409"/>
      <c r="B1396" s="409"/>
      <c r="C1396" s="411"/>
      <c r="D1396" s="614"/>
      <c r="E1396" s="614"/>
      <c r="F1396" s="614"/>
      <c r="G1396" s="614"/>
    </row>
    <row r="1397" spans="1:7" x14ac:dyDescent="0.3">
      <c r="A1397" s="409"/>
      <c r="B1397" s="409"/>
      <c r="C1397" s="411"/>
      <c r="D1397" s="614"/>
      <c r="E1397" s="614"/>
      <c r="F1397" s="614"/>
      <c r="G1397" s="614"/>
    </row>
    <row r="1398" spans="1:7" x14ac:dyDescent="0.3">
      <c r="A1398" s="409"/>
      <c r="B1398" s="409"/>
      <c r="C1398" s="411"/>
      <c r="D1398" s="614"/>
      <c r="E1398" s="614"/>
      <c r="F1398" s="614"/>
      <c r="G1398" s="614"/>
    </row>
    <row r="1399" spans="1:7" x14ac:dyDescent="0.3">
      <c r="A1399" s="409"/>
      <c r="B1399" s="409"/>
      <c r="C1399" s="411"/>
      <c r="D1399" s="614"/>
      <c r="E1399" s="614"/>
      <c r="F1399" s="614"/>
      <c r="G1399" s="614"/>
    </row>
    <row r="1400" spans="1:7" x14ac:dyDescent="0.3">
      <c r="A1400" s="409"/>
      <c r="B1400" s="409"/>
      <c r="C1400" s="411"/>
      <c r="D1400" s="614"/>
      <c r="E1400" s="614"/>
      <c r="F1400" s="614"/>
      <c r="G1400" s="614"/>
    </row>
    <row r="1401" spans="1:7" x14ac:dyDescent="0.3">
      <c r="A1401" s="409"/>
      <c r="B1401" s="409"/>
      <c r="C1401" s="411"/>
      <c r="D1401" s="614"/>
      <c r="E1401" s="614"/>
      <c r="F1401" s="614"/>
      <c r="G1401" s="614"/>
    </row>
    <row r="1402" spans="1:7" x14ac:dyDescent="0.3">
      <c r="A1402" s="409"/>
      <c r="B1402" s="409"/>
      <c r="C1402" s="411"/>
      <c r="D1402" s="614"/>
      <c r="E1402" s="614"/>
      <c r="F1402" s="614"/>
      <c r="G1402" s="614"/>
    </row>
    <row r="1403" spans="1:7" x14ac:dyDescent="0.3">
      <c r="A1403" s="409"/>
      <c r="B1403" s="409"/>
      <c r="C1403" s="411"/>
      <c r="D1403" s="614"/>
      <c r="E1403" s="614"/>
      <c r="F1403" s="614"/>
      <c r="G1403" s="614"/>
    </row>
    <row r="1404" spans="1:7" x14ac:dyDescent="0.3">
      <c r="A1404" s="409"/>
      <c r="B1404" s="409"/>
      <c r="C1404" s="411"/>
      <c r="D1404" s="614"/>
      <c r="E1404" s="614"/>
      <c r="F1404" s="614"/>
      <c r="G1404" s="614"/>
    </row>
    <row r="1405" spans="1:7" x14ac:dyDescent="0.3">
      <c r="A1405" s="409"/>
      <c r="B1405" s="409"/>
      <c r="C1405" s="411"/>
      <c r="D1405" s="614"/>
      <c r="E1405" s="614"/>
      <c r="F1405" s="614"/>
      <c r="G1405" s="614"/>
    </row>
    <row r="1406" spans="1:7" x14ac:dyDescent="0.3">
      <c r="A1406" s="409"/>
      <c r="B1406" s="409"/>
      <c r="C1406" s="411"/>
      <c r="D1406" s="614"/>
      <c r="E1406" s="614"/>
      <c r="F1406" s="614"/>
      <c r="G1406" s="614"/>
    </row>
    <row r="1407" spans="1:7" x14ac:dyDescent="0.3">
      <c r="A1407" s="409"/>
      <c r="B1407" s="409"/>
      <c r="C1407" s="411"/>
      <c r="D1407" s="614"/>
      <c r="E1407" s="614"/>
      <c r="F1407" s="614"/>
      <c r="G1407" s="614"/>
    </row>
    <row r="1408" spans="1:7" x14ac:dyDescent="0.3">
      <c r="A1408" s="409"/>
      <c r="B1408" s="409"/>
      <c r="C1408" s="411"/>
      <c r="D1408" s="614"/>
      <c r="E1408" s="614"/>
      <c r="F1408" s="614"/>
      <c r="G1408" s="614"/>
    </row>
    <row r="1409" spans="1:7" x14ac:dyDescent="0.3">
      <c r="A1409" s="409"/>
      <c r="B1409" s="409"/>
      <c r="C1409" s="411"/>
      <c r="D1409" s="614"/>
      <c r="E1409" s="614"/>
      <c r="F1409" s="614"/>
      <c r="G1409" s="614"/>
    </row>
    <row r="1410" spans="1:7" x14ac:dyDescent="0.3">
      <c r="A1410" s="409"/>
      <c r="B1410" s="409"/>
      <c r="C1410" s="411"/>
      <c r="D1410" s="614"/>
      <c r="E1410" s="614"/>
      <c r="F1410" s="614"/>
      <c r="G1410" s="614"/>
    </row>
    <row r="1411" spans="1:7" x14ac:dyDescent="0.3">
      <c r="A1411" s="409"/>
      <c r="B1411" s="409"/>
      <c r="C1411" s="411"/>
      <c r="D1411" s="614"/>
      <c r="E1411" s="614"/>
      <c r="F1411" s="614"/>
      <c r="G1411" s="614"/>
    </row>
    <row r="1412" spans="1:7" x14ac:dyDescent="0.3">
      <c r="A1412" s="409"/>
      <c r="B1412" s="409"/>
      <c r="C1412" s="411"/>
      <c r="D1412" s="614"/>
      <c r="E1412" s="614"/>
      <c r="F1412" s="614"/>
      <c r="G1412" s="614"/>
    </row>
    <row r="1413" spans="1:7" x14ac:dyDescent="0.3">
      <c r="A1413" s="409"/>
      <c r="B1413" s="409"/>
      <c r="C1413" s="411"/>
      <c r="D1413" s="614"/>
      <c r="E1413" s="614"/>
      <c r="F1413" s="614"/>
      <c r="G1413" s="614"/>
    </row>
    <row r="1414" spans="1:7" x14ac:dyDescent="0.3">
      <c r="A1414" s="409"/>
      <c r="B1414" s="409"/>
      <c r="C1414" s="411"/>
      <c r="D1414" s="614"/>
      <c r="E1414" s="614"/>
      <c r="F1414" s="614"/>
      <c r="G1414" s="614"/>
    </row>
    <row r="1415" spans="1:7" x14ac:dyDescent="0.3">
      <c r="A1415" s="409"/>
      <c r="B1415" s="409"/>
      <c r="C1415" s="411"/>
      <c r="D1415" s="614"/>
      <c r="E1415" s="614"/>
      <c r="F1415" s="614"/>
      <c r="G1415" s="614"/>
    </row>
    <row r="1416" spans="1:7" x14ac:dyDescent="0.3">
      <c r="A1416" s="409"/>
      <c r="B1416" s="409"/>
      <c r="C1416" s="411"/>
      <c r="D1416" s="614"/>
      <c r="E1416" s="614"/>
      <c r="F1416" s="614"/>
      <c r="G1416" s="614"/>
    </row>
    <row r="1417" spans="1:7" x14ac:dyDescent="0.3">
      <c r="A1417" s="409"/>
      <c r="B1417" s="409"/>
      <c r="C1417" s="411"/>
      <c r="D1417" s="614"/>
      <c r="E1417" s="614"/>
      <c r="F1417" s="614"/>
      <c r="G1417" s="614"/>
    </row>
    <row r="1418" spans="1:7" x14ac:dyDescent="0.3">
      <c r="A1418" s="409"/>
      <c r="B1418" s="409"/>
      <c r="C1418" s="411"/>
      <c r="D1418" s="614"/>
      <c r="E1418" s="614"/>
      <c r="F1418" s="614"/>
      <c r="G1418" s="614"/>
    </row>
    <row r="1419" spans="1:7" x14ac:dyDescent="0.3">
      <c r="A1419" s="409"/>
      <c r="B1419" s="409"/>
      <c r="C1419" s="411"/>
      <c r="D1419" s="614"/>
      <c r="E1419" s="614"/>
      <c r="F1419" s="614"/>
      <c r="G1419" s="614"/>
    </row>
    <row r="1420" spans="1:7" x14ac:dyDescent="0.3">
      <c r="A1420" s="409"/>
      <c r="B1420" s="409"/>
      <c r="C1420" s="411"/>
      <c r="D1420" s="614"/>
      <c r="E1420" s="614"/>
      <c r="F1420" s="614"/>
      <c r="G1420" s="614"/>
    </row>
    <row r="1421" spans="1:7" x14ac:dyDescent="0.3">
      <c r="A1421" s="409"/>
      <c r="B1421" s="409"/>
      <c r="C1421" s="411"/>
      <c r="D1421" s="614"/>
      <c r="E1421" s="614"/>
      <c r="F1421" s="614"/>
      <c r="G1421" s="614"/>
    </row>
    <row r="1422" spans="1:7" x14ac:dyDescent="0.3">
      <c r="A1422" s="409"/>
      <c r="B1422" s="409"/>
      <c r="C1422" s="411"/>
      <c r="D1422" s="614"/>
      <c r="E1422" s="614"/>
      <c r="F1422" s="614"/>
      <c r="G1422" s="614"/>
    </row>
    <row r="1423" spans="1:7" x14ac:dyDescent="0.3">
      <c r="A1423" s="409"/>
      <c r="B1423" s="409"/>
      <c r="C1423" s="411"/>
      <c r="D1423" s="614"/>
      <c r="E1423" s="614"/>
      <c r="F1423" s="614"/>
      <c r="G1423" s="614"/>
    </row>
    <row r="1424" spans="1:7" x14ac:dyDescent="0.3">
      <c r="A1424" s="409"/>
      <c r="B1424" s="409"/>
      <c r="C1424" s="411"/>
      <c r="D1424" s="614"/>
      <c r="E1424" s="614"/>
      <c r="F1424" s="614"/>
      <c r="G1424" s="614"/>
    </row>
    <row r="1425" spans="1:7" x14ac:dyDescent="0.3">
      <c r="A1425" s="409"/>
      <c r="B1425" s="409"/>
      <c r="C1425" s="411"/>
      <c r="D1425" s="614"/>
      <c r="E1425" s="614"/>
      <c r="F1425" s="614"/>
      <c r="G1425" s="614"/>
    </row>
    <row r="1426" spans="1:7" x14ac:dyDescent="0.3">
      <c r="A1426" s="409"/>
      <c r="B1426" s="409"/>
      <c r="C1426" s="411"/>
      <c r="D1426" s="614"/>
      <c r="E1426" s="614"/>
      <c r="F1426" s="614"/>
      <c r="G1426" s="614"/>
    </row>
    <row r="1427" spans="1:7" x14ac:dyDescent="0.3">
      <c r="A1427" s="409"/>
      <c r="B1427" s="409"/>
      <c r="C1427" s="411"/>
      <c r="D1427" s="614"/>
      <c r="E1427" s="614"/>
      <c r="F1427" s="614"/>
      <c r="G1427" s="614"/>
    </row>
    <row r="1428" spans="1:7" x14ac:dyDescent="0.3">
      <c r="A1428" s="409"/>
      <c r="B1428" s="409"/>
      <c r="C1428" s="411"/>
      <c r="D1428" s="614"/>
      <c r="E1428" s="614"/>
      <c r="F1428" s="614"/>
      <c r="G1428" s="614"/>
    </row>
    <row r="1429" spans="1:7" x14ac:dyDescent="0.3">
      <c r="A1429" s="409"/>
      <c r="B1429" s="409"/>
      <c r="C1429" s="411"/>
      <c r="D1429" s="614"/>
      <c r="E1429" s="614"/>
      <c r="F1429" s="614"/>
      <c r="G1429" s="614"/>
    </row>
    <row r="1430" spans="1:7" x14ac:dyDescent="0.3">
      <c r="A1430" s="409"/>
      <c r="B1430" s="409"/>
      <c r="C1430" s="411"/>
      <c r="D1430" s="614"/>
      <c r="E1430" s="614"/>
      <c r="F1430" s="614"/>
      <c r="G1430" s="614"/>
    </row>
    <row r="1431" spans="1:7" x14ac:dyDescent="0.3">
      <c r="A1431" s="409"/>
      <c r="B1431" s="409"/>
      <c r="C1431" s="411"/>
      <c r="D1431" s="614"/>
      <c r="E1431" s="614"/>
      <c r="F1431" s="614"/>
      <c r="G1431" s="614"/>
    </row>
    <row r="1432" spans="1:7" x14ac:dyDescent="0.3">
      <c r="A1432" s="409"/>
      <c r="B1432" s="409"/>
      <c r="C1432" s="411"/>
      <c r="D1432" s="614"/>
      <c r="E1432" s="614"/>
      <c r="F1432" s="614"/>
      <c r="G1432" s="614"/>
    </row>
    <row r="1433" spans="1:7" x14ac:dyDescent="0.3">
      <c r="A1433" s="409"/>
      <c r="B1433" s="409"/>
      <c r="C1433" s="411"/>
      <c r="D1433" s="614"/>
      <c r="E1433" s="614"/>
      <c r="F1433" s="614"/>
      <c r="G1433" s="614"/>
    </row>
    <row r="1434" spans="1:7" x14ac:dyDescent="0.3">
      <c r="A1434" s="409"/>
      <c r="B1434" s="409"/>
      <c r="C1434" s="411"/>
      <c r="D1434" s="614"/>
      <c r="E1434" s="614"/>
      <c r="F1434" s="614"/>
      <c r="G1434" s="614"/>
    </row>
    <row r="1435" spans="1:7" x14ac:dyDescent="0.3">
      <c r="A1435" s="409"/>
      <c r="B1435" s="409"/>
      <c r="C1435" s="411"/>
      <c r="D1435" s="614"/>
      <c r="E1435" s="614"/>
      <c r="F1435" s="614"/>
      <c r="G1435" s="614"/>
    </row>
    <row r="1436" spans="1:7" x14ac:dyDescent="0.3">
      <c r="A1436" s="409"/>
      <c r="B1436" s="409"/>
      <c r="C1436" s="411"/>
      <c r="D1436" s="614"/>
      <c r="E1436" s="614"/>
      <c r="F1436" s="614"/>
      <c r="G1436" s="614"/>
    </row>
    <row r="1437" spans="1:7" x14ac:dyDescent="0.3">
      <c r="A1437" s="409"/>
      <c r="B1437" s="409"/>
      <c r="C1437" s="411"/>
      <c r="D1437" s="614"/>
      <c r="E1437" s="614"/>
      <c r="F1437" s="614"/>
      <c r="G1437" s="614"/>
    </row>
    <row r="1438" spans="1:7" x14ac:dyDescent="0.3">
      <c r="A1438" s="409"/>
      <c r="B1438" s="409"/>
      <c r="C1438" s="411"/>
      <c r="D1438" s="614"/>
      <c r="E1438" s="614"/>
      <c r="F1438" s="614"/>
      <c r="G1438" s="614"/>
    </row>
    <row r="1439" spans="1:7" x14ac:dyDescent="0.3">
      <c r="A1439" s="409"/>
      <c r="B1439" s="409"/>
      <c r="C1439" s="411"/>
      <c r="D1439" s="614"/>
      <c r="E1439" s="614"/>
      <c r="F1439" s="614"/>
      <c r="G1439" s="614"/>
    </row>
    <row r="1440" spans="1:7" x14ac:dyDescent="0.3">
      <c r="A1440" s="409"/>
      <c r="B1440" s="409"/>
      <c r="C1440" s="411"/>
      <c r="D1440" s="614"/>
      <c r="E1440" s="614"/>
      <c r="F1440" s="614"/>
      <c r="G1440" s="614"/>
    </row>
    <row r="1441" spans="1:7" x14ac:dyDescent="0.3">
      <c r="A1441" s="409"/>
      <c r="B1441" s="409"/>
      <c r="C1441" s="411"/>
      <c r="D1441" s="614"/>
      <c r="E1441" s="614"/>
      <c r="F1441" s="614"/>
      <c r="G1441" s="614"/>
    </row>
    <row r="1442" spans="1:7" x14ac:dyDescent="0.3">
      <c r="A1442" s="409"/>
      <c r="B1442" s="409"/>
      <c r="C1442" s="411"/>
      <c r="D1442" s="614"/>
      <c r="E1442" s="614"/>
      <c r="F1442" s="614"/>
      <c r="G1442" s="614"/>
    </row>
    <row r="1443" spans="1:7" x14ac:dyDescent="0.3">
      <c r="A1443" s="409"/>
      <c r="B1443" s="409"/>
      <c r="C1443" s="411"/>
      <c r="D1443" s="614"/>
      <c r="E1443" s="614"/>
      <c r="F1443" s="614"/>
      <c r="G1443" s="614"/>
    </row>
    <row r="1444" spans="1:7" x14ac:dyDescent="0.3">
      <c r="A1444" s="409"/>
      <c r="B1444" s="409"/>
      <c r="C1444" s="411"/>
      <c r="D1444" s="614"/>
      <c r="E1444" s="614"/>
      <c r="F1444" s="614"/>
      <c r="G1444" s="614"/>
    </row>
    <row r="1445" spans="1:7" x14ac:dyDescent="0.3">
      <c r="A1445" s="409"/>
      <c r="B1445" s="409"/>
      <c r="C1445" s="411"/>
      <c r="D1445" s="614"/>
      <c r="E1445" s="614"/>
      <c r="F1445" s="614"/>
      <c r="G1445" s="614"/>
    </row>
    <row r="1446" spans="1:7" x14ac:dyDescent="0.3">
      <c r="A1446" s="409"/>
      <c r="B1446" s="409"/>
      <c r="C1446" s="411"/>
      <c r="D1446" s="614"/>
      <c r="E1446" s="614"/>
      <c r="F1446" s="614"/>
      <c r="G1446" s="614"/>
    </row>
    <row r="1447" spans="1:7" x14ac:dyDescent="0.3">
      <c r="A1447" s="409"/>
      <c r="B1447" s="409"/>
      <c r="C1447" s="411"/>
      <c r="D1447" s="614"/>
      <c r="E1447" s="614"/>
      <c r="F1447" s="614"/>
      <c r="G1447" s="614"/>
    </row>
    <row r="1448" spans="1:7" x14ac:dyDescent="0.3">
      <c r="A1448" s="409"/>
      <c r="B1448" s="409"/>
      <c r="C1448" s="411"/>
      <c r="D1448" s="614"/>
      <c r="E1448" s="614"/>
      <c r="F1448" s="614"/>
      <c r="G1448" s="614"/>
    </row>
    <row r="1449" spans="1:7" x14ac:dyDescent="0.3">
      <c r="A1449" s="409"/>
      <c r="B1449" s="409"/>
      <c r="C1449" s="411"/>
      <c r="D1449" s="614"/>
      <c r="E1449" s="614"/>
      <c r="F1449" s="614"/>
      <c r="G1449" s="614"/>
    </row>
    <row r="1450" spans="1:7" x14ac:dyDescent="0.3">
      <c r="A1450" s="409"/>
      <c r="B1450" s="409"/>
      <c r="C1450" s="411"/>
      <c r="D1450" s="614"/>
      <c r="E1450" s="614"/>
      <c r="F1450" s="614"/>
      <c r="G1450" s="614"/>
    </row>
    <row r="1451" spans="1:7" x14ac:dyDescent="0.3">
      <c r="A1451" s="409"/>
      <c r="B1451" s="409"/>
      <c r="C1451" s="411"/>
      <c r="D1451" s="614"/>
      <c r="E1451" s="614"/>
      <c r="F1451" s="614"/>
      <c r="G1451" s="614"/>
    </row>
    <row r="1452" spans="1:7" x14ac:dyDescent="0.3">
      <c r="A1452" s="409"/>
      <c r="B1452" s="409"/>
      <c r="C1452" s="411"/>
      <c r="D1452" s="614"/>
      <c r="E1452" s="614"/>
      <c r="F1452" s="614"/>
      <c r="G1452" s="614"/>
    </row>
    <row r="1453" spans="1:7" x14ac:dyDescent="0.3">
      <c r="A1453" s="409"/>
      <c r="B1453" s="409"/>
      <c r="C1453" s="411"/>
      <c r="D1453" s="614"/>
      <c r="E1453" s="614"/>
      <c r="F1453" s="614"/>
      <c r="G1453" s="614"/>
    </row>
    <row r="1454" spans="1:7" x14ac:dyDescent="0.3">
      <c r="A1454" s="409"/>
      <c r="B1454" s="409"/>
      <c r="C1454" s="411"/>
      <c r="D1454" s="614"/>
      <c r="E1454" s="614"/>
      <c r="F1454" s="614"/>
      <c r="G1454" s="614"/>
    </row>
    <row r="1455" spans="1:7" x14ac:dyDescent="0.3">
      <c r="A1455" s="409"/>
      <c r="B1455" s="409"/>
      <c r="C1455" s="411"/>
      <c r="D1455" s="614"/>
      <c r="E1455" s="614"/>
      <c r="F1455" s="614"/>
      <c r="G1455" s="614"/>
    </row>
    <row r="1456" spans="1:7" x14ac:dyDescent="0.3">
      <c r="A1456" s="409"/>
      <c r="B1456" s="409"/>
      <c r="C1456" s="411"/>
      <c r="D1456" s="614"/>
      <c r="E1456" s="614"/>
      <c r="F1456" s="614"/>
      <c r="G1456" s="614"/>
    </row>
    <row r="1457" spans="1:7" x14ac:dyDescent="0.3">
      <c r="A1457" s="409"/>
      <c r="B1457" s="409"/>
      <c r="C1457" s="411"/>
      <c r="D1457" s="614"/>
      <c r="E1457" s="614"/>
      <c r="F1457" s="614"/>
      <c r="G1457" s="614"/>
    </row>
    <row r="1458" spans="1:7" x14ac:dyDescent="0.3">
      <c r="A1458" s="409"/>
      <c r="B1458" s="409"/>
      <c r="C1458" s="411"/>
      <c r="D1458" s="614"/>
      <c r="E1458" s="614"/>
      <c r="F1458" s="614"/>
      <c r="G1458" s="614"/>
    </row>
    <row r="1459" spans="1:7" x14ac:dyDescent="0.3">
      <c r="A1459" s="409"/>
      <c r="B1459" s="409"/>
      <c r="C1459" s="411"/>
      <c r="D1459" s="614"/>
      <c r="E1459" s="614"/>
      <c r="F1459" s="614"/>
      <c r="G1459" s="614"/>
    </row>
    <row r="1460" spans="1:7" x14ac:dyDescent="0.3">
      <c r="A1460" s="409"/>
      <c r="B1460" s="409"/>
      <c r="C1460" s="411"/>
      <c r="D1460" s="614"/>
      <c r="E1460" s="614"/>
      <c r="F1460" s="614"/>
      <c r="G1460" s="614"/>
    </row>
    <row r="1461" spans="1:7" x14ac:dyDescent="0.3">
      <c r="A1461" s="409"/>
      <c r="B1461" s="409"/>
      <c r="C1461" s="411"/>
      <c r="D1461" s="614"/>
      <c r="E1461" s="614"/>
      <c r="F1461" s="614"/>
      <c r="G1461" s="614"/>
    </row>
    <row r="1462" spans="1:7" x14ac:dyDescent="0.3">
      <c r="A1462" s="409"/>
      <c r="B1462" s="409"/>
      <c r="C1462" s="411"/>
      <c r="D1462" s="614"/>
      <c r="E1462" s="614"/>
      <c r="F1462" s="614"/>
      <c r="G1462" s="614"/>
    </row>
    <row r="1463" spans="1:7" x14ac:dyDescent="0.3">
      <c r="A1463" s="409"/>
      <c r="B1463" s="409"/>
      <c r="C1463" s="411"/>
      <c r="D1463" s="614"/>
      <c r="E1463" s="614"/>
      <c r="F1463" s="614"/>
      <c r="G1463" s="614"/>
    </row>
    <row r="1464" spans="1:7" x14ac:dyDescent="0.3">
      <c r="A1464" s="409"/>
      <c r="B1464" s="409"/>
      <c r="C1464" s="411"/>
      <c r="D1464" s="614"/>
      <c r="E1464" s="614"/>
      <c r="F1464" s="614"/>
      <c r="G1464" s="614"/>
    </row>
    <row r="1465" spans="1:7" x14ac:dyDescent="0.3">
      <c r="A1465" s="409"/>
      <c r="B1465" s="409"/>
      <c r="C1465" s="411"/>
      <c r="D1465" s="614"/>
      <c r="E1465" s="614"/>
      <c r="F1465" s="614"/>
      <c r="G1465" s="614"/>
    </row>
    <row r="1466" spans="1:7" x14ac:dyDescent="0.3">
      <c r="A1466" s="409"/>
      <c r="B1466" s="409"/>
      <c r="C1466" s="411"/>
      <c r="D1466" s="614"/>
      <c r="E1466" s="614"/>
      <c r="F1466" s="614"/>
      <c r="G1466" s="614"/>
    </row>
    <row r="1467" spans="1:7" x14ac:dyDescent="0.3">
      <c r="A1467" s="409"/>
      <c r="B1467" s="409"/>
      <c r="C1467" s="411"/>
      <c r="D1467" s="614"/>
      <c r="E1467" s="614"/>
      <c r="F1467" s="614"/>
      <c r="G1467" s="614"/>
    </row>
    <row r="1468" spans="1:7" x14ac:dyDescent="0.3">
      <c r="A1468" s="409"/>
      <c r="B1468" s="409"/>
      <c r="C1468" s="411"/>
      <c r="D1468" s="614"/>
      <c r="E1468" s="614"/>
      <c r="F1468" s="614"/>
      <c r="G1468" s="614"/>
    </row>
    <row r="1469" spans="1:7" x14ac:dyDescent="0.3">
      <c r="A1469" s="409"/>
      <c r="B1469" s="409"/>
      <c r="C1469" s="411"/>
      <c r="D1469" s="614"/>
      <c r="E1469" s="614"/>
      <c r="F1469" s="614"/>
      <c r="G1469" s="614"/>
    </row>
    <row r="1470" spans="1:7" x14ac:dyDescent="0.3">
      <c r="A1470" s="409"/>
      <c r="B1470" s="409"/>
      <c r="C1470" s="411"/>
      <c r="D1470" s="614"/>
      <c r="E1470" s="614"/>
      <c r="F1470" s="614"/>
      <c r="G1470" s="614"/>
    </row>
    <row r="1471" spans="1:7" x14ac:dyDescent="0.3">
      <c r="A1471" s="409"/>
      <c r="B1471" s="409"/>
      <c r="C1471" s="411"/>
      <c r="D1471" s="614"/>
      <c r="E1471" s="614"/>
      <c r="F1471" s="614"/>
      <c r="G1471" s="614"/>
    </row>
    <row r="1472" spans="1:7" x14ac:dyDescent="0.3">
      <c r="A1472" s="409"/>
      <c r="B1472" s="409"/>
      <c r="C1472" s="411"/>
      <c r="D1472" s="614"/>
      <c r="E1472" s="614"/>
      <c r="F1472" s="614"/>
      <c r="G1472" s="614"/>
    </row>
    <row r="1473" spans="1:7" x14ac:dyDescent="0.3">
      <c r="A1473" s="409"/>
      <c r="B1473" s="409"/>
      <c r="C1473" s="411"/>
      <c r="D1473" s="614"/>
      <c r="E1473" s="614"/>
      <c r="F1473" s="614"/>
      <c r="G1473" s="614"/>
    </row>
    <row r="1474" spans="1:7" x14ac:dyDescent="0.3">
      <c r="A1474" s="409"/>
      <c r="B1474" s="409"/>
      <c r="C1474" s="411"/>
      <c r="D1474" s="614"/>
      <c r="E1474" s="614"/>
      <c r="F1474" s="614"/>
      <c r="G1474" s="614"/>
    </row>
    <row r="1475" spans="1:7" x14ac:dyDescent="0.3">
      <c r="A1475" s="409"/>
      <c r="B1475" s="409"/>
      <c r="C1475" s="411"/>
      <c r="D1475" s="614"/>
      <c r="E1475" s="614"/>
      <c r="F1475" s="614"/>
      <c r="G1475" s="614"/>
    </row>
    <row r="1476" spans="1:7" x14ac:dyDescent="0.3">
      <c r="A1476" s="409"/>
      <c r="B1476" s="409"/>
      <c r="C1476" s="411"/>
      <c r="D1476" s="614"/>
      <c r="E1476" s="614"/>
      <c r="F1476" s="614"/>
      <c r="G1476" s="614"/>
    </row>
    <row r="1477" spans="1:7" x14ac:dyDescent="0.3">
      <c r="A1477" s="409"/>
      <c r="B1477" s="409"/>
      <c r="C1477" s="411"/>
      <c r="D1477" s="614"/>
      <c r="E1477" s="614"/>
      <c r="F1477" s="614"/>
      <c r="G1477" s="614"/>
    </row>
    <row r="1478" spans="1:7" x14ac:dyDescent="0.3">
      <c r="A1478" s="409"/>
      <c r="B1478" s="409"/>
      <c r="C1478" s="411"/>
      <c r="D1478" s="614"/>
      <c r="E1478" s="614"/>
      <c r="F1478" s="614"/>
      <c r="G1478" s="614"/>
    </row>
    <row r="1479" spans="1:7" x14ac:dyDescent="0.3">
      <c r="A1479" s="409"/>
      <c r="B1479" s="409"/>
      <c r="C1479" s="411"/>
      <c r="D1479" s="614"/>
      <c r="E1479" s="614"/>
      <c r="F1479" s="614"/>
      <c r="G1479" s="614"/>
    </row>
    <row r="1480" spans="1:7" x14ac:dyDescent="0.3">
      <c r="A1480" s="409"/>
      <c r="B1480" s="409"/>
      <c r="C1480" s="411"/>
      <c r="D1480" s="614"/>
      <c r="E1480" s="614"/>
      <c r="F1480" s="614"/>
      <c r="G1480" s="614"/>
    </row>
    <row r="1481" spans="1:7" x14ac:dyDescent="0.3">
      <c r="A1481" s="409"/>
      <c r="B1481" s="409"/>
      <c r="C1481" s="411"/>
      <c r="D1481" s="614"/>
      <c r="E1481" s="614"/>
      <c r="F1481" s="614"/>
      <c r="G1481" s="614"/>
    </row>
    <row r="1482" spans="1:7" x14ac:dyDescent="0.3">
      <c r="A1482" s="409"/>
      <c r="B1482" s="409"/>
      <c r="C1482" s="411"/>
      <c r="D1482" s="614"/>
      <c r="E1482" s="614"/>
      <c r="F1482" s="614"/>
      <c r="G1482" s="614"/>
    </row>
    <row r="1483" spans="1:7" x14ac:dyDescent="0.3">
      <c r="A1483" s="409"/>
      <c r="B1483" s="409"/>
      <c r="C1483" s="411"/>
      <c r="D1483" s="614"/>
      <c r="E1483" s="614"/>
      <c r="F1483" s="614"/>
      <c r="G1483" s="614"/>
    </row>
    <row r="1484" spans="1:7" x14ac:dyDescent="0.3">
      <c r="A1484" s="409"/>
      <c r="B1484" s="409"/>
      <c r="C1484" s="411"/>
      <c r="D1484" s="614"/>
      <c r="E1484" s="614"/>
      <c r="F1484" s="614"/>
      <c r="G1484" s="614"/>
    </row>
    <row r="1485" spans="1:7" x14ac:dyDescent="0.3">
      <c r="A1485" s="409"/>
      <c r="B1485" s="409"/>
      <c r="C1485" s="411"/>
      <c r="D1485" s="614"/>
      <c r="E1485" s="614"/>
      <c r="F1485" s="614"/>
      <c r="G1485" s="614"/>
    </row>
    <row r="1486" spans="1:7" x14ac:dyDescent="0.3">
      <c r="A1486" s="409"/>
      <c r="B1486" s="409"/>
      <c r="C1486" s="411"/>
      <c r="D1486" s="614"/>
      <c r="E1486" s="614"/>
      <c r="F1486" s="614"/>
      <c r="G1486" s="614"/>
    </row>
    <row r="1487" spans="1:7" x14ac:dyDescent="0.3">
      <c r="A1487" s="409"/>
      <c r="B1487" s="409"/>
      <c r="C1487" s="411"/>
      <c r="D1487" s="614"/>
      <c r="E1487" s="614"/>
      <c r="F1487" s="614"/>
      <c r="G1487" s="614"/>
    </row>
    <row r="1488" spans="1:7" x14ac:dyDescent="0.3">
      <c r="A1488" s="409"/>
      <c r="B1488" s="409"/>
      <c r="C1488" s="411"/>
      <c r="D1488" s="614"/>
      <c r="E1488" s="614"/>
      <c r="F1488" s="614"/>
      <c r="G1488" s="614"/>
    </row>
    <row r="1489" spans="1:7" x14ac:dyDescent="0.3">
      <c r="A1489" s="409"/>
      <c r="B1489" s="409"/>
      <c r="C1489" s="411"/>
      <c r="D1489" s="614"/>
      <c r="E1489" s="614"/>
      <c r="F1489" s="614"/>
      <c r="G1489" s="614"/>
    </row>
    <row r="1490" spans="1:7" x14ac:dyDescent="0.3">
      <c r="A1490" s="409"/>
      <c r="B1490" s="409"/>
      <c r="C1490" s="411"/>
      <c r="D1490" s="614"/>
      <c r="E1490" s="614"/>
      <c r="F1490" s="614"/>
      <c r="G1490" s="614"/>
    </row>
    <row r="1491" spans="1:7" x14ac:dyDescent="0.3">
      <c r="A1491" s="409"/>
      <c r="B1491" s="409"/>
      <c r="C1491" s="411"/>
      <c r="D1491" s="614"/>
      <c r="E1491" s="614"/>
      <c r="F1491" s="614"/>
      <c r="G1491" s="614"/>
    </row>
    <row r="1492" spans="1:7" x14ac:dyDescent="0.3">
      <c r="A1492" s="409"/>
      <c r="B1492" s="409"/>
      <c r="C1492" s="411"/>
      <c r="D1492" s="614"/>
      <c r="E1492" s="614"/>
      <c r="F1492" s="614"/>
      <c r="G1492" s="614"/>
    </row>
    <row r="1493" spans="1:7" x14ac:dyDescent="0.3">
      <c r="A1493" s="409"/>
      <c r="B1493" s="409"/>
      <c r="C1493" s="411"/>
      <c r="D1493" s="614"/>
      <c r="E1493" s="614"/>
      <c r="F1493" s="614"/>
      <c r="G1493" s="614"/>
    </row>
    <row r="1494" spans="1:7" x14ac:dyDescent="0.3">
      <c r="A1494" s="409"/>
      <c r="B1494" s="409"/>
      <c r="C1494" s="411"/>
      <c r="D1494" s="614"/>
      <c r="E1494" s="614"/>
      <c r="F1494" s="614"/>
      <c r="G1494" s="614"/>
    </row>
    <row r="1495" spans="1:7" x14ac:dyDescent="0.3">
      <c r="A1495" s="409"/>
      <c r="B1495" s="409"/>
      <c r="C1495" s="411"/>
      <c r="D1495" s="614"/>
      <c r="E1495" s="614"/>
      <c r="F1495" s="614"/>
      <c r="G1495" s="614"/>
    </row>
    <row r="1496" spans="1:7" x14ac:dyDescent="0.3">
      <c r="A1496" s="409"/>
      <c r="B1496" s="409"/>
      <c r="C1496" s="411"/>
      <c r="D1496" s="614"/>
      <c r="E1496" s="614"/>
      <c r="F1496" s="614"/>
      <c r="G1496" s="614"/>
    </row>
    <row r="1497" spans="1:7" x14ac:dyDescent="0.3">
      <c r="A1497" s="409"/>
      <c r="B1497" s="409"/>
      <c r="C1497" s="411"/>
      <c r="D1497" s="614"/>
      <c r="E1497" s="614"/>
      <c r="F1497" s="614"/>
      <c r="G1497" s="614"/>
    </row>
    <row r="1498" spans="1:7" x14ac:dyDescent="0.3">
      <c r="A1498" s="409"/>
      <c r="B1498" s="409"/>
      <c r="C1498" s="411"/>
      <c r="D1498" s="614"/>
      <c r="E1498" s="614"/>
      <c r="F1498" s="614"/>
      <c r="G1498" s="614"/>
    </row>
    <row r="1499" spans="1:7" x14ac:dyDescent="0.3">
      <c r="A1499" s="409"/>
      <c r="B1499" s="409"/>
      <c r="C1499" s="411"/>
      <c r="D1499" s="614"/>
      <c r="E1499" s="614"/>
      <c r="F1499" s="614"/>
      <c r="G1499" s="614"/>
    </row>
    <row r="1500" spans="1:7" x14ac:dyDescent="0.3">
      <c r="A1500" s="409"/>
      <c r="B1500" s="409"/>
      <c r="C1500" s="411"/>
      <c r="D1500" s="614"/>
      <c r="E1500" s="614"/>
      <c r="F1500" s="614"/>
      <c r="G1500" s="614"/>
    </row>
    <row r="1501" spans="1:7" x14ac:dyDescent="0.3">
      <c r="A1501" s="409"/>
      <c r="B1501" s="409"/>
      <c r="C1501" s="411"/>
      <c r="D1501" s="614"/>
      <c r="E1501" s="614"/>
      <c r="F1501" s="614"/>
      <c r="G1501" s="614"/>
    </row>
    <row r="1502" spans="1:7" x14ac:dyDescent="0.3">
      <c r="A1502" s="409"/>
      <c r="B1502" s="409"/>
      <c r="C1502" s="411"/>
      <c r="D1502" s="614"/>
      <c r="E1502" s="614"/>
      <c r="F1502" s="614"/>
      <c r="G1502" s="614"/>
    </row>
    <row r="1503" spans="1:7" x14ac:dyDescent="0.3">
      <c r="A1503" s="409"/>
      <c r="B1503" s="409"/>
      <c r="C1503" s="411"/>
      <c r="D1503" s="614"/>
      <c r="E1503" s="614"/>
      <c r="F1503" s="614"/>
      <c r="G1503" s="614"/>
    </row>
    <row r="1504" spans="1:7" x14ac:dyDescent="0.3">
      <c r="A1504" s="409"/>
      <c r="B1504" s="409"/>
      <c r="C1504" s="411"/>
      <c r="D1504" s="614"/>
      <c r="E1504" s="614"/>
      <c r="F1504" s="614"/>
      <c r="G1504" s="614"/>
    </row>
    <row r="1505" spans="1:7" x14ac:dyDescent="0.3">
      <c r="A1505" s="409"/>
      <c r="B1505" s="409"/>
      <c r="C1505" s="411"/>
      <c r="D1505" s="614"/>
      <c r="E1505" s="614"/>
      <c r="F1505" s="614"/>
      <c r="G1505" s="614"/>
    </row>
    <row r="1506" spans="1:7" x14ac:dyDescent="0.3">
      <c r="A1506" s="409"/>
      <c r="B1506" s="409"/>
      <c r="C1506" s="411"/>
      <c r="D1506" s="614"/>
      <c r="E1506" s="614"/>
      <c r="F1506" s="614"/>
      <c r="G1506" s="614"/>
    </row>
    <row r="1507" spans="1:7" x14ac:dyDescent="0.3">
      <c r="A1507" s="409"/>
      <c r="B1507" s="409"/>
      <c r="C1507" s="411"/>
      <c r="D1507" s="614"/>
      <c r="E1507" s="614"/>
      <c r="F1507" s="614"/>
      <c r="G1507" s="614"/>
    </row>
    <row r="1508" spans="1:7" x14ac:dyDescent="0.3">
      <c r="A1508" s="409"/>
      <c r="B1508" s="409"/>
      <c r="C1508" s="411"/>
      <c r="D1508" s="614"/>
      <c r="E1508" s="614"/>
      <c r="F1508" s="614"/>
      <c r="G1508" s="614"/>
    </row>
    <row r="1509" spans="1:7" x14ac:dyDescent="0.3">
      <c r="A1509" s="409"/>
      <c r="B1509" s="409"/>
      <c r="C1509" s="411"/>
      <c r="D1509" s="614"/>
      <c r="E1509" s="614"/>
      <c r="F1509" s="614"/>
      <c r="G1509" s="614"/>
    </row>
    <row r="1510" spans="1:7" x14ac:dyDescent="0.3">
      <c r="A1510" s="409"/>
      <c r="B1510" s="409"/>
      <c r="C1510" s="411"/>
      <c r="D1510" s="614"/>
      <c r="E1510" s="614"/>
      <c r="F1510" s="614"/>
      <c r="G1510" s="614"/>
    </row>
    <row r="1511" spans="1:7" x14ac:dyDescent="0.3">
      <c r="A1511" s="409"/>
      <c r="B1511" s="409"/>
      <c r="C1511" s="411"/>
      <c r="D1511" s="614"/>
      <c r="E1511" s="614"/>
      <c r="F1511" s="614"/>
      <c r="G1511" s="614"/>
    </row>
    <row r="1512" spans="1:7" x14ac:dyDescent="0.3">
      <c r="A1512" s="409"/>
      <c r="B1512" s="409"/>
      <c r="C1512" s="411"/>
      <c r="D1512" s="614"/>
      <c r="E1512" s="614"/>
      <c r="F1512" s="614"/>
      <c r="G1512" s="614"/>
    </row>
    <row r="1513" spans="1:7" x14ac:dyDescent="0.3">
      <c r="A1513" s="409"/>
      <c r="B1513" s="409"/>
      <c r="C1513" s="411"/>
      <c r="D1513" s="614"/>
      <c r="E1513" s="614"/>
      <c r="F1513" s="614"/>
      <c r="G1513" s="614"/>
    </row>
    <row r="1514" spans="1:7" x14ac:dyDescent="0.3">
      <c r="A1514" s="409"/>
      <c r="B1514" s="409"/>
      <c r="C1514" s="411"/>
      <c r="D1514" s="614"/>
      <c r="E1514" s="614"/>
      <c r="F1514" s="614"/>
      <c r="G1514" s="614"/>
    </row>
    <row r="1515" spans="1:7" x14ac:dyDescent="0.3">
      <c r="A1515" s="409"/>
      <c r="B1515" s="409"/>
      <c r="C1515" s="411"/>
      <c r="D1515" s="614"/>
      <c r="E1515" s="614"/>
      <c r="F1515" s="614"/>
      <c r="G1515" s="614"/>
    </row>
    <row r="1516" spans="1:7" x14ac:dyDescent="0.3">
      <c r="A1516" s="409"/>
      <c r="B1516" s="409"/>
      <c r="C1516" s="411"/>
      <c r="D1516" s="614"/>
      <c r="E1516" s="614"/>
      <c r="F1516" s="614"/>
      <c r="G1516" s="614"/>
    </row>
    <row r="1517" spans="1:7" x14ac:dyDescent="0.3">
      <c r="A1517" s="409"/>
      <c r="B1517" s="409"/>
      <c r="C1517" s="411"/>
      <c r="D1517" s="614"/>
      <c r="E1517" s="614"/>
      <c r="F1517" s="614"/>
      <c r="G1517" s="614"/>
    </row>
    <row r="1518" spans="1:7" x14ac:dyDescent="0.3">
      <c r="A1518" s="409"/>
      <c r="B1518" s="409"/>
      <c r="C1518" s="411"/>
      <c r="D1518" s="614"/>
      <c r="E1518" s="614"/>
      <c r="F1518" s="614"/>
      <c r="G1518" s="614"/>
    </row>
    <row r="1519" spans="1:7" x14ac:dyDescent="0.3">
      <c r="A1519" s="409"/>
      <c r="B1519" s="409"/>
      <c r="C1519" s="411"/>
      <c r="D1519" s="614"/>
      <c r="E1519" s="614"/>
      <c r="F1519" s="614"/>
      <c r="G1519" s="614"/>
    </row>
    <row r="1520" spans="1:7" x14ac:dyDescent="0.3">
      <c r="A1520" s="409"/>
      <c r="B1520" s="409"/>
      <c r="C1520" s="411"/>
      <c r="D1520" s="614"/>
      <c r="E1520" s="614"/>
      <c r="F1520" s="614"/>
      <c r="G1520" s="614"/>
    </row>
    <row r="1521" spans="1:7" x14ac:dyDescent="0.3">
      <c r="A1521" s="409"/>
      <c r="B1521" s="409"/>
      <c r="C1521" s="411"/>
      <c r="D1521" s="614"/>
      <c r="E1521" s="614"/>
      <c r="F1521" s="614"/>
      <c r="G1521" s="614"/>
    </row>
    <row r="1522" spans="1:7" x14ac:dyDescent="0.3">
      <c r="A1522" s="409"/>
      <c r="B1522" s="409"/>
      <c r="C1522" s="411"/>
      <c r="D1522" s="614"/>
      <c r="E1522" s="614"/>
      <c r="F1522" s="614"/>
      <c r="G1522" s="614"/>
    </row>
    <row r="1523" spans="1:7" x14ac:dyDescent="0.3">
      <c r="A1523" s="409"/>
      <c r="B1523" s="409"/>
      <c r="C1523" s="411"/>
      <c r="D1523" s="614"/>
      <c r="E1523" s="614"/>
      <c r="F1523" s="614"/>
      <c r="G1523" s="614"/>
    </row>
    <row r="1524" spans="1:7" x14ac:dyDescent="0.3">
      <c r="A1524" s="409"/>
      <c r="B1524" s="409"/>
      <c r="C1524" s="411"/>
      <c r="D1524" s="614"/>
      <c r="E1524" s="614"/>
      <c r="F1524" s="614"/>
      <c r="G1524" s="614"/>
    </row>
    <row r="1525" spans="1:7" x14ac:dyDescent="0.3">
      <c r="A1525" s="409"/>
      <c r="B1525" s="409"/>
      <c r="C1525" s="411"/>
      <c r="D1525" s="614"/>
      <c r="E1525" s="614"/>
      <c r="F1525" s="614"/>
      <c r="G1525" s="614"/>
    </row>
    <row r="1526" spans="1:7" x14ac:dyDescent="0.3">
      <c r="A1526" s="409"/>
      <c r="B1526" s="409"/>
      <c r="C1526" s="411"/>
      <c r="D1526" s="614"/>
      <c r="E1526" s="614"/>
      <c r="F1526" s="614"/>
      <c r="G1526" s="614"/>
    </row>
    <row r="1527" spans="1:7" x14ac:dyDescent="0.3">
      <c r="A1527" s="409"/>
      <c r="B1527" s="409"/>
      <c r="C1527" s="411"/>
      <c r="D1527" s="614"/>
      <c r="E1527" s="614"/>
      <c r="F1527" s="614"/>
      <c r="G1527" s="614"/>
    </row>
    <row r="1528" spans="1:7" x14ac:dyDescent="0.3">
      <c r="A1528" s="409"/>
      <c r="B1528" s="409"/>
      <c r="C1528" s="411"/>
      <c r="D1528" s="614"/>
      <c r="E1528" s="614"/>
      <c r="F1528" s="614"/>
      <c r="G1528" s="614"/>
    </row>
    <row r="1529" spans="1:7" x14ac:dyDescent="0.3">
      <c r="A1529" s="409"/>
      <c r="B1529" s="409"/>
      <c r="C1529" s="411"/>
      <c r="D1529" s="614"/>
      <c r="E1529" s="614"/>
      <c r="F1529" s="614"/>
      <c r="G1529" s="614"/>
    </row>
    <row r="1530" spans="1:7" x14ac:dyDescent="0.3">
      <c r="A1530" s="409"/>
      <c r="B1530" s="409"/>
      <c r="C1530" s="411"/>
      <c r="D1530" s="614"/>
      <c r="E1530" s="614"/>
      <c r="F1530" s="614"/>
      <c r="G1530" s="614"/>
    </row>
    <row r="1531" spans="1:7" x14ac:dyDescent="0.3">
      <c r="A1531" s="409"/>
      <c r="B1531" s="409"/>
      <c r="C1531" s="411"/>
      <c r="D1531" s="614"/>
      <c r="E1531" s="614"/>
      <c r="F1531" s="614"/>
      <c r="G1531" s="614"/>
    </row>
    <row r="1532" spans="1:7" x14ac:dyDescent="0.3">
      <c r="A1532" s="409"/>
      <c r="B1532" s="409"/>
      <c r="C1532" s="411"/>
      <c r="D1532" s="614"/>
      <c r="E1532" s="614"/>
      <c r="F1532" s="614"/>
      <c r="G1532" s="614"/>
    </row>
    <row r="1533" spans="1:7" x14ac:dyDescent="0.3">
      <c r="A1533" s="409"/>
      <c r="B1533" s="409"/>
      <c r="C1533" s="411"/>
      <c r="D1533" s="614"/>
      <c r="E1533" s="614"/>
      <c r="F1533" s="614"/>
      <c r="G1533" s="614"/>
    </row>
    <row r="1534" spans="1:7" x14ac:dyDescent="0.3">
      <c r="A1534" s="409"/>
      <c r="B1534" s="409"/>
      <c r="C1534" s="411"/>
      <c r="D1534" s="614"/>
      <c r="E1534" s="614"/>
      <c r="F1534" s="614"/>
      <c r="G1534" s="614"/>
    </row>
    <row r="1535" spans="1:7" x14ac:dyDescent="0.3">
      <c r="A1535" s="409"/>
      <c r="B1535" s="409"/>
      <c r="C1535" s="411"/>
      <c r="D1535" s="614"/>
      <c r="E1535" s="614"/>
      <c r="F1535" s="614"/>
      <c r="G1535" s="614"/>
    </row>
    <row r="1536" spans="1:7" x14ac:dyDescent="0.3">
      <c r="A1536" s="409"/>
      <c r="B1536" s="409"/>
      <c r="C1536" s="411"/>
      <c r="D1536" s="614"/>
      <c r="E1536" s="614"/>
      <c r="F1536" s="614"/>
      <c r="G1536" s="614"/>
    </row>
    <row r="1537" spans="1:7" x14ac:dyDescent="0.3">
      <c r="A1537" s="409"/>
      <c r="B1537" s="409"/>
      <c r="C1537" s="411"/>
      <c r="D1537" s="614"/>
      <c r="E1537" s="614"/>
      <c r="F1537" s="614"/>
      <c r="G1537" s="614"/>
    </row>
    <row r="1538" spans="1:7" x14ac:dyDescent="0.3">
      <c r="A1538" s="409"/>
      <c r="B1538" s="409"/>
      <c r="C1538" s="411"/>
      <c r="D1538" s="614"/>
      <c r="E1538" s="614"/>
      <c r="F1538" s="614"/>
      <c r="G1538" s="614"/>
    </row>
    <row r="1539" spans="1:7" x14ac:dyDescent="0.3">
      <c r="A1539" s="409"/>
      <c r="B1539" s="409"/>
      <c r="C1539" s="411"/>
      <c r="D1539" s="614"/>
      <c r="E1539" s="614"/>
      <c r="F1539" s="614"/>
      <c r="G1539" s="614"/>
    </row>
    <row r="1540" spans="1:7" x14ac:dyDescent="0.3">
      <c r="A1540" s="409"/>
      <c r="B1540" s="409"/>
      <c r="C1540" s="411"/>
      <c r="D1540" s="614"/>
      <c r="E1540" s="614"/>
      <c r="F1540" s="614"/>
      <c r="G1540" s="614"/>
    </row>
    <row r="1541" spans="1:7" x14ac:dyDescent="0.3">
      <c r="A1541" s="409"/>
      <c r="B1541" s="409"/>
      <c r="C1541" s="411"/>
      <c r="D1541" s="614"/>
      <c r="E1541" s="614"/>
      <c r="F1541" s="614"/>
      <c r="G1541" s="614"/>
    </row>
    <row r="1542" spans="1:7" x14ac:dyDescent="0.3">
      <c r="A1542" s="409"/>
      <c r="B1542" s="409"/>
      <c r="C1542" s="411"/>
      <c r="D1542" s="614"/>
      <c r="E1542" s="614"/>
      <c r="F1542" s="614"/>
      <c r="G1542" s="614"/>
    </row>
    <row r="1543" spans="1:7" x14ac:dyDescent="0.3">
      <c r="A1543" s="409"/>
      <c r="B1543" s="409"/>
      <c r="C1543" s="411"/>
      <c r="D1543" s="614"/>
      <c r="E1543" s="614"/>
      <c r="F1543" s="614"/>
      <c r="G1543" s="614"/>
    </row>
    <row r="1544" spans="1:7" x14ac:dyDescent="0.3">
      <c r="A1544" s="409"/>
      <c r="B1544" s="409"/>
      <c r="C1544" s="411"/>
      <c r="D1544" s="614"/>
      <c r="E1544" s="614"/>
      <c r="F1544" s="614"/>
      <c r="G1544" s="614"/>
    </row>
    <row r="1545" spans="1:7" x14ac:dyDescent="0.3">
      <c r="A1545" s="409"/>
      <c r="B1545" s="409"/>
      <c r="C1545" s="411"/>
      <c r="D1545" s="614"/>
      <c r="E1545" s="614"/>
      <c r="F1545" s="614"/>
      <c r="G1545" s="614"/>
    </row>
    <row r="1546" spans="1:7" x14ac:dyDescent="0.3">
      <c r="A1546" s="409"/>
      <c r="B1546" s="409"/>
      <c r="C1546" s="411"/>
      <c r="D1546" s="614"/>
      <c r="E1546" s="614"/>
      <c r="F1546" s="614"/>
      <c r="G1546" s="614"/>
    </row>
    <row r="1547" spans="1:7" x14ac:dyDescent="0.3">
      <c r="A1547" s="409"/>
      <c r="B1547" s="409"/>
      <c r="C1547" s="411"/>
      <c r="D1547" s="614"/>
      <c r="E1547" s="614"/>
      <c r="F1547" s="614"/>
      <c r="G1547" s="614"/>
    </row>
    <row r="1548" spans="1:7" x14ac:dyDescent="0.3">
      <c r="A1548" s="409"/>
      <c r="B1548" s="409"/>
      <c r="C1548" s="411"/>
      <c r="D1548" s="614"/>
      <c r="E1548" s="614"/>
      <c r="F1548" s="614"/>
      <c r="G1548" s="614"/>
    </row>
    <row r="1549" spans="1:7" x14ac:dyDescent="0.3">
      <c r="A1549" s="409"/>
      <c r="B1549" s="409"/>
      <c r="C1549" s="411"/>
      <c r="D1549" s="614"/>
      <c r="E1549" s="614"/>
      <c r="F1549" s="614"/>
      <c r="G1549" s="614"/>
    </row>
    <row r="1550" spans="1:7" x14ac:dyDescent="0.3">
      <c r="A1550" s="409"/>
      <c r="B1550" s="409"/>
      <c r="C1550" s="411"/>
      <c r="D1550" s="614"/>
      <c r="E1550" s="614"/>
      <c r="F1550" s="614"/>
      <c r="G1550" s="614"/>
    </row>
    <row r="1551" spans="1:7" x14ac:dyDescent="0.3">
      <c r="A1551" s="409"/>
      <c r="B1551" s="409"/>
      <c r="C1551" s="411"/>
      <c r="D1551" s="614"/>
      <c r="E1551" s="614"/>
      <c r="F1551" s="614"/>
      <c r="G1551" s="614"/>
    </row>
    <row r="1552" spans="1:7" x14ac:dyDescent="0.3">
      <c r="A1552" s="409"/>
      <c r="B1552" s="409"/>
      <c r="C1552" s="411"/>
      <c r="D1552" s="614"/>
      <c r="E1552" s="614"/>
      <c r="F1552" s="614"/>
      <c r="G1552" s="614"/>
    </row>
    <row r="1553" spans="1:7" x14ac:dyDescent="0.3">
      <c r="A1553" s="409"/>
      <c r="B1553" s="409"/>
      <c r="C1553" s="411"/>
      <c r="D1553" s="614"/>
      <c r="E1553" s="614"/>
      <c r="F1553" s="614"/>
      <c r="G1553" s="614"/>
    </row>
    <row r="1554" spans="1:7" x14ac:dyDescent="0.3">
      <c r="A1554" s="409"/>
      <c r="B1554" s="409"/>
      <c r="C1554" s="411"/>
      <c r="D1554" s="614"/>
      <c r="E1554" s="614"/>
      <c r="F1554" s="614"/>
      <c r="G1554" s="614"/>
    </row>
    <row r="1555" spans="1:7" x14ac:dyDescent="0.3">
      <c r="A1555" s="409"/>
      <c r="B1555" s="409"/>
      <c r="C1555" s="411"/>
      <c r="D1555" s="614"/>
      <c r="E1555" s="614"/>
      <c r="F1555" s="614"/>
      <c r="G1555" s="614"/>
    </row>
    <row r="1556" spans="1:7" x14ac:dyDescent="0.3">
      <c r="A1556" s="409"/>
      <c r="B1556" s="409"/>
      <c r="C1556" s="411"/>
      <c r="D1556" s="614"/>
      <c r="E1556" s="614"/>
      <c r="F1556" s="614"/>
      <c r="G1556" s="614"/>
    </row>
    <row r="1557" spans="1:7" x14ac:dyDescent="0.3">
      <c r="A1557" s="409"/>
      <c r="B1557" s="409"/>
      <c r="C1557" s="411"/>
      <c r="D1557" s="614"/>
      <c r="E1557" s="614"/>
      <c r="F1557" s="614"/>
      <c r="G1557" s="614"/>
    </row>
    <row r="1558" spans="1:7" x14ac:dyDescent="0.3">
      <c r="A1558" s="409"/>
      <c r="B1558" s="409"/>
      <c r="C1558" s="411"/>
      <c r="D1558" s="614"/>
      <c r="E1558" s="614"/>
      <c r="F1558" s="614"/>
      <c r="G1558" s="614"/>
    </row>
    <row r="1559" spans="1:7" x14ac:dyDescent="0.3">
      <c r="A1559" s="409"/>
      <c r="B1559" s="409"/>
      <c r="C1559" s="411"/>
      <c r="D1559" s="614"/>
      <c r="E1559" s="614"/>
      <c r="F1559" s="614"/>
      <c r="G1559" s="614"/>
    </row>
    <row r="1560" spans="1:7" x14ac:dyDescent="0.3">
      <c r="A1560" s="409"/>
      <c r="B1560" s="409"/>
      <c r="C1560" s="411"/>
      <c r="D1560" s="614"/>
      <c r="E1560" s="614"/>
      <c r="F1560" s="614"/>
      <c r="G1560" s="614"/>
    </row>
    <row r="1561" spans="1:7" x14ac:dyDescent="0.3">
      <c r="A1561" s="409"/>
      <c r="B1561" s="409"/>
      <c r="C1561" s="411"/>
      <c r="D1561" s="614"/>
      <c r="E1561" s="614"/>
      <c r="F1561" s="614"/>
      <c r="G1561" s="614"/>
    </row>
    <row r="1562" spans="1:7" x14ac:dyDescent="0.3">
      <c r="A1562" s="409"/>
      <c r="B1562" s="409"/>
      <c r="C1562" s="411"/>
      <c r="D1562" s="614"/>
      <c r="E1562" s="614"/>
      <c r="F1562" s="614"/>
      <c r="G1562" s="614"/>
    </row>
    <row r="1563" spans="1:7" x14ac:dyDescent="0.3">
      <c r="A1563" s="409"/>
      <c r="B1563" s="409"/>
      <c r="C1563" s="411"/>
      <c r="D1563" s="614"/>
      <c r="E1563" s="614"/>
      <c r="F1563" s="614"/>
      <c r="G1563" s="614"/>
    </row>
    <row r="1564" spans="1:7" x14ac:dyDescent="0.3">
      <c r="A1564" s="409"/>
      <c r="B1564" s="409"/>
      <c r="C1564" s="411"/>
      <c r="D1564" s="614"/>
      <c r="E1564" s="614"/>
      <c r="F1564" s="614"/>
      <c r="G1564" s="614"/>
    </row>
    <row r="1565" spans="1:7" x14ac:dyDescent="0.3">
      <c r="A1565" s="409"/>
      <c r="B1565" s="409"/>
      <c r="C1565" s="411"/>
      <c r="D1565" s="614"/>
      <c r="E1565" s="614"/>
      <c r="F1565" s="614"/>
      <c r="G1565" s="614"/>
    </row>
    <row r="1566" spans="1:7" x14ac:dyDescent="0.3">
      <c r="A1566" s="409"/>
      <c r="B1566" s="409"/>
      <c r="C1566" s="411"/>
      <c r="D1566" s="614"/>
      <c r="E1566" s="614"/>
      <c r="F1566" s="614"/>
      <c r="G1566" s="614"/>
    </row>
    <row r="1567" spans="1:7" x14ac:dyDescent="0.3">
      <c r="A1567" s="409"/>
      <c r="B1567" s="409"/>
      <c r="C1567" s="411"/>
      <c r="D1567" s="614"/>
      <c r="E1567" s="614"/>
      <c r="F1567" s="614"/>
      <c r="G1567" s="614"/>
    </row>
    <row r="1568" spans="1:7" x14ac:dyDescent="0.3">
      <c r="A1568" s="409"/>
      <c r="B1568" s="409"/>
      <c r="C1568" s="411"/>
      <c r="D1568" s="614"/>
      <c r="E1568" s="614"/>
      <c r="F1568" s="614"/>
      <c r="G1568" s="614"/>
    </row>
    <row r="1569" spans="1:7" x14ac:dyDescent="0.3">
      <c r="A1569" s="409"/>
      <c r="B1569" s="409"/>
      <c r="C1569" s="411"/>
      <c r="D1569" s="614"/>
      <c r="E1569" s="614"/>
      <c r="F1569" s="614"/>
      <c r="G1569" s="614"/>
    </row>
    <row r="1570" spans="1:7" x14ac:dyDescent="0.3">
      <c r="A1570" s="409"/>
      <c r="B1570" s="409"/>
      <c r="C1570" s="411"/>
      <c r="D1570" s="614"/>
      <c r="E1570" s="614"/>
      <c r="F1570" s="614"/>
      <c r="G1570" s="614"/>
    </row>
    <row r="1571" spans="1:7" x14ac:dyDescent="0.3">
      <c r="A1571" s="409"/>
      <c r="B1571" s="409"/>
      <c r="C1571" s="411"/>
      <c r="D1571" s="614"/>
      <c r="E1571" s="614"/>
      <c r="F1571" s="614"/>
      <c r="G1571" s="614"/>
    </row>
    <row r="1572" spans="1:7" x14ac:dyDescent="0.3">
      <c r="A1572" s="409"/>
      <c r="B1572" s="409"/>
      <c r="C1572" s="411"/>
      <c r="D1572" s="614"/>
      <c r="E1572" s="614"/>
      <c r="F1572" s="614"/>
      <c r="G1572" s="614"/>
    </row>
    <row r="1573" spans="1:7" x14ac:dyDescent="0.3">
      <c r="A1573" s="409"/>
      <c r="B1573" s="409"/>
      <c r="C1573" s="411"/>
      <c r="D1573" s="614"/>
      <c r="E1573" s="614"/>
      <c r="F1573" s="614"/>
      <c r="G1573" s="614"/>
    </row>
    <row r="1574" spans="1:7" x14ac:dyDescent="0.3">
      <c r="A1574" s="409"/>
      <c r="B1574" s="409"/>
      <c r="C1574" s="411"/>
      <c r="D1574" s="614"/>
      <c r="E1574" s="614"/>
      <c r="F1574" s="614"/>
      <c r="G1574" s="614"/>
    </row>
    <row r="1575" spans="1:7" x14ac:dyDescent="0.3">
      <c r="A1575" s="409"/>
      <c r="B1575" s="409"/>
      <c r="C1575" s="411"/>
      <c r="D1575" s="614"/>
      <c r="E1575" s="614"/>
      <c r="F1575" s="614"/>
      <c r="G1575" s="614"/>
    </row>
    <row r="1576" spans="1:7" x14ac:dyDescent="0.3">
      <c r="A1576" s="409"/>
      <c r="B1576" s="409"/>
      <c r="C1576" s="411"/>
      <c r="D1576" s="614"/>
      <c r="E1576" s="614"/>
      <c r="F1576" s="614"/>
      <c r="G1576" s="614"/>
    </row>
    <row r="1577" spans="1:7" x14ac:dyDescent="0.3">
      <c r="A1577" s="409"/>
      <c r="B1577" s="409"/>
      <c r="C1577" s="411"/>
      <c r="D1577" s="614"/>
      <c r="E1577" s="614"/>
      <c r="F1577" s="614"/>
      <c r="G1577" s="614"/>
    </row>
    <row r="1578" spans="1:7" x14ac:dyDescent="0.3">
      <c r="A1578" s="409"/>
      <c r="B1578" s="409"/>
      <c r="C1578" s="411"/>
      <c r="D1578" s="614"/>
      <c r="E1578" s="614"/>
      <c r="F1578" s="614"/>
      <c r="G1578" s="614"/>
    </row>
    <row r="1579" spans="1:7" x14ac:dyDescent="0.3">
      <c r="A1579" s="409"/>
      <c r="B1579" s="409"/>
      <c r="C1579" s="411"/>
      <c r="D1579" s="614"/>
      <c r="E1579" s="614"/>
      <c r="F1579" s="614"/>
      <c r="G1579" s="614"/>
    </row>
    <row r="1580" spans="1:7" x14ac:dyDescent="0.3">
      <c r="A1580" s="409"/>
      <c r="B1580" s="409"/>
      <c r="C1580" s="411"/>
      <c r="D1580" s="614"/>
      <c r="E1580" s="614"/>
      <c r="F1580" s="614"/>
      <c r="G1580" s="614"/>
    </row>
    <row r="1581" spans="1:7" x14ac:dyDescent="0.3">
      <c r="A1581" s="409"/>
      <c r="B1581" s="409"/>
      <c r="C1581" s="411"/>
      <c r="D1581" s="614"/>
      <c r="E1581" s="614"/>
      <c r="F1581" s="614"/>
      <c r="G1581" s="614"/>
    </row>
    <row r="1582" spans="1:7" x14ac:dyDescent="0.3">
      <c r="A1582" s="409"/>
      <c r="B1582" s="409"/>
      <c r="C1582" s="411"/>
      <c r="D1582" s="614"/>
      <c r="E1582" s="614"/>
      <c r="F1582" s="614"/>
      <c r="G1582" s="614"/>
    </row>
    <row r="1583" spans="1:7" x14ac:dyDescent="0.3">
      <c r="A1583" s="409"/>
      <c r="B1583" s="409"/>
      <c r="C1583" s="411"/>
      <c r="D1583" s="614"/>
      <c r="E1583" s="614"/>
      <c r="F1583" s="614"/>
      <c r="G1583" s="614"/>
    </row>
    <row r="1584" spans="1:7" x14ac:dyDescent="0.3">
      <c r="A1584" s="409"/>
      <c r="B1584" s="409"/>
      <c r="C1584" s="411"/>
      <c r="D1584" s="614"/>
      <c r="E1584" s="614"/>
      <c r="F1584" s="614"/>
      <c r="G1584" s="614"/>
    </row>
    <row r="1585" spans="1:7" x14ac:dyDescent="0.3">
      <c r="A1585" s="409"/>
      <c r="B1585" s="409"/>
      <c r="C1585" s="411"/>
      <c r="D1585" s="614"/>
      <c r="E1585" s="614"/>
      <c r="F1585" s="614"/>
      <c r="G1585" s="614"/>
    </row>
    <row r="1586" spans="1:7" x14ac:dyDescent="0.3">
      <c r="A1586" s="409"/>
      <c r="B1586" s="409"/>
      <c r="C1586" s="411"/>
      <c r="D1586" s="614"/>
      <c r="E1586" s="614"/>
      <c r="F1586" s="614"/>
      <c r="G1586" s="614"/>
    </row>
    <row r="1587" spans="1:7" x14ac:dyDescent="0.3">
      <c r="A1587" s="409"/>
      <c r="B1587" s="409"/>
      <c r="C1587" s="411"/>
      <c r="D1587" s="614"/>
      <c r="E1587" s="614"/>
      <c r="F1587" s="614"/>
      <c r="G1587" s="614"/>
    </row>
    <row r="1588" spans="1:7" x14ac:dyDescent="0.3">
      <c r="A1588" s="409"/>
      <c r="B1588" s="409"/>
      <c r="C1588" s="411"/>
      <c r="D1588" s="614"/>
      <c r="E1588" s="614"/>
      <c r="F1588" s="614"/>
      <c r="G1588" s="614"/>
    </row>
    <row r="1589" spans="1:7" x14ac:dyDescent="0.3">
      <c r="A1589" s="409"/>
      <c r="B1589" s="409"/>
      <c r="C1589" s="411"/>
      <c r="D1589" s="614"/>
      <c r="E1589" s="614"/>
      <c r="F1589" s="614"/>
      <c r="G1589" s="614"/>
    </row>
    <row r="1590" spans="1:7" x14ac:dyDescent="0.3">
      <c r="A1590" s="409"/>
      <c r="B1590" s="409"/>
      <c r="C1590" s="411"/>
      <c r="D1590" s="614"/>
      <c r="E1590" s="614"/>
      <c r="F1590" s="614"/>
      <c r="G1590" s="614"/>
    </row>
    <row r="1591" spans="1:7" x14ac:dyDescent="0.3">
      <c r="A1591" s="409"/>
      <c r="B1591" s="409"/>
      <c r="C1591" s="411"/>
      <c r="D1591" s="614"/>
      <c r="E1591" s="614"/>
      <c r="F1591" s="614"/>
      <c r="G1591" s="614"/>
    </row>
    <row r="1592" spans="1:7" x14ac:dyDescent="0.3">
      <c r="A1592" s="409"/>
      <c r="B1592" s="409"/>
      <c r="C1592" s="411"/>
      <c r="D1592" s="614"/>
      <c r="E1592" s="614"/>
      <c r="F1592" s="614"/>
      <c r="G1592" s="614"/>
    </row>
    <row r="1593" spans="1:7" x14ac:dyDescent="0.3">
      <c r="A1593" s="409"/>
      <c r="B1593" s="409"/>
      <c r="C1593" s="411"/>
      <c r="D1593" s="614"/>
      <c r="E1593" s="614"/>
      <c r="F1593" s="614"/>
      <c r="G1593" s="614"/>
    </row>
    <row r="1594" spans="1:7" x14ac:dyDescent="0.3">
      <c r="A1594" s="409"/>
      <c r="B1594" s="409"/>
      <c r="C1594" s="411"/>
      <c r="D1594" s="614"/>
      <c r="E1594" s="614"/>
      <c r="F1594" s="614"/>
      <c r="G1594" s="614"/>
    </row>
    <row r="1595" spans="1:7" x14ac:dyDescent="0.3">
      <c r="A1595" s="409"/>
      <c r="B1595" s="409"/>
      <c r="C1595" s="411"/>
      <c r="D1595" s="614"/>
      <c r="E1595" s="614"/>
      <c r="F1595" s="614"/>
      <c r="G1595" s="614"/>
    </row>
    <row r="1596" spans="1:7" x14ac:dyDescent="0.3">
      <c r="A1596" s="409"/>
      <c r="B1596" s="409"/>
      <c r="C1596" s="411"/>
      <c r="D1596" s="614"/>
      <c r="E1596" s="614"/>
      <c r="F1596" s="614"/>
      <c r="G1596" s="614"/>
    </row>
    <row r="1597" spans="1:7" x14ac:dyDescent="0.3">
      <c r="A1597" s="409"/>
      <c r="B1597" s="409"/>
      <c r="C1597" s="411"/>
      <c r="D1597" s="614"/>
      <c r="E1597" s="614"/>
      <c r="F1597" s="614"/>
      <c r="G1597" s="614"/>
    </row>
    <row r="1598" spans="1:7" x14ac:dyDescent="0.3">
      <c r="A1598" s="409"/>
      <c r="B1598" s="409"/>
      <c r="C1598" s="411"/>
      <c r="D1598" s="614"/>
      <c r="E1598" s="614"/>
      <c r="F1598" s="614"/>
      <c r="G1598" s="614"/>
    </row>
    <row r="1599" spans="1:7" x14ac:dyDescent="0.3">
      <c r="A1599" s="409"/>
      <c r="B1599" s="409"/>
      <c r="C1599" s="411"/>
      <c r="D1599" s="614"/>
      <c r="E1599" s="614"/>
      <c r="F1599" s="614"/>
      <c r="G1599" s="614"/>
    </row>
    <row r="1600" spans="1:7" x14ac:dyDescent="0.3">
      <c r="A1600" s="409"/>
      <c r="B1600" s="409"/>
      <c r="C1600" s="411"/>
      <c r="D1600" s="614"/>
      <c r="E1600" s="614"/>
      <c r="F1600" s="614"/>
      <c r="G1600" s="614"/>
    </row>
    <row r="1601" spans="1:7" x14ac:dyDescent="0.3">
      <c r="A1601" s="409"/>
      <c r="B1601" s="409"/>
      <c r="C1601" s="411"/>
      <c r="D1601" s="614"/>
      <c r="E1601" s="614"/>
      <c r="F1601" s="614"/>
      <c r="G1601" s="614"/>
    </row>
    <row r="1602" spans="1:7" x14ac:dyDescent="0.3">
      <c r="A1602" s="409"/>
      <c r="B1602" s="409"/>
      <c r="C1602" s="411"/>
      <c r="D1602" s="614"/>
      <c r="E1602" s="614"/>
      <c r="F1602" s="614"/>
      <c r="G1602" s="614"/>
    </row>
    <row r="1603" spans="1:7" x14ac:dyDescent="0.3">
      <c r="A1603" s="409"/>
      <c r="B1603" s="409"/>
      <c r="C1603" s="411"/>
      <c r="D1603" s="614"/>
      <c r="E1603" s="614"/>
      <c r="F1603" s="614"/>
      <c r="G1603" s="614"/>
    </row>
    <row r="1604" spans="1:7" x14ac:dyDescent="0.3">
      <c r="A1604" s="409"/>
      <c r="B1604" s="409"/>
      <c r="C1604" s="411"/>
      <c r="D1604" s="614"/>
      <c r="E1604" s="614"/>
      <c r="F1604" s="614"/>
      <c r="G1604" s="614"/>
    </row>
    <row r="1605" spans="1:7" x14ac:dyDescent="0.3">
      <c r="A1605" s="409"/>
      <c r="B1605" s="409"/>
      <c r="C1605" s="411"/>
      <c r="D1605" s="614"/>
      <c r="E1605" s="614"/>
      <c r="F1605" s="614"/>
      <c r="G1605" s="614"/>
    </row>
    <row r="1606" spans="1:7" x14ac:dyDescent="0.3">
      <c r="A1606" s="409"/>
      <c r="B1606" s="409"/>
      <c r="C1606" s="411"/>
      <c r="D1606" s="614"/>
      <c r="E1606" s="614"/>
      <c r="F1606" s="614"/>
      <c r="G1606" s="614"/>
    </row>
    <row r="1607" spans="1:7" x14ac:dyDescent="0.3">
      <c r="A1607" s="409"/>
      <c r="B1607" s="409"/>
      <c r="C1607" s="411"/>
      <c r="D1607" s="614"/>
      <c r="E1607" s="614"/>
      <c r="F1607" s="614"/>
      <c r="G1607" s="614"/>
    </row>
    <row r="1608" spans="1:7" x14ac:dyDescent="0.3">
      <c r="A1608" s="409"/>
      <c r="B1608" s="409"/>
      <c r="C1608" s="411"/>
      <c r="D1608" s="614"/>
      <c r="E1608" s="614"/>
      <c r="F1608" s="614"/>
      <c r="G1608" s="614"/>
    </row>
    <row r="1609" spans="1:7" x14ac:dyDescent="0.3">
      <c r="A1609" s="409"/>
      <c r="B1609" s="409"/>
      <c r="C1609" s="411"/>
      <c r="D1609" s="614"/>
      <c r="E1609" s="614"/>
      <c r="F1609" s="614"/>
      <c r="G1609" s="614"/>
    </row>
    <row r="1610" spans="1:7" x14ac:dyDescent="0.3">
      <c r="A1610" s="409"/>
      <c r="B1610" s="409"/>
      <c r="C1610" s="411"/>
      <c r="D1610" s="614"/>
      <c r="E1610" s="614"/>
      <c r="F1610" s="614"/>
      <c r="G1610" s="614"/>
    </row>
    <row r="1611" spans="1:7" x14ac:dyDescent="0.3">
      <c r="A1611" s="409"/>
      <c r="B1611" s="409"/>
      <c r="C1611" s="411"/>
      <c r="D1611" s="614"/>
      <c r="E1611" s="614"/>
      <c r="F1611" s="614"/>
      <c r="G1611" s="614"/>
    </row>
    <row r="1612" spans="1:7" x14ac:dyDescent="0.3">
      <c r="A1612" s="409"/>
      <c r="B1612" s="409"/>
      <c r="C1612" s="411"/>
      <c r="D1612" s="614"/>
      <c r="E1612" s="614"/>
      <c r="F1612" s="614"/>
      <c r="G1612" s="614"/>
    </row>
    <row r="1613" spans="1:7" x14ac:dyDescent="0.3">
      <c r="A1613" s="409"/>
      <c r="B1613" s="409"/>
      <c r="C1613" s="411"/>
      <c r="D1613" s="614"/>
      <c r="E1613" s="614"/>
      <c r="F1613" s="614"/>
      <c r="G1613" s="614"/>
    </row>
    <row r="1614" spans="1:7" x14ac:dyDescent="0.3">
      <c r="A1614" s="409"/>
      <c r="B1614" s="409"/>
      <c r="C1614" s="411"/>
      <c r="D1614" s="614"/>
      <c r="E1614" s="614"/>
      <c r="F1614" s="614"/>
      <c r="G1614" s="614"/>
    </row>
    <row r="1615" spans="1:7" x14ac:dyDescent="0.3">
      <c r="A1615" s="409"/>
      <c r="B1615" s="409"/>
      <c r="C1615" s="411"/>
      <c r="D1615" s="614"/>
      <c r="E1615" s="614"/>
      <c r="F1615" s="614"/>
      <c r="G1615" s="614"/>
    </row>
    <row r="1616" spans="1:7" x14ac:dyDescent="0.3">
      <c r="A1616" s="409"/>
      <c r="B1616" s="409"/>
      <c r="C1616" s="411"/>
      <c r="D1616" s="614"/>
      <c r="E1616" s="614"/>
      <c r="F1616" s="614"/>
      <c r="G1616" s="614"/>
    </row>
    <row r="1617" spans="1:7" x14ac:dyDescent="0.3">
      <c r="A1617" s="409"/>
      <c r="B1617" s="409"/>
      <c r="C1617" s="411"/>
      <c r="D1617" s="614"/>
      <c r="E1617" s="614"/>
      <c r="F1617" s="614"/>
      <c r="G1617" s="614"/>
    </row>
    <row r="1618" spans="1:7" x14ac:dyDescent="0.3">
      <c r="A1618" s="409"/>
      <c r="B1618" s="409"/>
      <c r="C1618" s="411"/>
      <c r="D1618" s="614"/>
      <c r="E1618" s="614"/>
      <c r="F1618" s="614"/>
      <c r="G1618" s="614"/>
    </row>
    <row r="1619" spans="1:7" x14ac:dyDescent="0.3">
      <c r="A1619" s="409"/>
      <c r="B1619" s="409"/>
      <c r="C1619" s="411"/>
      <c r="D1619" s="614"/>
      <c r="E1619" s="614"/>
      <c r="F1619" s="614"/>
      <c r="G1619" s="614"/>
    </row>
    <row r="1620" spans="1:7" x14ac:dyDescent="0.3">
      <c r="A1620" s="409"/>
      <c r="B1620" s="409"/>
      <c r="C1620" s="411"/>
      <c r="D1620" s="614"/>
      <c r="E1620" s="614"/>
      <c r="F1620" s="614"/>
      <c r="G1620" s="614"/>
    </row>
    <row r="1621" spans="1:7" x14ac:dyDescent="0.3">
      <c r="A1621" s="409"/>
      <c r="B1621" s="409"/>
      <c r="C1621" s="411"/>
      <c r="D1621" s="614"/>
      <c r="E1621" s="614"/>
      <c r="F1621" s="614"/>
      <c r="G1621" s="614"/>
    </row>
    <row r="1622" spans="1:7" x14ac:dyDescent="0.3">
      <c r="A1622" s="409"/>
      <c r="B1622" s="409"/>
      <c r="C1622" s="411"/>
      <c r="D1622" s="614"/>
      <c r="E1622" s="614"/>
      <c r="F1622" s="614"/>
      <c r="G1622" s="614"/>
    </row>
    <row r="1623" spans="1:7" x14ac:dyDescent="0.3">
      <c r="A1623" s="409"/>
      <c r="B1623" s="409"/>
      <c r="C1623" s="411"/>
      <c r="D1623" s="614"/>
      <c r="E1623" s="614"/>
      <c r="F1623" s="614"/>
      <c r="G1623" s="614"/>
    </row>
    <row r="1624" spans="1:7" x14ac:dyDescent="0.3">
      <c r="A1624" s="409"/>
      <c r="B1624" s="409"/>
      <c r="C1624" s="411"/>
      <c r="D1624" s="614"/>
      <c r="E1624" s="614"/>
      <c r="F1624" s="614"/>
      <c r="G1624" s="614"/>
    </row>
    <row r="1625" spans="1:7" x14ac:dyDescent="0.3">
      <c r="A1625" s="409"/>
      <c r="B1625" s="409"/>
      <c r="C1625" s="411"/>
      <c r="D1625" s="614"/>
      <c r="E1625" s="614"/>
      <c r="F1625" s="614"/>
      <c r="G1625" s="614"/>
    </row>
    <row r="1626" spans="1:7" x14ac:dyDescent="0.3">
      <c r="A1626" s="409"/>
      <c r="B1626" s="409"/>
      <c r="C1626" s="411"/>
      <c r="D1626" s="614"/>
      <c r="E1626" s="614"/>
      <c r="F1626" s="614"/>
      <c r="G1626" s="614"/>
    </row>
    <row r="1627" spans="1:7" x14ac:dyDescent="0.3">
      <c r="A1627" s="409"/>
      <c r="B1627" s="409"/>
      <c r="C1627" s="411"/>
      <c r="D1627" s="614"/>
      <c r="E1627" s="614"/>
      <c r="F1627" s="614"/>
      <c r="G1627" s="614"/>
    </row>
    <row r="1628" spans="1:7" x14ac:dyDescent="0.3">
      <c r="A1628" s="409"/>
      <c r="B1628" s="409"/>
      <c r="C1628" s="411"/>
      <c r="D1628" s="614"/>
      <c r="E1628" s="614"/>
      <c r="F1628" s="614"/>
      <c r="G1628" s="614"/>
    </row>
    <row r="1629" spans="1:7" x14ac:dyDescent="0.3">
      <c r="A1629" s="409"/>
      <c r="B1629" s="409"/>
      <c r="C1629" s="411"/>
      <c r="D1629" s="614"/>
      <c r="E1629" s="614"/>
      <c r="F1629" s="614"/>
      <c r="G1629" s="614"/>
    </row>
    <row r="1630" spans="1:7" x14ac:dyDescent="0.3">
      <c r="A1630" s="409"/>
      <c r="B1630" s="409"/>
      <c r="C1630" s="411"/>
      <c r="D1630" s="614"/>
      <c r="E1630" s="614"/>
      <c r="F1630" s="614"/>
      <c r="G1630" s="614"/>
    </row>
    <row r="1631" spans="1:7" x14ac:dyDescent="0.3">
      <c r="A1631" s="409"/>
      <c r="B1631" s="409"/>
      <c r="C1631" s="411"/>
      <c r="D1631" s="614"/>
      <c r="E1631" s="614"/>
      <c r="F1631" s="614"/>
      <c r="G1631" s="614"/>
    </row>
    <row r="1632" spans="1:7" x14ac:dyDescent="0.3">
      <c r="A1632" s="409"/>
      <c r="B1632" s="409"/>
      <c r="C1632" s="411"/>
      <c r="D1632" s="614"/>
      <c r="E1632" s="614"/>
      <c r="F1632" s="614"/>
      <c r="G1632" s="614"/>
    </row>
    <row r="1633" spans="1:7" x14ac:dyDescent="0.3">
      <c r="A1633" s="409"/>
      <c r="B1633" s="409"/>
      <c r="C1633" s="411"/>
      <c r="D1633" s="614"/>
      <c r="E1633" s="614"/>
      <c r="F1633" s="614"/>
      <c r="G1633" s="614"/>
    </row>
    <row r="1634" spans="1:7" x14ac:dyDescent="0.3">
      <c r="A1634" s="409"/>
      <c r="B1634" s="409"/>
      <c r="C1634" s="411"/>
      <c r="D1634" s="614"/>
      <c r="E1634" s="614"/>
      <c r="F1634" s="614"/>
      <c r="G1634" s="614"/>
    </row>
    <row r="1635" spans="1:7" x14ac:dyDescent="0.3">
      <c r="A1635" s="409"/>
      <c r="B1635" s="409"/>
      <c r="C1635" s="411"/>
      <c r="D1635" s="614"/>
      <c r="E1635" s="614"/>
      <c r="F1635" s="614"/>
      <c r="G1635" s="614"/>
    </row>
    <row r="1636" spans="1:7" x14ac:dyDescent="0.3">
      <c r="A1636" s="409"/>
      <c r="B1636" s="409"/>
      <c r="C1636" s="411"/>
      <c r="D1636" s="614"/>
      <c r="E1636" s="614"/>
      <c r="F1636" s="614"/>
      <c r="G1636" s="614"/>
    </row>
    <row r="1637" spans="1:7" x14ac:dyDescent="0.3">
      <c r="A1637" s="409"/>
      <c r="B1637" s="409"/>
      <c r="C1637" s="411"/>
      <c r="D1637" s="614"/>
      <c r="E1637" s="614"/>
      <c r="F1637" s="614"/>
      <c r="G1637" s="614"/>
    </row>
    <row r="1638" spans="1:7" x14ac:dyDescent="0.3">
      <c r="A1638" s="409"/>
      <c r="B1638" s="409"/>
      <c r="C1638" s="411"/>
      <c r="D1638" s="614"/>
      <c r="E1638" s="614"/>
      <c r="F1638" s="614"/>
      <c r="G1638" s="614"/>
    </row>
    <row r="1639" spans="1:7" x14ac:dyDescent="0.3">
      <c r="A1639" s="409"/>
      <c r="B1639" s="409"/>
      <c r="C1639" s="411"/>
      <c r="D1639" s="614"/>
      <c r="E1639" s="614"/>
      <c r="F1639" s="614"/>
      <c r="G1639" s="614"/>
    </row>
    <row r="1640" spans="1:7" x14ac:dyDescent="0.3">
      <c r="A1640" s="409"/>
      <c r="B1640" s="409"/>
      <c r="C1640" s="411"/>
      <c r="D1640" s="614"/>
      <c r="E1640" s="614"/>
      <c r="F1640" s="614"/>
      <c r="G1640" s="614"/>
    </row>
    <row r="1641" spans="1:7" x14ac:dyDescent="0.3">
      <c r="A1641" s="409"/>
      <c r="B1641" s="409"/>
      <c r="C1641" s="411"/>
      <c r="D1641" s="614"/>
      <c r="E1641" s="614"/>
      <c r="F1641" s="614"/>
      <c r="G1641" s="614"/>
    </row>
    <row r="1642" spans="1:7" x14ac:dyDescent="0.3">
      <c r="A1642" s="409"/>
      <c r="B1642" s="409"/>
      <c r="C1642" s="411"/>
      <c r="D1642" s="614"/>
      <c r="E1642" s="614"/>
      <c r="F1642" s="614"/>
      <c r="G1642" s="614"/>
    </row>
    <row r="1643" spans="1:7" x14ac:dyDescent="0.3">
      <c r="A1643" s="409"/>
      <c r="B1643" s="409"/>
      <c r="C1643" s="411"/>
      <c r="D1643" s="614"/>
      <c r="E1643" s="614"/>
      <c r="F1643" s="614"/>
      <c r="G1643" s="614"/>
    </row>
    <row r="1644" spans="1:7" x14ac:dyDescent="0.3">
      <c r="A1644" s="409"/>
      <c r="B1644" s="409"/>
      <c r="C1644" s="411"/>
      <c r="D1644" s="614"/>
      <c r="E1644" s="614"/>
      <c r="F1644" s="614"/>
      <c r="G1644" s="614"/>
    </row>
    <row r="1645" spans="1:7" x14ac:dyDescent="0.3">
      <c r="A1645" s="409"/>
      <c r="B1645" s="409"/>
      <c r="C1645" s="411"/>
      <c r="D1645" s="614"/>
      <c r="E1645" s="614"/>
      <c r="F1645" s="614"/>
      <c r="G1645" s="614"/>
    </row>
    <row r="1646" spans="1:7" x14ac:dyDescent="0.3">
      <c r="A1646" s="409"/>
      <c r="B1646" s="409"/>
      <c r="C1646" s="411"/>
      <c r="D1646" s="614"/>
      <c r="E1646" s="614"/>
      <c r="F1646" s="614"/>
      <c r="G1646" s="614"/>
    </row>
    <row r="1647" spans="1:7" x14ac:dyDescent="0.3">
      <c r="A1647" s="409"/>
      <c r="B1647" s="409"/>
      <c r="C1647" s="411"/>
      <c r="D1647" s="614"/>
      <c r="E1647" s="614"/>
      <c r="F1647" s="614"/>
      <c r="G1647" s="614"/>
    </row>
    <row r="1648" spans="1:7" x14ac:dyDescent="0.3">
      <c r="A1648" s="409"/>
      <c r="B1648" s="409"/>
      <c r="C1648" s="411"/>
      <c r="D1648" s="614"/>
      <c r="E1648" s="614"/>
      <c r="F1648" s="614"/>
      <c r="G1648" s="614"/>
    </row>
    <row r="1649" spans="1:7" x14ac:dyDescent="0.3">
      <c r="A1649" s="409"/>
      <c r="B1649" s="409"/>
      <c r="C1649" s="411"/>
      <c r="D1649" s="614"/>
      <c r="E1649" s="614"/>
      <c r="F1649" s="614"/>
      <c r="G1649" s="614"/>
    </row>
    <row r="1650" spans="1:7" x14ac:dyDescent="0.3">
      <c r="A1650" s="409"/>
      <c r="B1650" s="409"/>
      <c r="C1650" s="411"/>
      <c r="D1650" s="614"/>
      <c r="E1650" s="614"/>
      <c r="F1650" s="614"/>
      <c r="G1650" s="614"/>
    </row>
    <row r="1651" spans="1:7" x14ac:dyDescent="0.3">
      <c r="A1651" s="409"/>
      <c r="B1651" s="409"/>
      <c r="C1651" s="411"/>
      <c r="D1651" s="614"/>
      <c r="E1651" s="614"/>
      <c r="F1651" s="614"/>
      <c r="G1651" s="614"/>
    </row>
    <row r="1652" spans="1:7" x14ac:dyDescent="0.3">
      <c r="A1652" s="409"/>
      <c r="B1652" s="409"/>
      <c r="C1652" s="411"/>
      <c r="D1652" s="614"/>
      <c r="E1652" s="614"/>
      <c r="F1652" s="614"/>
      <c r="G1652" s="614"/>
    </row>
    <row r="1653" spans="1:7" x14ac:dyDescent="0.3">
      <c r="A1653" s="409"/>
      <c r="B1653" s="409"/>
      <c r="C1653" s="411"/>
      <c r="D1653" s="614"/>
      <c r="E1653" s="614"/>
      <c r="F1653" s="614"/>
      <c r="G1653" s="614"/>
    </row>
    <row r="1654" spans="1:7" x14ac:dyDescent="0.3">
      <c r="A1654" s="409"/>
      <c r="B1654" s="409"/>
      <c r="C1654" s="411"/>
      <c r="D1654" s="614"/>
      <c r="E1654" s="614"/>
      <c r="F1654" s="614"/>
      <c r="G1654" s="614"/>
    </row>
    <row r="1655" spans="1:7" x14ac:dyDescent="0.3">
      <c r="A1655" s="409"/>
      <c r="B1655" s="409"/>
      <c r="C1655" s="411"/>
      <c r="D1655" s="614"/>
      <c r="E1655" s="614"/>
      <c r="F1655" s="614"/>
      <c r="G1655" s="614"/>
    </row>
    <row r="1656" spans="1:7" x14ac:dyDescent="0.3">
      <c r="A1656" s="409"/>
      <c r="B1656" s="409"/>
      <c r="C1656" s="411"/>
      <c r="D1656" s="614"/>
      <c r="E1656" s="614"/>
      <c r="F1656" s="614"/>
      <c r="G1656" s="614"/>
    </row>
    <row r="1657" spans="1:7" x14ac:dyDescent="0.3">
      <c r="A1657" s="409"/>
      <c r="B1657" s="409"/>
      <c r="C1657" s="411"/>
      <c r="D1657" s="614"/>
      <c r="E1657" s="614"/>
      <c r="F1657" s="614"/>
      <c r="G1657" s="614"/>
    </row>
    <row r="1658" spans="1:7" x14ac:dyDescent="0.3">
      <c r="A1658" s="409"/>
      <c r="B1658" s="409"/>
      <c r="C1658" s="411"/>
      <c r="D1658" s="614"/>
      <c r="E1658" s="614"/>
      <c r="F1658" s="614"/>
      <c r="G1658" s="614"/>
    </row>
    <row r="1659" spans="1:7" x14ac:dyDescent="0.3">
      <c r="A1659" s="409"/>
      <c r="B1659" s="409"/>
      <c r="C1659" s="411"/>
      <c r="D1659" s="614"/>
      <c r="E1659" s="614"/>
      <c r="F1659" s="614"/>
      <c r="G1659" s="614"/>
    </row>
    <row r="1660" spans="1:7" x14ac:dyDescent="0.3">
      <c r="A1660" s="409"/>
      <c r="B1660" s="409"/>
      <c r="C1660" s="411"/>
      <c r="D1660" s="614"/>
      <c r="E1660" s="614"/>
      <c r="F1660" s="614"/>
      <c r="G1660" s="614"/>
    </row>
    <row r="1661" spans="1:7" x14ac:dyDescent="0.3">
      <c r="A1661" s="409"/>
      <c r="B1661" s="409"/>
      <c r="C1661" s="411"/>
      <c r="D1661" s="614"/>
      <c r="E1661" s="614"/>
      <c r="F1661" s="614"/>
      <c r="G1661" s="614"/>
    </row>
    <row r="1662" spans="1:7" x14ac:dyDescent="0.3">
      <c r="A1662" s="409"/>
      <c r="B1662" s="409"/>
      <c r="C1662" s="411"/>
      <c r="D1662" s="614"/>
      <c r="E1662" s="614"/>
      <c r="F1662" s="614"/>
      <c r="G1662" s="614"/>
    </row>
    <row r="1663" spans="1:7" x14ac:dyDescent="0.3">
      <c r="A1663" s="409"/>
      <c r="B1663" s="409"/>
      <c r="C1663" s="411"/>
      <c r="D1663" s="614"/>
      <c r="E1663" s="614"/>
      <c r="F1663" s="614"/>
      <c r="G1663" s="614"/>
    </row>
    <row r="1664" spans="1:7" x14ac:dyDescent="0.3">
      <c r="A1664" s="409"/>
      <c r="B1664" s="409"/>
      <c r="C1664" s="411"/>
      <c r="D1664" s="614"/>
      <c r="E1664" s="614"/>
      <c r="F1664" s="614"/>
      <c r="G1664" s="614"/>
    </row>
    <row r="1665" spans="1:7" x14ac:dyDescent="0.3">
      <c r="A1665" s="409"/>
      <c r="B1665" s="409"/>
      <c r="C1665" s="411"/>
      <c r="D1665" s="614"/>
      <c r="E1665" s="614"/>
      <c r="F1665" s="614"/>
      <c r="G1665" s="614"/>
    </row>
    <row r="1666" spans="1:7" x14ac:dyDescent="0.3">
      <c r="A1666" s="409"/>
      <c r="B1666" s="409"/>
      <c r="C1666" s="411"/>
      <c r="D1666" s="614"/>
      <c r="E1666" s="614"/>
      <c r="F1666" s="614"/>
      <c r="G1666" s="614"/>
    </row>
    <row r="1667" spans="1:7" x14ac:dyDescent="0.3">
      <c r="A1667" s="409"/>
      <c r="B1667" s="409"/>
      <c r="C1667" s="411"/>
      <c r="D1667" s="614"/>
      <c r="E1667" s="614"/>
      <c r="F1667" s="614"/>
      <c r="G1667" s="614"/>
    </row>
    <row r="1668" spans="1:7" x14ac:dyDescent="0.3">
      <c r="A1668" s="409"/>
      <c r="B1668" s="409"/>
      <c r="C1668" s="411"/>
      <c r="D1668" s="614"/>
      <c r="E1668" s="614"/>
      <c r="F1668" s="614"/>
      <c r="G1668" s="614"/>
    </row>
    <row r="1669" spans="1:7" x14ac:dyDescent="0.3">
      <c r="A1669" s="409"/>
      <c r="B1669" s="409"/>
      <c r="C1669" s="411"/>
      <c r="D1669" s="614"/>
      <c r="E1669" s="614"/>
      <c r="F1669" s="614"/>
      <c r="G1669" s="614"/>
    </row>
    <row r="1670" spans="1:7" x14ac:dyDescent="0.3">
      <c r="A1670" s="409"/>
      <c r="B1670" s="409"/>
      <c r="C1670" s="411"/>
      <c r="D1670" s="614"/>
      <c r="E1670" s="614"/>
      <c r="F1670" s="614"/>
      <c r="G1670" s="614"/>
    </row>
    <row r="1671" spans="1:7" x14ac:dyDescent="0.3">
      <c r="A1671" s="409"/>
      <c r="B1671" s="409"/>
      <c r="C1671" s="411"/>
      <c r="D1671" s="614"/>
      <c r="E1671" s="614"/>
      <c r="F1671" s="614"/>
      <c r="G1671" s="614"/>
    </row>
    <row r="1672" spans="1:7" x14ac:dyDescent="0.3">
      <c r="A1672" s="409"/>
      <c r="B1672" s="409"/>
      <c r="C1672" s="411"/>
      <c r="D1672" s="614"/>
      <c r="E1672" s="614"/>
      <c r="F1672" s="614"/>
      <c r="G1672" s="614"/>
    </row>
    <row r="1673" spans="1:7" x14ac:dyDescent="0.3">
      <c r="A1673" s="409"/>
      <c r="B1673" s="409"/>
      <c r="C1673" s="411"/>
      <c r="D1673" s="614"/>
      <c r="E1673" s="614"/>
      <c r="F1673" s="614"/>
      <c r="G1673" s="614"/>
    </row>
    <row r="1674" spans="1:7" x14ac:dyDescent="0.3">
      <c r="A1674" s="409"/>
      <c r="B1674" s="409"/>
      <c r="C1674" s="411"/>
      <c r="D1674" s="614"/>
      <c r="E1674" s="614"/>
      <c r="F1674" s="614"/>
      <c r="G1674" s="614"/>
    </row>
    <row r="1675" spans="1:7" x14ac:dyDescent="0.3">
      <c r="A1675" s="409"/>
      <c r="B1675" s="409"/>
      <c r="C1675" s="411"/>
      <c r="D1675" s="614"/>
      <c r="E1675" s="614"/>
      <c r="F1675" s="614"/>
      <c r="G1675" s="614"/>
    </row>
    <row r="1676" spans="1:7" x14ac:dyDescent="0.3">
      <c r="A1676" s="409"/>
      <c r="B1676" s="409"/>
      <c r="C1676" s="411"/>
      <c r="D1676" s="614"/>
      <c r="E1676" s="614"/>
      <c r="F1676" s="614"/>
      <c r="G1676" s="614"/>
    </row>
    <row r="1677" spans="1:7" x14ac:dyDescent="0.3">
      <c r="A1677" s="409"/>
      <c r="B1677" s="409"/>
      <c r="C1677" s="411"/>
      <c r="D1677" s="614"/>
      <c r="E1677" s="614"/>
      <c r="F1677" s="614"/>
      <c r="G1677" s="614"/>
    </row>
    <row r="1678" spans="1:7" x14ac:dyDescent="0.3">
      <c r="A1678" s="409"/>
      <c r="B1678" s="409"/>
      <c r="C1678" s="411"/>
      <c r="D1678" s="614"/>
      <c r="E1678" s="614"/>
      <c r="F1678" s="614"/>
      <c r="G1678" s="614"/>
    </row>
    <row r="1679" spans="1:7" x14ac:dyDescent="0.3">
      <c r="A1679" s="409"/>
      <c r="B1679" s="409"/>
      <c r="C1679" s="411"/>
      <c r="D1679" s="614"/>
      <c r="E1679" s="614"/>
      <c r="F1679" s="614"/>
      <c r="G1679" s="614"/>
    </row>
    <row r="1680" spans="1:7" x14ac:dyDescent="0.3">
      <c r="A1680" s="409"/>
      <c r="B1680" s="409"/>
      <c r="C1680" s="411"/>
      <c r="D1680" s="614"/>
      <c r="E1680" s="614"/>
      <c r="F1680" s="614"/>
      <c r="G1680" s="614"/>
    </row>
    <row r="1681" spans="1:7" x14ac:dyDescent="0.3">
      <c r="A1681" s="409"/>
      <c r="B1681" s="409"/>
      <c r="C1681" s="411"/>
      <c r="D1681" s="614"/>
      <c r="E1681" s="614"/>
      <c r="F1681" s="614"/>
      <c r="G1681" s="614"/>
    </row>
    <row r="1682" spans="1:7" x14ac:dyDescent="0.3">
      <c r="A1682" s="409"/>
      <c r="B1682" s="409"/>
      <c r="C1682" s="411"/>
      <c r="D1682" s="614"/>
      <c r="E1682" s="614"/>
      <c r="F1682" s="614"/>
      <c r="G1682" s="614"/>
    </row>
    <row r="1683" spans="1:7" x14ac:dyDescent="0.3">
      <c r="A1683" s="409"/>
      <c r="B1683" s="409"/>
      <c r="C1683" s="411"/>
      <c r="D1683" s="614"/>
      <c r="E1683" s="614"/>
      <c r="F1683" s="614"/>
      <c r="G1683" s="614"/>
    </row>
    <row r="1684" spans="1:7" x14ac:dyDescent="0.3">
      <c r="A1684" s="409"/>
      <c r="B1684" s="409"/>
      <c r="C1684" s="411"/>
      <c r="D1684" s="614"/>
      <c r="E1684" s="614"/>
      <c r="F1684" s="614"/>
      <c r="G1684" s="614"/>
    </row>
    <row r="1685" spans="1:7" x14ac:dyDescent="0.3">
      <c r="A1685" s="409"/>
      <c r="B1685" s="409"/>
      <c r="C1685" s="411"/>
      <c r="D1685" s="614"/>
      <c r="E1685" s="614"/>
      <c r="F1685" s="614"/>
      <c r="G1685" s="614"/>
    </row>
    <row r="1686" spans="1:7" x14ac:dyDescent="0.3">
      <c r="A1686" s="409"/>
      <c r="B1686" s="409"/>
      <c r="C1686" s="411"/>
      <c r="D1686" s="614"/>
      <c r="E1686" s="614"/>
      <c r="F1686" s="614"/>
      <c r="G1686" s="614"/>
    </row>
    <row r="1687" spans="1:7" x14ac:dyDescent="0.3">
      <c r="A1687" s="409"/>
      <c r="B1687" s="409"/>
      <c r="C1687" s="411"/>
      <c r="D1687" s="614"/>
      <c r="E1687" s="614"/>
      <c r="F1687" s="614"/>
      <c r="G1687" s="614"/>
    </row>
    <row r="1688" spans="1:7" x14ac:dyDescent="0.3">
      <c r="A1688" s="409"/>
      <c r="B1688" s="409"/>
      <c r="C1688" s="411"/>
      <c r="D1688" s="614"/>
      <c r="E1688" s="614"/>
      <c r="F1688" s="614"/>
      <c r="G1688" s="614"/>
    </row>
    <row r="1689" spans="1:7" x14ac:dyDescent="0.3">
      <c r="A1689" s="409"/>
      <c r="B1689" s="409"/>
      <c r="C1689" s="411"/>
      <c r="D1689" s="614"/>
      <c r="E1689" s="614"/>
      <c r="F1689" s="614"/>
      <c r="G1689" s="614"/>
    </row>
    <row r="1690" spans="1:7" x14ac:dyDescent="0.3">
      <c r="A1690" s="409"/>
      <c r="B1690" s="409"/>
      <c r="C1690" s="411"/>
      <c r="D1690" s="614"/>
      <c r="E1690" s="614"/>
      <c r="F1690" s="614"/>
      <c r="G1690" s="614"/>
    </row>
    <row r="1691" spans="1:7" x14ac:dyDescent="0.3">
      <c r="A1691" s="409"/>
      <c r="B1691" s="409"/>
      <c r="C1691" s="411"/>
      <c r="D1691" s="614"/>
      <c r="E1691" s="614"/>
      <c r="F1691" s="614"/>
      <c r="G1691" s="614"/>
    </row>
    <row r="1692" spans="1:7" x14ac:dyDescent="0.3">
      <c r="A1692" s="409"/>
      <c r="B1692" s="409"/>
      <c r="C1692" s="411"/>
      <c r="D1692" s="614"/>
      <c r="E1692" s="614"/>
      <c r="F1692" s="614"/>
      <c r="G1692" s="614"/>
    </row>
    <row r="1693" spans="1:7" x14ac:dyDescent="0.3">
      <c r="A1693" s="409"/>
      <c r="B1693" s="409"/>
      <c r="C1693" s="411"/>
      <c r="D1693" s="614"/>
      <c r="E1693" s="614"/>
      <c r="F1693" s="614"/>
      <c r="G1693" s="614"/>
    </row>
    <row r="1694" spans="1:7" x14ac:dyDescent="0.3">
      <c r="A1694" s="409"/>
      <c r="B1694" s="409"/>
      <c r="C1694" s="411"/>
      <c r="D1694" s="614"/>
      <c r="E1694" s="614"/>
      <c r="F1694" s="614"/>
      <c r="G1694" s="614"/>
    </row>
    <row r="1695" spans="1:7" x14ac:dyDescent="0.3">
      <c r="A1695" s="409"/>
      <c r="B1695" s="409"/>
      <c r="C1695" s="411"/>
      <c r="D1695" s="614"/>
      <c r="E1695" s="614"/>
      <c r="F1695" s="614"/>
      <c r="G1695" s="614"/>
    </row>
    <row r="1696" spans="1:7" x14ac:dyDescent="0.3">
      <c r="A1696" s="409"/>
      <c r="B1696" s="409"/>
      <c r="C1696" s="411"/>
      <c r="D1696" s="614"/>
      <c r="E1696" s="614"/>
      <c r="F1696" s="614"/>
      <c r="G1696" s="614"/>
    </row>
    <row r="1697" spans="1:7" x14ac:dyDescent="0.3">
      <c r="A1697" s="409"/>
      <c r="B1697" s="409"/>
      <c r="C1697" s="411"/>
      <c r="D1697" s="614"/>
      <c r="E1697" s="614"/>
      <c r="F1697" s="614"/>
      <c r="G1697" s="614"/>
    </row>
    <row r="1698" spans="1:7" x14ac:dyDescent="0.3">
      <c r="A1698" s="409"/>
      <c r="B1698" s="409"/>
      <c r="C1698" s="411"/>
      <c r="D1698" s="614"/>
      <c r="E1698" s="614"/>
      <c r="F1698" s="614"/>
      <c r="G1698" s="614"/>
    </row>
    <row r="1699" spans="1:7" x14ac:dyDescent="0.3">
      <c r="A1699" s="409"/>
      <c r="B1699" s="409"/>
      <c r="C1699" s="411"/>
      <c r="D1699" s="614"/>
      <c r="E1699" s="614"/>
      <c r="F1699" s="614"/>
      <c r="G1699" s="614"/>
    </row>
    <row r="1700" spans="1:7" x14ac:dyDescent="0.3">
      <c r="A1700" s="409"/>
      <c r="B1700" s="409"/>
      <c r="C1700" s="411"/>
      <c r="D1700" s="614"/>
      <c r="E1700" s="614"/>
      <c r="F1700" s="614"/>
      <c r="G1700" s="614"/>
    </row>
    <row r="1701" spans="1:7" x14ac:dyDescent="0.3">
      <c r="A1701" s="409"/>
      <c r="B1701" s="409"/>
      <c r="C1701" s="411"/>
      <c r="D1701" s="614"/>
      <c r="E1701" s="614"/>
      <c r="F1701" s="614"/>
      <c r="G1701" s="614"/>
    </row>
    <row r="1702" spans="1:7" x14ac:dyDescent="0.3">
      <c r="A1702" s="409"/>
      <c r="B1702" s="409"/>
      <c r="C1702" s="411"/>
      <c r="D1702" s="614"/>
      <c r="E1702" s="614"/>
      <c r="F1702" s="614"/>
      <c r="G1702" s="614"/>
    </row>
    <row r="1703" spans="1:7" x14ac:dyDescent="0.3">
      <c r="A1703" s="409"/>
      <c r="B1703" s="409"/>
      <c r="C1703" s="411"/>
      <c r="D1703" s="614"/>
      <c r="E1703" s="614"/>
      <c r="F1703" s="614"/>
      <c r="G1703" s="614"/>
    </row>
    <row r="1704" spans="1:7" x14ac:dyDescent="0.3">
      <c r="A1704" s="409"/>
      <c r="B1704" s="409"/>
      <c r="C1704" s="411"/>
      <c r="D1704" s="614"/>
      <c r="E1704" s="614"/>
      <c r="F1704" s="614"/>
      <c r="G1704" s="614"/>
    </row>
    <row r="1705" spans="1:7" x14ac:dyDescent="0.3">
      <c r="A1705" s="409"/>
      <c r="B1705" s="409"/>
      <c r="C1705" s="411"/>
      <c r="D1705" s="614"/>
      <c r="E1705" s="614"/>
      <c r="F1705" s="614"/>
      <c r="G1705" s="614"/>
    </row>
    <row r="1706" spans="1:7" x14ac:dyDescent="0.3">
      <c r="A1706" s="409"/>
      <c r="B1706" s="409"/>
      <c r="C1706" s="411"/>
      <c r="D1706" s="614"/>
      <c r="E1706" s="614"/>
      <c r="F1706" s="614"/>
      <c r="G1706" s="614"/>
    </row>
    <row r="1707" spans="1:7" x14ac:dyDescent="0.3">
      <c r="A1707" s="409"/>
      <c r="B1707" s="409"/>
      <c r="C1707" s="411"/>
      <c r="D1707" s="614"/>
      <c r="E1707" s="614"/>
      <c r="F1707" s="614"/>
      <c r="G1707" s="614"/>
    </row>
    <row r="1708" spans="1:7" x14ac:dyDescent="0.3">
      <c r="A1708" s="409"/>
      <c r="B1708" s="409"/>
      <c r="C1708" s="411"/>
      <c r="D1708" s="614"/>
      <c r="E1708" s="614"/>
      <c r="F1708" s="614"/>
      <c r="G1708" s="614"/>
    </row>
    <row r="1709" spans="1:7" x14ac:dyDescent="0.3">
      <c r="A1709" s="409"/>
      <c r="B1709" s="409"/>
      <c r="C1709" s="411"/>
      <c r="D1709" s="614"/>
      <c r="E1709" s="614"/>
      <c r="F1709" s="614"/>
      <c r="G1709" s="614"/>
    </row>
    <row r="1710" spans="1:7" x14ac:dyDescent="0.3">
      <c r="A1710" s="409"/>
      <c r="B1710" s="409"/>
      <c r="C1710" s="411"/>
      <c r="D1710" s="614"/>
      <c r="E1710" s="614"/>
      <c r="F1710" s="614"/>
      <c r="G1710" s="614"/>
    </row>
    <row r="1711" spans="1:7" x14ac:dyDescent="0.3">
      <c r="A1711" s="409"/>
      <c r="B1711" s="409"/>
      <c r="C1711" s="411"/>
      <c r="D1711" s="614"/>
      <c r="E1711" s="614"/>
      <c r="F1711" s="614"/>
      <c r="G1711" s="614"/>
    </row>
    <row r="1712" spans="1:7" x14ac:dyDescent="0.3">
      <c r="A1712" s="409"/>
      <c r="B1712" s="409"/>
      <c r="C1712" s="411"/>
      <c r="D1712" s="614"/>
      <c r="E1712" s="614"/>
      <c r="F1712" s="614"/>
      <c r="G1712" s="614"/>
    </row>
    <row r="1713" spans="1:7" x14ac:dyDescent="0.3">
      <c r="A1713" s="409"/>
      <c r="B1713" s="409"/>
      <c r="C1713" s="411"/>
      <c r="D1713" s="614"/>
      <c r="E1713" s="614"/>
      <c r="F1713" s="614"/>
      <c r="G1713" s="614"/>
    </row>
    <row r="1714" spans="1:7" x14ac:dyDescent="0.3">
      <c r="A1714" s="409"/>
      <c r="B1714" s="409"/>
      <c r="C1714" s="411"/>
      <c r="D1714" s="614"/>
      <c r="E1714" s="614"/>
      <c r="F1714" s="614"/>
      <c r="G1714" s="614"/>
    </row>
    <row r="1715" spans="1:7" x14ac:dyDescent="0.3">
      <c r="A1715" s="409"/>
      <c r="B1715" s="409"/>
      <c r="C1715" s="411"/>
      <c r="D1715" s="614"/>
      <c r="E1715" s="614"/>
      <c r="F1715" s="614"/>
      <c r="G1715" s="614"/>
    </row>
    <row r="1716" spans="1:7" x14ac:dyDescent="0.3">
      <c r="A1716" s="409"/>
      <c r="B1716" s="409"/>
      <c r="C1716" s="411"/>
      <c r="D1716" s="614"/>
      <c r="E1716" s="614"/>
      <c r="F1716" s="614"/>
      <c r="G1716" s="614"/>
    </row>
    <row r="1717" spans="1:7" x14ac:dyDescent="0.3">
      <c r="A1717" s="409"/>
      <c r="B1717" s="409"/>
      <c r="C1717" s="411"/>
      <c r="D1717" s="614"/>
      <c r="E1717" s="614"/>
      <c r="F1717" s="614"/>
      <c r="G1717" s="614"/>
    </row>
    <row r="1718" spans="1:7" x14ac:dyDescent="0.3">
      <c r="A1718" s="409"/>
      <c r="B1718" s="409"/>
      <c r="C1718" s="411"/>
      <c r="D1718" s="614"/>
      <c r="E1718" s="614"/>
      <c r="F1718" s="614"/>
      <c r="G1718" s="614"/>
    </row>
    <row r="1719" spans="1:7" x14ac:dyDescent="0.3">
      <c r="A1719" s="409"/>
      <c r="B1719" s="409"/>
      <c r="C1719" s="411"/>
      <c r="D1719" s="614"/>
      <c r="E1719" s="614"/>
      <c r="F1719" s="614"/>
      <c r="G1719" s="614"/>
    </row>
    <row r="1720" spans="1:7" x14ac:dyDescent="0.3">
      <c r="A1720" s="409"/>
      <c r="B1720" s="409"/>
      <c r="C1720" s="411"/>
      <c r="D1720" s="614"/>
      <c r="E1720" s="614"/>
      <c r="F1720" s="614"/>
      <c r="G1720" s="614"/>
    </row>
    <row r="1721" spans="1:7" x14ac:dyDescent="0.3">
      <c r="A1721" s="409"/>
      <c r="B1721" s="409"/>
      <c r="C1721" s="411"/>
      <c r="D1721" s="614"/>
      <c r="E1721" s="614"/>
      <c r="F1721" s="614"/>
      <c r="G1721" s="614"/>
    </row>
    <row r="1722" spans="1:7" x14ac:dyDescent="0.3">
      <c r="A1722" s="409"/>
      <c r="B1722" s="409"/>
      <c r="C1722" s="411"/>
      <c r="D1722" s="614"/>
      <c r="E1722" s="614"/>
      <c r="F1722" s="614"/>
      <c r="G1722" s="614"/>
    </row>
    <row r="1723" spans="1:7" x14ac:dyDescent="0.3">
      <c r="A1723" s="409"/>
      <c r="B1723" s="409"/>
      <c r="C1723" s="411"/>
      <c r="D1723" s="614"/>
      <c r="E1723" s="614"/>
      <c r="F1723" s="614"/>
      <c r="G1723" s="614"/>
    </row>
    <row r="1724" spans="1:7" x14ac:dyDescent="0.3">
      <c r="A1724" s="409"/>
      <c r="B1724" s="409"/>
      <c r="C1724" s="411"/>
      <c r="D1724" s="614"/>
      <c r="E1724" s="614"/>
      <c r="F1724" s="614"/>
      <c r="G1724" s="614"/>
    </row>
    <row r="1725" spans="1:7" x14ac:dyDescent="0.3">
      <c r="A1725" s="409"/>
      <c r="B1725" s="409"/>
      <c r="C1725" s="411"/>
      <c r="D1725" s="614"/>
      <c r="E1725" s="614"/>
      <c r="F1725" s="614"/>
      <c r="G1725" s="614"/>
    </row>
    <row r="1726" spans="1:7" x14ac:dyDescent="0.3">
      <c r="A1726" s="409"/>
      <c r="B1726" s="409"/>
      <c r="C1726" s="411"/>
      <c r="D1726" s="614"/>
      <c r="E1726" s="614"/>
      <c r="F1726" s="614"/>
      <c r="G1726" s="614"/>
    </row>
    <row r="1727" spans="1:7" x14ac:dyDescent="0.3">
      <c r="A1727" s="409"/>
      <c r="B1727" s="409"/>
      <c r="C1727" s="411"/>
      <c r="D1727" s="614"/>
      <c r="E1727" s="614"/>
      <c r="F1727" s="614"/>
      <c r="G1727" s="614"/>
    </row>
    <row r="1728" spans="1:7" x14ac:dyDescent="0.3">
      <c r="A1728" s="409"/>
      <c r="B1728" s="409"/>
      <c r="C1728" s="411"/>
      <c r="D1728" s="614"/>
      <c r="E1728" s="614"/>
      <c r="F1728" s="614"/>
      <c r="G1728" s="614"/>
    </row>
    <row r="1729" spans="1:7" x14ac:dyDescent="0.3">
      <c r="A1729" s="409"/>
      <c r="B1729" s="409"/>
      <c r="C1729" s="411"/>
      <c r="D1729" s="614"/>
      <c r="E1729" s="614"/>
      <c r="F1729" s="614"/>
      <c r="G1729" s="614"/>
    </row>
    <row r="1730" spans="1:7" x14ac:dyDescent="0.3">
      <c r="A1730" s="409"/>
      <c r="B1730" s="409"/>
      <c r="C1730" s="411"/>
      <c r="D1730" s="614"/>
      <c r="E1730" s="614"/>
      <c r="F1730" s="614"/>
      <c r="G1730" s="614"/>
    </row>
    <row r="1731" spans="1:7" x14ac:dyDescent="0.3">
      <c r="A1731" s="409"/>
      <c r="B1731" s="409"/>
      <c r="C1731" s="411"/>
      <c r="D1731" s="614"/>
      <c r="E1731" s="614"/>
      <c r="F1731" s="614"/>
      <c r="G1731" s="614"/>
    </row>
    <row r="1732" spans="1:7" x14ac:dyDescent="0.3">
      <c r="A1732" s="409"/>
      <c r="B1732" s="409"/>
      <c r="C1732" s="411"/>
      <c r="D1732" s="614"/>
      <c r="E1732" s="614"/>
      <c r="F1732" s="614"/>
      <c r="G1732" s="614"/>
    </row>
    <row r="1733" spans="1:7" x14ac:dyDescent="0.3">
      <c r="A1733" s="409"/>
      <c r="B1733" s="409"/>
      <c r="C1733" s="411"/>
      <c r="D1733" s="614"/>
      <c r="E1733" s="614"/>
      <c r="F1733" s="614"/>
      <c r="G1733" s="614"/>
    </row>
    <row r="1734" spans="1:7" x14ac:dyDescent="0.3">
      <c r="A1734" s="409"/>
      <c r="B1734" s="409"/>
      <c r="C1734" s="411"/>
      <c r="D1734" s="614"/>
      <c r="E1734" s="614"/>
      <c r="F1734" s="614"/>
      <c r="G1734" s="614"/>
    </row>
    <row r="1735" spans="1:7" x14ac:dyDescent="0.3">
      <c r="A1735" s="409"/>
      <c r="B1735" s="409"/>
      <c r="C1735" s="411"/>
      <c r="D1735" s="614"/>
      <c r="E1735" s="614"/>
      <c r="F1735" s="614"/>
      <c r="G1735" s="614"/>
    </row>
    <row r="1736" spans="1:7" x14ac:dyDescent="0.3">
      <c r="A1736" s="409"/>
      <c r="B1736" s="409"/>
      <c r="C1736" s="411"/>
      <c r="D1736" s="614"/>
      <c r="E1736" s="614"/>
      <c r="F1736" s="614"/>
      <c r="G1736" s="614"/>
    </row>
    <row r="1737" spans="1:7" x14ac:dyDescent="0.3">
      <c r="A1737" s="409"/>
      <c r="B1737" s="409"/>
      <c r="C1737" s="411"/>
      <c r="D1737" s="614"/>
      <c r="E1737" s="614"/>
      <c r="F1737" s="614"/>
      <c r="G1737" s="614"/>
    </row>
    <row r="1738" spans="1:7" x14ac:dyDescent="0.3">
      <c r="A1738" s="409"/>
      <c r="B1738" s="409"/>
      <c r="C1738" s="411"/>
      <c r="D1738" s="614"/>
      <c r="E1738" s="614"/>
      <c r="F1738" s="614"/>
      <c r="G1738" s="614"/>
    </row>
    <row r="1739" spans="1:7" x14ac:dyDescent="0.3">
      <c r="A1739" s="409"/>
      <c r="B1739" s="409"/>
      <c r="C1739" s="411"/>
      <c r="D1739" s="614"/>
      <c r="E1739" s="614"/>
      <c r="F1739" s="614"/>
      <c r="G1739" s="614"/>
    </row>
    <row r="1740" spans="1:7" x14ac:dyDescent="0.3">
      <c r="A1740" s="409"/>
      <c r="B1740" s="409"/>
      <c r="C1740" s="411"/>
      <c r="D1740" s="614"/>
      <c r="E1740" s="614"/>
      <c r="F1740" s="614"/>
      <c r="G1740" s="614"/>
    </row>
    <row r="1741" spans="1:7" x14ac:dyDescent="0.3">
      <c r="A1741" s="409"/>
      <c r="B1741" s="409"/>
      <c r="C1741" s="411"/>
      <c r="D1741" s="614"/>
      <c r="E1741" s="614"/>
      <c r="F1741" s="614"/>
      <c r="G1741" s="614"/>
    </row>
    <row r="1742" spans="1:7" x14ac:dyDescent="0.3">
      <c r="A1742" s="409"/>
      <c r="B1742" s="409"/>
      <c r="C1742" s="411"/>
      <c r="D1742" s="614"/>
      <c r="E1742" s="614"/>
      <c r="F1742" s="614"/>
      <c r="G1742" s="614"/>
    </row>
    <row r="1743" spans="1:7" x14ac:dyDescent="0.3">
      <c r="A1743" s="409"/>
      <c r="B1743" s="409"/>
      <c r="C1743" s="411"/>
      <c r="D1743" s="614"/>
      <c r="E1743" s="614"/>
      <c r="F1743" s="614"/>
      <c r="G1743" s="614"/>
    </row>
    <row r="1744" spans="1:7" x14ac:dyDescent="0.3">
      <c r="A1744" s="409"/>
      <c r="B1744" s="409"/>
      <c r="C1744" s="411"/>
      <c r="D1744" s="614"/>
      <c r="E1744" s="614"/>
      <c r="F1744" s="614"/>
      <c r="G1744" s="614"/>
    </row>
    <row r="1745" spans="1:7" x14ac:dyDescent="0.3">
      <c r="A1745" s="409"/>
      <c r="B1745" s="409"/>
      <c r="C1745" s="411"/>
      <c r="D1745" s="614"/>
      <c r="E1745" s="614"/>
      <c r="F1745" s="614"/>
      <c r="G1745" s="614"/>
    </row>
    <row r="1746" spans="1:7" x14ac:dyDescent="0.3">
      <c r="A1746" s="409"/>
      <c r="B1746" s="409"/>
      <c r="C1746" s="411"/>
      <c r="D1746" s="614"/>
      <c r="E1746" s="614"/>
      <c r="F1746" s="614"/>
      <c r="G1746" s="614"/>
    </row>
    <row r="1747" spans="1:7" x14ac:dyDescent="0.3">
      <c r="A1747" s="409"/>
      <c r="B1747" s="409"/>
      <c r="C1747" s="411"/>
      <c r="D1747" s="614"/>
      <c r="E1747" s="614"/>
      <c r="F1747" s="614"/>
      <c r="G1747" s="614"/>
    </row>
    <row r="1748" spans="1:7" x14ac:dyDescent="0.3">
      <c r="A1748" s="409"/>
      <c r="B1748" s="409"/>
      <c r="C1748" s="411"/>
      <c r="D1748" s="614"/>
      <c r="E1748" s="614"/>
      <c r="F1748" s="614"/>
      <c r="G1748" s="614"/>
    </row>
    <row r="1749" spans="1:7" x14ac:dyDescent="0.3">
      <c r="A1749" s="409"/>
      <c r="B1749" s="409"/>
      <c r="C1749" s="411"/>
      <c r="D1749" s="614"/>
      <c r="E1749" s="614"/>
      <c r="F1749" s="614"/>
      <c r="G1749" s="614"/>
    </row>
    <row r="1750" spans="1:7" x14ac:dyDescent="0.3">
      <c r="A1750" s="409"/>
      <c r="B1750" s="409"/>
      <c r="C1750" s="411"/>
      <c r="D1750" s="614"/>
      <c r="E1750" s="614"/>
      <c r="F1750" s="614"/>
      <c r="G1750" s="614"/>
    </row>
    <row r="1751" spans="1:7" x14ac:dyDescent="0.3">
      <c r="A1751" s="409"/>
      <c r="B1751" s="409"/>
      <c r="C1751" s="411"/>
      <c r="D1751" s="614"/>
      <c r="E1751" s="614"/>
      <c r="F1751" s="614"/>
      <c r="G1751" s="614"/>
    </row>
    <row r="1752" spans="1:7" x14ac:dyDescent="0.3">
      <c r="A1752" s="409"/>
      <c r="B1752" s="409"/>
      <c r="C1752" s="411"/>
      <c r="D1752" s="614"/>
      <c r="E1752" s="614"/>
      <c r="F1752" s="614"/>
      <c r="G1752" s="614"/>
    </row>
    <row r="1753" spans="1:7" x14ac:dyDescent="0.3">
      <c r="A1753" s="409"/>
      <c r="B1753" s="409"/>
      <c r="C1753" s="411"/>
      <c r="D1753" s="614"/>
      <c r="E1753" s="614"/>
      <c r="F1753" s="614"/>
      <c r="G1753" s="614"/>
    </row>
    <row r="1754" spans="1:7" x14ac:dyDescent="0.3">
      <c r="A1754" s="409"/>
      <c r="B1754" s="409"/>
      <c r="C1754" s="411"/>
      <c r="D1754" s="614"/>
      <c r="E1754" s="614"/>
      <c r="F1754" s="614"/>
      <c r="G1754" s="614"/>
    </row>
    <row r="1755" spans="1:7" x14ac:dyDescent="0.3">
      <c r="A1755" s="409"/>
      <c r="B1755" s="409"/>
      <c r="C1755" s="411"/>
      <c r="D1755" s="614"/>
      <c r="E1755" s="614"/>
      <c r="F1755" s="614"/>
      <c r="G1755" s="614"/>
    </row>
    <row r="1756" spans="1:7" x14ac:dyDescent="0.3">
      <c r="A1756" s="409"/>
      <c r="B1756" s="409"/>
      <c r="C1756" s="411"/>
      <c r="D1756" s="614"/>
      <c r="E1756" s="614"/>
      <c r="F1756" s="614"/>
      <c r="G1756" s="614"/>
    </row>
    <row r="1757" spans="1:7" x14ac:dyDescent="0.3">
      <c r="A1757" s="409"/>
      <c r="B1757" s="409"/>
      <c r="C1757" s="411"/>
      <c r="D1757" s="614"/>
      <c r="E1757" s="614"/>
      <c r="F1757" s="614"/>
      <c r="G1757" s="614"/>
    </row>
    <row r="1758" spans="1:7" x14ac:dyDescent="0.3">
      <c r="A1758" s="409"/>
      <c r="B1758" s="409"/>
      <c r="C1758" s="411"/>
      <c r="D1758" s="614"/>
      <c r="E1758" s="614"/>
      <c r="F1758" s="614"/>
      <c r="G1758" s="614"/>
    </row>
    <row r="1759" spans="1:7" x14ac:dyDescent="0.3">
      <c r="A1759" s="409"/>
      <c r="B1759" s="409"/>
      <c r="C1759" s="411"/>
      <c r="D1759" s="614"/>
      <c r="E1759" s="614"/>
      <c r="F1759" s="614"/>
      <c r="G1759" s="614"/>
    </row>
    <row r="1760" spans="1:7" x14ac:dyDescent="0.3">
      <c r="A1760" s="409"/>
      <c r="B1760" s="409"/>
      <c r="C1760" s="411"/>
      <c r="D1760" s="614"/>
      <c r="E1760" s="614"/>
      <c r="F1760" s="614"/>
      <c r="G1760" s="614"/>
    </row>
    <row r="1761" spans="1:7" x14ac:dyDescent="0.3">
      <c r="A1761" s="409"/>
      <c r="B1761" s="409"/>
      <c r="C1761" s="411"/>
      <c r="D1761" s="614"/>
      <c r="E1761" s="614"/>
      <c r="F1761" s="614"/>
      <c r="G1761" s="614"/>
    </row>
    <row r="1762" spans="1:7" x14ac:dyDescent="0.3">
      <c r="A1762" s="409"/>
      <c r="B1762" s="409"/>
      <c r="C1762" s="411"/>
      <c r="D1762" s="614"/>
      <c r="E1762" s="614"/>
      <c r="F1762" s="614"/>
      <c r="G1762" s="614"/>
    </row>
    <row r="1763" spans="1:7" x14ac:dyDescent="0.3">
      <c r="A1763" s="409"/>
      <c r="B1763" s="409"/>
      <c r="C1763" s="411"/>
      <c r="D1763" s="614"/>
      <c r="E1763" s="614"/>
      <c r="F1763" s="614"/>
      <c r="G1763" s="614"/>
    </row>
    <row r="1764" spans="1:7" x14ac:dyDescent="0.3">
      <c r="A1764" s="409"/>
      <c r="B1764" s="409"/>
      <c r="C1764" s="411"/>
      <c r="D1764" s="614"/>
      <c r="E1764" s="614"/>
      <c r="F1764" s="614"/>
      <c r="G1764" s="614"/>
    </row>
    <row r="1765" spans="1:7" x14ac:dyDescent="0.3">
      <c r="A1765" s="409"/>
      <c r="B1765" s="409"/>
      <c r="C1765" s="411"/>
      <c r="D1765" s="614"/>
      <c r="E1765" s="614"/>
      <c r="F1765" s="614"/>
      <c r="G1765" s="614"/>
    </row>
    <row r="1766" spans="1:7" x14ac:dyDescent="0.3">
      <c r="A1766" s="409"/>
      <c r="B1766" s="409"/>
      <c r="C1766" s="411"/>
      <c r="D1766" s="614"/>
      <c r="E1766" s="614"/>
      <c r="F1766" s="614"/>
      <c r="G1766" s="614"/>
    </row>
    <row r="1767" spans="1:7" x14ac:dyDescent="0.3">
      <c r="A1767" s="409"/>
      <c r="B1767" s="409"/>
      <c r="C1767" s="411"/>
      <c r="D1767" s="614"/>
      <c r="E1767" s="614"/>
      <c r="F1767" s="614"/>
      <c r="G1767" s="614"/>
    </row>
    <row r="1768" spans="1:7" x14ac:dyDescent="0.3">
      <c r="A1768" s="409"/>
      <c r="B1768" s="409"/>
      <c r="C1768" s="411"/>
      <c r="D1768" s="614"/>
      <c r="E1768" s="614"/>
      <c r="F1768" s="614"/>
      <c r="G1768" s="614"/>
    </row>
    <row r="1769" spans="1:7" x14ac:dyDescent="0.3">
      <c r="A1769" s="409"/>
      <c r="B1769" s="409"/>
      <c r="C1769" s="411"/>
      <c r="D1769" s="614"/>
      <c r="E1769" s="614"/>
      <c r="F1769" s="614"/>
      <c r="G1769" s="614"/>
    </row>
    <row r="1770" spans="1:7" x14ac:dyDescent="0.3">
      <c r="A1770" s="409"/>
      <c r="B1770" s="409"/>
      <c r="C1770" s="411"/>
      <c r="D1770" s="614"/>
      <c r="E1770" s="614"/>
      <c r="F1770" s="614"/>
      <c r="G1770" s="614"/>
    </row>
    <row r="1771" spans="1:7" x14ac:dyDescent="0.3">
      <c r="A1771" s="409"/>
      <c r="B1771" s="409"/>
      <c r="C1771" s="411"/>
      <c r="D1771" s="614"/>
      <c r="E1771" s="614"/>
      <c r="F1771" s="614"/>
      <c r="G1771" s="614"/>
    </row>
    <row r="1772" spans="1:7" x14ac:dyDescent="0.3">
      <c r="A1772" s="409"/>
      <c r="B1772" s="409"/>
      <c r="C1772" s="411"/>
      <c r="D1772" s="614"/>
      <c r="E1772" s="614"/>
      <c r="F1772" s="614"/>
      <c r="G1772" s="614"/>
    </row>
    <row r="1773" spans="1:7" x14ac:dyDescent="0.3">
      <c r="A1773" s="409"/>
      <c r="B1773" s="409"/>
      <c r="C1773" s="411"/>
      <c r="D1773" s="614"/>
      <c r="E1773" s="614"/>
      <c r="F1773" s="614"/>
      <c r="G1773" s="614"/>
    </row>
    <row r="1774" spans="1:7" x14ac:dyDescent="0.3">
      <c r="A1774" s="409"/>
      <c r="B1774" s="409"/>
      <c r="C1774" s="411"/>
      <c r="D1774" s="614"/>
      <c r="E1774" s="614"/>
      <c r="F1774" s="614"/>
      <c r="G1774" s="614"/>
    </row>
    <row r="1775" spans="1:7" x14ac:dyDescent="0.3">
      <c r="A1775" s="409"/>
      <c r="B1775" s="409"/>
      <c r="C1775" s="411"/>
      <c r="D1775" s="614"/>
      <c r="E1775" s="614"/>
      <c r="F1775" s="614"/>
      <c r="G1775" s="614"/>
    </row>
    <row r="1776" spans="1:7" x14ac:dyDescent="0.3">
      <c r="A1776" s="409"/>
      <c r="B1776" s="409"/>
      <c r="C1776" s="411"/>
      <c r="D1776" s="614"/>
      <c r="E1776" s="614"/>
      <c r="F1776" s="614"/>
      <c r="G1776" s="614"/>
    </row>
    <row r="1777" spans="1:7" x14ac:dyDescent="0.3">
      <c r="A1777" s="409"/>
      <c r="B1777" s="409"/>
      <c r="C1777" s="411"/>
      <c r="D1777" s="614"/>
      <c r="E1777" s="614"/>
      <c r="F1777" s="614"/>
      <c r="G1777" s="614"/>
    </row>
    <row r="1778" spans="1:7" x14ac:dyDescent="0.3">
      <c r="A1778" s="409"/>
      <c r="B1778" s="409"/>
      <c r="C1778" s="411"/>
      <c r="D1778" s="614"/>
      <c r="E1778" s="614"/>
      <c r="F1778" s="614"/>
      <c r="G1778" s="614"/>
    </row>
    <row r="1779" spans="1:7" x14ac:dyDescent="0.3">
      <c r="A1779" s="409"/>
      <c r="B1779" s="409"/>
      <c r="C1779" s="411"/>
      <c r="D1779" s="614"/>
      <c r="E1779" s="614"/>
      <c r="F1779" s="614"/>
      <c r="G1779" s="614"/>
    </row>
    <row r="1780" spans="1:7" x14ac:dyDescent="0.3">
      <c r="A1780" s="409"/>
      <c r="B1780" s="409"/>
      <c r="C1780" s="411"/>
      <c r="D1780" s="614"/>
      <c r="E1780" s="614"/>
      <c r="F1780" s="614"/>
      <c r="G1780" s="614"/>
    </row>
    <row r="1781" spans="1:7" x14ac:dyDescent="0.3">
      <c r="A1781" s="409"/>
      <c r="B1781" s="409"/>
      <c r="C1781" s="411"/>
      <c r="D1781" s="614"/>
      <c r="E1781" s="614"/>
      <c r="F1781" s="614"/>
      <c r="G1781" s="614"/>
    </row>
    <row r="1782" spans="1:7" x14ac:dyDescent="0.3">
      <c r="A1782" s="409"/>
      <c r="B1782" s="409"/>
      <c r="C1782" s="411"/>
      <c r="D1782" s="614"/>
      <c r="E1782" s="614"/>
      <c r="F1782" s="614"/>
      <c r="G1782" s="614"/>
    </row>
    <row r="1783" spans="1:7" x14ac:dyDescent="0.3">
      <c r="A1783" s="409"/>
      <c r="B1783" s="409"/>
      <c r="C1783" s="411"/>
      <c r="D1783" s="614"/>
      <c r="E1783" s="614"/>
      <c r="F1783" s="614"/>
      <c r="G1783" s="614"/>
    </row>
    <row r="1784" spans="1:7" x14ac:dyDescent="0.3">
      <c r="A1784" s="409"/>
      <c r="B1784" s="409"/>
      <c r="C1784" s="411"/>
      <c r="D1784" s="614"/>
      <c r="E1784" s="614"/>
      <c r="F1784" s="614"/>
      <c r="G1784" s="614"/>
    </row>
    <row r="1785" spans="1:7" x14ac:dyDescent="0.3">
      <c r="A1785" s="409"/>
      <c r="B1785" s="409"/>
      <c r="C1785" s="411"/>
      <c r="D1785" s="614"/>
      <c r="E1785" s="614"/>
      <c r="F1785" s="614"/>
      <c r="G1785" s="614"/>
    </row>
    <row r="1786" spans="1:7" x14ac:dyDescent="0.3">
      <c r="A1786" s="409"/>
      <c r="B1786" s="409"/>
      <c r="C1786" s="411"/>
      <c r="D1786" s="614"/>
      <c r="E1786" s="614"/>
      <c r="F1786" s="614"/>
      <c r="G1786" s="614"/>
    </row>
    <row r="1787" spans="1:7" x14ac:dyDescent="0.3">
      <c r="A1787" s="409"/>
      <c r="B1787" s="409"/>
      <c r="C1787" s="411"/>
      <c r="D1787" s="614"/>
      <c r="E1787" s="614"/>
      <c r="F1787" s="614"/>
      <c r="G1787" s="614"/>
    </row>
    <row r="1788" spans="1:7" x14ac:dyDescent="0.3">
      <c r="A1788" s="409"/>
      <c r="B1788" s="409"/>
      <c r="C1788" s="411"/>
      <c r="D1788" s="614"/>
      <c r="E1788" s="614"/>
      <c r="F1788" s="614"/>
      <c r="G1788" s="614"/>
    </row>
    <row r="1789" spans="1:7" x14ac:dyDescent="0.3">
      <c r="A1789" s="409"/>
      <c r="B1789" s="409"/>
      <c r="C1789" s="411"/>
      <c r="D1789" s="614"/>
      <c r="E1789" s="614"/>
      <c r="F1789" s="614"/>
      <c r="G1789" s="614"/>
    </row>
    <row r="1790" spans="1:7" x14ac:dyDescent="0.3">
      <c r="A1790" s="409"/>
      <c r="B1790" s="409"/>
      <c r="C1790" s="411"/>
      <c r="D1790" s="614"/>
      <c r="E1790" s="614"/>
      <c r="F1790" s="614"/>
      <c r="G1790" s="614"/>
    </row>
    <row r="1791" spans="1:7" x14ac:dyDescent="0.3">
      <c r="A1791" s="409"/>
      <c r="B1791" s="409"/>
      <c r="C1791" s="411"/>
      <c r="D1791" s="614"/>
      <c r="E1791" s="614"/>
      <c r="F1791" s="614"/>
      <c r="G1791" s="614"/>
    </row>
    <row r="1792" spans="1:7" x14ac:dyDescent="0.3">
      <c r="A1792" s="409"/>
      <c r="B1792" s="409"/>
      <c r="C1792" s="411"/>
      <c r="D1792" s="614"/>
      <c r="E1792" s="614"/>
      <c r="F1792" s="614"/>
      <c r="G1792" s="614"/>
    </row>
    <row r="1793" spans="1:7" x14ac:dyDescent="0.3">
      <c r="A1793" s="409"/>
      <c r="B1793" s="409"/>
      <c r="C1793" s="411"/>
      <c r="D1793" s="614"/>
      <c r="E1793" s="614"/>
      <c r="F1793" s="614"/>
      <c r="G1793" s="614"/>
    </row>
    <row r="1794" spans="1:7" x14ac:dyDescent="0.3">
      <c r="A1794" s="409"/>
      <c r="B1794" s="409"/>
      <c r="C1794" s="411"/>
      <c r="D1794" s="614"/>
      <c r="E1794" s="614"/>
      <c r="F1794" s="614"/>
      <c r="G1794" s="614"/>
    </row>
    <row r="1795" spans="1:7" x14ac:dyDescent="0.3">
      <c r="A1795" s="409"/>
      <c r="B1795" s="409"/>
      <c r="C1795" s="411"/>
      <c r="D1795" s="614"/>
      <c r="E1795" s="614"/>
      <c r="F1795" s="614"/>
      <c r="G1795" s="614"/>
    </row>
    <row r="1796" spans="1:7" x14ac:dyDescent="0.3">
      <c r="A1796" s="409"/>
      <c r="B1796" s="409"/>
      <c r="C1796" s="411"/>
      <c r="D1796" s="614"/>
      <c r="E1796" s="614"/>
      <c r="F1796" s="614"/>
      <c r="G1796" s="614"/>
    </row>
    <row r="1797" spans="1:7" x14ac:dyDescent="0.3">
      <c r="A1797" s="409"/>
      <c r="B1797" s="409"/>
      <c r="C1797" s="411"/>
      <c r="D1797" s="614"/>
      <c r="E1797" s="614"/>
      <c r="F1797" s="614"/>
      <c r="G1797" s="614"/>
    </row>
    <row r="1798" spans="1:7" x14ac:dyDescent="0.3">
      <c r="A1798" s="409"/>
      <c r="B1798" s="409"/>
      <c r="C1798" s="411"/>
      <c r="D1798" s="614"/>
      <c r="E1798" s="614"/>
      <c r="F1798" s="614"/>
      <c r="G1798" s="614"/>
    </row>
    <row r="1799" spans="1:7" x14ac:dyDescent="0.3">
      <c r="A1799" s="409"/>
      <c r="B1799" s="409"/>
      <c r="C1799" s="411"/>
      <c r="D1799" s="614"/>
      <c r="E1799" s="614"/>
      <c r="F1799" s="614"/>
      <c r="G1799" s="614"/>
    </row>
    <row r="1800" spans="1:7" x14ac:dyDescent="0.3">
      <c r="A1800" s="409"/>
      <c r="B1800" s="409"/>
      <c r="C1800" s="411"/>
      <c r="D1800" s="614"/>
      <c r="E1800" s="614"/>
      <c r="F1800" s="614"/>
      <c r="G1800" s="614"/>
    </row>
    <row r="1801" spans="1:7" x14ac:dyDescent="0.3">
      <c r="A1801" s="409"/>
      <c r="B1801" s="409"/>
      <c r="C1801" s="411"/>
      <c r="D1801" s="614"/>
      <c r="E1801" s="614"/>
      <c r="F1801" s="614"/>
      <c r="G1801" s="614"/>
    </row>
    <row r="1802" spans="1:7" x14ac:dyDescent="0.3">
      <c r="A1802" s="409"/>
      <c r="B1802" s="409"/>
      <c r="C1802" s="411"/>
      <c r="D1802" s="614"/>
      <c r="E1802" s="614"/>
      <c r="F1802" s="614"/>
      <c r="G1802" s="614"/>
    </row>
    <row r="1803" spans="1:7" x14ac:dyDescent="0.3">
      <c r="A1803" s="409"/>
      <c r="B1803" s="409"/>
      <c r="C1803" s="411"/>
      <c r="D1803" s="614"/>
      <c r="E1803" s="614"/>
      <c r="F1803" s="614"/>
      <c r="G1803" s="614"/>
    </row>
    <row r="1804" spans="1:7" x14ac:dyDescent="0.3">
      <c r="A1804" s="409"/>
      <c r="B1804" s="409"/>
      <c r="C1804" s="411"/>
      <c r="D1804" s="614"/>
      <c r="E1804" s="614"/>
      <c r="F1804" s="614"/>
      <c r="G1804" s="614"/>
    </row>
    <row r="1805" spans="1:7" x14ac:dyDescent="0.3">
      <c r="A1805" s="409"/>
      <c r="B1805" s="409"/>
      <c r="C1805" s="411"/>
      <c r="D1805" s="614"/>
      <c r="E1805" s="614"/>
      <c r="F1805" s="614"/>
      <c r="G1805" s="614"/>
    </row>
    <row r="1806" spans="1:7" x14ac:dyDescent="0.3">
      <c r="A1806" s="409"/>
      <c r="B1806" s="409"/>
      <c r="C1806" s="411"/>
      <c r="D1806" s="614"/>
      <c r="E1806" s="614"/>
      <c r="F1806" s="614"/>
      <c r="G1806" s="614"/>
    </row>
    <row r="1807" spans="1:7" x14ac:dyDescent="0.3">
      <c r="A1807" s="409"/>
      <c r="B1807" s="409"/>
      <c r="C1807" s="411"/>
      <c r="D1807" s="614"/>
      <c r="E1807" s="614"/>
      <c r="F1807" s="614"/>
      <c r="G1807" s="614"/>
    </row>
    <row r="1808" spans="1:7" x14ac:dyDescent="0.3">
      <c r="A1808" s="409"/>
      <c r="B1808" s="409"/>
      <c r="C1808" s="411"/>
      <c r="D1808" s="614"/>
      <c r="E1808" s="614"/>
      <c r="F1808" s="614"/>
      <c r="G1808" s="614"/>
    </row>
    <row r="1809" spans="1:7" x14ac:dyDescent="0.3">
      <c r="A1809" s="409"/>
      <c r="B1809" s="409"/>
      <c r="C1809" s="411"/>
      <c r="D1809" s="614"/>
      <c r="E1809" s="614"/>
      <c r="F1809" s="614"/>
      <c r="G1809" s="614"/>
    </row>
    <row r="1810" spans="1:7" x14ac:dyDescent="0.3">
      <c r="A1810" s="409"/>
      <c r="B1810" s="409"/>
      <c r="C1810" s="411"/>
      <c r="D1810" s="614"/>
      <c r="E1810" s="614"/>
      <c r="F1810" s="614"/>
      <c r="G1810" s="614"/>
    </row>
    <row r="1811" spans="1:7" x14ac:dyDescent="0.3">
      <c r="A1811" s="409"/>
      <c r="B1811" s="409"/>
      <c r="C1811" s="411"/>
      <c r="D1811" s="614"/>
      <c r="E1811" s="614"/>
      <c r="F1811" s="614"/>
      <c r="G1811" s="614"/>
    </row>
    <row r="1812" spans="1:7" x14ac:dyDescent="0.3">
      <c r="A1812" s="409"/>
      <c r="B1812" s="409"/>
      <c r="C1812" s="411"/>
      <c r="D1812" s="614"/>
      <c r="E1812" s="614"/>
      <c r="F1812" s="614"/>
      <c r="G1812" s="614"/>
    </row>
    <row r="1813" spans="1:7" x14ac:dyDescent="0.3">
      <c r="A1813" s="409"/>
      <c r="B1813" s="409"/>
      <c r="C1813" s="411"/>
      <c r="D1813" s="614"/>
      <c r="E1813" s="614"/>
      <c r="F1813" s="614"/>
      <c r="G1813" s="614"/>
    </row>
    <row r="1814" spans="1:7" x14ac:dyDescent="0.3">
      <c r="A1814" s="409"/>
      <c r="B1814" s="409"/>
      <c r="C1814" s="411"/>
      <c r="D1814" s="614"/>
      <c r="E1814" s="614"/>
      <c r="F1814" s="614"/>
      <c r="G1814" s="614"/>
    </row>
    <row r="1815" spans="1:7" x14ac:dyDescent="0.3">
      <c r="A1815" s="409"/>
      <c r="B1815" s="409"/>
      <c r="C1815" s="411"/>
      <c r="D1815" s="614"/>
      <c r="E1815" s="614"/>
      <c r="F1815" s="614"/>
      <c r="G1815" s="614"/>
    </row>
    <row r="1816" spans="1:7" x14ac:dyDescent="0.3">
      <c r="A1816" s="409"/>
      <c r="B1816" s="409"/>
      <c r="C1816" s="411"/>
      <c r="D1816" s="614"/>
      <c r="E1816" s="614"/>
      <c r="F1816" s="614"/>
      <c r="G1816" s="614"/>
    </row>
    <row r="1817" spans="1:7" x14ac:dyDescent="0.3">
      <c r="A1817" s="409"/>
      <c r="B1817" s="409"/>
      <c r="C1817" s="411"/>
      <c r="D1817" s="614"/>
      <c r="E1817" s="614"/>
      <c r="F1817" s="614"/>
      <c r="G1817" s="614"/>
    </row>
    <row r="1818" spans="1:7" x14ac:dyDescent="0.3">
      <c r="A1818" s="409"/>
      <c r="B1818" s="409"/>
      <c r="C1818" s="411"/>
      <c r="D1818" s="614"/>
      <c r="E1818" s="614"/>
      <c r="F1818" s="614"/>
      <c r="G1818" s="614"/>
    </row>
    <row r="1819" spans="1:7" x14ac:dyDescent="0.3">
      <c r="A1819" s="409"/>
      <c r="B1819" s="409"/>
      <c r="C1819" s="411"/>
      <c r="D1819" s="614"/>
      <c r="E1819" s="614"/>
      <c r="F1819" s="614"/>
      <c r="G1819" s="614"/>
    </row>
    <row r="1820" spans="1:7" x14ac:dyDescent="0.3">
      <c r="A1820" s="409"/>
      <c r="B1820" s="409"/>
      <c r="C1820" s="411"/>
      <c r="D1820" s="614"/>
      <c r="E1820" s="614"/>
      <c r="F1820" s="614"/>
      <c r="G1820" s="614"/>
    </row>
    <row r="1821" spans="1:7" x14ac:dyDescent="0.3">
      <c r="A1821" s="409"/>
      <c r="B1821" s="409"/>
      <c r="C1821" s="411"/>
      <c r="D1821" s="614"/>
      <c r="E1821" s="614"/>
      <c r="F1821" s="614"/>
      <c r="G1821" s="614"/>
    </row>
    <row r="1822" spans="1:7" x14ac:dyDescent="0.3">
      <c r="A1822" s="409"/>
      <c r="B1822" s="409"/>
      <c r="C1822" s="411"/>
      <c r="D1822" s="614"/>
      <c r="E1822" s="614"/>
      <c r="F1822" s="614"/>
      <c r="G1822" s="614"/>
    </row>
    <row r="1823" spans="1:7" x14ac:dyDescent="0.3">
      <c r="A1823" s="409"/>
      <c r="B1823" s="409"/>
      <c r="C1823" s="411"/>
      <c r="D1823" s="614"/>
      <c r="E1823" s="614"/>
      <c r="F1823" s="614"/>
      <c r="G1823" s="614"/>
    </row>
    <row r="1824" spans="1:7" x14ac:dyDescent="0.3">
      <c r="A1824" s="409"/>
      <c r="B1824" s="409"/>
      <c r="C1824" s="411"/>
      <c r="D1824" s="614"/>
      <c r="E1824" s="614"/>
      <c r="F1824" s="614"/>
      <c r="G1824" s="614"/>
    </row>
    <row r="1825" spans="1:7" x14ac:dyDescent="0.3">
      <c r="A1825" s="409"/>
      <c r="B1825" s="409"/>
      <c r="C1825" s="411"/>
      <c r="D1825" s="614"/>
      <c r="E1825" s="614"/>
      <c r="F1825" s="614"/>
      <c r="G1825" s="614"/>
    </row>
    <row r="1826" spans="1:7" x14ac:dyDescent="0.3">
      <c r="A1826" s="409"/>
      <c r="B1826" s="409"/>
      <c r="C1826" s="411"/>
      <c r="D1826" s="614"/>
      <c r="E1826" s="614"/>
      <c r="F1826" s="614"/>
      <c r="G1826" s="614"/>
    </row>
    <row r="1827" spans="1:7" x14ac:dyDescent="0.3">
      <c r="A1827" s="409"/>
      <c r="B1827" s="409"/>
      <c r="C1827" s="411"/>
      <c r="D1827" s="614"/>
      <c r="E1827" s="614"/>
      <c r="F1827" s="614"/>
      <c r="G1827" s="614"/>
    </row>
    <row r="1828" spans="1:7" x14ac:dyDescent="0.3">
      <c r="A1828" s="409"/>
      <c r="B1828" s="409"/>
      <c r="C1828" s="411"/>
      <c r="D1828" s="614"/>
      <c r="E1828" s="614"/>
      <c r="F1828" s="614"/>
      <c r="G1828" s="614"/>
    </row>
    <row r="1829" spans="1:7" x14ac:dyDescent="0.3">
      <c r="A1829" s="409"/>
      <c r="B1829" s="409"/>
      <c r="C1829" s="411"/>
      <c r="D1829" s="614"/>
      <c r="E1829" s="614"/>
      <c r="F1829" s="614"/>
      <c r="G1829" s="614"/>
    </row>
    <row r="1830" spans="1:7" x14ac:dyDescent="0.3">
      <c r="A1830" s="409"/>
      <c r="B1830" s="409"/>
      <c r="C1830" s="411"/>
      <c r="D1830" s="614"/>
      <c r="E1830" s="614"/>
      <c r="F1830" s="614"/>
      <c r="G1830" s="614"/>
    </row>
    <row r="1831" spans="1:7" x14ac:dyDescent="0.3">
      <c r="A1831" s="409"/>
      <c r="B1831" s="409"/>
      <c r="C1831" s="411"/>
      <c r="D1831" s="614"/>
      <c r="E1831" s="614"/>
      <c r="F1831" s="614"/>
      <c r="G1831" s="614"/>
    </row>
    <row r="1832" spans="1:7" x14ac:dyDescent="0.3">
      <c r="A1832" s="409"/>
      <c r="B1832" s="409"/>
      <c r="C1832" s="411"/>
      <c r="D1832" s="614"/>
      <c r="E1832" s="614"/>
      <c r="F1832" s="614"/>
      <c r="G1832" s="614"/>
    </row>
    <row r="1833" spans="1:7" x14ac:dyDescent="0.3">
      <c r="A1833" s="409"/>
      <c r="B1833" s="409"/>
      <c r="C1833" s="411"/>
      <c r="D1833" s="614"/>
      <c r="E1833" s="614"/>
      <c r="F1833" s="614"/>
      <c r="G1833" s="614"/>
    </row>
    <row r="1834" spans="1:7" x14ac:dyDescent="0.3">
      <c r="A1834" s="409"/>
      <c r="B1834" s="409"/>
      <c r="C1834" s="411"/>
      <c r="D1834" s="614"/>
      <c r="E1834" s="614"/>
      <c r="F1834" s="614"/>
      <c r="G1834" s="614"/>
    </row>
    <row r="1835" spans="1:7" x14ac:dyDescent="0.3">
      <c r="A1835" s="409"/>
      <c r="B1835" s="409"/>
      <c r="C1835" s="411"/>
      <c r="D1835" s="614"/>
      <c r="E1835" s="614"/>
      <c r="F1835" s="614"/>
      <c r="G1835" s="614"/>
    </row>
    <row r="1836" spans="1:7" x14ac:dyDescent="0.3">
      <c r="A1836" s="409"/>
      <c r="B1836" s="409"/>
      <c r="C1836" s="411"/>
      <c r="D1836" s="614"/>
      <c r="E1836" s="614"/>
      <c r="F1836" s="614"/>
      <c r="G1836" s="614"/>
    </row>
    <row r="1837" spans="1:7" x14ac:dyDescent="0.3">
      <c r="A1837" s="409"/>
      <c r="B1837" s="409"/>
      <c r="C1837" s="411"/>
      <c r="D1837" s="614"/>
      <c r="E1837" s="614"/>
      <c r="F1837" s="614"/>
      <c r="G1837" s="614"/>
    </row>
    <row r="1838" spans="1:7" x14ac:dyDescent="0.3">
      <c r="A1838" s="409"/>
      <c r="B1838" s="409"/>
      <c r="C1838" s="411"/>
      <c r="D1838" s="614"/>
      <c r="E1838" s="614"/>
      <c r="F1838" s="614"/>
      <c r="G1838" s="614"/>
    </row>
    <row r="1839" spans="1:7" x14ac:dyDescent="0.3">
      <c r="A1839" s="409"/>
      <c r="B1839" s="409"/>
      <c r="C1839" s="411"/>
      <c r="D1839" s="614"/>
      <c r="E1839" s="614"/>
      <c r="F1839" s="614"/>
      <c r="G1839" s="614"/>
    </row>
    <row r="1840" spans="1:7" x14ac:dyDescent="0.3">
      <c r="A1840" s="409"/>
      <c r="B1840" s="409"/>
      <c r="C1840" s="411"/>
      <c r="D1840" s="614"/>
      <c r="E1840" s="614"/>
      <c r="F1840" s="614"/>
      <c r="G1840" s="614"/>
    </row>
    <row r="1841" spans="1:7" x14ac:dyDescent="0.3">
      <c r="A1841" s="409"/>
      <c r="B1841" s="409"/>
      <c r="C1841" s="411"/>
      <c r="D1841" s="614"/>
      <c r="E1841" s="614"/>
      <c r="F1841" s="614"/>
      <c r="G1841" s="614"/>
    </row>
    <row r="1842" spans="1:7" x14ac:dyDescent="0.3">
      <c r="A1842" s="409"/>
      <c r="B1842" s="409"/>
      <c r="C1842" s="411"/>
      <c r="D1842" s="614"/>
      <c r="E1842" s="614"/>
      <c r="F1842" s="614"/>
      <c r="G1842" s="614"/>
    </row>
    <row r="1843" spans="1:7" x14ac:dyDescent="0.3">
      <c r="A1843" s="409"/>
      <c r="B1843" s="409"/>
      <c r="C1843" s="411"/>
      <c r="D1843" s="614"/>
      <c r="E1843" s="614"/>
      <c r="F1843" s="614"/>
      <c r="G1843" s="614"/>
    </row>
    <row r="1844" spans="1:7" x14ac:dyDescent="0.3">
      <c r="A1844" s="409"/>
      <c r="B1844" s="409"/>
      <c r="C1844" s="411"/>
      <c r="D1844" s="614"/>
      <c r="E1844" s="614"/>
      <c r="F1844" s="614"/>
      <c r="G1844" s="614"/>
    </row>
    <row r="1845" spans="1:7" x14ac:dyDescent="0.3">
      <c r="A1845" s="409"/>
      <c r="B1845" s="409"/>
      <c r="C1845" s="411"/>
      <c r="D1845" s="614"/>
      <c r="E1845" s="614"/>
      <c r="F1845" s="614"/>
      <c r="G1845" s="614"/>
    </row>
    <row r="1846" spans="1:7" x14ac:dyDescent="0.3">
      <c r="A1846" s="409"/>
      <c r="B1846" s="409"/>
      <c r="C1846" s="411"/>
      <c r="D1846" s="614"/>
      <c r="E1846" s="614"/>
      <c r="F1846" s="614"/>
      <c r="G1846" s="614"/>
    </row>
    <row r="1847" spans="1:7" x14ac:dyDescent="0.3">
      <c r="A1847" s="409"/>
      <c r="B1847" s="409"/>
      <c r="C1847" s="411"/>
      <c r="D1847" s="614"/>
      <c r="E1847" s="614"/>
      <c r="F1847" s="614"/>
      <c r="G1847" s="614"/>
    </row>
    <row r="1848" spans="1:7" x14ac:dyDescent="0.3">
      <c r="A1848" s="409"/>
      <c r="B1848" s="409"/>
      <c r="C1848" s="411"/>
      <c r="D1848" s="614"/>
      <c r="E1848" s="614"/>
      <c r="F1848" s="614"/>
      <c r="G1848" s="614"/>
    </row>
    <row r="1849" spans="1:7" x14ac:dyDescent="0.3">
      <c r="A1849" s="409"/>
      <c r="B1849" s="409"/>
      <c r="C1849" s="411"/>
      <c r="D1849" s="614"/>
      <c r="E1849" s="614"/>
      <c r="F1849" s="614"/>
      <c r="G1849" s="614"/>
    </row>
    <row r="1850" spans="1:7" x14ac:dyDescent="0.3">
      <c r="A1850" s="409"/>
      <c r="B1850" s="409"/>
      <c r="C1850" s="411"/>
      <c r="D1850" s="614"/>
      <c r="E1850" s="614"/>
      <c r="F1850" s="614"/>
      <c r="G1850" s="614"/>
    </row>
    <row r="1851" spans="1:7" x14ac:dyDescent="0.3">
      <c r="A1851" s="409"/>
      <c r="B1851" s="409"/>
      <c r="C1851" s="411"/>
      <c r="D1851" s="614"/>
      <c r="E1851" s="614"/>
      <c r="F1851" s="614"/>
      <c r="G1851" s="614"/>
    </row>
    <row r="1852" spans="1:7" x14ac:dyDescent="0.3">
      <c r="A1852" s="409"/>
      <c r="B1852" s="409"/>
      <c r="C1852" s="411"/>
      <c r="D1852" s="614"/>
      <c r="E1852" s="614"/>
      <c r="F1852" s="614"/>
      <c r="G1852" s="614"/>
    </row>
    <row r="1853" spans="1:7" x14ac:dyDescent="0.3">
      <c r="A1853" s="409"/>
      <c r="B1853" s="409"/>
      <c r="C1853" s="411"/>
      <c r="D1853" s="614"/>
      <c r="E1853" s="614"/>
      <c r="F1853" s="614"/>
      <c r="G1853" s="614"/>
    </row>
    <row r="1854" spans="1:7" x14ac:dyDescent="0.3">
      <c r="A1854" s="409"/>
      <c r="B1854" s="409"/>
      <c r="C1854" s="411"/>
      <c r="D1854" s="614"/>
      <c r="E1854" s="614"/>
      <c r="F1854" s="614"/>
      <c r="G1854" s="614"/>
    </row>
    <row r="1855" spans="1:7" x14ac:dyDescent="0.3">
      <c r="A1855" s="409"/>
      <c r="B1855" s="409"/>
      <c r="C1855" s="411"/>
      <c r="D1855" s="614"/>
      <c r="E1855" s="614"/>
      <c r="F1855" s="614"/>
      <c r="G1855" s="614"/>
    </row>
    <row r="1856" spans="1:7" x14ac:dyDescent="0.3">
      <c r="A1856" s="409"/>
      <c r="B1856" s="409"/>
      <c r="C1856" s="411"/>
      <c r="D1856" s="614"/>
      <c r="E1856" s="614"/>
      <c r="F1856" s="614"/>
      <c r="G1856" s="614"/>
    </row>
    <row r="1857" spans="1:7" x14ac:dyDescent="0.3">
      <c r="A1857" s="409"/>
      <c r="B1857" s="409"/>
      <c r="C1857" s="411"/>
      <c r="D1857" s="614"/>
      <c r="E1857" s="614"/>
      <c r="F1857" s="614"/>
      <c r="G1857" s="614"/>
    </row>
    <row r="1858" spans="1:7" x14ac:dyDescent="0.3">
      <c r="A1858" s="409"/>
      <c r="B1858" s="409"/>
      <c r="C1858" s="411"/>
      <c r="D1858" s="614"/>
      <c r="E1858" s="614"/>
      <c r="F1858" s="614"/>
      <c r="G1858" s="614"/>
    </row>
    <row r="1859" spans="1:7" x14ac:dyDescent="0.3">
      <c r="A1859" s="409"/>
      <c r="B1859" s="409"/>
      <c r="C1859" s="411"/>
      <c r="D1859" s="614"/>
      <c r="E1859" s="614"/>
      <c r="F1859" s="614"/>
      <c r="G1859" s="614"/>
    </row>
    <row r="1860" spans="1:7" x14ac:dyDescent="0.3">
      <c r="A1860" s="409"/>
      <c r="B1860" s="409"/>
      <c r="C1860" s="411"/>
      <c r="D1860" s="614"/>
      <c r="E1860" s="614"/>
      <c r="F1860" s="614"/>
      <c r="G1860" s="614"/>
    </row>
    <row r="1861" spans="1:7" x14ac:dyDescent="0.3">
      <c r="A1861" s="409"/>
      <c r="B1861" s="409"/>
      <c r="C1861" s="411"/>
      <c r="D1861" s="614"/>
      <c r="E1861" s="614"/>
      <c r="F1861" s="614"/>
      <c r="G1861" s="614"/>
    </row>
    <row r="1862" spans="1:7" x14ac:dyDescent="0.3">
      <c r="A1862" s="409"/>
      <c r="B1862" s="409"/>
      <c r="C1862" s="411"/>
      <c r="D1862" s="614"/>
      <c r="E1862" s="614"/>
      <c r="F1862" s="614"/>
      <c r="G1862" s="614"/>
    </row>
    <row r="1863" spans="1:7" x14ac:dyDescent="0.3">
      <c r="A1863" s="409"/>
      <c r="B1863" s="409"/>
      <c r="C1863" s="411"/>
      <c r="D1863" s="614"/>
      <c r="E1863" s="614"/>
      <c r="F1863" s="614"/>
      <c r="G1863" s="614"/>
    </row>
    <row r="1864" spans="1:7" x14ac:dyDescent="0.3">
      <c r="A1864" s="409"/>
      <c r="B1864" s="409"/>
      <c r="C1864" s="411"/>
      <c r="D1864" s="614"/>
      <c r="E1864" s="614"/>
      <c r="F1864" s="614"/>
      <c r="G1864" s="614"/>
    </row>
    <row r="1865" spans="1:7" x14ac:dyDescent="0.3">
      <c r="A1865" s="409"/>
      <c r="B1865" s="409"/>
      <c r="C1865" s="411"/>
      <c r="D1865" s="614"/>
      <c r="E1865" s="614"/>
      <c r="F1865" s="614"/>
      <c r="G1865" s="614"/>
    </row>
    <row r="1866" spans="1:7" x14ac:dyDescent="0.3">
      <c r="A1866" s="409"/>
      <c r="B1866" s="409"/>
      <c r="C1866" s="411"/>
      <c r="D1866" s="614"/>
      <c r="E1866" s="614"/>
      <c r="F1866" s="614"/>
      <c r="G1866" s="614"/>
    </row>
    <row r="1867" spans="1:7" x14ac:dyDescent="0.3">
      <c r="A1867" s="409"/>
      <c r="B1867" s="409"/>
      <c r="C1867" s="411"/>
      <c r="D1867" s="614"/>
      <c r="E1867" s="614"/>
      <c r="F1867" s="614"/>
      <c r="G1867" s="614"/>
    </row>
    <row r="1868" spans="1:7" x14ac:dyDescent="0.3">
      <c r="A1868" s="409"/>
      <c r="B1868" s="409"/>
      <c r="C1868" s="411"/>
      <c r="D1868" s="614"/>
      <c r="E1868" s="614"/>
      <c r="F1868" s="614"/>
      <c r="G1868" s="614"/>
    </row>
    <row r="1869" spans="1:7" x14ac:dyDescent="0.3">
      <c r="A1869" s="409"/>
      <c r="B1869" s="409"/>
      <c r="C1869" s="411"/>
      <c r="D1869" s="614"/>
      <c r="E1869" s="614"/>
      <c r="F1869" s="614"/>
      <c r="G1869" s="614"/>
    </row>
    <row r="1870" spans="1:7" x14ac:dyDescent="0.3">
      <c r="A1870" s="409"/>
      <c r="B1870" s="409"/>
      <c r="C1870" s="411"/>
      <c r="D1870" s="614"/>
      <c r="E1870" s="614"/>
      <c r="F1870" s="614"/>
      <c r="G1870" s="614"/>
    </row>
    <row r="1871" spans="1:7" x14ac:dyDescent="0.3">
      <c r="A1871" s="409"/>
      <c r="B1871" s="409"/>
      <c r="C1871" s="411"/>
      <c r="D1871" s="614"/>
      <c r="E1871" s="614"/>
      <c r="F1871" s="614"/>
      <c r="G1871" s="614"/>
    </row>
    <row r="1872" spans="1:7" x14ac:dyDescent="0.3">
      <c r="A1872" s="409"/>
      <c r="B1872" s="409"/>
      <c r="C1872" s="411"/>
      <c r="D1872" s="614"/>
      <c r="E1872" s="614"/>
      <c r="F1872" s="614"/>
      <c r="G1872" s="614"/>
    </row>
    <row r="1873" spans="1:7" x14ac:dyDescent="0.3">
      <c r="A1873" s="409"/>
      <c r="B1873" s="409"/>
      <c r="C1873" s="411"/>
      <c r="D1873" s="614"/>
      <c r="E1873" s="614"/>
      <c r="F1873" s="614"/>
      <c r="G1873" s="614"/>
    </row>
    <row r="1874" spans="1:7" x14ac:dyDescent="0.3">
      <c r="A1874" s="409"/>
      <c r="B1874" s="409"/>
      <c r="C1874" s="411"/>
      <c r="D1874" s="614"/>
      <c r="E1874" s="614"/>
      <c r="F1874" s="614"/>
      <c r="G1874" s="614"/>
    </row>
    <row r="1875" spans="1:7" x14ac:dyDescent="0.3">
      <c r="A1875" s="409"/>
      <c r="B1875" s="409"/>
      <c r="C1875" s="411"/>
      <c r="D1875" s="614"/>
      <c r="E1875" s="614"/>
      <c r="F1875" s="614"/>
      <c r="G1875" s="614"/>
    </row>
    <row r="1876" spans="1:7" x14ac:dyDescent="0.3">
      <c r="A1876" s="409"/>
      <c r="B1876" s="409"/>
      <c r="C1876" s="411"/>
      <c r="D1876" s="614"/>
      <c r="E1876" s="614"/>
      <c r="F1876" s="614"/>
      <c r="G1876" s="614"/>
    </row>
    <row r="1877" spans="1:7" x14ac:dyDescent="0.3">
      <c r="A1877" s="409"/>
      <c r="B1877" s="409"/>
      <c r="C1877" s="411"/>
      <c r="D1877" s="614"/>
      <c r="E1877" s="614"/>
      <c r="F1877" s="614"/>
      <c r="G1877" s="614"/>
    </row>
    <row r="1878" spans="1:7" x14ac:dyDescent="0.3">
      <c r="A1878" s="409"/>
      <c r="B1878" s="409"/>
      <c r="C1878" s="411"/>
      <c r="D1878" s="614"/>
      <c r="E1878" s="614"/>
      <c r="F1878" s="614"/>
      <c r="G1878" s="614"/>
    </row>
    <row r="1879" spans="1:7" x14ac:dyDescent="0.3">
      <c r="A1879" s="409"/>
      <c r="B1879" s="409"/>
      <c r="C1879" s="411"/>
      <c r="D1879" s="614"/>
      <c r="E1879" s="614"/>
      <c r="F1879" s="614"/>
      <c r="G1879" s="614"/>
    </row>
    <row r="1880" spans="1:7" x14ac:dyDescent="0.3">
      <c r="A1880" s="409"/>
      <c r="B1880" s="409"/>
      <c r="C1880" s="411"/>
      <c r="D1880" s="614"/>
      <c r="E1880" s="614"/>
      <c r="F1880" s="614"/>
      <c r="G1880" s="614"/>
    </row>
    <row r="1881" spans="1:7" x14ac:dyDescent="0.3">
      <c r="A1881" s="409"/>
      <c r="B1881" s="409"/>
      <c r="C1881" s="411"/>
      <c r="D1881" s="614"/>
      <c r="E1881" s="614"/>
      <c r="F1881" s="614"/>
      <c r="G1881" s="614"/>
    </row>
    <row r="1882" spans="1:7" x14ac:dyDescent="0.3">
      <c r="A1882" s="409"/>
      <c r="B1882" s="409"/>
      <c r="C1882" s="411"/>
      <c r="D1882" s="614"/>
      <c r="E1882" s="614"/>
      <c r="F1882" s="614"/>
      <c r="G1882" s="614"/>
    </row>
    <row r="1883" spans="1:7" x14ac:dyDescent="0.3">
      <c r="A1883" s="409"/>
      <c r="B1883" s="409"/>
      <c r="C1883" s="411"/>
      <c r="D1883" s="614"/>
      <c r="E1883" s="614"/>
      <c r="F1883" s="614"/>
      <c r="G1883" s="614"/>
    </row>
    <row r="1884" spans="1:7" x14ac:dyDescent="0.3">
      <c r="A1884" s="409"/>
      <c r="B1884" s="409"/>
      <c r="C1884" s="411"/>
      <c r="D1884" s="614"/>
      <c r="E1884" s="614"/>
      <c r="F1884" s="614"/>
      <c r="G1884" s="614"/>
    </row>
    <row r="1885" spans="1:7" x14ac:dyDescent="0.3">
      <c r="A1885" s="409"/>
      <c r="B1885" s="409"/>
      <c r="C1885" s="411"/>
      <c r="D1885" s="614"/>
      <c r="E1885" s="614"/>
      <c r="F1885" s="614"/>
      <c r="G1885" s="614"/>
    </row>
    <row r="1886" spans="1:7" x14ac:dyDescent="0.3">
      <c r="A1886" s="409"/>
      <c r="B1886" s="409"/>
      <c r="C1886" s="411"/>
      <c r="D1886" s="614"/>
      <c r="E1886" s="614"/>
      <c r="F1886" s="614"/>
      <c r="G1886" s="614"/>
    </row>
    <row r="1887" spans="1:7" x14ac:dyDescent="0.3">
      <c r="A1887" s="409"/>
      <c r="B1887" s="409"/>
      <c r="C1887" s="411"/>
      <c r="D1887" s="614"/>
      <c r="E1887" s="614"/>
      <c r="F1887" s="614"/>
      <c r="G1887" s="614"/>
    </row>
    <row r="1888" spans="1:7" x14ac:dyDescent="0.3">
      <c r="A1888" s="409"/>
      <c r="B1888" s="409"/>
      <c r="C1888" s="411"/>
      <c r="D1888" s="614"/>
      <c r="E1888" s="614"/>
      <c r="F1888" s="614"/>
      <c r="G1888" s="614"/>
    </row>
    <row r="1889" spans="1:7" x14ac:dyDescent="0.3">
      <c r="A1889" s="409"/>
      <c r="B1889" s="409"/>
      <c r="C1889" s="411"/>
      <c r="D1889" s="614"/>
      <c r="E1889" s="614"/>
      <c r="F1889" s="614"/>
      <c r="G1889" s="614"/>
    </row>
    <row r="1890" spans="1:7" x14ac:dyDescent="0.3">
      <c r="A1890" s="409"/>
      <c r="B1890" s="409"/>
      <c r="C1890" s="411"/>
      <c r="D1890" s="614"/>
      <c r="E1890" s="614"/>
      <c r="F1890" s="614"/>
      <c r="G1890" s="614"/>
    </row>
    <row r="1891" spans="1:7" x14ac:dyDescent="0.3">
      <c r="A1891" s="409"/>
      <c r="B1891" s="409"/>
      <c r="C1891" s="411"/>
      <c r="D1891" s="614"/>
      <c r="E1891" s="614"/>
      <c r="F1891" s="614"/>
      <c r="G1891" s="614"/>
    </row>
    <row r="1892" spans="1:7" x14ac:dyDescent="0.3">
      <c r="A1892" s="409"/>
      <c r="B1892" s="409"/>
      <c r="C1892" s="411"/>
      <c r="D1892" s="614"/>
      <c r="E1892" s="614"/>
      <c r="F1892" s="614"/>
      <c r="G1892" s="614"/>
    </row>
    <row r="1893" spans="1:7" x14ac:dyDescent="0.3">
      <c r="A1893" s="409"/>
      <c r="B1893" s="409"/>
      <c r="C1893" s="411"/>
      <c r="D1893" s="614"/>
      <c r="E1893" s="614"/>
      <c r="F1893" s="614"/>
      <c r="G1893" s="614"/>
    </row>
    <row r="1894" spans="1:7" x14ac:dyDescent="0.3">
      <c r="A1894" s="409"/>
      <c r="B1894" s="409"/>
      <c r="C1894" s="411"/>
      <c r="D1894" s="614"/>
      <c r="E1894" s="614"/>
      <c r="F1894" s="614"/>
      <c r="G1894" s="614"/>
    </row>
    <row r="1895" spans="1:7" x14ac:dyDescent="0.3">
      <c r="A1895" s="409"/>
      <c r="B1895" s="409"/>
      <c r="C1895" s="411"/>
      <c r="D1895" s="614"/>
      <c r="E1895" s="614"/>
      <c r="F1895" s="614"/>
      <c r="G1895" s="614"/>
    </row>
    <row r="1896" spans="1:7" x14ac:dyDescent="0.3">
      <c r="A1896" s="409"/>
      <c r="B1896" s="409"/>
      <c r="C1896" s="411"/>
      <c r="D1896" s="614"/>
      <c r="E1896" s="614"/>
      <c r="F1896" s="614"/>
      <c r="G1896" s="614"/>
    </row>
    <row r="1897" spans="1:7" x14ac:dyDescent="0.3">
      <c r="A1897" s="409"/>
      <c r="B1897" s="409"/>
      <c r="C1897" s="411"/>
      <c r="D1897" s="614"/>
      <c r="E1897" s="614"/>
      <c r="F1897" s="614"/>
      <c r="G1897" s="614"/>
    </row>
    <row r="1898" spans="1:7" x14ac:dyDescent="0.3">
      <c r="A1898" s="409"/>
      <c r="B1898" s="409"/>
      <c r="C1898" s="411"/>
      <c r="D1898" s="614"/>
      <c r="E1898" s="614"/>
      <c r="F1898" s="614"/>
      <c r="G1898" s="614"/>
    </row>
    <row r="1899" spans="1:7" x14ac:dyDescent="0.3">
      <c r="A1899" s="409"/>
      <c r="B1899" s="409"/>
      <c r="C1899" s="411"/>
      <c r="D1899" s="614"/>
      <c r="E1899" s="614"/>
      <c r="F1899" s="614"/>
      <c r="G1899" s="614"/>
    </row>
    <row r="1900" spans="1:7" x14ac:dyDescent="0.3">
      <c r="A1900" s="409"/>
      <c r="B1900" s="409"/>
      <c r="C1900" s="411"/>
      <c r="D1900" s="614"/>
      <c r="E1900" s="614"/>
      <c r="F1900" s="614"/>
      <c r="G1900" s="614"/>
    </row>
    <row r="1901" spans="1:7" x14ac:dyDescent="0.3">
      <c r="A1901" s="409"/>
      <c r="B1901" s="409"/>
      <c r="C1901" s="411"/>
      <c r="D1901" s="614"/>
      <c r="E1901" s="614"/>
      <c r="F1901" s="614"/>
      <c r="G1901" s="614"/>
    </row>
    <row r="1902" spans="1:7" x14ac:dyDescent="0.3">
      <c r="A1902" s="409"/>
      <c r="B1902" s="409"/>
      <c r="C1902" s="411"/>
      <c r="D1902" s="614"/>
      <c r="E1902" s="614"/>
      <c r="F1902" s="614"/>
      <c r="G1902" s="614"/>
    </row>
    <row r="1903" spans="1:7" x14ac:dyDescent="0.3">
      <c r="A1903" s="409"/>
      <c r="B1903" s="409"/>
      <c r="C1903" s="411"/>
      <c r="D1903" s="614"/>
      <c r="E1903" s="614"/>
      <c r="F1903" s="614"/>
      <c r="G1903" s="614"/>
    </row>
    <row r="1904" spans="1:7" x14ac:dyDescent="0.3">
      <c r="A1904" s="409"/>
      <c r="B1904" s="409"/>
      <c r="C1904" s="411"/>
      <c r="D1904" s="614"/>
      <c r="E1904" s="614"/>
      <c r="F1904" s="614"/>
      <c r="G1904" s="614"/>
    </row>
    <row r="1905" spans="1:7" x14ac:dyDescent="0.3">
      <c r="A1905" s="409"/>
      <c r="B1905" s="409"/>
      <c r="C1905" s="411"/>
      <c r="D1905" s="614"/>
      <c r="E1905" s="614"/>
      <c r="F1905" s="614"/>
      <c r="G1905" s="614"/>
    </row>
    <row r="1906" spans="1:7" x14ac:dyDescent="0.3">
      <c r="A1906" s="409"/>
      <c r="B1906" s="409"/>
      <c r="C1906" s="411"/>
      <c r="D1906" s="614"/>
      <c r="E1906" s="614"/>
      <c r="F1906" s="614"/>
      <c r="G1906" s="614"/>
    </row>
    <row r="1907" spans="1:7" x14ac:dyDescent="0.3">
      <c r="A1907" s="409"/>
      <c r="B1907" s="409"/>
      <c r="C1907" s="411"/>
      <c r="D1907" s="614"/>
      <c r="E1907" s="614"/>
      <c r="F1907" s="614"/>
      <c r="G1907" s="614"/>
    </row>
    <row r="1908" spans="1:7" x14ac:dyDescent="0.3">
      <c r="A1908" s="409"/>
      <c r="B1908" s="409"/>
      <c r="C1908" s="411"/>
      <c r="D1908" s="614"/>
      <c r="E1908" s="614"/>
      <c r="F1908" s="614"/>
      <c r="G1908" s="614"/>
    </row>
    <row r="1909" spans="1:7" x14ac:dyDescent="0.3">
      <c r="A1909" s="409"/>
      <c r="B1909" s="409"/>
      <c r="C1909" s="411"/>
      <c r="D1909" s="614"/>
      <c r="E1909" s="614"/>
      <c r="F1909" s="614"/>
      <c r="G1909" s="614"/>
    </row>
    <row r="1910" spans="1:7" x14ac:dyDescent="0.3">
      <c r="A1910" s="409"/>
      <c r="B1910" s="409"/>
      <c r="C1910" s="411"/>
      <c r="D1910" s="614"/>
      <c r="E1910" s="614"/>
      <c r="F1910" s="614"/>
      <c r="G1910" s="614"/>
    </row>
    <row r="1911" spans="1:7" x14ac:dyDescent="0.3">
      <c r="A1911" s="409"/>
      <c r="B1911" s="409"/>
      <c r="C1911" s="411"/>
      <c r="D1911" s="614"/>
      <c r="E1911" s="614"/>
      <c r="F1911" s="614"/>
      <c r="G1911" s="614"/>
    </row>
    <row r="1912" spans="1:7" x14ac:dyDescent="0.3">
      <c r="A1912" s="409"/>
      <c r="B1912" s="409"/>
      <c r="C1912" s="411"/>
      <c r="D1912" s="614"/>
      <c r="E1912" s="614"/>
      <c r="F1912" s="614"/>
      <c r="G1912" s="614"/>
    </row>
    <row r="1913" spans="1:7" x14ac:dyDescent="0.3">
      <c r="A1913" s="409"/>
      <c r="B1913" s="409"/>
      <c r="C1913" s="411"/>
      <c r="D1913" s="614"/>
      <c r="E1913" s="614"/>
      <c r="F1913" s="614"/>
      <c r="G1913" s="614"/>
    </row>
    <row r="1914" spans="1:7" x14ac:dyDescent="0.3">
      <c r="A1914" s="409"/>
      <c r="B1914" s="409"/>
      <c r="C1914" s="411"/>
      <c r="D1914" s="614"/>
      <c r="E1914" s="614"/>
      <c r="F1914" s="614"/>
      <c r="G1914" s="614"/>
    </row>
    <row r="1915" spans="1:7" x14ac:dyDescent="0.3">
      <c r="A1915" s="409"/>
      <c r="B1915" s="409"/>
      <c r="C1915" s="411"/>
      <c r="D1915" s="614"/>
      <c r="E1915" s="614"/>
      <c r="F1915" s="614"/>
      <c r="G1915" s="614"/>
    </row>
    <row r="1916" spans="1:7" x14ac:dyDescent="0.3">
      <c r="A1916" s="409"/>
      <c r="B1916" s="409"/>
      <c r="C1916" s="411"/>
      <c r="D1916" s="614"/>
      <c r="E1916" s="614"/>
      <c r="F1916" s="614"/>
      <c r="G1916" s="614"/>
    </row>
    <row r="1917" spans="1:7" x14ac:dyDescent="0.3">
      <c r="A1917" s="409"/>
      <c r="B1917" s="409"/>
      <c r="C1917" s="411"/>
      <c r="D1917" s="614"/>
      <c r="E1917" s="614"/>
      <c r="F1917" s="614"/>
      <c r="G1917" s="614"/>
    </row>
    <row r="1918" spans="1:7" x14ac:dyDescent="0.3">
      <c r="A1918" s="409"/>
      <c r="B1918" s="409"/>
      <c r="C1918" s="411"/>
      <c r="D1918" s="614"/>
      <c r="E1918" s="614"/>
      <c r="F1918" s="614"/>
      <c r="G1918" s="614"/>
    </row>
    <row r="1919" spans="1:7" x14ac:dyDescent="0.3">
      <c r="A1919" s="409"/>
      <c r="B1919" s="409"/>
      <c r="C1919" s="411"/>
      <c r="D1919" s="614"/>
      <c r="E1919" s="614"/>
      <c r="F1919" s="614"/>
      <c r="G1919" s="614"/>
    </row>
    <row r="1920" spans="1:7" x14ac:dyDescent="0.3">
      <c r="A1920" s="409"/>
      <c r="B1920" s="409"/>
      <c r="C1920" s="411"/>
      <c r="D1920" s="614"/>
      <c r="E1920" s="614"/>
      <c r="F1920" s="614"/>
      <c r="G1920" s="614"/>
    </row>
    <row r="1921" spans="1:7" x14ac:dyDescent="0.3">
      <c r="A1921" s="409"/>
      <c r="B1921" s="409"/>
      <c r="C1921" s="411"/>
      <c r="D1921" s="614"/>
      <c r="E1921" s="614"/>
      <c r="F1921" s="614"/>
      <c r="G1921" s="614"/>
    </row>
    <row r="1922" spans="1:7" x14ac:dyDescent="0.3">
      <c r="A1922" s="409"/>
      <c r="B1922" s="409"/>
      <c r="C1922" s="411"/>
      <c r="D1922" s="614"/>
      <c r="E1922" s="614"/>
      <c r="F1922" s="614"/>
      <c r="G1922" s="614"/>
    </row>
    <row r="1923" spans="1:7" x14ac:dyDescent="0.3">
      <c r="A1923" s="409"/>
      <c r="B1923" s="409"/>
      <c r="C1923" s="411"/>
      <c r="D1923" s="614"/>
      <c r="E1923" s="614"/>
      <c r="F1923" s="614"/>
      <c r="G1923" s="614"/>
    </row>
    <row r="1924" spans="1:7" x14ac:dyDescent="0.3">
      <c r="A1924" s="409"/>
      <c r="B1924" s="409"/>
      <c r="C1924" s="411"/>
      <c r="D1924" s="614"/>
      <c r="E1924" s="614"/>
      <c r="F1924" s="614"/>
      <c r="G1924" s="614"/>
    </row>
    <row r="1925" spans="1:7" x14ac:dyDescent="0.3">
      <c r="A1925" s="409"/>
      <c r="B1925" s="409"/>
      <c r="C1925" s="411"/>
      <c r="D1925" s="614"/>
      <c r="E1925" s="614"/>
      <c r="F1925" s="614"/>
      <c r="G1925" s="614"/>
    </row>
    <row r="1926" spans="1:7" x14ac:dyDescent="0.3">
      <c r="A1926" s="409"/>
      <c r="B1926" s="409"/>
      <c r="C1926" s="411"/>
      <c r="D1926" s="614"/>
      <c r="E1926" s="614"/>
      <c r="F1926" s="614"/>
      <c r="G1926" s="614"/>
    </row>
    <row r="1927" spans="1:7" x14ac:dyDescent="0.3">
      <c r="A1927" s="409"/>
      <c r="B1927" s="409"/>
      <c r="C1927" s="411"/>
      <c r="D1927" s="614"/>
      <c r="E1927" s="614"/>
      <c r="F1927" s="614"/>
      <c r="G1927" s="614"/>
    </row>
    <row r="1928" spans="1:7" x14ac:dyDescent="0.3">
      <c r="A1928" s="409"/>
      <c r="B1928" s="409"/>
      <c r="C1928" s="411"/>
      <c r="D1928" s="614"/>
      <c r="E1928" s="614"/>
      <c r="F1928" s="614"/>
      <c r="G1928" s="614"/>
    </row>
    <row r="1929" spans="1:7" x14ac:dyDescent="0.3">
      <c r="A1929" s="409"/>
      <c r="B1929" s="409"/>
      <c r="C1929" s="411"/>
      <c r="D1929" s="614"/>
      <c r="E1929" s="614"/>
      <c r="F1929" s="614"/>
      <c r="G1929" s="614"/>
    </row>
    <row r="1930" spans="1:7" x14ac:dyDescent="0.3">
      <c r="A1930" s="409"/>
      <c r="B1930" s="409"/>
      <c r="C1930" s="411"/>
      <c r="D1930" s="614"/>
      <c r="E1930" s="614"/>
      <c r="F1930" s="614"/>
      <c r="G1930" s="614"/>
    </row>
    <row r="1931" spans="1:7" x14ac:dyDescent="0.3">
      <c r="A1931" s="409"/>
      <c r="B1931" s="409"/>
      <c r="C1931" s="411"/>
      <c r="D1931" s="614"/>
      <c r="E1931" s="614"/>
      <c r="F1931" s="614"/>
      <c r="G1931" s="614"/>
    </row>
    <row r="1932" spans="1:7" x14ac:dyDescent="0.3">
      <c r="A1932" s="409"/>
      <c r="B1932" s="409"/>
      <c r="C1932" s="411"/>
      <c r="D1932" s="614"/>
      <c r="E1932" s="614"/>
      <c r="F1932" s="614"/>
      <c r="G1932" s="614"/>
    </row>
    <row r="1933" spans="1:7" x14ac:dyDescent="0.3">
      <c r="A1933" s="409"/>
      <c r="B1933" s="409"/>
      <c r="C1933" s="411"/>
      <c r="D1933" s="614"/>
      <c r="E1933" s="614"/>
      <c r="F1933" s="614"/>
      <c r="G1933" s="614"/>
    </row>
    <row r="1934" spans="1:7" x14ac:dyDescent="0.3">
      <c r="A1934" s="409"/>
      <c r="B1934" s="409"/>
      <c r="C1934" s="411"/>
      <c r="D1934" s="614"/>
      <c r="E1934" s="614"/>
      <c r="F1934" s="614"/>
      <c r="G1934" s="614"/>
    </row>
    <row r="1935" spans="1:7" x14ac:dyDescent="0.3">
      <c r="A1935" s="409"/>
      <c r="B1935" s="409"/>
      <c r="C1935" s="411"/>
      <c r="D1935" s="614"/>
      <c r="E1935" s="614"/>
      <c r="F1935" s="614"/>
      <c r="G1935" s="614"/>
    </row>
    <row r="1936" spans="1:7" x14ac:dyDescent="0.3">
      <c r="A1936" s="409"/>
      <c r="B1936" s="409"/>
      <c r="C1936" s="411"/>
      <c r="D1936" s="614"/>
      <c r="E1936" s="614"/>
      <c r="F1936" s="614"/>
      <c r="G1936" s="614"/>
    </row>
    <row r="1937" spans="1:7" x14ac:dyDescent="0.3">
      <c r="A1937" s="409"/>
      <c r="B1937" s="409"/>
      <c r="C1937" s="411"/>
      <c r="D1937" s="614"/>
      <c r="E1937" s="614"/>
      <c r="F1937" s="614"/>
      <c r="G1937" s="614"/>
    </row>
    <row r="1938" spans="1:7" x14ac:dyDescent="0.3">
      <c r="A1938" s="409"/>
      <c r="B1938" s="409"/>
      <c r="C1938" s="411"/>
      <c r="D1938" s="614"/>
      <c r="E1938" s="614"/>
      <c r="F1938" s="614"/>
      <c r="G1938" s="614"/>
    </row>
    <row r="1939" spans="1:7" x14ac:dyDescent="0.3">
      <c r="A1939" s="409"/>
      <c r="B1939" s="409"/>
      <c r="C1939" s="411"/>
      <c r="D1939" s="614"/>
      <c r="E1939" s="614"/>
      <c r="F1939" s="614"/>
      <c r="G1939" s="614"/>
    </row>
    <row r="1940" spans="1:7" x14ac:dyDescent="0.3">
      <c r="A1940" s="409"/>
      <c r="B1940" s="409"/>
      <c r="C1940" s="411"/>
      <c r="D1940" s="614"/>
      <c r="E1940" s="614"/>
      <c r="F1940" s="614"/>
      <c r="G1940" s="614"/>
    </row>
    <row r="1941" spans="1:7" x14ac:dyDescent="0.3">
      <c r="A1941" s="409"/>
      <c r="B1941" s="409"/>
      <c r="C1941" s="411"/>
      <c r="D1941" s="614"/>
      <c r="E1941" s="614"/>
      <c r="F1941" s="614"/>
      <c r="G1941" s="614"/>
    </row>
    <row r="1942" spans="1:7" x14ac:dyDescent="0.3">
      <c r="A1942" s="409"/>
      <c r="B1942" s="409"/>
      <c r="C1942" s="411"/>
      <c r="D1942" s="614"/>
      <c r="E1942" s="614"/>
      <c r="F1942" s="614"/>
      <c r="G1942" s="614"/>
    </row>
    <row r="1943" spans="1:7" x14ac:dyDescent="0.3">
      <c r="A1943" s="409"/>
      <c r="B1943" s="409"/>
      <c r="C1943" s="411"/>
      <c r="D1943" s="614"/>
      <c r="E1943" s="614"/>
      <c r="F1943" s="614"/>
      <c r="G1943" s="614"/>
    </row>
    <row r="1944" spans="1:7" x14ac:dyDescent="0.3">
      <c r="A1944" s="409"/>
      <c r="B1944" s="409"/>
      <c r="C1944" s="411"/>
      <c r="D1944" s="614"/>
      <c r="E1944" s="614"/>
      <c r="F1944" s="614"/>
      <c r="G1944" s="614"/>
    </row>
    <row r="1945" spans="1:7" x14ac:dyDescent="0.3">
      <c r="A1945" s="409"/>
      <c r="B1945" s="409"/>
      <c r="C1945" s="411"/>
      <c r="D1945" s="614"/>
      <c r="E1945" s="614"/>
      <c r="F1945" s="614"/>
      <c r="G1945" s="614"/>
    </row>
    <row r="1946" spans="1:7" x14ac:dyDescent="0.3">
      <c r="A1946" s="409"/>
      <c r="B1946" s="409"/>
      <c r="C1946" s="411"/>
      <c r="D1946" s="614"/>
      <c r="E1946" s="614"/>
      <c r="F1946" s="614"/>
      <c r="G1946" s="614"/>
    </row>
    <row r="1947" spans="1:7" x14ac:dyDescent="0.3">
      <c r="A1947" s="409"/>
      <c r="B1947" s="409"/>
      <c r="C1947" s="411"/>
      <c r="D1947" s="614"/>
      <c r="E1947" s="614"/>
      <c r="F1947" s="614"/>
      <c r="G1947" s="614"/>
    </row>
    <row r="1948" spans="1:7" x14ac:dyDescent="0.3">
      <c r="A1948" s="409"/>
      <c r="B1948" s="409"/>
      <c r="C1948" s="411"/>
      <c r="D1948" s="614"/>
      <c r="E1948" s="614"/>
      <c r="F1948" s="614"/>
      <c r="G1948" s="614"/>
    </row>
    <row r="1949" spans="1:7" x14ac:dyDescent="0.3">
      <c r="A1949" s="409"/>
      <c r="B1949" s="409"/>
      <c r="C1949" s="411"/>
      <c r="D1949" s="614"/>
      <c r="E1949" s="614"/>
      <c r="F1949" s="614"/>
      <c r="G1949" s="614"/>
    </row>
    <row r="1950" spans="1:7" x14ac:dyDescent="0.3">
      <c r="A1950" s="409"/>
      <c r="B1950" s="409"/>
      <c r="C1950" s="411"/>
      <c r="D1950" s="614"/>
      <c r="E1950" s="614"/>
      <c r="F1950" s="614"/>
      <c r="G1950" s="614"/>
    </row>
    <row r="1951" spans="1:7" x14ac:dyDescent="0.3">
      <c r="A1951" s="409"/>
      <c r="B1951" s="409"/>
      <c r="C1951" s="411"/>
      <c r="D1951" s="614"/>
      <c r="E1951" s="614"/>
      <c r="F1951" s="614"/>
      <c r="G1951" s="614"/>
    </row>
    <row r="1952" spans="1:7" x14ac:dyDescent="0.3">
      <c r="A1952" s="409"/>
      <c r="B1952" s="409"/>
      <c r="C1952" s="411"/>
      <c r="D1952" s="614"/>
      <c r="E1952" s="614"/>
      <c r="F1952" s="614"/>
      <c r="G1952" s="614"/>
    </row>
    <row r="1953" spans="1:7" x14ac:dyDescent="0.3">
      <c r="A1953" s="409"/>
      <c r="B1953" s="409"/>
      <c r="C1953" s="411"/>
      <c r="D1953" s="614"/>
      <c r="E1953" s="614"/>
      <c r="F1953" s="614"/>
      <c r="G1953" s="614"/>
    </row>
    <row r="1954" spans="1:7" x14ac:dyDescent="0.3">
      <c r="A1954" s="409"/>
      <c r="B1954" s="409"/>
      <c r="C1954" s="411"/>
      <c r="D1954" s="614"/>
      <c r="E1954" s="614"/>
      <c r="F1954" s="614"/>
      <c r="G1954" s="614"/>
    </row>
    <row r="1955" spans="1:7" x14ac:dyDescent="0.3">
      <c r="A1955" s="409"/>
      <c r="B1955" s="409"/>
      <c r="C1955" s="411"/>
      <c r="D1955" s="614"/>
      <c r="E1955" s="614"/>
      <c r="F1955" s="614"/>
      <c r="G1955" s="614"/>
    </row>
    <row r="1956" spans="1:7" x14ac:dyDescent="0.3">
      <c r="A1956" s="409"/>
      <c r="B1956" s="409"/>
      <c r="C1956" s="411"/>
      <c r="D1956" s="614"/>
      <c r="E1956" s="614"/>
      <c r="F1956" s="614"/>
      <c r="G1956" s="614"/>
    </row>
    <row r="1957" spans="1:7" x14ac:dyDescent="0.3">
      <c r="A1957" s="409"/>
      <c r="B1957" s="409"/>
      <c r="C1957" s="411"/>
      <c r="D1957" s="614"/>
      <c r="E1957" s="614"/>
      <c r="F1957" s="614"/>
      <c r="G1957" s="614"/>
    </row>
    <row r="1958" spans="1:7" x14ac:dyDescent="0.3">
      <c r="A1958" s="409"/>
      <c r="B1958" s="409"/>
      <c r="C1958" s="411"/>
      <c r="D1958" s="614"/>
      <c r="E1958" s="614"/>
      <c r="F1958" s="614"/>
      <c r="G1958" s="614"/>
    </row>
    <row r="1959" spans="1:7" x14ac:dyDescent="0.3">
      <c r="A1959" s="409"/>
      <c r="B1959" s="409"/>
      <c r="C1959" s="411"/>
      <c r="D1959" s="614"/>
      <c r="E1959" s="614"/>
      <c r="F1959" s="614"/>
      <c r="G1959" s="614"/>
    </row>
    <row r="1960" spans="1:7" x14ac:dyDescent="0.3">
      <c r="A1960" s="409"/>
      <c r="B1960" s="409"/>
      <c r="C1960" s="411"/>
      <c r="D1960" s="614"/>
      <c r="E1960" s="614"/>
      <c r="F1960" s="614"/>
      <c r="G1960" s="614"/>
    </row>
    <row r="1961" spans="1:7" x14ac:dyDescent="0.3">
      <c r="A1961" s="409"/>
      <c r="B1961" s="409"/>
      <c r="C1961" s="411"/>
      <c r="D1961" s="614"/>
      <c r="E1961" s="614"/>
      <c r="F1961" s="614"/>
      <c r="G1961" s="614"/>
    </row>
    <row r="1962" spans="1:7" x14ac:dyDescent="0.3">
      <c r="A1962" s="409"/>
      <c r="B1962" s="409"/>
      <c r="C1962" s="411"/>
      <c r="D1962" s="614"/>
      <c r="E1962" s="614"/>
      <c r="F1962" s="614"/>
      <c r="G1962" s="614"/>
    </row>
    <row r="1963" spans="1:7" x14ac:dyDescent="0.3">
      <c r="A1963" s="409"/>
      <c r="B1963" s="409"/>
      <c r="C1963" s="411"/>
      <c r="D1963" s="614"/>
      <c r="E1963" s="614"/>
      <c r="F1963" s="614"/>
      <c r="G1963" s="614"/>
    </row>
    <row r="1964" spans="1:7" x14ac:dyDescent="0.3">
      <c r="A1964" s="409"/>
      <c r="B1964" s="409"/>
      <c r="C1964" s="411"/>
      <c r="D1964" s="614"/>
      <c r="E1964" s="614"/>
      <c r="F1964" s="614"/>
      <c r="G1964" s="614"/>
    </row>
    <row r="1965" spans="1:7" x14ac:dyDescent="0.3">
      <c r="A1965" s="409"/>
      <c r="B1965" s="409"/>
      <c r="C1965" s="411"/>
      <c r="D1965" s="614"/>
      <c r="E1965" s="614"/>
      <c r="F1965" s="614"/>
      <c r="G1965" s="614"/>
    </row>
    <row r="1966" spans="1:7" x14ac:dyDescent="0.3">
      <c r="A1966" s="409"/>
      <c r="B1966" s="409"/>
      <c r="C1966" s="411"/>
      <c r="D1966" s="614"/>
      <c r="E1966" s="614"/>
      <c r="F1966" s="614"/>
      <c r="G1966" s="614"/>
    </row>
    <row r="1967" spans="1:7" x14ac:dyDescent="0.3">
      <c r="A1967" s="409"/>
      <c r="B1967" s="409"/>
      <c r="C1967" s="411"/>
      <c r="D1967" s="614"/>
      <c r="E1967" s="614"/>
      <c r="F1967" s="614"/>
      <c r="G1967" s="614"/>
    </row>
    <row r="1968" spans="1:7" x14ac:dyDescent="0.3">
      <c r="A1968" s="409"/>
      <c r="B1968" s="409"/>
      <c r="C1968" s="411"/>
      <c r="D1968" s="614"/>
      <c r="E1968" s="614"/>
      <c r="F1968" s="614"/>
      <c r="G1968" s="614"/>
    </row>
    <row r="1969" spans="1:7" x14ac:dyDescent="0.3">
      <c r="A1969" s="409"/>
      <c r="B1969" s="409"/>
      <c r="C1969" s="411"/>
      <c r="D1969" s="614"/>
      <c r="E1969" s="614"/>
      <c r="F1969" s="614"/>
      <c r="G1969" s="614"/>
    </row>
    <row r="1970" spans="1:7" x14ac:dyDescent="0.3">
      <c r="A1970" s="409"/>
      <c r="B1970" s="409"/>
      <c r="C1970" s="411"/>
      <c r="D1970" s="614"/>
      <c r="E1970" s="614"/>
      <c r="F1970" s="614"/>
      <c r="G1970" s="614"/>
    </row>
    <row r="1971" spans="1:7" x14ac:dyDescent="0.3">
      <c r="A1971" s="409"/>
      <c r="B1971" s="409"/>
      <c r="C1971" s="411"/>
      <c r="D1971" s="614"/>
      <c r="E1971" s="614"/>
      <c r="F1971" s="614"/>
      <c r="G1971" s="614"/>
    </row>
    <row r="1972" spans="1:7" x14ac:dyDescent="0.3">
      <c r="A1972" s="409"/>
      <c r="B1972" s="409"/>
      <c r="C1972" s="411"/>
      <c r="D1972" s="614"/>
      <c r="E1972" s="614"/>
      <c r="F1972" s="614"/>
      <c r="G1972" s="614"/>
    </row>
    <row r="1973" spans="1:7" x14ac:dyDescent="0.3">
      <c r="A1973" s="409"/>
      <c r="B1973" s="409"/>
      <c r="C1973" s="411"/>
      <c r="D1973" s="614"/>
      <c r="E1973" s="614"/>
      <c r="F1973" s="614"/>
      <c r="G1973" s="614"/>
    </row>
    <row r="1974" spans="1:7" x14ac:dyDescent="0.3">
      <c r="A1974" s="409"/>
      <c r="B1974" s="409"/>
      <c r="C1974" s="411"/>
      <c r="D1974" s="614"/>
      <c r="E1974" s="614"/>
      <c r="F1974" s="614"/>
      <c r="G1974" s="614"/>
    </row>
    <row r="1975" spans="1:7" x14ac:dyDescent="0.3">
      <c r="A1975" s="409"/>
      <c r="B1975" s="409"/>
      <c r="C1975" s="411"/>
      <c r="D1975" s="614"/>
      <c r="E1975" s="614"/>
      <c r="F1975" s="614"/>
      <c r="G1975" s="614"/>
    </row>
    <row r="1976" spans="1:7" x14ac:dyDescent="0.3">
      <c r="A1976" s="409"/>
      <c r="B1976" s="409"/>
      <c r="C1976" s="411"/>
      <c r="D1976" s="614"/>
      <c r="E1976" s="614"/>
      <c r="F1976" s="614"/>
      <c r="G1976" s="614"/>
    </row>
    <row r="1977" spans="1:7" x14ac:dyDescent="0.3">
      <c r="A1977" s="409"/>
      <c r="B1977" s="409"/>
      <c r="C1977" s="411"/>
      <c r="D1977" s="614"/>
      <c r="E1977" s="614"/>
      <c r="F1977" s="614"/>
      <c r="G1977" s="614"/>
    </row>
    <row r="1978" spans="1:7" x14ac:dyDescent="0.3">
      <c r="A1978" s="409"/>
      <c r="B1978" s="409"/>
      <c r="C1978" s="411"/>
      <c r="D1978" s="614"/>
      <c r="E1978" s="614"/>
      <c r="F1978" s="614"/>
      <c r="G1978" s="614"/>
    </row>
    <row r="1979" spans="1:7" x14ac:dyDescent="0.3">
      <c r="A1979" s="409"/>
      <c r="B1979" s="409"/>
      <c r="C1979" s="411"/>
      <c r="D1979" s="614"/>
      <c r="E1979" s="614"/>
      <c r="F1979" s="614"/>
      <c r="G1979" s="614"/>
    </row>
    <row r="1980" spans="1:7" x14ac:dyDescent="0.3">
      <c r="A1980" s="409"/>
      <c r="B1980" s="409"/>
      <c r="C1980" s="411"/>
      <c r="D1980" s="614"/>
      <c r="E1980" s="614"/>
      <c r="F1980" s="614"/>
      <c r="G1980" s="614"/>
    </row>
    <row r="1981" spans="1:7" x14ac:dyDescent="0.3">
      <c r="A1981" s="409"/>
      <c r="B1981" s="409"/>
      <c r="C1981" s="411"/>
      <c r="D1981" s="614"/>
      <c r="E1981" s="614"/>
      <c r="F1981" s="614"/>
      <c r="G1981" s="614"/>
    </row>
    <row r="1982" spans="1:7" x14ac:dyDescent="0.3">
      <c r="A1982" s="409"/>
      <c r="B1982" s="409"/>
      <c r="C1982" s="411"/>
      <c r="D1982" s="614"/>
      <c r="E1982" s="614"/>
      <c r="F1982" s="614"/>
      <c r="G1982" s="614"/>
    </row>
    <row r="1983" spans="1:7" x14ac:dyDescent="0.3">
      <c r="A1983" s="409"/>
      <c r="B1983" s="409"/>
      <c r="C1983" s="411"/>
      <c r="D1983" s="614"/>
      <c r="E1983" s="614"/>
      <c r="F1983" s="614"/>
      <c r="G1983" s="614"/>
    </row>
    <row r="1984" spans="1:7" x14ac:dyDescent="0.3">
      <c r="A1984" s="409"/>
      <c r="B1984" s="409"/>
      <c r="C1984" s="411"/>
      <c r="D1984" s="614"/>
      <c r="E1984" s="614"/>
      <c r="F1984" s="614"/>
      <c r="G1984" s="614"/>
    </row>
    <row r="1985" spans="1:7" x14ac:dyDescent="0.3">
      <c r="A1985" s="409"/>
      <c r="B1985" s="409"/>
      <c r="C1985" s="411"/>
      <c r="D1985" s="614"/>
      <c r="E1985" s="614"/>
      <c r="F1985" s="614"/>
      <c r="G1985" s="614"/>
    </row>
    <row r="1986" spans="1:7" x14ac:dyDescent="0.3">
      <c r="A1986" s="409"/>
      <c r="B1986" s="409"/>
      <c r="C1986" s="411"/>
      <c r="D1986" s="614"/>
      <c r="E1986" s="614"/>
      <c r="F1986" s="614"/>
      <c r="G1986" s="614"/>
    </row>
    <row r="1987" spans="1:7" x14ac:dyDescent="0.3">
      <c r="A1987" s="409"/>
      <c r="B1987" s="409"/>
      <c r="C1987" s="411"/>
      <c r="D1987" s="614"/>
      <c r="E1987" s="614"/>
      <c r="F1987" s="614"/>
      <c r="G1987" s="614"/>
    </row>
    <row r="1988" spans="1:7" x14ac:dyDescent="0.3">
      <c r="A1988" s="409"/>
      <c r="B1988" s="409"/>
      <c r="C1988" s="411"/>
      <c r="D1988" s="614"/>
      <c r="E1988" s="614"/>
      <c r="F1988" s="614"/>
      <c r="G1988" s="614"/>
    </row>
    <row r="1989" spans="1:7" x14ac:dyDescent="0.3">
      <c r="A1989" s="409"/>
      <c r="B1989" s="409"/>
      <c r="C1989" s="411"/>
      <c r="D1989" s="614"/>
      <c r="E1989" s="614"/>
      <c r="F1989" s="614"/>
      <c r="G1989" s="614"/>
    </row>
    <row r="1990" spans="1:7" x14ac:dyDescent="0.3">
      <c r="A1990" s="409"/>
      <c r="B1990" s="409"/>
      <c r="C1990" s="411"/>
      <c r="D1990" s="614"/>
      <c r="E1990" s="614"/>
      <c r="F1990" s="614"/>
      <c r="G1990" s="614"/>
    </row>
    <row r="1991" spans="1:7" x14ac:dyDescent="0.3">
      <c r="A1991" s="409"/>
      <c r="B1991" s="409"/>
      <c r="C1991" s="411"/>
      <c r="D1991" s="614"/>
      <c r="E1991" s="614"/>
      <c r="F1991" s="614"/>
      <c r="G1991" s="614"/>
    </row>
    <row r="1992" spans="1:7" x14ac:dyDescent="0.3">
      <c r="A1992" s="409"/>
      <c r="B1992" s="409"/>
      <c r="C1992" s="411"/>
      <c r="D1992" s="614"/>
      <c r="E1992" s="614"/>
      <c r="F1992" s="614"/>
      <c r="G1992" s="614"/>
    </row>
    <row r="1993" spans="1:7" x14ac:dyDescent="0.3">
      <c r="A1993" s="409"/>
      <c r="B1993" s="409"/>
      <c r="C1993" s="411"/>
      <c r="D1993" s="614"/>
      <c r="E1993" s="614"/>
      <c r="F1993" s="614"/>
      <c r="G1993" s="614"/>
    </row>
    <row r="1994" spans="1:7" x14ac:dyDescent="0.3">
      <c r="A1994" s="409"/>
      <c r="B1994" s="409"/>
      <c r="C1994" s="411"/>
      <c r="D1994" s="614"/>
      <c r="E1994" s="614"/>
      <c r="F1994" s="614"/>
      <c r="G1994" s="614"/>
    </row>
    <row r="1995" spans="1:7" x14ac:dyDescent="0.3">
      <c r="A1995" s="409"/>
      <c r="B1995" s="409"/>
      <c r="C1995" s="411"/>
      <c r="D1995" s="614"/>
      <c r="E1995" s="614"/>
      <c r="F1995" s="614"/>
      <c r="G1995" s="614"/>
    </row>
    <row r="1996" spans="1:7" x14ac:dyDescent="0.3">
      <c r="A1996" s="409"/>
      <c r="B1996" s="409"/>
      <c r="C1996" s="411"/>
      <c r="D1996" s="614"/>
      <c r="E1996" s="614"/>
      <c r="F1996" s="614"/>
      <c r="G1996" s="614"/>
    </row>
    <row r="1997" spans="1:7" x14ac:dyDescent="0.3">
      <c r="A1997" s="409"/>
      <c r="B1997" s="409"/>
      <c r="C1997" s="411"/>
      <c r="D1997" s="614"/>
      <c r="E1997" s="614"/>
      <c r="F1997" s="614"/>
      <c r="G1997" s="614"/>
    </row>
    <row r="1998" spans="1:7" x14ac:dyDescent="0.3">
      <c r="A1998" s="409"/>
      <c r="B1998" s="409"/>
      <c r="C1998" s="411"/>
      <c r="D1998" s="614"/>
      <c r="E1998" s="614"/>
      <c r="F1998" s="614"/>
      <c r="G1998" s="614"/>
    </row>
    <row r="1999" spans="1:7" x14ac:dyDescent="0.3">
      <c r="A1999" s="409"/>
      <c r="B1999" s="409"/>
      <c r="C1999" s="411"/>
      <c r="D1999" s="614"/>
      <c r="E1999" s="614"/>
      <c r="F1999" s="614"/>
      <c r="G1999" s="614"/>
    </row>
    <row r="2000" spans="1:7" x14ac:dyDescent="0.3">
      <c r="A2000" s="409"/>
      <c r="B2000" s="409"/>
      <c r="C2000" s="411"/>
      <c r="D2000" s="614"/>
      <c r="E2000" s="614"/>
      <c r="F2000" s="614"/>
      <c r="G2000" s="614"/>
    </row>
    <row r="2001" spans="1:7" x14ac:dyDescent="0.3">
      <c r="A2001" s="409"/>
      <c r="B2001" s="409"/>
      <c r="C2001" s="411"/>
      <c r="D2001" s="614"/>
      <c r="E2001" s="614"/>
      <c r="F2001" s="614"/>
      <c r="G2001" s="614"/>
    </row>
    <row r="2002" spans="1:7" x14ac:dyDescent="0.3">
      <c r="A2002" s="409"/>
      <c r="B2002" s="409"/>
      <c r="C2002" s="411"/>
      <c r="D2002" s="614"/>
      <c r="E2002" s="614"/>
      <c r="F2002" s="614"/>
      <c r="G2002" s="614"/>
    </row>
    <row r="2003" spans="1:7" x14ac:dyDescent="0.3">
      <c r="A2003" s="409"/>
      <c r="B2003" s="409"/>
      <c r="C2003" s="411"/>
      <c r="D2003" s="614"/>
      <c r="E2003" s="614"/>
      <c r="F2003" s="614"/>
      <c r="G2003" s="614"/>
    </row>
    <row r="2004" spans="1:7" x14ac:dyDescent="0.3">
      <c r="A2004" s="409"/>
      <c r="B2004" s="409"/>
      <c r="C2004" s="411"/>
      <c r="D2004" s="614"/>
      <c r="E2004" s="614"/>
      <c r="F2004" s="614"/>
      <c r="G2004" s="614"/>
    </row>
    <row r="2005" spans="1:7" x14ac:dyDescent="0.3">
      <c r="A2005" s="409"/>
      <c r="B2005" s="409"/>
      <c r="C2005" s="411"/>
      <c r="D2005" s="614"/>
      <c r="E2005" s="614"/>
      <c r="F2005" s="614"/>
      <c r="G2005" s="614"/>
    </row>
    <row r="2006" spans="1:7" x14ac:dyDescent="0.3">
      <c r="A2006" s="409"/>
      <c r="B2006" s="409"/>
      <c r="C2006" s="411"/>
      <c r="D2006" s="614"/>
      <c r="E2006" s="614"/>
      <c r="F2006" s="614"/>
      <c r="G2006" s="614"/>
    </row>
    <row r="2007" spans="1:7" x14ac:dyDescent="0.3">
      <c r="A2007" s="409"/>
      <c r="B2007" s="409"/>
      <c r="C2007" s="411"/>
      <c r="D2007" s="614"/>
      <c r="E2007" s="614"/>
      <c r="F2007" s="614"/>
      <c r="G2007" s="614"/>
    </row>
    <row r="2008" spans="1:7" x14ac:dyDescent="0.3">
      <c r="A2008" s="409"/>
      <c r="B2008" s="409"/>
      <c r="C2008" s="411"/>
      <c r="D2008" s="614"/>
      <c r="E2008" s="614"/>
      <c r="F2008" s="614"/>
      <c r="G2008" s="614"/>
    </row>
    <row r="2009" spans="1:7" x14ac:dyDescent="0.3">
      <c r="A2009" s="409"/>
      <c r="B2009" s="409"/>
      <c r="C2009" s="411"/>
      <c r="D2009" s="614"/>
      <c r="E2009" s="614"/>
      <c r="F2009" s="614"/>
      <c r="G2009" s="614"/>
    </row>
    <row r="2010" spans="1:7" x14ac:dyDescent="0.3">
      <c r="A2010" s="409"/>
      <c r="B2010" s="409"/>
      <c r="C2010" s="411"/>
      <c r="D2010" s="614"/>
      <c r="E2010" s="614"/>
      <c r="F2010" s="614"/>
      <c r="G2010" s="614"/>
    </row>
    <row r="2011" spans="1:7" x14ac:dyDescent="0.3">
      <c r="A2011" s="409"/>
      <c r="B2011" s="409"/>
      <c r="C2011" s="411"/>
      <c r="D2011" s="614"/>
      <c r="E2011" s="614"/>
      <c r="F2011" s="614"/>
      <c r="G2011" s="614"/>
    </row>
    <row r="2012" spans="1:7" x14ac:dyDescent="0.3">
      <c r="A2012" s="409"/>
      <c r="B2012" s="409"/>
      <c r="C2012" s="411"/>
      <c r="D2012" s="614"/>
      <c r="E2012" s="614"/>
      <c r="F2012" s="614"/>
      <c r="G2012" s="614"/>
    </row>
    <row r="2013" spans="1:7" x14ac:dyDescent="0.3">
      <c r="A2013" s="409"/>
      <c r="B2013" s="409"/>
      <c r="C2013" s="411"/>
      <c r="D2013" s="614"/>
      <c r="E2013" s="614"/>
      <c r="F2013" s="614"/>
      <c r="G2013" s="614"/>
    </row>
    <row r="2014" spans="1:7" x14ac:dyDescent="0.3">
      <c r="A2014" s="409"/>
      <c r="B2014" s="409"/>
      <c r="C2014" s="411"/>
      <c r="D2014" s="614"/>
      <c r="E2014" s="614"/>
      <c r="F2014" s="614"/>
      <c r="G2014" s="614"/>
    </row>
    <row r="2015" spans="1:7" x14ac:dyDescent="0.3">
      <c r="A2015" s="409"/>
      <c r="B2015" s="409"/>
      <c r="C2015" s="411"/>
      <c r="D2015" s="614"/>
      <c r="E2015" s="614"/>
      <c r="F2015" s="614"/>
      <c r="G2015" s="614"/>
    </row>
    <row r="2016" spans="1:7" x14ac:dyDescent="0.3">
      <c r="A2016" s="409"/>
      <c r="B2016" s="409"/>
      <c r="C2016" s="411"/>
      <c r="D2016" s="614"/>
      <c r="E2016" s="614"/>
      <c r="F2016" s="614"/>
      <c r="G2016" s="614"/>
    </row>
    <row r="2017" spans="1:7" x14ac:dyDescent="0.3">
      <c r="A2017" s="409"/>
      <c r="B2017" s="409"/>
      <c r="C2017" s="411"/>
      <c r="D2017" s="614"/>
      <c r="E2017" s="614"/>
      <c r="F2017" s="614"/>
      <c r="G2017" s="614"/>
    </row>
    <row r="2018" spans="1:7" x14ac:dyDescent="0.3">
      <c r="A2018" s="409"/>
      <c r="B2018" s="409"/>
      <c r="C2018" s="411"/>
      <c r="D2018" s="614"/>
      <c r="E2018" s="614"/>
      <c r="F2018" s="614"/>
      <c r="G2018" s="614"/>
    </row>
    <row r="2019" spans="1:7" x14ac:dyDescent="0.3">
      <c r="A2019" s="409"/>
      <c r="B2019" s="409"/>
      <c r="C2019" s="411"/>
      <c r="D2019" s="614"/>
      <c r="E2019" s="614"/>
      <c r="F2019" s="614"/>
      <c r="G2019" s="614"/>
    </row>
    <row r="2020" spans="1:7" x14ac:dyDescent="0.3">
      <c r="A2020" s="409"/>
      <c r="B2020" s="409"/>
      <c r="C2020" s="411"/>
      <c r="D2020" s="614"/>
      <c r="E2020" s="614"/>
      <c r="F2020" s="614"/>
      <c r="G2020" s="614"/>
    </row>
    <row r="2021" spans="1:7" x14ac:dyDescent="0.3">
      <c r="A2021" s="409"/>
      <c r="B2021" s="409"/>
      <c r="C2021" s="411"/>
      <c r="D2021" s="614"/>
      <c r="E2021" s="614"/>
      <c r="F2021" s="614"/>
      <c r="G2021" s="614"/>
    </row>
    <row r="2022" spans="1:7" x14ac:dyDescent="0.3">
      <c r="A2022" s="409"/>
      <c r="B2022" s="409"/>
      <c r="C2022" s="411"/>
      <c r="D2022" s="614"/>
      <c r="E2022" s="614"/>
      <c r="F2022" s="614"/>
      <c r="G2022" s="614"/>
    </row>
    <row r="2023" spans="1:7" x14ac:dyDescent="0.3">
      <c r="A2023" s="409"/>
      <c r="B2023" s="409"/>
      <c r="C2023" s="411"/>
      <c r="D2023" s="614"/>
      <c r="E2023" s="614"/>
      <c r="F2023" s="614"/>
      <c r="G2023" s="614"/>
    </row>
    <row r="2024" spans="1:7" x14ac:dyDescent="0.3">
      <c r="A2024" s="409"/>
      <c r="B2024" s="409"/>
      <c r="C2024" s="411"/>
      <c r="D2024" s="614"/>
      <c r="E2024" s="614"/>
      <c r="F2024" s="614"/>
      <c r="G2024" s="614"/>
    </row>
    <row r="2025" spans="1:7" x14ac:dyDescent="0.3">
      <c r="A2025" s="409"/>
      <c r="B2025" s="409"/>
      <c r="C2025" s="411"/>
      <c r="D2025" s="614"/>
      <c r="E2025" s="614"/>
      <c r="F2025" s="614"/>
      <c r="G2025" s="614"/>
    </row>
    <row r="2026" spans="1:7" x14ac:dyDescent="0.3">
      <c r="A2026" s="409"/>
      <c r="B2026" s="409"/>
      <c r="C2026" s="411"/>
      <c r="D2026" s="614"/>
      <c r="E2026" s="614"/>
      <c r="F2026" s="614"/>
      <c r="G2026" s="614"/>
    </row>
    <row r="2027" spans="1:7" x14ac:dyDescent="0.3">
      <c r="A2027" s="409"/>
      <c r="B2027" s="409"/>
      <c r="C2027" s="411"/>
      <c r="D2027" s="614"/>
      <c r="E2027" s="614"/>
      <c r="F2027" s="614"/>
      <c r="G2027" s="614"/>
    </row>
    <row r="2028" spans="1:7" x14ac:dyDescent="0.3">
      <c r="A2028" s="409"/>
      <c r="B2028" s="409"/>
      <c r="C2028" s="411"/>
      <c r="D2028" s="614"/>
      <c r="E2028" s="614"/>
      <c r="F2028" s="614"/>
      <c r="G2028" s="614"/>
    </row>
    <row r="2029" spans="1:7" x14ac:dyDescent="0.3">
      <c r="A2029" s="409"/>
      <c r="B2029" s="409"/>
      <c r="C2029" s="411"/>
      <c r="D2029" s="614"/>
      <c r="E2029" s="614"/>
      <c r="F2029" s="614"/>
      <c r="G2029" s="614"/>
    </row>
    <row r="2030" spans="1:7" x14ac:dyDescent="0.3">
      <c r="A2030" s="409"/>
      <c r="B2030" s="409"/>
      <c r="C2030" s="411"/>
      <c r="D2030" s="614"/>
      <c r="E2030" s="614"/>
      <c r="F2030" s="614"/>
      <c r="G2030" s="614"/>
    </row>
    <row r="2031" spans="1:7" x14ac:dyDescent="0.3">
      <c r="A2031" s="409"/>
      <c r="B2031" s="409"/>
      <c r="C2031" s="411"/>
      <c r="D2031" s="614"/>
      <c r="E2031" s="614"/>
      <c r="F2031" s="614"/>
      <c r="G2031" s="614"/>
    </row>
    <row r="2032" spans="1:7" x14ac:dyDescent="0.3">
      <c r="A2032" s="409"/>
      <c r="B2032" s="409"/>
      <c r="C2032" s="411"/>
      <c r="D2032" s="614"/>
      <c r="E2032" s="614"/>
      <c r="F2032" s="614"/>
      <c r="G2032" s="614"/>
    </row>
    <row r="2033" spans="1:7" x14ac:dyDescent="0.3">
      <c r="A2033" s="409"/>
      <c r="B2033" s="409"/>
      <c r="C2033" s="411"/>
      <c r="D2033" s="614"/>
      <c r="E2033" s="614"/>
      <c r="F2033" s="614"/>
      <c r="G2033" s="614"/>
    </row>
    <row r="2034" spans="1:7" x14ac:dyDescent="0.3">
      <c r="A2034" s="409"/>
      <c r="B2034" s="409"/>
      <c r="C2034" s="411"/>
      <c r="D2034" s="614"/>
      <c r="E2034" s="614"/>
      <c r="F2034" s="614"/>
      <c r="G2034" s="614"/>
    </row>
    <row r="2035" spans="1:7" x14ac:dyDescent="0.3">
      <c r="A2035" s="409"/>
      <c r="B2035" s="409"/>
      <c r="C2035" s="411"/>
      <c r="D2035" s="614"/>
      <c r="E2035" s="614"/>
      <c r="F2035" s="614"/>
      <c r="G2035" s="614"/>
    </row>
    <row r="2036" spans="1:7" x14ac:dyDescent="0.3">
      <c r="A2036" s="409"/>
      <c r="B2036" s="409"/>
      <c r="C2036" s="411"/>
      <c r="D2036" s="614"/>
      <c r="E2036" s="614"/>
      <c r="F2036" s="614"/>
      <c r="G2036" s="614"/>
    </row>
    <row r="2037" spans="1:7" x14ac:dyDescent="0.3">
      <c r="A2037" s="409"/>
      <c r="B2037" s="409"/>
      <c r="C2037" s="411"/>
      <c r="D2037" s="614"/>
      <c r="E2037" s="614"/>
      <c r="F2037" s="614"/>
      <c r="G2037" s="614"/>
    </row>
    <row r="2038" spans="1:7" x14ac:dyDescent="0.3">
      <c r="A2038" s="409"/>
      <c r="B2038" s="409"/>
      <c r="C2038" s="411"/>
      <c r="D2038" s="614"/>
      <c r="E2038" s="614"/>
      <c r="F2038" s="614"/>
      <c r="G2038" s="614"/>
    </row>
    <row r="2039" spans="1:7" x14ac:dyDescent="0.3">
      <c r="A2039" s="409"/>
      <c r="B2039" s="409"/>
      <c r="C2039" s="411"/>
      <c r="D2039" s="614"/>
      <c r="E2039" s="614"/>
      <c r="F2039" s="614"/>
      <c r="G2039" s="614"/>
    </row>
    <row r="2040" spans="1:7" x14ac:dyDescent="0.3">
      <c r="A2040" s="409"/>
      <c r="B2040" s="409"/>
      <c r="C2040" s="411"/>
      <c r="D2040" s="614"/>
      <c r="E2040" s="614"/>
      <c r="F2040" s="614"/>
      <c r="G2040" s="614"/>
    </row>
    <row r="2041" spans="1:7" x14ac:dyDescent="0.3">
      <c r="A2041" s="409"/>
      <c r="B2041" s="409"/>
      <c r="C2041" s="411"/>
      <c r="D2041" s="614"/>
      <c r="E2041" s="614"/>
      <c r="F2041" s="614"/>
      <c r="G2041" s="614"/>
    </row>
    <row r="2042" spans="1:7" x14ac:dyDescent="0.3">
      <c r="A2042" s="409"/>
      <c r="B2042" s="409"/>
      <c r="C2042" s="411"/>
      <c r="D2042" s="614"/>
      <c r="E2042" s="614"/>
      <c r="F2042" s="614"/>
      <c r="G2042" s="614"/>
    </row>
    <row r="2043" spans="1:7" x14ac:dyDescent="0.3">
      <c r="A2043" s="409"/>
      <c r="B2043" s="409"/>
      <c r="C2043" s="411"/>
      <c r="D2043" s="614"/>
      <c r="E2043" s="614"/>
      <c r="F2043" s="614"/>
      <c r="G2043" s="614"/>
    </row>
    <row r="2044" spans="1:7" x14ac:dyDescent="0.3">
      <c r="A2044" s="409"/>
      <c r="B2044" s="409"/>
      <c r="C2044" s="411"/>
      <c r="D2044" s="614"/>
      <c r="E2044" s="614"/>
      <c r="F2044" s="614"/>
      <c r="G2044" s="614"/>
    </row>
    <row r="2045" spans="1:7" x14ac:dyDescent="0.3">
      <c r="A2045" s="409"/>
      <c r="B2045" s="409"/>
      <c r="C2045" s="411"/>
      <c r="D2045" s="614"/>
      <c r="E2045" s="614"/>
      <c r="F2045" s="614"/>
      <c r="G2045" s="614"/>
    </row>
    <row r="2046" spans="1:7" x14ac:dyDescent="0.3">
      <c r="A2046" s="409"/>
      <c r="B2046" s="409"/>
      <c r="C2046" s="411"/>
      <c r="D2046" s="614"/>
      <c r="E2046" s="614"/>
      <c r="F2046" s="614"/>
      <c r="G2046" s="614"/>
    </row>
    <row r="2047" spans="1:7" x14ac:dyDescent="0.3">
      <c r="A2047" s="409"/>
      <c r="B2047" s="409"/>
      <c r="C2047" s="411"/>
      <c r="D2047" s="614"/>
      <c r="E2047" s="614"/>
      <c r="F2047" s="614"/>
      <c r="G2047" s="614"/>
    </row>
    <row r="2048" spans="1:7" x14ac:dyDescent="0.3">
      <c r="A2048" s="409"/>
      <c r="B2048" s="409"/>
      <c r="C2048" s="411"/>
      <c r="D2048" s="614"/>
      <c r="E2048" s="614"/>
      <c r="F2048" s="614"/>
      <c r="G2048" s="614"/>
    </row>
    <row r="2049" spans="1:7" x14ac:dyDescent="0.3">
      <c r="A2049" s="409"/>
      <c r="B2049" s="409"/>
      <c r="C2049" s="411"/>
      <c r="D2049" s="614"/>
      <c r="E2049" s="614"/>
      <c r="F2049" s="614"/>
      <c r="G2049" s="614"/>
    </row>
    <row r="2050" spans="1:7" x14ac:dyDescent="0.3">
      <c r="A2050" s="409"/>
      <c r="B2050" s="409"/>
      <c r="C2050" s="411"/>
      <c r="D2050" s="614"/>
      <c r="E2050" s="614"/>
      <c r="F2050" s="614"/>
      <c r="G2050" s="614"/>
    </row>
    <row r="2051" spans="1:7" x14ac:dyDescent="0.3">
      <c r="A2051" s="409"/>
      <c r="B2051" s="409"/>
      <c r="C2051" s="411"/>
      <c r="D2051" s="614"/>
      <c r="E2051" s="614"/>
      <c r="F2051" s="614"/>
      <c r="G2051" s="614"/>
    </row>
    <row r="2052" spans="1:7" x14ac:dyDescent="0.3">
      <c r="A2052" s="409"/>
      <c r="B2052" s="409"/>
      <c r="C2052" s="411"/>
      <c r="D2052" s="614"/>
      <c r="E2052" s="614"/>
      <c r="F2052" s="614"/>
      <c r="G2052" s="614"/>
    </row>
    <row r="2053" spans="1:7" x14ac:dyDescent="0.3">
      <c r="A2053" s="409"/>
      <c r="B2053" s="409"/>
      <c r="C2053" s="411"/>
      <c r="D2053" s="614"/>
      <c r="E2053" s="614"/>
      <c r="F2053" s="614"/>
      <c r="G2053" s="614"/>
    </row>
    <row r="2054" spans="1:7" x14ac:dyDescent="0.3">
      <c r="A2054" s="409"/>
      <c r="B2054" s="409"/>
      <c r="C2054" s="411"/>
      <c r="D2054" s="614"/>
      <c r="E2054" s="614"/>
      <c r="F2054" s="614"/>
      <c r="G2054" s="614"/>
    </row>
    <row r="2055" spans="1:7" x14ac:dyDescent="0.3">
      <c r="A2055" s="409"/>
      <c r="B2055" s="409"/>
      <c r="C2055" s="411"/>
      <c r="D2055" s="614"/>
      <c r="E2055" s="614"/>
      <c r="F2055" s="614"/>
      <c r="G2055" s="614"/>
    </row>
    <row r="2056" spans="1:7" x14ac:dyDescent="0.3">
      <c r="A2056" s="409"/>
      <c r="B2056" s="409"/>
      <c r="C2056" s="411"/>
      <c r="D2056" s="614"/>
      <c r="E2056" s="614"/>
      <c r="F2056" s="614"/>
      <c r="G2056" s="614"/>
    </row>
    <row r="2057" spans="1:7" x14ac:dyDescent="0.3">
      <c r="A2057" s="409"/>
      <c r="B2057" s="409"/>
      <c r="C2057" s="411"/>
      <c r="D2057" s="614"/>
      <c r="E2057" s="614"/>
      <c r="F2057" s="614"/>
      <c r="G2057" s="614"/>
    </row>
    <row r="2058" spans="1:7" x14ac:dyDescent="0.3">
      <c r="A2058" s="409"/>
      <c r="B2058" s="409"/>
      <c r="C2058" s="411"/>
      <c r="D2058" s="614"/>
      <c r="E2058" s="614"/>
      <c r="F2058" s="614"/>
      <c r="G2058" s="614"/>
    </row>
    <row r="2059" spans="1:7" x14ac:dyDescent="0.3">
      <c r="A2059" s="409"/>
      <c r="B2059" s="409"/>
      <c r="C2059" s="411"/>
      <c r="D2059" s="614"/>
      <c r="E2059" s="614"/>
      <c r="F2059" s="614"/>
      <c r="G2059" s="614"/>
    </row>
    <row r="2060" spans="1:7" x14ac:dyDescent="0.3">
      <c r="A2060" s="409"/>
      <c r="B2060" s="409"/>
      <c r="C2060" s="411"/>
      <c r="D2060" s="614"/>
      <c r="E2060" s="614"/>
      <c r="F2060" s="614"/>
      <c r="G2060" s="614"/>
    </row>
    <row r="2061" spans="1:7" x14ac:dyDescent="0.3">
      <c r="A2061" s="409"/>
      <c r="B2061" s="409"/>
      <c r="C2061" s="411"/>
      <c r="D2061" s="614"/>
      <c r="E2061" s="614"/>
      <c r="F2061" s="614"/>
      <c r="G2061" s="614"/>
    </row>
    <row r="2062" spans="1:7" x14ac:dyDescent="0.3">
      <c r="A2062" s="409"/>
      <c r="B2062" s="409"/>
      <c r="C2062" s="411"/>
      <c r="D2062" s="614"/>
      <c r="E2062" s="614"/>
      <c r="F2062" s="614"/>
      <c r="G2062" s="614"/>
    </row>
    <row r="2063" spans="1:7" x14ac:dyDescent="0.3">
      <c r="A2063" s="409"/>
      <c r="B2063" s="409"/>
      <c r="C2063" s="411"/>
      <c r="D2063" s="614"/>
      <c r="E2063" s="614"/>
      <c r="F2063" s="614"/>
      <c r="G2063" s="614"/>
    </row>
    <row r="2064" spans="1:7" x14ac:dyDescent="0.3">
      <c r="A2064" s="409"/>
      <c r="B2064" s="409"/>
      <c r="C2064" s="411"/>
      <c r="D2064" s="614"/>
      <c r="E2064" s="614"/>
      <c r="F2064" s="614"/>
      <c r="G2064" s="614"/>
    </row>
    <row r="2065" spans="1:7" x14ac:dyDescent="0.3">
      <c r="A2065" s="409"/>
      <c r="B2065" s="409"/>
      <c r="C2065" s="411"/>
      <c r="D2065" s="614"/>
      <c r="E2065" s="614"/>
      <c r="F2065" s="614"/>
      <c r="G2065" s="614"/>
    </row>
    <row r="2066" spans="1:7" x14ac:dyDescent="0.3">
      <c r="A2066" s="409"/>
      <c r="B2066" s="409"/>
      <c r="C2066" s="411"/>
      <c r="D2066" s="614"/>
      <c r="E2066" s="614"/>
      <c r="F2066" s="614"/>
      <c r="G2066" s="614"/>
    </row>
    <row r="2067" spans="1:7" x14ac:dyDescent="0.3">
      <c r="A2067" s="409"/>
      <c r="B2067" s="409"/>
      <c r="C2067" s="411"/>
      <c r="D2067" s="614"/>
      <c r="E2067" s="614"/>
      <c r="F2067" s="614"/>
      <c r="G2067" s="614"/>
    </row>
    <row r="2068" spans="1:7" x14ac:dyDescent="0.3">
      <c r="A2068" s="409"/>
      <c r="B2068" s="409"/>
      <c r="C2068" s="411"/>
      <c r="D2068" s="614"/>
      <c r="E2068" s="614"/>
      <c r="F2068" s="614"/>
      <c r="G2068" s="614"/>
    </row>
    <row r="2069" spans="1:7" x14ac:dyDescent="0.3">
      <c r="A2069" s="409"/>
      <c r="B2069" s="409"/>
      <c r="C2069" s="411"/>
      <c r="D2069" s="614"/>
      <c r="E2069" s="614"/>
      <c r="F2069" s="614"/>
      <c r="G2069" s="614"/>
    </row>
    <row r="2070" spans="1:7" x14ac:dyDescent="0.3">
      <c r="A2070" s="409"/>
      <c r="B2070" s="409"/>
      <c r="C2070" s="411"/>
      <c r="D2070" s="614"/>
      <c r="E2070" s="614"/>
      <c r="F2070" s="614"/>
      <c r="G2070" s="614"/>
    </row>
    <row r="2071" spans="1:7" x14ac:dyDescent="0.3">
      <c r="A2071" s="409"/>
      <c r="B2071" s="409"/>
      <c r="C2071" s="411"/>
      <c r="D2071" s="614"/>
      <c r="E2071" s="614"/>
      <c r="F2071" s="614"/>
      <c r="G2071" s="614"/>
    </row>
    <row r="2072" spans="1:7" x14ac:dyDescent="0.3">
      <c r="A2072" s="409"/>
      <c r="B2072" s="409"/>
      <c r="C2072" s="411"/>
      <c r="D2072" s="614"/>
      <c r="E2072" s="614"/>
      <c r="F2072" s="614"/>
      <c r="G2072" s="614"/>
    </row>
    <row r="2073" spans="1:7" x14ac:dyDescent="0.3">
      <c r="A2073" s="409"/>
      <c r="B2073" s="409"/>
      <c r="C2073" s="411"/>
      <c r="D2073" s="614"/>
      <c r="E2073" s="614"/>
      <c r="F2073" s="614"/>
      <c r="G2073" s="614"/>
    </row>
    <row r="2074" spans="1:7" x14ac:dyDescent="0.3">
      <c r="A2074" s="409"/>
      <c r="B2074" s="409"/>
      <c r="C2074" s="411"/>
      <c r="D2074" s="614"/>
      <c r="E2074" s="614"/>
      <c r="F2074" s="614"/>
      <c r="G2074" s="614"/>
    </row>
    <row r="2075" spans="1:7" x14ac:dyDescent="0.3">
      <c r="A2075" s="409"/>
      <c r="B2075" s="409"/>
      <c r="C2075" s="411"/>
      <c r="D2075" s="614"/>
      <c r="E2075" s="614"/>
      <c r="F2075" s="614"/>
      <c r="G2075" s="614"/>
    </row>
    <row r="2076" spans="1:7" x14ac:dyDescent="0.3">
      <c r="A2076" s="409"/>
      <c r="B2076" s="409"/>
      <c r="C2076" s="411"/>
      <c r="D2076" s="614"/>
      <c r="E2076" s="614"/>
      <c r="F2076" s="614"/>
      <c r="G2076" s="614"/>
    </row>
    <row r="2077" spans="1:7" x14ac:dyDescent="0.3">
      <c r="A2077" s="409"/>
      <c r="B2077" s="409"/>
      <c r="C2077" s="411"/>
      <c r="D2077" s="614"/>
      <c r="E2077" s="614"/>
      <c r="F2077" s="614"/>
      <c r="G2077" s="614"/>
    </row>
    <row r="2078" spans="1:7" x14ac:dyDescent="0.3">
      <c r="A2078" s="409"/>
      <c r="B2078" s="409"/>
      <c r="C2078" s="411"/>
      <c r="D2078" s="614"/>
      <c r="E2078" s="614"/>
      <c r="F2078" s="614"/>
      <c r="G2078" s="614"/>
    </row>
    <row r="2079" spans="1:7" x14ac:dyDescent="0.3">
      <c r="A2079" s="409"/>
      <c r="B2079" s="409"/>
      <c r="C2079" s="411"/>
      <c r="D2079" s="614"/>
      <c r="E2079" s="614"/>
      <c r="F2079" s="614"/>
      <c r="G2079" s="614"/>
    </row>
    <row r="2080" spans="1:7" x14ac:dyDescent="0.3">
      <c r="A2080" s="409"/>
      <c r="B2080" s="409"/>
      <c r="C2080" s="411"/>
      <c r="D2080" s="614"/>
      <c r="E2080" s="614"/>
      <c r="F2080" s="614"/>
      <c r="G2080" s="614"/>
    </row>
    <row r="2081" spans="1:7" x14ac:dyDescent="0.3">
      <c r="A2081" s="409"/>
      <c r="B2081" s="409"/>
      <c r="C2081" s="411"/>
      <c r="D2081" s="614"/>
      <c r="E2081" s="614"/>
      <c r="F2081" s="614"/>
      <c r="G2081" s="614"/>
    </row>
    <row r="2082" spans="1:7" x14ac:dyDescent="0.3">
      <c r="A2082" s="409"/>
      <c r="B2082" s="409"/>
      <c r="C2082" s="411"/>
      <c r="D2082" s="614"/>
      <c r="E2082" s="614"/>
      <c r="F2082" s="614"/>
      <c r="G2082" s="614"/>
    </row>
    <row r="2083" spans="1:7" x14ac:dyDescent="0.3">
      <c r="A2083" s="409"/>
      <c r="B2083" s="409"/>
      <c r="C2083" s="411"/>
      <c r="D2083" s="614"/>
      <c r="E2083" s="614"/>
      <c r="F2083" s="614"/>
      <c r="G2083" s="614"/>
    </row>
    <row r="2084" spans="1:7" x14ac:dyDescent="0.3">
      <c r="A2084" s="409"/>
      <c r="B2084" s="409"/>
      <c r="C2084" s="411"/>
      <c r="D2084" s="614"/>
      <c r="E2084" s="614"/>
      <c r="F2084" s="614"/>
      <c r="G2084" s="614"/>
    </row>
    <row r="2085" spans="1:7" x14ac:dyDescent="0.3">
      <c r="A2085" s="409"/>
      <c r="B2085" s="409"/>
      <c r="C2085" s="411"/>
      <c r="D2085" s="614"/>
      <c r="E2085" s="614"/>
      <c r="F2085" s="614"/>
      <c r="G2085" s="614"/>
    </row>
    <row r="2086" spans="1:7" x14ac:dyDescent="0.3">
      <c r="A2086" s="409"/>
      <c r="B2086" s="409"/>
      <c r="C2086" s="411"/>
      <c r="D2086" s="614"/>
      <c r="E2086" s="614"/>
      <c r="F2086" s="614"/>
      <c r="G2086" s="614"/>
    </row>
    <row r="2087" spans="1:7" x14ac:dyDescent="0.3">
      <c r="A2087" s="409"/>
      <c r="B2087" s="409"/>
      <c r="C2087" s="411"/>
      <c r="D2087" s="614"/>
      <c r="E2087" s="614"/>
      <c r="F2087" s="614"/>
      <c r="G2087" s="614"/>
    </row>
    <row r="2088" spans="1:7" x14ac:dyDescent="0.3">
      <c r="A2088" s="409"/>
      <c r="B2088" s="409"/>
      <c r="C2088" s="411"/>
      <c r="D2088" s="614"/>
      <c r="E2088" s="614"/>
      <c r="F2088" s="614"/>
      <c r="G2088" s="614"/>
    </row>
    <row r="2089" spans="1:7" x14ac:dyDescent="0.3">
      <c r="A2089" s="409"/>
      <c r="B2089" s="409"/>
      <c r="C2089" s="411"/>
      <c r="D2089" s="614"/>
      <c r="E2089" s="614"/>
      <c r="F2089" s="614"/>
      <c r="G2089" s="614"/>
    </row>
    <row r="2090" spans="1:7" x14ac:dyDescent="0.3">
      <c r="A2090" s="409"/>
      <c r="B2090" s="409"/>
      <c r="C2090" s="411"/>
      <c r="D2090" s="614"/>
      <c r="E2090" s="614"/>
      <c r="F2090" s="614"/>
      <c r="G2090" s="614"/>
    </row>
    <row r="2091" spans="1:7" x14ac:dyDescent="0.3">
      <c r="A2091" s="409"/>
      <c r="B2091" s="409"/>
      <c r="C2091" s="411"/>
      <c r="D2091" s="614"/>
      <c r="E2091" s="614"/>
      <c r="F2091" s="614"/>
      <c r="G2091" s="614"/>
    </row>
    <row r="2092" spans="1:7" x14ac:dyDescent="0.3">
      <c r="A2092" s="409"/>
      <c r="B2092" s="409"/>
      <c r="C2092" s="411"/>
      <c r="D2092" s="614"/>
      <c r="E2092" s="614"/>
      <c r="F2092" s="614"/>
      <c r="G2092" s="614"/>
    </row>
    <row r="2093" spans="1:7" x14ac:dyDescent="0.3">
      <c r="A2093" s="409"/>
      <c r="B2093" s="409"/>
      <c r="C2093" s="411"/>
      <c r="D2093" s="614"/>
      <c r="E2093" s="614"/>
      <c r="F2093" s="614"/>
      <c r="G2093" s="614"/>
    </row>
    <row r="2094" spans="1:7" x14ac:dyDescent="0.3">
      <c r="A2094" s="409"/>
      <c r="B2094" s="409"/>
      <c r="C2094" s="411"/>
      <c r="D2094" s="614"/>
      <c r="E2094" s="614"/>
      <c r="F2094" s="614"/>
      <c r="G2094" s="614"/>
    </row>
    <row r="2095" spans="1:7" x14ac:dyDescent="0.3">
      <c r="A2095" s="409"/>
      <c r="B2095" s="409"/>
      <c r="C2095" s="411"/>
      <c r="D2095" s="614"/>
      <c r="E2095" s="614"/>
      <c r="F2095" s="614"/>
      <c r="G2095" s="614"/>
    </row>
    <row r="2096" spans="1:7" x14ac:dyDescent="0.3">
      <c r="A2096" s="409"/>
      <c r="B2096" s="409"/>
      <c r="C2096" s="411"/>
      <c r="D2096" s="614"/>
      <c r="E2096" s="614"/>
      <c r="F2096" s="614"/>
      <c r="G2096" s="614"/>
    </row>
    <row r="2097" spans="1:7" x14ac:dyDescent="0.3">
      <c r="A2097" s="409"/>
      <c r="B2097" s="409"/>
      <c r="C2097" s="411"/>
      <c r="D2097" s="614"/>
      <c r="E2097" s="614"/>
      <c r="F2097" s="614"/>
      <c r="G2097" s="614"/>
    </row>
    <row r="2098" spans="1:7" x14ac:dyDescent="0.3">
      <c r="A2098" s="409"/>
      <c r="B2098" s="409"/>
      <c r="C2098" s="411"/>
      <c r="D2098" s="614"/>
      <c r="E2098" s="614"/>
      <c r="F2098" s="614"/>
      <c r="G2098" s="614"/>
    </row>
    <row r="2099" spans="1:7" x14ac:dyDescent="0.3">
      <c r="A2099" s="409"/>
      <c r="B2099" s="409"/>
      <c r="C2099" s="411"/>
      <c r="D2099" s="614"/>
      <c r="E2099" s="614"/>
      <c r="F2099" s="614"/>
      <c r="G2099" s="614"/>
    </row>
    <row r="2100" spans="1:7" x14ac:dyDescent="0.3">
      <c r="A2100" s="409"/>
      <c r="B2100" s="409"/>
      <c r="C2100" s="411"/>
      <c r="D2100" s="614"/>
      <c r="E2100" s="614"/>
      <c r="F2100" s="614"/>
      <c r="G2100" s="614"/>
    </row>
    <row r="2101" spans="1:7" x14ac:dyDescent="0.3">
      <c r="A2101" s="409"/>
      <c r="B2101" s="409"/>
      <c r="C2101" s="411"/>
      <c r="D2101" s="614"/>
      <c r="E2101" s="614"/>
      <c r="F2101" s="614"/>
      <c r="G2101" s="614"/>
    </row>
    <row r="2102" spans="1:7" x14ac:dyDescent="0.3">
      <c r="A2102" s="409"/>
      <c r="B2102" s="409"/>
      <c r="C2102" s="411"/>
      <c r="D2102" s="614"/>
      <c r="E2102" s="614"/>
      <c r="F2102" s="614"/>
      <c r="G2102" s="614"/>
    </row>
    <row r="2103" spans="1:7" x14ac:dyDescent="0.3">
      <c r="A2103" s="409"/>
      <c r="B2103" s="409"/>
      <c r="C2103" s="411"/>
      <c r="D2103" s="614"/>
      <c r="E2103" s="614"/>
      <c r="F2103" s="614"/>
      <c r="G2103" s="614"/>
    </row>
    <row r="2104" spans="1:7" x14ac:dyDescent="0.3">
      <c r="A2104" s="409"/>
      <c r="B2104" s="409"/>
      <c r="C2104" s="411"/>
      <c r="D2104" s="614"/>
      <c r="E2104" s="614"/>
      <c r="F2104" s="614"/>
      <c r="G2104" s="614"/>
    </row>
    <row r="2105" spans="1:7" x14ac:dyDescent="0.3">
      <c r="A2105" s="409"/>
      <c r="B2105" s="409"/>
      <c r="C2105" s="411"/>
      <c r="D2105" s="614"/>
      <c r="E2105" s="614"/>
      <c r="F2105" s="614"/>
      <c r="G2105" s="614"/>
    </row>
    <row r="2106" spans="1:7" x14ac:dyDescent="0.3">
      <c r="A2106" s="409"/>
      <c r="B2106" s="409"/>
      <c r="C2106" s="411"/>
      <c r="D2106" s="614"/>
      <c r="E2106" s="614"/>
      <c r="F2106" s="614"/>
      <c r="G2106" s="614"/>
    </row>
    <row r="2107" spans="1:7" x14ac:dyDescent="0.3">
      <c r="A2107" s="409"/>
      <c r="B2107" s="409"/>
      <c r="C2107" s="411"/>
      <c r="D2107" s="614"/>
      <c r="E2107" s="614"/>
      <c r="F2107" s="614"/>
      <c r="G2107" s="614"/>
    </row>
    <row r="2108" spans="1:7" x14ac:dyDescent="0.3">
      <c r="A2108" s="409"/>
      <c r="B2108" s="409"/>
      <c r="C2108" s="411"/>
      <c r="D2108" s="614"/>
      <c r="E2108" s="614"/>
      <c r="F2108" s="614"/>
      <c r="G2108" s="614"/>
    </row>
    <row r="2109" spans="1:7" x14ac:dyDescent="0.3">
      <c r="A2109" s="409"/>
      <c r="B2109" s="409"/>
      <c r="C2109" s="411"/>
      <c r="D2109" s="614"/>
      <c r="E2109" s="614"/>
      <c r="F2109" s="614"/>
      <c r="G2109" s="614"/>
    </row>
    <row r="2110" spans="1:7" x14ac:dyDescent="0.3">
      <c r="A2110" s="409"/>
      <c r="B2110" s="409"/>
      <c r="C2110" s="411"/>
      <c r="D2110" s="614"/>
      <c r="E2110" s="614"/>
      <c r="F2110" s="614"/>
      <c r="G2110" s="614"/>
    </row>
    <row r="2111" spans="1:7" x14ac:dyDescent="0.3">
      <c r="A2111" s="409"/>
      <c r="B2111" s="409"/>
      <c r="C2111" s="411"/>
      <c r="D2111" s="614"/>
      <c r="E2111" s="614"/>
      <c r="F2111" s="614"/>
      <c r="G2111" s="614"/>
    </row>
    <row r="2112" spans="1:7" x14ac:dyDescent="0.3">
      <c r="A2112" s="409"/>
      <c r="B2112" s="409"/>
      <c r="C2112" s="411"/>
      <c r="D2112" s="614"/>
      <c r="E2112" s="614"/>
      <c r="F2112" s="614"/>
      <c r="G2112" s="614"/>
    </row>
    <row r="2113" spans="1:7" x14ac:dyDescent="0.3">
      <c r="A2113" s="409"/>
      <c r="B2113" s="409"/>
      <c r="C2113" s="411"/>
      <c r="D2113" s="614"/>
      <c r="E2113" s="614"/>
      <c r="F2113" s="614"/>
      <c r="G2113" s="614"/>
    </row>
    <row r="2114" spans="1:7" x14ac:dyDescent="0.3">
      <c r="A2114" s="409"/>
      <c r="B2114" s="409"/>
      <c r="C2114" s="411"/>
      <c r="D2114" s="614"/>
      <c r="E2114" s="614"/>
      <c r="F2114" s="614"/>
      <c r="G2114" s="614"/>
    </row>
    <row r="2115" spans="1:7" x14ac:dyDescent="0.3">
      <c r="A2115" s="409"/>
      <c r="B2115" s="409"/>
      <c r="C2115" s="411"/>
      <c r="D2115" s="614"/>
      <c r="E2115" s="614"/>
      <c r="F2115" s="614"/>
      <c r="G2115" s="614"/>
    </row>
    <row r="2116" spans="1:7" x14ac:dyDescent="0.3">
      <c r="A2116" s="409"/>
      <c r="B2116" s="409"/>
      <c r="C2116" s="411"/>
      <c r="D2116" s="614"/>
      <c r="E2116" s="614"/>
      <c r="F2116" s="614"/>
      <c r="G2116" s="614"/>
    </row>
    <row r="2117" spans="1:7" x14ac:dyDescent="0.3">
      <c r="A2117" s="409"/>
      <c r="B2117" s="409"/>
      <c r="C2117" s="411"/>
      <c r="D2117" s="614"/>
      <c r="E2117" s="614"/>
      <c r="F2117" s="614"/>
      <c r="G2117" s="614"/>
    </row>
    <row r="2118" spans="1:7" x14ac:dyDescent="0.3">
      <c r="A2118" s="409"/>
      <c r="B2118" s="409"/>
      <c r="C2118" s="411"/>
      <c r="D2118" s="614"/>
      <c r="E2118" s="614"/>
      <c r="F2118" s="614"/>
      <c r="G2118" s="614"/>
    </row>
    <row r="2119" spans="1:7" x14ac:dyDescent="0.3">
      <c r="A2119" s="409"/>
      <c r="B2119" s="409"/>
      <c r="C2119" s="411"/>
      <c r="D2119" s="614"/>
      <c r="E2119" s="614"/>
      <c r="F2119" s="614"/>
      <c r="G2119" s="614"/>
    </row>
    <row r="2120" spans="1:7" x14ac:dyDescent="0.3">
      <c r="A2120" s="409"/>
      <c r="B2120" s="409"/>
      <c r="C2120" s="411"/>
      <c r="D2120" s="614"/>
      <c r="E2120" s="614"/>
      <c r="F2120" s="614"/>
      <c r="G2120" s="614"/>
    </row>
    <row r="2121" spans="1:7" x14ac:dyDescent="0.3">
      <c r="A2121" s="409"/>
      <c r="B2121" s="409"/>
      <c r="C2121" s="411"/>
      <c r="D2121" s="614"/>
      <c r="E2121" s="614"/>
      <c r="F2121" s="614"/>
      <c r="G2121" s="614"/>
    </row>
    <row r="2122" spans="1:7" x14ac:dyDescent="0.3">
      <c r="A2122" s="409"/>
      <c r="B2122" s="409"/>
      <c r="C2122" s="411"/>
      <c r="D2122" s="614"/>
      <c r="E2122" s="614"/>
      <c r="F2122" s="614"/>
      <c r="G2122" s="614"/>
    </row>
    <row r="2123" spans="1:7" x14ac:dyDescent="0.3">
      <c r="A2123" s="409"/>
      <c r="B2123" s="409"/>
      <c r="C2123" s="411"/>
      <c r="D2123" s="614"/>
      <c r="E2123" s="614"/>
      <c r="F2123" s="614"/>
      <c r="G2123" s="614"/>
    </row>
    <row r="2124" spans="1:7" x14ac:dyDescent="0.3">
      <c r="A2124" s="409"/>
      <c r="B2124" s="409"/>
      <c r="C2124" s="411"/>
      <c r="D2124" s="614"/>
      <c r="E2124" s="614"/>
      <c r="F2124" s="614"/>
      <c r="G2124" s="614"/>
    </row>
    <row r="2125" spans="1:7" x14ac:dyDescent="0.3">
      <c r="A2125" s="409"/>
      <c r="B2125" s="409"/>
      <c r="C2125" s="411"/>
      <c r="D2125" s="614"/>
      <c r="E2125" s="614"/>
      <c r="F2125" s="614"/>
      <c r="G2125" s="614"/>
    </row>
    <row r="2126" spans="1:7" x14ac:dyDescent="0.3">
      <c r="A2126" s="409"/>
      <c r="B2126" s="409"/>
      <c r="C2126" s="411"/>
      <c r="D2126" s="614"/>
      <c r="E2126" s="614"/>
      <c r="F2126" s="614"/>
      <c r="G2126" s="614"/>
    </row>
    <row r="2127" spans="1:7" x14ac:dyDescent="0.3">
      <c r="A2127" s="409"/>
      <c r="B2127" s="409"/>
      <c r="C2127" s="411"/>
      <c r="D2127" s="614"/>
      <c r="E2127" s="614"/>
      <c r="F2127" s="614"/>
      <c r="G2127" s="614"/>
    </row>
    <row r="2128" spans="1:7" x14ac:dyDescent="0.3">
      <c r="A2128" s="409"/>
      <c r="B2128" s="409"/>
      <c r="C2128" s="411"/>
      <c r="D2128" s="614"/>
      <c r="E2128" s="614"/>
      <c r="F2128" s="614"/>
      <c r="G2128" s="614"/>
    </row>
    <row r="2129" spans="1:7" x14ac:dyDescent="0.3">
      <c r="A2129" s="409"/>
      <c r="B2129" s="409"/>
      <c r="C2129" s="411"/>
      <c r="D2129" s="614"/>
      <c r="E2129" s="614"/>
      <c r="F2129" s="614"/>
      <c r="G2129" s="614"/>
    </row>
    <row r="2130" spans="1:7" x14ac:dyDescent="0.3">
      <c r="A2130" s="409"/>
      <c r="B2130" s="409"/>
      <c r="C2130" s="411"/>
      <c r="D2130" s="614"/>
      <c r="E2130" s="614"/>
      <c r="F2130" s="614"/>
      <c r="G2130" s="614"/>
    </row>
    <row r="2131" spans="1:7" x14ac:dyDescent="0.3">
      <c r="A2131" s="409"/>
      <c r="B2131" s="409"/>
      <c r="C2131" s="411"/>
      <c r="D2131" s="614"/>
      <c r="E2131" s="614"/>
      <c r="F2131" s="614"/>
      <c r="G2131" s="614"/>
    </row>
    <row r="2132" spans="1:7" x14ac:dyDescent="0.3">
      <c r="A2132" s="409"/>
      <c r="B2132" s="409"/>
      <c r="C2132" s="411"/>
      <c r="D2132" s="614"/>
      <c r="E2132" s="614"/>
      <c r="F2132" s="614"/>
      <c r="G2132" s="614"/>
    </row>
    <row r="2133" spans="1:7" x14ac:dyDescent="0.3">
      <c r="A2133" s="409"/>
      <c r="B2133" s="409"/>
      <c r="C2133" s="411"/>
      <c r="D2133" s="614"/>
      <c r="E2133" s="614"/>
      <c r="F2133" s="614"/>
      <c r="G2133" s="614"/>
    </row>
    <row r="2134" spans="1:7" x14ac:dyDescent="0.3">
      <c r="A2134" s="409"/>
      <c r="B2134" s="409"/>
      <c r="C2134" s="411"/>
      <c r="D2134" s="614"/>
      <c r="E2134" s="614"/>
      <c r="F2134" s="614"/>
      <c r="G2134" s="614"/>
    </row>
    <row r="2135" spans="1:7" x14ac:dyDescent="0.3">
      <c r="A2135" s="409"/>
      <c r="B2135" s="409"/>
      <c r="C2135" s="411"/>
      <c r="D2135" s="614"/>
      <c r="E2135" s="614"/>
      <c r="F2135" s="614"/>
      <c r="G2135" s="614"/>
    </row>
    <row r="2136" spans="1:7" x14ac:dyDescent="0.3">
      <c r="A2136" s="409"/>
      <c r="B2136" s="409"/>
      <c r="C2136" s="411"/>
      <c r="D2136" s="614"/>
      <c r="E2136" s="614"/>
      <c r="F2136" s="614"/>
      <c r="G2136" s="614"/>
    </row>
    <row r="2137" spans="1:7" x14ac:dyDescent="0.3">
      <c r="A2137" s="409"/>
      <c r="B2137" s="409"/>
      <c r="C2137" s="411"/>
      <c r="D2137" s="614"/>
      <c r="E2137" s="614"/>
      <c r="F2137" s="614"/>
      <c r="G2137" s="614"/>
    </row>
    <row r="2138" spans="1:7" x14ac:dyDescent="0.3">
      <c r="A2138" s="409"/>
      <c r="B2138" s="409"/>
      <c r="C2138" s="411"/>
      <c r="D2138" s="614"/>
      <c r="E2138" s="614"/>
      <c r="F2138" s="614"/>
      <c r="G2138" s="614"/>
    </row>
    <row r="2139" spans="1:7" x14ac:dyDescent="0.3">
      <c r="A2139" s="409"/>
      <c r="B2139" s="409"/>
      <c r="C2139" s="411"/>
      <c r="D2139" s="614"/>
      <c r="E2139" s="614"/>
      <c r="F2139" s="614"/>
      <c r="G2139" s="614"/>
    </row>
    <row r="2140" spans="1:7" x14ac:dyDescent="0.3">
      <c r="A2140" s="409"/>
      <c r="B2140" s="409"/>
      <c r="C2140" s="411"/>
      <c r="D2140" s="614"/>
      <c r="E2140" s="614"/>
      <c r="F2140" s="614"/>
      <c r="G2140" s="614"/>
    </row>
    <row r="2141" spans="1:7" x14ac:dyDescent="0.3">
      <c r="A2141" s="409"/>
      <c r="B2141" s="409"/>
      <c r="C2141" s="411"/>
      <c r="D2141" s="614"/>
      <c r="E2141" s="614"/>
      <c r="F2141" s="614"/>
      <c r="G2141" s="614"/>
    </row>
    <row r="2142" spans="1:7" x14ac:dyDescent="0.3">
      <c r="A2142" s="409"/>
      <c r="B2142" s="409"/>
      <c r="C2142" s="411"/>
      <c r="D2142" s="614"/>
      <c r="E2142" s="614"/>
      <c r="F2142" s="614"/>
      <c r="G2142" s="614"/>
    </row>
    <row r="2143" spans="1:7" x14ac:dyDescent="0.3">
      <c r="A2143" s="409"/>
      <c r="B2143" s="409"/>
      <c r="C2143" s="411"/>
      <c r="D2143" s="614"/>
      <c r="E2143" s="614"/>
      <c r="F2143" s="614"/>
      <c r="G2143" s="614"/>
    </row>
    <row r="2144" spans="1:7" x14ac:dyDescent="0.3">
      <c r="A2144" s="409"/>
      <c r="B2144" s="409"/>
      <c r="C2144" s="411"/>
      <c r="D2144" s="614"/>
      <c r="E2144" s="614"/>
      <c r="F2144" s="614"/>
      <c r="G2144" s="614"/>
    </row>
    <row r="2145" spans="1:7" x14ac:dyDescent="0.3">
      <c r="A2145" s="409"/>
      <c r="B2145" s="409"/>
      <c r="C2145" s="411"/>
      <c r="D2145" s="614"/>
      <c r="E2145" s="614"/>
      <c r="F2145" s="614"/>
      <c r="G2145" s="614"/>
    </row>
    <row r="2146" spans="1:7" x14ac:dyDescent="0.3">
      <c r="A2146" s="409"/>
      <c r="B2146" s="409"/>
      <c r="C2146" s="411"/>
      <c r="D2146" s="614"/>
      <c r="E2146" s="614"/>
      <c r="F2146" s="614"/>
      <c r="G2146" s="614"/>
    </row>
    <row r="2147" spans="1:7" x14ac:dyDescent="0.3">
      <c r="A2147" s="409"/>
      <c r="B2147" s="409"/>
      <c r="C2147" s="411"/>
      <c r="D2147" s="614"/>
      <c r="E2147" s="614"/>
      <c r="F2147" s="614"/>
      <c r="G2147" s="614"/>
    </row>
    <row r="2148" spans="1:7" x14ac:dyDescent="0.3">
      <c r="A2148" s="409"/>
      <c r="B2148" s="409"/>
      <c r="C2148" s="411"/>
      <c r="D2148" s="614"/>
      <c r="E2148" s="614"/>
      <c r="F2148" s="614"/>
      <c r="G2148" s="614"/>
    </row>
    <row r="2149" spans="1:7" x14ac:dyDescent="0.3">
      <c r="A2149" s="409"/>
      <c r="B2149" s="409"/>
      <c r="C2149" s="411"/>
      <c r="D2149" s="614"/>
      <c r="E2149" s="614"/>
      <c r="F2149" s="614"/>
      <c r="G2149" s="614"/>
    </row>
    <row r="2150" spans="1:7" x14ac:dyDescent="0.3">
      <c r="A2150" s="409"/>
      <c r="B2150" s="409"/>
      <c r="C2150" s="411"/>
      <c r="D2150" s="614"/>
      <c r="E2150" s="614"/>
      <c r="F2150" s="614"/>
      <c r="G2150" s="614"/>
    </row>
    <row r="2151" spans="1:7" x14ac:dyDescent="0.3">
      <c r="A2151" s="409"/>
      <c r="B2151" s="409"/>
      <c r="C2151" s="411"/>
      <c r="D2151" s="614"/>
      <c r="E2151" s="614"/>
      <c r="F2151" s="614"/>
      <c r="G2151" s="614"/>
    </row>
    <row r="2152" spans="1:7" x14ac:dyDescent="0.3">
      <c r="A2152" s="409"/>
      <c r="B2152" s="409"/>
      <c r="C2152" s="411"/>
      <c r="D2152" s="614"/>
      <c r="E2152" s="614"/>
      <c r="F2152" s="614"/>
      <c r="G2152" s="614"/>
    </row>
    <row r="2153" spans="1:7" x14ac:dyDescent="0.3">
      <c r="A2153" s="409"/>
      <c r="B2153" s="409"/>
      <c r="C2153" s="411"/>
      <c r="D2153" s="614"/>
      <c r="E2153" s="614"/>
      <c r="F2153" s="614"/>
      <c r="G2153" s="614"/>
    </row>
    <row r="2154" spans="1:7" x14ac:dyDescent="0.3">
      <c r="A2154" s="409"/>
      <c r="B2154" s="409"/>
      <c r="C2154" s="411"/>
      <c r="D2154" s="614"/>
      <c r="E2154" s="614"/>
      <c r="F2154" s="614"/>
      <c r="G2154" s="614"/>
    </row>
    <row r="2155" spans="1:7" x14ac:dyDescent="0.3">
      <c r="A2155" s="409"/>
      <c r="B2155" s="409"/>
      <c r="C2155" s="411"/>
      <c r="D2155" s="614"/>
      <c r="E2155" s="614"/>
      <c r="F2155" s="614"/>
      <c r="G2155" s="614"/>
    </row>
    <row r="2156" spans="1:7" x14ac:dyDescent="0.3">
      <c r="A2156" s="409"/>
      <c r="B2156" s="409"/>
      <c r="C2156" s="411"/>
      <c r="D2156" s="614"/>
      <c r="E2156" s="614"/>
      <c r="F2156" s="614"/>
      <c r="G2156" s="614"/>
    </row>
    <row r="2157" spans="1:7" x14ac:dyDescent="0.3">
      <c r="A2157" s="409"/>
      <c r="B2157" s="409"/>
      <c r="C2157" s="411"/>
      <c r="D2157" s="614"/>
      <c r="E2157" s="614"/>
      <c r="F2157" s="614"/>
      <c r="G2157" s="614"/>
    </row>
    <row r="2158" spans="1:7" x14ac:dyDescent="0.3">
      <c r="A2158" s="409"/>
      <c r="B2158" s="409"/>
      <c r="C2158" s="411"/>
      <c r="D2158" s="614"/>
      <c r="E2158" s="614"/>
      <c r="F2158" s="614"/>
      <c r="G2158" s="614"/>
    </row>
    <row r="2159" spans="1:7" x14ac:dyDescent="0.3">
      <c r="A2159" s="409"/>
      <c r="B2159" s="409"/>
      <c r="C2159" s="411"/>
      <c r="D2159" s="614"/>
      <c r="E2159" s="614"/>
      <c r="F2159" s="614"/>
      <c r="G2159" s="614"/>
    </row>
    <row r="2160" spans="1:7" x14ac:dyDescent="0.3">
      <c r="A2160" s="409"/>
      <c r="B2160" s="409"/>
      <c r="C2160" s="411"/>
      <c r="D2160" s="614"/>
      <c r="E2160" s="614"/>
      <c r="F2160" s="614"/>
      <c r="G2160" s="614"/>
    </row>
    <row r="2161" spans="1:7" x14ac:dyDescent="0.3">
      <c r="A2161" s="409"/>
      <c r="B2161" s="409"/>
      <c r="C2161" s="411"/>
      <c r="D2161" s="614"/>
      <c r="E2161" s="614"/>
      <c r="F2161" s="614"/>
      <c r="G2161" s="614"/>
    </row>
    <row r="2162" spans="1:7" x14ac:dyDescent="0.3">
      <c r="A2162" s="409"/>
      <c r="B2162" s="409"/>
      <c r="C2162" s="411"/>
      <c r="D2162" s="614"/>
      <c r="E2162" s="614"/>
      <c r="F2162" s="614"/>
      <c r="G2162" s="614"/>
    </row>
    <row r="2163" spans="1:7" x14ac:dyDescent="0.3">
      <c r="A2163" s="409"/>
      <c r="B2163" s="409"/>
      <c r="C2163" s="411"/>
      <c r="D2163" s="614"/>
      <c r="E2163" s="614"/>
      <c r="F2163" s="614"/>
      <c r="G2163" s="614"/>
    </row>
    <row r="2164" spans="1:7" x14ac:dyDescent="0.3">
      <c r="A2164" s="409"/>
      <c r="B2164" s="409"/>
      <c r="C2164" s="411"/>
      <c r="D2164" s="614"/>
      <c r="E2164" s="614"/>
      <c r="F2164" s="614"/>
      <c r="G2164" s="614"/>
    </row>
    <row r="2165" spans="1:7" x14ac:dyDescent="0.3">
      <c r="A2165" s="409"/>
      <c r="B2165" s="409"/>
      <c r="C2165" s="411"/>
      <c r="D2165" s="614"/>
      <c r="E2165" s="614"/>
      <c r="F2165" s="614"/>
      <c r="G2165" s="614"/>
    </row>
    <row r="2166" spans="1:7" x14ac:dyDescent="0.3">
      <c r="A2166" s="409"/>
      <c r="B2166" s="409"/>
      <c r="C2166" s="411"/>
      <c r="D2166" s="614"/>
      <c r="E2166" s="614"/>
      <c r="F2166" s="614"/>
      <c r="G2166" s="614"/>
    </row>
    <row r="2167" spans="1:7" x14ac:dyDescent="0.3">
      <c r="A2167" s="409"/>
      <c r="B2167" s="409"/>
      <c r="C2167" s="411"/>
      <c r="D2167" s="614"/>
      <c r="E2167" s="614"/>
      <c r="F2167" s="614"/>
      <c r="G2167" s="614"/>
    </row>
    <row r="2168" spans="1:7" x14ac:dyDescent="0.3">
      <c r="A2168" s="409"/>
      <c r="B2168" s="409"/>
      <c r="C2168" s="411"/>
      <c r="D2168" s="614"/>
      <c r="E2168" s="614"/>
      <c r="F2168" s="614"/>
      <c r="G2168" s="614"/>
    </row>
    <row r="2169" spans="1:7" x14ac:dyDescent="0.3">
      <c r="A2169" s="409"/>
      <c r="B2169" s="409"/>
      <c r="C2169" s="411"/>
      <c r="D2169" s="614"/>
      <c r="E2169" s="614"/>
      <c r="F2169" s="614"/>
      <c r="G2169" s="614"/>
    </row>
    <row r="2170" spans="1:7" x14ac:dyDescent="0.3">
      <c r="A2170" s="409"/>
      <c r="B2170" s="409"/>
      <c r="C2170" s="411"/>
      <c r="D2170" s="614"/>
      <c r="E2170" s="614"/>
      <c r="F2170" s="614"/>
      <c r="G2170" s="614"/>
    </row>
    <row r="2171" spans="1:7" x14ac:dyDescent="0.3">
      <c r="A2171" s="409"/>
      <c r="B2171" s="409"/>
      <c r="C2171" s="411"/>
      <c r="D2171" s="614"/>
      <c r="E2171" s="614"/>
      <c r="F2171" s="614"/>
      <c r="G2171" s="614"/>
    </row>
    <row r="2172" spans="1:7" x14ac:dyDescent="0.3">
      <c r="A2172" s="409"/>
      <c r="B2172" s="409"/>
      <c r="C2172" s="411"/>
      <c r="D2172" s="614"/>
      <c r="E2172" s="614"/>
      <c r="F2172" s="614"/>
      <c r="G2172" s="614"/>
    </row>
    <row r="2173" spans="1:7" x14ac:dyDescent="0.3">
      <c r="A2173" s="409"/>
      <c r="B2173" s="409"/>
      <c r="C2173" s="411"/>
      <c r="D2173" s="614"/>
      <c r="E2173" s="614"/>
      <c r="F2173" s="614"/>
      <c r="G2173" s="614"/>
    </row>
    <row r="2174" spans="1:7" x14ac:dyDescent="0.3">
      <c r="A2174" s="409"/>
      <c r="B2174" s="409"/>
      <c r="C2174" s="411"/>
      <c r="D2174" s="614"/>
      <c r="E2174" s="614"/>
      <c r="F2174" s="614"/>
      <c r="G2174" s="614"/>
    </row>
    <row r="2175" spans="1:7" x14ac:dyDescent="0.3">
      <c r="A2175" s="409"/>
      <c r="B2175" s="409"/>
      <c r="C2175" s="411"/>
      <c r="D2175" s="614"/>
      <c r="E2175" s="614"/>
      <c r="F2175" s="614"/>
      <c r="G2175" s="614"/>
    </row>
    <row r="2176" spans="1:7" x14ac:dyDescent="0.3">
      <c r="A2176" s="409"/>
      <c r="B2176" s="409"/>
      <c r="C2176" s="411"/>
      <c r="D2176" s="614"/>
      <c r="E2176" s="614"/>
      <c r="F2176" s="614"/>
      <c r="G2176" s="614"/>
    </row>
    <row r="2177" spans="1:7" x14ac:dyDescent="0.3">
      <c r="A2177" s="409"/>
      <c r="B2177" s="409"/>
      <c r="C2177" s="411"/>
      <c r="D2177" s="614"/>
      <c r="E2177" s="614"/>
      <c r="F2177" s="614"/>
      <c r="G2177" s="614"/>
    </row>
    <row r="2178" spans="1:7" x14ac:dyDescent="0.3">
      <c r="A2178" s="409"/>
      <c r="B2178" s="409"/>
      <c r="C2178" s="411"/>
      <c r="D2178" s="614"/>
      <c r="E2178" s="614"/>
      <c r="F2178" s="614"/>
      <c r="G2178" s="614"/>
    </row>
    <row r="2179" spans="1:7" x14ac:dyDescent="0.3">
      <c r="A2179" s="409"/>
      <c r="B2179" s="409"/>
      <c r="C2179" s="411"/>
      <c r="D2179" s="614"/>
      <c r="E2179" s="614"/>
      <c r="F2179" s="614"/>
      <c r="G2179" s="614"/>
    </row>
    <row r="2180" spans="1:7" x14ac:dyDescent="0.3">
      <c r="A2180" s="409"/>
      <c r="B2180" s="409"/>
      <c r="C2180" s="411"/>
      <c r="D2180" s="614"/>
      <c r="E2180" s="614"/>
      <c r="F2180" s="614"/>
      <c r="G2180" s="614"/>
    </row>
    <row r="2181" spans="1:7" x14ac:dyDescent="0.3">
      <c r="A2181" s="409"/>
      <c r="B2181" s="409"/>
      <c r="C2181" s="411"/>
      <c r="D2181" s="614"/>
      <c r="E2181" s="614"/>
      <c r="F2181" s="614"/>
      <c r="G2181" s="614"/>
    </row>
    <row r="2182" spans="1:7" x14ac:dyDescent="0.3">
      <c r="A2182" s="409"/>
      <c r="B2182" s="409"/>
      <c r="C2182" s="411"/>
      <c r="D2182" s="614"/>
      <c r="E2182" s="614"/>
      <c r="F2182" s="614"/>
      <c r="G2182" s="614"/>
    </row>
    <row r="2183" spans="1:7" x14ac:dyDescent="0.3">
      <c r="A2183" s="409"/>
      <c r="B2183" s="409"/>
      <c r="C2183" s="411"/>
      <c r="D2183" s="614"/>
      <c r="E2183" s="614"/>
      <c r="F2183" s="614"/>
      <c r="G2183" s="614"/>
    </row>
    <row r="2184" spans="1:7" x14ac:dyDescent="0.3">
      <c r="A2184" s="409"/>
      <c r="B2184" s="409"/>
      <c r="C2184" s="411"/>
      <c r="D2184" s="614"/>
      <c r="E2184" s="614"/>
      <c r="F2184" s="614"/>
      <c r="G2184" s="614"/>
    </row>
    <row r="2185" spans="1:7" x14ac:dyDescent="0.3">
      <c r="A2185" s="409"/>
      <c r="B2185" s="409"/>
      <c r="C2185" s="411"/>
      <c r="D2185" s="614"/>
      <c r="E2185" s="614"/>
      <c r="F2185" s="614"/>
      <c r="G2185" s="614"/>
    </row>
    <row r="2186" spans="1:7" x14ac:dyDescent="0.3">
      <c r="A2186" s="409"/>
      <c r="B2186" s="409"/>
      <c r="C2186" s="411"/>
      <c r="D2186" s="614"/>
      <c r="E2186" s="614"/>
      <c r="F2186" s="614"/>
      <c r="G2186" s="614"/>
    </row>
    <row r="2187" spans="1:7" x14ac:dyDescent="0.3">
      <c r="A2187" s="409"/>
      <c r="B2187" s="409"/>
      <c r="C2187" s="411"/>
      <c r="D2187" s="614"/>
      <c r="E2187" s="614"/>
      <c r="F2187" s="614"/>
      <c r="G2187" s="614"/>
    </row>
    <row r="2188" spans="1:7" x14ac:dyDescent="0.3">
      <c r="A2188" s="409"/>
      <c r="B2188" s="409"/>
      <c r="C2188" s="411"/>
      <c r="D2188" s="614"/>
      <c r="E2188" s="614"/>
      <c r="F2188" s="614"/>
      <c r="G2188" s="614"/>
    </row>
    <row r="2189" spans="1:7" x14ac:dyDescent="0.3">
      <c r="A2189" s="409"/>
      <c r="B2189" s="409"/>
      <c r="C2189" s="411"/>
      <c r="D2189" s="614"/>
      <c r="E2189" s="614"/>
      <c r="F2189" s="614"/>
      <c r="G2189" s="614"/>
    </row>
    <row r="2190" spans="1:7" x14ac:dyDescent="0.3">
      <c r="A2190" s="409"/>
      <c r="B2190" s="409"/>
      <c r="C2190" s="411"/>
      <c r="D2190" s="614"/>
      <c r="E2190" s="614"/>
      <c r="F2190" s="614"/>
      <c r="G2190" s="614"/>
    </row>
    <row r="2191" spans="1:7" x14ac:dyDescent="0.3">
      <c r="A2191" s="409"/>
      <c r="B2191" s="409"/>
      <c r="C2191" s="411"/>
      <c r="D2191" s="614"/>
      <c r="E2191" s="614"/>
      <c r="F2191" s="614"/>
      <c r="G2191" s="614"/>
    </row>
    <row r="2192" spans="1:7" x14ac:dyDescent="0.3">
      <c r="A2192" s="409"/>
      <c r="B2192" s="409"/>
      <c r="C2192" s="411"/>
      <c r="D2192" s="614"/>
      <c r="E2192" s="614"/>
      <c r="F2192" s="614"/>
      <c r="G2192" s="614"/>
    </row>
    <row r="2193" spans="1:7" x14ac:dyDescent="0.3">
      <c r="A2193" s="409"/>
      <c r="B2193" s="409"/>
      <c r="C2193" s="411"/>
      <c r="D2193" s="614"/>
      <c r="E2193" s="614"/>
      <c r="F2193" s="614"/>
      <c r="G2193" s="614"/>
    </row>
    <row r="2194" spans="1:7" x14ac:dyDescent="0.3">
      <c r="A2194" s="409"/>
      <c r="B2194" s="409"/>
      <c r="C2194" s="411"/>
      <c r="D2194" s="614"/>
      <c r="E2194" s="614"/>
      <c r="F2194" s="614"/>
      <c r="G2194" s="614"/>
    </row>
    <row r="2195" spans="1:7" x14ac:dyDescent="0.3">
      <c r="A2195" s="409"/>
      <c r="B2195" s="409"/>
      <c r="C2195" s="411"/>
      <c r="D2195" s="614"/>
      <c r="E2195" s="614"/>
      <c r="F2195" s="614"/>
      <c r="G2195" s="614"/>
    </row>
    <row r="2196" spans="1:7" x14ac:dyDescent="0.3">
      <c r="A2196" s="409"/>
      <c r="B2196" s="409"/>
      <c r="C2196" s="411"/>
      <c r="D2196" s="614"/>
      <c r="E2196" s="614"/>
      <c r="F2196" s="614"/>
      <c r="G2196" s="614"/>
    </row>
    <row r="2197" spans="1:7" x14ac:dyDescent="0.3">
      <c r="A2197" s="409"/>
      <c r="B2197" s="409"/>
      <c r="C2197" s="411"/>
      <c r="D2197" s="614"/>
      <c r="E2197" s="614"/>
      <c r="F2197" s="614"/>
      <c r="G2197" s="614"/>
    </row>
    <row r="2198" spans="1:7" x14ac:dyDescent="0.3">
      <c r="A2198" s="409"/>
      <c r="B2198" s="409"/>
      <c r="C2198" s="411"/>
      <c r="D2198" s="614"/>
      <c r="E2198" s="614"/>
      <c r="F2198" s="614"/>
      <c r="G2198" s="614"/>
    </row>
    <row r="2199" spans="1:7" x14ac:dyDescent="0.3">
      <c r="A2199" s="409"/>
      <c r="B2199" s="409"/>
      <c r="C2199" s="411"/>
      <c r="D2199" s="614"/>
      <c r="E2199" s="614"/>
      <c r="F2199" s="614"/>
      <c r="G2199" s="614"/>
    </row>
    <row r="2200" spans="1:7" x14ac:dyDescent="0.3">
      <c r="A2200" s="409"/>
      <c r="B2200" s="409"/>
      <c r="C2200" s="411"/>
      <c r="D2200" s="614"/>
      <c r="E2200" s="614"/>
      <c r="F2200" s="614"/>
      <c r="G2200" s="614"/>
    </row>
    <row r="2201" spans="1:7" x14ac:dyDescent="0.3">
      <c r="A2201" s="409"/>
      <c r="B2201" s="409"/>
      <c r="C2201" s="411"/>
      <c r="D2201" s="614"/>
      <c r="E2201" s="614"/>
      <c r="F2201" s="614"/>
      <c r="G2201" s="614"/>
    </row>
    <row r="2202" spans="1:7" x14ac:dyDescent="0.3">
      <c r="A2202" s="409"/>
      <c r="B2202" s="409"/>
      <c r="C2202" s="411"/>
      <c r="D2202" s="614"/>
      <c r="E2202" s="614"/>
      <c r="F2202" s="614"/>
      <c r="G2202" s="614"/>
    </row>
    <row r="2203" spans="1:7" x14ac:dyDescent="0.3">
      <c r="A2203" s="409"/>
      <c r="B2203" s="409"/>
      <c r="C2203" s="411"/>
      <c r="D2203" s="614"/>
      <c r="E2203" s="614"/>
      <c r="F2203" s="614"/>
      <c r="G2203" s="614"/>
    </row>
    <row r="2204" spans="1:7" x14ac:dyDescent="0.3">
      <c r="A2204" s="409"/>
      <c r="B2204" s="409"/>
      <c r="C2204" s="411"/>
      <c r="D2204" s="614"/>
      <c r="E2204" s="614"/>
      <c r="F2204" s="614"/>
      <c r="G2204" s="614"/>
    </row>
    <row r="2205" spans="1:7" x14ac:dyDescent="0.3">
      <c r="A2205" s="409"/>
      <c r="B2205" s="409"/>
      <c r="C2205" s="411"/>
      <c r="D2205" s="614"/>
      <c r="E2205" s="614"/>
      <c r="F2205" s="614"/>
      <c r="G2205" s="614"/>
    </row>
    <row r="2206" spans="1:7" x14ac:dyDescent="0.3">
      <c r="A2206" s="409"/>
      <c r="B2206" s="409"/>
      <c r="C2206" s="411"/>
      <c r="D2206" s="614"/>
      <c r="E2206" s="614"/>
      <c r="F2206" s="614"/>
      <c r="G2206" s="614"/>
    </row>
    <row r="2207" spans="1:7" x14ac:dyDescent="0.3">
      <c r="A2207" s="409"/>
      <c r="B2207" s="409"/>
      <c r="C2207" s="411"/>
      <c r="D2207" s="614"/>
      <c r="E2207" s="614"/>
      <c r="F2207" s="614"/>
      <c r="G2207" s="614"/>
    </row>
    <row r="2208" spans="1:7" x14ac:dyDescent="0.3">
      <c r="A2208" s="409"/>
      <c r="B2208" s="409"/>
      <c r="C2208" s="411"/>
      <c r="D2208" s="614"/>
      <c r="E2208" s="614"/>
      <c r="F2208" s="614"/>
      <c r="G2208" s="614"/>
    </row>
    <row r="2209" spans="1:7" x14ac:dyDescent="0.3">
      <c r="A2209" s="409"/>
      <c r="B2209" s="409"/>
      <c r="C2209" s="411"/>
      <c r="D2209" s="614"/>
      <c r="E2209" s="614"/>
      <c r="F2209" s="614"/>
      <c r="G2209" s="614"/>
    </row>
    <row r="2210" spans="1:7" x14ac:dyDescent="0.3">
      <c r="A2210" s="409"/>
      <c r="B2210" s="409"/>
      <c r="C2210" s="411"/>
      <c r="D2210" s="614"/>
      <c r="E2210" s="614"/>
      <c r="F2210" s="614"/>
      <c r="G2210" s="614"/>
    </row>
    <row r="2211" spans="1:7" x14ac:dyDescent="0.3">
      <c r="A2211" s="409"/>
      <c r="B2211" s="409"/>
      <c r="C2211" s="411"/>
      <c r="D2211" s="614"/>
      <c r="E2211" s="614"/>
      <c r="F2211" s="614"/>
      <c r="G2211" s="614"/>
    </row>
    <row r="2212" spans="1:7" x14ac:dyDescent="0.3">
      <c r="A2212" s="409"/>
      <c r="B2212" s="409"/>
      <c r="C2212" s="411"/>
      <c r="D2212" s="614"/>
      <c r="E2212" s="614"/>
      <c r="F2212" s="614"/>
      <c r="G2212" s="614"/>
    </row>
    <row r="2213" spans="1:7" x14ac:dyDescent="0.3">
      <c r="A2213" s="409"/>
      <c r="B2213" s="409"/>
      <c r="C2213" s="411"/>
      <c r="D2213" s="614"/>
      <c r="E2213" s="614"/>
      <c r="F2213" s="614"/>
      <c r="G2213" s="614"/>
    </row>
    <row r="2214" spans="1:7" x14ac:dyDescent="0.3">
      <c r="A2214" s="409"/>
      <c r="B2214" s="409"/>
      <c r="C2214" s="411"/>
      <c r="D2214" s="614"/>
      <c r="E2214" s="614"/>
      <c r="F2214" s="614"/>
      <c r="G2214" s="614"/>
    </row>
    <row r="2215" spans="1:7" x14ac:dyDescent="0.3">
      <c r="A2215" s="409"/>
      <c r="B2215" s="409"/>
      <c r="C2215" s="411"/>
      <c r="D2215" s="614"/>
      <c r="E2215" s="614"/>
      <c r="F2215" s="614"/>
      <c r="G2215" s="614"/>
    </row>
    <row r="2216" spans="1:7" x14ac:dyDescent="0.3">
      <c r="A2216" s="409"/>
      <c r="B2216" s="409"/>
      <c r="C2216" s="411"/>
      <c r="D2216" s="614"/>
      <c r="E2216" s="614"/>
      <c r="F2216" s="614"/>
      <c r="G2216" s="614"/>
    </row>
    <row r="2217" spans="1:7" x14ac:dyDescent="0.3">
      <c r="A2217" s="409"/>
      <c r="B2217" s="409"/>
      <c r="C2217" s="411"/>
      <c r="D2217" s="614"/>
      <c r="E2217" s="614"/>
      <c r="F2217" s="614"/>
      <c r="G2217" s="614"/>
    </row>
    <row r="2218" spans="1:7" x14ac:dyDescent="0.3">
      <c r="A2218" s="409"/>
      <c r="B2218" s="409"/>
      <c r="C2218" s="411"/>
      <c r="D2218" s="614"/>
      <c r="E2218" s="614"/>
      <c r="F2218" s="614"/>
      <c r="G2218" s="614"/>
    </row>
    <row r="2219" spans="1:7" x14ac:dyDescent="0.3">
      <c r="A2219" s="409"/>
      <c r="B2219" s="409"/>
      <c r="C2219" s="411"/>
      <c r="D2219" s="614"/>
      <c r="E2219" s="614"/>
      <c r="F2219" s="614"/>
      <c r="G2219" s="614"/>
    </row>
    <row r="2220" spans="1:7" x14ac:dyDescent="0.3">
      <c r="A2220" s="409"/>
      <c r="B2220" s="409"/>
      <c r="C2220" s="411"/>
      <c r="D2220" s="614"/>
      <c r="E2220" s="614"/>
      <c r="F2220" s="614"/>
      <c r="G2220" s="614"/>
    </row>
    <row r="2221" spans="1:7" x14ac:dyDescent="0.3">
      <c r="A2221" s="409"/>
      <c r="B2221" s="409"/>
      <c r="C2221" s="411"/>
      <c r="D2221" s="614"/>
      <c r="E2221" s="614"/>
      <c r="F2221" s="614"/>
      <c r="G2221" s="614"/>
    </row>
    <row r="2222" spans="1:7" x14ac:dyDescent="0.3">
      <c r="A2222" s="409"/>
      <c r="B2222" s="409"/>
      <c r="C2222" s="411"/>
      <c r="D2222" s="614"/>
      <c r="E2222" s="614"/>
      <c r="F2222" s="614"/>
      <c r="G2222" s="614"/>
    </row>
    <row r="2223" spans="1:7" x14ac:dyDescent="0.3">
      <c r="A2223" s="409"/>
      <c r="B2223" s="409"/>
      <c r="C2223" s="411"/>
      <c r="D2223" s="614"/>
      <c r="E2223" s="614"/>
      <c r="F2223" s="614"/>
      <c r="G2223" s="614"/>
    </row>
    <row r="2224" spans="1:7" x14ac:dyDescent="0.3">
      <c r="A2224" s="409"/>
      <c r="B2224" s="409"/>
      <c r="C2224" s="411"/>
      <c r="D2224" s="614"/>
      <c r="E2224" s="614"/>
      <c r="F2224" s="614"/>
      <c r="G2224" s="614"/>
    </row>
    <row r="2225" spans="1:7" x14ac:dyDescent="0.3">
      <c r="A2225" s="409"/>
      <c r="B2225" s="409"/>
      <c r="C2225" s="411"/>
      <c r="D2225" s="614"/>
      <c r="E2225" s="614"/>
      <c r="F2225" s="614"/>
      <c r="G2225" s="614"/>
    </row>
    <row r="2226" spans="1:7" x14ac:dyDescent="0.3">
      <c r="A2226" s="409"/>
      <c r="B2226" s="409"/>
      <c r="C2226" s="411"/>
      <c r="D2226" s="614"/>
      <c r="E2226" s="614"/>
      <c r="F2226" s="614"/>
      <c r="G2226" s="614"/>
    </row>
    <row r="2227" spans="1:7" x14ac:dyDescent="0.3">
      <c r="A2227" s="409"/>
      <c r="B2227" s="409"/>
      <c r="C2227" s="411"/>
      <c r="D2227" s="614"/>
      <c r="E2227" s="614"/>
      <c r="F2227" s="614"/>
      <c r="G2227" s="614"/>
    </row>
    <row r="2228" spans="1:7" x14ac:dyDescent="0.3">
      <c r="A2228" s="409"/>
      <c r="B2228" s="409"/>
      <c r="C2228" s="411"/>
      <c r="D2228" s="614"/>
      <c r="E2228" s="614"/>
      <c r="F2228" s="614"/>
      <c r="G2228" s="614"/>
    </row>
    <row r="2229" spans="1:7" x14ac:dyDescent="0.3">
      <c r="A2229" s="409"/>
      <c r="B2229" s="409"/>
      <c r="C2229" s="411"/>
      <c r="D2229" s="614"/>
      <c r="E2229" s="614"/>
      <c r="F2229" s="614"/>
      <c r="G2229" s="614"/>
    </row>
    <row r="2230" spans="1:7" x14ac:dyDescent="0.3">
      <c r="A2230" s="409"/>
      <c r="B2230" s="409"/>
      <c r="C2230" s="411"/>
      <c r="D2230" s="614"/>
      <c r="E2230" s="614"/>
      <c r="F2230" s="614"/>
      <c r="G2230" s="614"/>
    </row>
    <row r="2231" spans="1:7" x14ac:dyDescent="0.3">
      <c r="A2231" s="409"/>
      <c r="B2231" s="409"/>
      <c r="C2231" s="411"/>
      <c r="D2231" s="614"/>
      <c r="E2231" s="614"/>
      <c r="F2231" s="614"/>
      <c r="G2231" s="614"/>
    </row>
    <row r="2232" spans="1:7" x14ac:dyDescent="0.3">
      <c r="A2232" s="409"/>
      <c r="B2232" s="409"/>
      <c r="C2232" s="411"/>
      <c r="D2232" s="614"/>
      <c r="E2232" s="614"/>
      <c r="F2232" s="614"/>
      <c r="G2232" s="614"/>
    </row>
    <row r="2233" spans="1:7" x14ac:dyDescent="0.3">
      <c r="A2233" s="409"/>
      <c r="B2233" s="409"/>
      <c r="C2233" s="411"/>
      <c r="D2233" s="614"/>
      <c r="E2233" s="614"/>
      <c r="F2233" s="614"/>
      <c r="G2233" s="614"/>
    </row>
    <row r="2234" spans="1:7" x14ac:dyDescent="0.3">
      <c r="A2234" s="409"/>
      <c r="B2234" s="409"/>
      <c r="C2234" s="411"/>
      <c r="D2234" s="614"/>
      <c r="E2234" s="614"/>
      <c r="F2234" s="614"/>
      <c r="G2234" s="614"/>
    </row>
    <row r="2235" spans="1:7" x14ac:dyDescent="0.3">
      <c r="A2235" s="409"/>
      <c r="B2235" s="409"/>
      <c r="C2235" s="411"/>
      <c r="D2235" s="614"/>
      <c r="E2235" s="614"/>
      <c r="F2235" s="614"/>
      <c r="G2235" s="614"/>
    </row>
    <row r="2236" spans="1:7" x14ac:dyDescent="0.3">
      <c r="A2236" s="409"/>
      <c r="B2236" s="409"/>
      <c r="C2236" s="411"/>
      <c r="D2236" s="614"/>
      <c r="E2236" s="614"/>
      <c r="F2236" s="614"/>
      <c r="G2236" s="614"/>
    </row>
    <row r="2237" spans="1:7" x14ac:dyDescent="0.3">
      <c r="A2237" s="409"/>
      <c r="B2237" s="409"/>
      <c r="C2237" s="411"/>
      <c r="D2237" s="614"/>
      <c r="E2237" s="614"/>
      <c r="F2237" s="614"/>
      <c r="G2237" s="614"/>
    </row>
    <row r="2238" spans="1:7" x14ac:dyDescent="0.3">
      <c r="A2238" s="409"/>
      <c r="B2238" s="409"/>
      <c r="C2238" s="411"/>
      <c r="D2238" s="614"/>
      <c r="E2238" s="614"/>
      <c r="F2238" s="614"/>
      <c r="G2238" s="614"/>
    </row>
    <row r="2239" spans="1:7" x14ac:dyDescent="0.3">
      <c r="A2239" s="409"/>
      <c r="B2239" s="409"/>
      <c r="C2239" s="411"/>
      <c r="D2239" s="614"/>
      <c r="E2239" s="614"/>
      <c r="F2239" s="614"/>
      <c r="G2239" s="614"/>
    </row>
    <row r="2240" spans="1:7" x14ac:dyDescent="0.3">
      <c r="A2240" s="409"/>
      <c r="B2240" s="409"/>
      <c r="C2240" s="411"/>
      <c r="D2240" s="614"/>
      <c r="E2240" s="614"/>
      <c r="F2240" s="614"/>
      <c r="G2240" s="614"/>
    </row>
    <row r="2241" spans="1:7" x14ac:dyDescent="0.3">
      <c r="A2241" s="409"/>
      <c r="B2241" s="409"/>
      <c r="C2241" s="411"/>
      <c r="D2241" s="614"/>
      <c r="E2241" s="614"/>
      <c r="F2241" s="614"/>
      <c r="G2241" s="614"/>
    </row>
    <row r="2242" spans="1:7" x14ac:dyDescent="0.3">
      <c r="A2242" s="409"/>
      <c r="B2242" s="409"/>
      <c r="C2242" s="411"/>
      <c r="D2242" s="614"/>
      <c r="E2242" s="614"/>
      <c r="F2242" s="614"/>
      <c r="G2242" s="614"/>
    </row>
    <row r="2243" spans="1:7" x14ac:dyDescent="0.3">
      <c r="A2243" s="409"/>
      <c r="B2243" s="409"/>
      <c r="C2243" s="411"/>
      <c r="D2243" s="614"/>
      <c r="E2243" s="614"/>
      <c r="F2243" s="614"/>
      <c r="G2243" s="614"/>
    </row>
    <row r="2244" spans="1:7" x14ac:dyDescent="0.3">
      <c r="A2244" s="409"/>
      <c r="B2244" s="409"/>
      <c r="C2244" s="411"/>
      <c r="D2244" s="614"/>
      <c r="E2244" s="614"/>
      <c r="F2244" s="614"/>
      <c r="G2244" s="614"/>
    </row>
    <row r="2245" spans="1:7" x14ac:dyDescent="0.3">
      <c r="A2245" s="409"/>
      <c r="B2245" s="409"/>
      <c r="C2245" s="411"/>
      <c r="D2245" s="614"/>
      <c r="E2245" s="614"/>
      <c r="F2245" s="614"/>
      <c r="G2245" s="614"/>
    </row>
    <row r="2246" spans="1:7" x14ac:dyDescent="0.3">
      <c r="A2246" s="409"/>
      <c r="B2246" s="409"/>
      <c r="C2246" s="411"/>
      <c r="D2246" s="614"/>
      <c r="E2246" s="614"/>
      <c r="F2246" s="614"/>
      <c r="G2246" s="614"/>
    </row>
    <row r="2247" spans="1:7" x14ac:dyDescent="0.3">
      <c r="A2247" s="409"/>
      <c r="B2247" s="409"/>
      <c r="C2247" s="411"/>
      <c r="D2247" s="614"/>
      <c r="E2247" s="614"/>
      <c r="F2247" s="614"/>
      <c r="G2247" s="614"/>
    </row>
    <row r="2248" spans="1:7" x14ac:dyDescent="0.3">
      <c r="A2248" s="409"/>
      <c r="B2248" s="409"/>
      <c r="C2248" s="411"/>
      <c r="D2248" s="614"/>
      <c r="E2248" s="614"/>
      <c r="F2248" s="614"/>
      <c r="G2248" s="614"/>
    </row>
    <row r="2249" spans="1:7" x14ac:dyDescent="0.3">
      <c r="A2249" s="409"/>
      <c r="B2249" s="409"/>
      <c r="C2249" s="411"/>
      <c r="D2249" s="614"/>
      <c r="E2249" s="614"/>
      <c r="F2249" s="614"/>
      <c r="G2249" s="614"/>
    </row>
    <row r="2250" spans="1:7" x14ac:dyDescent="0.3">
      <c r="A2250" s="409"/>
      <c r="B2250" s="409"/>
      <c r="C2250" s="411"/>
      <c r="D2250" s="614"/>
      <c r="E2250" s="614"/>
      <c r="F2250" s="614"/>
      <c r="G2250" s="614"/>
    </row>
    <row r="2251" spans="1:7" x14ac:dyDescent="0.3">
      <c r="A2251" s="409"/>
      <c r="B2251" s="409"/>
      <c r="C2251" s="411"/>
      <c r="D2251" s="614"/>
      <c r="E2251" s="614"/>
      <c r="F2251" s="614"/>
      <c r="G2251" s="614"/>
    </row>
    <row r="2252" spans="1:7" x14ac:dyDescent="0.3">
      <c r="A2252" s="409"/>
      <c r="B2252" s="409"/>
      <c r="C2252" s="411"/>
      <c r="D2252" s="614"/>
      <c r="E2252" s="614"/>
      <c r="F2252" s="614"/>
      <c r="G2252" s="614"/>
    </row>
    <row r="2253" spans="1:7" x14ac:dyDescent="0.3">
      <c r="A2253" s="409"/>
      <c r="B2253" s="409"/>
      <c r="C2253" s="411"/>
      <c r="D2253" s="614"/>
      <c r="E2253" s="614"/>
      <c r="F2253" s="614"/>
      <c r="G2253" s="614"/>
    </row>
    <row r="2254" spans="1:7" x14ac:dyDescent="0.3">
      <c r="A2254" s="409"/>
      <c r="B2254" s="409"/>
      <c r="C2254" s="411"/>
      <c r="D2254" s="614"/>
      <c r="E2254" s="614"/>
      <c r="F2254" s="614"/>
      <c r="G2254" s="614"/>
    </row>
    <row r="2255" spans="1:7" x14ac:dyDescent="0.3">
      <c r="A2255" s="409"/>
      <c r="B2255" s="409"/>
      <c r="C2255" s="411"/>
      <c r="D2255" s="614"/>
      <c r="E2255" s="614"/>
      <c r="F2255" s="614"/>
      <c r="G2255" s="614"/>
    </row>
    <row r="2256" spans="1:7" x14ac:dyDescent="0.3">
      <c r="A2256" s="409"/>
      <c r="B2256" s="409"/>
      <c r="C2256" s="411"/>
      <c r="D2256" s="614"/>
      <c r="E2256" s="614"/>
      <c r="F2256" s="614"/>
      <c r="G2256" s="614"/>
    </row>
    <row r="2257" spans="1:7" x14ac:dyDescent="0.3">
      <c r="A2257" s="409"/>
      <c r="B2257" s="409"/>
      <c r="C2257" s="411"/>
      <c r="D2257" s="614"/>
      <c r="E2257" s="614"/>
      <c r="F2257" s="614"/>
      <c r="G2257" s="614"/>
    </row>
    <row r="2258" spans="1:7" x14ac:dyDescent="0.3">
      <c r="A2258" s="409"/>
      <c r="B2258" s="409"/>
      <c r="C2258" s="411"/>
      <c r="D2258" s="614"/>
      <c r="E2258" s="614"/>
      <c r="F2258" s="614"/>
      <c r="G2258" s="614"/>
    </row>
    <row r="2259" spans="1:7" x14ac:dyDescent="0.3">
      <c r="A2259" s="409"/>
      <c r="B2259" s="409"/>
      <c r="C2259" s="411"/>
      <c r="D2259" s="614"/>
      <c r="E2259" s="614"/>
      <c r="F2259" s="614"/>
      <c r="G2259" s="614"/>
    </row>
    <row r="2260" spans="1:7" x14ac:dyDescent="0.3">
      <c r="A2260" s="409"/>
      <c r="B2260" s="409"/>
      <c r="C2260" s="411"/>
      <c r="D2260" s="614"/>
      <c r="E2260" s="614"/>
      <c r="F2260" s="614"/>
      <c r="G2260" s="614"/>
    </row>
    <row r="2261" spans="1:7" x14ac:dyDescent="0.3">
      <c r="A2261" s="409"/>
      <c r="B2261" s="409"/>
      <c r="C2261" s="411"/>
      <c r="D2261" s="614"/>
      <c r="E2261" s="614"/>
      <c r="F2261" s="614"/>
      <c r="G2261" s="614"/>
    </row>
    <row r="2262" spans="1:7" x14ac:dyDescent="0.3">
      <c r="A2262" s="409"/>
      <c r="B2262" s="409"/>
      <c r="C2262" s="411"/>
      <c r="D2262" s="614"/>
      <c r="E2262" s="614"/>
      <c r="F2262" s="614"/>
      <c r="G2262" s="614"/>
    </row>
    <row r="2263" spans="1:7" x14ac:dyDescent="0.3">
      <c r="A2263" s="409"/>
      <c r="B2263" s="409"/>
      <c r="C2263" s="411"/>
      <c r="D2263" s="614"/>
      <c r="E2263" s="614"/>
      <c r="F2263" s="614"/>
      <c r="G2263" s="614"/>
    </row>
    <row r="2264" spans="1:7" x14ac:dyDescent="0.3">
      <c r="A2264" s="409"/>
      <c r="B2264" s="409"/>
      <c r="C2264" s="411"/>
      <c r="D2264" s="614"/>
      <c r="E2264" s="614"/>
      <c r="F2264" s="614"/>
      <c r="G2264" s="614"/>
    </row>
    <row r="2265" spans="1:7" x14ac:dyDescent="0.3">
      <c r="A2265" s="409"/>
      <c r="B2265" s="409"/>
      <c r="C2265" s="411"/>
      <c r="D2265" s="614"/>
      <c r="E2265" s="614"/>
      <c r="F2265" s="614"/>
      <c r="G2265" s="614"/>
    </row>
    <row r="2266" spans="1:7" x14ac:dyDescent="0.3">
      <c r="A2266" s="409"/>
      <c r="B2266" s="409"/>
      <c r="C2266" s="411"/>
      <c r="D2266" s="614"/>
      <c r="E2266" s="614"/>
      <c r="F2266" s="614"/>
      <c r="G2266" s="614"/>
    </row>
    <row r="2267" spans="1:7" x14ac:dyDescent="0.3">
      <c r="A2267" s="409"/>
      <c r="B2267" s="409"/>
      <c r="C2267" s="411"/>
      <c r="D2267" s="614"/>
      <c r="E2267" s="614"/>
      <c r="F2267" s="614"/>
      <c r="G2267" s="614"/>
    </row>
    <row r="2268" spans="1:7" x14ac:dyDescent="0.3">
      <c r="A2268" s="409"/>
      <c r="B2268" s="409"/>
      <c r="C2268" s="411"/>
      <c r="D2268" s="614"/>
      <c r="E2268" s="614"/>
      <c r="F2268" s="614"/>
      <c r="G2268" s="614"/>
    </row>
    <row r="2269" spans="1:7" x14ac:dyDescent="0.3">
      <c r="A2269" s="409"/>
      <c r="B2269" s="409"/>
      <c r="C2269" s="411"/>
      <c r="D2269" s="614"/>
      <c r="E2269" s="614"/>
      <c r="F2269" s="614"/>
      <c r="G2269" s="614"/>
    </row>
    <row r="2270" spans="1:7" x14ac:dyDescent="0.3">
      <c r="A2270" s="409"/>
      <c r="B2270" s="409"/>
      <c r="C2270" s="411"/>
      <c r="D2270" s="614"/>
      <c r="E2270" s="614"/>
      <c r="F2270" s="614"/>
      <c r="G2270" s="614"/>
    </row>
    <row r="2271" spans="1:7" x14ac:dyDescent="0.3">
      <c r="A2271" s="409"/>
      <c r="B2271" s="409"/>
      <c r="C2271" s="411"/>
      <c r="D2271" s="614"/>
      <c r="E2271" s="614"/>
      <c r="F2271" s="614"/>
      <c r="G2271" s="614"/>
    </row>
    <row r="2272" spans="1:7" x14ac:dyDescent="0.3">
      <c r="A2272" s="409"/>
      <c r="B2272" s="409"/>
      <c r="C2272" s="411"/>
      <c r="D2272" s="614"/>
      <c r="E2272" s="614"/>
      <c r="F2272" s="614"/>
      <c r="G2272" s="614"/>
    </row>
    <row r="2273" spans="1:7" x14ac:dyDescent="0.3">
      <c r="A2273" s="409"/>
      <c r="B2273" s="409"/>
      <c r="C2273" s="411"/>
      <c r="D2273" s="614"/>
      <c r="E2273" s="614"/>
      <c r="F2273" s="614"/>
      <c r="G2273" s="614"/>
    </row>
    <row r="2274" spans="1:7" x14ac:dyDescent="0.3">
      <c r="A2274" s="409"/>
      <c r="B2274" s="409"/>
      <c r="C2274" s="411"/>
      <c r="D2274" s="614"/>
      <c r="E2274" s="614"/>
      <c r="F2274" s="614"/>
      <c r="G2274" s="614"/>
    </row>
    <row r="2275" spans="1:7" x14ac:dyDescent="0.3">
      <c r="A2275" s="409"/>
      <c r="B2275" s="409"/>
      <c r="C2275" s="411"/>
      <c r="D2275" s="614"/>
      <c r="E2275" s="614"/>
      <c r="F2275" s="614"/>
      <c r="G2275" s="614"/>
    </row>
    <row r="2276" spans="1:7" x14ac:dyDescent="0.3">
      <c r="A2276" s="409"/>
      <c r="B2276" s="409"/>
      <c r="C2276" s="411"/>
      <c r="D2276" s="614"/>
      <c r="E2276" s="614"/>
      <c r="F2276" s="614"/>
      <c r="G2276" s="614"/>
    </row>
    <row r="2277" spans="1:7" x14ac:dyDescent="0.3">
      <c r="A2277" s="409"/>
      <c r="B2277" s="409"/>
      <c r="C2277" s="411"/>
      <c r="D2277" s="614"/>
      <c r="E2277" s="614"/>
      <c r="F2277" s="614"/>
      <c r="G2277" s="614"/>
    </row>
    <row r="2278" spans="1:7" x14ac:dyDescent="0.3">
      <c r="A2278" s="409"/>
      <c r="B2278" s="409"/>
      <c r="C2278" s="411"/>
      <c r="D2278" s="614"/>
      <c r="E2278" s="614"/>
      <c r="F2278" s="614"/>
      <c r="G2278" s="614"/>
    </row>
    <row r="2279" spans="1:7" x14ac:dyDescent="0.3">
      <c r="A2279" s="409"/>
      <c r="B2279" s="409"/>
      <c r="C2279" s="411"/>
      <c r="D2279" s="614"/>
      <c r="E2279" s="614"/>
      <c r="F2279" s="614"/>
      <c r="G2279" s="614"/>
    </row>
    <row r="2280" spans="1:7" x14ac:dyDescent="0.3">
      <c r="A2280" s="409"/>
      <c r="B2280" s="409"/>
      <c r="C2280" s="411"/>
      <c r="D2280" s="614"/>
      <c r="E2280" s="614"/>
      <c r="F2280" s="614"/>
      <c r="G2280" s="614"/>
    </row>
    <row r="2281" spans="1:7" x14ac:dyDescent="0.3">
      <c r="A2281" s="409"/>
      <c r="B2281" s="409"/>
      <c r="C2281" s="411"/>
      <c r="D2281" s="614"/>
      <c r="E2281" s="614"/>
      <c r="F2281" s="614"/>
      <c r="G2281" s="614"/>
    </row>
    <row r="2282" spans="1:7" x14ac:dyDescent="0.3">
      <c r="A2282" s="409"/>
      <c r="B2282" s="409"/>
      <c r="C2282" s="411"/>
      <c r="D2282" s="614"/>
      <c r="E2282" s="614"/>
      <c r="F2282" s="614"/>
      <c r="G2282" s="614"/>
    </row>
    <row r="2283" spans="1:7" x14ac:dyDescent="0.3">
      <c r="A2283" s="409"/>
      <c r="B2283" s="409"/>
      <c r="C2283" s="411"/>
      <c r="D2283" s="614"/>
      <c r="E2283" s="614"/>
      <c r="F2283" s="614"/>
      <c r="G2283" s="614"/>
    </row>
    <row r="2284" spans="1:7" x14ac:dyDescent="0.3">
      <c r="A2284" s="409"/>
      <c r="B2284" s="409"/>
      <c r="C2284" s="411"/>
      <c r="D2284" s="614"/>
      <c r="E2284" s="614"/>
      <c r="F2284" s="614"/>
      <c r="G2284" s="614"/>
    </row>
    <row r="2285" spans="1:7" x14ac:dyDescent="0.3">
      <c r="A2285" s="409"/>
      <c r="B2285" s="409"/>
      <c r="C2285" s="411"/>
      <c r="D2285" s="614"/>
      <c r="E2285" s="614"/>
      <c r="F2285" s="614"/>
      <c r="G2285" s="614"/>
    </row>
    <row r="2286" spans="1:7" x14ac:dyDescent="0.3">
      <c r="A2286" s="409"/>
      <c r="B2286" s="409"/>
      <c r="C2286" s="411"/>
      <c r="D2286" s="614"/>
      <c r="E2286" s="614"/>
      <c r="F2286" s="614"/>
      <c r="G2286" s="614"/>
    </row>
    <row r="2287" spans="1:7" x14ac:dyDescent="0.3">
      <c r="A2287" s="409"/>
      <c r="B2287" s="409"/>
      <c r="C2287" s="411"/>
      <c r="D2287" s="614"/>
      <c r="E2287" s="614"/>
      <c r="F2287" s="614"/>
      <c r="G2287" s="614"/>
    </row>
    <row r="2288" spans="1:7" x14ac:dyDescent="0.3">
      <c r="A2288" s="409"/>
      <c r="B2288" s="409"/>
      <c r="C2288" s="411"/>
      <c r="D2288" s="614"/>
      <c r="E2288" s="614"/>
      <c r="F2288" s="614"/>
      <c r="G2288" s="614"/>
    </row>
    <row r="2289" spans="1:7" x14ac:dyDescent="0.3">
      <c r="A2289" s="409"/>
      <c r="B2289" s="409"/>
      <c r="C2289" s="411"/>
      <c r="D2289" s="614"/>
      <c r="E2289" s="614"/>
      <c r="F2289" s="614"/>
      <c r="G2289" s="614"/>
    </row>
    <row r="2290" spans="1:7" x14ac:dyDescent="0.3">
      <c r="A2290" s="409"/>
      <c r="B2290" s="409"/>
      <c r="C2290" s="411"/>
      <c r="D2290" s="614"/>
      <c r="E2290" s="614"/>
      <c r="F2290" s="614"/>
      <c r="G2290" s="614"/>
    </row>
    <row r="2291" spans="1:7" x14ac:dyDescent="0.3">
      <c r="A2291" s="409"/>
      <c r="B2291" s="409"/>
      <c r="C2291" s="411"/>
      <c r="D2291" s="614"/>
      <c r="E2291" s="614"/>
      <c r="F2291" s="614"/>
      <c r="G2291" s="614"/>
    </row>
    <row r="2292" spans="1:7" x14ac:dyDescent="0.3">
      <c r="A2292" s="409"/>
      <c r="B2292" s="409"/>
      <c r="C2292" s="411"/>
      <c r="D2292" s="614"/>
      <c r="E2292" s="614"/>
      <c r="F2292" s="614"/>
      <c r="G2292" s="614"/>
    </row>
    <row r="2293" spans="1:7" x14ac:dyDescent="0.3">
      <c r="A2293" s="409"/>
      <c r="B2293" s="409"/>
      <c r="C2293" s="411"/>
      <c r="D2293" s="614"/>
      <c r="E2293" s="614"/>
      <c r="F2293" s="614"/>
      <c r="G2293" s="614"/>
    </row>
    <row r="2294" spans="1:7" x14ac:dyDescent="0.3">
      <c r="A2294" s="409"/>
      <c r="B2294" s="409"/>
      <c r="C2294" s="411"/>
      <c r="D2294" s="614"/>
      <c r="E2294" s="614"/>
      <c r="F2294" s="614"/>
      <c r="G2294" s="614"/>
    </row>
    <row r="2295" spans="1:7" x14ac:dyDescent="0.3">
      <c r="A2295" s="409"/>
      <c r="B2295" s="409"/>
      <c r="C2295" s="411"/>
      <c r="D2295" s="614"/>
      <c r="E2295" s="614"/>
      <c r="F2295" s="614"/>
      <c r="G2295" s="614"/>
    </row>
    <row r="2296" spans="1:7" x14ac:dyDescent="0.3">
      <c r="A2296" s="409"/>
      <c r="B2296" s="409"/>
      <c r="C2296" s="411"/>
      <c r="D2296" s="614"/>
      <c r="E2296" s="614"/>
      <c r="F2296" s="614"/>
      <c r="G2296" s="614"/>
    </row>
    <row r="2297" spans="1:7" x14ac:dyDescent="0.3">
      <c r="A2297" s="409"/>
      <c r="B2297" s="409"/>
      <c r="C2297" s="411"/>
      <c r="D2297" s="614"/>
      <c r="E2297" s="614"/>
      <c r="F2297" s="614"/>
      <c r="G2297" s="614"/>
    </row>
    <row r="2298" spans="1:7" x14ac:dyDescent="0.3">
      <c r="A2298" s="409"/>
      <c r="B2298" s="409"/>
      <c r="C2298" s="411"/>
      <c r="D2298" s="614"/>
      <c r="E2298" s="614"/>
      <c r="F2298" s="614"/>
      <c r="G2298" s="614"/>
    </row>
    <row r="2299" spans="1:7" x14ac:dyDescent="0.3">
      <c r="A2299" s="409"/>
      <c r="B2299" s="409"/>
      <c r="C2299" s="411"/>
      <c r="D2299" s="614"/>
      <c r="E2299" s="614"/>
      <c r="F2299" s="614"/>
      <c r="G2299" s="614"/>
    </row>
    <row r="2300" spans="1:7" x14ac:dyDescent="0.3">
      <c r="A2300" s="409"/>
      <c r="B2300" s="409"/>
      <c r="C2300" s="411"/>
      <c r="D2300" s="614"/>
      <c r="E2300" s="614"/>
      <c r="F2300" s="614"/>
      <c r="G2300" s="614"/>
    </row>
    <row r="2301" spans="1:7" x14ac:dyDescent="0.3">
      <c r="A2301" s="409"/>
      <c r="B2301" s="409"/>
      <c r="C2301" s="411"/>
      <c r="D2301" s="614"/>
      <c r="E2301" s="614"/>
      <c r="F2301" s="614"/>
      <c r="G2301" s="614"/>
    </row>
    <row r="2302" spans="1:7" x14ac:dyDescent="0.3">
      <c r="A2302" s="409"/>
      <c r="B2302" s="409"/>
      <c r="C2302" s="411"/>
      <c r="D2302" s="614"/>
      <c r="E2302" s="614"/>
      <c r="F2302" s="614"/>
      <c r="G2302" s="614"/>
    </row>
    <row r="2303" spans="1:7" x14ac:dyDescent="0.3">
      <c r="A2303" s="409"/>
      <c r="B2303" s="409"/>
      <c r="C2303" s="411"/>
      <c r="D2303" s="614"/>
      <c r="E2303" s="614"/>
      <c r="F2303" s="614"/>
      <c r="G2303" s="614"/>
    </row>
    <row r="2304" spans="1:7" x14ac:dyDescent="0.3">
      <c r="A2304" s="409"/>
      <c r="B2304" s="409"/>
      <c r="C2304" s="411"/>
      <c r="D2304" s="614"/>
      <c r="E2304" s="614"/>
      <c r="F2304" s="614"/>
      <c r="G2304" s="614"/>
    </row>
    <row r="2305" spans="1:7" x14ac:dyDescent="0.3">
      <c r="A2305" s="409"/>
      <c r="B2305" s="409"/>
      <c r="C2305" s="411"/>
      <c r="D2305" s="614"/>
      <c r="E2305" s="614"/>
      <c r="F2305" s="614"/>
      <c r="G2305" s="614"/>
    </row>
    <row r="2306" spans="1:7" x14ac:dyDescent="0.3">
      <c r="A2306" s="409"/>
      <c r="B2306" s="409"/>
      <c r="C2306" s="411"/>
      <c r="D2306" s="614"/>
      <c r="E2306" s="614"/>
      <c r="F2306" s="614"/>
      <c r="G2306" s="614"/>
    </row>
    <row r="2307" spans="1:7" x14ac:dyDescent="0.3">
      <c r="A2307" s="409"/>
      <c r="B2307" s="409"/>
      <c r="C2307" s="411"/>
      <c r="D2307" s="614"/>
      <c r="E2307" s="614"/>
      <c r="F2307" s="614"/>
      <c r="G2307" s="614"/>
    </row>
    <row r="2308" spans="1:7" x14ac:dyDescent="0.3">
      <c r="A2308" s="409"/>
      <c r="B2308" s="409"/>
      <c r="C2308" s="411"/>
      <c r="D2308" s="614"/>
      <c r="E2308" s="614"/>
      <c r="F2308" s="614"/>
      <c r="G2308" s="614"/>
    </row>
    <row r="2309" spans="1:7" x14ac:dyDescent="0.3">
      <c r="A2309" s="409"/>
      <c r="B2309" s="409"/>
      <c r="C2309" s="411"/>
      <c r="D2309" s="614"/>
      <c r="E2309" s="614"/>
      <c r="F2309" s="614"/>
      <c r="G2309" s="614"/>
    </row>
    <row r="2310" spans="1:7" x14ac:dyDescent="0.3">
      <c r="A2310" s="409"/>
      <c r="B2310" s="409"/>
      <c r="C2310" s="411"/>
      <c r="D2310" s="614"/>
      <c r="E2310" s="614"/>
      <c r="F2310" s="614"/>
      <c r="G2310" s="614"/>
    </row>
    <row r="2311" spans="1:7" x14ac:dyDescent="0.3">
      <c r="A2311" s="409"/>
      <c r="B2311" s="409"/>
      <c r="C2311" s="411"/>
      <c r="D2311" s="614"/>
      <c r="E2311" s="614"/>
      <c r="F2311" s="614"/>
      <c r="G2311" s="614"/>
    </row>
    <row r="2312" spans="1:7" x14ac:dyDescent="0.3">
      <c r="A2312" s="409"/>
      <c r="B2312" s="409"/>
      <c r="C2312" s="411"/>
      <c r="D2312" s="614"/>
      <c r="E2312" s="614"/>
      <c r="F2312" s="614"/>
      <c r="G2312" s="614"/>
    </row>
    <row r="2313" spans="1:7" x14ac:dyDescent="0.3">
      <c r="A2313" s="409"/>
      <c r="B2313" s="409"/>
      <c r="C2313" s="411"/>
      <c r="D2313" s="614"/>
      <c r="E2313" s="614"/>
      <c r="F2313" s="614"/>
      <c r="G2313" s="614"/>
    </row>
    <row r="2314" spans="1:7" x14ac:dyDescent="0.3">
      <c r="A2314" s="409"/>
      <c r="B2314" s="409"/>
      <c r="C2314" s="411"/>
      <c r="D2314" s="614"/>
      <c r="E2314" s="614"/>
      <c r="F2314" s="614"/>
      <c r="G2314" s="614"/>
    </row>
    <row r="2315" spans="1:7" x14ac:dyDescent="0.3">
      <c r="A2315" s="409"/>
      <c r="B2315" s="409"/>
      <c r="C2315" s="411"/>
      <c r="D2315" s="614"/>
      <c r="E2315" s="614"/>
      <c r="F2315" s="614"/>
      <c r="G2315" s="614"/>
    </row>
    <row r="2316" spans="1:7" x14ac:dyDescent="0.3">
      <c r="A2316" s="409"/>
      <c r="B2316" s="409"/>
      <c r="C2316" s="411"/>
      <c r="D2316" s="614"/>
      <c r="E2316" s="614"/>
      <c r="F2316" s="614"/>
      <c r="G2316" s="614"/>
    </row>
    <row r="2317" spans="1:7" x14ac:dyDescent="0.3">
      <c r="A2317" s="409"/>
      <c r="B2317" s="409"/>
      <c r="C2317" s="411"/>
      <c r="D2317" s="614"/>
      <c r="E2317" s="614"/>
      <c r="F2317" s="614"/>
      <c r="G2317" s="614"/>
    </row>
    <row r="2318" spans="1:7" x14ac:dyDescent="0.3">
      <c r="A2318" s="409"/>
      <c r="B2318" s="409"/>
      <c r="C2318" s="411"/>
      <c r="D2318" s="614"/>
      <c r="E2318" s="614"/>
      <c r="F2318" s="614"/>
      <c r="G2318" s="614"/>
    </row>
    <row r="2319" spans="1:7" x14ac:dyDescent="0.3">
      <c r="A2319" s="409"/>
      <c r="B2319" s="409"/>
      <c r="C2319" s="411"/>
      <c r="D2319" s="614"/>
      <c r="E2319" s="614"/>
      <c r="F2319" s="614"/>
      <c r="G2319" s="614"/>
    </row>
    <row r="2320" spans="1:7" x14ac:dyDescent="0.3">
      <c r="A2320" s="409"/>
      <c r="B2320" s="409"/>
      <c r="C2320" s="411"/>
      <c r="D2320" s="614"/>
      <c r="E2320" s="614"/>
      <c r="F2320" s="614"/>
      <c r="G2320" s="614"/>
    </row>
    <row r="2321" spans="1:7" x14ac:dyDescent="0.3">
      <c r="A2321" s="409"/>
      <c r="B2321" s="409"/>
      <c r="C2321" s="411"/>
      <c r="D2321" s="614"/>
      <c r="E2321" s="614"/>
      <c r="F2321" s="614"/>
      <c r="G2321" s="614"/>
    </row>
    <row r="2322" spans="1:7" x14ac:dyDescent="0.3">
      <c r="A2322" s="409"/>
      <c r="B2322" s="409"/>
      <c r="C2322" s="411"/>
      <c r="D2322" s="614"/>
      <c r="E2322" s="614"/>
      <c r="F2322" s="614"/>
      <c r="G2322" s="614"/>
    </row>
    <row r="2323" spans="1:7" x14ac:dyDescent="0.3">
      <c r="A2323" s="409"/>
      <c r="B2323" s="409"/>
      <c r="C2323" s="411"/>
      <c r="D2323" s="614"/>
      <c r="E2323" s="614"/>
      <c r="F2323" s="614"/>
      <c r="G2323" s="614"/>
    </row>
    <row r="2324" spans="1:7" x14ac:dyDescent="0.3">
      <c r="A2324" s="409"/>
      <c r="B2324" s="409"/>
      <c r="C2324" s="411"/>
      <c r="D2324" s="614"/>
      <c r="E2324" s="614"/>
      <c r="F2324" s="614"/>
      <c r="G2324" s="614"/>
    </row>
    <row r="2325" spans="1:7" x14ac:dyDescent="0.3">
      <c r="A2325" s="409"/>
      <c r="B2325" s="409"/>
      <c r="C2325" s="411"/>
      <c r="D2325" s="614"/>
      <c r="E2325" s="614"/>
      <c r="F2325" s="614"/>
      <c r="G2325" s="614"/>
    </row>
    <row r="2326" spans="1:7" x14ac:dyDescent="0.3">
      <c r="A2326" s="409"/>
      <c r="B2326" s="409"/>
      <c r="C2326" s="411"/>
      <c r="D2326" s="614"/>
      <c r="E2326" s="614"/>
      <c r="F2326" s="614"/>
      <c r="G2326" s="614"/>
    </row>
    <row r="2327" spans="1:7" x14ac:dyDescent="0.3">
      <c r="A2327" s="409"/>
      <c r="B2327" s="409"/>
      <c r="C2327" s="411"/>
      <c r="D2327" s="614"/>
      <c r="E2327" s="614"/>
      <c r="F2327" s="614"/>
      <c r="G2327" s="614"/>
    </row>
    <row r="2328" spans="1:7" x14ac:dyDescent="0.3">
      <c r="A2328" s="409"/>
      <c r="B2328" s="409"/>
      <c r="C2328" s="411"/>
      <c r="D2328" s="614"/>
      <c r="E2328" s="614"/>
      <c r="F2328" s="614"/>
      <c r="G2328" s="614"/>
    </row>
    <row r="2329" spans="1:7" x14ac:dyDescent="0.3">
      <c r="A2329" s="409"/>
      <c r="B2329" s="409"/>
      <c r="C2329" s="411"/>
      <c r="D2329" s="614"/>
      <c r="E2329" s="614"/>
      <c r="F2329" s="614"/>
      <c r="G2329" s="614"/>
    </row>
    <row r="2330" spans="1:7" x14ac:dyDescent="0.3">
      <c r="A2330" s="409"/>
      <c r="B2330" s="409"/>
      <c r="C2330" s="411"/>
      <c r="D2330" s="614"/>
      <c r="E2330" s="614"/>
      <c r="F2330" s="614"/>
      <c r="G2330" s="614"/>
    </row>
    <row r="2331" spans="1:7" x14ac:dyDescent="0.3">
      <c r="A2331" s="409"/>
      <c r="B2331" s="409"/>
      <c r="C2331" s="411"/>
      <c r="D2331" s="614"/>
      <c r="E2331" s="614"/>
      <c r="F2331" s="614"/>
      <c r="G2331" s="614"/>
    </row>
    <row r="2332" spans="1:7" x14ac:dyDescent="0.3">
      <c r="A2332" s="409"/>
      <c r="B2332" s="409"/>
      <c r="C2332" s="411"/>
      <c r="D2332" s="614"/>
      <c r="E2332" s="614"/>
      <c r="F2332" s="614"/>
      <c r="G2332" s="614"/>
    </row>
    <row r="2333" spans="1:7" x14ac:dyDescent="0.3">
      <c r="A2333" s="409"/>
      <c r="B2333" s="409"/>
      <c r="C2333" s="411"/>
      <c r="D2333" s="614"/>
      <c r="E2333" s="614"/>
      <c r="F2333" s="614"/>
      <c r="G2333" s="614"/>
    </row>
    <row r="2334" spans="1:7" x14ac:dyDescent="0.3">
      <c r="A2334" s="409"/>
      <c r="B2334" s="409"/>
      <c r="C2334" s="411"/>
      <c r="D2334" s="614"/>
      <c r="E2334" s="614"/>
      <c r="F2334" s="614"/>
      <c r="G2334" s="614"/>
    </row>
    <row r="2335" spans="1:7" x14ac:dyDescent="0.3">
      <c r="A2335" s="409"/>
      <c r="B2335" s="409"/>
      <c r="C2335" s="411"/>
      <c r="D2335" s="614"/>
      <c r="E2335" s="614"/>
      <c r="F2335" s="614"/>
      <c r="G2335" s="614"/>
    </row>
    <row r="2336" spans="1:7" x14ac:dyDescent="0.3">
      <c r="A2336" s="409"/>
      <c r="B2336" s="409"/>
      <c r="C2336" s="411"/>
      <c r="D2336" s="614"/>
      <c r="E2336" s="614"/>
      <c r="F2336" s="614"/>
      <c r="G2336" s="614"/>
    </row>
    <row r="2337" spans="1:7" x14ac:dyDescent="0.3">
      <c r="A2337" s="409"/>
      <c r="B2337" s="409"/>
      <c r="C2337" s="411"/>
      <c r="D2337" s="614"/>
      <c r="E2337" s="614"/>
      <c r="F2337" s="614"/>
      <c r="G2337" s="614"/>
    </row>
    <row r="2338" spans="1:7" x14ac:dyDescent="0.3">
      <c r="A2338" s="409"/>
      <c r="B2338" s="409"/>
      <c r="C2338" s="411"/>
      <c r="D2338" s="614"/>
      <c r="E2338" s="614"/>
      <c r="F2338" s="614"/>
      <c r="G2338" s="614"/>
    </row>
    <row r="2339" spans="1:7" x14ac:dyDescent="0.3">
      <c r="A2339" s="409"/>
      <c r="B2339" s="409"/>
      <c r="C2339" s="411"/>
      <c r="D2339" s="614"/>
      <c r="E2339" s="614"/>
      <c r="F2339" s="614"/>
      <c r="G2339" s="614"/>
    </row>
    <row r="2340" spans="1:7" x14ac:dyDescent="0.3">
      <c r="A2340" s="409"/>
      <c r="B2340" s="409"/>
      <c r="C2340" s="411"/>
      <c r="D2340" s="614"/>
      <c r="E2340" s="614"/>
      <c r="F2340" s="614"/>
      <c r="G2340" s="614"/>
    </row>
    <row r="2341" spans="1:7" x14ac:dyDescent="0.3">
      <c r="A2341" s="409"/>
      <c r="B2341" s="409"/>
      <c r="C2341" s="411"/>
      <c r="D2341" s="614"/>
      <c r="E2341" s="614"/>
      <c r="F2341" s="614"/>
      <c r="G2341" s="614"/>
    </row>
    <row r="2342" spans="1:7" x14ac:dyDescent="0.3">
      <c r="A2342" s="409"/>
      <c r="B2342" s="409"/>
      <c r="C2342" s="411"/>
      <c r="D2342" s="614"/>
      <c r="E2342" s="614"/>
      <c r="F2342" s="614"/>
      <c r="G2342" s="614"/>
    </row>
    <row r="2343" spans="1:7" x14ac:dyDescent="0.3">
      <c r="A2343" s="409"/>
      <c r="B2343" s="409"/>
      <c r="C2343" s="411"/>
      <c r="D2343" s="614"/>
      <c r="E2343" s="614"/>
      <c r="F2343" s="614"/>
      <c r="G2343" s="614"/>
    </row>
    <row r="2344" spans="1:7" x14ac:dyDescent="0.3">
      <c r="A2344" s="409"/>
      <c r="B2344" s="409"/>
      <c r="C2344" s="411"/>
      <c r="D2344" s="614"/>
      <c r="E2344" s="614"/>
      <c r="F2344" s="614"/>
      <c r="G2344" s="614"/>
    </row>
    <row r="2345" spans="1:7" x14ac:dyDescent="0.3">
      <c r="A2345" s="409"/>
      <c r="B2345" s="409"/>
      <c r="C2345" s="411"/>
      <c r="D2345" s="614"/>
      <c r="E2345" s="614"/>
      <c r="F2345" s="614"/>
      <c r="G2345" s="614"/>
    </row>
    <row r="2346" spans="1:7" x14ac:dyDescent="0.3">
      <c r="A2346" s="409"/>
      <c r="B2346" s="409"/>
      <c r="C2346" s="411"/>
      <c r="D2346" s="614"/>
      <c r="E2346" s="614"/>
      <c r="F2346" s="614"/>
      <c r="G2346" s="614"/>
    </row>
    <row r="2347" spans="1:7" x14ac:dyDescent="0.3">
      <c r="A2347" s="409"/>
      <c r="B2347" s="409"/>
      <c r="C2347" s="411"/>
      <c r="D2347" s="614"/>
      <c r="E2347" s="614"/>
      <c r="F2347" s="614"/>
      <c r="G2347" s="614"/>
    </row>
    <row r="2348" spans="1:7" x14ac:dyDescent="0.3">
      <c r="A2348" s="409"/>
      <c r="B2348" s="409"/>
      <c r="C2348" s="411"/>
      <c r="D2348" s="614"/>
      <c r="E2348" s="614"/>
      <c r="F2348" s="614"/>
      <c r="G2348" s="614"/>
    </row>
    <row r="2349" spans="1:7" x14ac:dyDescent="0.3">
      <c r="A2349" s="409"/>
      <c r="B2349" s="409"/>
      <c r="C2349" s="411"/>
      <c r="D2349" s="614"/>
      <c r="E2349" s="614"/>
      <c r="F2349" s="614"/>
      <c r="G2349" s="614"/>
    </row>
    <row r="2350" spans="1:7" x14ac:dyDescent="0.3">
      <c r="A2350" s="409"/>
      <c r="B2350" s="409"/>
      <c r="C2350" s="411"/>
      <c r="D2350" s="614"/>
      <c r="E2350" s="614"/>
      <c r="F2350" s="614"/>
      <c r="G2350" s="614"/>
    </row>
    <row r="2351" spans="1:7" x14ac:dyDescent="0.3">
      <c r="A2351" s="409"/>
      <c r="B2351" s="409"/>
      <c r="C2351" s="411"/>
      <c r="D2351" s="614"/>
      <c r="E2351" s="614"/>
      <c r="F2351" s="614"/>
      <c r="G2351" s="614"/>
    </row>
    <row r="2352" spans="1:7" x14ac:dyDescent="0.3">
      <c r="A2352" s="409"/>
      <c r="B2352" s="409"/>
      <c r="C2352" s="411"/>
      <c r="D2352" s="614"/>
      <c r="E2352" s="614"/>
      <c r="F2352" s="614"/>
      <c r="G2352" s="614"/>
    </row>
    <row r="2353" spans="1:7" x14ac:dyDescent="0.3">
      <c r="A2353" s="409"/>
      <c r="B2353" s="409"/>
      <c r="C2353" s="411"/>
      <c r="D2353" s="614"/>
      <c r="E2353" s="614"/>
      <c r="F2353" s="614"/>
      <c r="G2353" s="614"/>
    </row>
    <row r="2354" spans="1:7" x14ac:dyDescent="0.3">
      <c r="A2354" s="409"/>
      <c r="B2354" s="409"/>
      <c r="C2354" s="411"/>
      <c r="D2354" s="614"/>
      <c r="E2354" s="614"/>
      <c r="F2354" s="614"/>
      <c r="G2354" s="614"/>
    </row>
    <row r="2355" spans="1:7" x14ac:dyDescent="0.3">
      <c r="A2355" s="409"/>
      <c r="B2355" s="409"/>
      <c r="C2355" s="411"/>
      <c r="D2355" s="614"/>
      <c r="E2355" s="614"/>
      <c r="F2355" s="614"/>
      <c r="G2355" s="614"/>
    </row>
    <row r="2356" spans="1:7" x14ac:dyDescent="0.3">
      <c r="A2356" s="409"/>
      <c r="B2356" s="409"/>
      <c r="C2356" s="411"/>
      <c r="D2356" s="614"/>
      <c r="E2356" s="614"/>
      <c r="F2356" s="614"/>
      <c r="G2356" s="614"/>
    </row>
    <row r="2357" spans="1:7" x14ac:dyDescent="0.3">
      <c r="A2357" s="409"/>
      <c r="B2357" s="409"/>
      <c r="C2357" s="411"/>
      <c r="D2357" s="614"/>
      <c r="E2357" s="614"/>
      <c r="F2357" s="614"/>
      <c r="G2357" s="614"/>
    </row>
    <row r="2358" spans="1:7" x14ac:dyDescent="0.3">
      <c r="A2358" s="409"/>
      <c r="B2358" s="409"/>
      <c r="C2358" s="411"/>
      <c r="D2358" s="614"/>
      <c r="E2358" s="614"/>
      <c r="F2358" s="614"/>
      <c r="G2358" s="614"/>
    </row>
    <row r="2359" spans="1:7" x14ac:dyDescent="0.3">
      <c r="A2359" s="409"/>
      <c r="B2359" s="409"/>
      <c r="C2359" s="411"/>
      <c r="D2359" s="614"/>
      <c r="E2359" s="614"/>
      <c r="F2359" s="614"/>
      <c r="G2359" s="614"/>
    </row>
    <row r="2360" spans="1:7" x14ac:dyDescent="0.3">
      <c r="A2360" s="409"/>
      <c r="B2360" s="409"/>
      <c r="C2360" s="411"/>
      <c r="D2360" s="614"/>
      <c r="E2360" s="614"/>
      <c r="F2360" s="614"/>
      <c r="G2360" s="614"/>
    </row>
    <row r="2361" spans="1:7" x14ac:dyDescent="0.3">
      <c r="A2361" s="409"/>
      <c r="B2361" s="409"/>
      <c r="C2361" s="411"/>
      <c r="D2361" s="614"/>
      <c r="E2361" s="614"/>
      <c r="F2361" s="614"/>
      <c r="G2361" s="614"/>
    </row>
    <row r="2362" spans="1:7" x14ac:dyDescent="0.3">
      <c r="A2362" s="409"/>
      <c r="B2362" s="409"/>
      <c r="C2362" s="411"/>
      <c r="D2362" s="614"/>
      <c r="E2362" s="614"/>
      <c r="F2362" s="614"/>
      <c r="G2362" s="614"/>
    </row>
    <row r="2363" spans="1:7" x14ac:dyDescent="0.3">
      <c r="A2363" s="409"/>
      <c r="B2363" s="409"/>
      <c r="C2363" s="411"/>
      <c r="D2363" s="614"/>
      <c r="E2363" s="614"/>
      <c r="F2363" s="614"/>
      <c r="G2363" s="614"/>
    </row>
    <row r="2364" spans="1:7" x14ac:dyDescent="0.3">
      <c r="A2364" s="409"/>
      <c r="B2364" s="409"/>
      <c r="C2364" s="411"/>
      <c r="D2364" s="614"/>
      <c r="E2364" s="614"/>
      <c r="F2364" s="614"/>
      <c r="G2364" s="614"/>
    </row>
    <row r="2365" spans="1:7" x14ac:dyDescent="0.3">
      <c r="A2365" s="409"/>
      <c r="B2365" s="409"/>
      <c r="C2365" s="411"/>
      <c r="D2365" s="614"/>
      <c r="E2365" s="614"/>
      <c r="F2365" s="614"/>
      <c r="G2365" s="614"/>
    </row>
    <row r="2366" spans="1:7" x14ac:dyDescent="0.3">
      <c r="A2366" s="409"/>
      <c r="B2366" s="409"/>
      <c r="C2366" s="411"/>
      <c r="D2366" s="614"/>
      <c r="E2366" s="614"/>
      <c r="F2366" s="614"/>
      <c r="G2366" s="614"/>
    </row>
    <row r="2367" spans="1:7" x14ac:dyDescent="0.3">
      <c r="A2367" s="409"/>
      <c r="B2367" s="409"/>
      <c r="C2367" s="411"/>
      <c r="D2367" s="614"/>
      <c r="E2367" s="614"/>
      <c r="F2367" s="614"/>
      <c r="G2367" s="614"/>
    </row>
    <row r="2368" spans="1:7" x14ac:dyDescent="0.3">
      <c r="A2368" s="409"/>
      <c r="B2368" s="409"/>
      <c r="C2368" s="411"/>
      <c r="D2368" s="614"/>
      <c r="E2368" s="614"/>
      <c r="F2368" s="614"/>
      <c r="G2368" s="614"/>
    </row>
    <row r="2369" spans="1:7" x14ac:dyDescent="0.3">
      <c r="A2369" s="409"/>
      <c r="B2369" s="409"/>
      <c r="C2369" s="411"/>
      <c r="D2369" s="614"/>
      <c r="E2369" s="614"/>
      <c r="F2369" s="614"/>
      <c r="G2369" s="614"/>
    </row>
    <row r="2370" spans="1:7" x14ac:dyDescent="0.3">
      <c r="A2370" s="409"/>
      <c r="B2370" s="409"/>
      <c r="C2370" s="411"/>
      <c r="D2370" s="614"/>
      <c r="E2370" s="614"/>
      <c r="F2370" s="614"/>
      <c r="G2370" s="614"/>
    </row>
    <row r="2371" spans="1:7" x14ac:dyDescent="0.3">
      <c r="A2371" s="409"/>
      <c r="B2371" s="409"/>
      <c r="C2371" s="411"/>
      <c r="D2371" s="614"/>
      <c r="E2371" s="614"/>
      <c r="F2371" s="614"/>
      <c r="G2371" s="614"/>
    </row>
    <row r="2372" spans="1:7" x14ac:dyDescent="0.3">
      <c r="A2372" s="409"/>
      <c r="B2372" s="409"/>
      <c r="C2372" s="411"/>
      <c r="D2372" s="614"/>
      <c r="E2372" s="614"/>
      <c r="F2372" s="614"/>
      <c r="G2372" s="614"/>
    </row>
    <row r="2373" spans="1:7" x14ac:dyDescent="0.3">
      <c r="A2373" s="409"/>
      <c r="B2373" s="409"/>
      <c r="C2373" s="411"/>
      <c r="D2373" s="614"/>
      <c r="E2373" s="614"/>
      <c r="F2373" s="614"/>
      <c r="G2373" s="614"/>
    </row>
    <row r="2374" spans="1:7" x14ac:dyDescent="0.3">
      <c r="A2374" s="409"/>
      <c r="B2374" s="409"/>
      <c r="C2374" s="411"/>
      <c r="D2374" s="614"/>
      <c r="E2374" s="614"/>
      <c r="F2374" s="614"/>
      <c r="G2374" s="614"/>
    </row>
    <row r="2375" spans="1:7" x14ac:dyDescent="0.3">
      <c r="A2375" s="409"/>
      <c r="B2375" s="409"/>
      <c r="C2375" s="411"/>
      <c r="D2375" s="614"/>
      <c r="E2375" s="614"/>
      <c r="F2375" s="614"/>
      <c r="G2375" s="614"/>
    </row>
    <row r="2376" spans="1:7" x14ac:dyDescent="0.3">
      <c r="A2376" s="409"/>
      <c r="B2376" s="409"/>
      <c r="C2376" s="411"/>
      <c r="D2376" s="614"/>
      <c r="E2376" s="614"/>
      <c r="F2376" s="614"/>
      <c r="G2376" s="614"/>
    </row>
    <row r="2377" spans="1:7" x14ac:dyDescent="0.3">
      <c r="A2377" s="409"/>
      <c r="B2377" s="409"/>
      <c r="C2377" s="411"/>
      <c r="D2377" s="614"/>
      <c r="E2377" s="614"/>
      <c r="F2377" s="614"/>
      <c r="G2377" s="614"/>
    </row>
    <row r="2378" spans="1:7" x14ac:dyDescent="0.3">
      <c r="A2378" s="409"/>
      <c r="B2378" s="409"/>
      <c r="C2378" s="411"/>
      <c r="D2378" s="614"/>
      <c r="E2378" s="614"/>
      <c r="F2378" s="614"/>
      <c r="G2378" s="614"/>
    </row>
    <row r="2379" spans="1:7" x14ac:dyDescent="0.3">
      <c r="A2379" s="409"/>
      <c r="B2379" s="409"/>
      <c r="C2379" s="411"/>
      <c r="D2379" s="614"/>
      <c r="E2379" s="614"/>
      <c r="F2379" s="614"/>
      <c r="G2379" s="614"/>
    </row>
    <row r="2380" spans="1:7" x14ac:dyDescent="0.3">
      <c r="A2380" s="409"/>
      <c r="B2380" s="409"/>
      <c r="C2380" s="411"/>
      <c r="D2380" s="614"/>
      <c r="E2380" s="614"/>
      <c r="F2380" s="614"/>
      <c r="G2380" s="614"/>
    </row>
    <row r="2381" spans="1:7" x14ac:dyDescent="0.3">
      <c r="A2381" s="409"/>
      <c r="B2381" s="409"/>
      <c r="C2381" s="411"/>
      <c r="D2381" s="614"/>
      <c r="E2381" s="614"/>
      <c r="F2381" s="614"/>
      <c r="G2381" s="614"/>
    </row>
    <row r="2382" spans="1:7" x14ac:dyDescent="0.3">
      <c r="A2382" s="409"/>
      <c r="B2382" s="409"/>
      <c r="C2382" s="411"/>
      <c r="D2382" s="614"/>
      <c r="E2382" s="614"/>
      <c r="F2382" s="614"/>
      <c r="G2382" s="614"/>
    </row>
    <row r="2383" spans="1:7" x14ac:dyDescent="0.3">
      <c r="A2383" s="409"/>
      <c r="B2383" s="409"/>
      <c r="C2383" s="411"/>
      <c r="D2383" s="614"/>
      <c r="E2383" s="614"/>
      <c r="F2383" s="614"/>
      <c r="G2383" s="614"/>
    </row>
    <row r="2384" spans="1:7" x14ac:dyDescent="0.3">
      <c r="A2384" s="409"/>
      <c r="B2384" s="409"/>
      <c r="C2384" s="411"/>
      <c r="D2384" s="614"/>
      <c r="E2384" s="614"/>
      <c r="F2384" s="614"/>
      <c r="G2384" s="614"/>
    </row>
    <row r="2385" spans="1:7" x14ac:dyDescent="0.3">
      <c r="A2385" s="409"/>
      <c r="B2385" s="409"/>
      <c r="C2385" s="411"/>
      <c r="D2385" s="614"/>
      <c r="E2385" s="614"/>
      <c r="F2385" s="614"/>
      <c r="G2385" s="614"/>
    </row>
    <row r="2386" spans="1:7" x14ac:dyDescent="0.3">
      <c r="A2386" s="409"/>
      <c r="B2386" s="409"/>
      <c r="C2386" s="411"/>
      <c r="D2386" s="614"/>
      <c r="E2386" s="614"/>
      <c r="F2386" s="614"/>
      <c r="G2386" s="614"/>
    </row>
    <row r="2387" spans="1:7" x14ac:dyDescent="0.3">
      <c r="A2387" s="409"/>
      <c r="B2387" s="409"/>
      <c r="C2387" s="411"/>
      <c r="D2387" s="614"/>
      <c r="E2387" s="614"/>
      <c r="F2387" s="614"/>
      <c r="G2387" s="614"/>
    </row>
    <row r="2388" spans="1:7" x14ac:dyDescent="0.3">
      <c r="A2388" s="409"/>
      <c r="B2388" s="409"/>
      <c r="C2388" s="411"/>
      <c r="D2388" s="614"/>
      <c r="E2388" s="614"/>
      <c r="F2388" s="614"/>
      <c r="G2388" s="614"/>
    </row>
    <row r="2389" spans="1:7" x14ac:dyDescent="0.3">
      <c r="A2389" s="409"/>
      <c r="B2389" s="409"/>
      <c r="C2389" s="411"/>
      <c r="D2389" s="614"/>
      <c r="E2389" s="614"/>
      <c r="F2389" s="614"/>
      <c r="G2389" s="614"/>
    </row>
    <row r="2390" spans="1:7" x14ac:dyDescent="0.3">
      <c r="A2390" s="409"/>
      <c r="B2390" s="409"/>
      <c r="C2390" s="411"/>
      <c r="D2390" s="614"/>
      <c r="E2390" s="614"/>
      <c r="F2390" s="614"/>
      <c r="G2390" s="614"/>
    </row>
    <row r="2391" spans="1:7" x14ac:dyDescent="0.3">
      <c r="A2391" s="409"/>
      <c r="B2391" s="409"/>
      <c r="C2391" s="411"/>
      <c r="D2391" s="614"/>
      <c r="E2391" s="614"/>
      <c r="F2391" s="614"/>
      <c r="G2391" s="614"/>
    </row>
    <row r="2392" spans="1:7" x14ac:dyDescent="0.3">
      <c r="A2392" s="409"/>
      <c r="B2392" s="409"/>
      <c r="C2392" s="411"/>
      <c r="D2392" s="614"/>
      <c r="E2392" s="614"/>
      <c r="F2392" s="614"/>
      <c r="G2392" s="614"/>
    </row>
    <row r="2393" spans="1:7" x14ac:dyDescent="0.3">
      <c r="A2393" s="409"/>
      <c r="B2393" s="409"/>
      <c r="C2393" s="411"/>
      <c r="D2393" s="614"/>
      <c r="E2393" s="614"/>
      <c r="F2393" s="614"/>
      <c r="G2393" s="614"/>
    </row>
    <row r="2394" spans="1:7" x14ac:dyDescent="0.3">
      <c r="A2394" s="409"/>
      <c r="B2394" s="409"/>
      <c r="C2394" s="411"/>
      <c r="D2394" s="614"/>
      <c r="E2394" s="614"/>
      <c r="F2394" s="614"/>
      <c r="G2394" s="614"/>
    </row>
    <row r="2395" spans="1:7" x14ac:dyDescent="0.3">
      <c r="A2395" s="409"/>
      <c r="B2395" s="409"/>
      <c r="C2395" s="411"/>
      <c r="D2395" s="614"/>
      <c r="E2395" s="614"/>
      <c r="F2395" s="614"/>
      <c r="G2395" s="614"/>
    </row>
    <row r="2396" spans="1:7" x14ac:dyDescent="0.3">
      <c r="A2396" s="409"/>
      <c r="B2396" s="409"/>
      <c r="C2396" s="411"/>
      <c r="D2396" s="614"/>
      <c r="E2396" s="614"/>
      <c r="F2396" s="614"/>
      <c r="G2396" s="614"/>
    </row>
    <row r="2397" spans="1:7" x14ac:dyDescent="0.3">
      <c r="A2397" s="409"/>
      <c r="B2397" s="409"/>
      <c r="C2397" s="411"/>
      <c r="D2397" s="614"/>
      <c r="E2397" s="614"/>
      <c r="F2397" s="614"/>
      <c r="G2397" s="614"/>
    </row>
    <row r="2398" spans="1:7" x14ac:dyDescent="0.3">
      <c r="A2398" s="409"/>
      <c r="B2398" s="409"/>
      <c r="C2398" s="411"/>
      <c r="D2398" s="614"/>
      <c r="E2398" s="614"/>
      <c r="F2398" s="614"/>
      <c r="G2398" s="614"/>
    </row>
    <row r="2399" spans="1:7" x14ac:dyDescent="0.3">
      <c r="A2399" s="409"/>
      <c r="B2399" s="409"/>
      <c r="C2399" s="411"/>
      <c r="D2399" s="614"/>
      <c r="E2399" s="614"/>
      <c r="F2399" s="614"/>
      <c r="G2399" s="614"/>
    </row>
    <row r="2400" spans="1:7" x14ac:dyDescent="0.3">
      <c r="A2400" s="409"/>
      <c r="B2400" s="409"/>
      <c r="C2400" s="411"/>
      <c r="D2400" s="614"/>
      <c r="E2400" s="614"/>
      <c r="F2400" s="614"/>
      <c r="G2400" s="614"/>
    </row>
    <row r="2401" spans="1:7" x14ac:dyDescent="0.3">
      <c r="A2401" s="409"/>
      <c r="B2401" s="409"/>
      <c r="C2401" s="411"/>
      <c r="D2401" s="614"/>
      <c r="E2401" s="614"/>
      <c r="F2401" s="614"/>
      <c r="G2401" s="614"/>
    </row>
    <row r="2402" spans="1:7" x14ac:dyDescent="0.3">
      <c r="A2402" s="409"/>
      <c r="B2402" s="409"/>
      <c r="C2402" s="411"/>
      <c r="D2402" s="614"/>
      <c r="E2402" s="614"/>
      <c r="F2402" s="614"/>
      <c r="G2402" s="614"/>
    </row>
    <row r="2403" spans="1:7" x14ac:dyDescent="0.3">
      <c r="A2403" s="409"/>
      <c r="B2403" s="409"/>
      <c r="C2403" s="411"/>
      <c r="D2403" s="614"/>
      <c r="E2403" s="614"/>
      <c r="F2403" s="614"/>
      <c r="G2403" s="614"/>
    </row>
    <row r="2404" spans="1:7" x14ac:dyDescent="0.3">
      <c r="A2404" s="409"/>
      <c r="B2404" s="409"/>
      <c r="C2404" s="411"/>
      <c r="D2404" s="614"/>
      <c r="E2404" s="614"/>
      <c r="F2404" s="614"/>
      <c r="G2404" s="614"/>
    </row>
    <row r="2405" spans="1:7" x14ac:dyDescent="0.3">
      <c r="A2405" s="409"/>
      <c r="B2405" s="409"/>
      <c r="C2405" s="411"/>
      <c r="D2405" s="614"/>
      <c r="E2405" s="614"/>
      <c r="F2405" s="614"/>
      <c r="G2405" s="614"/>
    </row>
    <row r="2406" spans="1:7" x14ac:dyDescent="0.3">
      <c r="A2406" s="409"/>
      <c r="B2406" s="409"/>
      <c r="C2406" s="411"/>
      <c r="D2406" s="614"/>
      <c r="E2406" s="614"/>
      <c r="F2406" s="614"/>
      <c r="G2406" s="614"/>
    </row>
    <row r="2407" spans="1:7" x14ac:dyDescent="0.3">
      <c r="A2407" s="409"/>
      <c r="B2407" s="409"/>
      <c r="C2407" s="411"/>
      <c r="D2407" s="614"/>
      <c r="E2407" s="614"/>
      <c r="F2407" s="614"/>
      <c r="G2407" s="614"/>
    </row>
    <row r="2408" spans="1:7" x14ac:dyDescent="0.3">
      <c r="A2408" s="409"/>
      <c r="B2408" s="409"/>
      <c r="C2408" s="411"/>
      <c r="D2408" s="614"/>
      <c r="E2408" s="614"/>
      <c r="F2408" s="614"/>
      <c r="G2408" s="614"/>
    </row>
    <row r="2409" spans="1:7" x14ac:dyDescent="0.3">
      <c r="A2409" s="409"/>
      <c r="B2409" s="409"/>
      <c r="C2409" s="411"/>
      <c r="D2409" s="614"/>
      <c r="E2409" s="614"/>
      <c r="F2409" s="614"/>
      <c r="G2409" s="614"/>
    </row>
    <row r="2410" spans="1:7" x14ac:dyDescent="0.3">
      <c r="A2410" s="409"/>
      <c r="B2410" s="409"/>
      <c r="C2410" s="411"/>
      <c r="D2410" s="614"/>
      <c r="E2410" s="614"/>
      <c r="F2410" s="614"/>
      <c r="G2410" s="614"/>
    </row>
    <row r="2411" spans="1:7" x14ac:dyDescent="0.3">
      <c r="A2411" s="409"/>
      <c r="B2411" s="409"/>
      <c r="C2411" s="411"/>
      <c r="D2411" s="614"/>
      <c r="E2411" s="614"/>
      <c r="F2411" s="614"/>
      <c r="G2411" s="614"/>
    </row>
    <row r="2412" spans="1:7" x14ac:dyDescent="0.3">
      <c r="A2412" s="409"/>
      <c r="B2412" s="409"/>
      <c r="C2412" s="411"/>
      <c r="D2412" s="614"/>
      <c r="E2412" s="614"/>
      <c r="F2412" s="614"/>
      <c r="G2412" s="614"/>
    </row>
    <row r="2413" spans="1:7" x14ac:dyDescent="0.3">
      <c r="A2413" s="409"/>
      <c r="B2413" s="409"/>
      <c r="C2413" s="411"/>
      <c r="D2413" s="614"/>
      <c r="E2413" s="614"/>
      <c r="F2413" s="614"/>
      <c r="G2413" s="614"/>
    </row>
    <row r="2414" spans="1:7" x14ac:dyDescent="0.3">
      <c r="A2414" s="409"/>
      <c r="B2414" s="409"/>
      <c r="C2414" s="411"/>
      <c r="D2414" s="614"/>
      <c r="E2414" s="614"/>
      <c r="F2414" s="614"/>
      <c r="G2414" s="614"/>
    </row>
    <row r="2415" spans="1:7" x14ac:dyDescent="0.3">
      <c r="A2415" s="409"/>
      <c r="B2415" s="409"/>
      <c r="C2415" s="411"/>
      <c r="D2415" s="614"/>
      <c r="E2415" s="614"/>
      <c r="F2415" s="614"/>
      <c r="G2415" s="614"/>
    </row>
    <row r="2416" spans="1:7" x14ac:dyDescent="0.3">
      <c r="A2416" s="409"/>
      <c r="B2416" s="409"/>
      <c r="C2416" s="411"/>
      <c r="D2416" s="614"/>
      <c r="E2416" s="614"/>
      <c r="F2416" s="614"/>
      <c r="G2416" s="614"/>
    </row>
    <row r="2417" spans="1:7" x14ac:dyDescent="0.3">
      <c r="A2417" s="409"/>
      <c r="B2417" s="409"/>
      <c r="C2417" s="411"/>
      <c r="D2417" s="614"/>
      <c r="E2417" s="614"/>
      <c r="F2417" s="614"/>
      <c r="G2417" s="614"/>
    </row>
    <row r="2418" spans="1:7" x14ac:dyDescent="0.3">
      <c r="A2418" s="409"/>
      <c r="B2418" s="409"/>
      <c r="C2418" s="411"/>
      <c r="D2418" s="614"/>
      <c r="E2418" s="614"/>
      <c r="F2418" s="614"/>
      <c r="G2418" s="614"/>
    </row>
    <row r="2419" spans="1:7" x14ac:dyDescent="0.3">
      <c r="A2419" s="409"/>
      <c r="B2419" s="409"/>
      <c r="C2419" s="411"/>
      <c r="D2419" s="614"/>
      <c r="E2419" s="614"/>
      <c r="F2419" s="614"/>
      <c r="G2419" s="614"/>
    </row>
    <row r="2420" spans="1:7" x14ac:dyDescent="0.3">
      <c r="A2420" s="409"/>
      <c r="B2420" s="409"/>
      <c r="C2420" s="411"/>
      <c r="D2420" s="614"/>
      <c r="E2420" s="614"/>
      <c r="F2420" s="614"/>
      <c r="G2420" s="614"/>
    </row>
    <row r="2421" spans="1:7" x14ac:dyDescent="0.3">
      <c r="A2421" s="409"/>
      <c r="B2421" s="409"/>
      <c r="C2421" s="411"/>
      <c r="D2421" s="614"/>
      <c r="E2421" s="614"/>
      <c r="F2421" s="614"/>
      <c r="G2421" s="614"/>
    </row>
    <row r="2422" spans="1:7" x14ac:dyDescent="0.3">
      <c r="A2422" s="409"/>
      <c r="B2422" s="409"/>
      <c r="C2422" s="411"/>
      <c r="D2422" s="614"/>
      <c r="E2422" s="614"/>
      <c r="F2422" s="614"/>
      <c r="G2422" s="614"/>
    </row>
    <row r="2423" spans="1:7" x14ac:dyDescent="0.3">
      <c r="A2423" s="409"/>
      <c r="B2423" s="409"/>
      <c r="C2423" s="411"/>
      <c r="D2423" s="614"/>
      <c r="E2423" s="614"/>
      <c r="F2423" s="614"/>
      <c r="G2423" s="614"/>
    </row>
    <row r="2424" spans="1:7" x14ac:dyDescent="0.3">
      <c r="A2424" s="409"/>
      <c r="B2424" s="409"/>
      <c r="C2424" s="411"/>
      <c r="D2424" s="614"/>
      <c r="E2424" s="614"/>
      <c r="F2424" s="614"/>
      <c r="G2424" s="614"/>
    </row>
    <row r="2425" spans="1:7" x14ac:dyDescent="0.3">
      <c r="A2425" s="409"/>
      <c r="B2425" s="409"/>
      <c r="C2425" s="411"/>
      <c r="D2425" s="614"/>
      <c r="E2425" s="614"/>
      <c r="F2425" s="614"/>
      <c r="G2425" s="614"/>
    </row>
    <row r="2426" spans="1:7" x14ac:dyDescent="0.3">
      <c r="A2426" s="409"/>
      <c r="B2426" s="409"/>
      <c r="C2426" s="411"/>
      <c r="D2426" s="614"/>
      <c r="E2426" s="614"/>
      <c r="F2426" s="614"/>
      <c r="G2426" s="614"/>
    </row>
    <row r="2427" spans="1:7" x14ac:dyDescent="0.3">
      <c r="A2427" s="409"/>
      <c r="B2427" s="409"/>
      <c r="C2427" s="411"/>
      <c r="D2427" s="614"/>
      <c r="E2427" s="614"/>
      <c r="F2427" s="614"/>
      <c r="G2427" s="614"/>
    </row>
    <row r="2428" spans="1:7" x14ac:dyDescent="0.3">
      <c r="A2428" s="409"/>
      <c r="B2428" s="409"/>
      <c r="C2428" s="411"/>
      <c r="D2428" s="614"/>
      <c r="E2428" s="614"/>
      <c r="F2428" s="614"/>
      <c r="G2428" s="614"/>
    </row>
    <row r="2429" spans="1:7" x14ac:dyDescent="0.3">
      <c r="A2429" s="409"/>
      <c r="B2429" s="409"/>
      <c r="C2429" s="411"/>
      <c r="D2429" s="614"/>
      <c r="E2429" s="614"/>
      <c r="F2429" s="614"/>
      <c r="G2429" s="614"/>
    </row>
    <row r="2430" spans="1:7" x14ac:dyDescent="0.3">
      <c r="A2430" s="409"/>
      <c r="B2430" s="409"/>
      <c r="C2430" s="411"/>
      <c r="D2430" s="614"/>
      <c r="E2430" s="614"/>
      <c r="F2430" s="614"/>
      <c r="G2430" s="614"/>
    </row>
    <row r="2431" spans="1:7" x14ac:dyDescent="0.3">
      <c r="A2431" s="409"/>
      <c r="B2431" s="409"/>
      <c r="C2431" s="411"/>
      <c r="D2431" s="614"/>
      <c r="E2431" s="614"/>
      <c r="F2431" s="614"/>
      <c r="G2431" s="614"/>
    </row>
    <row r="2432" spans="1:7" x14ac:dyDescent="0.3">
      <c r="A2432" s="409"/>
      <c r="B2432" s="409"/>
      <c r="C2432" s="411"/>
      <c r="D2432" s="614"/>
      <c r="E2432" s="614"/>
      <c r="F2432" s="614"/>
      <c r="G2432" s="614"/>
    </row>
    <row r="2433" spans="1:7" x14ac:dyDescent="0.3">
      <c r="A2433" s="409"/>
      <c r="B2433" s="409"/>
      <c r="C2433" s="411"/>
      <c r="D2433" s="614"/>
      <c r="E2433" s="614"/>
      <c r="F2433" s="614"/>
      <c r="G2433" s="614"/>
    </row>
    <row r="2434" spans="1:7" x14ac:dyDescent="0.3">
      <c r="A2434" s="409"/>
      <c r="B2434" s="409"/>
      <c r="C2434" s="411"/>
      <c r="D2434" s="614"/>
      <c r="E2434" s="614"/>
      <c r="F2434" s="614"/>
      <c r="G2434" s="614"/>
    </row>
    <row r="2435" spans="1:7" x14ac:dyDescent="0.3">
      <c r="A2435" s="409"/>
      <c r="B2435" s="409"/>
      <c r="C2435" s="411"/>
      <c r="D2435" s="614"/>
      <c r="E2435" s="614"/>
      <c r="F2435" s="614"/>
      <c r="G2435" s="614"/>
    </row>
    <row r="2436" spans="1:7" x14ac:dyDescent="0.3">
      <c r="A2436" s="409"/>
      <c r="B2436" s="409"/>
      <c r="C2436" s="411"/>
      <c r="D2436" s="614"/>
      <c r="E2436" s="614"/>
      <c r="F2436" s="614"/>
      <c r="G2436" s="614"/>
    </row>
    <row r="2437" spans="1:7" x14ac:dyDescent="0.3">
      <c r="A2437" s="409"/>
      <c r="B2437" s="409"/>
      <c r="C2437" s="411"/>
      <c r="D2437" s="614"/>
      <c r="E2437" s="614"/>
      <c r="F2437" s="614"/>
      <c r="G2437" s="614"/>
    </row>
    <row r="2438" spans="1:7" x14ac:dyDescent="0.3">
      <c r="A2438" s="409"/>
      <c r="B2438" s="409"/>
      <c r="C2438" s="411"/>
      <c r="D2438" s="614"/>
      <c r="E2438" s="614"/>
      <c r="F2438" s="614"/>
      <c r="G2438" s="614"/>
    </row>
    <row r="2439" spans="1:7" x14ac:dyDescent="0.3">
      <c r="A2439" s="409"/>
      <c r="B2439" s="409"/>
      <c r="C2439" s="411"/>
      <c r="D2439" s="614"/>
      <c r="E2439" s="614"/>
      <c r="F2439" s="614"/>
      <c r="G2439" s="614"/>
    </row>
    <row r="2440" spans="1:7" x14ac:dyDescent="0.3">
      <c r="A2440" s="409"/>
      <c r="B2440" s="409"/>
      <c r="C2440" s="411"/>
      <c r="D2440" s="614"/>
      <c r="E2440" s="614"/>
      <c r="F2440" s="614"/>
      <c r="G2440" s="614"/>
    </row>
    <row r="2441" spans="1:7" x14ac:dyDescent="0.3">
      <c r="A2441" s="409"/>
      <c r="B2441" s="409"/>
      <c r="C2441" s="411"/>
      <c r="D2441" s="614"/>
      <c r="E2441" s="614"/>
      <c r="F2441" s="614"/>
      <c r="G2441" s="614"/>
    </row>
    <row r="2442" spans="1:7" x14ac:dyDescent="0.3">
      <c r="A2442" s="409"/>
      <c r="B2442" s="409"/>
      <c r="C2442" s="411"/>
      <c r="D2442" s="614"/>
      <c r="E2442" s="614"/>
      <c r="F2442" s="614"/>
      <c r="G2442" s="614"/>
    </row>
    <row r="2443" spans="1:7" x14ac:dyDescent="0.3">
      <c r="A2443" s="409"/>
      <c r="B2443" s="409"/>
      <c r="C2443" s="411"/>
      <c r="D2443" s="614"/>
      <c r="E2443" s="614"/>
      <c r="F2443" s="614"/>
      <c r="G2443" s="614"/>
    </row>
    <row r="2444" spans="1:7" x14ac:dyDescent="0.3">
      <c r="A2444" s="409"/>
      <c r="B2444" s="409"/>
      <c r="C2444" s="411"/>
      <c r="D2444" s="614"/>
      <c r="E2444" s="614"/>
      <c r="F2444" s="614"/>
      <c r="G2444" s="614"/>
    </row>
    <row r="2445" spans="1:7" x14ac:dyDescent="0.3">
      <c r="A2445" s="409"/>
      <c r="B2445" s="409"/>
      <c r="C2445" s="411"/>
      <c r="D2445" s="614"/>
      <c r="E2445" s="614"/>
      <c r="F2445" s="614"/>
      <c r="G2445" s="614"/>
    </row>
    <row r="2446" spans="1:7" x14ac:dyDescent="0.3">
      <c r="A2446" s="409"/>
      <c r="B2446" s="409"/>
      <c r="C2446" s="411"/>
      <c r="D2446" s="614"/>
      <c r="E2446" s="614"/>
      <c r="F2446" s="614"/>
      <c r="G2446" s="614"/>
    </row>
    <row r="2447" spans="1:7" x14ac:dyDescent="0.3">
      <c r="A2447" s="409"/>
      <c r="B2447" s="409"/>
      <c r="C2447" s="411"/>
      <c r="D2447" s="614"/>
      <c r="E2447" s="614"/>
      <c r="F2447" s="614"/>
      <c r="G2447" s="614"/>
    </row>
    <row r="2448" spans="1:7" x14ac:dyDescent="0.3">
      <c r="A2448" s="409"/>
      <c r="B2448" s="409"/>
      <c r="C2448" s="411"/>
      <c r="D2448" s="614"/>
      <c r="E2448" s="614"/>
      <c r="F2448" s="614"/>
      <c r="G2448" s="614"/>
    </row>
    <row r="2449" spans="1:7" x14ac:dyDescent="0.3">
      <c r="A2449" s="409"/>
      <c r="B2449" s="409"/>
      <c r="C2449" s="411"/>
      <c r="D2449" s="614"/>
      <c r="E2449" s="614"/>
      <c r="F2449" s="614"/>
      <c r="G2449" s="614"/>
    </row>
    <row r="2450" spans="1:7" x14ac:dyDescent="0.3">
      <c r="A2450" s="409"/>
      <c r="B2450" s="409"/>
      <c r="C2450" s="411"/>
      <c r="D2450" s="614"/>
      <c r="E2450" s="614"/>
      <c r="F2450" s="614"/>
      <c r="G2450" s="614"/>
    </row>
    <row r="2451" spans="1:7" x14ac:dyDescent="0.3">
      <c r="A2451" s="409"/>
      <c r="B2451" s="409"/>
      <c r="C2451" s="411"/>
      <c r="D2451" s="614"/>
      <c r="E2451" s="614"/>
      <c r="F2451" s="614"/>
      <c r="G2451" s="614"/>
    </row>
    <row r="2452" spans="1:7" x14ac:dyDescent="0.3">
      <c r="A2452" s="409"/>
      <c r="B2452" s="409"/>
      <c r="C2452" s="411"/>
      <c r="D2452" s="614"/>
      <c r="E2452" s="614"/>
      <c r="F2452" s="614"/>
      <c r="G2452" s="614"/>
    </row>
    <row r="2453" spans="1:7" x14ac:dyDescent="0.3">
      <c r="A2453" s="409"/>
      <c r="B2453" s="409"/>
      <c r="C2453" s="411"/>
      <c r="D2453" s="614"/>
      <c r="E2453" s="614"/>
      <c r="F2453" s="614"/>
      <c r="G2453" s="614"/>
    </row>
    <row r="2454" spans="1:7" x14ac:dyDescent="0.3">
      <c r="A2454" s="409"/>
      <c r="B2454" s="409"/>
      <c r="C2454" s="411"/>
      <c r="D2454" s="614"/>
      <c r="E2454" s="614"/>
      <c r="F2454" s="614"/>
      <c r="G2454" s="614"/>
    </row>
    <row r="2455" spans="1:7" x14ac:dyDescent="0.3">
      <c r="A2455" s="409"/>
      <c r="B2455" s="409"/>
      <c r="C2455" s="411"/>
      <c r="D2455" s="614"/>
      <c r="E2455" s="614"/>
      <c r="F2455" s="614"/>
      <c r="G2455" s="614"/>
    </row>
    <row r="2456" spans="1:7" x14ac:dyDescent="0.3">
      <c r="A2456" s="409"/>
      <c r="B2456" s="409"/>
      <c r="C2456" s="411"/>
      <c r="D2456" s="614"/>
      <c r="E2456" s="614"/>
      <c r="F2456" s="614"/>
      <c r="G2456" s="614"/>
    </row>
    <row r="2457" spans="1:7" x14ac:dyDescent="0.3">
      <c r="A2457" s="409"/>
      <c r="B2457" s="409"/>
      <c r="C2457" s="411"/>
      <c r="D2457" s="614"/>
      <c r="E2457" s="614"/>
      <c r="F2457" s="614"/>
      <c r="G2457" s="614"/>
    </row>
    <row r="2458" spans="1:7" x14ac:dyDescent="0.3">
      <c r="A2458" s="409"/>
      <c r="B2458" s="409"/>
      <c r="C2458" s="411"/>
      <c r="D2458" s="614"/>
      <c r="E2458" s="614"/>
      <c r="F2458" s="614"/>
      <c r="G2458" s="614"/>
    </row>
    <row r="2459" spans="1:7" x14ac:dyDescent="0.3">
      <c r="A2459" s="409"/>
      <c r="B2459" s="409"/>
      <c r="C2459" s="411"/>
      <c r="D2459" s="614"/>
      <c r="E2459" s="614"/>
      <c r="F2459" s="614"/>
      <c r="G2459" s="614"/>
    </row>
    <row r="2460" spans="1:7" x14ac:dyDescent="0.3">
      <c r="A2460" s="409"/>
      <c r="B2460" s="409"/>
      <c r="C2460" s="411"/>
      <c r="D2460" s="614"/>
      <c r="E2460" s="614"/>
      <c r="F2460" s="614"/>
      <c r="G2460" s="614"/>
    </row>
    <row r="2461" spans="1:7" x14ac:dyDescent="0.3">
      <c r="A2461" s="409"/>
      <c r="B2461" s="409"/>
      <c r="C2461" s="411"/>
      <c r="D2461" s="614"/>
      <c r="E2461" s="614"/>
      <c r="F2461" s="614"/>
      <c r="G2461" s="614"/>
    </row>
    <row r="2462" spans="1:7" x14ac:dyDescent="0.3">
      <c r="A2462" s="409"/>
      <c r="B2462" s="409"/>
      <c r="C2462" s="411"/>
      <c r="D2462" s="614"/>
      <c r="E2462" s="614"/>
      <c r="F2462" s="614"/>
      <c r="G2462" s="614"/>
    </row>
    <row r="2463" spans="1:7" x14ac:dyDescent="0.3">
      <c r="A2463" s="409"/>
      <c r="B2463" s="409"/>
      <c r="C2463" s="411"/>
      <c r="D2463" s="614"/>
      <c r="E2463" s="614"/>
      <c r="F2463" s="614"/>
      <c r="G2463" s="614"/>
    </row>
    <row r="2464" spans="1:7" x14ac:dyDescent="0.3">
      <c r="A2464" s="409"/>
      <c r="B2464" s="409"/>
      <c r="C2464" s="411"/>
      <c r="D2464" s="614"/>
      <c r="E2464" s="614"/>
      <c r="F2464" s="614"/>
      <c r="G2464" s="614"/>
    </row>
    <row r="2465" spans="1:7" x14ac:dyDescent="0.3">
      <c r="A2465" s="409"/>
      <c r="B2465" s="409"/>
      <c r="C2465" s="411"/>
      <c r="D2465" s="614"/>
      <c r="E2465" s="614"/>
      <c r="F2465" s="614"/>
      <c r="G2465" s="614"/>
    </row>
    <row r="2466" spans="1:7" x14ac:dyDescent="0.3">
      <c r="A2466" s="409"/>
      <c r="B2466" s="409"/>
      <c r="C2466" s="411"/>
      <c r="D2466" s="614"/>
      <c r="E2466" s="614"/>
      <c r="F2466" s="614"/>
      <c r="G2466" s="614"/>
    </row>
    <row r="2467" spans="1:7" x14ac:dyDescent="0.3">
      <c r="A2467" s="409"/>
      <c r="B2467" s="409"/>
      <c r="C2467" s="411"/>
      <c r="D2467" s="614"/>
      <c r="E2467" s="614"/>
      <c r="F2467" s="614"/>
      <c r="G2467" s="614"/>
    </row>
    <row r="2468" spans="1:7" x14ac:dyDescent="0.3">
      <c r="A2468" s="409"/>
      <c r="B2468" s="409"/>
      <c r="C2468" s="411"/>
      <c r="D2468" s="614"/>
      <c r="E2468" s="614"/>
      <c r="F2468" s="614"/>
      <c r="G2468" s="614"/>
    </row>
    <row r="2469" spans="1:7" x14ac:dyDescent="0.3">
      <c r="A2469" s="409"/>
      <c r="B2469" s="409"/>
      <c r="C2469" s="411"/>
      <c r="D2469" s="614"/>
      <c r="E2469" s="614"/>
      <c r="F2469" s="614"/>
      <c r="G2469" s="614"/>
    </row>
    <row r="2470" spans="1:7" x14ac:dyDescent="0.3">
      <c r="A2470" s="409"/>
      <c r="B2470" s="409"/>
      <c r="C2470" s="411"/>
      <c r="D2470" s="614"/>
      <c r="E2470" s="614"/>
      <c r="F2470" s="614"/>
      <c r="G2470" s="614"/>
    </row>
    <row r="2471" spans="1:7" x14ac:dyDescent="0.3">
      <c r="A2471" s="409"/>
      <c r="B2471" s="409"/>
      <c r="C2471" s="411"/>
      <c r="D2471" s="614"/>
      <c r="E2471" s="614"/>
      <c r="F2471" s="614"/>
      <c r="G2471" s="614"/>
    </row>
    <row r="2472" spans="1:7" x14ac:dyDescent="0.3">
      <c r="A2472" s="409"/>
      <c r="B2472" s="409"/>
      <c r="C2472" s="411"/>
      <c r="D2472" s="614"/>
      <c r="E2472" s="614"/>
      <c r="F2472" s="614"/>
      <c r="G2472" s="614"/>
    </row>
    <row r="2473" spans="1:7" x14ac:dyDescent="0.3">
      <c r="A2473" s="409"/>
      <c r="B2473" s="409"/>
      <c r="C2473" s="411"/>
      <c r="D2473" s="614"/>
      <c r="E2473" s="614"/>
      <c r="F2473" s="614"/>
      <c r="G2473" s="614"/>
    </row>
    <row r="2474" spans="1:7" x14ac:dyDescent="0.3">
      <c r="A2474" s="409"/>
      <c r="B2474" s="409"/>
      <c r="C2474" s="411"/>
      <c r="D2474" s="614"/>
      <c r="E2474" s="614"/>
      <c r="F2474" s="614"/>
      <c r="G2474" s="614"/>
    </row>
    <row r="2475" spans="1:7" x14ac:dyDescent="0.3">
      <c r="A2475" s="409"/>
      <c r="B2475" s="409"/>
      <c r="C2475" s="411"/>
      <c r="D2475" s="614"/>
      <c r="E2475" s="614"/>
      <c r="F2475" s="614"/>
      <c r="G2475" s="614"/>
    </row>
    <row r="2476" spans="1:7" x14ac:dyDescent="0.3">
      <c r="A2476" s="409"/>
      <c r="B2476" s="409"/>
      <c r="C2476" s="411"/>
      <c r="D2476" s="614"/>
      <c r="E2476" s="614"/>
      <c r="F2476" s="614"/>
      <c r="G2476" s="614"/>
    </row>
    <row r="2477" spans="1:7" x14ac:dyDescent="0.3">
      <c r="A2477" s="409"/>
      <c r="B2477" s="409"/>
      <c r="C2477" s="411"/>
      <c r="D2477" s="614"/>
      <c r="E2477" s="614"/>
      <c r="F2477" s="614"/>
      <c r="G2477" s="614"/>
    </row>
    <row r="2478" spans="1:7" x14ac:dyDescent="0.3">
      <c r="A2478" s="409"/>
      <c r="B2478" s="409"/>
      <c r="C2478" s="411"/>
      <c r="D2478" s="614"/>
      <c r="E2478" s="614"/>
      <c r="F2478" s="614"/>
      <c r="G2478" s="614"/>
    </row>
    <row r="2479" spans="1:7" x14ac:dyDescent="0.3">
      <c r="A2479" s="409"/>
      <c r="B2479" s="409"/>
      <c r="C2479" s="411"/>
      <c r="D2479" s="614"/>
      <c r="E2479" s="614"/>
      <c r="F2479" s="614"/>
      <c r="G2479" s="614"/>
    </row>
    <row r="2480" spans="1:7" x14ac:dyDescent="0.3">
      <c r="A2480" s="409"/>
      <c r="B2480" s="409"/>
      <c r="C2480" s="411"/>
      <c r="D2480" s="614"/>
      <c r="E2480" s="614"/>
      <c r="F2480" s="614"/>
      <c r="G2480" s="614"/>
    </row>
    <row r="2481" spans="1:7" x14ac:dyDescent="0.3">
      <c r="A2481" s="409"/>
      <c r="B2481" s="409"/>
      <c r="C2481" s="411"/>
      <c r="D2481" s="614"/>
      <c r="E2481" s="614"/>
      <c r="F2481" s="614"/>
      <c r="G2481" s="614"/>
    </row>
    <row r="2482" spans="1:7" x14ac:dyDescent="0.3">
      <c r="A2482" s="409"/>
      <c r="B2482" s="409"/>
      <c r="C2482" s="411"/>
      <c r="D2482" s="614"/>
      <c r="E2482" s="614"/>
      <c r="F2482" s="614"/>
      <c r="G2482" s="614"/>
    </row>
    <row r="2483" spans="1:7" x14ac:dyDescent="0.3">
      <c r="A2483" s="409"/>
      <c r="B2483" s="409"/>
      <c r="C2483" s="411"/>
      <c r="D2483" s="614"/>
      <c r="E2483" s="614"/>
      <c r="F2483" s="614"/>
      <c r="G2483" s="614"/>
    </row>
    <row r="2484" spans="1:7" x14ac:dyDescent="0.3">
      <c r="A2484" s="409"/>
      <c r="B2484" s="409"/>
      <c r="C2484" s="411"/>
      <c r="D2484" s="614"/>
      <c r="E2484" s="614"/>
      <c r="F2484" s="614"/>
      <c r="G2484" s="614"/>
    </row>
    <row r="2485" spans="1:7" x14ac:dyDescent="0.3">
      <c r="A2485" s="409"/>
      <c r="B2485" s="409"/>
      <c r="C2485" s="411"/>
      <c r="D2485" s="614"/>
      <c r="E2485" s="614"/>
      <c r="F2485" s="614"/>
      <c r="G2485" s="614"/>
    </row>
    <row r="2486" spans="1:7" x14ac:dyDescent="0.3">
      <c r="A2486" s="409"/>
      <c r="B2486" s="409"/>
      <c r="C2486" s="411"/>
      <c r="D2486" s="614"/>
      <c r="E2486" s="614"/>
      <c r="F2486" s="614"/>
      <c r="G2486" s="614"/>
    </row>
    <row r="2487" spans="1:7" x14ac:dyDescent="0.3">
      <c r="A2487" s="409"/>
      <c r="B2487" s="409"/>
      <c r="C2487" s="411"/>
      <c r="D2487" s="614"/>
      <c r="E2487" s="614"/>
      <c r="F2487" s="614"/>
      <c r="G2487" s="614"/>
    </row>
    <row r="2488" spans="1:7" x14ac:dyDescent="0.3">
      <c r="A2488" s="409"/>
      <c r="B2488" s="409"/>
      <c r="C2488" s="411"/>
      <c r="D2488" s="614"/>
      <c r="E2488" s="614"/>
      <c r="F2488" s="614"/>
      <c r="G2488" s="614"/>
    </row>
    <row r="2489" spans="1:7" x14ac:dyDescent="0.3">
      <c r="A2489" s="409"/>
      <c r="B2489" s="409"/>
      <c r="C2489" s="411"/>
      <c r="D2489" s="614"/>
      <c r="E2489" s="614"/>
      <c r="F2489" s="614"/>
      <c r="G2489" s="614"/>
    </row>
    <row r="2490" spans="1:7" x14ac:dyDescent="0.3">
      <c r="A2490" s="409"/>
      <c r="B2490" s="409"/>
      <c r="C2490" s="411"/>
      <c r="D2490" s="614"/>
      <c r="E2490" s="614"/>
      <c r="F2490" s="614"/>
      <c r="G2490" s="614"/>
    </row>
    <row r="2491" spans="1:7" x14ac:dyDescent="0.3">
      <c r="A2491" s="409"/>
      <c r="B2491" s="409"/>
      <c r="C2491" s="411"/>
      <c r="D2491" s="614"/>
      <c r="E2491" s="614"/>
      <c r="F2491" s="614"/>
      <c r="G2491" s="614"/>
    </row>
    <row r="2492" spans="1:7" x14ac:dyDescent="0.3">
      <c r="A2492" s="409"/>
      <c r="B2492" s="409"/>
      <c r="C2492" s="411"/>
      <c r="D2492" s="614"/>
      <c r="E2492" s="614"/>
      <c r="F2492" s="614"/>
      <c r="G2492" s="614"/>
    </row>
    <row r="2493" spans="1:7" x14ac:dyDescent="0.3">
      <c r="A2493" s="409"/>
      <c r="B2493" s="409"/>
      <c r="C2493" s="411"/>
      <c r="D2493" s="614"/>
      <c r="E2493" s="614"/>
      <c r="F2493" s="614"/>
      <c r="G2493" s="614"/>
    </row>
    <row r="2494" spans="1:7" x14ac:dyDescent="0.3">
      <c r="A2494" s="409"/>
      <c r="B2494" s="409"/>
      <c r="C2494" s="411"/>
      <c r="D2494" s="614"/>
      <c r="E2494" s="614"/>
      <c r="F2494" s="614"/>
      <c r="G2494" s="614"/>
    </row>
    <row r="2495" spans="1:7" x14ac:dyDescent="0.3">
      <c r="A2495" s="409"/>
      <c r="B2495" s="409"/>
      <c r="C2495" s="411"/>
      <c r="D2495" s="614"/>
      <c r="E2495" s="614"/>
      <c r="F2495" s="614"/>
      <c r="G2495" s="614"/>
    </row>
    <row r="2496" spans="1:7" x14ac:dyDescent="0.3">
      <c r="A2496" s="409"/>
      <c r="B2496" s="409"/>
      <c r="C2496" s="411"/>
      <c r="D2496" s="614"/>
      <c r="E2496" s="614"/>
      <c r="F2496" s="614"/>
      <c r="G2496" s="614"/>
    </row>
    <row r="2497" spans="1:7" x14ac:dyDescent="0.3">
      <c r="A2497" s="409"/>
      <c r="B2497" s="409"/>
      <c r="C2497" s="411"/>
      <c r="D2497" s="614"/>
      <c r="E2497" s="614"/>
      <c r="F2497" s="614"/>
      <c r="G2497" s="614"/>
    </row>
    <row r="2498" spans="1:7" x14ac:dyDescent="0.3">
      <c r="A2498" s="409"/>
      <c r="B2498" s="409"/>
      <c r="C2498" s="411"/>
      <c r="D2498" s="614"/>
      <c r="E2498" s="614"/>
      <c r="F2498" s="614"/>
      <c r="G2498" s="614"/>
    </row>
    <row r="2499" spans="1:7" x14ac:dyDescent="0.3">
      <c r="A2499" s="409"/>
      <c r="B2499" s="409"/>
      <c r="C2499" s="411"/>
      <c r="D2499" s="614"/>
      <c r="E2499" s="614"/>
      <c r="F2499" s="614"/>
      <c r="G2499" s="614"/>
    </row>
    <row r="2500" spans="1:7" x14ac:dyDescent="0.3">
      <c r="A2500" s="409"/>
      <c r="B2500" s="409"/>
      <c r="C2500" s="411"/>
      <c r="D2500" s="614"/>
      <c r="E2500" s="614"/>
      <c r="F2500" s="614"/>
      <c r="G2500" s="614"/>
    </row>
    <row r="2501" spans="1:7" x14ac:dyDescent="0.3">
      <c r="A2501" s="409"/>
      <c r="B2501" s="409"/>
      <c r="C2501" s="411"/>
      <c r="D2501" s="614"/>
      <c r="E2501" s="614"/>
      <c r="F2501" s="614"/>
      <c r="G2501" s="614"/>
    </row>
    <row r="2502" spans="1:7" x14ac:dyDescent="0.3">
      <c r="A2502" s="409"/>
      <c r="B2502" s="409"/>
      <c r="C2502" s="411"/>
      <c r="D2502" s="614"/>
      <c r="E2502" s="614"/>
      <c r="F2502" s="614"/>
      <c r="G2502" s="614"/>
    </row>
    <row r="2503" spans="1:7" x14ac:dyDescent="0.3">
      <c r="A2503" s="409"/>
      <c r="B2503" s="409"/>
      <c r="C2503" s="411"/>
      <c r="D2503" s="614"/>
      <c r="E2503" s="614"/>
      <c r="F2503" s="614"/>
      <c r="G2503" s="614"/>
    </row>
    <row r="2504" spans="1:7" x14ac:dyDescent="0.3">
      <c r="A2504" s="409"/>
      <c r="B2504" s="409"/>
      <c r="C2504" s="411"/>
      <c r="D2504" s="614"/>
      <c r="E2504" s="614"/>
      <c r="F2504" s="614"/>
      <c r="G2504" s="614"/>
    </row>
    <row r="2505" spans="1:7" x14ac:dyDescent="0.3">
      <c r="A2505" s="409"/>
      <c r="B2505" s="409"/>
      <c r="C2505" s="411"/>
      <c r="D2505" s="614"/>
      <c r="E2505" s="614"/>
      <c r="F2505" s="614"/>
      <c r="G2505" s="614"/>
    </row>
    <row r="2506" spans="1:7" x14ac:dyDescent="0.3">
      <c r="A2506" s="409"/>
      <c r="B2506" s="409"/>
      <c r="C2506" s="411"/>
      <c r="D2506" s="614"/>
      <c r="E2506" s="614"/>
      <c r="F2506" s="614"/>
      <c r="G2506" s="614"/>
    </row>
    <row r="2507" spans="1:7" x14ac:dyDescent="0.3">
      <c r="A2507" s="409"/>
      <c r="B2507" s="409"/>
      <c r="C2507" s="411"/>
      <c r="D2507" s="614"/>
      <c r="E2507" s="614"/>
      <c r="F2507" s="614"/>
      <c r="G2507" s="614"/>
    </row>
    <row r="2508" spans="1:7" x14ac:dyDescent="0.3">
      <c r="A2508" s="409"/>
      <c r="B2508" s="409"/>
      <c r="C2508" s="411"/>
      <c r="D2508" s="614"/>
      <c r="E2508" s="614"/>
      <c r="F2508" s="614"/>
      <c r="G2508" s="614"/>
    </row>
    <row r="2509" spans="1:7" x14ac:dyDescent="0.3">
      <c r="A2509" s="409"/>
      <c r="B2509" s="409"/>
      <c r="C2509" s="411"/>
      <c r="D2509" s="614"/>
      <c r="E2509" s="614"/>
      <c r="F2509" s="614"/>
      <c r="G2509" s="614"/>
    </row>
    <row r="2510" spans="1:7" x14ac:dyDescent="0.3">
      <c r="A2510" s="409"/>
      <c r="B2510" s="409"/>
      <c r="C2510" s="411"/>
      <c r="D2510" s="614"/>
      <c r="E2510" s="614"/>
      <c r="F2510" s="614"/>
      <c r="G2510" s="614"/>
    </row>
    <row r="2511" spans="1:7" x14ac:dyDescent="0.3">
      <c r="A2511" s="409"/>
      <c r="B2511" s="409"/>
      <c r="C2511" s="411"/>
      <c r="D2511" s="614"/>
      <c r="E2511" s="614"/>
      <c r="F2511" s="614"/>
      <c r="G2511" s="614"/>
    </row>
    <row r="2512" spans="1:7" x14ac:dyDescent="0.3">
      <c r="A2512" s="409"/>
      <c r="B2512" s="409"/>
      <c r="C2512" s="411"/>
      <c r="D2512" s="614"/>
      <c r="E2512" s="614"/>
      <c r="F2512" s="614"/>
      <c r="G2512" s="614"/>
    </row>
    <row r="2513" spans="1:7" x14ac:dyDescent="0.3">
      <c r="A2513" s="409"/>
      <c r="B2513" s="409"/>
      <c r="C2513" s="411"/>
      <c r="D2513" s="614"/>
      <c r="E2513" s="614"/>
      <c r="F2513" s="614"/>
      <c r="G2513" s="614"/>
    </row>
    <row r="2514" spans="1:7" x14ac:dyDescent="0.3">
      <c r="A2514" s="409"/>
      <c r="B2514" s="409"/>
      <c r="C2514" s="411"/>
      <c r="D2514" s="614"/>
      <c r="E2514" s="614"/>
      <c r="F2514" s="614"/>
      <c r="G2514" s="614"/>
    </row>
    <row r="2515" spans="1:7" x14ac:dyDescent="0.3">
      <c r="A2515" s="409"/>
      <c r="B2515" s="409"/>
      <c r="C2515" s="411"/>
      <c r="D2515" s="614"/>
      <c r="E2515" s="614"/>
      <c r="F2515" s="614"/>
      <c r="G2515" s="614"/>
    </row>
    <row r="2516" spans="1:7" x14ac:dyDescent="0.3">
      <c r="A2516" s="409"/>
      <c r="B2516" s="409"/>
      <c r="C2516" s="411"/>
      <c r="D2516" s="614"/>
      <c r="E2516" s="614"/>
      <c r="F2516" s="614"/>
      <c r="G2516" s="614"/>
    </row>
    <row r="2517" spans="1:7" x14ac:dyDescent="0.3">
      <c r="A2517" s="409"/>
      <c r="B2517" s="409"/>
      <c r="C2517" s="411"/>
      <c r="D2517" s="614"/>
      <c r="E2517" s="614"/>
      <c r="F2517" s="614"/>
      <c r="G2517" s="614"/>
    </row>
    <row r="2518" spans="1:7" x14ac:dyDescent="0.3">
      <c r="A2518" s="409"/>
      <c r="B2518" s="409"/>
      <c r="C2518" s="411"/>
      <c r="D2518" s="614"/>
      <c r="E2518" s="614"/>
      <c r="F2518" s="614"/>
      <c r="G2518" s="614"/>
    </row>
    <row r="2519" spans="1:7" x14ac:dyDescent="0.3">
      <c r="A2519" s="409"/>
      <c r="B2519" s="409"/>
      <c r="C2519" s="411"/>
      <c r="D2519" s="614"/>
      <c r="E2519" s="614"/>
      <c r="F2519" s="614"/>
      <c r="G2519" s="614"/>
    </row>
    <row r="2520" spans="1:7" x14ac:dyDescent="0.3">
      <c r="A2520" s="409"/>
      <c r="B2520" s="409"/>
      <c r="C2520" s="411"/>
      <c r="D2520" s="614"/>
      <c r="E2520" s="614"/>
      <c r="F2520" s="614"/>
      <c r="G2520" s="614"/>
    </row>
    <row r="2521" spans="1:7" x14ac:dyDescent="0.3">
      <c r="A2521" s="409"/>
      <c r="B2521" s="409"/>
      <c r="C2521" s="411"/>
      <c r="D2521" s="614"/>
      <c r="E2521" s="614"/>
      <c r="F2521" s="614"/>
      <c r="G2521" s="614"/>
    </row>
    <row r="2522" spans="1:7" x14ac:dyDescent="0.3">
      <c r="A2522" s="409"/>
      <c r="B2522" s="409"/>
      <c r="C2522" s="411"/>
      <c r="D2522" s="614"/>
      <c r="E2522" s="614"/>
      <c r="F2522" s="614"/>
      <c r="G2522" s="614"/>
    </row>
    <row r="2523" spans="1:7" x14ac:dyDescent="0.3">
      <c r="A2523" s="409"/>
      <c r="B2523" s="409"/>
      <c r="C2523" s="411"/>
      <c r="D2523" s="614"/>
      <c r="E2523" s="614"/>
      <c r="F2523" s="614"/>
      <c r="G2523" s="614"/>
    </row>
    <row r="2524" spans="1:7" x14ac:dyDescent="0.3">
      <c r="A2524" s="409"/>
      <c r="B2524" s="409"/>
      <c r="C2524" s="411"/>
      <c r="D2524" s="614"/>
      <c r="E2524" s="614"/>
      <c r="F2524" s="614"/>
      <c r="G2524" s="614"/>
    </row>
    <row r="2525" spans="1:7" x14ac:dyDescent="0.3">
      <c r="A2525" s="409"/>
      <c r="B2525" s="409"/>
      <c r="C2525" s="411"/>
      <c r="D2525" s="614"/>
      <c r="E2525" s="614"/>
      <c r="F2525" s="614"/>
      <c r="G2525" s="614"/>
    </row>
    <row r="2526" spans="1:7" x14ac:dyDescent="0.3">
      <c r="A2526" s="409"/>
      <c r="B2526" s="409"/>
      <c r="C2526" s="411"/>
      <c r="D2526" s="614"/>
      <c r="E2526" s="614"/>
      <c r="F2526" s="614"/>
      <c r="G2526" s="614"/>
    </row>
    <row r="2527" spans="1:7" x14ac:dyDescent="0.3">
      <c r="A2527" s="409"/>
      <c r="B2527" s="409"/>
      <c r="C2527" s="411"/>
      <c r="D2527" s="614"/>
      <c r="E2527" s="614"/>
      <c r="F2527" s="614"/>
      <c r="G2527" s="614"/>
    </row>
    <row r="2528" spans="1:7" x14ac:dyDescent="0.3">
      <c r="A2528" s="409"/>
      <c r="B2528" s="409"/>
      <c r="C2528" s="411"/>
      <c r="D2528" s="614"/>
      <c r="E2528" s="614"/>
      <c r="F2528" s="614"/>
      <c r="G2528" s="614"/>
    </row>
    <row r="2529" spans="1:7" x14ac:dyDescent="0.3">
      <c r="A2529" s="409"/>
      <c r="B2529" s="409"/>
      <c r="C2529" s="411"/>
      <c r="D2529" s="614"/>
      <c r="E2529" s="614"/>
      <c r="F2529" s="614"/>
      <c r="G2529" s="614"/>
    </row>
    <row r="2530" spans="1:7" x14ac:dyDescent="0.3">
      <c r="A2530" s="409"/>
      <c r="B2530" s="409"/>
      <c r="C2530" s="411"/>
      <c r="D2530" s="614"/>
      <c r="E2530" s="614"/>
      <c r="F2530" s="614"/>
      <c r="G2530" s="614"/>
    </row>
    <row r="2531" spans="1:7" x14ac:dyDescent="0.3">
      <c r="A2531" s="409"/>
      <c r="B2531" s="409"/>
      <c r="C2531" s="411"/>
      <c r="D2531" s="614"/>
      <c r="E2531" s="614"/>
      <c r="F2531" s="614"/>
      <c r="G2531" s="614"/>
    </row>
    <row r="2532" spans="1:7" x14ac:dyDescent="0.3">
      <c r="A2532" s="409"/>
      <c r="B2532" s="409"/>
      <c r="C2532" s="411"/>
      <c r="D2532" s="614"/>
      <c r="E2532" s="614"/>
      <c r="F2532" s="614"/>
      <c r="G2532" s="614"/>
    </row>
    <row r="2533" spans="1:7" x14ac:dyDescent="0.3">
      <c r="A2533" s="409"/>
      <c r="B2533" s="409"/>
      <c r="C2533" s="411"/>
      <c r="D2533" s="614"/>
      <c r="E2533" s="614"/>
      <c r="F2533" s="614"/>
      <c r="G2533" s="614"/>
    </row>
    <row r="2534" spans="1:7" x14ac:dyDescent="0.3">
      <c r="A2534" s="409"/>
      <c r="B2534" s="409"/>
      <c r="C2534" s="411"/>
      <c r="D2534" s="614"/>
      <c r="E2534" s="614"/>
      <c r="F2534" s="614"/>
      <c r="G2534" s="614"/>
    </row>
    <row r="2535" spans="1:7" x14ac:dyDescent="0.3">
      <c r="A2535" s="409"/>
      <c r="B2535" s="409"/>
      <c r="C2535" s="411"/>
      <c r="D2535" s="614"/>
      <c r="E2535" s="614"/>
      <c r="F2535" s="614"/>
      <c r="G2535" s="614"/>
    </row>
    <row r="2536" spans="1:7" x14ac:dyDescent="0.3">
      <c r="A2536" s="409"/>
      <c r="B2536" s="409"/>
      <c r="C2536" s="411"/>
      <c r="D2536" s="614"/>
      <c r="E2536" s="614"/>
      <c r="F2536" s="614"/>
      <c r="G2536" s="614"/>
    </row>
    <row r="2537" spans="1:7" x14ac:dyDescent="0.3">
      <c r="A2537" s="409"/>
      <c r="B2537" s="409"/>
      <c r="C2537" s="411"/>
      <c r="D2537" s="614"/>
      <c r="E2537" s="614"/>
      <c r="F2537" s="614"/>
      <c r="G2537" s="614"/>
    </row>
    <row r="2538" spans="1:7" x14ac:dyDescent="0.3">
      <c r="A2538" s="409"/>
      <c r="B2538" s="409"/>
      <c r="C2538" s="411"/>
      <c r="D2538" s="614"/>
      <c r="E2538" s="614"/>
      <c r="F2538" s="614"/>
      <c r="G2538" s="614"/>
    </row>
    <row r="2539" spans="1:7" x14ac:dyDescent="0.3">
      <c r="A2539" s="409"/>
      <c r="B2539" s="409"/>
      <c r="C2539" s="411"/>
      <c r="D2539" s="614"/>
      <c r="E2539" s="614"/>
      <c r="F2539" s="614"/>
      <c r="G2539" s="614"/>
    </row>
    <row r="2540" spans="1:7" x14ac:dyDescent="0.3">
      <c r="A2540" s="409"/>
      <c r="B2540" s="409"/>
      <c r="C2540" s="411"/>
      <c r="D2540" s="614"/>
      <c r="E2540" s="614"/>
      <c r="F2540" s="614"/>
      <c r="G2540" s="614"/>
    </row>
    <row r="2541" spans="1:7" x14ac:dyDescent="0.3">
      <c r="A2541" s="409"/>
      <c r="B2541" s="409"/>
      <c r="C2541" s="411"/>
      <c r="D2541" s="614"/>
      <c r="E2541" s="614"/>
      <c r="F2541" s="614"/>
      <c r="G2541" s="614"/>
    </row>
    <row r="2542" spans="1:7" x14ac:dyDescent="0.3">
      <c r="A2542" s="409"/>
      <c r="B2542" s="409"/>
      <c r="C2542" s="411"/>
      <c r="D2542" s="614"/>
      <c r="E2542" s="614"/>
      <c r="F2542" s="614"/>
      <c r="G2542" s="614"/>
    </row>
    <row r="2543" spans="1:7" x14ac:dyDescent="0.3">
      <c r="A2543" s="409"/>
      <c r="B2543" s="409"/>
      <c r="C2543" s="411"/>
      <c r="D2543" s="614"/>
      <c r="E2543" s="614"/>
      <c r="F2543" s="614"/>
      <c r="G2543" s="614"/>
    </row>
    <row r="2544" spans="1:7" x14ac:dyDescent="0.3">
      <c r="A2544" s="409"/>
      <c r="B2544" s="409"/>
      <c r="C2544" s="411"/>
      <c r="D2544" s="614"/>
      <c r="E2544" s="614"/>
      <c r="F2544" s="614"/>
      <c r="G2544" s="614"/>
    </row>
    <row r="2545" spans="1:7" x14ac:dyDescent="0.3">
      <c r="A2545" s="409"/>
      <c r="B2545" s="409"/>
      <c r="C2545" s="411"/>
      <c r="D2545" s="614"/>
      <c r="E2545" s="614"/>
      <c r="F2545" s="614"/>
      <c r="G2545" s="614"/>
    </row>
    <row r="2546" spans="1:7" x14ac:dyDescent="0.3">
      <c r="A2546" s="409"/>
      <c r="B2546" s="409"/>
      <c r="C2546" s="411"/>
      <c r="D2546" s="614"/>
      <c r="E2546" s="614"/>
      <c r="F2546" s="614"/>
      <c r="G2546" s="614"/>
    </row>
    <row r="2547" spans="1:7" x14ac:dyDescent="0.3">
      <c r="A2547" s="409"/>
      <c r="B2547" s="409"/>
      <c r="C2547" s="411"/>
      <c r="D2547" s="614"/>
      <c r="E2547" s="614"/>
      <c r="F2547" s="614"/>
      <c r="G2547" s="614"/>
    </row>
    <row r="2548" spans="1:7" x14ac:dyDescent="0.3">
      <c r="A2548" s="409"/>
      <c r="B2548" s="409"/>
      <c r="C2548" s="411"/>
      <c r="D2548" s="614"/>
      <c r="E2548" s="614"/>
      <c r="F2548" s="614"/>
      <c r="G2548" s="614"/>
    </row>
    <row r="2549" spans="1:7" x14ac:dyDescent="0.3">
      <c r="A2549" s="409"/>
      <c r="B2549" s="409"/>
      <c r="C2549" s="411"/>
      <c r="D2549" s="614"/>
      <c r="E2549" s="614"/>
      <c r="F2549" s="614"/>
      <c r="G2549" s="614"/>
    </row>
    <row r="2550" spans="1:7" x14ac:dyDescent="0.3">
      <c r="A2550" s="409"/>
      <c r="B2550" s="409"/>
      <c r="C2550" s="411"/>
      <c r="D2550" s="614"/>
      <c r="E2550" s="614"/>
      <c r="F2550" s="614"/>
      <c r="G2550" s="614"/>
    </row>
    <row r="2551" spans="1:7" x14ac:dyDescent="0.3">
      <c r="A2551" s="409"/>
      <c r="B2551" s="409"/>
      <c r="C2551" s="411"/>
      <c r="D2551" s="614"/>
      <c r="E2551" s="614"/>
      <c r="F2551" s="614"/>
      <c r="G2551" s="614"/>
    </row>
    <row r="2552" spans="1:7" x14ac:dyDescent="0.3">
      <c r="A2552" s="409"/>
      <c r="B2552" s="409"/>
      <c r="C2552" s="411"/>
      <c r="D2552" s="614"/>
      <c r="E2552" s="614"/>
      <c r="F2552" s="614"/>
      <c r="G2552" s="614"/>
    </row>
    <row r="2553" spans="1:7" x14ac:dyDescent="0.3">
      <c r="A2553" s="409"/>
      <c r="B2553" s="409"/>
      <c r="C2553" s="411"/>
      <c r="D2553" s="614"/>
      <c r="E2553" s="614"/>
      <c r="F2553" s="614"/>
      <c r="G2553" s="614"/>
    </row>
    <row r="2554" spans="1:7" x14ac:dyDescent="0.3">
      <c r="A2554" s="409"/>
      <c r="B2554" s="409"/>
      <c r="C2554" s="411"/>
      <c r="D2554" s="614"/>
      <c r="E2554" s="614"/>
      <c r="F2554" s="614"/>
      <c r="G2554" s="614"/>
    </row>
    <row r="2555" spans="1:7" x14ac:dyDescent="0.3">
      <c r="A2555" s="409"/>
      <c r="B2555" s="409"/>
      <c r="C2555" s="411"/>
      <c r="D2555" s="614"/>
      <c r="E2555" s="614"/>
      <c r="F2555" s="614"/>
      <c r="G2555" s="614"/>
    </row>
    <row r="2556" spans="1:7" x14ac:dyDescent="0.3">
      <c r="A2556" s="409"/>
      <c r="B2556" s="409"/>
      <c r="C2556" s="411"/>
      <c r="D2556" s="614"/>
      <c r="E2556" s="614"/>
      <c r="F2556" s="614"/>
      <c r="G2556" s="614"/>
    </row>
    <row r="2557" spans="1:7" x14ac:dyDescent="0.3">
      <c r="A2557" s="409"/>
      <c r="B2557" s="409"/>
      <c r="C2557" s="411"/>
      <c r="D2557" s="614"/>
      <c r="E2557" s="614"/>
      <c r="F2557" s="614"/>
      <c r="G2557" s="614"/>
    </row>
    <row r="2558" spans="1:7" x14ac:dyDescent="0.3">
      <c r="A2558" s="409"/>
      <c r="B2558" s="409"/>
      <c r="C2558" s="411"/>
      <c r="D2558" s="614"/>
      <c r="E2558" s="614"/>
      <c r="F2558" s="614"/>
      <c r="G2558" s="614"/>
    </row>
    <row r="2559" spans="1:7" x14ac:dyDescent="0.3">
      <c r="A2559" s="409"/>
      <c r="B2559" s="409"/>
      <c r="C2559" s="411"/>
      <c r="D2559" s="614"/>
      <c r="E2559" s="614"/>
      <c r="F2559" s="614"/>
      <c r="G2559" s="614"/>
    </row>
    <row r="2560" spans="1:7" x14ac:dyDescent="0.3">
      <c r="A2560" s="409"/>
      <c r="B2560" s="409"/>
      <c r="C2560" s="411"/>
      <c r="D2560" s="614"/>
      <c r="E2560" s="614"/>
      <c r="F2560" s="614"/>
      <c r="G2560" s="614"/>
    </row>
    <row r="2561" spans="1:7" x14ac:dyDescent="0.3">
      <c r="A2561" s="409"/>
      <c r="B2561" s="409"/>
      <c r="C2561" s="411"/>
      <c r="D2561" s="614"/>
      <c r="E2561" s="614"/>
      <c r="F2561" s="614"/>
      <c r="G2561" s="614"/>
    </row>
    <row r="2562" spans="1:7" x14ac:dyDescent="0.3">
      <c r="A2562" s="409"/>
      <c r="B2562" s="409"/>
      <c r="C2562" s="411"/>
      <c r="D2562" s="614"/>
      <c r="E2562" s="614"/>
      <c r="F2562" s="614"/>
      <c r="G2562" s="614"/>
    </row>
    <row r="2563" spans="1:7" x14ac:dyDescent="0.3">
      <c r="A2563" s="409"/>
      <c r="B2563" s="409"/>
      <c r="C2563" s="411"/>
      <c r="D2563" s="614"/>
      <c r="E2563" s="614"/>
      <c r="F2563" s="614"/>
      <c r="G2563" s="614"/>
    </row>
    <row r="2564" spans="1:7" x14ac:dyDescent="0.3">
      <c r="A2564" s="409"/>
      <c r="B2564" s="409"/>
      <c r="C2564" s="411"/>
      <c r="D2564" s="614"/>
      <c r="E2564" s="614"/>
      <c r="F2564" s="614"/>
      <c r="G2564" s="614"/>
    </row>
    <row r="2565" spans="1:7" x14ac:dyDescent="0.3">
      <c r="A2565" s="409"/>
      <c r="B2565" s="409"/>
      <c r="C2565" s="411"/>
      <c r="D2565" s="614"/>
      <c r="E2565" s="614"/>
      <c r="F2565" s="614"/>
      <c r="G2565" s="614"/>
    </row>
    <row r="2566" spans="1:7" x14ac:dyDescent="0.3">
      <c r="A2566" s="409"/>
      <c r="B2566" s="409"/>
      <c r="C2566" s="411"/>
      <c r="D2566" s="614"/>
      <c r="E2566" s="614"/>
      <c r="F2566" s="614"/>
      <c r="G2566" s="614"/>
    </row>
    <row r="2567" spans="1:7" x14ac:dyDescent="0.3">
      <c r="A2567" s="409"/>
      <c r="B2567" s="409"/>
      <c r="C2567" s="411"/>
      <c r="D2567" s="614"/>
      <c r="E2567" s="614"/>
      <c r="F2567" s="614"/>
      <c r="G2567" s="614"/>
    </row>
    <row r="2568" spans="1:7" x14ac:dyDescent="0.3">
      <c r="A2568" s="409"/>
      <c r="B2568" s="409"/>
      <c r="C2568" s="411"/>
      <c r="D2568" s="614"/>
      <c r="E2568" s="614"/>
      <c r="F2568" s="614"/>
      <c r="G2568" s="614"/>
    </row>
    <row r="2569" spans="1:7" x14ac:dyDescent="0.3">
      <c r="A2569" s="409"/>
      <c r="B2569" s="409"/>
      <c r="C2569" s="411"/>
      <c r="D2569" s="614"/>
      <c r="E2569" s="614"/>
      <c r="F2569" s="614"/>
      <c r="G2569" s="614"/>
    </row>
    <row r="2570" spans="1:7" x14ac:dyDescent="0.3">
      <c r="A2570" s="409"/>
      <c r="B2570" s="409"/>
      <c r="C2570" s="411"/>
      <c r="D2570" s="614"/>
      <c r="E2570" s="614"/>
      <c r="F2570" s="614"/>
      <c r="G2570" s="614"/>
    </row>
    <row r="2571" spans="1:7" x14ac:dyDescent="0.3">
      <c r="A2571" s="409"/>
      <c r="B2571" s="409"/>
      <c r="C2571" s="411"/>
      <c r="D2571" s="614"/>
      <c r="E2571" s="614"/>
      <c r="F2571" s="614"/>
      <c r="G2571" s="614"/>
    </row>
    <row r="2572" spans="1:7" x14ac:dyDescent="0.3">
      <c r="A2572" s="409"/>
      <c r="B2572" s="409"/>
      <c r="C2572" s="411"/>
      <c r="D2572" s="614"/>
      <c r="E2572" s="614"/>
      <c r="F2572" s="614"/>
      <c r="G2572" s="614"/>
    </row>
    <row r="2573" spans="1:7" x14ac:dyDescent="0.3">
      <c r="A2573" s="409"/>
      <c r="B2573" s="409"/>
      <c r="C2573" s="411"/>
      <c r="D2573" s="614"/>
      <c r="E2573" s="614"/>
      <c r="F2573" s="614"/>
      <c r="G2573" s="614"/>
    </row>
    <row r="2574" spans="1:7" x14ac:dyDescent="0.3">
      <c r="A2574" s="409"/>
      <c r="B2574" s="409"/>
      <c r="C2574" s="411"/>
      <c r="D2574" s="614"/>
      <c r="E2574" s="614"/>
      <c r="F2574" s="614"/>
      <c r="G2574" s="614"/>
    </row>
    <row r="2575" spans="1:7" x14ac:dyDescent="0.3">
      <c r="A2575" s="409"/>
      <c r="B2575" s="409"/>
      <c r="C2575" s="411"/>
      <c r="D2575" s="614"/>
      <c r="E2575" s="614"/>
      <c r="F2575" s="614"/>
      <c r="G2575" s="614"/>
    </row>
    <row r="2576" spans="1:7" x14ac:dyDescent="0.3">
      <c r="A2576" s="409"/>
      <c r="B2576" s="409"/>
      <c r="C2576" s="411"/>
      <c r="D2576" s="614"/>
      <c r="E2576" s="614"/>
      <c r="F2576" s="614"/>
      <c r="G2576" s="614"/>
    </row>
    <row r="2577" spans="1:7" x14ac:dyDescent="0.3">
      <c r="A2577" s="409"/>
      <c r="B2577" s="409"/>
      <c r="C2577" s="411"/>
      <c r="D2577" s="614"/>
      <c r="E2577" s="614"/>
      <c r="F2577" s="614"/>
      <c r="G2577" s="614"/>
    </row>
    <row r="2578" spans="1:7" x14ac:dyDescent="0.3">
      <c r="A2578" s="409"/>
      <c r="B2578" s="409"/>
      <c r="C2578" s="411"/>
      <c r="D2578" s="614"/>
      <c r="E2578" s="614"/>
      <c r="F2578" s="614"/>
      <c r="G2578" s="614"/>
    </row>
    <row r="2579" spans="1:7" x14ac:dyDescent="0.3">
      <c r="A2579" s="409"/>
      <c r="B2579" s="409"/>
      <c r="C2579" s="411"/>
      <c r="D2579" s="614"/>
      <c r="E2579" s="614"/>
      <c r="F2579" s="614"/>
      <c r="G2579" s="614"/>
    </row>
    <row r="2580" spans="1:7" x14ac:dyDescent="0.3">
      <c r="A2580" s="409"/>
      <c r="B2580" s="409"/>
      <c r="C2580" s="411"/>
      <c r="D2580" s="614"/>
      <c r="E2580" s="614"/>
      <c r="F2580" s="614"/>
      <c r="G2580" s="614"/>
    </row>
    <row r="2581" spans="1:7" x14ac:dyDescent="0.3">
      <c r="A2581" s="409"/>
      <c r="B2581" s="409"/>
      <c r="C2581" s="411"/>
      <c r="D2581" s="614"/>
      <c r="E2581" s="614"/>
      <c r="F2581" s="614"/>
      <c r="G2581" s="614"/>
    </row>
    <row r="2582" spans="1:7" x14ac:dyDescent="0.3">
      <c r="A2582" s="409"/>
      <c r="B2582" s="409"/>
      <c r="C2582" s="411"/>
      <c r="D2582" s="614"/>
      <c r="E2582" s="614"/>
      <c r="F2582" s="614"/>
      <c r="G2582" s="614"/>
    </row>
    <row r="2583" spans="1:7" x14ac:dyDescent="0.3">
      <c r="A2583" s="409"/>
      <c r="B2583" s="409"/>
      <c r="C2583" s="411"/>
      <c r="D2583" s="614"/>
      <c r="E2583" s="614"/>
      <c r="F2583" s="614"/>
      <c r="G2583" s="614"/>
    </row>
    <row r="2584" spans="1:7" x14ac:dyDescent="0.3">
      <c r="A2584" s="409"/>
      <c r="B2584" s="409"/>
      <c r="C2584" s="411"/>
      <c r="D2584" s="614"/>
      <c r="E2584" s="614"/>
      <c r="F2584" s="614"/>
      <c r="G2584" s="614"/>
    </row>
    <row r="2585" spans="1:7" x14ac:dyDescent="0.3">
      <c r="A2585" s="409"/>
      <c r="B2585" s="409"/>
      <c r="C2585" s="411"/>
      <c r="D2585" s="614"/>
      <c r="E2585" s="614"/>
      <c r="F2585" s="614"/>
      <c r="G2585" s="614"/>
    </row>
    <row r="2586" spans="1:7" x14ac:dyDescent="0.3">
      <c r="A2586" s="409"/>
      <c r="B2586" s="409"/>
      <c r="C2586" s="411"/>
      <c r="D2586" s="614"/>
      <c r="E2586" s="614"/>
      <c r="F2586" s="614"/>
      <c r="G2586" s="614"/>
    </row>
    <row r="2587" spans="1:7" x14ac:dyDescent="0.3">
      <c r="A2587" s="409"/>
      <c r="B2587" s="409"/>
      <c r="C2587" s="411"/>
      <c r="D2587" s="614"/>
      <c r="E2587" s="614"/>
      <c r="F2587" s="614"/>
      <c r="G2587" s="614"/>
    </row>
    <row r="2588" spans="1:7" x14ac:dyDescent="0.3">
      <c r="A2588" s="409"/>
      <c r="B2588" s="409"/>
      <c r="C2588" s="411"/>
      <c r="D2588" s="614"/>
      <c r="E2588" s="614"/>
      <c r="F2588" s="614"/>
      <c r="G2588" s="614"/>
    </row>
    <row r="2589" spans="1:7" x14ac:dyDescent="0.3">
      <c r="A2589" s="409"/>
      <c r="B2589" s="409"/>
      <c r="C2589" s="411"/>
      <c r="D2589" s="614"/>
      <c r="E2589" s="614"/>
      <c r="F2589" s="614"/>
      <c r="G2589" s="614"/>
    </row>
    <row r="2590" spans="1:7" x14ac:dyDescent="0.3">
      <c r="A2590" s="409"/>
      <c r="B2590" s="409"/>
      <c r="C2590" s="411"/>
      <c r="D2590" s="614"/>
      <c r="E2590" s="614"/>
      <c r="F2590" s="614"/>
      <c r="G2590" s="614"/>
    </row>
    <row r="2591" spans="1:7" x14ac:dyDescent="0.3">
      <c r="A2591" s="409"/>
      <c r="B2591" s="409"/>
      <c r="C2591" s="411"/>
      <c r="D2591" s="614"/>
      <c r="E2591" s="614"/>
      <c r="F2591" s="614"/>
      <c r="G2591" s="614"/>
    </row>
    <row r="2592" spans="1:7" x14ac:dyDescent="0.3">
      <c r="A2592" s="409"/>
      <c r="B2592" s="409"/>
      <c r="C2592" s="411"/>
      <c r="D2592" s="614"/>
      <c r="E2592" s="614"/>
      <c r="F2592" s="614"/>
      <c r="G2592" s="614"/>
    </row>
    <row r="2593" spans="1:7" x14ac:dyDescent="0.3">
      <c r="A2593" s="409"/>
      <c r="B2593" s="409"/>
      <c r="C2593" s="411"/>
      <c r="D2593" s="614"/>
      <c r="E2593" s="614"/>
      <c r="F2593" s="614"/>
      <c r="G2593" s="614"/>
    </row>
    <row r="2594" spans="1:7" x14ac:dyDescent="0.3">
      <c r="A2594" s="409"/>
      <c r="B2594" s="409"/>
      <c r="C2594" s="411"/>
      <c r="D2594" s="614"/>
      <c r="E2594" s="614"/>
      <c r="F2594" s="614"/>
      <c r="G2594" s="614"/>
    </row>
    <row r="2595" spans="1:7" x14ac:dyDescent="0.3">
      <c r="A2595" s="409"/>
      <c r="B2595" s="409"/>
      <c r="C2595" s="411"/>
      <c r="D2595" s="614"/>
      <c r="E2595" s="614"/>
      <c r="F2595" s="614"/>
      <c r="G2595" s="614"/>
    </row>
    <row r="2596" spans="1:7" x14ac:dyDescent="0.3">
      <c r="A2596" s="409"/>
      <c r="B2596" s="409"/>
      <c r="C2596" s="411"/>
      <c r="D2596" s="614"/>
      <c r="E2596" s="614"/>
      <c r="F2596" s="614"/>
      <c r="G2596" s="614"/>
    </row>
    <row r="2597" spans="1:7" x14ac:dyDescent="0.3">
      <c r="A2597" s="409"/>
      <c r="B2597" s="409"/>
      <c r="C2597" s="411"/>
      <c r="D2597" s="614"/>
      <c r="E2597" s="614"/>
      <c r="F2597" s="614"/>
      <c r="G2597" s="614"/>
    </row>
    <row r="2598" spans="1:7" x14ac:dyDescent="0.3">
      <c r="A2598" s="409"/>
      <c r="B2598" s="409"/>
      <c r="C2598" s="411"/>
      <c r="D2598" s="614"/>
      <c r="E2598" s="614"/>
      <c r="F2598" s="614"/>
      <c r="G2598" s="614"/>
    </row>
    <row r="2599" spans="1:7" x14ac:dyDescent="0.3">
      <c r="A2599" s="409"/>
      <c r="B2599" s="409"/>
      <c r="C2599" s="411"/>
      <c r="D2599" s="614"/>
      <c r="E2599" s="614"/>
      <c r="F2599" s="614"/>
      <c r="G2599" s="614"/>
    </row>
    <row r="2600" spans="1:7" x14ac:dyDescent="0.3">
      <c r="A2600" s="409"/>
      <c r="B2600" s="409"/>
      <c r="C2600" s="411"/>
      <c r="D2600" s="614"/>
      <c r="E2600" s="614"/>
      <c r="F2600" s="614"/>
      <c r="G2600" s="614"/>
    </row>
    <row r="2601" spans="1:7" x14ac:dyDescent="0.3">
      <c r="A2601" s="409"/>
      <c r="B2601" s="409"/>
      <c r="C2601" s="411"/>
      <c r="D2601" s="614"/>
      <c r="E2601" s="614"/>
      <c r="F2601" s="614"/>
      <c r="G2601" s="614"/>
    </row>
    <row r="2602" spans="1:7" x14ac:dyDescent="0.3">
      <c r="A2602" s="409"/>
      <c r="B2602" s="409"/>
      <c r="C2602" s="411"/>
      <c r="D2602" s="614"/>
      <c r="E2602" s="614"/>
      <c r="F2602" s="614"/>
      <c r="G2602" s="614"/>
    </row>
    <row r="2603" spans="1:7" x14ac:dyDescent="0.3">
      <c r="A2603" s="409"/>
      <c r="B2603" s="409"/>
      <c r="C2603" s="411"/>
      <c r="D2603" s="614"/>
      <c r="E2603" s="614"/>
      <c r="F2603" s="614"/>
      <c r="G2603" s="614"/>
    </row>
    <row r="2604" spans="1:7" x14ac:dyDescent="0.3">
      <c r="A2604" s="409"/>
      <c r="B2604" s="409"/>
      <c r="C2604" s="411"/>
      <c r="D2604" s="614"/>
      <c r="E2604" s="614"/>
      <c r="F2604" s="614"/>
      <c r="G2604" s="614"/>
    </row>
    <row r="2605" spans="1:7" x14ac:dyDescent="0.3">
      <c r="A2605" s="409"/>
      <c r="B2605" s="409"/>
      <c r="C2605" s="411"/>
      <c r="D2605" s="614"/>
      <c r="E2605" s="614"/>
      <c r="F2605" s="614"/>
      <c r="G2605" s="614"/>
    </row>
    <row r="2606" spans="1:7" x14ac:dyDescent="0.3">
      <c r="A2606" s="409"/>
      <c r="B2606" s="409"/>
      <c r="C2606" s="411"/>
      <c r="D2606" s="614"/>
      <c r="E2606" s="614"/>
      <c r="F2606" s="614"/>
      <c r="G2606" s="614"/>
    </row>
    <row r="2607" spans="1:7" x14ac:dyDescent="0.3">
      <c r="A2607" s="409"/>
      <c r="B2607" s="409"/>
      <c r="C2607" s="411"/>
      <c r="D2607" s="614"/>
      <c r="E2607" s="614"/>
      <c r="F2607" s="614"/>
      <c r="G2607" s="614"/>
    </row>
    <row r="2608" spans="1:7" x14ac:dyDescent="0.3">
      <c r="A2608" s="409"/>
      <c r="B2608" s="409"/>
      <c r="C2608" s="411"/>
      <c r="D2608" s="614"/>
      <c r="E2608" s="614"/>
      <c r="F2608" s="614"/>
      <c r="G2608" s="614"/>
    </row>
    <row r="2609" spans="1:7" x14ac:dyDescent="0.3">
      <c r="A2609" s="409"/>
      <c r="B2609" s="409"/>
      <c r="C2609" s="411"/>
      <c r="D2609" s="614"/>
      <c r="E2609" s="614"/>
      <c r="F2609" s="614"/>
      <c r="G2609" s="614"/>
    </row>
    <row r="2610" spans="1:7" x14ac:dyDescent="0.3">
      <c r="A2610" s="409"/>
      <c r="B2610" s="409"/>
      <c r="C2610" s="411"/>
      <c r="D2610" s="614"/>
      <c r="E2610" s="614"/>
      <c r="F2610" s="614"/>
      <c r="G2610" s="614"/>
    </row>
    <row r="2611" spans="1:7" x14ac:dyDescent="0.3">
      <c r="A2611" s="409"/>
      <c r="B2611" s="409"/>
      <c r="C2611" s="411"/>
      <c r="D2611" s="614"/>
      <c r="E2611" s="614"/>
      <c r="F2611" s="614"/>
      <c r="G2611" s="614"/>
    </row>
    <row r="2612" spans="1:7" x14ac:dyDescent="0.3">
      <c r="A2612" s="409"/>
      <c r="B2612" s="409"/>
      <c r="C2612" s="411"/>
      <c r="D2612" s="614"/>
      <c r="E2612" s="614"/>
      <c r="F2612" s="614"/>
      <c r="G2612" s="614"/>
    </row>
    <row r="2613" spans="1:7" x14ac:dyDescent="0.3">
      <c r="A2613" s="409"/>
      <c r="B2613" s="409"/>
      <c r="C2613" s="411"/>
      <c r="D2613" s="614"/>
      <c r="E2613" s="614"/>
      <c r="F2613" s="614"/>
      <c r="G2613" s="614"/>
    </row>
    <row r="2614" spans="1:7" x14ac:dyDescent="0.3">
      <c r="A2614" s="409"/>
      <c r="B2614" s="409"/>
      <c r="C2614" s="411"/>
      <c r="D2614" s="614"/>
      <c r="E2614" s="614"/>
      <c r="F2614" s="614"/>
      <c r="G2614" s="614"/>
    </row>
    <row r="2615" spans="1:7" x14ac:dyDescent="0.3">
      <c r="A2615" s="409"/>
      <c r="B2615" s="409"/>
      <c r="C2615" s="411"/>
      <c r="D2615" s="614"/>
      <c r="E2615" s="614"/>
      <c r="F2615" s="614"/>
      <c r="G2615" s="614"/>
    </row>
    <row r="2616" spans="1:7" x14ac:dyDescent="0.3">
      <c r="A2616" s="409"/>
      <c r="B2616" s="409"/>
      <c r="C2616" s="411"/>
      <c r="D2616" s="614"/>
      <c r="E2616" s="614"/>
      <c r="F2616" s="614"/>
      <c r="G2616" s="614"/>
    </row>
    <row r="2617" spans="1:7" x14ac:dyDescent="0.3">
      <c r="A2617" s="409"/>
      <c r="B2617" s="409"/>
      <c r="C2617" s="411"/>
      <c r="D2617" s="614"/>
      <c r="E2617" s="614"/>
      <c r="F2617" s="614"/>
      <c r="G2617" s="614"/>
    </row>
    <row r="2618" spans="1:7" x14ac:dyDescent="0.3">
      <c r="A2618" s="409"/>
      <c r="B2618" s="409"/>
      <c r="C2618" s="411"/>
      <c r="D2618" s="614"/>
      <c r="E2618" s="614"/>
      <c r="F2618" s="614"/>
      <c r="G2618" s="614"/>
    </row>
    <row r="2619" spans="1:7" x14ac:dyDescent="0.3">
      <c r="A2619" s="409"/>
      <c r="B2619" s="409"/>
      <c r="C2619" s="411"/>
      <c r="D2619" s="614"/>
      <c r="E2619" s="614"/>
      <c r="F2619" s="614"/>
      <c r="G2619" s="614"/>
    </row>
    <row r="2620" spans="1:7" x14ac:dyDescent="0.3">
      <c r="A2620" s="409"/>
      <c r="B2620" s="409"/>
      <c r="C2620" s="411"/>
      <c r="D2620" s="614"/>
      <c r="E2620" s="614"/>
      <c r="F2620" s="614"/>
      <c r="G2620" s="614"/>
    </row>
    <row r="2621" spans="1:7" x14ac:dyDescent="0.3">
      <c r="A2621" s="409"/>
      <c r="B2621" s="409"/>
      <c r="C2621" s="411"/>
      <c r="D2621" s="614"/>
      <c r="E2621" s="614"/>
      <c r="F2621" s="614"/>
      <c r="G2621" s="614"/>
    </row>
    <row r="2622" spans="1:7" x14ac:dyDescent="0.3">
      <c r="A2622" s="409"/>
      <c r="B2622" s="409"/>
      <c r="C2622" s="411"/>
      <c r="D2622" s="614"/>
      <c r="E2622" s="614"/>
      <c r="F2622" s="614"/>
      <c r="G2622" s="614"/>
    </row>
    <row r="2623" spans="1:7" x14ac:dyDescent="0.3">
      <c r="A2623" s="409"/>
      <c r="B2623" s="409"/>
      <c r="C2623" s="411"/>
      <c r="D2623" s="614"/>
      <c r="E2623" s="614"/>
      <c r="F2623" s="614"/>
      <c r="G2623" s="614"/>
    </row>
    <row r="2624" spans="1:7" x14ac:dyDescent="0.3">
      <c r="A2624" s="409"/>
      <c r="B2624" s="409"/>
      <c r="C2624" s="411"/>
      <c r="D2624" s="614"/>
      <c r="E2624" s="614"/>
      <c r="F2624" s="614"/>
      <c r="G2624" s="614"/>
    </row>
    <row r="2625" spans="1:7" x14ac:dyDescent="0.3">
      <c r="A2625" s="409"/>
      <c r="B2625" s="409"/>
      <c r="C2625" s="411"/>
      <c r="D2625" s="614"/>
      <c r="E2625" s="614"/>
      <c r="F2625" s="614"/>
      <c r="G2625" s="614"/>
    </row>
    <row r="2626" spans="1:7" x14ac:dyDescent="0.3">
      <c r="A2626" s="409"/>
      <c r="B2626" s="409"/>
      <c r="C2626" s="411"/>
      <c r="D2626" s="614"/>
      <c r="E2626" s="614"/>
      <c r="F2626" s="614"/>
      <c r="G2626" s="614"/>
    </row>
    <row r="2627" spans="1:7" x14ac:dyDescent="0.3">
      <c r="A2627" s="409"/>
      <c r="B2627" s="409"/>
      <c r="C2627" s="411"/>
      <c r="D2627" s="614"/>
      <c r="E2627" s="614"/>
      <c r="F2627" s="614"/>
      <c r="G2627" s="614"/>
    </row>
    <row r="2628" spans="1:7" x14ac:dyDescent="0.3">
      <c r="A2628" s="409"/>
      <c r="B2628" s="409"/>
      <c r="C2628" s="411"/>
      <c r="D2628" s="614"/>
      <c r="E2628" s="614"/>
      <c r="F2628" s="614"/>
      <c r="G2628" s="614"/>
    </row>
    <row r="2629" spans="1:7" x14ac:dyDescent="0.3">
      <c r="A2629" s="409"/>
      <c r="B2629" s="409"/>
      <c r="C2629" s="411"/>
      <c r="D2629" s="614"/>
      <c r="E2629" s="614"/>
      <c r="F2629" s="614"/>
      <c r="G2629" s="614"/>
    </row>
    <row r="2630" spans="1:7" x14ac:dyDescent="0.3">
      <c r="A2630" s="409"/>
      <c r="B2630" s="409"/>
      <c r="C2630" s="411"/>
      <c r="D2630" s="614"/>
      <c r="E2630" s="614"/>
      <c r="F2630" s="614"/>
      <c r="G2630" s="614"/>
    </row>
    <row r="2631" spans="1:7" x14ac:dyDescent="0.3">
      <c r="A2631" s="409"/>
      <c r="B2631" s="409"/>
      <c r="C2631" s="411"/>
      <c r="D2631" s="614"/>
      <c r="E2631" s="614"/>
      <c r="F2631" s="614"/>
      <c r="G2631" s="614"/>
    </row>
    <row r="2632" spans="1:7" x14ac:dyDescent="0.3">
      <c r="A2632" s="409"/>
      <c r="B2632" s="409"/>
      <c r="C2632" s="411"/>
      <c r="D2632" s="614"/>
      <c r="E2632" s="614"/>
      <c r="F2632" s="614"/>
      <c r="G2632" s="614"/>
    </row>
    <row r="2633" spans="1:7" x14ac:dyDescent="0.3">
      <c r="A2633" s="409"/>
      <c r="B2633" s="409"/>
      <c r="C2633" s="411"/>
      <c r="D2633" s="614"/>
      <c r="E2633" s="614"/>
      <c r="F2633" s="614"/>
      <c r="G2633" s="614"/>
    </row>
    <row r="2634" spans="1:7" x14ac:dyDescent="0.3">
      <c r="A2634" s="409"/>
      <c r="B2634" s="409"/>
      <c r="C2634" s="411"/>
      <c r="D2634" s="614"/>
      <c r="E2634" s="614"/>
      <c r="F2634" s="614"/>
      <c r="G2634" s="614"/>
    </row>
    <row r="2635" spans="1:7" x14ac:dyDescent="0.3">
      <c r="A2635" s="409"/>
      <c r="B2635" s="409"/>
      <c r="C2635" s="411"/>
      <c r="D2635" s="614"/>
      <c r="E2635" s="614"/>
      <c r="F2635" s="614"/>
      <c r="G2635" s="614"/>
    </row>
    <row r="2636" spans="1:7" x14ac:dyDescent="0.3">
      <c r="A2636" s="409"/>
      <c r="B2636" s="409"/>
      <c r="C2636" s="411"/>
      <c r="D2636" s="614"/>
      <c r="E2636" s="614"/>
      <c r="F2636" s="614"/>
      <c r="G2636" s="614"/>
    </row>
    <row r="2637" spans="1:7" x14ac:dyDescent="0.3">
      <c r="A2637" s="409"/>
      <c r="B2637" s="409"/>
      <c r="C2637" s="411"/>
      <c r="D2637" s="614"/>
      <c r="E2637" s="614"/>
      <c r="F2637" s="614"/>
      <c r="G2637" s="614"/>
    </row>
    <row r="2638" spans="1:7" x14ac:dyDescent="0.3">
      <c r="A2638" s="409"/>
      <c r="B2638" s="409"/>
      <c r="C2638" s="411"/>
      <c r="D2638" s="614"/>
      <c r="E2638" s="614"/>
      <c r="F2638" s="614"/>
      <c r="G2638" s="614"/>
    </row>
    <row r="2639" spans="1:7" x14ac:dyDescent="0.3">
      <c r="A2639" s="409"/>
      <c r="B2639" s="409"/>
      <c r="C2639" s="411"/>
      <c r="D2639" s="614"/>
      <c r="E2639" s="614"/>
      <c r="F2639" s="614"/>
      <c r="G2639" s="614"/>
    </row>
    <row r="2640" spans="1:7" x14ac:dyDescent="0.3">
      <c r="A2640" s="409"/>
      <c r="B2640" s="409"/>
      <c r="C2640" s="411"/>
      <c r="D2640" s="614"/>
      <c r="E2640" s="614"/>
      <c r="F2640" s="614"/>
      <c r="G2640" s="614"/>
    </row>
    <row r="2641" spans="1:7" x14ac:dyDescent="0.3">
      <c r="A2641" s="409"/>
      <c r="B2641" s="409"/>
      <c r="C2641" s="411"/>
      <c r="D2641" s="614"/>
      <c r="E2641" s="614"/>
      <c r="F2641" s="614"/>
      <c r="G2641" s="614"/>
    </row>
    <row r="2642" spans="1:7" x14ac:dyDescent="0.3">
      <c r="A2642" s="409"/>
      <c r="B2642" s="409"/>
      <c r="C2642" s="411"/>
      <c r="D2642" s="614"/>
      <c r="E2642" s="614"/>
      <c r="F2642" s="614"/>
      <c r="G2642" s="614"/>
    </row>
    <row r="2643" spans="1:7" x14ac:dyDescent="0.3">
      <c r="A2643" s="409"/>
      <c r="B2643" s="409"/>
      <c r="C2643" s="411"/>
      <c r="D2643" s="614"/>
      <c r="E2643" s="614"/>
      <c r="F2643" s="614"/>
      <c r="G2643" s="614"/>
    </row>
    <row r="2644" spans="1:7" x14ac:dyDescent="0.3">
      <c r="A2644" s="409"/>
      <c r="B2644" s="409"/>
      <c r="C2644" s="411"/>
      <c r="D2644" s="614"/>
      <c r="E2644" s="614"/>
      <c r="F2644" s="614"/>
      <c r="G2644" s="614"/>
    </row>
    <row r="2645" spans="1:7" x14ac:dyDescent="0.3">
      <c r="A2645" s="409"/>
      <c r="B2645" s="409"/>
      <c r="C2645" s="411"/>
      <c r="D2645" s="614"/>
      <c r="E2645" s="614"/>
      <c r="F2645" s="614"/>
      <c r="G2645" s="614"/>
    </row>
    <row r="2646" spans="1:7" x14ac:dyDescent="0.3">
      <c r="A2646" s="409"/>
      <c r="B2646" s="409"/>
      <c r="C2646" s="411"/>
      <c r="D2646" s="614"/>
      <c r="E2646" s="614"/>
      <c r="F2646" s="614"/>
      <c r="G2646" s="614"/>
    </row>
    <row r="2647" spans="1:7" x14ac:dyDescent="0.3">
      <c r="A2647" s="409"/>
      <c r="B2647" s="409"/>
      <c r="C2647" s="411"/>
      <c r="D2647" s="614"/>
      <c r="E2647" s="614"/>
      <c r="F2647" s="614"/>
      <c r="G2647" s="614"/>
    </row>
    <row r="2648" spans="1:7" x14ac:dyDescent="0.3">
      <c r="A2648" s="409"/>
      <c r="B2648" s="409"/>
      <c r="C2648" s="411"/>
      <c r="D2648" s="614"/>
      <c r="E2648" s="614"/>
      <c r="F2648" s="614"/>
      <c r="G2648" s="614"/>
    </row>
    <row r="2649" spans="1:7" x14ac:dyDescent="0.3">
      <c r="A2649" s="409"/>
      <c r="B2649" s="409"/>
      <c r="C2649" s="411"/>
      <c r="D2649" s="614"/>
      <c r="E2649" s="614"/>
      <c r="F2649" s="614"/>
      <c r="G2649" s="614"/>
    </row>
    <row r="2650" spans="1:7" x14ac:dyDescent="0.3">
      <c r="A2650" s="409"/>
      <c r="B2650" s="409"/>
      <c r="C2650" s="411"/>
      <c r="D2650" s="614"/>
      <c r="E2650" s="614"/>
      <c r="F2650" s="614"/>
      <c r="G2650" s="614"/>
    </row>
    <row r="2651" spans="1:7" x14ac:dyDescent="0.3">
      <c r="A2651" s="409"/>
      <c r="B2651" s="409"/>
      <c r="C2651" s="411"/>
      <c r="D2651" s="614"/>
      <c r="E2651" s="614"/>
      <c r="F2651" s="614"/>
      <c r="G2651" s="614"/>
    </row>
    <row r="2652" spans="1:7" x14ac:dyDescent="0.3">
      <c r="A2652" s="409"/>
      <c r="B2652" s="409"/>
      <c r="C2652" s="411"/>
      <c r="D2652" s="614"/>
      <c r="E2652" s="614"/>
      <c r="F2652" s="614"/>
      <c r="G2652" s="614"/>
    </row>
    <row r="2653" spans="1:7" x14ac:dyDescent="0.3">
      <c r="A2653" s="409"/>
      <c r="B2653" s="409"/>
      <c r="C2653" s="411"/>
      <c r="D2653" s="614"/>
      <c r="E2653" s="614"/>
      <c r="F2653" s="614"/>
      <c r="G2653" s="614"/>
    </row>
    <row r="2654" spans="1:7" x14ac:dyDescent="0.3">
      <c r="A2654" s="409"/>
      <c r="B2654" s="409"/>
      <c r="C2654" s="411"/>
      <c r="D2654" s="614"/>
      <c r="E2654" s="614"/>
      <c r="F2654" s="614"/>
      <c r="G2654" s="614"/>
    </row>
    <row r="2655" spans="1:7" x14ac:dyDescent="0.3">
      <c r="A2655" s="409"/>
      <c r="B2655" s="409"/>
      <c r="C2655" s="411"/>
      <c r="D2655" s="614"/>
      <c r="E2655" s="614"/>
      <c r="F2655" s="614"/>
      <c r="G2655" s="614"/>
    </row>
    <row r="2656" spans="1:7" x14ac:dyDescent="0.3">
      <c r="A2656" s="409"/>
      <c r="B2656" s="409"/>
      <c r="C2656" s="411"/>
      <c r="D2656" s="614"/>
      <c r="E2656" s="614"/>
      <c r="F2656" s="614"/>
      <c r="G2656" s="614"/>
    </row>
    <row r="2657" spans="1:7" x14ac:dyDescent="0.3">
      <c r="A2657" s="409"/>
      <c r="B2657" s="409"/>
      <c r="C2657" s="411"/>
      <c r="D2657" s="614"/>
      <c r="E2657" s="614"/>
      <c r="F2657" s="614"/>
      <c r="G2657" s="614"/>
    </row>
    <row r="2658" spans="1:7" x14ac:dyDescent="0.3">
      <c r="A2658" s="409"/>
      <c r="B2658" s="409"/>
      <c r="C2658" s="411"/>
      <c r="D2658" s="614"/>
      <c r="E2658" s="614"/>
      <c r="F2658" s="614"/>
      <c r="G2658" s="614"/>
    </row>
    <row r="2659" spans="1:7" x14ac:dyDescent="0.3">
      <c r="A2659" s="409"/>
      <c r="B2659" s="409"/>
      <c r="C2659" s="411"/>
      <c r="D2659" s="614"/>
      <c r="E2659" s="614"/>
      <c r="F2659" s="614"/>
      <c r="G2659" s="614"/>
    </row>
    <row r="2660" spans="1:7" x14ac:dyDescent="0.3">
      <c r="A2660" s="409"/>
      <c r="B2660" s="409"/>
      <c r="C2660" s="411"/>
      <c r="D2660" s="614"/>
      <c r="E2660" s="614"/>
      <c r="F2660" s="614"/>
      <c r="G2660" s="614"/>
    </row>
    <row r="2661" spans="1:7" x14ac:dyDescent="0.3">
      <c r="A2661" s="409"/>
      <c r="B2661" s="409"/>
      <c r="C2661" s="411"/>
      <c r="D2661" s="614"/>
      <c r="E2661" s="614"/>
      <c r="F2661" s="614"/>
      <c r="G2661" s="614"/>
    </row>
    <row r="2662" spans="1:7" x14ac:dyDescent="0.3">
      <c r="A2662" s="409"/>
      <c r="B2662" s="409"/>
      <c r="C2662" s="411"/>
      <c r="D2662" s="614"/>
      <c r="E2662" s="614"/>
      <c r="F2662" s="614"/>
      <c r="G2662" s="614"/>
    </row>
    <row r="2663" spans="1:7" x14ac:dyDescent="0.3">
      <c r="A2663" s="409"/>
      <c r="B2663" s="409"/>
      <c r="C2663" s="411"/>
      <c r="D2663" s="614"/>
      <c r="E2663" s="614"/>
      <c r="F2663" s="614"/>
      <c r="G2663" s="614"/>
    </row>
    <row r="2664" spans="1:7" x14ac:dyDescent="0.3">
      <c r="A2664" s="409"/>
      <c r="B2664" s="409"/>
      <c r="C2664" s="411"/>
      <c r="D2664" s="614"/>
      <c r="E2664" s="614"/>
      <c r="F2664" s="614"/>
      <c r="G2664" s="614"/>
    </row>
    <row r="2665" spans="1:7" x14ac:dyDescent="0.3">
      <c r="A2665" s="409"/>
      <c r="B2665" s="409"/>
      <c r="C2665" s="411"/>
      <c r="D2665" s="614"/>
      <c r="E2665" s="614"/>
      <c r="F2665" s="614"/>
      <c r="G2665" s="614"/>
    </row>
    <row r="2666" spans="1:7" x14ac:dyDescent="0.3">
      <c r="A2666" s="409"/>
      <c r="B2666" s="409"/>
      <c r="C2666" s="411"/>
      <c r="D2666" s="614"/>
      <c r="E2666" s="614"/>
      <c r="F2666" s="614"/>
      <c r="G2666" s="614"/>
    </row>
    <row r="2667" spans="1:7" x14ac:dyDescent="0.3">
      <c r="A2667" s="409"/>
      <c r="B2667" s="409"/>
      <c r="C2667" s="411"/>
      <c r="D2667" s="614"/>
      <c r="E2667" s="614"/>
      <c r="F2667" s="614"/>
      <c r="G2667" s="614"/>
    </row>
    <row r="2668" spans="1:7" x14ac:dyDescent="0.3">
      <c r="A2668" s="409"/>
      <c r="B2668" s="409"/>
      <c r="C2668" s="411"/>
      <c r="D2668" s="614"/>
      <c r="E2668" s="614"/>
      <c r="F2668" s="614"/>
      <c r="G2668" s="614"/>
    </row>
    <row r="2669" spans="1:7" x14ac:dyDescent="0.3">
      <c r="A2669" s="409"/>
      <c r="B2669" s="409"/>
      <c r="C2669" s="411"/>
      <c r="D2669" s="614"/>
      <c r="E2669" s="614"/>
      <c r="F2669" s="614"/>
      <c r="G2669" s="614"/>
    </row>
    <row r="2670" spans="1:7" x14ac:dyDescent="0.3">
      <c r="A2670" s="409"/>
      <c r="B2670" s="409"/>
      <c r="C2670" s="411"/>
      <c r="D2670" s="614"/>
      <c r="E2670" s="614"/>
      <c r="F2670" s="614"/>
      <c r="G2670" s="614"/>
    </row>
    <row r="2671" spans="1:7" x14ac:dyDescent="0.3">
      <c r="A2671" s="409"/>
      <c r="B2671" s="409"/>
      <c r="C2671" s="411"/>
      <c r="D2671" s="614"/>
      <c r="E2671" s="614"/>
      <c r="F2671" s="614"/>
      <c r="G2671" s="614"/>
    </row>
    <row r="2672" spans="1:7" x14ac:dyDescent="0.3">
      <c r="A2672" s="409"/>
      <c r="B2672" s="409"/>
      <c r="C2672" s="411"/>
      <c r="D2672" s="614"/>
      <c r="E2672" s="614"/>
      <c r="F2672" s="614"/>
      <c r="G2672" s="614"/>
    </row>
    <row r="2673" spans="1:7" x14ac:dyDescent="0.3">
      <c r="A2673" s="409"/>
      <c r="B2673" s="409"/>
      <c r="C2673" s="411"/>
      <c r="D2673" s="614"/>
      <c r="E2673" s="614"/>
      <c r="F2673" s="614"/>
      <c r="G2673" s="614"/>
    </row>
    <row r="2674" spans="1:7" x14ac:dyDescent="0.3">
      <c r="A2674" s="409"/>
      <c r="B2674" s="409"/>
      <c r="C2674" s="411"/>
      <c r="D2674" s="614"/>
      <c r="E2674" s="614"/>
      <c r="F2674" s="614"/>
      <c r="G2674" s="614"/>
    </row>
    <row r="2675" spans="1:7" x14ac:dyDescent="0.3">
      <c r="A2675" s="409"/>
      <c r="B2675" s="409"/>
      <c r="C2675" s="411"/>
      <c r="D2675" s="614"/>
      <c r="E2675" s="614"/>
      <c r="F2675" s="614"/>
      <c r="G2675" s="614"/>
    </row>
    <row r="2676" spans="1:7" x14ac:dyDescent="0.3">
      <c r="A2676" s="409"/>
      <c r="B2676" s="409"/>
      <c r="C2676" s="411"/>
      <c r="D2676" s="614"/>
      <c r="E2676" s="614"/>
      <c r="F2676" s="614"/>
      <c r="G2676" s="614"/>
    </row>
    <row r="2677" spans="1:7" x14ac:dyDescent="0.3">
      <c r="A2677" s="409"/>
      <c r="B2677" s="409"/>
      <c r="C2677" s="411"/>
      <c r="D2677" s="614"/>
      <c r="E2677" s="614"/>
      <c r="F2677" s="614"/>
      <c r="G2677" s="614"/>
    </row>
    <row r="2678" spans="1:7" x14ac:dyDescent="0.3">
      <c r="A2678" s="409"/>
      <c r="B2678" s="409"/>
      <c r="C2678" s="411"/>
      <c r="D2678" s="614"/>
      <c r="E2678" s="614"/>
      <c r="F2678" s="614"/>
      <c r="G2678" s="614"/>
    </row>
    <row r="2679" spans="1:7" x14ac:dyDescent="0.3">
      <c r="A2679" s="409"/>
      <c r="B2679" s="409"/>
      <c r="C2679" s="411"/>
      <c r="D2679" s="614"/>
      <c r="E2679" s="614"/>
      <c r="F2679" s="614"/>
      <c r="G2679" s="614"/>
    </row>
    <row r="2680" spans="1:7" x14ac:dyDescent="0.3">
      <c r="C2680" s="429">
        <f>SUM(C2655:C2679)</f>
        <v>0</v>
      </c>
      <c r="D2680" s="615">
        <f>SUM(D2655:D2679)</f>
        <v>0</v>
      </c>
      <c r="E2680" s="615">
        <f>SUM(E2655:E2679)</f>
        <v>0</v>
      </c>
      <c r="F2680" s="615">
        <f>SUM(F2655:F2679)</f>
        <v>0</v>
      </c>
      <c r="G2680" s="615">
        <f>SUM(G2655:G2679)</f>
        <v>0</v>
      </c>
    </row>
    <row r="2682" spans="1:7" x14ac:dyDescent="0.3">
      <c r="C2682" s="399">
        <v>11122874</v>
      </c>
      <c r="D2682" s="614">
        <v>11016635</v>
      </c>
      <c r="E2682" s="614">
        <v>10674609.000000022</v>
      </c>
      <c r="F2682" s="614">
        <v>10629565</v>
      </c>
      <c r="G2682" s="614"/>
    </row>
  </sheetData>
  <sheetProtection algorithmName="SHA-512" hashValue="arUXRNYGWMuxOL4kcAJ1yHyUTd1yJ0X5ffR0F468Nz0CZ7RP6HH1w1ilGopEXpeyndPRxwcnq+0qAjANm++i+A==" saltValue="itVeEeRjO2wdU5LPb5NYoA==" spinCount="100000" sheet="1" objects="1" scenarios="1"/>
  <autoFilter ref="B199:I973" xr:uid="{00000000-0009-0000-0000-000006000000}">
    <sortState xmlns:xlrd2="http://schemas.microsoft.com/office/spreadsheetml/2017/richdata2" ref="B200:I779">
      <sortCondition ref="C199:C779"/>
    </sortState>
  </autoFilter>
  <sortState xmlns:xlrd2="http://schemas.microsoft.com/office/spreadsheetml/2017/richdata2" ref="B200:I773">
    <sortCondition ref="B200:B773"/>
    <sortCondition ref="C200:C773"/>
  </sortState>
  <mergeCells count="4">
    <mergeCell ref="L5:O5"/>
    <mergeCell ref="C21:I21"/>
    <mergeCell ref="C34:I34"/>
    <mergeCell ref="J21:P21"/>
  </mergeCells>
  <dataValidations count="1">
    <dataValidation type="list" allowBlank="1" showInputMessage="1" showErrorMessage="1" sqref="B4" xr:uid="{00000000-0002-0000-0600-000000000000}">
      <formula1>$A$200:$A$296</formula1>
    </dataValidation>
  </dataValidations>
  <hyperlinks>
    <hyperlink ref="I1" location="INDICE!B2" display="Indice" xr:uid="{00000000-0004-0000-0600-000000000000}"/>
  </hyperlink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7">
    <tabColor theme="9" tint="0.59999389629810485"/>
  </sheetPr>
  <dimension ref="A1:W2584"/>
  <sheetViews>
    <sheetView zoomScale="90" zoomScaleNormal="90" workbookViewId="0">
      <pane xSplit="3" ySplit="4" topLeftCell="D5" activePane="bottomRight" state="frozen"/>
      <selection activeCell="K7" sqref="K7"/>
      <selection pane="topRight" activeCell="K7" sqref="K7"/>
      <selection pane="bottomLeft" activeCell="K7" sqref="K7"/>
      <selection pane="bottomRight" activeCell="B4" sqref="B4"/>
    </sheetView>
  </sheetViews>
  <sheetFormatPr baseColWidth="10" defaultColWidth="11.44140625" defaultRowHeight="14.4" x14ac:dyDescent="0.3"/>
  <cols>
    <col min="1" max="1" width="19.6640625" style="4" hidden="1" customWidth="1"/>
    <col min="2" max="2" width="23" style="4" customWidth="1"/>
    <col min="3" max="3" width="20.6640625" style="4" customWidth="1"/>
    <col min="4" max="6" width="15.6640625" style="4" customWidth="1"/>
    <col min="7" max="7" width="11.109375" style="4" customWidth="1"/>
    <col min="8" max="8" width="16" style="4" customWidth="1"/>
    <col min="9" max="9" width="11.109375" style="4" customWidth="1"/>
    <col min="10" max="10" width="16.88671875" style="4" customWidth="1"/>
    <col min="11" max="11" width="13.33203125" style="4" customWidth="1"/>
    <col min="12" max="12" width="9" style="4" customWidth="1"/>
    <col min="13" max="13" width="9.6640625" style="4" bestFit="1" customWidth="1"/>
    <col min="14" max="14" width="11.109375" style="4" customWidth="1"/>
    <col min="15" max="17" width="9.6640625" style="4" bestFit="1" customWidth="1"/>
    <col min="18" max="18" width="8.44140625" style="4" bestFit="1" customWidth="1"/>
    <col min="19" max="21" width="9.6640625" style="4" bestFit="1" customWidth="1"/>
    <col min="22" max="22" width="8" style="4" bestFit="1" customWidth="1"/>
    <col min="23" max="16384" width="11.44140625" style="4"/>
  </cols>
  <sheetData>
    <row r="1" spans="2:10" ht="22.5" customHeight="1" x14ac:dyDescent="0.3">
      <c r="B1" s="394" t="s">
        <v>558</v>
      </c>
      <c r="C1" s="30"/>
      <c r="D1" s="30"/>
      <c r="I1" s="389" t="s">
        <v>521</v>
      </c>
    </row>
    <row r="2" spans="2:10" ht="19.5" customHeight="1" x14ac:dyDescent="0.3">
      <c r="B2" s="390" t="s">
        <v>559</v>
      </c>
      <c r="C2" s="30"/>
      <c r="D2" s="395"/>
      <c r="E2" s="149"/>
      <c r="F2" s="149"/>
      <c r="G2" s="149"/>
      <c r="H2" s="149"/>
      <c r="I2" s="149"/>
      <c r="J2" s="2"/>
    </row>
    <row r="3" spans="2:10" ht="23.25" customHeight="1" thickBot="1" x14ac:dyDescent="0.35">
      <c r="B3" s="158" t="s">
        <v>0</v>
      </c>
      <c r="D3" s="149"/>
      <c r="E3" s="149"/>
      <c r="F3" s="149"/>
      <c r="G3" s="149"/>
      <c r="H3" s="149"/>
      <c r="I3" s="149"/>
      <c r="J3" s="2"/>
    </row>
    <row r="4" spans="2:10" ht="32.25" customHeight="1" thickBot="1" x14ac:dyDescent="0.35">
      <c r="B4" s="757" t="s">
        <v>398</v>
      </c>
      <c r="C4" s="675" t="s">
        <v>236</v>
      </c>
      <c r="D4" s="185" t="s">
        <v>255</v>
      </c>
      <c r="E4" s="185" t="s">
        <v>256</v>
      </c>
      <c r="F4" s="185" t="s">
        <v>257</v>
      </c>
      <c r="G4" s="185" t="s">
        <v>258</v>
      </c>
      <c r="H4" s="185" t="s">
        <v>541</v>
      </c>
      <c r="I4" s="186" t="s">
        <v>212</v>
      </c>
      <c r="J4" s="2"/>
    </row>
    <row r="5" spans="2:10" ht="18.75" hidden="1" customHeight="1" x14ac:dyDescent="0.3">
      <c r="C5" s="150">
        <v>2010</v>
      </c>
      <c r="D5" s="183">
        <f t="shared" ref="D5:D6" si="0">+SUMIFS($D$200:$D$1167,$B$200:$B$1167,$B$4,$C$200:$C$1167,C5)</f>
        <v>0</v>
      </c>
      <c r="E5" s="183">
        <f t="shared" ref="E5:E6" si="1">+SUMIFS($E$200:$E$1167,$B$200:$B$1167,$B$4,$C$200:$C$1167,C5)</f>
        <v>0</v>
      </c>
      <c r="F5" s="183">
        <f t="shared" ref="F5:F6" si="2">+SUMIFS($F$200:$F$1167,$B$200:$B$1167,$B$4,$C$200:$C$1167,C5)</f>
        <v>0</v>
      </c>
      <c r="G5" s="183">
        <f t="shared" ref="G5:G6" si="3">+SUMIFS($G$200:$G$1167,$B$200:$B$1167,$B$4,$C$200:$C$1167,C5)</f>
        <v>0</v>
      </c>
      <c r="H5" s="183">
        <f t="shared" ref="H5:H6" si="4">+SUMIFS($H$200:$H$1167,$B$200:$B$1167,$B$4,$C$200:$C$1167,C5)</f>
        <v>0</v>
      </c>
      <c r="I5" s="173">
        <f t="shared" ref="I5:I6" si="5">+SUMIFS($I$200:$I$1167,$B$200:$B$1167,$B$4,$C$200:$C$1167,C5)</f>
        <v>0</v>
      </c>
      <c r="J5" s="38"/>
    </row>
    <row r="6" spans="2:10" hidden="1" x14ac:dyDescent="0.3">
      <c r="C6" s="150">
        <v>2011</v>
      </c>
      <c r="D6" s="183">
        <f t="shared" si="0"/>
        <v>0</v>
      </c>
      <c r="E6" s="183">
        <f t="shared" si="1"/>
        <v>0</v>
      </c>
      <c r="F6" s="183">
        <f t="shared" si="2"/>
        <v>0</v>
      </c>
      <c r="G6" s="183">
        <f t="shared" si="3"/>
        <v>0</v>
      </c>
      <c r="H6" s="183">
        <f t="shared" si="4"/>
        <v>0</v>
      </c>
      <c r="I6" s="173">
        <f t="shared" si="5"/>
        <v>0</v>
      </c>
      <c r="J6" s="38"/>
    </row>
    <row r="7" spans="2:10" x14ac:dyDescent="0.3">
      <c r="C7" s="150">
        <v>2012</v>
      </c>
      <c r="D7" s="183">
        <f t="shared" ref="D7:D15" si="6">+SUMIFS($D$200:$D$1264,$B$200:$B$1264,$B$4,$C$200:$C$1264,C7)</f>
        <v>0.7350928641251222</v>
      </c>
      <c r="E7" s="183">
        <f t="shared" ref="E7:E15" si="7">+SUMIFS($E$200:$E$1264,$B$200:$B$1264,$B$4,$C$200:$C$1264,C7)</f>
        <v>0.83612417685794915</v>
      </c>
      <c r="F7" s="183">
        <f t="shared" ref="F7:F15" si="8">+SUMIFS($F$200:$F$1264,$B$200:$B$1264,$B$4,$C$200:$C$1264,C7)</f>
        <v>0.74103860294117652</v>
      </c>
      <c r="G7" s="183">
        <f t="shared" ref="G7:G15" si="9">+SUMIFS($G$200:$G$1264,$B$200:$B$1264,$B$4,$C$200:$C$1264,C7)</f>
        <v>0.49249658935879947</v>
      </c>
      <c r="H7" s="183">
        <f t="shared" ref="H7:H15" si="10">+SUMIFS($H$200:$H$1264,$B$200:$B$1264,$B$4,$C$200:$C$1264,C7)</f>
        <v>0.84490177736202055</v>
      </c>
      <c r="I7" s="173">
        <f t="shared" ref="I7:I15" si="11">+SUMIFS($I$200:$I$1264,$B$200:$B$1264,$B$4,$C$200:$C$1264,C7)</f>
        <v>0.83342384979439832</v>
      </c>
      <c r="J7" s="39"/>
    </row>
    <row r="8" spans="2:10" x14ac:dyDescent="0.3">
      <c r="C8" s="174">
        <v>2013</v>
      </c>
      <c r="D8" s="183">
        <f t="shared" si="6"/>
        <v>0.60078662733529986</v>
      </c>
      <c r="E8" s="183">
        <f t="shared" si="7"/>
        <v>0.81732070365358589</v>
      </c>
      <c r="F8" s="183">
        <f t="shared" si="8"/>
        <v>0.76758409785932724</v>
      </c>
      <c r="G8" s="183">
        <f t="shared" si="9"/>
        <v>0.48816705336426913</v>
      </c>
      <c r="H8" s="183">
        <f t="shared" si="10"/>
        <v>0.84685374964083904</v>
      </c>
      <c r="I8" s="173">
        <f t="shared" si="11"/>
        <v>0.83732931089234675</v>
      </c>
      <c r="J8" s="39"/>
    </row>
    <row r="9" spans="2:10" x14ac:dyDescent="0.3">
      <c r="C9" s="151">
        <v>2014</v>
      </c>
      <c r="D9" s="183">
        <f t="shared" si="6"/>
        <v>0.66468842729970323</v>
      </c>
      <c r="E9" s="183">
        <f t="shared" si="7"/>
        <v>0.8513165709760443</v>
      </c>
      <c r="F9" s="183">
        <f t="shared" si="8"/>
        <v>0.76093787768914678</v>
      </c>
      <c r="G9" s="183">
        <f t="shared" si="9"/>
        <v>0.48410061699098245</v>
      </c>
      <c r="H9" s="183">
        <f t="shared" si="10"/>
        <v>0.85900578488087065</v>
      </c>
      <c r="I9" s="173">
        <f t="shared" si="11"/>
        <v>0.85137331383065173</v>
      </c>
      <c r="J9" s="39"/>
    </row>
    <row r="10" spans="2:10" x14ac:dyDescent="0.3">
      <c r="C10" s="151">
        <v>2015</v>
      </c>
      <c r="D10" s="183">
        <f t="shared" si="6"/>
        <v>0.6524752475247525</v>
      </c>
      <c r="E10" s="183">
        <f t="shared" si="7"/>
        <v>0.85518077156130079</v>
      </c>
      <c r="F10" s="183">
        <f t="shared" si="8"/>
        <v>0.7665756146014403</v>
      </c>
      <c r="G10" s="183">
        <f t="shared" si="9"/>
        <v>0.49538162372386974</v>
      </c>
      <c r="H10" s="183">
        <f t="shared" si="10"/>
        <v>0.86273528233880659</v>
      </c>
      <c r="I10" s="173">
        <f t="shared" si="11"/>
        <v>0.85296803652968034</v>
      </c>
      <c r="J10" s="39"/>
    </row>
    <row r="11" spans="2:10" x14ac:dyDescent="0.3">
      <c r="C11" s="150">
        <v>2016</v>
      </c>
      <c r="D11" s="183">
        <f t="shared" si="6"/>
        <v>0.58284023668639051</v>
      </c>
      <c r="E11" s="183">
        <f t="shared" si="7"/>
        <v>0.89877551020408164</v>
      </c>
      <c r="F11" s="183">
        <f t="shared" si="8"/>
        <v>0.78507309566555528</v>
      </c>
      <c r="G11" s="183">
        <f t="shared" si="9"/>
        <v>0.5</v>
      </c>
      <c r="H11" s="183">
        <f t="shared" si="10"/>
        <v>0.88555997146642207</v>
      </c>
      <c r="I11" s="173">
        <f t="shared" si="11"/>
        <v>0.87549758617769124</v>
      </c>
      <c r="J11" s="39"/>
    </row>
    <row r="12" spans="2:10" x14ac:dyDescent="0.3">
      <c r="C12" s="151">
        <v>2017</v>
      </c>
      <c r="D12" s="183">
        <f t="shared" si="6"/>
        <v>0.63529411764705879</v>
      </c>
      <c r="E12" s="183">
        <f t="shared" si="7"/>
        <v>0.86991204745346695</v>
      </c>
      <c r="F12" s="183">
        <f t="shared" si="8"/>
        <v>0.793276866066702</v>
      </c>
      <c r="G12" s="183">
        <f t="shared" si="9"/>
        <v>0.50156250000000002</v>
      </c>
      <c r="H12" s="183">
        <f t="shared" si="10"/>
        <v>0.8882006813254878</v>
      </c>
      <c r="I12" s="173">
        <f t="shared" si="11"/>
        <v>0.88033083484104424</v>
      </c>
      <c r="J12" s="617"/>
    </row>
    <row r="13" spans="2:10" x14ac:dyDescent="0.3">
      <c r="C13" s="151">
        <v>2018</v>
      </c>
      <c r="D13" s="183">
        <f t="shared" si="6"/>
        <v>0.68689057421451782</v>
      </c>
      <c r="E13" s="183">
        <f t="shared" si="7"/>
        <v>0.9295837023914969</v>
      </c>
      <c r="F13" s="183">
        <f t="shared" si="8"/>
        <v>0.84229590415157429</v>
      </c>
      <c r="G13" s="183">
        <f t="shared" si="9"/>
        <v>0.50904109589041091</v>
      </c>
      <c r="H13" s="183">
        <f t="shared" si="10"/>
        <v>0.94793974302171025</v>
      </c>
      <c r="I13" s="173">
        <f t="shared" si="11"/>
        <v>0.93402745784575691</v>
      </c>
      <c r="J13" s="617"/>
    </row>
    <row r="14" spans="2:10" x14ac:dyDescent="0.3">
      <c r="C14" s="151">
        <v>2019</v>
      </c>
      <c r="D14" s="183">
        <f t="shared" si="6"/>
        <v>0.73121693121693121</v>
      </c>
      <c r="E14" s="183">
        <f t="shared" si="7"/>
        <v>0.90972373286926256</v>
      </c>
      <c r="F14" s="183">
        <f t="shared" si="8"/>
        <v>0.82133995037220842</v>
      </c>
      <c r="G14" s="183">
        <f t="shared" si="9"/>
        <v>0.49972722313147844</v>
      </c>
      <c r="H14" s="183">
        <f t="shared" si="10"/>
        <v>0.93347147998691238</v>
      </c>
      <c r="I14" s="173">
        <f t="shared" si="11"/>
        <v>0.91874204690056349</v>
      </c>
      <c r="J14" s="617"/>
    </row>
    <row r="15" spans="2:10" ht="15" thickBot="1" x14ac:dyDescent="0.35">
      <c r="C15" s="152">
        <v>2020</v>
      </c>
      <c r="D15" s="184">
        <f t="shared" si="6"/>
        <v>0.77445932028836251</v>
      </c>
      <c r="E15" s="184">
        <f t="shared" si="7"/>
        <v>0.90693703308431162</v>
      </c>
      <c r="F15" s="184">
        <f t="shared" si="8"/>
        <v>0.83037905644941368</v>
      </c>
      <c r="G15" s="184">
        <f t="shared" si="9"/>
        <v>0.50920910075839654</v>
      </c>
      <c r="H15" s="184">
        <f t="shared" si="10"/>
        <v>0.94068432907862276</v>
      </c>
      <c r="I15" s="175">
        <f t="shared" si="11"/>
        <v>0.92685110573909935</v>
      </c>
    </row>
    <row r="16" spans="2:10" ht="15" thickBot="1" x14ac:dyDescent="0.35"/>
    <row r="17" spans="2:12" ht="15" thickBot="1" x14ac:dyDescent="0.35">
      <c r="C17" s="306" t="s">
        <v>352</v>
      </c>
      <c r="D17" s="128">
        <f>+D15-D14</f>
        <v>4.3242389071431298E-2</v>
      </c>
      <c r="E17" s="128">
        <f t="shared" ref="E17:I17" si="12">+E15-E14</f>
        <v>-2.7866997849509412E-3</v>
      </c>
      <c r="F17" s="128">
        <f t="shared" si="12"/>
        <v>9.0391060772052612E-3</v>
      </c>
      <c r="G17" s="128">
        <f t="shared" si="12"/>
        <v>9.4818776269181004E-3</v>
      </c>
      <c r="H17" s="128">
        <f t="shared" si="12"/>
        <v>7.2128490917103827E-3</v>
      </c>
      <c r="I17" s="661">
        <f t="shared" si="12"/>
        <v>8.1090588385358542E-3</v>
      </c>
    </row>
    <row r="18" spans="2:12" x14ac:dyDescent="0.3">
      <c r="C18" s="307" t="s">
        <v>532</v>
      </c>
      <c r="D18" s="308"/>
      <c r="E18" s="308"/>
      <c r="F18" s="308"/>
      <c r="G18" s="308"/>
      <c r="H18" s="308"/>
      <c r="I18" s="308"/>
    </row>
    <row r="19" spans="2:12" ht="15.6" x14ac:dyDescent="0.3">
      <c r="G19" s="40"/>
      <c r="I19" s="40"/>
      <c r="K19" s="25"/>
      <c r="L19" s="25"/>
    </row>
    <row r="20" spans="2:12" x14ac:dyDescent="0.3">
      <c r="B20" s="41"/>
      <c r="E20" s="41"/>
      <c r="F20" s="41"/>
      <c r="G20" s="41"/>
      <c r="H20" s="41"/>
    </row>
    <row r="21" spans="2:12" ht="18" x14ac:dyDescent="0.35">
      <c r="C21" s="121" t="str">
        <f>+B4</f>
        <v>SAN ANDRÉS</v>
      </c>
      <c r="J21" s="121" t="str">
        <f>+B4</f>
        <v>SAN ANDRÉS</v>
      </c>
    </row>
    <row r="35" spans="3:23" x14ac:dyDescent="0.3">
      <c r="C35" s="897"/>
      <c r="D35" s="897"/>
      <c r="E35" s="897"/>
      <c r="F35" s="897"/>
      <c r="G35" s="897"/>
      <c r="H35" s="897"/>
      <c r="I35" s="897"/>
    </row>
    <row r="41" spans="3:23" s="8" customFormat="1" x14ac:dyDescent="0.3"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5" spans="3:23" x14ac:dyDescent="0.3">
      <c r="C45" s="26"/>
    </row>
    <row r="46" spans="3:23" x14ac:dyDescent="0.3">
      <c r="C46" s="26"/>
    </row>
    <row r="47" spans="3:23" x14ac:dyDescent="0.3">
      <c r="C47" s="26"/>
    </row>
    <row r="48" spans="3:23" x14ac:dyDescent="0.3">
      <c r="C48" s="26"/>
    </row>
    <row r="50" spans="3:3" x14ac:dyDescent="0.3">
      <c r="C50" s="26"/>
    </row>
    <row r="51" spans="3:3" x14ac:dyDescent="0.3">
      <c r="C51" s="26"/>
    </row>
    <row r="52" spans="3:3" x14ac:dyDescent="0.3">
      <c r="C52" s="26"/>
    </row>
    <row r="53" spans="3:3" x14ac:dyDescent="0.3">
      <c r="C53" s="26"/>
    </row>
    <row r="54" spans="3:3" x14ac:dyDescent="0.3">
      <c r="C54" s="26"/>
    </row>
    <row r="55" spans="3:3" x14ac:dyDescent="0.3">
      <c r="C55" s="26"/>
    </row>
    <row r="56" spans="3:3" x14ac:dyDescent="0.3">
      <c r="C56" s="26"/>
    </row>
    <row r="57" spans="3:3" x14ac:dyDescent="0.3">
      <c r="C57" s="26"/>
    </row>
    <row r="58" spans="3:3" x14ac:dyDescent="0.3">
      <c r="C58" s="26"/>
    </row>
    <row r="59" spans="3:3" x14ac:dyDescent="0.3">
      <c r="C59" s="26"/>
    </row>
    <row r="60" spans="3:3" x14ac:dyDescent="0.3">
      <c r="C60" s="26"/>
    </row>
    <row r="199" spans="1:9" ht="37.5" customHeight="1" x14ac:dyDescent="0.3">
      <c r="A199" s="4" t="s">
        <v>315</v>
      </c>
      <c r="B199" s="35" t="s">
        <v>237</v>
      </c>
      <c r="C199" s="35" t="s">
        <v>236</v>
      </c>
      <c r="D199" s="35" t="s">
        <v>238</v>
      </c>
      <c r="E199" s="35" t="s">
        <v>239</v>
      </c>
      <c r="F199" s="35" t="s">
        <v>240</v>
      </c>
      <c r="G199" s="35" t="s">
        <v>241</v>
      </c>
      <c r="H199" s="35" t="s">
        <v>242</v>
      </c>
      <c r="I199" s="42" t="s">
        <v>243</v>
      </c>
    </row>
    <row r="200" spans="1:9" x14ac:dyDescent="0.3">
      <c r="A200" s="192" t="s">
        <v>74</v>
      </c>
      <c r="B200" s="190" t="s">
        <v>74</v>
      </c>
      <c r="C200" s="44">
        <v>2010</v>
      </c>
      <c r="D200" s="45"/>
      <c r="E200" s="45"/>
      <c r="F200" s="45"/>
      <c r="G200" s="45"/>
      <c r="H200" s="45"/>
      <c r="I200" s="46"/>
    </row>
    <row r="201" spans="1:9" x14ac:dyDescent="0.3">
      <c r="A201" s="192" t="s">
        <v>75</v>
      </c>
      <c r="B201" s="190" t="s">
        <v>75</v>
      </c>
      <c r="C201" s="44">
        <v>2010</v>
      </c>
      <c r="D201" s="45"/>
      <c r="E201" s="45"/>
      <c r="F201" s="45"/>
      <c r="G201" s="45"/>
      <c r="H201" s="45"/>
      <c r="I201" s="46"/>
    </row>
    <row r="202" spans="1:9" x14ac:dyDescent="0.3">
      <c r="A202" s="192" t="s">
        <v>376</v>
      </c>
      <c r="B202" s="190" t="s">
        <v>376</v>
      </c>
      <c r="C202" s="44">
        <v>2010</v>
      </c>
      <c r="D202" s="45"/>
      <c r="E202" s="45"/>
      <c r="F202" s="45"/>
      <c r="G202" s="45"/>
      <c r="H202" s="45"/>
      <c r="I202" s="46"/>
    </row>
    <row r="203" spans="1:9" x14ac:dyDescent="0.3">
      <c r="A203" s="192" t="s">
        <v>77</v>
      </c>
      <c r="B203" s="190" t="s">
        <v>77</v>
      </c>
      <c r="C203" s="44">
        <v>2010</v>
      </c>
      <c r="D203" s="45"/>
      <c r="E203" s="45"/>
      <c r="F203" s="45"/>
      <c r="G203" s="45"/>
      <c r="H203" s="45"/>
      <c r="I203" s="46"/>
    </row>
    <row r="204" spans="1:9" x14ac:dyDescent="0.3">
      <c r="A204" s="192" t="s">
        <v>78</v>
      </c>
      <c r="B204" s="190" t="s">
        <v>78</v>
      </c>
      <c r="C204" s="44">
        <v>2010</v>
      </c>
      <c r="D204" s="45"/>
      <c r="E204" s="45"/>
      <c r="F204" s="45"/>
      <c r="G204" s="45"/>
      <c r="H204" s="45"/>
      <c r="I204" s="46"/>
    </row>
    <row r="205" spans="1:9" x14ac:dyDescent="0.3">
      <c r="A205" s="192" t="s">
        <v>377</v>
      </c>
      <c r="B205" s="190" t="s">
        <v>377</v>
      </c>
      <c r="C205" s="44">
        <v>2010</v>
      </c>
      <c r="D205" s="45"/>
      <c r="E205" s="45"/>
      <c r="F205" s="45"/>
      <c r="G205" s="45"/>
      <c r="H205" s="45"/>
      <c r="I205" s="46"/>
    </row>
    <row r="206" spans="1:9" x14ac:dyDescent="0.3">
      <c r="A206" s="192" t="s">
        <v>80</v>
      </c>
      <c r="B206" s="190" t="s">
        <v>80</v>
      </c>
      <c r="C206" s="44">
        <v>2010</v>
      </c>
      <c r="D206" s="45"/>
      <c r="E206" s="45"/>
      <c r="F206" s="45"/>
      <c r="G206" s="45"/>
      <c r="H206" s="45"/>
      <c r="I206" s="46"/>
    </row>
    <row r="207" spans="1:9" x14ac:dyDescent="0.3">
      <c r="A207" s="192" t="s">
        <v>81</v>
      </c>
      <c r="B207" s="190" t="s">
        <v>81</v>
      </c>
      <c r="C207" s="44">
        <v>2010</v>
      </c>
      <c r="D207" s="45"/>
      <c r="E207" s="45"/>
      <c r="F207" s="45"/>
      <c r="G207" s="45"/>
      <c r="H207" s="45"/>
      <c r="I207" s="46"/>
    </row>
    <row r="208" spans="1:9" x14ac:dyDescent="0.3">
      <c r="A208" s="192" t="s">
        <v>82</v>
      </c>
      <c r="B208" s="190" t="s">
        <v>82</v>
      </c>
      <c r="C208" s="44">
        <v>2010</v>
      </c>
      <c r="D208" s="45"/>
      <c r="E208" s="45"/>
      <c r="F208" s="45"/>
      <c r="G208" s="45"/>
      <c r="H208" s="45"/>
      <c r="I208" s="46"/>
    </row>
    <row r="209" spans="1:9" x14ac:dyDescent="0.3">
      <c r="A209" s="192" t="s">
        <v>378</v>
      </c>
      <c r="B209" s="190" t="s">
        <v>378</v>
      </c>
      <c r="C209" s="44">
        <v>2010</v>
      </c>
      <c r="D209" s="45"/>
      <c r="E209" s="45"/>
      <c r="F209" s="45"/>
      <c r="G209" s="45"/>
      <c r="H209" s="45"/>
      <c r="I209" s="46"/>
    </row>
    <row r="210" spans="1:9" x14ac:dyDescent="0.3">
      <c r="A210" s="192" t="s">
        <v>379</v>
      </c>
      <c r="B210" s="190" t="s">
        <v>379</v>
      </c>
      <c r="C210" s="44">
        <v>2010</v>
      </c>
      <c r="D210" s="45"/>
      <c r="E210" s="45"/>
      <c r="F210" s="45"/>
      <c r="G210" s="45"/>
      <c r="H210" s="45"/>
      <c r="I210" s="46"/>
    </row>
    <row r="211" spans="1:9" x14ac:dyDescent="0.3">
      <c r="A211" s="192" t="s">
        <v>380</v>
      </c>
      <c r="B211" s="190" t="s">
        <v>380</v>
      </c>
      <c r="C211" s="44">
        <v>2010</v>
      </c>
      <c r="D211" s="45"/>
      <c r="E211" s="45"/>
      <c r="F211" s="45"/>
      <c r="G211" s="45"/>
      <c r="H211" s="45"/>
      <c r="I211" s="46"/>
    </row>
    <row r="212" spans="1:9" x14ac:dyDescent="0.3">
      <c r="A212" s="192" t="s">
        <v>86</v>
      </c>
      <c r="B212" s="190" t="s">
        <v>86</v>
      </c>
      <c r="C212" s="44">
        <v>2010</v>
      </c>
      <c r="D212" s="45"/>
      <c r="E212" s="45"/>
      <c r="F212" s="45"/>
      <c r="G212" s="45"/>
      <c r="H212" s="45"/>
      <c r="I212" s="46"/>
    </row>
    <row r="213" spans="1:9" x14ac:dyDescent="0.3">
      <c r="A213" s="192" t="s">
        <v>87</v>
      </c>
      <c r="B213" s="190" t="s">
        <v>87</v>
      </c>
      <c r="C213" s="44">
        <v>2010</v>
      </c>
      <c r="D213" s="45"/>
      <c r="E213" s="45"/>
      <c r="F213" s="45"/>
      <c r="G213" s="45"/>
      <c r="H213" s="45"/>
      <c r="I213" s="46"/>
    </row>
    <row r="214" spans="1:9" x14ac:dyDescent="0.3">
      <c r="A214" s="192" t="s">
        <v>88</v>
      </c>
      <c r="B214" s="190" t="s">
        <v>88</v>
      </c>
      <c r="C214" s="44">
        <v>2010</v>
      </c>
      <c r="D214" s="45"/>
      <c r="E214" s="45"/>
      <c r="F214" s="45"/>
      <c r="G214" s="45"/>
      <c r="H214" s="45"/>
      <c r="I214" s="46"/>
    </row>
    <row r="215" spans="1:9" x14ac:dyDescent="0.3">
      <c r="A215" s="192" t="s">
        <v>89</v>
      </c>
      <c r="B215" s="190" t="s">
        <v>89</v>
      </c>
      <c r="C215" s="44">
        <v>2010</v>
      </c>
      <c r="D215" s="45"/>
      <c r="E215" s="45"/>
      <c r="F215" s="45"/>
      <c r="G215" s="45"/>
      <c r="H215" s="45"/>
      <c r="I215" s="46"/>
    </row>
    <row r="216" spans="1:9" x14ac:dyDescent="0.3">
      <c r="A216" s="192" t="s">
        <v>90</v>
      </c>
      <c r="B216" s="190" t="s">
        <v>90</v>
      </c>
      <c r="C216" s="44">
        <v>2010</v>
      </c>
      <c r="D216" s="45"/>
      <c r="E216" s="45"/>
      <c r="F216" s="45"/>
      <c r="G216" s="45"/>
      <c r="H216" s="45"/>
      <c r="I216" s="46"/>
    </row>
    <row r="217" spans="1:9" x14ac:dyDescent="0.3">
      <c r="A217" s="192" t="s">
        <v>381</v>
      </c>
      <c r="B217" s="190" t="s">
        <v>381</v>
      </c>
      <c r="C217" s="44">
        <v>2010</v>
      </c>
      <c r="D217" s="45"/>
      <c r="E217" s="45"/>
      <c r="F217" s="45"/>
      <c r="G217" s="45"/>
      <c r="H217" s="45"/>
      <c r="I217" s="46"/>
    </row>
    <row r="218" spans="1:9" x14ac:dyDescent="0.3">
      <c r="A218" s="192" t="s">
        <v>92</v>
      </c>
      <c r="B218" s="190" t="s">
        <v>92</v>
      </c>
      <c r="C218" s="44">
        <v>2010</v>
      </c>
      <c r="D218" s="45"/>
      <c r="E218" s="45"/>
      <c r="F218" s="45"/>
      <c r="G218" s="45"/>
      <c r="H218" s="45"/>
      <c r="I218" s="46"/>
    </row>
    <row r="219" spans="1:9" x14ac:dyDescent="0.3">
      <c r="A219" s="192" t="s">
        <v>93</v>
      </c>
      <c r="B219" s="190" t="s">
        <v>93</v>
      </c>
      <c r="C219" s="44">
        <v>2010</v>
      </c>
      <c r="D219" s="45"/>
      <c r="E219" s="45"/>
      <c r="F219" s="45"/>
      <c r="G219" s="45"/>
      <c r="H219" s="45"/>
      <c r="I219" s="46"/>
    </row>
    <row r="220" spans="1:9" x14ac:dyDescent="0.3">
      <c r="A220" s="192" t="s">
        <v>94</v>
      </c>
      <c r="B220" s="190" t="s">
        <v>94</v>
      </c>
      <c r="C220" s="44">
        <v>2010</v>
      </c>
      <c r="D220" s="45"/>
      <c r="E220" s="45"/>
      <c r="F220" s="45"/>
      <c r="G220" s="45"/>
      <c r="H220" s="45"/>
      <c r="I220" s="46"/>
    </row>
    <row r="221" spans="1:9" x14ac:dyDescent="0.3">
      <c r="A221" s="192" t="s">
        <v>95</v>
      </c>
      <c r="B221" s="190" t="s">
        <v>95</v>
      </c>
      <c r="C221" s="44">
        <v>2010</v>
      </c>
      <c r="D221" s="45"/>
      <c r="E221" s="45"/>
      <c r="F221" s="45"/>
      <c r="G221" s="45"/>
      <c r="H221" s="45"/>
      <c r="I221" s="46"/>
    </row>
    <row r="222" spans="1:9" x14ac:dyDescent="0.3">
      <c r="A222" s="192" t="s">
        <v>96</v>
      </c>
      <c r="B222" s="190" t="s">
        <v>96</v>
      </c>
      <c r="C222" s="44">
        <v>2010</v>
      </c>
      <c r="D222" s="45"/>
      <c r="E222" s="45"/>
      <c r="F222" s="45"/>
      <c r="G222" s="45"/>
      <c r="H222" s="45"/>
      <c r="I222" s="46"/>
    </row>
    <row r="223" spans="1:9" x14ac:dyDescent="0.3">
      <c r="A223" s="192" t="s">
        <v>244</v>
      </c>
      <c r="B223" s="190" t="s">
        <v>244</v>
      </c>
      <c r="C223" s="44">
        <v>2010</v>
      </c>
      <c r="D223" s="45"/>
      <c r="E223" s="45"/>
      <c r="F223" s="45"/>
      <c r="G223" s="45"/>
      <c r="H223" s="45"/>
      <c r="I223" s="46"/>
    </row>
    <row r="224" spans="1:9" x14ac:dyDescent="0.3">
      <c r="A224" s="192" t="s">
        <v>382</v>
      </c>
      <c r="B224" s="190" t="s">
        <v>382</v>
      </c>
      <c r="C224" s="44">
        <v>2010</v>
      </c>
      <c r="D224" s="45"/>
      <c r="E224" s="45"/>
      <c r="F224" s="45"/>
      <c r="G224" s="45"/>
      <c r="H224" s="45"/>
      <c r="I224" s="46"/>
    </row>
    <row r="225" spans="1:9" x14ac:dyDescent="0.3">
      <c r="A225" s="192" t="s">
        <v>383</v>
      </c>
      <c r="B225" s="190" t="s">
        <v>383</v>
      </c>
      <c r="C225" s="44">
        <v>2010</v>
      </c>
      <c r="D225" s="45"/>
      <c r="E225" s="45"/>
      <c r="F225" s="45"/>
      <c r="G225" s="45"/>
      <c r="H225" s="45"/>
      <c r="I225" s="46"/>
    </row>
    <row r="226" spans="1:9" x14ac:dyDescent="0.3">
      <c r="A226" s="192" t="s">
        <v>384</v>
      </c>
      <c r="B226" s="190" t="s">
        <v>384</v>
      </c>
      <c r="C226" s="44">
        <v>2010</v>
      </c>
      <c r="D226" s="45"/>
      <c r="E226" s="45"/>
      <c r="F226" s="45"/>
      <c r="G226" s="45"/>
      <c r="H226" s="45"/>
      <c r="I226" s="46"/>
    </row>
    <row r="227" spans="1:9" x14ac:dyDescent="0.3">
      <c r="A227" s="192" t="s">
        <v>385</v>
      </c>
      <c r="B227" s="190" t="s">
        <v>385</v>
      </c>
      <c r="C227" s="44">
        <v>2010</v>
      </c>
      <c r="D227" s="45"/>
      <c r="E227" s="45"/>
      <c r="F227" s="45"/>
      <c r="G227" s="45"/>
      <c r="H227" s="45"/>
      <c r="I227" s="46"/>
    </row>
    <row r="228" spans="1:9" x14ac:dyDescent="0.3">
      <c r="A228" s="192" t="s">
        <v>101</v>
      </c>
      <c r="B228" s="190" t="s">
        <v>101</v>
      </c>
      <c r="C228" s="44">
        <v>2010</v>
      </c>
      <c r="D228" s="45"/>
      <c r="E228" s="45"/>
      <c r="F228" s="45"/>
      <c r="G228" s="45"/>
      <c r="H228" s="45"/>
      <c r="I228" s="46"/>
    </row>
    <row r="229" spans="1:9" x14ac:dyDescent="0.3">
      <c r="A229" s="192" t="s">
        <v>102</v>
      </c>
      <c r="B229" s="190" t="s">
        <v>102</v>
      </c>
      <c r="C229" s="44">
        <v>2010</v>
      </c>
      <c r="D229" s="45"/>
      <c r="E229" s="45"/>
      <c r="F229" s="45"/>
      <c r="G229" s="45"/>
      <c r="H229" s="45"/>
      <c r="I229" s="46"/>
    </row>
    <row r="230" spans="1:9" x14ac:dyDescent="0.3">
      <c r="A230" s="192" t="s">
        <v>103</v>
      </c>
      <c r="B230" s="190" t="s">
        <v>103</v>
      </c>
      <c r="C230" s="44">
        <v>2010</v>
      </c>
      <c r="D230" s="45"/>
      <c r="E230" s="45"/>
      <c r="F230" s="45"/>
      <c r="G230" s="45"/>
      <c r="H230" s="45"/>
      <c r="I230" s="46"/>
    </row>
    <row r="231" spans="1:9" x14ac:dyDescent="0.3">
      <c r="A231" s="192" t="s">
        <v>104</v>
      </c>
      <c r="B231" s="190" t="s">
        <v>104</v>
      </c>
      <c r="C231" s="44">
        <v>2010</v>
      </c>
      <c r="D231" s="45"/>
      <c r="E231" s="45"/>
      <c r="F231" s="45"/>
      <c r="G231" s="45"/>
      <c r="H231" s="45"/>
      <c r="I231" s="46"/>
    </row>
    <row r="232" spans="1:9" x14ac:dyDescent="0.3">
      <c r="A232" s="192" t="s">
        <v>386</v>
      </c>
      <c r="B232" s="190" t="s">
        <v>386</v>
      </c>
      <c r="C232" s="44">
        <v>2010</v>
      </c>
      <c r="D232" s="45"/>
      <c r="E232" s="45"/>
      <c r="F232" s="45"/>
      <c r="G232" s="45"/>
      <c r="H232" s="45"/>
      <c r="I232" s="46"/>
    </row>
    <row r="233" spans="1:9" x14ac:dyDescent="0.3">
      <c r="A233" s="192" t="s">
        <v>106</v>
      </c>
      <c r="B233" s="190" t="s">
        <v>106</v>
      </c>
      <c r="C233" s="44">
        <v>2010</v>
      </c>
      <c r="D233" s="45"/>
      <c r="E233" s="45"/>
      <c r="F233" s="45"/>
      <c r="G233" s="45"/>
      <c r="H233" s="45"/>
      <c r="I233" s="46"/>
    </row>
    <row r="234" spans="1:9" x14ac:dyDescent="0.3">
      <c r="A234" s="192" t="s">
        <v>107</v>
      </c>
      <c r="B234" s="190" t="s">
        <v>107</v>
      </c>
      <c r="C234" s="44">
        <v>2010</v>
      </c>
      <c r="D234" s="45"/>
      <c r="E234" s="45"/>
      <c r="F234" s="45"/>
      <c r="G234" s="45"/>
      <c r="H234" s="45"/>
      <c r="I234" s="46"/>
    </row>
    <row r="235" spans="1:9" x14ac:dyDescent="0.3">
      <c r="A235" s="192" t="s">
        <v>351</v>
      </c>
      <c r="B235" s="190" t="s">
        <v>387</v>
      </c>
      <c r="C235" s="44">
        <v>2010</v>
      </c>
      <c r="D235" s="45"/>
      <c r="E235" s="45"/>
      <c r="F235" s="45"/>
      <c r="G235" s="45"/>
      <c r="H235" s="45"/>
      <c r="I235" s="46"/>
    </row>
    <row r="236" spans="1:9" x14ac:dyDescent="0.3">
      <c r="A236" s="192" t="s">
        <v>387</v>
      </c>
      <c r="B236" s="190" t="s">
        <v>109</v>
      </c>
      <c r="C236" s="44">
        <v>2010</v>
      </c>
      <c r="D236" s="45"/>
      <c r="E236" s="45"/>
      <c r="F236" s="45"/>
      <c r="G236" s="45"/>
      <c r="H236" s="45"/>
      <c r="I236" s="46"/>
    </row>
    <row r="237" spans="1:9" x14ac:dyDescent="0.3">
      <c r="A237" s="192" t="s">
        <v>109</v>
      </c>
      <c r="B237" s="190" t="s">
        <v>388</v>
      </c>
      <c r="C237" s="44">
        <v>2010</v>
      </c>
      <c r="D237" s="45"/>
      <c r="E237" s="45"/>
      <c r="F237" s="45"/>
      <c r="G237" s="45"/>
      <c r="H237" s="45"/>
      <c r="I237" s="46"/>
    </row>
    <row r="238" spans="1:9" x14ac:dyDescent="0.3">
      <c r="A238" s="192" t="s">
        <v>388</v>
      </c>
      <c r="B238" s="190" t="s">
        <v>389</v>
      </c>
      <c r="C238" s="44">
        <v>2010</v>
      </c>
      <c r="D238" s="45"/>
      <c r="E238" s="45"/>
      <c r="F238" s="45"/>
      <c r="G238" s="45"/>
      <c r="H238" s="45"/>
      <c r="I238" s="46"/>
    </row>
    <row r="239" spans="1:9" x14ac:dyDescent="0.3">
      <c r="A239" s="192" t="s">
        <v>389</v>
      </c>
      <c r="B239" s="190" t="s">
        <v>112</v>
      </c>
      <c r="C239" s="44">
        <v>2010</v>
      </c>
      <c r="D239" s="45"/>
      <c r="E239" s="45"/>
      <c r="F239" s="45"/>
      <c r="G239" s="45"/>
      <c r="H239" s="45"/>
      <c r="I239" s="46"/>
    </row>
    <row r="240" spans="1:9" x14ac:dyDescent="0.3">
      <c r="A240" s="192" t="s">
        <v>112</v>
      </c>
      <c r="B240" s="190" t="s">
        <v>113</v>
      </c>
      <c r="C240" s="44">
        <v>2010</v>
      </c>
      <c r="D240" s="45"/>
      <c r="E240" s="45"/>
      <c r="F240" s="45"/>
      <c r="G240" s="45"/>
      <c r="H240" s="45"/>
      <c r="I240" s="46"/>
    </row>
    <row r="241" spans="1:9" x14ac:dyDescent="0.3">
      <c r="A241" s="192" t="s">
        <v>113</v>
      </c>
      <c r="B241" s="190" t="s">
        <v>390</v>
      </c>
      <c r="C241" s="44">
        <v>2010</v>
      </c>
      <c r="D241" s="45"/>
      <c r="E241" s="45"/>
      <c r="F241" s="45"/>
      <c r="G241" s="45"/>
      <c r="H241" s="45"/>
      <c r="I241" s="46"/>
    </row>
    <row r="242" spans="1:9" x14ac:dyDescent="0.3">
      <c r="A242" s="192" t="s">
        <v>390</v>
      </c>
      <c r="B242" s="190" t="s">
        <v>115</v>
      </c>
      <c r="C242" s="44">
        <v>2010</v>
      </c>
      <c r="D242" s="45"/>
      <c r="E242" s="45"/>
      <c r="F242" s="45"/>
      <c r="G242" s="45"/>
      <c r="H242" s="45"/>
      <c r="I242" s="46"/>
    </row>
    <row r="243" spans="1:9" x14ac:dyDescent="0.3">
      <c r="A243" s="192" t="s">
        <v>115</v>
      </c>
      <c r="B243" s="190" t="s">
        <v>391</v>
      </c>
      <c r="C243" s="44">
        <v>2010</v>
      </c>
      <c r="D243" s="45"/>
      <c r="E243" s="45"/>
      <c r="F243" s="45"/>
      <c r="G243" s="45"/>
      <c r="H243" s="45"/>
      <c r="I243" s="46"/>
    </row>
    <row r="244" spans="1:9" x14ac:dyDescent="0.3">
      <c r="A244" s="192" t="s">
        <v>391</v>
      </c>
      <c r="B244" s="190" t="s">
        <v>245</v>
      </c>
      <c r="C244" s="44">
        <v>2010</v>
      </c>
      <c r="D244" s="45"/>
      <c r="E244" s="45"/>
      <c r="F244" s="45"/>
      <c r="G244" s="45"/>
      <c r="H244" s="45"/>
      <c r="I244" s="46"/>
    </row>
    <row r="245" spans="1:9" x14ac:dyDescent="0.3">
      <c r="A245" s="192" t="s">
        <v>245</v>
      </c>
      <c r="B245" s="190" t="s">
        <v>117</v>
      </c>
      <c r="C245" s="44">
        <v>2010</v>
      </c>
      <c r="D245" s="45"/>
      <c r="E245" s="45"/>
      <c r="F245" s="45"/>
      <c r="G245" s="45"/>
      <c r="H245" s="45"/>
      <c r="I245" s="46"/>
    </row>
    <row r="246" spans="1:9" x14ac:dyDescent="0.3">
      <c r="A246" s="192" t="s">
        <v>117</v>
      </c>
      <c r="B246" s="190" t="s">
        <v>118</v>
      </c>
      <c r="C246" s="44">
        <v>2010</v>
      </c>
      <c r="D246" s="45"/>
      <c r="E246" s="45"/>
      <c r="F246" s="45"/>
      <c r="G246" s="45"/>
      <c r="H246" s="45"/>
      <c r="I246" s="46"/>
    </row>
    <row r="247" spans="1:9" x14ac:dyDescent="0.3">
      <c r="A247" s="192" t="s">
        <v>118</v>
      </c>
      <c r="B247" s="190" t="s">
        <v>392</v>
      </c>
      <c r="C247" s="44">
        <v>2010</v>
      </c>
      <c r="D247" s="45"/>
      <c r="E247" s="45"/>
      <c r="F247" s="45"/>
      <c r="G247" s="45"/>
      <c r="H247" s="45"/>
      <c r="I247" s="46"/>
    </row>
    <row r="248" spans="1:9" x14ac:dyDescent="0.3">
      <c r="A248" s="192" t="s">
        <v>392</v>
      </c>
      <c r="B248" s="190" t="s">
        <v>120</v>
      </c>
      <c r="C248" s="44">
        <v>2010</v>
      </c>
      <c r="D248" s="45"/>
      <c r="E248" s="45"/>
      <c r="F248" s="45"/>
      <c r="G248" s="45"/>
      <c r="H248" s="45"/>
      <c r="I248" s="46"/>
    </row>
    <row r="249" spans="1:9" x14ac:dyDescent="0.3">
      <c r="A249" s="192" t="s">
        <v>120</v>
      </c>
      <c r="B249" s="190" t="s">
        <v>121</v>
      </c>
      <c r="C249" s="44">
        <v>2010</v>
      </c>
      <c r="D249" s="45"/>
      <c r="E249" s="45"/>
      <c r="F249" s="45"/>
      <c r="G249" s="45"/>
      <c r="H249" s="45"/>
      <c r="I249" s="46"/>
    </row>
    <row r="250" spans="1:9" x14ac:dyDescent="0.3">
      <c r="A250" s="192" t="s">
        <v>121</v>
      </c>
      <c r="B250" s="190" t="s">
        <v>122</v>
      </c>
      <c r="C250" s="44">
        <v>2010</v>
      </c>
      <c r="D250" s="45"/>
      <c r="E250" s="45"/>
      <c r="F250" s="45"/>
      <c r="G250" s="45"/>
      <c r="H250" s="45"/>
      <c r="I250" s="46"/>
    </row>
    <row r="251" spans="1:9" x14ac:dyDescent="0.3">
      <c r="A251" s="192" t="s">
        <v>122</v>
      </c>
      <c r="B251" s="190" t="s">
        <v>123</v>
      </c>
      <c r="C251" s="44">
        <v>2010</v>
      </c>
      <c r="D251" s="45"/>
      <c r="E251" s="45"/>
      <c r="F251" s="45"/>
      <c r="G251" s="45"/>
      <c r="H251" s="45"/>
      <c r="I251" s="46"/>
    </row>
    <row r="252" spans="1:9" x14ac:dyDescent="0.3">
      <c r="A252" s="192" t="s">
        <v>123</v>
      </c>
      <c r="B252" s="190" t="s">
        <v>393</v>
      </c>
      <c r="C252" s="44">
        <v>2010</v>
      </c>
      <c r="D252" s="45"/>
      <c r="E252" s="45"/>
      <c r="F252" s="45"/>
      <c r="G252" s="45"/>
      <c r="H252" s="45"/>
      <c r="I252" s="46"/>
    </row>
    <row r="253" spans="1:9" x14ac:dyDescent="0.3">
      <c r="A253" s="192" t="s">
        <v>393</v>
      </c>
      <c r="B253" s="190" t="s">
        <v>125</v>
      </c>
      <c r="C253" s="44">
        <v>2010</v>
      </c>
      <c r="D253" s="45"/>
      <c r="E253" s="45"/>
      <c r="F253" s="45"/>
      <c r="G253" s="45"/>
      <c r="H253" s="45"/>
      <c r="I253" s="46"/>
    </row>
    <row r="254" spans="1:9" x14ac:dyDescent="0.3">
      <c r="A254" s="192" t="s">
        <v>125</v>
      </c>
      <c r="B254" s="190" t="s">
        <v>394</v>
      </c>
      <c r="C254" s="44">
        <v>2010</v>
      </c>
      <c r="D254" s="45"/>
      <c r="E254" s="45"/>
      <c r="F254" s="45"/>
      <c r="G254" s="45"/>
      <c r="H254" s="45"/>
      <c r="I254" s="46"/>
    </row>
    <row r="255" spans="1:9" x14ac:dyDescent="0.3">
      <c r="A255" s="192" t="s">
        <v>394</v>
      </c>
      <c r="B255" s="190" t="s">
        <v>127</v>
      </c>
      <c r="C255" s="44">
        <v>2010</v>
      </c>
      <c r="D255" s="45"/>
      <c r="E255" s="45"/>
      <c r="F255" s="45"/>
      <c r="G255" s="45"/>
      <c r="H255" s="45"/>
      <c r="I255" s="46"/>
    </row>
    <row r="256" spans="1:9" x14ac:dyDescent="0.3">
      <c r="A256" s="192" t="s">
        <v>127</v>
      </c>
      <c r="B256" s="190" t="s">
        <v>128</v>
      </c>
      <c r="C256" s="44">
        <v>2010</v>
      </c>
      <c r="D256" s="45"/>
      <c r="E256" s="45"/>
      <c r="F256" s="45"/>
      <c r="G256" s="45"/>
      <c r="H256" s="45"/>
      <c r="I256" s="46"/>
    </row>
    <row r="257" spans="1:9" x14ac:dyDescent="0.3">
      <c r="A257" s="192" t="s">
        <v>128</v>
      </c>
      <c r="B257" s="190" t="s">
        <v>129</v>
      </c>
      <c r="C257" s="44">
        <v>2010</v>
      </c>
      <c r="D257" s="45"/>
      <c r="E257" s="45"/>
      <c r="F257" s="45"/>
      <c r="G257" s="45"/>
      <c r="H257" s="45"/>
      <c r="I257" s="46"/>
    </row>
    <row r="258" spans="1:9" x14ac:dyDescent="0.3">
      <c r="A258" s="192" t="s">
        <v>129</v>
      </c>
      <c r="B258" s="190" t="s">
        <v>395</v>
      </c>
      <c r="C258" s="44">
        <v>2010</v>
      </c>
      <c r="D258" s="45"/>
      <c r="E258" s="45"/>
      <c r="F258" s="45"/>
      <c r="G258" s="45"/>
      <c r="H258" s="45"/>
      <c r="I258" s="46"/>
    </row>
    <row r="259" spans="1:9" x14ac:dyDescent="0.3">
      <c r="A259" s="192" t="s">
        <v>395</v>
      </c>
      <c r="B259" s="190" t="s">
        <v>131</v>
      </c>
      <c r="C259" s="44">
        <v>2010</v>
      </c>
      <c r="D259" s="45"/>
      <c r="E259" s="45"/>
      <c r="F259" s="45"/>
      <c r="G259" s="45"/>
      <c r="H259" s="45"/>
      <c r="I259" s="46"/>
    </row>
    <row r="260" spans="1:9" x14ac:dyDescent="0.3">
      <c r="A260" s="192" t="s">
        <v>131</v>
      </c>
      <c r="B260" s="190" t="s">
        <v>132</v>
      </c>
      <c r="C260" s="44">
        <v>2010</v>
      </c>
      <c r="D260" s="45"/>
      <c r="E260" s="45"/>
      <c r="F260" s="45"/>
      <c r="G260" s="45"/>
      <c r="H260" s="45"/>
      <c r="I260" s="46"/>
    </row>
    <row r="261" spans="1:9" x14ac:dyDescent="0.3">
      <c r="A261" s="192" t="s">
        <v>132</v>
      </c>
      <c r="B261" s="190" t="s">
        <v>133</v>
      </c>
      <c r="C261" s="44">
        <v>2010</v>
      </c>
      <c r="D261" s="45"/>
      <c r="E261" s="45"/>
      <c r="F261" s="45"/>
      <c r="G261" s="45"/>
      <c r="H261" s="45"/>
      <c r="I261" s="46"/>
    </row>
    <row r="262" spans="1:9" x14ac:dyDescent="0.3">
      <c r="A262" s="192" t="s">
        <v>133</v>
      </c>
      <c r="B262" s="190" t="s">
        <v>134</v>
      </c>
      <c r="C262" s="44">
        <v>2010</v>
      </c>
      <c r="D262" s="45"/>
      <c r="E262" s="45"/>
      <c r="F262" s="45"/>
      <c r="G262" s="45"/>
      <c r="H262" s="45"/>
      <c r="I262" s="46"/>
    </row>
    <row r="263" spans="1:9" x14ac:dyDescent="0.3">
      <c r="A263" s="192" t="s">
        <v>134</v>
      </c>
      <c r="B263" s="190" t="s">
        <v>135</v>
      </c>
      <c r="C263" s="44">
        <v>2010</v>
      </c>
      <c r="D263" s="45"/>
      <c r="E263" s="45"/>
      <c r="F263" s="45"/>
      <c r="G263" s="45"/>
      <c r="H263" s="45"/>
      <c r="I263" s="46"/>
    </row>
    <row r="264" spans="1:9" x14ac:dyDescent="0.3">
      <c r="A264" s="192" t="s">
        <v>135</v>
      </c>
      <c r="B264" s="190" t="s">
        <v>404</v>
      </c>
      <c r="C264" s="44">
        <v>2010</v>
      </c>
      <c r="D264" s="45"/>
      <c r="E264" s="45"/>
      <c r="F264" s="45"/>
      <c r="G264" s="45"/>
      <c r="H264" s="45"/>
      <c r="I264" s="46"/>
    </row>
    <row r="265" spans="1:9" x14ac:dyDescent="0.3">
      <c r="A265" s="192" t="s">
        <v>404</v>
      </c>
      <c r="B265" s="190" t="s">
        <v>137</v>
      </c>
      <c r="C265" s="44">
        <v>2010</v>
      </c>
      <c r="D265" s="45"/>
      <c r="E265" s="45"/>
      <c r="F265" s="45"/>
      <c r="G265" s="45"/>
      <c r="H265" s="45"/>
      <c r="I265" s="46"/>
    </row>
    <row r="266" spans="1:9" x14ac:dyDescent="0.3">
      <c r="A266" s="192" t="s">
        <v>137</v>
      </c>
      <c r="B266" s="190" t="s">
        <v>246</v>
      </c>
      <c r="C266" s="44">
        <v>2010</v>
      </c>
      <c r="D266" s="45"/>
      <c r="E266" s="45"/>
      <c r="F266" s="45"/>
      <c r="G266" s="45"/>
      <c r="H266" s="45"/>
      <c r="I266" s="46"/>
    </row>
    <row r="267" spans="1:9" x14ac:dyDescent="0.3">
      <c r="A267" s="192" t="s">
        <v>246</v>
      </c>
      <c r="B267" s="190" t="s">
        <v>396</v>
      </c>
      <c r="C267" s="44">
        <v>2010</v>
      </c>
      <c r="D267" s="45"/>
      <c r="E267" s="45"/>
      <c r="F267" s="45"/>
      <c r="G267" s="45"/>
      <c r="H267" s="45"/>
      <c r="I267" s="46"/>
    </row>
    <row r="268" spans="1:9" x14ac:dyDescent="0.3">
      <c r="A268" s="192" t="s">
        <v>396</v>
      </c>
      <c r="B268" s="190" t="s">
        <v>139</v>
      </c>
      <c r="C268" s="44">
        <v>2010</v>
      </c>
      <c r="D268" s="45"/>
      <c r="E268" s="45"/>
      <c r="F268" s="45"/>
      <c r="G268" s="45"/>
      <c r="H268" s="45"/>
      <c r="I268" s="46"/>
    </row>
    <row r="269" spans="1:9" x14ac:dyDescent="0.3">
      <c r="A269" s="192" t="s">
        <v>139</v>
      </c>
      <c r="B269" s="190" t="s">
        <v>140</v>
      </c>
      <c r="C269" s="44">
        <v>2010</v>
      </c>
      <c r="D269" s="45"/>
      <c r="E269" s="45"/>
      <c r="F269" s="45"/>
      <c r="G269" s="45"/>
      <c r="H269" s="45"/>
      <c r="I269" s="46"/>
    </row>
    <row r="270" spans="1:9" x14ac:dyDescent="0.3">
      <c r="A270" s="192" t="s">
        <v>140</v>
      </c>
      <c r="B270" s="190" t="s">
        <v>141</v>
      </c>
      <c r="C270" s="44">
        <v>2010</v>
      </c>
      <c r="D270" s="45"/>
      <c r="E270" s="45"/>
      <c r="F270" s="45"/>
      <c r="G270" s="45"/>
      <c r="H270" s="45"/>
      <c r="I270" s="46"/>
    </row>
    <row r="271" spans="1:9" x14ac:dyDescent="0.3">
      <c r="A271" s="192" t="s">
        <v>141</v>
      </c>
      <c r="B271" s="190" t="s">
        <v>142</v>
      </c>
      <c r="C271" s="44">
        <v>2010</v>
      </c>
      <c r="D271" s="45"/>
      <c r="E271" s="45"/>
      <c r="F271" s="45"/>
      <c r="G271" s="45"/>
      <c r="H271" s="45"/>
      <c r="I271" s="46"/>
    </row>
    <row r="272" spans="1:9" x14ac:dyDescent="0.3">
      <c r="A272" s="192" t="s">
        <v>142</v>
      </c>
      <c r="B272" s="190" t="s">
        <v>397</v>
      </c>
      <c r="C272" s="44">
        <v>2010</v>
      </c>
      <c r="D272" s="45"/>
      <c r="E272" s="45"/>
      <c r="F272" s="45"/>
      <c r="G272" s="45"/>
      <c r="H272" s="45"/>
      <c r="I272" s="46"/>
    </row>
    <row r="273" spans="1:9" x14ac:dyDescent="0.3">
      <c r="A273" s="192" t="s">
        <v>397</v>
      </c>
      <c r="B273" s="190" t="s">
        <v>398</v>
      </c>
      <c r="C273" s="44">
        <v>2010</v>
      </c>
      <c r="D273" s="45"/>
      <c r="E273" s="45"/>
      <c r="F273" s="45"/>
      <c r="G273" s="45"/>
      <c r="H273" s="45"/>
      <c r="I273" s="46"/>
    </row>
    <row r="274" spans="1:9" x14ac:dyDescent="0.3">
      <c r="A274" s="192" t="s">
        <v>398</v>
      </c>
      <c r="B274" s="190" t="s">
        <v>145</v>
      </c>
      <c r="C274" s="44">
        <v>2010</v>
      </c>
      <c r="D274" s="45"/>
      <c r="E274" s="45"/>
      <c r="F274" s="45"/>
      <c r="G274" s="45"/>
      <c r="H274" s="45"/>
      <c r="I274" s="46"/>
    </row>
    <row r="275" spans="1:9" x14ac:dyDescent="0.3">
      <c r="A275" s="192" t="s">
        <v>145</v>
      </c>
      <c r="B275" s="190" t="s">
        <v>146</v>
      </c>
      <c r="C275" s="44">
        <v>2010</v>
      </c>
      <c r="D275" s="45"/>
      <c r="E275" s="45"/>
      <c r="F275" s="45"/>
      <c r="G275" s="45"/>
      <c r="H275" s="45"/>
      <c r="I275" s="46"/>
    </row>
    <row r="276" spans="1:9" x14ac:dyDescent="0.3">
      <c r="A276" s="192" t="s">
        <v>146</v>
      </c>
      <c r="B276" s="190" t="s">
        <v>147</v>
      </c>
      <c r="C276" s="44">
        <v>2010</v>
      </c>
      <c r="D276" s="45"/>
      <c r="E276" s="45"/>
      <c r="F276" s="45"/>
      <c r="G276" s="45"/>
      <c r="H276" s="45"/>
      <c r="I276" s="46"/>
    </row>
    <row r="277" spans="1:9" x14ac:dyDescent="0.3">
      <c r="A277" s="192" t="s">
        <v>147</v>
      </c>
      <c r="B277" s="190" t="s">
        <v>148</v>
      </c>
      <c r="C277" s="44">
        <v>2010</v>
      </c>
      <c r="D277" s="45"/>
      <c r="E277" s="45"/>
      <c r="F277" s="45"/>
      <c r="G277" s="45"/>
      <c r="H277" s="45"/>
      <c r="I277" s="46"/>
    </row>
    <row r="278" spans="1:9" x14ac:dyDescent="0.3">
      <c r="A278" s="192" t="s">
        <v>148</v>
      </c>
      <c r="B278" s="190" t="s">
        <v>149</v>
      </c>
      <c r="C278" s="44">
        <v>2010</v>
      </c>
      <c r="D278" s="45"/>
      <c r="E278" s="45"/>
      <c r="F278" s="45"/>
      <c r="G278" s="45"/>
      <c r="H278" s="45"/>
      <c r="I278" s="46"/>
    </row>
    <row r="279" spans="1:9" x14ac:dyDescent="0.3">
      <c r="A279" s="192" t="s">
        <v>149</v>
      </c>
      <c r="B279" s="190" t="s">
        <v>150</v>
      </c>
      <c r="C279" s="44">
        <v>2010</v>
      </c>
      <c r="D279" s="45"/>
      <c r="E279" s="45"/>
      <c r="F279" s="45"/>
      <c r="G279" s="45"/>
      <c r="H279" s="45"/>
      <c r="I279" s="46"/>
    </row>
    <row r="280" spans="1:9" x14ac:dyDescent="0.3">
      <c r="A280" s="192" t="s">
        <v>150</v>
      </c>
      <c r="B280" s="190" t="s">
        <v>151</v>
      </c>
      <c r="C280" s="44">
        <v>2010</v>
      </c>
      <c r="D280" s="45"/>
      <c r="E280" s="45"/>
      <c r="F280" s="45"/>
      <c r="G280" s="45"/>
      <c r="H280" s="45"/>
      <c r="I280" s="46"/>
    </row>
    <row r="281" spans="1:9" x14ac:dyDescent="0.3">
      <c r="A281" s="192" t="s">
        <v>151</v>
      </c>
      <c r="B281" s="190" t="s">
        <v>152</v>
      </c>
      <c r="C281" s="44">
        <v>2010</v>
      </c>
      <c r="D281" s="45"/>
      <c r="E281" s="45"/>
      <c r="F281" s="45"/>
      <c r="G281" s="45"/>
      <c r="H281" s="45"/>
      <c r="I281" s="46"/>
    </row>
    <row r="282" spans="1:9" x14ac:dyDescent="0.3">
      <c r="A282" s="192" t="s">
        <v>152</v>
      </c>
      <c r="B282" s="190" t="s">
        <v>399</v>
      </c>
      <c r="C282" s="44">
        <v>2010</v>
      </c>
      <c r="D282" s="45"/>
      <c r="E282" s="45"/>
      <c r="F282" s="45"/>
      <c r="G282" s="45"/>
      <c r="H282" s="45"/>
      <c r="I282" s="46"/>
    </row>
    <row r="283" spans="1:9" x14ac:dyDescent="0.3">
      <c r="A283" s="192" t="s">
        <v>399</v>
      </c>
      <c r="B283" s="190" t="s">
        <v>154</v>
      </c>
      <c r="C283" s="44">
        <v>2010</v>
      </c>
      <c r="D283" s="45"/>
      <c r="E283" s="45"/>
      <c r="F283" s="45"/>
      <c r="G283" s="45"/>
      <c r="H283" s="45"/>
      <c r="I283" s="46"/>
    </row>
    <row r="284" spans="1:9" x14ac:dyDescent="0.3">
      <c r="A284" s="192" t="s">
        <v>154</v>
      </c>
      <c r="B284" s="190" t="s">
        <v>155</v>
      </c>
      <c r="C284" s="44">
        <v>2010</v>
      </c>
      <c r="D284" s="45"/>
      <c r="E284" s="45"/>
      <c r="F284" s="45"/>
      <c r="G284" s="45"/>
      <c r="H284" s="45"/>
      <c r="I284" s="46"/>
    </row>
    <row r="285" spans="1:9" x14ac:dyDescent="0.3">
      <c r="A285" s="192" t="s">
        <v>155</v>
      </c>
      <c r="B285" s="190" t="s">
        <v>156</v>
      </c>
      <c r="C285" s="44">
        <v>2010</v>
      </c>
      <c r="D285" s="45"/>
      <c r="E285" s="45"/>
      <c r="F285" s="45"/>
      <c r="G285" s="45"/>
      <c r="H285" s="45"/>
      <c r="I285" s="46"/>
    </row>
    <row r="286" spans="1:9" x14ac:dyDescent="0.3">
      <c r="A286" s="192" t="s">
        <v>156</v>
      </c>
      <c r="B286" s="190" t="s">
        <v>157</v>
      </c>
      <c r="C286" s="44">
        <v>2010</v>
      </c>
      <c r="D286" s="45"/>
      <c r="E286" s="45"/>
      <c r="F286" s="45"/>
      <c r="G286" s="45"/>
      <c r="H286" s="45"/>
      <c r="I286" s="46"/>
    </row>
    <row r="287" spans="1:9" x14ac:dyDescent="0.3">
      <c r="A287" s="192" t="s">
        <v>157</v>
      </c>
      <c r="B287" s="190" t="s">
        <v>400</v>
      </c>
      <c r="C287" s="44">
        <v>2010</v>
      </c>
      <c r="D287" s="45"/>
      <c r="E287" s="45"/>
      <c r="F287" s="45"/>
      <c r="G287" s="45"/>
      <c r="H287" s="45"/>
      <c r="I287" s="46"/>
    </row>
    <row r="288" spans="1:9" x14ac:dyDescent="0.3">
      <c r="A288" s="192" t="s">
        <v>400</v>
      </c>
      <c r="B288" s="190" t="s">
        <v>159</v>
      </c>
      <c r="C288" s="44">
        <v>2010</v>
      </c>
      <c r="D288" s="45"/>
      <c r="E288" s="45"/>
      <c r="F288" s="45"/>
      <c r="G288" s="45"/>
      <c r="H288" s="45"/>
      <c r="I288" s="46"/>
    </row>
    <row r="289" spans="1:10" x14ac:dyDescent="0.3">
      <c r="A289" s="192" t="s">
        <v>159</v>
      </c>
      <c r="B289" s="190" t="s">
        <v>401</v>
      </c>
      <c r="C289" s="44">
        <v>2010</v>
      </c>
      <c r="D289" s="45"/>
      <c r="E289" s="45"/>
      <c r="F289" s="45"/>
      <c r="G289" s="45"/>
      <c r="H289" s="45"/>
      <c r="I289" s="46"/>
    </row>
    <row r="290" spans="1:10" x14ac:dyDescent="0.3">
      <c r="A290" s="192" t="s">
        <v>401</v>
      </c>
      <c r="B290" s="190" t="s">
        <v>161</v>
      </c>
      <c r="C290" s="44">
        <v>2010</v>
      </c>
      <c r="D290" s="45"/>
      <c r="E290" s="45"/>
      <c r="F290" s="45"/>
      <c r="G290" s="45"/>
      <c r="H290" s="45"/>
      <c r="I290" s="46"/>
    </row>
    <row r="291" spans="1:10" x14ac:dyDescent="0.3">
      <c r="A291" s="192" t="s">
        <v>161</v>
      </c>
      <c r="B291" s="190" t="s">
        <v>162</v>
      </c>
      <c r="C291" s="44">
        <v>2010</v>
      </c>
      <c r="D291" s="45"/>
      <c r="E291" s="45"/>
      <c r="F291" s="45"/>
      <c r="G291" s="45"/>
      <c r="H291" s="45"/>
      <c r="I291" s="46"/>
    </row>
    <row r="292" spans="1:10" x14ac:dyDescent="0.3">
      <c r="A292" s="192" t="s">
        <v>162</v>
      </c>
      <c r="B292" s="190" t="s">
        <v>163</v>
      </c>
      <c r="C292" s="44">
        <v>2010</v>
      </c>
      <c r="D292" s="45"/>
      <c r="E292" s="45"/>
      <c r="F292" s="45"/>
      <c r="G292" s="45"/>
      <c r="H292" s="45"/>
      <c r="I292" s="46"/>
    </row>
    <row r="293" spans="1:10" x14ac:dyDescent="0.3">
      <c r="A293" s="192" t="s">
        <v>163</v>
      </c>
      <c r="B293" s="190" t="s">
        <v>262</v>
      </c>
      <c r="C293" s="44">
        <v>2010</v>
      </c>
      <c r="D293" s="45"/>
      <c r="E293" s="45"/>
      <c r="F293" s="45"/>
      <c r="G293" s="45"/>
      <c r="H293" s="45"/>
      <c r="I293" s="46"/>
    </row>
    <row r="294" spans="1:10" x14ac:dyDescent="0.3">
      <c r="A294" s="192" t="s">
        <v>262</v>
      </c>
      <c r="B294" s="190" t="s">
        <v>402</v>
      </c>
      <c r="C294" s="44">
        <v>2010</v>
      </c>
      <c r="D294" s="45"/>
      <c r="E294" s="45"/>
      <c r="F294" s="45"/>
      <c r="G294" s="45"/>
      <c r="H294" s="45"/>
      <c r="I294" s="46"/>
    </row>
    <row r="295" spans="1:10" x14ac:dyDescent="0.3">
      <c r="A295" s="192" t="s">
        <v>402</v>
      </c>
      <c r="B295" s="191" t="s">
        <v>73</v>
      </c>
      <c r="C295" s="36">
        <v>2010</v>
      </c>
      <c r="D295" s="47"/>
      <c r="E295" s="47"/>
      <c r="F295" s="47"/>
      <c r="G295" s="47"/>
      <c r="H295" s="47"/>
      <c r="I295" s="46"/>
    </row>
    <row r="296" spans="1:10" x14ac:dyDescent="0.3">
      <c r="A296" s="193" t="s">
        <v>73</v>
      </c>
      <c r="B296" s="190" t="s">
        <v>74</v>
      </c>
      <c r="C296" s="44">
        <v>2011</v>
      </c>
      <c r="D296" s="45"/>
      <c r="E296" s="45"/>
      <c r="F296" s="45"/>
      <c r="G296" s="45"/>
      <c r="H296" s="48"/>
      <c r="I296" s="46"/>
      <c r="J296" s="49"/>
    </row>
    <row r="297" spans="1:10" x14ac:dyDescent="0.3">
      <c r="B297" s="43" t="s">
        <v>75</v>
      </c>
      <c r="C297" s="44">
        <v>2011</v>
      </c>
      <c r="D297" s="45"/>
      <c r="E297" s="45"/>
      <c r="F297" s="45"/>
      <c r="G297" s="45"/>
      <c r="H297" s="48"/>
      <c r="I297" s="46"/>
      <c r="J297" s="49"/>
    </row>
    <row r="298" spans="1:10" x14ac:dyDescent="0.3">
      <c r="B298" s="43" t="s">
        <v>376</v>
      </c>
      <c r="C298" s="44">
        <v>2011</v>
      </c>
      <c r="D298" s="45"/>
      <c r="E298" s="45"/>
      <c r="F298" s="45"/>
      <c r="G298" s="45"/>
      <c r="H298" s="48"/>
      <c r="I298" s="46"/>
      <c r="J298" s="49"/>
    </row>
    <row r="299" spans="1:10" x14ac:dyDescent="0.3">
      <c r="B299" s="43" t="s">
        <v>77</v>
      </c>
      <c r="C299" s="44">
        <v>2011</v>
      </c>
      <c r="D299" s="45"/>
      <c r="E299" s="45"/>
      <c r="F299" s="45"/>
      <c r="G299" s="45"/>
      <c r="H299" s="48"/>
      <c r="I299" s="46"/>
      <c r="J299" s="49"/>
    </row>
    <row r="300" spans="1:10" x14ac:dyDescent="0.3">
      <c r="B300" s="43" t="s">
        <v>78</v>
      </c>
      <c r="C300" s="44">
        <v>2011</v>
      </c>
      <c r="D300" s="45"/>
      <c r="E300" s="45"/>
      <c r="F300" s="45"/>
      <c r="G300" s="45"/>
      <c r="H300" s="48"/>
      <c r="I300" s="46"/>
      <c r="J300" s="49"/>
    </row>
    <row r="301" spans="1:10" x14ac:dyDescent="0.3">
      <c r="B301" s="43" t="s">
        <v>377</v>
      </c>
      <c r="C301" s="44">
        <v>2011</v>
      </c>
      <c r="D301" s="45"/>
      <c r="E301" s="45"/>
      <c r="F301" s="45"/>
      <c r="G301" s="45"/>
      <c r="H301" s="48"/>
      <c r="I301" s="46"/>
      <c r="J301" s="49"/>
    </row>
    <row r="302" spans="1:10" x14ac:dyDescent="0.3">
      <c r="B302" s="43" t="s">
        <v>80</v>
      </c>
      <c r="C302" s="44">
        <v>2011</v>
      </c>
      <c r="D302" s="45"/>
      <c r="E302" s="45"/>
      <c r="F302" s="45"/>
      <c r="G302" s="45"/>
      <c r="H302" s="48"/>
      <c r="I302" s="46"/>
      <c r="J302" s="49"/>
    </row>
    <row r="303" spans="1:10" x14ac:dyDescent="0.3">
      <c r="B303" s="43" t="s">
        <v>81</v>
      </c>
      <c r="C303" s="44">
        <v>2011</v>
      </c>
      <c r="D303" s="45"/>
      <c r="E303" s="45"/>
      <c r="F303" s="45"/>
      <c r="G303" s="45"/>
      <c r="H303" s="48"/>
      <c r="I303" s="46"/>
      <c r="J303" s="49"/>
    </row>
    <row r="304" spans="1:10" x14ac:dyDescent="0.3">
      <c r="B304" s="43" t="s">
        <v>82</v>
      </c>
      <c r="C304" s="44">
        <v>2011</v>
      </c>
      <c r="D304" s="45"/>
      <c r="E304" s="45"/>
      <c r="F304" s="45"/>
      <c r="G304" s="45"/>
      <c r="H304" s="48"/>
      <c r="I304" s="46"/>
      <c r="J304" s="49"/>
    </row>
    <row r="305" spans="2:10" x14ac:dyDescent="0.3">
      <c r="B305" s="43" t="s">
        <v>378</v>
      </c>
      <c r="C305" s="44">
        <v>2011</v>
      </c>
      <c r="D305" s="45"/>
      <c r="E305" s="45"/>
      <c r="F305" s="45"/>
      <c r="G305" s="45"/>
      <c r="H305" s="48"/>
      <c r="I305" s="46"/>
      <c r="J305" s="49"/>
    </row>
    <row r="306" spans="2:10" x14ac:dyDescent="0.3">
      <c r="B306" s="43" t="s">
        <v>379</v>
      </c>
      <c r="C306" s="44">
        <v>2011</v>
      </c>
      <c r="D306" s="45"/>
      <c r="E306" s="45"/>
      <c r="F306" s="45"/>
      <c r="G306" s="45"/>
      <c r="H306" s="48"/>
      <c r="I306" s="46"/>
      <c r="J306" s="49"/>
    </row>
    <row r="307" spans="2:10" x14ac:dyDescent="0.3">
      <c r="B307" s="43" t="s">
        <v>380</v>
      </c>
      <c r="C307" s="44">
        <v>2011</v>
      </c>
      <c r="D307" s="45"/>
      <c r="E307" s="45"/>
      <c r="F307" s="45"/>
      <c r="G307" s="45"/>
      <c r="H307" s="48"/>
      <c r="I307" s="46"/>
      <c r="J307" s="49"/>
    </row>
    <row r="308" spans="2:10" x14ac:dyDescent="0.3">
      <c r="B308" s="43" t="s">
        <v>86</v>
      </c>
      <c r="C308" s="44">
        <v>2011</v>
      </c>
      <c r="D308" s="45"/>
      <c r="E308" s="45"/>
      <c r="F308" s="45"/>
      <c r="G308" s="45"/>
      <c r="H308" s="48"/>
      <c r="I308" s="46"/>
      <c r="J308" s="49"/>
    </row>
    <row r="309" spans="2:10" x14ac:dyDescent="0.3">
      <c r="B309" s="43" t="s">
        <v>87</v>
      </c>
      <c r="C309" s="44">
        <v>2011</v>
      </c>
      <c r="D309" s="45"/>
      <c r="E309" s="45"/>
      <c r="F309" s="45"/>
      <c r="G309" s="45"/>
      <c r="H309" s="48"/>
      <c r="I309" s="46"/>
      <c r="J309" s="49"/>
    </row>
    <row r="310" spans="2:10" x14ac:dyDescent="0.3">
      <c r="B310" s="43" t="s">
        <v>88</v>
      </c>
      <c r="C310" s="44">
        <v>2011</v>
      </c>
      <c r="D310" s="45"/>
      <c r="E310" s="45"/>
      <c r="F310" s="45"/>
      <c r="G310" s="45"/>
      <c r="H310" s="48"/>
      <c r="I310" s="46"/>
      <c r="J310" s="49"/>
    </row>
    <row r="311" spans="2:10" x14ac:dyDescent="0.3">
      <c r="B311" s="43" t="s">
        <v>89</v>
      </c>
      <c r="C311" s="44">
        <v>2011</v>
      </c>
      <c r="D311" s="45"/>
      <c r="E311" s="45"/>
      <c r="F311" s="45"/>
      <c r="G311" s="45"/>
      <c r="H311" s="48"/>
      <c r="I311" s="46"/>
      <c r="J311" s="49"/>
    </row>
    <row r="312" spans="2:10" x14ac:dyDescent="0.3">
      <c r="B312" s="43" t="s">
        <v>90</v>
      </c>
      <c r="C312" s="44">
        <v>2011</v>
      </c>
      <c r="D312" s="45"/>
      <c r="E312" s="45"/>
      <c r="F312" s="45"/>
      <c r="G312" s="45"/>
      <c r="H312" s="48"/>
      <c r="I312" s="46"/>
      <c r="J312" s="49"/>
    </row>
    <row r="313" spans="2:10" x14ac:dyDescent="0.3">
      <c r="B313" s="43" t="s">
        <v>381</v>
      </c>
      <c r="C313" s="44">
        <v>2011</v>
      </c>
      <c r="D313" s="45"/>
      <c r="E313" s="45"/>
      <c r="F313" s="45"/>
      <c r="G313" s="45"/>
      <c r="H313" s="48"/>
      <c r="I313" s="46"/>
      <c r="J313" s="49"/>
    </row>
    <row r="314" spans="2:10" x14ac:dyDescent="0.3">
      <c r="B314" s="43" t="s">
        <v>92</v>
      </c>
      <c r="C314" s="44">
        <v>2011</v>
      </c>
      <c r="D314" s="45"/>
      <c r="E314" s="45"/>
      <c r="F314" s="45"/>
      <c r="G314" s="45"/>
      <c r="H314" s="48"/>
      <c r="I314" s="46"/>
      <c r="J314" s="49"/>
    </row>
    <row r="315" spans="2:10" x14ac:dyDescent="0.3">
      <c r="B315" s="43" t="s">
        <v>93</v>
      </c>
      <c r="C315" s="44">
        <v>2011</v>
      </c>
      <c r="D315" s="45"/>
      <c r="E315" s="45"/>
      <c r="F315" s="45"/>
      <c r="G315" s="45"/>
      <c r="H315" s="48"/>
      <c r="I315" s="46"/>
      <c r="J315" s="49"/>
    </row>
    <row r="316" spans="2:10" x14ac:dyDescent="0.3">
      <c r="B316" s="43" t="s">
        <v>94</v>
      </c>
      <c r="C316" s="44">
        <v>2011</v>
      </c>
      <c r="D316" s="45"/>
      <c r="E316" s="45"/>
      <c r="F316" s="45"/>
      <c r="G316" s="45"/>
      <c r="H316" s="48"/>
      <c r="I316" s="46"/>
      <c r="J316" s="49"/>
    </row>
    <row r="317" spans="2:10" x14ac:dyDescent="0.3">
      <c r="B317" s="43" t="s">
        <v>95</v>
      </c>
      <c r="C317" s="44">
        <v>2011</v>
      </c>
      <c r="D317" s="45"/>
      <c r="E317" s="45"/>
      <c r="F317" s="45"/>
      <c r="G317" s="45"/>
      <c r="H317" s="48"/>
      <c r="I317" s="46"/>
      <c r="J317" s="49"/>
    </row>
    <row r="318" spans="2:10" x14ac:dyDescent="0.3">
      <c r="B318" s="43" t="s">
        <v>96</v>
      </c>
      <c r="C318" s="44">
        <v>2011</v>
      </c>
      <c r="D318" s="45"/>
      <c r="E318" s="45"/>
      <c r="F318" s="45"/>
      <c r="G318" s="45"/>
      <c r="H318" s="48"/>
      <c r="I318" s="46"/>
      <c r="J318" s="49"/>
    </row>
    <row r="319" spans="2:10" x14ac:dyDescent="0.3">
      <c r="B319" s="43" t="s">
        <v>244</v>
      </c>
      <c r="C319" s="44">
        <v>2011</v>
      </c>
      <c r="D319" s="45"/>
      <c r="E319" s="45"/>
      <c r="F319" s="45"/>
      <c r="G319" s="45"/>
      <c r="H319" s="48"/>
      <c r="I319" s="46"/>
      <c r="J319" s="49"/>
    </row>
    <row r="320" spans="2:10" x14ac:dyDescent="0.3">
      <c r="B320" s="43" t="s">
        <v>382</v>
      </c>
      <c r="C320" s="44">
        <v>2011</v>
      </c>
      <c r="D320" s="45"/>
      <c r="E320" s="45"/>
      <c r="F320" s="45"/>
      <c r="G320" s="45"/>
      <c r="H320" s="48"/>
      <c r="I320" s="46"/>
      <c r="J320" s="49"/>
    </row>
    <row r="321" spans="2:10" x14ac:dyDescent="0.3">
      <c r="B321" s="43" t="s">
        <v>383</v>
      </c>
      <c r="C321" s="44">
        <v>2011</v>
      </c>
      <c r="D321" s="45"/>
      <c r="E321" s="45"/>
      <c r="F321" s="45"/>
      <c r="G321" s="45"/>
      <c r="H321" s="48"/>
      <c r="I321" s="46"/>
      <c r="J321" s="49"/>
    </row>
    <row r="322" spans="2:10" x14ac:dyDescent="0.3">
      <c r="B322" s="43" t="s">
        <v>384</v>
      </c>
      <c r="C322" s="44">
        <v>2011</v>
      </c>
      <c r="D322" s="45"/>
      <c r="E322" s="45"/>
      <c r="F322" s="45"/>
      <c r="G322" s="45"/>
      <c r="H322" s="48"/>
      <c r="I322" s="46"/>
      <c r="J322" s="49"/>
    </row>
    <row r="323" spans="2:10" x14ac:dyDescent="0.3">
      <c r="B323" s="43" t="s">
        <v>385</v>
      </c>
      <c r="C323" s="44">
        <v>2011</v>
      </c>
      <c r="D323" s="45"/>
      <c r="E323" s="45"/>
      <c r="F323" s="45"/>
      <c r="G323" s="45"/>
      <c r="H323" s="48"/>
      <c r="I323" s="46"/>
      <c r="J323" s="49"/>
    </row>
    <row r="324" spans="2:10" x14ac:dyDescent="0.3">
      <c r="B324" s="43" t="s">
        <v>101</v>
      </c>
      <c r="C324" s="44">
        <v>2011</v>
      </c>
      <c r="D324" s="45"/>
      <c r="E324" s="45"/>
      <c r="F324" s="45"/>
      <c r="G324" s="45"/>
      <c r="H324" s="48"/>
      <c r="I324" s="46"/>
      <c r="J324" s="49"/>
    </row>
    <row r="325" spans="2:10" x14ac:dyDescent="0.3">
      <c r="B325" s="43" t="s">
        <v>102</v>
      </c>
      <c r="C325" s="44">
        <v>2011</v>
      </c>
      <c r="D325" s="45"/>
      <c r="E325" s="45"/>
      <c r="F325" s="45"/>
      <c r="G325" s="45"/>
      <c r="H325" s="48"/>
      <c r="I325" s="46"/>
      <c r="J325" s="49"/>
    </row>
    <row r="326" spans="2:10" x14ac:dyDescent="0.3">
      <c r="B326" s="43" t="s">
        <v>103</v>
      </c>
      <c r="C326" s="44">
        <v>2011</v>
      </c>
      <c r="D326" s="45"/>
      <c r="E326" s="45"/>
      <c r="F326" s="45"/>
      <c r="G326" s="45"/>
      <c r="H326" s="48"/>
      <c r="I326" s="46"/>
      <c r="J326" s="49"/>
    </row>
    <row r="327" spans="2:10" x14ac:dyDescent="0.3">
      <c r="B327" s="43" t="s">
        <v>104</v>
      </c>
      <c r="C327" s="44">
        <v>2011</v>
      </c>
      <c r="D327" s="45"/>
      <c r="E327" s="45"/>
      <c r="F327" s="45"/>
      <c r="G327" s="45"/>
      <c r="H327" s="48"/>
      <c r="I327" s="46"/>
      <c r="J327" s="49"/>
    </row>
    <row r="328" spans="2:10" x14ac:dyDescent="0.3">
      <c r="B328" s="43" t="s">
        <v>386</v>
      </c>
      <c r="C328" s="44">
        <v>2011</v>
      </c>
      <c r="D328" s="45"/>
      <c r="E328" s="45"/>
      <c r="F328" s="45"/>
      <c r="G328" s="45"/>
      <c r="H328" s="48"/>
      <c r="I328" s="46"/>
      <c r="J328" s="49"/>
    </row>
    <row r="329" spans="2:10" x14ac:dyDescent="0.3">
      <c r="B329" s="43" t="s">
        <v>106</v>
      </c>
      <c r="C329" s="44">
        <v>2011</v>
      </c>
      <c r="D329" s="45"/>
      <c r="E329" s="45"/>
      <c r="F329" s="45"/>
      <c r="G329" s="45"/>
      <c r="H329" s="48"/>
      <c r="I329" s="46"/>
      <c r="J329" s="49"/>
    </row>
    <row r="330" spans="2:10" x14ac:dyDescent="0.3">
      <c r="B330" s="43" t="s">
        <v>107</v>
      </c>
      <c r="C330" s="44">
        <v>2011</v>
      </c>
      <c r="D330" s="45"/>
      <c r="E330" s="45"/>
      <c r="F330" s="45"/>
      <c r="G330" s="45"/>
      <c r="H330" s="48"/>
      <c r="I330" s="46"/>
      <c r="J330" s="49"/>
    </row>
    <row r="331" spans="2:10" x14ac:dyDescent="0.3">
      <c r="B331" s="43" t="s">
        <v>387</v>
      </c>
      <c r="C331" s="44">
        <v>2011</v>
      </c>
      <c r="D331" s="45"/>
      <c r="E331" s="45"/>
      <c r="F331" s="45"/>
      <c r="G331" s="45"/>
      <c r="H331" s="48"/>
      <c r="I331" s="46"/>
      <c r="J331" s="49"/>
    </row>
    <row r="332" spans="2:10" x14ac:dyDescent="0.3">
      <c r="B332" s="43" t="s">
        <v>109</v>
      </c>
      <c r="C332" s="44">
        <v>2011</v>
      </c>
      <c r="D332" s="45"/>
      <c r="E332" s="45"/>
      <c r="F332" s="45"/>
      <c r="G332" s="45"/>
      <c r="H332" s="48"/>
      <c r="I332" s="46"/>
      <c r="J332" s="49"/>
    </row>
    <row r="333" spans="2:10" x14ac:dyDescent="0.3">
      <c r="B333" s="43" t="s">
        <v>388</v>
      </c>
      <c r="C333" s="44">
        <v>2011</v>
      </c>
      <c r="D333" s="45"/>
      <c r="E333" s="45"/>
      <c r="F333" s="45"/>
      <c r="G333" s="45"/>
      <c r="H333" s="48"/>
      <c r="I333" s="46"/>
      <c r="J333" s="49"/>
    </row>
    <row r="334" spans="2:10" x14ac:dyDescent="0.3">
      <c r="B334" s="43" t="s">
        <v>389</v>
      </c>
      <c r="C334" s="44">
        <v>2011</v>
      </c>
      <c r="D334" s="45"/>
      <c r="E334" s="45"/>
      <c r="F334" s="45"/>
      <c r="G334" s="45"/>
      <c r="H334" s="48"/>
      <c r="I334" s="46"/>
      <c r="J334" s="49"/>
    </row>
    <row r="335" spans="2:10" x14ac:dyDescent="0.3">
      <c r="B335" s="43" t="s">
        <v>112</v>
      </c>
      <c r="C335" s="44">
        <v>2011</v>
      </c>
      <c r="D335" s="45"/>
      <c r="E335" s="45"/>
      <c r="F335" s="45"/>
      <c r="G335" s="45"/>
      <c r="H335" s="48"/>
      <c r="I335" s="46"/>
      <c r="J335" s="49"/>
    </row>
    <row r="336" spans="2:10" x14ac:dyDescent="0.3">
      <c r="B336" s="43" t="s">
        <v>113</v>
      </c>
      <c r="C336" s="44">
        <v>2011</v>
      </c>
      <c r="D336" s="45"/>
      <c r="E336" s="45"/>
      <c r="F336" s="45"/>
      <c r="G336" s="45"/>
      <c r="H336" s="48"/>
      <c r="I336" s="46"/>
      <c r="J336" s="49"/>
    </row>
    <row r="337" spans="2:10" x14ac:dyDescent="0.3">
      <c r="B337" s="43" t="s">
        <v>390</v>
      </c>
      <c r="C337" s="44">
        <v>2011</v>
      </c>
      <c r="D337" s="45"/>
      <c r="E337" s="45"/>
      <c r="F337" s="45"/>
      <c r="G337" s="45"/>
      <c r="H337" s="48"/>
      <c r="I337" s="46"/>
      <c r="J337" s="49"/>
    </row>
    <row r="338" spans="2:10" x14ac:dyDescent="0.3">
      <c r="B338" s="43" t="s">
        <v>115</v>
      </c>
      <c r="C338" s="44">
        <v>2011</v>
      </c>
      <c r="D338" s="45"/>
      <c r="E338" s="45"/>
      <c r="F338" s="45"/>
      <c r="G338" s="45"/>
      <c r="H338" s="48"/>
      <c r="I338" s="46"/>
      <c r="J338" s="49"/>
    </row>
    <row r="339" spans="2:10" x14ac:dyDescent="0.3">
      <c r="B339" s="43" t="s">
        <v>391</v>
      </c>
      <c r="C339" s="44">
        <v>2011</v>
      </c>
      <c r="D339" s="45"/>
      <c r="E339" s="45"/>
      <c r="F339" s="45"/>
      <c r="G339" s="45"/>
      <c r="H339" s="48"/>
      <c r="I339" s="46"/>
      <c r="J339" s="49"/>
    </row>
    <row r="340" spans="2:10" x14ac:dyDescent="0.3">
      <c r="B340" s="43" t="s">
        <v>245</v>
      </c>
      <c r="C340" s="44">
        <v>2011</v>
      </c>
      <c r="D340" s="45"/>
      <c r="E340" s="45"/>
      <c r="F340" s="45"/>
      <c r="G340" s="45"/>
      <c r="H340" s="48"/>
      <c r="I340" s="46"/>
      <c r="J340" s="49"/>
    </row>
    <row r="341" spans="2:10" x14ac:dyDescent="0.3">
      <c r="B341" s="43" t="s">
        <v>117</v>
      </c>
      <c r="C341" s="44">
        <v>2011</v>
      </c>
      <c r="D341" s="45"/>
      <c r="E341" s="45"/>
      <c r="F341" s="45"/>
      <c r="G341" s="45"/>
      <c r="H341" s="48"/>
      <c r="I341" s="46"/>
      <c r="J341" s="49"/>
    </row>
    <row r="342" spans="2:10" x14ac:dyDescent="0.3">
      <c r="B342" s="43" t="s">
        <v>118</v>
      </c>
      <c r="C342" s="44">
        <v>2011</v>
      </c>
      <c r="D342" s="45"/>
      <c r="E342" s="45"/>
      <c r="F342" s="45"/>
      <c r="G342" s="45"/>
      <c r="H342" s="48"/>
      <c r="I342" s="46"/>
      <c r="J342" s="49"/>
    </row>
    <row r="343" spans="2:10" x14ac:dyDescent="0.3">
      <c r="B343" s="43" t="s">
        <v>392</v>
      </c>
      <c r="C343" s="44">
        <v>2011</v>
      </c>
      <c r="D343" s="45"/>
      <c r="E343" s="45"/>
      <c r="F343" s="45"/>
      <c r="G343" s="45"/>
      <c r="H343" s="48"/>
      <c r="I343" s="46"/>
      <c r="J343" s="49"/>
    </row>
    <row r="344" spans="2:10" x14ac:dyDescent="0.3">
      <c r="B344" s="43" t="s">
        <v>120</v>
      </c>
      <c r="C344" s="44">
        <v>2011</v>
      </c>
      <c r="D344" s="45"/>
      <c r="E344" s="45"/>
      <c r="F344" s="45"/>
      <c r="G344" s="45"/>
      <c r="H344" s="48"/>
      <c r="I344" s="46"/>
      <c r="J344" s="49"/>
    </row>
    <row r="345" spans="2:10" x14ac:dyDescent="0.3">
      <c r="B345" s="43" t="s">
        <v>121</v>
      </c>
      <c r="C345" s="44">
        <v>2011</v>
      </c>
      <c r="D345" s="45"/>
      <c r="E345" s="45"/>
      <c r="F345" s="45"/>
      <c r="G345" s="45"/>
      <c r="H345" s="48"/>
      <c r="I345" s="46"/>
      <c r="J345" s="49"/>
    </row>
    <row r="346" spans="2:10" x14ac:dyDescent="0.3">
      <c r="B346" s="43" t="s">
        <v>122</v>
      </c>
      <c r="C346" s="44">
        <v>2011</v>
      </c>
      <c r="D346" s="45"/>
      <c r="E346" s="45"/>
      <c r="F346" s="45"/>
      <c r="G346" s="45"/>
      <c r="H346" s="48"/>
      <c r="I346" s="46"/>
      <c r="J346" s="49"/>
    </row>
    <row r="347" spans="2:10" x14ac:dyDescent="0.3">
      <c r="B347" s="43" t="s">
        <v>123</v>
      </c>
      <c r="C347" s="44">
        <v>2011</v>
      </c>
      <c r="D347" s="45"/>
      <c r="E347" s="45"/>
      <c r="F347" s="45"/>
      <c r="G347" s="45"/>
      <c r="H347" s="48"/>
      <c r="I347" s="46"/>
      <c r="J347" s="49"/>
    </row>
    <row r="348" spans="2:10" x14ac:dyDescent="0.3">
      <c r="B348" s="43" t="s">
        <v>393</v>
      </c>
      <c r="C348" s="44">
        <v>2011</v>
      </c>
      <c r="D348" s="45"/>
      <c r="E348" s="45"/>
      <c r="F348" s="45"/>
      <c r="G348" s="45"/>
      <c r="H348" s="48"/>
      <c r="I348" s="46"/>
      <c r="J348" s="49"/>
    </row>
    <row r="349" spans="2:10" x14ac:dyDescent="0.3">
      <c r="B349" s="43" t="s">
        <v>125</v>
      </c>
      <c r="C349" s="44">
        <v>2011</v>
      </c>
      <c r="D349" s="45"/>
      <c r="E349" s="45"/>
      <c r="F349" s="45"/>
      <c r="G349" s="45"/>
      <c r="H349" s="48"/>
      <c r="I349" s="46"/>
      <c r="J349" s="49"/>
    </row>
    <row r="350" spans="2:10" x14ac:dyDescent="0.3">
      <c r="B350" s="43" t="s">
        <v>394</v>
      </c>
      <c r="C350" s="44">
        <v>2011</v>
      </c>
      <c r="D350" s="45"/>
      <c r="E350" s="45"/>
      <c r="F350" s="45"/>
      <c r="G350" s="45"/>
      <c r="H350" s="48"/>
      <c r="I350" s="46"/>
      <c r="J350" s="49"/>
    </row>
    <row r="351" spans="2:10" x14ac:dyDescent="0.3">
      <c r="B351" s="43" t="s">
        <v>127</v>
      </c>
      <c r="C351" s="44">
        <v>2011</v>
      </c>
      <c r="D351" s="45"/>
      <c r="E351" s="45"/>
      <c r="F351" s="45"/>
      <c r="G351" s="45"/>
      <c r="H351" s="48"/>
      <c r="I351" s="46"/>
      <c r="J351" s="49"/>
    </row>
    <row r="352" spans="2:10" x14ac:dyDescent="0.3">
      <c r="B352" s="43" t="s">
        <v>128</v>
      </c>
      <c r="C352" s="44">
        <v>2011</v>
      </c>
      <c r="D352" s="45"/>
      <c r="E352" s="45"/>
      <c r="F352" s="45"/>
      <c r="G352" s="45"/>
      <c r="H352" s="48"/>
      <c r="I352" s="46"/>
      <c r="J352" s="49"/>
    </row>
    <row r="353" spans="2:10" x14ac:dyDescent="0.3">
      <c r="B353" s="43" t="s">
        <v>129</v>
      </c>
      <c r="C353" s="44">
        <v>2011</v>
      </c>
      <c r="D353" s="45"/>
      <c r="E353" s="45"/>
      <c r="F353" s="45"/>
      <c r="G353" s="45"/>
      <c r="H353" s="48"/>
      <c r="I353" s="46"/>
      <c r="J353" s="49"/>
    </row>
    <row r="354" spans="2:10" x14ac:dyDescent="0.3">
      <c r="B354" s="43" t="s">
        <v>395</v>
      </c>
      <c r="C354" s="44">
        <v>2011</v>
      </c>
      <c r="D354" s="45"/>
      <c r="E354" s="45"/>
      <c r="F354" s="45"/>
      <c r="G354" s="45"/>
      <c r="H354" s="48"/>
      <c r="I354" s="46"/>
      <c r="J354" s="49"/>
    </row>
    <row r="355" spans="2:10" x14ac:dyDescent="0.3">
      <c r="B355" s="43" t="s">
        <v>131</v>
      </c>
      <c r="C355" s="44">
        <v>2011</v>
      </c>
      <c r="D355" s="45"/>
      <c r="E355" s="45"/>
      <c r="F355" s="45"/>
      <c r="G355" s="45"/>
      <c r="H355" s="48"/>
      <c r="I355" s="46"/>
      <c r="J355" s="49"/>
    </row>
    <row r="356" spans="2:10" x14ac:dyDescent="0.3">
      <c r="B356" s="43" t="s">
        <v>132</v>
      </c>
      <c r="C356" s="44">
        <v>2011</v>
      </c>
      <c r="D356" s="45"/>
      <c r="E356" s="45"/>
      <c r="F356" s="45"/>
      <c r="G356" s="45"/>
      <c r="H356" s="48"/>
      <c r="I356" s="46"/>
      <c r="J356" s="49"/>
    </row>
    <row r="357" spans="2:10" x14ac:dyDescent="0.3">
      <c r="B357" s="43" t="s">
        <v>133</v>
      </c>
      <c r="C357" s="44">
        <v>2011</v>
      </c>
      <c r="D357" s="45"/>
      <c r="E357" s="45"/>
      <c r="F357" s="45"/>
      <c r="G357" s="45"/>
      <c r="H357" s="48"/>
      <c r="I357" s="46"/>
      <c r="J357" s="49"/>
    </row>
    <row r="358" spans="2:10" x14ac:dyDescent="0.3">
      <c r="B358" s="43" t="s">
        <v>134</v>
      </c>
      <c r="C358" s="44">
        <v>2011</v>
      </c>
      <c r="D358" s="45"/>
      <c r="E358" s="45"/>
      <c r="F358" s="45"/>
      <c r="G358" s="45"/>
      <c r="H358" s="48"/>
      <c r="I358" s="46"/>
      <c r="J358" s="49"/>
    </row>
    <row r="359" spans="2:10" x14ac:dyDescent="0.3">
      <c r="B359" s="43" t="s">
        <v>135</v>
      </c>
      <c r="C359" s="44">
        <v>2011</v>
      </c>
      <c r="D359" s="45"/>
      <c r="E359" s="45"/>
      <c r="F359" s="45"/>
      <c r="G359" s="45"/>
      <c r="H359" s="48"/>
      <c r="I359" s="46"/>
      <c r="J359" s="49"/>
    </row>
    <row r="360" spans="2:10" x14ac:dyDescent="0.3">
      <c r="B360" s="43" t="s">
        <v>404</v>
      </c>
      <c r="C360" s="44">
        <v>2011</v>
      </c>
      <c r="D360" s="45"/>
      <c r="E360" s="45"/>
      <c r="F360" s="45"/>
      <c r="G360" s="45"/>
      <c r="H360" s="48"/>
      <c r="I360" s="46"/>
      <c r="J360" s="49"/>
    </row>
    <row r="361" spans="2:10" x14ac:dyDescent="0.3">
      <c r="B361" s="43" t="s">
        <v>137</v>
      </c>
      <c r="C361" s="44">
        <v>2011</v>
      </c>
      <c r="D361" s="45"/>
      <c r="E361" s="45"/>
      <c r="F361" s="45"/>
      <c r="G361" s="45"/>
      <c r="H361" s="48"/>
      <c r="I361" s="46"/>
      <c r="J361" s="49"/>
    </row>
    <row r="362" spans="2:10" x14ac:dyDescent="0.3">
      <c r="B362" s="43" t="s">
        <v>246</v>
      </c>
      <c r="C362" s="44">
        <v>2011</v>
      </c>
      <c r="D362" s="45"/>
      <c r="E362" s="45"/>
      <c r="F362" s="45"/>
      <c r="G362" s="45"/>
      <c r="H362" s="48"/>
      <c r="I362" s="46"/>
      <c r="J362" s="49"/>
    </row>
    <row r="363" spans="2:10" x14ac:dyDescent="0.3">
      <c r="B363" s="43" t="s">
        <v>396</v>
      </c>
      <c r="C363" s="44">
        <v>2011</v>
      </c>
      <c r="D363" s="45"/>
      <c r="E363" s="45"/>
      <c r="F363" s="45"/>
      <c r="G363" s="45"/>
      <c r="H363" s="48"/>
      <c r="I363" s="46"/>
      <c r="J363" s="49"/>
    </row>
    <row r="364" spans="2:10" x14ac:dyDescent="0.3">
      <c r="B364" s="43" t="s">
        <v>139</v>
      </c>
      <c r="C364" s="44">
        <v>2011</v>
      </c>
      <c r="D364" s="45"/>
      <c r="E364" s="45"/>
      <c r="F364" s="45"/>
      <c r="G364" s="45"/>
      <c r="H364" s="48"/>
      <c r="I364" s="46"/>
      <c r="J364" s="49"/>
    </row>
    <row r="365" spans="2:10" x14ac:dyDescent="0.3">
      <c r="B365" s="43" t="s">
        <v>140</v>
      </c>
      <c r="C365" s="44">
        <v>2011</v>
      </c>
      <c r="D365" s="45"/>
      <c r="E365" s="45"/>
      <c r="F365" s="45"/>
      <c r="G365" s="45"/>
      <c r="H365" s="48"/>
      <c r="I365" s="46"/>
      <c r="J365" s="49"/>
    </row>
    <row r="366" spans="2:10" x14ac:dyDescent="0.3">
      <c r="B366" s="43" t="s">
        <v>141</v>
      </c>
      <c r="C366" s="44">
        <v>2011</v>
      </c>
      <c r="D366" s="45"/>
      <c r="E366" s="45"/>
      <c r="F366" s="45"/>
      <c r="G366" s="45"/>
      <c r="H366" s="48"/>
      <c r="I366" s="46"/>
      <c r="J366" s="49"/>
    </row>
    <row r="367" spans="2:10" x14ac:dyDescent="0.3">
      <c r="B367" s="43" t="s">
        <v>142</v>
      </c>
      <c r="C367" s="44">
        <v>2011</v>
      </c>
      <c r="D367" s="45"/>
      <c r="E367" s="45"/>
      <c r="F367" s="45"/>
      <c r="G367" s="45"/>
      <c r="H367" s="48"/>
      <c r="I367" s="46"/>
      <c r="J367" s="49"/>
    </row>
    <row r="368" spans="2:10" x14ac:dyDescent="0.3">
      <c r="B368" s="43" t="s">
        <v>397</v>
      </c>
      <c r="C368" s="44">
        <v>2011</v>
      </c>
      <c r="D368" s="45"/>
      <c r="E368" s="45"/>
      <c r="F368" s="45"/>
      <c r="G368" s="45"/>
      <c r="H368" s="48"/>
      <c r="I368" s="46"/>
      <c r="J368" s="49"/>
    </row>
    <row r="369" spans="2:10" x14ac:dyDescent="0.3">
      <c r="B369" s="43" t="s">
        <v>398</v>
      </c>
      <c r="C369" s="44">
        <v>2011</v>
      </c>
      <c r="D369" s="45"/>
      <c r="E369" s="45"/>
      <c r="F369" s="45"/>
      <c r="G369" s="45"/>
      <c r="H369" s="48"/>
      <c r="I369" s="46"/>
      <c r="J369" s="49"/>
    </row>
    <row r="370" spans="2:10" x14ac:dyDescent="0.3">
      <c r="B370" s="43" t="s">
        <v>145</v>
      </c>
      <c r="C370" s="44">
        <v>2011</v>
      </c>
      <c r="D370" s="45"/>
      <c r="E370" s="45"/>
      <c r="F370" s="45"/>
      <c r="G370" s="45"/>
      <c r="H370" s="48"/>
      <c r="I370" s="46"/>
      <c r="J370" s="49"/>
    </row>
    <row r="371" spans="2:10" x14ac:dyDescent="0.3">
      <c r="B371" s="43" t="s">
        <v>146</v>
      </c>
      <c r="C371" s="44">
        <v>2011</v>
      </c>
      <c r="D371" s="45"/>
      <c r="E371" s="45"/>
      <c r="F371" s="45"/>
      <c r="G371" s="45"/>
      <c r="H371" s="48"/>
      <c r="I371" s="46"/>
      <c r="J371" s="49"/>
    </row>
    <row r="372" spans="2:10" x14ac:dyDescent="0.3">
      <c r="B372" s="43" t="s">
        <v>147</v>
      </c>
      <c r="C372" s="44">
        <v>2011</v>
      </c>
      <c r="D372" s="45"/>
      <c r="E372" s="45"/>
      <c r="F372" s="45"/>
      <c r="G372" s="45"/>
      <c r="H372" s="48"/>
      <c r="I372" s="46"/>
      <c r="J372" s="49"/>
    </row>
    <row r="373" spans="2:10" x14ac:dyDescent="0.3">
      <c r="B373" s="43" t="s">
        <v>148</v>
      </c>
      <c r="C373" s="44">
        <v>2011</v>
      </c>
      <c r="D373" s="45"/>
      <c r="E373" s="45"/>
      <c r="F373" s="45"/>
      <c r="G373" s="45"/>
      <c r="H373" s="48"/>
      <c r="I373" s="46"/>
      <c r="J373" s="49"/>
    </row>
    <row r="374" spans="2:10" x14ac:dyDescent="0.3">
      <c r="B374" s="43" t="s">
        <v>149</v>
      </c>
      <c r="C374" s="44">
        <v>2011</v>
      </c>
      <c r="D374" s="45"/>
      <c r="E374" s="45"/>
      <c r="F374" s="45"/>
      <c r="G374" s="45"/>
      <c r="H374" s="48"/>
      <c r="I374" s="46"/>
      <c r="J374" s="49"/>
    </row>
    <row r="375" spans="2:10" x14ac:dyDescent="0.3">
      <c r="B375" s="43" t="s">
        <v>150</v>
      </c>
      <c r="C375" s="44">
        <v>2011</v>
      </c>
      <c r="D375" s="45"/>
      <c r="E375" s="45"/>
      <c r="F375" s="45"/>
      <c r="G375" s="45"/>
      <c r="H375" s="48"/>
      <c r="I375" s="46"/>
      <c r="J375" s="49"/>
    </row>
    <row r="376" spans="2:10" x14ac:dyDescent="0.3">
      <c r="B376" s="43" t="s">
        <v>151</v>
      </c>
      <c r="C376" s="44">
        <v>2011</v>
      </c>
      <c r="D376" s="45"/>
      <c r="E376" s="45"/>
      <c r="F376" s="45"/>
      <c r="G376" s="45"/>
      <c r="H376" s="48"/>
      <c r="I376" s="46"/>
      <c r="J376" s="49"/>
    </row>
    <row r="377" spans="2:10" x14ac:dyDescent="0.3">
      <c r="B377" s="43" t="s">
        <v>152</v>
      </c>
      <c r="C377" s="44">
        <v>2011</v>
      </c>
      <c r="D377" s="45"/>
      <c r="E377" s="45"/>
      <c r="F377" s="45"/>
      <c r="G377" s="45"/>
      <c r="H377" s="48"/>
      <c r="I377" s="46"/>
      <c r="J377" s="49"/>
    </row>
    <row r="378" spans="2:10" x14ac:dyDescent="0.3">
      <c r="B378" s="43" t="s">
        <v>399</v>
      </c>
      <c r="C378" s="44">
        <v>2011</v>
      </c>
      <c r="D378" s="45"/>
      <c r="E378" s="45"/>
      <c r="F378" s="45"/>
      <c r="G378" s="45"/>
      <c r="H378" s="48"/>
      <c r="I378" s="46"/>
      <c r="J378" s="49"/>
    </row>
    <row r="379" spans="2:10" x14ac:dyDescent="0.3">
      <c r="B379" s="43" t="s">
        <v>154</v>
      </c>
      <c r="C379" s="44">
        <v>2011</v>
      </c>
      <c r="D379" s="45"/>
      <c r="E379" s="45"/>
      <c r="F379" s="45"/>
      <c r="G379" s="45"/>
      <c r="H379" s="48"/>
      <c r="I379" s="46"/>
      <c r="J379" s="49"/>
    </row>
    <row r="380" spans="2:10" x14ac:dyDescent="0.3">
      <c r="B380" s="43" t="s">
        <v>155</v>
      </c>
      <c r="C380" s="44">
        <v>2011</v>
      </c>
      <c r="D380" s="45"/>
      <c r="E380" s="45"/>
      <c r="F380" s="45"/>
      <c r="G380" s="45"/>
      <c r="H380" s="48"/>
      <c r="I380" s="46"/>
      <c r="J380" s="49"/>
    </row>
    <row r="381" spans="2:10" x14ac:dyDescent="0.3">
      <c r="B381" s="43" t="s">
        <v>156</v>
      </c>
      <c r="C381" s="44">
        <v>2011</v>
      </c>
      <c r="D381" s="45"/>
      <c r="E381" s="45"/>
      <c r="F381" s="45"/>
      <c r="G381" s="45"/>
      <c r="H381" s="48"/>
      <c r="I381" s="46"/>
      <c r="J381" s="49"/>
    </row>
    <row r="382" spans="2:10" x14ac:dyDescent="0.3">
      <c r="B382" s="43" t="s">
        <v>157</v>
      </c>
      <c r="C382" s="44">
        <v>2011</v>
      </c>
      <c r="D382" s="45"/>
      <c r="E382" s="45"/>
      <c r="F382" s="45"/>
      <c r="G382" s="45"/>
      <c r="H382" s="48"/>
      <c r="I382" s="46"/>
      <c r="J382" s="49"/>
    </row>
    <row r="383" spans="2:10" x14ac:dyDescent="0.3">
      <c r="B383" s="43" t="s">
        <v>400</v>
      </c>
      <c r="C383" s="44">
        <v>2011</v>
      </c>
      <c r="D383" s="45"/>
      <c r="E383" s="45"/>
      <c r="F383" s="45"/>
      <c r="G383" s="45"/>
      <c r="H383" s="48"/>
      <c r="I383" s="46"/>
      <c r="J383" s="49"/>
    </row>
    <row r="384" spans="2:10" x14ac:dyDescent="0.3">
      <c r="B384" s="43" t="s">
        <v>159</v>
      </c>
      <c r="C384" s="44">
        <v>2011</v>
      </c>
      <c r="D384" s="45"/>
      <c r="E384" s="45"/>
      <c r="F384" s="45"/>
      <c r="G384" s="45"/>
      <c r="H384" s="48"/>
      <c r="I384" s="46"/>
      <c r="J384" s="49"/>
    </row>
    <row r="385" spans="2:10" x14ac:dyDescent="0.3">
      <c r="B385" s="43" t="s">
        <v>401</v>
      </c>
      <c r="C385" s="44">
        <v>2011</v>
      </c>
      <c r="D385" s="45"/>
      <c r="E385" s="45"/>
      <c r="F385" s="45"/>
      <c r="G385" s="45"/>
      <c r="H385" s="48"/>
      <c r="I385" s="46"/>
      <c r="J385" s="49"/>
    </row>
    <row r="386" spans="2:10" x14ac:dyDescent="0.3">
      <c r="B386" s="43" t="s">
        <v>161</v>
      </c>
      <c r="C386" s="44">
        <v>2011</v>
      </c>
      <c r="D386" s="45"/>
      <c r="E386" s="45"/>
      <c r="F386" s="45"/>
      <c r="G386" s="45"/>
      <c r="H386" s="48"/>
      <c r="I386" s="46"/>
      <c r="J386" s="49"/>
    </row>
    <row r="387" spans="2:10" x14ac:dyDescent="0.3">
      <c r="B387" s="43" t="s">
        <v>162</v>
      </c>
      <c r="C387" s="44">
        <v>2011</v>
      </c>
      <c r="D387" s="45"/>
      <c r="E387" s="45"/>
      <c r="F387" s="45"/>
      <c r="G387" s="45"/>
      <c r="H387" s="48"/>
      <c r="I387" s="46"/>
      <c r="J387" s="49"/>
    </row>
    <row r="388" spans="2:10" x14ac:dyDescent="0.3">
      <c r="B388" s="43" t="s">
        <v>163</v>
      </c>
      <c r="C388" s="44">
        <v>2011</v>
      </c>
      <c r="D388" s="45"/>
      <c r="E388" s="45"/>
      <c r="F388" s="45"/>
      <c r="G388" s="45"/>
      <c r="H388" s="48"/>
      <c r="I388" s="46"/>
      <c r="J388" s="49"/>
    </row>
    <row r="389" spans="2:10" x14ac:dyDescent="0.3">
      <c r="B389" s="43" t="s">
        <v>262</v>
      </c>
      <c r="C389" s="44">
        <v>2011</v>
      </c>
      <c r="D389" s="45"/>
      <c r="E389" s="45"/>
      <c r="F389" s="45"/>
      <c r="G389" s="45"/>
      <c r="H389" s="48"/>
      <c r="I389" s="46"/>
      <c r="J389" s="49"/>
    </row>
    <row r="390" spans="2:10" x14ac:dyDescent="0.3">
      <c r="B390" s="43" t="s">
        <v>402</v>
      </c>
      <c r="C390" s="44">
        <v>2011</v>
      </c>
      <c r="D390" s="45"/>
      <c r="E390" s="45"/>
      <c r="F390" s="45"/>
      <c r="G390" s="45"/>
      <c r="H390" s="48"/>
      <c r="I390" s="46"/>
      <c r="J390" s="49"/>
    </row>
    <row r="391" spans="2:10" x14ac:dyDescent="0.3">
      <c r="B391" s="21" t="s">
        <v>73</v>
      </c>
      <c r="C391" s="36">
        <v>2011</v>
      </c>
      <c r="D391" s="47"/>
      <c r="E391" s="47"/>
      <c r="F391" s="47"/>
      <c r="G391" s="47"/>
      <c r="H391" s="47"/>
      <c r="I391" s="46"/>
      <c r="J391" s="49"/>
    </row>
    <row r="392" spans="2:10" x14ac:dyDescent="0.3">
      <c r="B392" s="590" t="s">
        <v>74</v>
      </c>
      <c r="C392" s="647">
        <v>2012</v>
      </c>
      <c r="D392" s="648">
        <v>0.71273385636692821</v>
      </c>
      <c r="E392" s="648">
        <v>1.0175706646294882</v>
      </c>
      <c r="F392" s="648">
        <v>0.68487394957983194</v>
      </c>
      <c r="G392" s="648">
        <v>0.30056710775047257</v>
      </c>
      <c r="H392" s="48">
        <v>1.0426985482493596</v>
      </c>
      <c r="I392" s="46">
        <v>1.0169017237519589</v>
      </c>
      <c r="J392" s="49"/>
    </row>
    <row r="393" spans="2:10" x14ac:dyDescent="0.3">
      <c r="B393" s="590" t="s">
        <v>75</v>
      </c>
      <c r="C393" s="647">
        <v>2012</v>
      </c>
      <c r="D393" s="648">
        <v>0.77342178867802414</v>
      </c>
      <c r="E393" s="648">
        <v>1.0012147478397067</v>
      </c>
      <c r="F393" s="648">
        <v>0.7160178199402738</v>
      </c>
      <c r="G393" s="648">
        <v>0.3829666414287623</v>
      </c>
      <c r="H393" s="48">
        <v>1.0019542402365449</v>
      </c>
      <c r="I393" s="46">
        <v>0.97665466629742459</v>
      </c>
      <c r="J393" s="49"/>
    </row>
    <row r="394" spans="2:10" x14ac:dyDescent="0.3">
      <c r="B394" s="590" t="s">
        <v>376</v>
      </c>
      <c r="C394" s="647">
        <v>2012</v>
      </c>
      <c r="D394" s="648">
        <v>0.93283889575607748</v>
      </c>
      <c r="E394" s="648">
        <v>1.0563655616192882</v>
      </c>
      <c r="F394" s="648">
        <v>0.7748843756283933</v>
      </c>
      <c r="G394" s="648">
        <v>0.37081632653061225</v>
      </c>
      <c r="H394" s="48">
        <v>1.0708316430020284</v>
      </c>
      <c r="I394" s="46">
        <v>1.0433502538071067</v>
      </c>
      <c r="J394" s="49"/>
    </row>
    <row r="395" spans="2:10" x14ac:dyDescent="0.3">
      <c r="B395" s="590" t="s">
        <v>77</v>
      </c>
      <c r="C395" s="647">
        <v>2012</v>
      </c>
      <c r="D395" s="648">
        <v>0.88251503006012022</v>
      </c>
      <c r="E395" s="648">
        <v>1.3570970188437081</v>
      </c>
      <c r="F395" s="648">
        <v>0.93707816242107556</v>
      </c>
      <c r="G395" s="648">
        <v>0.42246058413026621</v>
      </c>
      <c r="H395" s="48">
        <v>1.3333237855178734</v>
      </c>
      <c r="I395" s="46">
        <v>1.2619226260257914</v>
      </c>
      <c r="J395" s="49"/>
    </row>
    <row r="396" spans="2:10" x14ac:dyDescent="0.3">
      <c r="B396" s="590" t="s">
        <v>78</v>
      </c>
      <c r="C396" s="647">
        <v>2012</v>
      </c>
      <c r="D396" s="648">
        <v>0.66501046025104604</v>
      </c>
      <c r="E396" s="648">
        <v>0.89365858306732093</v>
      </c>
      <c r="F396" s="648">
        <v>0.82113175586258003</v>
      </c>
      <c r="G396" s="648">
        <v>0.50717989629038696</v>
      </c>
      <c r="H396" s="48">
        <v>0.93195130880468602</v>
      </c>
      <c r="I396" s="46">
        <v>0.93205166381299787</v>
      </c>
      <c r="J396" s="49"/>
    </row>
    <row r="397" spans="2:10" x14ac:dyDescent="0.3">
      <c r="B397" s="590" t="s">
        <v>377</v>
      </c>
      <c r="C397" s="647">
        <v>2012</v>
      </c>
      <c r="D397" s="648">
        <v>0.51020613373554546</v>
      </c>
      <c r="E397" s="648">
        <v>0.85741050785298578</v>
      </c>
      <c r="F397" s="648">
        <v>0.73201639012545527</v>
      </c>
      <c r="G397" s="648">
        <v>0.43698101232347808</v>
      </c>
      <c r="H397" s="48">
        <v>0.90199993979107507</v>
      </c>
      <c r="I397" s="46">
        <v>0.89358974358974363</v>
      </c>
      <c r="J397" s="49"/>
    </row>
    <row r="398" spans="2:10" x14ac:dyDescent="0.3">
      <c r="B398" s="590" t="s">
        <v>80</v>
      </c>
      <c r="C398" s="647">
        <v>2012</v>
      </c>
      <c r="D398" s="648">
        <v>0.82464198865171578</v>
      </c>
      <c r="E398" s="648">
        <v>0.96809465955311391</v>
      </c>
      <c r="F398" s="648">
        <v>0.83008302761150798</v>
      </c>
      <c r="G398" s="648">
        <v>0.48755452912496794</v>
      </c>
      <c r="H398" s="48">
        <v>1.0030915140559094</v>
      </c>
      <c r="I398" s="46">
        <v>0.98918695472445228</v>
      </c>
      <c r="J398" s="49"/>
    </row>
    <row r="399" spans="2:10" x14ac:dyDescent="0.3">
      <c r="B399" s="590" t="s">
        <v>81</v>
      </c>
      <c r="C399" s="647">
        <v>2012</v>
      </c>
      <c r="D399" s="648">
        <v>0.51498676930478715</v>
      </c>
      <c r="E399" s="648">
        <v>0.96292740774204477</v>
      </c>
      <c r="F399" s="648">
        <v>0.85660779287662259</v>
      </c>
      <c r="G399" s="648">
        <v>0.53971544332422505</v>
      </c>
      <c r="H399" s="48">
        <v>0.99744908764878359</v>
      </c>
      <c r="I399" s="46">
        <v>0.98999705795822301</v>
      </c>
      <c r="J399" s="49"/>
    </row>
    <row r="400" spans="2:10" x14ac:dyDescent="0.3">
      <c r="B400" s="590" t="s">
        <v>82</v>
      </c>
      <c r="C400" s="647">
        <v>2012</v>
      </c>
      <c r="D400" s="648">
        <v>0.71424035561200194</v>
      </c>
      <c r="E400" s="648">
        <v>0.87770455297764138</v>
      </c>
      <c r="F400" s="648">
        <v>0.75880213299431432</v>
      </c>
      <c r="G400" s="648">
        <v>0.46974179666487359</v>
      </c>
      <c r="H400" s="48">
        <v>0.90034931537135021</v>
      </c>
      <c r="I400" s="46">
        <v>0.89854809656789858</v>
      </c>
      <c r="J400" s="49"/>
    </row>
    <row r="401" spans="2:10" x14ac:dyDescent="0.3">
      <c r="B401" s="590" t="s">
        <v>378</v>
      </c>
      <c r="C401" s="647">
        <v>2012</v>
      </c>
      <c r="D401" s="648">
        <v>0.78884170155517408</v>
      </c>
      <c r="E401" s="648">
        <v>0.95007403751233954</v>
      </c>
      <c r="F401" s="648">
        <v>0.85500371925817131</v>
      </c>
      <c r="G401" s="648">
        <v>0.52677898409165358</v>
      </c>
      <c r="H401" s="48">
        <v>0.96341423536678417</v>
      </c>
      <c r="I401" s="46">
        <v>0.93932403904869566</v>
      </c>
      <c r="J401" s="49"/>
    </row>
    <row r="402" spans="2:10" x14ac:dyDescent="0.3">
      <c r="B402" s="590" t="s">
        <v>379</v>
      </c>
      <c r="C402" s="647">
        <v>2012</v>
      </c>
      <c r="D402" s="648">
        <v>0.574642748555792</v>
      </c>
      <c r="E402" s="648">
        <v>0.85429706307173814</v>
      </c>
      <c r="F402" s="648">
        <v>0.6235135655185684</v>
      </c>
      <c r="G402" s="648">
        <v>0.32328961361219427</v>
      </c>
      <c r="H402" s="48">
        <v>0.89013349545304865</v>
      </c>
      <c r="I402" s="46">
        <v>0.87837202744618859</v>
      </c>
      <c r="J402" s="49"/>
    </row>
    <row r="403" spans="2:10" x14ac:dyDescent="0.3">
      <c r="B403" s="590" t="s">
        <v>380</v>
      </c>
      <c r="C403" s="647">
        <v>2012</v>
      </c>
      <c r="D403" s="648">
        <v>0.79333333333333333</v>
      </c>
      <c r="E403" s="648">
        <v>0.89231646963605726</v>
      </c>
      <c r="F403" s="648">
        <v>0.79760480977470338</v>
      </c>
      <c r="G403" s="648">
        <v>0.47819426336375487</v>
      </c>
      <c r="H403" s="48">
        <v>0.93745429631142407</v>
      </c>
      <c r="I403" s="46">
        <v>0.93028009623341534</v>
      </c>
      <c r="J403" s="49"/>
    </row>
    <row r="404" spans="2:10" x14ac:dyDescent="0.3">
      <c r="B404" s="590" t="s">
        <v>86</v>
      </c>
      <c r="C404" s="647">
        <v>2012</v>
      </c>
      <c r="D404" s="648">
        <v>0.68514552097769943</v>
      </c>
      <c r="E404" s="648">
        <v>0.91219488570321583</v>
      </c>
      <c r="F404" s="648">
        <v>0.83754462679545016</v>
      </c>
      <c r="G404" s="648">
        <v>0.53231652068861368</v>
      </c>
      <c r="H404" s="48">
        <v>0.95226436754679844</v>
      </c>
      <c r="I404" s="46">
        <v>0.93482970959403988</v>
      </c>
      <c r="J404" s="49"/>
    </row>
    <row r="405" spans="2:10" x14ac:dyDescent="0.3">
      <c r="B405" s="590" t="s">
        <v>87</v>
      </c>
      <c r="C405" s="647">
        <v>2012</v>
      </c>
      <c r="D405" s="648">
        <v>0.39882451721242651</v>
      </c>
      <c r="E405" s="648">
        <v>0.69320655286974453</v>
      </c>
      <c r="F405" s="648">
        <v>0.53621384108385206</v>
      </c>
      <c r="G405" s="648">
        <v>0.23326930464848253</v>
      </c>
      <c r="H405" s="48">
        <v>0.78006976878279422</v>
      </c>
      <c r="I405" s="46">
        <v>0.77385995363346161</v>
      </c>
      <c r="J405" s="49"/>
    </row>
    <row r="406" spans="2:10" x14ac:dyDescent="0.3">
      <c r="B406" s="590" t="s">
        <v>88</v>
      </c>
      <c r="C406" s="647">
        <v>2012</v>
      </c>
      <c r="D406" s="648">
        <v>0.32551944592434734</v>
      </c>
      <c r="E406" s="648">
        <v>0.85175803019556184</v>
      </c>
      <c r="F406" s="648">
        <v>0.74541582869986989</v>
      </c>
      <c r="G406" s="648">
        <v>0.49195616693868033</v>
      </c>
      <c r="H406" s="48">
        <v>0.89707411257983072</v>
      </c>
      <c r="I406" s="46">
        <v>0.90603560927801374</v>
      </c>
      <c r="J406" s="49"/>
    </row>
    <row r="407" spans="2:10" x14ac:dyDescent="0.3">
      <c r="B407" s="590" t="s">
        <v>89</v>
      </c>
      <c r="C407" s="647">
        <v>2012</v>
      </c>
      <c r="D407" s="648">
        <v>0.78442690540699733</v>
      </c>
      <c r="E407" s="648">
        <v>0.98467407006139396</v>
      </c>
      <c r="F407" s="648">
        <v>0.76020314185722182</v>
      </c>
      <c r="G407" s="648">
        <v>0.4367984127812875</v>
      </c>
      <c r="H407" s="48">
        <v>0.99070443631878058</v>
      </c>
      <c r="I407" s="46">
        <v>0.97581606017335309</v>
      </c>
      <c r="J407" s="49"/>
    </row>
    <row r="408" spans="2:10" x14ac:dyDescent="0.3">
      <c r="B408" s="590" t="s">
        <v>90</v>
      </c>
      <c r="C408" s="647">
        <v>2012</v>
      </c>
      <c r="D408" s="648">
        <v>0.6580546198267565</v>
      </c>
      <c r="E408" s="648">
        <v>0.86993305036029711</v>
      </c>
      <c r="F408" s="648">
        <v>0.75033199626802138</v>
      </c>
      <c r="G408" s="648">
        <v>0.44902801263649117</v>
      </c>
      <c r="H408" s="48">
        <v>0.91363757642503962</v>
      </c>
      <c r="I408" s="46">
        <v>0.90403716346277241</v>
      </c>
      <c r="J408" s="49"/>
    </row>
    <row r="409" spans="2:10" x14ac:dyDescent="0.3">
      <c r="B409" s="590" t="s">
        <v>381</v>
      </c>
      <c r="C409" s="647">
        <v>2012</v>
      </c>
      <c r="D409" s="648">
        <v>0.60933706816059752</v>
      </c>
      <c r="E409" s="648">
        <v>1.1748659361156446</v>
      </c>
      <c r="F409" s="648">
        <v>0.7118412765064035</v>
      </c>
      <c r="G409" s="648">
        <v>0.28439213893967091</v>
      </c>
      <c r="H409" s="48">
        <v>1.1620031511138589</v>
      </c>
      <c r="I409" s="46">
        <v>1.1300324316981645</v>
      </c>
      <c r="J409" s="49"/>
    </row>
    <row r="410" spans="2:10" x14ac:dyDescent="0.3">
      <c r="B410" s="590" t="s">
        <v>92</v>
      </c>
      <c r="C410" s="647">
        <v>2012</v>
      </c>
      <c r="D410" s="648">
        <v>0.71861760077472459</v>
      </c>
      <c r="E410" s="648">
        <v>0.98479857209597621</v>
      </c>
      <c r="F410" s="648">
        <v>0.87308998937427973</v>
      </c>
      <c r="G410" s="648">
        <v>0.53758657750179129</v>
      </c>
      <c r="H410" s="48">
        <v>1.0395755904567798</v>
      </c>
      <c r="I410" s="46">
        <v>1.0287146308832045</v>
      </c>
      <c r="J410" s="49"/>
    </row>
    <row r="411" spans="2:10" x14ac:dyDescent="0.3">
      <c r="B411" s="590" t="s">
        <v>93</v>
      </c>
      <c r="C411" s="647">
        <v>2012</v>
      </c>
      <c r="D411" s="648">
        <v>0.72583926754832151</v>
      </c>
      <c r="E411" s="648">
        <v>0.87733307677506256</v>
      </c>
      <c r="F411" s="648">
        <v>0.69378407851690294</v>
      </c>
      <c r="G411" s="648">
        <v>0.4010649627263046</v>
      </c>
      <c r="H411" s="48">
        <v>0.87450069670227593</v>
      </c>
      <c r="I411" s="46">
        <v>0.86306959008579598</v>
      </c>
      <c r="J411" s="49"/>
    </row>
    <row r="412" spans="2:10" x14ac:dyDescent="0.3">
      <c r="B412" s="590" t="s">
        <v>94</v>
      </c>
      <c r="C412" s="647">
        <v>2012</v>
      </c>
      <c r="D412" s="648">
        <v>0.69398448962481663</v>
      </c>
      <c r="E412" s="648">
        <v>0.93482025065963059</v>
      </c>
      <c r="F412" s="648">
        <v>0.76558293642576103</v>
      </c>
      <c r="G412" s="648">
        <v>0.40692547585761912</v>
      </c>
      <c r="H412" s="48">
        <v>0.97319156858283518</v>
      </c>
      <c r="I412" s="46">
        <v>0.95964747926858884</v>
      </c>
      <c r="J412" s="49"/>
    </row>
    <row r="413" spans="2:10" x14ac:dyDescent="0.3">
      <c r="B413" s="590" t="s">
        <v>95</v>
      </c>
      <c r="C413" s="647">
        <v>2012</v>
      </c>
      <c r="D413" s="648">
        <v>0.5306860902255639</v>
      </c>
      <c r="E413" s="648">
        <v>0.84471571538546131</v>
      </c>
      <c r="F413" s="648">
        <v>0.58851912537431494</v>
      </c>
      <c r="G413" s="648">
        <v>0.27818420991899562</v>
      </c>
      <c r="H413" s="48">
        <v>0.85900288271331393</v>
      </c>
      <c r="I413" s="46">
        <v>0.83152061993272874</v>
      </c>
      <c r="J413" s="49"/>
    </row>
    <row r="414" spans="2:10" x14ac:dyDescent="0.3">
      <c r="B414" s="590" t="s">
        <v>96</v>
      </c>
      <c r="C414" s="647">
        <v>2012</v>
      </c>
      <c r="D414" s="648">
        <v>0.66035164236063781</v>
      </c>
      <c r="E414" s="648">
        <v>0.898308130373483</v>
      </c>
      <c r="F414" s="648">
        <v>0.63176277710456907</v>
      </c>
      <c r="G414" s="648">
        <v>0.30308597997675202</v>
      </c>
      <c r="H414" s="48">
        <v>0.93314050972501672</v>
      </c>
      <c r="I414" s="46">
        <v>0.9067459733223403</v>
      </c>
      <c r="J414" s="49"/>
    </row>
    <row r="415" spans="2:10" x14ac:dyDescent="0.3">
      <c r="B415" s="590" t="s">
        <v>244</v>
      </c>
      <c r="C415" s="647">
        <v>2012</v>
      </c>
      <c r="D415" s="648">
        <v>0.77233782129742967</v>
      </c>
      <c r="E415" s="648">
        <v>0.95823665893271459</v>
      </c>
      <c r="F415" s="648">
        <v>0.9237298714267882</v>
      </c>
      <c r="G415" s="648">
        <v>0.58689935453024145</v>
      </c>
      <c r="H415" s="48">
        <v>1.0116067608044501</v>
      </c>
      <c r="I415" s="46">
        <v>1.0167839503474803</v>
      </c>
      <c r="J415" s="49"/>
    </row>
    <row r="416" spans="2:10" x14ac:dyDescent="0.3">
      <c r="B416" s="590" t="s">
        <v>382</v>
      </c>
      <c r="C416" s="647">
        <v>2012</v>
      </c>
      <c r="D416" s="648">
        <v>0.59040980143641741</v>
      </c>
      <c r="E416" s="648">
        <v>0.82154735766613773</v>
      </c>
      <c r="F416" s="648">
        <v>0.35525609683382031</v>
      </c>
      <c r="G416" s="648">
        <v>0.15625203622857889</v>
      </c>
      <c r="H416" s="48">
        <v>0.82939187291458361</v>
      </c>
      <c r="I416" s="46">
        <v>0.80448072979551155</v>
      </c>
      <c r="J416" s="49"/>
    </row>
    <row r="417" spans="2:10" x14ac:dyDescent="0.3">
      <c r="B417" s="590" t="s">
        <v>383</v>
      </c>
      <c r="C417" s="647">
        <v>2012</v>
      </c>
      <c r="D417" s="648">
        <v>0.48871877518130541</v>
      </c>
      <c r="E417" s="648">
        <v>0.8254426019386365</v>
      </c>
      <c r="F417" s="648">
        <v>0.65242942596285025</v>
      </c>
      <c r="G417" s="648">
        <v>0.33311546840958606</v>
      </c>
      <c r="H417" s="48">
        <v>0.89760757736588548</v>
      </c>
      <c r="I417" s="46">
        <v>0.88289093659744189</v>
      </c>
      <c r="J417" s="49"/>
    </row>
    <row r="418" spans="2:10" x14ac:dyDescent="0.3">
      <c r="B418" s="590" t="s">
        <v>384</v>
      </c>
      <c r="C418" s="647">
        <v>2012</v>
      </c>
      <c r="D418" s="648">
        <v>0.65535370605079102</v>
      </c>
      <c r="E418" s="648">
        <v>0.91981277502172143</v>
      </c>
      <c r="F418" s="648">
        <v>0.6489297697558718</v>
      </c>
      <c r="G418" s="648">
        <v>0.32202710665880968</v>
      </c>
      <c r="H418" s="48">
        <v>0.94154677096428741</v>
      </c>
      <c r="I418" s="46">
        <v>0.91494002605027314</v>
      </c>
      <c r="J418" s="49"/>
    </row>
    <row r="419" spans="2:10" x14ac:dyDescent="0.3">
      <c r="B419" s="590" t="s">
        <v>385</v>
      </c>
      <c r="C419" s="647">
        <v>2012</v>
      </c>
      <c r="D419" s="648">
        <v>0.78633463310882667</v>
      </c>
      <c r="E419" s="648">
        <v>0.9787651491474807</v>
      </c>
      <c r="F419" s="648">
        <v>0.81808174794383981</v>
      </c>
      <c r="G419" s="648">
        <v>0.45801619927550979</v>
      </c>
      <c r="H419" s="48">
        <v>0.99410387435270797</v>
      </c>
      <c r="I419" s="46">
        <v>0.96826159115787991</v>
      </c>
      <c r="J419" s="49"/>
    </row>
    <row r="420" spans="2:10" x14ac:dyDescent="0.3">
      <c r="B420" s="590" t="s">
        <v>101</v>
      </c>
      <c r="C420" s="647">
        <v>2012</v>
      </c>
      <c r="D420" s="648">
        <v>0.80765900125084189</v>
      </c>
      <c r="E420" s="648">
        <v>0.97603679998559689</v>
      </c>
      <c r="F420" s="648">
        <v>0.85954771976277355</v>
      </c>
      <c r="G420" s="648">
        <v>0.49224432565068793</v>
      </c>
      <c r="H420" s="48">
        <v>1.0170922679953733</v>
      </c>
      <c r="I420" s="46">
        <v>1.0057280418897732</v>
      </c>
      <c r="J420" s="49"/>
    </row>
    <row r="421" spans="2:10" x14ac:dyDescent="0.3">
      <c r="B421" s="590" t="s">
        <v>102</v>
      </c>
      <c r="C421" s="647">
        <v>2012</v>
      </c>
      <c r="D421" s="648">
        <v>0.76543647977288853</v>
      </c>
      <c r="E421" s="648">
        <v>0.91951791094743895</v>
      </c>
      <c r="F421" s="648">
        <v>0.72468378986575621</v>
      </c>
      <c r="G421" s="648">
        <v>0.40194029850746271</v>
      </c>
      <c r="H421" s="48">
        <v>0.91840731070496084</v>
      </c>
      <c r="I421" s="46">
        <v>0.89483128012854851</v>
      </c>
      <c r="J421" s="49"/>
    </row>
    <row r="422" spans="2:10" x14ac:dyDescent="0.3">
      <c r="B422" s="590" t="s">
        <v>103</v>
      </c>
      <c r="C422" s="647">
        <v>2012</v>
      </c>
      <c r="D422" s="648">
        <v>0.81018027571580065</v>
      </c>
      <c r="E422" s="648">
        <v>0.92940594059405945</v>
      </c>
      <c r="F422" s="648">
        <v>0.89200138904965853</v>
      </c>
      <c r="G422" s="648">
        <v>0.61076373380973648</v>
      </c>
      <c r="H422" s="48">
        <v>0.97410909090909092</v>
      </c>
      <c r="I422" s="46">
        <v>0.97219455841931246</v>
      </c>
      <c r="J422" s="49"/>
    </row>
    <row r="423" spans="2:10" x14ac:dyDescent="0.3">
      <c r="B423" s="590" t="s">
        <v>104</v>
      </c>
      <c r="C423" s="647">
        <v>2012</v>
      </c>
      <c r="D423" s="648">
        <v>0.68531802965088473</v>
      </c>
      <c r="E423" s="648">
        <v>0.88882106731775379</v>
      </c>
      <c r="F423" s="648">
        <v>0.9273808363388244</v>
      </c>
      <c r="G423" s="648">
        <v>0.67813178855901524</v>
      </c>
      <c r="H423" s="48">
        <v>0.96200352674447898</v>
      </c>
      <c r="I423" s="46">
        <v>0.98507259218867149</v>
      </c>
      <c r="J423" s="49"/>
    </row>
    <row r="424" spans="2:10" x14ac:dyDescent="0.3">
      <c r="B424" s="590" t="s">
        <v>386</v>
      </c>
      <c r="C424" s="647">
        <v>2012</v>
      </c>
      <c r="D424" s="648">
        <v>0.90096008084891355</v>
      </c>
      <c r="E424" s="648">
        <v>0.9759894954042394</v>
      </c>
      <c r="F424" s="648">
        <v>0.82934854134678659</v>
      </c>
      <c r="G424" s="648">
        <v>0.50190920661858296</v>
      </c>
      <c r="H424" s="48">
        <v>0.99788593225791622</v>
      </c>
      <c r="I424" s="46">
        <v>0.97805311071657919</v>
      </c>
      <c r="J424" s="49"/>
    </row>
    <row r="425" spans="2:10" x14ac:dyDescent="0.3">
      <c r="B425" s="590" t="s">
        <v>106</v>
      </c>
      <c r="C425" s="647">
        <v>2012</v>
      </c>
      <c r="D425" s="648">
        <v>0.62139534883720926</v>
      </c>
      <c r="E425" s="648">
        <v>0.96865084401573809</v>
      </c>
      <c r="F425" s="648">
        <v>0.77233475909934635</v>
      </c>
      <c r="G425" s="648">
        <v>0.37078117572492475</v>
      </c>
      <c r="H425" s="48">
        <v>1.004302925989673</v>
      </c>
      <c r="I425" s="46">
        <v>0.98715669364468617</v>
      </c>
      <c r="J425" s="49"/>
    </row>
    <row r="426" spans="2:10" x14ac:dyDescent="0.3">
      <c r="B426" s="590" t="s">
        <v>107</v>
      </c>
      <c r="C426" s="647">
        <v>2012</v>
      </c>
      <c r="D426" s="648">
        <v>0.58810679611650485</v>
      </c>
      <c r="E426" s="648">
        <v>0.81383127150962697</v>
      </c>
      <c r="F426" s="648">
        <v>0.69891544811957051</v>
      </c>
      <c r="G426" s="648">
        <v>0.4211270450414058</v>
      </c>
      <c r="H426" s="48">
        <v>0.81433586230324995</v>
      </c>
      <c r="I426" s="46">
        <v>0.79395822927650439</v>
      </c>
      <c r="J426" s="49"/>
    </row>
    <row r="427" spans="2:10" x14ac:dyDescent="0.3">
      <c r="B427" s="590" t="s">
        <v>351</v>
      </c>
      <c r="C427" s="647">
        <v>2012</v>
      </c>
      <c r="D427" s="648">
        <v>0.82474226804123707</v>
      </c>
      <c r="E427" s="648">
        <v>0.95988243938280671</v>
      </c>
      <c r="F427" s="648">
        <v>0.95431472081218272</v>
      </c>
      <c r="G427" s="648">
        <v>0.62062997577016266</v>
      </c>
      <c r="H427" s="48">
        <v>1.0263444371870238</v>
      </c>
      <c r="I427" s="46">
        <v>1.0280777537796977</v>
      </c>
      <c r="J427" s="49"/>
    </row>
    <row r="428" spans="2:10" x14ac:dyDescent="0.3">
      <c r="B428" s="590" t="s">
        <v>387</v>
      </c>
      <c r="C428" s="647">
        <v>2012</v>
      </c>
      <c r="D428" s="648">
        <v>0.75764705882352945</v>
      </c>
      <c r="E428" s="648">
        <v>0.96666315012132087</v>
      </c>
      <c r="F428" s="648">
        <v>0.88536092282078727</v>
      </c>
      <c r="G428" s="648">
        <v>0.5057790106333796</v>
      </c>
      <c r="H428" s="48">
        <v>1.0220032673065143</v>
      </c>
      <c r="I428" s="46">
        <v>0.99937275236263279</v>
      </c>
      <c r="J428" s="49"/>
    </row>
    <row r="429" spans="2:10" x14ac:dyDescent="0.3">
      <c r="B429" s="590" t="s">
        <v>109</v>
      </c>
      <c r="C429" s="647">
        <v>2012</v>
      </c>
      <c r="D429" s="648">
        <v>0.57726344452008171</v>
      </c>
      <c r="E429" s="648">
        <v>0.87873484185523187</v>
      </c>
      <c r="F429" s="648">
        <v>0.83729060451565918</v>
      </c>
      <c r="G429" s="648">
        <v>0.52336987882285058</v>
      </c>
      <c r="H429" s="48">
        <v>0.94777444437641589</v>
      </c>
      <c r="I429" s="46">
        <v>0.94636092731956156</v>
      </c>
      <c r="J429" s="49"/>
    </row>
    <row r="430" spans="2:10" x14ac:dyDescent="0.3">
      <c r="B430" s="590" t="s">
        <v>388</v>
      </c>
      <c r="C430" s="647">
        <v>2012</v>
      </c>
      <c r="D430" s="648">
        <v>0.63866877971473845</v>
      </c>
      <c r="E430" s="648">
        <v>0.85787352758834468</v>
      </c>
      <c r="F430" s="648">
        <v>0.71874127176240576</v>
      </c>
      <c r="G430" s="648">
        <v>0.38916876574307308</v>
      </c>
      <c r="H430" s="48">
        <v>0.8722534296304788</v>
      </c>
      <c r="I430" s="46">
        <v>0.84212185205030421</v>
      </c>
      <c r="J430" s="49"/>
    </row>
    <row r="431" spans="2:10" x14ac:dyDescent="0.3">
      <c r="B431" s="590" t="s">
        <v>389</v>
      </c>
      <c r="C431" s="647">
        <v>2012</v>
      </c>
      <c r="D431" s="648">
        <v>0.56502732240437159</v>
      </c>
      <c r="E431" s="648">
        <v>0.78</v>
      </c>
      <c r="F431" s="648">
        <v>0.37508028259473347</v>
      </c>
      <c r="G431" s="648">
        <v>0.1222707423580786</v>
      </c>
      <c r="H431" s="48">
        <v>0.87325456498388832</v>
      </c>
      <c r="I431" s="46">
        <v>0.86557982159335589</v>
      </c>
      <c r="J431" s="49"/>
    </row>
    <row r="432" spans="2:10" x14ac:dyDescent="0.3">
      <c r="B432" s="590" t="s">
        <v>112</v>
      </c>
      <c r="C432" s="647">
        <v>2012</v>
      </c>
      <c r="D432" s="648">
        <v>0.72657342657342661</v>
      </c>
      <c r="E432" s="648">
        <v>1.1575766509433962</v>
      </c>
      <c r="F432" s="648">
        <v>0.883309901586664</v>
      </c>
      <c r="G432" s="648">
        <v>0.41984402079722705</v>
      </c>
      <c r="H432" s="48">
        <v>1.21791859319336</v>
      </c>
      <c r="I432" s="46">
        <v>1.193922972711438</v>
      </c>
      <c r="J432" s="49"/>
    </row>
    <row r="433" spans="2:10" x14ac:dyDescent="0.3">
      <c r="B433" s="590" t="s">
        <v>113</v>
      </c>
      <c r="C433" s="647">
        <v>2012</v>
      </c>
      <c r="D433" s="648">
        <v>0.71007874015748029</v>
      </c>
      <c r="E433" s="648">
        <v>0.99386341039025605</v>
      </c>
      <c r="F433" s="648">
        <v>0.75285957887072974</v>
      </c>
      <c r="G433" s="648">
        <v>0.37172102436366466</v>
      </c>
      <c r="H433" s="48">
        <v>0.97180123935293705</v>
      </c>
      <c r="I433" s="46">
        <v>0.93765932044787192</v>
      </c>
      <c r="J433" s="49"/>
    </row>
    <row r="434" spans="2:10" x14ac:dyDescent="0.3">
      <c r="B434" s="590" t="s">
        <v>390</v>
      </c>
      <c r="C434" s="647">
        <v>2012</v>
      </c>
      <c r="D434" s="648">
        <v>0.75920717825097095</v>
      </c>
      <c r="E434" s="648">
        <v>0.95680835998730374</v>
      </c>
      <c r="F434" s="648">
        <v>0.84687638950644728</v>
      </c>
      <c r="G434" s="648">
        <v>0.50148683092608326</v>
      </c>
      <c r="H434" s="48">
        <v>1.004110984740783</v>
      </c>
      <c r="I434" s="46">
        <v>0.99052692754746219</v>
      </c>
      <c r="J434" s="49"/>
    </row>
    <row r="435" spans="2:10" x14ac:dyDescent="0.3">
      <c r="B435" s="590" t="s">
        <v>115</v>
      </c>
      <c r="C435" s="647">
        <v>2012</v>
      </c>
      <c r="D435" s="648">
        <v>0.65023474178403751</v>
      </c>
      <c r="E435" s="648">
        <v>0.99910116848097474</v>
      </c>
      <c r="F435" s="648">
        <v>0.77443699089602303</v>
      </c>
      <c r="G435" s="648">
        <v>0.37420237010027346</v>
      </c>
      <c r="H435" s="48">
        <v>0.99755990434825048</v>
      </c>
      <c r="I435" s="46">
        <v>0.95048032477189592</v>
      </c>
      <c r="J435" s="49"/>
    </row>
    <row r="436" spans="2:10" x14ac:dyDescent="0.3">
      <c r="B436" s="590" t="s">
        <v>391</v>
      </c>
      <c r="C436" s="647">
        <v>2012</v>
      </c>
      <c r="D436" s="648">
        <v>0.70128730251609128</v>
      </c>
      <c r="E436" s="648">
        <v>0.80287722380847792</v>
      </c>
      <c r="F436" s="648">
        <v>0.74369827531745525</v>
      </c>
      <c r="G436" s="648">
        <v>0.49722844675079608</v>
      </c>
      <c r="H436" s="48">
        <v>0.82893296671026995</v>
      </c>
      <c r="I436" s="46">
        <v>0.82885628455744698</v>
      </c>
      <c r="J436" s="49"/>
    </row>
    <row r="437" spans="2:10" x14ac:dyDescent="0.3">
      <c r="B437" s="590" t="s">
        <v>245</v>
      </c>
      <c r="C437" s="647">
        <v>2012</v>
      </c>
      <c r="D437" s="648">
        <v>0.34011627906976744</v>
      </c>
      <c r="E437" s="648">
        <v>0.8503363228699552</v>
      </c>
      <c r="F437" s="648">
        <v>0.77741848558340065</v>
      </c>
      <c r="G437" s="648">
        <v>0.4403470715835141</v>
      </c>
      <c r="H437" s="48">
        <v>0.90914627394529957</v>
      </c>
      <c r="I437" s="46">
        <v>0.90059770114942528</v>
      </c>
      <c r="J437" s="49"/>
    </row>
    <row r="438" spans="2:10" x14ac:dyDescent="0.3">
      <c r="B438" s="590" t="s">
        <v>117</v>
      </c>
      <c r="C438" s="647">
        <v>2012</v>
      </c>
      <c r="D438" s="648">
        <v>0.54391763060887255</v>
      </c>
      <c r="E438" s="648">
        <v>0.76707387709967878</v>
      </c>
      <c r="F438" s="648">
        <v>0.45259852520904631</v>
      </c>
      <c r="G438" s="648">
        <v>0.2299361072152096</v>
      </c>
      <c r="H438" s="48">
        <v>0.80748598231615265</v>
      </c>
      <c r="I438" s="46">
        <v>0.78625927883620983</v>
      </c>
      <c r="J438" s="49"/>
    </row>
    <row r="439" spans="2:10" x14ac:dyDescent="0.3">
      <c r="B439" s="590" t="s">
        <v>118</v>
      </c>
      <c r="C439" s="647">
        <v>2012</v>
      </c>
      <c r="D439" s="648">
        <v>0.61827721906427635</v>
      </c>
      <c r="E439" s="648">
        <v>0.91481449450834562</v>
      </c>
      <c r="F439" s="648">
        <v>0.77084866968135446</v>
      </c>
      <c r="G439" s="648">
        <v>0.47576906868942265</v>
      </c>
      <c r="H439" s="48">
        <v>0.92957746478873238</v>
      </c>
      <c r="I439" s="46">
        <v>0.93196940046255117</v>
      </c>
      <c r="J439" s="49"/>
    </row>
    <row r="440" spans="2:10" x14ac:dyDescent="0.3">
      <c r="B440" s="590" t="s">
        <v>392</v>
      </c>
      <c r="C440" s="647">
        <v>2012</v>
      </c>
      <c r="D440" s="648">
        <v>0.56794171220400724</v>
      </c>
      <c r="E440" s="648">
        <v>0.82003407638790293</v>
      </c>
      <c r="F440" s="648">
        <v>0.61424017003188103</v>
      </c>
      <c r="G440" s="648">
        <v>0.29744831439746694</v>
      </c>
      <c r="H440" s="48">
        <v>0.86541265156633362</v>
      </c>
      <c r="I440" s="46">
        <v>0.84614236235518925</v>
      </c>
      <c r="J440" s="49"/>
    </row>
    <row r="441" spans="2:10" x14ac:dyDescent="0.3">
      <c r="B441" s="590" t="s">
        <v>120</v>
      </c>
      <c r="C441" s="647">
        <v>2012</v>
      </c>
      <c r="D441" s="648">
        <v>0.71011111793234694</v>
      </c>
      <c r="E441" s="648">
        <v>0.8815368721405028</v>
      </c>
      <c r="F441" s="648">
        <v>0.62308849944172051</v>
      </c>
      <c r="G441" s="648">
        <v>0.3115982241953385</v>
      </c>
      <c r="H441" s="48">
        <v>0.98112852428573216</v>
      </c>
      <c r="I441" s="46">
        <v>0.94765335288429864</v>
      </c>
      <c r="J441" s="49"/>
    </row>
    <row r="442" spans="2:10" x14ac:dyDescent="0.3">
      <c r="B442" s="590" t="s">
        <v>121</v>
      </c>
      <c r="C442" s="647">
        <v>2012</v>
      </c>
      <c r="D442" s="648">
        <v>0.57549120992761116</v>
      </c>
      <c r="E442" s="648">
        <v>0.93151290697031675</v>
      </c>
      <c r="F442" s="648">
        <v>0.62649302612314095</v>
      </c>
      <c r="G442" s="648">
        <v>0.33891642454281318</v>
      </c>
      <c r="H442" s="48">
        <v>0.99424662239523698</v>
      </c>
      <c r="I442" s="46">
        <v>0.99634687522985266</v>
      </c>
      <c r="J442" s="49"/>
    </row>
    <row r="443" spans="2:10" x14ac:dyDescent="0.3">
      <c r="B443" s="590" t="s">
        <v>122</v>
      </c>
      <c r="C443" s="647">
        <v>2012</v>
      </c>
      <c r="D443" s="648">
        <v>0.70678042209250114</v>
      </c>
      <c r="E443" s="648">
        <v>0.89335106382978724</v>
      </c>
      <c r="F443" s="648">
        <v>0.67642422877730246</v>
      </c>
      <c r="G443" s="648">
        <v>0.36116959064327486</v>
      </c>
      <c r="H443" s="48">
        <v>0.94131046496047166</v>
      </c>
      <c r="I443" s="46">
        <v>0.92026702670267024</v>
      </c>
      <c r="J443" s="49"/>
    </row>
    <row r="444" spans="2:10" x14ac:dyDescent="0.3">
      <c r="B444" s="590" t="s">
        <v>123</v>
      </c>
      <c r="C444" s="647">
        <v>2012</v>
      </c>
      <c r="D444" s="648">
        <v>0.7654545454545455</v>
      </c>
      <c r="E444" s="648">
        <v>0.85438440441775998</v>
      </c>
      <c r="F444" s="648">
        <v>0.74969901276185891</v>
      </c>
      <c r="G444" s="648">
        <v>0.47183507549361209</v>
      </c>
      <c r="H444" s="48">
        <v>0.86255057167985927</v>
      </c>
      <c r="I444" s="46">
        <v>0.8560869934584997</v>
      </c>
      <c r="J444" s="49"/>
    </row>
    <row r="445" spans="2:10" x14ac:dyDescent="0.3">
      <c r="B445" s="590" t="s">
        <v>393</v>
      </c>
      <c r="C445" s="647">
        <v>2012</v>
      </c>
      <c r="D445" s="648">
        <v>0.83687184970215367</v>
      </c>
      <c r="E445" s="648">
        <v>0.91899800538374932</v>
      </c>
      <c r="F445" s="648">
        <v>0.79332759025765531</v>
      </c>
      <c r="G445" s="648">
        <v>0.49986535118858177</v>
      </c>
      <c r="H445" s="48">
        <v>0.93807732161558621</v>
      </c>
      <c r="I445" s="46">
        <v>0.93295272779851257</v>
      </c>
      <c r="J445" s="49"/>
    </row>
    <row r="446" spans="2:10" x14ac:dyDescent="0.3">
      <c r="B446" s="590" t="s">
        <v>125</v>
      </c>
      <c r="C446" s="647">
        <v>2012</v>
      </c>
      <c r="D446" s="648">
        <v>0.73862760215882806</v>
      </c>
      <c r="E446" s="648">
        <v>0.96207078943888569</v>
      </c>
      <c r="F446" s="648">
        <v>0.70733472512178153</v>
      </c>
      <c r="G446" s="648">
        <v>0.37143518250708624</v>
      </c>
      <c r="H446" s="48">
        <v>0.97096638562482018</v>
      </c>
      <c r="I446" s="46">
        <v>0.94516323782101885</v>
      </c>
      <c r="J446" s="49"/>
    </row>
    <row r="447" spans="2:10" x14ac:dyDescent="0.3">
      <c r="B447" s="590" t="s">
        <v>394</v>
      </c>
      <c r="C447" s="647">
        <v>2012</v>
      </c>
      <c r="D447" s="648">
        <v>0.73251177963030079</v>
      </c>
      <c r="E447" s="648">
        <v>0.93872709226039175</v>
      </c>
      <c r="F447" s="648">
        <v>0.77254458304802165</v>
      </c>
      <c r="G447" s="648">
        <v>0.42505813953488369</v>
      </c>
      <c r="H447" s="48">
        <v>0.97668714606903684</v>
      </c>
      <c r="I447" s="46">
        <v>0.96108515238161663</v>
      </c>
      <c r="J447" s="49"/>
    </row>
    <row r="448" spans="2:10" x14ac:dyDescent="0.3">
      <c r="B448" s="590" t="s">
        <v>127</v>
      </c>
      <c r="C448" s="647">
        <v>2012</v>
      </c>
      <c r="D448" s="648">
        <v>0.67640186915887845</v>
      </c>
      <c r="E448" s="648">
        <v>0.84687804350178553</v>
      </c>
      <c r="F448" s="648">
        <v>0.85416123141142708</v>
      </c>
      <c r="G448" s="648">
        <v>0.52057667103538663</v>
      </c>
      <c r="H448" s="48">
        <v>0.91433481927063753</v>
      </c>
      <c r="I448" s="46">
        <v>0.90429704912186859</v>
      </c>
      <c r="J448" s="49"/>
    </row>
    <row r="449" spans="2:10" x14ac:dyDescent="0.3">
      <c r="B449" s="590" t="s">
        <v>128</v>
      </c>
      <c r="C449" s="647">
        <v>2012</v>
      </c>
      <c r="D449" s="648">
        <v>0.44013202822672431</v>
      </c>
      <c r="E449" s="648">
        <v>0.79973005678115983</v>
      </c>
      <c r="F449" s="648">
        <v>0.50292015403634915</v>
      </c>
      <c r="G449" s="648">
        <v>0.24979044425817268</v>
      </c>
      <c r="H449" s="48">
        <v>0.80678478799694053</v>
      </c>
      <c r="I449" s="46">
        <v>0.77947720086417815</v>
      </c>
      <c r="J449" s="49"/>
    </row>
    <row r="450" spans="2:10" x14ac:dyDescent="0.3">
      <c r="B450" s="590" t="s">
        <v>129</v>
      </c>
      <c r="C450" s="647">
        <v>2012</v>
      </c>
      <c r="D450" s="648">
        <v>0.69804441498176995</v>
      </c>
      <c r="E450" s="648">
        <v>0.88246287006983382</v>
      </c>
      <c r="F450" s="648">
        <v>0.81603584860366485</v>
      </c>
      <c r="G450" s="648">
        <v>0.46680578097225445</v>
      </c>
      <c r="H450" s="48">
        <v>0.94038583432202705</v>
      </c>
      <c r="I450" s="46">
        <v>0.93481763979158838</v>
      </c>
      <c r="J450" s="49"/>
    </row>
    <row r="451" spans="2:10" x14ac:dyDescent="0.3">
      <c r="B451" s="590" t="s">
        <v>395</v>
      </c>
      <c r="C451" s="647">
        <v>2012</v>
      </c>
      <c r="D451" s="648">
        <v>0.69496040849552287</v>
      </c>
      <c r="E451" s="648">
        <v>0.88899183763512024</v>
      </c>
      <c r="F451" s="648">
        <v>0.59070445869048471</v>
      </c>
      <c r="G451" s="648">
        <v>0.30834114339268981</v>
      </c>
      <c r="H451" s="48">
        <v>0.87850262697022763</v>
      </c>
      <c r="I451" s="46">
        <v>0.84875168404316004</v>
      </c>
      <c r="J451" s="49"/>
    </row>
    <row r="452" spans="2:10" x14ac:dyDescent="0.3">
      <c r="B452" s="590" t="s">
        <v>131</v>
      </c>
      <c r="C452" s="647">
        <v>2012</v>
      </c>
      <c r="D452" s="648">
        <v>0.68406318736252747</v>
      </c>
      <c r="E452" s="648">
        <v>0.80912735121800805</v>
      </c>
      <c r="F452" s="648">
        <v>0.69092232126614517</v>
      </c>
      <c r="G452" s="648">
        <v>0.4170903576844171</v>
      </c>
      <c r="H452" s="48">
        <v>0.84508718568756735</v>
      </c>
      <c r="I452" s="46">
        <v>0.83678909952606639</v>
      </c>
      <c r="J452" s="49"/>
    </row>
    <row r="453" spans="2:10" x14ac:dyDescent="0.3">
      <c r="B453" s="590" t="s">
        <v>132</v>
      </c>
      <c r="C453" s="647">
        <v>2012</v>
      </c>
      <c r="D453" s="648">
        <v>0.70514079895219384</v>
      </c>
      <c r="E453" s="648">
        <v>0.98273581385883391</v>
      </c>
      <c r="F453" s="648">
        <v>0.84400612792033702</v>
      </c>
      <c r="G453" s="648">
        <v>0.46992766104030315</v>
      </c>
      <c r="H453" s="48">
        <v>0.99560785076416913</v>
      </c>
      <c r="I453" s="46">
        <v>0.97218431825338514</v>
      </c>
      <c r="J453" s="49"/>
    </row>
    <row r="454" spans="2:10" x14ac:dyDescent="0.3">
      <c r="B454" s="590" t="s">
        <v>133</v>
      </c>
      <c r="C454" s="647">
        <v>2012</v>
      </c>
      <c r="D454" s="648">
        <v>0.7426882861039551</v>
      </c>
      <c r="E454" s="648">
        <v>0.96095401313910311</v>
      </c>
      <c r="F454" s="648">
        <v>0.83621596738129689</v>
      </c>
      <c r="G454" s="648">
        <v>0.50618440779610197</v>
      </c>
      <c r="H454" s="48">
        <v>1.0063453714888713</v>
      </c>
      <c r="I454" s="46">
        <v>1.0132229151756806</v>
      </c>
      <c r="J454" s="49"/>
    </row>
    <row r="455" spans="2:10" x14ac:dyDescent="0.3">
      <c r="B455" s="590" t="s">
        <v>134</v>
      </c>
      <c r="C455" s="647">
        <v>2012</v>
      </c>
      <c r="D455" s="648">
        <v>0.74473067915690871</v>
      </c>
      <c r="E455" s="648">
        <v>0.99183747505895159</v>
      </c>
      <c r="F455" s="648">
        <v>0.86398963730569944</v>
      </c>
      <c r="G455" s="648">
        <v>0.56654151022110977</v>
      </c>
      <c r="H455" s="48">
        <v>1.0120401337792642</v>
      </c>
      <c r="I455" s="46">
        <v>1.0027186891509607</v>
      </c>
      <c r="J455" s="49"/>
    </row>
    <row r="456" spans="2:10" x14ac:dyDescent="0.3">
      <c r="B456" s="590" t="s">
        <v>135</v>
      </c>
      <c r="C456" s="647">
        <v>2012</v>
      </c>
      <c r="D456" s="648">
        <v>0.83116883116883122</v>
      </c>
      <c r="E456" s="648">
        <v>1.1546645564055218</v>
      </c>
      <c r="F456" s="648">
        <v>0.9059911799505217</v>
      </c>
      <c r="G456" s="648">
        <v>0.45569620253164556</v>
      </c>
      <c r="H456" s="48">
        <v>1.1384971401126489</v>
      </c>
      <c r="I456" s="46">
        <v>1.1120664635031201</v>
      </c>
      <c r="J456" s="49"/>
    </row>
    <row r="457" spans="2:10" x14ac:dyDescent="0.3">
      <c r="B457" s="590" t="s">
        <v>404</v>
      </c>
      <c r="C457" s="647">
        <v>2012</v>
      </c>
      <c r="D457" s="648">
        <v>0.65885286783042396</v>
      </c>
      <c r="E457" s="648">
        <v>0.93319065785800692</v>
      </c>
      <c r="F457" s="648">
        <v>0.81221684111857517</v>
      </c>
      <c r="G457" s="648">
        <v>0.43091852421214449</v>
      </c>
      <c r="H457" s="48">
        <v>0.98042812087592546</v>
      </c>
      <c r="I457" s="46">
        <v>0.96494602195409596</v>
      </c>
      <c r="J457" s="49"/>
    </row>
    <row r="458" spans="2:10" x14ac:dyDescent="0.3">
      <c r="B458" s="590" t="s">
        <v>137</v>
      </c>
      <c r="C458" s="647">
        <v>2012</v>
      </c>
      <c r="D458" s="648">
        <v>0.5747434181169121</v>
      </c>
      <c r="E458" s="648">
        <v>0.87516054456717185</v>
      </c>
      <c r="F458" s="648">
        <v>0.65556281297626828</v>
      </c>
      <c r="G458" s="648">
        <v>0.32142857142857145</v>
      </c>
      <c r="H458" s="48">
        <v>0.9046567990998009</v>
      </c>
      <c r="I458" s="46">
        <v>0.8880120438044824</v>
      </c>
      <c r="J458" s="49"/>
    </row>
    <row r="459" spans="2:10" x14ac:dyDescent="0.3">
      <c r="B459" s="590" t="s">
        <v>246</v>
      </c>
      <c r="C459" s="647">
        <v>2012</v>
      </c>
      <c r="D459" s="648">
        <v>0.81916694886556041</v>
      </c>
      <c r="E459" s="648">
        <v>0.97147001934235977</v>
      </c>
      <c r="F459" s="648">
        <v>0.71420873001616669</v>
      </c>
      <c r="G459" s="648">
        <v>0.36289296747228783</v>
      </c>
      <c r="H459" s="48">
        <v>1.0037461051010048</v>
      </c>
      <c r="I459" s="46">
        <v>0.99556742793401043</v>
      </c>
      <c r="J459" s="49"/>
    </row>
    <row r="460" spans="2:10" x14ac:dyDescent="0.3">
      <c r="B460" s="590" t="s">
        <v>396</v>
      </c>
      <c r="C460" s="647">
        <v>2012</v>
      </c>
      <c r="D460" s="648">
        <v>0.73450134770889486</v>
      </c>
      <c r="E460" s="648">
        <v>0.95652389450723774</v>
      </c>
      <c r="F460" s="648">
        <v>0.80472175379426647</v>
      </c>
      <c r="G460" s="648">
        <v>0.44873603124660955</v>
      </c>
      <c r="H460" s="48">
        <v>0.97775484737953544</v>
      </c>
      <c r="I460" s="46">
        <v>0.97205682957024109</v>
      </c>
      <c r="J460" s="49"/>
    </row>
    <row r="461" spans="2:10" x14ac:dyDescent="0.3">
      <c r="B461" s="590" t="s">
        <v>139</v>
      </c>
      <c r="C461" s="647">
        <v>2012</v>
      </c>
      <c r="D461" s="648">
        <v>0.76158623984710938</v>
      </c>
      <c r="E461" s="648">
        <v>0.97799879445449067</v>
      </c>
      <c r="F461" s="648">
        <v>0.63752075262866625</v>
      </c>
      <c r="G461" s="648">
        <v>0.32599849284099475</v>
      </c>
      <c r="H461" s="48">
        <v>1.0476005188067445</v>
      </c>
      <c r="I461" s="46">
        <v>1.0283279849507581</v>
      </c>
      <c r="J461" s="49"/>
    </row>
    <row r="462" spans="2:10" x14ac:dyDescent="0.3">
      <c r="B462" s="590" t="s">
        <v>140</v>
      </c>
      <c r="C462" s="647">
        <v>2012</v>
      </c>
      <c r="D462" s="648">
        <v>0.87427466150870403</v>
      </c>
      <c r="E462" s="648">
        <v>1.0055893074119076</v>
      </c>
      <c r="F462" s="648">
        <v>0.95074375526241928</v>
      </c>
      <c r="G462" s="648">
        <v>0.63438320209973753</v>
      </c>
      <c r="H462" s="48">
        <v>1.0519311527769564</v>
      </c>
      <c r="I462" s="46">
        <v>1.0550272722884588</v>
      </c>
      <c r="J462" s="49"/>
    </row>
    <row r="463" spans="2:10" x14ac:dyDescent="0.3">
      <c r="B463" s="590" t="s">
        <v>141</v>
      </c>
      <c r="C463" s="647">
        <v>2012</v>
      </c>
      <c r="D463" s="648">
        <v>0.64639443961772369</v>
      </c>
      <c r="E463" s="648">
        <v>0.93471277794001084</v>
      </c>
      <c r="F463" s="648">
        <v>0.67850148144428268</v>
      </c>
      <c r="G463" s="648">
        <v>0.36418061897513954</v>
      </c>
      <c r="H463" s="48">
        <v>0.92979706319089261</v>
      </c>
      <c r="I463" s="46">
        <v>0.91142039319198531</v>
      </c>
      <c r="J463" s="49"/>
    </row>
    <row r="464" spans="2:10" x14ac:dyDescent="0.3">
      <c r="B464" s="590" t="s">
        <v>142</v>
      </c>
      <c r="C464" s="647">
        <v>2012</v>
      </c>
      <c r="D464" s="648">
        <v>0.81172839506172845</v>
      </c>
      <c r="E464" s="648">
        <v>1.0404554989511536</v>
      </c>
      <c r="F464" s="648">
        <v>1.1279411764705882</v>
      </c>
      <c r="G464" s="648">
        <v>0.817234190410007</v>
      </c>
      <c r="H464" s="48">
        <v>1.1352721849366145</v>
      </c>
      <c r="I464" s="46">
        <v>1.1706777996070727</v>
      </c>
      <c r="J464" s="49"/>
    </row>
    <row r="465" spans="2:10" x14ac:dyDescent="0.3">
      <c r="B465" s="590" t="s">
        <v>397</v>
      </c>
      <c r="C465" s="647">
        <v>2012</v>
      </c>
      <c r="D465" s="648">
        <v>0.76949345475241893</v>
      </c>
      <c r="E465" s="648">
        <v>0.95240712244449333</v>
      </c>
      <c r="F465" s="648">
        <v>0.78168180023687328</v>
      </c>
      <c r="G465" s="648">
        <v>0.46474442988204456</v>
      </c>
      <c r="H465" s="48">
        <v>0.99230519128644201</v>
      </c>
      <c r="I465" s="46">
        <v>0.97696349184965647</v>
      </c>
      <c r="J465" s="49"/>
    </row>
    <row r="466" spans="2:10" x14ac:dyDescent="0.3">
      <c r="B466" s="590" t="s">
        <v>398</v>
      </c>
      <c r="C466" s="647">
        <v>2012</v>
      </c>
      <c r="D466" s="648">
        <v>0.7350928641251222</v>
      </c>
      <c r="E466" s="648">
        <v>0.83612417685794915</v>
      </c>
      <c r="F466" s="648">
        <v>0.74103860294117652</v>
      </c>
      <c r="G466" s="648">
        <v>0.49249658935879947</v>
      </c>
      <c r="H466" s="48">
        <v>0.84490177736202055</v>
      </c>
      <c r="I466" s="46">
        <v>0.83342384979439832</v>
      </c>
      <c r="J466" s="49"/>
    </row>
    <row r="467" spans="2:10" x14ac:dyDescent="0.3">
      <c r="B467" s="590" t="s">
        <v>145</v>
      </c>
      <c r="C467" s="647">
        <v>2012</v>
      </c>
      <c r="D467" s="648">
        <v>0.63141960080735593</v>
      </c>
      <c r="E467" s="648">
        <v>0.91671679700554776</v>
      </c>
      <c r="F467" s="648">
        <v>0.80851790696350279</v>
      </c>
      <c r="G467" s="648">
        <v>0.42880027461525261</v>
      </c>
      <c r="H467" s="48">
        <v>0.97741968131163759</v>
      </c>
      <c r="I467" s="46">
        <v>0.96394940134954799</v>
      </c>
      <c r="J467" s="49"/>
    </row>
    <row r="468" spans="2:10" x14ac:dyDescent="0.3">
      <c r="B468" s="590" t="s">
        <v>146</v>
      </c>
      <c r="C468" s="647">
        <v>2012</v>
      </c>
      <c r="D468" s="648">
        <v>0.70972336756878329</v>
      </c>
      <c r="E468" s="648">
        <v>0.89385739509912288</v>
      </c>
      <c r="F468" s="648">
        <v>0.73345237682465936</v>
      </c>
      <c r="G468" s="648">
        <v>0.42420937840785167</v>
      </c>
      <c r="H468" s="48">
        <v>0.91169445984560926</v>
      </c>
      <c r="I468" s="46">
        <v>0.89606112034250096</v>
      </c>
      <c r="J468" s="49"/>
    </row>
    <row r="469" spans="2:10" x14ac:dyDescent="0.3">
      <c r="B469" s="590" t="s">
        <v>147</v>
      </c>
      <c r="C469" s="647">
        <v>2012</v>
      </c>
      <c r="D469" s="648">
        <v>0.74324041081534264</v>
      </c>
      <c r="E469" s="648">
        <v>0.98358657674494188</v>
      </c>
      <c r="F469" s="648">
        <v>0.84973681596980832</v>
      </c>
      <c r="G469" s="648">
        <v>0.51079494577653961</v>
      </c>
      <c r="H469" s="48">
        <v>1.0211618843769561</v>
      </c>
      <c r="I469" s="46">
        <v>1.0074361298553061</v>
      </c>
      <c r="J469" s="49"/>
    </row>
    <row r="470" spans="2:10" x14ac:dyDescent="0.3">
      <c r="B470" s="590" t="s">
        <v>148</v>
      </c>
      <c r="C470" s="647">
        <v>2012</v>
      </c>
      <c r="D470" s="648">
        <v>0.50609490639965171</v>
      </c>
      <c r="E470" s="648">
        <v>0.7979578710403602</v>
      </c>
      <c r="F470" s="648">
        <v>0.69588692647341144</v>
      </c>
      <c r="G470" s="648">
        <v>0.42109300095877278</v>
      </c>
      <c r="H470" s="48">
        <v>0.79583946248956383</v>
      </c>
      <c r="I470" s="46">
        <v>0.78718552423603794</v>
      </c>
      <c r="J470" s="49"/>
    </row>
    <row r="471" spans="2:10" x14ac:dyDescent="0.3">
      <c r="B471" s="590" t="s">
        <v>149</v>
      </c>
      <c r="C471" s="647">
        <v>2012</v>
      </c>
      <c r="D471" s="648">
        <v>0.75076765609007168</v>
      </c>
      <c r="E471" s="648">
        <v>0.96294509311975296</v>
      </c>
      <c r="F471" s="648">
        <v>0.90402441781596199</v>
      </c>
      <c r="G471" s="648">
        <v>0.57540453074433662</v>
      </c>
      <c r="H471" s="48">
        <v>1.0100647356234937</v>
      </c>
      <c r="I471" s="46">
        <v>1.0049616249321653</v>
      </c>
      <c r="J471" s="49"/>
    </row>
    <row r="472" spans="2:10" x14ac:dyDescent="0.3">
      <c r="B472" s="590" t="s">
        <v>150</v>
      </c>
      <c r="C472" s="647">
        <v>2012</v>
      </c>
      <c r="D472" s="648">
        <v>0.56585815167331899</v>
      </c>
      <c r="E472" s="648">
        <v>0.81895479477193478</v>
      </c>
      <c r="F472" s="648">
        <v>0.67212002609262889</v>
      </c>
      <c r="G472" s="648">
        <v>0.37525540380686095</v>
      </c>
      <c r="H472" s="48">
        <v>0.85454863648997825</v>
      </c>
      <c r="I472" s="46">
        <v>0.8298556209336686</v>
      </c>
      <c r="J472" s="49"/>
    </row>
    <row r="473" spans="2:10" x14ac:dyDescent="0.3">
      <c r="B473" s="590" t="s">
        <v>151</v>
      </c>
      <c r="C473" s="647">
        <v>2012</v>
      </c>
      <c r="D473" s="648">
        <v>0.65042158516020232</v>
      </c>
      <c r="E473" s="648">
        <v>0.90252595438567806</v>
      </c>
      <c r="F473" s="648">
        <v>0.68052791878172592</v>
      </c>
      <c r="G473" s="648">
        <v>0.34161438376352687</v>
      </c>
      <c r="H473" s="48">
        <v>0.94455121652013907</v>
      </c>
      <c r="I473" s="46">
        <v>0.92145811647400422</v>
      </c>
      <c r="J473" s="49"/>
    </row>
    <row r="474" spans="2:10" x14ac:dyDescent="0.3">
      <c r="B474" s="590" t="s">
        <v>152</v>
      </c>
      <c r="C474" s="647">
        <v>2012</v>
      </c>
      <c r="D474" s="648">
        <v>0.69680167692203665</v>
      </c>
      <c r="E474" s="648">
        <v>0.95953660606372304</v>
      </c>
      <c r="F474" s="648">
        <v>0.74481666196166996</v>
      </c>
      <c r="G474" s="648">
        <v>0.39352943075780566</v>
      </c>
      <c r="H474" s="48">
        <v>0.97899248360786817</v>
      </c>
      <c r="I474" s="46">
        <v>0.95526332649923118</v>
      </c>
      <c r="J474" s="49"/>
    </row>
    <row r="475" spans="2:10" x14ac:dyDescent="0.3">
      <c r="B475" s="590" t="s">
        <v>399</v>
      </c>
      <c r="C475" s="647">
        <v>2012</v>
      </c>
      <c r="D475" s="648">
        <v>0.4739032981107909</v>
      </c>
      <c r="E475" s="648">
        <v>0.982436021245775</v>
      </c>
      <c r="F475" s="648">
        <v>0.81817548746518109</v>
      </c>
      <c r="G475" s="648">
        <v>0.49059195165499242</v>
      </c>
      <c r="H475" s="48">
        <v>0.98331913893865086</v>
      </c>
      <c r="I475" s="46">
        <v>0.96789412561695543</v>
      </c>
      <c r="J475" s="49"/>
    </row>
    <row r="476" spans="2:10" x14ac:dyDescent="0.3">
      <c r="B476" s="590" t="s">
        <v>154</v>
      </c>
      <c r="C476" s="647">
        <v>2012</v>
      </c>
      <c r="D476" s="648">
        <v>0.66048060908874617</v>
      </c>
      <c r="E476" s="648">
        <v>1.0900186802645528</v>
      </c>
      <c r="F476" s="648">
        <v>0.57103430972840741</v>
      </c>
      <c r="G476" s="648">
        <v>0.19125</v>
      </c>
      <c r="H476" s="48">
        <v>1.0948864916276626</v>
      </c>
      <c r="I476" s="46">
        <v>1.0622901591141325</v>
      </c>
      <c r="J476" s="49"/>
    </row>
    <row r="477" spans="2:10" x14ac:dyDescent="0.3">
      <c r="B477" s="590" t="s">
        <v>155</v>
      </c>
      <c r="C477" s="647">
        <v>2012</v>
      </c>
      <c r="D477" s="648">
        <v>0.8856821589205397</v>
      </c>
      <c r="E477" s="648">
        <v>0.95</v>
      </c>
      <c r="F477" s="648">
        <v>0.87732372451068708</v>
      </c>
      <c r="G477" s="648">
        <v>0.5184743742550656</v>
      </c>
      <c r="H477" s="48">
        <v>0.98240104903550851</v>
      </c>
      <c r="I477" s="46">
        <v>0.96357625171611894</v>
      </c>
      <c r="J477" s="49"/>
    </row>
    <row r="478" spans="2:10" x14ac:dyDescent="0.3">
      <c r="B478" s="590" t="s">
        <v>156</v>
      </c>
      <c r="C478" s="647">
        <v>2012</v>
      </c>
      <c r="D478" s="648">
        <v>0.94545454545454544</v>
      </c>
      <c r="E478" s="648">
        <v>1.1741760108732586</v>
      </c>
      <c r="F478" s="648">
        <v>0.7665706051873199</v>
      </c>
      <c r="G478" s="648">
        <v>0.34186004019733235</v>
      </c>
      <c r="H478" s="48">
        <v>1.1745950027457441</v>
      </c>
      <c r="I478" s="46">
        <v>1.1336357594845272</v>
      </c>
      <c r="J478" s="49"/>
    </row>
    <row r="479" spans="2:10" x14ac:dyDescent="0.3">
      <c r="B479" s="590" t="s">
        <v>157</v>
      </c>
      <c r="C479" s="647">
        <v>2012</v>
      </c>
      <c r="D479" s="648">
        <v>0.27151755379388448</v>
      </c>
      <c r="E479" s="648">
        <v>0.5861143719604226</v>
      </c>
      <c r="F479" s="648">
        <v>0.12147887323943662</v>
      </c>
      <c r="G479" s="648">
        <v>3.6292300147130946E-2</v>
      </c>
      <c r="H479" s="48">
        <v>0.62345590962257158</v>
      </c>
      <c r="I479" s="46">
        <v>0.60068010687393736</v>
      </c>
      <c r="J479" s="49"/>
    </row>
    <row r="480" spans="2:10" x14ac:dyDescent="0.3">
      <c r="B480" s="590" t="s">
        <v>400</v>
      </c>
      <c r="C480" s="647">
        <v>2012</v>
      </c>
      <c r="D480" s="648">
        <v>0.65623237450648619</v>
      </c>
      <c r="E480" s="648">
        <v>0.85685192927562814</v>
      </c>
      <c r="F480" s="648">
        <v>0.6706251110787973</v>
      </c>
      <c r="G480" s="648">
        <v>0.39537037037037037</v>
      </c>
      <c r="H480" s="48">
        <v>0.87756283949302372</v>
      </c>
      <c r="I480" s="46">
        <v>0.870350873304371</v>
      </c>
      <c r="J480" s="49"/>
    </row>
    <row r="481" spans="2:10" x14ac:dyDescent="0.3">
      <c r="B481" s="590" t="s">
        <v>159</v>
      </c>
      <c r="C481" s="647">
        <v>2012</v>
      </c>
      <c r="D481" s="648">
        <v>0.54671008309005165</v>
      </c>
      <c r="E481" s="648">
        <v>0.88822835465291106</v>
      </c>
      <c r="F481" s="648">
        <v>0.76163845673320041</v>
      </c>
      <c r="G481" s="648">
        <v>0.40711935387376608</v>
      </c>
      <c r="H481" s="48">
        <v>0.93299437927093776</v>
      </c>
      <c r="I481" s="46">
        <v>0.9128126555348447</v>
      </c>
      <c r="J481" s="49"/>
    </row>
    <row r="482" spans="2:10" x14ac:dyDescent="0.3">
      <c r="B482" s="590" t="s">
        <v>401</v>
      </c>
      <c r="C482" s="647">
        <v>2012</v>
      </c>
      <c r="D482" s="648">
        <v>0.31963470319634701</v>
      </c>
      <c r="E482" s="648">
        <v>0.83509870004814635</v>
      </c>
      <c r="F482" s="648">
        <v>0.50853374709076804</v>
      </c>
      <c r="G482" s="648">
        <v>0.19514767932489452</v>
      </c>
      <c r="H482" s="48">
        <v>0.91219768664563616</v>
      </c>
      <c r="I482" s="46">
        <v>0.92367928938756427</v>
      </c>
      <c r="J482" s="49"/>
    </row>
    <row r="483" spans="2:10" x14ac:dyDescent="0.3">
      <c r="B483" s="590" t="s">
        <v>161</v>
      </c>
      <c r="C483" s="647">
        <v>2012</v>
      </c>
      <c r="D483" s="648">
        <v>0.31953488372093025</v>
      </c>
      <c r="E483" s="648">
        <v>0.58963432761867007</v>
      </c>
      <c r="F483" s="648">
        <v>0.3297470194824077</v>
      </c>
      <c r="G483" s="648">
        <v>0.16016016016016016</v>
      </c>
      <c r="H483" s="48">
        <v>0.63491814425440662</v>
      </c>
      <c r="I483" s="46">
        <v>0.62434436606981369</v>
      </c>
      <c r="J483" s="49"/>
    </row>
    <row r="484" spans="2:10" x14ac:dyDescent="0.3">
      <c r="B484" s="590" t="s">
        <v>162</v>
      </c>
      <c r="C484" s="647">
        <v>2012</v>
      </c>
      <c r="D484" s="648">
        <v>0.63419761737911706</v>
      </c>
      <c r="E484" s="648">
        <v>0.89087018544935803</v>
      </c>
      <c r="F484" s="648">
        <v>0.76146788990825687</v>
      </c>
      <c r="G484" s="648">
        <v>0.42158983746602319</v>
      </c>
      <c r="H484" s="48">
        <v>0.91961028713878945</v>
      </c>
      <c r="I484" s="46">
        <v>0.89977814858356409</v>
      </c>
      <c r="J484" s="49"/>
    </row>
    <row r="485" spans="2:10" x14ac:dyDescent="0.3">
      <c r="B485" s="590" t="s">
        <v>163</v>
      </c>
      <c r="C485" s="647">
        <v>2012</v>
      </c>
      <c r="D485" s="648">
        <v>0.91222570532915359</v>
      </c>
      <c r="E485" s="648">
        <v>1.0672816060770483</v>
      </c>
      <c r="F485" s="648">
        <v>0.93244282144916391</v>
      </c>
      <c r="G485" s="648">
        <v>0.48400530001892866</v>
      </c>
      <c r="H485" s="48">
        <v>1.1156657256661124</v>
      </c>
      <c r="I485" s="46">
        <v>1.0923190546528803</v>
      </c>
      <c r="J485" s="49"/>
    </row>
    <row r="486" spans="2:10" x14ac:dyDescent="0.3">
      <c r="B486" s="590" t="s">
        <v>262</v>
      </c>
      <c r="C486" s="647">
        <v>2012</v>
      </c>
      <c r="D486" s="648">
        <v>0.81559405940594054</v>
      </c>
      <c r="E486" s="648">
        <v>1.0027218934911242</v>
      </c>
      <c r="F486" s="648">
        <v>0.86096405684034549</v>
      </c>
      <c r="G486" s="648">
        <v>0.48102310231023104</v>
      </c>
      <c r="H486" s="48">
        <v>1.0532938993273022</v>
      </c>
      <c r="I486" s="46">
        <v>1.042528735632184</v>
      </c>
      <c r="J486" s="49"/>
    </row>
    <row r="487" spans="2:10" x14ac:dyDescent="0.3">
      <c r="B487" s="590" t="s">
        <v>402</v>
      </c>
      <c r="C487" s="647">
        <v>2012</v>
      </c>
      <c r="D487" s="648">
        <v>0.71040000000000003</v>
      </c>
      <c r="E487" s="648">
        <v>0.88647441104792857</v>
      </c>
      <c r="F487" s="648">
        <v>0.86858696995920381</v>
      </c>
      <c r="G487" s="648">
        <v>0.50560155869459322</v>
      </c>
      <c r="H487" s="48">
        <v>0.95376539471027655</v>
      </c>
      <c r="I487" s="46">
        <v>0.94949410485826569</v>
      </c>
      <c r="J487" s="49"/>
    </row>
    <row r="488" spans="2:10" x14ac:dyDescent="0.3">
      <c r="B488" s="21" t="s">
        <v>73</v>
      </c>
      <c r="C488" s="36">
        <v>2012</v>
      </c>
      <c r="D488" s="47">
        <v>0.6881962655770365</v>
      </c>
      <c r="E488" s="47">
        <v>0.91962586893156384</v>
      </c>
      <c r="F488" s="47">
        <v>0.74560340683475668</v>
      </c>
      <c r="G488" s="47">
        <v>0.42759419591616954</v>
      </c>
      <c r="H488" s="47">
        <v>0.94642875890591505</v>
      </c>
      <c r="I488" s="46">
        <v>0.92878180142577216</v>
      </c>
      <c r="J488" s="49"/>
    </row>
    <row r="489" spans="2:10" x14ac:dyDescent="0.3">
      <c r="B489" s="590" t="s">
        <v>74</v>
      </c>
      <c r="C489" s="649">
        <v>2013</v>
      </c>
      <c r="D489" s="648">
        <v>0.54308849045691154</v>
      </c>
      <c r="E489" s="648">
        <v>0.96575426537375719</v>
      </c>
      <c r="F489" s="648">
        <v>0.71832655826558267</v>
      </c>
      <c r="G489" s="648">
        <v>0.28681885125184092</v>
      </c>
      <c r="H489" s="48">
        <v>1.0007604562737642</v>
      </c>
      <c r="I489" s="46">
        <v>0.97875216262975784</v>
      </c>
      <c r="J489" s="49"/>
    </row>
    <row r="490" spans="2:10" x14ac:dyDescent="0.3">
      <c r="B490" s="590" t="s">
        <v>75</v>
      </c>
      <c r="C490" s="649">
        <v>2013</v>
      </c>
      <c r="D490" s="648">
        <v>0.72829297105729474</v>
      </c>
      <c r="E490" s="648">
        <v>1.0124878004493973</v>
      </c>
      <c r="F490" s="648">
        <v>0.73844531468838737</v>
      </c>
      <c r="G490" s="648">
        <v>0.37931419511160241</v>
      </c>
      <c r="H490" s="48">
        <v>1.0131147835903294</v>
      </c>
      <c r="I490" s="46">
        <v>0.98511365508153514</v>
      </c>
      <c r="J490" s="49"/>
    </row>
    <row r="491" spans="2:10" x14ac:dyDescent="0.3">
      <c r="B491" s="590" t="s">
        <v>376</v>
      </c>
      <c r="C491" s="649">
        <v>2013</v>
      </c>
      <c r="D491" s="648">
        <v>0.85362749257530757</v>
      </c>
      <c r="E491" s="648">
        <v>1.0444825334639243</v>
      </c>
      <c r="F491" s="648">
        <v>0.77040412044374007</v>
      </c>
      <c r="G491" s="648">
        <v>0.3479221039951817</v>
      </c>
      <c r="H491" s="48">
        <v>1.0507994333130946</v>
      </c>
      <c r="I491" s="46">
        <v>1.0193020278919356</v>
      </c>
      <c r="J491" s="49"/>
    </row>
    <row r="492" spans="2:10" x14ac:dyDescent="0.3">
      <c r="B492" s="590" t="s">
        <v>77</v>
      </c>
      <c r="C492" s="649">
        <v>2013</v>
      </c>
      <c r="D492" s="648">
        <v>0.66318234610917537</v>
      </c>
      <c r="E492" s="648">
        <v>1.2450727422454022</v>
      </c>
      <c r="F492" s="648">
        <v>0.93271478150010623</v>
      </c>
      <c r="G492" s="648">
        <v>0.40383618455158116</v>
      </c>
      <c r="H492" s="48">
        <v>1.2476050110537951</v>
      </c>
      <c r="I492" s="46">
        <v>1.1899898545823471</v>
      </c>
      <c r="J492" s="49"/>
    </row>
    <row r="493" spans="2:10" x14ac:dyDescent="0.3">
      <c r="B493" s="590" t="s">
        <v>78</v>
      </c>
      <c r="C493" s="649">
        <v>2013</v>
      </c>
      <c r="D493" s="648">
        <v>0.62129856017386575</v>
      </c>
      <c r="E493" s="648">
        <v>0.88741069228874103</v>
      </c>
      <c r="F493" s="648">
        <v>0.82749092485235953</v>
      </c>
      <c r="G493" s="648">
        <v>0.50800729779039122</v>
      </c>
      <c r="H493" s="48">
        <v>0.93333019112483206</v>
      </c>
      <c r="I493" s="46">
        <v>0.92988393659534596</v>
      </c>
      <c r="J493" s="49"/>
    </row>
    <row r="494" spans="2:10" x14ac:dyDescent="0.3">
      <c r="B494" s="590" t="s">
        <v>377</v>
      </c>
      <c r="C494" s="649">
        <v>2013</v>
      </c>
      <c r="D494" s="648">
        <v>0.54924204397148879</v>
      </c>
      <c r="E494" s="648">
        <v>0.84743268504156222</v>
      </c>
      <c r="F494" s="648">
        <v>0.74636773547094193</v>
      </c>
      <c r="G494" s="648">
        <v>0.45434123915996238</v>
      </c>
      <c r="H494" s="48">
        <v>0.908962033404215</v>
      </c>
      <c r="I494" s="46">
        <v>0.90232924590768504</v>
      </c>
      <c r="J494" s="49"/>
    </row>
    <row r="495" spans="2:10" x14ac:dyDescent="0.3">
      <c r="B495" s="590" t="s">
        <v>80</v>
      </c>
      <c r="C495" s="649">
        <v>2013</v>
      </c>
      <c r="D495" s="648">
        <v>0.67527576002152279</v>
      </c>
      <c r="E495" s="648">
        <v>0.99723844928305894</v>
      </c>
      <c r="F495" s="648">
        <v>0.85259982951937574</v>
      </c>
      <c r="G495" s="648">
        <v>0.47030476686637146</v>
      </c>
      <c r="H495" s="48">
        <v>1.03082173659982</v>
      </c>
      <c r="I495" s="46">
        <v>1.0120063330108189</v>
      </c>
      <c r="J495" s="49"/>
    </row>
    <row r="496" spans="2:10" x14ac:dyDescent="0.3">
      <c r="B496" s="590" t="s">
        <v>81</v>
      </c>
      <c r="C496" s="649">
        <v>2013</v>
      </c>
      <c r="D496" s="648">
        <v>0.54093907644547923</v>
      </c>
      <c r="E496" s="648">
        <v>0.85633797473157036</v>
      </c>
      <c r="F496" s="648">
        <v>0.7963929868825268</v>
      </c>
      <c r="G496" s="648">
        <v>0.49491525423728816</v>
      </c>
      <c r="H496" s="48">
        <v>0.90543573267817912</v>
      </c>
      <c r="I496" s="46">
        <v>0.89317882227949708</v>
      </c>
      <c r="J496" s="49"/>
    </row>
    <row r="497" spans="2:10" x14ac:dyDescent="0.3">
      <c r="B497" s="590" t="s">
        <v>82</v>
      </c>
      <c r="C497" s="649">
        <v>2013</v>
      </c>
      <c r="D497" s="648">
        <v>0.65633487777600252</v>
      </c>
      <c r="E497" s="648">
        <v>0.88889227301800022</v>
      </c>
      <c r="F497" s="648">
        <v>0.75650537825268915</v>
      </c>
      <c r="G497" s="648">
        <v>0.43622141997593261</v>
      </c>
      <c r="H497" s="48">
        <v>0.90513075928100983</v>
      </c>
      <c r="I497" s="46">
        <v>0.89981634415402767</v>
      </c>
      <c r="J497" s="49"/>
    </row>
    <row r="498" spans="2:10" x14ac:dyDescent="0.3">
      <c r="B498" s="590" t="s">
        <v>378</v>
      </c>
      <c r="C498" s="649">
        <v>2013</v>
      </c>
      <c r="D498" s="648">
        <v>0.74274770173646576</v>
      </c>
      <c r="E498" s="648">
        <v>0.92513066210593931</v>
      </c>
      <c r="F498" s="648">
        <v>0.85570263834899685</v>
      </c>
      <c r="G498" s="648">
        <v>0.54287451935965303</v>
      </c>
      <c r="H498" s="48">
        <v>0.95203603748481846</v>
      </c>
      <c r="I498" s="46">
        <v>0.93462273016642916</v>
      </c>
      <c r="J498" s="49"/>
    </row>
    <row r="499" spans="2:10" x14ac:dyDescent="0.3">
      <c r="B499" s="590" t="s">
        <v>379</v>
      </c>
      <c r="C499" s="649">
        <v>2013</v>
      </c>
      <c r="D499" s="648">
        <v>0.56549650990981815</v>
      </c>
      <c r="E499" s="648">
        <v>0.84980448278642262</v>
      </c>
      <c r="F499" s="648">
        <v>0.63581471029415504</v>
      </c>
      <c r="G499" s="648">
        <v>0.31858762969516607</v>
      </c>
      <c r="H499" s="48">
        <v>0.89205486110056353</v>
      </c>
      <c r="I499" s="46">
        <v>0.87695046334150994</v>
      </c>
      <c r="J499" s="49"/>
    </row>
    <row r="500" spans="2:10" x14ac:dyDescent="0.3">
      <c r="B500" s="590" t="s">
        <v>380</v>
      </c>
      <c r="C500" s="649">
        <v>2013</v>
      </c>
      <c r="D500" s="648">
        <v>0.75063721325403565</v>
      </c>
      <c r="E500" s="648">
        <v>0.89819737327629801</v>
      </c>
      <c r="F500" s="648">
        <v>0.81116543604071045</v>
      </c>
      <c r="G500" s="648">
        <v>0.48931688233523923</v>
      </c>
      <c r="H500" s="48">
        <v>0.93295664973173165</v>
      </c>
      <c r="I500" s="46">
        <v>0.92622396156405429</v>
      </c>
      <c r="J500" s="49"/>
    </row>
    <row r="501" spans="2:10" x14ac:dyDescent="0.3">
      <c r="B501" s="590" t="s">
        <v>86</v>
      </c>
      <c r="C501" s="649">
        <v>2013</v>
      </c>
      <c r="D501" s="648">
        <v>0.61772184083396897</v>
      </c>
      <c r="E501" s="648">
        <v>0.91948830014486704</v>
      </c>
      <c r="F501" s="648">
        <v>0.83381266565160994</v>
      </c>
      <c r="G501" s="648">
        <v>0.55528809218950059</v>
      </c>
      <c r="H501" s="48">
        <v>0.95124852781974567</v>
      </c>
      <c r="I501" s="46">
        <v>0.9401451961692926</v>
      </c>
      <c r="J501" s="49"/>
    </row>
    <row r="502" spans="2:10" x14ac:dyDescent="0.3">
      <c r="B502" s="590" t="s">
        <v>87</v>
      </c>
      <c r="C502" s="649">
        <v>2013</v>
      </c>
      <c r="D502" s="648">
        <v>0.77849978810566467</v>
      </c>
      <c r="E502" s="648">
        <v>0.90574195780006916</v>
      </c>
      <c r="F502" s="648">
        <v>0.59580793815965516</v>
      </c>
      <c r="G502" s="648">
        <v>0.27362948960302458</v>
      </c>
      <c r="H502" s="48">
        <v>0.99551536859884393</v>
      </c>
      <c r="I502" s="46">
        <v>0.97355453149001536</v>
      </c>
      <c r="J502" s="49"/>
    </row>
    <row r="503" spans="2:10" x14ac:dyDescent="0.3">
      <c r="B503" s="590" t="s">
        <v>88</v>
      </c>
      <c r="C503" s="649">
        <v>2013</v>
      </c>
      <c r="D503" s="648">
        <v>0.27676240208877284</v>
      </c>
      <c r="E503" s="648">
        <v>0.81418782748891572</v>
      </c>
      <c r="F503" s="648">
        <v>0.72246014751368071</v>
      </c>
      <c r="G503" s="648">
        <v>0.51187397131436629</v>
      </c>
      <c r="H503" s="48">
        <v>0.86134848110644602</v>
      </c>
      <c r="I503" s="46">
        <v>0.87986774430565762</v>
      </c>
      <c r="J503" s="49"/>
    </row>
    <row r="504" spans="2:10" x14ac:dyDescent="0.3">
      <c r="B504" s="590" t="s">
        <v>89</v>
      </c>
      <c r="C504" s="649">
        <v>2013</v>
      </c>
      <c r="D504" s="648">
        <v>0.69349622709306502</v>
      </c>
      <c r="E504" s="648">
        <v>0.96524479251141126</v>
      </c>
      <c r="F504" s="648">
        <v>0.77805445785741356</v>
      </c>
      <c r="G504" s="648">
        <v>0.44338211729516075</v>
      </c>
      <c r="H504" s="48">
        <v>0.98388993148981396</v>
      </c>
      <c r="I504" s="46">
        <v>0.97079570052996944</v>
      </c>
      <c r="J504" s="49"/>
    </row>
    <row r="505" spans="2:10" x14ac:dyDescent="0.3">
      <c r="B505" s="590" t="s">
        <v>90</v>
      </c>
      <c r="C505" s="649">
        <v>2013</v>
      </c>
      <c r="D505" s="648">
        <v>0.5750204229826632</v>
      </c>
      <c r="E505" s="648">
        <v>0.85094069131519801</v>
      </c>
      <c r="F505" s="648">
        <v>0.73831490870805971</v>
      </c>
      <c r="G505" s="648">
        <v>0.44801690679993622</v>
      </c>
      <c r="H505" s="48">
        <v>0.88082184673388564</v>
      </c>
      <c r="I505" s="46">
        <v>0.87650001658131238</v>
      </c>
      <c r="J505" s="49"/>
    </row>
    <row r="506" spans="2:10" x14ac:dyDescent="0.3">
      <c r="B506" s="590" t="s">
        <v>381</v>
      </c>
      <c r="C506" s="649">
        <v>2013</v>
      </c>
      <c r="D506" s="648">
        <v>0.60029800707766812</v>
      </c>
      <c r="E506" s="648">
        <v>1.0844672955002319</v>
      </c>
      <c r="F506" s="648">
        <v>0.69872561768530561</v>
      </c>
      <c r="G506" s="648">
        <v>0.27518066847335138</v>
      </c>
      <c r="H506" s="48">
        <v>1.0989853751337639</v>
      </c>
      <c r="I506" s="46">
        <v>1.0673151488586938</v>
      </c>
      <c r="J506" s="49"/>
    </row>
    <row r="507" spans="2:10" x14ac:dyDescent="0.3">
      <c r="B507" s="590" t="s">
        <v>92</v>
      </c>
      <c r="C507" s="649">
        <v>2013</v>
      </c>
      <c r="D507" s="648">
        <v>0.72027457710223097</v>
      </c>
      <c r="E507" s="648">
        <v>1.003448317878858</v>
      </c>
      <c r="F507" s="648">
        <v>0.89142157973444514</v>
      </c>
      <c r="G507" s="648">
        <v>0.54458107985618032</v>
      </c>
      <c r="H507" s="48">
        <v>1.0539960871520055</v>
      </c>
      <c r="I507" s="46">
        <v>1.0422191083704719</v>
      </c>
      <c r="J507" s="49"/>
    </row>
    <row r="508" spans="2:10" x14ac:dyDescent="0.3">
      <c r="B508" s="590" t="s">
        <v>93</v>
      </c>
      <c r="C508" s="649">
        <v>2013</v>
      </c>
      <c r="D508" s="648">
        <v>0.65273477812177505</v>
      </c>
      <c r="E508" s="648">
        <v>0.84636301835486061</v>
      </c>
      <c r="F508" s="648">
        <v>0.67674775367083062</v>
      </c>
      <c r="G508" s="648">
        <v>0.38382760827821633</v>
      </c>
      <c r="H508" s="48">
        <v>0.84532559337109681</v>
      </c>
      <c r="I508" s="46">
        <v>0.83031326781326786</v>
      </c>
      <c r="J508" s="49"/>
    </row>
    <row r="509" spans="2:10" x14ac:dyDescent="0.3">
      <c r="B509" s="590" t="s">
        <v>94</v>
      </c>
      <c r="C509" s="649">
        <v>2013</v>
      </c>
      <c r="D509" s="648">
        <v>0.66107313030868031</v>
      </c>
      <c r="E509" s="648">
        <v>0.92318424292162493</v>
      </c>
      <c r="F509" s="648">
        <v>0.7538223938223938</v>
      </c>
      <c r="G509" s="648">
        <v>0.40072049162958256</v>
      </c>
      <c r="H509" s="48">
        <v>0.95510262843980087</v>
      </c>
      <c r="I509" s="46">
        <v>0.94369617636927317</v>
      </c>
      <c r="J509" s="49"/>
    </row>
    <row r="510" spans="2:10" x14ac:dyDescent="0.3">
      <c r="B510" s="590" t="s">
        <v>95</v>
      </c>
      <c r="C510" s="649">
        <v>2013</v>
      </c>
      <c r="D510" s="648">
        <v>0.46673681189918215</v>
      </c>
      <c r="E510" s="648">
        <v>0.8485142566662045</v>
      </c>
      <c r="F510" s="648">
        <v>0.60345836898275318</v>
      </c>
      <c r="G510" s="648">
        <v>0.284871000091166</v>
      </c>
      <c r="H510" s="48">
        <v>0.8579740469504249</v>
      </c>
      <c r="I510" s="46">
        <v>0.83251848683004337</v>
      </c>
      <c r="J510" s="49"/>
    </row>
    <row r="511" spans="2:10" x14ac:dyDescent="0.3">
      <c r="B511" s="590" t="s">
        <v>96</v>
      </c>
      <c r="C511" s="649">
        <v>2013</v>
      </c>
      <c r="D511" s="648">
        <v>0.5667323235753583</v>
      </c>
      <c r="E511" s="648">
        <v>0.89730289025315579</v>
      </c>
      <c r="F511" s="648">
        <v>0.64989424666299345</v>
      </c>
      <c r="G511" s="648">
        <v>0.3073315965761072</v>
      </c>
      <c r="H511" s="48">
        <v>0.93633556607258606</v>
      </c>
      <c r="I511" s="46">
        <v>0.91002166243006677</v>
      </c>
      <c r="J511" s="49"/>
    </row>
    <row r="512" spans="2:10" x14ac:dyDescent="0.3">
      <c r="B512" s="590" t="s">
        <v>244</v>
      </c>
      <c r="C512" s="649">
        <v>2013</v>
      </c>
      <c r="D512" s="648">
        <v>0.61847133757961781</v>
      </c>
      <c r="E512" s="648">
        <v>0.98652474238478094</v>
      </c>
      <c r="F512" s="648">
        <v>0.88005959771542086</v>
      </c>
      <c r="G512" s="648">
        <v>0.56273496240601506</v>
      </c>
      <c r="H512" s="48">
        <v>1.0115957735031156</v>
      </c>
      <c r="I512" s="46">
        <v>1.0111399762229756</v>
      </c>
      <c r="J512" s="49"/>
    </row>
    <row r="513" spans="2:10" x14ac:dyDescent="0.3">
      <c r="B513" s="590" t="s">
        <v>382</v>
      </c>
      <c r="C513" s="649">
        <v>2013</v>
      </c>
      <c r="D513" s="648">
        <v>0.51608846032910594</v>
      </c>
      <c r="E513" s="648">
        <v>0.82437467877334247</v>
      </c>
      <c r="F513" s="648">
        <v>0.37726308447880036</v>
      </c>
      <c r="G513" s="648">
        <v>0.15126209907003227</v>
      </c>
      <c r="H513" s="48">
        <v>0.82365854734798338</v>
      </c>
      <c r="I513" s="46">
        <v>0.78955427175801984</v>
      </c>
      <c r="J513" s="49"/>
    </row>
    <row r="514" spans="2:10" x14ac:dyDescent="0.3">
      <c r="B514" s="590" t="s">
        <v>383</v>
      </c>
      <c r="C514" s="649">
        <v>2013</v>
      </c>
      <c r="D514" s="648">
        <v>0.51090086384204036</v>
      </c>
      <c r="E514" s="648">
        <v>0.8066860465116279</v>
      </c>
      <c r="F514" s="648">
        <v>0.67938851913477538</v>
      </c>
      <c r="G514" s="648">
        <v>0.33354797166773986</v>
      </c>
      <c r="H514" s="48">
        <v>0.88809299660267693</v>
      </c>
      <c r="I514" s="46">
        <v>0.87676177380543141</v>
      </c>
      <c r="J514" s="49"/>
    </row>
    <row r="515" spans="2:10" x14ac:dyDescent="0.3">
      <c r="B515" s="590" t="s">
        <v>384</v>
      </c>
      <c r="C515" s="649">
        <v>2013</v>
      </c>
      <c r="D515" s="648">
        <v>0.59675211254307703</v>
      </c>
      <c r="E515" s="648">
        <v>0.94216377312077204</v>
      </c>
      <c r="F515" s="648">
        <v>0.68344978523694155</v>
      </c>
      <c r="G515" s="648">
        <v>0.31640884502230238</v>
      </c>
      <c r="H515" s="48">
        <v>0.96111548080500753</v>
      </c>
      <c r="I515" s="46">
        <v>0.92834490645225942</v>
      </c>
      <c r="J515" s="49"/>
    </row>
    <row r="516" spans="2:10" x14ac:dyDescent="0.3">
      <c r="B516" s="590" t="s">
        <v>385</v>
      </c>
      <c r="C516" s="649">
        <v>2013</v>
      </c>
      <c r="D516" s="648">
        <v>0.65933476394849788</v>
      </c>
      <c r="E516" s="648">
        <v>0.95942968928993144</v>
      </c>
      <c r="F516" s="648">
        <v>0.80860192328014369</v>
      </c>
      <c r="G516" s="648">
        <v>0.48456866124928177</v>
      </c>
      <c r="H516" s="48">
        <v>0.98206351961124605</v>
      </c>
      <c r="I516" s="46">
        <v>0.9632537283497844</v>
      </c>
      <c r="J516" s="49"/>
    </row>
    <row r="517" spans="2:10" x14ac:dyDescent="0.3">
      <c r="B517" s="590" t="s">
        <v>101</v>
      </c>
      <c r="C517" s="649">
        <v>2013</v>
      </c>
      <c r="D517" s="648">
        <v>0.79420724094881401</v>
      </c>
      <c r="E517" s="648">
        <v>0.98382956640997843</v>
      </c>
      <c r="F517" s="648">
        <v>0.87265995099373805</v>
      </c>
      <c r="G517" s="648">
        <v>0.5028372850041789</v>
      </c>
      <c r="H517" s="48">
        <v>1.0245764755668607</v>
      </c>
      <c r="I517" s="46">
        <v>1.0166384520546397</v>
      </c>
      <c r="J517" s="49"/>
    </row>
    <row r="518" spans="2:10" x14ac:dyDescent="0.3">
      <c r="B518" s="590" t="s">
        <v>102</v>
      </c>
      <c r="C518" s="649">
        <v>2013</v>
      </c>
      <c r="D518" s="648">
        <v>0.67260174418604646</v>
      </c>
      <c r="E518" s="648">
        <v>0.91447368421052633</v>
      </c>
      <c r="F518" s="648">
        <v>0.74749625423862476</v>
      </c>
      <c r="G518" s="648">
        <v>0.40862484921592279</v>
      </c>
      <c r="H518" s="48">
        <v>0.92339716902581181</v>
      </c>
      <c r="I518" s="46">
        <v>0.89360831491938786</v>
      </c>
      <c r="J518" s="49"/>
    </row>
    <row r="519" spans="2:10" x14ac:dyDescent="0.3">
      <c r="B519" s="590" t="s">
        <v>103</v>
      </c>
      <c r="C519" s="649">
        <v>2013</v>
      </c>
      <c r="D519" s="648">
        <v>0.78062057702776266</v>
      </c>
      <c r="E519" s="648">
        <v>0.94822695035460991</v>
      </c>
      <c r="F519" s="648">
        <v>0.87801451650667295</v>
      </c>
      <c r="G519" s="648">
        <v>0.60994647636039245</v>
      </c>
      <c r="H519" s="48">
        <v>0.97328263124104897</v>
      </c>
      <c r="I519" s="46">
        <v>0.97222334532810417</v>
      </c>
      <c r="J519" s="49"/>
    </row>
    <row r="520" spans="2:10" x14ac:dyDescent="0.3">
      <c r="B520" s="590" t="s">
        <v>104</v>
      </c>
      <c r="C520" s="649">
        <v>2013</v>
      </c>
      <c r="D520" s="648">
        <v>0.69537712895377124</v>
      </c>
      <c r="E520" s="648">
        <v>0.90243243243243243</v>
      </c>
      <c r="F520" s="648">
        <v>0.94601671870278981</v>
      </c>
      <c r="G520" s="648">
        <v>0.67371545167872382</v>
      </c>
      <c r="H520" s="48">
        <v>0.97530757234448107</v>
      </c>
      <c r="I520" s="46">
        <v>0.99989464442493414</v>
      </c>
      <c r="J520" s="49"/>
    </row>
    <row r="521" spans="2:10" x14ac:dyDescent="0.3">
      <c r="B521" s="590" t="s">
        <v>386</v>
      </c>
      <c r="C521" s="649">
        <v>2013</v>
      </c>
      <c r="D521" s="648">
        <v>0.89574688796680502</v>
      </c>
      <c r="E521" s="648">
        <v>0.95796481217308604</v>
      </c>
      <c r="F521" s="648">
        <v>0.83021128294489221</v>
      </c>
      <c r="G521" s="648">
        <v>0.47877013177159589</v>
      </c>
      <c r="H521" s="48">
        <v>0.98843930635838151</v>
      </c>
      <c r="I521" s="46">
        <v>0.96474286147087784</v>
      </c>
      <c r="J521" s="49"/>
    </row>
    <row r="522" spans="2:10" x14ac:dyDescent="0.3">
      <c r="B522" s="590" t="s">
        <v>106</v>
      </c>
      <c r="C522" s="649">
        <v>2013</v>
      </c>
      <c r="D522" s="648">
        <v>0.61552623504142379</v>
      </c>
      <c r="E522" s="648">
        <v>0.94950638244356411</v>
      </c>
      <c r="F522" s="648">
        <v>0.79086692258477287</v>
      </c>
      <c r="G522" s="648">
        <v>0.36379391838663938</v>
      </c>
      <c r="H522" s="48">
        <v>1.0004736941830354</v>
      </c>
      <c r="I522" s="46">
        <v>0.98334780206771366</v>
      </c>
      <c r="J522" s="49"/>
    </row>
    <row r="523" spans="2:10" x14ac:dyDescent="0.3">
      <c r="B523" s="590" t="s">
        <v>107</v>
      </c>
      <c r="C523" s="649">
        <v>2013</v>
      </c>
      <c r="D523" s="648">
        <v>0.61625615763546793</v>
      </c>
      <c r="E523" s="648">
        <v>0.83372887791911909</v>
      </c>
      <c r="F523" s="648">
        <v>0.70902475329400738</v>
      </c>
      <c r="G523" s="648">
        <v>0.44330740892345477</v>
      </c>
      <c r="H523" s="48">
        <v>0.83322162387038623</v>
      </c>
      <c r="I523" s="46">
        <v>0.81023397877033876</v>
      </c>
      <c r="J523" s="49"/>
    </row>
    <row r="524" spans="2:10" x14ac:dyDescent="0.3">
      <c r="B524" s="590" t="s">
        <v>351</v>
      </c>
      <c r="C524" s="649">
        <v>2013</v>
      </c>
      <c r="D524" s="648">
        <v>0.71121718377088305</v>
      </c>
      <c r="E524" s="648">
        <v>0.94611216869234149</v>
      </c>
      <c r="F524" s="648">
        <v>0.95060673389164241</v>
      </c>
      <c r="G524" s="648">
        <v>0.56812855708068299</v>
      </c>
      <c r="H524" s="48">
        <v>0.99461864102748077</v>
      </c>
      <c r="I524" s="46">
        <v>0.99078232096431107</v>
      </c>
      <c r="J524" s="49"/>
    </row>
    <row r="525" spans="2:10" x14ac:dyDescent="0.3">
      <c r="B525" s="590" t="s">
        <v>387</v>
      </c>
      <c r="C525" s="649">
        <v>2013</v>
      </c>
      <c r="D525" s="648">
        <v>0.8196221815965874</v>
      </c>
      <c r="E525" s="648">
        <v>0.98834574295888633</v>
      </c>
      <c r="F525" s="648">
        <v>0.89730438931297707</v>
      </c>
      <c r="G525" s="648">
        <v>0.5010399815114398</v>
      </c>
      <c r="H525" s="48">
        <v>1.0415198009537632</v>
      </c>
      <c r="I525" s="46">
        <v>1.0221008510097802</v>
      </c>
      <c r="J525" s="49"/>
    </row>
    <row r="526" spans="2:10" x14ac:dyDescent="0.3">
      <c r="B526" s="590" t="s">
        <v>109</v>
      </c>
      <c r="C526" s="649">
        <v>2013</v>
      </c>
      <c r="D526" s="648">
        <v>0.58497191011235961</v>
      </c>
      <c r="E526" s="648">
        <v>0.86405886909372576</v>
      </c>
      <c r="F526" s="648">
        <v>0.8458996695704416</v>
      </c>
      <c r="G526" s="648">
        <v>0.53726067746686301</v>
      </c>
      <c r="H526" s="48">
        <v>0.95090978013646699</v>
      </c>
      <c r="I526" s="46">
        <v>0.94870727774020702</v>
      </c>
      <c r="J526" s="49"/>
    </row>
    <row r="527" spans="2:10" x14ac:dyDescent="0.3">
      <c r="B527" s="590" t="s">
        <v>388</v>
      </c>
      <c r="C527" s="649">
        <v>2013</v>
      </c>
      <c r="D527" s="648">
        <v>0.63983903420523136</v>
      </c>
      <c r="E527" s="648">
        <v>0.87915121874260471</v>
      </c>
      <c r="F527" s="648">
        <v>0.74135153066060089</v>
      </c>
      <c r="G527" s="648">
        <v>0.38556401886108088</v>
      </c>
      <c r="H527" s="48">
        <v>0.89456695056975066</v>
      </c>
      <c r="I527" s="46">
        <v>0.8661414801293752</v>
      </c>
      <c r="J527" s="49"/>
    </row>
    <row r="528" spans="2:10" x14ac:dyDescent="0.3">
      <c r="B528" s="590" t="s">
        <v>389</v>
      </c>
      <c r="C528" s="649">
        <v>2013</v>
      </c>
      <c r="D528" s="648">
        <v>0.50939457202505223</v>
      </c>
      <c r="E528" s="648">
        <v>0.71068249258160232</v>
      </c>
      <c r="F528" s="648">
        <v>0.36366313309776205</v>
      </c>
      <c r="G528" s="648">
        <v>0.1226790450928382</v>
      </c>
      <c r="H528" s="48">
        <v>0.80654761904761907</v>
      </c>
      <c r="I528" s="46">
        <v>0.81739130434782614</v>
      </c>
      <c r="J528" s="49"/>
    </row>
    <row r="529" spans="2:10" x14ac:dyDescent="0.3">
      <c r="B529" s="590" t="s">
        <v>112</v>
      </c>
      <c r="C529" s="649">
        <v>2013</v>
      </c>
      <c r="D529" s="648">
        <v>0.55801475519785382</v>
      </c>
      <c r="E529" s="648">
        <v>1.0468443197755961</v>
      </c>
      <c r="F529" s="648">
        <v>0.83792513775413258</v>
      </c>
      <c r="G529" s="648">
        <v>0.41942064463484291</v>
      </c>
      <c r="H529" s="48">
        <v>1.1062373955632383</v>
      </c>
      <c r="I529" s="46">
        <v>1.0973982246709519</v>
      </c>
      <c r="J529" s="49"/>
    </row>
    <row r="530" spans="2:10" x14ac:dyDescent="0.3">
      <c r="B530" s="590" t="s">
        <v>113</v>
      </c>
      <c r="C530" s="649">
        <v>2013</v>
      </c>
      <c r="D530" s="648">
        <v>0.67990449661758856</v>
      </c>
      <c r="E530" s="648">
        <v>0.98286678015257545</v>
      </c>
      <c r="F530" s="648">
        <v>0.77202645307681861</v>
      </c>
      <c r="G530" s="648">
        <v>0.38360514348439706</v>
      </c>
      <c r="H530" s="48">
        <v>0.96886464114382465</v>
      </c>
      <c r="I530" s="46">
        <v>0.93878364253984847</v>
      </c>
      <c r="J530" s="49"/>
    </row>
    <row r="531" spans="2:10" x14ac:dyDescent="0.3">
      <c r="B531" s="590" t="s">
        <v>390</v>
      </c>
      <c r="C531" s="649">
        <v>2013</v>
      </c>
      <c r="D531" s="648">
        <v>0.70546614872364044</v>
      </c>
      <c r="E531" s="648">
        <v>0.95302758777354302</v>
      </c>
      <c r="F531" s="648">
        <v>0.85062158969454915</v>
      </c>
      <c r="G531" s="648">
        <v>0.49863862046874163</v>
      </c>
      <c r="H531" s="48">
        <v>0.99488959832971191</v>
      </c>
      <c r="I531" s="46">
        <v>0.98240564918110607</v>
      </c>
      <c r="J531" s="49"/>
    </row>
    <row r="532" spans="2:10" x14ac:dyDescent="0.3">
      <c r="B532" s="590" t="s">
        <v>115</v>
      </c>
      <c r="C532" s="649">
        <v>2013</v>
      </c>
      <c r="D532" s="648">
        <v>0.60489181561618066</v>
      </c>
      <c r="E532" s="648">
        <v>0.96331930246542397</v>
      </c>
      <c r="F532" s="648">
        <v>0.80177442877977634</v>
      </c>
      <c r="G532" s="648">
        <v>0.37939756265808233</v>
      </c>
      <c r="H532" s="48">
        <v>0.98332677552626402</v>
      </c>
      <c r="I532" s="46">
        <v>0.94542360520238244</v>
      </c>
      <c r="J532" s="49"/>
    </row>
    <row r="533" spans="2:10" x14ac:dyDescent="0.3">
      <c r="B533" s="590" t="s">
        <v>391</v>
      </c>
      <c r="C533" s="649">
        <v>2013</v>
      </c>
      <c r="D533" s="648">
        <v>0.64721643346234004</v>
      </c>
      <c r="E533" s="648">
        <v>0.82713397399660826</v>
      </c>
      <c r="F533" s="648">
        <v>0.75398011566703493</v>
      </c>
      <c r="G533" s="648">
        <v>0.48942815953868335</v>
      </c>
      <c r="H533" s="48">
        <v>0.84546352708710681</v>
      </c>
      <c r="I533" s="46">
        <v>0.84444394799160005</v>
      </c>
      <c r="J533" s="49"/>
    </row>
    <row r="534" spans="2:10" x14ac:dyDescent="0.3">
      <c r="B534" s="590" t="s">
        <v>245</v>
      </c>
      <c r="C534" s="649">
        <v>2013</v>
      </c>
      <c r="D534" s="648">
        <v>0.51105937136204893</v>
      </c>
      <c r="E534" s="648">
        <v>0.86344703365979958</v>
      </c>
      <c r="F534" s="648">
        <v>0.76724832214765104</v>
      </c>
      <c r="G534" s="648">
        <v>0.43375436710561677</v>
      </c>
      <c r="H534" s="48">
        <v>0.91956124314442411</v>
      </c>
      <c r="I534" s="46">
        <v>0.91695756016902441</v>
      </c>
      <c r="J534" s="49"/>
    </row>
    <row r="535" spans="2:10" x14ac:dyDescent="0.3">
      <c r="B535" s="590" t="s">
        <v>117</v>
      </c>
      <c r="C535" s="649">
        <v>2013</v>
      </c>
      <c r="D535" s="648">
        <v>0.51220128966999623</v>
      </c>
      <c r="E535" s="648">
        <v>0.77495654006216086</v>
      </c>
      <c r="F535" s="648">
        <v>0.48160083160083161</v>
      </c>
      <c r="G535" s="648">
        <v>0.22831361844100698</v>
      </c>
      <c r="H535" s="48">
        <v>0.82158292633973373</v>
      </c>
      <c r="I535" s="46">
        <v>0.80141714909636841</v>
      </c>
      <c r="J535" s="49"/>
    </row>
    <row r="536" spans="2:10" x14ac:dyDescent="0.3">
      <c r="B536" s="590" t="s">
        <v>118</v>
      </c>
      <c r="C536" s="649">
        <v>2013</v>
      </c>
      <c r="D536" s="648">
        <v>0.50529100529100535</v>
      </c>
      <c r="E536" s="648">
        <v>0.92155309033280508</v>
      </c>
      <c r="F536" s="648">
        <v>0.80878552971576223</v>
      </c>
      <c r="G536" s="648">
        <v>0.46617994417006658</v>
      </c>
      <c r="H536" s="48">
        <v>0.95666404818015183</v>
      </c>
      <c r="I536" s="46">
        <v>0.95716513728192665</v>
      </c>
      <c r="J536" s="49"/>
    </row>
    <row r="537" spans="2:10" x14ac:dyDescent="0.3">
      <c r="B537" s="590" t="s">
        <v>392</v>
      </c>
      <c r="C537" s="649">
        <v>2013</v>
      </c>
      <c r="D537" s="648">
        <v>0.54362170087976536</v>
      </c>
      <c r="E537" s="648">
        <v>0.85642999714856005</v>
      </c>
      <c r="F537" s="648">
        <v>0.6343414805697204</v>
      </c>
      <c r="G537" s="648">
        <v>0.30695443645083931</v>
      </c>
      <c r="H537" s="48">
        <v>0.88933522929257025</v>
      </c>
      <c r="I537" s="46">
        <v>0.86638252213048794</v>
      </c>
      <c r="J537" s="49"/>
    </row>
    <row r="538" spans="2:10" x14ac:dyDescent="0.3">
      <c r="B538" s="590" t="s">
        <v>120</v>
      </c>
      <c r="C538" s="649">
        <v>2013</v>
      </c>
      <c r="D538" s="648">
        <v>0.68953023488255871</v>
      </c>
      <c r="E538" s="648">
        <v>0.92674610358210063</v>
      </c>
      <c r="F538" s="648">
        <v>0.65381245944192079</v>
      </c>
      <c r="G538" s="648">
        <v>0.317080777627612</v>
      </c>
      <c r="H538" s="48">
        <v>1.0412636845463332</v>
      </c>
      <c r="I538" s="46">
        <v>1.0071865181987218</v>
      </c>
      <c r="J538" s="49"/>
    </row>
    <row r="539" spans="2:10" x14ac:dyDescent="0.3">
      <c r="B539" s="590" t="s">
        <v>121</v>
      </c>
      <c r="C539" s="649">
        <v>2013</v>
      </c>
      <c r="D539" s="648">
        <v>0.53733970329394021</v>
      </c>
      <c r="E539" s="648">
        <v>0.89341054098975925</v>
      </c>
      <c r="F539" s="648">
        <v>0.61800203577141199</v>
      </c>
      <c r="G539" s="648">
        <v>0.30964548067709996</v>
      </c>
      <c r="H539" s="48">
        <v>0.94706173382441872</v>
      </c>
      <c r="I539" s="46">
        <v>0.93640371447331394</v>
      </c>
      <c r="J539" s="49"/>
    </row>
    <row r="540" spans="2:10" x14ac:dyDescent="0.3">
      <c r="B540" s="590" t="s">
        <v>122</v>
      </c>
      <c r="C540" s="649">
        <v>2013</v>
      </c>
      <c r="D540" s="648">
        <v>0.63772048846675711</v>
      </c>
      <c r="E540" s="648">
        <v>0.85440511046047374</v>
      </c>
      <c r="F540" s="648">
        <v>0.63408131526327483</v>
      </c>
      <c r="G540" s="648">
        <v>0.32710495963091119</v>
      </c>
      <c r="H540" s="48">
        <v>0.88587439957302971</v>
      </c>
      <c r="I540" s="46">
        <v>0.85823483351355379</v>
      </c>
      <c r="J540" s="49"/>
    </row>
    <row r="541" spans="2:10" x14ac:dyDescent="0.3">
      <c r="B541" s="590" t="s">
        <v>123</v>
      </c>
      <c r="C541" s="649">
        <v>2013</v>
      </c>
      <c r="D541" s="648">
        <v>0.68505700325732899</v>
      </c>
      <c r="E541" s="648">
        <v>0.842424928323525</v>
      </c>
      <c r="F541" s="648">
        <v>0.72253137820382629</v>
      </c>
      <c r="G541" s="648">
        <v>0.47196193265007319</v>
      </c>
      <c r="H541" s="48">
        <v>0.84302003961526795</v>
      </c>
      <c r="I541" s="46">
        <v>0.84005509404726031</v>
      </c>
      <c r="J541" s="49"/>
    </row>
    <row r="542" spans="2:10" x14ac:dyDescent="0.3">
      <c r="B542" s="590" t="s">
        <v>393</v>
      </c>
      <c r="C542" s="649">
        <v>2013</v>
      </c>
      <c r="D542" s="648">
        <v>0.77874213446576357</v>
      </c>
      <c r="E542" s="648">
        <v>0.91278323076297241</v>
      </c>
      <c r="F542" s="648">
        <v>0.78918958155986252</v>
      </c>
      <c r="G542" s="648">
        <v>0.4840779933372526</v>
      </c>
      <c r="H542" s="48">
        <v>0.92682303155303658</v>
      </c>
      <c r="I542" s="46">
        <v>0.92115193417519003</v>
      </c>
      <c r="J542" s="49"/>
    </row>
    <row r="543" spans="2:10" x14ac:dyDescent="0.3">
      <c r="B543" s="590" t="s">
        <v>125</v>
      </c>
      <c r="C543" s="649">
        <v>2013</v>
      </c>
      <c r="D543" s="648">
        <v>0.64061144839549</v>
      </c>
      <c r="E543" s="648">
        <v>0.962453934532842</v>
      </c>
      <c r="F543" s="648">
        <v>0.71478170535006424</v>
      </c>
      <c r="G543" s="648">
        <v>0.36296212421445961</v>
      </c>
      <c r="H543" s="48">
        <v>0.96378884622496819</v>
      </c>
      <c r="I543" s="46">
        <v>0.93739735026825799</v>
      </c>
      <c r="J543" s="49"/>
    </row>
    <row r="544" spans="2:10" x14ac:dyDescent="0.3">
      <c r="B544" s="590" t="s">
        <v>394</v>
      </c>
      <c r="C544" s="649">
        <v>2013</v>
      </c>
      <c r="D544" s="648">
        <v>0.60232586020860812</v>
      </c>
      <c r="E544" s="648">
        <v>0.95676446420803329</v>
      </c>
      <c r="F544" s="648">
        <v>0.79151594870108521</v>
      </c>
      <c r="G544" s="648">
        <v>0.41935672173253169</v>
      </c>
      <c r="H544" s="48">
        <v>0.98671395936034623</v>
      </c>
      <c r="I544" s="46">
        <v>0.96440713452507953</v>
      </c>
      <c r="J544" s="49"/>
    </row>
    <row r="545" spans="2:10" x14ac:dyDescent="0.3">
      <c r="B545" s="590" t="s">
        <v>127</v>
      </c>
      <c r="C545" s="649">
        <v>2013</v>
      </c>
      <c r="D545" s="648">
        <v>0.63908939478067739</v>
      </c>
      <c r="E545" s="648">
        <v>0.85963651298901322</v>
      </c>
      <c r="F545" s="648">
        <v>0.82245937424205673</v>
      </c>
      <c r="G545" s="648">
        <v>0.49557945041816009</v>
      </c>
      <c r="H545" s="48">
        <v>0.91084605276458097</v>
      </c>
      <c r="I545" s="46">
        <v>0.89458095198364695</v>
      </c>
      <c r="J545" s="49"/>
    </row>
    <row r="546" spans="2:10" x14ac:dyDescent="0.3">
      <c r="B546" s="590" t="s">
        <v>128</v>
      </c>
      <c r="C546" s="649">
        <v>2013</v>
      </c>
      <c r="D546" s="648">
        <v>0.44343864631404567</v>
      </c>
      <c r="E546" s="648">
        <v>0.79478017710113402</v>
      </c>
      <c r="F546" s="648">
        <v>0.54755687093779015</v>
      </c>
      <c r="G546" s="648">
        <v>0.25863723608445299</v>
      </c>
      <c r="H546" s="48">
        <v>0.81218328014111174</v>
      </c>
      <c r="I546" s="46">
        <v>0.79002532460878605</v>
      </c>
      <c r="J546" s="49"/>
    </row>
    <row r="547" spans="2:10" x14ac:dyDescent="0.3">
      <c r="B547" s="590" t="s">
        <v>129</v>
      </c>
      <c r="C547" s="649">
        <v>2013</v>
      </c>
      <c r="D547" s="648">
        <v>0.68841173578101955</v>
      </c>
      <c r="E547" s="648">
        <v>0.88348014725216939</v>
      </c>
      <c r="F547" s="648">
        <v>0.82183044237721903</v>
      </c>
      <c r="G547" s="648">
        <v>0.47218944221540399</v>
      </c>
      <c r="H547" s="48">
        <v>0.93986130646691313</v>
      </c>
      <c r="I547" s="46">
        <v>0.94061175578514078</v>
      </c>
      <c r="J547" s="49"/>
    </row>
    <row r="548" spans="2:10" x14ac:dyDescent="0.3">
      <c r="B548" s="590" t="s">
        <v>395</v>
      </c>
      <c r="C548" s="649">
        <v>2013</v>
      </c>
      <c r="D548" s="648">
        <v>0.58267542241570136</v>
      </c>
      <c r="E548" s="648">
        <v>0.88350858590321346</v>
      </c>
      <c r="F548" s="648">
        <v>0.60863848412255261</v>
      </c>
      <c r="G548" s="648">
        <v>0.32005321635324152</v>
      </c>
      <c r="H548" s="48">
        <v>0.87530480237125297</v>
      </c>
      <c r="I548" s="46">
        <v>0.84655156719361591</v>
      </c>
      <c r="J548" s="49"/>
    </row>
    <row r="549" spans="2:10" x14ac:dyDescent="0.3">
      <c r="B549" s="590" t="s">
        <v>131</v>
      </c>
      <c r="C549" s="649">
        <v>2013</v>
      </c>
      <c r="D549" s="648">
        <v>0.55588293066195249</v>
      </c>
      <c r="E549" s="648">
        <v>0.78346153846153843</v>
      </c>
      <c r="F549" s="648">
        <v>0.68080040294885302</v>
      </c>
      <c r="G549" s="648">
        <v>0.40364747102686194</v>
      </c>
      <c r="H549" s="48">
        <v>0.81564330247496697</v>
      </c>
      <c r="I549" s="46">
        <v>0.81361514806200341</v>
      </c>
      <c r="J549" s="49"/>
    </row>
    <row r="550" spans="2:10" x14ac:dyDescent="0.3">
      <c r="B550" s="590" t="s">
        <v>132</v>
      </c>
      <c r="C550" s="649">
        <v>2013</v>
      </c>
      <c r="D550" s="648">
        <v>0.65918606598559704</v>
      </c>
      <c r="E550" s="648">
        <v>0.98831045740162182</v>
      </c>
      <c r="F550" s="648">
        <v>0.87469889192227401</v>
      </c>
      <c r="G550" s="648">
        <v>0.49053492040728525</v>
      </c>
      <c r="H550" s="48">
        <v>1.0100225718424687</v>
      </c>
      <c r="I550" s="46">
        <v>0.99155663465735489</v>
      </c>
      <c r="J550" s="49"/>
    </row>
    <row r="551" spans="2:10" x14ac:dyDescent="0.3">
      <c r="B551" s="590" t="s">
        <v>133</v>
      </c>
      <c r="C551" s="649">
        <v>2013</v>
      </c>
      <c r="D551" s="648">
        <v>0.66464079788062957</v>
      </c>
      <c r="E551" s="648">
        <v>0.93515498751285442</v>
      </c>
      <c r="F551" s="648">
        <v>0.82235428417942524</v>
      </c>
      <c r="G551" s="648">
        <v>0.48773220059595512</v>
      </c>
      <c r="H551" s="48">
        <v>0.98137707158722021</v>
      </c>
      <c r="I551" s="46">
        <v>0.98340871304165844</v>
      </c>
      <c r="J551" s="49"/>
    </row>
    <row r="552" spans="2:10" x14ac:dyDescent="0.3">
      <c r="B552" s="590" t="s">
        <v>134</v>
      </c>
      <c r="C552" s="649">
        <v>2013</v>
      </c>
      <c r="D552" s="648">
        <v>0.72049102927289899</v>
      </c>
      <c r="E552" s="648">
        <v>1.0330084589922766</v>
      </c>
      <c r="F552" s="648">
        <v>0.90808258291236543</v>
      </c>
      <c r="G552" s="648">
        <v>0.56457408581695201</v>
      </c>
      <c r="H552" s="48">
        <v>1.050950226244344</v>
      </c>
      <c r="I552" s="46">
        <v>1.0398419738362341</v>
      </c>
      <c r="J552" s="49"/>
    </row>
    <row r="553" spans="2:10" x14ac:dyDescent="0.3">
      <c r="B553" s="590" t="s">
        <v>135</v>
      </c>
      <c r="C553" s="649">
        <v>2013</v>
      </c>
      <c r="D553" s="648">
        <v>0.80255941499085925</v>
      </c>
      <c r="E553" s="648">
        <v>1.1592792792792792</v>
      </c>
      <c r="F553" s="648">
        <v>0.94162658504591168</v>
      </c>
      <c r="G553" s="648">
        <v>0.48104265402843605</v>
      </c>
      <c r="H553" s="48">
        <v>1.1590747013727938</v>
      </c>
      <c r="I553" s="46">
        <v>1.1352758697097274</v>
      </c>
      <c r="J553" s="49"/>
    </row>
    <row r="554" spans="2:10" x14ac:dyDescent="0.3">
      <c r="B554" s="590" t="s">
        <v>404</v>
      </c>
      <c r="C554" s="649">
        <v>2013</v>
      </c>
      <c r="D554" s="648">
        <v>0.60919829102789647</v>
      </c>
      <c r="E554" s="648">
        <v>0.92688233068482784</v>
      </c>
      <c r="F554" s="648">
        <v>0.80908994032395565</v>
      </c>
      <c r="G554" s="648">
        <v>0.51034009605018127</v>
      </c>
      <c r="H554" s="48">
        <v>0.96833063726048618</v>
      </c>
      <c r="I554" s="46">
        <v>0.96657669981883387</v>
      </c>
      <c r="J554" s="49"/>
    </row>
    <row r="555" spans="2:10" x14ac:dyDescent="0.3">
      <c r="B555" s="590" t="s">
        <v>137</v>
      </c>
      <c r="C555" s="649">
        <v>2013</v>
      </c>
      <c r="D555" s="648">
        <v>0.42781875658587987</v>
      </c>
      <c r="E555" s="648">
        <v>0.85202398370485122</v>
      </c>
      <c r="F555" s="648">
        <v>0.67198136868505909</v>
      </c>
      <c r="G555" s="648">
        <v>0.31740004467277194</v>
      </c>
      <c r="H555" s="48">
        <v>0.88010373145079956</v>
      </c>
      <c r="I555" s="46">
        <v>0.86293019157180628</v>
      </c>
      <c r="J555" s="49"/>
    </row>
    <row r="556" spans="2:10" x14ac:dyDescent="0.3">
      <c r="B556" s="590" t="s">
        <v>246</v>
      </c>
      <c r="C556" s="649">
        <v>2013</v>
      </c>
      <c r="D556" s="648">
        <v>0.76096565793947635</v>
      </c>
      <c r="E556" s="648">
        <v>0.91667827783196321</v>
      </c>
      <c r="F556" s="648">
        <v>0.72450100714154919</v>
      </c>
      <c r="G556" s="648">
        <v>0.3299256505576208</v>
      </c>
      <c r="H556" s="48">
        <v>0.95896091008966222</v>
      </c>
      <c r="I556" s="46">
        <v>0.9362443075274578</v>
      </c>
      <c r="J556" s="49"/>
    </row>
    <row r="557" spans="2:10" x14ac:dyDescent="0.3">
      <c r="B557" s="590" t="s">
        <v>396</v>
      </c>
      <c r="C557" s="649">
        <v>2013</v>
      </c>
      <c r="D557" s="648">
        <v>0.6798745724059293</v>
      </c>
      <c r="E557" s="648">
        <v>0.91587474684530301</v>
      </c>
      <c r="F557" s="648">
        <v>0.81517826036464991</v>
      </c>
      <c r="G557" s="648">
        <v>0.46543881060690112</v>
      </c>
      <c r="H557" s="48">
        <v>0.9726661164878585</v>
      </c>
      <c r="I557" s="46">
        <v>0.96218367346938771</v>
      </c>
      <c r="J557" s="49"/>
    </row>
    <row r="558" spans="2:10" x14ac:dyDescent="0.3">
      <c r="B558" s="590" t="s">
        <v>139</v>
      </c>
      <c r="C558" s="649">
        <v>2013</v>
      </c>
      <c r="D558" s="648">
        <v>0.64355971896955499</v>
      </c>
      <c r="E558" s="648">
        <v>0.98285315521882166</v>
      </c>
      <c r="F558" s="648">
        <v>0.65801599132673805</v>
      </c>
      <c r="G558" s="648">
        <v>0.29598934438360219</v>
      </c>
      <c r="H558" s="48">
        <v>1.0372217958557175</v>
      </c>
      <c r="I558" s="46">
        <v>1.0100333718672978</v>
      </c>
      <c r="J558" s="49"/>
    </row>
    <row r="559" spans="2:10" x14ac:dyDescent="0.3">
      <c r="B559" s="590" t="s">
        <v>140</v>
      </c>
      <c r="C559" s="649">
        <v>2013</v>
      </c>
      <c r="D559" s="648">
        <v>0.87607119314436388</v>
      </c>
      <c r="E559" s="648">
        <v>1.0081037277147489</v>
      </c>
      <c r="F559" s="648">
        <v>0.94926815404291598</v>
      </c>
      <c r="G559" s="648">
        <v>0.60057925223802</v>
      </c>
      <c r="H559" s="48">
        <v>1.0564102564102564</v>
      </c>
      <c r="I559" s="46">
        <v>1.0568399352083639</v>
      </c>
      <c r="J559" s="49"/>
    </row>
    <row r="560" spans="2:10" x14ac:dyDescent="0.3">
      <c r="B560" s="590" t="s">
        <v>141</v>
      </c>
      <c r="C560" s="649">
        <v>2013</v>
      </c>
      <c r="D560" s="648">
        <v>0.60350640593391769</v>
      </c>
      <c r="E560" s="648">
        <v>0.87680383676615425</v>
      </c>
      <c r="F560" s="648">
        <v>0.69776462182300703</v>
      </c>
      <c r="G560" s="648">
        <v>0.37392197125256671</v>
      </c>
      <c r="H560" s="48">
        <v>0.91347371086167606</v>
      </c>
      <c r="I560" s="46">
        <v>0.90051806216746011</v>
      </c>
      <c r="J560" s="49"/>
    </row>
    <row r="561" spans="2:10" x14ac:dyDescent="0.3">
      <c r="B561" s="590" t="s">
        <v>142</v>
      </c>
      <c r="C561" s="649">
        <v>2013</v>
      </c>
      <c r="D561" s="648">
        <v>0.77076923076923076</v>
      </c>
      <c r="E561" s="648">
        <v>1.0695137157107233</v>
      </c>
      <c r="F561" s="648">
        <v>1.187426786411558</v>
      </c>
      <c r="G561" s="648">
        <v>0.85703812316715544</v>
      </c>
      <c r="H561" s="48">
        <v>1.1659136937217636</v>
      </c>
      <c r="I561" s="46">
        <v>1.2013362456636258</v>
      </c>
      <c r="J561" s="49"/>
    </row>
    <row r="562" spans="2:10" x14ac:dyDescent="0.3">
      <c r="B562" s="590" t="s">
        <v>397</v>
      </c>
      <c r="C562" s="649">
        <v>2013</v>
      </c>
      <c r="D562" s="648">
        <v>0.70262557077625576</v>
      </c>
      <c r="E562" s="648">
        <v>0.95935412026726052</v>
      </c>
      <c r="F562" s="648">
        <v>0.79295624332977588</v>
      </c>
      <c r="G562" s="648">
        <v>0.43796198521647306</v>
      </c>
      <c r="H562" s="48">
        <v>0.97608075488259816</v>
      </c>
      <c r="I562" s="46">
        <v>0.95703125</v>
      </c>
      <c r="J562" s="49"/>
    </row>
    <row r="563" spans="2:10" x14ac:dyDescent="0.3">
      <c r="B563" s="590" t="s">
        <v>398</v>
      </c>
      <c r="C563" s="649">
        <v>2013</v>
      </c>
      <c r="D563" s="648">
        <v>0.60078662733529986</v>
      </c>
      <c r="E563" s="648">
        <v>0.81732070365358589</v>
      </c>
      <c r="F563" s="648">
        <v>0.76758409785932724</v>
      </c>
      <c r="G563" s="648">
        <v>0.48816705336426913</v>
      </c>
      <c r="H563" s="48">
        <v>0.84685374964083904</v>
      </c>
      <c r="I563" s="46">
        <v>0.83732931089234675</v>
      </c>
      <c r="J563" s="49"/>
    </row>
    <row r="564" spans="2:10" x14ac:dyDescent="0.3">
      <c r="B564" s="590" t="s">
        <v>145</v>
      </c>
      <c r="C564" s="649">
        <v>2013</v>
      </c>
      <c r="D564" s="648">
        <v>0.62901933859709347</v>
      </c>
      <c r="E564" s="648">
        <v>0.92630375319492397</v>
      </c>
      <c r="F564" s="648">
        <v>0.83838584351870227</v>
      </c>
      <c r="G564" s="648">
        <v>0.44882698784177177</v>
      </c>
      <c r="H564" s="48">
        <v>0.99443591711435153</v>
      </c>
      <c r="I564" s="46">
        <v>0.98288778115959785</v>
      </c>
      <c r="J564" s="49"/>
    </row>
    <row r="565" spans="2:10" x14ac:dyDescent="0.3">
      <c r="B565" s="590" t="s">
        <v>146</v>
      </c>
      <c r="C565" s="649">
        <v>2013</v>
      </c>
      <c r="D565" s="648">
        <v>0.54680181217845347</v>
      </c>
      <c r="E565" s="648">
        <v>0.89798875812401191</v>
      </c>
      <c r="F565" s="648">
        <v>0.74953051231198553</v>
      </c>
      <c r="G565" s="648">
        <v>0.43399369174611052</v>
      </c>
      <c r="H565" s="48">
        <v>0.91367593047803575</v>
      </c>
      <c r="I565" s="46">
        <v>0.90125080314412154</v>
      </c>
      <c r="J565" s="49"/>
    </row>
    <row r="566" spans="2:10" x14ac:dyDescent="0.3">
      <c r="B566" s="590" t="s">
        <v>147</v>
      </c>
      <c r="C566" s="649">
        <v>2013</v>
      </c>
      <c r="D566" s="648">
        <v>0.73323492197385065</v>
      </c>
      <c r="E566" s="648">
        <v>0.96796451453918186</v>
      </c>
      <c r="F566" s="648">
        <v>0.85366340586943501</v>
      </c>
      <c r="G566" s="648">
        <v>0.51042502004811552</v>
      </c>
      <c r="H566" s="48">
        <v>1.005557138785979</v>
      </c>
      <c r="I566" s="46">
        <v>0.99118473148116815</v>
      </c>
      <c r="J566" s="49"/>
    </row>
    <row r="567" spans="2:10" x14ac:dyDescent="0.3">
      <c r="B567" s="590" t="s">
        <v>148</v>
      </c>
      <c r="C567" s="649">
        <v>2013</v>
      </c>
      <c r="D567" s="648">
        <v>0.50214546234713586</v>
      </c>
      <c r="E567" s="648">
        <v>0.75235895613723403</v>
      </c>
      <c r="F567" s="648">
        <v>0.69341625861548817</v>
      </c>
      <c r="G567" s="648">
        <v>0.39993585631815265</v>
      </c>
      <c r="H567" s="48">
        <v>0.77180778298454467</v>
      </c>
      <c r="I567" s="46">
        <v>0.7619238252319912</v>
      </c>
      <c r="J567" s="49"/>
    </row>
    <row r="568" spans="2:10" x14ac:dyDescent="0.3">
      <c r="B568" s="590" t="s">
        <v>149</v>
      </c>
      <c r="C568" s="649">
        <v>2013</v>
      </c>
      <c r="D568" s="648">
        <v>0.65599173553719003</v>
      </c>
      <c r="E568" s="648">
        <v>0.97243671195386572</v>
      </c>
      <c r="F568" s="648">
        <v>0.91406966086159491</v>
      </c>
      <c r="G568" s="648">
        <v>0.56034858387799569</v>
      </c>
      <c r="H568" s="48">
        <v>1.0126346015793253</v>
      </c>
      <c r="I568" s="46">
        <v>1.0078477535805375</v>
      </c>
      <c r="J568" s="49"/>
    </row>
    <row r="569" spans="2:10" x14ac:dyDescent="0.3">
      <c r="B569" s="590" t="s">
        <v>150</v>
      </c>
      <c r="C569" s="649">
        <v>2013</v>
      </c>
      <c r="D569" s="648">
        <v>0.53753629199502284</v>
      </c>
      <c r="E569" s="648">
        <v>0.79982701099715803</v>
      </c>
      <c r="F569" s="648">
        <v>0.67596208925688694</v>
      </c>
      <c r="G569" s="648">
        <v>0.37242633295898175</v>
      </c>
      <c r="H569" s="48">
        <v>0.8325500993706525</v>
      </c>
      <c r="I569" s="46">
        <v>0.80669863928469221</v>
      </c>
      <c r="J569" s="49"/>
    </row>
    <row r="570" spans="2:10" x14ac:dyDescent="0.3">
      <c r="B570" s="590" t="s">
        <v>151</v>
      </c>
      <c r="C570" s="649">
        <v>2013</v>
      </c>
      <c r="D570" s="648">
        <v>0.66056529882513193</v>
      </c>
      <c r="E570" s="648">
        <v>0.92979008043338229</v>
      </c>
      <c r="F570" s="648">
        <v>0.69217821581391581</v>
      </c>
      <c r="G570" s="648">
        <v>0.35966570072655496</v>
      </c>
      <c r="H570" s="48">
        <v>0.96496825762310445</v>
      </c>
      <c r="I570" s="46">
        <v>0.9417804215521095</v>
      </c>
      <c r="J570" s="49"/>
    </row>
    <row r="571" spans="2:10" x14ac:dyDescent="0.3">
      <c r="B571" s="590" t="s">
        <v>152</v>
      </c>
      <c r="C571" s="649">
        <v>2013</v>
      </c>
      <c r="D571" s="648">
        <v>0.65156794425087106</v>
      </c>
      <c r="E571" s="648">
        <v>0.95655442567166538</v>
      </c>
      <c r="F571" s="648">
        <v>0.76255133551940402</v>
      </c>
      <c r="G571" s="648">
        <v>0.40326752447369285</v>
      </c>
      <c r="H571" s="48">
        <v>0.97730585459275388</v>
      </c>
      <c r="I571" s="46">
        <v>0.96310220449616968</v>
      </c>
      <c r="J571" s="49"/>
    </row>
    <row r="572" spans="2:10" x14ac:dyDescent="0.3">
      <c r="B572" s="590" t="s">
        <v>399</v>
      </c>
      <c r="C572" s="649">
        <v>2013</v>
      </c>
      <c r="D572" s="648">
        <v>0.69351230425055932</v>
      </c>
      <c r="E572" s="648">
        <v>0.90383684337932702</v>
      </c>
      <c r="F572" s="648">
        <v>0.75705110304384249</v>
      </c>
      <c r="G572" s="648">
        <v>0.46650158206080616</v>
      </c>
      <c r="H572" s="48">
        <v>0.92076993260146567</v>
      </c>
      <c r="I572" s="46">
        <v>0.91414925083644472</v>
      </c>
      <c r="J572" s="49"/>
    </row>
    <row r="573" spans="2:10" x14ac:dyDescent="0.3">
      <c r="B573" s="590" t="s">
        <v>154</v>
      </c>
      <c r="C573" s="649">
        <v>2013</v>
      </c>
      <c r="D573" s="648">
        <v>0.52529002320185614</v>
      </c>
      <c r="E573" s="648">
        <v>0.99780616224648988</v>
      </c>
      <c r="F573" s="648">
        <v>0.57433422917175669</v>
      </c>
      <c r="G573" s="648">
        <v>0.19003039513677811</v>
      </c>
      <c r="H573" s="48">
        <v>0.98992571733747636</v>
      </c>
      <c r="I573" s="46">
        <v>0.96256500536231004</v>
      </c>
      <c r="J573" s="49"/>
    </row>
    <row r="574" spans="2:10" x14ac:dyDescent="0.3">
      <c r="B574" s="590" t="s">
        <v>155</v>
      </c>
      <c r="C574" s="649">
        <v>2013</v>
      </c>
      <c r="D574" s="648">
        <v>0.77909194963754291</v>
      </c>
      <c r="E574" s="648">
        <v>0.98702702702702705</v>
      </c>
      <c r="F574" s="648">
        <v>0.87465872424919333</v>
      </c>
      <c r="G574" s="648">
        <v>0.52657732269236557</v>
      </c>
      <c r="H574" s="48">
        <v>0.99832068012454955</v>
      </c>
      <c r="I574" s="46">
        <v>0.98316488757665232</v>
      </c>
      <c r="J574" s="49"/>
    </row>
    <row r="575" spans="2:10" x14ac:dyDescent="0.3">
      <c r="B575" s="590" t="s">
        <v>156</v>
      </c>
      <c r="C575" s="649">
        <v>2013</v>
      </c>
      <c r="D575" s="648">
        <v>0.87858117326057295</v>
      </c>
      <c r="E575" s="648">
        <v>1.2035870755750273</v>
      </c>
      <c r="F575" s="648">
        <v>0.80930313893503536</v>
      </c>
      <c r="G575" s="648">
        <v>0.33884297520661155</v>
      </c>
      <c r="H575" s="48">
        <v>1.1836629050626359</v>
      </c>
      <c r="I575" s="46">
        <v>1.1331996978676429</v>
      </c>
      <c r="J575" s="49"/>
    </row>
    <row r="576" spans="2:10" x14ac:dyDescent="0.3">
      <c r="B576" s="590" t="s">
        <v>157</v>
      </c>
      <c r="C576" s="649">
        <v>2013</v>
      </c>
      <c r="D576" s="648">
        <v>0.4031156053566548</v>
      </c>
      <c r="E576" s="648">
        <v>0.63023436632233698</v>
      </c>
      <c r="F576" s="648">
        <v>0.12118848390299249</v>
      </c>
      <c r="G576" s="648">
        <v>3.8479513942981776E-2</v>
      </c>
      <c r="H576" s="48">
        <v>0.64853076858556769</v>
      </c>
      <c r="I576" s="46">
        <v>0.61494334613378843</v>
      </c>
      <c r="J576" s="49"/>
    </row>
    <row r="577" spans="2:10" x14ac:dyDescent="0.3">
      <c r="B577" s="590" t="s">
        <v>400</v>
      </c>
      <c r="C577" s="649">
        <v>2013</v>
      </c>
      <c r="D577" s="648">
        <v>0.60933852140077815</v>
      </c>
      <c r="E577" s="648">
        <v>0.83911890679176016</v>
      </c>
      <c r="F577" s="648">
        <v>0.66957438184029183</v>
      </c>
      <c r="G577" s="648">
        <v>0.38630952380952382</v>
      </c>
      <c r="H577" s="48">
        <v>0.85693147199625053</v>
      </c>
      <c r="I577" s="46">
        <v>0.8495114006514658</v>
      </c>
      <c r="J577" s="49"/>
    </row>
    <row r="578" spans="2:10" x14ac:dyDescent="0.3">
      <c r="B578" s="590" t="s">
        <v>159</v>
      </c>
      <c r="C578" s="649">
        <v>2013</v>
      </c>
      <c r="D578" s="648">
        <v>0.50121924185324762</v>
      </c>
      <c r="E578" s="648">
        <v>0.85821611253196928</v>
      </c>
      <c r="F578" s="648">
        <v>0.76420421126926241</v>
      </c>
      <c r="G578" s="648">
        <v>0.42496003789000059</v>
      </c>
      <c r="H578" s="48">
        <v>0.91540924693036008</v>
      </c>
      <c r="I578" s="46">
        <v>0.90207214417263692</v>
      </c>
      <c r="J578" s="49"/>
    </row>
    <row r="579" spans="2:10" x14ac:dyDescent="0.3">
      <c r="B579" s="590" t="s">
        <v>401</v>
      </c>
      <c r="C579" s="649">
        <v>2013</v>
      </c>
      <c r="D579" s="648">
        <v>0.25759162303664923</v>
      </c>
      <c r="E579" s="648">
        <v>0.76099803020354562</v>
      </c>
      <c r="F579" s="648">
        <v>0.4628127112914131</v>
      </c>
      <c r="G579" s="648">
        <v>0.15709156193895871</v>
      </c>
      <c r="H579" s="48">
        <v>0.8108936571563311</v>
      </c>
      <c r="I579" s="46">
        <v>0.82117548978741139</v>
      </c>
      <c r="J579" s="49"/>
    </row>
    <row r="580" spans="2:10" x14ac:dyDescent="0.3">
      <c r="B580" s="590" t="s">
        <v>161</v>
      </c>
      <c r="C580" s="649">
        <v>2013</v>
      </c>
      <c r="D580" s="648">
        <v>0.28199566160520606</v>
      </c>
      <c r="E580" s="648">
        <v>0.62482643710080532</v>
      </c>
      <c r="F580" s="648">
        <v>0.3367944621938232</v>
      </c>
      <c r="G580" s="648">
        <v>0.13595166163141995</v>
      </c>
      <c r="H580" s="48">
        <v>0.66891367604267704</v>
      </c>
      <c r="I580" s="46">
        <v>0.65394901796907645</v>
      </c>
      <c r="J580" s="49"/>
    </row>
    <row r="581" spans="2:10" x14ac:dyDescent="0.3">
      <c r="B581" s="590" t="s">
        <v>162</v>
      </c>
      <c r="C581" s="649">
        <v>2013</v>
      </c>
      <c r="D581" s="648">
        <v>0.65182567726737339</v>
      </c>
      <c r="E581" s="648">
        <v>0.93767300239896656</v>
      </c>
      <c r="F581" s="648">
        <v>0.78373814415580756</v>
      </c>
      <c r="G581" s="648">
        <v>0.47189901207464324</v>
      </c>
      <c r="H581" s="48">
        <v>0.95432227347120968</v>
      </c>
      <c r="I581" s="46">
        <v>0.94011913668519698</v>
      </c>
      <c r="J581" s="49"/>
    </row>
    <row r="582" spans="2:10" x14ac:dyDescent="0.3">
      <c r="B582" s="590" t="s">
        <v>163</v>
      </c>
      <c r="C582" s="649">
        <v>2013</v>
      </c>
      <c r="D582" s="648">
        <v>0.84298484259619122</v>
      </c>
      <c r="E582" s="648">
        <v>1.0955340699815839</v>
      </c>
      <c r="F582" s="648">
        <v>0.92608286252354044</v>
      </c>
      <c r="G582" s="648">
        <v>0.50931562442353806</v>
      </c>
      <c r="H582" s="48">
        <v>1.1190848427073403</v>
      </c>
      <c r="I582" s="46">
        <v>1.1016242179106364</v>
      </c>
      <c r="J582" s="49"/>
    </row>
    <row r="583" spans="2:10" x14ac:dyDescent="0.3">
      <c r="B583" s="590" t="s">
        <v>262</v>
      </c>
      <c r="C583" s="649">
        <v>2013</v>
      </c>
      <c r="D583" s="648">
        <v>0.72315332091868401</v>
      </c>
      <c r="E583" s="648">
        <v>0.98590371520726316</v>
      </c>
      <c r="F583" s="648">
        <v>0.84599215246636772</v>
      </c>
      <c r="G583" s="648">
        <v>0.46550772626931569</v>
      </c>
      <c r="H583" s="48">
        <v>1.02161467461152</v>
      </c>
      <c r="I583" s="46">
        <v>1.0146080416546139</v>
      </c>
      <c r="J583" s="49"/>
    </row>
    <row r="584" spans="2:10" x14ac:dyDescent="0.3">
      <c r="B584" s="590" t="s">
        <v>402</v>
      </c>
      <c r="C584" s="649">
        <v>2013</v>
      </c>
      <c r="D584" s="648">
        <v>0.70274551214361136</v>
      </c>
      <c r="E584" s="648">
        <v>0.87867498993153448</v>
      </c>
      <c r="F584" s="648">
        <v>0.8406007751937985</v>
      </c>
      <c r="G584" s="648">
        <v>0.52049277422411755</v>
      </c>
      <c r="H584" s="48">
        <v>0.92998705308236229</v>
      </c>
      <c r="I584" s="46">
        <v>0.92721063243221002</v>
      </c>
      <c r="J584" s="49"/>
    </row>
    <row r="585" spans="2:10" x14ac:dyDescent="0.3">
      <c r="B585" s="21" t="s">
        <v>73</v>
      </c>
      <c r="C585" s="36">
        <v>2013</v>
      </c>
      <c r="D585" s="47">
        <v>0.64401646027129922</v>
      </c>
      <c r="E585" s="47">
        <v>0.91286535162435212</v>
      </c>
      <c r="F585" s="47">
        <v>0.75192965799459788</v>
      </c>
      <c r="G585" s="47">
        <v>0.42952601425680359</v>
      </c>
      <c r="H585" s="47">
        <v>0.94168490243631853</v>
      </c>
      <c r="I585" s="46">
        <v>0.92516168151636191</v>
      </c>
      <c r="J585" s="49"/>
    </row>
    <row r="586" spans="2:10" x14ac:dyDescent="0.3">
      <c r="B586" s="590" t="s">
        <v>74</v>
      </c>
      <c r="C586" s="589">
        <v>2014</v>
      </c>
      <c r="D586" s="650">
        <v>0.47494432071269488</v>
      </c>
      <c r="E586" s="650">
        <v>0.94570349386213404</v>
      </c>
      <c r="F586" s="650">
        <v>0.68296272073250486</v>
      </c>
      <c r="G586" s="650">
        <v>0.29049483802064791</v>
      </c>
      <c r="H586" s="48">
        <v>0.96844482421875</v>
      </c>
      <c r="I586" s="52">
        <v>0.94815818267076535</v>
      </c>
      <c r="J586" s="49"/>
    </row>
    <row r="587" spans="2:10" x14ac:dyDescent="0.3">
      <c r="B587" s="590" t="s">
        <v>75</v>
      </c>
      <c r="C587" s="589">
        <v>2014</v>
      </c>
      <c r="D587" s="650">
        <v>0.70514326819326223</v>
      </c>
      <c r="E587" s="650">
        <v>1.0091089054085856</v>
      </c>
      <c r="F587" s="650">
        <v>0.7375830293083756</v>
      </c>
      <c r="G587" s="650">
        <v>0.37110874797111992</v>
      </c>
      <c r="H587" s="48">
        <v>1.0065933715306741</v>
      </c>
      <c r="I587" s="52">
        <v>0.97716569874779635</v>
      </c>
      <c r="J587" s="49"/>
    </row>
    <row r="588" spans="2:10" x14ac:dyDescent="0.3">
      <c r="B588" s="590" t="s">
        <v>376</v>
      </c>
      <c r="C588" s="589">
        <v>2014</v>
      </c>
      <c r="D588" s="650">
        <v>0.7279411764705882</v>
      </c>
      <c r="E588" s="650">
        <v>1.0640919616275224</v>
      </c>
      <c r="F588" s="650">
        <v>0.79447700407271282</v>
      </c>
      <c r="G588" s="650">
        <v>0.32731286373670482</v>
      </c>
      <c r="H588" s="48">
        <v>1.0600302398757713</v>
      </c>
      <c r="I588" s="52">
        <v>1.0228152373192096</v>
      </c>
      <c r="J588" s="49"/>
    </row>
    <row r="589" spans="2:10" x14ac:dyDescent="0.3">
      <c r="B589" s="590" t="s">
        <v>77</v>
      </c>
      <c r="C589" s="589">
        <v>2014</v>
      </c>
      <c r="D589" s="650">
        <v>0.61201227531784308</v>
      </c>
      <c r="E589" s="650">
        <v>1.1665222046601744</v>
      </c>
      <c r="F589" s="650">
        <v>0.92682092004381156</v>
      </c>
      <c r="G589" s="650">
        <v>0.39977032027561565</v>
      </c>
      <c r="H589" s="48">
        <v>1.1958590103911508</v>
      </c>
      <c r="I589" s="52">
        <v>1.1494637494637494</v>
      </c>
      <c r="J589" s="49"/>
    </row>
    <row r="590" spans="2:10" x14ac:dyDescent="0.3">
      <c r="B590" s="590" t="s">
        <v>78</v>
      </c>
      <c r="C590" s="589">
        <v>2014</v>
      </c>
      <c r="D590" s="650">
        <v>0.53141730064806991</v>
      </c>
      <c r="E590" s="650">
        <v>0.91198232452985306</v>
      </c>
      <c r="F590" s="650">
        <v>0.83854050435170724</v>
      </c>
      <c r="G590" s="650">
        <v>0.48089864375194119</v>
      </c>
      <c r="H590" s="48">
        <v>0.93704653719311104</v>
      </c>
      <c r="I590" s="52">
        <v>0.92981381191445622</v>
      </c>
      <c r="J590" s="49"/>
    </row>
    <row r="591" spans="2:10" x14ac:dyDescent="0.3">
      <c r="B591" s="590" t="s">
        <v>377</v>
      </c>
      <c r="C591" s="589">
        <v>2014</v>
      </c>
      <c r="D591" s="650">
        <v>0.5678913738019169</v>
      </c>
      <c r="E591" s="650">
        <v>0.84328608986143228</v>
      </c>
      <c r="F591" s="650">
        <v>0.77246871444823662</v>
      </c>
      <c r="G591" s="650">
        <v>0.45283309382057074</v>
      </c>
      <c r="H591" s="48">
        <v>0.92215877037579552</v>
      </c>
      <c r="I591" s="52">
        <v>0.91261418982268949</v>
      </c>
      <c r="J591" s="49"/>
    </row>
    <row r="592" spans="2:10" x14ac:dyDescent="0.3">
      <c r="B592" s="590" t="s">
        <v>80</v>
      </c>
      <c r="C592" s="589">
        <v>2014</v>
      </c>
      <c r="D592" s="650">
        <v>0.62585034013605445</v>
      </c>
      <c r="E592" s="650">
        <v>1.0401708477508651</v>
      </c>
      <c r="F592" s="650">
        <v>0.89002488733436469</v>
      </c>
      <c r="G592" s="650">
        <v>0.45932950447442233</v>
      </c>
      <c r="H592" s="48">
        <v>1.0720881257087316</v>
      </c>
      <c r="I592" s="52">
        <v>1.0477933745087029</v>
      </c>
      <c r="J592" s="49"/>
    </row>
    <row r="593" spans="2:10" x14ac:dyDescent="0.3">
      <c r="B593" s="590" t="s">
        <v>81</v>
      </c>
      <c r="C593" s="589">
        <v>2014</v>
      </c>
      <c r="D593" s="650">
        <v>0.53993200965659949</v>
      </c>
      <c r="E593" s="650">
        <v>0.81822120800716369</v>
      </c>
      <c r="F593" s="650">
        <v>0.78290933424120401</v>
      </c>
      <c r="G593" s="650">
        <v>0.48265214726818462</v>
      </c>
      <c r="H593" s="48">
        <v>0.88017770559151598</v>
      </c>
      <c r="I593" s="52">
        <v>0.87446427365636459</v>
      </c>
      <c r="J593" s="49"/>
    </row>
    <row r="594" spans="2:10" x14ac:dyDescent="0.3">
      <c r="B594" s="590" t="s">
        <v>82</v>
      </c>
      <c r="C594" s="589">
        <v>2014</v>
      </c>
      <c r="D594" s="650">
        <v>0.60918988152417552</v>
      </c>
      <c r="E594" s="650">
        <v>0.90201737955599226</v>
      </c>
      <c r="F594" s="650">
        <v>0.73114147452319955</v>
      </c>
      <c r="G594" s="650">
        <v>0.39709201965210461</v>
      </c>
      <c r="H594" s="48">
        <v>0.8987103426632993</v>
      </c>
      <c r="I594" s="52">
        <v>0.88842264482367439</v>
      </c>
      <c r="J594" s="49"/>
    </row>
    <row r="595" spans="2:10" x14ac:dyDescent="0.3">
      <c r="B595" s="590" t="s">
        <v>378</v>
      </c>
      <c r="C595" s="589">
        <v>2014</v>
      </c>
      <c r="D595" s="650">
        <v>0.69318052051864998</v>
      </c>
      <c r="E595" s="650">
        <v>0.91450456930700008</v>
      </c>
      <c r="F595" s="650">
        <v>0.82617485857922612</v>
      </c>
      <c r="G595" s="650">
        <v>0.51622504745544517</v>
      </c>
      <c r="H595" s="48">
        <v>0.93164638132715316</v>
      </c>
      <c r="I595" s="52">
        <v>0.91374271741706903</v>
      </c>
      <c r="J595" s="49"/>
    </row>
    <row r="596" spans="2:10" x14ac:dyDescent="0.3">
      <c r="B596" s="590" t="s">
        <v>379</v>
      </c>
      <c r="C596" s="589">
        <v>2014</v>
      </c>
      <c r="D596" s="650">
        <v>0.54052528983276904</v>
      </c>
      <c r="E596" s="650">
        <v>0.8048223350253807</v>
      </c>
      <c r="F596" s="650">
        <v>0.61936334478518273</v>
      </c>
      <c r="G596" s="650">
        <v>0.3119103148521149</v>
      </c>
      <c r="H596" s="48">
        <v>0.84543492063492065</v>
      </c>
      <c r="I596" s="52">
        <v>0.82285268555499191</v>
      </c>
      <c r="J596" s="49"/>
    </row>
    <row r="597" spans="2:10" x14ac:dyDescent="0.3">
      <c r="B597" s="590" t="s">
        <v>380</v>
      </c>
      <c r="C597" s="589">
        <v>2014</v>
      </c>
      <c r="D597" s="650">
        <v>0.70822067957617829</v>
      </c>
      <c r="E597" s="650">
        <v>0.88595861991363911</v>
      </c>
      <c r="F597" s="650">
        <v>0.81898684502380181</v>
      </c>
      <c r="G597" s="650">
        <v>0.50015429453111604</v>
      </c>
      <c r="H597" s="48">
        <v>0.92321693830156704</v>
      </c>
      <c r="I597" s="52">
        <v>0.91891328032638675</v>
      </c>
      <c r="J597" s="49"/>
    </row>
    <row r="598" spans="2:10" x14ac:dyDescent="0.3">
      <c r="B598" s="590" t="s">
        <v>86</v>
      </c>
      <c r="C598" s="589">
        <v>2014</v>
      </c>
      <c r="D598" s="650">
        <v>0.58607350096711797</v>
      </c>
      <c r="E598" s="650">
        <v>0.93575803024621917</v>
      </c>
      <c r="F598" s="650">
        <v>0.83026319582576613</v>
      </c>
      <c r="G598" s="650">
        <v>0.52446819658388344</v>
      </c>
      <c r="H598" s="48">
        <v>0.96382005846038155</v>
      </c>
      <c r="I598" s="52">
        <v>0.94404885015019446</v>
      </c>
      <c r="J598" s="49"/>
    </row>
    <row r="599" spans="2:10" x14ac:dyDescent="0.3">
      <c r="B599" s="590" t="s">
        <v>87</v>
      </c>
      <c r="C599" s="589">
        <v>2014</v>
      </c>
      <c r="D599" s="650">
        <v>0.58408932309839501</v>
      </c>
      <c r="E599" s="650">
        <v>0.93332953606926206</v>
      </c>
      <c r="F599" s="650">
        <v>0.59147332643712136</v>
      </c>
      <c r="G599" s="650">
        <v>0.24884286498784028</v>
      </c>
      <c r="H599" s="48">
        <v>0.97613416779626794</v>
      </c>
      <c r="I599" s="52">
        <v>0.94417307200370315</v>
      </c>
      <c r="J599" s="49"/>
    </row>
    <row r="600" spans="2:10" x14ac:dyDescent="0.3">
      <c r="B600" s="590" t="s">
        <v>88</v>
      </c>
      <c r="C600" s="589">
        <v>2014</v>
      </c>
      <c r="D600" s="650">
        <v>0.45293811752470098</v>
      </c>
      <c r="E600" s="650">
        <v>0.81654530744336573</v>
      </c>
      <c r="F600" s="650">
        <v>0.72910905374534085</v>
      </c>
      <c r="G600" s="650">
        <v>0.46921797004991683</v>
      </c>
      <c r="H600" s="48">
        <v>0.86272853736089028</v>
      </c>
      <c r="I600" s="52">
        <v>0.87536470104787345</v>
      </c>
      <c r="J600" s="49"/>
    </row>
    <row r="601" spans="2:10" x14ac:dyDescent="0.3">
      <c r="B601" s="590" t="s">
        <v>89</v>
      </c>
      <c r="C601" s="589">
        <v>2014</v>
      </c>
      <c r="D601" s="650">
        <v>0.66614192298377328</v>
      </c>
      <c r="E601" s="650">
        <v>0.94812802645565131</v>
      </c>
      <c r="F601" s="650">
        <v>0.79493362157368141</v>
      </c>
      <c r="G601" s="650">
        <v>0.43478734411588521</v>
      </c>
      <c r="H601" s="48">
        <v>0.97534439393589778</v>
      </c>
      <c r="I601" s="52">
        <v>0.96085189028628004</v>
      </c>
      <c r="J601" s="49"/>
    </row>
    <row r="602" spans="2:10" x14ac:dyDescent="0.3">
      <c r="B602" s="590" t="s">
        <v>90</v>
      </c>
      <c r="C602" s="589">
        <v>2014</v>
      </c>
      <c r="D602" s="650">
        <v>0.53140480704544069</v>
      </c>
      <c r="E602" s="650">
        <v>0.83251326001618176</v>
      </c>
      <c r="F602" s="650">
        <v>0.72295078494099696</v>
      </c>
      <c r="G602" s="650">
        <v>0.42731289437771081</v>
      </c>
      <c r="H602" s="48">
        <v>0.85783503341540623</v>
      </c>
      <c r="I602" s="52">
        <v>0.85286955432606959</v>
      </c>
      <c r="J602" s="49"/>
    </row>
    <row r="603" spans="2:10" x14ac:dyDescent="0.3">
      <c r="B603" s="590" t="s">
        <v>381</v>
      </c>
      <c r="C603" s="589">
        <v>2014</v>
      </c>
      <c r="D603" s="650">
        <v>0.53650036683785762</v>
      </c>
      <c r="E603" s="650">
        <v>1.0112582528718086</v>
      </c>
      <c r="F603" s="650">
        <v>0.69083538587848936</v>
      </c>
      <c r="G603" s="650">
        <v>0.26556247220987106</v>
      </c>
      <c r="H603" s="48">
        <v>1.0397512856109341</v>
      </c>
      <c r="I603" s="52">
        <v>1.0125376211776052</v>
      </c>
      <c r="J603" s="49"/>
    </row>
    <row r="604" spans="2:10" x14ac:dyDescent="0.3">
      <c r="B604" s="590" t="s">
        <v>92</v>
      </c>
      <c r="C604" s="589">
        <v>2014</v>
      </c>
      <c r="D604" s="650">
        <v>0.70432037633077493</v>
      </c>
      <c r="E604" s="650">
        <v>1.013056958976196</v>
      </c>
      <c r="F604" s="650">
        <v>0.91234496595330739</v>
      </c>
      <c r="G604" s="650">
        <v>0.52793752648465408</v>
      </c>
      <c r="H604" s="48">
        <v>1.0690480721419757</v>
      </c>
      <c r="I604" s="52">
        <v>1.0527358004276841</v>
      </c>
      <c r="J604" s="49"/>
    </row>
    <row r="605" spans="2:10" x14ac:dyDescent="0.3">
      <c r="B605" s="590" t="s">
        <v>93</v>
      </c>
      <c r="C605" s="589">
        <v>2014</v>
      </c>
      <c r="D605" s="650">
        <v>0.55916230366492148</v>
      </c>
      <c r="E605" s="650">
        <v>0.83927694272521858</v>
      </c>
      <c r="F605" s="650">
        <v>0.6918894929546211</v>
      </c>
      <c r="G605" s="650">
        <v>0.37152702993754039</v>
      </c>
      <c r="H605" s="48">
        <v>0.84191071936309358</v>
      </c>
      <c r="I605" s="52">
        <v>0.82870460283550207</v>
      </c>
      <c r="J605" s="49"/>
    </row>
    <row r="606" spans="2:10" x14ac:dyDescent="0.3">
      <c r="B606" s="590" t="s">
        <v>94</v>
      </c>
      <c r="C606" s="589">
        <v>2014</v>
      </c>
      <c r="D606" s="650">
        <v>0.60899795501022491</v>
      </c>
      <c r="E606" s="650">
        <v>0.9174161896974653</v>
      </c>
      <c r="F606" s="650">
        <v>0.7447572168384351</v>
      </c>
      <c r="G606" s="650">
        <v>0.40063025210084036</v>
      </c>
      <c r="H606" s="48">
        <v>0.93883691892002541</v>
      </c>
      <c r="I606" s="52">
        <v>0.92549637674952456</v>
      </c>
      <c r="J606" s="49"/>
    </row>
    <row r="607" spans="2:10" x14ac:dyDescent="0.3">
      <c r="B607" s="590" t="s">
        <v>95</v>
      </c>
      <c r="C607" s="589">
        <v>2014</v>
      </c>
      <c r="D607" s="650">
        <v>0.4591198020282401</v>
      </c>
      <c r="E607" s="650">
        <v>0.84845905625964546</v>
      </c>
      <c r="F607" s="650">
        <v>0.60950513349336755</v>
      </c>
      <c r="G607" s="650">
        <v>0.28832858885725904</v>
      </c>
      <c r="H607" s="48">
        <v>0.85395944602436935</v>
      </c>
      <c r="I607" s="52">
        <v>0.8292932898812746</v>
      </c>
      <c r="J607" s="49"/>
    </row>
    <row r="608" spans="2:10" x14ac:dyDescent="0.3">
      <c r="B608" s="590" t="s">
        <v>96</v>
      </c>
      <c r="C608" s="589">
        <v>2014</v>
      </c>
      <c r="D608" s="650">
        <v>0.5578056214019641</v>
      </c>
      <c r="E608" s="650">
        <v>0.89149120514901048</v>
      </c>
      <c r="F608" s="650">
        <v>0.67453891536594446</v>
      </c>
      <c r="G608" s="650">
        <v>0.30983206332766144</v>
      </c>
      <c r="H608" s="48">
        <v>0.941711077605075</v>
      </c>
      <c r="I608" s="52">
        <v>0.91415869673305838</v>
      </c>
      <c r="J608" s="49"/>
    </row>
    <row r="609" spans="2:10" x14ac:dyDescent="0.3">
      <c r="B609" s="590" t="s">
        <v>244</v>
      </c>
      <c r="C609" s="589">
        <v>2014</v>
      </c>
      <c r="D609" s="650">
        <v>0.62769431743958193</v>
      </c>
      <c r="E609" s="650">
        <v>1.0273577282696524</v>
      </c>
      <c r="F609" s="650">
        <v>0.92384596395951613</v>
      </c>
      <c r="G609" s="650">
        <v>0.60171058714748038</v>
      </c>
      <c r="H609" s="48">
        <v>1.0581547879317883</v>
      </c>
      <c r="I609" s="52">
        <v>1.0618866590045088</v>
      </c>
      <c r="J609" s="49"/>
    </row>
    <row r="610" spans="2:10" x14ac:dyDescent="0.3">
      <c r="B610" s="590" t="s">
        <v>382</v>
      </c>
      <c r="C610" s="589">
        <v>2014</v>
      </c>
      <c r="D610" s="650">
        <v>0.51190104978692441</v>
      </c>
      <c r="E610" s="650">
        <v>0.81478815084591438</v>
      </c>
      <c r="F610" s="650">
        <v>0.40136596471257824</v>
      </c>
      <c r="G610" s="650">
        <v>0.1432716049382716</v>
      </c>
      <c r="H610" s="48">
        <v>0.81773709614297518</v>
      </c>
      <c r="I610" s="52">
        <v>0.78224941768033418</v>
      </c>
      <c r="J610" s="49"/>
    </row>
    <row r="611" spans="2:10" x14ac:dyDescent="0.3">
      <c r="B611" s="590" t="s">
        <v>383</v>
      </c>
      <c r="C611" s="589">
        <v>2014</v>
      </c>
      <c r="D611" s="650">
        <v>0.47297863426895687</v>
      </c>
      <c r="E611" s="650">
        <v>0.74510284035259544</v>
      </c>
      <c r="F611" s="650">
        <v>0.69038998655218786</v>
      </c>
      <c r="G611" s="650">
        <v>0.34204376460590608</v>
      </c>
      <c r="H611" s="48">
        <v>0.84238459639595165</v>
      </c>
      <c r="I611" s="52">
        <v>0.83686623237858893</v>
      </c>
      <c r="J611" s="49"/>
    </row>
    <row r="612" spans="2:10" x14ac:dyDescent="0.3">
      <c r="B612" s="590" t="s">
        <v>384</v>
      </c>
      <c r="C612" s="589">
        <v>2014</v>
      </c>
      <c r="D612" s="650">
        <v>0.57082402168227853</v>
      </c>
      <c r="E612" s="650">
        <v>0.9430488644184446</v>
      </c>
      <c r="F612" s="650">
        <v>0.71775053936793187</v>
      </c>
      <c r="G612" s="650">
        <v>0.32680286446482887</v>
      </c>
      <c r="H612" s="48">
        <v>0.97137687197923861</v>
      </c>
      <c r="I612" s="52">
        <v>0.94340994129282885</v>
      </c>
      <c r="J612" s="49"/>
    </row>
    <row r="613" spans="2:10" x14ac:dyDescent="0.3">
      <c r="B613" s="590" t="s">
        <v>385</v>
      </c>
      <c r="C613" s="589">
        <v>2014</v>
      </c>
      <c r="D613" s="650">
        <v>0.64489354023818113</v>
      </c>
      <c r="E613" s="650">
        <v>0.96427934196909681</v>
      </c>
      <c r="F613" s="650">
        <v>0.81705170044658193</v>
      </c>
      <c r="G613" s="650">
        <v>0.47189379796722669</v>
      </c>
      <c r="H613" s="48">
        <v>0.99111744323078821</v>
      </c>
      <c r="I613" s="52">
        <v>0.96705633077185416</v>
      </c>
      <c r="J613" s="49"/>
    </row>
    <row r="614" spans="2:10" x14ac:dyDescent="0.3">
      <c r="B614" s="590" t="s">
        <v>101</v>
      </c>
      <c r="C614" s="589">
        <v>2014</v>
      </c>
      <c r="D614" s="650">
        <v>0.74166325695581015</v>
      </c>
      <c r="E614" s="650">
        <v>0.9940626447703057</v>
      </c>
      <c r="F614" s="650">
        <v>0.86918826843702912</v>
      </c>
      <c r="G614" s="650">
        <v>0.50307016585451125</v>
      </c>
      <c r="H614" s="48">
        <v>1.0268228026094373</v>
      </c>
      <c r="I614" s="52">
        <v>1.0185062512373033</v>
      </c>
      <c r="J614" s="49"/>
    </row>
    <row r="615" spans="2:10" x14ac:dyDescent="0.3">
      <c r="B615" s="590" t="s">
        <v>102</v>
      </c>
      <c r="C615" s="589">
        <v>2014</v>
      </c>
      <c r="D615" s="650">
        <v>0.59364610269671225</v>
      </c>
      <c r="E615" s="650">
        <v>0.91912278251152391</v>
      </c>
      <c r="F615" s="650">
        <v>0.759642970991393</v>
      </c>
      <c r="G615" s="650">
        <v>0.38680387409200967</v>
      </c>
      <c r="H615" s="48">
        <v>0.91373888344097653</v>
      </c>
      <c r="I615" s="52">
        <v>0.87938420718056443</v>
      </c>
      <c r="J615" s="49"/>
    </row>
    <row r="616" spans="2:10" x14ac:dyDescent="0.3">
      <c r="B616" s="590" t="s">
        <v>103</v>
      </c>
      <c r="C616" s="589">
        <v>2014</v>
      </c>
      <c r="D616" s="650">
        <v>0.74777282850779514</v>
      </c>
      <c r="E616" s="650">
        <v>0.96073543159862884</v>
      </c>
      <c r="F616" s="650">
        <v>0.88393388036627418</v>
      </c>
      <c r="G616" s="650">
        <v>0.59480225988700564</v>
      </c>
      <c r="H616" s="48">
        <v>0.9802843888664784</v>
      </c>
      <c r="I616" s="52">
        <v>0.97674897967596985</v>
      </c>
      <c r="J616" s="49"/>
    </row>
    <row r="617" spans="2:10" x14ac:dyDescent="0.3">
      <c r="B617" s="590" t="s">
        <v>104</v>
      </c>
      <c r="C617" s="589">
        <v>2014</v>
      </c>
      <c r="D617" s="650">
        <v>0.68013799901429273</v>
      </c>
      <c r="E617" s="650">
        <v>0.93149293694026403</v>
      </c>
      <c r="F617" s="650">
        <v>0.92909409460991443</v>
      </c>
      <c r="G617" s="650">
        <v>0.67607754564276301</v>
      </c>
      <c r="H617" s="48">
        <v>0.98484244116473874</v>
      </c>
      <c r="I617" s="52">
        <v>1.0067441526761371</v>
      </c>
      <c r="J617" s="49"/>
    </row>
    <row r="618" spans="2:10" x14ac:dyDescent="0.3">
      <c r="B618" s="590" t="s">
        <v>386</v>
      </c>
      <c r="C618" s="589">
        <v>2014</v>
      </c>
      <c r="D618" s="650">
        <v>0.77227200843437005</v>
      </c>
      <c r="E618" s="650">
        <v>0.97869879518072289</v>
      </c>
      <c r="F618" s="650">
        <v>0.80951865873445106</v>
      </c>
      <c r="G618" s="650">
        <v>0.43425391591096457</v>
      </c>
      <c r="H618" s="48">
        <v>0.97880745457080442</v>
      </c>
      <c r="I618" s="52">
        <v>0.94925859911259436</v>
      </c>
      <c r="J618" s="49"/>
    </row>
    <row r="619" spans="2:10" x14ac:dyDescent="0.3">
      <c r="B619" s="590" t="s">
        <v>106</v>
      </c>
      <c r="C619" s="589">
        <v>2014</v>
      </c>
      <c r="D619" s="650">
        <v>0.59402893197907047</v>
      </c>
      <c r="E619" s="650">
        <v>0.95613317389388885</v>
      </c>
      <c r="F619" s="650">
        <v>0.81634938409854418</v>
      </c>
      <c r="G619" s="650">
        <v>0.3591073393053591</v>
      </c>
      <c r="H619" s="48">
        <v>1.0201959544879899</v>
      </c>
      <c r="I619" s="52">
        <v>0.99557929637133913</v>
      </c>
      <c r="J619" s="49"/>
    </row>
    <row r="620" spans="2:10" x14ac:dyDescent="0.3">
      <c r="B620" s="590" t="s">
        <v>107</v>
      </c>
      <c r="C620" s="589">
        <v>2014</v>
      </c>
      <c r="D620" s="650">
        <v>0.51863897923442581</v>
      </c>
      <c r="E620" s="650">
        <v>0.82472878729174737</v>
      </c>
      <c r="F620" s="650">
        <v>0.72441211300964303</v>
      </c>
      <c r="G620" s="650">
        <v>0.40822289470938122</v>
      </c>
      <c r="H620" s="48">
        <v>0.83359290197744107</v>
      </c>
      <c r="I620" s="52">
        <v>0.807990608340871</v>
      </c>
      <c r="J620" s="49"/>
    </row>
    <row r="621" spans="2:10" x14ac:dyDescent="0.3">
      <c r="B621" s="590" t="s">
        <v>351</v>
      </c>
      <c r="C621" s="589">
        <v>2014</v>
      </c>
      <c r="D621" s="650">
        <v>0.76182838813151565</v>
      </c>
      <c r="E621" s="650">
        <v>0.93272351726172908</v>
      </c>
      <c r="F621" s="650">
        <v>0.86295358649789033</v>
      </c>
      <c r="G621" s="650">
        <v>0.52472977399279397</v>
      </c>
      <c r="H621" s="48">
        <v>0.96939068100358428</v>
      </c>
      <c r="I621" s="52">
        <v>0.95894842086690579</v>
      </c>
      <c r="J621" s="49"/>
    </row>
    <row r="622" spans="2:10" x14ac:dyDescent="0.3">
      <c r="B622" s="590" t="s">
        <v>387</v>
      </c>
      <c r="C622" s="589">
        <v>2014</v>
      </c>
      <c r="D622" s="650">
        <v>0.63285625388923461</v>
      </c>
      <c r="E622" s="650">
        <v>1.0113348739958181</v>
      </c>
      <c r="F622" s="650">
        <v>0.89414011218522493</v>
      </c>
      <c r="G622" s="650">
        <v>0.51538814882866335</v>
      </c>
      <c r="H622" s="48">
        <v>1.0339222985371992</v>
      </c>
      <c r="I622" s="52">
        <v>1.0226234686472873</v>
      </c>
      <c r="J622" s="49"/>
    </row>
    <row r="623" spans="2:10" x14ac:dyDescent="0.3">
      <c r="B623" s="590" t="s">
        <v>109</v>
      </c>
      <c r="C623" s="589">
        <v>2014</v>
      </c>
      <c r="D623" s="650">
        <v>0.49270072992700731</v>
      </c>
      <c r="E623" s="650">
        <v>0.86310247063588497</v>
      </c>
      <c r="F623" s="650">
        <v>0.82007135101597639</v>
      </c>
      <c r="G623" s="650">
        <v>0.50828063836193915</v>
      </c>
      <c r="H623" s="48">
        <v>0.92584077771939044</v>
      </c>
      <c r="I623" s="52">
        <v>0.92057158263682937</v>
      </c>
      <c r="J623" s="49"/>
    </row>
    <row r="624" spans="2:10" x14ac:dyDescent="0.3">
      <c r="B624" s="590" t="s">
        <v>388</v>
      </c>
      <c r="C624" s="589">
        <v>2014</v>
      </c>
      <c r="D624" s="650">
        <v>0.59624029423784231</v>
      </c>
      <c r="E624" s="650">
        <v>0.88567758509955041</v>
      </c>
      <c r="F624" s="650">
        <v>0.73357135964489051</v>
      </c>
      <c r="G624" s="650">
        <v>0.37656364974245771</v>
      </c>
      <c r="H624" s="48">
        <v>0.89317660096572471</v>
      </c>
      <c r="I624" s="52">
        <v>0.86307080971923655</v>
      </c>
      <c r="J624" s="49"/>
    </row>
    <row r="625" spans="2:10" x14ac:dyDescent="0.3">
      <c r="B625" s="590" t="s">
        <v>389</v>
      </c>
      <c r="C625" s="589">
        <v>2014</v>
      </c>
      <c r="D625" s="650">
        <v>0.54926829268292687</v>
      </c>
      <c r="E625" s="650">
        <v>0.68748768472906407</v>
      </c>
      <c r="F625" s="650">
        <v>0.36884802595997834</v>
      </c>
      <c r="G625" s="650">
        <v>9.8967820279295696E-2</v>
      </c>
      <c r="H625" s="48">
        <v>0.7755664421310472</v>
      </c>
      <c r="I625" s="52">
        <v>0.76697247706422023</v>
      </c>
      <c r="J625" s="49"/>
    </row>
    <row r="626" spans="2:10" x14ac:dyDescent="0.3">
      <c r="B626" s="590" t="s">
        <v>112</v>
      </c>
      <c r="C626" s="589">
        <v>2014</v>
      </c>
      <c r="D626" s="650">
        <v>0.46914357682619645</v>
      </c>
      <c r="E626" s="650">
        <v>0.97776298268974704</v>
      </c>
      <c r="F626" s="650">
        <v>0.78387619219003057</v>
      </c>
      <c r="G626" s="650">
        <v>0.38995398773006135</v>
      </c>
      <c r="H626" s="48">
        <v>1.024087342204026</v>
      </c>
      <c r="I626" s="52">
        <v>1.02079592191392</v>
      </c>
      <c r="J626" s="49"/>
    </row>
    <row r="627" spans="2:10" x14ac:dyDescent="0.3">
      <c r="B627" s="590" t="s">
        <v>113</v>
      </c>
      <c r="C627" s="589">
        <v>2014</v>
      </c>
      <c r="D627" s="650">
        <v>0.61960373711340211</v>
      </c>
      <c r="E627" s="650">
        <v>0.967205771784166</v>
      </c>
      <c r="F627" s="650">
        <v>0.77607651735810435</v>
      </c>
      <c r="G627" s="650">
        <v>0.38845238095238094</v>
      </c>
      <c r="H627" s="48">
        <v>0.95263203938316676</v>
      </c>
      <c r="I627" s="52">
        <v>0.92597671907194301</v>
      </c>
      <c r="J627" s="49"/>
    </row>
    <row r="628" spans="2:10" x14ac:dyDescent="0.3">
      <c r="B628" s="590" t="s">
        <v>390</v>
      </c>
      <c r="C628" s="589">
        <v>2014</v>
      </c>
      <c r="D628" s="650">
        <v>0.65673981191222575</v>
      </c>
      <c r="E628" s="650">
        <v>0.98682325981094243</v>
      </c>
      <c r="F628" s="650">
        <v>0.85101038931384865</v>
      </c>
      <c r="G628" s="650">
        <v>0.4948160085952189</v>
      </c>
      <c r="H628" s="48">
        <v>1.0144925734882855</v>
      </c>
      <c r="I628" s="52">
        <v>0.99978802866659933</v>
      </c>
      <c r="J628" s="49"/>
    </row>
    <row r="629" spans="2:10" x14ac:dyDescent="0.3">
      <c r="B629" s="590" t="s">
        <v>115</v>
      </c>
      <c r="C629" s="589">
        <v>2014</v>
      </c>
      <c r="D629" s="650">
        <v>0.53320500481231958</v>
      </c>
      <c r="E629" s="650">
        <v>0.99887903801080202</v>
      </c>
      <c r="F629" s="650">
        <v>0.82441700960219477</v>
      </c>
      <c r="G629" s="650">
        <v>0.43873239436619721</v>
      </c>
      <c r="H629" s="48">
        <v>1.0053741838272225</v>
      </c>
      <c r="I629" s="52">
        <v>0.98609846917666533</v>
      </c>
      <c r="J629" s="49"/>
    </row>
    <row r="630" spans="2:10" x14ac:dyDescent="0.3">
      <c r="B630" s="590" t="s">
        <v>391</v>
      </c>
      <c r="C630" s="589">
        <v>2014</v>
      </c>
      <c r="D630" s="650">
        <v>0.59235668789808915</v>
      </c>
      <c r="E630" s="650">
        <v>0.85299930248779354</v>
      </c>
      <c r="F630" s="650">
        <v>0.76924613745338311</v>
      </c>
      <c r="G630" s="650">
        <v>0.45980943073540193</v>
      </c>
      <c r="H630" s="48">
        <v>0.86662724892305099</v>
      </c>
      <c r="I630" s="52">
        <v>0.86360204104981353</v>
      </c>
      <c r="J630" s="49"/>
    </row>
    <row r="631" spans="2:10" x14ac:dyDescent="0.3">
      <c r="B631" s="590" t="s">
        <v>245</v>
      </c>
      <c r="C631" s="589">
        <v>2014</v>
      </c>
      <c r="D631" s="650">
        <v>0.52215367358384746</v>
      </c>
      <c r="E631" s="650">
        <v>0.85103838208111338</v>
      </c>
      <c r="F631" s="650">
        <v>0.75012939958592129</v>
      </c>
      <c r="G631" s="650">
        <v>0.4204281661078153</v>
      </c>
      <c r="H631" s="48">
        <v>0.8968890314304041</v>
      </c>
      <c r="I631" s="52">
        <v>0.89869382333407133</v>
      </c>
      <c r="J631" s="49"/>
    </row>
    <row r="632" spans="2:10" x14ac:dyDescent="0.3">
      <c r="B632" s="590" t="s">
        <v>117</v>
      </c>
      <c r="C632" s="589">
        <v>2014</v>
      </c>
      <c r="D632" s="650">
        <v>0.52116006970375905</v>
      </c>
      <c r="E632" s="650">
        <v>0.77109914243882038</v>
      </c>
      <c r="F632" s="650">
        <v>0.4961206016470428</v>
      </c>
      <c r="G632" s="650">
        <v>0.22615203991781627</v>
      </c>
      <c r="H632" s="48">
        <v>0.81664640270656019</v>
      </c>
      <c r="I632" s="52">
        <v>0.7948172370542913</v>
      </c>
      <c r="J632" s="49"/>
    </row>
    <row r="633" spans="2:10" x14ac:dyDescent="0.3">
      <c r="B633" s="590" t="s">
        <v>118</v>
      </c>
      <c r="C633" s="589">
        <v>2014</v>
      </c>
      <c r="D633" s="650">
        <v>0.5044682752457551</v>
      </c>
      <c r="E633" s="650">
        <v>0.88649811726734806</v>
      </c>
      <c r="F633" s="650">
        <v>0.80886732105437298</v>
      </c>
      <c r="G633" s="650">
        <v>0.45406709055031791</v>
      </c>
      <c r="H633" s="48">
        <v>0.93343425798121016</v>
      </c>
      <c r="I633" s="52">
        <v>0.92834937083641744</v>
      </c>
      <c r="J633" s="49"/>
    </row>
    <row r="634" spans="2:10" x14ac:dyDescent="0.3">
      <c r="B634" s="590" t="s">
        <v>392</v>
      </c>
      <c r="C634" s="589">
        <v>2014</v>
      </c>
      <c r="D634" s="650">
        <v>0.55050316809541555</v>
      </c>
      <c r="E634" s="650">
        <v>0.869237460133372</v>
      </c>
      <c r="F634" s="650">
        <v>0.6577222812610698</v>
      </c>
      <c r="G634" s="650">
        <v>0.31334194500830409</v>
      </c>
      <c r="H634" s="48">
        <v>0.90482877822188612</v>
      </c>
      <c r="I634" s="52">
        <v>0.87915034648990664</v>
      </c>
      <c r="J634" s="49"/>
    </row>
    <row r="635" spans="2:10" x14ac:dyDescent="0.3">
      <c r="B635" s="590" t="s">
        <v>120</v>
      </c>
      <c r="C635" s="589">
        <v>2014</v>
      </c>
      <c r="D635" s="650">
        <v>0.62601832993890016</v>
      </c>
      <c r="E635" s="650">
        <v>0.83368859242169668</v>
      </c>
      <c r="F635" s="650">
        <v>0.62516056649485374</v>
      </c>
      <c r="G635" s="650">
        <v>0.29518468515249074</v>
      </c>
      <c r="H635" s="48">
        <v>0.94101944994807829</v>
      </c>
      <c r="I635" s="52">
        <v>0.91376564400012916</v>
      </c>
      <c r="J635" s="49"/>
    </row>
    <row r="636" spans="2:10" x14ac:dyDescent="0.3">
      <c r="B636" s="590" t="s">
        <v>121</v>
      </c>
      <c r="C636" s="589">
        <v>2014</v>
      </c>
      <c r="D636" s="650">
        <v>0.58349802371541504</v>
      </c>
      <c r="E636" s="650">
        <v>0.88055203045685282</v>
      </c>
      <c r="F636" s="650">
        <v>0.6387512388503469</v>
      </c>
      <c r="G636" s="650">
        <v>0.29866543948458352</v>
      </c>
      <c r="H636" s="48">
        <v>0.95165291484657288</v>
      </c>
      <c r="I636" s="52">
        <v>0.94023621144364178</v>
      </c>
      <c r="J636" s="49"/>
    </row>
    <row r="637" spans="2:10" x14ac:dyDescent="0.3">
      <c r="B637" s="590" t="s">
        <v>122</v>
      </c>
      <c r="C637" s="589">
        <v>2014</v>
      </c>
      <c r="D637" s="650">
        <v>0.61206896551724133</v>
      </c>
      <c r="E637" s="650">
        <v>0.8319133830315939</v>
      </c>
      <c r="F637" s="650">
        <v>0.64711696869851731</v>
      </c>
      <c r="G637" s="650">
        <v>0.34453781512605042</v>
      </c>
      <c r="H637" s="48">
        <v>0.8656597422155291</v>
      </c>
      <c r="I637" s="52">
        <v>0.83951074870274278</v>
      </c>
      <c r="J637" s="49"/>
    </row>
    <row r="638" spans="2:10" x14ac:dyDescent="0.3">
      <c r="B638" s="590" t="s">
        <v>123</v>
      </c>
      <c r="C638" s="589">
        <v>2014</v>
      </c>
      <c r="D638" s="650">
        <v>0.64966056367002678</v>
      </c>
      <c r="E638" s="650">
        <v>0.847664523085217</v>
      </c>
      <c r="F638" s="650">
        <v>0.72040114375699305</v>
      </c>
      <c r="G638" s="650">
        <v>0.46080107007505389</v>
      </c>
      <c r="H638" s="48">
        <v>0.84307054092902245</v>
      </c>
      <c r="I638" s="52">
        <v>0.83577421146481923</v>
      </c>
      <c r="J638" s="49"/>
    </row>
    <row r="639" spans="2:10" x14ac:dyDescent="0.3">
      <c r="B639" s="590" t="s">
        <v>393</v>
      </c>
      <c r="C639" s="589">
        <v>2014</v>
      </c>
      <c r="D639" s="650">
        <v>0.77196811539191501</v>
      </c>
      <c r="E639" s="650">
        <v>0.92953656442303101</v>
      </c>
      <c r="F639" s="650">
        <v>0.78403142243092661</v>
      </c>
      <c r="G639" s="650">
        <v>0.46994596470354949</v>
      </c>
      <c r="H639" s="48">
        <v>0.93263493286786081</v>
      </c>
      <c r="I639" s="52">
        <v>0.92317621109386483</v>
      </c>
      <c r="J639" s="49"/>
    </row>
    <row r="640" spans="2:10" x14ac:dyDescent="0.3">
      <c r="B640" s="590" t="s">
        <v>125</v>
      </c>
      <c r="C640" s="589">
        <v>2014</v>
      </c>
      <c r="D640" s="650">
        <v>0.61180488846194903</v>
      </c>
      <c r="E640" s="650">
        <v>0.93752940673253771</v>
      </c>
      <c r="F640" s="650">
        <v>0.73463280491750238</v>
      </c>
      <c r="G640" s="650">
        <v>0.35778284823863321</v>
      </c>
      <c r="H640" s="48">
        <v>0.95737993327540527</v>
      </c>
      <c r="I640" s="52">
        <v>0.93229485196244199</v>
      </c>
      <c r="J640" s="49"/>
    </row>
    <row r="641" spans="2:10" x14ac:dyDescent="0.3">
      <c r="B641" s="590" t="s">
        <v>394</v>
      </c>
      <c r="C641" s="589">
        <v>2014</v>
      </c>
      <c r="D641" s="650">
        <v>0.57650990689902126</v>
      </c>
      <c r="E641" s="650">
        <v>0.95136153864740136</v>
      </c>
      <c r="F641" s="650">
        <v>0.80685909745559292</v>
      </c>
      <c r="G641" s="650">
        <v>0.4110038045068774</v>
      </c>
      <c r="H641" s="48">
        <v>0.9893974221655254</v>
      </c>
      <c r="I641" s="52">
        <v>0.96821657449739462</v>
      </c>
      <c r="J641" s="49"/>
    </row>
    <row r="642" spans="2:10" x14ac:dyDescent="0.3">
      <c r="B642" s="590" t="s">
        <v>127</v>
      </c>
      <c r="C642" s="589">
        <v>2014</v>
      </c>
      <c r="D642" s="650">
        <v>0.58960176991150437</v>
      </c>
      <c r="E642" s="650">
        <v>0.89373716632443534</v>
      </c>
      <c r="F642" s="650">
        <v>0.8083283759666865</v>
      </c>
      <c r="G642" s="650">
        <v>0.49641618497109824</v>
      </c>
      <c r="H642" s="48">
        <v>0.91495013281210846</v>
      </c>
      <c r="I642" s="52">
        <v>0.90139220693632094</v>
      </c>
      <c r="J642" s="49"/>
    </row>
    <row r="643" spans="2:10" x14ac:dyDescent="0.3">
      <c r="B643" s="590" t="s">
        <v>128</v>
      </c>
      <c r="C643" s="589">
        <v>2014</v>
      </c>
      <c r="D643" s="650">
        <v>0.39015524889107933</v>
      </c>
      <c r="E643" s="650">
        <v>0.79040933652446399</v>
      </c>
      <c r="F643" s="650">
        <v>0.56587482664519306</v>
      </c>
      <c r="G643" s="650">
        <v>0.27556360708534622</v>
      </c>
      <c r="H643" s="48">
        <v>0.80734899512622527</v>
      </c>
      <c r="I643" s="52">
        <v>0.78822347771500312</v>
      </c>
      <c r="J643" s="49"/>
    </row>
    <row r="644" spans="2:10" x14ac:dyDescent="0.3">
      <c r="B644" s="590" t="s">
        <v>129</v>
      </c>
      <c r="C644" s="589">
        <v>2014</v>
      </c>
      <c r="D644" s="650">
        <v>0.6251018744906276</v>
      </c>
      <c r="E644" s="650">
        <v>0.87517305029995385</v>
      </c>
      <c r="F644" s="650">
        <v>0.82523713710836444</v>
      </c>
      <c r="G644" s="650">
        <v>0.47068221760664641</v>
      </c>
      <c r="H644" s="48">
        <v>0.93487982112912238</v>
      </c>
      <c r="I644" s="52">
        <v>0.93610929319371727</v>
      </c>
      <c r="J644" s="49"/>
    </row>
    <row r="645" spans="2:10" x14ac:dyDescent="0.3">
      <c r="B645" s="590" t="s">
        <v>395</v>
      </c>
      <c r="C645" s="589">
        <v>2014</v>
      </c>
      <c r="D645" s="650">
        <v>0.51541752729418711</v>
      </c>
      <c r="E645" s="650">
        <v>0.88526138678159227</v>
      </c>
      <c r="F645" s="650">
        <v>0.62958342373616838</v>
      </c>
      <c r="G645" s="650">
        <v>0.31830610923220837</v>
      </c>
      <c r="H645" s="48">
        <v>0.88257037872022726</v>
      </c>
      <c r="I645" s="52">
        <v>0.85240128457776809</v>
      </c>
      <c r="J645" s="49"/>
    </row>
    <row r="646" spans="2:10" x14ac:dyDescent="0.3">
      <c r="B646" s="590" t="s">
        <v>131</v>
      </c>
      <c r="C646" s="589">
        <v>2014</v>
      </c>
      <c r="D646" s="650">
        <v>0.5376344086021505</v>
      </c>
      <c r="E646" s="650">
        <v>0.77964860907759881</v>
      </c>
      <c r="F646" s="650">
        <v>0.67756081798458201</v>
      </c>
      <c r="G646" s="650">
        <v>0.38243805389763069</v>
      </c>
      <c r="H646" s="48">
        <v>0.80945156641128724</v>
      </c>
      <c r="I646" s="52">
        <v>0.80725819093901863</v>
      </c>
      <c r="J646" s="49"/>
    </row>
    <row r="647" spans="2:10" x14ac:dyDescent="0.3">
      <c r="B647" s="590" t="s">
        <v>132</v>
      </c>
      <c r="C647" s="589">
        <v>2014</v>
      </c>
      <c r="D647" s="650">
        <v>0.63129558874609237</v>
      </c>
      <c r="E647" s="650">
        <v>1.0006893549089326</v>
      </c>
      <c r="F647" s="650">
        <v>0.90346160309191736</v>
      </c>
      <c r="G647" s="650">
        <v>0.52097641086891611</v>
      </c>
      <c r="H647" s="48">
        <v>1.0271164484279813</v>
      </c>
      <c r="I647" s="52">
        <v>1.0141378332387976</v>
      </c>
      <c r="J647" s="49"/>
    </row>
    <row r="648" spans="2:10" x14ac:dyDescent="0.3">
      <c r="B648" s="590" t="s">
        <v>133</v>
      </c>
      <c r="C648" s="589">
        <v>2014</v>
      </c>
      <c r="D648" s="650">
        <v>0.62131701819352758</v>
      </c>
      <c r="E648" s="650">
        <v>0.94189760593800387</v>
      </c>
      <c r="F648" s="650">
        <v>0.84309399882803071</v>
      </c>
      <c r="G648" s="650">
        <v>0.45904183099502166</v>
      </c>
      <c r="H648" s="48">
        <v>0.98550554372567734</v>
      </c>
      <c r="I648" s="52">
        <v>0.98201335535291157</v>
      </c>
      <c r="J648" s="49"/>
    </row>
    <row r="649" spans="2:10" x14ac:dyDescent="0.3">
      <c r="B649" s="590" t="s">
        <v>134</v>
      </c>
      <c r="C649" s="589">
        <v>2014</v>
      </c>
      <c r="D649" s="650">
        <v>0.69354078264969354</v>
      </c>
      <c r="E649" s="650">
        <v>1.055320324005891</v>
      </c>
      <c r="F649" s="650">
        <v>0.91911845730027553</v>
      </c>
      <c r="G649" s="650">
        <v>0.54718578078713498</v>
      </c>
      <c r="H649" s="48">
        <v>1.0685403445149593</v>
      </c>
      <c r="I649" s="52">
        <v>1.0513327857836183</v>
      </c>
      <c r="J649" s="49"/>
    </row>
    <row r="650" spans="2:10" x14ac:dyDescent="0.3">
      <c r="B650" s="590" t="s">
        <v>135</v>
      </c>
      <c r="C650" s="589">
        <v>2014</v>
      </c>
      <c r="D650" s="650">
        <v>0.72915707047443579</v>
      </c>
      <c r="E650" s="650">
        <v>1.1443655561623884</v>
      </c>
      <c r="F650" s="650">
        <v>0.95705791675842322</v>
      </c>
      <c r="G650" s="650">
        <v>0.47277441659464131</v>
      </c>
      <c r="H650" s="48">
        <v>1.1487476954899052</v>
      </c>
      <c r="I650" s="52">
        <v>1.1265492983958016</v>
      </c>
      <c r="J650" s="49"/>
    </row>
    <row r="651" spans="2:10" x14ac:dyDescent="0.3">
      <c r="B651" s="590" t="s">
        <v>404</v>
      </c>
      <c r="C651" s="589">
        <v>2014</v>
      </c>
      <c r="D651" s="650">
        <v>0.53993449231544466</v>
      </c>
      <c r="E651" s="650">
        <v>0.96045765714012155</v>
      </c>
      <c r="F651" s="650">
        <v>0.8172602591207242</v>
      </c>
      <c r="G651" s="650">
        <v>0.44369212386737028</v>
      </c>
      <c r="H651" s="48">
        <v>0.98305045606742869</v>
      </c>
      <c r="I651" s="52">
        <v>0.96526580190447631</v>
      </c>
      <c r="J651" s="49"/>
    </row>
    <row r="652" spans="2:10" x14ac:dyDescent="0.3">
      <c r="B652" s="590" t="s">
        <v>137</v>
      </c>
      <c r="C652" s="589">
        <v>2014</v>
      </c>
      <c r="D652" s="650">
        <v>0.43043346468626859</v>
      </c>
      <c r="E652" s="650">
        <v>0.85011580775911988</v>
      </c>
      <c r="F652" s="650">
        <v>0.69512325258777075</v>
      </c>
      <c r="G652" s="650">
        <v>0.31938663745892659</v>
      </c>
      <c r="H652" s="48">
        <v>0.8849547298955972</v>
      </c>
      <c r="I652" s="52">
        <v>0.86541846502543829</v>
      </c>
      <c r="J652" s="49"/>
    </row>
    <row r="653" spans="2:10" x14ac:dyDescent="0.3">
      <c r="B653" s="590" t="s">
        <v>246</v>
      </c>
      <c r="C653" s="589">
        <v>2014</v>
      </c>
      <c r="D653" s="650">
        <v>0.67661016949152541</v>
      </c>
      <c r="E653" s="650">
        <v>0.97521529090527204</v>
      </c>
      <c r="F653" s="650">
        <v>0.78691554241360195</v>
      </c>
      <c r="G653" s="650">
        <v>0.34044943820224721</v>
      </c>
      <c r="H653" s="48">
        <v>1.0227766886473</v>
      </c>
      <c r="I653" s="52">
        <v>0.9962269800868393</v>
      </c>
      <c r="J653" s="49"/>
    </row>
    <row r="654" spans="2:10" x14ac:dyDescent="0.3">
      <c r="B654" s="590" t="s">
        <v>396</v>
      </c>
      <c r="C654" s="589">
        <v>2014</v>
      </c>
      <c r="D654" s="650">
        <v>0.62056631892697467</v>
      </c>
      <c r="E654" s="650">
        <v>0.93106642689771679</v>
      </c>
      <c r="F654" s="650">
        <v>0.83169267707082828</v>
      </c>
      <c r="G654" s="650">
        <v>0.4330717616285682</v>
      </c>
      <c r="H654" s="48">
        <v>0.97169368711880311</v>
      </c>
      <c r="I654" s="52">
        <v>0.96486354672490937</v>
      </c>
      <c r="J654" s="49"/>
    </row>
    <row r="655" spans="2:10" x14ac:dyDescent="0.3">
      <c r="B655" s="590" t="s">
        <v>139</v>
      </c>
      <c r="C655" s="589">
        <v>2014</v>
      </c>
      <c r="D655" s="650">
        <v>0.63634280476626948</v>
      </c>
      <c r="E655" s="650">
        <v>1.0066981875492513</v>
      </c>
      <c r="F655" s="650">
        <v>0.6691279185791259</v>
      </c>
      <c r="G655" s="650">
        <v>0.31542560852657353</v>
      </c>
      <c r="H655" s="48">
        <v>1.0500994937155235</v>
      </c>
      <c r="I655" s="52">
        <v>1.0287711173998799</v>
      </c>
      <c r="J655" s="49"/>
    </row>
    <row r="656" spans="2:10" x14ac:dyDescent="0.3">
      <c r="B656" s="590" t="s">
        <v>140</v>
      </c>
      <c r="C656" s="589">
        <v>2014</v>
      </c>
      <c r="D656" s="650">
        <v>0.77740863787375414</v>
      </c>
      <c r="E656" s="650">
        <v>1.0080900012640628</v>
      </c>
      <c r="F656" s="650">
        <v>0.94384109745641609</v>
      </c>
      <c r="G656" s="650">
        <v>0.55278361344537819</v>
      </c>
      <c r="H656" s="48">
        <v>1.0450834653344705</v>
      </c>
      <c r="I656" s="52">
        <v>1.0375828305805559</v>
      </c>
      <c r="J656" s="49"/>
    </row>
    <row r="657" spans="2:10" x14ac:dyDescent="0.3">
      <c r="B657" s="590" t="s">
        <v>141</v>
      </c>
      <c r="C657" s="589">
        <v>2014</v>
      </c>
      <c r="D657" s="650">
        <v>0.5246282527881041</v>
      </c>
      <c r="E657" s="650">
        <v>0.86921449352023272</v>
      </c>
      <c r="F657" s="650">
        <v>0.70874140445926237</v>
      </c>
      <c r="G657" s="650">
        <v>0.37347258485639689</v>
      </c>
      <c r="H657" s="48">
        <v>0.90226475555363095</v>
      </c>
      <c r="I657" s="52">
        <v>0.88866770682017893</v>
      </c>
      <c r="J657" s="49"/>
    </row>
    <row r="658" spans="2:10" x14ac:dyDescent="0.3">
      <c r="B658" s="590" t="s">
        <v>142</v>
      </c>
      <c r="C658" s="589">
        <v>2014</v>
      </c>
      <c r="D658" s="650">
        <v>0.81927710843373491</v>
      </c>
      <c r="E658" s="650">
        <v>1.0762499999999999</v>
      </c>
      <c r="F658" s="650">
        <v>1.1984251968503936</v>
      </c>
      <c r="G658" s="650">
        <v>0.76990504017531047</v>
      </c>
      <c r="H658" s="48">
        <v>1.1911305434103685</v>
      </c>
      <c r="I658" s="52">
        <v>1.2057120802778849</v>
      </c>
      <c r="J658" s="49"/>
    </row>
    <row r="659" spans="2:10" x14ac:dyDescent="0.3">
      <c r="B659" s="590" t="s">
        <v>397</v>
      </c>
      <c r="C659" s="589">
        <v>2014</v>
      </c>
      <c r="D659" s="650">
        <v>0.66590649942987457</v>
      </c>
      <c r="E659" s="650">
        <v>0.96634507516266543</v>
      </c>
      <c r="F659" s="650">
        <v>0.7981688434091827</v>
      </c>
      <c r="G659" s="650">
        <v>0.45225464190981435</v>
      </c>
      <c r="H659" s="48">
        <v>0.9746891406465874</v>
      </c>
      <c r="I659" s="52">
        <v>0.96194831923164881</v>
      </c>
      <c r="J659" s="49"/>
    </row>
    <row r="660" spans="2:10" x14ac:dyDescent="0.3">
      <c r="B660" s="590" t="s">
        <v>398</v>
      </c>
      <c r="C660" s="589">
        <v>2014</v>
      </c>
      <c r="D660" s="650">
        <v>0.66468842729970323</v>
      </c>
      <c r="E660" s="650">
        <v>0.8513165709760443</v>
      </c>
      <c r="F660" s="650">
        <v>0.76093787768914678</v>
      </c>
      <c r="G660" s="650">
        <v>0.48410061699098245</v>
      </c>
      <c r="H660" s="48">
        <v>0.85900578488087065</v>
      </c>
      <c r="I660" s="52">
        <v>0.85137331383065173</v>
      </c>
      <c r="J660" s="49"/>
    </row>
    <row r="661" spans="2:10" x14ac:dyDescent="0.3">
      <c r="B661" s="590" t="s">
        <v>145</v>
      </c>
      <c r="C661" s="589">
        <v>2014</v>
      </c>
      <c r="D661" s="650">
        <v>0.61812674743709228</v>
      </c>
      <c r="E661" s="650">
        <v>0.92577417602318002</v>
      </c>
      <c r="F661" s="650">
        <v>0.84669611007304235</v>
      </c>
      <c r="G661" s="650">
        <v>0.45725351711568035</v>
      </c>
      <c r="H661" s="48">
        <v>0.99817215776208534</v>
      </c>
      <c r="I661" s="52">
        <v>0.98784539800641813</v>
      </c>
      <c r="J661" s="49"/>
    </row>
    <row r="662" spans="2:10" x14ac:dyDescent="0.3">
      <c r="B662" s="590" t="s">
        <v>146</v>
      </c>
      <c r="C662" s="589">
        <v>2014</v>
      </c>
      <c r="D662" s="650">
        <v>0.51492361927144537</v>
      </c>
      <c r="E662" s="650">
        <v>0.89469765779716792</v>
      </c>
      <c r="F662" s="650">
        <v>0.75509080902586678</v>
      </c>
      <c r="G662" s="650">
        <v>0.433232088618903</v>
      </c>
      <c r="H662" s="48">
        <v>0.90822819649030095</v>
      </c>
      <c r="I662" s="52">
        <v>0.89426800457877687</v>
      </c>
      <c r="J662" s="49"/>
    </row>
    <row r="663" spans="2:10" x14ac:dyDescent="0.3">
      <c r="B663" s="590" t="s">
        <v>147</v>
      </c>
      <c r="C663" s="589">
        <v>2014</v>
      </c>
      <c r="D663" s="650">
        <v>0.73698746547694927</v>
      </c>
      <c r="E663" s="650">
        <v>0.98317407561279602</v>
      </c>
      <c r="F663" s="650">
        <v>0.85090361445783136</v>
      </c>
      <c r="G663" s="650">
        <v>0.49064574532287264</v>
      </c>
      <c r="H663" s="48">
        <v>1.0195494588989056</v>
      </c>
      <c r="I663" s="52">
        <v>1.0045703371476322</v>
      </c>
      <c r="J663" s="49"/>
    </row>
    <row r="664" spans="2:10" x14ac:dyDescent="0.3">
      <c r="B664" s="590" t="s">
        <v>148</v>
      </c>
      <c r="C664" s="589">
        <v>2014</v>
      </c>
      <c r="D664" s="650">
        <v>0.58161953727506421</v>
      </c>
      <c r="E664" s="650">
        <v>0.75642698940041131</v>
      </c>
      <c r="F664" s="650">
        <v>0.67451213381472508</v>
      </c>
      <c r="G664" s="650">
        <v>0.39387171699124529</v>
      </c>
      <c r="H664" s="48">
        <v>0.78175100804506781</v>
      </c>
      <c r="I664" s="52">
        <v>0.76520380154536949</v>
      </c>
      <c r="J664" s="49"/>
    </row>
    <row r="665" spans="2:10" x14ac:dyDescent="0.3">
      <c r="B665" s="590" t="s">
        <v>149</v>
      </c>
      <c r="C665" s="589">
        <v>2014</v>
      </c>
      <c r="D665" s="650">
        <v>0.65966386554621848</v>
      </c>
      <c r="E665" s="650">
        <v>0.97952661539997998</v>
      </c>
      <c r="F665" s="650">
        <v>0.91913053640294495</v>
      </c>
      <c r="G665" s="650">
        <v>0.59288888888888891</v>
      </c>
      <c r="H665" s="48">
        <v>1.0208068770147505</v>
      </c>
      <c r="I665" s="52">
        <v>1.0219828621766638</v>
      </c>
      <c r="J665" s="49"/>
    </row>
    <row r="666" spans="2:10" x14ac:dyDescent="0.3">
      <c r="B666" s="590" t="s">
        <v>150</v>
      </c>
      <c r="C666" s="589">
        <v>2014</v>
      </c>
      <c r="D666" s="650">
        <v>0.41290726817042606</v>
      </c>
      <c r="E666" s="650">
        <v>0.79947830407419673</v>
      </c>
      <c r="F666" s="650">
        <v>0.69646139111076599</v>
      </c>
      <c r="G666" s="650">
        <v>0.39039213613782897</v>
      </c>
      <c r="H666" s="48">
        <v>0.83029913688595081</v>
      </c>
      <c r="I666" s="52">
        <v>0.80994169778139702</v>
      </c>
      <c r="J666" s="49"/>
    </row>
    <row r="667" spans="2:10" x14ac:dyDescent="0.3">
      <c r="B667" s="590" t="s">
        <v>151</v>
      </c>
      <c r="C667" s="589">
        <v>2014</v>
      </c>
      <c r="D667" s="650">
        <v>0.67007123852029871</v>
      </c>
      <c r="E667" s="650">
        <v>0.93331888214500103</v>
      </c>
      <c r="F667" s="650">
        <v>0.68858946001339316</v>
      </c>
      <c r="G667" s="650">
        <v>0.36011867452258578</v>
      </c>
      <c r="H667" s="48">
        <v>0.96161353823758089</v>
      </c>
      <c r="I667" s="52">
        <v>0.93666498657074004</v>
      </c>
      <c r="J667" s="49"/>
    </row>
    <row r="668" spans="2:10" x14ac:dyDescent="0.3">
      <c r="B668" s="590" t="s">
        <v>152</v>
      </c>
      <c r="C668" s="589">
        <v>2014</v>
      </c>
      <c r="D668" s="650">
        <v>0.59772841636115304</v>
      </c>
      <c r="E668" s="650">
        <v>0.96441845953498462</v>
      </c>
      <c r="F668" s="650">
        <v>0.76035613112100364</v>
      </c>
      <c r="G668" s="650">
        <v>0.40444856962906489</v>
      </c>
      <c r="H668" s="48">
        <v>0.97599796524858773</v>
      </c>
      <c r="I668" s="52">
        <v>0.95512638454984378</v>
      </c>
      <c r="J668" s="49"/>
    </row>
    <row r="669" spans="2:10" x14ac:dyDescent="0.3">
      <c r="B669" s="590" t="s">
        <v>399</v>
      </c>
      <c r="C669" s="589">
        <v>2014</v>
      </c>
      <c r="D669" s="650">
        <v>0.58066581306017928</v>
      </c>
      <c r="E669" s="650">
        <v>0.89147475238500329</v>
      </c>
      <c r="F669" s="650">
        <v>0.76054259207197072</v>
      </c>
      <c r="G669" s="650">
        <v>0.4668141592920354</v>
      </c>
      <c r="H669" s="48">
        <v>0.90313230204975004</v>
      </c>
      <c r="I669" s="52">
        <v>0.89822372749202017</v>
      </c>
      <c r="J669" s="49"/>
    </row>
    <row r="670" spans="2:10" x14ac:dyDescent="0.3">
      <c r="B670" s="590" t="s">
        <v>154</v>
      </c>
      <c r="C670" s="589">
        <v>2014</v>
      </c>
      <c r="D670" s="650">
        <v>0.47357814599193909</v>
      </c>
      <c r="E670" s="650">
        <v>0.92789065042540331</v>
      </c>
      <c r="F670" s="650">
        <v>0.5747658079625293</v>
      </c>
      <c r="G670" s="650">
        <v>0.17829727843684579</v>
      </c>
      <c r="H670" s="48">
        <v>0.93652305191034724</v>
      </c>
      <c r="I670" s="52">
        <v>0.90449731864557725</v>
      </c>
      <c r="J670" s="49"/>
    </row>
    <row r="671" spans="2:10" x14ac:dyDescent="0.3">
      <c r="B671" s="590" t="s">
        <v>155</v>
      </c>
      <c r="C671" s="589">
        <v>2014</v>
      </c>
      <c r="D671" s="650">
        <v>0.67972082202404027</v>
      </c>
      <c r="E671" s="650">
        <v>0.99941185119835318</v>
      </c>
      <c r="F671" s="650">
        <v>0.86909060374506675</v>
      </c>
      <c r="G671" s="650">
        <v>0.50974075778493633</v>
      </c>
      <c r="H671" s="48">
        <v>0.99946600213599146</v>
      </c>
      <c r="I671" s="52">
        <v>0.98017856626888955</v>
      </c>
      <c r="J671" s="49"/>
    </row>
    <row r="672" spans="2:10" x14ac:dyDescent="0.3">
      <c r="B672" s="590" t="s">
        <v>156</v>
      </c>
      <c r="C672" s="589">
        <v>2014</v>
      </c>
      <c r="D672" s="650">
        <v>0.53223026542571528</v>
      </c>
      <c r="E672" s="650">
        <v>1.2199198784362482</v>
      </c>
      <c r="F672" s="650">
        <v>0.83500175623463291</v>
      </c>
      <c r="G672" s="650">
        <v>0.33923303834808261</v>
      </c>
      <c r="H672" s="48">
        <v>1.1953975040845413</v>
      </c>
      <c r="I672" s="52">
        <v>1.1457108595829313</v>
      </c>
      <c r="J672" s="49"/>
    </row>
    <row r="673" spans="2:10" x14ac:dyDescent="0.3">
      <c r="B673" s="590" t="s">
        <v>157</v>
      </c>
      <c r="C673" s="589">
        <v>2014</v>
      </c>
      <c r="D673" s="650">
        <v>0.44869750132908026</v>
      </c>
      <c r="E673" s="650">
        <v>0.68534884997529777</v>
      </c>
      <c r="F673" s="650">
        <v>0.1477084483710657</v>
      </c>
      <c r="G673" s="650">
        <v>4.1747140098053782E-2</v>
      </c>
      <c r="H673" s="48">
        <v>0.69317465105437792</v>
      </c>
      <c r="I673" s="52">
        <v>0.65380341682485299</v>
      </c>
      <c r="J673" s="53"/>
    </row>
    <row r="674" spans="2:10" x14ac:dyDescent="0.3">
      <c r="B674" s="590" t="s">
        <v>400</v>
      </c>
      <c r="C674" s="589">
        <v>2014</v>
      </c>
      <c r="D674" s="650">
        <v>0.5424078554148285</v>
      </c>
      <c r="E674" s="650">
        <v>0.81582660875998414</v>
      </c>
      <c r="F674" s="650">
        <v>0.66885449320794144</v>
      </c>
      <c r="G674" s="650">
        <v>0.36890082206311325</v>
      </c>
      <c r="H674" s="48">
        <v>0.83429426877870161</v>
      </c>
      <c r="I674" s="52">
        <v>0.82544645608844514</v>
      </c>
      <c r="J674" s="53"/>
    </row>
    <row r="675" spans="2:10" x14ac:dyDescent="0.3">
      <c r="B675" s="590" t="s">
        <v>159</v>
      </c>
      <c r="C675" s="589">
        <v>2014</v>
      </c>
      <c r="D675" s="650">
        <v>0.50323075238199544</v>
      </c>
      <c r="E675" s="650">
        <v>0.84891113215203573</v>
      </c>
      <c r="F675" s="650">
        <v>0.78516624040920713</v>
      </c>
      <c r="G675" s="650">
        <v>0.43417662215975639</v>
      </c>
      <c r="H675" s="48">
        <v>0.91682309976449705</v>
      </c>
      <c r="I675" s="52">
        <v>0.90486125003572349</v>
      </c>
      <c r="J675" s="53"/>
    </row>
    <row r="676" spans="2:10" x14ac:dyDescent="0.3">
      <c r="B676" s="590" t="s">
        <v>401</v>
      </c>
      <c r="C676" s="589">
        <v>2014</v>
      </c>
      <c r="D676" s="650">
        <v>0.22854387656702024</v>
      </c>
      <c r="E676" s="650">
        <v>0.67981577893472167</v>
      </c>
      <c r="F676" s="650">
        <v>0.42257296009529483</v>
      </c>
      <c r="G676" s="650">
        <v>0.16898148148148148</v>
      </c>
      <c r="H676" s="48">
        <v>0.73618063691553948</v>
      </c>
      <c r="I676" s="52">
        <v>0.74656059897051941</v>
      </c>
      <c r="J676" s="53"/>
    </row>
    <row r="677" spans="2:10" x14ac:dyDescent="0.3">
      <c r="B677" s="590" t="s">
        <v>161</v>
      </c>
      <c r="C677" s="589">
        <v>2014</v>
      </c>
      <c r="D677" s="650">
        <v>0.26130856219709209</v>
      </c>
      <c r="E677" s="650">
        <v>0.59328777787388631</v>
      </c>
      <c r="F677" s="650">
        <v>0.31069630357362149</v>
      </c>
      <c r="G677" s="650">
        <v>0.12900552486187844</v>
      </c>
      <c r="H677" s="48">
        <v>0.6288999098286745</v>
      </c>
      <c r="I677" s="52">
        <v>0.61596899224806201</v>
      </c>
      <c r="J677" s="53"/>
    </row>
    <row r="678" spans="2:10" x14ac:dyDescent="0.3">
      <c r="B678" s="590" t="s">
        <v>162</v>
      </c>
      <c r="C678" s="589">
        <v>2014</v>
      </c>
      <c r="D678" s="650">
        <v>0.60456858799857971</v>
      </c>
      <c r="E678" s="650">
        <v>0.9455711441403899</v>
      </c>
      <c r="F678" s="650">
        <v>0.80292483018020544</v>
      </c>
      <c r="G678" s="650">
        <v>0.44991021385427438</v>
      </c>
      <c r="H678" s="48">
        <v>0.96405367312562307</v>
      </c>
      <c r="I678" s="52">
        <v>0.9470022528065426</v>
      </c>
    </row>
    <row r="679" spans="2:10" x14ac:dyDescent="0.3">
      <c r="B679" s="590" t="s">
        <v>163</v>
      </c>
      <c r="C679" s="589">
        <v>2014</v>
      </c>
      <c r="D679" s="650">
        <v>0.77022900763358781</v>
      </c>
      <c r="E679" s="650">
        <v>1.1018813533606433</v>
      </c>
      <c r="F679" s="650">
        <v>0.93019811146084064</v>
      </c>
      <c r="G679" s="650">
        <v>0.51092649449160199</v>
      </c>
      <c r="H679" s="48">
        <v>1.1226507292136521</v>
      </c>
      <c r="I679" s="52">
        <v>1.1092063096978937</v>
      </c>
    </row>
    <row r="680" spans="2:10" x14ac:dyDescent="0.3">
      <c r="B680" s="590" t="s">
        <v>262</v>
      </c>
      <c r="C680" s="589">
        <v>2014</v>
      </c>
      <c r="D680" s="648">
        <v>0.74890965732087222</v>
      </c>
      <c r="E680" s="648">
        <v>0.97955747955747952</v>
      </c>
      <c r="F680" s="648">
        <v>0.84712027103331455</v>
      </c>
      <c r="G680" s="648">
        <v>0.46855084510944861</v>
      </c>
      <c r="H680" s="48">
        <v>1.0160541017347839</v>
      </c>
      <c r="I680" s="46">
        <v>1.0094595905695158</v>
      </c>
    </row>
    <row r="681" spans="2:10" x14ac:dyDescent="0.3">
      <c r="B681" s="590" t="s">
        <v>402</v>
      </c>
      <c r="C681" s="589">
        <v>2014</v>
      </c>
      <c r="D681" s="650">
        <v>0.70902295782167646</v>
      </c>
      <c r="E681" s="650">
        <v>0.90408163265306118</v>
      </c>
      <c r="F681" s="650">
        <v>0.82205846822904083</v>
      </c>
      <c r="G681" s="650">
        <v>0.49555243445692881</v>
      </c>
      <c r="H681" s="48">
        <v>0.93654453410856597</v>
      </c>
      <c r="I681" s="52">
        <v>0.93175907195640506</v>
      </c>
    </row>
    <row r="682" spans="2:10" x14ac:dyDescent="0.3">
      <c r="B682" s="21" t="s">
        <v>73</v>
      </c>
      <c r="C682" s="65">
        <v>2014</v>
      </c>
      <c r="D682" s="54">
        <v>0.60744983072692127</v>
      </c>
      <c r="E682" s="54">
        <v>0.90703129057963394</v>
      </c>
      <c r="F682" s="54">
        <v>0.75054177447002035</v>
      </c>
      <c r="G682" s="54">
        <v>0.41857521044647372</v>
      </c>
      <c r="H682" s="47">
        <v>0.93365115779803687</v>
      </c>
      <c r="I682" s="52">
        <v>0.91624055604676091</v>
      </c>
    </row>
    <row r="683" spans="2:10" x14ac:dyDescent="0.3">
      <c r="B683" s="590" t="s">
        <v>74</v>
      </c>
      <c r="C683" s="647">
        <v>2015</v>
      </c>
      <c r="D683" s="651">
        <v>0.43201284796573874</v>
      </c>
      <c r="E683" s="651">
        <v>0.88859986428409865</v>
      </c>
      <c r="F683" s="651">
        <v>0.67507488570077245</v>
      </c>
      <c r="G683" s="651">
        <v>0.3214162942591956</v>
      </c>
      <c r="H683" s="48">
        <v>0.91309447018119982</v>
      </c>
      <c r="I683" s="55">
        <v>0.90642220218414993</v>
      </c>
    </row>
    <row r="684" spans="2:10" x14ac:dyDescent="0.3">
      <c r="B684" s="590" t="s">
        <v>75</v>
      </c>
      <c r="C684" s="647">
        <v>2015</v>
      </c>
      <c r="D684" s="651">
        <v>0.67335306102648684</v>
      </c>
      <c r="E684" s="651">
        <v>0.99410637570215177</v>
      </c>
      <c r="F684" s="651">
        <v>0.73435598988556783</v>
      </c>
      <c r="G684" s="651">
        <v>0.3859751775044728</v>
      </c>
      <c r="H684" s="48">
        <v>0.9896429412661244</v>
      </c>
      <c r="I684" s="55">
        <v>0.96834314027924406</v>
      </c>
    </row>
    <row r="685" spans="2:10" x14ac:dyDescent="0.3">
      <c r="B685" s="590" t="s">
        <v>376</v>
      </c>
      <c r="C685" s="647">
        <v>2015</v>
      </c>
      <c r="D685" s="651">
        <v>0.64967032967032967</v>
      </c>
      <c r="E685" s="651">
        <v>1.0397775155907636</v>
      </c>
      <c r="F685" s="651">
        <v>0.81182633222524425</v>
      </c>
      <c r="G685" s="651">
        <v>0.36905003038282358</v>
      </c>
      <c r="H685" s="48">
        <v>1.0443742728934684</v>
      </c>
      <c r="I685" s="55">
        <v>1.021479055335287</v>
      </c>
    </row>
    <row r="686" spans="2:10" x14ac:dyDescent="0.3">
      <c r="B686" s="590" t="s">
        <v>77</v>
      </c>
      <c r="C686" s="647">
        <v>2015</v>
      </c>
      <c r="D686" s="651">
        <v>0.62761069340016706</v>
      </c>
      <c r="E686" s="651">
        <v>1.0863623555931248</v>
      </c>
      <c r="F686" s="651">
        <v>0.91629003733542935</v>
      </c>
      <c r="G686" s="651">
        <v>0.4041733946093653</v>
      </c>
      <c r="H686" s="48">
        <v>1.137633316404266</v>
      </c>
      <c r="I686" s="55">
        <v>1.1075101214574898</v>
      </c>
    </row>
    <row r="687" spans="2:10" x14ac:dyDescent="0.3">
      <c r="B687" s="590" t="s">
        <v>78</v>
      </c>
      <c r="C687" s="647">
        <v>2015</v>
      </c>
      <c r="D687" s="651">
        <v>0.59714119019836642</v>
      </c>
      <c r="E687" s="651">
        <v>0.91726212861978185</v>
      </c>
      <c r="F687" s="651">
        <v>0.8339287772271522</v>
      </c>
      <c r="G687" s="651">
        <v>0.51557203389830508</v>
      </c>
      <c r="H687" s="48">
        <v>0.9420230993780937</v>
      </c>
      <c r="I687" s="55">
        <v>0.93582471588000404</v>
      </c>
    </row>
    <row r="688" spans="2:10" x14ac:dyDescent="0.3">
      <c r="B688" s="590" t="s">
        <v>377</v>
      </c>
      <c r="C688" s="647">
        <v>2015</v>
      </c>
      <c r="D688" s="651">
        <v>0.53175542406311638</v>
      </c>
      <c r="E688" s="651">
        <v>0.82101357289327215</v>
      </c>
      <c r="F688" s="651">
        <v>0.74115162402291601</v>
      </c>
      <c r="G688" s="651">
        <v>0.45205685116604943</v>
      </c>
      <c r="H688" s="48">
        <v>0.87914842157618078</v>
      </c>
      <c r="I688" s="55">
        <v>0.87311562915745056</v>
      </c>
    </row>
    <row r="689" spans="2:9" x14ac:dyDescent="0.3">
      <c r="B689" s="590" t="s">
        <v>80</v>
      </c>
      <c r="C689" s="647">
        <v>2015</v>
      </c>
      <c r="D689" s="651">
        <v>0.72502774694783578</v>
      </c>
      <c r="E689" s="651">
        <v>1.0756460627524764</v>
      </c>
      <c r="F689" s="651">
        <v>0.89720207253886008</v>
      </c>
      <c r="G689" s="651">
        <v>0.47108234646103003</v>
      </c>
      <c r="H689" s="48">
        <v>1.0953250345781467</v>
      </c>
      <c r="I689" s="55">
        <v>1.0683681931263245</v>
      </c>
    </row>
    <row r="690" spans="2:9" x14ac:dyDescent="0.3">
      <c r="B690" s="590" t="s">
        <v>81</v>
      </c>
      <c r="C690" s="647">
        <v>2015</v>
      </c>
      <c r="D690" s="651">
        <v>0.60300645682001619</v>
      </c>
      <c r="E690" s="651">
        <v>0.86577545382793997</v>
      </c>
      <c r="F690" s="651">
        <v>0.80321577134411615</v>
      </c>
      <c r="G690" s="651">
        <v>0.50674584323040384</v>
      </c>
      <c r="H690" s="48">
        <v>0.91828186636630049</v>
      </c>
      <c r="I690" s="55">
        <v>0.91361865500459172</v>
      </c>
    </row>
    <row r="691" spans="2:9" x14ac:dyDescent="0.3">
      <c r="B691" s="590" t="s">
        <v>82</v>
      </c>
      <c r="C691" s="647">
        <v>2015</v>
      </c>
      <c r="D691" s="651">
        <v>0.65428211586901763</v>
      </c>
      <c r="E691" s="651">
        <v>0.9314876787344083</v>
      </c>
      <c r="F691" s="651">
        <v>0.71507791660817066</v>
      </c>
      <c r="G691" s="651">
        <v>0.40790931005277214</v>
      </c>
      <c r="H691" s="48">
        <v>0.90480550550846206</v>
      </c>
      <c r="I691" s="55">
        <v>0.90150849355308627</v>
      </c>
    </row>
    <row r="692" spans="2:9" x14ac:dyDescent="0.3">
      <c r="B692" s="590" t="s">
        <v>378</v>
      </c>
      <c r="C692" s="647">
        <v>2015</v>
      </c>
      <c r="D692" s="651">
        <v>0.74691085148931691</v>
      </c>
      <c r="E692" s="651">
        <v>0.96806717173995971</v>
      </c>
      <c r="F692" s="651">
        <v>0.85018699436093303</v>
      </c>
      <c r="G692" s="651">
        <v>0.54057856773548285</v>
      </c>
      <c r="H692" s="48">
        <v>0.97100427758677188</v>
      </c>
      <c r="I692" s="55">
        <v>0.95493900623620209</v>
      </c>
    </row>
    <row r="693" spans="2:9" x14ac:dyDescent="0.3">
      <c r="B693" s="590" t="s">
        <v>379</v>
      </c>
      <c r="C693" s="647">
        <v>2015</v>
      </c>
      <c r="D693" s="651">
        <v>0.56726295109089031</v>
      </c>
      <c r="E693" s="651">
        <v>0.84553936278074204</v>
      </c>
      <c r="F693" s="651">
        <v>0.6361174675819985</v>
      </c>
      <c r="G693" s="651">
        <v>0.32967119615212764</v>
      </c>
      <c r="H693" s="48">
        <v>0.87044391627693019</v>
      </c>
      <c r="I693" s="55">
        <v>0.85303305205141811</v>
      </c>
    </row>
    <row r="694" spans="2:9" x14ac:dyDescent="0.3">
      <c r="B694" s="590" t="s">
        <v>380</v>
      </c>
      <c r="C694" s="647">
        <v>2015</v>
      </c>
      <c r="D694" s="651">
        <v>0.70354116222760288</v>
      </c>
      <c r="E694" s="651">
        <v>0.88555352533426146</v>
      </c>
      <c r="F694" s="651">
        <v>0.82052761315361622</v>
      </c>
      <c r="G694" s="651">
        <v>0.51998592540464461</v>
      </c>
      <c r="H694" s="48">
        <v>0.91815605381165921</v>
      </c>
      <c r="I694" s="55">
        <v>0.91900831371614167</v>
      </c>
    </row>
    <row r="695" spans="2:9" x14ac:dyDescent="0.3">
      <c r="B695" s="590" t="s">
        <v>86</v>
      </c>
      <c r="C695" s="647">
        <v>2015</v>
      </c>
      <c r="D695" s="651">
        <v>0.65339271679329314</v>
      </c>
      <c r="E695" s="651">
        <v>0.96707472583524612</v>
      </c>
      <c r="F695" s="651">
        <v>0.83540683962264151</v>
      </c>
      <c r="G695" s="651">
        <v>0.52805422561730053</v>
      </c>
      <c r="H695" s="48">
        <v>0.97724233569412111</v>
      </c>
      <c r="I695" s="55">
        <v>0.9586927420410053</v>
      </c>
    </row>
    <row r="696" spans="2:9" x14ac:dyDescent="0.3">
      <c r="B696" s="590" t="s">
        <v>87</v>
      </c>
      <c r="C696" s="647">
        <v>2015</v>
      </c>
      <c r="D696" s="651">
        <v>0.54168394856905844</v>
      </c>
      <c r="E696" s="651">
        <v>0.95022726631094545</v>
      </c>
      <c r="F696" s="651">
        <v>0.58168490072567869</v>
      </c>
      <c r="G696" s="651">
        <v>0.2781291481221207</v>
      </c>
      <c r="H696" s="48">
        <v>0.97025830575493188</v>
      </c>
      <c r="I696" s="55">
        <v>0.95242591516560138</v>
      </c>
    </row>
    <row r="697" spans="2:9" x14ac:dyDescent="0.3">
      <c r="B697" s="590" t="s">
        <v>88</v>
      </c>
      <c r="C697" s="647">
        <v>2015</v>
      </c>
      <c r="D697" s="651">
        <v>0.56158663883089766</v>
      </c>
      <c r="E697" s="651">
        <v>0.83889680439649905</v>
      </c>
      <c r="F697" s="651">
        <v>0.75389483933787726</v>
      </c>
      <c r="G697" s="651">
        <v>0.44030747057410519</v>
      </c>
      <c r="H697" s="48">
        <v>0.87613989377693158</v>
      </c>
      <c r="I697" s="55">
        <v>0.88097508395174329</v>
      </c>
    </row>
    <row r="698" spans="2:9" x14ac:dyDescent="0.3">
      <c r="B698" s="590" t="s">
        <v>89</v>
      </c>
      <c r="C698" s="647">
        <v>2015</v>
      </c>
      <c r="D698" s="651">
        <v>0.64308445532435743</v>
      </c>
      <c r="E698" s="651">
        <v>0.92921816613969532</v>
      </c>
      <c r="F698" s="651">
        <v>0.79144490997622008</v>
      </c>
      <c r="G698" s="651">
        <v>0.44725317367925049</v>
      </c>
      <c r="H698" s="48">
        <v>0.95302785012083246</v>
      </c>
      <c r="I698" s="55">
        <v>0.94515932262468416</v>
      </c>
    </row>
    <row r="699" spans="2:9" x14ac:dyDescent="0.3">
      <c r="B699" s="590" t="s">
        <v>90</v>
      </c>
      <c r="C699" s="647">
        <v>2015</v>
      </c>
      <c r="D699" s="651">
        <v>0.52485384639178445</v>
      </c>
      <c r="E699" s="651">
        <v>0.84263209714473253</v>
      </c>
      <c r="F699" s="651">
        <v>0.71617964589031236</v>
      </c>
      <c r="G699" s="651">
        <v>0.42975876469941754</v>
      </c>
      <c r="H699" s="48">
        <v>0.86432683059019022</v>
      </c>
      <c r="I699" s="55">
        <v>0.85624536526031636</v>
      </c>
    </row>
    <row r="700" spans="2:9" x14ac:dyDescent="0.3">
      <c r="B700" s="590" t="s">
        <v>381</v>
      </c>
      <c r="C700" s="647">
        <v>2015</v>
      </c>
      <c r="D700" s="651">
        <v>0.46223021582733814</v>
      </c>
      <c r="E700" s="651">
        <v>0.85519463489565772</v>
      </c>
      <c r="F700" s="651">
        <v>0.63145373557400286</v>
      </c>
      <c r="G700" s="651">
        <v>0.26242761935977277</v>
      </c>
      <c r="H700" s="48">
        <v>0.88903416847732031</v>
      </c>
      <c r="I700" s="55">
        <v>0.86751144538914327</v>
      </c>
    </row>
    <row r="701" spans="2:9" x14ac:dyDescent="0.3">
      <c r="B701" s="590" t="s">
        <v>92</v>
      </c>
      <c r="C701" s="647">
        <v>2015</v>
      </c>
      <c r="D701" s="651">
        <v>0.7062308987712842</v>
      </c>
      <c r="E701" s="651">
        <v>1.03396749307168</v>
      </c>
      <c r="F701" s="651">
        <v>0.89333435254548232</v>
      </c>
      <c r="G701" s="651">
        <v>0.54293904646952329</v>
      </c>
      <c r="H701" s="48">
        <v>1.0656023868919027</v>
      </c>
      <c r="I701" s="55">
        <v>1.0542300797682458</v>
      </c>
    </row>
    <row r="702" spans="2:9" x14ac:dyDescent="0.3">
      <c r="B702" s="590" t="s">
        <v>93</v>
      </c>
      <c r="C702" s="647">
        <v>2015</v>
      </c>
      <c r="D702" s="651">
        <v>0.54429708222811668</v>
      </c>
      <c r="E702" s="651">
        <v>0.80709600477042343</v>
      </c>
      <c r="F702" s="651">
        <v>0.69896349707075256</v>
      </c>
      <c r="G702" s="651">
        <v>0.37276298559580967</v>
      </c>
      <c r="H702" s="48">
        <v>0.82408874801901744</v>
      </c>
      <c r="I702" s="55">
        <v>0.80865971265498915</v>
      </c>
    </row>
    <row r="703" spans="2:9" x14ac:dyDescent="0.3">
      <c r="B703" s="590" t="s">
        <v>94</v>
      </c>
      <c r="C703" s="647">
        <v>2015</v>
      </c>
      <c r="D703" s="651">
        <v>0.61096553114291474</v>
      </c>
      <c r="E703" s="651">
        <v>0.91567100273212898</v>
      </c>
      <c r="F703" s="651">
        <v>0.73076725686425459</v>
      </c>
      <c r="G703" s="651">
        <v>0.40073260073260075</v>
      </c>
      <c r="H703" s="48">
        <v>0.92495252098266245</v>
      </c>
      <c r="I703" s="55">
        <v>0.91519718406123984</v>
      </c>
    </row>
    <row r="704" spans="2:9" x14ac:dyDescent="0.3">
      <c r="B704" s="590" t="s">
        <v>95</v>
      </c>
      <c r="C704" s="647">
        <v>2015</v>
      </c>
      <c r="D704" s="651">
        <v>0.44670324287253843</v>
      </c>
      <c r="E704" s="651">
        <v>0.83008839496347664</v>
      </c>
      <c r="F704" s="651">
        <v>0.58500300484176393</v>
      </c>
      <c r="G704" s="651">
        <v>0.28409218662169761</v>
      </c>
      <c r="H704" s="48">
        <v>0.82117541582225873</v>
      </c>
      <c r="I704" s="55">
        <v>0.79564549992460243</v>
      </c>
    </row>
    <row r="705" spans="2:9" x14ac:dyDescent="0.3">
      <c r="B705" s="590" t="s">
        <v>96</v>
      </c>
      <c r="C705" s="647">
        <v>2015</v>
      </c>
      <c r="D705" s="651">
        <v>0.56959632779802893</v>
      </c>
      <c r="E705" s="651">
        <v>0.86391738476268631</v>
      </c>
      <c r="F705" s="651">
        <v>0.66559695307954081</v>
      </c>
      <c r="G705" s="651">
        <v>0.32305260449215162</v>
      </c>
      <c r="H705" s="48">
        <v>0.91509088269253369</v>
      </c>
      <c r="I705" s="55">
        <v>0.89224860335195533</v>
      </c>
    </row>
    <row r="706" spans="2:9" x14ac:dyDescent="0.3">
      <c r="B706" s="590" t="s">
        <v>244</v>
      </c>
      <c r="C706" s="647">
        <v>2015</v>
      </c>
      <c r="D706" s="651">
        <v>0.79177718832891242</v>
      </c>
      <c r="E706" s="651">
        <v>1.1516754850088184</v>
      </c>
      <c r="F706" s="651">
        <v>0.97487065779748705</v>
      </c>
      <c r="G706" s="651">
        <v>0.62714187799862919</v>
      </c>
      <c r="H706" s="48">
        <v>1.1542661739562077</v>
      </c>
      <c r="I706" s="55">
        <v>1.1388395237248978</v>
      </c>
    </row>
    <row r="707" spans="2:9" x14ac:dyDescent="0.3">
      <c r="B707" s="590" t="s">
        <v>382</v>
      </c>
      <c r="C707" s="647">
        <v>2015</v>
      </c>
      <c r="D707" s="651">
        <v>0.48421052631578948</v>
      </c>
      <c r="E707" s="651">
        <v>0.79228803619302945</v>
      </c>
      <c r="F707" s="651">
        <v>0.3945077026121902</v>
      </c>
      <c r="G707" s="651">
        <v>0.1545806139714769</v>
      </c>
      <c r="H707" s="48">
        <v>0.7898162245620054</v>
      </c>
      <c r="I707" s="55">
        <v>0.76484783360955799</v>
      </c>
    </row>
    <row r="708" spans="2:9" x14ac:dyDescent="0.3">
      <c r="B708" s="590" t="s">
        <v>383</v>
      </c>
      <c r="C708" s="647">
        <v>2015</v>
      </c>
      <c r="D708" s="651">
        <v>0.53214133673903785</v>
      </c>
      <c r="E708" s="651">
        <v>0.77712585736715978</v>
      </c>
      <c r="F708" s="651">
        <v>0.69098047318937905</v>
      </c>
      <c r="G708" s="651">
        <v>0.34444913465597299</v>
      </c>
      <c r="H708" s="48">
        <v>0.87073645820382117</v>
      </c>
      <c r="I708" s="55">
        <v>0.86631794090137526</v>
      </c>
    </row>
    <row r="709" spans="2:9" x14ac:dyDescent="0.3">
      <c r="B709" s="590" t="s">
        <v>384</v>
      </c>
      <c r="C709" s="647">
        <v>2015</v>
      </c>
      <c r="D709" s="651">
        <v>0.55287516186274044</v>
      </c>
      <c r="E709" s="651">
        <v>0.91007045171985079</v>
      </c>
      <c r="F709" s="651">
        <v>0.6889099548814438</v>
      </c>
      <c r="G709" s="651">
        <v>0.34237813741641632</v>
      </c>
      <c r="H709" s="48">
        <v>0.92331663027901478</v>
      </c>
      <c r="I709" s="55">
        <v>0.90010913964256767</v>
      </c>
    </row>
    <row r="710" spans="2:9" x14ac:dyDescent="0.3">
      <c r="B710" s="590" t="s">
        <v>385</v>
      </c>
      <c r="C710" s="647">
        <v>2015</v>
      </c>
      <c r="D710" s="651">
        <v>0.65735347651983977</v>
      </c>
      <c r="E710" s="651">
        <v>0.98576756084818129</v>
      </c>
      <c r="F710" s="651">
        <v>0.83075483604238742</v>
      </c>
      <c r="G710" s="651">
        <v>0.47232255354892905</v>
      </c>
      <c r="H710" s="48">
        <v>1.0016896097890655</v>
      </c>
      <c r="I710" s="55">
        <v>0.98196856056714266</v>
      </c>
    </row>
    <row r="711" spans="2:9" x14ac:dyDescent="0.3">
      <c r="B711" s="590" t="s">
        <v>101</v>
      </c>
      <c r="C711" s="647">
        <v>2015</v>
      </c>
      <c r="D711" s="651">
        <v>0.71060740585992588</v>
      </c>
      <c r="E711" s="651">
        <v>1.021092075019798</v>
      </c>
      <c r="F711" s="651">
        <v>0.85758554612647142</v>
      </c>
      <c r="G711" s="651">
        <v>0.51165915395284323</v>
      </c>
      <c r="H711" s="48">
        <v>1.03145062564831</v>
      </c>
      <c r="I711" s="55">
        <v>1.0222938015544161</v>
      </c>
    </row>
    <row r="712" spans="2:9" x14ac:dyDescent="0.3">
      <c r="B712" s="590" t="s">
        <v>102</v>
      </c>
      <c r="C712" s="647">
        <v>2015</v>
      </c>
      <c r="D712" s="651">
        <v>0.63494423791821564</v>
      </c>
      <c r="E712" s="651">
        <v>0.9266553720175067</v>
      </c>
      <c r="F712" s="651">
        <v>0.75964225824482956</v>
      </c>
      <c r="G712" s="651">
        <v>0.38710649194155744</v>
      </c>
      <c r="H712" s="48">
        <v>0.91762823785697267</v>
      </c>
      <c r="I712" s="55">
        <v>0.88658448553501024</v>
      </c>
    </row>
    <row r="713" spans="2:9" x14ac:dyDescent="0.3">
      <c r="B713" s="590" t="s">
        <v>103</v>
      </c>
      <c r="C713" s="647">
        <v>2015</v>
      </c>
      <c r="D713" s="651">
        <v>0.79138321995464855</v>
      </c>
      <c r="E713" s="651">
        <v>0.99553761155971099</v>
      </c>
      <c r="F713" s="651">
        <v>0.89469219583131365</v>
      </c>
      <c r="G713" s="651">
        <v>0.58692148284595902</v>
      </c>
      <c r="H713" s="48">
        <v>0.99861025324274244</v>
      </c>
      <c r="I713" s="55">
        <v>0.99469942366749398</v>
      </c>
    </row>
    <row r="714" spans="2:9" x14ac:dyDescent="0.3">
      <c r="B714" s="590" t="s">
        <v>104</v>
      </c>
      <c r="C714" s="647">
        <v>2015</v>
      </c>
      <c r="D714" s="651">
        <v>0.64342235410484672</v>
      </c>
      <c r="E714" s="651">
        <v>0.96185489902767385</v>
      </c>
      <c r="F714" s="651">
        <v>0.9074151218496147</v>
      </c>
      <c r="G714" s="651">
        <v>0.67411898446381202</v>
      </c>
      <c r="H714" s="48">
        <v>0.98001792114695341</v>
      </c>
      <c r="I714" s="55">
        <v>0.99478223059642001</v>
      </c>
    </row>
    <row r="715" spans="2:9" x14ac:dyDescent="0.3">
      <c r="B715" s="590" t="s">
        <v>386</v>
      </c>
      <c r="C715" s="647">
        <v>2015</v>
      </c>
      <c r="D715" s="651">
        <v>0.81243358129649312</v>
      </c>
      <c r="E715" s="651">
        <v>1.0035204380989635</v>
      </c>
      <c r="F715" s="651">
        <v>0.80090546512881322</v>
      </c>
      <c r="G715" s="651">
        <v>0.43296658516707415</v>
      </c>
      <c r="H715" s="48">
        <v>0.98452186111760576</v>
      </c>
      <c r="I715" s="55">
        <v>0.94276043053284142</v>
      </c>
    </row>
    <row r="716" spans="2:9" x14ac:dyDescent="0.3">
      <c r="B716" s="590" t="s">
        <v>106</v>
      </c>
      <c r="C716" s="647">
        <v>2015</v>
      </c>
      <c r="D716" s="651">
        <v>0.62854500616522813</v>
      </c>
      <c r="E716" s="651">
        <v>0.95933830029044076</v>
      </c>
      <c r="F716" s="651">
        <v>0.81666130588613706</v>
      </c>
      <c r="G716" s="651">
        <v>0.37052730696798492</v>
      </c>
      <c r="H716" s="48">
        <v>1.0159591344628467</v>
      </c>
      <c r="I716" s="55">
        <v>1.0000527843758247</v>
      </c>
    </row>
    <row r="717" spans="2:9" x14ac:dyDescent="0.3">
      <c r="B717" s="590" t="s">
        <v>107</v>
      </c>
      <c r="C717" s="647">
        <v>2015</v>
      </c>
      <c r="D717" s="651">
        <v>0.62312579415501901</v>
      </c>
      <c r="E717" s="651">
        <v>0.86064885684657544</v>
      </c>
      <c r="F717" s="651">
        <v>0.74663212435233162</v>
      </c>
      <c r="G717" s="651">
        <v>0.42555009613330486</v>
      </c>
      <c r="H717" s="48">
        <v>0.86687842910771007</v>
      </c>
      <c r="I717" s="55">
        <v>0.84125456616520677</v>
      </c>
    </row>
    <row r="718" spans="2:9" x14ac:dyDescent="0.3">
      <c r="B718" s="590" t="s">
        <v>351</v>
      </c>
      <c r="C718" s="647">
        <v>2015</v>
      </c>
      <c r="D718" s="651">
        <v>0.7664526484751204</v>
      </c>
      <c r="E718" s="651">
        <v>1.0173237753882916</v>
      </c>
      <c r="F718" s="651">
        <v>0.91879194630872485</v>
      </c>
      <c r="G718" s="651">
        <v>0.59451612903225803</v>
      </c>
      <c r="H718" s="48">
        <v>1.0333764925909941</v>
      </c>
      <c r="I718" s="55">
        <v>1.0271144571226913</v>
      </c>
    </row>
    <row r="719" spans="2:9" x14ac:dyDescent="0.3">
      <c r="B719" s="590" t="s">
        <v>387</v>
      </c>
      <c r="C719" s="647">
        <v>2015</v>
      </c>
      <c r="D719" s="651">
        <v>0.70202020202020199</v>
      </c>
      <c r="E719" s="651">
        <v>1.0169396455014583</v>
      </c>
      <c r="F719" s="651">
        <v>0.86359292881032013</v>
      </c>
      <c r="G719" s="651">
        <v>0.54275940706955528</v>
      </c>
      <c r="H719" s="48">
        <v>1.0228934817170112</v>
      </c>
      <c r="I719" s="55">
        <v>1.0140184906471728</v>
      </c>
    </row>
    <row r="720" spans="2:9" x14ac:dyDescent="0.3">
      <c r="B720" s="590" t="s">
        <v>109</v>
      </c>
      <c r="C720" s="647">
        <v>2015</v>
      </c>
      <c r="D720" s="651">
        <v>0.55261165783497346</v>
      </c>
      <c r="E720" s="651">
        <v>0.93473028458162255</v>
      </c>
      <c r="F720" s="651">
        <v>0.81749719596218551</v>
      </c>
      <c r="G720" s="651">
        <v>0.55055487053020957</v>
      </c>
      <c r="H720" s="48">
        <v>0.96136752136752135</v>
      </c>
      <c r="I720" s="55">
        <v>0.95830768369802455</v>
      </c>
    </row>
    <row r="721" spans="2:9" x14ac:dyDescent="0.3">
      <c r="B721" s="590" t="s">
        <v>388</v>
      </c>
      <c r="C721" s="647">
        <v>2015</v>
      </c>
      <c r="D721" s="651">
        <v>0.65105677579776211</v>
      </c>
      <c r="E721" s="651">
        <v>0.91797129810828437</v>
      </c>
      <c r="F721" s="651">
        <v>0.72284313725490201</v>
      </c>
      <c r="G721" s="651">
        <v>0.40145985401459855</v>
      </c>
      <c r="H721" s="48">
        <v>0.90593721107850622</v>
      </c>
      <c r="I721" s="55">
        <v>0.8792190602250165</v>
      </c>
    </row>
    <row r="722" spans="2:9" x14ac:dyDescent="0.3">
      <c r="B722" s="590" t="s">
        <v>389</v>
      </c>
      <c r="C722" s="647">
        <v>2015</v>
      </c>
      <c r="D722" s="651">
        <v>0.49234923492349236</v>
      </c>
      <c r="E722" s="651">
        <v>0.66262848751835535</v>
      </c>
      <c r="F722" s="651">
        <v>0.34830339321357284</v>
      </c>
      <c r="G722" s="651">
        <v>9.1966759002770085E-2</v>
      </c>
      <c r="H722" s="48">
        <v>0.7313333964228258</v>
      </c>
      <c r="I722" s="55">
        <v>0.72510507597801488</v>
      </c>
    </row>
    <row r="723" spans="2:9" x14ac:dyDescent="0.3">
      <c r="B723" s="590" t="s">
        <v>112</v>
      </c>
      <c r="C723" s="647">
        <v>2015</v>
      </c>
      <c r="D723" s="651">
        <v>0.45239503252513308</v>
      </c>
      <c r="E723" s="651">
        <v>0.9188816449348044</v>
      </c>
      <c r="F723" s="651">
        <v>0.71765107545237283</v>
      </c>
      <c r="G723" s="651">
        <v>0.34292911119107594</v>
      </c>
      <c r="H723" s="48">
        <v>0.94821256038647339</v>
      </c>
      <c r="I723" s="55">
        <v>0.94640515734265729</v>
      </c>
    </row>
    <row r="724" spans="2:9" x14ac:dyDescent="0.3">
      <c r="B724" s="590" t="s">
        <v>113</v>
      </c>
      <c r="C724" s="647">
        <v>2015</v>
      </c>
      <c r="D724" s="651">
        <v>0.60463592431812596</v>
      </c>
      <c r="E724" s="651">
        <v>0.9511406473417392</v>
      </c>
      <c r="F724" s="651">
        <v>0.7765362011753888</v>
      </c>
      <c r="G724" s="651">
        <v>0.39620891308731598</v>
      </c>
      <c r="H724" s="48">
        <v>0.94234886370062776</v>
      </c>
      <c r="I724" s="55">
        <v>0.91907736212257862</v>
      </c>
    </row>
    <row r="725" spans="2:9" x14ac:dyDescent="0.3">
      <c r="B725" s="590" t="s">
        <v>390</v>
      </c>
      <c r="C725" s="647">
        <v>2015</v>
      </c>
      <c r="D725" s="651">
        <v>0.70571180052189042</v>
      </c>
      <c r="E725" s="651">
        <v>1.0081253006895814</v>
      </c>
      <c r="F725" s="651">
        <v>0.8519582245430809</v>
      </c>
      <c r="G725" s="651">
        <v>0.51267940002158197</v>
      </c>
      <c r="H725" s="48">
        <v>1.02283516539311</v>
      </c>
      <c r="I725" s="55">
        <v>1.0119199309466069</v>
      </c>
    </row>
    <row r="726" spans="2:9" x14ac:dyDescent="0.3">
      <c r="B726" s="590" t="s">
        <v>115</v>
      </c>
      <c r="C726" s="647">
        <v>2015</v>
      </c>
      <c r="D726" s="651">
        <v>0.60893574297188757</v>
      </c>
      <c r="E726" s="651">
        <v>1.0123289102497126</v>
      </c>
      <c r="F726" s="651">
        <v>0.82149292149292152</v>
      </c>
      <c r="G726" s="651">
        <v>0.45938104448742745</v>
      </c>
      <c r="H726" s="48">
        <v>1.0122071070190866</v>
      </c>
      <c r="I726" s="55">
        <v>1.0002982657974349</v>
      </c>
    </row>
    <row r="727" spans="2:9" x14ac:dyDescent="0.3">
      <c r="B727" s="590" t="s">
        <v>391</v>
      </c>
      <c r="C727" s="647">
        <v>2015</v>
      </c>
      <c r="D727" s="651">
        <v>0.58747300215982723</v>
      </c>
      <c r="E727" s="651">
        <v>0.87596991763161036</v>
      </c>
      <c r="F727" s="651">
        <v>0.77820215523120995</v>
      </c>
      <c r="G727" s="651">
        <v>0.4776007964161274</v>
      </c>
      <c r="H727" s="48">
        <v>0.87699454655625131</v>
      </c>
      <c r="I727" s="55">
        <v>0.87358583374323662</v>
      </c>
    </row>
    <row r="728" spans="2:9" x14ac:dyDescent="0.3">
      <c r="B728" s="590" t="s">
        <v>245</v>
      </c>
      <c r="C728" s="647">
        <v>2015</v>
      </c>
      <c r="D728" s="651">
        <v>0.47653429602888087</v>
      </c>
      <c r="E728" s="651">
        <v>0.79590000000000005</v>
      </c>
      <c r="F728" s="651">
        <v>0.68038163387000594</v>
      </c>
      <c r="G728" s="651">
        <v>0.40908016079451409</v>
      </c>
      <c r="H728" s="48">
        <v>0.82690415272584139</v>
      </c>
      <c r="I728" s="55">
        <v>0.83741294342850159</v>
      </c>
    </row>
    <row r="729" spans="2:9" x14ac:dyDescent="0.3">
      <c r="B729" s="590" t="s">
        <v>117</v>
      </c>
      <c r="C729" s="647">
        <v>2015</v>
      </c>
      <c r="D729" s="651">
        <v>0.52449004519359965</v>
      </c>
      <c r="E729" s="651">
        <v>0.77235353248962546</v>
      </c>
      <c r="F729" s="651">
        <v>0.49745902466933667</v>
      </c>
      <c r="G729" s="651">
        <v>0.22550202228056482</v>
      </c>
      <c r="H729" s="48">
        <v>0.81176577962632179</v>
      </c>
      <c r="I729" s="55">
        <v>0.79236700077101008</v>
      </c>
    </row>
    <row r="730" spans="2:9" x14ac:dyDescent="0.3">
      <c r="B730" s="590" t="s">
        <v>118</v>
      </c>
      <c r="C730" s="647">
        <v>2015</v>
      </c>
      <c r="D730" s="651">
        <v>0.53100597152044093</v>
      </c>
      <c r="E730" s="651">
        <v>0.89415452701456755</v>
      </c>
      <c r="F730" s="651">
        <v>0.83264980633401686</v>
      </c>
      <c r="G730" s="651">
        <v>0.49320652173913043</v>
      </c>
      <c r="H730" s="48">
        <v>0.94252557222145772</v>
      </c>
      <c r="I730" s="55">
        <v>0.9392378990731205</v>
      </c>
    </row>
    <row r="731" spans="2:9" x14ac:dyDescent="0.3">
      <c r="B731" s="590" t="s">
        <v>392</v>
      </c>
      <c r="C731" s="647">
        <v>2015</v>
      </c>
      <c r="D731" s="651">
        <v>0.57948913457872664</v>
      </c>
      <c r="E731" s="651">
        <v>0.88157113157113154</v>
      </c>
      <c r="F731" s="651">
        <v>0.66101389139455169</v>
      </c>
      <c r="G731" s="651">
        <v>0.33755117231112763</v>
      </c>
      <c r="H731" s="48">
        <v>0.9056923133532031</v>
      </c>
      <c r="I731" s="55">
        <v>0.89017234493563946</v>
      </c>
    </row>
    <row r="732" spans="2:9" x14ac:dyDescent="0.3">
      <c r="B732" s="590" t="s">
        <v>120</v>
      </c>
      <c r="C732" s="647">
        <v>2015</v>
      </c>
      <c r="D732" s="651">
        <v>0.71832630554654553</v>
      </c>
      <c r="E732" s="651">
        <v>0.89757926170658875</v>
      </c>
      <c r="F732" s="651">
        <v>0.63796700788941774</v>
      </c>
      <c r="G732" s="651">
        <v>0.32328331374040525</v>
      </c>
      <c r="H732" s="48">
        <v>0.99156685406990952</v>
      </c>
      <c r="I732" s="55">
        <v>0.97167263260657333</v>
      </c>
    </row>
    <row r="733" spans="2:9" x14ac:dyDescent="0.3">
      <c r="B733" s="590" t="s">
        <v>121</v>
      </c>
      <c r="C733" s="647">
        <v>2015</v>
      </c>
      <c r="D733" s="651">
        <v>0.5915595440213437</v>
      </c>
      <c r="E733" s="651">
        <v>0.83662206487218205</v>
      </c>
      <c r="F733" s="651">
        <v>0.6203044267560397</v>
      </c>
      <c r="G733" s="651">
        <v>0.28336298932384341</v>
      </c>
      <c r="H733" s="48">
        <v>0.89602145968341651</v>
      </c>
      <c r="I733" s="55">
        <v>0.88575547346607808</v>
      </c>
    </row>
    <row r="734" spans="2:9" x14ac:dyDescent="0.3">
      <c r="B734" s="590" t="s">
        <v>122</v>
      </c>
      <c r="C734" s="647">
        <v>2015</v>
      </c>
      <c r="D734" s="651">
        <v>0.4257918552036199</v>
      </c>
      <c r="E734" s="651">
        <v>0.83885502252849187</v>
      </c>
      <c r="F734" s="651">
        <v>0.63372345036844391</v>
      </c>
      <c r="G734" s="651">
        <v>0.3455637091394263</v>
      </c>
      <c r="H734" s="48">
        <v>0.83499582546029794</v>
      </c>
      <c r="I734" s="55">
        <v>0.81323842371761945</v>
      </c>
    </row>
    <row r="735" spans="2:9" x14ac:dyDescent="0.3">
      <c r="B735" s="590" t="s">
        <v>123</v>
      </c>
      <c r="C735" s="647">
        <v>2015</v>
      </c>
      <c r="D735" s="651">
        <v>0.65353514410118185</v>
      </c>
      <c r="E735" s="651">
        <v>0.83938942081305923</v>
      </c>
      <c r="F735" s="651">
        <v>0.7260221627818112</v>
      </c>
      <c r="G735" s="651">
        <v>0.45284448147867584</v>
      </c>
      <c r="H735" s="48">
        <v>0.8352395098403268</v>
      </c>
      <c r="I735" s="55">
        <v>0.82684421645964123</v>
      </c>
    </row>
    <row r="736" spans="2:9" x14ac:dyDescent="0.3">
      <c r="B736" s="590" t="s">
        <v>393</v>
      </c>
      <c r="C736" s="647">
        <v>2015</v>
      </c>
      <c r="D736" s="651">
        <v>0.76932793522267207</v>
      </c>
      <c r="E736" s="651">
        <v>0.95330571644887085</v>
      </c>
      <c r="F736" s="651">
        <v>0.79000207856994387</v>
      </c>
      <c r="G736" s="651">
        <v>0.47290527944402877</v>
      </c>
      <c r="H736" s="48">
        <v>0.94673434695823688</v>
      </c>
      <c r="I736" s="55">
        <v>0.93813487499969994</v>
      </c>
    </row>
    <row r="737" spans="2:9" x14ac:dyDescent="0.3">
      <c r="B737" s="590" t="s">
        <v>125</v>
      </c>
      <c r="C737" s="647">
        <v>2015</v>
      </c>
      <c r="D737" s="651">
        <v>0.61294722484524189</v>
      </c>
      <c r="E737" s="651">
        <v>0.91624691774326117</v>
      </c>
      <c r="F737" s="651">
        <v>0.73702560281045404</v>
      </c>
      <c r="G737" s="651">
        <v>0.36246575342465753</v>
      </c>
      <c r="H737" s="48">
        <v>0.9433868477272247</v>
      </c>
      <c r="I737" s="55">
        <v>0.92347789085493426</v>
      </c>
    </row>
    <row r="738" spans="2:9" x14ac:dyDescent="0.3">
      <c r="B738" s="590" t="s">
        <v>394</v>
      </c>
      <c r="C738" s="647">
        <v>2015</v>
      </c>
      <c r="D738" s="651">
        <v>0.58309523809523811</v>
      </c>
      <c r="E738" s="651">
        <v>0.94650792117465221</v>
      </c>
      <c r="F738" s="651">
        <v>0.81125598482339123</v>
      </c>
      <c r="G738" s="651">
        <v>0.44725862372921199</v>
      </c>
      <c r="H738" s="48">
        <v>0.98165435995037165</v>
      </c>
      <c r="I738" s="55">
        <v>0.97148969350420855</v>
      </c>
    </row>
    <row r="739" spans="2:9" x14ac:dyDescent="0.3">
      <c r="B739" s="590" t="s">
        <v>127</v>
      </c>
      <c r="C739" s="647">
        <v>2015</v>
      </c>
      <c r="D739" s="651">
        <v>0.66097023153252477</v>
      </c>
      <c r="E739" s="651">
        <v>0.98114380439287197</v>
      </c>
      <c r="F739" s="651">
        <v>0.85997404742243722</v>
      </c>
      <c r="G739" s="651">
        <v>0.53556009997727794</v>
      </c>
      <c r="H739" s="48">
        <v>0.98656170084741512</v>
      </c>
      <c r="I739" s="55">
        <v>0.96676799211304631</v>
      </c>
    </row>
    <row r="740" spans="2:9" x14ac:dyDescent="0.3">
      <c r="B740" s="590" t="s">
        <v>128</v>
      </c>
      <c r="C740" s="647">
        <v>2015</v>
      </c>
      <c r="D740" s="651">
        <v>0.41656381942189025</v>
      </c>
      <c r="E740" s="651">
        <v>0.78028908653289231</v>
      </c>
      <c r="F740" s="651">
        <v>0.58444799206435316</v>
      </c>
      <c r="G740" s="651">
        <v>0.28441157250638627</v>
      </c>
      <c r="H740" s="48">
        <v>0.80432341203119151</v>
      </c>
      <c r="I740" s="55">
        <v>0.79426265076618241</v>
      </c>
    </row>
    <row r="741" spans="2:9" x14ac:dyDescent="0.3">
      <c r="B741" s="590" t="s">
        <v>129</v>
      </c>
      <c r="C741" s="647">
        <v>2015</v>
      </c>
      <c r="D741" s="651">
        <v>0.66130342922151797</v>
      </c>
      <c r="E741" s="651">
        <v>0.90166049219370203</v>
      </c>
      <c r="F741" s="651">
        <v>0.82157659151193629</v>
      </c>
      <c r="G741" s="651">
        <v>0.48576988567258572</v>
      </c>
      <c r="H741" s="48">
        <v>0.94535058582453357</v>
      </c>
      <c r="I741" s="55">
        <v>0.95144551519644183</v>
      </c>
    </row>
    <row r="742" spans="2:9" x14ac:dyDescent="0.3">
      <c r="B742" s="590" t="s">
        <v>395</v>
      </c>
      <c r="C742" s="647">
        <v>2015</v>
      </c>
      <c r="D742" s="651">
        <v>0.53416241024502187</v>
      </c>
      <c r="E742" s="651">
        <v>0.85544109605237872</v>
      </c>
      <c r="F742" s="651">
        <v>0.61621886751321597</v>
      </c>
      <c r="G742" s="651">
        <v>0.30873015873015874</v>
      </c>
      <c r="H742" s="48">
        <v>0.84248662061269886</v>
      </c>
      <c r="I742" s="55">
        <v>0.81017708021984058</v>
      </c>
    </row>
    <row r="743" spans="2:9" x14ac:dyDescent="0.3">
      <c r="B743" s="590" t="s">
        <v>131</v>
      </c>
      <c r="C743" s="647">
        <v>2015</v>
      </c>
      <c r="D743" s="651">
        <v>0.52253658536585368</v>
      </c>
      <c r="E743" s="651">
        <v>0.77623051998148429</v>
      </c>
      <c r="F743" s="651">
        <v>0.66390813147984562</v>
      </c>
      <c r="G743" s="651">
        <v>0.40588662790697677</v>
      </c>
      <c r="H743" s="48">
        <v>0.79824194223524492</v>
      </c>
      <c r="I743" s="55">
        <v>0.80291350722084132</v>
      </c>
    </row>
    <row r="744" spans="2:9" x14ac:dyDescent="0.3">
      <c r="B744" s="590" t="s">
        <v>132</v>
      </c>
      <c r="C744" s="647">
        <v>2015</v>
      </c>
      <c r="D744" s="651">
        <v>0.61089778752971291</v>
      </c>
      <c r="E744" s="651">
        <v>1.0088840574277467</v>
      </c>
      <c r="F744" s="651">
        <v>0.92736671485521527</v>
      </c>
      <c r="G744" s="651">
        <v>0.53140059070418155</v>
      </c>
      <c r="H744" s="48">
        <v>1.035162716242519</v>
      </c>
      <c r="I744" s="55">
        <v>1.0257963708191453</v>
      </c>
    </row>
    <row r="745" spans="2:9" x14ac:dyDescent="0.3">
      <c r="B745" s="590" t="s">
        <v>133</v>
      </c>
      <c r="C745" s="647">
        <v>2015</v>
      </c>
      <c r="D745" s="651">
        <v>0.69951561717053612</v>
      </c>
      <c r="E745" s="651">
        <v>0.97368920972644379</v>
      </c>
      <c r="F745" s="651">
        <v>0.84953423878262102</v>
      </c>
      <c r="G745" s="651">
        <v>0.49791404542745515</v>
      </c>
      <c r="H745" s="48">
        <v>1.0067126352801499</v>
      </c>
      <c r="I745" s="55">
        <v>1.0054456793484987</v>
      </c>
    </row>
    <row r="746" spans="2:9" x14ac:dyDescent="0.3">
      <c r="B746" s="590" t="s">
        <v>134</v>
      </c>
      <c r="C746" s="647">
        <v>2015</v>
      </c>
      <c r="D746" s="651">
        <v>0.72053406998158376</v>
      </c>
      <c r="E746" s="651">
        <v>1.0823211875843455</v>
      </c>
      <c r="F746" s="651">
        <v>0.9187385642019158</v>
      </c>
      <c r="G746" s="651">
        <v>0.54502173463051129</v>
      </c>
      <c r="H746" s="48">
        <v>1.0713969350695367</v>
      </c>
      <c r="I746" s="55">
        <v>1.0525374876865263</v>
      </c>
    </row>
    <row r="747" spans="2:9" x14ac:dyDescent="0.3">
      <c r="B747" s="590" t="s">
        <v>135</v>
      </c>
      <c r="C747" s="647">
        <v>2015</v>
      </c>
      <c r="D747" s="651">
        <v>0.73265962333486445</v>
      </c>
      <c r="E747" s="651">
        <v>1.1343080276062478</v>
      </c>
      <c r="F747" s="651">
        <v>0.93834487306297398</v>
      </c>
      <c r="G747" s="651">
        <v>0.48684210526315791</v>
      </c>
      <c r="H747" s="48">
        <v>1.1311468054558507</v>
      </c>
      <c r="I747" s="55">
        <v>1.1151760511068192</v>
      </c>
    </row>
    <row r="748" spans="2:9" x14ac:dyDescent="0.3">
      <c r="B748" s="590" t="s">
        <v>404</v>
      </c>
      <c r="C748" s="647">
        <v>2015</v>
      </c>
      <c r="D748" s="651">
        <v>0.57135678391959799</v>
      </c>
      <c r="E748" s="651">
        <v>0.96729784561878085</v>
      </c>
      <c r="F748" s="651">
        <v>0.81109708578014383</v>
      </c>
      <c r="G748" s="651">
        <v>0.43563856638061588</v>
      </c>
      <c r="H748" s="48">
        <v>0.98704053329603991</v>
      </c>
      <c r="I748" s="55">
        <v>0.96731555824875015</v>
      </c>
    </row>
    <row r="749" spans="2:9" x14ac:dyDescent="0.3">
      <c r="B749" s="590" t="s">
        <v>137</v>
      </c>
      <c r="C749" s="647">
        <v>2015</v>
      </c>
      <c r="D749" s="651">
        <v>0.41505703422053231</v>
      </c>
      <c r="E749" s="651">
        <v>0.8435123435123435</v>
      </c>
      <c r="F749" s="651">
        <v>0.68912579957356079</v>
      </c>
      <c r="G749" s="651">
        <v>0.32502880184331795</v>
      </c>
      <c r="H749" s="48">
        <v>0.86658055527335531</v>
      </c>
      <c r="I749" s="55">
        <v>0.85109492577695645</v>
      </c>
    </row>
    <row r="750" spans="2:9" x14ac:dyDescent="0.3">
      <c r="B750" s="590" t="s">
        <v>246</v>
      </c>
      <c r="C750" s="647">
        <v>2015</v>
      </c>
      <c r="D750" s="651">
        <v>0.68824531516183984</v>
      </c>
      <c r="E750" s="651">
        <v>0.97121286954067598</v>
      </c>
      <c r="F750" s="651">
        <v>0.7741665114546471</v>
      </c>
      <c r="G750" s="651">
        <v>0.38228614685844059</v>
      </c>
      <c r="H750" s="48">
        <v>1.0145442792501616</v>
      </c>
      <c r="I750" s="55">
        <v>1.0025052822215514</v>
      </c>
    </row>
    <row r="751" spans="2:9" x14ac:dyDescent="0.3">
      <c r="B751" s="590" t="s">
        <v>396</v>
      </c>
      <c r="C751" s="647">
        <v>2015</v>
      </c>
      <c r="D751" s="651">
        <v>0.63300186451211937</v>
      </c>
      <c r="E751" s="651">
        <v>0.94416738320435656</v>
      </c>
      <c r="F751" s="651">
        <v>0.82628756702830775</v>
      </c>
      <c r="G751" s="651">
        <v>0.47732333294269308</v>
      </c>
      <c r="H751" s="48">
        <v>0.9711452004032588</v>
      </c>
      <c r="I751" s="55">
        <v>0.96944776053411152</v>
      </c>
    </row>
    <row r="752" spans="2:9" x14ac:dyDescent="0.3">
      <c r="B752" s="590" t="s">
        <v>139</v>
      </c>
      <c r="C752" s="647">
        <v>2015</v>
      </c>
      <c r="D752" s="651">
        <v>0.63993710691823902</v>
      </c>
      <c r="E752" s="651">
        <v>1.0324020178502133</v>
      </c>
      <c r="F752" s="651">
        <v>0.69017417022674987</v>
      </c>
      <c r="G752" s="651">
        <v>0.315480352398266</v>
      </c>
      <c r="H752" s="48">
        <v>1.0608693493533252</v>
      </c>
      <c r="I752" s="55">
        <v>1.0405405405405406</v>
      </c>
    </row>
    <row r="753" spans="2:9" x14ac:dyDescent="0.3">
      <c r="B753" s="590" t="s">
        <v>140</v>
      </c>
      <c r="C753" s="647">
        <v>2015</v>
      </c>
      <c r="D753" s="651">
        <v>0.78448275862068961</v>
      </c>
      <c r="E753" s="651">
        <v>0.99036755386565267</v>
      </c>
      <c r="F753" s="651">
        <v>0.91704675028506266</v>
      </c>
      <c r="G753" s="651">
        <v>0.54921874999999998</v>
      </c>
      <c r="H753" s="48">
        <v>1.0238820519069087</v>
      </c>
      <c r="I753" s="55">
        <v>1.0244889898291696</v>
      </c>
    </row>
    <row r="754" spans="2:9" x14ac:dyDescent="0.3">
      <c r="B754" s="590" t="s">
        <v>141</v>
      </c>
      <c r="C754" s="647">
        <v>2015</v>
      </c>
      <c r="D754" s="651">
        <v>0.55089242643511815</v>
      </c>
      <c r="E754" s="651">
        <v>0.87660586110730121</v>
      </c>
      <c r="F754" s="651">
        <v>0.73111895592640141</v>
      </c>
      <c r="G754" s="651">
        <v>0.3822838847385272</v>
      </c>
      <c r="H754" s="48">
        <v>0.91208766633120875</v>
      </c>
      <c r="I754" s="55">
        <v>0.89777202551539248</v>
      </c>
    </row>
    <row r="755" spans="2:9" x14ac:dyDescent="0.3">
      <c r="B755" s="590" t="s">
        <v>142</v>
      </c>
      <c r="C755" s="647">
        <v>2015</v>
      </c>
      <c r="D755" s="651">
        <v>0.84582743988684583</v>
      </c>
      <c r="E755" s="651">
        <v>1.0766725873297809</v>
      </c>
      <c r="F755" s="651">
        <v>1.1262135922330097</v>
      </c>
      <c r="G755" s="651">
        <v>0.72126634549208535</v>
      </c>
      <c r="H755" s="48">
        <v>1.1486026911134113</v>
      </c>
      <c r="I755" s="55">
        <v>1.1566455696202531</v>
      </c>
    </row>
    <row r="756" spans="2:9" x14ac:dyDescent="0.3">
      <c r="B756" s="590" t="s">
        <v>397</v>
      </c>
      <c r="C756" s="647">
        <v>2015</v>
      </c>
      <c r="D756" s="651">
        <v>0.6053530751708428</v>
      </c>
      <c r="E756" s="651">
        <v>0.94548513740886142</v>
      </c>
      <c r="F756" s="651">
        <v>0.77414119556397076</v>
      </c>
      <c r="G756" s="651">
        <v>0.49082690773730392</v>
      </c>
      <c r="H756" s="48">
        <v>0.95222806531967896</v>
      </c>
      <c r="I756" s="55">
        <v>0.95225877393933844</v>
      </c>
    </row>
    <row r="757" spans="2:9" x14ac:dyDescent="0.3">
      <c r="B757" s="590" t="s">
        <v>398</v>
      </c>
      <c r="C757" s="647">
        <v>2015</v>
      </c>
      <c r="D757" s="651">
        <v>0.6524752475247525</v>
      </c>
      <c r="E757" s="651">
        <v>0.85518077156130079</v>
      </c>
      <c r="F757" s="651">
        <v>0.7665756146014403</v>
      </c>
      <c r="G757" s="651">
        <v>0.49538162372386974</v>
      </c>
      <c r="H757" s="48">
        <v>0.86273528233880659</v>
      </c>
      <c r="I757" s="55">
        <v>0.85296803652968034</v>
      </c>
    </row>
    <row r="758" spans="2:9" x14ac:dyDescent="0.3">
      <c r="B758" s="590" t="s">
        <v>145</v>
      </c>
      <c r="C758" s="647">
        <v>2015</v>
      </c>
      <c r="D758" s="651">
        <v>0.635385888192885</v>
      </c>
      <c r="E758" s="651">
        <v>0.93629100565437351</v>
      </c>
      <c r="F758" s="651">
        <v>0.85726411090677601</v>
      </c>
      <c r="G758" s="651">
        <v>0.47224114441416892</v>
      </c>
      <c r="H758" s="48">
        <v>1.0023317217021568</v>
      </c>
      <c r="I758" s="55">
        <v>0.99561390989962417</v>
      </c>
    </row>
    <row r="759" spans="2:9" x14ac:dyDescent="0.3">
      <c r="B759" s="590" t="s">
        <v>146</v>
      </c>
      <c r="C759" s="647">
        <v>2015</v>
      </c>
      <c r="D759" s="651">
        <v>0.53956661316211874</v>
      </c>
      <c r="E759" s="651">
        <v>0.90021118522007326</v>
      </c>
      <c r="F759" s="651">
        <v>0.76026287360460931</v>
      </c>
      <c r="G759" s="651">
        <v>0.44095827452683384</v>
      </c>
      <c r="H759" s="48">
        <v>0.90784567213923284</v>
      </c>
      <c r="I759" s="55">
        <v>0.89780244283130595</v>
      </c>
    </row>
    <row r="760" spans="2:9" x14ac:dyDescent="0.3">
      <c r="B760" s="590" t="s">
        <v>147</v>
      </c>
      <c r="C760" s="647">
        <v>2015</v>
      </c>
      <c r="D760" s="651">
        <v>0.7426800598418466</v>
      </c>
      <c r="E760" s="651">
        <v>0.99341553430632445</v>
      </c>
      <c r="F760" s="651">
        <v>0.83151294498381878</v>
      </c>
      <c r="G760" s="651">
        <v>0.52705148833467419</v>
      </c>
      <c r="H760" s="48">
        <v>1.01453446241123</v>
      </c>
      <c r="I760" s="55">
        <v>1.0122418144669745</v>
      </c>
    </row>
    <row r="761" spans="2:9" x14ac:dyDescent="0.3">
      <c r="B761" s="590" t="s">
        <v>148</v>
      </c>
      <c r="C761" s="647">
        <v>2015</v>
      </c>
      <c r="D761" s="651">
        <v>0.54273231031543057</v>
      </c>
      <c r="E761" s="651">
        <v>0.8242381995618403</v>
      </c>
      <c r="F761" s="651">
        <v>0.69189849921905067</v>
      </c>
      <c r="G761" s="651">
        <v>0.41298051606108477</v>
      </c>
      <c r="H761" s="48">
        <v>0.8119127694635303</v>
      </c>
      <c r="I761" s="55">
        <v>0.79517063187920256</v>
      </c>
    </row>
    <row r="762" spans="2:9" x14ac:dyDescent="0.3">
      <c r="B762" s="590" t="s">
        <v>149</v>
      </c>
      <c r="C762" s="647">
        <v>2015</v>
      </c>
      <c r="D762" s="651">
        <v>0.72838847385272143</v>
      </c>
      <c r="E762" s="651">
        <v>1.0070566578032318</v>
      </c>
      <c r="F762" s="651">
        <v>0.94804108934543718</v>
      </c>
      <c r="G762" s="651">
        <v>0.59459459459459463</v>
      </c>
      <c r="H762" s="48">
        <v>1.0508389932081503</v>
      </c>
      <c r="I762" s="55">
        <v>1.0506406844884759</v>
      </c>
    </row>
    <row r="763" spans="2:9" x14ac:dyDescent="0.3">
      <c r="B763" s="590" t="s">
        <v>150</v>
      </c>
      <c r="C763" s="647">
        <v>2015</v>
      </c>
      <c r="D763" s="651">
        <v>0.48464021659897949</v>
      </c>
      <c r="E763" s="651">
        <v>0.78875652909965521</v>
      </c>
      <c r="F763" s="651">
        <v>0.66835455986906045</v>
      </c>
      <c r="G763" s="651">
        <v>0.39961679871575784</v>
      </c>
      <c r="H763" s="48">
        <v>0.80801301187951657</v>
      </c>
      <c r="I763" s="55">
        <v>0.79411436373472555</v>
      </c>
    </row>
    <row r="764" spans="2:9" x14ac:dyDescent="0.3">
      <c r="B764" s="590" t="s">
        <v>151</v>
      </c>
      <c r="C764" s="647">
        <v>2015</v>
      </c>
      <c r="D764" s="651">
        <v>0.66404154045867592</v>
      </c>
      <c r="E764" s="651">
        <v>0.92514511651383868</v>
      </c>
      <c r="F764" s="651">
        <v>0.66365968884906734</v>
      </c>
      <c r="G764" s="651">
        <v>0.37130766677729837</v>
      </c>
      <c r="H764" s="48">
        <v>0.939607653749438</v>
      </c>
      <c r="I764" s="55">
        <v>0.91896090206793246</v>
      </c>
    </row>
    <row r="765" spans="2:9" x14ac:dyDescent="0.3">
      <c r="B765" s="590" t="s">
        <v>152</v>
      </c>
      <c r="C765" s="647">
        <v>2015</v>
      </c>
      <c r="D765" s="651">
        <v>0.60345851269110884</v>
      </c>
      <c r="E765" s="651">
        <v>0.96267894375953322</v>
      </c>
      <c r="F765" s="651">
        <v>0.75262879439190533</v>
      </c>
      <c r="G765" s="651">
        <v>0.42141467015636536</v>
      </c>
      <c r="H765" s="48">
        <v>0.96672374311472364</v>
      </c>
      <c r="I765" s="55">
        <v>0.95012584108069242</v>
      </c>
    </row>
    <row r="766" spans="2:9" x14ac:dyDescent="0.3">
      <c r="B766" s="590" t="s">
        <v>399</v>
      </c>
      <c r="C766" s="647">
        <v>2015</v>
      </c>
      <c r="D766" s="651">
        <v>0.60307790958640595</v>
      </c>
      <c r="E766" s="651">
        <v>0.87429963459196103</v>
      </c>
      <c r="F766" s="651">
        <v>0.75530710444381544</v>
      </c>
      <c r="G766" s="651">
        <v>0.46166666666666667</v>
      </c>
      <c r="H766" s="48">
        <v>0.88856879807549527</v>
      </c>
      <c r="I766" s="55">
        <v>0.88341366739252769</v>
      </c>
    </row>
    <row r="767" spans="2:9" x14ac:dyDescent="0.3">
      <c r="B767" s="590" t="s">
        <v>154</v>
      </c>
      <c r="C767" s="647">
        <v>2015</v>
      </c>
      <c r="D767" s="651">
        <v>0.40915836336654654</v>
      </c>
      <c r="E767" s="651">
        <v>0.84390011684770849</v>
      </c>
      <c r="F767" s="651">
        <v>0.55209411252110452</v>
      </c>
      <c r="G767" s="651">
        <v>0.18505299589011465</v>
      </c>
      <c r="H767" s="48">
        <v>0.86157843455667427</v>
      </c>
      <c r="I767" s="55">
        <v>0.83366708159694036</v>
      </c>
    </row>
    <row r="768" spans="2:9" x14ac:dyDescent="0.3">
      <c r="B768" s="590" t="s">
        <v>155</v>
      </c>
      <c r="C768" s="647">
        <v>2015</v>
      </c>
      <c r="D768" s="651">
        <v>0.7888758323540932</v>
      </c>
      <c r="E768" s="651">
        <v>1.0461630695443644</v>
      </c>
      <c r="F768" s="651">
        <v>0.87255655142979083</v>
      </c>
      <c r="G768" s="651">
        <v>0.5129087779690189</v>
      </c>
      <c r="H768" s="48">
        <v>1.0296972330870635</v>
      </c>
      <c r="I768" s="55">
        <v>1.0095579801782195</v>
      </c>
    </row>
    <row r="769" spans="2:9" x14ac:dyDescent="0.3">
      <c r="B769" s="590" t="s">
        <v>156</v>
      </c>
      <c r="C769" s="647">
        <v>2015</v>
      </c>
      <c r="D769" s="651">
        <v>0.63791899441340782</v>
      </c>
      <c r="E769" s="651">
        <v>1.1930217893925594</v>
      </c>
      <c r="F769" s="651">
        <v>0.820376286829961</v>
      </c>
      <c r="G769" s="651">
        <v>0.3658627087198516</v>
      </c>
      <c r="H769" s="48">
        <v>1.1669072346417884</v>
      </c>
      <c r="I769" s="55">
        <v>1.1308477585441634</v>
      </c>
    </row>
    <row r="770" spans="2:9" x14ac:dyDescent="0.3">
      <c r="B770" s="590" t="s">
        <v>157</v>
      </c>
      <c r="C770" s="647">
        <v>2015</v>
      </c>
      <c r="D770" s="651">
        <v>0.46739130434782611</v>
      </c>
      <c r="E770" s="651">
        <v>0.74295717748451384</v>
      </c>
      <c r="F770" s="651">
        <v>0.16551349884683217</v>
      </c>
      <c r="G770" s="651">
        <v>4.5319359864041918E-2</v>
      </c>
      <c r="H770" s="48">
        <v>0.73089236232546873</v>
      </c>
      <c r="I770" s="55">
        <v>0.69329896907216493</v>
      </c>
    </row>
    <row r="771" spans="2:9" x14ac:dyDescent="0.3">
      <c r="B771" s="590" t="s">
        <v>400</v>
      </c>
      <c r="C771" s="647">
        <v>2015</v>
      </c>
      <c r="D771" s="651">
        <v>0.5155577860625179</v>
      </c>
      <c r="E771" s="651">
        <v>0.78661729554969118</v>
      </c>
      <c r="F771" s="651">
        <v>0.64893932895648443</v>
      </c>
      <c r="G771" s="651">
        <v>0.36848416214235752</v>
      </c>
      <c r="H771" s="48">
        <v>0.79811088351582549</v>
      </c>
      <c r="I771" s="55">
        <v>0.78893597784935299</v>
      </c>
    </row>
    <row r="772" spans="2:9" x14ac:dyDescent="0.3">
      <c r="B772" s="590" t="s">
        <v>159</v>
      </c>
      <c r="C772" s="647">
        <v>2015</v>
      </c>
      <c r="D772" s="651">
        <v>0.53827828911748776</v>
      </c>
      <c r="E772" s="651">
        <v>0.84546729283981392</v>
      </c>
      <c r="F772" s="651">
        <v>0.76860929818004087</v>
      </c>
      <c r="G772" s="651">
        <v>0.44771014492753625</v>
      </c>
      <c r="H772" s="48">
        <v>0.90504244195851369</v>
      </c>
      <c r="I772" s="55">
        <v>0.89894062808983477</v>
      </c>
    </row>
    <row r="773" spans="2:9" x14ac:dyDescent="0.3">
      <c r="B773" s="590" t="s">
        <v>401</v>
      </c>
      <c r="C773" s="647">
        <v>2015</v>
      </c>
      <c r="D773" s="651">
        <v>0.2019400352733686</v>
      </c>
      <c r="E773" s="651">
        <v>0.64081408140814078</v>
      </c>
      <c r="F773" s="651">
        <v>0.39491978609625666</v>
      </c>
      <c r="G773" s="651">
        <v>0.1506578947368421</v>
      </c>
      <c r="H773" s="48">
        <v>0.6787374128582494</v>
      </c>
      <c r="I773" s="55">
        <v>0.68602295746117492</v>
      </c>
    </row>
    <row r="774" spans="2:9" x14ac:dyDescent="0.3">
      <c r="B774" s="590" t="s">
        <v>161</v>
      </c>
      <c r="C774" s="647">
        <v>2015</v>
      </c>
      <c r="D774" s="651">
        <v>0.28625093914350114</v>
      </c>
      <c r="E774" s="651">
        <v>0.5952323427558992</v>
      </c>
      <c r="F774" s="651">
        <v>0.27967945048654835</v>
      </c>
      <c r="G774" s="651">
        <v>0.12683916793505834</v>
      </c>
      <c r="H774" s="48">
        <v>0.60972537163013352</v>
      </c>
      <c r="I774" s="55">
        <v>0.59893356391410868</v>
      </c>
    </row>
    <row r="775" spans="2:9" x14ac:dyDescent="0.3">
      <c r="B775" s="590" t="s">
        <v>162</v>
      </c>
      <c r="C775" s="647">
        <v>2015</v>
      </c>
      <c r="D775" s="651">
        <v>0.61169896564023307</v>
      </c>
      <c r="E775" s="651">
        <v>0.91783982845422341</v>
      </c>
      <c r="F775" s="651">
        <v>0.76951599764038314</v>
      </c>
      <c r="G775" s="651">
        <v>0.4442455797808873</v>
      </c>
      <c r="H775" s="48">
        <v>0.92929792668614952</v>
      </c>
      <c r="I775" s="55">
        <v>0.9129204951021338</v>
      </c>
    </row>
    <row r="776" spans="2:9" x14ac:dyDescent="0.3">
      <c r="B776" s="590" t="s">
        <v>163</v>
      </c>
      <c r="C776" s="647">
        <v>2015</v>
      </c>
      <c r="D776" s="651">
        <v>0.77597042513863212</v>
      </c>
      <c r="E776" s="651">
        <v>1.0989730614674802</v>
      </c>
      <c r="F776" s="651">
        <v>0.91347376066824038</v>
      </c>
      <c r="G776" s="651">
        <v>0.52106940509915012</v>
      </c>
      <c r="H776" s="48">
        <v>1.1024413595021541</v>
      </c>
      <c r="I776" s="55">
        <v>1.0957475994513031</v>
      </c>
    </row>
    <row r="777" spans="2:9" x14ac:dyDescent="0.3">
      <c r="B777" s="590" t="s">
        <v>262</v>
      </c>
      <c r="C777" s="647">
        <v>2015</v>
      </c>
      <c r="D777" s="651">
        <v>0.60310559006211184</v>
      </c>
      <c r="E777" s="651">
        <v>0.95788336933045359</v>
      </c>
      <c r="F777" s="651">
        <v>0.81909476661951908</v>
      </c>
      <c r="G777" s="651">
        <v>0.45474674785496816</v>
      </c>
      <c r="H777" s="48">
        <v>0.97648994945339129</v>
      </c>
      <c r="I777" s="55">
        <v>0.9696514277403403</v>
      </c>
    </row>
    <row r="778" spans="2:9" x14ac:dyDescent="0.3">
      <c r="B778" s="590" t="s">
        <v>402</v>
      </c>
      <c r="C778" s="647">
        <v>2015</v>
      </c>
      <c r="D778" s="651">
        <v>0.7441860465116279</v>
      </c>
      <c r="E778" s="651">
        <v>0.93611486837998126</v>
      </c>
      <c r="F778" s="651">
        <v>0.81041162227602903</v>
      </c>
      <c r="G778" s="651">
        <v>0.51870787822449449</v>
      </c>
      <c r="H778" s="48">
        <v>0.95076064908722113</v>
      </c>
      <c r="I778" s="55">
        <v>0.94750863755567583</v>
      </c>
    </row>
    <row r="779" spans="2:9" x14ac:dyDescent="0.3">
      <c r="B779" s="21" t="s">
        <v>73</v>
      </c>
      <c r="C779" s="36">
        <v>2015</v>
      </c>
      <c r="D779" s="56">
        <v>0.61982829900360048</v>
      </c>
      <c r="E779" s="56">
        <v>0.91618992291684875</v>
      </c>
      <c r="F779" s="56">
        <v>0.74925651693421824</v>
      </c>
      <c r="G779" s="56">
        <v>0.43009493014766248</v>
      </c>
      <c r="H779" s="47">
        <v>0.9332921883221218</v>
      </c>
      <c r="I779" s="46">
        <v>0.91929601969973662</v>
      </c>
    </row>
    <row r="780" spans="2:9" x14ac:dyDescent="0.3">
      <c r="B780" s="590" t="s">
        <v>74</v>
      </c>
      <c r="C780" s="647">
        <v>2016</v>
      </c>
      <c r="D780" s="651">
        <v>0.46752577319587629</v>
      </c>
      <c r="E780" s="651">
        <v>0.82884053264046764</v>
      </c>
      <c r="F780" s="651">
        <v>0.65185746777862019</v>
      </c>
      <c r="G780" s="651">
        <v>0.3103676714143756</v>
      </c>
      <c r="H780" s="48">
        <v>0.87182084177357644</v>
      </c>
      <c r="I780" s="46">
        <v>0.87032850752729551</v>
      </c>
    </row>
    <row r="781" spans="2:9" x14ac:dyDescent="0.3">
      <c r="B781" s="590" t="s">
        <v>75</v>
      </c>
      <c r="C781" s="647">
        <v>2016</v>
      </c>
      <c r="D781" s="651">
        <v>0.63671329527915921</v>
      </c>
      <c r="E781" s="651">
        <v>0.98137534454899722</v>
      </c>
      <c r="F781" s="651">
        <v>0.74135493723778112</v>
      </c>
      <c r="G781" s="651">
        <v>0.39948272341584046</v>
      </c>
      <c r="H781" s="48">
        <v>0.97770836258130933</v>
      </c>
      <c r="I781" s="46">
        <v>0.96178913514918507</v>
      </c>
    </row>
    <row r="782" spans="2:9" x14ac:dyDescent="0.3">
      <c r="B782" s="590" t="s">
        <v>376</v>
      </c>
      <c r="C782" s="647">
        <v>2016</v>
      </c>
      <c r="D782" s="651">
        <v>0.58325912733748886</v>
      </c>
      <c r="E782" s="651">
        <v>1.0316423043852108</v>
      </c>
      <c r="F782" s="651">
        <v>0.82659552636979272</v>
      </c>
      <c r="G782" s="651">
        <v>0.43071855054560426</v>
      </c>
      <c r="H782" s="48">
        <v>1.0325967318601303</v>
      </c>
      <c r="I782" s="46">
        <v>1.0346220021770427</v>
      </c>
    </row>
    <row r="783" spans="2:9" x14ac:dyDescent="0.3">
      <c r="B783" s="590" t="s">
        <v>77</v>
      </c>
      <c r="C783" s="647">
        <v>2016</v>
      </c>
      <c r="D783" s="651">
        <v>0.57694569692217212</v>
      </c>
      <c r="E783" s="651">
        <v>1.0081910970066044</v>
      </c>
      <c r="F783" s="651">
        <v>0.87721573713791612</v>
      </c>
      <c r="G783" s="651">
        <v>0.41992840095465395</v>
      </c>
      <c r="H783" s="48">
        <v>1.0660390047074646</v>
      </c>
      <c r="I783" s="46">
        <v>1.0492545763351575</v>
      </c>
    </row>
    <row r="784" spans="2:9" x14ac:dyDescent="0.3">
      <c r="B784" s="590" t="s">
        <v>78</v>
      </c>
      <c r="C784" s="647">
        <v>2016</v>
      </c>
      <c r="D784" s="651">
        <v>0.63754534461910517</v>
      </c>
      <c r="E784" s="651">
        <v>0.95233271427767463</v>
      </c>
      <c r="F784" s="651">
        <v>0.84717330308638295</v>
      </c>
      <c r="G784" s="651">
        <v>0.55502444323737099</v>
      </c>
      <c r="H784" s="48">
        <v>0.9600560431426457</v>
      </c>
      <c r="I784" s="46">
        <v>0.9547339102332405</v>
      </c>
    </row>
    <row r="785" spans="2:9" x14ac:dyDescent="0.3">
      <c r="B785" s="590" t="s">
        <v>377</v>
      </c>
      <c r="C785" s="647">
        <v>2016</v>
      </c>
      <c r="D785" s="651">
        <v>0.51472012395893862</v>
      </c>
      <c r="E785" s="651">
        <v>0.8465369292062519</v>
      </c>
      <c r="F785" s="651">
        <v>0.72787873036959716</v>
      </c>
      <c r="G785" s="651">
        <v>0.48865839472663825</v>
      </c>
      <c r="H785" s="48">
        <v>0.88738919455907073</v>
      </c>
      <c r="I785" s="46">
        <v>0.88956271943823806</v>
      </c>
    </row>
    <row r="786" spans="2:9" x14ac:dyDescent="0.3">
      <c r="B786" s="590" t="s">
        <v>80</v>
      </c>
      <c r="C786" s="647">
        <v>2016</v>
      </c>
      <c r="D786" s="651">
        <v>0.70358858434586036</v>
      </c>
      <c r="E786" s="651">
        <v>1.0960439187277151</v>
      </c>
      <c r="F786" s="651">
        <v>0.88583763889871892</v>
      </c>
      <c r="G786" s="651">
        <v>0.50759835250674623</v>
      </c>
      <c r="H786" s="48">
        <v>1.0911226193508221</v>
      </c>
      <c r="I786" s="46">
        <v>1.0767615272075133</v>
      </c>
    </row>
    <row r="787" spans="2:9" x14ac:dyDescent="0.3">
      <c r="B787" s="590" t="s">
        <v>81</v>
      </c>
      <c r="C787" s="647">
        <v>2016</v>
      </c>
      <c r="D787" s="651">
        <v>0.59413660463665663</v>
      </c>
      <c r="E787" s="651">
        <v>0.92926228339883121</v>
      </c>
      <c r="F787" s="651">
        <v>0.83576379126990918</v>
      </c>
      <c r="G787" s="651">
        <v>0.56754411339311539</v>
      </c>
      <c r="H787" s="48">
        <v>0.96796792275767929</v>
      </c>
      <c r="I787" s="46">
        <v>0.97505742399887019</v>
      </c>
    </row>
    <row r="788" spans="2:9" x14ac:dyDescent="0.3">
      <c r="B788" s="590" t="s">
        <v>82</v>
      </c>
      <c r="C788" s="647">
        <v>2016</v>
      </c>
      <c r="D788" s="651">
        <v>0.59193916349809883</v>
      </c>
      <c r="E788" s="651">
        <v>0.89629410020753042</v>
      </c>
      <c r="F788" s="651">
        <v>0.70404154282395548</v>
      </c>
      <c r="G788" s="651">
        <v>0.39977213747705553</v>
      </c>
      <c r="H788" s="48">
        <v>0.87048694952282402</v>
      </c>
      <c r="I788" s="46">
        <v>0.86984480234260619</v>
      </c>
    </row>
    <row r="789" spans="2:9" x14ac:dyDescent="0.3">
      <c r="B789" s="590" t="s">
        <v>378</v>
      </c>
      <c r="C789" s="647">
        <v>2016</v>
      </c>
      <c r="D789" s="651">
        <v>0.72181968850264544</v>
      </c>
      <c r="E789" s="651">
        <v>0.98932857098098193</v>
      </c>
      <c r="F789" s="651">
        <v>0.84828032678380771</v>
      </c>
      <c r="G789" s="651">
        <v>0.5478270071029554</v>
      </c>
      <c r="H789" s="48">
        <v>0.97502368635716496</v>
      </c>
      <c r="I789" s="46">
        <v>0.96102786443012966</v>
      </c>
    </row>
    <row r="790" spans="2:9" x14ac:dyDescent="0.3">
      <c r="B790" s="590" t="s">
        <v>379</v>
      </c>
      <c r="C790" s="647">
        <v>2016</v>
      </c>
      <c r="D790" s="651">
        <v>0.56207651412488269</v>
      </c>
      <c r="E790" s="651">
        <v>0.8716751878454182</v>
      </c>
      <c r="F790" s="651">
        <v>0.64816002051545074</v>
      </c>
      <c r="G790" s="651">
        <v>0.35951202911070973</v>
      </c>
      <c r="H790" s="48">
        <v>0.88920938296576846</v>
      </c>
      <c r="I790" s="46">
        <v>0.87930878416531244</v>
      </c>
    </row>
    <row r="791" spans="2:9" x14ac:dyDescent="0.3">
      <c r="B791" s="590" t="s">
        <v>380</v>
      </c>
      <c r="C791" s="647">
        <v>2016</v>
      </c>
      <c r="D791" s="651">
        <v>0.68734706764543374</v>
      </c>
      <c r="E791" s="651">
        <v>0.89755826692479701</v>
      </c>
      <c r="F791" s="651">
        <v>0.82051144492131611</v>
      </c>
      <c r="G791" s="651">
        <v>0.54663782224625923</v>
      </c>
      <c r="H791" s="48">
        <v>0.91880759048083893</v>
      </c>
      <c r="I791" s="46">
        <v>0.92277103775842706</v>
      </c>
    </row>
    <row r="792" spans="2:9" x14ac:dyDescent="0.3">
      <c r="B792" s="590" t="s">
        <v>86</v>
      </c>
      <c r="C792" s="647">
        <v>2016</v>
      </c>
      <c r="D792" s="651">
        <v>0.66409676990562272</v>
      </c>
      <c r="E792" s="651">
        <v>0.9818309419837804</v>
      </c>
      <c r="F792" s="651">
        <v>0.84068531510644062</v>
      </c>
      <c r="G792" s="651">
        <v>0.54957350171707098</v>
      </c>
      <c r="H792" s="48">
        <v>0.98471075423579024</v>
      </c>
      <c r="I792" s="46">
        <v>0.97254780999383095</v>
      </c>
    </row>
    <row r="793" spans="2:9" x14ac:dyDescent="0.3">
      <c r="B793" s="590" t="s">
        <v>87</v>
      </c>
      <c r="C793" s="647">
        <v>2016</v>
      </c>
      <c r="D793" s="651">
        <v>0.41031636863823934</v>
      </c>
      <c r="E793" s="651">
        <v>0.74672844706543107</v>
      </c>
      <c r="F793" s="651">
        <v>0.57081260364842457</v>
      </c>
      <c r="G793" s="651">
        <v>0.31124435446192183</v>
      </c>
      <c r="H793" s="48">
        <v>0.79170177819038778</v>
      </c>
      <c r="I793" s="46">
        <v>0.80208069324257458</v>
      </c>
    </row>
    <row r="794" spans="2:9" x14ac:dyDescent="0.3">
      <c r="B794" s="590" t="s">
        <v>88</v>
      </c>
      <c r="C794" s="647">
        <v>2016</v>
      </c>
      <c r="D794" s="651">
        <v>0.52443510246978453</v>
      </c>
      <c r="E794" s="651">
        <v>0.81690573770491803</v>
      </c>
      <c r="F794" s="651">
        <v>0.77024528534450887</v>
      </c>
      <c r="G794" s="651">
        <v>0.49296799224054316</v>
      </c>
      <c r="H794" s="48">
        <v>0.86033576051779936</v>
      </c>
      <c r="I794" s="46">
        <v>0.87209205020920499</v>
      </c>
    </row>
    <row r="795" spans="2:9" x14ac:dyDescent="0.3">
      <c r="B795" s="590" t="s">
        <v>89</v>
      </c>
      <c r="C795" s="647">
        <v>2016</v>
      </c>
      <c r="D795" s="651">
        <v>0.61960542540073982</v>
      </c>
      <c r="E795" s="651">
        <v>0.90608603138525523</v>
      </c>
      <c r="F795" s="651">
        <v>0.79739466251657154</v>
      </c>
      <c r="G795" s="651">
        <v>0.45875534548728336</v>
      </c>
      <c r="H795" s="48">
        <v>0.93370165745856348</v>
      </c>
      <c r="I795" s="46">
        <v>0.93086906618793963</v>
      </c>
    </row>
    <row r="796" spans="2:9" x14ac:dyDescent="0.3">
      <c r="B796" s="590" t="s">
        <v>90</v>
      </c>
      <c r="C796" s="647">
        <v>2016</v>
      </c>
      <c r="D796" s="651">
        <v>0.48284068136272545</v>
      </c>
      <c r="E796" s="651">
        <v>0.81954303938530115</v>
      </c>
      <c r="F796" s="651">
        <v>0.72405074423410942</v>
      </c>
      <c r="G796" s="651">
        <v>0.44270258951629787</v>
      </c>
      <c r="H796" s="48">
        <v>0.83524482627280039</v>
      </c>
      <c r="I796" s="46">
        <v>0.83408748114630471</v>
      </c>
    </row>
    <row r="797" spans="2:9" x14ac:dyDescent="0.3">
      <c r="B797" s="590" t="s">
        <v>381</v>
      </c>
      <c r="C797" s="647">
        <v>2016</v>
      </c>
      <c r="D797" s="651">
        <v>0.49708943376256837</v>
      </c>
      <c r="E797" s="651">
        <v>0.87826755509994869</v>
      </c>
      <c r="F797" s="651">
        <v>0.64897979595919186</v>
      </c>
      <c r="G797" s="651">
        <v>0.27764629948364888</v>
      </c>
      <c r="H797" s="48">
        <v>0.92542328092262971</v>
      </c>
      <c r="I797" s="46">
        <v>0.90794058610999595</v>
      </c>
    </row>
    <row r="798" spans="2:9" x14ac:dyDescent="0.3">
      <c r="B798" s="590" t="s">
        <v>92</v>
      </c>
      <c r="C798" s="647">
        <v>2016</v>
      </c>
      <c r="D798" s="651">
        <v>0.66666666666666663</v>
      </c>
      <c r="E798" s="651">
        <v>1.0338084978454756</v>
      </c>
      <c r="F798" s="651">
        <v>0.87516286769777885</v>
      </c>
      <c r="G798" s="651">
        <v>0.57044128646222891</v>
      </c>
      <c r="H798" s="48">
        <v>1.0473297129557797</v>
      </c>
      <c r="I798" s="46">
        <v>1.0431611410948343</v>
      </c>
    </row>
    <row r="799" spans="2:9" x14ac:dyDescent="0.3">
      <c r="B799" s="590" t="s">
        <v>93</v>
      </c>
      <c r="C799" s="647">
        <v>2016</v>
      </c>
      <c r="D799" s="651">
        <v>0.548040794417606</v>
      </c>
      <c r="E799" s="651">
        <v>0.80010050251256282</v>
      </c>
      <c r="F799" s="651">
        <v>0.70541747795212462</v>
      </c>
      <c r="G799" s="651">
        <v>0.40854738706820193</v>
      </c>
      <c r="H799" s="48">
        <v>0.81488512461059193</v>
      </c>
      <c r="I799" s="46">
        <v>0.80518754988028729</v>
      </c>
    </row>
    <row r="800" spans="2:9" x14ac:dyDescent="0.3">
      <c r="B800" s="590" t="s">
        <v>94</v>
      </c>
      <c r="C800" s="647">
        <v>2016</v>
      </c>
      <c r="D800" s="651">
        <v>0.5678742038216561</v>
      </c>
      <c r="E800" s="651">
        <v>0.89212780642280054</v>
      </c>
      <c r="F800" s="651">
        <v>0.73309608540925264</v>
      </c>
      <c r="G800" s="651">
        <v>0.40841532342474357</v>
      </c>
      <c r="H800" s="48">
        <v>0.9056765353560069</v>
      </c>
      <c r="I800" s="46">
        <v>0.89992832519881227</v>
      </c>
    </row>
    <row r="801" spans="2:9" x14ac:dyDescent="0.3">
      <c r="B801" s="590" t="s">
        <v>95</v>
      </c>
      <c r="C801" s="647">
        <v>2016</v>
      </c>
      <c r="D801" s="651">
        <v>0.48846248462484626</v>
      </c>
      <c r="E801" s="651">
        <v>0.83092324805339268</v>
      </c>
      <c r="F801" s="651">
        <v>0.60026126714565642</v>
      </c>
      <c r="G801" s="651">
        <v>0.2964478417266187</v>
      </c>
      <c r="H801" s="48">
        <v>0.82860729860862015</v>
      </c>
      <c r="I801" s="46">
        <v>0.80255582081168375</v>
      </c>
    </row>
    <row r="802" spans="2:9" x14ac:dyDescent="0.3">
      <c r="B802" s="590" t="s">
        <v>96</v>
      </c>
      <c r="C802" s="647">
        <v>2016</v>
      </c>
      <c r="D802" s="651">
        <v>0.52860212165972875</v>
      </c>
      <c r="E802" s="651">
        <v>0.8873796936424021</v>
      </c>
      <c r="F802" s="651">
        <v>0.67108971553610508</v>
      </c>
      <c r="G802" s="651">
        <v>0.35757730269148125</v>
      </c>
      <c r="H802" s="48">
        <v>0.92290227657779389</v>
      </c>
      <c r="I802" s="46">
        <v>0.90921579719012269</v>
      </c>
    </row>
    <row r="803" spans="2:9" x14ac:dyDescent="0.3">
      <c r="B803" s="590" t="s">
        <v>244</v>
      </c>
      <c r="C803" s="647">
        <v>2016</v>
      </c>
      <c r="D803" s="651">
        <v>0.81233243967828417</v>
      </c>
      <c r="E803" s="651">
        <v>1.2049838265244999</v>
      </c>
      <c r="F803" s="651">
        <v>1.0056601451950289</v>
      </c>
      <c r="G803" s="651">
        <v>0.60384615384615381</v>
      </c>
      <c r="H803" s="48">
        <v>1.1965379049315374</v>
      </c>
      <c r="I803" s="46">
        <v>1.171625122844635</v>
      </c>
    </row>
    <row r="804" spans="2:9" x14ac:dyDescent="0.3">
      <c r="B804" s="590" t="s">
        <v>382</v>
      </c>
      <c r="C804" s="647">
        <v>2016</v>
      </c>
      <c r="D804" s="651">
        <v>0.45516958704785326</v>
      </c>
      <c r="E804" s="651">
        <v>0.77568177582672437</v>
      </c>
      <c r="F804" s="651">
        <v>0.403591630512384</v>
      </c>
      <c r="G804" s="651">
        <v>0.16383812010443866</v>
      </c>
      <c r="H804" s="48">
        <v>0.77130305917222397</v>
      </c>
      <c r="I804" s="46">
        <v>0.75083092290831999</v>
      </c>
    </row>
    <row r="805" spans="2:9" x14ac:dyDescent="0.3">
      <c r="B805" s="590" t="s">
        <v>383</v>
      </c>
      <c r="C805" s="647">
        <v>2016</v>
      </c>
      <c r="D805" s="651">
        <v>0.6259706643658326</v>
      </c>
      <c r="E805" s="651">
        <v>0.83753758770464415</v>
      </c>
      <c r="F805" s="651">
        <v>0.69793601651186787</v>
      </c>
      <c r="G805" s="651">
        <v>0.38179148311306904</v>
      </c>
      <c r="H805" s="48">
        <v>0.91880733944954129</v>
      </c>
      <c r="I805" s="46">
        <v>0.92155703203812567</v>
      </c>
    </row>
    <row r="806" spans="2:9" x14ac:dyDescent="0.3">
      <c r="B806" s="590" t="s">
        <v>384</v>
      </c>
      <c r="C806" s="647">
        <v>2016</v>
      </c>
      <c r="D806" s="651">
        <v>0.54299563742123125</v>
      </c>
      <c r="E806" s="651">
        <v>0.92434252010515794</v>
      </c>
      <c r="F806" s="651">
        <v>0.71257927990201431</v>
      </c>
      <c r="G806" s="651">
        <v>0.38308031341821741</v>
      </c>
      <c r="H806" s="48">
        <v>0.94287349520308095</v>
      </c>
      <c r="I806" s="46">
        <v>0.92938861764920211</v>
      </c>
    </row>
    <row r="807" spans="2:9" x14ac:dyDescent="0.3">
      <c r="B807" s="590" t="s">
        <v>385</v>
      </c>
      <c r="C807" s="647">
        <v>2016</v>
      </c>
      <c r="D807" s="651">
        <v>0.63379128377763627</v>
      </c>
      <c r="E807" s="651">
        <v>0.98516887990762125</v>
      </c>
      <c r="F807" s="651">
        <v>0.81594460149453252</v>
      </c>
      <c r="G807" s="651">
        <v>0.4828053532102321</v>
      </c>
      <c r="H807" s="48">
        <v>0.98609524489504496</v>
      </c>
      <c r="I807" s="46">
        <v>0.96895916261241344</v>
      </c>
    </row>
    <row r="808" spans="2:9" x14ac:dyDescent="0.3">
      <c r="B808" s="590" t="s">
        <v>101</v>
      </c>
      <c r="C808" s="647">
        <v>2016</v>
      </c>
      <c r="D808" s="651">
        <v>0.70097803431136763</v>
      </c>
      <c r="E808" s="651">
        <v>1.0514463095873618</v>
      </c>
      <c r="F808" s="651">
        <v>0.85192470412413046</v>
      </c>
      <c r="G808" s="651">
        <v>0.50756696332602436</v>
      </c>
      <c r="H808" s="48">
        <v>1.0393804596283895</v>
      </c>
      <c r="I808" s="46">
        <v>1.0242788984552265</v>
      </c>
    </row>
    <row r="809" spans="2:9" x14ac:dyDescent="0.3">
      <c r="B809" s="590" t="s">
        <v>102</v>
      </c>
      <c r="C809" s="647">
        <v>2016</v>
      </c>
      <c r="D809" s="651">
        <v>0.63979096677864877</v>
      </c>
      <c r="E809" s="651">
        <v>0.92787774921451016</v>
      </c>
      <c r="F809" s="651">
        <v>0.75955452287476966</v>
      </c>
      <c r="G809" s="651">
        <v>0.40054005400540055</v>
      </c>
      <c r="H809" s="48">
        <v>0.90817446166506655</v>
      </c>
      <c r="I809" s="46">
        <v>0.87825844264582753</v>
      </c>
    </row>
    <row r="810" spans="2:9" x14ac:dyDescent="0.3">
      <c r="B810" s="590" t="s">
        <v>103</v>
      </c>
      <c r="C810" s="647">
        <v>2016</v>
      </c>
      <c r="D810" s="651">
        <v>0.80938752146536919</v>
      </c>
      <c r="E810" s="651">
        <v>1.0136481802426343</v>
      </c>
      <c r="F810" s="651">
        <v>0.89823609226594303</v>
      </c>
      <c r="G810" s="651">
        <v>0.61442669172932329</v>
      </c>
      <c r="H810" s="48">
        <v>1.0063921198784449</v>
      </c>
      <c r="I810" s="46">
        <v>1.0062119784080199</v>
      </c>
    </row>
    <row r="811" spans="2:9" x14ac:dyDescent="0.3">
      <c r="B811" s="590" t="s">
        <v>104</v>
      </c>
      <c r="C811" s="647">
        <v>2016</v>
      </c>
      <c r="D811" s="651">
        <v>0.64711632453567935</v>
      </c>
      <c r="E811" s="651">
        <v>0.94690678361481762</v>
      </c>
      <c r="F811" s="651">
        <v>0.87493502443081406</v>
      </c>
      <c r="G811" s="651">
        <v>0.64911287278218199</v>
      </c>
      <c r="H811" s="48">
        <v>0.97064605486551692</v>
      </c>
      <c r="I811" s="46">
        <v>0.98330924855491331</v>
      </c>
    </row>
    <row r="812" spans="2:9" x14ac:dyDescent="0.3">
      <c r="B812" s="590" t="s">
        <v>386</v>
      </c>
      <c r="C812" s="647">
        <v>2016</v>
      </c>
      <c r="D812" s="651">
        <v>0.81436170212765957</v>
      </c>
      <c r="E812" s="651">
        <v>1.0338293650793651</v>
      </c>
      <c r="F812" s="651">
        <v>0.80361562466372538</v>
      </c>
      <c r="G812" s="651">
        <v>0.4590991718844678</v>
      </c>
      <c r="H812" s="48">
        <v>0.99538888627487887</v>
      </c>
      <c r="I812" s="46">
        <v>0.96252480537322549</v>
      </c>
    </row>
    <row r="813" spans="2:9" x14ac:dyDescent="0.3">
      <c r="B813" s="590" t="s">
        <v>106</v>
      </c>
      <c r="C813" s="647">
        <v>2016</v>
      </c>
      <c r="D813" s="651">
        <v>0.64816527906259636</v>
      </c>
      <c r="E813" s="651">
        <v>0.95026822341432626</v>
      </c>
      <c r="F813" s="651">
        <v>0.79247572815533984</v>
      </c>
      <c r="G813" s="651">
        <v>0.37859048814942708</v>
      </c>
      <c r="H813" s="48">
        <v>0.99367209361485631</v>
      </c>
      <c r="I813" s="46">
        <v>0.98178164414712177</v>
      </c>
    </row>
    <row r="814" spans="2:9" x14ac:dyDescent="0.3">
      <c r="B814" s="590" t="s">
        <v>107</v>
      </c>
      <c r="C814" s="647">
        <v>2016</v>
      </c>
      <c r="D814" s="651">
        <v>0.62609366958311885</v>
      </c>
      <c r="E814" s="651">
        <v>0.88934652669646896</v>
      </c>
      <c r="F814" s="651">
        <v>0.77048026740163023</v>
      </c>
      <c r="G814" s="651">
        <v>0.45390770579853118</v>
      </c>
      <c r="H814" s="48">
        <v>0.88988444966705837</v>
      </c>
      <c r="I814" s="46">
        <v>0.86862380180504695</v>
      </c>
    </row>
    <row r="815" spans="2:9" x14ac:dyDescent="0.3">
      <c r="B815" s="590" t="s">
        <v>351</v>
      </c>
      <c r="C815" s="647">
        <v>2016</v>
      </c>
      <c r="D815" s="651">
        <v>0.84738955823293172</v>
      </c>
      <c r="E815" s="651">
        <v>1.0892857142857142</v>
      </c>
      <c r="F815" s="651">
        <v>0.9320274568893353</v>
      </c>
      <c r="G815" s="651">
        <v>0.62624000000000002</v>
      </c>
      <c r="H815" s="48">
        <v>1.0770287863445682</v>
      </c>
      <c r="I815" s="46">
        <v>1.0752168013686507</v>
      </c>
    </row>
    <row r="816" spans="2:9" x14ac:dyDescent="0.3">
      <c r="B816" s="590" t="s">
        <v>387</v>
      </c>
      <c r="C816" s="647">
        <v>2016</v>
      </c>
      <c r="D816" s="651">
        <v>0.68514977692797963</v>
      </c>
      <c r="E816" s="651">
        <v>1.0402331695050864</v>
      </c>
      <c r="F816" s="651">
        <v>0.85387745332695064</v>
      </c>
      <c r="G816" s="651">
        <v>0.52854553692795647</v>
      </c>
      <c r="H816" s="48">
        <v>1.028167505622791</v>
      </c>
      <c r="I816" s="46">
        <v>1.0167186417186418</v>
      </c>
    </row>
    <row r="817" spans="2:9" x14ac:dyDescent="0.3">
      <c r="B817" s="590" t="s">
        <v>109</v>
      </c>
      <c r="C817" s="647">
        <v>2016</v>
      </c>
      <c r="D817" s="651">
        <v>0.59937646141855028</v>
      </c>
      <c r="E817" s="651">
        <v>0.98372058605890189</v>
      </c>
      <c r="F817" s="651">
        <v>0.81234527149694669</v>
      </c>
      <c r="G817" s="651">
        <v>0.52383959583201767</v>
      </c>
      <c r="H817" s="48">
        <v>0.98765869919852467</v>
      </c>
      <c r="I817" s="46">
        <v>0.97938144329896903</v>
      </c>
    </row>
    <row r="818" spans="2:9" x14ac:dyDescent="0.3">
      <c r="B818" s="590" t="s">
        <v>388</v>
      </c>
      <c r="C818" s="647">
        <v>2016</v>
      </c>
      <c r="D818" s="651">
        <v>0.63049853372434017</v>
      </c>
      <c r="E818" s="651">
        <v>0.94094325596762207</v>
      </c>
      <c r="F818" s="651">
        <v>0.76007944389275073</v>
      </c>
      <c r="G818" s="651">
        <v>0.44918970448045759</v>
      </c>
      <c r="H818" s="48">
        <v>0.92505292297671393</v>
      </c>
      <c r="I818" s="46">
        <v>0.90727632594182961</v>
      </c>
    </row>
    <row r="819" spans="2:9" x14ac:dyDescent="0.3">
      <c r="B819" s="590" t="s">
        <v>389</v>
      </c>
      <c r="C819" s="647">
        <v>2016</v>
      </c>
      <c r="D819" s="651">
        <v>0.50583333333333336</v>
      </c>
      <c r="E819" s="651">
        <v>0.64461826220030605</v>
      </c>
      <c r="F819" s="651">
        <v>0.3192673313239045</v>
      </c>
      <c r="G819" s="651">
        <v>9.2237903225806453E-2</v>
      </c>
      <c r="H819" s="48">
        <v>0.69369843777426721</v>
      </c>
      <c r="I819" s="46">
        <v>0.69262969053670209</v>
      </c>
    </row>
    <row r="820" spans="2:9" x14ac:dyDescent="0.3">
      <c r="B820" s="590" t="s">
        <v>112</v>
      </c>
      <c r="C820" s="647">
        <v>2016</v>
      </c>
      <c r="D820" s="651">
        <v>0.400328587075575</v>
      </c>
      <c r="E820" s="651">
        <v>0.85257236610805109</v>
      </c>
      <c r="F820" s="651">
        <v>0.69558871229322083</v>
      </c>
      <c r="G820" s="651">
        <v>0.35126903553299493</v>
      </c>
      <c r="H820" s="48">
        <v>0.89325264750378219</v>
      </c>
      <c r="I820" s="46">
        <v>0.89137577002053392</v>
      </c>
    </row>
    <row r="821" spans="2:9" x14ac:dyDescent="0.3">
      <c r="B821" s="590" t="s">
        <v>113</v>
      </c>
      <c r="C821" s="647">
        <v>2016</v>
      </c>
      <c r="D821" s="651">
        <v>0.61407178114280936</v>
      </c>
      <c r="E821" s="651">
        <v>0.93797294388422503</v>
      </c>
      <c r="F821" s="651">
        <v>0.77119401771925544</v>
      </c>
      <c r="G821" s="651">
        <v>0.41756257693885923</v>
      </c>
      <c r="H821" s="48">
        <v>0.93218874940357688</v>
      </c>
      <c r="I821" s="46">
        <v>0.91253906035853294</v>
      </c>
    </row>
    <row r="822" spans="2:9" x14ac:dyDescent="0.3">
      <c r="B822" s="590" t="s">
        <v>390</v>
      </c>
      <c r="C822" s="647">
        <v>2016</v>
      </c>
      <c r="D822" s="651">
        <v>0.72604746557280986</v>
      </c>
      <c r="E822" s="651">
        <v>1.0294534357800664</v>
      </c>
      <c r="F822" s="651">
        <v>0.84012057450203914</v>
      </c>
      <c r="G822" s="651">
        <v>0.5209076175040519</v>
      </c>
      <c r="H822" s="48">
        <v>1.0255926375927411</v>
      </c>
      <c r="I822" s="46">
        <v>1.0130272435228838</v>
      </c>
    </row>
    <row r="823" spans="2:9" x14ac:dyDescent="0.3">
      <c r="B823" s="590" t="s">
        <v>115</v>
      </c>
      <c r="C823" s="647">
        <v>2016</v>
      </c>
      <c r="D823" s="651">
        <v>0.60430898581187598</v>
      </c>
      <c r="E823" s="651">
        <v>1.029585798816568</v>
      </c>
      <c r="F823" s="651">
        <v>0.85628901580555183</v>
      </c>
      <c r="G823" s="651">
        <v>0.44904061799152756</v>
      </c>
      <c r="H823" s="48">
        <v>1.0360442142361297</v>
      </c>
      <c r="I823" s="46">
        <v>1.0143799472295514</v>
      </c>
    </row>
    <row r="824" spans="2:9" x14ac:dyDescent="0.3">
      <c r="B824" s="590" t="s">
        <v>391</v>
      </c>
      <c r="C824" s="647">
        <v>2016</v>
      </c>
      <c r="D824" s="651">
        <v>0.55120576260569998</v>
      </c>
      <c r="E824" s="651">
        <v>0.88697353138944923</v>
      </c>
      <c r="F824" s="651">
        <v>0.78574420552918178</v>
      </c>
      <c r="G824" s="651">
        <v>0.48563437579455887</v>
      </c>
      <c r="H824" s="48">
        <v>0.87961978982170264</v>
      </c>
      <c r="I824" s="46">
        <v>0.87717406928273678</v>
      </c>
    </row>
    <row r="825" spans="2:9" x14ac:dyDescent="0.3">
      <c r="B825" s="590" t="s">
        <v>245</v>
      </c>
      <c r="C825" s="647">
        <v>2016</v>
      </c>
      <c r="D825" s="651">
        <v>0.43712296983758703</v>
      </c>
      <c r="E825" s="651">
        <v>0.72408837794144065</v>
      </c>
      <c r="F825" s="651">
        <v>0.65053763440860213</v>
      </c>
      <c r="G825" s="651">
        <v>0.39138735680950359</v>
      </c>
      <c r="H825" s="48">
        <v>0.75908628093319752</v>
      </c>
      <c r="I825" s="46">
        <v>0.77258909277368792</v>
      </c>
    </row>
    <row r="826" spans="2:9" x14ac:dyDescent="0.3">
      <c r="B826" s="590" t="s">
        <v>117</v>
      </c>
      <c r="C826" s="647">
        <v>2016</v>
      </c>
      <c r="D826" s="651">
        <v>0.52902688555793476</v>
      </c>
      <c r="E826" s="651">
        <v>0.78807880537081187</v>
      </c>
      <c r="F826" s="651">
        <v>0.52514619883040936</v>
      </c>
      <c r="G826" s="651">
        <v>0.23080090590899732</v>
      </c>
      <c r="H826" s="48">
        <v>0.83615176013098647</v>
      </c>
      <c r="I826" s="46">
        <v>0.81888362965918038</v>
      </c>
    </row>
    <row r="827" spans="2:9" x14ac:dyDescent="0.3">
      <c r="B827" s="590" t="s">
        <v>118</v>
      </c>
      <c r="C827" s="647">
        <v>2016</v>
      </c>
      <c r="D827" s="651">
        <v>0.53410182516810756</v>
      </c>
      <c r="E827" s="651">
        <v>0.90809564966868339</v>
      </c>
      <c r="F827" s="651">
        <v>0.86503213520590339</v>
      </c>
      <c r="G827" s="651">
        <v>0.57534894724390817</v>
      </c>
      <c r="H827" s="48">
        <v>0.96932574053691922</v>
      </c>
      <c r="I827" s="46">
        <v>0.98372074510428276</v>
      </c>
    </row>
    <row r="828" spans="2:9" x14ac:dyDescent="0.3">
      <c r="B828" s="590" t="s">
        <v>392</v>
      </c>
      <c r="C828" s="647">
        <v>2016</v>
      </c>
      <c r="D828" s="651">
        <v>0.57638347622759156</v>
      </c>
      <c r="E828" s="651">
        <v>0.8865469487140466</v>
      </c>
      <c r="F828" s="651">
        <v>0.67401531224056821</v>
      </c>
      <c r="G828" s="651">
        <v>0.37880496054114993</v>
      </c>
      <c r="H828" s="48">
        <v>0.90624882293118381</v>
      </c>
      <c r="I828" s="46">
        <v>0.90075617332371116</v>
      </c>
    </row>
    <row r="829" spans="2:9" x14ac:dyDescent="0.3">
      <c r="B829" s="590" t="s">
        <v>120</v>
      </c>
      <c r="C829" s="647">
        <v>2016</v>
      </c>
      <c r="D829" s="651">
        <v>0.62752875842919476</v>
      </c>
      <c r="E829" s="651">
        <v>0.85940844271383998</v>
      </c>
      <c r="F829" s="651">
        <v>0.62827131048452967</v>
      </c>
      <c r="G829" s="651">
        <v>0.34305335081786181</v>
      </c>
      <c r="H829" s="48">
        <v>0.94061651223537668</v>
      </c>
      <c r="I829" s="46">
        <v>0.94149040880159229</v>
      </c>
    </row>
    <row r="830" spans="2:9" x14ac:dyDescent="0.3">
      <c r="B830" s="590" t="s">
        <v>121</v>
      </c>
      <c r="C830" s="647">
        <v>2016</v>
      </c>
      <c r="D830" s="651">
        <v>0.60260663507109002</v>
      </c>
      <c r="E830" s="651">
        <v>0.84620073140999597</v>
      </c>
      <c r="F830" s="651">
        <v>0.64756486748994035</v>
      </c>
      <c r="G830" s="651">
        <v>0.31512363427257045</v>
      </c>
      <c r="H830" s="48">
        <v>0.91065184489327278</v>
      </c>
      <c r="I830" s="46">
        <v>0.91172313264720173</v>
      </c>
    </row>
    <row r="831" spans="2:9" x14ac:dyDescent="0.3">
      <c r="B831" s="590" t="s">
        <v>122</v>
      </c>
      <c r="C831" s="647">
        <v>2016</v>
      </c>
      <c r="D831" s="651">
        <v>0.48484848484848486</v>
      </c>
      <c r="E831" s="651">
        <v>0.85751611217557921</v>
      </c>
      <c r="F831" s="651">
        <v>0.65242800977579429</v>
      </c>
      <c r="G831" s="651">
        <v>0.36141715273277164</v>
      </c>
      <c r="H831" s="48">
        <v>0.85425941133249772</v>
      </c>
      <c r="I831" s="46">
        <v>0.83479795433263704</v>
      </c>
    </row>
    <row r="832" spans="2:9" x14ac:dyDescent="0.3">
      <c r="B832" s="590" t="s">
        <v>123</v>
      </c>
      <c r="C832" s="647">
        <v>2016</v>
      </c>
      <c r="D832" s="651">
        <v>0.61745106205747602</v>
      </c>
      <c r="E832" s="651">
        <v>0.82592400621984774</v>
      </c>
      <c r="F832" s="651">
        <v>0.74783937145351376</v>
      </c>
      <c r="G832" s="651">
        <v>0.45229244114002476</v>
      </c>
      <c r="H832" s="48">
        <v>0.8322504877540583</v>
      </c>
      <c r="I832" s="46">
        <v>0.82594931892550039</v>
      </c>
    </row>
    <row r="833" spans="2:9" x14ac:dyDescent="0.3">
      <c r="B833" s="590" t="s">
        <v>393</v>
      </c>
      <c r="C833" s="647">
        <v>2016</v>
      </c>
      <c r="D833" s="651">
        <v>0.72650167312725711</v>
      </c>
      <c r="E833" s="651">
        <v>0.97230489417989419</v>
      </c>
      <c r="F833" s="651">
        <v>0.80418104003549806</v>
      </c>
      <c r="G833" s="651">
        <v>0.4817798937923457</v>
      </c>
      <c r="H833" s="48">
        <v>0.95459672267443463</v>
      </c>
      <c r="I833" s="46">
        <v>0.94694644100383785</v>
      </c>
    </row>
    <row r="834" spans="2:9" x14ac:dyDescent="0.3">
      <c r="B834" s="590" t="s">
        <v>125</v>
      </c>
      <c r="C834" s="647">
        <v>2016</v>
      </c>
      <c r="D834" s="651">
        <v>0.55125167404965492</v>
      </c>
      <c r="E834" s="651">
        <v>0.90255825996892802</v>
      </c>
      <c r="F834" s="651">
        <v>0.74163598106259865</v>
      </c>
      <c r="G834" s="651">
        <v>0.38014880310545612</v>
      </c>
      <c r="H834" s="48">
        <v>0.92415783004520735</v>
      </c>
      <c r="I834" s="46">
        <v>0.9065386294194675</v>
      </c>
    </row>
    <row r="835" spans="2:9" x14ac:dyDescent="0.3">
      <c r="B835" s="590" t="s">
        <v>394</v>
      </c>
      <c r="C835" s="647">
        <v>2016</v>
      </c>
      <c r="D835" s="651">
        <v>0.56811972918398856</v>
      </c>
      <c r="E835" s="651">
        <v>0.95637810465396678</v>
      </c>
      <c r="F835" s="651">
        <v>0.7999153720606903</v>
      </c>
      <c r="G835" s="651">
        <v>0.47976639924492687</v>
      </c>
      <c r="H835" s="48">
        <v>0.96925579993974087</v>
      </c>
      <c r="I835" s="46">
        <v>0.96775646221741873</v>
      </c>
    </row>
    <row r="836" spans="2:9" x14ac:dyDescent="0.3">
      <c r="B836" s="590" t="s">
        <v>127</v>
      </c>
      <c r="C836" s="647">
        <v>2016</v>
      </c>
      <c r="D836" s="651">
        <v>0.73765093304061469</v>
      </c>
      <c r="E836" s="651">
        <v>1.0533138197783818</v>
      </c>
      <c r="F836" s="651">
        <v>0.86894286049513081</v>
      </c>
      <c r="G836" s="651">
        <v>0.5342158402512901</v>
      </c>
      <c r="H836" s="48">
        <v>1.0293807443121892</v>
      </c>
      <c r="I836" s="46">
        <v>1.0025853578463559</v>
      </c>
    </row>
    <row r="837" spans="2:9" x14ac:dyDescent="0.3">
      <c r="B837" s="590" t="s">
        <v>128</v>
      </c>
      <c r="C837" s="647">
        <v>2016</v>
      </c>
      <c r="D837" s="651">
        <v>0.43445205479452054</v>
      </c>
      <c r="E837" s="651">
        <v>0.7787652453436702</v>
      </c>
      <c r="F837" s="651">
        <v>0.6089911641906981</v>
      </c>
      <c r="G837" s="651">
        <v>0.29757785467128028</v>
      </c>
      <c r="H837" s="48">
        <v>0.81478797870148167</v>
      </c>
      <c r="I837" s="46">
        <v>0.80417503186525241</v>
      </c>
    </row>
    <row r="838" spans="2:9" x14ac:dyDescent="0.3">
      <c r="B838" s="590" t="s">
        <v>129</v>
      </c>
      <c r="C838" s="647">
        <v>2016</v>
      </c>
      <c r="D838" s="651">
        <v>0.6247369273109924</v>
      </c>
      <c r="E838" s="651">
        <v>0.90846051758460522</v>
      </c>
      <c r="F838" s="651">
        <v>0.79542227048701031</v>
      </c>
      <c r="G838" s="651">
        <v>0.46866529774127308</v>
      </c>
      <c r="H838" s="48">
        <v>0.93088169402081022</v>
      </c>
      <c r="I838" s="46">
        <v>0.93852334539028637</v>
      </c>
    </row>
    <row r="839" spans="2:9" x14ac:dyDescent="0.3">
      <c r="B839" s="590" t="s">
        <v>395</v>
      </c>
      <c r="C839" s="647">
        <v>2016</v>
      </c>
      <c r="D839" s="651">
        <v>0.5613476490188819</v>
      </c>
      <c r="E839" s="651">
        <v>0.8975496844960783</v>
      </c>
      <c r="F839" s="651">
        <v>0.65323827364821851</v>
      </c>
      <c r="G839" s="651">
        <v>0.33000036097173591</v>
      </c>
      <c r="H839" s="48">
        <v>0.88547199154904777</v>
      </c>
      <c r="I839" s="46">
        <v>0.85661417274827911</v>
      </c>
    </row>
    <row r="840" spans="2:9" x14ac:dyDescent="0.3">
      <c r="B840" s="590" t="s">
        <v>131</v>
      </c>
      <c r="C840" s="647">
        <v>2016</v>
      </c>
      <c r="D840" s="651">
        <v>0.50779727095516569</v>
      </c>
      <c r="E840" s="651">
        <v>0.76799753352859568</v>
      </c>
      <c r="F840" s="651">
        <v>0.66643304364078126</v>
      </c>
      <c r="G840" s="651">
        <v>0.39699727024567788</v>
      </c>
      <c r="H840" s="48">
        <v>0.78915777439024393</v>
      </c>
      <c r="I840" s="46">
        <v>0.79199621868599335</v>
      </c>
    </row>
    <row r="841" spans="2:9" x14ac:dyDescent="0.3">
      <c r="B841" s="590" t="s">
        <v>132</v>
      </c>
      <c r="C841" s="647">
        <v>2016</v>
      </c>
      <c r="D841" s="651">
        <v>0.61538461538461542</v>
      </c>
      <c r="E841" s="651">
        <v>1.0091042925770959</v>
      </c>
      <c r="F841" s="651">
        <v>0.96038431765402299</v>
      </c>
      <c r="G841" s="651">
        <v>0.52688085243784311</v>
      </c>
      <c r="H841" s="48">
        <v>1.043682630774168</v>
      </c>
      <c r="I841" s="46">
        <v>1.0335827175226817</v>
      </c>
    </row>
    <row r="842" spans="2:9" x14ac:dyDescent="0.3">
      <c r="B842" s="590" t="s">
        <v>133</v>
      </c>
      <c r="C842" s="647">
        <v>2016</v>
      </c>
      <c r="D842" s="651">
        <v>0.72141119221411187</v>
      </c>
      <c r="E842" s="651">
        <v>1.021418876419373</v>
      </c>
      <c r="F842" s="651">
        <v>0.8594779663512867</v>
      </c>
      <c r="G842" s="651">
        <v>0.5155867138578818</v>
      </c>
      <c r="H842" s="48">
        <v>1.0281826246752424</v>
      </c>
      <c r="I842" s="46">
        <v>1.0256888043590007</v>
      </c>
    </row>
    <row r="843" spans="2:9" x14ac:dyDescent="0.3">
      <c r="B843" s="590" t="s">
        <v>134</v>
      </c>
      <c r="C843" s="647">
        <v>2016</v>
      </c>
      <c r="D843" s="651">
        <v>0.72421328671328666</v>
      </c>
      <c r="E843" s="651">
        <v>1.0462432686554406</v>
      </c>
      <c r="F843" s="651">
        <v>0.8715437200285685</v>
      </c>
      <c r="G843" s="651">
        <v>0.52543375394321767</v>
      </c>
      <c r="H843" s="48">
        <v>1.029510677652598</v>
      </c>
      <c r="I843" s="46">
        <v>1.0118503118503119</v>
      </c>
    </row>
    <row r="844" spans="2:9" x14ac:dyDescent="0.3">
      <c r="B844" s="590" t="s">
        <v>135</v>
      </c>
      <c r="C844" s="647">
        <v>2016</v>
      </c>
      <c r="D844" s="651">
        <v>0.73172945982750792</v>
      </c>
      <c r="E844" s="651">
        <v>1.1096849474912485</v>
      </c>
      <c r="F844" s="651">
        <v>0.90943600867678964</v>
      </c>
      <c r="G844" s="651">
        <v>0.47101449275362317</v>
      </c>
      <c r="H844" s="48">
        <v>1.1021981918099628</v>
      </c>
      <c r="I844" s="46">
        <v>1.083798062811858</v>
      </c>
    </row>
    <row r="845" spans="2:9" x14ac:dyDescent="0.3">
      <c r="B845" s="590" t="s">
        <v>404</v>
      </c>
      <c r="C845" s="647">
        <v>2016</v>
      </c>
      <c r="D845" s="651">
        <v>0.59201995012468833</v>
      </c>
      <c r="E845" s="651">
        <v>0.99506555077161241</v>
      </c>
      <c r="F845" s="651">
        <v>0.84175884955752212</v>
      </c>
      <c r="G845" s="651">
        <v>0.48269525267993874</v>
      </c>
      <c r="H845" s="48">
        <v>1.0101026636421038</v>
      </c>
      <c r="I845" s="46">
        <v>0.99857295075728747</v>
      </c>
    </row>
    <row r="846" spans="2:9" x14ac:dyDescent="0.3">
      <c r="B846" s="590" t="s">
        <v>137</v>
      </c>
      <c r="C846" s="647">
        <v>2016</v>
      </c>
      <c r="D846" s="651">
        <v>0.39954476479514417</v>
      </c>
      <c r="E846" s="651">
        <v>0.83131676798677923</v>
      </c>
      <c r="F846" s="651">
        <v>0.69815421892816421</v>
      </c>
      <c r="G846" s="651">
        <v>0.35433633376196599</v>
      </c>
      <c r="H846" s="48">
        <v>0.85220309308433029</v>
      </c>
      <c r="I846" s="46">
        <v>0.84302987714749567</v>
      </c>
    </row>
    <row r="847" spans="2:9" x14ac:dyDescent="0.3">
      <c r="B847" s="590" t="s">
        <v>246</v>
      </c>
      <c r="C847" s="647">
        <v>2016</v>
      </c>
      <c r="D847" s="651">
        <v>0.64955509924709098</v>
      </c>
      <c r="E847" s="651">
        <v>0.97415139894901293</v>
      </c>
      <c r="F847" s="651">
        <v>0.75788783821739536</v>
      </c>
      <c r="G847" s="651">
        <v>0.43314789948206406</v>
      </c>
      <c r="H847" s="48">
        <v>0.99461802420083079</v>
      </c>
      <c r="I847" s="46">
        <v>0.99309988449145847</v>
      </c>
    </row>
    <row r="848" spans="2:9" x14ac:dyDescent="0.3">
      <c r="B848" s="590" t="s">
        <v>396</v>
      </c>
      <c r="C848" s="647">
        <v>2016</v>
      </c>
      <c r="D848" s="651">
        <v>0.67873450750163078</v>
      </c>
      <c r="E848" s="651">
        <v>0.95360512944592302</v>
      </c>
      <c r="F848" s="651">
        <v>0.84358340917956054</v>
      </c>
      <c r="G848" s="651">
        <v>0.47286633483064222</v>
      </c>
      <c r="H848" s="48">
        <v>0.97838765008576334</v>
      </c>
      <c r="I848" s="46">
        <v>0.96573107804799041</v>
      </c>
    </row>
    <row r="849" spans="2:9" x14ac:dyDescent="0.3">
      <c r="B849" s="590" t="s">
        <v>139</v>
      </c>
      <c r="C849" s="647">
        <v>2016</v>
      </c>
      <c r="D849" s="651">
        <v>0.66052227342549918</v>
      </c>
      <c r="E849" s="651">
        <v>1.0198446528369802</v>
      </c>
      <c r="F849" s="651">
        <v>0.71431371268047295</v>
      </c>
      <c r="G849" s="651">
        <v>0.31140410493407639</v>
      </c>
      <c r="H849" s="48">
        <v>1.0607155058812046</v>
      </c>
      <c r="I849" s="46">
        <v>1.0430743767456294</v>
      </c>
    </row>
    <row r="850" spans="2:9" x14ac:dyDescent="0.3">
      <c r="B850" s="590" t="s">
        <v>140</v>
      </c>
      <c r="C850" s="647">
        <v>2016</v>
      </c>
      <c r="D850" s="651">
        <v>0.67864141084258656</v>
      </c>
      <c r="E850" s="651">
        <v>0.99346733668341713</v>
      </c>
      <c r="F850" s="651">
        <v>0.89884311512415349</v>
      </c>
      <c r="G850" s="651">
        <v>0.52347959969207081</v>
      </c>
      <c r="H850" s="48">
        <v>1.0087460039809397</v>
      </c>
      <c r="I850" s="46">
        <v>1.004248876733737</v>
      </c>
    </row>
    <row r="851" spans="2:9" x14ac:dyDescent="0.3">
      <c r="B851" s="590" t="s">
        <v>141</v>
      </c>
      <c r="C851" s="647">
        <v>2016</v>
      </c>
      <c r="D851" s="651">
        <v>0.6041510377594399</v>
      </c>
      <c r="E851" s="651">
        <v>0.8896023592085236</v>
      </c>
      <c r="F851" s="651">
        <v>0.73656387665198242</v>
      </c>
      <c r="G851" s="651">
        <v>0.40428321678321677</v>
      </c>
      <c r="H851" s="48">
        <v>0.92207581687238038</v>
      </c>
      <c r="I851" s="46">
        <v>0.91063341931785613</v>
      </c>
    </row>
    <row r="852" spans="2:9" x14ac:dyDescent="0.3">
      <c r="B852" s="590" t="s">
        <v>142</v>
      </c>
      <c r="C852" s="647">
        <v>2016</v>
      </c>
      <c r="D852" s="651">
        <v>0.69230769230769229</v>
      </c>
      <c r="E852" s="651">
        <v>1.0186517452704502</v>
      </c>
      <c r="F852" s="651">
        <v>1.0006713662302786</v>
      </c>
      <c r="G852" s="651">
        <v>0.65287214329833232</v>
      </c>
      <c r="H852" s="48">
        <v>1.0426578073089701</v>
      </c>
      <c r="I852" s="46">
        <v>1.0511811023622046</v>
      </c>
    </row>
    <row r="853" spans="2:9" x14ac:dyDescent="0.3">
      <c r="B853" s="590" t="s">
        <v>397</v>
      </c>
      <c r="C853" s="647">
        <v>2016</v>
      </c>
      <c r="D853" s="651">
        <v>0.62649232518476405</v>
      </c>
      <c r="E853" s="651">
        <v>0.92805273153837564</v>
      </c>
      <c r="F853" s="651">
        <v>0.77322515212981746</v>
      </c>
      <c r="G853" s="651">
        <v>0.48602608464200159</v>
      </c>
      <c r="H853" s="48">
        <v>0.94509803921568625</v>
      </c>
      <c r="I853" s="46">
        <v>0.94698563717866613</v>
      </c>
    </row>
    <row r="854" spans="2:9" x14ac:dyDescent="0.3">
      <c r="B854" s="590" t="s">
        <v>398</v>
      </c>
      <c r="C854" s="647">
        <v>2016</v>
      </c>
      <c r="D854" s="651">
        <v>0.58284023668639051</v>
      </c>
      <c r="E854" s="651">
        <v>0.89877551020408164</v>
      </c>
      <c r="F854" s="651">
        <v>0.78507309566555528</v>
      </c>
      <c r="G854" s="651">
        <v>0.5</v>
      </c>
      <c r="H854" s="48">
        <v>0.88555997146642207</v>
      </c>
      <c r="I854" s="46">
        <v>0.87549758617769124</v>
      </c>
    </row>
    <row r="855" spans="2:9" x14ac:dyDescent="0.3">
      <c r="B855" s="590" t="s">
        <v>145</v>
      </c>
      <c r="C855" s="647">
        <v>2016</v>
      </c>
      <c r="D855" s="651">
        <v>0.63257033857892231</v>
      </c>
      <c r="E855" s="651">
        <v>0.9452121156197375</v>
      </c>
      <c r="F855" s="651">
        <v>0.84965291495005357</v>
      </c>
      <c r="G855" s="651">
        <v>0.49799898540104842</v>
      </c>
      <c r="H855" s="48">
        <v>1.0023515916260395</v>
      </c>
      <c r="I855" s="46">
        <v>1.0038221053032903</v>
      </c>
    </row>
    <row r="856" spans="2:9" x14ac:dyDescent="0.3">
      <c r="B856" s="590" t="s">
        <v>146</v>
      </c>
      <c r="C856" s="647">
        <v>2016</v>
      </c>
      <c r="D856" s="651">
        <v>0.55594145373356485</v>
      </c>
      <c r="E856" s="651">
        <v>0.91068118447902546</v>
      </c>
      <c r="F856" s="651">
        <v>0.76028199963376675</v>
      </c>
      <c r="G856" s="651">
        <v>0.46343524915478468</v>
      </c>
      <c r="H856" s="48">
        <v>0.91076394194041255</v>
      </c>
      <c r="I856" s="46">
        <v>0.90315093098563048</v>
      </c>
    </row>
    <row r="857" spans="2:9" x14ac:dyDescent="0.3">
      <c r="B857" s="590" t="s">
        <v>147</v>
      </c>
      <c r="C857" s="647">
        <v>2016</v>
      </c>
      <c r="D857" s="651">
        <v>0.72657252888318358</v>
      </c>
      <c r="E857" s="651">
        <v>1.017137563686892</v>
      </c>
      <c r="F857" s="651">
        <v>0.84050825921219818</v>
      </c>
      <c r="G857" s="651">
        <v>0.54034034034034029</v>
      </c>
      <c r="H857" s="48">
        <v>1.0230986735415193</v>
      </c>
      <c r="I857" s="46">
        <v>1.0203828673736399</v>
      </c>
    </row>
    <row r="858" spans="2:9" x14ac:dyDescent="0.3">
      <c r="B858" s="590" t="s">
        <v>148</v>
      </c>
      <c r="C858" s="647">
        <v>2016</v>
      </c>
      <c r="D858" s="651">
        <v>0.59617820945945943</v>
      </c>
      <c r="E858" s="651">
        <v>0.8581732214052451</v>
      </c>
      <c r="F858" s="651">
        <v>0.68480847815348689</v>
      </c>
      <c r="G858" s="651">
        <v>0.42779291553133514</v>
      </c>
      <c r="H858" s="48">
        <v>0.83187552322392544</v>
      </c>
      <c r="I858" s="46">
        <v>0.81837788482730389</v>
      </c>
    </row>
    <row r="859" spans="2:9" x14ac:dyDescent="0.3">
      <c r="B859" s="590" t="s">
        <v>149</v>
      </c>
      <c r="C859" s="647">
        <v>2016</v>
      </c>
      <c r="D859" s="651">
        <v>0.72132034632034636</v>
      </c>
      <c r="E859" s="651">
        <v>1.0468178493050475</v>
      </c>
      <c r="F859" s="651">
        <v>0.979527175237631</v>
      </c>
      <c r="G859" s="651">
        <v>0.62258440046565777</v>
      </c>
      <c r="H859" s="48">
        <v>1.0790908627630842</v>
      </c>
      <c r="I859" s="46">
        <v>1.0794798896228781</v>
      </c>
    </row>
    <row r="860" spans="2:9" x14ac:dyDescent="0.3">
      <c r="B860" s="590" t="s">
        <v>150</v>
      </c>
      <c r="C860" s="647">
        <v>2016</v>
      </c>
      <c r="D860" s="651">
        <v>0.50970973017170895</v>
      </c>
      <c r="E860" s="651">
        <v>0.79997970573313038</v>
      </c>
      <c r="F860" s="651">
        <v>0.65964675610182621</v>
      </c>
      <c r="G860" s="651">
        <v>0.42564795356749724</v>
      </c>
      <c r="H860" s="48">
        <v>0.80725213951235264</v>
      </c>
      <c r="I860" s="46">
        <v>0.79600080622134139</v>
      </c>
    </row>
    <row r="861" spans="2:9" x14ac:dyDescent="0.3">
      <c r="B861" s="590" t="s">
        <v>151</v>
      </c>
      <c r="C861" s="647">
        <v>2016</v>
      </c>
      <c r="D861" s="651">
        <v>0.63294343575418999</v>
      </c>
      <c r="E861" s="651">
        <v>0.9325002543321238</v>
      </c>
      <c r="F861" s="651">
        <v>0.67293125332678216</v>
      </c>
      <c r="G861" s="651">
        <v>0.39149058857448826</v>
      </c>
      <c r="H861" s="48">
        <v>0.94264755197853789</v>
      </c>
      <c r="I861" s="46">
        <v>0.9266294694167555</v>
      </c>
    </row>
    <row r="862" spans="2:9" x14ac:dyDescent="0.3">
      <c r="B862" s="590" t="s">
        <v>152</v>
      </c>
      <c r="C862" s="647">
        <v>2016</v>
      </c>
      <c r="D862" s="651">
        <v>0.57419801523194092</v>
      </c>
      <c r="E862" s="651">
        <v>0.96830359081238326</v>
      </c>
      <c r="F862" s="651">
        <v>0.76154550386545505</v>
      </c>
      <c r="G862" s="651">
        <v>0.4427877593995177</v>
      </c>
      <c r="H862" s="48">
        <v>0.9657347812526581</v>
      </c>
      <c r="I862" s="46">
        <v>0.95044540491088969</v>
      </c>
    </row>
    <row r="863" spans="2:9" x14ac:dyDescent="0.3">
      <c r="B863" s="590" t="s">
        <v>399</v>
      </c>
      <c r="C863" s="647">
        <v>2016</v>
      </c>
      <c r="D863" s="651">
        <v>0.57887999999999995</v>
      </c>
      <c r="E863" s="651">
        <v>0.8497566909975669</v>
      </c>
      <c r="F863" s="651">
        <v>0.76262518644790112</v>
      </c>
      <c r="G863" s="651">
        <v>0.47549632097737055</v>
      </c>
      <c r="H863" s="48">
        <v>0.86716799429318747</v>
      </c>
      <c r="I863" s="46">
        <v>0.86591426542952976</v>
      </c>
    </row>
    <row r="864" spans="2:9" x14ac:dyDescent="0.3">
      <c r="B864" s="590" t="s">
        <v>154</v>
      </c>
      <c r="C864" s="647">
        <v>2016</v>
      </c>
      <c r="D864" s="651">
        <v>0.36082059533386968</v>
      </c>
      <c r="E864" s="651">
        <v>0.72849266196383688</v>
      </c>
      <c r="F864" s="651">
        <v>0.49809577007058348</v>
      </c>
      <c r="G864" s="651">
        <v>0.19536757301107754</v>
      </c>
      <c r="H864" s="48">
        <v>0.74547444811578922</v>
      </c>
      <c r="I864" s="46">
        <v>0.72622804205126479</v>
      </c>
    </row>
    <row r="865" spans="2:9" x14ac:dyDescent="0.3">
      <c r="B865" s="590" t="s">
        <v>155</v>
      </c>
      <c r="C865" s="647">
        <v>2016</v>
      </c>
      <c r="D865" s="651">
        <v>0.7447814100039386</v>
      </c>
      <c r="E865" s="651">
        <v>1.0844363304427203</v>
      </c>
      <c r="F865" s="651">
        <v>0.88854193772226564</v>
      </c>
      <c r="G865" s="651">
        <v>0.53695131683958497</v>
      </c>
      <c r="H865" s="48">
        <v>1.0441684427133093</v>
      </c>
      <c r="I865" s="46">
        <v>1.0270020012545178</v>
      </c>
    </row>
    <row r="866" spans="2:9" x14ac:dyDescent="0.3">
      <c r="B866" s="590" t="s">
        <v>156</v>
      </c>
      <c r="C866" s="647">
        <v>2016</v>
      </c>
      <c r="D866" s="651">
        <v>0.65780141843971629</v>
      </c>
      <c r="E866" s="651">
        <v>1.2140413399857448</v>
      </c>
      <c r="F866" s="651">
        <v>0.83339340421697605</v>
      </c>
      <c r="G866" s="651">
        <v>0.4314644665291581</v>
      </c>
      <c r="H866" s="48">
        <v>1.1809789609274366</v>
      </c>
      <c r="I866" s="46">
        <v>1.1587091734022414</v>
      </c>
    </row>
    <row r="867" spans="2:9" x14ac:dyDescent="0.3">
      <c r="B867" s="590" t="s">
        <v>157</v>
      </c>
      <c r="C867" s="647">
        <v>2016</v>
      </c>
      <c r="D867" s="651">
        <v>0.49019114688128773</v>
      </c>
      <c r="E867" s="651">
        <v>0.78196275371416613</v>
      </c>
      <c r="F867" s="651">
        <v>0.18373392580623443</v>
      </c>
      <c r="G867" s="651">
        <v>4.85687152353819E-2</v>
      </c>
      <c r="H867" s="48">
        <v>0.75923046514692316</v>
      </c>
      <c r="I867" s="46">
        <v>0.71749492452996733</v>
      </c>
    </row>
    <row r="868" spans="2:9" x14ac:dyDescent="0.3">
      <c r="B868" s="590" t="s">
        <v>400</v>
      </c>
      <c r="C868" s="647">
        <v>2016</v>
      </c>
      <c r="D868" s="651">
        <v>0.51960571138653333</v>
      </c>
      <c r="E868" s="651">
        <v>0.78006249651247139</v>
      </c>
      <c r="F868" s="651">
        <v>0.67039732329569213</v>
      </c>
      <c r="G868" s="651">
        <v>0.38938854956708502</v>
      </c>
      <c r="H868" s="48">
        <v>0.80013218042628187</v>
      </c>
      <c r="I868" s="46">
        <v>0.79679413209638172</v>
      </c>
    </row>
    <row r="869" spans="2:9" x14ac:dyDescent="0.3">
      <c r="B869" s="590" t="s">
        <v>159</v>
      </c>
      <c r="C869" s="647">
        <v>2016</v>
      </c>
      <c r="D869" s="651">
        <v>0.52335750853242324</v>
      </c>
      <c r="E869" s="651">
        <v>0.84180692040007876</v>
      </c>
      <c r="F869" s="651">
        <v>0.75771937790895671</v>
      </c>
      <c r="G869" s="651">
        <v>0.47639460448102422</v>
      </c>
      <c r="H869" s="48">
        <v>0.8876117072522508</v>
      </c>
      <c r="I869" s="46">
        <v>0.88708615107746824</v>
      </c>
    </row>
    <row r="870" spans="2:9" x14ac:dyDescent="0.3">
      <c r="B870" s="590" t="s">
        <v>401</v>
      </c>
      <c r="C870" s="647">
        <v>2016</v>
      </c>
      <c r="D870" s="651">
        <v>0.21582733812949639</v>
      </c>
      <c r="E870" s="651">
        <v>0.57654941373534341</v>
      </c>
      <c r="F870" s="651">
        <v>0.38076736279747453</v>
      </c>
      <c r="G870" s="651">
        <v>0.14302059496567507</v>
      </c>
      <c r="H870" s="48">
        <v>0.6116059617250198</v>
      </c>
      <c r="I870" s="46">
        <v>0.62046305494001686</v>
      </c>
    </row>
    <row r="871" spans="2:9" x14ac:dyDescent="0.3">
      <c r="B871" s="590" t="s">
        <v>161</v>
      </c>
      <c r="C871" s="647">
        <v>2016</v>
      </c>
      <c r="D871" s="651">
        <v>0.2833796940194715</v>
      </c>
      <c r="E871" s="651">
        <v>0.56461217805567965</v>
      </c>
      <c r="F871" s="651">
        <v>0.26427651352511805</v>
      </c>
      <c r="G871" s="651">
        <v>0.1171636534397746</v>
      </c>
      <c r="H871" s="48">
        <v>0.58062124404901272</v>
      </c>
      <c r="I871" s="46">
        <v>0.57128994478835537</v>
      </c>
    </row>
    <row r="872" spans="2:9" x14ac:dyDescent="0.3">
      <c r="B872" s="590" t="s">
        <v>162</v>
      </c>
      <c r="C872" s="647">
        <v>2016</v>
      </c>
      <c r="D872" s="651">
        <v>0.61876342802578177</v>
      </c>
      <c r="E872" s="651">
        <v>0.95399111779495738</v>
      </c>
      <c r="F872" s="651">
        <v>0.79229357798165134</v>
      </c>
      <c r="G872" s="651">
        <v>0.46012702893436841</v>
      </c>
      <c r="H872" s="48">
        <v>0.95644974525243165</v>
      </c>
      <c r="I872" s="46">
        <v>0.94273771008102614</v>
      </c>
    </row>
    <row r="873" spans="2:9" x14ac:dyDescent="0.3">
      <c r="B873" s="590" t="s">
        <v>163</v>
      </c>
      <c r="C873" s="647">
        <v>2016</v>
      </c>
      <c r="D873" s="651">
        <v>0.74128113879003554</v>
      </c>
      <c r="E873" s="651">
        <v>1.0432803468208092</v>
      </c>
      <c r="F873" s="651">
        <v>0.88849400266548206</v>
      </c>
      <c r="G873" s="651">
        <v>0.51328960994131856</v>
      </c>
      <c r="H873" s="48">
        <v>1.0553305859165025</v>
      </c>
      <c r="I873" s="46">
        <v>1.0511884625656547</v>
      </c>
    </row>
    <row r="874" spans="2:9" x14ac:dyDescent="0.3">
      <c r="B874" s="590" t="s">
        <v>262</v>
      </c>
      <c r="C874" s="647">
        <v>2016</v>
      </c>
      <c r="D874" s="651">
        <v>0.64698646986469865</v>
      </c>
      <c r="E874" s="651">
        <v>0.94978036329098892</v>
      </c>
      <c r="F874" s="651">
        <v>0.82728551336146272</v>
      </c>
      <c r="G874" s="651">
        <v>0.47748489840746844</v>
      </c>
      <c r="H874" s="48">
        <v>0.97330846785943237</v>
      </c>
      <c r="I874" s="46">
        <v>0.97697226094899281</v>
      </c>
    </row>
    <row r="875" spans="2:9" x14ac:dyDescent="0.3">
      <c r="B875" s="590" t="s">
        <v>402</v>
      </c>
      <c r="C875" s="647">
        <v>2016</v>
      </c>
      <c r="D875" s="651">
        <v>0.74452954048140041</v>
      </c>
      <c r="E875" s="651">
        <v>1.0058411214953271</v>
      </c>
      <c r="F875" s="651">
        <v>0.80143308234151078</v>
      </c>
      <c r="G875" s="651">
        <v>0.49607027276930188</v>
      </c>
      <c r="H875" s="48">
        <v>0.97920731081219836</v>
      </c>
      <c r="I875" s="46">
        <v>0.96412367669299281</v>
      </c>
    </row>
    <row r="876" spans="2:9" x14ac:dyDescent="0.3">
      <c r="B876" s="57" t="s">
        <v>73</v>
      </c>
      <c r="C876" s="36">
        <v>2016</v>
      </c>
      <c r="D876" s="252">
        <v>0.60410413903817961</v>
      </c>
      <c r="E876" s="252">
        <v>0.92101228125065504</v>
      </c>
      <c r="F876" s="252">
        <v>0.75299148615821621</v>
      </c>
      <c r="G876" s="252">
        <v>0.44543643241976194</v>
      </c>
      <c r="H876" s="47">
        <v>0.93124156202010033</v>
      </c>
      <c r="I876" s="46">
        <v>0.92156695562453095</v>
      </c>
    </row>
    <row r="877" spans="2:9" x14ac:dyDescent="0.3">
      <c r="B877" s="590" t="s">
        <v>74</v>
      </c>
      <c r="C877" s="647">
        <v>2017</v>
      </c>
      <c r="D877" s="652">
        <v>0.48686167575607336</v>
      </c>
      <c r="E877" s="652">
        <v>0.797951582867784</v>
      </c>
      <c r="F877" s="652">
        <v>0.63356114584848044</v>
      </c>
      <c r="G877" s="652">
        <v>0.33577572475310608</v>
      </c>
      <c r="H877" s="48">
        <v>0.84434267241379313</v>
      </c>
      <c r="I877" s="46">
        <v>0.84257339047882396</v>
      </c>
    </row>
    <row r="878" spans="2:9" x14ac:dyDescent="0.3">
      <c r="B878" s="590" t="s">
        <v>75</v>
      </c>
      <c r="C878" s="647">
        <v>2017</v>
      </c>
      <c r="D878" s="652">
        <v>0.64112514521590824</v>
      </c>
      <c r="E878" s="652">
        <v>0.95135901564490155</v>
      </c>
      <c r="F878" s="652">
        <v>0.76406430053007601</v>
      </c>
      <c r="G878" s="652">
        <v>0.39897589809384165</v>
      </c>
      <c r="H878" s="48">
        <v>0.96953837259993558</v>
      </c>
      <c r="I878" s="46">
        <v>0.95097257778266397</v>
      </c>
    </row>
    <row r="879" spans="2:9" x14ac:dyDescent="0.3">
      <c r="B879" s="590" t="s">
        <v>376</v>
      </c>
      <c r="C879" s="647">
        <v>2017</v>
      </c>
      <c r="D879" s="652">
        <v>0.65275908479138622</v>
      </c>
      <c r="E879" s="652">
        <v>1.0161416979321176</v>
      </c>
      <c r="F879" s="652">
        <v>0.87113995603475347</v>
      </c>
      <c r="G879" s="652">
        <v>0.45328864683703396</v>
      </c>
      <c r="H879" s="48">
        <v>1.0440562750075291</v>
      </c>
      <c r="I879" s="46">
        <v>1.041046507477603</v>
      </c>
    </row>
    <row r="880" spans="2:9" x14ac:dyDescent="0.3">
      <c r="B880" s="590" t="s">
        <v>77</v>
      </c>
      <c r="C880" s="647">
        <v>2017</v>
      </c>
      <c r="D880" s="652">
        <v>0.55041561257679794</v>
      </c>
      <c r="E880" s="652">
        <v>0.92626005099039033</v>
      </c>
      <c r="F880" s="652">
        <v>0.83321929524461169</v>
      </c>
      <c r="G880" s="652">
        <v>0.41116751269035534</v>
      </c>
      <c r="H880" s="48">
        <v>0.99448184981571852</v>
      </c>
      <c r="I880" s="46">
        <v>0.98227469006825463</v>
      </c>
    </row>
    <row r="881" spans="2:9" x14ac:dyDescent="0.3">
      <c r="B881" s="590" t="s">
        <v>78</v>
      </c>
      <c r="C881" s="647">
        <v>2017</v>
      </c>
      <c r="D881" s="652">
        <v>0.67022278004392843</v>
      </c>
      <c r="E881" s="652">
        <v>0.97229263691563994</v>
      </c>
      <c r="F881" s="652">
        <v>0.86120463898241673</v>
      </c>
      <c r="G881" s="652">
        <v>0.55313901345291483</v>
      </c>
      <c r="H881" s="48">
        <v>0.97828009284845807</v>
      </c>
      <c r="I881" s="46">
        <v>0.96614791167863789</v>
      </c>
    </row>
    <row r="882" spans="2:9" x14ac:dyDescent="0.3">
      <c r="B882" s="590" t="s">
        <v>377</v>
      </c>
      <c r="C882" s="647">
        <v>2017</v>
      </c>
      <c r="D882" s="652">
        <v>0.57100760456273769</v>
      </c>
      <c r="E882" s="652">
        <v>0.84705638630456892</v>
      </c>
      <c r="F882" s="652">
        <v>0.72794254803208358</v>
      </c>
      <c r="G882" s="652">
        <v>0.47627142654766963</v>
      </c>
      <c r="H882" s="48">
        <v>0.88729273468161418</v>
      </c>
      <c r="I882" s="46">
        <v>0.88518440199556714</v>
      </c>
    </row>
    <row r="883" spans="2:9" x14ac:dyDescent="0.3">
      <c r="B883" s="590" t="s">
        <v>80</v>
      </c>
      <c r="C883" s="647">
        <v>2017</v>
      </c>
      <c r="D883" s="652">
        <v>0.78780908568142616</v>
      </c>
      <c r="E883" s="652">
        <v>1.1066828394847803</v>
      </c>
      <c r="F883" s="652">
        <v>0.91751756101093485</v>
      </c>
      <c r="G883" s="652">
        <v>0.52480303472424861</v>
      </c>
      <c r="H883" s="48">
        <v>1.1230924855491329</v>
      </c>
      <c r="I883" s="46">
        <v>1.1070825493317895</v>
      </c>
    </row>
    <row r="884" spans="2:9" x14ac:dyDescent="0.3">
      <c r="B884" s="590" t="s">
        <v>81</v>
      </c>
      <c r="C884" s="647">
        <v>2017</v>
      </c>
      <c r="D884" s="652">
        <v>0.6692369477911646</v>
      </c>
      <c r="E884" s="652">
        <v>0.9718761162355809</v>
      </c>
      <c r="F884" s="652">
        <v>0.86602063931537876</v>
      </c>
      <c r="G884" s="652">
        <v>0.57585139318885448</v>
      </c>
      <c r="H884" s="48">
        <v>1.0069625131258373</v>
      </c>
      <c r="I884" s="46">
        <v>1.0087941577393289</v>
      </c>
    </row>
    <row r="885" spans="2:9" x14ac:dyDescent="0.3">
      <c r="B885" s="590" t="s">
        <v>82</v>
      </c>
      <c r="C885" s="647">
        <v>2017</v>
      </c>
      <c r="D885" s="652">
        <v>0.59970544918998525</v>
      </c>
      <c r="E885" s="652">
        <v>0.85662978624804498</v>
      </c>
      <c r="F885" s="652">
        <v>0.70983012153360636</v>
      </c>
      <c r="G885" s="652">
        <v>0.38150468275134902</v>
      </c>
      <c r="H885" s="48">
        <v>0.84702258726899382</v>
      </c>
      <c r="I885" s="46">
        <v>0.84025222126683863</v>
      </c>
    </row>
    <row r="886" spans="2:9" x14ac:dyDescent="0.3">
      <c r="B886" s="590" t="s">
        <v>378</v>
      </c>
      <c r="C886" s="647">
        <v>2017</v>
      </c>
      <c r="D886" s="652">
        <v>0.70523798338707266</v>
      </c>
      <c r="E886" s="652">
        <v>0.99983048117917295</v>
      </c>
      <c r="F886" s="652">
        <v>0.8574142409448271</v>
      </c>
      <c r="G886" s="652">
        <v>0.56029665892016522</v>
      </c>
      <c r="H886" s="48">
        <v>0.98517790235096314</v>
      </c>
      <c r="I886" s="46">
        <v>0.97295622981894681</v>
      </c>
    </row>
    <row r="887" spans="2:9" x14ac:dyDescent="0.3">
      <c r="B887" s="590" t="s">
        <v>379</v>
      </c>
      <c r="C887" s="647">
        <v>2017</v>
      </c>
      <c r="D887" s="652">
        <v>0.63806206459784676</v>
      </c>
      <c r="E887" s="652">
        <v>0.88007923448586667</v>
      </c>
      <c r="F887" s="652">
        <v>0.67271851736165345</v>
      </c>
      <c r="G887" s="652">
        <v>0.37139173223166594</v>
      </c>
      <c r="H887" s="48">
        <v>0.91489929235291345</v>
      </c>
      <c r="I887" s="46">
        <v>0.90073734729493893</v>
      </c>
    </row>
    <row r="888" spans="2:9" x14ac:dyDescent="0.3">
      <c r="B888" s="590" t="s">
        <v>380</v>
      </c>
      <c r="C888" s="647">
        <v>2017</v>
      </c>
      <c r="D888" s="652">
        <v>0.72086450540315872</v>
      </c>
      <c r="E888" s="652">
        <v>0.90964522417153992</v>
      </c>
      <c r="F888" s="652">
        <v>0.82462542867098243</v>
      </c>
      <c r="G888" s="652">
        <v>0.55448576066105948</v>
      </c>
      <c r="H888" s="48">
        <v>0.92963178353891829</v>
      </c>
      <c r="I888" s="46">
        <v>0.92988871425674302</v>
      </c>
    </row>
    <row r="889" spans="2:9" x14ac:dyDescent="0.3">
      <c r="B889" s="590" t="s">
        <v>86</v>
      </c>
      <c r="C889" s="647">
        <v>2017</v>
      </c>
      <c r="D889" s="652">
        <v>0.69526627218934911</v>
      </c>
      <c r="E889" s="652">
        <v>1.0102547838037848</v>
      </c>
      <c r="F889" s="652">
        <v>0.86732624592883922</v>
      </c>
      <c r="G889" s="652">
        <v>0.54584706283376894</v>
      </c>
      <c r="H889" s="48">
        <v>1.012118018967334</v>
      </c>
      <c r="I889" s="46">
        <v>0.99476000838398659</v>
      </c>
    </row>
    <row r="890" spans="2:9" x14ac:dyDescent="0.3">
      <c r="B890" s="590" t="s">
        <v>87</v>
      </c>
      <c r="C890" s="647">
        <v>2017</v>
      </c>
      <c r="D890" s="652">
        <v>0.47377094204888764</v>
      </c>
      <c r="E890" s="652">
        <v>0.76423106028756416</v>
      </c>
      <c r="F890" s="652">
        <v>0.59843507787702077</v>
      </c>
      <c r="G890" s="652">
        <v>0.29679831736387008</v>
      </c>
      <c r="H890" s="48">
        <v>0.82096923845549929</v>
      </c>
      <c r="I890" s="46">
        <v>0.81980166964242629</v>
      </c>
    </row>
    <row r="891" spans="2:9" x14ac:dyDescent="0.3">
      <c r="B891" s="590" t="s">
        <v>88</v>
      </c>
      <c r="C891" s="647">
        <v>2017</v>
      </c>
      <c r="D891" s="652">
        <v>0.5368309485956545</v>
      </c>
      <c r="E891" s="652">
        <v>0.78215060427641769</v>
      </c>
      <c r="F891" s="652">
        <v>0.77229696063776776</v>
      </c>
      <c r="G891" s="652">
        <v>0.47021328757048297</v>
      </c>
      <c r="H891" s="48">
        <v>0.84425392937334154</v>
      </c>
      <c r="I891" s="46">
        <v>0.85182682154171063</v>
      </c>
    </row>
    <row r="892" spans="2:9" x14ac:dyDescent="0.3">
      <c r="B892" s="590" t="s">
        <v>89</v>
      </c>
      <c r="C892" s="647">
        <v>2017</v>
      </c>
      <c r="D892" s="652">
        <v>0.64314991926468756</v>
      </c>
      <c r="E892" s="652">
        <v>0.87805234683433253</v>
      </c>
      <c r="F892" s="652">
        <v>0.79642909410215135</v>
      </c>
      <c r="G892" s="652">
        <v>0.46183271481587213</v>
      </c>
      <c r="H892" s="48">
        <v>0.91733333333333333</v>
      </c>
      <c r="I892" s="46">
        <v>0.9166178732694884</v>
      </c>
    </row>
    <row r="893" spans="2:9" x14ac:dyDescent="0.3">
      <c r="B893" s="590" t="s">
        <v>90</v>
      </c>
      <c r="C893" s="647">
        <v>2017</v>
      </c>
      <c r="D893" s="652">
        <v>0.52241597970830689</v>
      </c>
      <c r="E893" s="652">
        <v>0.80636692442005486</v>
      </c>
      <c r="F893" s="652">
        <v>0.74393565093160308</v>
      </c>
      <c r="G893" s="652">
        <v>0.43641725027644673</v>
      </c>
      <c r="H893" s="48">
        <v>0.83769445772498252</v>
      </c>
      <c r="I893" s="46">
        <v>0.83082176246755535</v>
      </c>
    </row>
    <row r="894" spans="2:9" x14ac:dyDescent="0.3">
      <c r="B894" s="590" t="s">
        <v>381</v>
      </c>
      <c r="C894" s="647">
        <v>2017</v>
      </c>
      <c r="D894" s="652">
        <v>0.49010156653468756</v>
      </c>
      <c r="E894" s="652">
        <v>0.83548375567389832</v>
      </c>
      <c r="F894" s="652">
        <v>0.65774793898405493</v>
      </c>
      <c r="G894" s="652">
        <v>0.27857522594364698</v>
      </c>
      <c r="H894" s="48">
        <v>0.8919048940697567</v>
      </c>
      <c r="I894" s="46">
        <v>0.87549251379038617</v>
      </c>
    </row>
    <row r="895" spans="2:9" x14ac:dyDescent="0.3">
      <c r="B895" s="590" t="s">
        <v>92</v>
      </c>
      <c r="C895" s="647">
        <v>2017</v>
      </c>
      <c r="D895" s="652">
        <v>0.73441265525551502</v>
      </c>
      <c r="E895" s="652">
        <v>1.039785187400319</v>
      </c>
      <c r="F895" s="652">
        <v>0.89503989219154378</v>
      </c>
      <c r="G895" s="652">
        <v>0.56226135859109072</v>
      </c>
      <c r="H895" s="48">
        <v>1.0606219859033017</v>
      </c>
      <c r="I895" s="46">
        <v>1.04925712824447</v>
      </c>
    </row>
    <row r="896" spans="2:9" x14ac:dyDescent="0.3">
      <c r="B896" s="590" t="s">
        <v>93</v>
      </c>
      <c r="C896" s="647">
        <v>2017</v>
      </c>
      <c r="D896" s="652">
        <v>0.57460661964188819</v>
      </c>
      <c r="E896" s="652">
        <v>0.77881588301005378</v>
      </c>
      <c r="F896" s="652">
        <v>0.69954740628989209</v>
      </c>
      <c r="G896" s="652">
        <v>0.42770543331836552</v>
      </c>
      <c r="H896" s="48">
        <v>0.80450091101590582</v>
      </c>
      <c r="I896" s="46">
        <v>0.80243124268002097</v>
      </c>
    </row>
    <row r="897" spans="2:9" x14ac:dyDescent="0.3">
      <c r="B897" s="590" t="s">
        <v>94</v>
      </c>
      <c r="C897" s="647">
        <v>2017</v>
      </c>
      <c r="D897" s="652">
        <v>0.59494909945184027</v>
      </c>
      <c r="E897" s="652">
        <v>0.867272654144713</v>
      </c>
      <c r="F897" s="652">
        <v>0.7386752358246087</v>
      </c>
      <c r="G897" s="652">
        <v>0.40520680243543983</v>
      </c>
      <c r="H897" s="48">
        <v>0.89071348827768193</v>
      </c>
      <c r="I897" s="46">
        <v>0.88307734176999886</v>
      </c>
    </row>
    <row r="898" spans="2:9" x14ac:dyDescent="0.3">
      <c r="B898" s="590" t="s">
        <v>95</v>
      </c>
      <c r="C898" s="647">
        <v>2017</v>
      </c>
      <c r="D898" s="652">
        <v>0.5026614095613603</v>
      </c>
      <c r="E898" s="652">
        <v>0.82312991077051256</v>
      </c>
      <c r="F898" s="652">
        <v>0.61086782283450847</v>
      </c>
      <c r="G898" s="652">
        <v>0.29468566259611034</v>
      </c>
      <c r="H898" s="48">
        <v>0.82409969655909465</v>
      </c>
      <c r="I898" s="46">
        <v>0.7927632615753144</v>
      </c>
    </row>
    <row r="899" spans="2:9" x14ac:dyDescent="0.3">
      <c r="B899" s="590" t="s">
        <v>96</v>
      </c>
      <c r="C899" s="647">
        <v>2017</v>
      </c>
      <c r="D899" s="652">
        <v>0.57193475063511168</v>
      </c>
      <c r="E899" s="652">
        <v>0.87783625573964175</v>
      </c>
      <c r="F899" s="652">
        <v>0.67590585051948726</v>
      </c>
      <c r="G899" s="652">
        <v>0.36182099989186461</v>
      </c>
      <c r="H899" s="48">
        <v>0.92123350533336057</v>
      </c>
      <c r="I899" s="46">
        <v>0.90523118808483383</v>
      </c>
    </row>
    <row r="900" spans="2:9" x14ac:dyDescent="0.3">
      <c r="B900" s="590" t="s">
        <v>244</v>
      </c>
      <c r="C900" s="647">
        <v>2017</v>
      </c>
      <c r="D900" s="652">
        <v>0.78672985781990523</v>
      </c>
      <c r="E900" s="652">
        <v>1.2556500607533414</v>
      </c>
      <c r="F900" s="652">
        <v>1.0246104377937175</v>
      </c>
      <c r="G900" s="652">
        <v>0.6147448864913464</v>
      </c>
      <c r="H900" s="48">
        <v>1.2242454897993593</v>
      </c>
      <c r="I900" s="46">
        <v>1.1947666576746696</v>
      </c>
    </row>
    <row r="901" spans="2:9" x14ac:dyDescent="0.3">
      <c r="B901" s="590" t="s">
        <v>382</v>
      </c>
      <c r="C901" s="647">
        <v>2017</v>
      </c>
      <c r="D901" s="652">
        <v>0.49206187665377571</v>
      </c>
      <c r="E901" s="652">
        <v>0.76062456456702598</v>
      </c>
      <c r="F901" s="652">
        <v>0.41648595901550473</v>
      </c>
      <c r="G901" s="652">
        <v>0.17432156405018967</v>
      </c>
      <c r="H901" s="48">
        <v>0.77068676716917928</v>
      </c>
      <c r="I901" s="46">
        <v>0.74721938662287513</v>
      </c>
    </row>
    <row r="902" spans="2:9" x14ac:dyDescent="0.3">
      <c r="B902" s="590" t="s">
        <v>383</v>
      </c>
      <c r="C902" s="647">
        <v>2017</v>
      </c>
      <c r="D902" s="652">
        <v>0.59555942533739659</v>
      </c>
      <c r="E902" s="652">
        <v>0.85713082301406784</v>
      </c>
      <c r="F902" s="652">
        <v>0.69030659646949522</v>
      </c>
      <c r="G902" s="652">
        <v>0.39232853867000206</v>
      </c>
      <c r="H902" s="48">
        <v>0.91725005239991619</v>
      </c>
      <c r="I902" s="46">
        <v>0.91682954069523948</v>
      </c>
    </row>
    <row r="903" spans="2:9" x14ac:dyDescent="0.3">
      <c r="B903" s="590" t="s">
        <v>384</v>
      </c>
      <c r="C903" s="647">
        <v>2017</v>
      </c>
      <c r="D903" s="652">
        <v>0.58289900678532791</v>
      </c>
      <c r="E903" s="652">
        <v>0.89155426193801701</v>
      </c>
      <c r="F903" s="652">
        <v>0.72721154199145854</v>
      </c>
      <c r="G903" s="652">
        <v>0.39169425366865951</v>
      </c>
      <c r="H903" s="48">
        <v>0.93783017022109172</v>
      </c>
      <c r="I903" s="46">
        <v>0.92261899901191424</v>
      </c>
    </row>
    <row r="904" spans="2:9" x14ac:dyDescent="0.3">
      <c r="B904" s="590" t="s">
        <v>385</v>
      </c>
      <c r="C904" s="647">
        <v>2017</v>
      </c>
      <c r="D904" s="652">
        <v>0.67716322295407383</v>
      </c>
      <c r="E904" s="652">
        <v>0.96724518549096328</v>
      </c>
      <c r="F904" s="652">
        <v>0.82830407818902985</v>
      </c>
      <c r="G904" s="652">
        <v>0.48794055201698516</v>
      </c>
      <c r="H904" s="48">
        <v>0.98102870153780475</v>
      </c>
      <c r="I904" s="46">
        <v>0.97237154644330537</v>
      </c>
    </row>
    <row r="905" spans="2:9" x14ac:dyDescent="0.3">
      <c r="B905" s="590" t="s">
        <v>101</v>
      </c>
      <c r="C905" s="647">
        <v>2017</v>
      </c>
      <c r="D905" s="652">
        <v>0.71162918266593522</v>
      </c>
      <c r="E905" s="652">
        <v>1.0737903430105893</v>
      </c>
      <c r="F905" s="652">
        <v>0.85724425516813063</v>
      </c>
      <c r="G905" s="652">
        <v>0.50962135319677215</v>
      </c>
      <c r="H905" s="48">
        <v>1.0514479701375776</v>
      </c>
      <c r="I905" s="46">
        <v>1.0300825052600058</v>
      </c>
    </row>
    <row r="906" spans="2:9" x14ac:dyDescent="0.3">
      <c r="B906" s="590" t="s">
        <v>102</v>
      </c>
      <c r="C906" s="647">
        <v>2017</v>
      </c>
      <c r="D906" s="652">
        <v>0.63712121212121209</v>
      </c>
      <c r="E906" s="652">
        <v>0.9198629138107044</v>
      </c>
      <c r="F906" s="652">
        <v>0.75503875968992251</v>
      </c>
      <c r="G906" s="652">
        <v>0.41987276582853683</v>
      </c>
      <c r="H906" s="48">
        <v>0.89702541158376736</v>
      </c>
      <c r="I906" s="46">
        <v>0.87378944079975007</v>
      </c>
    </row>
    <row r="907" spans="2:9" x14ac:dyDescent="0.3">
      <c r="B907" s="590" t="s">
        <v>103</v>
      </c>
      <c r="C907" s="647">
        <v>2017</v>
      </c>
      <c r="D907" s="652">
        <v>0.75244674726540006</v>
      </c>
      <c r="E907" s="652">
        <v>1.0195346795434592</v>
      </c>
      <c r="F907" s="652">
        <v>0.91566113624937151</v>
      </c>
      <c r="G907" s="652">
        <v>0.60038286671452501</v>
      </c>
      <c r="H907" s="48">
        <v>1.0130816272268013</v>
      </c>
      <c r="I907" s="46">
        <v>1.0092238078663418</v>
      </c>
    </row>
    <row r="908" spans="2:9" x14ac:dyDescent="0.3">
      <c r="B908" s="590" t="s">
        <v>104</v>
      </c>
      <c r="C908" s="647">
        <v>2017</v>
      </c>
      <c r="D908" s="652">
        <v>0.65899280575539565</v>
      </c>
      <c r="E908" s="652">
        <v>0.92205393424455118</v>
      </c>
      <c r="F908" s="652">
        <v>0.86032304825015526</v>
      </c>
      <c r="G908" s="652">
        <v>0.62872679542471399</v>
      </c>
      <c r="H908" s="48">
        <v>0.94944840724823887</v>
      </c>
      <c r="I908" s="46">
        <v>0.95781966743119262</v>
      </c>
    </row>
    <row r="909" spans="2:9" x14ac:dyDescent="0.3">
      <c r="B909" s="590" t="s">
        <v>386</v>
      </c>
      <c r="C909" s="647">
        <v>2017</v>
      </c>
      <c r="D909" s="652">
        <v>0.77277542372881358</v>
      </c>
      <c r="E909" s="652">
        <v>1.0321614063124251</v>
      </c>
      <c r="F909" s="652">
        <v>0.78643921399265815</v>
      </c>
      <c r="G909" s="652">
        <v>0.48315282791817088</v>
      </c>
      <c r="H909" s="48">
        <v>0.98185426708250634</v>
      </c>
      <c r="I909" s="46">
        <v>0.95735811534342974</v>
      </c>
    </row>
    <row r="910" spans="2:9" x14ac:dyDescent="0.3">
      <c r="B910" s="590" t="s">
        <v>106</v>
      </c>
      <c r="C910" s="647">
        <v>2017</v>
      </c>
      <c r="D910" s="652">
        <v>0.63042150274893094</v>
      </c>
      <c r="E910" s="652">
        <v>0.94241625893865266</v>
      </c>
      <c r="F910" s="652">
        <v>0.79719087440123404</v>
      </c>
      <c r="G910" s="652">
        <v>0.38008481231349145</v>
      </c>
      <c r="H910" s="48">
        <v>0.98027463292423811</v>
      </c>
      <c r="I910" s="46">
        <v>0.97203166226912929</v>
      </c>
    </row>
    <row r="911" spans="2:9" x14ac:dyDescent="0.3">
      <c r="B911" s="590" t="s">
        <v>107</v>
      </c>
      <c r="C911" s="647">
        <v>2017</v>
      </c>
      <c r="D911" s="652">
        <v>0.65350649350649348</v>
      </c>
      <c r="E911" s="652">
        <v>0.89900687547746372</v>
      </c>
      <c r="F911" s="652">
        <v>0.79272293468535637</v>
      </c>
      <c r="G911" s="652">
        <v>0.46797312430011201</v>
      </c>
      <c r="H911" s="48">
        <v>0.90240993788819879</v>
      </c>
      <c r="I911" s="46">
        <v>0.88206588043920298</v>
      </c>
    </row>
    <row r="912" spans="2:9" x14ac:dyDescent="0.3">
      <c r="B912" s="590" t="s">
        <v>351</v>
      </c>
      <c r="C912" s="647">
        <v>2017</v>
      </c>
      <c r="D912" s="652">
        <v>0.8526821457165733</v>
      </c>
      <c r="E912" s="652">
        <v>1.130640243902439</v>
      </c>
      <c r="F912" s="652">
        <v>0.94458480714165405</v>
      </c>
      <c r="G912" s="652">
        <v>0.64915631964342568</v>
      </c>
      <c r="H912" s="48">
        <v>1.1011203259129929</v>
      </c>
      <c r="I912" s="46">
        <v>1.0911944099011073</v>
      </c>
    </row>
    <row r="913" spans="2:9" x14ac:dyDescent="0.3">
      <c r="B913" s="590" t="s">
        <v>387</v>
      </c>
      <c r="C913" s="647">
        <v>2017</v>
      </c>
      <c r="D913" s="652">
        <v>0.80769230769230771</v>
      </c>
      <c r="E913" s="652">
        <v>1.0581220331133496</v>
      </c>
      <c r="F913" s="652">
        <v>0.86225165562913908</v>
      </c>
      <c r="G913" s="652">
        <v>0.52335815842924849</v>
      </c>
      <c r="H913" s="48">
        <v>1.0490217273808238</v>
      </c>
      <c r="I913" s="46">
        <v>1.0332272271399294</v>
      </c>
    </row>
    <row r="914" spans="2:9" x14ac:dyDescent="0.3">
      <c r="B914" s="590" t="s">
        <v>109</v>
      </c>
      <c r="C914" s="647">
        <v>2017</v>
      </c>
      <c r="D914" s="652">
        <v>0.64964086193136472</v>
      </c>
      <c r="E914" s="652">
        <v>1.0557507255231404</v>
      </c>
      <c r="F914" s="652">
        <v>0.86137098145943192</v>
      </c>
      <c r="G914" s="652">
        <v>0.52816221435468302</v>
      </c>
      <c r="H914" s="48">
        <v>1.0462022077637254</v>
      </c>
      <c r="I914" s="46">
        <v>1.0329441201000833</v>
      </c>
    </row>
    <row r="915" spans="2:9" x14ac:dyDescent="0.3">
      <c r="B915" s="590" t="s">
        <v>388</v>
      </c>
      <c r="C915" s="647">
        <v>2017</v>
      </c>
      <c r="D915" s="652">
        <v>0.69570707070707072</v>
      </c>
      <c r="E915" s="652">
        <v>0.96376207930689772</v>
      </c>
      <c r="F915" s="652">
        <v>0.77471425706837782</v>
      </c>
      <c r="G915" s="652">
        <v>0.41016228748068007</v>
      </c>
      <c r="H915" s="48">
        <v>0.95910322739591036</v>
      </c>
      <c r="I915" s="46">
        <v>0.9313240772096173</v>
      </c>
    </row>
    <row r="916" spans="2:9" x14ac:dyDescent="0.3">
      <c r="B916" s="590" t="s">
        <v>389</v>
      </c>
      <c r="C916" s="647">
        <v>2017</v>
      </c>
      <c r="D916" s="652">
        <v>0.47452471482889735</v>
      </c>
      <c r="E916" s="652">
        <v>0.62429111531190928</v>
      </c>
      <c r="F916" s="652">
        <v>0.30396570203644158</v>
      </c>
      <c r="G916" s="652">
        <v>8.2713754646840151E-2</v>
      </c>
      <c r="H916" s="48">
        <v>0.67180402336145362</v>
      </c>
      <c r="I916" s="46">
        <v>0.66091160220994472</v>
      </c>
    </row>
    <row r="917" spans="2:9" x14ac:dyDescent="0.3">
      <c r="B917" s="590" t="s">
        <v>112</v>
      </c>
      <c r="C917" s="647">
        <v>2017</v>
      </c>
      <c r="D917" s="652">
        <v>0.36717171717171715</v>
      </c>
      <c r="E917" s="652">
        <v>0.79535085813599826</v>
      </c>
      <c r="F917" s="652">
        <v>0.69530530837680271</v>
      </c>
      <c r="G917" s="652">
        <v>0.33705713373763169</v>
      </c>
      <c r="H917" s="48">
        <v>0.84252146407591499</v>
      </c>
      <c r="I917" s="46">
        <v>0.84162787349426504</v>
      </c>
    </row>
    <row r="918" spans="2:9" x14ac:dyDescent="0.3">
      <c r="B918" s="590" t="s">
        <v>113</v>
      </c>
      <c r="C918" s="647">
        <v>2017</v>
      </c>
      <c r="D918" s="652">
        <v>0.68293736501079916</v>
      </c>
      <c r="E918" s="652">
        <v>0.9288252614478627</v>
      </c>
      <c r="F918" s="652">
        <v>0.78930388385655792</v>
      </c>
      <c r="G918" s="652">
        <v>0.42289553858353157</v>
      </c>
      <c r="H918" s="48">
        <v>0.94399401796291471</v>
      </c>
      <c r="I918" s="46">
        <v>0.9208372964807251</v>
      </c>
    </row>
    <row r="919" spans="2:9" x14ac:dyDescent="0.3">
      <c r="B919" s="590" t="s">
        <v>390</v>
      </c>
      <c r="C919" s="647">
        <v>2017</v>
      </c>
      <c r="D919" s="652">
        <v>0.71695613776861933</v>
      </c>
      <c r="E919" s="652">
        <v>1.0373803415266627</v>
      </c>
      <c r="F919" s="652">
        <v>0.85387191167154364</v>
      </c>
      <c r="G919" s="652">
        <v>0.50510869565217387</v>
      </c>
      <c r="H919" s="48">
        <v>1.0301343973120538</v>
      </c>
      <c r="I919" s="46">
        <v>1.0058038734776726</v>
      </c>
    </row>
    <row r="920" spans="2:9" x14ac:dyDescent="0.3">
      <c r="B920" s="590" t="s">
        <v>115</v>
      </c>
      <c r="C920" s="647">
        <v>2017</v>
      </c>
      <c r="D920" s="652">
        <v>0.65665938864628826</v>
      </c>
      <c r="E920" s="652">
        <v>1.0472598180607944</v>
      </c>
      <c r="F920" s="652">
        <v>0.89566634968074987</v>
      </c>
      <c r="G920" s="652">
        <v>0.45112589559877175</v>
      </c>
      <c r="H920" s="48">
        <v>1.0614049541385182</v>
      </c>
      <c r="I920" s="46">
        <v>1.038164141985078</v>
      </c>
    </row>
    <row r="921" spans="2:9" x14ac:dyDescent="0.3">
      <c r="B921" s="590" t="s">
        <v>391</v>
      </c>
      <c r="C921" s="647">
        <v>2017</v>
      </c>
      <c r="D921" s="652">
        <v>0.57007575757575757</v>
      </c>
      <c r="E921" s="652">
        <v>0.86977322149735947</v>
      </c>
      <c r="F921" s="652">
        <v>0.80511136493432323</v>
      </c>
      <c r="G921" s="652">
        <v>0.49371517429052741</v>
      </c>
      <c r="H921" s="48">
        <v>0.88082714676444951</v>
      </c>
      <c r="I921" s="46">
        <v>0.87918415145896356</v>
      </c>
    </row>
    <row r="922" spans="2:9" x14ac:dyDescent="0.3">
      <c r="B922" s="590" t="s">
        <v>245</v>
      </c>
      <c r="C922" s="647">
        <v>2017</v>
      </c>
      <c r="D922" s="652">
        <v>0.44254592054677488</v>
      </c>
      <c r="E922" s="652">
        <v>0.69067306102199433</v>
      </c>
      <c r="F922" s="652">
        <v>0.63147982951729609</v>
      </c>
      <c r="G922" s="652">
        <v>0.35860855970295097</v>
      </c>
      <c r="H922" s="48">
        <v>0.72345457511009625</v>
      </c>
      <c r="I922" s="46">
        <v>0.7285179312438852</v>
      </c>
    </row>
    <row r="923" spans="2:9" x14ac:dyDescent="0.3">
      <c r="B923" s="590" t="s">
        <v>117</v>
      </c>
      <c r="C923" s="647">
        <v>2017</v>
      </c>
      <c r="D923" s="652">
        <v>0.59414129810453764</v>
      </c>
      <c r="E923" s="652">
        <v>0.78803311530013753</v>
      </c>
      <c r="F923" s="652">
        <v>0.54330500347233701</v>
      </c>
      <c r="G923" s="652">
        <v>0.21992117041886566</v>
      </c>
      <c r="H923" s="48">
        <v>0.84818662519440124</v>
      </c>
      <c r="I923" s="46">
        <v>0.82661730156066449</v>
      </c>
    </row>
    <row r="924" spans="2:9" x14ac:dyDescent="0.3">
      <c r="B924" s="590" t="s">
        <v>118</v>
      </c>
      <c r="C924" s="647">
        <v>2017</v>
      </c>
      <c r="D924" s="652">
        <v>0.63279678068410461</v>
      </c>
      <c r="E924" s="652">
        <v>0.93790620937906211</v>
      </c>
      <c r="F924" s="652">
        <v>0.91623166790952026</v>
      </c>
      <c r="G924" s="652">
        <v>0.57664774129844487</v>
      </c>
      <c r="H924" s="48">
        <v>1.0095333166957823</v>
      </c>
      <c r="I924" s="46">
        <v>1.0124138503695093</v>
      </c>
    </row>
    <row r="925" spans="2:9" x14ac:dyDescent="0.3">
      <c r="B925" s="590" t="s">
        <v>392</v>
      </c>
      <c r="C925" s="647">
        <v>2017</v>
      </c>
      <c r="D925" s="652">
        <v>0.69014641867827464</v>
      </c>
      <c r="E925" s="652">
        <v>0.88013009137370291</v>
      </c>
      <c r="F925" s="652">
        <v>0.70530081913190845</v>
      </c>
      <c r="G925" s="652">
        <v>0.37685290763968071</v>
      </c>
      <c r="H925" s="48">
        <v>0.92966771544777838</v>
      </c>
      <c r="I925" s="46">
        <v>0.91581534925296892</v>
      </c>
    </row>
    <row r="926" spans="2:9" x14ac:dyDescent="0.3">
      <c r="B926" s="590" t="s">
        <v>120</v>
      </c>
      <c r="C926" s="647">
        <v>2017</v>
      </c>
      <c r="D926" s="652">
        <v>0.59435935496930037</v>
      </c>
      <c r="E926" s="652">
        <v>0.90123909569591076</v>
      </c>
      <c r="F926" s="652">
        <v>0.64544573802525496</v>
      </c>
      <c r="G926" s="652">
        <v>0.35261271198124916</v>
      </c>
      <c r="H926" s="48">
        <v>0.95918877329580576</v>
      </c>
      <c r="I926" s="46">
        <v>0.95509669866024582</v>
      </c>
    </row>
    <row r="927" spans="2:9" x14ac:dyDescent="0.3">
      <c r="B927" s="590" t="s">
        <v>121</v>
      </c>
      <c r="C927" s="647">
        <v>2017</v>
      </c>
      <c r="D927" s="652">
        <v>0.61137986639023267</v>
      </c>
      <c r="E927" s="652">
        <v>0.83165977554636739</v>
      </c>
      <c r="F927" s="652">
        <v>0.65290910345779551</v>
      </c>
      <c r="G927" s="652">
        <v>0.32582688247712877</v>
      </c>
      <c r="H927" s="48">
        <v>0.90492004291626216</v>
      </c>
      <c r="I927" s="46">
        <v>0.90175347560052754</v>
      </c>
    </row>
    <row r="928" spans="2:9" x14ac:dyDescent="0.3">
      <c r="B928" s="590" t="s">
        <v>122</v>
      </c>
      <c r="C928" s="647">
        <v>2017</v>
      </c>
      <c r="D928" s="652">
        <v>0.49541684853775642</v>
      </c>
      <c r="E928" s="652">
        <v>0.83531423685335615</v>
      </c>
      <c r="F928" s="652">
        <v>0.65105142619196332</v>
      </c>
      <c r="G928" s="652">
        <v>0.36614997905320484</v>
      </c>
      <c r="H928" s="48">
        <v>0.83227365208545268</v>
      </c>
      <c r="I928" s="46">
        <v>0.81097088063174227</v>
      </c>
    </row>
    <row r="929" spans="2:9" x14ac:dyDescent="0.3">
      <c r="B929" s="590" t="s">
        <v>123</v>
      </c>
      <c r="C929" s="647">
        <v>2017</v>
      </c>
      <c r="D929" s="652">
        <v>0.62575536570118773</v>
      </c>
      <c r="E929" s="652">
        <v>0.80224076089146823</v>
      </c>
      <c r="F929" s="652">
        <v>0.75556550951847701</v>
      </c>
      <c r="G929" s="652">
        <v>0.44084317299310566</v>
      </c>
      <c r="H929" s="48">
        <v>0.82112944528948539</v>
      </c>
      <c r="I929" s="46">
        <v>0.81482743664415391</v>
      </c>
    </row>
    <row r="930" spans="2:9" x14ac:dyDescent="0.3">
      <c r="B930" s="590" t="s">
        <v>393</v>
      </c>
      <c r="C930" s="647">
        <v>2017</v>
      </c>
      <c r="D930" s="652">
        <v>0.73235452586206895</v>
      </c>
      <c r="E930" s="652">
        <v>0.9694500486422607</v>
      </c>
      <c r="F930" s="652">
        <v>0.82805901712088159</v>
      </c>
      <c r="G930" s="652">
        <v>0.48378134146176982</v>
      </c>
      <c r="H930" s="48">
        <v>0.96503599836513976</v>
      </c>
      <c r="I930" s="46">
        <v>0.95479497109988709</v>
      </c>
    </row>
    <row r="931" spans="2:9" x14ac:dyDescent="0.3">
      <c r="B931" s="590" t="s">
        <v>125</v>
      </c>
      <c r="C931" s="647">
        <v>2017</v>
      </c>
      <c r="D931" s="652">
        <v>0.56765509563809335</v>
      </c>
      <c r="E931" s="652">
        <v>0.88791222238084555</v>
      </c>
      <c r="F931" s="652">
        <v>0.73968146567428306</v>
      </c>
      <c r="G931" s="652">
        <v>0.37088701948674263</v>
      </c>
      <c r="H931" s="48">
        <v>0.91603657283747686</v>
      </c>
      <c r="I931" s="46">
        <v>0.89679819500180846</v>
      </c>
    </row>
    <row r="932" spans="2:9" x14ac:dyDescent="0.3">
      <c r="B932" s="590" t="s">
        <v>394</v>
      </c>
      <c r="C932" s="647">
        <v>2017</v>
      </c>
      <c r="D932" s="652">
        <v>0.60042709692727492</v>
      </c>
      <c r="E932" s="652">
        <v>0.94932684665590905</v>
      </c>
      <c r="F932" s="652">
        <v>0.81198397280233126</v>
      </c>
      <c r="G932" s="652">
        <v>0.47914938988271533</v>
      </c>
      <c r="H932" s="48">
        <v>0.97760995970757836</v>
      </c>
      <c r="I932" s="46">
        <v>0.96995269403463757</v>
      </c>
    </row>
    <row r="933" spans="2:9" x14ac:dyDescent="0.3">
      <c r="B933" s="590" t="s">
        <v>127</v>
      </c>
      <c r="C933" s="647">
        <v>2017</v>
      </c>
      <c r="D933" s="652">
        <v>0.7719869706840391</v>
      </c>
      <c r="E933" s="652">
        <v>1.0639723589152967</v>
      </c>
      <c r="F933" s="652">
        <v>0.88003286770747735</v>
      </c>
      <c r="G933" s="652">
        <v>0.50988669184625635</v>
      </c>
      <c r="H933" s="48">
        <v>1.0423362796303737</v>
      </c>
      <c r="I933" s="46">
        <v>1.0099127514029411</v>
      </c>
    </row>
    <row r="934" spans="2:9" x14ac:dyDescent="0.3">
      <c r="B934" s="590" t="s">
        <v>128</v>
      </c>
      <c r="C934" s="647">
        <v>2017</v>
      </c>
      <c r="D934" s="652">
        <v>0.44569583931133427</v>
      </c>
      <c r="E934" s="652">
        <v>0.77844167584823576</v>
      </c>
      <c r="F934" s="652">
        <v>0.62911428523473034</v>
      </c>
      <c r="G934" s="652">
        <v>0.30758642765685018</v>
      </c>
      <c r="H934" s="48">
        <v>0.82289190855986638</v>
      </c>
      <c r="I934" s="46">
        <v>0.80874151965503294</v>
      </c>
    </row>
    <row r="935" spans="2:9" x14ac:dyDescent="0.3">
      <c r="B935" s="590" t="s">
        <v>129</v>
      </c>
      <c r="C935" s="647">
        <v>2017</v>
      </c>
      <c r="D935" s="652">
        <v>0.72075715903575477</v>
      </c>
      <c r="E935" s="652">
        <v>0.90551311856526073</v>
      </c>
      <c r="F935" s="652">
        <v>0.79164914641325368</v>
      </c>
      <c r="G935" s="652">
        <v>0.46502945324815398</v>
      </c>
      <c r="H935" s="48">
        <v>0.93872455179531566</v>
      </c>
      <c r="I935" s="46">
        <v>0.93985525330671327</v>
      </c>
    </row>
    <row r="936" spans="2:9" x14ac:dyDescent="0.3">
      <c r="B936" s="590" t="s">
        <v>395</v>
      </c>
      <c r="C936" s="647">
        <v>2017</v>
      </c>
      <c r="D936" s="652">
        <v>0.57131274415862021</v>
      </c>
      <c r="E936" s="652">
        <v>0.904942798474626</v>
      </c>
      <c r="F936" s="652">
        <v>0.67406050493325598</v>
      </c>
      <c r="G936" s="652">
        <v>0.34886150742181871</v>
      </c>
      <c r="H936" s="48">
        <v>0.89344184449493358</v>
      </c>
      <c r="I936" s="46">
        <v>0.86511093969229647</v>
      </c>
    </row>
    <row r="937" spans="2:9" x14ac:dyDescent="0.3">
      <c r="B937" s="590" t="s">
        <v>131</v>
      </c>
      <c r="C937" s="647">
        <v>2017</v>
      </c>
      <c r="D937" s="652">
        <v>0.52357755261106786</v>
      </c>
      <c r="E937" s="652">
        <v>0.76524319741000535</v>
      </c>
      <c r="F937" s="652">
        <v>0.68921706516643222</v>
      </c>
      <c r="G937" s="652">
        <v>0.3914788796642642</v>
      </c>
      <c r="H937" s="48">
        <v>0.79113875744161199</v>
      </c>
      <c r="I937" s="46">
        <v>0.79147532705265977</v>
      </c>
    </row>
    <row r="938" spans="2:9" x14ac:dyDescent="0.3">
      <c r="B938" s="590" t="s">
        <v>132</v>
      </c>
      <c r="C938" s="647">
        <v>2017</v>
      </c>
      <c r="D938" s="652">
        <v>0.6223916532905297</v>
      </c>
      <c r="E938" s="652">
        <v>1.022371005893437</v>
      </c>
      <c r="F938" s="652">
        <v>0.99181554578617526</v>
      </c>
      <c r="G938" s="652">
        <v>0.5388592394929953</v>
      </c>
      <c r="H938" s="48">
        <v>1.058527743670701</v>
      </c>
      <c r="I938" s="46">
        <v>1.0514367861487179</v>
      </c>
    </row>
    <row r="939" spans="2:9" x14ac:dyDescent="0.3">
      <c r="B939" s="590" t="s">
        <v>133</v>
      </c>
      <c r="C939" s="647">
        <v>2017</v>
      </c>
      <c r="D939" s="652">
        <v>0.75842086200651937</v>
      </c>
      <c r="E939" s="652">
        <v>1.0598420833910513</v>
      </c>
      <c r="F939" s="652">
        <v>0.89102318818397486</v>
      </c>
      <c r="G939" s="652">
        <v>0.50676955454226591</v>
      </c>
      <c r="H939" s="48">
        <v>1.0644782924734024</v>
      </c>
      <c r="I939" s="46">
        <v>1.0568146870445398</v>
      </c>
    </row>
    <row r="940" spans="2:9" x14ac:dyDescent="0.3">
      <c r="B940" s="590" t="s">
        <v>134</v>
      </c>
      <c r="C940" s="647">
        <v>2017</v>
      </c>
      <c r="D940" s="652">
        <v>0.72109407376709489</v>
      </c>
      <c r="E940" s="652">
        <v>0.98173701298701299</v>
      </c>
      <c r="F940" s="652">
        <v>0.85058584293599304</v>
      </c>
      <c r="G940" s="652">
        <v>0.50028137310073162</v>
      </c>
      <c r="H940" s="48">
        <v>0.98204309656823618</v>
      </c>
      <c r="I940" s="46">
        <v>0.96670066796090948</v>
      </c>
    </row>
    <row r="941" spans="2:9" x14ac:dyDescent="0.3">
      <c r="B941" s="590" t="s">
        <v>135</v>
      </c>
      <c r="C941" s="647">
        <v>2017</v>
      </c>
      <c r="D941" s="652">
        <v>0.74515983791085094</v>
      </c>
      <c r="E941" s="652">
        <v>1.0680771954674222</v>
      </c>
      <c r="F941" s="652">
        <v>0.88970823982045533</v>
      </c>
      <c r="G941" s="652">
        <v>0.44764507989907487</v>
      </c>
      <c r="H941" s="48">
        <v>1.0756317216053162</v>
      </c>
      <c r="I941" s="46">
        <v>1.060043431053203</v>
      </c>
    </row>
    <row r="942" spans="2:9" x14ac:dyDescent="0.3">
      <c r="B942" s="590" t="s">
        <v>404</v>
      </c>
      <c r="C942" s="647">
        <v>2017</v>
      </c>
      <c r="D942" s="652">
        <v>0.61217476681394212</v>
      </c>
      <c r="E942" s="652">
        <v>0.98506674349370982</v>
      </c>
      <c r="F942" s="652">
        <v>0.84277078365037994</v>
      </c>
      <c r="G942" s="652">
        <v>0.49481359761733595</v>
      </c>
      <c r="H942" s="48">
        <v>1.0015839370152104</v>
      </c>
      <c r="I942" s="46">
        <v>0.98536113009797222</v>
      </c>
    </row>
    <row r="943" spans="2:9" x14ac:dyDescent="0.3">
      <c r="B943" s="590" t="s">
        <v>137</v>
      </c>
      <c r="C943" s="647">
        <v>2017</v>
      </c>
      <c r="D943" s="652">
        <v>0.45466908431550318</v>
      </c>
      <c r="E943" s="652">
        <v>0.81084044570886671</v>
      </c>
      <c r="F943" s="652">
        <v>0.69476556329432038</v>
      </c>
      <c r="G943" s="652">
        <v>0.36248840693443674</v>
      </c>
      <c r="H943" s="48">
        <v>0.84368769790078579</v>
      </c>
      <c r="I943" s="46">
        <v>0.83409336884219232</v>
      </c>
    </row>
    <row r="944" spans="2:9" x14ac:dyDescent="0.3">
      <c r="B944" s="590" t="s">
        <v>246</v>
      </c>
      <c r="C944" s="647">
        <v>2017</v>
      </c>
      <c r="D944" s="652">
        <v>0.73579056148811572</v>
      </c>
      <c r="E944" s="652">
        <v>0.94212584429434765</v>
      </c>
      <c r="F944" s="652">
        <v>0.74215373050178535</v>
      </c>
      <c r="G944" s="652">
        <v>0.38837388953263807</v>
      </c>
      <c r="H944" s="48">
        <v>0.97167692864904021</v>
      </c>
      <c r="I944" s="46">
        <v>0.9530620958887398</v>
      </c>
    </row>
    <row r="945" spans="2:9" x14ac:dyDescent="0.3">
      <c r="B945" s="590" t="s">
        <v>396</v>
      </c>
      <c r="C945" s="647">
        <v>2017</v>
      </c>
      <c r="D945" s="652">
        <v>0.68642906100068535</v>
      </c>
      <c r="E945" s="652">
        <v>0.989013796627491</v>
      </c>
      <c r="F945" s="652">
        <v>0.83884607515515242</v>
      </c>
      <c r="G945" s="652">
        <v>0.47220471448380186</v>
      </c>
      <c r="H945" s="48">
        <v>0.99401269669344405</v>
      </c>
      <c r="I945" s="46">
        <v>0.98236580034005339</v>
      </c>
    </row>
    <row r="946" spans="2:9" x14ac:dyDescent="0.3">
      <c r="B946" s="590" t="s">
        <v>139</v>
      </c>
      <c r="C946" s="647">
        <v>2017</v>
      </c>
      <c r="D946" s="652">
        <v>0.66609735269000858</v>
      </c>
      <c r="E946" s="652">
        <v>0.9748393021120294</v>
      </c>
      <c r="F946" s="652">
        <v>0.73547002990508381</v>
      </c>
      <c r="G946" s="652">
        <v>0.32738649980029288</v>
      </c>
      <c r="H946" s="48">
        <v>1.0315920279118673</v>
      </c>
      <c r="I946" s="46">
        <v>1.0159450533865511</v>
      </c>
    </row>
    <row r="947" spans="2:9" x14ac:dyDescent="0.3">
      <c r="B947" s="590" t="s">
        <v>140</v>
      </c>
      <c r="C947" s="647">
        <v>2017</v>
      </c>
      <c r="D947" s="652">
        <v>0.73222293401665595</v>
      </c>
      <c r="E947" s="652">
        <v>0.97052266534555365</v>
      </c>
      <c r="F947" s="652">
        <v>0.87194525904203324</v>
      </c>
      <c r="G947" s="652">
        <v>0.48243618903209501</v>
      </c>
      <c r="H947" s="48">
        <v>0.99505834722552988</v>
      </c>
      <c r="I947" s="46">
        <v>0.98602611670601836</v>
      </c>
    </row>
    <row r="948" spans="2:9" x14ac:dyDescent="0.3">
      <c r="B948" s="590" t="s">
        <v>141</v>
      </c>
      <c r="C948" s="647">
        <v>2017</v>
      </c>
      <c r="D948" s="652">
        <v>0.65987992691203345</v>
      </c>
      <c r="E948" s="652">
        <v>0.91514941618840295</v>
      </c>
      <c r="F948" s="652">
        <v>0.74045888232621537</v>
      </c>
      <c r="G948" s="652">
        <v>0.43411633109619685</v>
      </c>
      <c r="H948" s="48">
        <v>0.93875297111714007</v>
      </c>
      <c r="I948" s="46">
        <v>0.93115376252693172</v>
      </c>
    </row>
    <row r="949" spans="2:9" x14ac:dyDescent="0.3">
      <c r="B949" s="590" t="s">
        <v>142</v>
      </c>
      <c r="C949" s="647">
        <v>2017</v>
      </c>
      <c r="D949" s="652">
        <v>0.65142857142857147</v>
      </c>
      <c r="E949" s="652">
        <v>0.9157945972256023</v>
      </c>
      <c r="F949" s="652">
        <v>0.88559975331483198</v>
      </c>
      <c r="G949" s="652">
        <v>0.60022650056625138</v>
      </c>
      <c r="H949" s="48">
        <v>0.94226327944572752</v>
      </c>
      <c r="I949" s="46">
        <v>0.94756329430601416</v>
      </c>
    </row>
    <row r="950" spans="2:9" x14ac:dyDescent="0.3">
      <c r="B950" s="590" t="s">
        <v>397</v>
      </c>
      <c r="C950" s="647">
        <v>2017</v>
      </c>
      <c r="D950" s="652">
        <v>0.6506575185820469</v>
      </c>
      <c r="E950" s="652">
        <v>0.90255894513353452</v>
      </c>
      <c r="F950" s="652">
        <v>0.78180583842498308</v>
      </c>
      <c r="G950" s="652">
        <v>0.454739652870494</v>
      </c>
      <c r="H950" s="48">
        <v>0.93893594640978795</v>
      </c>
      <c r="I950" s="46">
        <v>0.91980007336757152</v>
      </c>
    </row>
    <row r="951" spans="2:9" x14ac:dyDescent="0.3">
      <c r="B951" s="590" t="s">
        <v>398</v>
      </c>
      <c r="C951" s="647">
        <v>2017</v>
      </c>
      <c r="D951" s="652">
        <v>0.63529411764705879</v>
      </c>
      <c r="E951" s="652">
        <v>0.86991204745346695</v>
      </c>
      <c r="F951" s="652">
        <v>0.793276866066702</v>
      </c>
      <c r="G951" s="652">
        <v>0.50156250000000002</v>
      </c>
      <c r="H951" s="48">
        <v>0.8882006813254878</v>
      </c>
      <c r="I951" s="46">
        <v>0.88033083484104424</v>
      </c>
    </row>
    <row r="952" spans="2:9" x14ac:dyDescent="0.3">
      <c r="B952" s="590" t="s">
        <v>145</v>
      </c>
      <c r="C952" s="647">
        <v>2017</v>
      </c>
      <c r="D952" s="652">
        <v>0.66010498687664043</v>
      </c>
      <c r="E952" s="652">
        <v>0.96026138357809177</v>
      </c>
      <c r="F952" s="652">
        <v>0.85146320249151264</v>
      </c>
      <c r="G952" s="652">
        <v>0.50782599008522256</v>
      </c>
      <c r="H952" s="48">
        <v>1.0113705328004947</v>
      </c>
      <c r="I952" s="46">
        <v>1.014000227954865</v>
      </c>
    </row>
    <row r="953" spans="2:9" x14ac:dyDescent="0.3">
      <c r="B953" s="590" t="s">
        <v>146</v>
      </c>
      <c r="C953" s="647">
        <v>2017</v>
      </c>
      <c r="D953" s="652">
        <v>0.62108773730118005</v>
      </c>
      <c r="E953" s="652">
        <v>0.92547050640400386</v>
      </c>
      <c r="F953" s="652">
        <v>0.78908582089552237</v>
      </c>
      <c r="G953" s="652">
        <v>0.47833867720527923</v>
      </c>
      <c r="H953" s="48">
        <v>0.93651873929267093</v>
      </c>
      <c r="I953" s="46">
        <v>0.92423135365814235</v>
      </c>
    </row>
    <row r="954" spans="2:9" x14ac:dyDescent="0.3">
      <c r="B954" s="590" t="s">
        <v>147</v>
      </c>
      <c r="C954" s="647">
        <v>2017</v>
      </c>
      <c r="D954" s="652">
        <v>0.78712976773918597</v>
      </c>
      <c r="E954" s="652">
        <v>1.0100658474185296</v>
      </c>
      <c r="F954" s="652">
        <v>0.84191008382016763</v>
      </c>
      <c r="G954" s="652">
        <v>0.50859243071421478</v>
      </c>
      <c r="H954" s="48">
        <v>1.0296966052134962</v>
      </c>
      <c r="I954" s="46">
        <v>1.0155778204776282</v>
      </c>
    </row>
    <row r="955" spans="2:9" x14ac:dyDescent="0.3">
      <c r="B955" s="590" t="s">
        <v>148</v>
      </c>
      <c r="C955" s="647">
        <v>2017</v>
      </c>
      <c r="D955" s="652">
        <v>0.65560985754393264</v>
      </c>
      <c r="E955" s="652">
        <v>0.91420408000159847</v>
      </c>
      <c r="F955" s="652">
        <v>0.73471124347806616</v>
      </c>
      <c r="G955" s="652">
        <v>0.44211065573770492</v>
      </c>
      <c r="H955" s="48">
        <v>0.88757033444206934</v>
      </c>
      <c r="I955" s="46">
        <v>0.86418467752667383</v>
      </c>
    </row>
    <row r="956" spans="2:9" x14ac:dyDescent="0.3">
      <c r="B956" s="590" t="s">
        <v>149</v>
      </c>
      <c r="C956" s="647">
        <v>2017</v>
      </c>
      <c r="D956" s="652">
        <v>0.69486899563318782</v>
      </c>
      <c r="E956" s="652">
        <v>1.0618698928154515</v>
      </c>
      <c r="F956" s="652">
        <v>0.98816346872663841</v>
      </c>
      <c r="G956" s="652">
        <v>0.62918944616116002</v>
      </c>
      <c r="H956" s="48">
        <v>1.0860432550178933</v>
      </c>
      <c r="I956" s="46">
        <v>1.0862568119891007</v>
      </c>
    </row>
    <row r="957" spans="2:9" x14ac:dyDescent="0.3">
      <c r="B957" s="590" t="s">
        <v>150</v>
      </c>
      <c r="C957" s="647">
        <v>2017</v>
      </c>
      <c r="D957" s="652">
        <v>0.53246109624343341</v>
      </c>
      <c r="E957" s="652">
        <v>0.80583863909641051</v>
      </c>
      <c r="F957" s="652">
        <v>0.65095390276970755</v>
      </c>
      <c r="G957" s="652">
        <v>0.42957273163706194</v>
      </c>
      <c r="H957" s="48">
        <v>0.80744976694998238</v>
      </c>
      <c r="I957" s="46">
        <v>0.79761536834913871</v>
      </c>
    </row>
    <row r="958" spans="2:9" x14ac:dyDescent="0.3">
      <c r="B958" s="590" t="s">
        <v>151</v>
      </c>
      <c r="C958" s="647">
        <v>2017</v>
      </c>
      <c r="D958" s="652">
        <v>0.68957617411225658</v>
      </c>
      <c r="E958" s="652">
        <v>0.92628593880793342</v>
      </c>
      <c r="F958" s="652">
        <v>0.69717234262125904</v>
      </c>
      <c r="G958" s="652">
        <v>0.3882154743805728</v>
      </c>
      <c r="H958" s="48">
        <v>0.95507706868577613</v>
      </c>
      <c r="I958" s="46">
        <v>0.93365247804419893</v>
      </c>
    </row>
    <row r="959" spans="2:9" x14ac:dyDescent="0.3">
      <c r="B959" s="590" t="s">
        <v>152</v>
      </c>
      <c r="C959" s="647">
        <v>2017</v>
      </c>
      <c r="D959" s="652">
        <v>0.62706032965274439</v>
      </c>
      <c r="E959" s="652">
        <v>0.97296406198483354</v>
      </c>
      <c r="F959" s="652">
        <v>0.77896280263226803</v>
      </c>
      <c r="G959" s="652">
        <v>0.4436928386540121</v>
      </c>
      <c r="H959" s="48">
        <v>0.98081501395471493</v>
      </c>
      <c r="I959" s="46">
        <v>0.96218456927390505</v>
      </c>
    </row>
    <row r="960" spans="2:9" x14ac:dyDescent="0.3">
      <c r="B960" s="590" t="s">
        <v>399</v>
      </c>
      <c r="C960" s="647">
        <v>2017</v>
      </c>
      <c r="D960" s="652">
        <v>0.60502864417568425</v>
      </c>
      <c r="E960" s="652">
        <v>0.82546114302993645</v>
      </c>
      <c r="F960" s="652">
        <v>0.78096452092627999</v>
      </c>
      <c r="G960" s="652">
        <v>0.48483589530535937</v>
      </c>
      <c r="H960" s="48">
        <v>0.85750636132315516</v>
      </c>
      <c r="I960" s="46">
        <v>0.85604232185084961</v>
      </c>
    </row>
    <row r="961" spans="1:17" x14ac:dyDescent="0.3">
      <c r="B961" s="590" t="s">
        <v>154</v>
      </c>
      <c r="C961" s="647">
        <v>2017</v>
      </c>
      <c r="D961" s="652">
        <v>0.32755905511811023</v>
      </c>
      <c r="E961" s="652">
        <v>0.72405203432050924</v>
      </c>
      <c r="F961" s="652">
        <v>0.50744878957169459</v>
      </c>
      <c r="G961" s="652">
        <v>0.1972392339846408</v>
      </c>
      <c r="H961" s="48">
        <v>0.74667664493766861</v>
      </c>
      <c r="I961" s="46">
        <v>0.72679483820254165</v>
      </c>
    </row>
    <row r="962" spans="1:17" x14ac:dyDescent="0.3">
      <c r="B962" s="590" t="s">
        <v>155</v>
      </c>
      <c r="C962" s="647">
        <v>2017</v>
      </c>
      <c r="D962" s="652">
        <v>0.76149312377210221</v>
      </c>
      <c r="E962" s="652">
        <v>1.0871299279030526</v>
      </c>
      <c r="F962" s="652">
        <v>0.91767404923674223</v>
      </c>
      <c r="G962" s="652">
        <v>0.5216896831844029</v>
      </c>
      <c r="H962" s="48">
        <v>1.0587382969237629</v>
      </c>
      <c r="I962" s="46">
        <v>1.0324755828369265</v>
      </c>
    </row>
    <row r="963" spans="1:17" x14ac:dyDescent="0.3">
      <c r="B963" s="590" t="s">
        <v>156</v>
      </c>
      <c r="C963" s="647">
        <v>2017</v>
      </c>
      <c r="D963" s="652">
        <v>0.74882882882882884</v>
      </c>
      <c r="E963" s="652">
        <v>1.1903692976104272</v>
      </c>
      <c r="F963" s="652">
        <v>0.87636430340273319</v>
      </c>
      <c r="G963" s="652">
        <v>0.44528875379939209</v>
      </c>
      <c r="H963" s="48">
        <v>1.202488358556461</v>
      </c>
      <c r="I963" s="46">
        <v>1.170065950170982</v>
      </c>
    </row>
    <row r="964" spans="1:17" x14ac:dyDescent="0.3">
      <c r="B964" s="590" t="s">
        <v>157</v>
      </c>
      <c r="C964" s="647">
        <v>2017</v>
      </c>
      <c r="D964" s="652">
        <v>0.50036647935499634</v>
      </c>
      <c r="E964" s="652">
        <v>0.79898913318170328</v>
      </c>
      <c r="F964" s="652">
        <v>0.22640370295834172</v>
      </c>
      <c r="G964" s="652">
        <v>5.3090332805071312E-2</v>
      </c>
      <c r="H964" s="48">
        <v>0.7812040737398479</v>
      </c>
      <c r="I964" s="46">
        <v>0.73229501477662484</v>
      </c>
    </row>
    <row r="965" spans="1:17" x14ac:dyDescent="0.3">
      <c r="B965" s="590" t="s">
        <v>400</v>
      </c>
      <c r="C965" s="647">
        <v>2017</v>
      </c>
      <c r="D965" s="652">
        <v>0.54478815422958515</v>
      </c>
      <c r="E965" s="652">
        <v>0.75479434682748803</v>
      </c>
      <c r="F965" s="652">
        <v>0.68461447232434813</v>
      </c>
      <c r="G965" s="652">
        <v>0.38275535085342727</v>
      </c>
      <c r="H965" s="48">
        <v>0.79064149156884855</v>
      </c>
      <c r="I965" s="46">
        <v>0.78615978101431028</v>
      </c>
    </row>
    <row r="966" spans="1:17" x14ac:dyDescent="0.3">
      <c r="B966" s="590" t="s">
        <v>159</v>
      </c>
      <c r="C966" s="647">
        <v>2017</v>
      </c>
      <c r="D966" s="652">
        <v>0.5630225752508361</v>
      </c>
      <c r="E966" s="652">
        <v>0.83910604957828483</v>
      </c>
      <c r="F966" s="652">
        <v>0.7649090554580652</v>
      </c>
      <c r="G966" s="652">
        <v>0.47505325709160218</v>
      </c>
      <c r="H966" s="48">
        <v>0.89275679897595006</v>
      </c>
      <c r="I966" s="46">
        <v>0.89062997064196836</v>
      </c>
    </row>
    <row r="967" spans="1:17" x14ac:dyDescent="0.3">
      <c r="B967" s="590" t="s">
        <v>401</v>
      </c>
      <c r="C967" s="647">
        <v>2017</v>
      </c>
      <c r="D967" s="652">
        <v>0.19289340101522842</v>
      </c>
      <c r="E967" s="652">
        <v>0.54369080354414911</v>
      </c>
      <c r="F967" s="652">
        <v>0.35690607734806629</v>
      </c>
      <c r="G967" s="652">
        <v>0.14161554192229039</v>
      </c>
      <c r="H967" s="48">
        <v>0.57164658634538157</v>
      </c>
      <c r="I967" s="46">
        <v>0.57489934749409966</v>
      </c>
    </row>
    <row r="968" spans="1:17" x14ac:dyDescent="0.3">
      <c r="B968" s="590" t="s">
        <v>161</v>
      </c>
      <c r="C968" s="647">
        <v>2017</v>
      </c>
      <c r="D968" s="652">
        <v>0.29530201342281881</v>
      </c>
      <c r="E968" s="652">
        <v>0.52488346586235257</v>
      </c>
      <c r="F968" s="652">
        <v>0.24549753496327598</v>
      </c>
      <c r="G968" s="652">
        <v>0.11281489594742607</v>
      </c>
      <c r="H968" s="48">
        <v>0.54921174428695396</v>
      </c>
      <c r="I968" s="46">
        <v>0.53890319977654322</v>
      </c>
    </row>
    <row r="969" spans="1:17" x14ac:dyDescent="0.3">
      <c r="B969" s="590" t="s">
        <v>162</v>
      </c>
      <c r="C969" s="647">
        <v>2017</v>
      </c>
      <c r="D969" s="652">
        <v>0.61471396154305502</v>
      </c>
      <c r="E969" s="652">
        <v>0.93922782477198619</v>
      </c>
      <c r="F969" s="652">
        <v>0.79771740056213269</v>
      </c>
      <c r="G969" s="652">
        <v>0.47370996683160244</v>
      </c>
      <c r="H969" s="48">
        <v>0.94499406410763753</v>
      </c>
      <c r="I969" s="46">
        <v>0.93445436156036388</v>
      </c>
    </row>
    <row r="970" spans="1:17" x14ac:dyDescent="0.3">
      <c r="B970" s="590" t="s">
        <v>163</v>
      </c>
      <c r="C970" s="647">
        <v>2017</v>
      </c>
      <c r="D970" s="652">
        <v>0.74948944860449285</v>
      </c>
      <c r="E970" s="652">
        <v>0.99211939465792598</v>
      </c>
      <c r="F970" s="652">
        <v>0.86914912128066812</v>
      </c>
      <c r="G970" s="652">
        <v>0.48532388663967613</v>
      </c>
      <c r="H970" s="48">
        <v>1.0081679468909666</v>
      </c>
      <c r="I970" s="46">
        <v>0.99959653015937056</v>
      </c>
    </row>
    <row r="971" spans="1:17" x14ac:dyDescent="0.3">
      <c r="B971" s="590" t="s">
        <v>262</v>
      </c>
      <c r="C971" s="647">
        <v>2017</v>
      </c>
      <c r="D971" s="652">
        <v>0.65835866261398179</v>
      </c>
      <c r="E971" s="652">
        <v>0.92891495601173024</v>
      </c>
      <c r="F971" s="652">
        <v>0.85071717031054173</v>
      </c>
      <c r="G971" s="652">
        <v>0.45262014661960359</v>
      </c>
      <c r="H971" s="48">
        <v>0.96893550803988238</v>
      </c>
      <c r="I971" s="46">
        <v>0.96253684510792048</v>
      </c>
    </row>
    <row r="972" spans="1:17" x14ac:dyDescent="0.3">
      <c r="B972" s="590" t="s">
        <v>402</v>
      </c>
      <c r="C972" s="647">
        <v>2017</v>
      </c>
      <c r="D972" s="652">
        <v>0.72747374239911555</v>
      </c>
      <c r="E972" s="652">
        <v>1.030188679245283</v>
      </c>
      <c r="F972" s="652">
        <v>0.80666095261417903</v>
      </c>
      <c r="G972" s="652">
        <v>0.47753973738769867</v>
      </c>
      <c r="H972" s="48">
        <v>0.989247311827957</v>
      </c>
      <c r="I972" s="46">
        <v>0.97007460155985081</v>
      </c>
    </row>
    <row r="973" spans="1:17" x14ac:dyDescent="0.3">
      <c r="B973" s="57" t="s">
        <v>73</v>
      </c>
      <c r="C973" s="36">
        <v>2017</v>
      </c>
      <c r="D973" s="653">
        <v>0.6275045742174219</v>
      </c>
      <c r="E973" s="653">
        <v>0.91847756978174311</v>
      </c>
      <c r="F973" s="653">
        <v>0.76564225978767708</v>
      </c>
      <c r="G973" s="653">
        <v>0.44679065788222905</v>
      </c>
      <c r="H973" s="47">
        <v>0.93602508658857098</v>
      </c>
      <c r="I973" s="46">
        <v>0.92373150286336403</v>
      </c>
      <c r="K973"/>
      <c r="L973"/>
      <c r="M973"/>
      <c r="N973"/>
      <c r="O973"/>
      <c r="P973"/>
      <c r="Q973"/>
    </row>
    <row r="974" spans="1:17" x14ac:dyDescent="0.3">
      <c r="A974" s="26"/>
      <c r="B974" s="590" t="s">
        <v>74</v>
      </c>
      <c r="C974" s="647">
        <v>2018</v>
      </c>
      <c r="D974" s="250">
        <v>0.45985772357723576</v>
      </c>
      <c r="E974" s="250">
        <v>0.78325782537067545</v>
      </c>
      <c r="F974" s="250">
        <v>0.61506622516556286</v>
      </c>
      <c r="G974" s="250">
        <v>0.31510964253529589</v>
      </c>
      <c r="H974" s="250">
        <v>0.82343617920541001</v>
      </c>
      <c r="I974" s="250">
        <v>0.81457518982791932</v>
      </c>
      <c r="K974"/>
      <c r="L974"/>
      <c r="M974"/>
      <c r="N974"/>
      <c r="O974"/>
      <c r="P974"/>
      <c r="Q974"/>
    </row>
    <row r="975" spans="1:17" x14ac:dyDescent="0.3">
      <c r="A975" s="26"/>
      <c r="B975" s="590" t="s">
        <v>75</v>
      </c>
      <c r="C975" s="647">
        <v>2018</v>
      </c>
      <c r="D975" s="250">
        <v>0.62249574126058682</v>
      </c>
      <c r="E975" s="250">
        <v>0.89451079630111396</v>
      </c>
      <c r="F975" s="250">
        <v>0.77099099931830528</v>
      </c>
      <c r="G975" s="250">
        <v>0.39255342283876432</v>
      </c>
      <c r="H975" s="250">
        <v>0.93856994030859331</v>
      </c>
      <c r="I975" s="250">
        <v>0.92331972248671534</v>
      </c>
    </row>
    <row r="976" spans="1:17" x14ac:dyDescent="0.3">
      <c r="A976" s="26"/>
      <c r="B976" s="590" t="s">
        <v>376</v>
      </c>
      <c r="C976" s="647">
        <v>2018</v>
      </c>
      <c r="D976" s="250">
        <v>0.63209219858156029</v>
      </c>
      <c r="E976" s="250">
        <v>0.97615951452102301</v>
      </c>
      <c r="F976" s="250">
        <v>0.89443742098609358</v>
      </c>
      <c r="G976" s="250">
        <v>0.4273164609914244</v>
      </c>
      <c r="H976" s="250">
        <v>1.0302366533522311</v>
      </c>
      <c r="I976" s="250">
        <v>1.0199187571265678</v>
      </c>
    </row>
    <row r="977" spans="1:9" x14ac:dyDescent="0.3">
      <c r="A977" s="26"/>
      <c r="B977" s="590" t="s">
        <v>77</v>
      </c>
      <c r="C977" s="647">
        <v>2018</v>
      </c>
      <c r="D977" s="250">
        <v>0.61663442940038682</v>
      </c>
      <c r="E977" s="250">
        <v>0.938101788170564</v>
      </c>
      <c r="F977" s="250">
        <v>0.74652417000643212</v>
      </c>
      <c r="G977" s="250">
        <v>0.3666140489344909</v>
      </c>
      <c r="H977" s="250">
        <v>0.97361586589540783</v>
      </c>
      <c r="I977" s="250">
        <v>0.9492634756077557</v>
      </c>
    </row>
    <row r="978" spans="1:9" x14ac:dyDescent="0.3">
      <c r="A978" s="26"/>
      <c r="B978" s="590" t="s">
        <v>78</v>
      </c>
      <c r="C978" s="647">
        <v>2018</v>
      </c>
      <c r="D978" s="250">
        <v>0.71189534529966536</v>
      </c>
      <c r="E978" s="250">
        <v>0.94580461136201566</v>
      </c>
      <c r="F978" s="250">
        <v>0.90215731828742118</v>
      </c>
      <c r="G978" s="250">
        <v>0.57005803624304152</v>
      </c>
      <c r="H978" s="250">
        <v>0.99093234792495732</v>
      </c>
      <c r="I978" s="250">
        <v>0.97746601563395452</v>
      </c>
    </row>
    <row r="979" spans="1:9" x14ac:dyDescent="0.3">
      <c r="A979" s="26"/>
      <c r="B979" s="590" t="s">
        <v>377</v>
      </c>
      <c r="C979" s="647">
        <v>2018</v>
      </c>
      <c r="D979" s="250">
        <v>0.56888888888888889</v>
      </c>
      <c r="E979" s="250">
        <v>0.84773245969226241</v>
      </c>
      <c r="F979" s="250">
        <v>0.71110857403813221</v>
      </c>
      <c r="G979" s="250">
        <v>0.44938622205936241</v>
      </c>
      <c r="H979" s="250">
        <v>0.87731232844014795</v>
      </c>
      <c r="I979" s="250">
        <v>0.87200116244388537</v>
      </c>
    </row>
    <row r="980" spans="1:9" x14ac:dyDescent="0.3">
      <c r="A980" s="26"/>
      <c r="B980" s="590" t="s">
        <v>80</v>
      </c>
      <c r="C980" s="647">
        <v>2018</v>
      </c>
      <c r="D980" s="250">
        <v>0.77518497438816159</v>
      </c>
      <c r="E980" s="250">
        <v>1.118180243634894</v>
      </c>
      <c r="F980" s="250">
        <v>0.95564872021182701</v>
      </c>
      <c r="G980" s="250">
        <v>0.5371631625703287</v>
      </c>
      <c r="H980" s="250">
        <v>1.1488484214806425</v>
      </c>
      <c r="I980" s="250">
        <v>1.1334223625106228</v>
      </c>
    </row>
    <row r="981" spans="1:9" x14ac:dyDescent="0.3">
      <c r="A981" s="26"/>
      <c r="B981" s="590" t="s">
        <v>81</v>
      </c>
      <c r="C981" s="647">
        <v>2018</v>
      </c>
      <c r="D981" s="250">
        <v>0.68272045127986802</v>
      </c>
      <c r="E981" s="250">
        <v>0.97042714016883758</v>
      </c>
      <c r="F981" s="250">
        <v>0.87090166541559055</v>
      </c>
      <c r="G981" s="250">
        <v>0.56670946079399565</v>
      </c>
      <c r="H981" s="250">
        <v>1.0137914197110816</v>
      </c>
      <c r="I981" s="250">
        <v>1.0100508550951655</v>
      </c>
    </row>
    <row r="982" spans="1:9" x14ac:dyDescent="0.3">
      <c r="A982" s="26"/>
      <c r="B982" s="590" t="s">
        <v>82</v>
      </c>
      <c r="C982" s="647">
        <v>2018</v>
      </c>
      <c r="D982" s="250">
        <v>0.62575713873665995</v>
      </c>
      <c r="E982" s="250">
        <v>0.82924262677398253</v>
      </c>
      <c r="F982" s="250">
        <v>0.73665551839464882</v>
      </c>
      <c r="G982" s="250">
        <v>0.37543273986152326</v>
      </c>
      <c r="H982" s="250">
        <v>0.85103132161955697</v>
      </c>
      <c r="I982" s="250">
        <v>0.84201154574633386</v>
      </c>
    </row>
    <row r="983" spans="1:9" x14ac:dyDescent="0.3">
      <c r="A983" s="26"/>
      <c r="B983" s="590" t="s">
        <v>378</v>
      </c>
      <c r="C983" s="647">
        <v>2018</v>
      </c>
      <c r="D983" s="250">
        <v>0.70652705432125018</v>
      </c>
      <c r="E983" s="250">
        <v>0.97807677355014278</v>
      </c>
      <c r="F983" s="250">
        <v>0.85973067607083242</v>
      </c>
      <c r="G983" s="250">
        <v>0.56014218875135235</v>
      </c>
      <c r="H983" s="250">
        <v>0.978281421011159</v>
      </c>
      <c r="I983" s="250">
        <v>0.96506518373043937</v>
      </c>
    </row>
    <row r="984" spans="1:9" x14ac:dyDescent="0.3">
      <c r="A984" s="26"/>
      <c r="B984" s="590" t="s">
        <v>379</v>
      </c>
      <c r="C984" s="647">
        <v>2018</v>
      </c>
      <c r="D984" s="250">
        <v>0.65458298052497887</v>
      </c>
      <c r="E984" s="250">
        <v>0.90119237809071384</v>
      </c>
      <c r="F984" s="250">
        <v>0.70051983944199514</v>
      </c>
      <c r="G984" s="250">
        <v>0.36073227993352502</v>
      </c>
      <c r="H984" s="250">
        <v>0.94385896366381905</v>
      </c>
      <c r="I984" s="250">
        <v>0.924643763720431</v>
      </c>
    </row>
    <row r="985" spans="1:9" x14ac:dyDescent="0.3">
      <c r="A985" s="26"/>
      <c r="B985" s="590" t="s">
        <v>380</v>
      </c>
      <c r="C985" s="647">
        <v>2018</v>
      </c>
      <c r="D985" s="250">
        <v>0.66315136476426795</v>
      </c>
      <c r="E985" s="250">
        <v>0.86789589847342286</v>
      </c>
      <c r="F985" s="250">
        <v>0.85273998631906966</v>
      </c>
      <c r="G985" s="250">
        <v>0.56955269725475144</v>
      </c>
      <c r="H985" s="250">
        <v>0.91091857335127857</v>
      </c>
      <c r="I985" s="250">
        <v>0.91450963886922643</v>
      </c>
    </row>
    <row r="986" spans="1:9" x14ac:dyDescent="0.3">
      <c r="A986" s="26"/>
      <c r="B986" s="590" t="s">
        <v>86</v>
      </c>
      <c r="C986" s="647">
        <v>2018</v>
      </c>
      <c r="D986" s="250">
        <v>0.74614662913818519</v>
      </c>
      <c r="E986" s="250">
        <v>1.0019822915290075</v>
      </c>
      <c r="F986" s="250">
        <v>0.88771853283056501</v>
      </c>
      <c r="G986" s="250">
        <v>0.55854082223508972</v>
      </c>
      <c r="H986" s="250">
        <v>1.0302384182981197</v>
      </c>
      <c r="I986" s="250">
        <v>1.0119063969151127</v>
      </c>
    </row>
    <row r="987" spans="1:9" x14ac:dyDescent="0.3">
      <c r="A987" s="26"/>
      <c r="B987" s="590" t="s">
        <v>87</v>
      </c>
      <c r="C987" s="647">
        <v>2018</v>
      </c>
      <c r="D987" s="250">
        <v>0.49601297472631439</v>
      </c>
      <c r="E987" s="250">
        <v>0.71374795870353458</v>
      </c>
      <c r="F987" s="250">
        <v>0.5975003654436486</v>
      </c>
      <c r="G987" s="250">
        <v>0.27790204396451984</v>
      </c>
      <c r="H987" s="250">
        <v>0.79518140269706028</v>
      </c>
      <c r="I987" s="250">
        <v>0.78959419010935283</v>
      </c>
    </row>
    <row r="988" spans="1:9" x14ac:dyDescent="0.3">
      <c r="A988" s="26"/>
      <c r="B988" s="590" t="s">
        <v>88</v>
      </c>
      <c r="C988" s="647">
        <v>2018</v>
      </c>
      <c r="D988" s="250">
        <v>0.54317111459968603</v>
      </c>
      <c r="E988" s="250">
        <v>0.76976720336375759</v>
      </c>
      <c r="F988" s="250">
        <v>0.76524769728653219</v>
      </c>
      <c r="G988" s="250">
        <v>0.47394296951819076</v>
      </c>
      <c r="H988" s="250">
        <v>0.83646425670186841</v>
      </c>
      <c r="I988" s="250">
        <v>0.84644840935869381</v>
      </c>
    </row>
    <row r="989" spans="1:9" x14ac:dyDescent="0.3">
      <c r="A989" s="26"/>
      <c r="B989" s="590" t="s">
        <v>89</v>
      </c>
      <c r="C989" s="647">
        <v>2018</v>
      </c>
      <c r="D989" s="250">
        <v>0.6482655725475569</v>
      </c>
      <c r="E989" s="250">
        <v>0.85526964408951989</v>
      </c>
      <c r="F989" s="250">
        <v>0.7940687031974325</v>
      </c>
      <c r="G989" s="250">
        <v>0.45622866400509171</v>
      </c>
      <c r="H989" s="250">
        <v>0.90322972759429665</v>
      </c>
      <c r="I989" s="250">
        <v>0.9042089402310397</v>
      </c>
    </row>
    <row r="990" spans="1:9" x14ac:dyDescent="0.3">
      <c r="A990" s="26"/>
      <c r="B990" s="590" t="s">
        <v>90</v>
      </c>
      <c r="C990" s="647">
        <v>2018</v>
      </c>
      <c r="D990" s="250">
        <v>0.53398725477945774</v>
      </c>
      <c r="E990" s="250">
        <v>0.78436809496988869</v>
      </c>
      <c r="F990" s="250">
        <v>0.74644275128793713</v>
      </c>
      <c r="G990" s="250">
        <v>0.42539135430130692</v>
      </c>
      <c r="H990" s="250">
        <v>0.82530856654038864</v>
      </c>
      <c r="I990" s="250">
        <v>0.81854893563421083</v>
      </c>
    </row>
    <row r="991" spans="1:9" x14ac:dyDescent="0.3">
      <c r="A991" s="26"/>
      <c r="B991" s="590" t="s">
        <v>381</v>
      </c>
      <c r="C991" s="647">
        <v>2018</v>
      </c>
      <c r="D991" s="250">
        <v>0.53256560317160662</v>
      </c>
      <c r="E991" s="250">
        <v>0.86820800542229926</v>
      </c>
      <c r="F991" s="250">
        <v>0.6368934868133469</v>
      </c>
      <c r="G991" s="250">
        <v>0.27439149110247496</v>
      </c>
      <c r="H991" s="250">
        <v>0.9033045401674199</v>
      </c>
      <c r="I991" s="250">
        <v>0.87978335288728882</v>
      </c>
    </row>
    <row r="992" spans="1:9" x14ac:dyDescent="0.3">
      <c r="A992" s="26"/>
      <c r="B992" s="590" t="s">
        <v>92</v>
      </c>
      <c r="C992" s="647">
        <v>2018</v>
      </c>
      <c r="D992" s="250">
        <v>0.74669670583937164</v>
      </c>
      <c r="E992" s="250">
        <v>1.0690869249424482</v>
      </c>
      <c r="F992" s="250">
        <v>0.91226761271069023</v>
      </c>
      <c r="G992" s="250">
        <v>0.54453465113542765</v>
      </c>
      <c r="H992" s="250">
        <v>1.0846869240989157</v>
      </c>
      <c r="I992" s="250">
        <v>1.0658804927860861</v>
      </c>
    </row>
    <row r="993" spans="1:9" x14ac:dyDescent="0.3">
      <c r="A993" s="26"/>
      <c r="B993" s="590" t="s">
        <v>93</v>
      </c>
      <c r="C993" s="647">
        <v>2018</v>
      </c>
      <c r="D993" s="250">
        <v>0.58071390516782095</v>
      </c>
      <c r="E993" s="250">
        <v>0.75439831104855737</v>
      </c>
      <c r="F993" s="250">
        <v>0.71901114206128136</v>
      </c>
      <c r="G993" s="250">
        <v>0.40731597845601436</v>
      </c>
      <c r="H993" s="250">
        <v>0.79818982387475534</v>
      </c>
      <c r="I993" s="250">
        <v>0.79571015424164526</v>
      </c>
    </row>
    <row r="994" spans="1:9" x14ac:dyDescent="0.3">
      <c r="A994" s="26"/>
      <c r="B994" s="590" t="s">
        <v>94</v>
      </c>
      <c r="C994" s="647">
        <v>2018</v>
      </c>
      <c r="D994" s="250">
        <v>0.64679461004491634</v>
      </c>
      <c r="E994" s="250">
        <v>0.87369072164948458</v>
      </c>
      <c r="F994" s="250">
        <v>0.73851095798145172</v>
      </c>
      <c r="G994" s="250">
        <v>0.4130751613574849</v>
      </c>
      <c r="H994" s="250">
        <v>0.90090610745319821</v>
      </c>
      <c r="I994" s="250">
        <v>0.88831280682111791</v>
      </c>
    </row>
    <row r="995" spans="1:9" x14ac:dyDescent="0.3">
      <c r="A995" s="26"/>
      <c r="B995" s="590" t="s">
        <v>95</v>
      </c>
      <c r="C995" s="647">
        <v>2018</v>
      </c>
      <c r="D995" s="250">
        <v>0.53532142496720159</v>
      </c>
      <c r="E995" s="250">
        <v>0.81970256532443808</v>
      </c>
      <c r="F995" s="250">
        <v>0.62227453949625566</v>
      </c>
      <c r="G995" s="250">
        <v>0.30425963488843816</v>
      </c>
      <c r="H995" s="250">
        <v>0.83297167350163115</v>
      </c>
      <c r="I995" s="250">
        <v>0.799505924884515</v>
      </c>
    </row>
    <row r="996" spans="1:9" x14ac:dyDescent="0.3">
      <c r="A996" s="26"/>
      <c r="B996" s="590" t="s">
        <v>96</v>
      </c>
      <c r="C996" s="647">
        <v>2018</v>
      </c>
      <c r="D996" s="250">
        <v>0.57472490830276757</v>
      </c>
      <c r="E996" s="250">
        <v>0.88776001283353834</v>
      </c>
      <c r="F996" s="250">
        <v>0.68405148866429932</v>
      </c>
      <c r="G996" s="250">
        <v>0.35073651488925783</v>
      </c>
      <c r="H996" s="250">
        <v>0.9298466722830665</v>
      </c>
      <c r="I996" s="250">
        <v>0.90988431323719188</v>
      </c>
    </row>
    <row r="997" spans="1:9" x14ac:dyDescent="0.3">
      <c r="A997" s="26"/>
      <c r="B997" s="590" t="s">
        <v>244</v>
      </c>
      <c r="C997" s="647">
        <v>2018</v>
      </c>
      <c r="D997" s="250">
        <v>0.75152253349573694</v>
      </c>
      <c r="E997" s="250">
        <v>1.1755532622405687</v>
      </c>
      <c r="F997" s="250">
        <v>1.0418231905835211</v>
      </c>
      <c r="G997" s="250">
        <v>0.65074694431869629</v>
      </c>
      <c r="H997" s="250">
        <v>1.1918360673606192</v>
      </c>
      <c r="I997" s="250">
        <v>1.1759125049413626</v>
      </c>
    </row>
    <row r="998" spans="1:9" x14ac:dyDescent="0.3">
      <c r="A998" s="26"/>
      <c r="B998" s="590" t="s">
        <v>382</v>
      </c>
      <c r="C998" s="647">
        <v>2018</v>
      </c>
      <c r="D998" s="250">
        <v>0.49926284751474304</v>
      </c>
      <c r="E998" s="250">
        <v>0.77383927258982377</v>
      </c>
      <c r="F998" s="250">
        <v>0.43431729343577302</v>
      </c>
      <c r="G998" s="250">
        <v>0.18273150008611286</v>
      </c>
      <c r="H998" s="250">
        <v>0.78528212966501088</v>
      </c>
      <c r="I998" s="250">
        <v>0.75930521091811409</v>
      </c>
    </row>
    <row r="999" spans="1:9" x14ac:dyDescent="0.3">
      <c r="A999" s="26"/>
      <c r="B999" s="590" t="s">
        <v>383</v>
      </c>
      <c r="C999" s="647">
        <v>2018</v>
      </c>
      <c r="D999" s="250">
        <v>0.63543441226575814</v>
      </c>
      <c r="E999" s="250">
        <v>0.87894736842105259</v>
      </c>
      <c r="F999" s="250">
        <v>0.68662736580825323</v>
      </c>
      <c r="G999" s="250">
        <v>0.38056595921764463</v>
      </c>
      <c r="H999" s="250">
        <v>0.92858631758869392</v>
      </c>
      <c r="I999" s="250">
        <v>0.92293265724307993</v>
      </c>
    </row>
    <row r="1000" spans="1:9" x14ac:dyDescent="0.3">
      <c r="A1000" s="26"/>
      <c r="B1000" s="590" t="s">
        <v>384</v>
      </c>
      <c r="C1000" s="647">
        <v>2018</v>
      </c>
      <c r="D1000" s="250">
        <v>0.54847401165923682</v>
      </c>
      <c r="E1000" s="250">
        <v>0.88312533270243099</v>
      </c>
      <c r="F1000" s="250">
        <v>0.74789457364341083</v>
      </c>
      <c r="G1000" s="250">
        <v>0.40235736677115985</v>
      </c>
      <c r="H1000" s="250">
        <v>0.9371839193994469</v>
      </c>
      <c r="I1000" s="250">
        <v>0.92367394937178937</v>
      </c>
    </row>
    <row r="1001" spans="1:9" x14ac:dyDescent="0.3">
      <c r="A1001" s="26"/>
      <c r="B1001" s="590" t="s">
        <v>385</v>
      </c>
      <c r="C1001" s="647">
        <v>2018</v>
      </c>
      <c r="D1001" s="250">
        <v>0.71356293271791227</v>
      </c>
      <c r="E1001" s="250">
        <v>0.95330876518611252</v>
      </c>
      <c r="F1001" s="250">
        <v>0.82528024739080019</v>
      </c>
      <c r="G1001" s="250">
        <v>0.46754166666666669</v>
      </c>
      <c r="H1001" s="250">
        <v>0.98314199659522461</v>
      </c>
      <c r="I1001" s="250">
        <v>0.97228337363311557</v>
      </c>
    </row>
    <row r="1002" spans="1:9" x14ac:dyDescent="0.3">
      <c r="A1002" s="26"/>
      <c r="B1002" s="590" t="s">
        <v>101</v>
      </c>
      <c r="C1002" s="647">
        <v>2018</v>
      </c>
      <c r="D1002" s="250">
        <v>0.63714026631031351</v>
      </c>
      <c r="E1002" s="250">
        <v>0.99439201074312955</v>
      </c>
      <c r="F1002" s="250">
        <v>0.88267284753236475</v>
      </c>
      <c r="G1002" s="250">
        <v>0.51165625476154197</v>
      </c>
      <c r="H1002" s="250">
        <v>1.0116342846518547</v>
      </c>
      <c r="I1002" s="250">
        <v>1.0001646998441096</v>
      </c>
    </row>
    <row r="1003" spans="1:9" x14ac:dyDescent="0.3">
      <c r="A1003" s="26"/>
      <c r="B1003" s="590" t="s">
        <v>102</v>
      </c>
      <c r="C1003" s="647">
        <v>2018</v>
      </c>
      <c r="D1003" s="250">
        <v>0.66271312083024458</v>
      </c>
      <c r="E1003" s="250">
        <v>0.89592430858806404</v>
      </c>
      <c r="F1003" s="250">
        <v>0.78290583867701657</v>
      </c>
      <c r="G1003" s="250">
        <v>0.43126558603491272</v>
      </c>
      <c r="H1003" s="250">
        <v>0.90367621067515025</v>
      </c>
      <c r="I1003" s="250">
        <v>0.87797498991528844</v>
      </c>
    </row>
    <row r="1004" spans="1:9" x14ac:dyDescent="0.3">
      <c r="A1004" s="26"/>
      <c r="B1004" s="590" t="s">
        <v>103</v>
      </c>
      <c r="C1004" s="647">
        <v>2018</v>
      </c>
      <c r="D1004" s="250">
        <v>0.83313468414779501</v>
      </c>
      <c r="E1004" s="250">
        <v>1.0111499042684986</v>
      </c>
      <c r="F1004" s="250">
        <v>0.94154838709677424</v>
      </c>
      <c r="G1004" s="250">
        <v>0.63249327134817712</v>
      </c>
      <c r="H1004" s="250">
        <v>1.0321734855519746</v>
      </c>
      <c r="I1004" s="250">
        <v>1.0298294185942662</v>
      </c>
    </row>
    <row r="1005" spans="1:9" x14ac:dyDescent="0.3">
      <c r="A1005" s="26"/>
      <c r="B1005" s="590" t="s">
        <v>104</v>
      </c>
      <c r="C1005" s="647">
        <v>2018</v>
      </c>
      <c r="D1005" s="250">
        <v>0.64783427495291901</v>
      </c>
      <c r="E1005" s="250">
        <v>0.94422202001819833</v>
      </c>
      <c r="F1005" s="250">
        <v>0.87127483443708609</v>
      </c>
      <c r="G1005" s="250">
        <v>0.62982390408392652</v>
      </c>
      <c r="H1005" s="250">
        <v>0.96861006234085523</v>
      </c>
      <c r="I1005" s="250">
        <v>0.96948356807511737</v>
      </c>
    </row>
    <row r="1006" spans="1:9" x14ac:dyDescent="0.3">
      <c r="A1006" s="26"/>
      <c r="B1006" s="590" t="s">
        <v>386</v>
      </c>
      <c r="C1006" s="647">
        <v>2018</v>
      </c>
      <c r="D1006" s="250">
        <v>0.72206025267249752</v>
      </c>
      <c r="E1006" s="250">
        <v>0.95707788516202386</v>
      </c>
      <c r="F1006" s="250">
        <v>0.81231543257136607</v>
      </c>
      <c r="G1006" s="250">
        <v>0.47177827230426866</v>
      </c>
      <c r="H1006" s="250">
        <v>0.95550448172833835</v>
      </c>
      <c r="I1006" s="250">
        <v>0.93493894673758338</v>
      </c>
    </row>
    <row r="1007" spans="1:9" x14ac:dyDescent="0.3">
      <c r="A1007" s="26"/>
      <c r="B1007" s="590" t="s">
        <v>106</v>
      </c>
      <c r="C1007" s="647">
        <v>2018</v>
      </c>
      <c r="D1007" s="250">
        <v>0.69661414683204825</v>
      </c>
      <c r="E1007" s="250">
        <v>0.98103632478632474</v>
      </c>
      <c r="F1007" s="250">
        <v>0.79180999180999179</v>
      </c>
      <c r="G1007" s="250">
        <v>0.39702352376380223</v>
      </c>
      <c r="H1007" s="250">
        <v>1.0034803937816965</v>
      </c>
      <c r="I1007" s="250">
        <v>0.98967543522433965</v>
      </c>
    </row>
    <row r="1008" spans="1:9" x14ac:dyDescent="0.3">
      <c r="A1008" s="26"/>
      <c r="B1008" s="590" t="s">
        <v>107</v>
      </c>
      <c r="C1008" s="647">
        <v>2018</v>
      </c>
      <c r="D1008" s="250">
        <v>0.67396343033736805</v>
      </c>
      <c r="E1008" s="250">
        <v>0.90179567819823481</v>
      </c>
      <c r="F1008" s="250">
        <v>0.80001204746702004</v>
      </c>
      <c r="G1008" s="250">
        <v>0.47894199114541947</v>
      </c>
      <c r="H1008" s="250">
        <v>0.91447335688342701</v>
      </c>
      <c r="I1008" s="250">
        <v>0.89493337686452956</v>
      </c>
    </row>
    <row r="1009" spans="1:9" x14ac:dyDescent="0.3">
      <c r="A1009" s="26"/>
      <c r="B1009" s="590" t="s">
        <v>351</v>
      </c>
      <c r="C1009" s="647">
        <v>2018</v>
      </c>
      <c r="D1009" s="250">
        <v>0.85438335809806831</v>
      </c>
      <c r="E1009" s="250">
        <v>1.0846321922796796</v>
      </c>
      <c r="F1009" s="250">
        <v>0.98444444444444446</v>
      </c>
      <c r="G1009" s="250">
        <v>0.62150882825040132</v>
      </c>
      <c r="H1009" s="250">
        <v>1.0935210866936917</v>
      </c>
      <c r="I1009" s="250">
        <v>1.0766185374941779</v>
      </c>
    </row>
    <row r="1010" spans="1:9" x14ac:dyDescent="0.3">
      <c r="A1010" s="26"/>
      <c r="B1010" s="590" t="s">
        <v>387</v>
      </c>
      <c r="C1010" s="647">
        <v>2018</v>
      </c>
      <c r="D1010" s="250">
        <v>0.78837209302325584</v>
      </c>
      <c r="E1010" s="250">
        <v>1.0085395226625793</v>
      </c>
      <c r="F1010" s="250">
        <v>0.88787324801950029</v>
      </c>
      <c r="G1010" s="250">
        <v>0.52313247573911081</v>
      </c>
      <c r="H1010" s="250">
        <v>1.0279133217902303</v>
      </c>
      <c r="I1010" s="250">
        <v>1.0105576841209025</v>
      </c>
    </row>
    <row r="1011" spans="1:9" x14ac:dyDescent="0.3">
      <c r="A1011" s="26"/>
      <c r="B1011" s="590" t="s">
        <v>109</v>
      </c>
      <c r="C1011" s="647">
        <v>2018</v>
      </c>
      <c r="D1011" s="250">
        <v>0.68637724550898205</v>
      </c>
      <c r="E1011" s="250">
        <v>1.0180740740740741</v>
      </c>
      <c r="F1011" s="250">
        <v>0.89109432636571229</v>
      </c>
      <c r="G1011" s="250">
        <v>0.51689860834990065</v>
      </c>
      <c r="H1011" s="250">
        <v>1.0484069961535669</v>
      </c>
      <c r="I1011" s="250">
        <v>1.0294100136929214</v>
      </c>
    </row>
    <row r="1012" spans="1:9" x14ac:dyDescent="0.3">
      <c r="A1012" s="26"/>
      <c r="B1012" s="590" t="s">
        <v>388</v>
      </c>
      <c r="C1012" s="647">
        <v>2018</v>
      </c>
      <c r="D1012" s="250">
        <v>0.67598684210526316</v>
      </c>
      <c r="E1012" s="250">
        <v>0.95669646518494222</v>
      </c>
      <c r="F1012" s="250">
        <v>0.78562838244137101</v>
      </c>
      <c r="G1012" s="250">
        <v>0.40011614401858303</v>
      </c>
      <c r="H1012" s="250">
        <v>0.95976100475551762</v>
      </c>
      <c r="I1012" s="250">
        <v>0.92495549061103832</v>
      </c>
    </row>
    <row r="1013" spans="1:9" x14ac:dyDescent="0.3">
      <c r="A1013" s="26"/>
      <c r="B1013" s="590" t="s">
        <v>389</v>
      </c>
      <c r="C1013" s="647">
        <v>2018</v>
      </c>
      <c r="D1013" s="250">
        <v>0.46402349486049926</v>
      </c>
      <c r="E1013" s="250">
        <v>0.61954753807481888</v>
      </c>
      <c r="F1013" s="250">
        <v>0.28934205463639862</v>
      </c>
      <c r="G1013" s="250">
        <v>6.7949242734343024E-2</v>
      </c>
      <c r="H1013" s="250">
        <v>0.64377392479171358</v>
      </c>
      <c r="I1013" s="250">
        <v>0.62279588988963597</v>
      </c>
    </row>
    <row r="1014" spans="1:9" x14ac:dyDescent="0.3">
      <c r="A1014" s="26"/>
      <c r="B1014" s="590" t="s">
        <v>112</v>
      </c>
      <c r="C1014" s="647">
        <v>2018</v>
      </c>
      <c r="D1014" s="250">
        <v>0.42437673130193904</v>
      </c>
      <c r="E1014" s="250">
        <v>0.82104670793472145</v>
      </c>
      <c r="F1014" s="250">
        <v>0.66499642090193267</v>
      </c>
      <c r="G1014" s="250">
        <v>0.31135637525413884</v>
      </c>
      <c r="H1014" s="250">
        <v>0.85855728429985856</v>
      </c>
      <c r="I1014" s="250">
        <v>0.84610285064873569</v>
      </c>
    </row>
    <row r="1015" spans="1:9" x14ac:dyDescent="0.3">
      <c r="A1015" s="26"/>
      <c r="B1015" s="590" t="s">
        <v>113</v>
      </c>
      <c r="C1015" s="647">
        <v>2018</v>
      </c>
      <c r="D1015" s="250">
        <v>0.68421052631578949</v>
      </c>
      <c r="E1015" s="250">
        <v>0.90411831779462071</v>
      </c>
      <c r="F1015" s="250">
        <v>0.81184897208899409</v>
      </c>
      <c r="G1015" s="250">
        <v>0.43921551834882028</v>
      </c>
      <c r="H1015" s="250">
        <v>0.94028056785993464</v>
      </c>
      <c r="I1015" s="250">
        <v>0.92274075010890488</v>
      </c>
    </row>
    <row r="1016" spans="1:9" x14ac:dyDescent="0.3">
      <c r="A1016" s="26"/>
      <c r="B1016" s="590" t="s">
        <v>390</v>
      </c>
      <c r="C1016" s="647">
        <v>2018</v>
      </c>
      <c r="D1016" s="250">
        <v>0.813293502613891</v>
      </c>
      <c r="E1016" s="250">
        <v>1.0483450575936772</v>
      </c>
      <c r="F1016" s="250">
        <v>0.87780625636908249</v>
      </c>
      <c r="G1016" s="250">
        <v>0.50593323721858707</v>
      </c>
      <c r="H1016" s="250">
        <v>1.0587487794111745</v>
      </c>
      <c r="I1016" s="250">
        <v>1.0300561464765661</v>
      </c>
    </row>
    <row r="1017" spans="1:9" x14ac:dyDescent="0.3">
      <c r="A1017" s="26"/>
      <c r="B1017" s="590" t="s">
        <v>115</v>
      </c>
      <c r="C1017" s="647">
        <v>2018</v>
      </c>
      <c r="D1017" s="250">
        <v>0.69126760563380285</v>
      </c>
      <c r="E1017" s="250">
        <v>1.0547167669428994</v>
      </c>
      <c r="F1017" s="250">
        <v>0.90480756060813583</v>
      </c>
      <c r="G1017" s="250">
        <v>0.47598026486626849</v>
      </c>
      <c r="H1017" s="250">
        <v>1.0674308079396142</v>
      </c>
      <c r="I1017" s="250">
        <v>1.0450864924549135</v>
      </c>
    </row>
    <row r="1018" spans="1:9" x14ac:dyDescent="0.3">
      <c r="A1018" s="26"/>
      <c r="B1018" s="590" t="s">
        <v>391</v>
      </c>
      <c r="C1018" s="647">
        <v>2018</v>
      </c>
      <c r="D1018" s="250">
        <v>0.61003134796238245</v>
      </c>
      <c r="E1018" s="250">
        <v>0.84284296700570582</v>
      </c>
      <c r="F1018" s="250">
        <v>0.82154492145080726</v>
      </c>
      <c r="G1018" s="250">
        <v>0.48831991553385246</v>
      </c>
      <c r="H1018" s="250">
        <v>0.88154677453436769</v>
      </c>
      <c r="I1018" s="250">
        <v>0.87686713836477992</v>
      </c>
    </row>
    <row r="1019" spans="1:9" x14ac:dyDescent="0.3">
      <c r="A1019" s="26"/>
      <c r="B1019" s="590" t="s">
        <v>245</v>
      </c>
      <c r="C1019" s="647">
        <v>2018</v>
      </c>
      <c r="D1019" s="250">
        <v>0.48368908578332664</v>
      </c>
      <c r="E1019" s="250">
        <v>0.68084440969507432</v>
      </c>
      <c r="F1019" s="250">
        <v>0.62827028044419353</v>
      </c>
      <c r="G1019" s="250">
        <v>0.34630996309963097</v>
      </c>
      <c r="H1019" s="250">
        <v>0.72033669253639132</v>
      </c>
      <c r="I1019" s="250">
        <v>0.71720042146939555</v>
      </c>
    </row>
    <row r="1020" spans="1:9" x14ac:dyDescent="0.3">
      <c r="A1020" s="26"/>
      <c r="B1020" s="590" t="s">
        <v>117</v>
      </c>
      <c r="C1020" s="647">
        <v>2018</v>
      </c>
      <c r="D1020" s="250">
        <v>0.59417407580720638</v>
      </c>
      <c r="E1020" s="250">
        <v>0.84278338078463544</v>
      </c>
      <c r="F1020" s="250">
        <v>0.56013410148748499</v>
      </c>
      <c r="G1020" s="250">
        <v>0.22772857514977859</v>
      </c>
      <c r="H1020" s="250">
        <v>0.88957716466171932</v>
      </c>
      <c r="I1020" s="250">
        <v>0.86164687269055817</v>
      </c>
    </row>
    <row r="1021" spans="1:9" x14ac:dyDescent="0.3">
      <c r="A1021" s="26"/>
      <c r="B1021" s="590" t="s">
        <v>118</v>
      </c>
      <c r="C1021" s="647">
        <v>2018</v>
      </c>
      <c r="D1021" s="250">
        <v>0.61182519280205661</v>
      </c>
      <c r="E1021" s="250">
        <v>0.96247035776884216</v>
      </c>
      <c r="F1021" s="250">
        <v>0.92916827355701248</v>
      </c>
      <c r="G1021" s="250">
        <v>0.59825551564905077</v>
      </c>
      <c r="H1021" s="250">
        <v>1.035370437110642</v>
      </c>
      <c r="I1021" s="250">
        <v>1.04039277904035</v>
      </c>
    </row>
    <row r="1022" spans="1:9" x14ac:dyDescent="0.3">
      <c r="A1022" s="26"/>
      <c r="B1022" s="590" t="s">
        <v>392</v>
      </c>
      <c r="C1022" s="647">
        <v>2018</v>
      </c>
      <c r="D1022" s="250">
        <v>0.69682539682539679</v>
      </c>
      <c r="E1022" s="250">
        <v>0.88610656057414772</v>
      </c>
      <c r="F1022" s="250">
        <v>0.72841265317754345</v>
      </c>
      <c r="G1022" s="250">
        <v>0.36071158213474641</v>
      </c>
      <c r="H1022" s="250">
        <v>0.94606819763395966</v>
      </c>
      <c r="I1022" s="250">
        <v>0.92722311396468704</v>
      </c>
    </row>
    <row r="1023" spans="1:9" x14ac:dyDescent="0.3">
      <c r="A1023" s="26"/>
      <c r="B1023" s="590" t="s">
        <v>120</v>
      </c>
      <c r="C1023" s="647">
        <v>2018</v>
      </c>
      <c r="D1023" s="250">
        <v>0.58939620920992641</v>
      </c>
      <c r="E1023" s="250">
        <v>0.89888586604482446</v>
      </c>
      <c r="F1023" s="250">
        <v>0.67114427037668112</v>
      </c>
      <c r="G1023" s="250">
        <v>0.34697822110240567</v>
      </c>
      <c r="H1023" s="250">
        <v>0.96306342815310608</v>
      </c>
      <c r="I1023" s="250">
        <v>0.95904706949138574</v>
      </c>
    </row>
    <row r="1024" spans="1:9" x14ac:dyDescent="0.3">
      <c r="A1024" s="26"/>
      <c r="B1024" s="590" t="s">
        <v>121</v>
      </c>
      <c r="C1024" s="647">
        <v>2018</v>
      </c>
      <c r="D1024" s="250">
        <v>0.69237983587338803</v>
      </c>
      <c r="E1024" s="250">
        <v>0.88533057851239672</v>
      </c>
      <c r="F1024" s="250">
        <v>0.65397452489612429</v>
      </c>
      <c r="G1024" s="250">
        <v>0.31767461082793774</v>
      </c>
      <c r="H1024" s="250">
        <v>0.9408005296124663</v>
      </c>
      <c r="I1024" s="250">
        <v>0.92779317903423375</v>
      </c>
    </row>
    <row r="1025" spans="1:9" x14ac:dyDescent="0.3">
      <c r="A1025" s="26"/>
      <c r="B1025" s="590" t="s">
        <v>122</v>
      </c>
      <c r="C1025" s="647">
        <v>2018</v>
      </c>
      <c r="D1025" s="250">
        <v>0.52432885906040272</v>
      </c>
      <c r="E1025" s="250">
        <v>0.82374814080317305</v>
      </c>
      <c r="F1025" s="250">
        <v>0.65542729850141757</v>
      </c>
      <c r="G1025" s="250">
        <v>0.37351100343226329</v>
      </c>
      <c r="H1025" s="250">
        <v>0.83593301042607338</v>
      </c>
      <c r="I1025" s="250">
        <v>0.8142247995906533</v>
      </c>
    </row>
    <row r="1026" spans="1:9" x14ac:dyDescent="0.3">
      <c r="A1026" s="26"/>
      <c r="B1026" s="590" t="s">
        <v>123</v>
      </c>
      <c r="C1026" s="647">
        <v>2018</v>
      </c>
      <c r="D1026" s="250">
        <v>0.67178710514928597</v>
      </c>
      <c r="E1026" s="250">
        <v>0.78772155576771408</v>
      </c>
      <c r="F1026" s="250">
        <v>0.75343847423436638</v>
      </c>
      <c r="G1026" s="250">
        <v>0.44584280610587851</v>
      </c>
      <c r="H1026" s="250">
        <v>0.8236318654131618</v>
      </c>
      <c r="I1026" s="250">
        <v>0.81777820212918317</v>
      </c>
    </row>
    <row r="1027" spans="1:9" x14ac:dyDescent="0.3">
      <c r="A1027" s="26"/>
      <c r="B1027" s="590" t="s">
        <v>393</v>
      </c>
      <c r="C1027" s="647">
        <v>2018</v>
      </c>
      <c r="D1027" s="250">
        <v>0.78005245767619302</v>
      </c>
      <c r="E1027" s="250">
        <v>0.95788742641709113</v>
      </c>
      <c r="F1027" s="250">
        <v>0.85958448858672942</v>
      </c>
      <c r="G1027" s="250">
        <v>0.48453565390904302</v>
      </c>
      <c r="H1027" s="250">
        <v>0.98159465969659698</v>
      </c>
      <c r="I1027" s="250">
        <v>0.96875308956753858</v>
      </c>
    </row>
    <row r="1028" spans="1:9" x14ac:dyDescent="0.3">
      <c r="A1028" s="26"/>
      <c r="B1028" s="590" t="s">
        <v>125</v>
      </c>
      <c r="C1028" s="647">
        <v>2018</v>
      </c>
      <c r="D1028" s="250">
        <v>0.63832223147377187</v>
      </c>
      <c r="E1028" s="250">
        <v>0.8912296676462067</v>
      </c>
      <c r="F1028" s="250">
        <v>0.74547047756501117</v>
      </c>
      <c r="G1028" s="250">
        <v>0.38737894407997503</v>
      </c>
      <c r="H1028" s="250">
        <v>0.92504988059670634</v>
      </c>
      <c r="I1028" s="250">
        <v>0.90643194148546191</v>
      </c>
    </row>
    <row r="1029" spans="1:9" x14ac:dyDescent="0.3">
      <c r="A1029" s="26"/>
      <c r="B1029" s="590" t="s">
        <v>394</v>
      </c>
      <c r="C1029" s="647">
        <v>2018</v>
      </c>
      <c r="D1029" s="250">
        <v>0.64907619852674803</v>
      </c>
      <c r="E1029" s="250">
        <v>0.95123318385650224</v>
      </c>
      <c r="F1029" s="250">
        <v>0.8229071676089732</v>
      </c>
      <c r="G1029" s="250">
        <v>0.46930634117296816</v>
      </c>
      <c r="H1029" s="250">
        <v>0.99545073043753274</v>
      </c>
      <c r="I1029" s="250">
        <v>0.98262731551623139</v>
      </c>
    </row>
    <row r="1030" spans="1:9" x14ac:dyDescent="0.3">
      <c r="A1030" s="26"/>
      <c r="B1030" s="590" t="s">
        <v>127</v>
      </c>
      <c r="C1030" s="647">
        <v>2018</v>
      </c>
      <c r="D1030" s="250">
        <v>0.7160804020100503</v>
      </c>
      <c r="E1030" s="250">
        <v>1.0109539932284406</v>
      </c>
      <c r="F1030" s="250">
        <v>0.88909952606635068</v>
      </c>
      <c r="G1030" s="250">
        <v>0.51217877094972064</v>
      </c>
      <c r="H1030" s="250">
        <v>1.0189038686987104</v>
      </c>
      <c r="I1030" s="250">
        <v>0.9918226640477813</v>
      </c>
    </row>
    <row r="1031" spans="1:9" x14ac:dyDescent="0.3">
      <c r="A1031" s="26"/>
      <c r="B1031" s="590" t="s">
        <v>128</v>
      </c>
      <c r="C1031" s="647">
        <v>2018</v>
      </c>
      <c r="D1031" s="250">
        <v>0.45043310875842157</v>
      </c>
      <c r="E1031" s="250">
        <v>0.77167443633271759</v>
      </c>
      <c r="F1031" s="250">
        <v>0.63696857028684606</v>
      </c>
      <c r="G1031" s="250">
        <v>0.31808552892890241</v>
      </c>
      <c r="H1031" s="250">
        <v>0.81567799652493578</v>
      </c>
      <c r="I1031" s="250">
        <v>0.80262552362971262</v>
      </c>
    </row>
    <row r="1032" spans="1:9" x14ac:dyDescent="0.3">
      <c r="A1032" s="26"/>
      <c r="B1032" s="590" t="s">
        <v>129</v>
      </c>
      <c r="C1032" s="647">
        <v>2018</v>
      </c>
      <c r="D1032" s="250">
        <v>0.73537964458804528</v>
      </c>
      <c r="E1032" s="250">
        <v>0.92624879843548014</v>
      </c>
      <c r="F1032" s="250">
        <v>0.79244163877473206</v>
      </c>
      <c r="G1032" s="250">
        <v>0.46426466874316019</v>
      </c>
      <c r="H1032" s="250">
        <v>0.94965144591574668</v>
      </c>
      <c r="I1032" s="250">
        <v>0.94782923400286745</v>
      </c>
    </row>
    <row r="1033" spans="1:9" x14ac:dyDescent="0.3">
      <c r="A1033" s="26"/>
      <c r="B1033" s="590" t="s">
        <v>395</v>
      </c>
      <c r="C1033" s="647">
        <v>2018</v>
      </c>
      <c r="D1033" s="250">
        <v>0.61505178039438213</v>
      </c>
      <c r="E1033" s="250">
        <v>0.88882238942088465</v>
      </c>
      <c r="F1033" s="250">
        <v>0.67860945485519586</v>
      </c>
      <c r="G1033" s="250">
        <v>0.35320049374008111</v>
      </c>
      <c r="H1033" s="250">
        <v>0.89611451651899365</v>
      </c>
      <c r="I1033" s="250">
        <v>0.87022801380036807</v>
      </c>
    </row>
    <row r="1034" spans="1:9" x14ac:dyDescent="0.3">
      <c r="A1034" s="26"/>
      <c r="B1034" s="590" t="s">
        <v>131</v>
      </c>
      <c r="C1034" s="647">
        <v>2018</v>
      </c>
      <c r="D1034" s="250">
        <v>0.53849107314263778</v>
      </c>
      <c r="E1034" s="250">
        <v>0.74549059985508903</v>
      </c>
      <c r="F1034" s="250">
        <v>0.70300909727081873</v>
      </c>
      <c r="G1034" s="250">
        <v>0.38519058909356191</v>
      </c>
      <c r="H1034" s="250">
        <v>0.78930145459360279</v>
      </c>
      <c r="I1034" s="250">
        <v>0.78750802876255233</v>
      </c>
    </row>
    <row r="1035" spans="1:9" x14ac:dyDescent="0.3">
      <c r="A1035" s="26"/>
      <c r="B1035" s="590" t="s">
        <v>132</v>
      </c>
      <c r="C1035" s="647">
        <v>2018</v>
      </c>
      <c r="D1035" s="250">
        <v>0.75223632203037238</v>
      </c>
      <c r="E1035" s="250">
        <v>1.009921285667432</v>
      </c>
      <c r="F1035" s="250">
        <v>0.98357801618671181</v>
      </c>
      <c r="G1035" s="250">
        <v>0.54912803062526583</v>
      </c>
      <c r="H1035" s="250">
        <v>1.0503458801609482</v>
      </c>
      <c r="I1035" s="250">
        <v>1.0475838343568145</v>
      </c>
    </row>
    <row r="1036" spans="1:9" x14ac:dyDescent="0.3">
      <c r="A1036" s="26"/>
      <c r="B1036" s="590" t="s">
        <v>133</v>
      </c>
      <c r="C1036" s="647">
        <v>2018</v>
      </c>
      <c r="D1036" s="250">
        <v>0.75816181689141238</v>
      </c>
      <c r="E1036" s="250">
        <v>1.0517223363867507</v>
      </c>
      <c r="F1036" s="250">
        <v>0.93385946638891115</v>
      </c>
      <c r="G1036" s="250">
        <v>0.54204237226009822</v>
      </c>
      <c r="H1036" s="250">
        <v>1.0822472137449628</v>
      </c>
      <c r="I1036" s="250">
        <v>1.0758738862234407</v>
      </c>
    </row>
    <row r="1037" spans="1:9" x14ac:dyDescent="0.3">
      <c r="A1037" s="26"/>
      <c r="B1037" s="590" t="s">
        <v>134</v>
      </c>
      <c r="C1037" s="647">
        <v>2018</v>
      </c>
      <c r="D1037" s="250">
        <v>0.71975019516003125</v>
      </c>
      <c r="E1037" s="250">
        <v>0.95937475818308438</v>
      </c>
      <c r="F1037" s="250">
        <v>0.84600206708634784</v>
      </c>
      <c r="G1037" s="250">
        <v>0.49317809714389665</v>
      </c>
      <c r="H1037" s="250">
        <v>0.97229026331904467</v>
      </c>
      <c r="I1037" s="250">
        <v>0.95430830039525694</v>
      </c>
    </row>
    <row r="1038" spans="1:9" x14ac:dyDescent="0.3">
      <c r="A1038" s="26"/>
      <c r="B1038" s="590" t="s">
        <v>135</v>
      </c>
      <c r="C1038" s="647">
        <v>2018</v>
      </c>
      <c r="D1038" s="250">
        <v>0.77304048234280798</v>
      </c>
      <c r="E1038" s="250">
        <v>1.019894927224184</v>
      </c>
      <c r="F1038" s="250">
        <v>0.86896772131671463</v>
      </c>
      <c r="G1038" s="250">
        <v>0.44664281203957062</v>
      </c>
      <c r="H1038" s="250">
        <v>1.0463550600343052</v>
      </c>
      <c r="I1038" s="250">
        <v>1.0314203270278937</v>
      </c>
    </row>
    <row r="1039" spans="1:9" x14ac:dyDescent="0.3">
      <c r="A1039" s="26"/>
      <c r="B1039" s="590" t="s">
        <v>404</v>
      </c>
      <c r="C1039" s="647">
        <v>2018</v>
      </c>
      <c r="D1039" s="250">
        <v>0.63107511045655373</v>
      </c>
      <c r="E1039" s="250">
        <v>0.96987836414136575</v>
      </c>
      <c r="F1039" s="250">
        <v>0.84836565096952909</v>
      </c>
      <c r="G1039" s="250">
        <v>0.47776183644189385</v>
      </c>
      <c r="H1039" s="250">
        <v>0.99707017625447614</v>
      </c>
      <c r="I1039" s="250">
        <v>0.98341672352361453</v>
      </c>
    </row>
    <row r="1040" spans="1:9" x14ac:dyDescent="0.3">
      <c r="A1040" s="26"/>
      <c r="B1040" s="590" t="s">
        <v>137</v>
      </c>
      <c r="C1040" s="647">
        <v>2018</v>
      </c>
      <c r="D1040" s="250">
        <v>0.45659457812975934</v>
      </c>
      <c r="E1040" s="250">
        <v>0.80706718035155312</v>
      </c>
      <c r="F1040" s="250">
        <v>0.71040193456197565</v>
      </c>
      <c r="G1040" s="250">
        <v>0.36590107279141765</v>
      </c>
      <c r="H1040" s="250">
        <v>0.85561170490288152</v>
      </c>
      <c r="I1040" s="250">
        <v>0.8427975102504569</v>
      </c>
    </row>
    <row r="1041" spans="1:9" x14ac:dyDescent="0.3">
      <c r="A1041" s="26"/>
      <c r="B1041" s="590" t="s">
        <v>246</v>
      </c>
      <c r="C1041" s="647">
        <v>2018</v>
      </c>
      <c r="D1041" s="250">
        <v>0.7622058306989814</v>
      </c>
      <c r="E1041" s="250">
        <v>0.96703693017888059</v>
      </c>
      <c r="F1041" s="250">
        <v>0.78153729504312386</v>
      </c>
      <c r="G1041" s="250">
        <v>0.40121999212908305</v>
      </c>
      <c r="H1041" s="250">
        <v>1.0052453965226322</v>
      </c>
      <c r="I1041" s="250">
        <v>0.98290254761315854</v>
      </c>
    </row>
    <row r="1042" spans="1:9" x14ac:dyDescent="0.3">
      <c r="A1042" s="26"/>
      <c r="B1042" s="590" t="s">
        <v>396</v>
      </c>
      <c r="C1042" s="647">
        <v>2018</v>
      </c>
      <c r="D1042" s="250">
        <v>0.64384920634920639</v>
      </c>
      <c r="E1042" s="250">
        <v>0.96004131431153572</v>
      </c>
      <c r="F1042" s="250">
        <v>0.87783925451368672</v>
      </c>
      <c r="G1042" s="250">
        <v>0.52030896257823944</v>
      </c>
      <c r="H1042" s="250">
        <v>0.99751945676103071</v>
      </c>
      <c r="I1042" s="250">
        <v>0.99006539235412472</v>
      </c>
    </row>
    <row r="1043" spans="1:9" x14ac:dyDescent="0.3">
      <c r="A1043" s="26"/>
      <c r="B1043" s="590" t="s">
        <v>139</v>
      </c>
      <c r="C1043" s="647">
        <v>2018</v>
      </c>
      <c r="D1043" s="250">
        <v>0.80640970116933741</v>
      </c>
      <c r="E1043" s="250">
        <v>1.0220494053064959</v>
      </c>
      <c r="F1043" s="250">
        <v>0.77256410256410257</v>
      </c>
      <c r="G1043" s="250">
        <v>0.3380281690140845</v>
      </c>
      <c r="H1043" s="250">
        <v>1.0799467655306811</v>
      </c>
      <c r="I1043" s="250">
        <v>1.0548184778675673</v>
      </c>
    </row>
    <row r="1044" spans="1:9" x14ac:dyDescent="0.3">
      <c r="A1044" s="26"/>
      <c r="B1044" s="590" t="s">
        <v>140</v>
      </c>
      <c r="C1044" s="647">
        <v>2018</v>
      </c>
      <c r="D1044" s="250">
        <v>0.75122549019607843</v>
      </c>
      <c r="E1044" s="250">
        <v>0.94570949185043141</v>
      </c>
      <c r="F1044" s="250">
        <v>0.86749482401656319</v>
      </c>
      <c r="G1044" s="250">
        <v>0.48540513336688473</v>
      </c>
      <c r="H1044" s="250">
        <v>0.98182451657859593</v>
      </c>
      <c r="I1044" s="250">
        <v>0.97919320594479831</v>
      </c>
    </row>
    <row r="1045" spans="1:9" x14ac:dyDescent="0.3">
      <c r="A1045" s="26"/>
      <c r="B1045" s="590" t="s">
        <v>141</v>
      </c>
      <c r="C1045" s="647">
        <v>2018</v>
      </c>
      <c r="D1045" s="250">
        <v>0.63130434782608691</v>
      </c>
      <c r="E1045" s="250">
        <v>0.88094886559377927</v>
      </c>
      <c r="F1045" s="250">
        <v>0.75455030532993417</v>
      </c>
      <c r="G1045" s="250">
        <v>0.45749128919860627</v>
      </c>
      <c r="H1045" s="250">
        <v>0.92358836233044572</v>
      </c>
      <c r="I1045" s="250">
        <v>0.92320507416551256</v>
      </c>
    </row>
    <row r="1046" spans="1:9" x14ac:dyDescent="0.3">
      <c r="A1046" s="26"/>
      <c r="B1046" s="590" t="s">
        <v>142</v>
      </c>
      <c r="C1046" s="647">
        <v>2018</v>
      </c>
      <c r="D1046" s="250">
        <v>0.72432432432432436</v>
      </c>
      <c r="E1046" s="250">
        <v>0.90016177490177951</v>
      </c>
      <c r="F1046" s="250">
        <v>0.89154466686584999</v>
      </c>
      <c r="G1046" s="250">
        <v>0.58273381294964033</v>
      </c>
      <c r="H1046" s="250">
        <v>0.93941155948366084</v>
      </c>
      <c r="I1046" s="250">
        <v>0.93503747837785889</v>
      </c>
    </row>
    <row r="1047" spans="1:9" x14ac:dyDescent="0.3">
      <c r="A1047" s="26"/>
      <c r="B1047" s="590" t="s">
        <v>397</v>
      </c>
      <c r="C1047" s="647">
        <v>2018</v>
      </c>
      <c r="D1047" s="250">
        <v>0.64224384659416145</v>
      </c>
      <c r="E1047" s="250">
        <v>0.9157728350457266</v>
      </c>
      <c r="F1047" s="250">
        <v>0.82005777961205117</v>
      </c>
      <c r="G1047" s="250">
        <v>0.46986970684039087</v>
      </c>
      <c r="H1047" s="250">
        <v>0.96279303978067476</v>
      </c>
      <c r="I1047" s="250">
        <v>0.94790555272069399</v>
      </c>
    </row>
    <row r="1048" spans="1:9" x14ac:dyDescent="0.3">
      <c r="A1048" s="26"/>
      <c r="B1048" s="590" t="s">
        <v>398</v>
      </c>
      <c r="C1048" s="647">
        <v>2018</v>
      </c>
      <c r="D1048" s="250">
        <v>0.68689057421451782</v>
      </c>
      <c r="E1048" s="250">
        <v>0.9295837023914969</v>
      </c>
      <c r="F1048" s="250">
        <v>0.84229590415157429</v>
      </c>
      <c r="G1048" s="250">
        <v>0.50904109589041091</v>
      </c>
      <c r="H1048" s="250">
        <v>0.94793974302171025</v>
      </c>
      <c r="I1048" s="250">
        <v>0.93402745784575691</v>
      </c>
    </row>
    <row r="1049" spans="1:9" x14ac:dyDescent="0.3">
      <c r="A1049" s="26"/>
      <c r="B1049" s="590" t="s">
        <v>145</v>
      </c>
      <c r="C1049" s="647">
        <v>2018</v>
      </c>
      <c r="D1049" s="250">
        <v>0.6811342592592593</v>
      </c>
      <c r="E1049" s="250">
        <v>0.95901527859636393</v>
      </c>
      <c r="F1049" s="250">
        <v>0.86768751910624464</v>
      </c>
      <c r="G1049" s="250">
        <v>0.50861926529713053</v>
      </c>
      <c r="H1049" s="250">
        <v>1.0205551235673957</v>
      </c>
      <c r="I1049" s="250">
        <v>1.0216943888337979</v>
      </c>
    </row>
    <row r="1050" spans="1:9" x14ac:dyDescent="0.3">
      <c r="A1050" s="26"/>
      <c r="B1050" s="590" t="s">
        <v>146</v>
      </c>
      <c r="C1050" s="647">
        <v>2018</v>
      </c>
      <c r="D1050" s="250">
        <v>0.59377298357440544</v>
      </c>
      <c r="E1050" s="250">
        <v>0.88191789013202415</v>
      </c>
      <c r="F1050" s="250">
        <v>0.79848871257202225</v>
      </c>
      <c r="G1050" s="250">
        <v>0.47047281234670391</v>
      </c>
      <c r="H1050" s="250">
        <v>0.92337691596553784</v>
      </c>
      <c r="I1050" s="250">
        <v>0.912383553877672</v>
      </c>
    </row>
    <row r="1051" spans="1:9" x14ac:dyDescent="0.3">
      <c r="A1051" s="26"/>
      <c r="B1051" s="590" t="s">
        <v>147</v>
      </c>
      <c r="C1051" s="647">
        <v>2018</v>
      </c>
      <c r="D1051" s="250">
        <v>0.79750581272458254</v>
      </c>
      <c r="E1051" s="250">
        <v>1.0245061265316329</v>
      </c>
      <c r="F1051" s="250">
        <v>0.84523028804923572</v>
      </c>
      <c r="G1051" s="250">
        <v>0.50508010941774129</v>
      </c>
      <c r="H1051" s="250">
        <v>1.0357584246518909</v>
      </c>
      <c r="I1051" s="250">
        <v>1.021247278170931</v>
      </c>
    </row>
    <row r="1052" spans="1:9" x14ac:dyDescent="0.3">
      <c r="A1052" s="26"/>
      <c r="B1052" s="590" t="s">
        <v>148</v>
      </c>
      <c r="C1052" s="647">
        <v>2018</v>
      </c>
      <c r="D1052" s="250">
        <v>0.65869126549437873</v>
      </c>
      <c r="E1052" s="250">
        <v>0.9206373292867982</v>
      </c>
      <c r="F1052" s="250">
        <v>0.78188623092011811</v>
      </c>
      <c r="G1052" s="250">
        <v>0.4440692455652917</v>
      </c>
      <c r="H1052" s="250">
        <v>0.91556568663937477</v>
      </c>
      <c r="I1052" s="250">
        <v>0.88864947468958932</v>
      </c>
    </row>
    <row r="1053" spans="1:9" x14ac:dyDescent="0.3">
      <c r="A1053" s="26"/>
      <c r="B1053" s="590" t="s">
        <v>149</v>
      </c>
      <c r="C1053" s="647">
        <v>2018</v>
      </c>
      <c r="D1053" s="250">
        <v>0.73814898419864561</v>
      </c>
      <c r="E1053" s="250">
        <v>1.0683975128177157</v>
      </c>
      <c r="F1053" s="250">
        <v>1.0362681020120466</v>
      </c>
      <c r="G1053" s="250">
        <v>0.66552734375</v>
      </c>
      <c r="H1053" s="250">
        <v>1.1185572510938</v>
      </c>
      <c r="I1053" s="250">
        <v>1.1208074262194587</v>
      </c>
    </row>
    <row r="1054" spans="1:9" x14ac:dyDescent="0.3">
      <c r="A1054" s="26"/>
      <c r="B1054" s="590" t="s">
        <v>150</v>
      </c>
      <c r="C1054" s="647">
        <v>2018</v>
      </c>
      <c r="D1054" s="250">
        <v>0.56432391855118702</v>
      </c>
      <c r="E1054" s="250">
        <v>0.80537707135610415</v>
      </c>
      <c r="F1054" s="250">
        <v>0.65310213023819508</v>
      </c>
      <c r="G1054" s="250">
        <v>0.42561603530709818</v>
      </c>
      <c r="H1054" s="250">
        <v>0.81463446609669532</v>
      </c>
      <c r="I1054" s="250">
        <v>0.80294225188850255</v>
      </c>
    </row>
    <row r="1055" spans="1:9" x14ac:dyDescent="0.3">
      <c r="A1055" s="26"/>
      <c r="B1055" s="590" t="s">
        <v>151</v>
      </c>
      <c r="C1055" s="647">
        <v>2018</v>
      </c>
      <c r="D1055" s="250">
        <v>0.69048856548856552</v>
      </c>
      <c r="E1055" s="250">
        <v>0.92427776169966458</v>
      </c>
      <c r="F1055" s="250">
        <v>0.71524100263742652</v>
      </c>
      <c r="G1055" s="250">
        <v>0.37938152842574624</v>
      </c>
      <c r="H1055" s="250">
        <v>0.95999594724666071</v>
      </c>
      <c r="I1055" s="250">
        <v>0.93466237671650576</v>
      </c>
    </row>
    <row r="1056" spans="1:9" x14ac:dyDescent="0.3">
      <c r="A1056" s="26"/>
      <c r="B1056" s="590" t="s">
        <v>152</v>
      </c>
      <c r="C1056" s="647">
        <v>2018</v>
      </c>
      <c r="D1056" s="250">
        <v>0.67229729729729726</v>
      </c>
      <c r="E1056" s="250">
        <v>0.94619870671420803</v>
      </c>
      <c r="F1056" s="250">
        <v>0.81022870520439405</v>
      </c>
      <c r="G1056" s="250">
        <v>0.44250982057543264</v>
      </c>
      <c r="H1056" s="250">
        <v>0.98107046695327493</v>
      </c>
      <c r="I1056" s="250">
        <v>0.95994542202663746</v>
      </c>
    </row>
    <row r="1057" spans="1:9" x14ac:dyDescent="0.3">
      <c r="A1057" s="26"/>
      <c r="B1057" s="590" t="s">
        <v>399</v>
      </c>
      <c r="C1057" s="647">
        <v>2018</v>
      </c>
      <c r="D1057" s="250">
        <v>0.60273122284295466</v>
      </c>
      <c r="E1057" s="250">
        <v>0.78287914691943128</v>
      </c>
      <c r="F1057" s="250">
        <v>0.76119506929451908</v>
      </c>
      <c r="G1057" s="250">
        <v>0.47934560327198367</v>
      </c>
      <c r="H1057" s="250">
        <v>0.82432314790632888</v>
      </c>
      <c r="I1057" s="250">
        <v>0.82338022777299258</v>
      </c>
    </row>
    <row r="1058" spans="1:9" x14ac:dyDescent="0.3">
      <c r="A1058" s="26"/>
      <c r="B1058" s="590" t="s">
        <v>154</v>
      </c>
      <c r="C1058" s="647">
        <v>2018</v>
      </c>
      <c r="D1058" s="250">
        <v>0.27870789836517629</v>
      </c>
      <c r="E1058" s="250">
        <v>0.67586753916319653</v>
      </c>
      <c r="F1058" s="250">
        <v>0.4923587715443582</v>
      </c>
      <c r="G1058" s="250">
        <v>0.20310391363022942</v>
      </c>
      <c r="H1058" s="250">
        <v>0.70456738817875642</v>
      </c>
      <c r="I1058" s="250">
        <v>0.68718007424730565</v>
      </c>
    </row>
    <row r="1059" spans="1:9" x14ac:dyDescent="0.3">
      <c r="A1059" s="26"/>
      <c r="B1059" s="590" t="s">
        <v>155</v>
      </c>
      <c r="C1059" s="647">
        <v>2018</v>
      </c>
      <c r="D1059" s="250">
        <v>0.82640888523241463</v>
      </c>
      <c r="E1059" s="250">
        <v>1.0815454041643575</v>
      </c>
      <c r="F1059" s="250">
        <v>0.94620339290574251</v>
      </c>
      <c r="G1059" s="250">
        <v>0.52856665552956894</v>
      </c>
      <c r="H1059" s="250">
        <v>1.0864098140693885</v>
      </c>
      <c r="I1059" s="250">
        <v>1.0589005643727978</v>
      </c>
    </row>
    <row r="1060" spans="1:9" x14ac:dyDescent="0.3">
      <c r="A1060" s="26"/>
      <c r="B1060" s="590" t="s">
        <v>156</v>
      </c>
      <c r="C1060" s="647">
        <v>2018</v>
      </c>
      <c r="D1060" s="250">
        <v>0.70198675496688745</v>
      </c>
      <c r="E1060" s="250">
        <v>1.1027211853540391</v>
      </c>
      <c r="F1060" s="250">
        <v>0.93049410029498525</v>
      </c>
      <c r="G1060" s="250">
        <v>0.41704631738800302</v>
      </c>
      <c r="H1060" s="250">
        <v>1.1551071878940731</v>
      </c>
      <c r="I1060" s="250">
        <v>1.1249735033158708</v>
      </c>
    </row>
    <row r="1061" spans="1:9" x14ac:dyDescent="0.3">
      <c r="A1061" s="26"/>
      <c r="B1061" s="590" t="s">
        <v>157</v>
      </c>
      <c r="C1061" s="647">
        <v>2018</v>
      </c>
      <c r="D1061" s="250">
        <v>0.61536471805483706</v>
      </c>
      <c r="E1061" s="250">
        <v>0.90481171548117156</v>
      </c>
      <c r="F1061" s="250">
        <v>0.27200751476113794</v>
      </c>
      <c r="G1061" s="250">
        <v>5.755581365337463E-2</v>
      </c>
      <c r="H1061" s="250">
        <v>0.87503299023489045</v>
      </c>
      <c r="I1061" s="250">
        <v>0.81241920287473435</v>
      </c>
    </row>
    <row r="1062" spans="1:9" x14ac:dyDescent="0.3">
      <c r="A1062" s="26"/>
      <c r="B1062" s="590" t="s">
        <v>400</v>
      </c>
      <c r="C1062" s="647">
        <v>2018</v>
      </c>
      <c r="D1062" s="250">
        <v>0.55329279906233975</v>
      </c>
      <c r="E1062" s="250">
        <v>0.73475747320924989</v>
      </c>
      <c r="F1062" s="250">
        <v>0.68079067410035476</v>
      </c>
      <c r="G1062" s="250">
        <v>0.38433540037746022</v>
      </c>
      <c r="H1062" s="250">
        <v>0.77559282420127851</v>
      </c>
      <c r="I1062" s="250">
        <v>0.77184272889242533</v>
      </c>
    </row>
    <row r="1063" spans="1:9" x14ac:dyDescent="0.3">
      <c r="A1063" s="26"/>
      <c r="B1063" s="590" t="s">
        <v>159</v>
      </c>
      <c r="C1063" s="647">
        <v>2018</v>
      </c>
      <c r="D1063" s="250">
        <v>0.60923530030503836</v>
      </c>
      <c r="E1063" s="250">
        <v>0.86250611532980237</v>
      </c>
      <c r="F1063" s="250">
        <v>0.75816816246847973</v>
      </c>
      <c r="G1063" s="250">
        <v>0.47451707955909639</v>
      </c>
      <c r="H1063" s="250">
        <v>0.90718514791062199</v>
      </c>
      <c r="I1063" s="250">
        <v>0.9033358096073465</v>
      </c>
    </row>
    <row r="1064" spans="1:9" x14ac:dyDescent="0.3">
      <c r="A1064" s="26"/>
      <c r="B1064" s="590" t="s">
        <v>401</v>
      </c>
      <c r="C1064" s="647">
        <v>2018</v>
      </c>
      <c r="D1064" s="250">
        <v>0.22824427480916032</v>
      </c>
      <c r="E1064" s="250">
        <v>0.51122156951348097</v>
      </c>
      <c r="F1064" s="250">
        <v>0.30538687561214495</v>
      </c>
      <c r="G1064" s="250">
        <v>0.11346903421394543</v>
      </c>
      <c r="H1064" s="250">
        <v>0.51624023287881105</v>
      </c>
      <c r="I1064" s="250">
        <v>0.50790861159929701</v>
      </c>
    </row>
    <row r="1065" spans="1:9" x14ac:dyDescent="0.3">
      <c r="A1065" s="26"/>
      <c r="B1065" s="590" t="s">
        <v>161</v>
      </c>
      <c r="C1065" s="647">
        <v>2018</v>
      </c>
      <c r="D1065" s="250">
        <v>0.30736693690518152</v>
      </c>
      <c r="E1065" s="250">
        <v>0.56684567552289433</v>
      </c>
      <c r="F1065" s="250">
        <v>0.24062643942883463</v>
      </c>
      <c r="G1065" s="250">
        <v>9.3597023692970432E-2</v>
      </c>
      <c r="H1065" s="250">
        <v>0.56234736388449935</v>
      </c>
      <c r="I1065" s="250">
        <v>0.53737367606445929</v>
      </c>
    </row>
    <row r="1066" spans="1:9" x14ac:dyDescent="0.3">
      <c r="A1066" s="26"/>
      <c r="B1066" s="590" t="s">
        <v>162</v>
      </c>
      <c r="C1066" s="647">
        <v>2018</v>
      </c>
      <c r="D1066" s="250">
        <v>0.66899595439499815</v>
      </c>
      <c r="E1066" s="250">
        <v>0.93272303515221411</v>
      </c>
      <c r="F1066" s="250">
        <v>0.8249590623114712</v>
      </c>
      <c r="G1066" s="250">
        <v>0.48100082485565027</v>
      </c>
      <c r="H1066" s="250">
        <v>0.9586687947035526</v>
      </c>
      <c r="I1066" s="250">
        <v>0.946248905322565</v>
      </c>
    </row>
    <row r="1067" spans="1:9" x14ac:dyDescent="0.3">
      <c r="A1067" s="26"/>
      <c r="B1067" s="590" t="s">
        <v>163</v>
      </c>
      <c r="C1067" s="647">
        <v>2018</v>
      </c>
      <c r="D1067" s="250">
        <v>0.82966841186736473</v>
      </c>
      <c r="E1067" s="250">
        <v>0.97203532380151392</v>
      </c>
      <c r="F1067" s="250">
        <v>0.87164948453608249</v>
      </c>
      <c r="G1067" s="250">
        <v>0.48516000663239928</v>
      </c>
      <c r="H1067" s="250">
        <v>1.0140409411601154</v>
      </c>
      <c r="I1067" s="250">
        <v>1.0007757728996667</v>
      </c>
    </row>
    <row r="1068" spans="1:9" x14ac:dyDescent="0.3">
      <c r="A1068" s="26"/>
      <c r="B1068" s="590" t="s">
        <v>262</v>
      </c>
      <c r="C1068" s="647">
        <v>2018</v>
      </c>
      <c r="D1068" s="250">
        <v>0.64757969303423846</v>
      </c>
      <c r="E1068" s="250">
        <v>0.89282033665407079</v>
      </c>
      <c r="F1068" s="250">
        <v>0.84896617828289744</v>
      </c>
      <c r="G1068" s="250">
        <v>0.42937399678972715</v>
      </c>
      <c r="H1068" s="250">
        <v>0.94427523970671179</v>
      </c>
      <c r="I1068" s="250">
        <v>0.93674305943730207</v>
      </c>
    </row>
    <row r="1069" spans="1:9" x14ac:dyDescent="0.3">
      <c r="A1069" s="26"/>
      <c r="B1069" s="590" t="s">
        <v>402</v>
      </c>
      <c r="C1069" s="647">
        <v>2018</v>
      </c>
      <c r="D1069" s="250">
        <v>0.66983967935871747</v>
      </c>
      <c r="E1069" s="250">
        <v>0.96647587898609977</v>
      </c>
      <c r="F1069" s="250">
        <v>0.83714250031222681</v>
      </c>
      <c r="G1069" s="250">
        <v>0.49729856706600895</v>
      </c>
      <c r="H1069" s="250">
        <v>0.9689189872138273</v>
      </c>
      <c r="I1069" s="250">
        <v>0.95637165197138574</v>
      </c>
    </row>
    <row r="1070" spans="1:9" x14ac:dyDescent="0.3">
      <c r="A1070" s="26"/>
      <c r="B1070" s="57" t="s">
        <v>73</v>
      </c>
      <c r="C1070" s="36">
        <v>2018</v>
      </c>
      <c r="D1070" s="252">
        <v>0.64055365296803657</v>
      </c>
      <c r="E1070" s="252">
        <v>0.9062593675619125</v>
      </c>
      <c r="F1070" s="252">
        <v>0.77624380404458093</v>
      </c>
      <c r="G1070" s="252">
        <v>0.44483616527897041</v>
      </c>
      <c r="H1070" s="252">
        <v>0.93620726142315014</v>
      </c>
      <c r="I1070" s="252">
        <v>0.9226797250878076</v>
      </c>
    </row>
    <row r="1071" spans="1:9" x14ac:dyDescent="0.3">
      <c r="A1071" s="26"/>
      <c r="B1071" s="590" t="s">
        <v>74</v>
      </c>
      <c r="C1071" s="93">
        <v>2019</v>
      </c>
      <c r="D1071" s="250">
        <v>0.53186022610483041</v>
      </c>
      <c r="E1071" s="250">
        <v>0.78903431928269607</v>
      </c>
      <c r="F1071" s="250">
        <v>0.60635696821515894</v>
      </c>
      <c r="G1071" s="250">
        <v>0.29731308411214952</v>
      </c>
      <c r="H1071" s="658">
        <v>0.82536426279522379</v>
      </c>
      <c r="I1071" s="658">
        <v>0.81395141519946512</v>
      </c>
    </row>
    <row r="1072" spans="1:9" x14ac:dyDescent="0.3">
      <c r="A1072" s="26"/>
      <c r="B1072" s="590" t="s">
        <v>75</v>
      </c>
      <c r="C1072" s="93">
        <v>2019</v>
      </c>
      <c r="D1072" s="250">
        <v>0.60858729706636283</v>
      </c>
      <c r="E1072" s="250">
        <v>0.86849147847316777</v>
      </c>
      <c r="F1072" s="250">
        <v>0.77334565192285487</v>
      </c>
      <c r="G1072" s="250">
        <v>0.40756828811436319</v>
      </c>
      <c r="H1072" s="658">
        <v>0.91667094713543251</v>
      </c>
      <c r="I1072" s="658">
        <v>0.90794705456577718</v>
      </c>
    </row>
    <row r="1073" spans="1:9" x14ac:dyDescent="0.3">
      <c r="A1073" s="26"/>
      <c r="B1073" s="590" t="s">
        <v>376</v>
      </c>
      <c r="C1073" s="93">
        <v>2019</v>
      </c>
      <c r="D1073" s="250">
        <v>0.63731019522776577</v>
      </c>
      <c r="E1073" s="250">
        <v>0.93570941336971347</v>
      </c>
      <c r="F1073" s="250">
        <v>0.90228864040129586</v>
      </c>
      <c r="G1073" s="250">
        <v>0.45501874219075383</v>
      </c>
      <c r="H1073" s="658">
        <v>1.0126684179306837</v>
      </c>
      <c r="I1073" s="658">
        <v>1.0103506548373469</v>
      </c>
    </row>
    <row r="1074" spans="1:9" x14ac:dyDescent="0.3">
      <c r="A1074" s="26"/>
      <c r="B1074" s="590" t="s">
        <v>77</v>
      </c>
      <c r="C1074" s="93">
        <v>2019</v>
      </c>
      <c r="D1074" s="250">
        <v>0.58168988601411253</v>
      </c>
      <c r="E1074" s="250">
        <v>0.91770999739941306</v>
      </c>
      <c r="F1074" s="250">
        <v>0.73222670144652602</v>
      </c>
      <c r="G1074" s="250">
        <v>0.37308347529812608</v>
      </c>
      <c r="H1074" s="658">
        <v>0.95055016906723455</v>
      </c>
      <c r="I1074" s="658">
        <v>0.93061861299633353</v>
      </c>
    </row>
    <row r="1075" spans="1:9" x14ac:dyDescent="0.3">
      <c r="A1075" s="26"/>
      <c r="B1075" s="590" t="s">
        <v>78</v>
      </c>
      <c r="C1075" s="93">
        <v>2019</v>
      </c>
      <c r="D1075" s="250">
        <v>0.74406880189798341</v>
      </c>
      <c r="E1075" s="250">
        <v>0.93326258695908504</v>
      </c>
      <c r="F1075" s="250">
        <v>0.89844384303112312</v>
      </c>
      <c r="G1075" s="250">
        <v>0.56032073867087839</v>
      </c>
      <c r="H1075" s="658">
        <v>0.98339693569516429</v>
      </c>
      <c r="I1075" s="658">
        <v>0.96804706425193221</v>
      </c>
    </row>
    <row r="1076" spans="1:9" x14ac:dyDescent="0.3">
      <c r="A1076" s="26"/>
      <c r="B1076" s="590" t="s">
        <v>377</v>
      </c>
      <c r="C1076" s="93">
        <v>2019</v>
      </c>
      <c r="D1076" s="250">
        <v>0.59198720795949189</v>
      </c>
      <c r="E1076" s="250">
        <v>0.85347359427564484</v>
      </c>
      <c r="F1076" s="250">
        <v>0.70937883350061337</v>
      </c>
      <c r="G1076" s="250">
        <v>0.45895405538406475</v>
      </c>
      <c r="H1076" s="658">
        <v>0.8816278179081346</v>
      </c>
      <c r="I1076" s="658">
        <v>0.87656916197465573</v>
      </c>
    </row>
    <row r="1077" spans="1:9" x14ac:dyDescent="0.3">
      <c r="A1077" s="26"/>
      <c r="B1077" s="590" t="s">
        <v>80</v>
      </c>
      <c r="C1077" s="93">
        <v>2019</v>
      </c>
      <c r="D1077" s="250">
        <v>0.78792958927074597</v>
      </c>
      <c r="E1077" s="250">
        <v>1.1464557034329126</v>
      </c>
      <c r="F1077" s="250">
        <v>0.98624393114609388</v>
      </c>
      <c r="G1077" s="250">
        <v>0.55154486036838979</v>
      </c>
      <c r="H1077" s="658">
        <v>1.1817762399077278</v>
      </c>
      <c r="I1077" s="658">
        <v>1.1650487781319425</v>
      </c>
    </row>
    <row r="1078" spans="1:9" x14ac:dyDescent="0.3">
      <c r="A1078" s="26"/>
      <c r="B1078" s="590" t="s">
        <v>81</v>
      </c>
      <c r="C1078" s="93">
        <v>2019</v>
      </c>
      <c r="D1078" s="250">
        <v>0.69414090956395047</v>
      </c>
      <c r="E1078" s="250">
        <v>0.96887369184540462</v>
      </c>
      <c r="F1078" s="250">
        <v>0.878212106635611</v>
      </c>
      <c r="G1078" s="250">
        <v>0.55988229524276611</v>
      </c>
      <c r="H1078" s="658">
        <v>1.0179945153703152</v>
      </c>
      <c r="I1078" s="658">
        <v>1.0126281283704024</v>
      </c>
    </row>
    <row r="1079" spans="1:9" x14ac:dyDescent="0.3">
      <c r="A1079" s="26"/>
      <c r="B1079" s="590" t="s">
        <v>82</v>
      </c>
      <c r="C1079" s="93">
        <v>2019</v>
      </c>
      <c r="D1079" s="250">
        <v>0.63368869936034111</v>
      </c>
      <c r="E1079" s="250">
        <v>0.82332195355923599</v>
      </c>
      <c r="F1079" s="250">
        <v>0.75588048315321044</v>
      </c>
      <c r="G1079" s="250">
        <v>0.38859268443893369</v>
      </c>
      <c r="H1079" s="658">
        <v>0.85805292613832651</v>
      </c>
      <c r="I1079" s="658">
        <v>0.84926832024408161</v>
      </c>
    </row>
    <row r="1080" spans="1:9" x14ac:dyDescent="0.3">
      <c r="A1080" s="26"/>
      <c r="B1080" s="590" t="s">
        <v>378</v>
      </c>
      <c r="C1080" s="93">
        <v>2019</v>
      </c>
      <c r="D1080" s="250">
        <v>0.69107303124543429</v>
      </c>
      <c r="E1080" s="250">
        <v>0.96216584639701608</v>
      </c>
      <c r="F1080" s="250">
        <v>0.87524347782207201</v>
      </c>
      <c r="G1080" s="250">
        <v>0.55489858862657593</v>
      </c>
      <c r="H1080" s="658">
        <v>0.97713455474723332</v>
      </c>
      <c r="I1080" s="658">
        <v>0.9630149357062997</v>
      </c>
    </row>
    <row r="1081" spans="1:9" x14ac:dyDescent="0.3">
      <c r="A1081" s="26"/>
      <c r="B1081" s="590" t="s">
        <v>379</v>
      </c>
      <c r="C1081" s="93">
        <v>2019</v>
      </c>
      <c r="D1081" s="250">
        <v>0.62060950413223137</v>
      </c>
      <c r="E1081" s="250">
        <v>0.91134202732893443</v>
      </c>
      <c r="F1081" s="250">
        <v>0.71282686664492989</v>
      </c>
      <c r="G1081" s="250">
        <v>0.38105345911949684</v>
      </c>
      <c r="H1081" s="658">
        <v>0.94801581109897537</v>
      </c>
      <c r="I1081" s="658">
        <v>0.9308032808228095</v>
      </c>
    </row>
    <row r="1082" spans="1:9" x14ac:dyDescent="0.3">
      <c r="A1082" s="26"/>
      <c r="B1082" s="590" t="s">
        <v>380</v>
      </c>
      <c r="C1082" s="93">
        <v>2019</v>
      </c>
      <c r="D1082" s="250">
        <v>0.64222669557138434</v>
      </c>
      <c r="E1082" s="250">
        <v>0.86243200293380595</v>
      </c>
      <c r="F1082" s="250">
        <v>0.85600075958982147</v>
      </c>
      <c r="G1082" s="250">
        <v>0.57863718654905438</v>
      </c>
      <c r="H1082" s="658">
        <v>0.90587696534880169</v>
      </c>
      <c r="I1082" s="658">
        <v>0.9122887483198604</v>
      </c>
    </row>
    <row r="1083" spans="1:9" x14ac:dyDescent="0.3">
      <c r="A1083" s="26"/>
      <c r="B1083" s="590" t="s">
        <v>86</v>
      </c>
      <c r="C1083" s="93">
        <v>2019</v>
      </c>
      <c r="D1083" s="250">
        <v>0.77179184689998692</v>
      </c>
      <c r="E1083" s="250">
        <v>1.0055551208825602</v>
      </c>
      <c r="F1083" s="250">
        <v>0.90147859922178986</v>
      </c>
      <c r="G1083" s="250">
        <v>0.53838120104438647</v>
      </c>
      <c r="H1083" s="658">
        <v>1.0368516076161696</v>
      </c>
      <c r="I1083" s="658">
        <v>1.015105106365124</v>
      </c>
    </row>
    <row r="1084" spans="1:9" x14ac:dyDescent="0.3">
      <c r="A1084" s="26"/>
      <c r="B1084" s="590" t="s">
        <v>87</v>
      </c>
      <c r="C1084" s="93">
        <v>2019</v>
      </c>
      <c r="D1084" s="250">
        <v>0.47681492496958228</v>
      </c>
      <c r="E1084" s="250">
        <v>0.69862899644760212</v>
      </c>
      <c r="F1084" s="250">
        <v>0.62019266122509009</v>
      </c>
      <c r="G1084" s="250">
        <v>0.31949949483174012</v>
      </c>
      <c r="H1084" s="658">
        <v>0.78812635394395913</v>
      </c>
      <c r="I1084" s="658">
        <v>0.79296715931683714</v>
      </c>
    </row>
    <row r="1085" spans="1:9" x14ac:dyDescent="0.3">
      <c r="A1085" s="26"/>
      <c r="B1085" s="590" t="s">
        <v>88</v>
      </c>
      <c r="C1085" s="93">
        <v>2019</v>
      </c>
      <c r="D1085" s="250">
        <v>0.54431043523859468</v>
      </c>
      <c r="E1085" s="250">
        <v>0.7802311184482047</v>
      </c>
      <c r="F1085" s="250">
        <v>0.76427672955974846</v>
      </c>
      <c r="G1085" s="250">
        <v>0.48183175709308113</v>
      </c>
      <c r="H1085" s="658">
        <v>0.83988950841475263</v>
      </c>
      <c r="I1085" s="658">
        <v>0.84652268001867015</v>
      </c>
    </row>
    <row r="1086" spans="1:9" x14ac:dyDescent="0.3">
      <c r="A1086" s="26"/>
      <c r="B1086" s="590" t="s">
        <v>89</v>
      </c>
      <c r="C1086" s="93">
        <v>2019</v>
      </c>
      <c r="D1086" s="250">
        <v>0.634464110127827</v>
      </c>
      <c r="E1086" s="250">
        <v>0.82406885221783588</v>
      </c>
      <c r="F1086" s="250">
        <v>0.78610936705833112</v>
      </c>
      <c r="G1086" s="250">
        <v>0.46570777056656726</v>
      </c>
      <c r="H1086" s="658">
        <v>0.88135881310249375</v>
      </c>
      <c r="I1086" s="658">
        <v>0.88560254953804707</v>
      </c>
    </row>
    <row r="1087" spans="1:9" x14ac:dyDescent="0.3">
      <c r="A1087" s="26"/>
      <c r="B1087" s="590" t="s">
        <v>90</v>
      </c>
      <c r="C1087" s="93">
        <v>2019</v>
      </c>
      <c r="D1087" s="250">
        <v>0.57040752351097179</v>
      </c>
      <c r="E1087" s="250">
        <v>0.79631581902225101</v>
      </c>
      <c r="F1087" s="250">
        <v>0.75879080905756469</v>
      </c>
      <c r="G1087" s="250">
        <v>0.44497740195363755</v>
      </c>
      <c r="H1087" s="658">
        <v>0.83899457988727888</v>
      </c>
      <c r="I1087" s="658">
        <v>0.83450922080798873</v>
      </c>
    </row>
    <row r="1088" spans="1:9" x14ac:dyDescent="0.3">
      <c r="A1088" s="26"/>
      <c r="B1088" s="590" t="s">
        <v>381</v>
      </c>
      <c r="C1088" s="93">
        <v>2019</v>
      </c>
      <c r="D1088" s="250">
        <v>0.51818008756900824</v>
      </c>
      <c r="E1088" s="250">
        <v>0.85269325269325269</v>
      </c>
      <c r="F1088" s="250">
        <v>0.62600762658686104</v>
      </c>
      <c r="G1088" s="250">
        <v>0.29204522511609127</v>
      </c>
      <c r="H1088" s="658">
        <v>0.87883643299952308</v>
      </c>
      <c r="I1088" s="658">
        <v>0.86316600086634254</v>
      </c>
    </row>
    <row r="1089" spans="1:9" x14ac:dyDescent="0.3">
      <c r="A1089" s="26"/>
      <c r="B1089" s="590" t="s">
        <v>92</v>
      </c>
      <c r="C1089" s="93">
        <v>2019</v>
      </c>
      <c r="D1089" s="250">
        <v>0.75047505938242276</v>
      </c>
      <c r="E1089" s="250">
        <v>1.0679887370240124</v>
      </c>
      <c r="F1089" s="250">
        <v>0.92479806748697824</v>
      </c>
      <c r="G1089" s="250">
        <v>0.54982435597189694</v>
      </c>
      <c r="H1089" s="658">
        <v>1.091868487070629</v>
      </c>
      <c r="I1089" s="658">
        <v>1.0752860228818306</v>
      </c>
    </row>
    <row r="1090" spans="1:9" x14ac:dyDescent="0.3">
      <c r="A1090" s="26"/>
      <c r="B1090" s="590" t="s">
        <v>93</v>
      </c>
      <c r="C1090" s="93">
        <v>2019</v>
      </c>
      <c r="D1090" s="250">
        <v>0.57669695350080175</v>
      </c>
      <c r="E1090" s="250">
        <v>0.74625050668828541</v>
      </c>
      <c r="F1090" s="250">
        <v>0.71025067670942688</v>
      </c>
      <c r="G1090" s="250">
        <v>0.39521094640820981</v>
      </c>
      <c r="H1090" s="658">
        <v>0.78740857877050796</v>
      </c>
      <c r="I1090" s="658">
        <v>0.78408675520896798</v>
      </c>
    </row>
    <row r="1091" spans="1:9" x14ac:dyDescent="0.3">
      <c r="A1091" s="26"/>
      <c r="B1091" s="590" t="s">
        <v>94</v>
      </c>
      <c r="C1091" s="93">
        <v>2019</v>
      </c>
      <c r="D1091" s="250">
        <v>0.63110930845670254</v>
      </c>
      <c r="E1091" s="250">
        <v>0.87664311534669737</v>
      </c>
      <c r="F1091" s="250">
        <v>0.75670905787697895</v>
      </c>
      <c r="G1091" s="250">
        <v>0.4121706398996236</v>
      </c>
      <c r="H1091" s="658">
        <v>0.90344046147507207</v>
      </c>
      <c r="I1091" s="658">
        <v>0.88902657304144295</v>
      </c>
    </row>
    <row r="1092" spans="1:9" x14ac:dyDescent="0.3">
      <c r="A1092" s="26"/>
      <c r="B1092" s="590" t="s">
        <v>95</v>
      </c>
      <c r="C1092" s="93">
        <v>2019</v>
      </c>
      <c r="D1092" s="250">
        <v>0.50320012094945321</v>
      </c>
      <c r="E1092" s="250">
        <v>0.81960725677830937</v>
      </c>
      <c r="F1092" s="250">
        <v>0.64097119756240928</v>
      </c>
      <c r="G1092" s="250">
        <v>0.32128383854757658</v>
      </c>
      <c r="H1092" s="658">
        <v>0.83449617735500481</v>
      </c>
      <c r="I1092" s="658">
        <v>0.80546964617947603</v>
      </c>
    </row>
    <row r="1093" spans="1:9" x14ac:dyDescent="0.3">
      <c r="A1093" s="26"/>
      <c r="B1093" s="590" t="s">
        <v>96</v>
      </c>
      <c r="C1093" s="93">
        <v>2019</v>
      </c>
      <c r="D1093" s="250">
        <v>0.54938431626701234</v>
      </c>
      <c r="E1093" s="250">
        <v>0.8868175245241724</v>
      </c>
      <c r="F1093" s="250">
        <v>0.68608759416038934</v>
      </c>
      <c r="G1093" s="250">
        <v>0.35077145612343297</v>
      </c>
      <c r="H1093" s="658">
        <v>0.92444561253654856</v>
      </c>
      <c r="I1093" s="658">
        <v>0.9061087782995183</v>
      </c>
    </row>
    <row r="1094" spans="1:9" x14ac:dyDescent="0.3">
      <c r="A1094" s="26"/>
      <c r="B1094" s="590" t="s">
        <v>244</v>
      </c>
      <c r="C1094" s="93">
        <v>2019</v>
      </c>
      <c r="D1094" s="250">
        <v>0.72805017103762826</v>
      </c>
      <c r="E1094" s="250">
        <v>1.1243641086697695</v>
      </c>
      <c r="F1094" s="250">
        <v>0.99915764139590857</v>
      </c>
      <c r="G1094" s="250">
        <v>0.62937828371278459</v>
      </c>
      <c r="H1094" s="658">
        <v>1.1383722737398332</v>
      </c>
      <c r="I1094" s="658">
        <v>1.1231619957270329</v>
      </c>
    </row>
    <row r="1095" spans="1:9" x14ac:dyDescent="0.3">
      <c r="A1095" s="26"/>
      <c r="B1095" s="590" t="s">
        <v>382</v>
      </c>
      <c r="C1095" s="93">
        <v>2019</v>
      </c>
      <c r="D1095" s="250">
        <v>0.46126049527048568</v>
      </c>
      <c r="E1095" s="250">
        <v>0.78456476345151971</v>
      </c>
      <c r="F1095" s="250">
        <v>0.45499932894913436</v>
      </c>
      <c r="G1095" s="250">
        <v>0.19143406034580179</v>
      </c>
      <c r="H1095" s="658">
        <v>0.78904065904863141</v>
      </c>
      <c r="I1095" s="658">
        <v>0.76582895690372454</v>
      </c>
    </row>
    <row r="1096" spans="1:9" x14ac:dyDescent="0.3">
      <c r="A1096" s="26"/>
      <c r="B1096" s="590" t="s">
        <v>383</v>
      </c>
      <c r="C1096" s="93">
        <v>2019</v>
      </c>
      <c r="D1096" s="250">
        <v>0.62953478446436195</v>
      </c>
      <c r="E1096" s="250">
        <v>0.89936209501426889</v>
      </c>
      <c r="F1096" s="250">
        <v>0.70077760497667185</v>
      </c>
      <c r="G1096" s="250">
        <v>0.37175493250259606</v>
      </c>
      <c r="H1096" s="658">
        <v>0.94958580871893561</v>
      </c>
      <c r="I1096" s="658">
        <v>0.93874708360901205</v>
      </c>
    </row>
    <row r="1097" spans="1:9" x14ac:dyDescent="0.3">
      <c r="A1097" s="26"/>
      <c r="B1097" s="590" t="s">
        <v>384</v>
      </c>
      <c r="C1097" s="93">
        <v>2019</v>
      </c>
      <c r="D1097" s="250">
        <v>0.5114766826806425</v>
      </c>
      <c r="E1097" s="250">
        <v>0.85967882411657059</v>
      </c>
      <c r="F1097" s="250">
        <v>0.76260078152050259</v>
      </c>
      <c r="G1097" s="250">
        <v>0.41653716978294653</v>
      </c>
      <c r="H1097" s="658">
        <v>0.92339759012481459</v>
      </c>
      <c r="I1097" s="658">
        <v>0.91703892264739695</v>
      </c>
    </row>
    <row r="1098" spans="1:9" x14ac:dyDescent="0.3">
      <c r="A1098" s="26"/>
      <c r="B1098" s="590" t="s">
        <v>385</v>
      </c>
      <c r="C1098" s="93">
        <v>2019</v>
      </c>
      <c r="D1098" s="250">
        <v>0.69236596246107229</v>
      </c>
      <c r="E1098" s="250">
        <v>0.94436738836265222</v>
      </c>
      <c r="F1098" s="250">
        <v>0.84170554637320338</v>
      </c>
      <c r="G1098" s="250">
        <v>0.48370672097759676</v>
      </c>
      <c r="H1098" s="658">
        <v>0.98502500042088248</v>
      </c>
      <c r="I1098" s="658">
        <v>0.97748835002929935</v>
      </c>
    </row>
    <row r="1099" spans="1:9" x14ac:dyDescent="0.3">
      <c r="A1099" s="26"/>
      <c r="B1099" s="590" t="s">
        <v>101</v>
      </c>
      <c r="C1099" s="93">
        <v>2019</v>
      </c>
      <c r="D1099" s="250">
        <v>0.62474525610253162</v>
      </c>
      <c r="E1099" s="250">
        <v>0.95570789487982899</v>
      </c>
      <c r="F1099" s="250">
        <v>0.88001146106543826</v>
      </c>
      <c r="G1099" s="250">
        <v>0.50926499818333371</v>
      </c>
      <c r="H1099" s="658">
        <v>0.98897643438492444</v>
      </c>
      <c r="I1099" s="658">
        <v>0.98022500536961465</v>
      </c>
    </row>
    <row r="1100" spans="1:9" x14ac:dyDescent="0.3">
      <c r="A1100" s="26"/>
      <c r="B1100" s="590" t="s">
        <v>102</v>
      </c>
      <c r="C1100" s="93">
        <v>2019</v>
      </c>
      <c r="D1100" s="250">
        <v>0.65536105032822756</v>
      </c>
      <c r="E1100" s="250">
        <v>0.89122552574329228</v>
      </c>
      <c r="F1100" s="250">
        <v>0.80648750427935634</v>
      </c>
      <c r="G1100" s="250">
        <v>0.43819510645058785</v>
      </c>
      <c r="H1100" s="658">
        <v>0.91249645591153961</v>
      </c>
      <c r="I1100" s="658">
        <v>0.88890176760359318</v>
      </c>
    </row>
    <row r="1101" spans="1:9" x14ac:dyDescent="0.3">
      <c r="A1101" s="26"/>
      <c r="B1101" s="590" t="s">
        <v>103</v>
      </c>
      <c r="C1101" s="93">
        <v>2019</v>
      </c>
      <c r="D1101" s="250">
        <v>0.82508833922261482</v>
      </c>
      <c r="E1101" s="250">
        <v>0.99182713837886249</v>
      </c>
      <c r="F1101" s="250">
        <v>0.95969512982818761</v>
      </c>
      <c r="G1101" s="250">
        <v>0.64700074055788692</v>
      </c>
      <c r="H1101" s="658">
        <v>1.0265636056828698</v>
      </c>
      <c r="I1101" s="658">
        <v>1.026982427972527</v>
      </c>
    </row>
    <row r="1102" spans="1:9" x14ac:dyDescent="0.3">
      <c r="A1102" s="26"/>
      <c r="B1102" s="590" t="s">
        <v>104</v>
      </c>
      <c r="C1102" s="93">
        <v>2019</v>
      </c>
      <c r="D1102" s="250">
        <v>0.65554010199350954</v>
      </c>
      <c r="E1102" s="250">
        <v>0.94436918630903999</v>
      </c>
      <c r="F1102" s="250">
        <v>0.89415301679452619</v>
      </c>
      <c r="G1102" s="250">
        <v>0.58355287918705312</v>
      </c>
      <c r="H1102" s="658">
        <v>0.97783703444658154</v>
      </c>
      <c r="I1102" s="658">
        <v>0.97059240865555163</v>
      </c>
    </row>
    <row r="1103" spans="1:9" x14ac:dyDescent="0.3">
      <c r="A1103" s="26"/>
      <c r="B1103" s="590" t="s">
        <v>386</v>
      </c>
      <c r="C1103" s="93">
        <v>2019</v>
      </c>
      <c r="D1103" s="250">
        <v>0.71650663008687698</v>
      </c>
      <c r="E1103" s="250">
        <v>0.90416516408222147</v>
      </c>
      <c r="F1103" s="250">
        <v>0.81532583315644236</v>
      </c>
      <c r="G1103" s="250">
        <v>0.45997232654674836</v>
      </c>
      <c r="H1103" s="658">
        <v>0.92815294480419364</v>
      </c>
      <c r="I1103" s="658">
        <v>0.91005043227665705</v>
      </c>
    </row>
    <row r="1104" spans="1:9" x14ac:dyDescent="0.3">
      <c r="A1104" s="26"/>
      <c r="B1104" s="590" t="s">
        <v>106</v>
      </c>
      <c r="C1104" s="93">
        <v>2019</v>
      </c>
      <c r="D1104" s="250">
        <v>0.68346774193548387</v>
      </c>
      <c r="E1104" s="250">
        <v>0.96180904522613064</v>
      </c>
      <c r="F1104" s="250">
        <v>0.78676832267584851</v>
      </c>
      <c r="G1104" s="250">
        <v>0.4052842273819055</v>
      </c>
      <c r="H1104" s="658">
        <v>0.98677696933452941</v>
      </c>
      <c r="I1104" s="658">
        <v>0.97644728153202731</v>
      </c>
    </row>
    <row r="1105" spans="1:9" x14ac:dyDescent="0.3">
      <c r="A1105" s="26"/>
      <c r="B1105" s="590" t="s">
        <v>107</v>
      </c>
      <c r="C1105" s="93">
        <v>2019</v>
      </c>
      <c r="D1105" s="250">
        <v>0.68019033308289512</v>
      </c>
      <c r="E1105" s="250">
        <v>0.89629777070063699</v>
      </c>
      <c r="F1105" s="250">
        <v>0.79925850624887884</v>
      </c>
      <c r="G1105" s="250">
        <v>0.49915206331260598</v>
      </c>
      <c r="H1105" s="658">
        <v>0.91269724590806622</v>
      </c>
      <c r="I1105" s="658">
        <v>0.90033630706647605</v>
      </c>
    </row>
    <row r="1106" spans="1:9" x14ac:dyDescent="0.3">
      <c r="A1106" s="26"/>
      <c r="B1106" s="590" t="s">
        <v>351</v>
      </c>
      <c r="C1106" s="93">
        <v>2019</v>
      </c>
      <c r="D1106" s="250">
        <v>0.82140375260597642</v>
      </c>
      <c r="E1106" s="250">
        <v>1.0235992271598122</v>
      </c>
      <c r="F1106" s="250">
        <v>0.95254629629629628</v>
      </c>
      <c r="G1106" s="250">
        <v>0.6015625</v>
      </c>
      <c r="H1106" s="658">
        <v>1.0450010181225819</v>
      </c>
      <c r="I1106" s="658">
        <v>1.0337366865555122</v>
      </c>
    </row>
    <row r="1107" spans="1:9" x14ac:dyDescent="0.3">
      <c r="A1107" s="26"/>
      <c r="B1107" s="590" t="s">
        <v>387</v>
      </c>
      <c r="C1107" s="93">
        <v>2019</v>
      </c>
      <c r="D1107" s="250">
        <v>0.74342105263157898</v>
      </c>
      <c r="E1107" s="250">
        <v>0.96344647519582249</v>
      </c>
      <c r="F1107" s="250">
        <v>0.88332148779909969</v>
      </c>
      <c r="G1107" s="250">
        <v>0.5124806715263972</v>
      </c>
      <c r="H1107" s="658">
        <v>0.99858878080741897</v>
      </c>
      <c r="I1107" s="658">
        <v>0.98337984241628362</v>
      </c>
    </row>
    <row r="1108" spans="1:9" x14ac:dyDescent="0.3">
      <c r="A1108" s="26"/>
      <c r="B1108" s="590" t="s">
        <v>109</v>
      </c>
      <c r="C1108" s="93">
        <v>2019</v>
      </c>
      <c r="D1108" s="250">
        <v>0.65445402298850575</v>
      </c>
      <c r="E1108" s="250">
        <v>0.98879632289571961</v>
      </c>
      <c r="F1108" s="250">
        <v>0.90229485396383868</v>
      </c>
      <c r="G1108" s="250">
        <v>0.48960052822713768</v>
      </c>
      <c r="H1108" s="658">
        <v>1.0284276194527151</v>
      </c>
      <c r="I1108" s="658">
        <v>1.0092208929092501</v>
      </c>
    </row>
    <row r="1109" spans="1:9" x14ac:dyDescent="0.3">
      <c r="A1109" s="26"/>
      <c r="B1109" s="590" t="s">
        <v>388</v>
      </c>
      <c r="C1109" s="93">
        <v>2019</v>
      </c>
      <c r="D1109" s="250">
        <v>0.67590027700831024</v>
      </c>
      <c r="E1109" s="250">
        <v>0.95241884150222789</v>
      </c>
      <c r="F1109" s="250">
        <v>0.79937088371178611</v>
      </c>
      <c r="G1109" s="250">
        <v>0.41176470588235292</v>
      </c>
      <c r="H1109" s="658">
        <v>0.95975146430267533</v>
      </c>
      <c r="I1109" s="658">
        <v>0.93375053242030082</v>
      </c>
    </row>
    <row r="1110" spans="1:9" x14ac:dyDescent="0.3">
      <c r="A1110" s="26"/>
      <c r="B1110" s="590" t="s">
        <v>389</v>
      </c>
      <c r="C1110" s="93">
        <v>2019</v>
      </c>
      <c r="D1110" s="250">
        <v>0.48638704930095661</v>
      </c>
      <c r="E1110" s="250">
        <v>0.67185646500593121</v>
      </c>
      <c r="F1110" s="250">
        <v>0.31455938697318009</v>
      </c>
      <c r="G1110" s="250">
        <v>8.6921529175050305E-2</v>
      </c>
      <c r="H1110" s="658">
        <v>0.68347969676499287</v>
      </c>
      <c r="I1110" s="658">
        <v>0.66263917004048578</v>
      </c>
    </row>
    <row r="1111" spans="1:9" x14ac:dyDescent="0.3">
      <c r="A1111" s="26"/>
      <c r="B1111" s="590" t="s">
        <v>112</v>
      </c>
      <c r="C1111" s="93">
        <v>2019</v>
      </c>
      <c r="D1111" s="250">
        <v>0.42113910186199344</v>
      </c>
      <c r="E1111" s="250">
        <v>0.79687674288901278</v>
      </c>
      <c r="F1111" s="250">
        <v>0.68439010520329824</v>
      </c>
      <c r="G1111" s="250">
        <v>0.30379746835443039</v>
      </c>
      <c r="H1111" s="658">
        <v>0.84370266479663392</v>
      </c>
      <c r="I1111" s="658">
        <v>0.83085301159569969</v>
      </c>
    </row>
    <row r="1112" spans="1:9" x14ac:dyDescent="0.3">
      <c r="A1112" s="26"/>
      <c r="B1112" s="590" t="s">
        <v>113</v>
      </c>
      <c r="C1112" s="93">
        <v>2019</v>
      </c>
      <c r="D1112" s="250">
        <v>0.64135300945116891</v>
      </c>
      <c r="E1112" s="250">
        <v>0.89716015520470971</v>
      </c>
      <c r="F1112" s="250">
        <v>0.80482905892551326</v>
      </c>
      <c r="G1112" s="250">
        <v>0.45530965860353406</v>
      </c>
      <c r="H1112" s="658">
        <v>0.92952639927486969</v>
      </c>
      <c r="I1112" s="658">
        <v>0.91539795180638328</v>
      </c>
    </row>
    <row r="1113" spans="1:9" x14ac:dyDescent="0.3">
      <c r="A1113" s="26"/>
      <c r="B1113" s="590" t="s">
        <v>390</v>
      </c>
      <c r="C1113" s="93">
        <v>2019</v>
      </c>
      <c r="D1113" s="250">
        <v>0.84051466187911428</v>
      </c>
      <c r="E1113" s="250">
        <v>1.059074592272252</v>
      </c>
      <c r="F1113" s="250">
        <v>0.90772721542921975</v>
      </c>
      <c r="G1113" s="250">
        <v>0.52964674998573302</v>
      </c>
      <c r="H1113" s="658">
        <v>1.0760620638254623</v>
      </c>
      <c r="I1113" s="658">
        <v>1.0505157800214635</v>
      </c>
    </row>
    <row r="1114" spans="1:9" x14ac:dyDescent="0.3">
      <c r="A1114" s="26"/>
      <c r="B1114" s="590" t="s">
        <v>115</v>
      </c>
      <c r="C1114" s="93">
        <v>2019</v>
      </c>
      <c r="D1114" s="250">
        <v>0.71201814058956914</v>
      </c>
      <c r="E1114" s="250">
        <v>1.0539547698312479</v>
      </c>
      <c r="F1114" s="250">
        <v>0.93085031623330994</v>
      </c>
      <c r="G1114" s="250">
        <v>0.49207202364955654</v>
      </c>
      <c r="H1114" s="658">
        <v>1.087322342239909</v>
      </c>
      <c r="I1114" s="658">
        <v>1.0671484210032378</v>
      </c>
    </row>
    <row r="1115" spans="1:9" x14ac:dyDescent="0.3">
      <c r="A1115" s="26"/>
      <c r="B1115" s="590" t="s">
        <v>391</v>
      </c>
      <c r="C1115" s="93">
        <v>2019</v>
      </c>
      <c r="D1115" s="250">
        <v>0.65526888405346595</v>
      </c>
      <c r="E1115" s="250">
        <v>0.83873561796362739</v>
      </c>
      <c r="F1115" s="250">
        <v>0.84899206753511391</v>
      </c>
      <c r="G1115" s="250">
        <v>0.49474524411334309</v>
      </c>
      <c r="H1115" s="658">
        <v>0.89542325806062073</v>
      </c>
      <c r="I1115" s="658">
        <v>0.88959425210993825</v>
      </c>
    </row>
    <row r="1116" spans="1:9" x14ac:dyDescent="0.3">
      <c r="A1116" s="26"/>
      <c r="B1116" s="590" t="s">
        <v>245</v>
      </c>
      <c r="C1116" s="93">
        <v>2019</v>
      </c>
      <c r="D1116" s="250">
        <v>0.50118670886075944</v>
      </c>
      <c r="E1116" s="250">
        <v>0.70064724919093846</v>
      </c>
      <c r="F1116" s="250">
        <v>0.65571481757259864</v>
      </c>
      <c r="G1116" s="250">
        <v>0.33698830409356723</v>
      </c>
      <c r="H1116" s="658">
        <v>0.748</v>
      </c>
      <c r="I1116" s="658">
        <v>0.74030641195384905</v>
      </c>
    </row>
    <row r="1117" spans="1:9" x14ac:dyDescent="0.3">
      <c r="A1117" s="26"/>
      <c r="B1117" s="590" t="s">
        <v>117</v>
      </c>
      <c r="C1117" s="93">
        <v>2019</v>
      </c>
      <c r="D1117" s="250">
        <v>0.6407778030475324</v>
      </c>
      <c r="E1117" s="250">
        <v>0.85856374181826656</v>
      </c>
      <c r="F1117" s="250">
        <v>0.56664026611753526</v>
      </c>
      <c r="G1117" s="250">
        <v>0.25098368057795267</v>
      </c>
      <c r="H1117" s="658">
        <v>0.89630207708008169</v>
      </c>
      <c r="I1117" s="658">
        <v>0.87357403864646277</v>
      </c>
    </row>
    <row r="1118" spans="1:9" x14ac:dyDescent="0.3">
      <c r="A1118" s="26"/>
      <c r="B1118" s="590" t="s">
        <v>118</v>
      </c>
      <c r="C1118" s="93">
        <v>2019</v>
      </c>
      <c r="D1118" s="250">
        <v>0.63547557840616964</v>
      </c>
      <c r="E1118" s="250">
        <v>0.96045839355771212</v>
      </c>
      <c r="F1118" s="250">
        <v>0.92184472290401753</v>
      </c>
      <c r="G1118" s="250">
        <v>0.63601136657194524</v>
      </c>
      <c r="H1118" s="658">
        <v>1.0330889944249433</v>
      </c>
      <c r="I1118" s="658">
        <v>1.0464656025470034</v>
      </c>
    </row>
    <row r="1119" spans="1:9" x14ac:dyDescent="0.3">
      <c r="A1119" s="26"/>
      <c r="B1119" s="590" t="s">
        <v>392</v>
      </c>
      <c r="C1119" s="93">
        <v>2019</v>
      </c>
      <c r="D1119" s="250">
        <v>0.61681518791166212</v>
      </c>
      <c r="E1119" s="250">
        <v>0.90049027118124714</v>
      </c>
      <c r="F1119" s="250">
        <v>0.74338699049232793</v>
      </c>
      <c r="G1119" s="250">
        <v>0.36625282167042889</v>
      </c>
      <c r="H1119" s="658">
        <v>0.94466448320511842</v>
      </c>
      <c r="I1119" s="658">
        <v>0.9307341483499082</v>
      </c>
    </row>
    <row r="1120" spans="1:9" x14ac:dyDescent="0.3">
      <c r="A1120" s="26"/>
      <c r="B1120" s="590" t="s">
        <v>120</v>
      </c>
      <c r="C1120" s="93">
        <v>2019</v>
      </c>
      <c r="D1120" s="250">
        <v>0.56845066820129164</v>
      </c>
      <c r="E1120" s="250">
        <v>0.89229553737543643</v>
      </c>
      <c r="F1120" s="250">
        <v>0.6689671971419292</v>
      </c>
      <c r="G1120" s="250">
        <v>0.35491808804692238</v>
      </c>
      <c r="H1120" s="658">
        <v>0.94880309326687773</v>
      </c>
      <c r="I1120" s="658">
        <v>0.94675197859289273</v>
      </c>
    </row>
    <row r="1121" spans="1:9" x14ac:dyDescent="0.3">
      <c r="A1121" s="26"/>
      <c r="B1121" s="590" t="s">
        <v>121</v>
      </c>
      <c r="C1121" s="93">
        <v>2019</v>
      </c>
      <c r="D1121" s="250">
        <v>0.75646601052872509</v>
      </c>
      <c r="E1121" s="250">
        <v>0.93049990459835907</v>
      </c>
      <c r="F1121" s="250">
        <v>0.65587394455155912</v>
      </c>
      <c r="G1121" s="250">
        <v>0.34257615079907117</v>
      </c>
      <c r="H1121" s="658">
        <v>0.97057512260365586</v>
      </c>
      <c r="I1121" s="658">
        <v>0.95823461578781843</v>
      </c>
    </row>
    <row r="1122" spans="1:9" x14ac:dyDescent="0.3">
      <c r="A1122" s="26"/>
      <c r="B1122" s="590" t="s">
        <v>122</v>
      </c>
      <c r="C1122" s="93">
        <v>2019</v>
      </c>
      <c r="D1122" s="250">
        <v>0.53172690763052211</v>
      </c>
      <c r="E1122" s="250">
        <v>0.82941035665842178</v>
      </c>
      <c r="F1122" s="250">
        <v>0.65594157125937624</v>
      </c>
      <c r="G1122" s="250">
        <v>0.37566345586789857</v>
      </c>
      <c r="H1122" s="658">
        <v>0.83931623931623933</v>
      </c>
      <c r="I1122" s="658">
        <v>0.81866278685272142</v>
      </c>
    </row>
    <row r="1123" spans="1:9" x14ac:dyDescent="0.3">
      <c r="A1123" s="26"/>
      <c r="B1123" s="590" t="s">
        <v>123</v>
      </c>
      <c r="C1123" s="93">
        <v>2019</v>
      </c>
      <c r="D1123" s="250">
        <v>0.66638243444894474</v>
      </c>
      <c r="E1123" s="250">
        <v>0.78071301395387349</v>
      </c>
      <c r="F1123" s="250">
        <v>0.75646631931522146</v>
      </c>
      <c r="G1123" s="250">
        <v>0.46206040546131566</v>
      </c>
      <c r="H1123" s="658">
        <v>0.81816917636775399</v>
      </c>
      <c r="I1123" s="658">
        <v>0.81596526921166879</v>
      </c>
    </row>
    <row r="1124" spans="1:9" x14ac:dyDescent="0.3">
      <c r="A1124" s="26"/>
      <c r="B1124" s="590" t="s">
        <v>393</v>
      </c>
      <c r="C1124" s="93">
        <v>2019</v>
      </c>
      <c r="D1124" s="250">
        <v>0.78905697247397322</v>
      </c>
      <c r="E1124" s="250">
        <v>0.95451997335566885</v>
      </c>
      <c r="F1124" s="250">
        <v>0.88397988780640868</v>
      </c>
      <c r="G1124" s="250">
        <v>0.49612804749968492</v>
      </c>
      <c r="H1124" s="658">
        <v>0.99010497636028527</v>
      </c>
      <c r="I1124" s="658">
        <v>0.97962366909589815</v>
      </c>
    </row>
    <row r="1125" spans="1:9" x14ac:dyDescent="0.3">
      <c r="A1125" s="26"/>
      <c r="B1125" s="590" t="s">
        <v>125</v>
      </c>
      <c r="C1125" s="93">
        <v>2019</v>
      </c>
      <c r="D1125" s="250">
        <v>0.63191776554874879</v>
      </c>
      <c r="E1125" s="250">
        <v>0.90503278654613906</v>
      </c>
      <c r="F1125" s="250">
        <v>0.76292279886392977</v>
      </c>
      <c r="G1125" s="250">
        <v>0.41060225846925974</v>
      </c>
      <c r="H1125" s="658">
        <v>0.9369519358041033</v>
      </c>
      <c r="I1125" s="658">
        <v>0.92247392775744186</v>
      </c>
    </row>
    <row r="1126" spans="1:9" x14ac:dyDescent="0.3">
      <c r="A1126" s="26"/>
      <c r="B1126" s="590" t="s">
        <v>394</v>
      </c>
      <c r="C1126" s="93">
        <v>2019</v>
      </c>
      <c r="D1126" s="250">
        <v>0.61625255071419993</v>
      </c>
      <c r="E1126" s="250">
        <v>0.9508336168764886</v>
      </c>
      <c r="F1126" s="250">
        <v>0.82718304713189628</v>
      </c>
      <c r="G1126" s="250">
        <v>0.48785594639865998</v>
      </c>
      <c r="H1126" s="658">
        <v>0.99051274887331298</v>
      </c>
      <c r="I1126" s="658">
        <v>0.97592818845481988</v>
      </c>
    </row>
    <row r="1127" spans="1:9" x14ac:dyDescent="0.3">
      <c r="A1127" s="26"/>
      <c r="B1127" s="590" t="s">
        <v>127</v>
      </c>
      <c r="C1127" s="93">
        <v>2019</v>
      </c>
      <c r="D1127" s="250">
        <v>0.73601479426722149</v>
      </c>
      <c r="E1127" s="250">
        <v>0.95667903525046383</v>
      </c>
      <c r="F1127" s="250">
        <v>0.87521136286777135</v>
      </c>
      <c r="G1127" s="250">
        <v>0.50374652108756157</v>
      </c>
      <c r="H1127" s="658">
        <v>0.98922710186119012</v>
      </c>
      <c r="I1127" s="658">
        <v>0.96027940343590712</v>
      </c>
    </row>
    <row r="1128" spans="1:9" x14ac:dyDescent="0.3">
      <c r="A1128" s="26"/>
      <c r="B1128" s="590" t="s">
        <v>128</v>
      </c>
      <c r="C1128" s="93">
        <v>2019</v>
      </c>
      <c r="D1128" s="250">
        <v>0.48329985866250091</v>
      </c>
      <c r="E1128" s="250">
        <v>0.75627240143369179</v>
      </c>
      <c r="F1128" s="250">
        <v>0.63167247139100147</v>
      </c>
      <c r="G1128" s="250">
        <v>0.34009445180579623</v>
      </c>
      <c r="H1128" s="658">
        <v>0.80260425395483725</v>
      </c>
      <c r="I1128" s="658">
        <v>0.79462410751784962</v>
      </c>
    </row>
    <row r="1129" spans="1:9" x14ac:dyDescent="0.3">
      <c r="A1129" s="26"/>
      <c r="B1129" s="590" t="s">
        <v>129</v>
      </c>
      <c r="C1129" s="93">
        <v>2019</v>
      </c>
      <c r="D1129" s="250">
        <v>0.73908120349401485</v>
      </c>
      <c r="E1129" s="250">
        <v>0.93600319318786585</v>
      </c>
      <c r="F1129" s="250">
        <v>0.80403298158670489</v>
      </c>
      <c r="G1129" s="250">
        <v>0.46967763885344899</v>
      </c>
      <c r="H1129" s="658">
        <v>0.96006906609893883</v>
      </c>
      <c r="I1129" s="658">
        <v>0.95632264388741073</v>
      </c>
    </row>
    <row r="1130" spans="1:9" x14ac:dyDescent="0.3">
      <c r="A1130" s="26"/>
      <c r="B1130" s="590" t="s">
        <v>395</v>
      </c>
      <c r="C1130" s="93">
        <v>2019</v>
      </c>
      <c r="D1130" s="250">
        <v>0.60560242996962543</v>
      </c>
      <c r="E1130" s="250">
        <v>0.88492280740173002</v>
      </c>
      <c r="F1130" s="250">
        <v>0.69425223888323295</v>
      </c>
      <c r="G1130" s="250">
        <v>0.36388965327462852</v>
      </c>
      <c r="H1130" s="658">
        <v>0.90006308629107468</v>
      </c>
      <c r="I1130" s="658">
        <v>0.87614920184787082</v>
      </c>
    </row>
    <row r="1131" spans="1:9" x14ac:dyDescent="0.3">
      <c r="A1131" s="26"/>
      <c r="B1131" s="590" t="s">
        <v>131</v>
      </c>
      <c r="C1131" s="93">
        <v>2019</v>
      </c>
      <c r="D1131" s="250">
        <v>0.5713185755534167</v>
      </c>
      <c r="E1131" s="250">
        <v>0.76544346025537791</v>
      </c>
      <c r="F1131" s="250">
        <v>0.72556497175141244</v>
      </c>
      <c r="G1131" s="250">
        <v>0.38427504839155685</v>
      </c>
      <c r="H1131" s="658">
        <v>0.81290703431465894</v>
      </c>
      <c r="I1131" s="658">
        <v>0.8084686646781245</v>
      </c>
    </row>
    <row r="1132" spans="1:9" x14ac:dyDescent="0.3">
      <c r="A1132" s="26"/>
      <c r="B1132" s="590" t="s">
        <v>132</v>
      </c>
      <c r="C1132" s="93">
        <v>2019</v>
      </c>
      <c r="D1132" s="250">
        <v>0.86252354048964219</v>
      </c>
      <c r="E1132" s="250">
        <v>0.98804929665131336</v>
      </c>
      <c r="F1132" s="250">
        <v>0.99347163789351511</v>
      </c>
      <c r="G1132" s="250">
        <v>0.58139945292508599</v>
      </c>
      <c r="H1132" s="658">
        <v>1.0480255059830095</v>
      </c>
      <c r="I1132" s="658">
        <v>1.0506979799638694</v>
      </c>
    </row>
    <row r="1133" spans="1:9" x14ac:dyDescent="0.3">
      <c r="A1133" s="26"/>
      <c r="B1133" s="590" t="s">
        <v>133</v>
      </c>
      <c r="C1133" s="93">
        <v>2019</v>
      </c>
      <c r="D1133" s="250">
        <v>0.77506155469574389</v>
      </c>
      <c r="E1133" s="250">
        <v>1.048942766572613</v>
      </c>
      <c r="F1133" s="250">
        <v>0.95573203013642838</v>
      </c>
      <c r="G1133" s="250">
        <v>0.55385075967367714</v>
      </c>
      <c r="H1133" s="658">
        <v>1.091640089570469</v>
      </c>
      <c r="I1133" s="658">
        <v>1.0845399604475239</v>
      </c>
    </row>
    <row r="1134" spans="1:9" x14ac:dyDescent="0.3">
      <c r="A1134" s="26"/>
      <c r="B1134" s="590" t="s">
        <v>134</v>
      </c>
      <c r="C1134" s="93">
        <v>2019</v>
      </c>
      <c r="D1134" s="250">
        <v>0.72303645246148063</v>
      </c>
      <c r="E1134" s="250">
        <v>0.95123780945236314</v>
      </c>
      <c r="F1134" s="250">
        <v>0.86251609343387903</v>
      </c>
      <c r="G1134" s="250">
        <v>0.4856275665059811</v>
      </c>
      <c r="H1134" s="658">
        <v>0.9739065698864694</v>
      </c>
      <c r="I1134" s="658">
        <v>0.95367461344175442</v>
      </c>
    </row>
    <row r="1135" spans="1:9" x14ac:dyDescent="0.3">
      <c r="A1135" s="26"/>
      <c r="B1135" s="590" t="s">
        <v>135</v>
      </c>
      <c r="C1135" s="93">
        <v>2019</v>
      </c>
      <c r="D1135" s="250">
        <v>0.76455588610284742</v>
      </c>
      <c r="E1135" s="250">
        <v>1.0113345832623146</v>
      </c>
      <c r="F1135" s="250">
        <v>0.88066017774016081</v>
      </c>
      <c r="G1135" s="250">
        <v>0.44495604855588111</v>
      </c>
      <c r="H1135" s="658">
        <v>1.0446917880963507</v>
      </c>
      <c r="I1135" s="658">
        <v>1.0325599463219974</v>
      </c>
    </row>
    <row r="1136" spans="1:9" x14ac:dyDescent="0.3">
      <c r="A1136" s="26"/>
      <c r="B1136" s="590" t="s">
        <v>404</v>
      </c>
      <c r="C1136" s="93">
        <v>2019</v>
      </c>
      <c r="D1136" s="250">
        <v>0.74688492548253116</v>
      </c>
      <c r="E1136" s="250">
        <v>1.0098867344979843</v>
      </c>
      <c r="F1136" s="250">
        <v>0.9068486993651329</v>
      </c>
      <c r="G1136" s="250">
        <v>0.5575618411439307</v>
      </c>
      <c r="H1136" s="658">
        <v>1.0371887287024901</v>
      </c>
      <c r="I1136" s="658">
        <v>1.0251773117436771</v>
      </c>
    </row>
    <row r="1137" spans="1:9" x14ac:dyDescent="0.3">
      <c r="A1137" s="26"/>
      <c r="B1137" s="590" t="s">
        <v>137</v>
      </c>
      <c r="C1137" s="93">
        <v>2019</v>
      </c>
      <c r="D1137" s="250">
        <v>0.48429200182121718</v>
      </c>
      <c r="E1137" s="250">
        <v>0.8112645545626862</v>
      </c>
      <c r="F1137" s="250">
        <v>0.72119095754456897</v>
      </c>
      <c r="G1137" s="250">
        <v>0.37159968251677611</v>
      </c>
      <c r="H1137" s="658">
        <v>0.8600647461622235</v>
      </c>
      <c r="I1137" s="658">
        <v>0.84825071084188408</v>
      </c>
    </row>
    <row r="1138" spans="1:9" x14ac:dyDescent="0.3">
      <c r="A1138" s="26"/>
      <c r="B1138" s="590" t="s">
        <v>246</v>
      </c>
      <c r="C1138" s="93">
        <v>2019</v>
      </c>
      <c r="D1138" s="250">
        <v>0.76414427157001419</v>
      </c>
      <c r="E1138" s="250">
        <v>1.0363952729645471</v>
      </c>
      <c r="F1138" s="250">
        <v>0.81291611185086554</v>
      </c>
      <c r="G1138" s="250">
        <v>0.40502848163425653</v>
      </c>
      <c r="H1138" s="658">
        <v>1.0601068730421965</v>
      </c>
      <c r="I1138" s="658">
        <v>1.0363681499410413</v>
      </c>
    </row>
    <row r="1139" spans="1:9" x14ac:dyDescent="0.3">
      <c r="A1139" s="26"/>
      <c r="B1139" s="590" t="s">
        <v>396</v>
      </c>
      <c r="C1139" s="93">
        <v>2019</v>
      </c>
      <c r="D1139" s="250">
        <v>0.64713457823567289</v>
      </c>
      <c r="E1139" s="250">
        <v>0.93485176231072653</v>
      </c>
      <c r="F1139" s="250">
        <v>0.85681667525963023</v>
      </c>
      <c r="G1139" s="250">
        <v>0.50907367280606719</v>
      </c>
      <c r="H1139" s="658">
        <v>0.97549458350050922</v>
      </c>
      <c r="I1139" s="658">
        <v>0.96639436973733817</v>
      </c>
    </row>
    <row r="1140" spans="1:9" x14ac:dyDescent="0.3">
      <c r="A1140" s="26"/>
      <c r="B1140" s="590" t="s">
        <v>139</v>
      </c>
      <c r="C1140" s="93">
        <v>2019</v>
      </c>
      <c r="D1140" s="250">
        <v>0.85720393330483113</v>
      </c>
      <c r="E1140" s="250">
        <v>1.0625224416517056</v>
      </c>
      <c r="F1140" s="250">
        <v>0.8120728929384966</v>
      </c>
      <c r="G1140" s="250">
        <v>0.35723615464994773</v>
      </c>
      <c r="H1140" s="658">
        <v>1.1195687760160891</v>
      </c>
      <c r="I1140" s="658">
        <v>1.0966519893688762</v>
      </c>
    </row>
    <row r="1141" spans="1:9" x14ac:dyDescent="0.3">
      <c r="A1141" s="26"/>
      <c r="B1141" s="590" t="s">
        <v>140</v>
      </c>
      <c r="C1141" s="93">
        <v>2019</v>
      </c>
      <c r="D1141" s="250">
        <v>0.81512605042016806</v>
      </c>
      <c r="E1141" s="250">
        <v>0.94886899151743642</v>
      </c>
      <c r="F1141" s="250">
        <v>0.86730506155950748</v>
      </c>
      <c r="G1141" s="250">
        <v>0.47671507260891338</v>
      </c>
      <c r="H1141" s="658">
        <v>0.99232707283554744</v>
      </c>
      <c r="I1141" s="658">
        <v>0.98830273091620846</v>
      </c>
    </row>
    <row r="1142" spans="1:9" x14ac:dyDescent="0.3">
      <c r="A1142" s="26"/>
      <c r="B1142" s="590" t="s">
        <v>141</v>
      </c>
      <c r="C1142" s="93">
        <v>2019</v>
      </c>
      <c r="D1142" s="250">
        <v>0.61755952380952384</v>
      </c>
      <c r="E1142" s="250">
        <v>0.86750555144337527</v>
      </c>
      <c r="F1142" s="250">
        <v>0.76409638554216863</v>
      </c>
      <c r="G1142" s="250">
        <v>0.47647197919129819</v>
      </c>
      <c r="H1142" s="658">
        <v>0.91400347213732058</v>
      </c>
      <c r="I1142" s="658">
        <v>0.91838719481308884</v>
      </c>
    </row>
    <row r="1143" spans="1:9" x14ac:dyDescent="0.3">
      <c r="A1143" s="26"/>
      <c r="B1143" s="590" t="s">
        <v>142</v>
      </c>
      <c r="C1143" s="93">
        <v>2019</v>
      </c>
      <c r="D1143" s="250">
        <v>0.76744186046511631</v>
      </c>
      <c r="E1143" s="250">
        <v>0.92531876138433511</v>
      </c>
      <c r="F1143" s="250">
        <v>0.94625890736342044</v>
      </c>
      <c r="G1143" s="250">
        <v>0.60883977900552488</v>
      </c>
      <c r="H1143" s="658">
        <v>0.97622329427980703</v>
      </c>
      <c r="I1143" s="658">
        <v>0.96985545834918219</v>
      </c>
    </row>
    <row r="1144" spans="1:9" x14ac:dyDescent="0.3">
      <c r="A1144" s="26"/>
      <c r="B1144" s="590" t="s">
        <v>397</v>
      </c>
      <c r="C1144" s="93">
        <v>2019</v>
      </c>
      <c r="D1144" s="250">
        <v>0.57532689027856732</v>
      </c>
      <c r="E1144" s="250">
        <v>0.91044943820224722</v>
      </c>
      <c r="F1144" s="250">
        <v>0.82630204754706615</v>
      </c>
      <c r="G1144" s="250">
        <v>0.49129961935834693</v>
      </c>
      <c r="H1144" s="658">
        <v>0.95472792149866192</v>
      </c>
      <c r="I1144" s="658">
        <v>0.94813546775238267</v>
      </c>
    </row>
    <row r="1145" spans="1:9" x14ac:dyDescent="0.3">
      <c r="A1145" s="26"/>
      <c r="B1145" s="590" t="s">
        <v>398</v>
      </c>
      <c r="C1145" s="93">
        <v>2019</v>
      </c>
      <c r="D1145" s="250">
        <v>0.73121693121693121</v>
      </c>
      <c r="E1145" s="250">
        <v>0.90972373286926256</v>
      </c>
      <c r="F1145" s="250">
        <v>0.82133995037220842</v>
      </c>
      <c r="G1145" s="250">
        <v>0.49972722313147844</v>
      </c>
      <c r="H1145" s="658">
        <v>0.93347147998691238</v>
      </c>
      <c r="I1145" s="658">
        <v>0.91874204690056349</v>
      </c>
    </row>
    <row r="1146" spans="1:9" x14ac:dyDescent="0.3">
      <c r="A1146" s="26"/>
      <c r="B1146" s="590" t="s">
        <v>145</v>
      </c>
      <c r="C1146" s="93">
        <v>2019</v>
      </c>
      <c r="D1146" s="250">
        <v>0.70427620444544736</v>
      </c>
      <c r="E1146" s="250">
        <v>0.96848753462603876</v>
      </c>
      <c r="F1146" s="250">
        <v>0.86439159472226745</v>
      </c>
      <c r="G1146" s="250">
        <v>0.50841913341913347</v>
      </c>
      <c r="H1146" s="658">
        <v>1.0274052542335557</v>
      </c>
      <c r="I1146" s="658">
        <v>1.0256508632502055</v>
      </c>
    </row>
    <row r="1147" spans="1:9" x14ac:dyDescent="0.3">
      <c r="A1147" s="26"/>
      <c r="B1147" s="590" t="s">
        <v>146</v>
      </c>
      <c r="C1147" s="93">
        <v>2019</v>
      </c>
      <c r="D1147" s="250">
        <v>0.57450237730679343</v>
      </c>
      <c r="E1147" s="250">
        <v>0.86844851486690655</v>
      </c>
      <c r="F1147" s="250">
        <v>0.79939084003910654</v>
      </c>
      <c r="G1147" s="250">
        <v>0.48169860954528371</v>
      </c>
      <c r="H1147" s="658">
        <v>0.91259630200308162</v>
      </c>
      <c r="I1147" s="658">
        <v>0.90274918483472921</v>
      </c>
    </row>
    <row r="1148" spans="1:9" x14ac:dyDescent="0.3">
      <c r="A1148" s="26"/>
      <c r="B1148" s="590" t="s">
        <v>147</v>
      </c>
      <c r="C1148" s="93">
        <v>2019</v>
      </c>
      <c r="D1148" s="250">
        <v>0.74652849740932647</v>
      </c>
      <c r="E1148" s="250">
        <v>1.0316338687810689</v>
      </c>
      <c r="F1148" s="250">
        <v>0.86245241434582243</v>
      </c>
      <c r="G1148" s="250">
        <v>0.51590621655803093</v>
      </c>
      <c r="H1148" s="658">
        <v>1.0400976999796459</v>
      </c>
      <c r="I1148" s="658">
        <v>1.0252655321584272</v>
      </c>
    </row>
    <row r="1149" spans="1:9" x14ac:dyDescent="0.3">
      <c r="A1149" s="26"/>
      <c r="B1149" s="590" t="s">
        <v>148</v>
      </c>
      <c r="C1149" s="93">
        <v>2019</v>
      </c>
      <c r="D1149" s="250">
        <v>0.65352715597966649</v>
      </c>
      <c r="E1149" s="250">
        <v>0.88954441751033797</v>
      </c>
      <c r="F1149" s="250">
        <v>0.78348953485855288</v>
      </c>
      <c r="G1149" s="250">
        <v>0.44211135452403588</v>
      </c>
      <c r="H1149" s="658">
        <v>0.9075036558078895</v>
      </c>
      <c r="I1149" s="658">
        <v>0.881454640515282</v>
      </c>
    </row>
    <row r="1150" spans="1:9" x14ac:dyDescent="0.3">
      <c r="A1150" s="26"/>
      <c r="B1150" s="590" t="s">
        <v>149</v>
      </c>
      <c r="C1150" s="93">
        <v>2019</v>
      </c>
      <c r="D1150" s="250">
        <v>0.71908226077224402</v>
      </c>
      <c r="E1150" s="250">
        <v>1.0793650793650793</v>
      </c>
      <c r="F1150" s="250">
        <v>1.0584298584298584</v>
      </c>
      <c r="G1150" s="250">
        <v>0.68824110671936756</v>
      </c>
      <c r="H1150" s="658">
        <v>1.1323380431884831</v>
      </c>
      <c r="I1150" s="658">
        <v>1.1389729421567338</v>
      </c>
    </row>
    <row r="1151" spans="1:9" x14ac:dyDescent="0.3">
      <c r="A1151" s="26"/>
      <c r="B1151" s="590" t="s">
        <v>150</v>
      </c>
      <c r="C1151" s="93">
        <v>2019</v>
      </c>
      <c r="D1151" s="250">
        <v>0.5676980862099803</v>
      </c>
      <c r="E1151" s="250">
        <v>0.81771905122928623</v>
      </c>
      <c r="F1151" s="250">
        <v>0.66211604095563137</v>
      </c>
      <c r="G1151" s="250">
        <v>0.41804263652142953</v>
      </c>
      <c r="H1151" s="658">
        <v>0.82774333847667003</v>
      </c>
      <c r="I1151" s="658">
        <v>0.81094889415718874</v>
      </c>
    </row>
    <row r="1152" spans="1:9" x14ac:dyDescent="0.3">
      <c r="A1152" s="26"/>
      <c r="B1152" s="590" t="s">
        <v>151</v>
      </c>
      <c r="C1152" s="93">
        <v>2019</v>
      </c>
      <c r="D1152" s="250">
        <v>0.65760545377077118</v>
      </c>
      <c r="E1152" s="250">
        <v>0.91570842579517187</v>
      </c>
      <c r="F1152" s="250">
        <v>0.72271301188903569</v>
      </c>
      <c r="G1152" s="250">
        <v>0.37805629751386893</v>
      </c>
      <c r="H1152" s="658">
        <v>0.95091378575547147</v>
      </c>
      <c r="I1152" s="658">
        <v>0.9313273426757962</v>
      </c>
    </row>
    <row r="1153" spans="1:10" x14ac:dyDescent="0.3">
      <c r="A1153" s="26"/>
      <c r="B1153" s="590" t="s">
        <v>152</v>
      </c>
      <c r="C1153" s="93">
        <v>2019</v>
      </c>
      <c r="D1153" s="250">
        <v>0.65936778405924035</v>
      </c>
      <c r="E1153" s="250">
        <v>0.93056599144342389</v>
      </c>
      <c r="F1153" s="250">
        <v>0.81687895170897096</v>
      </c>
      <c r="G1153" s="250">
        <v>0.46118012422360249</v>
      </c>
      <c r="H1153" s="658">
        <v>0.97369594293357109</v>
      </c>
      <c r="I1153" s="658">
        <v>0.95696405026588927</v>
      </c>
    </row>
    <row r="1154" spans="1:10" x14ac:dyDescent="0.3">
      <c r="A1154" s="26"/>
      <c r="B1154" s="590" t="s">
        <v>399</v>
      </c>
      <c r="C1154" s="93">
        <v>2019</v>
      </c>
      <c r="D1154" s="250">
        <v>0.59506172839506177</v>
      </c>
      <c r="E1154" s="250">
        <v>0.76363958431743029</v>
      </c>
      <c r="F1154" s="250">
        <v>0.76589071647616391</v>
      </c>
      <c r="G1154" s="250">
        <v>0.47800546448087433</v>
      </c>
      <c r="H1154" s="658">
        <v>0.81696790638396477</v>
      </c>
      <c r="I1154" s="658">
        <v>0.81813402160405313</v>
      </c>
    </row>
    <row r="1155" spans="1:10" x14ac:dyDescent="0.3">
      <c r="A1155" s="26"/>
      <c r="B1155" s="590" t="s">
        <v>154</v>
      </c>
      <c r="C1155" s="93">
        <v>2019</v>
      </c>
      <c r="D1155" s="250">
        <v>0.28007040876197925</v>
      </c>
      <c r="E1155" s="250">
        <v>0.64367679645457421</v>
      </c>
      <c r="F1155" s="250">
        <v>0.48059760366845816</v>
      </c>
      <c r="G1155" s="250">
        <v>0.23068648542929787</v>
      </c>
      <c r="H1155" s="658">
        <v>0.67998263135041248</v>
      </c>
      <c r="I1155" s="658">
        <v>0.67164816396242533</v>
      </c>
    </row>
    <row r="1156" spans="1:10" x14ac:dyDescent="0.3">
      <c r="A1156" s="26"/>
      <c r="B1156" s="590" t="s">
        <v>155</v>
      </c>
      <c r="C1156" s="93">
        <v>2019</v>
      </c>
      <c r="D1156" s="250">
        <v>0.83143785540211212</v>
      </c>
      <c r="E1156" s="250">
        <v>1.0533877679202324</v>
      </c>
      <c r="F1156" s="250">
        <v>0.96471015150140615</v>
      </c>
      <c r="G1156" s="250">
        <v>0.55572390572390573</v>
      </c>
      <c r="H1156" s="658">
        <v>1.0803523758675921</v>
      </c>
      <c r="I1156" s="658">
        <v>1.0566196132081338</v>
      </c>
    </row>
    <row r="1157" spans="1:10" x14ac:dyDescent="0.3">
      <c r="A1157" s="26"/>
      <c r="B1157" s="590" t="s">
        <v>156</v>
      </c>
      <c r="C1157" s="93">
        <v>2019</v>
      </c>
      <c r="D1157" s="250">
        <v>0.64178595773687797</v>
      </c>
      <c r="E1157" s="250">
        <v>1.0268081541468863</v>
      </c>
      <c r="F1157" s="250">
        <v>0.93781818181818177</v>
      </c>
      <c r="G1157" s="250">
        <v>0.45088445615355666</v>
      </c>
      <c r="H1157" s="658">
        <v>1.1122867860428904</v>
      </c>
      <c r="I1157" s="658">
        <v>1.097104730132253</v>
      </c>
    </row>
    <row r="1158" spans="1:10" x14ac:dyDescent="0.3">
      <c r="A1158" s="26"/>
      <c r="B1158" s="590" t="s">
        <v>157</v>
      </c>
      <c r="C1158" s="93">
        <v>2019</v>
      </c>
      <c r="D1158" s="250">
        <v>0.69526341227646205</v>
      </c>
      <c r="E1158" s="250">
        <v>0.93601746301236965</v>
      </c>
      <c r="F1158" s="250">
        <v>0.30459842125046988</v>
      </c>
      <c r="G1158" s="250">
        <v>6.8039720485472605E-2</v>
      </c>
      <c r="H1158" s="658">
        <v>0.89910352449957021</v>
      </c>
      <c r="I1158" s="658">
        <v>0.83730970698968732</v>
      </c>
    </row>
    <row r="1159" spans="1:10" x14ac:dyDescent="0.3">
      <c r="A1159" s="26"/>
      <c r="B1159" s="590" t="s">
        <v>400</v>
      </c>
      <c r="C1159" s="93">
        <v>2019</v>
      </c>
      <c r="D1159" s="250">
        <v>0.55744492089309483</v>
      </c>
      <c r="E1159" s="250">
        <v>0.73508329414447149</v>
      </c>
      <c r="F1159" s="250">
        <v>0.6903808643876399</v>
      </c>
      <c r="G1159" s="250">
        <v>0.40402487358206918</v>
      </c>
      <c r="H1159" s="658">
        <v>0.77900031657814206</v>
      </c>
      <c r="I1159" s="658">
        <v>0.77782315226966448</v>
      </c>
    </row>
    <row r="1160" spans="1:10" x14ac:dyDescent="0.3">
      <c r="A1160" s="26"/>
      <c r="B1160" s="590" t="s">
        <v>159</v>
      </c>
      <c r="C1160" s="93">
        <v>2019</v>
      </c>
      <c r="D1160" s="250">
        <v>0.57659855647046865</v>
      </c>
      <c r="E1160" s="250">
        <v>0.87521681671760143</v>
      </c>
      <c r="F1160" s="250">
        <v>0.75815475562123935</v>
      </c>
      <c r="G1160" s="250">
        <v>0.47776716544624853</v>
      </c>
      <c r="H1160" s="658">
        <v>0.90884698981873391</v>
      </c>
      <c r="I1160" s="658">
        <v>0.90504595532290466</v>
      </c>
    </row>
    <row r="1161" spans="1:10" x14ac:dyDescent="0.3">
      <c r="A1161" s="26"/>
      <c r="B1161" s="590" t="s">
        <v>401</v>
      </c>
      <c r="C1161" s="93">
        <v>2019</v>
      </c>
      <c r="D1161" s="250">
        <v>0.22629969418960244</v>
      </c>
      <c r="E1161" s="250">
        <v>0.55024711696869855</v>
      </c>
      <c r="F1161" s="250">
        <v>0.29994286802513809</v>
      </c>
      <c r="G1161" s="250">
        <v>0.13079130791307914</v>
      </c>
      <c r="H1161" s="658">
        <v>0.53173164097914782</v>
      </c>
      <c r="I1161" s="658">
        <v>0.52325358851674642</v>
      </c>
    </row>
    <row r="1162" spans="1:10" x14ac:dyDescent="0.3">
      <c r="A1162" s="26"/>
      <c r="B1162" s="590" t="s">
        <v>161</v>
      </c>
      <c r="C1162" s="93">
        <v>2019</v>
      </c>
      <c r="D1162" s="250">
        <v>0.35978835978835977</v>
      </c>
      <c r="E1162" s="250">
        <v>0.59185833215747141</v>
      </c>
      <c r="F1162" s="250">
        <v>0.25002277074414792</v>
      </c>
      <c r="G1162" s="250">
        <v>8.7332053742802299E-2</v>
      </c>
      <c r="H1162" s="658">
        <v>0.58292839788480777</v>
      </c>
      <c r="I1162" s="658">
        <v>0.55509368034218931</v>
      </c>
    </row>
    <row r="1163" spans="1:10" x14ac:dyDescent="0.3">
      <c r="A1163" s="26"/>
      <c r="B1163" s="590" t="s">
        <v>162</v>
      </c>
      <c r="C1163" s="93">
        <v>2019</v>
      </c>
      <c r="D1163" s="250">
        <v>0.6634427032321254</v>
      </c>
      <c r="E1163" s="250">
        <v>0.9295117079392583</v>
      </c>
      <c r="F1163" s="250">
        <v>0.8379042279571135</v>
      </c>
      <c r="G1163" s="250">
        <v>0.49157334516021733</v>
      </c>
      <c r="H1163" s="658">
        <v>0.96016555191878938</v>
      </c>
      <c r="I1163" s="658">
        <v>0.94939528340595147</v>
      </c>
    </row>
    <row r="1164" spans="1:10" x14ac:dyDescent="0.3">
      <c r="A1164" s="26"/>
      <c r="B1164" s="590" t="s">
        <v>163</v>
      </c>
      <c r="C1164" s="93">
        <v>2019</v>
      </c>
      <c r="D1164" s="250">
        <v>0.79441797140912185</v>
      </c>
      <c r="E1164" s="250">
        <v>0.9775636613902271</v>
      </c>
      <c r="F1164" s="250">
        <v>0.89452660207377188</v>
      </c>
      <c r="G1164" s="250">
        <v>0.50878056786476289</v>
      </c>
      <c r="H1164" s="658">
        <v>1.019189984264897</v>
      </c>
      <c r="I1164" s="658">
        <v>1.0086336230078976</v>
      </c>
    </row>
    <row r="1165" spans="1:10" x14ac:dyDescent="0.3">
      <c r="A1165" s="26"/>
      <c r="B1165" s="590" t="s">
        <v>262</v>
      </c>
      <c r="C1165" s="93">
        <v>2019</v>
      </c>
      <c r="D1165" s="250">
        <v>0.71336459554513487</v>
      </c>
      <c r="E1165" s="250">
        <v>0.88857142857142857</v>
      </c>
      <c r="F1165" s="250">
        <v>0.85273126544057098</v>
      </c>
      <c r="G1165" s="250">
        <v>0.48684210526315791</v>
      </c>
      <c r="H1165" s="658">
        <v>0.94746928192988389</v>
      </c>
      <c r="I1165" s="658">
        <v>0.94768471070530136</v>
      </c>
    </row>
    <row r="1166" spans="1:10" x14ac:dyDescent="0.3">
      <c r="A1166" s="26"/>
      <c r="B1166" s="590" t="s">
        <v>402</v>
      </c>
      <c r="C1166" s="93">
        <v>2019</v>
      </c>
      <c r="D1166" s="250">
        <v>0.67623529411764705</v>
      </c>
      <c r="E1166" s="250">
        <v>0.93064985451018434</v>
      </c>
      <c r="F1166" s="250">
        <v>0.83262839879154082</v>
      </c>
      <c r="G1166" s="250">
        <v>0.47846999541914798</v>
      </c>
      <c r="H1166" s="658">
        <v>0.94268469338483829</v>
      </c>
      <c r="I1166" s="658">
        <v>0.93144839687350456</v>
      </c>
    </row>
    <row r="1167" spans="1:10" x14ac:dyDescent="0.3">
      <c r="A1167" s="26"/>
      <c r="B1167" s="57" t="s">
        <v>73</v>
      </c>
      <c r="C1167" s="93">
        <v>2019</v>
      </c>
      <c r="D1167" s="252">
        <v>0.63703718003165899</v>
      </c>
      <c r="E1167" s="252">
        <v>0.90033437645382464</v>
      </c>
      <c r="F1167" s="252">
        <v>0.78562383713379835</v>
      </c>
      <c r="G1167" s="252">
        <v>0.45291682823452734</v>
      </c>
      <c r="H1167" s="47">
        <v>0.93510610254634141</v>
      </c>
      <c r="I1167" s="47">
        <v>0.92351307060391929</v>
      </c>
    </row>
    <row r="1168" spans="1:10" x14ac:dyDescent="0.3">
      <c r="A1168" s="26"/>
      <c r="B1168" s="590" t="s">
        <v>74</v>
      </c>
      <c r="C1168" s="654">
        <v>2020</v>
      </c>
      <c r="D1168" s="655">
        <v>0.50155601659751037</v>
      </c>
      <c r="E1168" s="655">
        <v>0.79553672900092987</v>
      </c>
      <c r="F1168" s="655">
        <v>0.60209424083769636</v>
      </c>
      <c r="G1168" s="655">
        <v>0.30424864556601083</v>
      </c>
      <c r="H1168" s="659">
        <v>0.81759026028547443</v>
      </c>
      <c r="I1168" s="659">
        <v>0.81239196915303813</v>
      </c>
      <c r="J1168" s="4" t="s">
        <v>408</v>
      </c>
    </row>
    <row r="1169" spans="1:10" x14ac:dyDescent="0.3">
      <c r="A1169" s="26"/>
      <c r="B1169" s="590" t="s">
        <v>75</v>
      </c>
      <c r="C1169" s="654">
        <v>2020</v>
      </c>
      <c r="D1169" s="655">
        <v>0.60815961601806978</v>
      </c>
      <c r="E1169" s="655">
        <v>0.84058666940172211</v>
      </c>
      <c r="F1169" s="655">
        <v>0.77332833539978663</v>
      </c>
      <c r="G1169" s="655">
        <v>0.4302687737916715</v>
      </c>
      <c r="H1169" s="659">
        <v>0.89534764849932391</v>
      </c>
      <c r="I1169" s="659">
        <v>0.89492860126552898</v>
      </c>
      <c r="J1169" s="4" t="s">
        <v>409</v>
      </c>
    </row>
    <row r="1170" spans="1:10" x14ac:dyDescent="0.3">
      <c r="A1170" s="26"/>
      <c r="B1170" s="590" t="s">
        <v>376</v>
      </c>
      <c r="C1170" s="654">
        <v>2020</v>
      </c>
      <c r="D1170" s="655">
        <v>0.67277375372816361</v>
      </c>
      <c r="E1170" s="655">
        <v>0.88872053872053869</v>
      </c>
      <c r="F1170" s="655">
        <v>0.89862757330006238</v>
      </c>
      <c r="G1170" s="655">
        <v>0.50020815986677769</v>
      </c>
      <c r="H1170" s="659">
        <v>0.9784860557768924</v>
      </c>
      <c r="I1170" s="659">
        <v>0.98310586756954865</v>
      </c>
      <c r="J1170" s="4" t="s">
        <v>410</v>
      </c>
    </row>
    <row r="1171" spans="1:10" x14ac:dyDescent="0.3">
      <c r="A1171" s="26"/>
      <c r="B1171" s="590" t="s">
        <v>77</v>
      </c>
      <c r="C1171" s="654">
        <v>2020</v>
      </c>
      <c r="D1171" s="655">
        <v>0.59019204389574764</v>
      </c>
      <c r="E1171" s="655">
        <v>0.90728429734437765</v>
      </c>
      <c r="F1171" s="655">
        <v>0.74918417061175713</v>
      </c>
      <c r="G1171" s="655">
        <v>0.37322776652550177</v>
      </c>
      <c r="H1171" s="659">
        <v>0.94673175634444884</v>
      </c>
      <c r="I1171" s="659">
        <v>0.92834184439771705</v>
      </c>
      <c r="J1171" s="4" t="s">
        <v>411</v>
      </c>
    </row>
    <row r="1172" spans="1:10" x14ac:dyDescent="0.3">
      <c r="A1172" s="26"/>
      <c r="B1172" s="590" t="s">
        <v>78</v>
      </c>
      <c r="C1172" s="654">
        <v>2020</v>
      </c>
      <c r="D1172" s="655">
        <v>0.7834008097165992</v>
      </c>
      <c r="E1172" s="655">
        <v>0.92668570429512209</v>
      </c>
      <c r="F1172" s="655">
        <v>0.8966962016622021</v>
      </c>
      <c r="G1172" s="655">
        <v>0.60114670322821884</v>
      </c>
      <c r="H1172" s="659">
        <v>0.97904821469183534</v>
      </c>
      <c r="I1172" s="659">
        <v>0.9711567397393458</v>
      </c>
      <c r="J1172" s="4" t="s">
        <v>52</v>
      </c>
    </row>
    <row r="1173" spans="1:10" x14ac:dyDescent="0.3">
      <c r="A1173" s="26"/>
      <c r="B1173" s="590" t="s">
        <v>377</v>
      </c>
      <c r="C1173" s="654">
        <v>2020</v>
      </c>
      <c r="D1173" s="655">
        <v>0.60486714248860607</v>
      </c>
      <c r="E1173" s="655">
        <v>0.85667741152819654</v>
      </c>
      <c r="F1173" s="655">
        <v>0.7210204484186995</v>
      </c>
      <c r="G1173" s="655">
        <v>0.444287667004718</v>
      </c>
      <c r="H1173" s="659">
        <v>0.88703700481915138</v>
      </c>
      <c r="I1173" s="659">
        <v>0.87812143536984966</v>
      </c>
      <c r="J1173" s="4" t="s">
        <v>412</v>
      </c>
    </row>
    <row r="1174" spans="1:10" x14ac:dyDescent="0.3">
      <c r="A1174" s="26"/>
      <c r="B1174" s="590" t="s">
        <v>80</v>
      </c>
      <c r="C1174" s="654">
        <v>2020</v>
      </c>
      <c r="D1174" s="655">
        <v>0.79906413432424994</v>
      </c>
      <c r="E1174" s="655">
        <v>1.1489578613502491</v>
      </c>
      <c r="F1174" s="655">
        <v>1.027847355237955</v>
      </c>
      <c r="G1174" s="655">
        <v>0.55924099805767225</v>
      </c>
      <c r="H1174" s="659">
        <v>1.1956228666494564</v>
      </c>
      <c r="I1174" s="659">
        <v>1.179468668784291</v>
      </c>
      <c r="J1174" s="4" t="s">
        <v>57</v>
      </c>
    </row>
    <row r="1175" spans="1:10" x14ac:dyDescent="0.3">
      <c r="A1175" s="26"/>
      <c r="B1175" s="590" t="s">
        <v>81</v>
      </c>
      <c r="C1175" s="654">
        <v>2020</v>
      </c>
      <c r="D1175" s="655">
        <v>0.71338815957501145</v>
      </c>
      <c r="E1175" s="655">
        <v>0.96823219969501273</v>
      </c>
      <c r="F1175" s="655">
        <v>0.89631031220435198</v>
      </c>
      <c r="G1175" s="655">
        <v>0.57059932890837395</v>
      </c>
      <c r="H1175" s="659">
        <v>1.0245521746429862</v>
      </c>
      <c r="I1175" s="659">
        <v>1.0186065124899955</v>
      </c>
      <c r="J1175" s="4" t="s">
        <v>11</v>
      </c>
    </row>
    <row r="1176" spans="1:10" x14ac:dyDescent="0.3">
      <c r="A1176" s="26"/>
      <c r="B1176" s="590" t="s">
        <v>82</v>
      </c>
      <c r="C1176" s="654">
        <v>2020</v>
      </c>
      <c r="D1176" s="655">
        <v>0.69559092829976055</v>
      </c>
      <c r="E1176" s="655">
        <v>0.83198403328273463</v>
      </c>
      <c r="F1176" s="655">
        <v>0.77488072038169475</v>
      </c>
      <c r="G1176" s="655">
        <v>0.41476065491813524</v>
      </c>
      <c r="H1176" s="659">
        <v>0.87634430869055013</v>
      </c>
      <c r="I1176" s="659">
        <v>0.87192012393002927</v>
      </c>
      <c r="J1176" s="4" t="s">
        <v>4</v>
      </c>
    </row>
    <row r="1177" spans="1:10" x14ac:dyDescent="0.3">
      <c r="A1177" s="26"/>
      <c r="B1177" s="590" t="s">
        <v>378</v>
      </c>
      <c r="C1177" s="654">
        <v>2020</v>
      </c>
      <c r="D1177" s="655">
        <v>0.69158945851348574</v>
      </c>
      <c r="E1177" s="655">
        <v>0.93792850299252184</v>
      </c>
      <c r="F1177" s="655">
        <v>0.8906644409547898</v>
      </c>
      <c r="G1177" s="655">
        <v>0.57304132183742318</v>
      </c>
      <c r="H1177" s="659">
        <v>0.96768437931101781</v>
      </c>
      <c r="I1177" s="659">
        <v>0.9589589343913365</v>
      </c>
      <c r="J1177" s="4" t="s">
        <v>413</v>
      </c>
    </row>
    <row r="1178" spans="1:10" x14ac:dyDescent="0.3">
      <c r="A1178" s="26"/>
      <c r="B1178" s="590" t="s">
        <v>379</v>
      </c>
      <c r="C1178" s="654">
        <v>2020</v>
      </c>
      <c r="D1178" s="655">
        <v>0.61014375379631502</v>
      </c>
      <c r="E1178" s="655">
        <v>0.89725838284469628</v>
      </c>
      <c r="F1178" s="655">
        <v>0.71894172771751796</v>
      </c>
      <c r="G1178" s="655">
        <v>0.40637981032996318</v>
      </c>
      <c r="H1178" s="659">
        <v>0.93262937429095039</v>
      </c>
      <c r="I1178" s="659">
        <v>0.92144328127681485</v>
      </c>
      <c r="J1178" s="4" t="s">
        <v>414</v>
      </c>
    </row>
    <row r="1179" spans="1:10" x14ac:dyDescent="0.3">
      <c r="A1179" s="26"/>
      <c r="B1179" s="590" t="s">
        <v>380</v>
      </c>
      <c r="C1179" s="654">
        <v>2020</v>
      </c>
      <c r="D1179" s="655">
        <v>0.63525601480567551</v>
      </c>
      <c r="E1179" s="655">
        <v>0.84404816338972721</v>
      </c>
      <c r="F1179" s="655">
        <v>0.8465288315629742</v>
      </c>
      <c r="G1179" s="655">
        <v>0.56210485736314575</v>
      </c>
      <c r="H1179" s="659">
        <v>0.88988408048865941</v>
      </c>
      <c r="I1179" s="659">
        <v>0.89042089062440377</v>
      </c>
      <c r="J1179" s="4" t="s">
        <v>415</v>
      </c>
    </row>
    <row r="1180" spans="1:10" x14ac:dyDescent="0.3">
      <c r="A1180" s="26"/>
      <c r="B1180" s="590" t="s">
        <v>86</v>
      </c>
      <c r="C1180" s="654">
        <v>2020</v>
      </c>
      <c r="D1180" s="655">
        <v>0.76184956208140131</v>
      </c>
      <c r="E1180" s="655">
        <v>0.99889032258064514</v>
      </c>
      <c r="F1180" s="655">
        <v>0.90997165197345875</v>
      </c>
      <c r="G1180" s="655">
        <v>0.55594466818420596</v>
      </c>
      <c r="H1180" s="659">
        <v>1.0295872289003372</v>
      </c>
      <c r="I1180" s="659">
        <v>1.0156661235743827</v>
      </c>
      <c r="J1180" s="4" t="s">
        <v>56</v>
      </c>
    </row>
    <row r="1181" spans="1:10" x14ac:dyDescent="0.3">
      <c r="A1181" s="26"/>
      <c r="B1181" s="590" t="s">
        <v>87</v>
      </c>
      <c r="C1181" s="654">
        <v>2020</v>
      </c>
      <c r="D1181" s="655">
        <v>0.47483085250338297</v>
      </c>
      <c r="E1181" s="655">
        <v>0.71369710467706016</v>
      </c>
      <c r="F1181" s="655">
        <v>0.61520532741398448</v>
      </c>
      <c r="G1181" s="655">
        <v>0.3390520955738347</v>
      </c>
      <c r="H1181" s="659">
        <v>0.79110036963321018</v>
      </c>
      <c r="I1181" s="659">
        <v>0.8024547259491005</v>
      </c>
      <c r="J1181" s="4" t="s">
        <v>64</v>
      </c>
    </row>
    <row r="1182" spans="1:10" x14ac:dyDescent="0.3">
      <c r="A1182" s="26"/>
      <c r="B1182" s="590" t="s">
        <v>88</v>
      </c>
      <c r="C1182" s="654">
        <v>2020</v>
      </c>
      <c r="D1182" s="655">
        <v>0.5392311743022643</v>
      </c>
      <c r="E1182" s="655">
        <v>0.77274615704196092</v>
      </c>
      <c r="F1182" s="655">
        <v>0.75038148524923698</v>
      </c>
      <c r="G1182" s="655">
        <v>0.49647177419354838</v>
      </c>
      <c r="H1182" s="659">
        <v>0.82203083904904339</v>
      </c>
      <c r="I1182" s="659">
        <v>0.8316708763217604</v>
      </c>
      <c r="J1182" s="4" t="s">
        <v>65</v>
      </c>
    </row>
    <row r="1183" spans="1:10" x14ac:dyDescent="0.3">
      <c r="A1183" s="26"/>
      <c r="B1183" s="590" t="s">
        <v>89</v>
      </c>
      <c r="C1183" s="654">
        <v>2020</v>
      </c>
      <c r="D1183" s="655">
        <v>0.62527259510540345</v>
      </c>
      <c r="E1183" s="655">
        <v>0.79992215816487877</v>
      </c>
      <c r="F1183" s="655">
        <v>0.77955731509807447</v>
      </c>
      <c r="G1183" s="655">
        <v>0.49259979951648092</v>
      </c>
      <c r="H1183" s="659">
        <v>0.85937972311226651</v>
      </c>
      <c r="I1183" s="659">
        <v>0.86870886177556594</v>
      </c>
      <c r="J1183" s="4" t="s">
        <v>416</v>
      </c>
    </row>
    <row r="1184" spans="1:10" x14ac:dyDescent="0.3">
      <c r="A1184" s="26"/>
      <c r="B1184" s="590" t="s">
        <v>90</v>
      </c>
      <c r="C1184" s="654">
        <v>2020</v>
      </c>
      <c r="D1184" s="655">
        <v>0.60152316213494461</v>
      </c>
      <c r="E1184" s="655">
        <v>0.79930469550566741</v>
      </c>
      <c r="F1184" s="655">
        <v>0.76499047736069303</v>
      </c>
      <c r="G1184" s="655">
        <v>0.46966555084871286</v>
      </c>
      <c r="H1184" s="659">
        <v>0.84199165885398009</v>
      </c>
      <c r="I1184" s="659">
        <v>0.84109549556968699</v>
      </c>
      <c r="J1184" s="4" t="s">
        <v>63</v>
      </c>
    </row>
    <row r="1185" spans="1:10" x14ac:dyDescent="0.3">
      <c r="A1185" s="26"/>
      <c r="B1185" s="590" t="s">
        <v>381</v>
      </c>
      <c r="C1185" s="654">
        <v>2020</v>
      </c>
      <c r="D1185" s="655">
        <v>0.50855275802421684</v>
      </c>
      <c r="E1185" s="655">
        <v>0.83608548760581558</v>
      </c>
      <c r="F1185" s="655">
        <v>0.62542641618219386</v>
      </c>
      <c r="G1185" s="655">
        <v>0.28438717410848069</v>
      </c>
      <c r="H1185" s="659">
        <v>0.85840065700261658</v>
      </c>
      <c r="I1185" s="659">
        <v>0.84046817380150718</v>
      </c>
      <c r="J1185" s="4" t="s">
        <v>417</v>
      </c>
    </row>
    <row r="1186" spans="1:10" x14ac:dyDescent="0.3">
      <c r="A1186" s="26"/>
      <c r="B1186" s="590" t="s">
        <v>92</v>
      </c>
      <c r="C1186" s="654">
        <v>2020</v>
      </c>
      <c r="D1186" s="655">
        <v>0.7316760784770332</v>
      </c>
      <c r="E1186" s="655">
        <v>1.0583297613944849</v>
      </c>
      <c r="F1186" s="655">
        <v>0.94715746175671411</v>
      </c>
      <c r="G1186" s="655">
        <v>0.569434691011236</v>
      </c>
      <c r="H1186" s="659">
        <v>1.0910667667989844</v>
      </c>
      <c r="I1186" s="659">
        <v>1.0776117333650237</v>
      </c>
      <c r="J1186" s="4" t="s">
        <v>15</v>
      </c>
    </row>
    <row r="1187" spans="1:10" x14ac:dyDescent="0.3">
      <c r="A1187" s="26"/>
      <c r="B1187" s="590" t="s">
        <v>93</v>
      </c>
      <c r="C1187" s="654">
        <v>2020</v>
      </c>
      <c r="D1187" s="655">
        <v>0.56169527896995708</v>
      </c>
      <c r="E1187" s="655">
        <v>0.76016343207354442</v>
      </c>
      <c r="F1187" s="655">
        <v>0.72645900465449342</v>
      </c>
      <c r="G1187" s="655">
        <v>0.43151796060254927</v>
      </c>
      <c r="H1187" s="659">
        <v>0.79898168022762439</v>
      </c>
      <c r="I1187" s="659">
        <v>0.80121570560210287</v>
      </c>
      <c r="J1187" s="4" t="s">
        <v>66</v>
      </c>
    </row>
    <row r="1188" spans="1:10" x14ac:dyDescent="0.3">
      <c r="A1188" s="26"/>
      <c r="B1188" s="590" t="s">
        <v>94</v>
      </c>
      <c r="C1188" s="654">
        <v>2020</v>
      </c>
      <c r="D1188" s="655">
        <v>0.6469404186795491</v>
      </c>
      <c r="E1188" s="655">
        <v>0.88757057523934213</v>
      </c>
      <c r="F1188" s="655">
        <v>0.78048272992093215</v>
      </c>
      <c r="G1188" s="655">
        <v>0.43062401678028317</v>
      </c>
      <c r="H1188" s="659">
        <v>0.91199572315663935</v>
      </c>
      <c r="I1188" s="659">
        <v>0.89869174302463517</v>
      </c>
      <c r="J1188" s="4" t="s">
        <v>418</v>
      </c>
    </row>
    <row r="1189" spans="1:10" x14ac:dyDescent="0.3">
      <c r="A1189" s="26"/>
      <c r="B1189" s="590" t="s">
        <v>95</v>
      </c>
      <c r="C1189" s="654">
        <v>2020</v>
      </c>
      <c r="D1189" s="655">
        <v>0.51063401880436421</v>
      </c>
      <c r="E1189" s="655">
        <v>0.8198260279034465</v>
      </c>
      <c r="F1189" s="655">
        <v>0.65281419968919974</v>
      </c>
      <c r="G1189" s="655">
        <v>0.34141637462661995</v>
      </c>
      <c r="H1189" s="659">
        <v>0.83664545328774431</v>
      </c>
      <c r="I1189" s="659">
        <v>0.81006104407831603</v>
      </c>
      <c r="J1189" s="4" t="s">
        <v>419</v>
      </c>
    </row>
    <row r="1190" spans="1:10" x14ac:dyDescent="0.3">
      <c r="A1190" s="26"/>
      <c r="B1190" s="590" t="s">
        <v>96</v>
      </c>
      <c r="C1190" s="654">
        <v>2020</v>
      </c>
      <c r="D1190" s="655">
        <v>0.55027225528681778</v>
      </c>
      <c r="E1190" s="655">
        <v>0.87547208329080328</v>
      </c>
      <c r="F1190" s="655">
        <v>0.69406340434576463</v>
      </c>
      <c r="G1190" s="655">
        <v>0.35869528477268886</v>
      </c>
      <c r="H1190" s="659">
        <v>0.91440324979238152</v>
      </c>
      <c r="I1190" s="659">
        <v>0.8970949285629306</v>
      </c>
      <c r="J1190" s="4" t="s">
        <v>420</v>
      </c>
    </row>
    <row r="1191" spans="1:10" x14ac:dyDescent="0.3">
      <c r="A1191" s="26"/>
      <c r="B1191" s="590" t="s">
        <v>244</v>
      </c>
      <c r="C1191" s="654">
        <v>2020</v>
      </c>
      <c r="D1191" s="655">
        <v>0.73207547169811316</v>
      </c>
      <c r="E1191" s="655">
        <v>1.0618949536560247</v>
      </c>
      <c r="F1191" s="655">
        <v>0.97837963501104264</v>
      </c>
      <c r="G1191" s="655">
        <v>0.63046724983998292</v>
      </c>
      <c r="H1191" s="659">
        <v>1.0992661642205475</v>
      </c>
      <c r="I1191" s="659">
        <v>1.0873466103399718</v>
      </c>
      <c r="J1191" s="4" t="s">
        <v>28</v>
      </c>
    </row>
    <row r="1192" spans="1:10" x14ac:dyDescent="0.3">
      <c r="A1192" s="26"/>
      <c r="B1192" s="590" t="s">
        <v>382</v>
      </c>
      <c r="C1192" s="654">
        <v>2020</v>
      </c>
      <c r="D1192" s="655">
        <v>0.46775580395528804</v>
      </c>
      <c r="E1192" s="655">
        <v>0.79704147035103357</v>
      </c>
      <c r="F1192" s="655">
        <v>0.47888418457580795</v>
      </c>
      <c r="G1192" s="655">
        <v>0.20685413987812379</v>
      </c>
      <c r="H1192" s="659">
        <v>0.79703435033070191</v>
      </c>
      <c r="I1192" s="659">
        <v>0.77255502700959444</v>
      </c>
      <c r="J1192" s="4" t="s">
        <v>421</v>
      </c>
    </row>
    <row r="1193" spans="1:10" x14ac:dyDescent="0.3">
      <c r="A1193" s="26"/>
      <c r="B1193" s="590" t="s">
        <v>383</v>
      </c>
      <c r="C1193" s="654">
        <v>2020</v>
      </c>
      <c r="D1193" s="655">
        <v>0.66623876765083445</v>
      </c>
      <c r="E1193" s="655">
        <v>0.91219799646434885</v>
      </c>
      <c r="F1193" s="655">
        <v>0.73577066888242626</v>
      </c>
      <c r="G1193" s="655">
        <v>0.38721726499273706</v>
      </c>
      <c r="H1193" s="659">
        <v>0.96825197114578088</v>
      </c>
      <c r="I1193" s="659">
        <v>0.95290095244740602</v>
      </c>
      <c r="J1193" s="4" t="s">
        <v>422</v>
      </c>
    </row>
    <row r="1194" spans="1:10" x14ac:dyDescent="0.3">
      <c r="A1194" s="26"/>
      <c r="B1194" s="590" t="s">
        <v>384</v>
      </c>
      <c r="C1194" s="654">
        <v>2020</v>
      </c>
      <c r="D1194" s="655">
        <v>0.4967295113505194</v>
      </c>
      <c r="E1194" s="655">
        <v>0.83985145867965427</v>
      </c>
      <c r="F1194" s="655">
        <v>0.76541079001873957</v>
      </c>
      <c r="G1194" s="655">
        <v>0.43111701461116264</v>
      </c>
      <c r="H1194" s="659">
        <v>0.9045909821214918</v>
      </c>
      <c r="I1194" s="659">
        <v>0.90354433690818725</v>
      </c>
      <c r="J1194" s="4" t="s">
        <v>423</v>
      </c>
    </row>
    <row r="1195" spans="1:10" x14ac:dyDescent="0.3">
      <c r="A1195" s="26"/>
      <c r="B1195" s="590" t="s">
        <v>385</v>
      </c>
      <c r="C1195" s="654">
        <v>2020</v>
      </c>
      <c r="D1195" s="655">
        <v>0.72596971414689448</v>
      </c>
      <c r="E1195" s="655">
        <v>0.91138430226832556</v>
      </c>
      <c r="F1195" s="655">
        <v>0.84583744652846327</v>
      </c>
      <c r="G1195" s="655">
        <v>0.48230409545307967</v>
      </c>
      <c r="H1195" s="659">
        <v>0.97128770539545028</v>
      </c>
      <c r="I1195" s="659">
        <v>0.95426257779110746</v>
      </c>
      <c r="J1195" s="4" t="s">
        <v>424</v>
      </c>
    </row>
    <row r="1196" spans="1:10" x14ac:dyDescent="0.3">
      <c r="A1196" s="26"/>
      <c r="B1196" s="590" t="s">
        <v>101</v>
      </c>
      <c r="C1196" s="654">
        <v>2020</v>
      </c>
      <c r="D1196" s="655">
        <v>0.6047163304017934</v>
      </c>
      <c r="E1196" s="655">
        <v>0.90545486080999049</v>
      </c>
      <c r="F1196" s="655">
        <v>0.87678075657365817</v>
      </c>
      <c r="G1196" s="655">
        <v>0.50950362942139049</v>
      </c>
      <c r="H1196" s="659">
        <v>0.9558316615975323</v>
      </c>
      <c r="I1196" s="659">
        <v>0.95083750505437248</v>
      </c>
      <c r="J1196" s="4" t="s">
        <v>425</v>
      </c>
    </row>
    <row r="1197" spans="1:10" x14ac:dyDescent="0.3">
      <c r="A1197" s="26"/>
      <c r="B1197" s="590" t="s">
        <v>102</v>
      </c>
      <c r="C1197" s="654">
        <v>2020</v>
      </c>
      <c r="D1197" s="655">
        <v>0.69089600575746668</v>
      </c>
      <c r="E1197" s="655">
        <v>0.87312247255921438</v>
      </c>
      <c r="F1197" s="655">
        <v>0.82123341139734585</v>
      </c>
      <c r="G1197" s="655">
        <v>0.45644768856447687</v>
      </c>
      <c r="H1197" s="659">
        <v>0.90801250177582038</v>
      </c>
      <c r="I1197" s="659">
        <v>0.89012557909151835</v>
      </c>
      <c r="J1197" s="4" t="s">
        <v>54</v>
      </c>
    </row>
    <row r="1198" spans="1:10" x14ac:dyDescent="0.3">
      <c r="A1198" s="26"/>
      <c r="B1198" s="590" t="s">
        <v>103</v>
      </c>
      <c r="C1198" s="654">
        <v>2020</v>
      </c>
      <c r="D1198" s="655">
        <v>0.78888888888888886</v>
      </c>
      <c r="E1198" s="655">
        <v>0.97223461195361283</v>
      </c>
      <c r="F1198" s="655">
        <v>0.96515092628578836</v>
      </c>
      <c r="G1198" s="655">
        <v>0.65412409668577121</v>
      </c>
      <c r="H1198" s="659">
        <v>1.0128281785073654</v>
      </c>
      <c r="I1198" s="659">
        <v>1.0143239625167335</v>
      </c>
      <c r="J1198" s="4" t="s">
        <v>18</v>
      </c>
    </row>
    <row r="1199" spans="1:10" x14ac:dyDescent="0.3">
      <c r="A1199" s="26"/>
      <c r="B1199" s="590" t="s">
        <v>104</v>
      </c>
      <c r="C1199" s="654">
        <v>2020</v>
      </c>
      <c r="D1199" s="655">
        <v>0.70942528735632182</v>
      </c>
      <c r="E1199" s="655">
        <v>0.92446885127835798</v>
      </c>
      <c r="F1199" s="655">
        <v>0.89929107589658053</v>
      </c>
      <c r="G1199" s="655">
        <v>0.5818908122503329</v>
      </c>
      <c r="H1199" s="659">
        <v>0.97477595628415303</v>
      </c>
      <c r="I1199" s="659">
        <v>0.96854116308829807</v>
      </c>
      <c r="J1199" s="4" t="s">
        <v>5</v>
      </c>
    </row>
    <row r="1200" spans="1:10" x14ac:dyDescent="0.3">
      <c r="A1200" s="26"/>
      <c r="B1200" s="590" t="s">
        <v>386</v>
      </c>
      <c r="C1200" s="654">
        <v>2020</v>
      </c>
      <c r="D1200" s="655">
        <v>0.68744588744588742</v>
      </c>
      <c r="E1200" s="655">
        <v>0.86036695667154794</v>
      </c>
      <c r="F1200" s="655">
        <v>0.8071605447791993</v>
      </c>
      <c r="G1200" s="655">
        <v>0.50746847720659549</v>
      </c>
      <c r="H1200" s="659">
        <v>0.89619245267036551</v>
      </c>
      <c r="I1200" s="659">
        <v>0.88684558158937632</v>
      </c>
      <c r="J1200" s="4" t="s">
        <v>426</v>
      </c>
    </row>
    <row r="1201" spans="1:10" x14ac:dyDescent="0.3">
      <c r="A1201" s="26"/>
      <c r="B1201" s="590" t="s">
        <v>106</v>
      </c>
      <c r="C1201" s="654">
        <v>2020</v>
      </c>
      <c r="D1201" s="655">
        <v>0.69057239057239062</v>
      </c>
      <c r="E1201" s="655">
        <v>0.95901749663526248</v>
      </c>
      <c r="F1201" s="655">
        <v>0.80299169885756549</v>
      </c>
      <c r="G1201" s="655">
        <v>0.41764234161988772</v>
      </c>
      <c r="H1201" s="659">
        <v>0.98486515318198486</v>
      </c>
      <c r="I1201" s="659">
        <v>0.97314528593508498</v>
      </c>
      <c r="J1201" s="4" t="s">
        <v>21</v>
      </c>
    </row>
    <row r="1202" spans="1:10" x14ac:dyDescent="0.3">
      <c r="A1202" s="26"/>
      <c r="B1202" s="590" t="s">
        <v>107</v>
      </c>
      <c r="C1202" s="654">
        <v>2020</v>
      </c>
      <c r="D1202" s="655">
        <v>0.66046055854973051</v>
      </c>
      <c r="E1202" s="655">
        <v>0.88221742966375849</v>
      </c>
      <c r="F1202" s="655">
        <v>0.80577724836212028</v>
      </c>
      <c r="G1202" s="655">
        <v>0.50695937535362678</v>
      </c>
      <c r="H1202" s="659">
        <v>0.90042157290303826</v>
      </c>
      <c r="I1202" s="659">
        <v>0.89255852008541037</v>
      </c>
      <c r="J1202" s="4" t="s">
        <v>58</v>
      </c>
    </row>
    <row r="1203" spans="1:10" x14ac:dyDescent="0.3">
      <c r="A1203" s="26"/>
      <c r="B1203" s="590" t="s">
        <v>351</v>
      </c>
      <c r="C1203" s="654">
        <v>2020</v>
      </c>
      <c r="D1203" s="655">
        <v>0.78477690288713908</v>
      </c>
      <c r="E1203" s="655">
        <v>0.97172912557527946</v>
      </c>
      <c r="F1203" s="655">
        <v>0.97113534316869787</v>
      </c>
      <c r="G1203" s="655">
        <v>0.60508578431372551</v>
      </c>
      <c r="H1203" s="659">
        <v>1.018874064432151</v>
      </c>
      <c r="I1203" s="659">
        <v>1.011702184765688</v>
      </c>
      <c r="J1203" s="4" t="s">
        <v>509</v>
      </c>
    </row>
    <row r="1204" spans="1:10" x14ac:dyDescent="0.3">
      <c r="A1204" s="26"/>
      <c r="B1204" s="590" t="s">
        <v>387</v>
      </c>
      <c r="C1204" s="654">
        <v>2020</v>
      </c>
      <c r="D1204" s="655">
        <v>0.69775924960917146</v>
      </c>
      <c r="E1204" s="655">
        <v>0.92519251925192514</v>
      </c>
      <c r="F1204" s="655">
        <v>0.86969557195571956</v>
      </c>
      <c r="G1204" s="655">
        <v>0.52246581289342309</v>
      </c>
      <c r="H1204" s="659">
        <v>0.965808644973288</v>
      </c>
      <c r="I1204" s="659">
        <v>0.9579314997817201</v>
      </c>
      <c r="J1204" s="4" t="s">
        <v>427</v>
      </c>
    </row>
    <row r="1205" spans="1:10" x14ac:dyDescent="0.3">
      <c r="A1205" s="26"/>
      <c r="B1205" s="590" t="s">
        <v>109</v>
      </c>
      <c r="C1205" s="654">
        <v>2020</v>
      </c>
      <c r="D1205" s="655">
        <v>0.67886740331491713</v>
      </c>
      <c r="E1205" s="655">
        <v>0.98037305122494434</v>
      </c>
      <c r="F1205" s="655">
        <v>0.93228184467683872</v>
      </c>
      <c r="G1205" s="655">
        <v>0.55880420499342964</v>
      </c>
      <c r="H1205" s="659">
        <v>1.0383684756308331</v>
      </c>
      <c r="I1205" s="659">
        <v>1.031012622080073</v>
      </c>
      <c r="J1205" s="4" t="s">
        <v>31</v>
      </c>
    </row>
    <row r="1206" spans="1:10" x14ac:dyDescent="0.3">
      <c r="A1206" s="26"/>
      <c r="B1206" s="590" t="s">
        <v>388</v>
      </c>
      <c r="C1206" s="654">
        <v>2020</v>
      </c>
      <c r="D1206" s="655">
        <v>0.72971933871587846</v>
      </c>
      <c r="E1206" s="655">
        <v>0.94292823264131875</v>
      </c>
      <c r="F1206" s="655">
        <v>0.81424689440993792</v>
      </c>
      <c r="G1206" s="655">
        <v>0.45279456193353473</v>
      </c>
      <c r="H1206" s="659">
        <v>0.96883489870371808</v>
      </c>
      <c r="I1206" s="659">
        <v>0.94259867362050098</v>
      </c>
      <c r="J1206" s="4" t="s">
        <v>59</v>
      </c>
    </row>
    <row r="1207" spans="1:10" x14ac:dyDescent="0.3">
      <c r="A1207" s="26"/>
      <c r="B1207" s="590" t="s">
        <v>389</v>
      </c>
      <c r="C1207" s="654">
        <v>2020</v>
      </c>
      <c r="D1207" s="655">
        <v>0.5621742367833209</v>
      </c>
      <c r="E1207" s="655">
        <v>0.69979110713219939</v>
      </c>
      <c r="F1207" s="655">
        <v>0.33537753928708319</v>
      </c>
      <c r="G1207" s="655">
        <v>0.10725677830940988</v>
      </c>
      <c r="H1207" s="659">
        <v>0.73218728794390409</v>
      </c>
      <c r="I1207" s="659">
        <v>0.70578910658804139</v>
      </c>
      <c r="J1207" s="4" t="s">
        <v>428</v>
      </c>
    </row>
    <row r="1208" spans="1:10" x14ac:dyDescent="0.3">
      <c r="A1208" s="26"/>
      <c r="B1208" s="590" t="s">
        <v>112</v>
      </c>
      <c r="C1208" s="654">
        <v>2020</v>
      </c>
      <c r="D1208" s="655">
        <v>0.4329896907216495</v>
      </c>
      <c r="E1208" s="655">
        <v>0.76468639575971731</v>
      </c>
      <c r="F1208" s="655">
        <v>0.67824858757062145</v>
      </c>
      <c r="G1208" s="655">
        <v>0.34284898658292889</v>
      </c>
      <c r="H1208" s="659">
        <v>0.83108070526725619</v>
      </c>
      <c r="I1208" s="659">
        <v>0.83097476957452754</v>
      </c>
      <c r="J1208" s="4" t="s">
        <v>429</v>
      </c>
    </row>
    <row r="1209" spans="1:10" x14ac:dyDescent="0.3">
      <c r="A1209" s="26"/>
      <c r="B1209" s="590" t="s">
        <v>113</v>
      </c>
      <c r="C1209" s="654">
        <v>2020</v>
      </c>
      <c r="D1209" s="655">
        <v>0.59583780659013952</v>
      </c>
      <c r="E1209" s="655">
        <v>0.89284404892844049</v>
      </c>
      <c r="F1209" s="655">
        <v>0.80098565929184817</v>
      </c>
      <c r="G1209" s="655">
        <v>0.4591543249624383</v>
      </c>
      <c r="H1209" s="659">
        <v>0.91559806688834355</v>
      </c>
      <c r="I1209" s="659">
        <v>0.90318737385063919</v>
      </c>
      <c r="J1209" s="4" t="s">
        <v>430</v>
      </c>
    </row>
    <row r="1210" spans="1:10" x14ac:dyDescent="0.3">
      <c r="A1210" s="26"/>
      <c r="B1210" s="590" t="s">
        <v>390</v>
      </c>
      <c r="C1210" s="654">
        <v>2020</v>
      </c>
      <c r="D1210" s="655">
        <v>0.83050847457627119</v>
      </c>
      <c r="E1210" s="655">
        <v>1.0664708566214212</v>
      </c>
      <c r="F1210" s="655">
        <v>0.93359475443558759</v>
      </c>
      <c r="G1210" s="655">
        <v>0.5542182821581636</v>
      </c>
      <c r="H1210" s="659">
        <v>1.0878004584952023</v>
      </c>
      <c r="I1210" s="659">
        <v>1.0660436137071652</v>
      </c>
      <c r="J1210" s="4" t="s">
        <v>209</v>
      </c>
    </row>
    <row r="1211" spans="1:10" x14ac:dyDescent="0.3">
      <c r="A1211" s="26"/>
      <c r="B1211" s="590" t="s">
        <v>115</v>
      </c>
      <c r="C1211" s="654">
        <v>2020</v>
      </c>
      <c r="D1211" s="655">
        <v>0.72919042189281646</v>
      </c>
      <c r="E1211" s="655">
        <v>1.0485234510712218</v>
      </c>
      <c r="F1211" s="655">
        <v>0.9604941818704209</v>
      </c>
      <c r="G1211" s="655">
        <v>0.52897144441364019</v>
      </c>
      <c r="H1211" s="659">
        <v>1.0914121037463977</v>
      </c>
      <c r="I1211" s="659">
        <v>1.0830271508326574</v>
      </c>
      <c r="J1211" s="4" t="s">
        <v>48</v>
      </c>
    </row>
    <row r="1212" spans="1:10" x14ac:dyDescent="0.3">
      <c r="A1212" s="26"/>
      <c r="B1212" s="590" t="s">
        <v>391</v>
      </c>
      <c r="C1212" s="654">
        <v>2020</v>
      </c>
      <c r="D1212" s="655">
        <v>0.69925742574257421</v>
      </c>
      <c r="E1212" s="655">
        <v>0.83635239567233388</v>
      </c>
      <c r="F1212" s="655">
        <v>0.86885486116198984</v>
      </c>
      <c r="G1212" s="655">
        <v>0.53578154425612057</v>
      </c>
      <c r="H1212" s="659">
        <v>0.9061289932236205</v>
      </c>
      <c r="I1212" s="659">
        <v>0.90605087675969376</v>
      </c>
      <c r="J1212" s="4" t="s">
        <v>431</v>
      </c>
    </row>
    <row r="1213" spans="1:10" x14ac:dyDescent="0.3">
      <c r="A1213" s="26"/>
      <c r="B1213" s="590" t="s">
        <v>245</v>
      </c>
      <c r="C1213" s="654">
        <v>2020</v>
      </c>
      <c r="D1213" s="655">
        <v>0.53547628381027046</v>
      </c>
      <c r="E1213" s="655">
        <v>0.74263637059138554</v>
      </c>
      <c r="F1213" s="655">
        <v>0.67683888322048047</v>
      </c>
      <c r="G1213" s="655">
        <v>0.38277686553548623</v>
      </c>
      <c r="H1213" s="659">
        <v>0.7730939665947052</v>
      </c>
      <c r="I1213" s="659">
        <v>0.76577593777443231</v>
      </c>
      <c r="J1213" s="4" t="s">
        <v>67</v>
      </c>
    </row>
    <row r="1214" spans="1:10" x14ac:dyDescent="0.3">
      <c r="A1214" s="26"/>
      <c r="B1214" s="590" t="s">
        <v>117</v>
      </c>
      <c r="C1214" s="654">
        <v>2020</v>
      </c>
      <c r="D1214" s="655">
        <v>0.714349376114082</v>
      </c>
      <c r="E1214" s="655">
        <v>0.86134205624460503</v>
      </c>
      <c r="F1214" s="655">
        <v>0.57631189948263117</v>
      </c>
      <c r="G1214" s="655">
        <v>0.26991577187680832</v>
      </c>
      <c r="H1214" s="659">
        <v>0.89764829764829768</v>
      </c>
      <c r="I1214" s="659">
        <v>0.88099739663245002</v>
      </c>
      <c r="J1214" s="4" t="s">
        <v>432</v>
      </c>
    </row>
    <row r="1215" spans="1:10" x14ac:dyDescent="0.3">
      <c r="A1215" s="26"/>
      <c r="B1215" s="590" t="s">
        <v>118</v>
      </c>
      <c r="C1215" s="654">
        <v>2020</v>
      </c>
      <c r="D1215" s="655">
        <v>0.63365828630066701</v>
      </c>
      <c r="E1215" s="655">
        <v>0.94392812887236677</v>
      </c>
      <c r="F1215" s="655">
        <v>0.9148412184057032</v>
      </c>
      <c r="G1215" s="655">
        <v>0.64664586583463335</v>
      </c>
      <c r="H1215" s="659">
        <v>1.014885259458342</v>
      </c>
      <c r="I1215" s="659">
        <v>1.0314736569802536</v>
      </c>
      <c r="J1215" s="4" t="s">
        <v>26</v>
      </c>
    </row>
    <row r="1216" spans="1:10" x14ac:dyDescent="0.3">
      <c r="A1216" s="26"/>
      <c r="B1216" s="590" t="s">
        <v>392</v>
      </c>
      <c r="C1216" s="654">
        <v>2020</v>
      </c>
      <c r="D1216" s="655">
        <v>0.59058108621344474</v>
      </c>
      <c r="E1216" s="655">
        <v>0.87699969815876844</v>
      </c>
      <c r="F1216" s="655">
        <v>0.72915108451757671</v>
      </c>
      <c r="G1216" s="655">
        <v>0.40424333458505446</v>
      </c>
      <c r="H1216" s="659">
        <v>0.91080094804559653</v>
      </c>
      <c r="I1216" s="659">
        <v>0.90798257435672425</v>
      </c>
      <c r="J1216" s="4" t="s">
        <v>16</v>
      </c>
    </row>
    <row r="1217" spans="1:10" x14ac:dyDescent="0.3">
      <c r="A1217" s="26"/>
      <c r="B1217" s="590" t="s">
        <v>120</v>
      </c>
      <c r="C1217" s="654">
        <v>2020</v>
      </c>
      <c r="D1217" s="655">
        <v>0.55172413793103448</v>
      </c>
      <c r="E1217" s="655">
        <v>0.85828725454385146</v>
      </c>
      <c r="F1217" s="655">
        <v>0.67018190560141033</v>
      </c>
      <c r="G1217" s="655">
        <v>0.37225115260871006</v>
      </c>
      <c r="H1217" s="659">
        <v>0.91545596426894726</v>
      </c>
      <c r="I1217" s="659">
        <v>0.91698931144851969</v>
      </c>
      <c r="J1217" s="4" t="s">
        <v>433</v>
      </c>
    </row>
    <row r="1218" spans="1:10" x14ac:dyDescent="0.3">
      <c r="A1218" s="26"/>
      <c r="B1218" s="590" t="s">
        <v>121</v>
      </c>
      <c r="C1218" s="654">
        <v>2020</v>
      </c>
      <c r="D1218" s="655">
        <v>0.72889390519187358</v>
      </c>
      <c r="E1218" s="655">
        <v>0.94040881238598628</v>
      </c>
      <c r="F1218" s="655">
        <v>0.66011290636558306</v>
      </c>
      <c r="G1218" s="655">
        <v>0.35500614670127034</v>
      </c>
      <c r="H1218" s="659">
        <v>0.97071809801067444</v>
      </c>
      <c r="I1218" s="659">
        <v>0.96011619043695018</v>
      </c>
      <c r="J1218" s="4" t="s">
        <v>42</v>
      </c>
    </row>
    <row r="1219" spans="1:10" x14ac:dyDescent="0.3">
      <c r="A1219" s="26"/>
      <c r="B1219" s="590" t="s">
        <v>122</v>
      </c>
      <c r="C1219" s="654">
        <v>2020</v>
      </c>
      <c r="D1219" s="655">
        <v>0.55473602484472051</v>
      </c>
      <c r="E1219" s="655">
        <v>0.84125998913802469</v>
      </c>
      <c r="F1219" s="655">
        <v>0.68025564055388787</v>
      </c>
      <c r="G1219" s="655">
        <v>0.4016250725478816</v>
      </c>
      <c r="H1219" s="659">
        <v>0.86774968982630274</v>
      </c>
      <c r="I1219" s="659">
        <v>0.84545072833564805</v>
      </c>
      <c r="J1219" s="4" t="s">
        <v>12</v>
      </c>
    </row>
    <row r="1220" spans="1:10" x14ac:dyDescent="0.3">
      <c r="A1220" s="26"/>
      <c r="B1220" s="590" t="s">
        <v>123</v>
      </c>
      <c r="C1220" s="654">
        <v>2020</v>
      </c>
      <c r="D1220" s="655">
        <v>0.64720705585888283</v>
      </c>
      <c r="E1220" s="655">
        <v>0.76720405723003338</v>
      </c>
      <c r="F1220" s="655">
        <v>0.74948142560814635</v>
      </c>
      <c r="G1220" s="655">
        <v>0.48696752425137074</v>
      </c>
      <c r="H1220" s="659">
        <v>0.80446771656678684</v>
      </c>
      <c r="I1220" s="659">
        <v>0.80888180148835409</v>
      </c>
      <c r="J1220" s="4" t="s">
        <v>20</v>
      </c>
    </row>
    <row r="1221" spans="1:10" x14ac:dyDescent="0.3">
      <c r="A1221" s="26"/>
      <c r="B1221" s="590" t="s">
        <v>393</v>
      </c>
      <c r="C1221" s="654">
        <v>2020</v>
      </c>
      <c r="D1221" s="655">
        <v>0.83696014952272879</v>
      </c>
      <c r="E1221" s="655">
        <v>0.94020637552975861</v>
      </c>
      <c r="F1221" s="655">
        <v>0.89661954233091923</v>
      </c>
      <c r="G1221" s="655">
        <v>0.52213242591804909</v>
      </c>
      <c r="H1221" s="659">
        <v>0.98904918558934452</v>
      </c>
      <c r="I1221" s="659">
        <v>0.98154695698826244</v>
      </c>
      <c r="J1221" s="4" t="s">
        <v>2</v>
      </c>
    </row>
    <row r="1222" spans="1:10" x14ac:dyDescent="0.3">
      <c r="A1222" s="26"/>
      <c r="B1222" s="590" t="s">
        <v>125</v>
      </c>
      <c r="C1222" s="654">
        <v>2020</v>
      </c>
      <c r="D1222" s="655">
        <v>0.65302527973476998</v>
      </c>
      <c r="E1222" s="655">
        <v>0.90459071939176072</v>
      </c>
      <c r="F1222" s="655">
        <v>0.78096469675417046</v>
      </c>
      <c r="G1222" s="655">
        <v>0.43396226415094341</v>
      </c>
      <c r="H1222" s="659">
        <v>0.94284473578097372</v>
      </c>
      <c r="I1222" s="659">
        <v>0.92984395374744166</v>
      </c>
      <c r="J1222" s="4" t="s">
        <v>434</v>
      </c>
    </row>
    <row r="1223" spans="1:10" x14ac:dyDescent="0.3">
      <c r="A1223" s="26"/>
      <c r="B1223" s="590" t="s">
        <v>394</v>
      </c>
      <c r="C1223" s="654">
        <v>2020</v>
      </c>
      <c r="D1223" s="655">
        <v>0.6146493009917553</v>
      </c>
      <c r="E1223" s="655">
        <v>0.94243137635609053</v>
      </c>
      <c r="F1223" s="655">
        <v>0.85534994503481132</v>
      </c>
      <c r="G1223" s="655">
        <v>0.48453298025999036</v>
      </c>
      <c r="H1223" s="659">
        <v>0.99381681243926145</v>
      </c>
      <c r="I1223" s="659">
        <v>0.97645952939273872</v>
      </c>
      <c r="J1223" s="4" t="s">
        <v>25</v>
      </c>
    </row>
    <row r="1224" spans="1:10" x14ac:dyDescent="0.3">
      <c r="A1224" s="26"/>
      <c r="B1224" s="590" t="s">
        <v>127</v>
      </c>
      <c r="C1224" s="654">
        <v>2020</v>
      </c>
      <c r="D1224" s="655">
        <v>0.76186367558239865</v>
      </c>
      <c r="E1224" s="655">
        <v>0.9123819517313746</v>
      </c>
      <c r="F1224" s="655">
        <v>0.87144248457959095</v>
      </c>
      <c r="G1224" s="655">
        <v>0.49730178497301786</v>
      </c>
      <c r="H1224" s="659">
        <v>0.95568601869971737</v>
      </c>
      <c r="I1224" s="659">
        <v>0.9293495847265667</v>
      </c>
      <c r="J1224" s="4" t="s">
        <v>32</v>
      </c>
    </row>
    <row r="1225" spans="1:10" x14ac:dyDescent="0.3">
      <c r="A1225" s="26"/>
      <c r="B1225" s="590" t="s">
        <v>128</v>
      </c>
      <c r="C1225" s="654">
        <v>2020</v>
      </c>
      <c r="D1225" s="655">
        <v>0.48350746268656719</v>
      </c>
      <c r="E1225" s="655">
        <v>0.753284911035213</v>
      </c>
      <c r="F1225" s="655">
        <v>0.62356753625287398</v>
      </c>
      <c r="G1225" s="655">
        <v>0.36886244214775377</v>
      </c>
      <c r="H1225" s="659">
        <v>0.79080376752207304</v>
      </c>
      <c r="I1225" s="659">
        <v>0.78978001861053504</v>
      </c>
      <c r="J1225" s="4" t="s">
        <v>435</v>
      </c>
    </row>
    <row r="1226" spans="1:10" x14ac:dyDescent="0.3">
      <c r="A1226" s="26"/>
      <c r="B1226" s="590" t="s">
        <v>129</v>
      </c>
      <c r="C1226" s="654">
        <v>2020</v>
      </c>
      <c r="D1226" s="655">
        <v>0.73558937823834192</v>
      </c>
      <c r="E1226" s="655">
        <v>0.9470821794401254</v>
      </c>
      <c r="F1226" s="655">
        <v>0.83148921513755547</v>
      </c>
      <c r="G1226" s="655">
        <v>0.47938144329896909</v>
      </c>
      <c r="H1226" s="659">
        <v>0.97020581399265671</v>
      </c>
      <c r="I1226" s="659">
        <v>0.96288055876306078</v>
      </c>
      <c r="J1226" s="4" t="s">
        <v>39</v>
      </c>
    </row>
    <row r="1227" spans="1:10" x14ac:dyDescent="0.3">
      <c r="A1227" s="26"/>
      <c r="B1227" s="590" t="s">
        <v>395</v>
      </c>
      <c r="C1227" s="654">
        <v>2020</v>
      </c>
      <c r="D1227" s="655">
        <v>0.62341380881108865</v>
      </c>
      <c r="E1227" s="655">
        <v>0.87295517314637772</v>
      </c>
      <c r="F1227" s="655">
        <v>0.70562060097455337</v>
      </c>
      <c r="G1227" s="655">
        <v>0.35295513885592217</v>
      </c>
      <c r="H1227" s="659">
        <v>0.89261798735504028</v>
      </c>
      <c r="I1227" s="659">
        <v>0.85873578990818522</v>
      </c>
      <c r="J1227" s="4" t="s">
        <v>436</v>
      </c>
    </row>
    <row r="1228" spans="1:10" x14ac:dyDescent="0.3">
      <c r="A1228" s="26"/>
      <c r="B1228" s="590" t="s">
        <v>131</v>
      </c>
      <c r="C1228" s="654">
        <v>2020</v>
      </c>
      <c r="D1228" s="655">
        <v>0.57661835748792267</v>
      </c>
      <c r="E1228" s="655">
        <v>0.7662487945998071</v>
      </c>
      <c r="F1228" s="655">
        <v>0.73728491301454513</v>
      </c>
      <c r="G1228" s="655">
        <v>0.42316299888101455</v>
      </c>
      <c r="H1228" s="659">
        <v>0.81215236487782427</v>
      </c>
      <c r="I1228" s="659">
        <v>0.81481658235499987</v>
      </c>
      <c r="J1228" s="4" t="s">
        <v>68</v>
      </c>
    </row>
    <row r="1229" spans="1:10" x14ac:dyDescent="0.3">
      <c r="A1229" s="26"/>
      <c r="B1229" s="590" t="s">
        <v>132</v>
      </c>
      <c r="C1229" s="654">
        <v>2020</v>
      </c>
      <c r="D1229" s="655">
        <v>0.93309488743951186</v>
      </c>
      <c r="E1229" s="655">
        <v>0.98052192853851627</v>
      </c>
      <c r="F1229" s="655">
        <v>1.00524492825334</v>
      </c>
      <c r="G1229" s="655">
        <v>0.6283056720773299</v>
      </c>
      <c r="H1229" s="659">
        <v>1.0525841592267999</v>
      </c>
      <c r="I1229" s="659">
        <v>1.0566703454733954</v>
      </c>
      <c r="J1229" s="4" t="s">
        <v>47</v>
      </c>
    </row>
    <row r="1230" spans="1:10" x14ac:dyDescent="0.3">
      <c r="A1230" s="26"/>
      <c r="B1230" s="590" t="s">
        <v>133</v>
      </c>
      <c r="C1230" s="654">
        <v>2020</v>
      </c>
      <c r="D1230" s="655">
        <v>0.77073170731707319</v>
      </c>
      <c r="E1230" s="655">
        <v>1.0450212232969174</v>
      </c>
      <c r="F1230" s="655">
        <v>0.9789325842696629</v>
      </c>
      <c r="G1230" s="655">
        <v>0.58145401727696655</v>
      </c>
      <c r="H1230" s="659">
        <v>1.0939683080592946</v>
      </c>
      <c r="I1230" s="659">
        <v>1.0890749745719024</v>
      </c>
      <c r="J1230" s="4" t="s">
        <v>53</v>
      </c>
    </row>
    <row r="1231" spans="1:10" x14ac:dyDescent="0.3">
      <c r="A1231" s="26"/>
      <c r="B1231" s="590" t="s">
        <v>134</v>
      </c>
      <c r="C1231" s="654">
        <v>2020</v>
      </c>
      <c r="D1231" s="655">
        <v>0.67738399707709174</v>
      </c>
      <c r="E1231" s="655">
        <v>0.93993839835728954</v>
      </c>
      <c r="F1231" s="655">
        <v>0.8771436348788676</v>
      </c>
      <c r="G1231" s="655">
        <v>0.49584438549955789</v>
      </c>
      <c r="H1231" s="659">
        <v>0.96692706432065412</v>
      </c>
      <c r="I1231" s="659">
        <v>0.95237374807104602</v>
      </c>
      <c r="J1231" s="4" t="s">
        <v>437</v>
      </c>
    </row>
    <row r="1232" spans="1:10" x14ac:dyDescent="0.3">
      <c r="A1232" s="26"/>
      <c r="B1232" s="590" t="s">
        <v>135</v>
      </c>
      <c r="C1232" s="654">
        <v>2020</v>
      </c>
      <c r="D1232" s="655">
        <v>0.72306397306397308</v>
      </c>
      <c r="E1232" s="655">
        <v>1.0010140273787391</v>
      </c>
      <c r="F1232" s="655">
        <v>0.86842936900874323</v>
      </c>
      <c r="G1232" s="655">
        <v>0.43971631205673761</v>
      </c>
      <c r="H1232" s="659">
        <v>1.0256507615069823</v>
      </c>
      <c r="I1232" s="659">
        <v>1.0148085763413692</v>
      </c>
      <c r="J1232" s="4" t="s">
        <v>40</v>
      </c>
    </row>
    <row r="1233" spans="1:10" x14ac:dyDescent="0.3">
      <c r="A1233" s="26"/>
      <c r="B1233" s="590" t="s">
        <v>404</v>
      </c>
      <c r="C1233" s="654">
        <v>2020</v>
      </c>
      <c r="D1233" s="655">
        <v>0.7367396593673966</v>
      </c>
      <c r="E1233" s="655">
        <v>1.026186815298866</v>
      </c>
      <c r="F1233" s="655">
        <v>0.92512943050577456</v>
      </c>
      <c r="G1233" s="655">
        <v>0.5950685513869699</v>
      </c>
      <c r="H1233" s="659">
        <v>1.0508717852184757</v>
      </c>
      <c r="I1233" s="659">
        <v>1.0393773599445173</v>
      </c>
      <c r="J1233" s="4" t="s">
        <v>23</v>
      </c>
    </row>
    <row r="1234" spans="1:10" x14ac:dyDescent="0.3">
      <c r="A1234" s="26"/>
      <c r="B1234" s="590" t="s">
        <v>137</v>
      </c>
      <c r="C1234" s="654">
        <v>2020</v>
      </c>
      <c r="D1234" s="655">
        <v>0.50718282171480422</v>
      </c>
      <c r="E1234" s="655">
        <v>0.80590463592087069</v>
      </c>
      <c r="F1234" s="655">
        <v>0.73069263111307814</v>
      </c>
      <c r="G1234" s="655">
        <v>0.39497865566890961</v>
      </c>
      <c r="H1234" s="659">
        <v>0.85634954992610723</v>
      </c>
      <c r="I1234" s="659">
        <v>0.84414057666130426</v>
      </c>
      <c r="J1234" s="4" t="s">
        <v>438</v>
      </c>
    </row>
    <row r="1235" spans="1:10" x14ac:dyDescent="0.3">
      <c r="A1235" s="26"/>
      <c r="B1235" s="590" t="s">
        <v>246</v>
      </c>
      <c r="C1235" s="654">
        <v>2020</v>
      </c>
      <c r="D1235" s="655">
        <v>0.74438502673796791</v>
      </c>
      <c r="E1235" s="655">
        <v>1.070501603966171</v>
      </c>
      <c r="F1235" s="655">
        <v>0.84409012793584115</v>
      </c>
      <c r="G1235" s="655">
        <v>0.44704264099037139</v>
      </c>
      <c r="H1235" s="659">
        <v>1.0960548249675865</v>
      </c>
      <c r="I1235" s="659">
        <v>1.0745854631592071</v>
      </c>
      <c r="J1235" s="4" t="s">
        <v>36</v>
      </c>
    </row>
    <row r="1236" spans="1:10" x14ac:dyDescent="0.3">
      <c r="A1236" s="26"/>
      <c r="B1236" s="590" t="s">
        <v>396</v>
      </c>
      <c r="C1236" s="654">
        <v>2020</v>
      </c>
      <c r="D1236" s="655">
        <v>0.64100156494522686</v>
      </c>
      <c r="E1236" s="655">
        <v>0.9001063363983236</v>
      </c>
      <c r="F1236" s="655">
        <v>0.86080830552465704</v>
      </c>
      <c r="G1236" s="655">
        <v>0.52306209555280192</v>
      </c>
      <c r="H1236" s="659">
        <v>0.9498576545137295</v>
      </c>
      <c r="I1236" s="659">
        <v>0.94655647382920105</v>
      </c>
      <c r="J1236" s="4" t="s">
        <v>439</v>
      </c>
    </row>
    <row r="1237" spans="1:10" x14ac:dyDescent="0.3">
      <c r="A1237" s="26"/>
      <c r="B1237" s="590" t="s">
        <v>139</v>
      </c>
      <c r="C1237" s="654">
        <v>2020</v>
      </c>
      <c r="D1237" s="655">
        <v>0.92015289870460815</v>
      </c>
      <c r="E1237" s="655">
        <v>1.077676790068721</v>
      </c>
      <c r="F1237" s="655">
        <v>0.82254151894010075</v>
      </c>
      <c r="G1237" s="655">
        <v>0.40502499342278347</v>
      </c>
      <c r="H1237" s="659">
        <v>1.1356452319974157</v>
      </c>
      <c r="I1237" s="659">
        <v>1.1190938892487683</v>
      </c>
      <c r="J1237" s="4" t="s">
        <v>41</v>
      </c>
    </row>
    <row r="1238" spans="1:10" x14ac:dyDescent="0.3">
      <c r="A1238" s="26"/>
      <c r="B1238" s="590" t="s">
        <v>140</v>
      </c>
      <c r="C1238" s="654">
        <v>2020</v>
      </c>
      <c r="D1238" s="655">
        <v>0.89000591366055593</v>
      </c>
      <c r="E1238" s="655">
        <v>0.93984874927283302</v>
      </c>
      <c r="F1238" s="655">
        <v>0.88491361719493944</v>
      </c>
      <c r="G1238" s="655">
        <v>0.45586396599149787</v>
      </c>
      <c r="H1238" s="659">
        <v>0.99892271928332488</v>
      </c>
      <c r="I1238" s="659">
        <v>0.99362174154187466</v>
      </c>
      <c r="J1238" s="4" t="s">
        <v>7</v>
      </c>
    </row>
    <row r="1239" spans="1:10" x14ac:dyDescent="0.3">
      <c r="A1239" s="26"/>
      <c r="B1239" s="590" t="s">
        <v>141</v>
      </c>
      <c r="C1239" s="654">
        <v>2020</v>
      </c>
      <c r="D1239" s="655">
        <v>0.60440376051459677</v>
      </c>
      <c r="E1239" s="655">
        <v>0.85312546252898513</v>
      </c>
      <c r="F1239" s="655">
        <v>0.755475784862497</v>
      </c>
      <c r="G1239" s="655">
        <v>0.47906137184115521</v>
      </c>
      <c r="H1239" s="659">
        <v>0.89925638697327415</v>
      </c>
      <c r="I1239" s="659">
        <v>0.90382616140408101</v>
      </c>
      <c r="J1239" s="4" t="s">
        <v>440</v>
      </c>
    </row>
    <row r="1240" spans="1:10" x14ac:dyDescent="0.3">
      <c r="A1240" s="26"/>
      <c r="B1240" s="590" t="s">
        <v>142</v>
      </c>
      <c r="C1240" s="654">
        <v>2020</v>
      </c>
      <c r="D1240" s="655">
        <v>0.78355879292403741</v>
      </c>
      <c r="E1240" s="655">
        <v>0.93541102077687444</v>
      </c>
      <c r="F1240" s="655">
        <v>0.99970291146761736</v>
      </c>
      <c r="G1240" s="655">
        <v>0.62631871182676291</v>
      </c>
      <c r="H1240" s="659">
        <v>1.0058252427184466</v>
      </c>
      <c r="I1240" s="659">
        <v>1.0009473285335355</v>
      </c>
      <c r="J1240" s="4" t="s">
        <v>8</v>
      </c>
    </row>
    <row r="1241" spans="1:10" x14ac:dyDescent="0.3">
      <c r="A1241" s="26"/>
      <c r="B1241" s="590" t="s">
        <v>397</v>
      </c>
      <c r="C1241" s="654">
        <v>2020</v>
      </c>
      <c r="D1241" s="655">
        <v>0.60576923076923073</v>
      </c>
      <c r="E1241" s="655">
        <v>0.88939885816634945</v>
      </c>
      <c r="F1241" s="655">
        <v>0.83782297965915342</v>
      </c>
      <c r="G1241" s="655">
        <v>0.51977092991546225</v>
      </c>
      <c r="H1241" s="659">
        <v>0.94693219113311455</v>
      </c>
      <c r="I1241" s="659">
        <v>0.94714470523008687</v>
      </c>
      <c r="J1241" s="4" t="s">
        <v>27</v>
      </c>
    </row>
    <row r="1242" spans="1:10" x14ac:dyDescent="0.3">
      <c r="A1242" s="26"/>
      <c r="B1242" s="590" t="s">
        <v>398</v>
      </c>
      <c r="C1242" s="654">
        <v>2020</v>
      </c>
      <c r="D1242" s="655">
        <v>0.77445932028836251</v>
      </c>
      <c r="E1242" s="655">
        <v>0.90693703308431162</v>
      </c>
      <c r="F1242" s="655">
        <v>0.83037905644941368</v>
      </c>
      <c r="G1242" s="655">
        <v>0.50920910075839654</v>
      </c>
      <c r="H1242" s="659">
        <v>0.94068432907862276</v>
      </c>
      <c r="I1242" s="659">
        <v>0.92685110573909935</v>
      </c>
      <c r="J1242" s="4" t="s">
        <v>441</v>
      </c>
    </row>
    <row r="1243" spans="1:10" x14ac:dyDescent="0.3">
      <c r="A1243" s="26"/>
      <c r="B1243" s="590" t="s">
        <v>145</v>
      </c>
      <c r="C1243" s="654">
        <v>2020</v>
      </c>
      <c r="D1243" s="655">
        <v>0.70361739902352416</v>
      </c>
      <c r="E1243" s="655">
        <v>0.98184400262180471</v>
      </c>
      <c r="F1243" s="655">
        <v>0.86520610972902123</v>
      </c>
      <c r="G1243" s="655">
        <v>0.52185835574539896</v>
      </c>
      <c r="H1243" s="659">
        <v>1.031074702978354</v>
      </c>
      <c r="I1243" s="659">
        <v>1.0299834425167373</v>
      </c>
      <c r="J1243" s="4" t="s">
        <v>44</v>
      </c>
    </row>
    <row r="1244" spans="1:10" x14ac:dyDescent="0.3">
      <c r="A1244" s="26"/>
      <c r="B1244" s="590" t="s">
        <v>146</v>
      </c>
      <c r="C1244" s="654">
        <v>2020</v>
      </c>
      <c r="D1244" s="655">
        <v>0.59248347798391587</v>
      </c>
      <c r="E1244" s="655">
        <v>0.8515091599987642</v>
      </c>
      <c r="F1244" s="655">
        <v>0.7974939596561218</v>
      </c>
      <c r="G1244" s="655">
        <v>0.4896856949966244</v>
      </c>
      <c r="H1244" s="659">
        <v>0.89856758080313415</v>
      </c>
      <c r="I1244" s="659">
        <v>0.89047982205274867</v>
      </c>
      <c r="J1244" s="4" t="s">
        <v>442</v>
      </c>
    </row>
    <row r="1245" spans="1:10" x14ac:dyDescent="0.3">
      <c r="A1245" s="26"/>
      <c r="B1245" s="590" t="s">
        <v>147</v>
      </c>
      <c r="C1245" s="654">
        <v>2020</v>
      </c>
      <c r="D1245" s="655">
        <v>0.73994692794447847</v>
      </c>
      <c r="E1245" s="655">
        <v>1.0047967479674798</v>
      </c>
      <c r="F1245" s="655">
        <v>0.87997006734846595</v>
      </c>
      <c r="G1245" s="655">
        <v>0.50875486381322954</v>
      </c>
      <c r="H1245" s="659">
        <v>1.0286815759728727</v>
      </c>
      <c r="I1245" s="659">
        <v>1.0152614335383792</v>
      </c>
      <c r="J1245" s="4" t="s">
        <v>61</v>
      </c>
    </row>
    <row r="1246" spans="1:10" x14ac:dyDescent="0.3">
      <c r="A1246" s="26"/>
      <c r="B1246" s="590" t="s">
        <v>148</v>
      </c>
      <c r="C1246" s="654">
        <v>2020</v>
      </c>
      <c r="D1246" s="655">
        <v>0.64485122032764963</v>
      </c>
      <c r="E1246" s="655">
        <v>0.86060483326582959</v>
      </c>
      <c r="F1246" s="655">
        <v>0.79484770672846083</v>
      </c>
      <c r="G1246" s="655">
        <v>0.45152588775263708</v>
      </c>
      <c r="H1246" s="659">
        <v>0.88584716380822859</v>
      </c>
      <c r="I1246" s="659">
        <v>0.86490598017491094</v>
      </c>
      <c r="J1246" s="4" t="s">
        <v>33</v>
      </c>
    </row>
    <row r="1247" spans="1:10" x14ac:dyDescent="0.3">
      <c r="A1247" s="26"/>
      <c r="B1247" s="590" t="s">
        <v>149</v>
      </c>
      <c r="C1247" s="654">
        <v>2020</v>
      </c>
      <c r="D1247" s="655">
        <v>0.75973303670745274</v>
      </c>
      <c r="E1247" s="655">
        <v>1.0613197308443674</v>
      </c>
      <c r="F1247" s="655">
        <v>1.0586942469295411</v>
      </c>
      <c r="G1247" s="655">
        <v>0.73426573426573427</v>
      </c>
      <c r="H1247" s="659">
        <v>1.1224195871339415</v>
      </c>
      <c r="I1247" s="659">
        <v>1.1315546569381565</v>
      </c>
      <c r="J1247" s="4" t="s">
        <v>19</v>
      </c>
    </row>
    <row r="1248" spans="1:10" x14ac:dyDescent="0.3">
      <c r="A1248" s="26"/>
      <c r="B1248" s="590" t="s">
        <v>150</v>
      </c>
      <c r="C1248" s="654">
        <v>2020</v>
      </c>
      <c r="D1248" s="655">
        <v>0.57743076524890002</v>
      </c>
      <c r="E1248" s="655">
        <v>0.8170765888865531</v>
      </c>
      <c r="F1248" s="655">
        <v>0.68578636393812653</v>
      </c>
      <c r="G1248" s="655">
        <v>0.44558476722857893</v>
      </c>
      <c r="H1248" s="659">
        <v>0.8364627977236001</v>
      </c>
      <c r="I1248" s="659">
        <v>0.82377414778959068</v>
      </c>
      <c r="J1248" s="4" t="s">
        <v>13</v>
      </c>
    </row>
    <row r="1249" spans="1:10" x14ac:dyDescent="0.3">
      <c r="A1249" s="26"/>
      <c r="B1249" s="590" t="s">
        <v>151</v>
      </c>
      <c r="C1249" s="654">
        <v>2020</v>
      </c>
      <c r="D1249" s="655">
        <v>0.63366087175610986</v>
      </c>
      <c r="E1249" s="655">
        <v>0.89721912496463574</v>
      </c>
      <c r="F1249" s="655">
        <v>0.72765773729980876</v>
      </c>
      <c r="G1249" s="655">
        <v>0.39805546439120448</v>
      </c>
      <c r="H1249" s="659">
        <v>0.93603952352926545</v>
      </c>
      <c r="I1249" s="659">
        <v>0.92562046161378631</v>
      </c>
      <c r="J1249" s="4" t="s">
        <v>443</v>
      </c>
    </row>
    <row r="1250" spans="1:10" x14ac:dyDescent="0.3">
      <c r="A1250" s="26"/>
      <c r="B1250" s="590" t="s">
        <v>152</v>
      </c>
      <c r="C1250" s="654">
        <v>2020</v>
      </c>
      <c r="D1250" s="655">
        <v>0.64003221908981067</v>
      </c>
      <c r="E1250" s="655">
        <v>0.91761526874039101</v>
      </c>
      <c r="F1250" s="655">
        <v>0.81629651693132532</v>
      </c>
      <c r="G1250" s="655">
        <v>0.49003676470588237</v>
      </c>
      <c r="H1250" s="659">
        <v>0.95967056119517335</v>
      </c>
      <c r="I1250" s="659">
        <v>0.95085750515137102</v>
      </c>
      <c r="J1250" s="4" t="s">
        <v>444</v>
      </c>
    </row>
    <row r="1251" spans="1:10" x14ac:dyDescent="0.3">
      <c r="A1251" s="26"/>
      <c r="B1251" s="590" t="s">
        <v>399</v>
      </c>
      <c r="C1251" s="654">
        <v>2020</v>
      </c>
      <c r="D1251" s="655">
        <v>0.61493546404425325</v>
      </c>
      <c r="E1251" s="655">
        <v>0.74986735836821317</v>
      </c>
      <c r="F1251" s="655">
        <v>0.74064245810055862</v>
      </c>
      <c r="G1251" s="655">
        <v>0.48813931166872343</v>
      </c>
      <c r="H1251" s="659">
        <v>0.79410487303471644</v>
      </c>
      <c r="I1251" s="659">
        <v>0.79529046139134596</v>
      </c>
      <c r="J1251" s="4" t="s">
        <v>69</v>
      </c>
    </row>
    <row r="1252" spans="1:10" x14ac:dyDescent="0.3">
      <c r="A1252" s="26"/>
      <c r="B1252" s="590" t="s">
        <v>154</v>
      </c>
      <c r="C1252" s="654">
        <v>2020</v>
      </c>
      <c r="D1252" s="655">
        <v>0.30853135956369304</v>
      </c>
      <c r="E1252" s="655">
        <v>0.62334018337021813</v>
      </c>
      <c r="F1252" s="655">
        <v>0.49937739702146733</v>
      </c>
      <c r="G1252" s="655">
        <v>0.24801271860095389</v>
      </c>
      <c r="H1252" s="659">
        <v>0.68203503909729779</v>
      </c>
      <c r="I1252" s="659">
        <v>0.68502286270819923</v>
      </c>
      <c r="J1252" s="4" t="s">
        <v>49</v>
      </c>
    </row>
    <row r="1253" spans="1:10" x14ac:dyDescent="0.3">
      <c r="A1253" s="26"/>
      <c r="B1253" s="590" t="s">
        <v>155</v>
      </c>
      <c r="C1253" s="654">
        <v>2020</v>
      </c>
      <c r="D1253" s="655">
        <v>0.8465565847764801</v>
      </c>
      <c r="E1253" s="655">
        <v>1.0453656628861947</v>
      </c>
      <c r="F1253" s="655">
        <v>0.98153370326571454</v>
      </c>
      <c r="G1253" s="655">
        <v>0.5518707482993197</v>
      </c>
      <c r="H1253" s="659">
        <v>1.0818323750047598</v>
      </c>
      <c r="I1253" s="659">
        <v>1.0565943810086804</v>
      </c>
      <c r="J1253" s="4" t="s">
        <v>17</v>
      </c>
    </row>
    <row r="1254" spans="1:10" x14ac:dyDescent="0.3">
      <c r="A1254" s="26"/>
      <c r="B1254" s="590" t="s">
        <v>156</v>
      </c>
      <c r="C1254" s="654">
        <v>2020</v>
      </c>
      <c r="D1254" s="655">
        <v>0.60742971887550201</v>
      </c>
      <c r="E1254" s="655">
        <v>0.99155915454295906</v>
      </c>
      <c r="F1254" s="655">
        <v>0.96407723394701395</v>
      </c>
      <c r="G1254" s="655">
        <v>0.4935550158789464</v>
      </c>
      <c r="H1254" s="659">
        <v>1.0792472556194459</v>
      </c>
      <c r="I1254" s="659">
        <v>1.0736019736842106</v>
      </c>
      <c r="J1254" s="4" t="s">
        <v>9</v>
      </c>
    </row>
    <row r="1255" spans="1:10" x14ac:dyDescent="0.3">
      <c r="A1255" s="26"/>
      <c r="B1255" s="590" t="s">
        <v>157</v>
      </c>
      <c r="C1255" s="654">
        <v>2020</v>
      </c>
      <c r="D1255" s="655">
        <v>0.81393744250229993</v>
      </c>
      <c r="E1255" s="655">
        <v>0.96498304152534609</v>
      </c>
      <c r="F1255" s="655">
        <v>0.32753947678529344</v>
      </c>
      <c r="G1255" s="655">
        <v>7.8287606433301793E-2</v>
      </c>
      <c r="H1255" s="659">
        <v>0.93205526449997678</v>
      </c>
      <c r="I1255" s="659">
        <v>0.87275652207621046</v>
      </c>
      <c r="J1255" s="4" t="s">
        <v>43</v>
      </c>
    </row>
    <row r="1256" spans="1:10" x14ac:dyDescent="0.3">
      <c r="A1256" s="26"/>
      <c r="B1256" s="590" t="s">
        <v>400</v>
      </c>
      <c r="C1256" s="654">
        <v>2020</v>
      </c>
      <c r="D1256" s="655">
        <v>0.5733890214797136</v>
      </c>
      <c r="E1256" s="655">
        <v>0.73502453343309782</v>
      </c>
      <c r="F1256" s="655">
        <v>0.69661462840527533</v>
      </c>
      <c r="G1256" s="655">
        <v>0.42701954679121257</v>
      </c>
      <c r="H1256" s="659">
        <v>0.77927681382967384</v>
      </c>
      <c r="I1256" s="659">
        <v>0.78042668113309899</v>
      </c>
      <c r="J1256" s="4" t="s">
        <v>445</v>
      </c>
    </row>
    <row r="1257" spans="1:10" x14ac:dyDescent="0.3">
      <c r="A1257" s="26"/>
      <c r="B1257" s="590" t="s">
        <v>159</v>
      </c>
      <c r="C1257" s="654">
        <v>2020</v>
      </c>
      <c r="D1257" s="655">
        <v>0.59203487220130768</v>
      </c>
      <c r="E1257" s="655">
        <v>0.86093330371746457</v>
      </c>
      <c r="F1257" s="655">
        <v>0.75890616511008202</v>
      </c>
      <c r="G1257" s="655">
        <v>0.47416081186572989</v>
      </c>
      <c r="H1257" s="659">
        <v>0.90247277907805024</v>
      </c>
      <c r="I1257" s="659">
        <v>0.89835298123164664</v>
      </c>
      <c r="J1257" s="4" t="s">
        <v>24</v>
      </c>
    </row>
    <row r="1258" spans="1:10" x14ac:dyDescent="0.3">
      <c r="A1258" s="26"/>
      <c r="B1258" s="590" t="s">
        <v>401</v>
      </c>
      <c r="C1258" s="654">
        <v>2020</v>
      </c>
      <c r="D1258" s="655">
        <v>0.30627871362940273</v>
      </c>
      <c r="E1258" s="655">
        <v>0.54977645305514156</v>
      </c>
      <c r="F1258" s="655">
        <v>0.31220788932510751</v>
      </c>
      <c r="G1258" s="655">
        <v>0.13320235756385068</v>
      </c>
      <c r="H1258" s="659">
        <v>0.54515525626636741</v>
      </c>
      <c r="I1258" s="659">
        <v>0.53482086737900691</v>
      </c>
      <c r="J1258" s="4" t="s">
        <v>446</v>
      </c>
    </row>
    <row r="1259" spans="1:10" x14ac:dyDescent="0.3">
      <c r="A1259" s="26"/>
      <c r="B1259" s="590" t="s">
        <v>161</v>
      </c>
      <c r="C1259" s="654">
        <v>2020</v>
      </c>
      <c r="D1259" s="655">
        <v>0.43530662885501598</v>
      </c>
      <c r="E1259" s="655">
        <v>0.6470588235294118</v>
      </c>
      <c r="F1259" s="655">
        <v>0.267420814479638</v>
      </c>
      <c r="G1259" s="655">
        <v>9.8996782131364758E-2</v>
      </c>
      <c r="H1259" s="659">
        <v>0.63416027128324115</v>
      </c>
      <c r="I1259" s="659">
        <v>0.60156766172142473</v>
      </c>
      <c r="J1259" s="4" t="s">
        <v>447</v>
      </c>
    </row>
    <row r="1260" spans="1:10" x14ac:dyDescent="0.3">
      <c r="A1260" s="26"/>
      <c r="B1260" s="590" t="s">
        <v>162</v>
      </c>
      <c r="C1260" s="654">
        <v>2020</v>
      </c>
      <c r="D1260" s="655">
        <v>0.66042355245440076</v>
      </c>
      <c r="E1260" s="655">
        <v>0.91623049277599555</v>
      </c>
      <c r="F1260" s="655">
        <v>0.84669770148385215</v>
      </c>
      <c r="G1260" s="655">
        <v>0.51102036249720295</v>
      </c>
      <c r="H1260" s="659">
        <v>0.95387985428224487</v>
      </c>
      <c r="I1260" s="659">
        <v>0.94816145434556409</v>
      </c>
      <c r="J1260" s="4" t="s">
        <v>46</v>
      </c>
    </row>
    <row r="1261" spans="1:10" x14ac:dyDescent="0.3">
      <c r="A1261" s="26"/>
      <c r="B1261" s="590" t="s">
        <v>163</v>
      </c>
      <c r="C1261" s="654">
        <v>2020</v>
      </c>
      <c r="D1261" s="655">
        <v>0.8222148098732488</v>
      </c>
      <c r="E1261" s="655">
        <v>0.99463825166282072</v>
      </c>
      <c r="F1261" s="655">
        <v>0.90318492861366906</v>
      </c>
      <c r="G1261" s="655">
        <v>0.53506620892594414</v>
      </c>
      <c r="H1261" s="659">
        <v>1.0257702323379214</v>
      </c>
      <c r="I1261" s="659">
        <v>1.0165050720170374</v>
      </c>
      <c r="J1261" s="4" t="s">
        <v>22</v>
      </c>
    </row>
    <row r="1262" spans="1:10" x14ac:dyDescent="0.3">
      <c r="A1262" s="26"/>
      <c r="B1262" s="590" t="s">
        <v>262</v>
      </c>
      <c r="C1262" s="654">
        <v>2020</v>
      </c>
      <c r="D1262" s="655">
        <v>0.72163742690058474</v>
      </c>
      <c r="E1262" s="655">
        <v>0.89724539947422566</v>
      </c>
      <c r="F1262" s="655">
        <v>0.87877534133223001</v>
      </c>
      <c r="G1262" s="655">
        <v>0.51189832341806385</v>
      </c>
      <c r="H1262" s="659">
        <v>0.96318464144551097</v>
      </c>
      <c r="I1262" s="659">
        <v>0.96207025411061287</v>
      </c>
      <c r="J1262" s="4" t="s">
        <v>448</v>
      </c>
    </row>
    <row r="1263" spans="1:10" x14ac:dyDescent="0.3">
      <c r="A1263" s="26"/>
      <c r="B1263" s="590" t="s">
        <v>402</v>
      </c>
      <c r="C1263" s="654">
        <v>2020</v>
      </c>
      <c r="D1263" s="655">
        <v>0.66325622775800708</v>
      </c>
      <c r="E1263" s="655">
        <v>0.88724584103512016</v>
      </c>
      <c r="F1263" s="655">
        <v>0.8507200561995083</v>
      </c>
      <c r="G1263" s="655">
        <v>0.46820420958351994</v>
      </c>
      <c r="H1263" s="659">
        <v>0.92651210143921514</v>
      </c>
      <c r="I1263" s="659">
        <v>0.90972195589645255</v>
      </c>
      <c r="J1263" s="4" t="s">
        <v>34</v>
      </c>
    </row>
    <row r="1264" spans="1:10" x14ac:dyDescent="0.3">
      <c r="A1264" s="26"/>
      <c r="B1264" s="21" t="s">
        <v>73</v>
      </c>
      <c r="C1264" s="656">
        <v>2020</v>
      </c>
      <c r="D1264" s="657">
        <v>0.64379268721449301</v>
      </c>
      <c r="E1264" s="657">
        <v>0.88838567170182947</v>
      </c>
      <c r="F1264" s="657">
        <v>0.79418322264979624</v>
      </c>
      <c r="G1264" s="657">
        <v>0.46918403577637308</v>
      </c>
      <c r="H1264" s="660">
        <v>0.92848057591053978</v>
      </c>
      <c r="I1264" s="660">
        <v>0.91991828289255084</v>
      </c>
    </row>
    <row r="1265" spans="1:7" x14ac:dyDescent="0.3">
      <c r="A1265" s="26"/>
      <c r="B1265" s="26"/>
      <c r="C1265" s="29"/>
      <c r="D1265" s="29"/>
      <c r="E1265" s="29"/>
      <c r="F1265" s="29"/>
      <c r="G1265" s="29"/>
    </row>
    <row r="1266" spans="1:7" x14ac:dyDescent="0.3">
      <c r="A1266" s="26"/>
      <c r="B1266" s="26"/>
      <c r="C1266" s="29"/>
      <c r="D1266" s="29"/>
      <c r="E1266" s="29"/>
      <c r="F1266" s="29"/>
      <c r="G1266" s="29"/>
    </row>
    <row r="1267" spans="1:7" x14ac:dyDescent="0.3">
      <c r="A1267" s="26"/>
      <c r="B1267" s="26"/>
      <c r="C1267" s="29"/>
      <c r="D1267" s="29"/>
      <c r="E1267" s="29"/>
      <c r="F1267" s="29"/>
      <c r="G1267" s="29"/>
    </row>
    <row r="1268" spans="1:7" x14ac:dyDescent="0.3">
      <c r="A1268" s="26"/>
      <c r="B1268" s="26"/>
      <c r="C1268" s="29"/>
      <c r="D1268" s="29"/>
      <c r="E1268" s="29"/>
      <c r="F1268" s="29"/>
      <c r="G1268" s="29"/>
    </row>
    <row r="1269" spans="1:7" x14ac:dyDescent="0.3">
      <c r="A1269" s="26"/>
      <c r="B1269" s="26"/>
      <c r="C1269" s="29"/>
      <c r="D1269" s="29"/>
      <c r="E1269" s="29"/>
      <c r="F1269" s="29"/>
      <c r="G1269" s="29"/>
    </row>
    <row r="1270" spans="1:7" x14ac:dyDescent="0.3">
      <c r="A1270" s="26"/>
      <c r="B1270" s="26"/>
      <c r="C1270" s="29"/>
      <c r="D1270" s="29"/>
      <c r="E1270" s="29"/>
      <c r="F1270" s="29"/>
      <c r="G1270" s="29"/>
    </row>
    <row r="1271" spans="1:7" x14ac:dyDescent="0.3">
      <c r="A1271" s="26"/>
      <c r="B1271" s="26"/>
      <c r="C1271" s="29"/>
      <c r="D1271" s="29"/>
      <c r="E1271" s="29"/>
      <c r="F1271" s="29"/>
      <c r="G1271" s="29"/>
    </row>
    <row r="1272" spans="1:7" x14ac:dyDescent="0.3">
      <c r="A1272" s="26"/>
      <c r="B1272" s="26"/>
      <c r="C1272" s="29"/>
      <c r="D1272" s="29"/>
      <c r="E1272" s="29"/>
      <c r="F1272" s="29"/>
      <c r="G1272" s="29"/>
    </row>
    <row r="1273" spans="1:7" x14ac:dyDescent="0.3">
      <c r="A1273" s="26"/>
      <c r="B1273" s="26"/>
      <c r="C1273" s="29"/>
      <c r="D1273" s="29"/>
      <c r="E1273" s="29"/>
      <c r="F1273" s="29"/>
      <c r="G1273" s="29"/>
    </row>
    <row r="1274" spans="1:7" x14ac:dyDescent="0.3">
      <c r="A1274" s="26"/>
      <c r="B1274" s="26"/>
      <c r="C1274" s="29"/>
      <c r="D1274" s="29"/>
      <c r="E1274" s="29"/>
      <c r="F1274" s="29"/>
      <c r="G1274" s="29"/>
    </row>
    <row r="1275" spans="1:7" x14ac:dyDescent="0.3">
      <c r="A1275" s="26"/>
      <c r="B1275" s="26"/>
      <c r="C1275" s="29"/>
      <c r="D1275" s="29"/>
      <c r="E1275" s="29"/>
      <c r="F1275" s="29"/>
      <c r="G1275" s="29"/>
    </row>
    <row r="1276" spans="1:7" x14ac:dyDescent="0.3">
      <c r="A1276" s="26"/>
      <c r="B1276" s="26"/>
      <c r="C1276" s="29"/>
      <c r="D1276" s="29"/>
      <c r="E1276" s="29"/>
      <c r="F1276" s="29"/>
      <c r="G1276" s="29"/>
    </row>
    <row r="1277" spans="1:7" x14ac:dyDescent="0.3">
      <c r="A1277" s="26"/>
      <c r="B1277" s="26"/>
      <c r="C1277" s="29"/>
      <c r="D1277" s="29"/>
      <c r="E1277" s="29"/>
      <c r="F1277" s="29"/>
      <c r="G1277" s="29"/>
    </row>
    <row r="1278" spans="1:7" x14ac:dyDescent="0.3">
      <c r="A1278" s="26"/>
      <c r="B1278" s="26"/>
      <c r="C1278" s="29"/>
      <c r="D1278" s="29"/>
      <c r="E1278" s="29"/>
      <c r="F1278" s="29"/>
      <c r="G1278" s="29"/>
    </row>
    <row r="1279" spans="1:7" x14ac:dyDescent="0.3">
      <c r="A1279" s="26"/>
      <c r="B1279" s="26"/>
      <c r="C1279" s="29"/>
      <c r="D1279" s="29"/>
      <c r="E1279" s="29"/>
      <c r="F1279" s="29"/>
      <c r="G1279" s="29"/>
    </row>
    <row r="1280" spans="1:7" x14ac:dyDescent="0.3">
      <c r="A1280" s="26"/>
      <c r="B1280" s="26"/>
      <c r="C1280" s="29"/>
      <c r="D1280" s="29"/>
      <c r="E1280" s="29"/>
      <c r="F1280" s="29"/>
      <c r="G1280" s="29"/>
    </row>
    <row r="1281" spans="1:7" x14ac:dyDescent="0.3">
      <c r="A1281" s="26"/>
      <c r="B1281" s="26"/>
      <c r="C1281" s="29"/>
      <c r="D1281" s="29"/>
      <c r="E1281" s="29"/>
      <c r="F1281" s="29"/>
      <c r="G1281" s="29"/>
    </row>
    <row r="1282" spans="1:7" x14ac:dyDescent="0.3">
      <c r="A1282" s="26"/>
      <c r="B1282" s="26"/>
      <c r="C1282" s="29"/>
      <c r="D1282" s="29"/>
      <c r="E1282" s="29"/>
      <c r="F1282" s="29"/>
      <c r="G1282" s="29"/>
    </row>
    <row r="1283" spans="1:7" x14ac:dyDescent="0.3">
      <c r="A1283" s="26"/>
      <c r="B1283" s="26"/>
      <c r="C1283" s="29"/>
      <c r="D1283" s="29"/>
      <c r="E1283" s="29"/>
      <c r="F1283" s="29"/>
      <c r="G1283" s="29"/>
    </row>
    <row r="1284" spans="1:7" x14ac:dyDescent="0.3">
      <c r="A1284" s="26"/>
      <c r="B1284" s="26"/>
      <c r="C1284" s="29"/>
      <c r="D1284" s="29"/>
      <c r="E1284" s="29"/>
      <c r="F1284" s="29"/>
      <c r="G1284" s="29"/>
    </row>
    <row r="1285" spans="1:7" x14ac:dyDescent="0.3">
      <c r="A1285" s="26"/>
      <c r="B1285" s="26"/>
      <c r="C1285" s="29"/>
      <c r="D1285" s="29"/>
      <c r="E1285" s="29"/>
      <c r="F1285" s="29"/>
      <c r="G1285" s="29"/>
    </row>
    <row r="1286" spans="1:7" x14ac:dyDescent="0.3">
      <c r="A1286" s="26"/>
      <c r="B1286" s="26"/>
      <c r="C1286" s="29"/>
      <c r="D1286" s="29"/>
      <c r="E1286" s="29"/>
      <c r="F1286" s="29"/>
      <c r="G1286" s="29"/>
    </row>
    <row r="1287" spans="1:7" x14ac:dyDescent="0.3">
      <c r="A1287" s="26"/>
      <c r="B1287" s="26"/>
      <c r="C1287" s="29"/>
      <c r="D1287" s="29"/>
      <c r="E1287" s="29"/>
      <c r="F1287" s="29"/>
      <c r="G1287" s="29"/>
    </row>
    <row r="1288" spans="1:7" x14ac:dyDescent="0.3">
      <c r="A1288" s="26"/>
      <c r="B1288" s="26"/>
      <c r="C1288" s="29"/>
      <c r="D1288" s="29"/>
      <c r="E1288" s="29"/>
      <c r="F1288" s="29"/>
      <c r="G1288" s="29"/>
    </row>
    <row r="1289" spans="1:7" x14ac:dyDescent="0.3">
      <c r="A1289" s="26"/>
      <c r="B1289" s="26"/>
      <c r="C1289" s="29"/>
      <c r="D1289" s="29"/>
      <c r="E1289" s="29"/>
      <c r="F1289" s="29"/>
      <c r="G1289" s="29"/>
    </row>
    <row r="1290" spans="1:7" x14ac:dyDescent="0.3">
      <c r="A1290" s="26"/>
      <c r="B1290" s="26"/>
      <c r="C1290" s="29"/>
      <c r="D1290" s="29"/>
      <c r="E1290" s="29"/>
      <c r="F1290" s="29"/>
      <c r="G1290" s="29"/>
    </row>
    <row r="1291" spans="1:7" x14ac:dyDescent="0.3">
      <c r="A1291" s="26"/>
      <c r="B1291" s="26"/>
      <c r="C1291" s="29"/>
      <c r="D1291" s="29"/>
      <c r="E1291" s="29"/>
      <c r="F1291" s="29"/>
      <c r="G1291" s="29"/>
    </row>
    <row r="1292" spans="1:7" x14ac:dyDescent="0.3">
      <c r="A1292" s="26"/>
      <c r="B1292" s="26"/>
      <c r="C1292" s="29"/>
      <c r="D1292" s="29"/>
      <c r="E1292" s="29"/>
      <c r="F1292" s="29"/>
      <c r="G1292" s="29"/>
    </row>
    <row r="1293" spans="1:7" x14ac:dyDescent="0.3">
      <c r="A1293" s="26"/>
      <c r="B1293" s="26"/>
      <c r="C1293" s="29"/>
      <c r="D1293" s="29"/>
      <c r="E1293" s="29"/>
      <c r="F1293" s="29"/>
      <c r="G1293" s="29"/>
    </row>
    <row r="1294" spans="1:7" x14ac:dyDescent="0.3">
      <c r="A1294" s="26"/>
      <c r="B1294" s="26"/>
      <c r="C1294" s="29"/>
      <c r="D1294" s="29"/>
      <c r="E1294" s="29"/>
      <c r="F1294" s="29"/>
      <c r="G1294" s="29"/>
    </row>
    <row r="1295" spans="1:7" x14ac:dyDescent="0.3">
      <c r="A1295" s="26"/>
      <c r="B1295" s="26"/>
      <c r="C1295" s="29"/>
      <c r="D1295" s="29"/>
      <c r="E1295" s="29"/>
      <c r="F1295" s="29"/>
      <c r="G1295" s="29"/>
    </row>
    <row r="1296" spans="1:7" x14ac:dyDescent="0.3">
      <c r="A1296" s="26"/>
      <c r="B1296" s="26"/>
      <c r="C1296" s="29"/>
      <c r="D1296" s="29"/>
      <c r="E1296" s="29"/>
      <c r="F1296" s="29"/>
      <c r="G1296" s="29"/>
    </row>
    <row r="1297" spans="1:7" x14ac:dyDescent="0.3">
      <c r="A1297" s="26"/>
      <c r="B1297" s="26"/>
      <c r="C1297" s="29"/>
      <c r="D1297" s="29"/>
      <c r="E1297" s="29"/>
      <c r="F1297" s="29"/>
      <c r="G1297" s="29"/>
    </row>
    <row r="1298" spans="1:7" x14ac:dyDescent="0.3">
      <c r="A1298" s="26"/>
      <c r="B1298" s="26"/>
      <c r="C1298" s="29"/>
      <c r="D1298" s="29"/>
      <c r="E1298" s="29"/>
      <c r="F1298" s="29"/>
      <c r="G1298" s="29"/>
    </row>
    <row r="1299" spans="1:7" x14ac:dyDescent="0.3">
      <c r="A1299" s="26"/>
      <c r="B1299" s="26"/>
      <c r="C1299" s="29"/>
      <c r="D1299" s="29"/>
      <c r="E1299" s="29"/>
      <c r="F1299" s="29"/>
      <c r="G1299" s="29"/>
    </row>
    <row r="1300" spans="1:7" x14ac:dyDescent="0.3">
      <c r="A1300" s="26"/>
      <c r="B1300" s="26"/>
      <c r="C1300" s="29"/>
      <c r="D1300" s="29"/>
      <c r="E1300" s="29"/>
      <c r="F1300" s="29"/>
      <c r="G1300" s="29"/>
    </row>
    <row r="1301" spans="1:7" x14ac:dyDescent="0.3">
      <c r="A1301" s="26"/>
      <c r="B1301" s="26"/>
      <c r="C1301" s="29"/>
      <c r="D1301" s="29"/>
      <c r="E1301" s="29"/>
      <c r="F1301" s="29"/>
      <c r="G1301" s="29"/>
    </row>
    <row r="1302" spans="1:7" x14ac:dyDescent="0.3">
      <c r="A1302" s="26"/>
      <c r="B1302" s="26"/>
      <c r="C1302" s="29"/>
      <c r="D1302" s="29"/>
      <c r="E1302" s="29"/>
      <c r="F1302" s="29"/>
      <c r="G1302" s="29"/>
    </row>
    <row r="1303" spans="1:7" x14ac:dyDescent="0.3">
      <c r="A1303" s="26"/>
      <c r="B1303" s="26"/>
      <c r="C1303" s="29"/>
      <c r="D1303" s="29"/>
      <c r="E1303" s="29"/>
      <c r="F1303" s="29"/>
      <c r="G1303" s="29"/>
    </row>
    <row r="1304" spans="1:7" x14ac:dyDescent="0.3">
      <c r="A1304" s="26"/>
      <c r="B1304" s="26"/>
      <c r="C1304" s="29"/>
      <c r="D1304" s="29"/>
      <c r="E1304" s="29"/>
      <c r="F1304" s="29"/>
      <c r="G1304" s="29"/>
    </row>
    <row r="1305" spans="1:7" x14ac:dyDescent="0.3">
      <c r="A1305" s="26"/>
      <c r="B1305" s="26"/>
      <c r="C1305" s="29"/>
      <c r="D1305" s="29"/>
      <c r="E1305" s="29"/>
      <c r="F1305" s="29"/>
      <c r="G1305" s="29"/>
    </row>
    <row r="1306" spans="1:7" x14ac:dyDescent="0.3">
      <c r="A1306" s="26"/>
      <c r="B1306" s="26"/>
      <c r="C1306" s="29"/>
      <c r="D1306" s="29"/>
      <c r="E1306" s="29"/>
      <c r="F1306" s="29"/>
      <c r="G1306" s="29"/>
    </row>
    <row r="1307" spans="1:7" x14ac:dyDescent="0.3">
      <c r="A1307" s="26"/>
      <c r="B1307" s="26"/>
      <c r="C1307" s="29"/>
      <c r="D1307" s="29"/>
      <c r="E1307" s="29"/>
      <c r="F1307" s="29"/>
      <c r="G1307" s="29"/>
    </row>
    <row r="1308" spans="1:7" x14ac:dyDescent="0.3">
      <c r="A1308" s="26"/>
      <c r="B1308" s="26"/>
      <c r="C1308" s="29"/>
      <c r="D1308" s="29"/>
      <c r="E1308" s="29"/>
      <c r="F1308" s="29"/>
      <c r="G1308" s="29"/>
    </row>
    <row r="1309" spans="1:7" x14ac:dyDescent="0.3">
      <c r="A1309" s="26"/>
      <c r="B1309" s="26"/>
      <c r="C1309" s="29"/>
      <c r="D1309" s="29"/>
      <c r="E1309" s="29"/>
      <c r="F1309" s="29"/>
      <c r="G1309" s="29"/>
    </row>
    <row r="1310" spans="1:7" x14ac:dyDescent="0.3">
      <c r="A1310" s="26"/>
      <c r="B1310" s="26"/>
      <c r="C1310" s="29"/>
      <c r="D1310" s="29"/>
      <c r="E1310" s="29"/>
      <c r="F1310" s="29"/>
      <c r="G1310" s="29"/>
    </row>
    <row r="1311" spans="1:7" x14ac:dyDescent="0.3">
      <c r="A1311" s="26"/>
      <c r="B1311" s="26"/>
      <c r="C1311" s="29"/>
      <c r="D1311" s="29"/>
      <c r="E1311" s="29"/>
      <c r="F1311" s="29"/>
      <c r="G1311" s="29"/>
    </row>
    <row r="1312" spans="1:7" x14ac:dyDescent="0.3">
      <c r="A1312" s="26"/>
      <c r="B1312" s="26"/>
      <c r="C1312" s="29"/>
      <c r="D1312" s="29"/>
      <c r="E1312" s="29"/>
      <c r="F1312" s="29"/>
      <c r="G1312" s="29"/>
    </row>
    <row r="1313" spans="1:7" x14ac:dyDescent="0.3">
      <c r="A1313" s="26"/>
      <c r="B1313" s="26"/>
      <c r="C1313" s="29"/>
      <c r="D1313" s="29"/>
      <c r="E1313" s="29"/>
      <c r="F1313" s="29"/>
      <c r="G1313" s="29"/>
    </row>
    <row r="1314" spans="1:7" x14ac:dyDescent="0.3">
      <c r="A1314" s="26"/>
      <c r="B1314" s="26"/>
      <c r="C1314" s="29"/>
      <c r="D1314" s="29"/>
      <c r="E1314" s="29"/>
      <c r="F1314" s="29"/>
      <c r="G1314" s="29"/>
    </row>
    <row r="1315" spans="1:7" x14ac:dyDescent="0.3">
      <c r="A1315" s="26"/>
      <c r="B1315" s="26"/>
      <c r="C1315" s="29"/>
      <c r="D1315" s="29"/>
      <c r="E1315" s="29"/>
      <c r="F1315" s="29"/>
      <c r="G1315" s="29"/>
    </row>
    <row r="1316" spans="1:7" x14ac:dyDescent="0.3">
      <c r="A1316" s="26"/>
      <c r="B1316" s="26"/>
      <c r="C1316" s="29"/>
      <c r="D1316" s="29"/>
      <c r="E1316" s="29"/>
      <c r="F1316" s="29"/>
      <c r="G1316" s="29"/>
    </row>
    <row r="1317" spans="1:7" x14ac:dyDescent="0.3">
      <c r="A1317" s="26"/>
      <c r="B1317" s="26"/>
      <c r="C1317" s="29"/>
      <c r="D1317" s="29"/>
      <c r="E1317" s="29"/>
      <c r="F1317" s="29"/>
      <c r="G1317" s="29"/>
    </row>
    <row r="1318" spans="1:7" x14ac:dyDescent="0.3">
      <c r="A1318" s="26"/>
      <c r="B1318" s="26"/>
      <c r="C1318" s="29"/>
      <c r="D1318" s="29"/>
      <c r="E1318" s="29"/>
      <c r="F1318" s="29"/>
      <c r="G1318" s="29"/>
    </row>
    <row r="1319" spans="1:7" x14ac:dyDescent="0.3">
      <c r="A1319" s="26"/>
      <c r="B1319" s="26"/>
      <c r="C1319" s="29"/>
      <c r="D1319" s="29"/>
      <c r="E1319" s="29"/>
      <c r="F1319" s="29"/>
      <c r="G1319" s="29"/>
    </row>
    <row r="1320" spans="1:7" x14ac:dyDescent="0.3">
      <c r="A1320" s="26"/>
      <c r="B1320" s="26"/>
      <c r="C1320" s="29"/>
      <c r="D1320" s="29"/>
      <c r="E1320" s="29"/>
      <c r="F1320" s="29"/>
      <c r="G1320" s="29"/>
    </row>
    <row r="1321" spans="1:7" x14ac:dyDescent="0.3">
      <c r="A1321" s="26"/>
      <c r="B1321" s="26"/>
      <c r="C1321" s="29"/>
      <c r="D1321" s="29"/>
      <c r="E1321" s="29"/>
      <c r="F1321" s="29"/>
      <c r="G1321" s="29"/>
    </row>
    <row r="1322" spans="1:7" x14ac:dyDescent="0.3">
      <c r="A1322" s="26"/>
      <c r="B1322" s="26"/>
      <c r="C1322" s="29"/>
      <c r="D1322" s="29"/>
      <c r="E1322" s="29"/>
      <c r="F1322" s="29"/>
      <c r="G1322" s="29"/>
    </row>
    <row r="1323" spans="1:7" x14ac:dyDescent="0.3">
      <c r="A1323" s="26"/>
      <c r="B1323" s="26"/>
      <c r="C1323" s="29"/>
      <c r="D1323" s="29"/>
      <c r="E1323" s="29"/>
      <c r="F1323" s="29"/>
      <c r="G1323" s="29"/>
    </row>
    <row r="1324" spans="1:7" x14ac:dyDescent="0.3">
      <c r="A1324" s="26"/>
      <c r="B1324" s="26"/>
      <c r="C1324" s="29"/>
      <c r="D1324" s="29"/>
      <c r="E1324" s="29"/>
      <c r="F1324" s="29"/>
      <c r="G1324" s="29"/>
    </row>
    <row r="1325" spans="1:7" x14ac:dyDescent="0.3">
      <c r="A1325" s="26"/>
      <c r="B1325" s="26"/>
      <c r="C1325" s="29"/>
      <c r="D1325" s="29"/>
      <c r="E1325" s="29"/>
      <c r="F1325" s="29"/>
      <c r="G1325" s="29"/>
    </row>
    <row r="1326" spans="1:7" x14ac:dyDescent="0.3">
      <c r="A1326" s="26"/>
      <c r="B1326" s="26"/>
      <c r="C1326" s="29"/>
      <c r="D1326" s="29"/>
      <c r="E1326" s="29"/>
      <c r="F1326" s="29"/>
      <c r="G1326" s="29"/>
    </row>
    <row r="1327" spans="1:7" x14ac:dyDescent="0.3">
      <c r="A1327" s="26"/>
      <c r="B1327" s="26"/>
      <c r="C1327" s="29"/>
      <c r="D1327" s="29"/>
      <c r="E1327" s="29"/>
      <c r="F1327" s="29"/>
      <c r="G1327" s="29"/>
    </row>
    <row r="1328" spans="1:7" x14ac:dyDescent="0.3">
      <c r="A1328" s="26"/>
      <c r="B1328" s="26"/>
      <c r="C1328" s="29"/>
      <c r="D1328" s="29"/>
      <c r="E1328" s="29"/>
      <c r="F1328" s="29"/>
      <c r="G1328" s="29"/>
    </row>
    <row r="1329" spans="1:7" x14ac:dyDescent="0.3">
      <c r="A1329" s="26"/>
      <c r="B1329" s="26"/>
      <c r="C1329" s="29"/>
      <c r="D1329" s="29"/>
      <c r="E1329" s="29"/>
      <c r="F1329" s="29"/>
      <c r="G1329" s="29"/>
    </row>
    <row r="1330" spans="1:7" x14ac:dyDescent="0.3">
      <c r="A1330" s="26"/>
      <c r="B1330" s="26"/>
      <c r="C1330" s="29"/>
      <c r="D1330" s="29"/>
      <c r="E1330" s="29"/>
      <c r="F1330" s="29"/>
      <c r="G1330" s="29"/>
    </row>
    <row r="1331" spans="1:7" x14ac:dyDescent="0.3">
      <c r="A1331" s="26"/>
      <c r="B1331" s="26"/>
      <c r="C1331" s="29"/>
      <c r="D1331" s="29"/>
      <c r="E1331" s="29"/>
      <c r="F1331" s="29"/>
      <c r="G1331" s="29"/>
    </row>
    <row r="1332" spans="1:7" x14ac:dyDescent="0.3">
      <c r="A1332" s="26"/>
      <c r="B1332" s="26"/>
      <c r="C1332" s="29"/>
      <c r="D1332" s="29"/>
      <c r="E1332" s="29"/>
      <c r="F1332" s="29"/>
      <c r="G1332" s="29"/>
    </row>
    <row r="1333" spans="1:7" x14ac:dyDescent="0.3">
      <c r="A1333" s="26"/>
      <c r="B1333" s="26"/>
      <c r="C1333" s="29"/>
      <c r="D1333" s="29"/>
      <c r="E1333" s="29"/>
      <c r="F1333" s="29"/>
      <c r="G1333" s="29"/>
    </row>
    <row r="1334" spans="1:7" x14ac:dyDescent="0.3">
      <c r="A1334" s="26"/>
      <c r="B1334" s="26"/>
      <c r="C1334" s="29"/>
      <c r="D1334" s="29"/>
      <c r="E1334" s="29"/>
      <c r="F1334" s="29"/>
      <c r="G1334" s="29"/>
    </row>
    <row r="1335" spans="1:7" x14ac:dyDescent="0.3">
      <c r="A1335" s="26"/>
      <c r="B1335" s="26"/>
      <c r="C1335" s="29"/>
      <c r="D1335" s="29"/>
      <c r="E1335" s="29"/>
      <c r="F1335" s="29"/>
      <c r="G1335" s="29"/>
    </row>
    <row r="1336" spans="1:7" x14ac:dyDescent="0.3">
      <c r="A1336" s="26"/>
      <c r="B1336" s="26"/>
      <c r="C1336" s="29"/>
      <c r="D1336" s="29"/>
      <c r="E1336" s="29"/>
      <c r="F1336" s="29"/>
      <c r="G1336" s="29"/>
    </row>
    <row r="1337" spans="1:7" x14ac:dyDescent="0.3">
      <c r="A1337" s="26"/>
      <c r="B1337" s="26"/>
      <c r="C1337" s="29"/>
      <c r="D1337" s="29"/>
      <c r="E1337" s="29"/>
      <c r="F1337" s="29"/>
      <c r="G1337" s="29"/>
    </row>
    <row r="1338" spans="1:7" x14ac:dyDescent="0.3">
      <c r="A1338" s="26"/>
      <c r="B1338" s="26"/>
      <c r="C1338" s="29"/>
      <c r="D1338" s="29"/>
      <c r="E1338" s="29"/>
      <c r="F1338" s="29"/>
      <c r="G1338" s="29"/>
    </row>
    <row r="1339" spans="1:7" x14ac:dyDescent="0.3">
      <c r="A1339" s="26"/>
      <c r="B1339" s="26"/>
      <c r="C1339" s="29"/>
      <c r="D1339" s="29"/>
      <c r="E1339" s="29"/>
      <c r="F1339" s="29"/>
      <c r="G1339" s="29"/>
    </row>
    <row r="1340" spans="1:7" x14ac:dyDescent="0.3">
      <c r="A1340" s="26"/>
      <c r="B1340" s="26"/>
      <c r="C1340" s="29"/>
      <c r="D1340" s="29"/>
      <c r="E1340" s="29"/>
      <c r="F1340" s="29"/>
      <c r="G1340" s="29"/>
    </row>
    <row r="1341" spans="1:7" x14ac:dyDescent="0.3">
      <c r="A1341" s="26"/>
      <c r="B1341" s="26"/>
      <c r="C1341" s="29"/>
      <c r="D1341" s="29"/>
      <c r="E1341" s="29"/>
      <c r="F1341" s="29"/>
      <c r="G1341" s="29"/>
    </row>
    <row r="1342" spans="1:7" x14ac:dyDescent="0.3">
      <c r="A1342" s="26"/>
      <c r="B1342" s="26"/>
      <c r="C1342" s="29"/>
      <c r="D1342" s="29"/>
      <c r="E1342" s="29"/>
      <c r="F1342" s="29"/>
      <c r="G1342" s="29"/>
    </row>
    <row r="1343" spans="1:7" x14ac:dyDescent="0.3">
      <c r="A1343" s="26"/>
      <c r="B1343" s="26"/>
      <c r="C1343" s="29"/>
      <c r="D1343" s="29"/>
      <c r="E1343" s="29"/>
      <c r="F1343" s="29"/>
      <c r="G1343" s="29"/>
    </row>
    <row r="1344" spans="1:7" x14ac:dyDescent="0.3">
      <c r="A1344" s="26"/>
      <c r="B1344" s="26"/>
      <c r="C1344" s="29"/>
      <c r="D1344" s="29"/>
      <c r="E1344" s="29"/>
      <c r="F1344" s="29"/>
      <c r="G1344" s="29"/>
    </row>
    <row r="1345" spans="1:7" x14ac:dyDescent="0.3">
      <c r="A1345" s="26"/>
      <c r="B1345" s="26"/>
      <c r="C1345" s="29"/>
      <c r="D1345" s="29"/>
      <c r="E1345" s="29"/>
      <c r="F1345" s="29"/>
      <c r="G1345" s="29"/>
    </row>
    <row r="1346" spans="1:7" x14ac:dyDescent="0.3">
      <c r="A1346" s="26"/>
      <c r="B1346" s="26"/>
      <c r="C1346" s="29"/>
      <c r="D1346" s="29"/>
      <c r="E1346" s="29"/>
      <c r="F1346" s="29"/>
      <c r="G1346" s="29"/>
    </row>
    <row r="1347" spans="1:7" x14ac:dyDescent="0.3">
      <c r="A1347" s="26"/>
      <c r="B1347" s="26"/>
      <c r="C1347" s="29"/>
      <c r="D1347" s="29"/>
      <c r="E1347" s="29"/>
      <c r="F1347" s="29"/>
      <c r="G1347" s="29"/>
    </row>
    <row r="1348" spans="1:7" x14ac:dyDescent="0.3">
      <c r="A1348" s="26"/>
      <c r="B1348" s="26"/>
      <c r="C1348" s="29"/>
      <c r="D1348" s="29"/>
      <c r="E1348" s="29"/>
      <c r="F1348" s="29"/>
      <c r="G1348" s="29"/>
    </row>
    <row r="1349" spans="1:7" x14ac:dyDescent="0.3">
      <c r="A1349" s="26"/>
      <c r="B1349" s="26"/>
      <c r="C1349" s="29"/>
      <c r="D1349" s="29"/>
      <c r="E1349" s="29"/>
      <c r="F1349" s="29"/>
      <c r="G1349" s="29"/>
    </row>
    <row r="1350" spans="1:7" x14ac:dyDescent="0.3">
      <c r="A1350" s="26"/>
      <c r="B1350" s="26"/>
      <c r="C1350" s="29"/>
      <c r="D1350" s="29"/>
      <c r="E1350" s="29"/>
      <c r="F1350" s="29"/>
      <c r="G1350" s="29"/>
    </row>
    <row r="1351" spans="1:7" x14ac:dyDescent="0.3">
      <c r="A1351" s="26"/>
      <c r="B1351" s="26"/>
      <c r="C1351" s="29"/>
      <c r="D1351" s="29"/>
      <c r="E1351" s="29"/>
      <c r="F1351" s="29"/>
      <c r="G1351" s="29"/>
    </row>
    <row r="1352" spans="1:7" x14ac:dyDescent="0.3">
      <c r="A1352" s="26"/>
      <c r="B1352" s="26"/>
      <c r="C1352" s="29"/>
      <c r="D1352" s="29"/>
      <c r="E1352" s="29"/>
      <c r="F1352" s="29"/>
      <c r="G1352" s="29"/>
    </row>
    <row r="1353" spans="1:7" x14ac:dyDescent="0.3">
      <c r="A1353" s="26"/>
      <c r="B1353" s="26"/>
      <c r="C1353" s="29"/>
      <c r="D1353" s="29"/>
      <c r="E1353" s="29"/>
      <c r="F1353" s="29"/>
      <c r="G1353" s="29"/>
    </row>
    <row r="1354" spans="1:7" x14ac:dyDescent="0.3">
      <c r="A1354" s="26"/>
      <c r="B1354" s="26"/>
      <c r="C1354" s="29"/>
      <c r="D1354" s="29"/>
      <c r="E1354" s="29"/>
      <c r="F1354" s="29"/>
      <c r="G1354" s="29"/>
    </row>
    <row r="1355" spans="1:7" x14ac:dyDescent="0.3">
      <c r="A1355" s="26"/>
      <c r="B1355" s="26"/>
      <c r="C1355" s="29"/>
      <c r="D1355" s="29"/>
      <c r="E1355" s="29"/>
      <c r="F1355" s="29"/>
      <c r="G1355" s="29"/>
    </row>
    <row r="1356" spans="1:7" x14ac:dyDescent="0.3">
      <c r="A1356" s="26"/>
      <c r="B1356" s="26"/>
      <c r="C1356" s="29"/>
      <c r="D1356" s="29"/>
      <c r="E1356" s="29"/>
      <c r="F1356" s="29"/>
      <c r="G1356" s="29"/>
    </row>
    <row r="1357" spans="1:7" x14ac:dyDescent="0.3">
      <c r="A1357" s="26"/>
      <c r="B1357" s="26"/>
      <c r="C1357" s="29"/>
      <c r="D1357" s="29"/>
      <c r="E1357" s="29"/>
      <c r="F1357" s="29"/>
      <c r="G1357" s="29"/>
    </row>
    <row r="1358" spans="1:7" x14ac:dyDescent="0.3">
      <c r="A1358" s="26"/>
      <c r="B1358" s="26"/>
      <c r="C1358" s="29"/>
      <c r="D1358" s="29"/>
      <c r="E1358" s="29"/>
      <c r="F1358" s="29"/>
      <c r="G1358" s="29"/>
    </row>
    <row r="1359" spans="1:7" x14ac:dyDescent="0.3">
      <c r="A1359" s="26"/>
      <c r="B1359" s="26"/>
      <c r="C1359" s="29"/>
      <c r="D1359" s="29"/>
      <c r="E1359" s="29"/>
      <c r="F1359" s="29"/>
      <c r="G1359" s="29"/>
    </row>
    <row r="1360" spans="1:7" x14ac:dyDescent="0.3">
      <c r="A1360" s="26"/>
      <c r="B1360" s="26"/>
      <c r="C1360" s="29"/>
      <c r="D1360" s="29"/>
      <c r="E1360" s="29"/>
      <c r="F1360" s="29"/>
      <c r="G1360" s="29"/>
    </row>
    <row r="1361" spans="1:7" x14ac:dyDescent="0.3">
      <c r="A1361" s="26"/>
      <c r="B1361" s="26"/>
      <c r="C1361" s="29"/>
      <c r="D1361" s="29"/>
      <c r="E1361" s="29"/>
      <c r="F1361" s="29"/>
      <c r="G1361" s="29"/>
    </row>
    <row r="1362" spans="1:7" x14ac:dyDescent="0.3">
      <c r="A1362" s="26"/>
      <c r="B1362" s="26"/>
      <c r="C1362" s="29"/>
      <c r="D1362" s="29"/>
      <c r="E1362" s="29"/>
      <c r="F1362" s="29"/>
      <c r="G1362" s="29"/>
    </row>
    <row r="1363" spans="1:7" x14ac:dyDescent="0.3">
      <c r="A1363" s="26"/>
      <c r="B1363" s="26"/>
      <c r="C1363" s="29"/>
      <c r="D1363" s="29"/>
      <c r="E1363" s="29"/>
      <c r="F1363" s="29"/>
      <c r="G1363" s="29"/>
    </row>
    <row r="1364" spans="1:7" x14ac:dyDescent="0.3">
      <c r="A1364" s="26"/>
      <c r="B1364" s="26"/>
      <c r="C1364" s="29"/>
      <c r="D1364" s="29"/>
      <c r="E1364" s="29"/>
      <c r="F1364" s="29"/>
      <c r="G1364" s="29"/>
    </row>
    <row r="1365" spans="1:7" x14ac:dyDescent="0.3">
      <c r="A1365" s="26"/>
      <c r="B1365" s="26"/>
      <c r="C1365" s="29"/>
      <c r="D1365" s="29"/>
      <c r="E1365" s="29"/>
      <c r="F1365" s="29"/>
      <c r="G1365" s="29"/>
    </row>
    <row r="1366" spans="1:7" x14ac:dyDescent="0.3">
      <c r="A1366" s="26"/>
      <c r="B1366" s="26"/>
      <c r="C1366" s="29"/>
      <c r="D1366" s="29"/>
      <c r="E1366" s="29"/>
      <c r="F1366" s="29"/>
      <c r="G1366" s="29"/>
    </row>
    <row r="1367" spans="1:7" x14ac:dyDescent="0.3">
      <c r="A1367" s="26"/>
      <c r="B1367" s="26"/>
      <c r="C1367" s="29"/>
      <c r="D1367" s="29"/>
      <c r="E1367" s="29"/>
      <c r="F1367" s="29"/>
      <c r="G1367" s="29"/>
    </row>
    <row r="1368" spans="1:7" x14ac:dyDescent="0.3">
      <c r="A1368" s="26"/>
      <c r="B1368" s="26"/>
      <c r="C1368" s="29"/>
      <c r="D1368" s="29"/>
      <c r="E1368" s="29"/>
      <c r="F1368" s="29"/>
      <c r="G1368" s="29"/>
    </row>
    <row r="1369" spans="1:7" x14ac:dyDescent="0.3">
      <c r="A1369" s="26"/>
      <c r="B1369" s="26"/>
      <c r="C1369" s="29"/>
      <c r="D1369" s="29"/>
      <c r="E1369" s="29"/>
      <c r="F1369" s="29"/>
      <c r="G1369" s="29"/>
    </row>
    <row r="1370" spans="1:7" x14ac:dyDescent="0.3">
      <c r="A1370" s="26"/>
      <c r="B1370" s="26"/>
      <c r="C1370" s="29"/>
      <c r="D1370" s="29"/>
      <c r="E1370" s="29"/>
      <c r="F1370" s="29"/>
      <c r="G1370" s="29"/>
    </row>
    <row r="1371" spans="1:7" x14ac:dyDescent="0.3">
      <c r="A1371" s="26"/>
      <c r="B1371" s="26"/>
      <c r="C1371" s="29"/>
      <c r="D1371" s="29"/>
      <c r="E1371" s="29"/>
      <c r="F1371" s="29"/>
      <c r="G1371" s="29"/>
    </row>
    <row r="1372" spans="1:7" x14ac:dyDescent="0.3">
      <c r="A1372" s="26"/>
      <c r="B1372" s="26"/>
      <c r="C1372" s="29"/>
      <c r="D1372" s="29"/>
      <c r="E1372" s="29"/>
      <c r="F1372" s="29"/>
      <c r="G1372" s="29"/>
    </row>
    <row r="1373" spans="1:7" x14ac:dyDescent="0.3">
      <c r="A1373" s="26"/>
      <c r="B1373" s="26"/>
      <c r="C1373" s="29"/>
      <c r="D1373" s="29"/>
      <c r="E1373" s="29"/>
      <c r="F1373" s="29"/>
      <c r="G1373" s="29"/>
    </row>
    <row r="1374" spans="1:7" x14ac:dyDescent="0.3">
      <c r="A1374" s="26"/>
      <c r="B1374" s="26"/>
      <c r="C1374" s="29"/>
      <c r="D1374" s="29"/>
      <c r="E1374" s="29"/>
      <c r="F1374" s="29"/>
      <c r="G1374" s="29"/>
    </row>
    <row r="1375" spans="1:7" x14ac:dyDescent="0.3">
      <c r="A1375" s="26"/>
      <c r="B1375" s="26"/>
      <c r="C1375" s="29"/>
      <c r="D1375" s="29"/>
      <c r="E1375" s="29"/>
      <c r="F1375" s="29"/>
      <c r="G1375" s="29"/>
    </row>
    <row r="1376" spans="1:7" x14ac:dyDescent="0.3">
      <c r="A1376" s="26"/>
      <c r="B1376" s="26"/>
      <c r="C1376" s="29"/>
      <c r="D1376" s="29"/>
      <c r="E1376" s="29"/>
      <c r="F1376" s="29"/>
      <c r="G1376" s="29"/>
    </row>
    <row r="1377" spans="1:7" x14ac:dyDescent="0.3">
      <c r="A1377" s="26"/>
      <c r="B1377" s="26"/>
      <c r="C1377" s="29"/>
      <c r="D1377" s="29"/>
      <c r="E1377" s="29"/>
      <c r="F1377" s="29"/>
      <c r="G1377" s="29"/>
    </row>
    <row r="1378" spans="1:7" x14ac:dyDescent="0.3">
      <c r="A1378" s="26"/>
      <c r="B1378" s="26"/>
      <c r="C1378" s="29"/>
      <c r="D1378" s="29"/>
      <c r="E1378" s="29"/>
      <c r="F1378" s="29"/>
      <c r="G1378" s="29"/>
    </row>
    <row r="1379" spans="1:7" x14ac:dyDescent="0.3">
      <c r="A1379" s="26"/>
      <c r="B1379" s="26"/>
      <c r="C1379" s="29"/>
      <c r="D1379" s="29"/>
      <c r="E1379" s="29"/>
      <c r="F1379" s="29"/>
      <c r="G1379" s="29"/>
    </row>
    <row r="1380" spans="1:7" x14ac:dyDescent="0.3">
      <c r="A1380" s="26"/>
      <c r="B1380" s="26"/>
      <c r="C1380" s="29"/>
      <c r="D1380" s="29"/>
      <c r="E1380" s="29"/>
      <c r="F1380" s="29"/>
      <c r="G1380" s="29"/>
    </row>
    <row r="1381" spans="1:7" x14ac:dyDescent="0.3">
      <c r="A1381" s="26"/>
      <c r="B1381" s="26"/>
      <c r="C1381" s="29"/>
      <c r="D1381" s="29"/>
      <c r="E1381" s="29"/>
      <c r="F1381" s="29"/>
      <c r="G1381" s="29"/>
    </row>
    <row r="1382" spans="1:7" x14ac:dyDescent="0.3">
      <c r="A1382" s="26"/>
      <c r="B1382" s="26"/>
      <c r="C1382" s="29"/>
      <c r="D1382" s="29"/>
      <c r="E1382" s="29"/>
      <c r="F1382" s="29"/>
      <c r="G1382" s="29"/>
    </row>
    <row r="1383" spans="1:7" x14ac:dyDescent="0.3">
      <c r="A1383" s="26"/>
      <c r="B1383" s="26"/>
      <c r="C1383" s="29"/>
      <c r="D1383" s="29"/>
      <c r="E1383" s="29"/>
      <c r="F1383" s="29"/>
      <c r="G1383" s="29"/>
    </row>
    <row r="1384" spans="1:7" x14ac:dyDescent="0.3">
      <c r="A1384" s="26"/>
      <c r="B1384" s="26"/>
      <c r="C1384" s="29"/>
      <c r="D1384" s="29"/>
      <c r="E1384" s="29"/>
      <c r="F1384" s="29"/>
      <c r="G1384" s="29"/>
    </row>
    <row r="1385" spans="1:7" x14ac:dyDescent="0.3">
      <c r="A1385" s="26"/>
      <c r="B1385" s="26"/>
      <c r="C1385" s="29"/>
      <c r="D1385" s="29"/>
      <c r="E1385" s="29"/>
      <c r="F1385" s="29"/>
      <c r="G1385" s="29"/>
    </row>
    <row r="1386" spans="1:7" x14ac:dyDescent="0.3">
      <c r="A1386" s="26"/>
      <c r="B1386" s="26"/>
      <c r="C1386" s="29"/>
      <c r="D1386" s="29"/>
      <c r="E1386" s="29"/>
      <c r="F1386" s="29"/>
      <c r="G1386" s="29"/>
    </row>
    <row r="1387" spans="1:7" x14ac:dyDescent="0.3">
      <c r="A1387" s="26"/>
      <c r="B1387" s="26"/>
      <c r="C1387" s="29"/>
      <c r="D1387" s="29"/>
      <c r="E1387" s="29"/>
      <c r="F1387" s="29"/>
      <c r="G1387" s="29"/>
    </row>
    <row r="1388" spans="1:7" x14ac:dyDescent="0.3">
      <c r="A1388" s="26"/>
      <c r="B1388" s="26"/>
      <c r="C1388" s="29"/>
      <c r="D1388" s="29"/>
      <c r="E1388" s="29"/>
      <c r="F1388" s="29"/>
      <c r="G1388" s="29"/>
    </row>
    <row r="1389" spans="1:7" x14ac:dyDescent="0.3">
      <c r="A1389" s="26"/>
      <c r="B1389" s="26"/>
      <c r="C1389" s="29"/>
      <c r="D1389" s="29"/>
      <c r="E1389" s="29"/>
      <c r="F1389" s="29"/>
      <c r="G1389" s="29"/>
    </row>
    <row r="1390" spans="1:7" x14ac:dyDescent="0.3">
      <c r="A1390" s="26"/>
      <c r="B1390" s="26"/>
      <c r="C1390" s="29"/>
      <c r="D1390" s="29"/>
      <c r="E1390" s="29"/>
      <c r="F1390" s="29"/>
      <c r="G1390" s="29"/>
    </row>
    <row r="1391" spans="1:7" x14ac:dyDescent="0.3">
      <c r="A1391" s="26"/>
      <c r="B1391" s="26"/>
      <c r="C1391" s="29"/>
      <c r="D1391" s="29"/>
      <c r="E1391" s="29"/>
      <c r="F1391" s="29"/>
      <c r="G1391" s="29"/>
    </row>
    <row r="1392" spans="1:7" x14ac:dyDescent="0.3">
      <c r="A1392" s="26"/>
      <c r="B1392" s="26"/>
      <c r="C1392" s="29"/>
      <c r="D1392" s="29"/>
      <c r="E1392" s="29"/>
      <c r="F1392" s="29"/>
      <c r="G1392" s="29"/>
    </row>
    <row r="1393" spans="1:7" x14ac:dyDescent="0.3">
      <c r="A1393" s="26"/>
      <c r="B1393" s="26"/>
      <c r="C1393" s="29"/>
      <c r="D1393" s="29"/>
      <c r="E1393" s="29"/>
      <c r="F1393" s="29"/>
      <c r="G1393" s="29"/>
    </row>
    <row r="1394" spans="1:7" x14ac:dyDescent="0.3">
      <c r="A1394" s="26"/>
      <c r="B1394" s="26"/>
      <c r="C1394" s="29"/>
      <c r="D1394" s="29"/>
      <c r="E1394" s="29"/>
      <c r="F1394" s="29"/>
      <c r="G1394" s="29"/>
    </row>
    <row r="1395" spans="1:7" x14ac:dyDescent="0.3">
      <c r="A1395" s="26"/>
      <c r="B1395" s="26"/>
      <c r="C1395" s="29"/>
      <c r="D1395" s="29"/>
      <c r="E1395" s="29"/>
      <c r="F1395" s="29"/>
      <c r="G1395" s="29"/>
    </row>
    <row r="1396" spans="1:7" x14ac:dyDescent="0.3">
      <c r="A1396" s="26"/>
      <c r="B1396" s="26"/>
      <c r="C1396" s="29"/>
      <c r="D1396" s="29"/>
      <c r="E1396" s="29"/>
      <c r="F1396" s="29"/>
      <c r="G1396" s="29"/>
    </row>
    <row r="1397" spans="1:7" x14ac:dyDescent="0.3">
      <c r="A1397" s="26"/>
      <c r="B1397" s="26"/>
      <c r="C1397" s="29"/>
      <c r="D1397" s="29"/>
      <c r="E1397" s="29"/>
      <c r="F1397" s="29"/>
      <c r="G1397" s="29"/>
    </row>
    <row r="1398" spans="1:7" x14ac:dyDescent="0.3">
      <c r="A1398" s="26"/>
      <c r="B1398" s="26"/>
      <c r="C1398" s="29"/>
      <c r="D1398" s="29"/>
      <c r="E1398" s="29"/>
      <c r="F1398" s="29"/>
      <c r="G1398" s="29"/>
    </row>
    <row r="1399" spans="1:7" x14ac:dyDescent="0.3">
      <c r="A1399" s="26"/>
      <c r="B1399" s="26"/>
      <c r="C1399" s="29"/>
      <c r="D1399" s="29"/>
      <c r="E1399" s="29"/>
      <c r="F1399" s="29"/>
      <c r="G1399" s="29"/>
    </row>
    <row r="1400" spans="1:7" x14ac:dyDescent="0.3">
      <c r="A1400" s="26"/>
      <c r="B1400" s="26"/>
      <c r="C1400" s="29"/>
      <c r="D1400" s="29"/>
      <c r="E1400" s="29"/>
      <c r="F1400" s="29"/>
      <c r="G1400" s="29"/>
    </row>
    <row r="1401" spans="1:7" x14ac:dyDescent="0.3">
      <c r="A1401" s="26"/>
      <c r="B1401" s="26"/>
      <c r="C1401" s="29"/>
      <c r="D1401" s="29"/>
      <c r="E1401" s="29"/>
      <c r="F1401" s="29"/>
      <c r="G1401" s="29"/>
    </row>
    <row r="1402" spans="1:7" x14ac:dyDescent="0.3">
      <c r="A1402" s="26"/>
      <c r="B1402" s="26"/>
      <c r="C1402" s="29"/>
      <c r="D1402" s="29"/>
      <c r="E1402" s="29"/>
      <c r="F1402" s="29"/>
      <c r="G1402" s="29"/>
    </row>
    <row r="1403" spans="1:7" x14ac:dyDescent="0.3">
      <c r="A1403" s="26"/>
      <c r="B1403" s="26"/>
      <c r="C1403" s="29"/>
      <c r="D1403" s="29"/>
      <c r="E1403" s="29"/>
      <c r="F1403" s="29"/>
      <c r="G1403" s="29"/>
    </row>
    <row r="1404" spans="1:7" x14ac:dyDescent="0.3">
      <c r="A1404" s="26"/>
      <c r="B1404" s="26"/>
      <c r="C1404" s="29"/>
      <c r="D1404" s="29"/>
      <c r="E1404" s="29"/>
      <c r="F1404" s="29"/>
      <c r="G1404" s="29"/>
    </row>
    <row r="1405" spans="1:7" x14ac:dyDescent="0.3">
      <c r="A1405" s="26"/>
      <c r="B1405" s="26"/>
      <c r="C1405" s="29"/>
      <c r="D1405" s="29"/>
      <c r="E1405" s="29"/>
      <c r="F1405" s="29"/>
      <c r="G1405" s="29"/>
    </row>
    <row r="1406" spans="1:7" x14ac:dyDescent="0.3">
      <c r="A1406" s="26"/>
      <c r="B1406" s="26"/>
      <c r="C1406" s="29"/>
      <c r="D1406" s="29"/>
      <c r="E1406" s="29"/>
      <c r="F1406" s="29"/>
      <c r="G1406" s="29"/>
    </row>
    <row r="1407" spans="1:7" x14ac:dyDescent="0.3">
      <c r="A1407" s="26"/>
      <c r="B1407" s="26"/>
      <c r="C1407" s="29"/>
      <c r="D1407" s="29"/>
      <c r="E1407" s="29"/>
      <c r="F1407" s="29"/>
      <c r="G1407" s="29"/>
    </row>
    <row r="1408" spans="1:7" x14ac:dyDescent="0.3">
      <c r="A1408" s="26"/>
      <c r="B1408" s="26"/>
      <c r="C1408" s="29"/>
      <c r="D1408" s="29"/>
      <c r="E1408" s="29"/>
      <c r="F1408" s="29"/>
      <c r="G1408" s="29"/>
    </row>
    <row r="1409" spans="1:7" x14ac:dyDescent="0.3">
      <c r="A1409" s="26"/>
      <c r="B1409" s="26"/>
      <c r="C1409" s="29"/>
      <c r="D1409" s="29"/>
      <c r="E1409" s="29"/>
      <c r="F1409" s="29"/>
      <c r="G1409" s="29"/>
    </row>
    <row r="1410" spans="1:7" x14ac:dyDescent="0.3">
      <c r="A1410" s="26"/>
      <c r="B1410" s="26"/>
      <c r="C1410" s="29"/>
      <c r="D1410" s="29"/>
      <c r="E1410" s="29"/>
      <c r="F1410" s="29"/>
      <c r="G1410" s="29"/>
    </row>
    <row r="1411" spans="1:7" x14ac:dyDescent="0.3">
      <c r="A1411" s="26"/>
      <c r="B1411" s="26"/>
      <c r="C1411" s="29"/>
      <c r="D1411" s="29"/>
      <c r="E1411" s="29"/>
      <c r="F1411" s="29"/>
      <c r="G1411" s="29"/>
    </row>
    <row r="1412" spans="1:7" x14ac:dyDescent="0.3">
      <c r="A1412" s="26"/>
      <c r="B1412" s="26"/>
      <c r="C1412" s="29"/>
      <c r="D1412" s="29"/>
      <c r="E1412" s="29"/>
      <c r="F1412" s="29"/>
      <c r="G1412" s="29"/>
    </row>
    <row r="1413" spans="1:7" x14ac:dyDescent="0.3">
      <c r="A1413" s="26"/>
      <c r="B1413" s="26"/>
      <c r="C1413" s="29"/>
      <c r="D1413" s="29"/>
      <c r="E1413" s="29"/>
      <c r="F1413" s="29"/>
      <c r="G1413" s="29"/>
    </row>
    <row r="1414" spans="1:7" x14ac:dyDescent="0.3">
      <c r="A1414" s="26"/>
      <c r="B1414" s="26"/>
      <c r="C1414" s="29"/>
      <c r="D1414" s="29"/>
      <c r="E1414" s="29"/>
      <c r="F1414" s="29"/>
      <c r="G1414" s="29"/>
    </row>
    <row r="1415" spans="1:7" x14ac:dyDescent="0.3">
      <c r="A1415" s="26"/>
      <c r="B1415" s="26"/>
      <c r="C1415" s="29"/>
      <c r="D1415" s="29"/>
      <c r="E1415" s="29"/>
      <c r="F1415" s="29"/>
      <c r="G1415" s="29"/>
    </row>
    <row r="1416" spans="1:7" x14ac:dyDescent="0.3">
      <c r="A1416" s="26"/>
      <c r="B1416" s="26"/>
      <c r="C1416" s="29"/>
      <c r="D1416" s="29"/>
      <c r="E1416" s="29"/>
      <c r="F1416" s="29"/>
      <c r="G1416" s="29"/>
    </row>
    <row r="1417" spans="1:7" x14ac:dyDescent="0.3">
      <c r="A1417" s="26"/>
      <c r="B1417" s="26"/>
      <c r="C1417" s="29"/>
      <c r="D1417" s="29"/>
      <c r="E1417" s="29"/>
      <c r="F1417" s="29"/>
      <c r="G1417" s="29"/>
    </row>
    <row r="1418" spans="1:7" x14ac:dyDescent="0.3">
      <c r="A1418" s="26"/>
      <c r="B1418" s="26"/>
      <c r="C1418" s="29"/>
      <c r="D1418" s="29"/>
      <c r="E1418" s="29"/>
      <c r="F1418" s="29"/>
      <c r="G1418" s="29"/>
    </row>
    <row r="1419" spans="1:7" x14ac:dyDescent="0.3">
      <c r="A1419" s="26"/>
      <c r="B1419" s="26"/>
      <c r="C1419" s="29"/>
      <c r="D1419" s="29"/>
      <c r="E1419" s="29"/>
      <c r="F1419" s="29"/>
      <c r="G1419" s="29"/>
    </row>
    <row r="1420" spans="1:7" x14ac:dyDescent="0.3">
      <c r="A1420" s="26"/>
      <c r="B1420" s="26"/>
      <c r="C1420" s="29"/>
      <c r="D1420" s="29"/>
      <c r="E1420" s="29"/>
      <c r="F1420" s="29"/>
      <c r="G1420" s="29"/>
    </row>
    <row r="1421" spans="1:7" x14ac:dyDescent="0.3">
      <c r="A1421" s="26"/>
      <c r="B1421" s="26"/>
      <c r="C1421" s="29"/>
      <c r="D1421" s="29"/>
      <c r="E1421" s="29"/>
      <c r="F1421" s="29"/>
      <c r="G1421" s="29"/>
    </row>
    <row r="1422" spans="1:7" x14ac:dyDescent="0.3">
      <c r="A1422" s="26"/>
      <c r="B1422" s="26"/>
      <c r="C1422" s="29"/>
      <c r="D1422" s="29"/>
      <c r="E1422" s="29"/>
      <c r="F1422" s="29"/>
      <c r="G1422" s="29"/>
    </row>
    <row r="1423" spans="1:7" x14ac:dyDescent="0.3">
      <c r="A1423" s="26"/>
      <c r="B1423" s="26"/>
      <c r="C1423" s="29"/>
      <c r="D1423" s="29"/>
      <c r="E1423" s="29"/>
      <c r="F1423" s="29"/>
      <c r="G1423" s="29"/>
    </row>
    <row r="1424" spans="1:7" x14ac:dyDescent="0.3">
      <c r="A1424" s="26"/>
      <c r="B1424" s="26"/>
      <c r="C1424" s="29"/>
      <c r="D1424" s="29"/>
      <c r="E1424" s="29"/>
      <c r="F1424" s="29"/>
      <c r="G1424" s="29"/>
    </row>
    <row r="1425" spans="1:7" x14ac:dyDescent="0.3">
      <c r="A1425" s="26"/>
      <c r="B1425" s="26"/>
      <c r="C1425" s="29"/>
      <c r="D1425" s="29"/>
      <c r="E1425" s="29"/>
      <c r="F1425" s="29"/>
      <c r="G1425" s="29"/>
    </row>
    <row r="1426" spans="1:7" x14ac:dyDescent="0.3">
      <c r="A1426" s="26"/>
      <c r="B1426" s="26"/>
      <c r="C1426" s="29"/>
      <c r="D1426" s="29"/>
      <c r="E1426" s="29"/>
      <c r="F1426" s="29"/>
      <c r="G1426" s="29"/>
    </row>
    <row r="1427" spans="1:7" x14ac:dyDescent="0.3">
      <c r="A1427" s="26"/>
      <c r="B1427" s="26"/>
      <c r="C1427" s="29"/>
      <c r="D1427" s="29"/>
      <c r="E1427" s="29"/>
      <c r="F1427" s="29"/>
      <c r="G1427" s="29"/>
    </row>
    <row r="1428" spans="1:7" x14ac:dyDescent="0.3">
      <c r="A1428" s="26"/>
      <c r="B1428" s="26"/>
      <c r="C1428" s="29"/>
      <c r="D1428" s="29"/>
      <c r="E1428" s="29"/>
      <c r="F1428" s="29"/>
      <c r="G1428" s="29"/>
    </row>
    <row r="1429" spans="1:7" x14ac:dyDescent="0.3">
      <c r="A1429" s="26"/>
      <c r="B1429" s="26"/>
      <c r="C1429" s="29"/>
      <c r="D1429" s="29"/>
      <c r="E1429" s="29"/>
      <c r="F1429" s="29"/>
      <c r="G1429" s="29"/>
    </row>
    <row r="1430" spans="1:7" x14ac:dyDescent="0.3">
      <c r="A1430" s="26"/>
      <c r="B1430" s="26"/>
      <c r="C1430" s="29"/>
      <c r="D1430" s="29"/>
      <c r="E1430" s="29"/>
      <c r="F1430" s="29"/>
      <c r="G1430" s="29"/>
    </row>
    <row r="1431" spans="1:7" x14ac:dyDescent="0.3">
      <c r="A1431" s="26"/>
      <c r="B1431" s="26"/>
      <c r="C1431" s="29"/>
      <c r="D1431" s="29"/>
      <c r="E1431" s="29"/>
      <c r="F1431" s="29"/>
      <c r="G1431" s="29"/>
    </row>
    <row r="1432" spans="1:7" x14ac:dyDescent="0.3">
      <c r="A1432" s="26"/>
      <c r="B1432" s="26"/>
      <c r="C1432" s="29"/>
      <c r="D1432" s="29"/>
      <c r="E1432" s="29"/>
      <c r="F1432" s="29"/>
      <c r="G1432" s="29"/>
    </row>
    <row r="1433" spans="1:7" x14ac:dyDescent="0.3">
      <c r="A1433" s="26"/>
      <c r="B1433" s="26"/>
      <c r="C1433" s="29"/>
      <c r="D1433" s="29"/>
      <c r="E1433" s="29"/>
      <c r="F1433" s="29"/>
      <c r="G1433" s="29"/>
    </row>
    <row r="1434" spans="1:7" x14ac:dyDescent="0.3">
      <c r="A1434" s="26"/>
      <c r="B1434" s="26"/>
      <c r="C1434" s="29"/>
      <c r="D1434" s="29"/>
      <c r="E1434" s="29"/>
      <c r="F1434" s="29"/>
      <c r="G1434" s="29"/>
    </row>
    <row r="1435" spans="1:7" x14ac:dyDescent="0.3">
      <c r="A1435" s="26"/>
      <c r="B1435" s="26"/>
      <c r="C1435" s="29"/>
      <c r="D1435" s="29"/>
      <c r="E1435" s="29"/>
      <c r="F1435" s="29"/>
      <c r="G1435" s="29"/>
    </row>
    <row r="1436" spans="1:7" x14ac:dyDescent="0.3">
      <c r="A1436" s="26"/>
      <c r="B1436" s="26"/>
      <c r="C1436" s="29"/>
      <c r="D1436" s="29"/>
      <c r="E1436" s="29"/>
      <c r="F1436" s="29"/>
      <c r="G1436" s="29"/>
    </row>
    <row r="1437" spans="1:7" x14ac:dyDescent="0.3">
      <c r="A1437" s="26"/>
      <c r="B1437" s="26"/>
      <c r="C1437" s="29"/>
      <c r="D1437" s="29"/>
      <c r="E1437" s="29"/>
      <c r="F1437" s="29"/>
      <c r="G1437" s="29"/>
    </row>
    <row r="1438" spans="1:7" x14ac:dyDescent="0.3">
      <c r="A1438" s="26"/>
      <c r="B1438" s="26"/>
      <c r="C1438" s="29"/>
      <c r="D1438" s="29"/>
      <c r="E1438" s="29"/>
      <c r="F1438" s="29"/>
      <c r="G1438" s="29"/>
    </row>
    <row r="1439" spans="1:7" x14ac:dyDescent="0.3">
      <c r="A1439" s="26"/>
      <c r="B1439" s="26"/>
      <c r="C1439" s="29"/>
      <c r="D1439" s="29"/>
      <c r="E1439" s="29"/>
      <c r="F1439" s="29"/>
      <c r="G1439" s="29"/>
    </row>
    <row r="1440" spans="1:7" x14ac:dyDescent="0.3">
      <c r="A1440" s="26"/>
      <c r="B1440" s="26"/>
      <c r="C1440" s="29"/>
      <c r="D1440" s="29"/>
      <c r="E1440" s="29"/>
      <c r="F1440" s="29"/>
      <c r="G1440" s="29"/>
    </row>
    <row r="1441" spans="1:7" x14ac:dyDescent="0.3">
      <c r="A1441" s="26"/>
      <c r="B1441" s="26"/>
      <c r="C1441" s="29"/>
      <c r="D1441" s="29"/>
      <c r="E1441" s="29"/>
      <c r="F1441" s="29"/>
      <c r="G1441" s="29"/>
    </row>
    <row r="1442" spans="1:7" x14ac:dyDescent="0.3">
      <c r="A1442" s="26"/>
      <c r="B1442" s="26"/>
      <c r="C1442" s="29"/>
      <c r="D1442" s="29"/>
      <c r="E1442" s="29"/>
      <c r="F1442" s="29"/>
      <c r="G1442" s="29"/>
    </row>
    <row r="1443" spans="1:7" x14ac:dyDescent="0.3">
      <c r="A1443" s="26"/>
      <c r="B1443" s="26"/>
      <c r="C1443" s="29"/>
      <c r="D1443" s="29"/>
      <c r="E1443" s="29"/>
      <c r="F1443" s="29"/>
      <c r="G1443" s="29"/>
    </row>
    <row r="1444" spans="1:7" x14ac:dyDescent="0.3">
      <c r="A1444" s="26"/>
      <c r="B1444" s="26"/>
      <c r="C1444" s="29"/>
      <c r="D1444" s="29"/>
      <c r="E1444" s="29"/>
      <c r="F1444" s="29"/>
      <c r="G1444" s="29"/>
    </row>
    <row r="1445" spans="1:7" x14ac:dyDescent="0.3">
      <c r="A1445" s="26"/>
      <c r="B1445" s="26"/>
      <c r="C1445" s="29"/>
      <c r="D1445" s="29"/>
      <c r="E1445" s="29"/>
      <c r="F1445" s="29"/>
      <c r="G1445" s="29"/>
    </row>
    <row r="1446" spans="1:7" x14ac:dyDescent="0.3">
      <c r="A1446" s="26"/>
      <c r="B1446" s="26"/>
      <c r="C1446" s="29"/>
      <c r="D1446" s="29"/>
      <c r="E1446" s="29"/>
      <c r="F1446" s="29"/>
      <c r="G1446" s="29"/>
    </row>
    <row r="1447" spans="1:7" x14ac:dyDescent="0.3">
      <c r="A1447" s="26"/>
      <c r="B1447" s="26"/>
      <c r="C1447" s="29"/>
      <c r="D1447" s="29"/>
      <c r="E1447" s="29"/>
      <c r="F1447" s="29"/>
      <c r="G1447" s="29"/>
    </row>
    <row r="1448" spans="1:7" x14ac:dyDescent="0.3">
      <c r="A1448" s="26"/>
      <c r="B1448" s="26"/>
      <c r="C1448" s="29"/>
      <c r="D1448" s="29"/>
      <c r="E1448" s="29"/>
      <c r="F1448" s="29"/>
      <c r="G1448" s="29"/>
    </row>
    <row r="1449" spans="1:7" x14ac:dyDescent="0.3">
      <c r="A1449" s="26"/>
      <c r="B1449" s="26"/>
      <c r="C1449" s="29"/>
      <c r="D1449" s="29"/>
      <c r="E1449" s="29"/>
      <c r="F1449" s="29"/>
      <c r="G1449" s="29"/>
    </row>
    <row r="1450" spans="1:7" x14ac:dyDescent="0.3">
      <c r="A1450" s="26"/>
      <c r="B1450" s="26"/>
      <c r="C1450" s="29"/>
      <c r="D1450" s="29"/>
      <c r="E1450" s="29"/>
      <c r="F1450" s="29"/>
      <c r="G1450" s="29"/>
    </row>
    <row r="1451" spans="1:7" x14ac:dyDescent="0.3">
      <c r="A1451" s="26"/>
      <c r="B1451" s="26"/>
      <c r="C1451" s="29"/>
      <c r="D1451" s="29"/>
      <c r="E1451" s="29"/>
      <c r="F1451" s="29"/>
      <c r="G1451" s="29"/>
    </row>
    <row r="1452" spans="1:7" x14ac:dyDescent="0.3">
      <c r="A1452" s="26"/>
      <c r="B1452" s="26"/>
      <c r="C1452" s="29"/>
      <c r="D1452" s="29"/>
      <c r="E1452" s="29"/>
      <c r="F1452" s="29"/>
      <c r="G1452" s="29"/>
    </row>
    <row r="1453" spans="1:7" x14ac:dyDescent="0.3">
      <c r="A1453" s="26"/>
      <c r="B1453" s="26"/>
      <c r="C1453" s="29"/>
      <c r="D1453" s="29"/>
      <c r="E1453" s="29"/>
      <c r="F1453" s="29"/>
      <c r="G1453" s="29"/>
    </row>
    <row r="1454" spans="1:7" x14ac:dyDescent="0.3">
      <c r="A1454" s="26"/>
      <c r="B1454" s="26"/>
      <c r="C1454" s="29"/>
      <c r="D1454" s="29"/>
      <c r="E1454" s="29"/>
      <c r="F1454" s="29"/>
      <c r="G1454" s="29"/>
    </row>
    <row r="1455" spans="1:7" x14ac:dyDescent="0.3">
      <c r="A1455" s="26"/>
      <c r="B1455" s="26"/>
      <c r="C1455" s="29"/>
      <c r="D1455" s="29"/>
      <c r="E1455" s="29"/>
      <c r="F1455" s="29"/>
      <c r="G1455" s="29"/>
    </row>
    <row r="1456" spans="1:7" x14ac:dyDescent="0.3">
      <c r="A1456" s="26"/>
      <c r="B1456" s="26"/>
      <c r="C1456" s="29"/>
      <c r="D1456" s="29"/>
      <c r="E1456" s="29"/>
      <c r="F1456" s="29"/>
      <c r="G1456" s="29"/>
    </row>
    <row r="1457" spans="1:7" x14ac:dyDescent="0.3">
      <c r="A1457" s="26"/>
      <c r="B1457" s="26"/>
      <c r="C1457" s="29"/>
      <c r="D1457" s="29"/>
      <c r="E1457" s="29"/>
      <c r="F1457" s="29"/>
      <c r="G1457" s="29"/>
    </row>
    <row r="1458" spans="1:7" x14ac:dyDescent="0.3">
      <c r="A1458" s="26"/>
      <c r="B1458" s="26"/>
      <c r="C1458" s="29"/>
      <c r="D1458" s="29"/>
      <c r="E1458" s="29"/>
      <c r="F1458" s="29"/>
      <c r="G1458" s="29"/>
    </row>
    <row r="1459" spans="1:7" x14ac:dyDescent="0.3">
      <c r="A1459" s="26"/>
      <c r="B1459" s="26"/>
      <c r="C1459" s="29"/>
      <c r="D1459" s="29"/>
      <c r="E1459" s="29"/>
      <c r="F1459" s="29"/>
      <c r="G1459" s="29"/>
    </row>
    <row r="1460" spans="1:7" x14ac:dyDescent="0.3">
      <c r="A1460" s="26"/>
      <c r="B1460" s="26"/>
      <c r="C1460" s="29"/>
      <c r="D1460" s="29"/>
      <c r="E1460" s="29"/>
      <c r="F1460" s="29"/>
      <c r="G1460" s="29"/>
    </row>
    <row r="1461" spans="1:7" x14ac:dyDescent="0.3">
      <c r="A1461" s="26"/>
      <c r="B1461" s="26"/>
      <c r="C1461" s="29"/>
      <c r="D1461" s="29"/>
      <c r="E1461" s="29"/>
      <c r="F1461" s="29"/>
      <c r="G1461" s="29"/>
    </row>
    <row r="1462" spans="1:7" x14ac:dyDescent="0.3">
      <c r="A1462" s="26"/>
      <c r="B1462" s="26"/>
      <c r="C1462" s="29"/>
      <c r="D1462" s="29"/>
      <c r="E1462" s="29"/>
      <c r="F1462" s="29"/>
      <c r="G1462" s="29"/>
    </row>
    <row r="1463" spans="1:7" x14ac:dyDescent="0.3">
      <c r="A1463" s="26"/>
      <c r="B1463" s="26"/>
      <c r="C1463" s="29"/>
      <c r="D1463" s="29"/>
      <c r="E1463" s="29"/>
      <c r="F1463" s="29"/>
      <c r="G1463" s="29"/>
    </row>
    <row r="1464" spans="1:7" x14ac:dyDescent="0.3">
      <c r="A1464" s="26"/>
      <c r="B1464" s="26"/>
      <c r="C1464" s="29"/>
      <c r="D1464" s="29"/>
      <c r="E1464" s="29"/>
      <c r="F1464" s="29"/>
      <c r="G1464" s="29"/>
    </row>
    <row r="1465" spans="1:7" x14ac:dyDescent="0.3">
      <c r="A1465" s="26"/>
      <c r="B1465" s="26"/>
      <c r="C1465" s="29"/>
      <c r="D1465" s="29"/>
      <c r="E1465" s="29"/>
      <c r="F1465" s="29"/>
      <c r="G1465" s="29"/>
    </row>
    <row r="1466" spans="1:7" x14ac:dyDescent="0.3">
      <c r="A1466" s="26"/>
      <c r="B1466" s="26"/>
      <c r="C1466" s="29"/>
      <c r="D1466" s="29"/>
      <c r="E1466" s="29"/>
      <c r="F1466" s="29"/>
      <c r="G1466" s="29"/>
    </row>
    <row r="1467" spans="1:7" x14ac:dyDescent="0.3">
      <c r="A1467" s="26"/>
      <c r="B1467" s="26"/>
      <c r="C1467" s="29"/>
      <c r="D1467" s="29"/>
      <c r="E1467" s="29"/>
      <c r="F1467" s="29"/>
      <c r="G1467" s="29"/>
    </row>
    <row r="1468" spans="1:7" x14ac:dyDescent="0.3">
      <c r="A1468" s="26"/>
      <c r="B1468" s="26"/>
      <c r="C1468" s="29"/>
      <c r="D1468" s="29"/>
      <c r="E1468" s="29"/>
      <c r="F1468" s="29"/>
      <c r="G1468" s="29"/>
    </row>
    <row r="1469" spans="1:7" x14ac:dyDescent="0.3">
      <c r="A1469" s="26"/>
      <c r="B1469" s="26"/>
      <c r="C1469" s="29"/>
      <c r="D1469" s="29"/>
      <c r="E1469" s="29"/>
      <c r="F1469" s="29"/>
      <c r="G1469" s="29"/>
    </row>
    <row r="1470" spans="1:7" x14ac:dyDescent="0.3">
      <c r="A1470" s="26"/>
      <c r="B1470" s="26"/>
      <c r="C1470" s="29"/>
      <c r="D1470" s="29"/>
      <c r="E1470" s="29"/>
      <c r="F1470" s="29"/>
      <c r="G1470" s="29"/>
    </row>
    <row r="1471" spans="1:7" x14ac:dyDescent="0.3">
      <c r="A1471" s="26"/>
      <c r="B1471" s="26"/>
      <c r="C1471" s="29"/>
      <c r="D1471" s="29"/>
      <c r="E1471" s="29"/>
      <c r="F1471" s="29"/>
      <c r="G1471" s="29"/>
    </row>
    <row r="1472" spans="1:7" x14ac:dyDescent="0.3">
      <c r="A1472" s="26"/>
      <c r="B1472" s="26"/>
      <c r="C1472" s="29"/>
      <c r="D1472" s="29"/>
      <c r="E1472" s="29"/>
      <c r="F1472" s="29"/>
      <c r="G1472" s="29"/>
    </row>
    <row r="1473" spans="1:7" x14ac:dyDescent="0.3">
      <c r="A1473" s="26"/>
      <c r="B1473" s="26"/>
      <c r="C1473" s="29"/>
      <c r="D1473" s="29"/>
      <c r="E1473" s="29"/>
      <c r="F1473" s="29"/>
      <c r="G1473" s="29"/>
    </row>
    <row r="1474" spans="1:7" x14ac:dyDescent="0.3">
      <c r="A1474" s="26"/>
      <c r="B1474" s="26"/>
      <c r="C1474" s="29"/>
      <c r="D1474" s="29"/>
      <c r="E1474" s="29"/>
      <c r="F1474" s="29"/>
      <c r="G1474" s="29"/>
    </row>
    <row r="1475" spans="1:7" x14ac:dyDescent="0.3">
      <c r="A1475" s="26"/>
      <c r="B1475" s="26"/>
      <c r="C1475" s="29"/>
      <c r="D1475" s="29"/>
      <c r="E1475" s="29"/>
      <c r="F1475" s="29"/>
      <c r="G1475" s="29"/>
    </row>
    <row r="1476" spans="1:7" x14ac:dyDescent="0.3">
      <c r="A1476" s="26"/>
      <c r="B1476" s="26"/>
      <c r="C1476" s="29"/>
      <c r="D1476" s="29"/>
      <c r="E1476" s="29"/>
      <c r="F1476" s="29"/>
      <c r="G1476" s="29"/>
    </row>
    <row r="1477" spans="1:7" x14ac:dyDescent="0.3">
      <c r="A1477" s="26"/>
      <c r="B1477" s="26"/>
      <c r="C1477" s="29"/>
      <c r="D1477" s="29"/>
      <c r="E1477" s="29"/>
      <c r="F1477" s="29"/>
      <c r="G1477" s="29"/>
    </row>
    <row r="1478" spans="1:7" x14ac:dyDescent="0.3">
      <c r="A1478" s="26"/>
      <c r="B1478" s="26"/>
      <c r="C1478" s="29"/>
      <c r="D1478" s="29"/>
      <c r="E1478" s="29"/>
      <c r="F1478" s="29"/>
      <c r="G1478" s="29"/>
    </row>
    <row r="1479" spans="1:7" x14ac:dyDescent="0.3">
      <c r="A1479" s="26"/>
      <c r="B1479" s="26"/>
      <c r="C1479" s="29"/>
      <c r="D1479" s="29"/>
      <c r="E1479" s="29"/>
      <c r="F1479" s="29"/>
      <c r="G1479" s="29"/>
    </row>
    <row r="1480" spans="1:7" x14ac:dyDescent="0.3">
      <c r="A1480" s="26"/>
      <c r="B1480" s="26"/>
      <c r="C1480" s="29"/>
      <c r="D1480" s="29"/>
      <c r="E1480" s="29"/>
      <c r="F1480" s="29"/>
      <c r="G1480" s="29"/>
    </row>
    <row r="1481" spans="1:7" x14ac:dyDescent="0.3">
      <c r="A1481" s="26"/>
      <c r="B1481" s="26"/>
      <c r="C1481" s="29"/>
      <c r="D1481" s="29"/>
      <c r="E1481" s="29"/>
      <c r="F1481" s="29"/>
      <c r="G1481" s="29"/>
    </row>
    <row r="1482" spans="1:7" x14ac:dyDescent="0.3">
      <c r="A1482" s="26"/>
      <c r="B1482" s="26"/>
      <c r="C1482" s="29"/>
      <c r="D1482" s="29"/>
      <c r="E1482" s="29"/>
      <c r="F1482" s="29"/>
      <c r="G1482" s="29"/>
    </row>
    <row r="1483" spans="1:7" x14ac:dyDescent="0.3">
      <c r="A1483" s="26"/>
      <c r="B1483" s="26"/>
      <c r="C1483" s="29"/>
      <c r="D1483" s="29"/>
      <c r="E1483" s="29"/>
      <c r="F1483" s="29"/>
      <c r="G1483" s="29"/>
    </row>
    <row r="1484" spans="1:7" x14ac:dyDescent="0.3">
      <c r="A1484" s="26"/>
      <c r="B1484" s="26"/>
      <c r="C1484" s="29"/>
      <c r="D1484" s="29"/>
      <c r="E1484" s="29"/>
      <c r="F1484" s="29"/>
      <c r="G1484" s="29"/>
    </row>
    <row r="1485" spans="1:7" x14ac:dyDescent="0.3">
      <c r="A1485" s="26"/>
      <c r="B1485" s="26"/>
      <c r="C1485" s="29"/>
      <c r="D1485" s="29"/>
      <c r="E1485" s="29"/>
      <c r="F1485" s="29"/>
      <c r="G1485" s="29"/>
    </row>
    <row r="1486" spans="1:7" x14ac:dyDescent="0.3">
      <c r="A1486" s="26"/>
      <c r="B1486" s="26"/>
      <c r="C1486" s="29"/>
      <c r="D1486" s="29"/>
      <c r="E1486" s="29"/>
      <c r="F1486" s="29"/>
      <c r="G1486" s="29"/>
    </row>
    <row r="1487" spans="1:7" x14ac:dyDescent="0.3">
      <c r="A1487" s="26"/>
      <c r="B1487" s="26"/>
      <c r="C1487" s="29"/>
      <c r="D1487" s="29"/>
      <c r="E1487" s="29"/>
      <c r="F1487" s="29"/>
      <c r="G1487" s="29"/>
    </row>
    <row r="1488" spans="1:7" x14ac:dyDescent="0.3">
      <c r="A1488" s="26"/>
      <c r="B1488" s="26"/>
      <c r="C1488" s="29"/>
      <c r="D1488" s="29"/>
      <c r="E1488" s="29"/>
      <c r="F1488" s="29"/>
      <c r="G1488" s="29"/>
    </row>
    <row r="1489" spans="1:7" x14ac:dyDescent="0.3">
      <c r="A1489" s="26"/>
      <c r="B1489" s="26"/>
      <c r="C1489" s="29"/>
      <c r="D1489" s="29"/>
      <c r="E1489" s="29"/>
      <c r="F1489" s="29"/>
      <c r="G1489" s="29"/>
    </row>
    <row r="1490" spans="1:7" x14ac:dyDescent="0.3">
      <c r="A1490" s="26"/>
      <c r="B1490" s="26"/>
      <c r="C1490" s="29"/>
      <c r="D1490" s="29"/>
      <c r="E1490" s="29"/>
      <c r="F1490" s="29"/>
      <c r="G1490" s="29"/>
    </row>
    <row r="1491" spans="1:7" x14ac:dyDescent="0.3">
      <c r="A1491" s="26"/>
      <c r="B1491" s="26"/>
      <c r="C1491" s="29"/>
      <c r="D1491" s="29"/>
      <c r="E1491" s="29"/>
      <c r="F1491" s="29"/>
      <c r="G1491" s="29"/>
    </row>
    <row r="1492" spans="1:7" x14ac:dyDescent="0.3">
      <c r="A1492" s="26"/>
      <c r="B1492" s="26"/>
      <c r="C1492" s="29"/>
      <c r="D1492" s="29"/>
      <c r="E1492" s="29"/>
      <c r="F1492" s="29"/>
      <c r="G1492" s="29"/>
    </row>
    <row r="1493" spans="1:7" x14ac:dyDescent="0.3">
      <c r="A1493" s="26"/>
      <c r="B1493" s="26"/>
      <c r="C1493" s="29"/>
      <c r="D1493" s="29"/>
      <c r="E1493" s="29"/>
      <c r="F1493" s="29"/>
      <c r="G1493" s="29"/>
    </row>
    <row r="1494" spans="1:7" x14ac:dyDescent="0.3">
      <c r="A1494" s="26"/>
      <c r="B1494" s="26"/>
      <c r="C1494" s="29"/>
      <c r="D1494" s="29"/>
      <c r="E1494" s="29"/>
      <c r="F1494" s="29"/>
      <c r="G1494" s="29"/>
    </row>
    <row r="1495" spans="1:7" x14ac:dyDescent="0.3">
      <c r="A1495" s="26"/>
      <c r="B1495" s="26"/>
      <c r="C1495" s="29"/>
      <c r="D1495" s="29"/>
      <c r="E1495" s="29"/>
      <c r="F1495" s="29"/>
      <c r="G1495" s="29"/>
    </row>
    <row r="1496" spans="1:7" x14ac:dyDescent="0.3">
      <c r="A1496" s="26"/>
      <c r="B1496" s="26"/>
      <c r="C1496" s="29"/>
      <c r="D1496" s="29"/>
      <c r="E1496" s="29"/>
      <c r="F1496" s="29"/>
      <c r="G1496" s="29"/>
    </row>
    <row r="1497" spans="1:7" x14ac:dyDescent="0.3">
      <c r="A1497" s="26"/>
      <c r="B1497" s="26"/>
      <c r="C1497" s="29"/>
      <c r="D1497" s="29"/>
      <c r="E1497" s="29"/>
      <c r="F1497" s="29"/>
      <c r="G1497" s="29"/>
    </row>
    <row r="1498" spans="1:7" x14ac:dyDescent="0.3">
      <c r="A1498" s="26"/>
      <c r="B1498" s="26"/>
      <c r="C1498" s="29"/>
      <c r="D1498" s="29"/>
      <c r="E1498" s="29"/>
      <c r="F1498" s="29"/>
      <c r="G1498" s="29"/>
    </row>
    <row r="1499" spans="1:7" x14ac:dyDescent="0.3">
      <c r="A1499" s="26"/>
      <c r="B1499" s="26"/>
      <c r="C1499" s="29"/>
      <c r="D1499" s="29"/>
      <c r="E1499" s="29"/>
      <c r="F1499" s="29"/>
      <c r="G1499" s="29"/>
    </row>
    <row r="1500" spans="1:7" x14ac:dyDescent="0.3">
      <c r="A1500" s="26"/>
      <c r="B1500" s="26"/>
      <c r="C1500" s="29"/>
      <c r="D1500" s="29"/>
      <c r="E1500" s="29"/>
      <c r="F1500" s="29"/>
      <c r="G1500" s="29"/>
    </row>
    <row r="1501" spans="1:7" x14ac:dyDescent="0.3">
      <c r="A1501" s="26"/>
      <c r="B1501" s="26"/>
      <c r="C1501" s="29"/>
      <c r="D1501" s="29"/>
      <c r="E1501" s="29"/>
      <c r="F1501" s="29"/>
      <c r="G1501" s="29"/>
    </row>
    <row r="1502" spans="1:7" x14ac:dyDescent="0.3">
      <c r="A1502" s="26"/>
      <c r="B1502" s="26"/>
      <c r="C1502" s="29"/>
      <c r="D1502" s="29"/>
      <c r="E1502" s="29"/>
      <c r="F1502" s="29"/>
      <c r="G1502" s="29"/>
    </row>
    <row r="1503" spans="1:7" x14ac:dyDescent="0.3">
      <c r="A1503" s="26"/>
      <c r="B1503" s="26"/>
      <c r="C1503" s="29"/>
      <c r="D1503" s="29"/>
      <c r="E1503" s="29"/>
      <c r="F1503" s="29"/>
      <c r="G1503" s="29"/>
    </row>
    <row r="1504" spans="1:7" x14ac:dyDescent="0.3">
      <c r="A1504" s="26"/>
      <c r="B1504" s="26"/>
      <c r="C1504" s="29"/>
      <c r="D1504" s="29"/>
      <c r="E1504" s="29"/>
      <c r="F1504" s="29"/>
      <c r="G1504" s="29"/>
    </row>
    <row r="1505" spans="1:7" x14ac:dyDescent="0.3">
      <c r="A1505" s="26"/>
      <c r="B1505" s="26"/>
      <c r="C1505" s="29"/>
      <c r="D1505" s="29"/>
      <c r="E1505" s="29"/>
      <c r="F1505" s="29"/>
      <c r="G1505" s="29"/>
    </row>
    <row r="1506" spans="1:7" x14ac:dyDescent="0.3">
      <c r="A1506" s="26"/>
      <c r="B1506" s="26"/>
      <c r="C1506" s="29"/>
      <c r="D1506" s="29"/>
      <c r="E1506" s="29"/>
      <c r="F1506" s="29"/>
      <c r="G1506" s="29"/>
    </row>
    <row r="1507" spans="1:7" x14ac:dyDescent="0.3">
      <c r="A1507" s="26"/>
      <c r="B1507" s="26"/>
      <c r="C1507" s="29"/>
      <c r="D1507" s="29"/>
      <c r="E1507" s="29"/>
      <c r="F1507" s="29"/>
      <c r="G1507" s="29"/>
    </row>
    <row r="1508" spans="1:7" x14ac:dyDescent="0.3">
      <c r="A1508" s="26"/>
      <c r="B1508" s="26"/>
      <c r="C1508" s="29"/>
      <c r="D1508" s="29"/>
      <c r="E1508" s="29"/>
      <c r="F1508" s="29"/>
      <c r="G1508" s="29"/>
    </row>
    <row r="1509" spans="1:7" x14ac:dyDescent="0.3">
      <c r="A1509" s="26"/>
      <c r="B1509" s="26"/>
      <c r="C1509" s="29"/>
      <c r="D1509" s="29"/>
      <c r="E1509" s="29"/>
      <c r="F1509" s="29"/>
      <c r="G1509" s="29"/>
    </row>
    <row r="1510" spans="1:7" x14ac:dyDescent="0.3">
      <c r="A1510" s="26"/>
      <c r="B1510" s="26"/>
      <c r="C1510" s="29"/>
      <c r="D1510" s="29"/>
      <c r="E1510" s="29"/>
      <c r="F1510" s="29"/>
      <c r="G1510" s="29"/>
    </row>
    <row r="1511" spans="1:7" x14ac:dyDescent="0.3">
      <c r="A1511" s="26"/>
      <c r="B1511" s="26"/>
      <c r="C1511" s="29"/>
      <c r="D1511" s="29"/>
      <c r="E1511" s="29"/>
      <c r="F1511" s="29"/>
      <c r="G1511" s="29"/>
    </row>
    <row r="1512" spans="1:7" x14ac:dyDescent="0.3">
      <c r="A1512" s="26"/>
      <c r="B1512" s="26"/>
      <c r="C1512" s="29"/>
      <c r="D1512" s="29"/>
      <c r="E1512" s="29"/>
      <c r="F1512" s="29"/>
      <c r="G1512" s="29"/>
    </row>
    <row r="1513" spans="1:7" x14ac:dyDescent="0.3">
      <c r="A1513" s="26"/>
      <c r="B1513" s="26"/>
      <c r="C1513" s="29"/>
      <c r="D1513" s="29"/>
      <c r="E1513" s="29"/>
      <c r="F1513" s="29"/>
      <c r="G1513" s="29"/>
    </row>
    <row r="1514" spans="1:7" x14ac:dyDescent="0.3">
      <c r="A1514" s="26"/>
      <c r="B1514" s="26"/>
      <c r="C1514" s="29"/>
      <c r="D1514" s="29"/>
      <c r="E1514" s="29"/>
      <c r="F1514" s="29"/>
      <c r="G1514" s="29"/>
    </row>
    <row r="1515" spans="1:7" x14ac:dyDescent="0.3">
      <c r="A1515" s="26"/>
      <c r="B1515" s="26"/>
      <c r="C1515" s="29"/>
      <c r="D1515" s="29"/>
      <c r="E1515" s="29"/>
      <c r="F1515" s="29"/>
      <c r="G1515" s="29"/>
    </row>
    <row r="1516" spans="1:7" x14ac:dyDescent="0.3">
      <c r="A1516" s="26"/>
      <c r="B1516" s="26"/>
      <c r="C1516" s="29"/>
      <c r="D1516" s="29"/>
      <c r="E1516" s="29"/>
      <c r="F1516" s="29"/>
      <c r="G1516" s="29"/>
    </row>
    <row r="1517" spans="1:7" x14ac:dyDescent="0.3">
      <c r="A1517" s="26"/>
      <c r="B1517" s="26"/>
      <c r="C1517" s="29"/>
      <c r="D1517" s="29"/>
      <c r="E1517" s="29"/>
      <c r="F1517" s="29"/>
      <c r="G1517" s="29"/>
    </row>
    <row r="1518" spans="1:7" x14ac:dyDescent="0.3">
      <c r="A1518" s="26"/>
      <c r="B1518" s="26"/>
      <c r="C1518" s="29"/>
      <c r="D1518" s="29"/>
      <c r="E1518" s="29"/>
      <c r="F1518" s="29"/>
      <c r="G1518" s="29"/>
    </row>
    <row r="1519" spans="1:7" x14ac:dyDescent="0.3">
      <c r="A1519" s="26"/>
      <c r="B1519" s="26"/>
      <c r="C1519" s="29"/>
      <c r="D1519" s="29"/>
      <c r="E1519" s="29"/>
      <c r="F1519" s="29"/>
      <c r="G1519" s="29"/>
    </row>
    <row r="1520" spans="1:7" x14ac:dyDescent="0.3">
      <c r="A1520" s="26"/>
      <c r="B1520" s="26"/>
      <c r="C1520" s="29"/>
      <c r="D1520" s="29"/>
      <c r="E1520" s="29"/>
      <c r="F1520" s="29"/>
      <c r="G1520" s="29"/>
    </row>
    <row r="1521" spans="1:7" x14ac:dyDescent="0.3">
      <c r="A1521" s="26"/>
      <c r="B1521" s="26"/>
      <c r="C1521" s="29"/>
      <c r="D1521" s="29"/>
      <c r="E1521" s="29"/>
      <c r="F1521" s="29"/>
      <c r="G1521" s="29"/>
    </row>
    <row r="1522" spans="1:7" x14ac:dyDescent="0.3">
      <c r="A1522" s="26"/>
      <c r="B1522" s="26"/>
      <c r="C1522" s="29"/>
      <c r="D1522" s="29"/>
      <c r="E1522" s="29"/>
      <c r="F1522" s="29"/>
      <c r="G1522" s="29"/>
    </row>
    <row r="1523" spans="1:7" x14ac:dyDescent="0.3">
      <c r="A1523" s="26"/>
      <c r="B1523" s="26"/>
      <c r="C1523" s="29"/>
      <c r="D1523" s="29"/>
      <c r="E1523" s="29"/>
      <c r="F1523" s="29"/>
      <c r="G1523" s="29"/>
    </row>
    <row r="1524" spans="1:7" x14ac:dyDescent="0.3">
      <c r="A1524" s="26"/>
      <c r="B1524" s="26"/>
      <c r="C1524" s="29"/>
      <c r="D1524" s="29"/>
      <c r="E1524" s="29"/>
      <c r="F1524" s="29"/>
      <c r="G1524" s="29"/>
    </row>
    <row r="1525" spans="1:7" x14ac:dyDescent="0.3">
      <c r="A1525" s="26"/>
      <c r="B1525" s="26"/>
      <c r="C1525" s="29"/>
      <c r="D1525" s="29"/>
      <c r="E1525" s="29"/>
      <c r="F1525" s="29"/>
      <c r="G1525" s="29"/>
    </row>
    <row r="1526" spans="1:7" x14ac:dyDescent="0.3">
      <c r="A1526" s="26"/>
      <c r="B1526" s="26"/>
      <c r="C1526" s="29"/>
      <c r="D1526" s="29"/>
      <c r="E1526" s="29"/>
      <c r="F1526" s="29"/>
      <c r="G1526" s="29"/>
    </row>
    <row r="1527" spans="1:7" x14ac:dyDescent="0.3">
      <c r="A1527" s="26"/>
      <c r="B1527" s="26"/>
      <c r="C1527" s="29"/>
      <c r="D1527" s="29"/>
      <c r="E1527" s="29"/>
      <c r="F1527" s="29"/>
      <c r="G1527" s="29"/>
    </row>
    <row r="1528" spans="1:7" x14ac:dyDescent="0.3">
      <c r="A1528" s="26"/>
      <c r="B1528" s="26"/>
      <c r="C1528" s="29"/>
      <c r="D1528" s="29"/>
      <c r="E1528" s="29"/>
      <c r="F1528" s="29"/>
      <c r="G1528" s="29"/>
    </row>
    <row r="1529" spans="1:7" x14ac:dyDescent="0.3">
      <c r="A1529" s="26"/>
      <c r="B1529" s="26"/>
      <c r="C1529" s="29"/>
      <c r="D1529" s="29"/>
      <c r="E1529" s="29"/>
      <c r="F1529" s="29"/>
      <c r="G1529" s="29"/>
    </row>
    <row r="1530" spans="1:7" x14ac:dyDescent="0.3">
      <c r="A1530" s="26"/>
      <c r="B1530" s="26"/>
      <c r="C1530" s="29"/>
      <c r="D1530" s="29"/>
      <c r="E1530" s="29"/>
      <c r="F1530" s="29"/>
      <c r="G1530" s="29"/>
    </row>
    <row r="1531" spans="1:7" x14ac:dyDescent="0.3">
      <c r="A1531" s="26"/>
      <c r="B1531" s="26"/>
      <c r="C1531" s="29"/>
      <c r="D1531" s="29"/>
      <c r="E1531" s="29"/>
      <c r="F1531" s="29"/>
      <c r="G1531" s="29"/>
    </row>
    <row r="1532" spans="1:7" x14ac:dyDescent="0.3">
      <c r="A1532" s="26"/>
      <c r="B1532" s="26"/>
      <c r="C1532" s="29"/>
      <c r="D1532" s="29"/>
      <c r="E1532" s="29"/>
      <c r="F1532" s="29"/>
      <c r="G1532" s="29"/>
    </row>
    <row r="1533" spans="1:7" x14ac:dyDescent="0.3">
      <c r="A1533" s="26"/>
      <c r="B1533" s="26"/>
      <c r="C1533" s="29"/>
      <c r="D1533" s="29"/>
      <c r="E1533" s="29"/>
      <c r="F1533" s="29"/>
      <c r="G1533" s="29"/>
    </row>
    <row r="1534" spans="1:7" x14ac:dyDescent="0.3">
      <c r="A1534" s="26"/>
      <c r="B1534" s="26"/>
      <c r="C1534" s="29"/>
      <c r="D1534" s="29"/>
      <c r="E1534" s="29"/>
      <c r="F1534" s="29"/>
      <c r="G1534" s="29"/>
    </row>
    <row r="1535" spans="1:7" x14ac:dyDescent="0.3">
      <c r="A1535" s="26"/>
      <c r="B1535" s="26"/>
      <c r="C1535" s="29"/>
      <c r="D1535" s="29"/>
      <c r="E1535" s="29"/>
      <c r="F1535" s="29"/>
      <c r="G1535" s="29"/>
    </row>
    <row r="1536" spans="1:7" x14ac:dyDescent="0.3">
      <c r="A1536" s="26"/>
      <c r="B1536" s="26"/>
      <c r="C1536" s="29"/>
      <c r="D1536" s="29"/>
      <c r="E1536" s="29"/>
      <c r="F1536" s="29"/>
      <c r="G1536" s="29"/>
    </row>
    <row r="1537" spans="1:7" x14ac:dyDescent="0.3">
      <c r="A1537" s="26"/>
      <c r="B1537" s="26"/>
      <c r="C1537" s="29"/>
      <c r="D1537" s="29"/>
      <c r="E1537" s="29"/>
      <c r="F1537" s="29"/>
      <c r="G1537" s="29"/>
    </row>
    <row r="1538" spans="1:7" x14ac:dyDescent="0.3">
      <c r="A1538" s="26"/>
      <c r="B1538" s="26"/>
      <c r="C1538" s="29"/>
      <c r="D1538" s="29"/>
      <c r="E1538" s="29"/>
      <c r="F1538" s="29"/>
      <c r="G1538" s="29"/>
    </row>
    <row r="1539" spans="1:7" x14ac:dyDescent="0.3">
      <c r="A1539" s="26"/>
      <c r="B1539" s="26"/>
      <c r="C1539" s="29"/>
      <c r="D1539" s="29"/>
      <c r="E1539" s="29"/>
      <c r="F1539" s="29"/>
      <c r="G1539" s="29"/>
    </row>
    <row r="1540" spans="1:7" x14ac:dyDescent="0.3">
      <c r="A1540" s="26"/>
      <c r="B1540" s="26"/>
      <c r="C1540" s="29"/>
      <c r="D1540" s="29"/>
      <c r="E1540" s="29"/>
      <c r="F1540" s="29"/>
      <c r="G1540" s="29"/>
    </row>
    <row r="1541" spans="1:7" x14ac:dyDescent="0.3">
      <c r="A1541" s="26"/>
      <c r="B1541" s="26"/>
      <c r="C1541" s="29"/>
      <c r="D1541" s="29"/>
      <c r="E1541" s="29"/>
      <c r="F1541" s="29"/>
      <c r="G1541" s="29"/>
    </row>
    <row r="1542" spans="1:7" x14ac:dyDescent="0.3">
      <c r="A1542" s="26"/>
      <c r="B1542" s="26"/>
      <c r="C1542" s="29"/>
      <c r="D1542" s="29"/>
      <c r="E1542" s="29"/>
      <c r="F1542" s="29"/>
      <c r="G1542" s="29"/>
    </row>
    <row r="1543" spans="1:7" x14ac:dyDescent="0.3">
      <c r="A1543" s="26"/>
      <c r="B1543" s="26"/>
      <c r="C1543" s="29"/>
      <c r="D1543" s="29"/>
      <c r="E1543" s="29"/>
      <c r="F1543" s="29"/>
      <c r="G1543" s="29"/>
    </row>
    <row r="1544" spans="1:7" x14ac:dyDescent="0.3">
      <c r="A1544" s="26"/>
      <c r="B1544" s="26"/>
      <c r="C1544" s="29"/>
      <c r="D1544" s="29"/>
      <c r="E1544" s="29"/>
      <c r="F1544" s="29"/>
      <c r="G1544" s="29"/>
    </row>
    <row r="1545" spans="1:7" x14ac:dyDescent="0.3">
      <c r="A1545" s="26"/>
      <c r="B1545" s="26"/>
      <c r="C1545" s="29"/>
      <c r="D1545" s="29"/>
      <c r="E1545" s="29"/>
      <c r="F1545" s="29"/>
      <c r="G1545" s="29"/>
    </row>
    <row r="1546" spans="1:7" x14ac:dyDescent="0.3">
      <c r="A1546" s="26"/>
      <c r="B1546" s="26"/>
      <c r="C1546" s="29"/>
      <c r="D1546" s="29"/>
      <c r="E1546" s="29"/>
      <c r="F1546" s="29"/>
      <c r="G1546" s="29"/>
    </row>
    <row r="1547" spans="1:7" x14ac:dyDescent="0.3">
      <c r="A1547" s="26"/>
      <c r="B1547" s="26"/>
      <c r="C1547" s="29"/>
      <c r="D1547" s="29"/>
      <c r="E1547" s="29"/>
      <c r="F1547" s="29"/>
      <c r="G1547" s="29"/>
    </row>
    <row r="1548" spans="1:7" x14ac:dyDescent="0.3">
      <c r="A1548" s="26"/>
      <c r="B1548" s="26"/>
      <c r="C1548" s="29"/>
      <c r="D1548" s="29"/>
      <c r="E1548" s="29"/>
      <c r="F1548" s="29"/>
      <c r="G1548" s="29"/>
    </row>
    <row r="1549" spans="1:7" x14ac:dyDescent="0.3">
      <c r="A1549" s="26"/>
      <c r="B1549" s="26"/>
      <c r="C1549" s="29"/>
      <c r="D1549" s="29"/>
      <c r="E1549" s="29"/>
      <c r="F1549" s="29"/>
      <c r="G1549" s="29"/>
    </row>
    <row r="1550" spans="1:7" x14ac:dyDescent="0.3">
      <c r="A1550" s="26"/>
      <c r="B1550" s="26"/>
      <c r="C1550" s="29"/>
      <c r="D1550" s="29"/>
      <c r="E1550" s="29"/>
      <c r="F1550" s="29"/>
      <c r="G1550" s="29"/>
    </row>
    <row r="1551" spans="1:7" x14ac:dyDescent="0.3">
      <c r="A1551" s="26"/>
      <c r="B1551" s="26"/>
      <c r="C1551" s="29"/>
      <c r="D1551" s="29"/>
      <c r="E1551" s="29"/>
      <c r="F1551" s="29"/>
      <c r="G1551" s="29"/>
    </row>
    <row r="1552" spans="1:7" x14ac:dyDescent="0.3">
      <c r="A1552" s="26"/>
      <c r="B1552" s="26"/>
      <c r="C1552" s="29"/>
      <c r="D1552" s="29"/>
      <c r="E1552" s="29"/>
      <c r="F1552" s="29"/>
      <c r="G1552" s="29"/>
    </row>
    <row r="1553" spans="1:7" x14ac:dyDescent="0.3">
      <c r="A1553" s="26"/>
      <c r="B1553" s="26"/>
      <c r="C1553" s="29"/>
      <c r="D1553" s="29"/>
      <c r="E1553" s="29"/>
      <c r="F1553" s="29"/>
      <c r="G1553" s="29"/>
    </row>
    <row r="1554" spans="1:7" x14ac:dyDescent="0.3">
      <c r="A1554" s="26"/>
      <c r="B1554" s="26"/>
      <c r="C1554" s="29"/>
      <c r="D1554" s="29"/>
      <c r="E1554" s="29"/>
      <c r="F1554" s="29"/>
      <c r="G1554" s="29"/>
    </row>
    <row r="1555" spans="1:7" x14ac:dyDescent="0.3">
      <c r="A1555" s="26"/>
      <c r="B1555" s="26"/>
      <c r="C1555" s="29"/>
      <c r="D1555" s="29"/>
      <c r="E1555" s="29"/>
      <c r="F1555" s="29"/>
      <c r="G1555" s="29"/>
    </row>
    <row r="1556" spans="1:7" x14ac:dyDescent="0.3">
      <c r="A1556" s="26"/>
      <c r="B1556" s="26"/>
      <c r="C1556" s="29"/>
      <c r="D1556" s="29"/>
      <c r="E1556" s="29"/>
      <c r="F1556" s="29"/>
      <c r="G1556" s="29"/>
    </row>
    <row r="1557" spans="1:7" x14ac:dyDescent="0.3">
      <c r="A1557" s="26"/>
      <c r="B1557" s="26"/>
      <c r="C1557" s="29"/>
      <c r="D1557" s="29"/>
      <c r="E1557" s="29"/>
      <c r="F1557" s="29"/>
      <c r="G1557" s="29"/>
    </row>
    <row r="1558" spans="1:7" x14ac:dyDescent="0.3">
      <c r="A1558" s="26"/>
      <c r="B1558" s="26"/>
      <c r="C1558" s="29"/>
      <c r="D1558" s="29"/>
      <c r="E1558" s="29"/>
      <c r="F1558" s="29"/>
      <c r="G1558" s="29"/>
    </row>
    <row r="1559" spans="1:7" x14ac:dyDescent="0.3">
      <c r="A1559" s="26"/>
      <c r="B1559" s="26"/>
      <c r="C1559" s="29"/>
      <c r="D1559" s="29"/>
      <c r="E1559" s="29"/>
      <c r="F1559" s="29"/>
      <c r="G1559" s="29"/>
    </row>
    <row r="1560" spans="1:7" x14ac:dyDescent="0.3">
      <c r="A1560" s="26"/>
      <c r="B1560" s="26"/>
      <c r="C1560" s="29"/>
      <c r="D1560" s="29"/>
      <c r="E1560" s="29"/>
      <c r="F1560" s="29"/>
      <c r="G1560" s="29"/>
    </row>
    <row r="1561" spans="1:7" x14ac:dyDescent="0.3">
      <c r="A1561" s="26"/>
      <c r="B1561" s="26"/>
      <c r="C1561" s="29"/>
      <c r="D1561" s="29"/>
      <c r="E1561" s="29"/>
      <c r="F1561" s="29"/>
      <c r="G1561" s="29"/>
    </row>
    <row r="1562" spans="1:7" x14ac:dyDescent="0.3">
      <c r="A1562" s="26"/>
      <c r="B1562" s="26"/>
      <c r="C1562" s="29"/>
      <c r="D1562" s="29"/>
      <c r="E1562" s="29"/>
      <c r="F1562" s="29"/>
      <c r="G1562" s="29"/>
    </row>
    <row r="1563" spans="1:7" x14ac:dyDescent="0.3">
      <c r="A1563" s="26"/>
      <c r="B1563" s="26"/>
      <c r="C1563" s="29"/>
      <c r="D1563" s="29"/>
      <c r="E1563" s="29"/>
      <c r="F1563" s="29"/>
      <c r="G1563" s="29"/>
    </row>
    <row r="1564" spans="1:7" x14ac:dyDescent="0.3">
      <c r="A1564" s="26"/>
      <c r="B1564" s="26"/>
      <c r="C1564" s="29"/>
      <c r="D1564" s="29"/>
      <c r="E1564" s="29"/>
      <c r="F1564" s="29"/>
      <c r="G1564" s="29"/>
    </row>
    <row r="1565" spans="1:7" x14ac:dyDescent="0.3">
      <c r="A1565" s="26"/>
      <c r="B1565" s="26"/>
      <c r="C1565" s="29"/>
      <c r="D1565" s="29"/>
      <c r="E1565" s="29"/>
      <c r="F1565" s="29"/>
      <c r="G1565" s="29"/>
    </row>
    <row r="1566" spans="1:7" x14ac:dyDescent="0.3">
      <c r="A1566" s="26"/>
      <c r="B1566" s="26"/>
      <c r="C1566" s="29"/>
      <c r="D1566" s="29"/>
      <c r="E1566" s="29"/>
      <c r="F1566" s="29"/>
      <c r="G1566" s="29"/>
    </row>
    <row r="1567" spans="1:7" x14ac:dyDescent="0.3">
      <c r="A1567" s="26"/>
      <c r="B1567" s="26"/>
      <c r="C1567" s="29"/>
      <c r="D1567" s="29"/>
      <c r="E1567" s="29"/>
      <c r="F1567" s="29"/>
      <c r="G1567" s="29"/>
    </row>
    <row r="1568" spans="1:7" x14ac:dyDescent="0.3">
      <c r="A1568" s="26"/>
      <c r="B1568" s="26"/>
      <c r="C1568" s="29"/>
      <c r="D1568" s="29"/>
      <c r="E1568" s="29"/>
      <c r="F1568" s="29"/>
      <c r="G1568" s="29"/>
    </row>
    <row r="1569" spans="1:7" x14ac:dyDescent="0.3">
      <c r="A1569" s="26"/>
      <c r="B1569" s="26"/>
      <c r="C1569" s="29"/>
      <c r="D1569" s="29"/>
      <c r="E1569" s="29"/>
      <c r="F1569" s="29"/>
      <c r="G1569" s="29"/>
    </row>
    <row r="1570" spans="1:7" x14ac:dyDescent="0.3">
      <c r="A1570" s="26"/>
      <c r="B1570" s="26"/>
      <c r="C1570" s="29"/>
      <c r="D1570" s="29"/>
      <c r="E1570" s="29"/>
      <c r="F1570" s="29"/>
      <c r="G1570" s="29"/>
    </row>
    <row r="1571" spans="1:7" x14ac:dyDescent="0.3">
      <c r="A1571" s="26"/>
      <c r="B1571" s="26"/>
      <c r="C1571" s="29"/>
      <c r="D1571" s="29"/>
      <c r="E1571" s="29"/>
      <c r="F1571" s="29"/>
      <c r="G1571" s="29"/>
    </row>
    <row r="1572" spans="1:7" x14ac:dyDescent="0.3">
      <c r="A1572" s="26"/>
      <c r="B1572" s="26"/>
      <c r="C1572" s="29"/>
      <c r="D1572" s="29"/>
      <c r="E1572" s="29"/>
      <c r="F1572" s="29"/>
      <c r="G1572" s="29"/>
    </row>
    <row r="1573" spans="1:7" x14ac:dyDescent="0.3">
      <c r="A1573" s="26"/>
      <c r="B1573" s="26"/>
      <c r="C1573" s="29"/>
      <c r="D1573" s="29"/>
      <c r="E1573" s="29"/>
      <c r="F1573" s="29"/>
      <c r="G1573" s="29"/>
    </row>
    <row r="1574" spans="1:7" x14ac:dyDescent="0.3">
      <c r="A1574" s="26"/>
      <c r="B1574" s="26"/>
      <c r="C1574" s="29"/>
      <c r="D1574" s="29"/>
      <c r="E1574" s="29"/>
      <c r="F1574" s="29"/>
      <c r="G1574" s="29"/>
    </row>
    <row r="1575" spans="1:7" x14ac:dyDescent="0.3">
      <c r="A1575" s="26"/>
      <c r="B1575" s="26"/>
      <c r="C1575" s="29"/>
      <c r="D1575" s="29"/>
      <c r="E1575" s="29"/>
      <c r="F1575" s="29"/>
      <c r="G1575" s="29"/>
    </row>
    <row r="1576" spans="1:7" x14ac:dyDescent="0.3">
      <c r="A1576" s="26"/>
      <c r="B1576" s="26"/>
      <c r="C1576" s="29"/>
      <c r="D1576" s="29"/>
      <c r="E1576" s="29"/>
      <c r="F1576" s="29"/>
      <c r="G1576" s="29"/>
    </row>
    <row r="1577" spans="1:7" x14ac:dyDescent="0.3">
      <c r="A1577" s="26"/>
      <c r="B1577" s="26"/>
      <c r="C1577" s="29"/>
      <c r="D1577" s="29"/>
      <c r="E1577" s="29"/>
      <c r="F1577" s="29"/>
      <c r="G1577" s="29"/>
    </row>
    <row r="1578" spans="1:7" x14ac:dyDescent="0.3">
      <c r="A1578" s="26"/>
      <c r="B1578" s="26"/>
      <c r="C1578" s="29"/>
      <c r="D1578" s="29"/>
      <c r="E1578" s="29"/>
      <c r="F1578" s="29"/>
      <c r="G1578" s="29"/>
    </row>
    <row r="1579" spans="1:7" x14ac:dyDescent="0.3">
      <c r="A1579" s="26"/>
      <c r="B1579" s="26"/>
      <c r="C1579" s="29"/>
      <c r="D1579" s="29"/>
      <c r="E1579" s="29"/>
      <c r="F1579" s="29"/>
      <c r="G1579" s="29"/>
    </row>
    <row r="1580" spans="1:7" x14ac:dyDescent="0.3">
      <c r="A1580" s="26"/>
      <c r="B1580" s="26"/>
      <c r="C1580" s="29"/>
      <c r="D1580" s="29"/>
      <c r="E1580" s="29"/>
      <c r="F1580" s="29"/>
      <c r="G1580" s="29"/>
    </row>
    <row r="1581" spans="1:7" x14ac:dyDescent="0.3">
      <c r="A1581" s="26"/>
      <c r="B1581" s="26"/>
      <c r="C1581" s="29"/>
      <c r="D1581" s="29"/>
      <c r="E1581" s="29"/>
      <c r="F1581" s="29"/>
      <c r="G1581" s="29"/>
    </row>
    <row r="1582" spans="1:7" x14ac:dyDescent="0.3">
      <c r="A1582" s="26"/>
      <c r="B1582" s="26"/>
      <c r="C1582" s="29"/>
      <c r="D1582" s="29"/>
      <c r="E1582" s="29"/>
      <c r="F1582" s="29"/>
      <c r="G1582" s="29"/>
    </row>
    <row r="1583" spans="1:7" x14ac:dyDescent="0.3">
      <c r="A1583" s="26"/>
      <c r="B1583" s="26"/>
      <c r="C1583" s="29"/>
      <c r="D1583" s="29"/>
      <c r="E1583" s="29"/>
      <c r="F1583" s="29"/>
      <c r="G1583" s="29"/>
    </row>
    <row r="1584" spans="1:7" x14ac:dyDescent="0.3">
      <c r="A1584" s="26"/>
      <c r="B1584" s="26"/>
      <c r="C1584" s="29"/>
      <c r="D1584" s="29"/>
      <c r="E1584" s="29"/>
      <c r="F1584" s="29"/>
      <c r="G1584" s="29"/>
    </row>
    <row r="1585" spans="1:7" x14ac:dyDescent="0.3">
      <c r="A1585" s="26"/>
      <c r="B1585" s="26"/>
      <c r="C1585" s="29"/>
      <c r="D1585" s="29"/>
      <c r="E1585" s="29"/>
      <c r="F1585" s="29"/>
      <c r="G1585" s="29"/>
    </row>
    <row r="1586" spans="1:7" x14ac:dyDescent="0.3">
      <c r="A1586" s="26"/>
      <c r="B1586" s="26"/>
      <c r="C1586" s="29"/>
      <c r="D1586" s="29"/>
      <c r="E1586" s="29"/>
      <c r="F1586" s="29"/>
      <c r="G1586" s="29"/>
    </row>
    <row r="1587" spans="1:7" x14ac:dyDescent="0.3">
      <c r="A1587" s="26"/>
      <c r="B1587" s="26"/>
      <c r="C1587" s="29"/>
      <c r="D1587" s="29"/>
      <c r="E1587" s="29"/>
      <c r="F1587" s="29"/>
      <c r="G1587" s="29"/>
    </row>
    <row r="1588" spans="1:7" x14ac:dyDescent="0.3">
      <c r="A1588" s="26"/>
      <c r="B1588" s="26"/>
      <c r="C1588" s="29"/>
      <c r="D1588" s="29"/>
      <c r="E1588" s="29"/>
      <c r="F1588" s="29"/>
      <c r="G1588" s="29"/>
    </row>
    <row r="1589" spans="1:7" x14ac:dyDescent="0.3">
      <c r="A1589" s="26"/>
      <c r="B1589" s="26"/>
      <c r="C1589" s="29"/>
      <c r="D1589" s="29"/>
      <c r="E1589" s="29"/>
      <c r="F1589" s="29"/>
      <c r="G1589" s="29"/>
    </row>
    <row r="1590" spans="1:7" x14ac:dyDescent="0.3">
      <c r="A1590" s="26"/>
      <c r="B1590" s="26"/>
      <c r="C1590" s="29"/>
      <c r="D1590" s="29"/>
      <c r="E1590" s="29"/>
      <c r="F1590" s="29"/>
      <c r="G1590" s="29"/>
    </row>
    <row r="1591" spans="1:7" x14ac:dyDescent="0.3">
      <c r="A1591" s="26"/>
      <c r="B1591" s="26"/>
      <c r="C1591" s="29"/>
      <c r="D1591" s="29"/>
      <c r="E1591" s="29"/>
      <c r="F1591" s="29"/>
      <c r="G1591" s="29"/>
    </row>
    <row r="1592" spans="1:7" x14ac:dyDescent="0.3">
      <c r="A1592" s="26"/>
      <c r="B1592" s="26"/>
      <c r="C1592" s="29"/>
      <c r="D1592" s="29"/>
      <c r="E1592" s="29"/>
      <c r="F1592" s="29"/>
      <c r="G1592" s="29"/>
    </row>
    <row r="1593" spans="1:7" x14ac:dyDescent="0.3">
      <c r="A1593" s="26"/>
      <c r="B1593" s="26"/>
      <c r="C1593" s="29"/>
      <c r="D1593" s="29"/>
      <c r="E1593" s="29"/>
      <c r="F1593" s="29"/>
      <c r="G1593" s="29"/>
    </row>
    <row r="1594" spans="1:7" x14ac:dyDescent="0.3">
      <c r="A1594" s="26"/>
      <c r="B1594" s="26"/>
      <c r="C1594" s="29"/>
      <c r="D1594" s="29"/>
      <c r="E1594" s="29"/>
      <c r="F1594" s="29"/>
      <c r="G1594" s="29"/>
    </row>
    <row r="1595" spans="1:7" x14ac:dyDescent="0.3">
      <c r="A1595" s="26"/>
      <c r="B1595" s="26"/>
      <c r="C1595" s="29"/>
      <c r="D1595" s="29"/>
      <c r="E1595" s="29"/>
      <c r="F1595" s="29"/>
      <c r="G1595" s="29"/>
    </row>
    <row r="1596" spans="1:7" x14ac:dyDescent="0.3">
      <c r="A1596" s="26"/>
      <c r="B1596" s="26"/>
      <c r="C1596" s="29"/>
      <c r="D1596" s="29"/>
      <c r="E1596" s="29"/>
      <c r="F1596" s="29"/>
      <c r="G1596" s="29"/>
    </row>
    <row r="1597" spans="1:7" x14ac:dyDescent="0.3">
      <c r="A1597" s="26"/>
      <c r="B1597" s="26"/>
      <c r="C1597" s="29"/>
      <c r="D1597" s="29"/>
      <c r="E1597" s="29"/>
      <c r="F1597" s="29"/>
      <c r="G1597" s="29"/>
    </row>
    <row r="1598" spans="1:7" x14ac:dyDescent="0.3">
      <c r="A1598" s="26"/>
      <c r="B1598" s="26"/>
      <c r="C1598" s="29"/>
      <c r="D1598" s="29"/>
      <c r="E1598" s="29"/>
      <c r="F1598" s="29"/>
      <c r="G1598" s="29"/>
    </row>
    <row r="1599" spans="1:7" x14ac:dyDescent="0.3">
      <c r="A1599" s="26"/>
      <c r="B1599" s="26"/>
      <c r="C1599" s="29"/>
      <c r="D1599" s="29"/>
      <c r="E1599" s="29"/>
      <c r="F1599" s="29"/>
      <c r="G1599" s="29"/>
    </row>
    <row r="1600" spans="1:7" x14ac:dyDescent="0.3">
      <c r="A1600" s="26"/>
      <c r="B1600" s="26"/>
      <c r="C1600" s="29"/>
      <c r="D1600" s="29"/>
      <c r="E1600" s="29"/>
      <c r="F1600" s="29"/>
      <c r="G1600" s="29"/>
    </row>
    <row r="1601" spans="1:7" x14ac:dyDescent="0.3">
      <c r="A1601" s="26"/>
      <c r="B1601" s="26"/>
      <c r="C1601" s="29"/>
      <c r="D1601" s="29"/>
      <c r="E1601" s="29"/>
      <c r="F1601" s="29"/>
      <c r="G1601" s="29"/>
    </row>
    <row r="1602" spans="1:7" x14ac:dyDescent="0.3">
      <c r="A1602" s="26"/>
      <c r="B1602" s="26"/>
      <c r="C1602" s="29"/>
      <c r="D1602" s="29"/>
      <c r="E1602" s="29"/>
      <c r="F1602" s="29"/>
      <c r="G1602" s="29"/>
    </row>
    <row r="1603" spans="1:7" x14ac:dyDescent="0.3">
      <c r="A1603" s="26"/>
      <c r="B1603" s="26"/>
      <c r="C1603" s="29"/>
      <c r="D1603" s="29"/>
      <c r="E1603" s="29"/>
      <c r="F1603" s="29"/>
      <c r="G1603" s="29"/>
    </row>
    <row r="1604" spans="1:7" x14ac:dyDescent="0.3">
      <c r="A1604" s="26"/>
      <c r="B1604" s="26"/>
      <c r="C1604" s="29"/>
      <c r="D1604" s="29"/>
      <c r="E1604" s="29"/>
      <c r="F1604" s="29"/>
      <c r="G1604" s="29"/>
    </row>
    <row r="1605" spans="1:7" x14ac:dyDescent="0.3">
      <c r="A1605" s="26"/>
      <c r="B1605" s="26"/>
      <c r="C1605" s="29"/>
      <c r="D1605" s="29"/>
      <c r="E1605" s="29"/>
      <c r="F1605" s="29"/>
      <c r="G1605" s="29"/>
    </row>
    <row r="1606" spans="1:7" x14ac:dyDescent="0.3">
      <c r="A1606" s="26"/>
      <c r="B1606" s="26"/>
      <c r="C1606" s="29"/>
      <c r="D1606" s="29"/>
      <c r="E1606" s="29"/>
      <c r="F1606" s="29"/>
      <c r="G1606" s="29"/>
    </row>
    <row r="1607" spans="1:7" x14ac:dyDescent="0.3">
      <c r="A1607" s="26"/>
      <c r="B1607" s="26"/>
      <c r="C1607" s="29"/>
      <c r="D1607" s="29"/>
      <c r="E1607" s="29"/>
      <c r="F1607" s="29"/>
      <c r="G1607" s="29"/>
    </row>
    <row r="1608" spans="1:7" x14ac:dyDescent="0.3">
      <c r="A1608" s="26"/>
      <c r="B1608" s="26"/>
      <c r="C1608" s="29"/>
      <c r="D1608" s="29"/>
      <c r="E1608" s="29"/>
      <c r="F1608" s="29"/>
      <c r="G1608" s="29"/>
    </row>
    <row r="1609" spans="1:7" x14ac:dyDescent="0.3">
      <c r="A1609" s="26"/>
      <c r="B1609" s="26"/>
      <c r="C1609" s="29"/>
      <c r="D1609" s="29"/>
      <c r="E1609" s="29"/>
      <c r="F1609" s="29"/>
      <c r="G1609" s="29"/>
    </row>
    <row r="1610" spans="1:7" x14ac:dyDescent="0.3">
      <c r="A1610" s="26"/>
      <c r="B1610" s="26"/>
      <c r="C1610" s="29"/>
      <c r="D1610" s="29"/>
      <c r="E1610" s="29"/>
      <c r="F1610" s="29"/>
      <c r="G1610" s="29"/>
    </row>
    <row r="1611" spans="1:7" x14ac:dyDescent="0.3">
      <c r="A1611" s="26"/>
      <c r="B1611" s="26"/>
      <c r="C1611" s="29"/>
      <c r="D1611" s="29"/>
      <c r="E1611" s="29"/>
      <c r="F1611" s="29"/>
      <c r="G1611" s="29"/>
    </row>
    <row r="1612" spans="1:7" x14ac:dyDescent="0.3">
      <c r="A1612" s="26"/>
      <c r="B1612" s="26"/>
      <c r="C1612" s="29"/>
      <c r="D1612" s="29"/>
      <c r="E1612" s="29"/>
      <c r="F1612" s="29"/>
      <c r="G1612" s="29"/>
    </row>
    <row r="1613" spans="1:7" x14ac:dyDescent="0.3">
      <c r="A1613" s="26"/>
      <c r="B1613" s="26"/>
      <c r="C1613" s="29"/>
      <c r="D1613" s="29"/>
      <c r="E1613" s="29"/>
      <c r="F1613" s="29"/>
      <c r="G1613" s="29"/>
    </row>
    <row r="1614" spans="1:7" x14ac:dyDescent="0.3">
      <c r="A1614" s="26"/>
      <c r="B1614" s="26"/>
      <c r="C1614" s="29"/>
      <c r="D1614" s="29"/>
      <c r="E1614" s="29"/>
      <c r="F1614" s="29"/>
      <c r="G1614" s="29"/>
    </row>
    <row r="1615" spans="1:7" x14ac:dyDescent="0.3">
      <c r="A1615" s="26"/>
      <c r="B1615" s="26"/>
      <c r="C1615" s="29"/>
      <c r="D1615" s="29"/>
      <c r="E1615" s="29"/>
      <c r="F1615" s="29"/>
      <c r="G1615" s="29"/>
    </row>
    <row r="1616" spans="1:7" x14ac:dyDescent="0.3">
      <c r="A1616" s="26"/>
      <c r="B1616" s="26"/>
      <c r="C1616" s="29"/>
      <c r="D1616" s="29"/>
      <c r="E1616" s="29"/>
      <c r="F1616" s="29"/>
      <c r="G1616" s="29"/>
    </row>
    <row r="1617" spans="1:7" x14ac:dyDescent="0.3">
      <c r="A1617" s="26"/>
      <c r="B1617" s="26"/>
      <c r="C1617" s="29"/>
      <c r="D1617" s="29"/>
      <c r="E1617" s="29"/>
      <c r="F1617" s="29"/>
      <c r="G1617" s="29"/>
    </row>
    <row r="1618" spans="1:7" x14ac:dyDescent="0.3">
      <c r="A1618" s="26"/>
      <c r="B1618" s="26"/>
      <c r="C1618" s="29"/>
      <c r="D1618" s="29"/>
      <c r="E1618" s="29"/>
      <c r="F1618" s="29"/>
      <c r="G1618" s="29"/>
    </row>
    <row r="1619" spans="1:7" x14ac:dyDescent="0.3">
      <c r="A1619" s="26"/>
      <c r="B1619" s="26"/>
      <c r="C1619" s="29"/>
      <c r="D1619" s="29"/>
      <c r="E1619" s="29"/>
      <c r="F1619" s="29"/>
      <c r="G1619" s="29"/>
    </row>
    <row r="1620" spans="1:7" x14ac:dyDescent="0.3">
      <c r="A1620" s="26"/>
      <c r="B1620" s="26"/>
      <c r="C1620" s="29"/>
      <c r="D1620" s="29"/>
      <c r="E1620" s="29"/>
      <c r="F1620" s="29"/>
      <c r="G1620" s="29"/>
    </row>
    <row r="1621" spans="1:7" x14ac:dyDescent="0.3">
      <c r="A1621" s="26"/>
      <c r="B1621" s="26"/>
      <c r="C1621" s="29"/>
      <c r="D1621" s="29"/>
      <c r="E1621" s="29"/>
      <c r="F1621" s="29"/>
      <c r="G1621" s="29"/>
    </row>
    <row r="1622" spans="1:7" x14ac:dyDescent="0.3">
      <c r="A1622" s="26"/>
      <c r="B1622" s="26"/>
      <c r="C1622" s="29"/>
      <c r="D1622" s="29"/>
      <c r="E1622" s="29"/>
      <c r="F1622" s="29"/>
      <c r="G1622" s="29"/>
    </row>
    <row r="1623" spans="1:7" x14ac:dyDescent="0.3">
      <c r="A1623" s="26"/>
      <c r="B1623" s="26"/>
      <c r="C1623" s="29"/>
      <c r="D1623" s="29"/>
      <c r="E1623" s="29"/>
      <c r="F1623" s="29"/>
      <c r="G1623" s="29"/>
    </row>
    <row r="1624" spans="1:7" x14ac:dyDescent="0.3">
      <c r="A1624" s="26"/>
      <c r="B1624" s="26"/>
      <c r="C1624" s="29"/>
      <c r="D1624" s="29"/>
      <c r="E1624" s="29"/>
      <c r="F1624" s="29"/>
      <c r="G1624" s="29"/>
    </row>
    <row r="1625" spans="1:7" x14ac:dyDescent="0.3">
      <c r="A1625" s="26"/>
      <c r="B1625" s="26"/>
      <c r="C1625" s="29"/>
      <c r="D1625" s="29"/>
      <c r="E1625" s="29"/>
      <c r="F1625" s="29"/>
      <c r="G1625" s="29"/>
    </row>
    <row r="1626" spans="1:7" x14ac:dyDescent="0.3">
      <c r="A1626" s="26"/>
      <c r="B1626" s="26"/>
      <c r="C1626" s="29"/>
      <c r="D1626" s="29"/>
      <c r="E1626" s="29"/>
      <c r="F1626" s="29"/>
      <c r="G1626" s="29"/>
    </row>
    <row r="1627" spans="1:7" x14ac:dyDescent="0.3">
      <c r="A1627" s="26"/>
      <c r="B1627" s="26"/>
      <c r="C1627" s="29"/>
      <c r="D1627" s="29"/>
      <c r="E1627" s="29"/>
      <c r="F1627" s="29"/>
      <c r="G1627" s="29"/>
    </row>
    <row r="1628" spans="1:7" x14ac:dyDescent="0.3">
      <c r="A1628" s="26"/>
      <c r="B1628" s="26"/>
      <c r="C1628" s="29"/>
      <c r="D1628" s="29"/>
      <c r="E1628" s="29"/>
      <c r="F1628" s="29"/>
      <c r="G1628" s="29"/>
    </row>
    <row r="1629" spans="1:7" x14ac:dyDescent="0.3">
      <c r="A1629" s="26"/>
      <c r="B1629" s="26"/>
      <c r="C1629" s="29"/>
      <c r="D1629" s="29"/>
      <c r="E1629" s="29"/>
      <c r="F1629" s="29"/>
      <c r="G1629" s="29"/>
    </row>
    <row r="1630" spans="1:7" x14ac:dyDescent="0.3">
      <c r="A1630" s="26"/>
      <c r="B1630" s="26"/>
      <c r="C1630" s="29"/>
      <c r="D1630" s="29"/>
      <c r="E1630" s="29"/>
      <c r="F1630" s="29"/>
      <c r="G1630" s="29"/>
    </row>
    <row r="1631" spans="1:7" x14ac:dyDescent="0.3">
      <c r="A1631" s="26"/>
      <c r="B1631" s="26"/>
      <c r="C1631" s="29"/>
      <c r="D1631" s="29"/>
      <c r="E1631" s="29"/>
      <c r="F1631" s="29"/>
      <c r="G1631" s="29"/>
    </row>
    <row r="1632" spans="1:7" x14ac:dyDescent="0.3">
      <c r="A1632" s="26"/>
      <c r="B1632" s="26"/>
      <c r="C1632" s="29"/>
      <c r="D1632" s="29"/>
      <c r="E1632" s="29"/>
      <c r="F1632" s="29"/>
      <c r="G1632" s="29"/>
    </row>
    <row r="1633" spans="1:7" x14ac:dyDescent="0.3">
      <c r="A1633" s="26"/>
      <c r="B1633" s="26"/>
      <c r="C1633" s="29"/>
      <c r="D1633" s="29"/>
      <c r="E1633" s="29"/>
      <c r="F1633" s="29"/>
      <c r="G1633" s="29"/>
    </row>
    <row r="1634" spans="1:7" x14ac:dyDescent="0.3">
      <c r="A1634" s="26"/>
      <c r="B1634" s="26"/>
      <c r="C1634" s="29"/>
      <c r="D1634" s="29"/>
      <c r="E1634" s="29"/>
      <c r="F1634" s="29"/>
      <c r="G1634" s="29"/>
    </row>
    <row r="1635" spans="1:7" x14ac:dyDescent="0.3">
      <c r="A1635" s="26"/>
      <c r="B1635" s="26"/>
      <c r="C1635" s="29"/>
      <c r="D1635" s="29"/>
      <c r="E1635" s="29"/>
      <c r="F1635" s="29"/>
      <c r="G1635" s="29"/>
    </row>
    <row r="1636" spans="1:7" x14ac:dyDescent="0.3">
      <c r="A1636" s="26"/>
      <c r="B1636" s="26"/>
      <c r="C1636" s="29"/>
      <c r="D1636" s="29"/>
      <c r="E1636" s="29"/>
      <c r="F1636" s="29"/>
      <c r="G1636" s="29"/>
    </row>
    <row r="1637" spans="1:7" x14ac:dyDescent="0.3">
      <c r="A1637" s="26"/>
      <c r="B1637" s="26"/>
      <c r="C1637" s="29"/>
      <c r="D1637" s="29"/>
      <c r="E1637" s="29"/>
      <c r="F1637" s="29"/>
      <c r="G1637" s="29"/>
    </row>
    <row r="1638" spans="1:7" x14ac:dyDescent="0.3">
      <c r="A1638" s="26"/>
      <c r="B1638" s="26"/>
      <c r="C1638" s="29"/>
      <c r="D1638" s="29"/>
      <c r="E1638" s="29"/>
      <c r="F1638" s="29"/>
      <c r="G1638" s="29"/>
    </row>
    <row r="1639" spans="1:7" x14ac:dyDescent="0.3">
      <c r="A1639" s="26"/>
      <c r="B1639" s="26"/>
      <c r="C1639" s="29"/>
      <c r="D1639" s="29"/>
      <c r="E1639" s="29"/>
      <c r="F1639" s="29"/>
      <c r="G1639" s="29"/>
    </row>
    <row r="1640" spans="1:7" x14ac:dyDescent="0.3">
      <c r="A1640" s="26"/>
      <c r="B1640" s="26"/>
      <c r="C1640" s="29"/>
      <c r="D1640" s="29"/>
      <c r="E1640" s="29"/>
      <c r="F1640" s="29"/>
      <c r="G1640" s="29"/>
    </row>
    <row r="1641" spans="1:7" x14ac:dyDescent="0.3">
      <c r="A1641" s="26"/>
      <c r="B1641" s="26"/>
      <c r="C1641" s="29"/>
      <c r="D1641" s="29"/>
      <c r="E1641" s="29"/>
      <c r="F1641" s="29"/>
      <c r="G1641" s="29"/>
    </row>
    <row r="1642" spans="1:7" x14ac:dyDescent="0.3">
      <c r="A1642" s="26"/>
      <c r="B1642" s="26"/>
      <c r="C1642" s="29"/>
      <c r="D1642" s="29"/>
      <c r="E1642" s="29"/>
      <c r="F1642" s="29"/>
      <c r="G1642" s="29"/>
    </row>
    <row r="1643" spans="1:7" x14ac:dyDescent="0.3">
      <c r="A1643" s="26"/>
      <c r="B1643" s="26"/>
      <c r="C1643" s="29"/>
      <c r="D1643" s="29"/>
      <c r="E1643" s="29"/>
      <c r="F1643" s="29"/>
      <c r="G1643" s="29"/>
    </row>
    <row r="1644" spans="1:7" x14ac:dyDescent="0.3">
      <c r="A1644" s="26"/>
      <c r="B1644" s="26"/>
      <c r="C1644" s="29"/>
      <c r="D1644" s="29"/>
      <c r="E1644" s="29"/>
      <c r="F1644" s="29"/>
      <c r="G1644" s="29"/>
    </row>
    <row r="1645" spans="1:7" x14ac:dyDescent="0.3">
      <c r="A1645" s="26"/>
      <c r="B1645" s="26"/>
      <c r="C1645" s="29"/>
      <c r="D1645" s="29"/>
      <c r="E1645" s="29"/>
      <c r="F1645" s="29"/>
      <c r="G1645" s="29"/>
    </row>
    <row r="1646" spans="1:7" x14ac:dyDescent="0.3">
      <c r="A1646" s="26"/>
      <c r="B1646" s="26"/>
      <c r="C1646" s="29"/>
      <c r="D1646" s="29"/>
      <c r="E1646" s="29"/>
      <c r="F1646" s="29"/>
      <c r="G1646" s="29"/>
    </row>
    <row r="1647" spans="1:7" x14ac:dyDescent="0.3">
      <c r="A1647" s="26"/>
      <c r="B1647" s="26"/>
      <c r="C1647" s="29"/>
      <c r="D1647" s="29"/>
      <c r="E1647" s="29"/>
      <c r="F1647" s="29"/>
      <c r="G1647" s="29"/>
    </row>
    <row r="1648" spans="1:7" x14ac:dyDescent="0.3">
      <c r="A1648" s="26"/>
      <c r="B1648" s="26"/>
      <c r="C1648" s="29"/>
      <c r="D1648" s="29"/>
      <c r="E1648" s="29"/>
      <c r="F1648" s="29"/>
      <c r="G1648" s="29"/>
    </row>
    <row r="1649" spans="1:7" x14ac:dyDescent="0.3">
      <c r="A1649" s="26"/>
      <c r="B1649" s="26"/>
      <c r="C1649" s="29"/>
      <c r="D1649" s="29"/>
      <c r="E1649" s="29"/>
      <c r="F1649" s="29"/>
      <c r="G1649" s="29"/>
    </row>
    <row r="1650" spans="1:7" x14ac:dyDescent="0.3">
      <c r="A1650" s="26"/>
      <c r="B1650" s="26"/>
      <c r="C1650" s="29"/>
      <c r="D1650" s="29"/>
      <c r="E1650" s="29"/>
      <c r="F1650" s="29"/>
      <c r="G1650" s="29"/>
    </row>
    <row r="1651" spans="1:7" x14ac:dyDescent="0.3">
      <c r="A1651" s="26"/>
      <c r="B1651" s="26"/>
      <c r="C1651" s="29"/>
      <c r="D1651" s="29"/>
      <c r="E1651" s="29"/>
      <c r="F1651" s="29"/>
      <c r="G1651" s="29"/>
    </row>
    <row r="1652" spans="1:7" x14ac:dyDescent="0.3">
      <c r="A1652" s="26"/>
      <c r="B1652" s="26"/>
      <c r="C1652" s="29"/>
      <c r="D1652" s="29"/>
      <c r="E1652" s="29"/>
      <c r="F1652" s="29"/>
      <c r="G1652" s="29"/>
    </row>
    <row r="1653" spans="1:7" x14ac:dyDescent="0.3">
      <c r="A1653" s="26"/>
      <c r="B1653" s="26"/>
      <c r="C1653" s="29"/>
      <c r="D1653" s="29"/>
      <c r="E1653" s="29"/>
      <c r="F1653" s="29"/>
      <c r="G1653" s="29"/>
    </row>
    <row r="1654" spans="1:7" x14ac:dyDescent="0.3">
      <c r="A1654" s="26"/>
      <c r="B1654" s="26"/>
      <c r="C1654" s="29"/>
      <c r="D1654" s="29"/>
      <c r="E1654" s="29"/>
      <c r="F1654" s="29"/>
      <c r="G1654" s="29"/>
    </row>
    <row r="1655" spans="1:7" x14ac:dyDescent="0.3">
      <c r="A1655" s="26"/>
      <c r="B1655" s="26"/>
      <c r="C1655" s="29"/>
      <c r="D1655" s="29"/>
      <c r="E1655" s="29"/>
      <c r="F1655" s="29"/>
      <c r="G1655" s="29"/>
    </row>
    <row r="1656" spans="1:7" x14ac:dyDescent="0.3">
      <c r="A1656" s="26"/>
      <c r="B1656" s="26"/>
      <c r="C1656" s="29"/>
      <c r="D1656" s="29"/>
      <c r="E1656" s="29"/>
      <c r="F1656" s="29"/>
      <c r="G1656" s="29"/>
    </row>
    <row r="1657" spans="1:7" x14ac:dyDescent="0.3">
      <c r="A1657" s="26"/>
      <c r="B1657" s="26"/>
      <c r="C1657" s="29"/>
      <c r="D1657" s="29"/>
      <c r="E1657" s="29"/>
      <c r="F1657" s="29"/>
      <c r="G1657" s="29"/>
    </row>
    <row r="1658" spans="1:7" x14ac:dyDescent="0.3">
      <c r="A1658" s="26"/>
      <c r="B1658" s="26"/>
      <c r="C1658" s="29"/>
      <c r="D1658" s="29"/>
      <c r="E1658" s="29"/>
      <c r="F1658" s="29"/>
      <c r="G1658" s="29"/>
    </row>
    <row r="1659" spans="1:7" x14ac:dyDescent="0.3">
      <c r="A1659" s="26"/>
      <c r="B1659" s="26"/>
      <c r="C1659" s="29"/>
      <c r="D1659" s="29"/>
      <c r="E1659" s="29"/>
      <c r="F1659" s="29"/>
      <c r="G1659" s="29"/>
    </row>
    <row r="1660" spans="1:7" x14ac:dyDescent="0.3">
      <c r="A1660" s="26"/>
      <c r="B1660" s="26"/>
      <c r="C1660" s="29"/>
      <c r="D1660" s="29"/>
      <c r="E1660" s="29"/>
      <c r="F1660" s="29"/>
      <c r="G1660" s="29"/>
    </row>
    <row r="1661" spans="1:7" x14ac:dyDescent="0.3">
      <c r="A1661" s="26"/>
      <c r="B1661" s="26"/>
      <c r="C1661" s="29"/>
      <c r="D1661" s="29"/>
      <c r="E1661" s="29"/>
      <c r="F1661" s="29"/>
      <c r="G1661" s="29"/>
    </row>
    <row r="1662" spans="1:7" x14ac:dyDescent="0.3">
      <c r="A1662" s="26"/>
      <c r="B1662" s="26"/>
      <c r="C1662" s="29"/>
      <c r="D1662" s="29"/>
      <c r="E1662" s="29"/>
      <c r="F1662" s="29"/>
      <c r="G1662" s="29"/>
    </row>
    <row r="1663" spans="1:7" x14ac:dyDescent="0.3">
      <c r="A1663" s="26"/>
      <c r="B1663" s="26"/>
      <c r="C1663" s="29"/>
      <c r="D1663" s="29"/>
      <c r="E1663" s="29"/>
      <c r="F1663" s="29"/>
      <c r="G1663" s="29"/>
    </row>
    <row r="1664" spans="1:7" x14ac:dyDescent="0.3">
      <c r="A1664" s="26"/>
      <c r="B1664" s="26"/>
      <c r="C1664" s="29"/>
      <c r="D1664" s="29"/>
      <c r="E1664" s="29"/>
      <c r="F1664" s="29"/>
      <c r="G1664" s="29"/>
    </row>
    <row r="1665" spans="1:7" x14ac:dyDescent="0.3">
      <c r="A1665" s="26"/>
      <c r="B1665" s="26"/>
      <c r="C1665" s="29"/>
      <c r="D1665" s="29"/>
      <c r="E1665" s="29"/>
      <c r="F1665" s="29"/>
      <c r="G1665" s="29"/>
    </row>
    <row r="1666" spans="1:7" x14ac:dyDescent="0.3">
      <c r="A1666" s="26"/>
      <c r="B1666" s="26"/>
      <c r="C1666" s="29"/>
      <c r="D1666" s="29"/>
      <c r="E1666" s="29"/>
      <c r="F1666" s="29"/>
      <c r="G1666" s="29"/>
    </row>
    <row r="1667" spans="1:7" x14ac:dyDescent="0.3">
      <c r="A1667" s="26"/>
      <c r="B1667" s="26"/>
      <c r="C1667" s="29"/>
      <c r="D1667" s="29"/>
      <c r="E1667" s="29"/>
      <c r="F1667" s="29"/>
      <c r="G1667" s="29"/>
    </row>
    <row r="1668" spans="1:7" x14ac:dyDescent="0.3">
      <c r="A1668" s="26"/>
      <c r="B1668" s="26"/>
      <c r="C1668" s="29"/>
      <c r="D1668" s="29"/>
      <c r="E1668" s="29"/>
      <c r="F1668" s="29"/>
      <c r="G1668" s="29"/>
    </row>
    <row r="1669" spans="1:7" x14ac:dyDescent="0.3">
      <c r="A1669" s="26"/>
      <c r="B1669" s="26"/>
      <c r="C1669" s="29"/>
      <c r="D1669" s="29"/>
      <c r="E1669" s="29"/>
      <c r="F1669" s="29"/>
      <c r="G1669" s="29"/>
    </row>
    <row r="1670" spans="1:7" x14ac:dyDescent="0.3">
      <c r="A1670" s="26"/>
      <c r="B1670" s="26"/>
      <c r="C1670" s="29"/>
      <c r="D1670" s="29"/>
      <c r="E1670" s="29"/>
      <c r="F1670" s="29"/>
      <c r="G1670" s="29"/>
    </row>
    <row r="1671" spans="1:7" x14ac:dyDescent="0.3">
      <c r="A1671" s="26"/>
      <c r="B1671" s="26"/>
      <c r="C1671" s="29"/>
      <c r="D1671" s="29"/>
      <c r="E1671" s="29"/>
      <c r="F1671" s="29"/>
      <c r="G1671" s="29"/>
    </row>
    <row r="1672" spans="1:7" x14ac:dyDescent="0.3">
      <c r="A1672" s="26"/>
      <c r="B1672" s="26"/>
      <c r="C1672" s="29"/>
      <c r="D1672" s="29"/>
      <c r="E1672" s="29"/>
      <c r="F1672" s="29"/>
      <c r="G1672" s="29"/>
    </row>
    <row r="1673" spans="1:7" x14ac:dyDescent="0.3">
      <c r="A1673" s="26"/>
      <c r="B1673" s="26"/>
      <c r="C1673" s="29"/>
      <c r="D1673" s="29"/>
      <c r="E1673" s="29"/>
      <c r="F1673" s="29"/>
      <c r="G1673" s="29"/>
    </row>
    <row r="1674" spans="1:7" x14ac:dyDescent="0.3">
      <c r="A1674" s="26"/>
      <c r="B1674" s="26"/>
      <c r="C1674" s="29"/>
      <c r="D1674" s="29"/>
      <c r="E1674" s="29"/>
      <c r="F1674" s="29"/>
      <c r="G1674" s="29"/>
    </row>
    <row r="1675" spans="1:7" x14ac:dyDescent="0.3">
      <c r="A1675" s="26"/>
      <c r="B1675" s="26"/>
      <c r="C1675" s="29"/>
      <c r="D1675" s="29"/>
      <c r="E1675" s="29"/>
      <c r="F1675" s="29"/>
      <c r="G1675" s="29"/>
    </row>
    <row r="1676" spans="1:7" x14ac:dyDescent="0.3">
      <c r="A1676" s="26"/>
      <c r="B1676" s="26"/>
      <c r="C1676" s="29"/>
      <c r="D1676" s="29"/>
      <c r="E1676" s="29"/>
      <c r="F1676" s="29"/>
      <c r="G1676" s="29"/>
    </row>
    <row r="1677" spans="1:7" x14ac:dyDescent="0.3">
      <c r="A1677" s="26"/>
      <c r="B1677" s="26"/>
      <c r="C1677" s="29"/>
      <c r="D1677" s="29"/>
      <c r="E1677" s="29"/>
      <c r="F1677" s="29"/>
      <c r="G1677" s="29"/>
    </row>
    <row r="1678" spans="1:7" x14ac:dyDescent="0.3">
      <c r="A1678" s="26"/>
      <c r="B1678" s="26"/>
      <c r="C1678" s="29"/>
      <c r="D1678" s="29"/>
      <c r="E1678" s="29"/>
      <c r="F1678" s="29"/>
      <c r="G1678" s="29"/>
    </row>
    <row r="1679" spans="1:7" x14ac:dyDescent="0.3">
      <c r="A1679" s="26"/>
      <c r="B1679" s="26"/>
      <c r="C1679" s="29"/>
      <c r="D1679" s="29"/>
      <c r="E1679" s="29"/>
      <c r="F1679" s="29"/>
      <c r="G1679" s="29"/>
    </row>
    <row r="1680" spans="1:7" x14ac:dyDescent="0.3">
      <c r="A1680" s="26"/>
      <c r="B1680" s="26"/>
      <c r="C1680" s="29"/>
      <c r="D1680" s="29"/>
      <c r="E1680" s="29"/>
      <c r="F1680" s="29"/>
      <c r="G1680" s="29"/>
    </row>
    <row r="1681" spans="1:7" x14ac:dyDescent="0.3">
      <c r="A1681" s="26"/>
      <c r="B1681" s="26"/>
      <c r="C1681" s="29"/>
      <c r="D1681" s="29"/>
      <c r="E1681" s="29"/>
      <c r="F1681" s="29"/>
      <c r="G1681" s="29"/>
    </row>
    <row r="1682" spans="1:7" x14ac:dyDescent="0.3">
      <c r="A1682" s="26"/>
      <c r="B1682" s="26"/>
      <c r="C1682" s="29"/>
      <c r="D1682" s="29"/>
      <c r="E1682" s="29"/>
      <c r="F1682" s="29"/>
      <c r="G1682" s="29"/>
    </row>
    <row r="1683" spans="1:7" x14ac:dyDescent="0.3">
      <c r="A1683" s="26"/>
      <c r="B1683" s="26"/>
      <c r="C1683" s="29"/>
      <c r="D1683" s="29"/>
      <c r="E1683" s="29"/>
      <c r="F1683" s="29"/>
      <c r="G1683" s="29"/>
    </row>
    <row r="1684" spans="1:7" x14ac:dyDescent="0.3">
      <c r="A1684" s="26"/>
      <c r="B1684" s="26"/>
      <c r="C1684" s="29"/>
      <c r="D1684" s="29"/>
      <c r="E1684" s="29"/>
      <c r="F1684" s="29"/>
      <c r="G1684" s="29"/>
    </row>
    <row r="1685" spans="1:7" x14ac:dyDescent="0.3">
      <c r="A1685" s="26"/>
      <c r="B1685" s="26"/>
      <c r="C1685" s="29"/>
      <c r="D1685" s="29"/>
      <c r="E1685" s="29"/>
      <c r="F1685" s="29"/>
      <c r="G1685" s="29"/>
    </row>
    <row r="1686" spans="1:7" x14ac:dyDescent="0.3">
      <c r="A1686" s="26"/>
      <c r="B1686" s="26"/>
      <c r="C1686" s="29"/>
      <c r="D1686" s="29"/>
      <c r="E1686" s="29"/>
      <c r="F1686" s="29"/>
      <c r="G1686" s="29"/>
    </row>
    <row r="1687" spans="1:7" x14ac:dyDescent="0.3">
      <c r="A1687" s="26"/>
      <c r="B1687" s="26"/>
      <c r="C1687" s="29"/>
      <c r="D1687" s="29"/>
      <c r="E1687" s="29"/>
      <c r="F1687" s="29"/>
      <c r="G1687" s="29"/>
    </row>
    <row r="1688" spans="1:7" x14ac:dyDescent="0.3">
      <c r="A1688" s="26"/>
      <c r="B1688" s="26"/>
      <c r="C1688" s="29"/>
      <c r="D1688" s="29"/>
      <c r="E1688" s="29"/>
      <c r="F1688" s="29"/>
      <c r="G1688" s="29"/>
    </row>
    <row r="1689" spans="1:7" x14ac:dyDescent="0.3">
      <c r="A1689" s="26"/>
      <c r="B1689" s="26"/>
      <c r="C1689" s="29"/>
      <c r="D1689" s="29"/>
      <c r="E1689" s="29"/>
      <c r="F1689" s="29"/>
      <c r="G1689" s="29"/>
    </row>
    <row r="1690" spans="1:7" x14ac:dyDescent="0.3">
      <c r="A1690" s="26"/>
      <c r="B1690" s="26"/>
      <c r="C1690" s="29"/>
      <c r="D1690" s="29"/>
      <c r="E1690" s="29"/>
      <c r="F1690" s="29"/>
      <c r="G1690" s="29"/>
    </row>
    <row r="1691" spans="1:7" x14ac:dyDescent="0.3">
      <c r="A1691" s="26"/>
      <c r="B1691" s="26"/>
      <c r="C1691" s="29"/>
      <c r="D1691" s="29"/>
      <c r="E1691" s="29"/>
      <c r="F1691" s="29"/>
      <c r="G1691" s="29"/>
    </row>
    <row r="1692" spans="1:7" x14ac:dyDescent="0.3">
      <c r="A1692" s="26"/>
      <c r="B1692" s="26"/>
      <c r="C1692" s="29"/>
      <c r="D1692" s="29"/>
      <c r="E1692" s="29"/>
      <c r="F1692" s="29"/>
      <c r="G1692" s="29"/>
    </row>
    <row r="1693" spans="1:7" x14ac:dyDescent="0.3">
      <c r="A1693" s="26"/>
      <c r="B1693" s="26"/>
      <c r="C1693" s="29"/>
      <c r="D1693" s="29"/>
      <c r="E1693" s="29"/>
      <c r="F1693" s="29"/>
      <c r="G1693" s="29"/>
    </row>
    <row r="1694" spans="1:7" x14ac:dyDescent="0.3">
      <c r="A1694" s="26"/>
      <c r="B1694" s="26"/>
      <c r="C1694" s="29"/>
      <c r="D1694" s="29"/>
      <c r="E1694" s="29"/>
      <c r="F1694" s="29"/>
      <c r="G1694" s="29"/>
    </row>
    <row r="1695" spans="1:7" x14ac:dyDescent="0.3">
      <c r="A1695" s="26"/>
      <c r="B1695" s="26"/>
      <c r="C1695" s="29"/>
      <c r="D1695" s="29"/>
      <c r="E1695" s="29"/>
      <c r="F1695" s="29"/>
      <c r="G1695" s="29"/>
    </row>
    <row r="1696" spans="1:7" x14ac:dyDescent="0.3">
      <c r="A1696" s="26"/>
      <c r="B1696" s="26"/>
      <c r="C1696" s="29"/>
      <c r="D1696" s="29"/>
      <c r="E1696" s="29"/>
      <c r="F1696" s="29"/>
      <c r="G1696" s="29"/>
    </row>
    <row r="1697" spans="1:7" x14ac:dyDescent="0.3">
      <c r="A1697" s="26"/>
      <c r="B1697" s="26"/>
      <c r="C1697" s="29"/>
      <c r="D1697" s="29"/>
      <c r="E1697" s="29"/>
      <c r="F1697" s="29"/>
      <c r="G1697" s="29"/>
    </row>
    <row r="1698" spans="1:7" x14ac:dyDescent="0.3">
      <c r="A1698" s="26"/>
      <c r="B1698" s="26"/>
      <c r="C1698" s="29"/>
      <c r="D1698" s="29"/>
      <c r="E1698" s="29"/>
      <c r="F1698" s="29"/>
      <c r="G1698" s="29"/>
    </row>
    <row r="1699" spans="1:7" x14ac:dyDescent="0.3">
      <c r="A1699" s="26"/>
      <c r="B1699" s="26"/>
      <c r="C1699" s="29"/>
      <c r="D1699" s="29"/>
      <c r="E1699" s="29"/>
      <c r="F1699" s="29"/>
      <c r="G1699" s="29"/>
    </row>
    <row r="1700" spans="1:7" x14ac:dyDescent="0.3">
      <c r="A1700" s="26"/>
      <c r="B1700" s="26"/>
      <c r="C1700" s="29"/>
      <c r="D1700" s="29"/>
      <c r="E1700" s="29"/>
      <c r="F1700" s="29"/>
      <c r="G1700" s="29"/>
    </row>
    <row r="1701" spans="1:7" x14ac:dyDescent="0.3">
      <c r="A1701" s="26"/>
      <c r="B1701" s="26"/>
      <c r="C1701" s="29"/>
      <c r="D1701" s="29"/>
      <c r="E1701" s="29"/>
      <c r="F1701" s="29"/>
      <c r="G1701" s="29"/>
    </row>
    <row r="1702" spans="1:7" x14ac:dyDescent="0.3">
      <c r="A1702" s="26"/>
      <c r="B1702" s="26"/>
      <c r="C1702" s="29"/>
      <c r="D1702" s="29"/>
      <c r="E1702" s="29"/>
      <c r="F1702" s="29"/>
      <c r="G1702" s="29"/>
    </row>
    <row r="1703" spans="1:7" x14ac:dyDescent="0.3">
      <c r="A1703" s="26"/>
      <c r="B1703" s="26"/>
      <c r="C1703" s="29"/>
      <c r="D1703" s="29"/>
      <c r="E1703" s="29"/>
      <c r="F1703" s="29"/>
      <c r="G1703" s="29"/>
    </row>
    <row r="1704" spans="1:7" x14ac:dyDescent="0.3">
      <c r="A1704" s="26"/>
      <c r="B1704" s="26"/>
      <c r="C1704" s="29"/>
      <c r="D1704" s="29"/>
      <c r="E1704" s="29"/>
      <c r="F1704" s="29"/>
      <c r="G1704" s="29"/>
    </row>
    <row r="1705" spans="1:7" x14ac:dyDescent="0.3">
      <c r="A1705" s="26"/>
      <c r="B1705" s="26"/>
      <c r="C1705" s="29"/>
      <c r="D1705" s="29"/>
      <c r="E1705" s="29"/>
      <c r="F1705" s="29"/>
      <c r="G1705" s="29"/>
    </row>
    <row r="1706" spans="1:7" x14ac:dyDescent="0.3">
      <c r="A1706" s="26"/>
      <c r="B1706" s="26"/>
      <c r="C1706" s="29"/>
      <c r="D1706" s="29"/>
      <c r="E1706" s="29"/>
      <c r="F1706" s="29"/>
      <c r="G1706" s="29"/>
    </row>
    <row r="1707" spans="1:7" x14ac:dyDescent="0.3">
      <c r="A1707" s="26"/>
      <c r="B1707" s="26"/>
      <c r="C1707" s="29"/>
      <c r="D1707" s="29"/>
      <c r="E1707" s="29"/>
      <c r="F1707" s="29"/>
      <c r="G1707" s="29"/>
    </row>
    <row r="1708" spans="1:7" x14ac:dyDescent="0.3">
      <c r="A1708" s="26"/>
      <c r="B1708" s="26"/>
      <c r="C1708" s="29"/>
      <c r="D1708" s="29"/>
      <c r="E1708" s="29"/>
      <c r="F1708" s="29"/>
      <c r="G1708" s="29"/>
    </row>
    <row r="1709" spans="1:7" x14ac:dyDescent="0.3">
      <c r="A1709" s="26"/>
      <c r="B1709" s="26"/>
      <c r="C1709" s="29"/>
      <c r="D1709" s="29"/>
      <c r="E1709" s="29"/>
      <c r="F1709" s="29"/>
      <c r="G1709" s="29"/>
    </row>
    <row r="1710" spans="1:7" x14ac:dyDescent="0.3">
      <c r="A1710" s="26"/>
      <c r="B1710" s="26"/>
      <c r="C1710" s="29"/>
      <c r="D1710" s="29"/>
      <c r="E1710" s="29"/>
      <c r="F1710" s="29"/>
      <c r="G1710" s="29"/>
    </row>
    <row r="1711" spans="1:7" x14ac:dyDescent="0.3">
      <c r="A1711" s="26"/>
      <c r="B1711" s="26"/>
      <c r="C1711" s="29"/>
      <c r="D1711" s="29"/>
      <c r="E1711" s="29"/>
      <c r="F1711" s="29"/>
      <c r="G1711" s="29"/>
    </row>
    <row r="1712" spans="1:7" x14ac:dyDescent="0.3">
      <c r="A1712" s="26"/>
      <c r="B1712" s="26"/>
      <c r="C1712" s="29"/>
      <c r="D1712" s="29"/>
      <c r="E1712" s="29"/>
      <c r="F1712" s="29"/>
      <c r="G1712" s="29"/>
    </row>
    <row r="1713" spans="1:7" x14ac:dyDescent="0.3">
      <c r="A1713" s="26"/>
      <c r="B1713" s="26"/>
      <c r="C1713" s="29"/>
      <c r="D1713" s="29"/>
      <c r="E1713" s="29"/>
      <c r="F1713" s="29"/>
      <c r="G1713" s="29"/>
    </row>
    <row r="1714" spans="1:7" x14ac:dyDescent="0.3">
      <c r="A1714" s="26"/>
      <c r="B1714" s="26"/>
      <c r="C1714" s="29"/>
      <c r="D1714" s="29"/>
      <c r="E1714" s="29"/>
      <c r="F1714" s="29"/>
      <c r="G1714" s="29"/>
    </row>
    <row r="1715" spans="1:7" x14ac:dyDescent="0.3">
      <c r="A1715" s="26"/>
      <c r="B1715" s="26"/>
      <c r="C1715" s="29"/>
      <c r="D1715" s="29"/>
      <c r="E1715" s="29"/>
      <c r="F1715" s="29"/>
      <c r="G1715" s="29"/>
    </row>
    <row r="1716" spans="1:7" x14ac:dyDescent="0.3">
      <c r="A1716" s="26"/>
      <c r="B1716" s="26"/>
      <c r="C1716" s="29"/>
      <c r="D1716" s="29"/>
      <c r="E1716" s="29"/>
      <c r="F1716" s="29"/>
      <c r="G1716" s="29"/>
    </row>
    <row r="1717" spans="1:7" x14ac:dyDescent="0.3">
      <c r="A1717" s="26"/>
      <c r="B1717" s="26"/>
      <c r="C1717" s="29"/>
      <c r="D1717" s="29"/>
      <c r="E1717" s="29"/>
      <c r="F1717" s="29"/>
      <c r="G1717" s="29"/>
    </row>
    <row r="1718" spans="1:7" x14ac:dyDescent="0.3">
      <c r="A1718" s="26"/>
      <c r="B1718" s="26"/>
      <c r="C1718" s="29"/>
      <c r="D1718" s="29"/>
      <c r="E1718" s="29"/>
      <c r="F1718" s="29"/>
      <c r="G1718" s="29"/>
    </row>
    <row r="1719" spans="1:7" x14ac:dyDescent="0.3">
      <c r="A1719" s="26"/>
      <c r="B1719" s="26"/>
      <c r="C1719" s="29"/>
      <c r="D1719" s="29"/>
      <c r="E1719" s="29"/>
      <c r="F1719" s="29"/>
      <c r="G1719" s="29"/>
    </row>
    <row r="1720" spans="1:7" x14ac:dyDescent="0.3">
      <c r="A1720" s="26"/>
      <c r="B1720" s="26"/>
      <c r="C1720" s="29"/>
      <c r="D1720" s="29"/>
      <c r="E1720" s="29"/>
      <c r="F1720" s="29"/>
      <c r="G1720" s="29"/>
    </row>
    <row r="1721" spans="1:7" x14ac:dyDescent="0.3">
      <c r="A1721" s="26"/>
      <c r="B1721" s="26"/>
      <c r="C1721" s="29"/>
      <c r="D1721" s="29"/>
      <c r="E1721" s="29"/>
      <c r="F1721" s="29"/>
      <c r="G1721" s="29"/>
    </row>
    <row r="1722" spans="1:7" x14ac:dyDescent="0.3">
      <c r="A1722" s="26"/>
      <c r="B1722" s="26"/>
      <c r="C1722" s="29"/>
      <c r="D1722" s="29"/>
      <c r="E1722" s="29"/>
      <c r="F1722" s="29"/>
      <c r="G1722" s="29"/>
    </row>
    <row r="1723" spans="1:7" x14ac:dyDescent="0.3">
      <c r="A1723" s="26"/>
      <c r="B1723" s="26"/>
      <c r="C1723" s="29"/>
      <c r="D1723" s="29"/>
      <c r="E1723" s="29"/>
      <c r="F1723" s="29"/>
      <c r="G1723" s="29"/>
    </row>
    <row r="1724" spans="1:7" x14ac:dyDescent="0.3">
      <c r="A1724" s="26"/>
      <c r="B1724" s="26"/>
      <c r="C1724" s="29"/>
      <c r="D1724" s="29"/>
      <c r="E1724" s="29"/>
      <c r="F1724" s="29"/>
      <c r="G1724" s="29"/>
    </row>
    <row r="1725" spans="1:7" x14ac:dyDescent="0.3">
      <c r="A1725" s="26"/>
      <c r="B1725" s="26"/>
      <c r="C1725" s="29"/>
      <c r="D1725" s="29"/>
      <c r="E1725" s="29"/>
      <c r="F1725" s="29"/>
      <c r="G1725" s="29"/>
    </row>
    <row r="1726" spans="1:7" x14ac:dyDescent="0.3">
      <c r="A1726" s="26"/>
      <c r="B1726" s="26"/>
      <c r="C1726" s="29"/>
      <c r="D1726" s="29"/>
      <c r="E1726" s="29"/>
      <c r="F1726" s="29"/>
      <c r="G1726" s="29"/>
    </row>
    <row r="1727" spans="1:7" x14ac:dyDescent="0.3">
      <c r="A1727" s="26"/>
      <c r="B1727" s="26"/>
      <c r="C1727" s="29"/>
      <c r="D1727" s="29"/>
      <c r="E1727" s="29"/>
      <c r="F1727" s="29"/>
      <c r="G1727" s="29"/>
    </row>
    <row r="1728" spans="1:7" x14ac:dyDescent="0.3">
      <c r="A1728" s="26"/>
      <c r="B1728" s="26"/>
      <c r="C1728" s="29"/>
      <c r="D1728" s="29"/>
      <c r="E1728" s="29"/>
      <c r="F1728" s="29"/>
      <c r="G1728" s="29"/>
    </row>
    <row r="1729" spans="1:7" x14ac:dyDescent="0.3">
      <c r="A1729" s="26"/>
      <c r="B1729" s="26"/>
      <c r="C1729" s="29"/>
      <c r="D1729" s="29"/>
      <c r="E1729" s="29"/>
      <c r="F1729" s="29"/>
      <c r="G1729" s="29"/>
    </row>
    <row r="1730" spans="1:7" x14ac:dyDescent="0.3">
      <c r="A1730" s="26"/>
      <c r="B1730" s="26"/>
      <c r="C1730" s="29"/>
      <c r="D1730" s="29"/>
      <c r="E1730" s="29"/>
      <c r="F1730" s="29"/>
      <c r="G1730" s="29"/>
    </row>
    <row r="1731" spans="1:7" x14ac:dyDescent="0.3">
      <c r="A1731" s="26"/>
      <c r="B1731" s="26"/>
      <c r="C1731" s="29"/>
      <c r="D1731" s="29"/>
      <c r="E1731" s="29"/>
      <c r="F1731" s="29"/>
      <c r="G1731" s="29"/>
    </row>
    <row r="1732" spans="1:7" x14ac:dyDescent="0.3">
      <c r="A1732" s="26"/>
      <c r="B1732" s="26"/>
      <c r="C1732" s="29"/>
      <c r="D1732" s="29"/>
      <c r="E1732" s="29"/>
      <c r="F1732" s="29"/>
      <c r="G1732" s="29"/>
    </row>
    <row r="1733" spans="1:7" x14ac:dyDescent="0.3">
      <c r="A1733" s="26"/>
      <c r="B1733" s="26"/>
      <c r="C1733" s="29"/>
      <c r="D1733" s="29"/>
      <c r="E1733" s="29"/>
      <c r="F1733" s="29"/>
      <c r="G1733" s="29"/>
    </row>
    <row r="1734" spans="1:7" x14ac:dyDescent="0.3">
      <c r="A1734" s="26"/>
      <c r="B1734" s="26"/>
      <c r="C1734" s="29"/>
      <c r="D1734" s="29"/>
      <c r="E1734" s="29"/>
      <c r="F1734" s="29"/>
      <c r="G1734" s="29"/>
    </row>
    <row r="1735" spans="1:7" x14ac:dyDescent="0.3">
      <c r="A1735" s="26"/>
      <c r="B1735" s="26"/>
      <c r="C1735" s="29"/>
      <c r="D1735" s="29"/>
      <c r="E1735" s="29"/>
      <c r="F1735" s="29"/>
      <c r="G1735" s="29"/>
    </row>
    <row r="1736" spans="1:7" x14ac:dyDescent="0.3">
      <c r="A1736" s="26"/>
      <c r="B1736" s="26"/>
      <c r="C1736" s="29"/>
      <c r="D1736" s="29"/>
      <c r="E1736" s="29"/>
      <c r="F1736" s="29"/>
      <c r="G1736" s="29"/>
    </row>
    <row r="1737" spans="1:7" x14ac:dyDescent="0.3">
      <c r="A1737" s="26"/>
      <c r="B1737" s="26"/>
      <c r="C1737" s="29"/>
      <c r="D1737" s="29"/>
      <c r="E1737" s="29"/>
      <c r="F1737" s="29"/>
      <c r="G1737" s="29"/>
    </row>
    <row r="1738" spans="1:7" x14ac:dyDescent="0.3">
      <c r="A1738" s="26"/>
      <c r="B1738" s="26"/>
      <c r="C1738" s="29"/>
      <c r="D1738" s="29"/>
      <c r="E1738" s="29"/>
      <c r="F1738" s="29"/>
      <c r="G1738" s="29"/>
    </row>
    <row r="1739" spans="1:7" x14ac:dyDescent="0.3">
      <c r="A1739" s="26"/>
      <c r="B1739" s="26"/>
      <c r="C1739" s="29"/>
      <c r="D1739" s="29"/>
      <c r="E1739" s="29"/>
      <c r="F1739" s="29"/>
      <c r="G1739" s="29"/>
    </row>
    <row r="1740" spans="1:7" x14ac:dyDescent="0.3">
      <c r="A1740" s="26"/>
      <c r="B1740" s="26"/>
      <c r="C1740" s="29"/>
      <c r="D1740" s="29"/>
      <c r="E1740" s="29"/>
      <c r="F1740" s="29"/>
      <c r="G1740" s="29"/>
    </row>
    <row r="1741" spans="1:7" x14ac:dyDescent="0.3">
      <c r="A1741" s="26"/>
      <c r="B1741" s="26"/>
      <c r="C1741" s="29"/>
      <c r="D1741" s="29"/>
      <c r="E1741" s="29"/>
      <c r="F1741" s="29"/>
      <c r="G1741" s="29"/>
    </row>
    <row r="1742" spans="1:7" x14ac:dyDescent="0.3">
      <c r="A1742" s="26"/>
      <c r="B1742" s="26"/>
      <c r="C1742" s="29"/>
      <c r="D1742" s="29"/>
      <c r="E1742" s="29"/>
      <c r="F1742" s="29"/>
      <c r="G1742" s="29"/>
    </row>
    <row r="1743" spans="1:7" x14ac:dyDescent="0.3">
      <c r="A1743" s="26"/>
      <c r="B1743" s="26"/>
      <c r="C1743" s="29"/>
      <c r="D1743" s="29"/>
      <c r="E1743" s="29"/>
      <c r="F1743" s="29"/>
      <c r="G1743" s="29"/>
    </row>
    <row r="1744" spans="1:7" x14ac:dyDescent="0.3">
      <c r="A1744" s="26"/>
      <c r="B1744" s="26"/>
      <c r="C1744" s="29"/>
      <c r="D1744" s="29"/>
      <c r="E1744" s="29"/>
      <c r="F1744" s="29"/>
      <c r="G1744" s="29"/>
    </row>
    <row r="1745" spans="1:7" x14ac:dyDescent="0.3">
      <c r="A1745" s="26"/>
      <c r="B1745" s="26"/>
      <c r="C1745" s="29"/>
      <c r="D1745" s="29"/>
      <c r="E1745" s="29"/>
      <c r="F1745" s="29"/>
      <c r="G1745" s="29"/>
    </row>
    <row r="1746" spans="1:7" x14ac:dyDescent="0.3">
      <c r="A1746" s="26"/>
      <c r="B1746" s="26"/>
      <c r="C1746" s="29"/>
      <c r="D1746" s="29"/>
      <c r="E1746" s="29"/>
      <c r="F1746" s="29"/>
      <c r="G1746" s="29"/>
    </row>
    <row r="1747" spans="1:7" x14ac:dyDescent="0.3">
      <c r="A1747" s="26"/>
      <c r="B1747" s="26"/>
      <c r="C1747" s="29"/>
      <c r="D1747" s="29"/>
      <c r="E1747" s="29"/>
      <c r="F1747" s="29"/>
      <c r="G1747" s="29"/>
    </row>
    <row r="1748" spans="1:7" x14ac:dyDescent="0.3">
      <c r="A1748" s="26"/>
      <c r="B1748" s="26"/>
      <c r="C1748" s="29"/>
      <c r="D1748" s="29"/>
      <c r="E1748" s="29"/>
      <c r="F1748" s="29"/>
      <c r="G1748" s="29"/>
    </row>
    <row r="1749" spans="1:7" x14ac:dyDescent="0.3">
      <c r="A1749" s="26"/>
      <c r="B1749" s="26"/>
      <c r="C1749" s="29"/>
      <c r="D1749" s="29"/>
      <c r="E1749" s="29"/>
      <c r="F1749" s="29"/>
      <c r="G1749" s="29"/>
    </row>
    <row r="1750" spans="1:7" x14ac:dyDescent="0.3">
      <c r="A1750" s="26"/>
      <c r="B1750" s="26"/>
      <c r="C1750" s="29"/>
      <c r="D1750" s="29"/>
      <c r="E1750" s="29"/>
      <c r="F1750" s="29"/>
      <c r="G1750" s="29"/>
    </row>
    <row r="1751" spans="1:7" x14ac:dyDescent="0.3">
      <c r="A1751" s="26"/>
      <c r="B1751" s="26"/>
      <c r="C1751" s="29"/>
      <c r="D1751" s="29"/>
      <c r="E1751" s="29"/>
      <c r="F1751" s="29"/>
      <c r="G1751" s="29"/>
    </row>
    <row r="1752" spans="1:7" x14ac:dyDescent="0.3">
      <c r="A1752" s="26"/>
      <c r="B1752" s="26"/>
      <c r="C1752" s="29"/>
      <c r="D1752" s="29"/>
      <c r="E1752" s="29"/>
      <c r="F1752" s="29"/>
      <c r="G1752" s="29"/>
    </row>
    <row r="1753" spans="1:7" x14ac:dyDescent="0.3">
      <c r="A1753" s="26"/>
      <c r="B1753" s="26"/>
      <c r="C1753" s="29"/>
      <c r="D1753" s="29"/>
      <c r="E1753" s="29"/>
      <c r="F1753" s="29"/>
      <c r="G1753" s="29"/>
    </row>
    <row r="1754" spans="1:7" x14ac:dyDescent="0.3">
      <c r="A1754" s="26"/>
      <c r="B1754" s="26"/>
      <c r="C1754" s="29"/>
      <c r="D1754" s="29"/>
      <c r="E1754" s="29"/>
      <c r="F1754" s="29"/>
      <c r="G1754" s="29"/>
    </row>
    <row r="1755" spans="1:7" x14ac:dyDescent="0.3">
      <c r="A1755" s="26"/>
      <c r="B1755" s="26"/>
      <c r="C1755" s="29"/>
      <c r="D1755" s="29"/>
      <c r="E1755" s="29"/>
      <c r="F1755" s="29"/>
      <c r="G1755" s="29"/>
    </row>
    <row r="1756" spans="1:7" x14ac:dyDescent="0.3">
      <c r="A1756" s="26"/>
      <c r="B1756" s="26"/>
      <c r="C1756" s="29"/>
      <c r="D1756" s="29"/>
      <c r="E1756" s="29"/>
      <c r="F1756" s="29"/>
      <c r="G1756" s="29"/>
    </row>
    <row r="1757" spans="1:7" x14ac:dyDescent="0.3">
      <c r="A1757" s="26"/>
      <c r="B1757" s="26"/>
      <c r="C1757" s="29"/>
      <c r="D1757" s="29"/>
      <c r="E1757" s="29"/>
      <c r="F1757" s="29"/>
      <c r="G1757" s="29"/>
    </row>
    <row r="1758" spans="1:7" x14ac:dyDescent="0.3">
      <c r="A1758" s="26"/>
      <c r="B1758" s="26"/>
      <c r="C1758" s="29"/>
      <c r="D1758" s="29"/>
      <c r="E1758" s="29"/>
      <c r="F1758" s="29"/>
      <c r="G1758" s="29"/>
    </row>
    <row r="1759" spans="1:7" x14ac:dyDescent="0.3">
      <c r="A1759" s="26"/>
      <c r="B1759" s="26"/>
      <c r="C1759" s="29"/>
      <c r="D1759" s="29"/>
      <c r="E1759" s="29"/>
      <c r="F1759" s="29"/>
      <c r="G1759" s="29"/>
    </row>
    <row r="1760" spans="1:7" x14ac:dyDescent="0.3">
      <c r="A1760" s="26"/>
      <c r="B1760" s="26"/>
      <c r="C1760" s="29"/>
      <c r="D1760" s="29"/>
      <c r="E1760" s="29"/>
      <c r="F1760" s="29"/>
      <c r="G1760" s="29"/>
    </row>
    <row r="1761" spans="1:7" x14ac:dyDescent="0.3">
      <c r="A1761" s="26"/>
      <c r="B1761" s="26"/>
      <c r="C1761" s="29"/>
      <c r="D1761" s="29"/>
      <c r="E1761" s="29"/>
      <c r="F1761" s="29"/>
      <c r="G1761" s="29"/>
    </row>
    <row r="1762" spans="1:7" x14ac:dyDescent="0.3">
      <c r="A1762" s="26"/>
      <c r="B1762" s="26"/>
      <c r="C1762" s="29"/>
      <c r="D1762" s="29"/>
      <c r="E1762" s="29"/>
      <c r="F1762" s="29"/>
      <c r="G1762" s="29"/>
    </row>
    <row r="1763" spans="1:7" x14ac:dyDescent="0.3">
      <c r="A1763" s="26"/>
      <c r="B1763" s="26"/>
      <c r="C1763" s="29"/>
      <c r="D1763" s="29"/>
      <c r="E1763" s="29"/>
      <c r="F1763" s="29"/>
      <c r="G1763" s="29"/>
    </row>
    <row r="1764" spans="1:7" x14ac:dyDescent="0.3">
      <c r="A1764" s="26"/>
      <c r="B1764" s="26"/>
      <c r="C1764" s="29"/>
      <c r="D1764" s="29"/>
      <c r="E1764" s="29"/>
      <c r="F1764" s="29"/>
      <c r="G1764" s="29"/>
    </row>
    <row r="1765" spans="1:7" x14ac:dyDescent="0.3">
      <c r="A1765" s="26"/>
      <c r="B1765" s="26"/>
      <c r="C1765" s="29"/>
      <c r="D1765" s="29"/>
      <c r="E1765" s="29"/>
      <c r="F1765" s="29"/>
      <c r="G1765" s="29"/>
    </row>
    <row r="1766" spans="1:7" x14ac:dyDescent="0.3">
      <c r="A1766" s="26"/>
      <c r="B1766" s="26"/>
      <c r="C1766" s="29"/>
      <c r="D1766" s="29"/>
      <c r="E1766" s="29"/>
      <c r="F1766" s="29"/>
      <c r="G1766" s="29"/>
    </row>
    <row r="1767" spans="1:7" x14ac:dyDescent="0.3">
      <c r="A1767" s="26"/>
      <c r="B1767" s="26"/>
      <c r="C1767" s="29"/>
      <c r="D1767" s="29"/>
      <c r="E1767" s="29"/>
      <c r="F1767" s="29"/>
      <c r="G1767" s="29"/>
    </row>
    <row r="1768" spans="1:7" x14ac:dyDescent="0.3">
      <c r="A1768" s="26"/>
      <c r="B1768" s="26"/>
      <c r="C1768" s="29"/>
      <c r="D1768" s="29"/>
      <c r="E1768" s="29"/>
      <c r="F1768" s="29"/>
      <c r="G1768" s="29"/>
    </row>
    <row r="1769" spans="1:7" x14ac:dyDescent="0.3">
      <c r="A1769" s="26"/>
      <c r="B1769" s="26"/>
      <c r="C1769" s="29"/>
      <c r="D1769" s="29"/>
      <c r="E1769" s="29"/>
      <c r="F1769" s="29"/>
      <c r="G1769" s="29"/>
    </row>
    <row r="1770" spans="1:7" x14ac:dyDescent="0.3">
      <c r="A1770" s="26"/>
      <c r="B1770" s="26"/>
      <c r="C1770" s="29"/>
      <c r="D1770" s="29"/>
      <c r="E1770" s="29"/>
      <c r="F1770" s="29"/>
      <c r="G1770" s="29"/>
    </row>
    <row r="1771" spans="1:7" x14ac:dyDescent="0.3">
      <c r="A1771" s="26"/>
      <c r="B1771" s="26"/>
      <c r="C1771" s="29"/>
      <c r="D1771" s="29"/>
      <c r="E1771" s="29"/>
      <c r="F1771" s="29"/>
      <c r="G1771" s="29"/>
    </row>
    <row r="1772" spans="1:7" x14ac:dyDescent="0.3">
      <c r="A1772" s="26"/>
      <c r="B1772" s="26"/>
      <c r="C1772" s="29"/>
      <c r="D1772" s="29"/>
      <c r="E1772" s="29"/>
      <c r="F1772" s="29"/>
      <c r="G1772" s="29"/>
    </row>
    <row r="1773" spans="1:7" x14ac:dyDescent="0.3">
      <c r="A1773" s="26"/>
      <c r="B1773" s="26"/>
      <c r="C1773" s="29"/>
      <c r="D1773" s="29"/>
      <c r="E1773" s="29"/>
      <c r="F1773" s="29"/>
      <c r="G1773" s="29"/>
    </row>
    <row r="1774" spans="1:7" x14ac:dyDescent="0.3">
      <c r="A1774" s="26"/>
      <c r="B1774" s="26"/>
      <c r="C1774" s="29"/>
      <c r="D1774" s="29"/>
      <c r="E1774" s="29"/>
      <c r="F1774" s="29"/>
      <c r="G1774" s="29"/>
    </row>
    <row r="1775" spans="1:7" x14ac:dyDescent="0.3">
      <c r="A1775" s="26"/>
      <c r="B1775" s="26"/>
      <c r="C1775" s="29"/>
      <c r="D1775" s="29"/>
      <c r="E1775" s="29"/>
      <c r="F1775" s="29"/>
      <c r="G1775" s="29"/>
    </row>
    <row r="1776" spans="1:7" x14ac:dyDescent="0.3">
      <c r="A1776" s="26"/>
      <c r="B1776" s="26"/>
      <c r="C1776" s="29"/>
      <c r="D1776" s="29"/>
      <c r="E1776" s="29"/>
      <c r="F1776" s="29"/>
      <c r="G1776" s="29"/>
    </row>
    <row r="1777" spans="1:7" x14ac:dyDescent="0.3">
      <c r="A1777" s="26"/>
      <c r="B1777" s="26"/>
      <c r="C1777" s="29"/>
      <c r="D1777" s="29"/>
      <c r="E1777" s="29"/>
      <c r="F1777" s="29"/>
      <c r="G1777" s="29"/>
    </row>
    <row r="1778" spans="1:7" x14ac:dyDescent="0.3">
      <c r="A1778" s="26"/>
      <c r="B1778" s="26"/>
      <c r="C1778" s="29"/>
      <c r="D1778" s="29"/>
      <c r="E1778" s="29"/>
      <c r="F1778" s="29"/>
      <c r="G1778" s="29"/>
    </row>
    <row r="1779" spans="1:7" x14ac:dyDescent="0.3">
      <c r="A1779" s="26"/>
      <c r="B1779" s="26"/>
      <c r="C1779" s="29"/>
      <c r="D1779" s="29"/>
      <c r="E1779" s="29"/>
      <c r="F1779" s="29"/>
      <c r="G1779" s="29"/>
    </row>
    <row r="1780" spans="1:7" x14ac:dyDescent="0.3">
      <c r="A1780" s="26"/>
      <c r="B1780" s="26"/>
      <c r="C1780" s="29"/>
      <c r="D1780" s="29"/>
      <c r="E1780" s="29"/>
      <c r="F1780" s="29"/>
      <c r="G1780" s="29"/>
    </row>
    <row r="1781" spans="1:7" x14ac:dyDescent="0.3">
      <c r="A1781" s="26"/>
      <c r="B1781" s="26"/>
      <c r="C1781" s="29"/>
      <c r="D1781" s="29"/>
      <c r="E1781" s="29"/>
      <c r="F1781" s="29"/>
      <c r="G1781" s="29"/>
    </row>
    <row r="1782" spans="1:7" x14ac:dyDescent="0.3">
      <c r="A1782" s="26"/>
      <c r="B1782" s="26"/>
      <c r="C1782" s="29"/>
      <c r="D1782" s="29"/>
      <c r="E1782" s="29"/>
      <c r="F1782" s="29"/>
      <c r="G1782" s="29"/>
    </row>
    <row r="1783" spans="1:7" x14ac:dyDescent="0.3">
      <c r="A1783" s="26"/>
      <c r="B1783" s="26"/>
      <c r="C1783" s="29"/>
      <c r="D1783" s="29"/>
      <c r="E1783" s="29"/>
      <c r="F1783" s="29"/>
      <c r="G1783" s="29"/>
    </row>
    <row r="1784" spans="1:7" x14ac:dyDescent="0.3">
      <c r="A1784" s="26"/>
      <c r="B1784" s="26"/>
      <c r="C1784" s="29"/>
      <c r="D1784" s="29"/>
      <c r="E1784" s="29"/>
      <c r="F1784" s="29"/>
      <c r="G1784" s="29"/>
    </row>
    <row r="1785" spans="1:7" x14ac:dyDescent="0.3">
      <c r="A1785" s="26"/>
      <c r="B1785" s="26"/>
      <c r="C1785" s="29"/>
      <c r="D1785" s="29"/>
      <c r="E1785" s="29"/>
      <c r="F1785" s="29"/>
      <c r="G1785" s="29"/>
    </row>
    <row r="1786" spans="1:7" x14ac:dyDescent="0.3">
      <c r="A1786" s="26"/>
      <c r="B1786" s="26"/>
      <c r="C1786" s="29"/>
      <c r="D1786" s="29"/>
      <c r="E1786" s="29"/>
      <c r="F1786" s="29"/>
      <c r="G1786" s="29"/>
    </row>
    <row r="1787" spans="1:7" x14ac:dyDescent="0.3">
      <c r="A1787" s="26"/>
      <c r="B1787" s="26"/>
      <c r="C1787" s="29"/>
      <c r="D1787" s="29"/>
      <c r="E1787" s="29"/>
      <c r="F1787" s="29"/>
      <c r="G1787" s="29"/>
    </row>
    <row r="1788" spans="1:7" x14ac:dyDescent="0.3">
      <c r="A1788" s="26"/>
      <c r="B1788" s="26"/>
      <c r="C1788" s="29"/>
      <c r="D1788" s="29"/>
      <c r="E1788" s="29"/>
      <c r="F1788" s="29"/>
      <c r="G1788" s="29"/>
    </row>
    <row r="1789" spans="1:7" x14ac:dyDescent="0.3">
      <c r="A1789" s="26"/>
      <c r="B1789" s="26"/>
      <c r="C1789" s="29"/>
      <c r="D1789" s="29"/>
      <c r="E1789" s="29"/>
      <c r="F1789" s="29"/>
      <c r="G1789" s="29"/>
    </row>
    <row r="1790" spans="1:7" x14ac:dyDescent="0.3">
      <c r="A1790" s="26"/>
      <c r="B1790" s="26"/>
      <c r="C1790" s="29"/>
      <c r="D1790" s="29"/>
      <c r="E1790" s="29"/>
      <c r="F1790" s="29"/>
      <c r="G1790" s="29"/>
    </row>
    <row r="1791" spans="1:7" x14ac:dyDescent="0.3">
      <c r="A1791" s="26"/>
      <c r="B1791" s="26"/>
      <c r="C1791" s="29"/>
      <c r="D1791" s="29"/>
      <c r="E1791" s="29"/>
      <c r="F1791" s="29"/>
      <c r="G1791" s="29"/>
    </row>
    <row r="1792" spans="1:7" x14ac:dyDescent="0.3">
      <c r="A1792" s="26"/>
      <c r="B1792" s="26"/>
      <c r="C1792" s="29"/>
      <c r="D1792" s="29"/>
      <c r="E1792" s="29"/>
      <c r="F1792" s="29"/>
      <c r="G1792" s="29"/>
    </row>
    <row r="1793" spans="1:7" x14ac:dyDescent="0.3">
      <c r="A1793" s="26"/>
      <c r="B1793" s="26"/>
      <c r="C1793" s="29"/>
      <c r="D1793" s="29"/>
      <c r="E1793" s="29"/>
      <c r="F1793" s="29"/>
      <c r="G1793" s="29"/>
    </row>
    <row r="1794" spans="1:7" x14ac:dyDescent="0.3">
      <c r="A1794" s="26"/>
      <c r="B1794" s="26"/>
      <c r="C1794" s="29"/>
      <c r="D1794" s="29"/>
      <c r="E1794" s="29"/>
      <c r="F1794" s="29"/>
      <c r="G1794" s="29"/>
    </row>
    <row r="1795" spans="1:7" x14ac:dyDescent="0.3">
      <c r="A1795" s="26"/>
      <c r="B1795" s="26"/>
      <c r="C1795" s="29"/>
      <c r="D1795" s="29"/>
      <c r="E1795" s="29"/>
      <c r="F1795" s="29"/>
      <c r="G1795" s="29"/>
    </row>
    <row r="1796" spans="1:7" x14ac:dyDescent="0.3">
      <c r="A1796" s="26"/>
      <c r="B1796" s="26"/>
      <c r="C1796" s="29"/>
      <c r="D1796" s="29"/>
      <c r="E1796" s="29"/>
      <c r="F1796" s="29"/>
      <c r="G1796" s="29"/>
    </row>
    <row r="1797" spans="1:7" x14ac:dyDescent="0.3">
      <c r="A1797" s="26"/>
      <c r="B1797" s="26"/>
      <c r="C1797" s="29"/>
      <c r="D1797" s="29"/>
      <c r="E1797" s="29"/>
      <c r="F1797" s="29"/>
      <c r="G1797" s="29"/>
    </row>
    <row r="1798" spans="1:7" x14ac:dyDescent="0.3">
      <c r="A1798" s="26"/>
      <c r="B1798" s="26"/>
      <c r="C1798" s="29"/>
      <c r="D1798" s="29"/>
      <c r="E1798" s="29"/>
      <c r="F1798" s="29"/>
      <c r="G1798" s="29"/>
    </row>
    <row r="1799" spans="1:7" x14ac:dyDescent="0.3">
      <c r="A1799" s="26"/>
      <c r="B1799" s="26"/>
      <c r="C1799" s="29"/>
      <c r="D1799" s="29"/>
      <c r="E1799" s="29"/>
      <c r="F1799" s="29"/>
      <c r="G1799" s="29"/>
    </row>
    <row r="1800" spans="1:7" x14ac:dyDescent="0.3">
      <c r="A1800" s="26"/>
      <c r="B1800" s="26"/>
      <c r="C1800" s="29"/>
      <c r="D1800" s="29"/>
      <c r="E1800" s="29"/>
      <c r="F1800" s="29"/>
      <c r="G1800" s="29"/>
    </row>
    <row r="1801" spans="1:7" x14ac:dyDescent="0.3">
      <c r="A1801" s="26"/>
      <c r="B1801" s="26"/>
      <c r="C1801" s="29"/>
      <c r="D1801" s="29"/>
      <c r="E1801" s="29"/>
      <c r="F1801" s="29"/>
      <c r="G1801" s="29"/>
    </row>
    <row r="1802" spans="1:7" x14ac:dyDescent="0.3">
      <c r="A1802" s="26"/>
      <c r="B1802" s="26"/>
      <c r="C1802" s="29"/>
      <c r="D1802" s="29"/>
      <c r="E1802" s="29"/>
      <c r="F1802" s="29"/>
      <c r="G1802" s="29"/>
    </row>
    <row r="1803" spans="1:7" x14ac:dyDescent="0.3">
      <c r="A1803" s="26"/>
      <c r="B1803" s="26"/>
      <c r="C1803" s="29"/>
      <c r="D1803" s="29"/>
      <c r="E1803" s="29"/>
      <c r="F1803" s="29"/>
      <c r="G1803" s="29"/>
    </row>
    <row r="1804" spans="1:7" x14ac:dyDescent="0.3">
      <c r="A1804" s="26"/>
      <c r="B1804" s="26"/>
      <c r="C1804" s="29"/>
      <c r="D1804" s="29"/>
      <c r="E1804" s="29"/>
      <c r="F1804" s="29"/>
      <c r="G1804" s="29"/>
    </row>
    <row r="1805" spans="1:7" x14ac:dyDescent="0.3">
      <c r="A1805" s="26"/>
      <c r="B1805" s="26"/>
      <c r="C1805" s="29"/>
      <c r="D1805" s="29"/>
      <c r="E1805" s="29"/>
      <c r="F1805" s="29"/>
      <c r="G1805" s="29"/>
    </row>
    <row r="1806" spans="1:7" x14ac:dyDescent="0.3">
      <c r="A1806" s="26"/>
      <c r="B1806" s="26"/>
      <c r="C1806" s="29"/>
      <c r="D1806" s="29"/>
      <c r="E1806" s="29"/>
      <c r="F1806" s="29"/>
      <c r="G1806" s="29"/>
    </row>
    <row r="1807" spans="1:7" x14ac:dyDescent="0.3">
      <c r="A1807" s="26"/>
      <c r="B1807" s="26"/>
      <c r="C1807" s="29"/>
      <c r="D1807" s="29"/>
      <c r="E1807" s="29"/>
      <c r="F1807" s="29"/>
      <c r="G1807" s="29"/>
    </row>
    <row r="1808" spans="1:7" x14ac:dyDescent="0.3">
      <c r="A1808" s="26"/>
      <c r="B1808" s="26"/>
      <c r="C1808" s="29"/>
      <c r="D1808" s="29"/>
      <c r="E1808" s="29"/>
      <c r="F1808" s="29"/>
      <c r="G1808" s="29"/>
    </row>
    <row r="1809" spans="1:7" x14ac:dyDescent="0.3">
      <c r="A1809" s="26"/>
      <c r="B1809" s="26"/>
      <c r="C1809" s="29"/>
      <c r="D1809" s="29"/>
      <c r="E1809" s="29"/>
      <c r="F1809" s="29"/>
      <c r="G1809" s="29"/>
    </row>
    <row r="1810" spans="1:7" x14ac:dyDescent="0.3">
      <c r="A1810" s="26"/>
      <c r="B1810" s="26"/>
      <c r="C1810" s="29"/>
      <c r="D1810" s="29"/>
      <c r="E1810" s="29"/>
      <c r="F1810" s="29"/>
      <c r="G1810" s="29"/>
    </row>
    <row r="1811" spans="1:7" x14ac:dyDescent="0.3">
      <c r="A1811" s="26"/>
      <c r="B1811" s="26"/>
      <c r="C1811" s="29"/>
      <c r="D1811" s="29"/>
      <c r="E1811" s="29"/>
      <c r="F1811" s="29"/>
      <c r="G1811" s="29"/>
    </row>
    <row r="1812" spans="1:7" x14ac:dyDescent="0.3">
      <c r="A1812" s="26"/>
      <c r="B1812" s="26"/>
      <c r="C1812" s="29"/>
      <c r="D1812" s="29"/>
      <c r="E1812" s="29"/>
      <c r="F1812" s="29"/>
      <c r="G1812" s="29"/>
    </row>
    <row r="1813" spans="1:7" x14ac:dyDescent="0.3">
      <c r="A1813" s="26"/>
      <c r="B1813" s="26"/>
      <c r="C1813" s="29"/>
      <c r="D1813" s="29"/>
      <c r="E1813" s="29"/>
      <c r="F1813" s="29"/>
      <c r="G1813" s="29"/>
    </row>
    <row r="1814" spans="1:7" x14ac:dyDescent="0.3">
      <c r="A1814" s="26"/>
      <c r="B1814" s="26"/>
      <c r="C1814" s="29"/>
      <c r="D1814" s="29"/>
      <c r="E1814" s="29"/>
      <c r="F1814" s="29"/>
      <c r="G1814" s="29"/>
    </row>
    <row r="1815" spans="1:7" x14ac:dyDescent="0.3">
      <c r="A1815" s="26"/>
      <c r="B1815" s="26"/>
      <c r="C1815" s="29"/>
      <c r="D1815" s="29"/>
      <c r="E1815" s="29"/>
      <c r="F1815" s="29"/>
      <c r="G1815" s="29"/>
    </row>
    <row r="1816" spans="1:7" x14ac:dyDescent="0.3">
      <c r="A1816" s="26"/>
      <c r="B1816" s="26"/>
      <c r="C1816" s="29"/>
      <c r="D1816" s="29"/>
      <c r="E1816" s="29"/>
      <c r="F1816" s="29"/>
      <c r="G1816" s="29"/>
    </row>
    <row r="1817" spans="1:7" x14ac:dyDescent="0.3">
      <c r="A1817" s="26"/>
      <c r="B1817" s="26"/>
      <c r="C1817" s="29"/>
      <c r="D1817" s="29"/>
      <c r="E1817" s="29"/>
      <c r="F1817" s="29"/>
      <c r="G1817" s="29"/>
    </row>
    <row r="1818" spans="1:7" x14ac:dyDescent="0.3">
      <c r="A1818" s="26"/>
      <c r="B1818" s="26"/>
      <c r="C1818" s="29"/>
      <c r="D1818" s="29"/>
      <c r="E1818" s="29"/>
      <c r="F1818" s="29"/>
      <c r="G1818" s="29"/>
    </row>
    <row r="1819" spans="1:7" x14ac:dyDescent="0.3">
      <c r="A1819" s="26"/>
      <c r="B1819" s="26"/>
      <c r="C1819" s="29"/>
      <c r="D1819" s="29"/>
      <c r="E1819" s="29"/>
      <c r="F1819" s="29"/>
      <c r="G1819" s="29"/>
    </row>
    <row r="1820" spans="1:7" x14ac:dyDescent="0.3">
      <c r="A1820" s="26"/>
      <c r="B1820" s="26"/>
      <c r="C1820" s="29"/>
      <c r="D1820" s="29"/>
      <c r="E1820" s="29"/>
      <c r="F1820" s="29"/>
      <c r="G1820" s="29"/>
    </row>
    <row r="1821" spans="1:7" x14ac:dyDescent="0.3">
      <c r="A1821" s="26"/>
      <c r="B1821" s="26"/>
      <c r="C1821" s="29"/>
      <c r="D1821" s="29"/>
      <c r="E1821" s="29"/>
      <c r="F1821" s="29"/>
      <c r="G1821" s="29"/>
    </row>
    <row r="1822" spans="1:7" x14ac:dyDescent="0.3">
      <c r="A1822" s="26"/>
      <c r="B1822" s="26"/>
      <c r="C1822" s="29"/>
      <c r="D1822" s="29"/>
      <c r="E1822" s="29"/>
      <c r="F1822" s="29"/>
      <c r="G1822" s="29"/>
    </row>
    <row r="1823" spans="1:7" x14ac:dyDescent="0.3">
      <c r="A1823" s="26"/>
      <c r="B1823" s="26"/>
      <c r="C1823" s="29"/>
      <c r="D1823" s="29"/>
      <c r="E1823" s="29"/>
      <c r="F1823" s="29"/>
      <c r="G1823" s="29"/>
    </row>
    <row r="1824" spans="1:7" x14ac:dyDescent="0.3">
      <c r="A1824" s="26"/>
      <c r="B1824" s="26"/>
      <c r="C1824" s="29"/>
      <c r="D1824" s="29"/>
      <c r="E1824" s="29"/>
      <c r="F1824" s="29"/>
      <c r="G1824" s="29"/>
    </row>
    <row r="1825" spans="1:7" x14ac:dyDescent="0.3">
      <c r="A1825" s="26"/>
      <c r="B1825" s="26"/>
      <c r="C1825" s="29"/>
      <c r="D1825" s="29"/>
      <c r="E1825" s="29"/>
      <c r="F1825" s="29"/>
      <c r="G1825" s="29"/>
    </row>
    <row r="1826" spans="1:7" x14ac:dyDescent="0.3">
      <c r="A1826" s="26"/>
      <c r="B1826" s="26"/>
      <c r="C1826" s="29"/>
      <c r="D1826" s="29"/>
      <c r="E1826" s="29"/>
      <c r="F1826" s="29"/>
      <c r="G1826" s="29"/>
    </row>
    <row r="1827" spans="1:7" x14ac:dyDescent="0.3">
      <c r="A1827" s="26"/>
      <c r="B1827" s="26"/>
      <c r="C1827" s="29"/>
      <c r="D1827" s="29"/>
      <c r="E1827" s="29"/>
      <c r="F1827" s="29"/>
      <c r="G1827" s="29"/>
    </row>
    <row r="1828" spans="1:7" x14ac:dyDescent="0.3">
      <c r="A1828" s="26"/>
      <c r="B1828" s="26"/>
      <c r="C1828" s="29"/>
      <c r="D1828" s="29"/>
      <c r="E1828" s="29"/>
      <c r="F1828" s="29"/>
      <c r="G1828" s="29"/>
    </row>
    <row r="1829" spans="1:7" x14ac:dyDescent="0.3">
      <c r="A1829" s="26"/>
      <c r="B1829" s="26"/>
      <c r="C1829" s="29"/>
      <c r="D1829" s="29"/>
      <c r="E1829" s="29"/>
      <c r="F1829" s="29"/>
      <c r="G1829" s="29"/>
    </row>
    <row r="1830" spans="1:7" x14ac:dyDescent="0.3">
      <c r="A1830" s="26"/>
      <c r="B1830" s="26"/>
      <c r="C1830" s="29"/>
      <c r="D1830" s="29"/>
      <c r="E1830" s="29"/>
      <c r="F1830" s="29"/>
      <c r="G1830" s="29"/>
    </row>
    <row r="1831" spans="1:7" x14ac:dyDescent="0.3">
      <c r="A1831" s="26"/>
      <c r="B1831" s="26"/>
      <c r="C1831" s="29"/>
      <c r="D1831" s="29"/>
      <c r="E1831" s="29"/>
      <c r="F1831" s="29"/>
      <c r="G1831" s="29"/>
    </row>
    <row r="1832" spans="1:7" x14ac:dyDescent="0.3">
      <c r="A1832" s="26"/>
      <c r="B1832" s="26"/>
      <c r="C1832" s="29"/>
      <c r="D1832" s="29"/>
      <c r="E1832" s="29"/>
      <c r="F1832" s="29"/>
      <c r="G1832" s="29"/>
    </row>
    <row r="1833" spans="1:7" x14ac:dyDescent="0.3">
      <c r="A1833" s="26"/>
      <c r="B1833" s="26"/>
      <c r="C1833" s="29"/>
      <c r="D1833" s="29"/>
      <c r="E1833" s="29"/>
      <c r="F1833" s="29"/>
      <c r="G1833" s="29"/>
    </row>
    <row r="1834" spans="1:7" x14ac:dyDescent="0.3">
      <c r="A1834" s="26"/>
      <c r="B1834" s="26"/>
      <c r="C1834" s="29"/>
      <c r="D1834" s="29"/>
      <c r="E1834" s="29"/>
      <c r="F1834" s="29"/>
      <c r="G1834" s="29"/>
    </row>
    <row r="1835" spans="1:7" x14ac:dyDescent="0.3">
      <c r="A1835" s="26"/>
      <c r="B1835" s="26"/>
      <c r="C1835" s="29"/>
      <c r="D1835" s="29"/>
      <c r="E1835" s="29"/>
      <c r="F1835" s="29"/>
      <c r="G1835" s="29"/>
    </row>
    <row r="1836" spans="1:7" x14ac:dyDescent="0.3">
      <c r="A1836" s="26"/>
      <c r="B1836" s="26"/>
      <c r="C1836" s="29"/>
      <c r="D1836" s="29"/>
      <c r="E1836" s="29"/>
      <c r="F1836" s="29"/>
      <c r="G1836" s="29"/>
    </row>
    <row r="1837" spans="1:7" x14ac:dyDescent="0.3">
      <c r="A1837" s="26"/>
      <c r="B1837" s="26"/>
      <c r="C1837" s="29"/>
      <c r="D1837" s="29"/>
      <c r="E1837" s="29"/>
      <c r="F1837" s="29"/>
      <c r="G1837" s="29"/>
    </row>
    <row r="1838" spans="1:7" x14ac:dyDescent="0.3">
      <c r="A1838" s="26"/>
      <c r="B1838" s="26"/>
      <c r="C1838" s="29"/>
      <c r="D1838" s="29"/>
      <c r="E1838" s="29"/>
      <c r="F1838" s="29"/>
      <c r="G1838" s="29"/>
    </row>
    <row r="1839" spans="1:7" x14ac:dyDescent="0.3">
      <c r="A1839" s="26"/>
      <c r="B1839" s="26"/>
      <c r="C1839" s="29"/>
      <c r="D1839" s="29"/>
      <c r="E1839" s="29"/>
      <c r="F1839" s="29"/>
      <c r="G1839" s="29"/>
    </row>
    <row r="1840" spans="1:7" x14ac:dyDescent="0.3">
      <c r="A1840" s="26"/>
      <c r="B1840" s="26"/>
      <c r="C1840" s="29"/>
      <c r="D1840" s="29"/>
      <c r="E1840" s="29"/>
      <c r="F1840" s="29"/>
      <c r="G1840" s="29"/>
    </row>
    <row r="1841" spans="1:7" x14ac:dyDescent="0.3">
      <c r="A1841" s="26"/>
      <c r="B1841" s="26"/>
      <c r="C1841" s="29"/>
      <c r="D1841" s="29"/>
      <c r="E1841" s="29"/>
      <c r="F1841" s="29"/>
      <c r="G1841" s="29"/>
    </row>
    <row r="1842" spans="1:7" x14ac:dyDescent="0.3">
      <c r="A1842" s="26"/>
      <c r="B1842" s="26"/>
      <c r="C1842" s="29"/>
      <c r="D1842" s="29"/>
      <c r="E1842" s="29"/>
      <c r="F1842" s="29"/>
      <c r="G1842" s="29"/>
    </row>
    <row r="1843" spans="1:7" x14ac:dyDescent="0.3">
      <c r="A1843" s="26"/>
      <c r="B1843" s="26"/>
      <c r="C1843" s="29"/>
      <c r="D1843" s="29"/>
      <c r="E1843" s="29"/>
      <c r="F1843" s="29"/>
      <c r="G1843" s="29"/>
    </row>
    <row r="1844" spans="1:7" x14ac:dyDescent="0.3">
      <c r="A1844" s="26"/>
      <c r="B1844" s="26"/>
      <c r="C1844" s="29"/>
      <c r="D1844" s="29"/>
      <c r="E1844" s="29"/>
      <c r="F1844" s="29"/>
      <c r="G1844" s="29"/>
    </row>
    <row r="1845" spans="1:7" x14ac:dyDescent="0.3">
      <c r="A1845" s="26"/>
      <c r="B1845" s="26"/>
      <c r="C1845" s="29"/>
      <c r="D1845" s="29"/>
      <c r="E1845" s="29"/>
      <c r="F1845" s="29"/>
      <c r="G1845" s="29"/>
    </row>
    <row r="1846" spans="1:7" x14ac:dyDescent="0.3">
      <c r="A1846" s="26"/>
      <c r="B1846" s="26"/>
      <c r="C1846" s="29"/>
      <c r="D1846" s="29"/>
      <c r="E1846" s="29"/>
      <c r="F1846" s="29"/>
      <c r="G1846" s="29"/>
    </row>
    <row r="1847" spans="1:7" x14ac:dyDescent="0.3">
      <c r="A1847" s="26"/>
      <c r="B1847" s="26"/>
      <c r="C1847" s="29"/>
      <c r="D1847" s="29"/>
      <c r="E1847" s="29"/>
      <c r="F1847" s="29"/>
      <c r="G1847" s="29"/>
    </row>
    <row r="1848" spans="1:7" x14ac:dyDescent="0.3">
      <c r="A1848" s="26"/>
      <c r="B1848" s="26"/>
      <c r="C1848" s="29"/>
      <c r="D1848" s="29"/>
      <c r="E1848" s="29"/>
      <c r="F1848" s="29"/>
      <c r="G1848" s="29"/>
    </row>
    <row r="1849" spans="1:7" x14ac:dyDescent="0.3">
      <c r="A1849" s="26"/>
      <c r="B1849" s="26"/>
      <c r="C1849" s="29"/>
      <c r="D1849" s="29"/>
      <c r="E1849" s="29"/>
      <c r="F1849" s="29"/>
      <c r="G1849" s="29"/>
    </row>
    <row r="1850" spans="1:7" x14ac:dyDescent="0.3">
      <c r="A1850" s="26"/>
      <c r="B1850" s="26"/>
      <c r="C1850" s="29"/>
      <c r="D1850" s="29"/>
      <c r="E1850" s="29"/>
      <c r="F1850" s="29"/>
      <c r="G1850" s="29"/>
    </row>
    <row r="1851" spans="1:7" x14ac:dyDescent="0.3">
      <c r="A1851" s="26"/>
      <c r="B1851" s="26"/>
      <c r="C1851" s="29"/>
      <c r="D1851" s="29"/>
      <c r="E1851" s="29"/>
      <c r="F1851" s="29"/>
      <c r="G1851" s="29"/>
    </row>
    <row r="1852" spans="1:7" x14ac:dyDescent="0.3">
      <c r="A1852" s="26"/>
      <c r="B1852" s="26"/>
      <c r="C1852" s="29"/>
      <c r="D1852" s="29"/>
      <c r="E1852" s="29"/>
      <c r="F1852" s="29"/>
      <c r="G1852" s="29"/>
    </row>
    <row r="1853" spans="1:7" x14ac:dyDescent="0.3">
      <c r="A1853" s="26"/>
      <c r="B1853" s="26"/>
      <c r="C1853" s="29"/>
      <c r="D1853" s="29"/>
      <c r="E1853" s="29"/>
      <c r="F1853" s="29"/>
      <c r="G1853" s="29"/>
    </row>
    <row r="1854" spans="1:7" x14ac:dyDescent="0.3">
      <c r="A1854" s="26"/>
      <c r="B1854" s="26"/>
      <c r="C1854" s="29"/>
      <c r="D1854" s="29"/>
      <c r="E1854" s="29"/>
      <c r="F1854" s="29"/>
      <c r="G1854" s="29"/>
    </row>
    <row r="1855" spans="1:7" x14ac:dyDescent="0.3">
      <c r="A1855" s="26"/>
      <c r="B1855" s="26"/>
      <c r="C1855" s="29"/>
      <c r="D1855" s="29"/>
      <c r="E1855" s="29"/>
      <c r="F1855" s="29"/>
      <c r="G1855" s="29"/>
    </row>
    <row r="1856" spans="1:7" x14ac:dyDescent="0.3">
      <c r="A1856" s="26"/>
      <c r="B1856" s="26"/>
      <c r="C1856" s="29"/>
      <c r="D1856" s="29"/>
      <c r="E1856" s="29"/>
      <c r="F1856" s="29"/>
      <c r="G1856" s="29"/>
    </row>
    <row r="1857" spans="1:7" x14ac:dyDescent="0.3">
      <c r="A1857" s="26"/>
      <c r="B1857" s="26"/>
      <c r="C1857" s="29"/>
      <c r="D1857" s="29"/>
      <c r="E1857" s="29"/>
      <c r="F1857" s="29"/>
      <c r="G1857" s="29"/>
    </row>
    <row r="1858" spans="1:7" x14ac:dyDescent="0.3">
      <c r="A1858" s="26"/>
      <c r="B1858" s="26"/>
      <c r="C1858" s="29"/>
      <c r="D1858" s="29"/>
      <c r="E1858" s="29"/>
      <c r="F1858" s="29"/>
      <c r="G1858" s="29"/>
    </row>
    <row r="1859" spans="1:7" x14ac:dyDescent="0.3">
      <c r="A1859" s="26"/>
      <c r="B1859" s="26"/>
      <c r="C1859" s="29"/>
      <c r="D1859" s="29"/>
      <c r="E1859" s="29"/>
      <c r="F1859" s="29"/>
      <c r="G1859" s="29"/>
    </row>
    <row r="1860" spans="1:7" x14ac:dyDescent="0.3">
      <c r="A1860" s="26"/>
      <c r="B1860" s="26"/>
      <c r="C1860" s="29"/>
      <c r="D1860" s="29"/>
      <c r="E1860" s="29"/>
      <c r="F1860" s="29"/>
      <c r="G1860" s="29"/>
    </row>
    <row r="1861" spans="1:7" x14ac:dyDescent="0.3">
      <c r="A1861" s="26"/>
      <c r="B1861" s="26"/>
      <c r="C1861" s="29"/>
      <c r="D1861" s="29"/>
      <c r="E1861" s="29"/>
      <c r="F1861" s="29"/>
      <c r="G1861" s="29"/>
    </row>
    <row r="1862" spans="1:7" x14ac:dyDescent="0.3">
      <c r="A1862" s="26"/>
      <c r="B1862" s="26"/>
      <c r="C1862" s="29"/>
      <c r="D1862" s="29"/>
      <c r="E1862" s="29"/>
      <c r="F1862" s="29"/>
      <c r="G1862" s="29"/>
    </row>
    <row r="1863" spans="1:7" x14ac:dyDescent="0.3">
      <c r="A1863" s="26"/>
      <c r="B1863" s="26"/>
      <c r="C1863" s="29"/>
      <c r="D1863" s="29"/>
      <c r="E1863" s="29"/>
      <c r="F1863" s="29"/>
      <c r="G1863" s="29"/>
    </row>
    <row r="1864" spans="1:7" x14ac:dyDescent="0.3">
      <c r="A1864" s="26"/>
      <c r="B1864" s="26"/>
      <c r="C1864" s="29"/>
      <c r="D1864" s="29"/>
      <c r="E1864" s="29"/>
      <c r="F1864" s="29"/>
      <c r="G1864" s="29"/>
    </row>
    <row r="1865" spans="1:7" x14ac:dyDescent="0.3">
      <c r="A1865" s="26"/>
      <c r="B1865" s="26"/>
      <c r="C1865" s="29"/>
      <c r="D1865" s="29"/>
      <c r="E1865" s="29"/>
      <c r="F1865" s="29"/>
      <c r="G1865" s="29"/>
    </row>
    <row r="1866" spans="1:7" x14ac:dyDescent="0.3">
      <c r="A1866" s="26"/>
      <c r="B1866" s="26"/>
      <c r="C1866" s="29"/>
      <c r="D1866" s="29"/>
      <c r="E1866" s="29"/>
      <c r="F1866" s="29"/>
      <c r="G1866" s="29"/>
    </row>
    <row r="1867" spans="1:7" x14ac:dyDescent="0.3">
      <c r="A1867" s="26"/>
      <c r="B1867" s="26"/>
      <c r="C1867" s="29"/>
      <c r="D1867" s="29"/>
      <c r="E1867" s="29"/>
      <c r="F1867" s="29"/>
      <c r="G1867" s="29"/>
    </row>
    <row r="1868" spans="1:7" x14ac:dyDescent="0.3">
      <c r="A1868" s="26"/>
      <c r="B1868" s="26"/>
      <c r="C1868" s="29"/>
      <c r="D1868" s="29"/>
      <c r="E1868" s="29"/>
      <c r="F1868" s="29"/>
      <c r="G1868" s="29"/>
    </row>
    <row r="1869" spans="1:7" x14ac:dyDescent="0.3">
      <c r="A1869" s="26"/>
      <c r="B1869" s="26"/>
      <c r="C1869" s="29"/>
      <c r="D1869" s="29"/>
      <c r="E1869" s="29"/>
      <c r="F1869" s="29"/>
      <c r="G1869" s="29"/>
    </row>
    <row r="1870" spans="1:7" x14ac:dyDescent="0.3">
      <c r="A1870" s="26"/>
      <c r="B1870" s="26"/>
      <c r="C1870" s="29"/>
      <c r="D1870" s="29"/>
      <c r="E1870" s="29"/>
      <c r="F1870" s="29"/>
      <c r="G1870" s="29"/>
    </row>
    <row r="1871" spans="1:7" x14ac:dyDescent="0.3">
      <c r="A1871" s="26"/>
      <c r="B1871" s="26"/>
      <c r="C1871" s="29"/>
      <c r="D1871" s="29"/>
      <c r="E1871" s="29"/>
      <c r="F1871" s="29"/>
      <c r="G1871" s="29"/>
    </row>
    <row r="1872" spans="1:7" x14ac:dyDescent="0.3">
      <c r="A1872" s="26"/>
      <c r="B1872" s="26"/>
      <c r="C1872" s="29"/>
      <c r="D1872" s="29"/>
      <c r="E1872" s="29"/>
      <c r="F1872" s="29"/>
      <c r="G1872" s="29"/>
    </row>
    <row r="1873" spans="1:7" x14ac:dyDescent="0.3">
      <c r="A1873" s="26"/>
      <c r="B1873" s="26"/>
      <c r="C1873" s="29"/>
      <c r="D1873" s="29"/>
      <c r="E1873" s="29"/>
      <c r="F1873" s="29"/>
      <c r="G1873" s="29"/>
    </row>
    <row r="1874" spans="1:7" x14ac:dyDescent="0.3">
      <c r="A1874" s="26"/>
      <c r="B1874" s="26"/>
      <c r="C1874" s="29"/>
      <c r="D1874" s="29"/>
      <c r="E1874" s="29"/>
      <c r="F1874" s="29"/>
      <c r="G1874" s="29"/>
    </row>
    <row r="1875" spans="1:7" x14ac:dyDescent="0.3">
      <c r="A1875" s="26"/>
      <c r="B1875" s="26"/>
      <c r="C1875" s="29"/>
      <c r="D1875" s="29"/>
      <c r="E1875" s="29"/>
      <c r="F1875" s="29"/>
      <c r="G1875" s="29"/>
    </row>
    <row r="1876" spans="1:7" x14ac:dyDescent="0.3">
      <c r="A1876" s="26"/>
      <c r="B1876" s="26"/>
      <c r="C1876" s="29"/>
      <c r="D1876" s="29"/>
      <c r="E1876" s="29"/>
      <c r="F1876" s="29"/>
      <c r="G1876" s="29"/>
    </row>
    <row r="1877" spans="1:7" x14ac:dyDescent="0.3">
      <c r="A1877" s="26"/>
      <c r="B1877" s="26"/>
      <c r="C1877" s="29"/>
      <c r="D1877" s="29"/>
      <c r="E1877" s="29"/>
      <c r="F1877" s="29"/>
      <c r="G1877" s="29"/>
    </row>
    <row r="1878" spans="1:7" x14ac:dyDescent="0.3">
      <c r="A1878" s="26"/>
      <c r="B1878" s="26"/>
      <c r="C1878" s="29"/>
      <c r="D1878" s="29"/>
      <c r="E1878" s="29"/>
      <c r="F1878" s="29"/>
      <c r="G1878" s="29"/>
    </row>
    <row r="1879" spans="1:7" x14ac:dyDescent="0.3">
      <c r="A1879" s="26"/>
      <c r="B1879" s="26"/>
      <c r="C1879" s="29"/>
      <c r="D1879" s="29"/>
      <c r="E1879" s="29"/>
      <c r="F1879" s="29"/>
      <c r="G1879" s="29"/>
    </row>
    <row r="1880" spans="1:7" x14ac:dyDescent="0.3">
      <c r="A1880" s="26"/>
      <c r="B1880" s="26"/>
      <c r="C1880" s="29"/>
      <c r="D1880" s="29"/>
      <c r="E1880" s="29"/>
      <c r="F1880" s="29"/>
      <c r="G1880" s="29"/>
    </row>
    <row r="1881" spans="1:7" x14ac:dyDescent="0.3">
      <c r="A1881" s="26"/>
      <c r="B1881" s="26"/>
      <c r="C1881" s="29"/>
      <c r="D1881" s="29"/>
      <c r="E1881" s="29"/>
      <c r="F1881" s="29"/>
      <c r="G1881" s="29"/>
    </row>
    <row r="1882" spans="1:7" x14ac:dyDescent="0.3">
      <c r="A1882" s="26"/>
      <c r="B1882" s="26"/>
      <c r="C1882" s="29"/>
      <c r="D1882" s="29"/>
      <c r="E1882" s="29"/>
      <c r="F1882" s="29"/>
      <c r="G1882" s="29"/>
    </row>
    <row r="1883" spans="1:7" x14ac:dyDescent="0.3">
      <c r="A1883" s="26"/>
      <c r="B1883" s="26"/>
      <c r="C1883" s="29"/>
      <c r="D1883" s="29"/>
      <c r="E1883" s="29"/>
      <c r="F1883" s="29"/>
      <c r="G1883" s="29"/>
    </row>
    <row r="1884" spans="1:7" x14ac:dyDescent="0.3">
      <c r="A1884" s="26"/>
      <c r="B1884" s="26"/>
      <c r="C1884" s="29"/>
      <c r="D1884" s="29"/>
      <c r="E1884" s="29"/>
      <c r="F1884" s="29"/>
      <c r="G1884" s="29"/>
    </row>
    <row r="1885" spans="1:7" x14ac:dyDescent="0.3">
      <c r="A1885" s="26"/>
      <c r="B1885" s="26"/>
      <c r="C1885" s="29"/>
      <c r="D1885" s="29"/>
      <c r="E1885" s="29"/>
      <c r="F1885" s="29"/>
      <c r="G1885" s="29"/>
    </row>
    <row r="1886" spans="1:7" x14ac:dyDescent="0.3">
      <c r="A1886" s="26"/>
      <c r="B1886" s="26"/>
      <c r="C1886" s="29"/>
      <c r="D1886" s="29"/>
      <c r="E1886" s="29"/>
      <c r="F1886" s="29"/>
      <c r="G1886" s="29"/>
    </row>
    <row r="1887" spans="1:7" x14ac:dyDescent="0.3">
      <c r="A1887" s="26"/>
      <c r="B1887" s="26"/>
      <c r="C1887" s="29"/>
      <c r="D1887" s="29"/>
      <c r="E1887" s="29"/>
      <c r="F1887" s="29"/>
      <c r="G1887" s="29"/>
    </row>
    <row r="1888" spans="1:7" x14ac:dyDescent="0.3">
      <c r="A1888" s="26"/>
      <c r="B1888" s="26"/>
      <c r="C1888" s="29"/>
      <c r="D1888" s="29"/>
      <c r="E1888" s="29"/>
      <c r="F1888" s="29"/>
      <c r="G1888" s="29"/>
    </row>
    <row r="1889" spans="1:7" x14ac:dyDescent="0.3">
      <c r="A1889" s="26"/>
      <c r="B1889" s="26"/>
      <c r="C1889" s="29"/>
      <c r="D1889" s="29"/>
      <c r="E1889" s="29"/>
      <c r="F1889" s="29"/>
      <c r="G1889" s="29"/>
    </row>
    <row r="1890" spans="1:7" x14ac:dyDescent="0.3">
      <c r="A1890" s="26"/>
      <c r="B1890" s="26"/>
      <c r="C1890" s="29"/>
      <c r="D1890" s="29"/>
      <c r="E1890" s="29"/>
      <c r="F1890" s="29"/>
      <c r="G1890" s="29"/>
    </row>
    <row r="1891" spans="1:7" x14ac:dyDescent="0.3">
      <c r="A1891" s="26"/>
      <c r="B1891" s="26"/>
      <c r="C1891" s="29"/>
      <c r="D1891" s="29"/>
      <c r="E1891" s="29"/>
      <c r="F1891" s="29"/>
      <c r="G1891" s="29"/>
    </row>
    <row r="1892" spans="1:7" x14ac:dyDescent="0.3">
      <c r="A1892" s="26"/>
      <c r="B1892" s="26"/>
      <c r="C1892" s="29"/>
      <c r="D1892" s="29"/>
      <c r="E1892" s="29"/>
      <c r="F1892" s="29"/>
      <c r="G1892" s="29"/>
    </row>
    <row r="1893" spans="1:7" x14ac:dyDescent="0.3">
      <c r="A1893" s="26"/>
      <c r="B1893" s="26"/>
      <c r="C1893" s="29"/>
      <c r="D1893" s="29"/>
      <c r="E1893" s="29"/>
      <c r="F1893" s="29"/>
      <c r="G1893" s="29"/>
    </row>
    <row r="1894" spans="1:7" x14ac:dyDescent="0.3">
      <c r="A1894" s="26"/>
      <c r="B1894" s="26"/>
      <c r="C1894" s="29"/>
      <c r="D1894" s="29"/>
      <c r="E1894" s="29"/>
      <c r="F1894" s="29"/>
      <c r="G1894" s="29"/>
    </row>
    <row r="1895" spans="1:7" x14ac:dyDescent="0.3">
      <c r="A1895" s="26"/>
      <c r="B1895" s="26"/>
      <c r="C1895" s="29"/>
      <c r="D1895" s="29"/>
      <c r="E1895" s="29"/>
      <c r="F1895" s="29"/>
      <c r="G1895" s="29"/>
    </row>
    <row r="1896" spans="1:7" x14ac:dyDescent="0.3">
      <c r="A1896" s="26"/>
      <c r="B1896" s="26"/>
      <c r="C1896" s="29"/>
      <c r="D1896" s="29"/>
      <c r="E1896" s="29"/>
      <c r="F1896" s="29"/>
      <c r="G1896" s="29"/>
    </row>
    <row r="1897" spans="1:7" x14ac:dyDescent="0.3">
      <c r="A1897" s="26"/>
      <c r="B1897" s="26"/>
      <c r="C1897" s="29"/>
      <c r="D1897" s="29"/>
      <c r="E1897" s="29"/>
      <c r="F1897" s="29"/>
      <c r="G1897" s="29"/>
    </row>
    <row r="1898" spans="1:7" x14ac:dyDescent="0.3">
      <c r="A1898" s="26"/>
      <c r="B1898" s="26"/>
      <c r="C1898" s="29"/>
      <c r="D1898" s="29"/>
      <c r="E1898" s="29"/>
      <c r="F1898" s="29"/>
      <c r="G1898" s="29"/>
    </row>
    <row r="1899" spans="1:7" x14ac:dyDescent="0.3">
      <c r="A1899" s="26"/>
      <c r="B1899" s="26"/>
      <c r="C1899" s="29"/>
      <c r="D1899" s="29"/>
      <c r="E1899" s="29"/>
      <c r="F1899" s="29"/>
      <c r="G1899" s="29"/>
    </row>
    <row r="1900" spans="1:7" x14ac:dyDescent="0.3">
      <c r="A1900" s="26"/>
      <c r="B1900" s="26"/>
      <c r="C1900" s="29"/>
      <c r="D1900" s="29"/>
      <c r="E1900" s="29"/>
      <c r="F1900" s="29"/>
      <c r="G1900" s="29"/>
    </row>
    <row r="1901" spans="1:7" x14ac:dyDescent="0.3">
      <c r="A1901" s="26"/>
      <c r="B1901" s="26"/>
      <c r="C1901" s="29"/>
      <c r="D1901" s="29"/>
      <c r="E1901" s="29"/>
      <c r="F1901" s="29"/>
      <c r="G1901" s="29"/>
    </row>
    <row r="1902" spans="1:7" x14ac:dyDescent="0.3">
      <c r="A1902" s="26"/>
      <c r="B1902" s="26"/>
      <c r="C1902" s="29"/>
      <c r="D1902" s="29"/>
      <c r="E1902" s="29"/>
      <c r="F1902" s="29"/>
      <c r="G1902" s="29"/>
    </row>
    <row r="1903" spans="1:7" x14ac:dyDescent="0.3">
      <c r="A1903" s="26"/>
      <c r="B1903" s="26"/>
      <c r="C1903" s="29"/>
      <c r="D1903" s="29"/>
      <c r="E1903" s="29"/>
      <c r="F1903" s="29"/>
      <c r="G1903" s="29"/>
    </row>
    <row r="1904" spans="1:7" x14ac:dyDescent="0.3">
      <c r="A1904" s="26"/>
      <c r="B1904" s="26"/>
      <c r="C1904" s="29"/>
      <c r="D1904" s="29"/>
      <c r="E1904" s="29"/>
      <c r="F1904" s="29"/>
      <c r="G1904" s="29"/>
    </row>
    <row r="1905" spans="1:7" x14ac:dyDescent="0.3">
      <c r="A1905" s="26"/>
      <c r="B1905" s="26"/>
      <c r="C1905" s="29"/>
      <c r="D1905" s="29"/>
      <c r="E1905" s="29"/>
      <c r="F1905" s="29"/>
      <c r="G1905" s="29"/>
    </row>
    <row r="1906" spans="1:7" x14ac:dyDescent="0.3">
      <c r="A1906" s="26"/>
      <c r="B1906" s="26"/>
      <c r="C1906" s="29"/>
      <c r="D1906" s="29"/>
      <c r="E1906" s="29"/>
      <c r="F1906" s="29"/>
      <c r="G1906" s="29"/>
    </row>
    <row r="1907" spans="1:7" x14ac:dyDescent="0.3">
      <c r="A1907" s="26"/>
      <c r="B1907" s="26"/>
      <c r="C1907" s="29"/>
      <c r="D1907" s="29"/>
      <c r="E1907" s="29"/>
      <c r="F1907" s="29"/>
      <c r="G1907" s="29"/>
    </row>
    <row r="1908" spans="1:7" x14ac:dyDescent="0.3">
      <c r="A1908" s="26"/>
      <c r="B1908" s="26"/>
      <c r="C1908" s="29"/>
      <c r="D1908" s="29"/>
      <c r="E1908" s="29"/>
      <c r="F1908" s="29"/>
      <c r="G1908" s="29"/>
    </row>
    <row r="1909" spans="1:7" x14ac:dyDescent="0.3">
      <c r="A1909" s="26"/>
      <c r="B1909" s="26"/>
      <c r="C1909" s="29"/>
      <c r="D1909" s="29"/>
      <c r="E1909" s="29"/>
      <c r="F1909" s="29"/>
      <c r="G1909" s="29"/>
    </row>
    <row r="1910" spans="1:7" x14ac:dyDescent="0.3">
      <c r="A1910" s="26"/>
      <c r="B1910" s="26"/>
      <c r="C1910" s="29"/>
      <c r="D1910" s="29"/>
      <c r="E1910" s="29"/>
      <c r="F1910" s="29"/>
      <c r="G1910" s="29"/>
    </row>
    <row r="1911" spans="1:7" x14ac:dyDescent="0.3">
      <c r="A1911" s="26"/>
      <c r="B1911" s="26"/>
      <c r="C1911" s="29"/>
      <c r="D1911" s="29"/>
      <c r="E1911" s="29"/>
      <c r="F1911" s="29"/>
      <c r="G1911" s="29"/>
    </row>
    <row r="1912" spans="1:7" x14ac:dyDescent="0.3">
      <c r="A1912" s="26"/>
      <c r="B1912" s="26"/>
      <c r="C1912" s="29"/>
      <c r="D1912" s="29"/>
      <c r="E1912" s="29"/>
      <c r="F1912" s="29"/>
      <c r="G1912" s="29"/>
    </row>
    <row r="1913" spans="1:7" x14ac:dyDescent="0.3">
      <c r="A1913" s="26"/>
      <c r="B1913" s="26"/>
      <c r="C1913" s="29"/>
      <c r="D1913" s="29"/>
      <c r="E1913" s="29"/>
      <c r="F1913" s="29"/>
      <c r="G1913" s="29"/>
    </row>
    <row r="1914" spans="1:7" x14ac:dyDescent="0.3">
      <c r="A1914" s="26"/>
      <c r="B1914" s="26"/>
      <c r="C1914" s="29"/>
      <c r="D1914" s="29"/>
      <c r="E1914" s="29"/>
      <c r="F1914" s="29"/>
      <c r="G1914" s="29"/>
    </row>
    <row r="1915" spans="1:7" x14ac:dyDescent="0.3">
      <c r="A1915" s="26"/>
      <c r="B1915" s="26"/>
      <c r="C1915" s="29"/>
      <c r="D1915" s="29"/>
      <c r="E1915" s="29"/>
      <c r="F1915" s="29"/>
      <c r="G1915" s="29"/>
    </row>
    <row r="1916" spans="1:7" x14ac:dyDescent="0.3">
      <c r="A1916" s="26"/>
      <c r="B1916" s="26"/>
      <c r="C1916" s="29"/>
      <c r="D1916" s="29"/>
      <c r="E1916" s="29"/>
      <c r="F1916" s="29"/>
      <c r="G1916" s="29"/>
    </row>
    <row r="1917" spans="1:7" x14ac:dyDescent="0.3">
      <c r="A1917" s="26"/>
      <c r="B1917" s="26"/>
      <c r="C1917" s="29"/>
      <c r="D1917" s="29"/>
      <c r="E1917" s="29"/>
      <c r="F1917" s="29"/>
      <c r="G1917" s="29"/>
    </row>
    <row r="1918" spans="1:7" x14ac:dyDescent="0.3">
      <c r="A1918" s="26"/>
      <c r="B1918" s="26"/>
      <c r="C1918" s="29"/>
      <c r="D1918" s="29"/>
      <c r="E1918" s="29"/>
      <c r="F1918" s="29"/>
      <c r="G1918" s="29"/>
    </row>
    <row r="1919" spans="1:7" x14ac:dyDescent="0.3">
      <c r="A1919" s="26"/>
      <c r="B1919" s="26"/>
      <c r="C1919" s="29"/>
      <c r="D1919" s="29"/>
      <c r="E1919" s="29"/>
      <c r="F1919" s="29"/>
      <c r="G1919" s="29"/>
    </row>
    <row r="1920" spans="1:7" x14ac:dyDescent="0.3">
      <c r="A1920" s="26"/>
      <c r="B1920" s="26"/>
      <c r="C1920" s="29"/>
      <c r="D1920" s="29"/>
      <c r="E1920" s="29"/>
      <c r="F1920" s="29"/>
      <c r="G1920" s="29"/>
    </row>
    <row r="1921" spans="1:7" x14ac:dyDescent="0.3">
      <c r="A1921" s="26"/>
      <c r="B1921" s="26"/>
      <c r="C1921" s="29"/>
      <c r="D1921" s="29"/>
      <c r="E1921" s="29"/>
      <c r="F1921" s="29"/>
      <c r="G1921" s="29"/>
    </row>
    <row r="1922" spans="1:7" x14ac:dyDescent="0.3">
      <c r="A1922" s="26"/>
      <c r="B1922" s="26"/>
      <c r="C1922" s="29"/>
      <c r="D1922" s="29"/>
      <c r="E1922" s="29"/>
      <c r="F1922" s="29"/>
      <c r="G1922" s="29"/>
    </row>
    <row r="1923" spans="1:7" x14ac:dyDescent="0.3">
      <c r="A1923" s="26"/>
      <c r="B1923" s="26"/>
      <c r="C1923" s="29"/>
      <c r="D1923" s="29"/>
      <c r="E1923" s="29"/>
      <c r="F1923" s="29"/>
      <c r="G1923" s="29"/>
    </row>
    <row r="1924" spans="1:7" x14ac:dyDescent="0.3">
      <c r="A1924" s="26"/>
      <c r="B1924" s="26"/>
      <c r="C1924" s="29"/>
      <c r="D1924" s="29"/>
      <c r="E1924" s="29"/>
      <c r="F1924" s="29"/>
      <c r="G1924" s="29"/>
    </row>
    <row r="1925" spans="1:7" x14ac:dyDescent="0.3">
      <c r="A1925" s="26"/>
      <c r="B1925" s="26"/>
      <c r="C1925" s="29"/>
      <c r="D1925" s="29"/>
      <c r="E1925" s="29"/>
      <c r="F1925" s="29"/>
      <c r="G1925" s="29"/>
    </row>
    <row r="1926" spans="1:7" x14ac:dyDescent="0.3">
      <c r="A1926" s="26"/>
      <c r="B1926" s="26"/>
      <c r="C1926" s="29"/>
      <c r="D1926" s="29"/>
      <c r="E1926" s="29"/>
      <c r="F1926" s="29"/>
      <c r="G1926" s="29"/>
    </row>
    <row r="1927" spans="1:7" x14ac:dyDescent="0.3">
      <c r="A1927" s="26"/>
      <c r="B1927" s="26"/>
      <c r="C1927" s="29"/>
      <c r="D1927" s="29"/>
      <c r="E1927" s="29"/>
      <c r="F1927" s="29"/>
      <c r="G1927" s="29"/>
    </row>
    <row r="1928" spans="1:7" x14ac:dyDescent="0.3">
      <c r="A1928" s="26"/>
      <c r="B1928" s="26"/>
      <c r="C1928" s="29"/>
      <c r="D1928" s="29"/>
      <c r="E1928" s="29"/>
      <c r="F1928" s="29"/>
      <c r="G1928" s="29"/>
    </row>
    <row r="1929" spans="1:7" x14ac:dyDescent="0.3">
      <c r="A1929" s="26"/>
      <c r="B1929" s="26"/>
      <c r="C1929" s="29"/>
      <c r="D1929" s="29"/>
      <c r="E1929" s="29"/>
      <c r="F1929" s="29"/>
      <c r="G1929" s="29"/>
    </row>
    <row r="1930" spans="1:7" x14ac:dyDescent="0.3">
      <c r="A1930" s="26"/>
      <c r="B1930" s="26"/>
      <c r="C1930" s="29"/>
      <c r="D1930" s="29"/>
      <c r="E1930" s="29"/>
      <c r="F1930" s="29"/>
      <c r="G1930" s="29"/>
    </row>
    <row r="1931" spans="1:7" x14ac:dyDescent="0.3">
      <c r="A1931" s="26"/>
      <c r="B1931" s="26"/>
      <c r="C1931" s="29"/>
      <c r="D1931" s="29"/>
      <c r="E1931" s="29"/>
      <c r="F1931" s="29"/>
      <c r="G1931" s="29"/>
    </row>
    <row r="1932" spans="1:7" x14ac:dyDescent="0.3">
      <c r="A1932" s="26"/>
      <c r="B1932" s="26"/>
      <c r="C1932" s="29"/>
      <c r="D1932" s="29"/>
      <c r="E1932" s="29"/>
      <c r="F1932" s="29"/>
      <c r="G1932" s="29"/>
    </row>
    <row r="1933" spans="1:7" x14ac:dyDescent="0.3">
      <c r="A1933" s="26"/>
      <c r="B1933" s="26"/>
      <c r="C1933" s="29"/>
      <c r="D1933" s="29"/>
      <c r="E1933" s="29"/>
      <c r="F1933" s="29"/>
      <c r="G1933" s="29"/>
    </row>
    <row r="1934" spans="1:7" x14ac:dyDescent="0.3">
      <c r="A1934" s="26"/>
      <c r="B1934" s="26"/>
      <c r="C1934" s="29"/>
      <c r="D1934" s="29"/>
      <c r="E1934" s="29"/>
      <c r="F1934" s="29"/>
      <c r="G1934" s="29"/>
    </row>
    <row r="1935" spans="1:7" x14ac:dyDescent="0.3">
      <c r="A1935" s="26"/>
      <c r="B1935" s="26"/>
      <c r="C1935" s="29"/>
      <c r="D1935" s="29"/>
      <c r="E1935" s="29"/>
      <c r="F1935" s="29"/>
      <c r="G1935" s="29"/>
    </row>
    <row r="1936" spans="1:7" x14ac:dyDescent="0.3">
      <c r="A1936" s="26"/>
      <c r="B1936" s="26"/>
      <c r="C1936" s="29"/>
      <c r="D1936" s="29"/>
      <c r="E1936" s="29"/>
      <c r="F1936" s="29"/>
      <c r="G1936" s="29"/>
    </row>
    <row r="1937" spans="1:7" x14ac:dyDescent="0.3">
      <c r="A1937" s="26"/>
      <c r="B1937" s="26"/>
      <c r="C1937" s="29"/>
      <c r="D1937" s="29"/>
      <c r="E1937" s="29"/>
      <c r="F1937" s="29"/>
      <c r="G1937" s="29"/>
    </row>
    <row r="1938" spans="1:7" x14ac:dyDescent="0.3">
      <c r="A1938" s="26"/>
      <c r="B1938" s="26"/>
      <c r="C1938" s="29"/>
      <c r="D1938" s="29"/>
      <c r="E1938" s="29"/>
      <c r="F1938" s="29"/>
      <c r="G1938" s="29"/>
    </row>
    <row r="1939" spans="1:7" x14ac:dyDescent="0.3">
      <c r="A1939" s="26"/>
      <c r="B1939" s="26"/>
      <c r="C1939" s="29"/>
      <c r="D1939" s="29"/>
      <c r="E1939" s="29"/>
      <c r="F1939" s="29"/>
      <c r="G1939" s="29"/>
    </row>
    <row r="1940" spans="1:7" x14ac:dyDescent="0.3">
      <c r="A1940" s="26"/>
      <c r="B1940" s="26"/>
      <c r="C1940" s="29"/>
      <c r="D1940" s="29"/>
      <c r="E1940" s="29"/>
      <c r="F1940" s="29"/>
      <c r="G1940" s="29"/>
    </row>
    <row r="1941" spans="1:7" x14ac:dyDescent="0.3">
      <c r="A1941" s="26"/>
      <c r="B1941" s="26"/>
      <c r="C1941" s="29"/>
      <c r="D1941" s="29"/>
      <c r="E1941" s="29"/>
      <c r="F1941" s="29"/>
      <c r="G1941" s="29"/>
    </row>
    <row r="1942" spans="1:7" x14ac:dyDescent="0.3">
      <c r="A1942" s="26"/>
      <c r="B1942" s="26"/>
      <c r="C1942" s="29"/>
      <c r="D1942" s="29"/>
      <c r="E1942" s="29"/>
      <c r="F1942" s="29"/>
      <c r="G1942" s="29"/>
    </row>
    <row r="1943" spans="1:7" x14ac:dyDescent="0.3">
      <c r="A1943" s="26"/>
      <c r="B1943" s="26"/>
      <c r="C1943" s="29"/>
      <c r="D1943" s="29"/>
      <c r="E1943" s="29"/>
      <c r="F1943" s="29"/>
      <c r="G1943" s="29"/>
    </row>
    <row r="1944" spans="1:7" x14ac:dyDescent="0.3">
      <c r="A1944" s="26"/>
      <c r="B1944" s="26"/>
      <c r="C1944" s="29"/>
      <c r="D1944" s="29"/>
      <c r="E1944" s="29"/>
      <c r="F1944" s="29"/>
      <c r="G1944" s="29"/>
    </row>
    <row r="1945" spans="1:7" x14ac:dyDescent="0.3">
      <c r="A1945" s="26"/>
      <c r="B1945" s="26"/>
      <c r="C1945" s="29"/>
      <c r="D1945" s="29"/>
      <c r="E1945" s="29"/>
      <c r="F1945" s="29"/>
      <c r="G1945" s="29"/>
    </row>
    <row r="1946" spans="1:7" x14ac:dyDescent="0.3">
      <c r="A1946" s="26"/>
      <c r="B1946" s="26"/>
      <c r="C1946" s="29"/>
      <c r="D1946" s="29"/>
      <c r="E1946" s="29"/>
      <c r="F1946" s="29"/>
      <c r="G1946" s="29"/>
    </row>
    <row r="1947" spans="1:7" x14ac:dyDescent="0.3">
      <c r="A1947" s="26"/>
      <c r="B1947" s="26"/>
      <c r="C1947" s="29"/>
      <c r="D1947" s="29"/>
      <c r="E1947" s="29"/>
      <c r="F1947" s="29"/>
      <c r="G1947" s="29"/>
    </row>
    <row r="1948" spans="1:7" x14ac:dyDescent="0.3">
      <c r="A1948" s="26"/>
      <c r="B1948" s="26"/>
      <c r="C1948" s="29"/>
      <c r="D1948" s="29"/>
      <c r="E1948" s="29"/>
      <c r="F1948" s="29"/>
      <c r="G1948" s="29"/>
    </row>
    <row r="1949" spans="1:7" x14ac:dyDescent="0.3">
      <c r="A1949" s="26"/>
      <c r="B1949" s="26"/>
      <c r="C1949" s="29"/>
      <c r="D1949" s="29"/>
      <c r="E1949" s="29"/>
      <c r="F1949" s="29"/>
      <c r="G1949" s="29"/>
    </row>
    <row r="1950" spans="1:7" x14ac:dyDescent="0.3">
      <c r="A1950" s="26"/>
      <c r="B1950" s="26"/>
      <c r="C1950" s="29"/>
      <c r="D1950" s="29"/>
      <c r="E1950" s="29"/>
      <c r="F1950" s="29"/>
      <c r="G1950" s="29"/>
    </row>
    <row r="1951" spans="1:7" x14ac:dyDescent="0.3">
      <c r="A1951" s="26"/>
      <c r="B1951" s="26"/>
      <c r="C1951" s="29"/>
      <c r="D1951" s="29"/>
      <c r="E1951" s="29"/>
      <c r="F1951" s="29"/>
      <c r="G1951" s="29"/>
    </row>
    <row r="1952" spans="1:7" x14ac:dyDescent="0.3">
      <c r="A1952" s="26"/>
      <c r="B1952" s="26"/>
      <c r="C1952" s="29"/>
      <c r="D1952" s="29"/>
      <c r="E1952" s="29"/>
      <c r="F1952" s="29"/>
      <c r="G1952" s="29"/>
    </row>
    <row r="1953" spans="1:7" x14ac:dyDescent="0.3">
      <c r="A1953" s="26"/>
      <c r="B1953" s="26"/>
      <c r="C1953" s="29"/>
      <c r="D1953" s="29"/>
      <c r="E1953" s="29"/>
      <c r="F1953" s="29"/>
      <c r="G1953" s="29"/>
    </row>
    <row r="1954" spans="1:7" x14ac:dyDescent="0.3">
      <c r="A1954" s="26"/>
      <c r="B1954" s="26"/>
      <c r="C1954" s="29"/>
      <c r="D1954" s="29"/>
      <c r="E1954" s="29"/>
      <c r="F1954" s="29"/>
      <c r="G1954" s="29"/>
    </row>
    <row r="1955" spans="1:7" x14ac:dyDescent="0.3">
      <c r="A1955" s="26"/>
      <c r="B1955" s="26"/>
      <c r="C1955" s="29"/>
      <c r="D1955" s="29"/>
      <c r="E1955" s="29"/>
      <c r="F1955" s="29"/>
      <c r="G1955" s="29"/>
    </row>
    <row r="1956" spans="1:7" x14ac:dyDescent="0.3">
      <c r="A1956" s="26"/>
      <c r="B1956" s="26"/>
      <c r="C1956" s="29"/>
      <c r="D1956" s="29"/>
      <c r="E1956" s="29"/>
      <c r="F1956" s="29"/>
      <c r="G1956" s="29"/>
    </row>
    <row r="1957" spans="1:7" x14ac:dyDescent="0.3">
      <c r="A1957" s="26"/>
      <c r="B1957" s="26"/>
      <c r="C1957" s="29"/>
      <c r="D1957" s="29"/>
      <c r="E1957" s="29"/>
      <c r="F1957" s="29"/>
      <c r="G1957" s="29"/>
    </row>
    <row r="1958" spans="1:7" x14ac:dyDescent="0.3">
      <c r="A1958" s="26"/>
      <c r="B1958" s="26"/>
      <c r="C1958" s="29"/>
      <c r="D1958" s="29"/>
      <c r="E1958" s="29"/>
      <c r="F1958" s="29"/>
      <c r="G1958" s="29"/>
    </row>
    <row r="1959" spans="1:7" x14ac:dyDescent="0.3">
      <c r="A1959" s="26"/>
      <c r="B1959" s="26"/>
      <c r="C1959" s="29"/>
      <c r="D1959" s="29"/>
      <c r="E1959" s="29"/>
      <c r="F1959" s="29"/>
      <c r="G1959" s="29"/>
    </row>
    <row r="1960" spans="1:7" x14ac:dyDescent="0.3">
      <c r="A1960" s="26"/>
      <c r="B1960" s="26"/>
      <c r="C1960" s="29"/>
      <c r="D1960" s="29"/>
      <c r="E1960" s="29"/>
      <c r="F1960" s="29"/>
      <c r="G1960" s="29"/>
    </row>
    <row r="1961" spans="1:7" x14ac:dyDescent="0.3">
      <c r="A1961" s="26"/>
      <c r="B1961" s="26"/>
      <c r="C1961" s="29"/>
      <c r="D1961" s="29"/>
      <c r="E1961" s="29"/>
      <c r="F1961" s="29"/>
      <c r="G1961" s="29"/>
    </row>
    <row r="1962" spans="1:7" x14ac:dyDescent="0.3">
      <c r="A1962" s="26"/>
      <c r="B1962" s="26"/>
      <c r="C1962" s="29"/>
      <c r="D1962" s="29"/>
      <c r="E1962" s="29"/>
      <c r="F1962" s="29"/>
      <c r="G1962" s="29"/>
    </row>
    <row r="1963" spans="1:7" x14ac:dyDescent="0.3">
      <c r="A1963" s="26"/>
      <c r="B1963" s="26"/>
      <c r="C1963" s="29"/>
      <c r="D1963" s="29"/>
      <c r="E1963" s="29"/>
      <c r="F1963" s="29"/>
      <c r="G1963" s="29"/>
    </row>
    <row r="1964" spans="1:7" x14ac:dyDescent="0.3">
      <c r="A1964" s="26"/>
      <c r="B1964" s="26"/>
      <c r="C1964" s="29"/>
      <c r="D1964" s="29"/>
      <c r="E1964" s="29"/>
      <c r="F1964" s="29"/>
      <c r="G1964" s="29"/>
    </row>
    <row r="1965" spans="1:7" x14ac:dyDescent="0.3">
      <c r="A1965" s="26"/>
      <c r="B1965" s="26"/>
      <c r="C1965" s="29"/>
      <c r="D1965" s="29"/>
      <c r="E1965" s="29"/>
      <c r="F1965" s="29"/>
      <c r="G1965" s="29"/>
    </row>
    <row r="1966" spans="1:7" x14ac:dyDescent="0.3">
      <c r="A1966" s="26"/>
      <c r="B1966" s="26"/>
      <c r="C1966" s="29"/>
      <c r="D1966" s="29"/>
      <c r="E1966" s="29"/>
      <c r="F1966" s="29"/>
      <c r="G1966" s="29"/>
    </row>
    <row r="1967" spans="1:7" x14ac:dyDescent="0.3">
      <c r="A1967" s="26"/>
      <c r="B1967" s="26"/>
      <c r="C1967" s="29"/>
      <c r="D1967" s="29"/>
      <c r="E1967" s="29"/>
      <c r="F1967" s="29"/>
      <c r="G1967" s="29"/>
    </row>
    <row r="1968" spans="1:7" x14ac:dyDescent="0.3">
      <c r="A1968" s="26"/>
      <c r="B1968" s="26"/>
      <c r="C1968" s="29"/>
      <c r="D1968" s="29"/>
      <c r="E1968" s="29"/>
      <c r="F1968" s="29"/>
      <c r="G1968" s="29"/>
    </row>
    <row r="1969" spans="1:7" x14ac:dyDescent="0.3">
      <c r="A1969" s="26"/>
      <c r="B1969" s="26"/>
      <c r="C1969" s="29"/>
      <c r="D1969" s="29"/>
      <c r="E1969" s="29"/>
      <c r="F1969" s="29"/>
      <c r="G1969" s="29"/>
    </row>
    <row r="1970" spans="1:7" x14ac:dyDescent="0.3">
      <c r="A1970" s="26"/>
      <c r="B1970" s="26"/>
      <c r="C1970" s="29"/>
      <c r="D1970" s="29"/>
      <c r="E1970" s="29"/>
      <c r="F1970" s="29"/>
      <c r="G1970" s="29"/>
    </row>
    <row r="1971" spans="1:7" x14ac:dyDescent="0.3">
      <c r="A1971" s="26"/>
      <c r="B1971" s="26"/>
      <c r="C1971" s="29"/>
      <c r="D1971" s="29"/>
      <c r="E1971" s="29"/>
      <c r="F1971" s="29"/>
      <c r="G1971" s="29"/>
    </row>
    <row r="1972" spans="1:7" x14ac:dyDescent="0.3">
      <c r="A1972" s="26"/>
      <c r="B1972" s="26"/>
      <c r="C1972" s="29"/>
      <c r="D1972" s="29"/>
      <c r="E1972" s="29"/>
      <c r="F1972" s="29"/>
      <c r="G1972" s="29"/>
    </row>
    <row r="1973" spans="1:7" x14ac:dyDescent="0.3">
      <c r="A1973" s="26"/>
      <c r="B1973" s="26"/>
      <c r="C1973" s="29"/>
      <c r="D1973" s="29"/>
      <c r="E1973" s="29"/>
      <c r="F1973" s="29"/>
      <c r="G1973" s="29"/>
    </row>
    <row r="1974" spans="1:7" x14ac:dyDescent="0.3">
      <c r="A1974" s="26"/>
      <c r="B1974" s="26"/>
      <c r="C1974" s="29"/>
      <c r="D1974" s="29"/>
      <c r="E1974" s="29"/>
      <c r="F1974" s="29"/>
      <c r="G1974" s="29"/>
    </row>
    <row r="1975" spans="1:7" x14ac:dyDescent="0.3">
      <c r="A1975" s="26"/>
      <c r="B1975" s="26"/>
      <c r="C1975" s="29"/>
      <c r="D1975" s="29"/>
      <c r="E1975" s="29"/>
      <c r="F1975" s="29"/>
      <c r="G1975" s="29"/>
    </row>
    <row r="1976" spans="1:7" x14ac:dyDescent="0.3">
      <c r="A1976" s="26"/>
      <c r="B1976" s="26"/>
      <c r="C1976" s="29"/>
      <c r="D1976" s="29"/>
      <c r="E1976" s="29"/>
      <c r="F1976" s="29"/>
      <c r="G1976" s="29"/>
    </row>
    <row r="1977" spans="1:7" x14ac:dyDescent="0.3">
      <c r="A1977" s="26"/>
      <c r="B1977" s="26"/>
      <c r="C1977" s="29"/>
      <c r="D1977" s="29"/>
      <c r="E1977" s="29"/>
      <c r="F1977" s="29"/>
      <c r="G1977" s="29"/>
    </row>
    <row r="1978" spans="1:7" x14ac:dyDescent="0.3">
      <c r="A1978" s="26"/>
      <c r="B1978" s="26"/>
      <c r="C1978" s="29"/>
      <c r="D1978" s="29"/>
      <c r="E1978" s="29"/>
      <c r="F1978" s="29"/>
      <c r="G1978" s="29"/>
    </row>
    <row r="1979" spans="1:7" x14ac:dyDescent="0.3">
      <c r="A1979" s="26"/>
      <c r="B1979" s="26"/>
      <c r="C1979" s="29"/>
      <c r="D1979" s="29"/>
      <c r="E1979" s="29"/>
      <c r="F1979" s="29"/>
      <c r="G1979" s="29"/>
    </row>
    <row r="1980" spans="1:7" x14ac:dyDescent="0.3">
      <c r="A1980" s="26"/>
      <c r="B1980" s="26"/>
      <c r="C1980" s="29"/>
      <c r="D1980" s="29"/>
      <c r="E1980" s="29"/>
      <c r="F1980" s="29"/>
      <c r="G1980" s="29"/>
    </row>
    <row r="1981" spans="1:7" x14ac:dyDescent="0.3">
      <c r="A1981" s="26"/>
      <c r="B1981" s="26"/>
      <c r="C1981" s="29"/>
      <c r="D1981" s="29"/>
      <c r="E1981" s="29"/>
      <c r="F1981" s="29"/>
      <c r="G1981" s="29"/>
    </row>
    <row r="1982" spans="1:7" x14ac:dyDescent="0.3">
      <c r="A1982" s="26"/>
      <c r="B1982" s="26"/>
      <c r="C1982" s="29"/>
      <c r="D1982" s="29"/>
      <c r="E1982" s="29"/>
      <c r="F1982" s="29"/>
      <c r="G1982" s="29"/>
    </row>
    <row r="1983" spans="1:7" x14ac:dyDescent="0.3">
      <c r="A1983" s="26"/>
      <c r="B1983" s="26"/>
      <c r="C1983" s="29"/>
      <c r="D1983" s="29"/>
      <c r="E1983" s="29"/>
      <c r="F1983" s="29"/>
      <c r="G1983" s="29"/>
    </row>
    <row r="1984" spans="1:7" x14ac:dyDescent="0.3">
      <c r="A1984" s="26"/>
      <c r="B1984" s="26"/>
      <c r="C1984" s="29"/>
      <c r="D1984" s="29"/>
      <c r="E1984" s="29"/>
      <c r="F1984" s="29"/>
      <c r="G1984" s="29"/>
    </row>
    <row r="1985" spans="1:7" x14ac:dyDescent="0.3">
      <c r="A1985" s="26"/>
      <c r="B1985" s="26"/>
      <c r="C1985" s="29"/>
      <c r="D1985" s="29"/>
      <c r="E1985" s="29"/>
      <c r="F1985" s="29"/>
      <c r="G1985" s="29"/>
    </row>
    <row r="1986" spans="1:7" x14ac:dyDescent="0.3">
      <c r="A1986" s="26"/>
      <c r="B1986" s="26"/>
      <c r="C1986" s="29"/>
      <c r="D1986" s="29"/>
      <c r="E1986" s="29"/>
      <c r="F1986" s="29"/>
      <c r="G1986" s="29"/>
    </row>
    <row r="1987" spans="1:7" x14ac:dyDescent="0.3">
      <c r="A1987" s="26"/>
      <c r="B1987" s="26"/>
      <c r="C1987" s="29"/>
      <c r="D1987" s="29"/>
      <c r="E1987" s="29"/>
      <c r="F1987" s="29"/>
      <c r="G1987" s="29"/>
    </row>
    <row r="1988" spans="1:7" x14ac:dyDescent="0.3">
      <c r="A1988" s="26"/>
      <c r="B1988" s="26"/>
      <c r="C1988" s="29"/>
      <c r="D1988" s="29"/>
      <c r="E1988" s="29"/>
      <c r="F1988" s="29"/>
      <c r="G1988" s="29"/>
    </row>
    <row r="1989" spans="1:7" x14ac:dyDescent="0.3">
      <c r="A1989" s="26"/>
      <c r="B1989" s="26"/>
      <c r="C1989" s="29"/>
      <c r="D1989" s="29"/>
      <c r="E1989" s="29"/>
      <c r="F1989" s="29"/>
      <c r="G1989" s="29"/>
    </row>
    <row r="1990" spans="1:7" x14ac:dyDescent="0.3">
      <c r="A1990" s="26"/>
      <c r="B1990" s="26"/>
      <c r="C1990" s="29"/>
      <c r="D1990" s="29"/>
      <c r="E1990" s="29"/>
      <c r="F1990" s="29"/>
      <c r="G1990" s="29"/>
    </row>
    <row r="1991" spans="1:7" x14ac:dyDescent="0.3">
      <c r="A1991" s="26"/>
      <c r="B1991" s="26"/>
      <c r="C1991" s="29"/>
      <c r="D1991" s="29"/>
      <c r="E1991" s="29"/>
      <c r="F1991" s="29"/>
      <c r="G1991" s="29"/>
    </row>
    <row r="1992" spans="1:7" x14ac:dyDescent="0.3">
      <c r="A1992" s="26"/>
      <c r="B1992" s="26"/>
      <c r="C1992" s="29"/>
      <c r="D1992" s="29"/>
      <c r="E1992" s="29"/>
      <c r="F1992" s="29"/>
      <c r="G1992" s="29"/>
    </row>
    <row r="1993" spans="1:7" x14ac:dyDescent="0.3">
      <c r="A1993" s="26"/>
      <c r="B1993" s="26"/>
      <c r="C1993" s="29"/>
      <c r="D1993" s="29"/>
      <c r="E1993" s="29"/>
      <c r="F1993" s="29"/>
      <c r="G1993" s="29"/>
    </row>
    <row r="1994" spans="1:7" x14ac:dyDescent="0.3">
      <c r="A1994" s="26"/>
      <c r="B1994" s="26"/>
      <c r="C1994" s="29"/>
      <c r="D1994" s="29"/>
      <c r="E1994" s="29"/>
      <c r="F1994" s="29"/>
      <c r="G1994" s="29"/>
    </row>
    <row r="1995" spans="1:7" x14ac:dyDescent="0.3">
      <c r="A1995" s="26"/>
      <c r="B1995" s="26"/>
      <c r="C1995" s="29"/>
      <c r="D1995" s="29"/>
      <c r="E1995" s="29"/>
      <c r="F1995" s="29"/>
      <c r="G1995" s="29"/>
    </row>
    <row r="1996" spans="1:7" x14ac:dyDescent="0.3">
      <c r="A1996" s="26"/>
      <c r="B1996" s="26"/>
      <c r="C1996" s="29"/>
      <c r="D1996" s="29"/>
      <c r="E1996" s="29"/>
      <c r="F1996" s="29"/>
      <c r="G1996" s="29"/>
    </row>
    <row r="1997" spans="1:7" x14ac:dyDescent="0.3">
      <c r="A1997" s="26"/>
      <c r="B1997" s="26"/>
      <c r="C1997" s="29"/>
      <c r="D1997" s="29"/>
      <c r="E1997" s="29"/>
      <c r="F1997" s="29"/>
      <c r="G1997" s="29"/>
    </row>
    <row r="1998" spans="1:7" x14ac:dyDescent="0.3">
      <c r="A1998" s="26"/>
      <c r="B1998" s="26"/>
      <c r="C1998" s="29"/>
      <c r="D1998" s="29"/>
      <c r="E1998" s="29"/>
      <c r="F1998" s="29"/>
      <c r="G1998" s="29"/>
    </row>
    <row r="1999" spans="1:7" x14ac:dyDescent="0.3">
      <c r="A1999" s="26"/>
      <c r="B1999" s="26"/>
      <c r="C1999" s="29"/>
      <c r="D1999" s="29"/>
      <c r="E1999" s="29"/>
      <c r="F1999" s="29"/>
      <c r="G1999" s="29"/>
    </row>
    <row r="2000" spans="1:7" x14ac:dyDescent="0.3">
      <c r="A2000" s="26"/>
      <c r="B2000" s="26"/>
      <c r="C2000" s="29"/>
      <c r="D2000" s="29"/>
      <c r="E2000" s="29"/>
      <c r="F2000" s="29"/>
      <c r="G2000" s="29"/>
    </row>
    <row r="2001" spans="1:7" x14ac:dyDescent="0.3">
      <c r="A2001" s="26"/>
      <c r="B2001" s="26"/>
      <c r="C2001" s="29"/>
      <c r="D2001" s="29"/>
      <c r="E2001" s="29"/>
      <c r="F2001" s="29"/>
      <c r="G2001" s="29"/>
    </row>
    <row r="2002" spans="1:7" x14ac:dyDescent="0.3">
      <c r="A2002" s="26"/>
      <c r="B2002" s="26"/>
      <c r="C2002" s="29"/>
      <c r="D2002" s="29"/>
      <c r="E2002" s="29"/>
      <c r="F2002" s="29"/>
      <c r="G2002" s="29"/>
    </row>
    <row r="2003" spans="1:7" x14ac:dyDescent="0.3">
      <c r="A2003" s="26"/>
      <c r="B2003" s="26"/>
      <c r="C2003" s="29"/>
      <c r="D2003" s="29"/>
      <c r="E2003" s="29"/>
      <c r="F2003" s="29"/>
      <c r="G2003" s="29"/>
    </row>
    <row r="2004" spans="1:7" x14ac:dyDescent="0.3">
      <c r="A2004" s="26"/>
      <c r="B2004" s="26"/>
      <c r="C2004" s="29"/>
      <c r="D2004" s="29"/>
      <c r="E2004" s="29"/>
      <c r="F2004" s="29"/>
      <c r="G2004" s="29"/>
    </row>
    <row r="2005" spans="1:7" x14ac:dyDescent="0.3">
      <c r="A2005" s="26"/>
      <c r="B2005" s="26"/>
      <c r="C2005" s="29"/>
      <c r="D2005" s="29"/>
      <c r="E2005" s="29"/>
      <c r="F2005" s="29"/>
      <c r="G2005" s="29"/>
    </row>
    <row r="2006" spans="1:7" x14ac:dyDescent="0.3">
      <c r="A2006" s="26"/>
      <c r="B2006" s="26"/>
      <c r="C2006" s="29"/>
      <c r="D2006" s="29"/>
      <c r="E2006" s="29"/>
      <c r="F2006" s="29"/>
      <c r="G2006" s="29"/>
    </row>
    <row r="2007" spans="1:7" x14ac:dyDescent="0.3">
      <c r="A2007" s="26"/>
      <c r="B2007" s="26"/>
      <c r="C2007" s="29"/>
      <c r="D2007" s="29"/>
      <c r="E2007" s="29"/>
      <c r="F2007" s="29"/>
      <c r="G2007" s="29"/>
    </row>
    <row r="2008" spans="1:7" x14ac:dyDescent="0.3">
      <c r="A2008" s="26"/>
      <c r="B2008" s="26"/>
      <c r="C2008" s="29"/>
      <c r="D2008" s="29"/>
      <c r="E2008" s="29"/>
      <c r="F2008" s="29"/>
      <c r="G2008" s="29"/>
    </row>
    <row r="2009" spans="1:7" x14ac:dyDescent="0.3">
      <c r="A2009" s="26"/>
      <c r="B2009" s="26"/>
      <c r="C2009" s="29"/>
      <c r="D2009" s="29"/>
      <c r="E2009" s="29"/>
      <c r="F2009" s="29"/>
      <c r="G2009" s="29"/>
    </row>
    <row r="2010" spans="1:7" x14ac:dyDescent="0.3">
      <c r="A2010" s="26"/>
      <c r="B2010" s="26"/>
      <c r="C2010" s="29"/>
      <c r="D2010" s="29"/>
      <c r="E2010" s="29"/>
      <c r="F2010" s="29"/>
      <c r="G2010" s="29"/>
    </row>
    <row r="2011" spans="1:7" x14ac:dyDescent="0.3">
      <c r="A2011" s="26"/>
      <c r="B2011" s="26"/>
      <c r="C2011" s="29"/>
      <c r="D2011" s="29"/>
      <c r="E2011" s="29"/>
      <c r="F2011" s="29"/>
      <c r="G2011" s="29"/>
    </row>
    <row r="2012" spans="1:7" x14ac:dyDescent="0.3">
      <c r="A2012" s="26"/>
      <c r="B2012" s="26"/>
      <c r="C2012" s="29"/>
      <c r="D2012" s="29"/>
      <c r="E2012" s="29"/>
      <c r="F2012" s="29"/>
      <c r="G2012" s="29"/>
    </row>
    <row r="2013" spans="1:7" x14ac:dyDescent="0.3">
      <c r="A2013" s="26"/>
      <c r="B2013" s="26"/>
      <c r="C2013" s="29"/>
      <c r="D2013" s="29"/>
      <c r="E2013" s="29"/>
      <c r="F2013" s="29"/>
      <c r="G2013" s="29"/>
    </row>
    <row r="2014" spans="1:7" x14ac:dyDescent="0.3">
      <c r="A2014" s="26"/>
      <c r="B2014" s="26"/>
      <c r="C2014" s="29"/>
      <c r="D2014" s="29"/>
      <c r="E2014" s="29"/>
      <c r="F2014" s="29"/>
      <c r="G2014" s="29"/>
    </row>
    <row r="2015" spans="1:7" x14ac:dyDescent="0.3">
      <c r="A2015" s="26"/>
      <c r="B2015" s="26"/>
      <c r="C2015" s="29"/>
      <c r="D2015" s="29"/>
      <c r="E2015" s="29"/>
      <c r="F2015" s="29"/>
      <c r="G2015" s="29"/>
    </row>
    <row r="2016" spans="1:7" x14ac:dyDescent="0.3">
      <c r="A2016" s="26"/>
      <c r="B2016" s="26"/>
      <c r="C2016" s="29"/>
      <c r="D2016" s="29"/>
      <c r="E2016" s="29"/>
      <c r="F2016" s="29"/>
      <c r="G2016" s="29"/>
    </row>
    <row r="2017" spans="1:7" x14ac:dyDescent="0.3">
      <c r="A2017" s="26"/>
      <c r="B2017" s="26"/>
      <c r="C2017" s="29"/>
      <c r="D2017" s="29"/>
      <c r="E2017" s="29"/>
      <c r="F2017" s="29"/>
      <c r="G2017" s="29"/>
    </row>
    <row r="2018" spans="1:7" x14ac:dyDescent="0.3">
      <c r="A2018" s="26"/>
      <c r="B2018" s="26"/>
      <c r="C2018" s="29"/>
      <c r="D2018" s="29"/>
      <c r="E2018" s="29"/>
      <c r="F2018" s="29"/>
      <c r="G2018" s="29"/>
    </row>
    <row r="2019" spans="1:7" x14ac:dyDescent="0.3">
      <c r="A2019" s="26"/>
      <c r="B2019" s="26"/>
      <c r="C2019" s="29"/>
      <c r="D2019" s="29"/>
      <c r="E2019" s="29"/>
      <c r="F2019" s="29"/>
      <c r="G2019" s="29"/>
    </row>
    <row r="2020" spans="1:7" x14ac:dyDescent="0.3">
      <c r="A2020" s="26"/>
      <c r="B2020" s="26"/>
      <c r="C2020" s="29"/>
      <c r="D2020" s="29"/>
      <c r="E2020" s="29"/>
      <c r="F2020" s="29"/>
      <c r="G2020" s="29"/>
    </row>
    <row r="2021" spans="1:7" x14ac:dyDescent="0.3">
      <c r="A2021" s="26"/>
      <c r="B2021" s="26"/>
      <c r="C2021" s="29"/>
      <c r="D2021" s="29"/>
      <c r="E2021" s="29"/>
      <c r="F2021" s="29"/>
      <c r="G2021" s="29"/>
    </row>
    <row r="2022" spans="1:7" x14ac:dyDescent="0.3">
      <c r="A2022" s="26"/>
      <c r="B2022" s="26"/>
      <c r="C2022" s="29"/>
      <c r="D2022" s="29"/>
      <c r="E2022" s="29"/>
      <c r="F2022" s="29"/>
      <c r="G2022" s="29"/>
    </row>
    <row r="2023" spans="1:7" x14ac:dyDescent="0.3">
      <c r="A2023" s="26"/>
      <c r="B2023" s="26"/>
      <c r="C2023" s="29"/>
      <c r="D2023" s="29"/>
      <c r="E2023" s="29"/>
      <c r="F2023" s="29"/>
      <c r="G2023" s="29"/>
    </row>
    <row r="2024" spans="1:7" x14ac:dyDescent="0.3">
      <c r="A2024" s="26"/>
      <c r="B2024" s="26"/>
      <c r="C2024" s="29"/>
      <c r="D2024" s="29"/>
      <c r="E2024" s="29"/>
      <c r="F2024" s="29"/>
      <c r="G2024" s="29"/>
    </row>
    <row r="2025" spans="1:7" x14ac:dyDescent="0.3">
      <c r="A2025" s="26"/>
      <c r="B2025" s="26"/>
      <c r="C2025" s="29"/>
      <c r="D2025" s="29"/>
      <c r="E2025" s="29"/>
      <c r="F2025" s="29"/>
      <c r="G2025" s="29"/>
    </row>
    <row r="2026" spans="1:7" x14ac:dyDescent="0.3">
      <c r="A2026" s="26"/>
      <c r="B2026" s="26"/>
      <c r="C2026" s="29"/>
      <c r="D2026" s="29"/>
      <c r="E2026" s="29"/>
      <c r="F2026" s="29"/>
      <c r="G2026" s="29"/>
    </row>
    <row r="2027" spans="1:7" x14ac:dyDescent="0.3">
      <c r="A2027" s="26"/>
      <c r="B2027" s="26"/>
      <c r="C2027" s="29"/>
      <c r="D2027" s="29"/>
      <c r="E2027" s="29"/>
      <c r="F2027" s="29"/>
      <c r="G2027" s="29"/>
    </row>
    <row r="2028" spans="1:7" x14ac:dyDescent="0.3">
      <c r="A2028" s="26"/>
      <c r="B2028" s="26"/>
      <c r="C2028" s="29"/>
      <c r="D2028" s="29"/>
      <c r="E2028" s="29"/>
      <c r="F2028" s="29"/>
      <c r="G2028" s="29"/>
    </row>
    <row r="2029" spans="1:7" x14ac:dyDescent="0.3">
      <c r="A2029" s="26"/>
      <c r="B2029" s="26"/>
      <c r="C2029" s="29"/>
      <c r="D2029" s="29"/>
      <c r="E2029" s="29"/>
      <c r="F2029" s="29"/>
      <c r="G2029" s="29"/>
    </row>
    <row r="2030" spans="1:7" x14ac:dyDescent="0.3">
      <c r="A2030" s="26"/>
      <c r="B2030" s="26"/>
      <c r="C2030" s="29"/>
      <c r="D2030" s="29"/>
      <c r="E2030" s="29"/>
      <c r="F2030" s="29"/>
      <c r="G2030" s="29"/>
    </row>
    <row r="2031" spans="1:7" x14ac:dyDescent="0.3">
      <c r="A2031" s="26"/>
      <c r="B2031" s="26"/>
      <c r="C2031" s="29"/>
      <c r="D2031" s="29"/>
      <c r="E2031" s="29"/>
      <c r="F2031" s="29"/>
      <c r="G2031" s="29"/>
    </row>
    <row r="2032" spans="1:7" x14ac:dyDescent="0.3">
      <c r="A2032" s="26"/>
      <c r="B2032" s="26"/>
      <c r="C2032" s="29"/>
      <c r="D2032" s="29"/>
      <c r="E2032" s="29"/>
      <c r="F2032" s="29"/>
      <c r="G2032" s="29"/>
    </row>
    <row r="2033" spans="1:7" x14ac:dyDescent="0.3">
      <c r="A2033" s="26"/>
      <c r="B2033" s="26"/>
      <c r="C2033" s="29"/>
      <c r="D2033" s="29"/>
      <c r="E2033" s="29"/>
      <c r="F2033" s="29"/>
      <c r="G2033" s="29"/>
    </row>
    <row r="2034" spans="1:7" x14ac:dyDescent="0.3">
      <c r="A2034" s="26"/>
      <c r="B2034" s="26"/>
      <c r="C2034" s="29"/>
      <c r="D2034" s="29"/>
      <c r="E2034" s="29"/>
      <c r="F2034" s="29"/>
      <c r="G2034" s="29"/>
    </row>
    <row r="2035" spans="1:7" x14ac:dyDescent="0.3">
      <c r="A2035" s="26"/>
      <c r="B2035" s="26"/>
      <c r="C2035" s="29"/>
      <c r="D2035" s="29"/>
      <c r="E2035" s="29"/>
      <c r="F2035" s="29"/>
      <c r="G2035" s="29"/>
    </row>
    <row r="2036" spans="1:7" x14ac:dyDescent="0.3">
      <c r="A2036" s="26"/>
      <c r="B2036" s="26"/>
      <c r="C2036" s="29"/>
      <c r="D2036" s="29"/>
      <c r="E2036" s="29"/>
      <c r="F2036" s="29"/>
      <c r="G2036" s="29"/>
    </row>
    <row r="2037" spans="1:7" x14ac:dyDescent="0.3">
      <c r="A2037" s="26"/>
      <c r="B2037" s="26"/>
      <c r="C2037" s="29"/>
      <c r="D2037" s="29"/>
      <c r="E2037" s="29"/>
      <c r="F2037" s="29"/>
      <c r="G2037" s="29"/>
    </row>
    <row r="2038" spans="1:7" x14ac:dyDescent="0.3">
      <c r="A2038" s="26"/>
      <c r="B2038" s="26"/>
      <c r="C2038" s="29"/>
      <c r="D2038" s="29"/>
      <c r="E2038" s="29"/>
      <c r="F2038" s="29"/>
      <c r="G2038" s="29"/>
    </row>
    <row r="2039" spans="1:7" x14ac:dyDescent="0.3">
      <c r="A2039" s="26"/>
      <c r="B2039" s="26"/>
      <c r="C2039" s="29"/>
      <c r="D2039" s="29"/>
      <c r="E2039" s="29"/>
      <c r="F2039" s="29"/>
      <c r="G2039" s="29"/>
    </row>
    <row r="2040" spans="1:7" x14ac:dyDescent="0.3">
      <c r="A2040" s="26"/>
      <c r="B2040" s="26"/>
      <c r="C2040" s="29"/>
      <c r="D2040" s="29"/>
      <c r="E2040" s="29"/>
      <c r="F2040" s="29"/>
      <c r="G2040" s="29"/>
    </row>
    <row r="2041" spans="1:7" x14ac:dyDescent="0.3">
      <c r="A2041" s="26"/>
      <c r="B2041" s="26"/>
      <c r="C2041" s="29"/>
      <c r="D2041" s="29"/>
      <c r="E2041" s="29"/>
      <c r="F2041" s="29"/>
      <c r="G2041" s="29"/>
    </row>
    <row r="2042" spans="1:7" x14ac:dyDescent="0.3">
      <c r="A2042" s="26"/>
      <c r="B2042" s="26"/>
      <c r="C2042" s="29"/>
      <c r="D2042" s="29"/>
      <c r="E2042" s="29"/>
      <c r="F2042" s="29"/>
      <c r="G2042" s="29"/>
    </row>
    <row r="2043" spans="1:7" x14ac:dyDescent="0.3">
      <c r="A2043" s="26"/>
      <c r="B2043" s="26"/>
      <c r="C2043" s="29"/>
      <c r="D2043" s="29"/>
      <c r="E2043" s="29"/>
      <c r="F2043" s="29"/>
      <c r="G2043" s="29"/>
    </row>
    <row r="2044" spans="1:7" x14ac:dyDescent="0.3">
      <c r="A2044" s="26"/>
      <c r="B2044" s="26"/>
      <c r="C2044" s="29"/>
      <c r="D2044" s="29"/>
      <c r="E2044" s="29"/>
      <c r="F2044" s="29"/>
      <c r="G2044" s="29"/>
    </row>
    <row r="2045" spans="1:7" x14ac:dyDescent="0.3">
      <c r="A2045" s="26"/>
      <c r="B2045" s="26"/>
      <c r="C2045" s="29"/>
      <c r="D2045" s="29"/>
      <c r="E2045" s="29"/>
      <c r="F2045" s="29"/>
      <c r="G2045" s="29"/>
    </row>
    <row r="2046" spans="1:7" x14ac:dyDescent="0.3">
      <c r="A2046" s="26"/>
      <c r="B2046" s="26"/>
      <c r="C2046" s="29"/>
      <c r="D2046" s="29"/>
      <c r="E2046" s="29"/>
      <c r="F2046" s="29"/>
      <c r="G2046" s="29"/>
    </row>
    <row r="2047" spans="1:7" x14ac:dyDescent="0.3">
      <c r="A2047" s="26"/>
      <c r="B2047" s="26"/>
      <c r="C2047" s="29"/>
      <c r="D2047" s="29"/>
      <c r="E2047" s="29"/>
      <c r="F2047" s="29"/>
      <c r="G2047" s="29"/>
    </row>
    <row r="2048" spans="1:7" x14ac:dyDescent="0.3">
      <c r="A2048" s="26"/>
      <c r="B2048" s="26"/>
      <c r="C2048" s="29"/>
      <c r="D2048" s="29"/>
      <c r="E2048" s="29"/>
      <c r="F2048" s="29"/>
      <c r="G2048" s="29"/>
    </row>
    <row r="2049" spans="1:7" x14ac:dyDescent="0.3">
      <c r="A2049" s="26"/>
      <c r="B2049" s="26"/>
      <c r="C2049" s="29"/>
      <c r="D2049" s="29"/>
      <c r="E2049" s="29"/>
      <c r="F2049" s="29"/>
      <c r="G2049" s="29"/>
    </row>
    <row r="2050" spans="1:7" x14ac:dyDescent="0.3">
      <c r="A2050" s="26"/>
      <c r="B2050" s="26"/>
      <c r="C2050" s="29"/>
      <c r="D2050" s="29"/>
      <c r="E2050" s="29"/>
      <c r="F2050" s="29"/>
      <c r="G2050" s="29"/>
    </row>
    <row r="2051" spans="1:7" x14ac:dyDescent="0.3">
      <c r="A2051" s="26"/>
      <c r="B2051" s="26"/>
      <c r="C2051" s="29"/>
      <c r="D2051" s="29"/>
      <c r="E2051" s="29"/>
      <c r="F2051" s="29"/>
      <c r="G2051" s="29"/>
    </row>
    <row r="2052" spans="1:7" x14ac:dyDescent="0.3">
      <c r="A2052" s="26"/>
      <c r="B2052" s="26"/>
      <c r="C2052" s="29"/>
      <c r="D2052" s="29"/>
      <c r="E2052" s="29"/>
      <c r="F2052" s="29"/>
      <c r="G2052" s="29"/>
    </row>
    <row r="2053" spans="1:7" x14ac:dyDescent="0.3">
      <c r="A2053" s="26"/>
      <c r="B2053" s="26"/>
      <c r="C2053" s="29"/>
      <c r="D2053" s="29"/>
      <c r="E2053" s="29"/>
      <c r="F2053" s="29"/>
      <c r="G2053" s="29"/>
    </row>
    <row r="2054" spans="1:7" x14ac:dyDescent="0.3">
      <c r="A2054" s="26"/>
      <c r="B2054" s="26"/>
      <c r="C2054" s="29"/>
      <c r="D2054" s="29"/>
      <c r="E2054" s="29"/>
      <c r="F2054" s="29"/>
      <c r="G2054" s="29"/>
    </row>
    <row r="2055" spans="1:7" x14ac:dyDescent="0.3">
      <c r="A2055" s="26"/>
      <c r="B2055" s="26"/>
      <c r="C2055" s="29"/>
      <c r="D2055" s="29"/>
      <c r="E2055" s="29"/>
      <c r="F2055" s="29"/>
      <c r="G2055" s="29"/>
    </row>
    <row r="2056" spans="1:7" x14ac:dyDescent="0.3">
      <c r="A2056" s="26"/>
      <c r="B2056" s="26"/>
      <c r="C2056" s="29"/>
      <c r="D2056" s="29"/>
      <c r="E2056" s="29"/>
      <c r="F2056" s="29"/>
      <c r="G2056" s="29"/>
    </row>
    <row r="2057" spans="1:7" x14ac:dyDescent="0.3">
      <c r="A2057" s="26"/>
      <c r="B2057" s="26"/>
      <c r="C2057" s="29"/>
      <c r="D2057" s="29"/>
      <c r="E2057" s="29"/>
      <c r="F2057" s="29"/>
      <c r="G2057" s="29"/>
    </row>
    <row r="2058" spans="1:7" x14ac:dyDescent="0.3">
      <c r="A2058" s="26"/>
      <c r="B2058" s="26"/>
      <c r="C2058" s="29"/>
      <c r="D2058" s="29"/>
      <c r="E2058" s="29"/>
      <c r="F2058" s="29"/>
      <c r="G2058" s="29"/>
    </row>
    <row r="2059" spans="1:7" x14ac:dyDescent="0.3">
      <c r="A2059" s="26"/>
      <c r="B2059" s="26"/>
      <c r="C2059" s="29"/>
      <c r="D2059" s="29"/>
      <c r="E2059" s="29"/>
      <c r="F2059" s="29"/>
      <c r="G2059" s="29"/>
    </row>
    <row r="2060" spans="1:7" x14ac:dyDescent="0.3">
      <c r="A2060" s="26"/>
      <c r="B2060" s="26"/>
      <c r="C2060" s="29"/>
      <c r="D2060" s="29"/>
      <c r="E2060" s="29"/>
      <c r="F2060" s="29"/>
      <c r="G2060" s="29"/>
    </row>
    <row r="2061" spans="1:7" x14ac:dyDescent="0.3">
      <c r="A2061" s="26"/>
      <c r="B2061" s="26"/>
      <c r="C2061" s="29"/>
      <c r="D2061" s="29"/>
      <c r="E2061" s="29"/>
      <c r="F2061" s="29"/>
      <c r="G2061" s="29"/>
    </row>
    <row r="2062" spans="1:7" x14ac:dyDescent="0.3">
      <c r="A2062" s="26"/>
      <c r="B2062" s="26"/>
      <c r="C2062" s="29"/>
      <c r="D2062" s="29"/>
      <c r="E2062" s="29"/>
      <c r="F2062" s="29"/>
      <c r="G2062" s="29"/>
    </row>
    <row r="2063" spans="1:7" x14ac:dyDescent="0.3">
      <c r="A2063" s="26"/>
      <c r="B2063" s="26"/>
      <c r="C2063" s="29"/>
      <c r="D2063" s="29"/>
      <c r="E2063" s="29"/>
      <c r="F2063" s="29"/>
      <c r="G2063" s="29"/>
    </row>
    <row r="2064" spans="1:7" x14ac:dyDescent="0.3">
      <c r="A2064" s="26"/>
      <c r="B2064" s="26"/>
      <c r="C2064" s="29"/>
      <c r="D2064" s="29"/>
      <c r="E2064" s="29"/>
      <c r="F2064" s="29"/>
      <c r="G2064" s="29"/>
    </row>
    <row r="2065" spans="1:7" x14ac:dyDescent="0.3">
      <c r="A2065" s="26"/>
      <c r="B2065" s="26"/>
      <c r="C2065" s="29"/>
      <c r="D2065" s="29"/>
      <c r="E2065" s="29"/>
      <c r="F2065" s="29"/>
      <c r="G2065" s="29"/>
    </row>
    <row r="2066" spans="1:7" x14ac:dyDescent="0.3">
      <c r="A2066" s="26"/>
      <c r="B2066" s="26"/>
      <c r="C2066" s="29"/>
      <c r="D2066" s="29"/>
      <c r="E2066" s="29"/>
      <c r="F2066" s="29"/>
      <c r="G2066" s="29"/>
    </row>
    <row r="2067" spans="1:7" x14ac:dyDescent="0.3">
      <c r="A2067" s="26"/>
      <c r="B2067" s="26"/>
      <c r="C2067" s="29"/>
      <c r="D2067" s="29"/>
      <c r="E2067" s="29"/>
      <c r="F2067" s="29"/>
      <c r="G2067" s="29"/>
    </row>
    <row r="2068" spans="1:7" x14ac:dyDescent="0.3">
      <c r="A2068" s="26"/>
      <c r="B2068" s="26"/>
      <c r="C2068" s="29"/>
      <c r="D2068" s="29"/>
      <c r="E2068" s="29"/>
      <c r="F2068" s="29"/>
      <c r="G2068" s="29"/>
    </row>
    <row r="2069" spans="1:7" x14ac:dyDescent="0.3">
      <c r="A2069" s="26"/>
      <c r="B2069" s="26"/>
      <c r="C2069" s="29"/>
      <c r="D2069" s="29"/>
      <c r="E2069" s="29"/>
      <c r="F2069" s="29"/>
      <c r="G2069" s="29"/>
    </row>
    <row r="2070" spans="1:7" x14ac:dyDescent="0.3">
      <c r="A2070" s="26"/>
      <c r="B2070" s="26"/>
      <c r="C2070" s="29"/>
      <c r="D2070" s="29"/>
      <c r="E2070" s="29"/>
      <c r="F2070" s="29"/>
      <c r="G2070" s="29"/>
    </row>
    <row r="2071" spans="1:7" x14ac:dyDescent="0.3">
      <c r="A2071" s="26"/>
      <c r="B2071" s="26"/>
      <c r="C2071" s="29"/>
      <c r="D2071" s="29"/>
      <c r="E2071" s="29"/>
      <c r="F2071" s="29"/>
      <c r="G2071" s="29"/>
    </row>
    <row r="2072" spans="1:7" x14ac:dyDescent="0.3">
      <c r="A2072" s="26"/>
      <c r="B2072" s="26"/>
      <c r="C2072" s="29"/>
      <c r="D2072" s="29"/>
      <c r="E2072" s="29"/>
      <c r="F2072" s="29"/>
      <c r="G2072" s="29"/>
    </row>
    <row r="2073" spans="1:7" x14ac:dyDescent="0.3">
      <c r="A2073" s="26"/>
      <c r="B2073" s="26"/>
      <c r="C2073" s="29"/>
      <c r="D2073" s="29"/>
      <c r="E2073" s="29"/>
      <c r="F2073" s="29"/>
      <c r="G2073" s="29"/>
    </row>
    <row r="2074" spans="1:7" x14ac:dyDescent="0.3">
      <c r="A2074" s="26"/>
      <c r="B2074" s="26"/>
      <c r="C2074" s="29"/>
      <c r="D2074" s="29"/>
      <c r="E2074" s="29"/>
      <c r="F2074" s="29"/>
      <c r="G2074" s="29"/>
    </row>
    <row r="2075" spans="1:7" x14ac:dyDescent="0.3">
      <c r="A2075" s="26"/>
      <c r="B2075" s="26"/>
      <c r="C2075" s="29"/>
      <c r="D2075" s="29"/>
      <c r="E2075" s="29"/>
      <c r="F2075" s="29"/>
      <c r="G2075" s="29"/>
    </row>
    <row r="2076" spans="1:7" x14ac:dyDescent="0.3">
      <c r="A2076" s="26"/>
      <c r="B2076" s="26"/>
      <c r="C2076" s="29"/>
      <c r="D2076" s="29"/>
      <c r="E2076" s="29"/>
      <c r="F2076" s="29"/>
      <c r="G2076" s="29"/>
    </row>
    <row r="2077" spans="1:7" x14ac:dyDescent="0.3">
      <c r="A2077" s="26"/>
      <c r="B2077" s="26"/>
      <c r="C2077" s="29"/>
      <c r="D2077" s="29"/>
      <c r="E2077" s="29"/>
      <c r="F2077" s="29"/>
      <c r="G2077" s="29"/>
    </row>
    <row r="2078" spans="1:7" x14ac:dyDescent="0.3">
      <c r="A2078" s="26"/>
      <c r="B2078" s="26"/>
      <c r="C2078" s="29"/>
      <c r="D2078" s="29"/>
      <c r="E2078" s="29"/>
      <c r="F2078" s="29"/>
      <c r="G2078" s="29"/>
    </row>
    <row r="2079" spans="1:7" x14ac:dyDescent="0.3">
      <c r="A2079" s="26"/>
      <c r="B2079" s="26"/>
      <c r="C2079" s="29"/>
      <c r="D2079" s="29"/>
      <c r="E2079" s="29"/>
      <c r="F2079" s="29"/>
      <c r="G2079" s="29"/>
    </row>
    <row r="2080" spans="1:7" x14ac:dyDescent="0.3">
      <c r="A2080" s="26"/>
      <c r="B2080" s="26"/>
      <c r="C2080" s="29"/>
      <c r="D2080" s="29"/>
      <c r="E2080" s="29"/>
      <c r="F2080" s="29"/>
      <c r="G2080" s="29"/>
    </row>
    <row r="2081" spans="1:7" x14ac:dyDescent="0.3">
      <c r="A2081" s="26"/>
      <c r="B2081" s="26"/>
      <c r="C2081" s="29"/>
      <c r="D2081" s="29"/>
      <c r="E2081" s="29"/>
      <c r="F2081" s="29"/>
      <c r="G2081" s="29"/>
    </row>
    <row r="2082" spans="1:7" x14ac:dyDescent="0.3">
      <c r="A2082" s="26"/>
      <c r="B2082" s="26"/>
      <c r="C2082" s="29"/>
      <c r="D2082" s="29"/>
      <c r="E2082" s="29"/>
      <c r="F2082" s="29"/>
      <c r="G2082" s="29"/>
    </row>
    <row r="2083" spans="1:7" x14ac:dyDescent="0.3">
      <c r="A2083" s="26"/>
      <c r="B2083" s="26"/>
      <c r="C2083" s="29"/>
      <c r="D2083" s="29"/>
      <c r="E2083" s="29"/>
      <c r="F2083" s="29"/>
      <c r="G2083" s="29"/>
    </row>
    <row r="2084" spans="1:7" x14ac:dyDescent="0.3">
      <c r="A2084" s="26"/>
      <c r="B2084" s="26"/>
      <c r="C2084" s="29"/>
      <c r="D2084" s="29"/>
      <c r="E2084" s="29"/>
      <c r="F2084" s="29"/>
      <c r="G2084" s="29"/>
    </row>
    <row r="2085" spans="1:7" x14ac:dyDescent="0.3">
      <c r="A2085" s="26"/>
      <c r="B2085" s="26"/>
      <c r="C2085" s="29"/>
      <c r="D2085" s="29"/>
      <c r="E2085" s="29"/>
      <c r="F2085" s="29"/>
      <c r="G2085" s="29"/>
    </row>
    <row r="2086" spans="1:7" x14ac:dyDescent="0.3">
      <c r="A2086" s="26"/>
      <c r="B2086" s="26"/>
      <c r="C2086" s="29"/>
      <c r="D2086" s="29"/>
      <c r="E2086" s="29"/>
      <c r="F2086" s="29"/>
      <c r="G2086" s="29"/>
    </row>
    <row r="2087" spans="1:7" x14ac:dyDescent="0.3">
      <c r="A2087" s="26"/>
      <c r="B2087" s="26"/>
      <c r="C2087" s="29"/>
      <c r="D2087" s="29"/>
      <c r="E2087" s="29"/>
      <c r="F2087" s="29"/>
      <c r="G2087" s="29"/>
    </row>
    <row r="2088" spans="1:7" x14ac:dyDescent="0.3">
      <c r="A2088" s="26"/>
      <c r="B2088" s="26"/>
      <c r="C2088" s="29"/>
      <c r="D2088" s="29"/>
      <c r="E2088" s="29"/>
      <c r="F2088" s="29"/>
      <c r="G2088" s="29"/>
    </row>
    <row r="2089" spans="1:7" x14ac:dyDescent="0.3">
      <c r="A2089" s="26"/>
      <c r="B2089" s="26"/>
      <c r="C2089" s="29"/>
      <c r="D2089" s="29"/>
      <c r="E2089" s="29"/>
      <c r="F2089" s="29"/>
      <c r="G2089" s="29"/>
    </row>
    <row r="2090" spans="1:7" x14ac:dyDescent="0.3">
      <c r="A2090" s="26"/>
      <c r="B2090" s="26"/>
      <c r="C2090" s="29"/>
      <c r="D2090" s="29"/>
      <c r="E2090" s="29"/>
      <c r="F2090" s="29"/>
      <c r="G2090" s="29"/>
    </row>
    <row r="2091" spans="1:7" x14ac:dyDescent="0.3">
      <c r="A2091" s="26"/>
      <c r="B2091" s="26"/>
      <c r="C2091" s="29"/>
      <c r="D2091" s="29"/>
      <c r="E2091" s="29"/>
      <c r="F2091" s="29"/>
      <c r="G2091" s="29"/>
    </row>
    <row r="2092" spans="1:7" x14ac:dyDescent="0.3">
      <c r="A2092" s="26"/>
      <c r="B2092" s="26"/>
      <c r="C2092" s="29"/>
      <c r="D2092" s="29"/>
      <c r="E2092" s="29"/>
      <c r="F2092" s="29"/>
      <c r="G2092" s="29"/>
    </row>
    <row r="2093" spans="1:7" x14ac:dyDescent="0.3">
      <c r="A2093" s="26"/>
      <c r="B2093" s="26"/>
      <c r="C2093" s="29"/>
      <c r="D2093" s="29"/>
      <c r="E2093" s="29"/>
      <c r="F2093" s="29"/>
      <c r="G2093" s="29"/>
    </row>
    <row r="2094" spans="1:7" x14ac:dyDescent="0.3">
      <c r="A2094" s="26"/>
      <c r="B2094" s="26"/>
      <c r="C2094" s="29"/>
      <c r="D2094" s="29"/>
      <c r="E2094" s="29"/>
      <c r="F2094" s="29"/>
      <c r="G2094" s="29"/>
    </row>
    <row r="2095" spans="1:7" x14ac:dyDescent="0.3">
      <c r="A2095" s="26"/>
      <c r="B2095" s="26"/>
      <c r="C2095" s="29"/>
      <c r="D2095" s="29"/>
      <c r="E2095" s="29"/>
      <c r="F2095" s="29"/>
      <c r="G2095" s="29"/>
    </row>
    <row r="2096" spans="1:7" x14ac:dyDescent="0.3">
      <c r="A2096" s="26"/>
      <c r="B2096" s="26"/>
      <c r="C2096" s="29"/>
      <c r="D2096" s="29"/>
      <c r="E2096" s="29"/>
      <c r="F2096" s="29"/>
      <c r="G2096" s="29"/>
    </row>
    <row r="2097" spans="1:7" x14ac:dyDescent="0.3">
      <c r="A2097" s="26"/>
      <c r="B2097" s="26"/>
      <c r="C2097" s="29"/>
      <c r="D2097" s="29"/>
      <c r="E2097" s="29"/>
      <c r="F2097" s="29"/>
      <c r="G2097" s="29"/>
    </row>
    <row r="2098" spans="1:7" x14ac:dyDescent="0.3">
      <c r="A2098" s="26"/>
      <c r="B2098" s="26"/>
      <c r="C2098" s="29"/>
      <c r="D2098" s="29"/>
      <c r="E2098" s="29"/>
      <c r="F2098" s="29"/>
      <c r="G2098" s="29"/>
    </row>
    <row r="2099" spans="1:7" x14ac:dyDescent="0.3">
      <c r="A2099" s="26"/>
      <c r="B2099" s="26"/>
      <c r="C2099" s="29"/>
      <c r="D2099" s="29"/>
      <c r="E2099" s="29"/>
      <c r="F2099" s="29"/>
      <c r="G2099" s="29"/>
    </row>
    <row r="2100" spans="1:7" x14ac:dyDescent="0.3">
      <c r="A2100" s="26"/>
      <c r="B2100" s="26"/>
      <c r="C2100" s="29"/>
      <c r="D2100" s="29"/>
      <c r="E2100" s="29"/>
      <c r="F2100" s="29"/>
      <c r="G2100" s="29"/>
    </row>
    <row r="2101" spans="1:7" x14ac:dyDescent="0.3">
      <c r="A2101" s="26"/>
      <c r="B2101" s="26"/>
      <c r="C2101" s="29"/>
      <c r="D2101" s="29"/>
      <c r="E2101" s="29"/>
      <c r="F2101" s="29"/>
      <c r="G2101" s="29"/>
    </row>
    <row r="2102" spans="1:7" x14ac:dyDescent="0.3">
      <c r="A2102" s="26"/>
      <c r="B2102" s="26"/>
      <c r="C2102" s="29"/>
      <c r="D2102" s="29"/>
      <c r="E2102" s="29"/>
      <c r="F2102" s="29"/>
      <c r="G2102" s="29"/>
    </row>
    <row r="2103" spans="1:7" x14ac:dyDescent="0.3">
      <c r="A2103" s="26"/>
      <c r="B2103" s="26"/>
      <c r="C2103" s="29"/>
      <c r="D2103" s="29"/>
      <c r="E2103" s="29"/>
      <c r="F2103" s="29"/>
      <c r="G2103" s="29"/>
    </row>
    <row r="2104" spans="1:7" x14ac:dyDescent="0.3">
      <c r="A2104" s="26"/>
      <c r="B2104" s="26"/>
      <c r="C2104" s="29"/>
      <c r="D2104" s="29"/>
      <c r="E2104" s="29"/>
      <c r="F2104" s="29"/>
      <c r="G2104" s="29"/>
    </row>
    <row r="2105" spans="1:7" x14ac:dyDescent="0.3">
      <c r="A2105" s="26"/>
      <c r="B2105" s="26"/>
      <c r="C2105" s="29"/>
      <c r="D2105" s="29"/>
      <c r="E2105" s="29"/>
      <c r="F2105" s="29"/>
      <c r="G2105" s="29"/>
    </row>
    <row r="2106" spans="1:7" x14ac:dyDescent="0.3">
      <c r="A2106" s="26"/>
      <c r="B2106" s="26"/>
      <c r="C2106" s="29"/>
      <c r="D2106" s="29"/>
      <c r="E2106" s="29"/>
      <c r="F2106" s="29"/>
      <c r="G2106" s="29"/>
    </row>
    <row r="2107" spans="1:7" x14ac:dyDescent="0.3">
      <c r="A2107" s="26"/>
      <c r="B2107" s="26"/>
      <c r="C2107" s="29"/>
      <c r="D2107" s="29"/>
      <c r="E2107" s="29"/>
      <c r="F2107" s="29"/>
      <c r="G2107" s="29"/>
    </row>
    <row r="2108" spans="1:7" x14ac:dyDescent="0.3">
      <c r="A2108" s="26"/>
      <c r="B2108" s="26"/>
      <c r="C2108" s="29"/>
      <c r="D2108" s="29"/>
      <c r="E2108" s="29"/>
      <c r="F2108" s="29"/>
      <c r="G2108" s="29"/>
    </row>
    <row r="2109" spans="1:7" x14ac:dyDescent="0.3">
      <c r="A2109" s="26"/>
      <c r="B2109" s="26"/>
      <c r="C2109" s="29"/>
      <c r="D2109" s="29"/>
      <c r="E2109" s="29"/>
      <c r="F2109" s="29"/>
      <c r="G2109" s="29"/>
    </row>
    <row r="2110" spans="1:7" x14ac:dyDescent="0.3">
      <c r="A2110" s="26"/>
      <c r="B2110" s="26"/>
      <c r="C2110" s="29"/>
      <c r="D2110" s="29"/>
      <c r="E2110" s="29"/>
      <c r="F2110" s="29"/>
      <c r="G2110" s="29"/>
    </row>
    <row r="2111" spans="1:7" x14ac:dyDescent="0.3">
      <c r="A2111" s="26"/>
      <c r="B2111" s="26"/>
      <c r="C2111" s="29"/>
      <c r="D2111" s="29"/>
      <c r="E2111" s="29"/>
      <c r="F2111" s="29"/>
      <c r="G2111" s="29"/>
    </row>
    <row r="2112" spans="1:7" x14ac:dyDescent="0.3">
      <c r="A2112" s="26"/>
      <c r="B2112" s="26"/>
      <c r="C2112" s="29"/>
      <c r="D2112" s="29"/>
      <c r="E2112" s="29"/>
      <c r="F2112" s="29"/>
      <c r="G2112" s="29"/>
    </row>
    <row r="2113" spans="1:7" x14ac:dyDescent="0.3">
      <c r="A2113" s="26"/>
      <c r="B2113" s="26"/>
      <c r="C2113" s="29"/>
      <c r="D2113" s="29"/>
      <c r="E2113" s="29"/>
      <c r="F2113" s="29"/>
      <c r="G2113" s="29"/>
    </row>
    <row r="2114" spans="1:7" x14ac:dyDescent="0.3">
      <c r="A2114" s="26"/>
      <c r="B2114" s="26"/>
      <c r="C2114" s="29"/>
      <c r="D2114" s="29"/>
      <c r="E2114" s="29"/>
      <c r="F2114" s="29"/>
      <c r="G2114" s="29"/>
    </row>
    <row r="2115" spans="1:7" x14ac:dyDescent="0.3">
      <c r="A2115" s="26"/>
      <c r="B2115" s="26"/>
      <c r="C2115" s="29"/>
      <c r="D2115" s="29"/>
      <c r="E2115" s="29"/>
      <c r="F2115" s="29"/>
      <c r="G2115" s="29"/>
    </row>
    <row r="2116" spans="1:7" x14ac:dyDescent="0.3">
      <c r="A2116" s="26"/>
      <c r="B2116" s="26"/>
      <c r="C2116" s="29"/>
      <c r="D2116" s="29"/>
      <c r="E2116" s="29"/>
      <c r="F2116" s="29"/>
      <c r="G2116" s="29"/>
    </row>
    <row r="2117" spans="1:7" x14ac:dyDescent="0.3">
      <c r="A2117" s="26"/>
      <c r="B2117" s="26"/>
      <c r="C2117" s="29"/>
      <c r="D2117" s="29"/>
      <c r="E2117" s="29"/>
      <c r="F2117" s="29"/>
      <c r="G2117" s="29"/>
    </row>
    <row r="2118" spans="1:7" x14ac:dyDescent="0.3">
      <c r="A2118" s="26"/>
      <c r="B2118" s="26"/>
      <c r="C2118" s="29"/>
      <c r="D2118" s="29"/>
      <c r="E2118" s="29"/>
      <c r="F2118" s="29"/>
      <c r="G2118" s="29"/>
    </row>
    <row r="2119" spans="1:7" x14ac:dyDescent="0.3">
      <c r="A2119" s="26"/>
      <c r="B2119" s="26"/>
      <c r="C2119" s="29"/>
      <c r="D2119" s="29"/>
      <c r="E2119" s="29"/>
      <c r="F2119" s="29"/>
      <c r="G2119" s="29"/>
    </row>
    <row r="2120" spans="1:7" x14ac:dyDescent="0.3">
      <c r="A2120" s="26"/>
      <c r="B2120" s="26"/>
      <c r="C2120" s="29"/>
      <c r="D2120" s="29"/>
      <c r="E2120" s="29"/>
      <c r="F2120" s="29"/>
      <c r="G2120" s="29"/>
    </row>
    <row r="2121" spans="1:7" x14ac:dyDescent="0.3">
      <c r="A2121" s="26"/>
      <c r="B2121" s="26"/>
      <c r="C2121" s="29"/>
      <c r="D2121" s="29"/>
      <c r="E2121" s="29"/>
      <c r="F2121" s="29"/>
      <c r="G2121" s="29"/>
    </row>
    <row r="2122" spans="1:7" x14ac:dyDescent="0.3">
      <c r="A2122" s="26"/>
      <c r="B2122" s="26"/>
      <c r="C2122" s="29"/>
      <c r="D2122" s="29"/>
      <c r="E2122" s="29"/>
      <c r="F2122" s="29"/>
      <c r="G2122" s="29"/>
    </row>
    <row r="2123" spans="1:7" x14ac:dyDescent="0.3">
      <c r="A2123" s="26"/>
      <c r="B2123" s="26"/>
      <c r="C2123" s="29"/>
      <c r="D2123" s="29"/>
      <c r="E2123" s="29"/>
      <c r="F2123" s="29"/>
      <c r="G2123" s="29"/>
    </row>
    <row r="2124" spans="1:7" x14ac:dyDescent="0.3">
      <c r="A2124" s="26"/>
      <c r="B2124" s="26"/>
      <c r="C2124" s="29"/>
      <c r="D2124" s="29"/>
      <c r="E2124" s="29"/>
      <c r="F2124" s="29"/>
      <c r="G2124" s="29"/>
    </row>
    <row r="2125" spans="1:7" x14ac:dyDescent="0.3">
      <c r="A2125" s="26"/>
      <c r="B2125" s="26"/>
      <c r="C2125" s="29"/>
      <c r="D2125" s="29"/>
      <c r="E2125" s="29"/>
      <c r="F2125" s="29"/>
      <c r="G2125" s="29"/>
    </row>
    <row r="2126" spans="1:7" x14ac:dyDescent="0.3">
      <c r="A2126" s="26"/>
      <c r="B2126" s="26"/>
      <c r="C2126" s="29"/>
      <c r="D2126" s="29"/>
      <c r="E2126" s="29"/>
      <c r="F2126" s="29"/>
      <c r="G2126" s="29"/>
    </row>
    <row r="2127" spans="1:7" x14ac:dyDescent="0.3">
      <c r="A2127" s="26"/>
      <c r="B2127" s="26"/>
      <c r="C2127" s="29"/>
      <c r="D2127" s="29"/>
      <c r="E2127" s="29"/>
      <c r="F2127" s="29"/>
      <c r="G2127" s="29"/>
    </row>
    <row r="2128" spans="1:7" x14ac:dyDescent="0.3">
      <c r="A2128" s="26"/>
      <c r="B2128" s="26"/>
      <c r="C2128" s="29"/>
      <c r="D2128" s="29"/>
      <c r="E2128" s="29"/>
      <c r="F2128" s="29"/>
      <c r="G2128" s="29"/>
    </row>
    <row r="2129" spans="1:7" x14ac:dyDescent="0.3">
      <c r="A2129" s="26"/>
      <c r="B2129" s="26"/>
      <c r="C2129" s="29"/>
      <c r="D2129" s="29"/>
      <c r="E2129" s="29"/>
      <c r="F2129" s="29"/>
      <c r="G2129" s="29"/>
    </row>
    <row r="2130" spans="1:7" x14ac:dyDescent="0.3">
      <c r="A2130" s="26"/>
      <c r="B2130" s="26"/>
      <c r="C2130" s="29"/>
      <c r="D2130" s="29"/>
      <c r="E2130" s="29"/>
      <c r="F2130" s="29"/>
      <c r="G2130" s="29"/>
    </row>
    <row r="2131" spans="1:7" x14ac:dyDescent="0.3">
      <c r="A2131" s="26"/>
      <c r="B2131" s="26"/>
      <c r="C2131" s="29"/>
      <c r="D2131" s="29"/>
      <c r="E2131" s="29"/>
      <c r="F2131" s="29"/>
      <c r="G2131" s="29"/>
    </row>
    <row r="2132" spans="1:7" x14ac:dyDescent="0.3">
      <c r="A2132" s="26"/>
      <c r="B2132" s="26"/>
      <c r="C2132" s="29"/>
      <c r="D2132" s="29"/>
      <c r="E2132" s="29"/>
      <c r="F2132" s="29"/>
      <c r="G2132" s="29"/>
    </row>
    <row r="2133" spans="1:7" x14ac:dyDescent="0.3">
      <c r="A2133" s="26"/>
      <c r="B2133" s="26"/>
      <c r="C2133" s="29"/>
      <c r="D2133" s="29"/>
      <c r="E2133" s="29"/>
      <c r="F2133" s="29"/>
      <c r="G2133" s="29"/>
    </row>
    <row r="2134" spans="1:7" x14ac:dyDescent="0.3">
      <c r="A2134" s="26"/>
      <c r="B2134" s="26"/>
      <c r="C2134" s="29"/>
      <c r="D2134" s="29"/>
      <c r="E2134" s="29"/>
      <c r="F2134" s="29"/>
      <c r="G2134" s="29"/>
    </row>
    <row r="2135" spans="1:7" x14ac:dyDescent="0.3">
      <c r="A2135" s="26"/>
      <c r="B2135" s="26"/>
      <c r="C2135" s="29"/>
      <c r="D2135" s="29"/>
      <c r="E2135" s="29"/>
      <c r="F2135" s="29"/>
      <c r="G2135" s="29"/>
    </row>
    <row r="2136" spans="1:7" x14ac:dyDescent="0.3">
      <c r="A2136" s="26"/>
      <c r="B2136" s="26"/>
      <c r="C2136" s="29"/>
      <c r="D2136" s="29"/>
      <c r="E2136" s="29"/>
      <c r="F2136" s="29"/>
      <c r="G2136" s="29"/>
    </row>
    <row r="2137" spans="1:7" x14ac:dyDescent="0.3">
      <c r="A2137" s="26"/>
      <c r="B2137" s="26"/>
      <c r="C2137" s="29"/>
      <c r="D2137" s="29"/>
      <c r="E2137" s="29"/>
      <c r="F2137" s="29"/>
      <c r="G2137" s="29"/>
    </row>
    <row r="2138" spans="1:7" x14ac:dyDescent="0.3">
      <c r="A2138" s="26"/>
      <c r="B2138" s="26"/>
      <c r="C2138" s="29"/>
      <c r="D2138" s="29"/>
      <c r="E2138" s="29"/>
      <c r="F2138" s="29"/>
      <c r="G2138" s="29"/>
    </row>
    <row r="2139" spans="1:7" x14ac:dyDescent="0.3">
      <c r="A2139" s="26"/>
      <c r="B2139" s="26"/>
      <c r="C2139" s="29"/>
      <c r="D2139" s="29"/>
      <c r="E2139" s="29"/>
      <c r="F2139" s="29"/>
      <c r="G2139" s="29"/>
    </row>
    <row r="2140" spans="1:7" x14ac:dyDescent="0.3">
      <c r="A2140" s="26"/>
      <c r="B2140" s="26"/>
      <c r="C2140" s="29"/>
      <c r="D2140" s="29"/>
      <c r="E2140" s="29"/>
      <c r="F2140" s="29"/>
      <c r="G2140" s="29"/>
    </row>
    <row r="2141" spans="1:7" x14ac:dyDescent="0.3">
      <c r="A2141" s="26"/>
      <c r="B2141" s="26"/>
      <c r="C2141" s="29"/>
      <c r="D2141" s="29"/>
      <c r="E2141" s="29"/>
      <c r="F2141" s="29"/>
      <c r="G2141" s="29"/>
    </row>
    <row r="2142" spans="1:7" x14ac:dyDescent="0.3">
      <c r="A2142" s="26"/>
      <c r="B2142" s="26"/>
      <c r="C2142" s="29"/>
      <c r="D2142" s="29"/>
      <c r="E2142" s="29"/>
      <c r="F2142" s="29"/>
      <c r="G2142" s="29"/>
    </row>
    <row r="2143" spans="1:7" x14ac:dyDescent="0.3">
      <c r="A2143" s="26"/>
      <c r="B2143" s="26"/>
      <c r="C2143" s="29"/>
      <c r="D2143" s="29"/>
      <c r="E2143" s="29"/>
      <c r="F2143" s="29"/>
      <c r="G2143" s="29"/>
    </row>
    <row r="2144" spans="1:7" x14ac:dyDescent="0.3">
      <c r="A2144" s="26"/>
      <c r="B2144" s="26"/>
      <c r="C2144" s="29"/>
      <c r="D2144" s="29"/>
      <c r="E2144" s="29"/>
      <c r="F2144" s="29"/>
      <c r="G2144" s="29"/>
    </row>
    <row r="2145" spans="1:7" x14ac:dyDescent="0.3">
      <c r="A2145" s="26"/>
      <c r="B2145" s="26"/>
      <c r="C2145" s="29"/>
      <c r="D2145" s="29"/>
      <c r="E2145" s="29"/>
      <c r="F2145" s="29"/>
      <c r="G2145" s="29"/>
    </row>
    <row r="2146" spans="1:7" x14ac:dyDescent="0.3">
      <c r="A2146" s="26"/>
      <c r="B2146" s="26"/>
      <c r="C2146" s="29"/>
      <c r="D2146" s="29"/>
      <c r="E2146" s="29"/>
      <c r="F2146" s="29"/>
      <c r="G2146" s="29"/>
    </row>
    <row r="2147" spans="1:7" x14ac:dyDescent="0.3">
      <c r="A2147" s="26"/>
      <c r="B2147" s="26"/>
      <c r="C2147" s="29"/>
      <c r="D2147" s="29"/>
      <c r="E2147" s="29"/>
      <c r="F2147" s="29"/>
      <c r="G2147" s="29"/>
    </row>
    <row r="2148" spans="1:7" x14ac:dyDescent="0.3">
      <c r="A2148" s="26"/>
      <c r="B2148" s="26"/>
      <c r="C2148" s="29"/>
      <c r="D2148" s="29"/>
      <c r="E2148" s="29"/>
      <c r="F2148" s="29"/>
      <c r="G2148" s="29"/>
    </row>
    <row r="2149" spans="1:7" x14ac:dyDescent="0.3">
      <c r="A2149" s="26"/>
      <c r="B2149" s="26"/>
      <c r="C2149" s="29"/>
      <c r="D2149" s="29"/>
      <c r="E2149" s="29"/>
      <c r="F2149" s="29"/>
      <c r="G2149" s="29"/>
    </row>
    <row r="2150" spans="1:7" x14ac:dyDescent="0.3">
      <c r="A2150" s="26"/>
      <c r="B2150" s="26"/>
      <c r="C2150" s="29"/>
      <c r="D2150" s="29"/>
      <c r="E2150" s="29"/>
      <c r="F2150" s="29"/>
      <c r="G2150" s="29"/>
    </row>
    <row r="2151" spans="1:7" x14ac:dyDescent="0.3">
      <c r="A2151" s="26"/>
      <c r="B2151" s="26"/>
      <c r="C2151" s="29"/>
      <c r="D2151" s="29"/>
      <c r="E2151" s="29"/>
      <c r="F2151" s="29"/>
      <c r="G2151" s="29"/>
    </row>
    <row r="2152" spans="1:7" x14ac:dyDescent="0.3">
      <c r="A2152" s="26"/>
      <c r="B2152" s="26"/>
      <c r="C2152" s="29"/>
      <c r="D2152" s="29"/>
      <c r="E2152" s="29"/>
      <c r="F2152" s="29"/>
      <c r="G2152" s="29"/>
    </row>
    <row r="2153" spans="1:7" x14ac:dyDescent="0.3">
      <c r="A2153" s="26"/>
      <c r="B2153" s="26"/>
      <c r="C2153" s="29"/>
      <c r="D2153" s="29"/>
      <c r="E2153" s="29"/>
      <c r="F2153" s="29"/>
      <c r="G2153" s="29"/>
    </row>
    <row r="2154" spans="1:7" x14ac:dyDescent="0.3">
      <c r="A2154" s="26"/>
      <c r="B2154" s="26"/>
      <c r="C2154" s="29"/>
      <c r="D2154" s="29"/>
      <c r="E2154" s="29"/>
      <c r="F2154" s="29"/>
      <c r="G2154" s="29"/>
    </row>
    <row r="2155" spans="1:7" x14ac:dyDescent="0.3">
      <c r="A2155" s="26"/>
      <c r="B2155" s="26"/>
      <c r="C2155" s="29"/>
      <c r="D2155" s="29"/>
      <c r="E2155" s="29"/>
      <c r="F2155" s="29"/>
      <c r="G2155" s="29"/>
    </row>
    <row r="2156" spans="1:7" x14ac:dyDescent="0.3">
      <c r="A2156" s="26"/>
      <c r="B2156" s="26"/>
      <c r="C2156" s="29"/>
      <c r="D2156" s="29"/>
      <c r="E2156" s="29"/>
      <c r="F2156" s="29"/>
      <c r="G2156" s="29"/>
    </row>
    <row r="2157" spans="1:7" x14ac:dyDescent="0.3">
      <c r="A2157" s="26"/>
      <c r="B2157" s="26"/>
      <c r="C2157" s="29"/>
      <c r="D2157" s="29"/>
      <c r="E2157" s="29"/>
      <c r="F2157" s="29"/>
      <c r="G2157" s="29"/>
    </row>
    <row r="2158" spans="1:7" x14ac:dyDescent="0.3">
      <c r="A2158" s="26"/>
      <c r="B2158" s="26"/>
      <c r="C2158" s="29"/>
      <c r="D2158" s="29"/>
      <c r="E2158" s="29"/>
      <c r="F2158" s="29"/>
      <c r="G2158" s="29"/>
    </row>
    <row r="2159" spans="1:7" x14ac:dyDescent="0.3">
      <c r="A2159" s="26"/>
      <c r="B2159" s="26"/>
      <c r="C2159" s="29"/>
      <c r="D2159" s="29"/>
      <c r="E2159" s="29"/>
      <c r="F2159" s="29"/>
      <c r="G2159" s="29"/>
    </row>
    <row r="2160" spans="1:7" x14ac:dyDescent="0.3">
      <c r="A2160" s="26"/>
      <c r="B2160" s="26"/>
      <c r="C2160" s="29"/>
      <c r="D2160" s="29"/>
      <c r="E2160" s="29"/>
      <c r="F2160" s="29"/>
      <c r="G2160" s="29"/>
    </row>
    <row r="2161" spans="1:7" x14ac:dyDescent="0.3">
      <c r="A2161" s="26"/>
      <c r="B2161" s="26"/>
      <c r="C2161" s="29"/>
      <c r="D2161" s="29"/>
      <c r="E2161" s="29"/>
      <c r="F2161" s="29"/>
      <c r="G2161" s="29"/>
    </row>
    <row r="2162" spans="1:7" x14ac:dyDescent="0.3">
      <c r="A2162" s="26"/>
      <c r="B2162" s="26"/>
      <c r="C2162" s="29"/>
      <c r="D2162" s="29"/>
      <c r="E2162" s="29"/>
      <c r="F2162" s="29"/>
      <c r="G2162" s="29"/>
    </row>
    <row r="2163" spans="1:7" x14ac:dyDescent="0.3">
      <c r="A2163" s="26"/>
      <c r="B2163" s="26"/>
      <c r="C2163" s="29"/>
      <c r="D2163" s="29"/>
      <c r="E2163" s="29"/>
      <c r="F2163" s="29"/>
      <c r="G2163" s="29"/>
    </row>
    <row r="2164" spans="1:7" x14ac:dyDescent="0.3">
      <c r="A2164" s="26"/>
      <c r="B2164" s="26"/>
      <c r="C2164" s="29"/>
      <c r="D2164" s="29"/>
      <c r="E2164" s="29"/>
      <c r="F2164" s="29"/>
      <c r="G2164" s="29"/>
    </row>
    <row r="2165" spans="1:7" x14ac:dyDescent="0.3">
      <c r="A2165" s="26"/>
      <c r="B2165" s="26"/>
      <c r="C2165" s="29"/>
      <c r="D2165" s="29"/>
      <c r="E2165" s="29"/>
      <c r="F2165" s="29"/>
      <c r="G2165" s="29"/>
    </row>
    <row r="2166" spans="1:7" x14ac:dyDescent="0.3">
      <c r="A2166" s="26"/>
      <c r="B2166" s="26"/>
      <c r="C2166" s="29"/>
      <c r="D2166" s="29"/>
      <c r="E2166" s="29"/>
      <c r="F2166" s="29"/>
      <c r="G2166" s="29"/>
    </row>
    <row r="2167" spans="1:7" x14ac:dyDescent="0.3">
      <c r="A2167" s="26"/>
      <c r="B2167" s="26"/>
      <c r="C2167" s="29"/>
      <c r="D2167" s="29"/>
      <c r="E2167" s="29"/>
      <c r="F2167" s="29"/>
      <c r="G2167" s="29"/>
    </row>
    <row r="2168" spans="1:7" x14ac:dyDescent="0.3">
      <c r="A2168" s="26"/>
      <c r="B2168" s="26"/>
      <c r="C2168" s="29"/>
      <c r="D2168" s="29"/>
      <c r="E2168" s="29"/>
      <c r="F2168" s="29"/>
      <c r="G2168" s="29"/>
    </row>
    <row r="2169" spans="1:7" x14ac:dyDescent="0.3">
      <c r="A2169" s="26"/>
      <c r="B2169" s="26"/>
      <c r="C2169" s="29"/>
      <c r="D2169" s="29"/>
      <c r="E2169" s="29"/>
      <c r="F2169" s="29"/>
      <c r="G2169" s="29"/>
    </row>
    <row r="2170" spans="1:7" x14ac:dyDescent="0.3">
      <c r="A2170" s="26"/>
      <c r="B2170" s="26"/>
      <c r="C2170" s="29"/>
      <c r="D2170" s="29"/>
      <c r="E2170" s="29"/>
      <c r="F2170" s="29"/>
      <c r="G2170" s="29"/>
    </row>
    <row r="2171" spans="1:7" x14ac:dyDescent="0.3">
      <c r="A2171" s="26"/>
      <c r="B2171" s="26"/>
      <c r="C2171" s="29"/>
      <c r="D2171" s="29"/>
      <c r="E2171" s="29"/>
      <c r="F2171" s="29"/>
      <c r="G2171" s="29"/>
    </row>
    <row r="2172" spans="1:7" x14ac:dyDescent="0.3">
      <c r="A2172" s="26"/>
      <c r="B2172" s="26"/>
      <c r="C2172" s="29"/>
      <c r="D2172" s="29"/>
      <c r="E2172" s="29"/>
      <c r="F2172" s="29"/>
      <c r="G2172" s="29"/>
    </row>
    <row r="2173" spans="1:7" x14ac:dyDescent="0.3">
      <c r="A2173" s="26"/>
      <c r="B2173" s="26"/>
      <c r="C2173" s="29"/>
      <c r="D2173" s="29"/>
      <c r="E2173" s="29"/>
      <c r="F2173" s="29"/>
      <c r="G2173" s="29"/>
    </row>
    <row r="2174" spans="1:7" x14ac:dyDescent="0.3">
      <c r="A2174" s="26"/>
      <c r="B2174" s="26"/>
      <c r="C2174" s="29"/>
      <c r="D2174" s="29"/>
      <c r="E2174" s="29"/>
      <c r="F2174" s="29"/>
      <c r="G2174" s="29"/>
    </row>
    <row r="2175" spans="1:7" x14ac:dyDescent="0.3">
      <c r="A2175" s="26"/>
      <c r="B2175" s="26"/>
      <c r="C2175" s="29"/>
      <c r="D2175" s="29"/>
      <c r="E2175" s="29"/>
      <c r="F2175" s="29"/>
      <c r="G2175" s="29"/>
    </row>
    <row r="2176" spans="1:7" x14ac:dyDescent="0.3">
      <c r="A2176" s="26"/>
      <c r="B2176" s="26"/>
      <c r="C2176" s="29"/>
      <c r="D2176" s="29"/>
      <c r="E2176" s="29"/>
      <c r="F2176" s="29"/>
      <c r="G2176" s="29"/>
    </row>
    <row r="2177" spans="1:7" x14ac:dyDescent="0.3">
      <c r="A2177" s="26"/>
      <c r="B2177" s="26"/>
      <c r="C2177" s="29"/>
      <c r="D2177" s="29"/>
      <c r="E2177" s="29"/>
      <c r="F2177" s="29"/>
      <c r="G2177" s="29"/>
    </row>
    <row r="2178" spans="1:7" x14ac:dyDescent="0.3">
      <c r="A2178" s="26"/>
      <c r="B2178" s="26"/>
      <c r="C2178" s="29"/>
      <c r="D2178" s="29"/>
      <c r="E2178" s="29"/>
      <c r="F2178" s="29"/>
      <c r="G2178" s="29"/>
    </row>
    <row r="2179" spans="1:7" x14ac:dyDescent="0.3">
      <c r="A2179" s="26"/>
      <c r="B2179" s="26"/>
      <c r="C2179" s="29"/>
      <c r="D2179" s="29"/>
      <c r="E2179" s="29"/>
      <c r="F2179" s="29"/>
      <c r="G2179" s="29"/>
    </row>
    <row r="2180" spans="1:7" x14ac:dyDescent="0.3">
      <c r="A2180" s="26"/>
      <c r="B2180" s="26"/>
      <c r="C2180" s="29"/>
      <c r="D2180" s="29"/>
      <c r="E2180" s="29"/>
      <c r="F2180" s="29"/>
      <c r="G2180" s="29"/>
    </row>
    <row r="2181" spans="1:7" x14ac:dyDescent="0.3">
      <c r="A2181" s="26"/>
      <c r="B2181" s="26"/>
      <c r="C2181" s="29"/>
      <c r="D2181" s="29"/>
      <c r="E2181" s="29"/>
      <c r="F2181" s="29"/>
      <c r="G2181" s="29"/>
    </row>
    <row r="2182" spans="1:7" x14ac:dyDescent="0.3">
      <c r="A2182" s="26"/>
      <c r="B2182" s="26"/>
      <c r="C2182" s="29"/>
      <c r="D2182" s="29"/>
      <c r="E2182" s="29"/>
      <c r="F2182" s="29"/>
      <c r="G2182" s="29"/>
    </row>
    <row r="2183" spans="1:7" x14ac:dyDescent="0.3">
      <c r="A2183" s="26"/>
      <c r="B2183" s="26"/>
      <c r="C2183" s="29"/>
      <c r="D2183" s="29"/>
      <c r="E2183" s="29"/>
      <c r="F2183" s="29"/>
      <c r="G2183" s="29"/>
    </row>
    <row r="2184" spans="1:7" x14ac:dyDescent="0.3">
      <c r="A2184" s="26"/>
      <c r="B2184" s="26"/>
      <c r="C2184" s="29"/>
      <c r="D2184" s="29"/>
      <c r="E2184" s="29"/>
      <c r="F2184" s="29"/>
      <c r="G2184" s="29"/>
    </row>
    <row r="2185" spans="1:7" x14ac:dyDescent="0.3">
      <c r="A2185" s="26"/>
      <c r="B2185" s="26"/>
      <c r="C2185" s="29"/>
      <c r="D2185" s="29"/>
      <c r="E2185" s="29"/>
      <c r="F2185" s="29"/>
      <c r="G2185" s="29"/>
    </row>
    <row r="2186" spans="1:7" x14ac:dyDescent="0.3">
      <c r="A2186" s="26"/>
      <c r="B2186" s="26"/>
      <c r="C2186" s="29"/>
      <c r="D2186" s="29"/>
      <c r="E2186" s="29"/>
      <c r="F2186" s="29"/>
      <c r="G2186" s="29"/>
    </row>
    <row r="2187" spans="1:7" x14ac:dyDescent="0.3">
      <c r="A2187" s="26"/>
      <c r="B2187" s="26"/>
      <c r="C2187" s="29"/>
      <c r="D2187" s="29"/>
      <c r="E2187" s="29"/>
      <c r="F2187" s="29"/>
      <c r="G2187" s="29"/>
    </row>
    <row r="2188" spans="1:7" x14ac:dyDescent="0.3">
      <c r="A2188" s="26"/>
      <c r="B2188" s="26"/>
      <c r="C2188" s="29"/>
      <c r="D2188" s="29"/>
      <c r="E2188" s="29"/>
      <c r="F2188" s="29"/>
      <c r="G2188" s="29"/>
    </row>
    <row r="2189" spans="1:7" x14ac:dyDescent="0.3">
      <c r="A2189" s="26"/>
      <c r="B2189" s="26"/>
      <c r="C2189" s="29"/>
      <c r="D2189" s="29"/>
      <c r="E2189" s="29"/>
      <c r="F2189" s="29"/>
      <c r="G2189" s="29"/>
    </row>
    <row r="2190" spans="1:7" x14ac:dyDescent="0.3">
      <c r="A2190" s="26"/>
      <c r="B2190" s="26"/>
      <c r="C2190" s="29"/>
      <c r="D2190" s="29"/>
      <c r="E2190" s="29"/>
      <c r="F2190" s="29"/>
      <c r="G2190" s="29"/>
    </row>
    <row r="2191" spans="1:7" x14ac:dyDescent="0.3">
      <c r="A2191" s="26"/>
      <c r="B2191" s="26"/>
      <c r="C2191" s="29"/>
      <c r="D2191" s="29"/>
      <c r="E2191" s="29"/>
      <c r="F2191" s="29"/>
      <c r="G2191" s="29"/>
    </row>
    <row r="2192" spans="1:7" x14ac:dyDescent="0.3">
      <c r="A2192" s="26"/>
      <c r="B2192" s="26"/>
      <c r="C2192" s="29"/>
      <c r="D2192" s="29"/>
      <c r="E2192" s="29"/>
      <c r="F2192" s="29"/>
      <c r="G2192" s="29"/>
    </row>
    <row r="2193" spans="1:7" x14ac:dyDescent="0.3">
      <c r="A2193" s="26"/>
      <c r="B2193" s="26"/>
      <c r="C2193" s="29"/>
      <c r="D2193" s="29"/>
      <c r="E2193" s="29"/>
      <c r="F2193" s="29"/>
      <c r="G2193" s="29"/>
    </row>
    <row r="2194" spans="1:7" x14ac:dyDescent="0.3">
      <c r="A2194" s="26"/>
      <c r="B2194" s="26"/>
      <c r="C2194" s="29"/>
      <c r="D2194" s="29"/>
      <c r="E2194" s="29"/>
      <c r="F2194" s="29"/>
      <c r="G2194" s="29"/>
    </row>
    <row r="2195" spans="1:7" x14ac:dyDescent="0.3">
      <c r="A2195" s="26"/>
      <c r="B2195" s="26"/>
      <c r="C2195" s="29"/>
      <c r="D2195" s="29"/>
      <c r="E2195" s="29"/>
      <c r="F2195" s="29"/>
      <c r="G2195" s="29"/>
    </row>
    <row r="2196" spans="1:7" x14ac:dyDescent="0.3">
      <c r="A2196" s="26"/>
      <c r="B2196" s="26"/>
      <c r="C2196" s="29"/>
      <c r="D2196" s="29"/>
      <c r="E2196" s="29"/>
      <c r="F2196" s="29"/>
      <c r="G2196" s="29"/>
    </row>
    <row r="2197" spans="1:7" x14ac:dyDescent="0.3">
      <c r="A2197" s="26"/>
      <c r="B2197" s="26"/>
      <c r="C2197" s="29"/>
      <c r="D2197" s="29"/>
      <c r="E2197" s="29"/>
      <c r="F2197" s="29"/>
      <c r="G2197" s="29"/>
    </row>
    <row r="2198" spans="1:7" x14ac:dyDescent="0.3">
      <c r="A2198" s="26"/>
      <c r="B2198" s="26"/>
      <c r="C2198" s="29"/>
      <c r="D2198" s="29"/>
      <c r="E2198" s="29"/>
      <c r="F2198" s="29"/>
      <c r="G2198" s="29"/>
    </row>
    <row r="2199" spans="1:7" x14ac:dyDescent="0.3">
      <c r="A2199" s="26"/>
      <c r="B2199" s="26"/>
      <c r="C2199" s="29"/>
      <c r="D2199" s="29"/>
      <c r="E2199" s="29"/>
      <c r="F2199" s="29"/>
      <c r="G2199" s="29"/>
    </row>
    <row r="2200" spans="1:7" x14ac:dyDescent="0.3">
      <c r="A2200" s="26"/>
      <c r="B2200" s="26"/>
      <c r="C2200" s="29"/>
      <c r="D2200" s="29"/>
      <c r="E2200" s="29"/>
      <c r="F2200" s="29"/>
      <c r="G2200" s="29"/>
    </row>
    <row r="2201" spans="1:7" x14ac:dyDescent="0.3">
      <c r="A2201" s="26"/>
      <c r="B2201" s="26"/>
      <c r="C2201" s="29"/>
      <c r="D2201" s="29"/>
      <c r="E2201" s="29"/>
      <c r="F2201" s="29"/>
      <c r="G2201" s="29"/>
    </row>
    <row r="2202" spans="1:7" x14ac:dyDescent="0.3">
      <c r="A2202" s="26"/>
      <c r="B2202" s="26"/>
      <c r="C2202" s="29"/>
      <c r="D2202" s="29"/>
      <c r="E2202" s="29"/>
      <c r="F2202" s="29"/>
      <c r="G2202" s="29"/>
    </row>
    <row r="2203" spans="1:7" x14ac:dyDescent="0.3">
      <c r="A2203" s="26"/>
      <c r="B2203" s="26"/>
      <c r="C2203" s="29"/>
      <c r="D2203" s="29"/>
      <c r="E2203" s="29"/>
      <c r="F2203" s="29"/>
      <c r="G2203" s="29"/>
    </row>
    <row r="2204" spans="1:7" x14ac:dyDescent="0.3">
      <c r="A2204" s="26"/>
      <c r="B2204" s="26"/>
      <c r="C2204" s="29"/>
      <c r="D2204" s="29"/>
      <c r="E2204" s="29"/>
      <c r="F2204" s="29"/>
      <c r="G2204" s="29"/>
    </row>
    <row r="2205" spans="1:7" x14ac:dyDescent="0.3">
      <c r="A2205" s="26"/>
      <c r="B2205" s="26"/>
      <c r="C2205" s="29"/>
      <c r="D2205" s="29"/>
      <c r="E2205" s="29"/>
      <c r="F2205" s="29"/>
      <c r="G2205" s="29"/>
    </row>
    <row r="2206" spans="1:7" x14ac:dyDescent="0.3">
      <c r="A2206" s="26"/>
      <c r="B2206" s="26"/>
      <c r="C2206" s="29"/>
      <c r="D2206" s="29"/>
      <c r="E2206" s="29"/>
      <c r="F2206" s="29"/>
      <c r="G2206" s="29"/>
    </row>
    <row r="2207" spans="1:7" x14ac:dyDescent="0.3">
      <c r="A2207" s="26"/>
      <c r="B2207" s="26"/>
      <c r="C2207" s="29"/>
      <c r="D2207" s="29"/>
      <c r="E2207" s="29"/>
      <c r="F2207" s="29"/>
      <c r="G2207" s="29"/>
    </row>
    <row r="2208" spans="1:7" x14ac:dyDescent="0.3">
      <c r="A2208" s="26"/>
      <c r="B2208" s="26"/>
      <c r="C2208" s="29"/>
      <c r="D2208" s="29"/>
      <c r="E2208" s="29"/>
      <c r="F2208" s="29"/>
      <c r="G2208" s="29"/>
    </row>
    <row r="2209" spans="1:7" x14ac:dyDescent="0.3">
      <c r="A2209" s="26"/>
      <c r="B2209" s="26"/>
      <c r="C2209" s="29"/>
      <c r="D2209" s="29"/>
      <c r="E2209" s="29"/>
      <c r="F2209" s="29"/>
      <c r="G2209" s="29"/>
    </row>
    <row r="2210" spans="1:7" x14ac:dyDescent="0.3">
      <c r="A2210" s="26"/>
      <c r="B2210" s="26"/>
      <c r="C2210" s="29"/>
      <c r="D2210" s="29"/>
      <c r="E2210" s="29"/>
      <c r="F2210" s="29"/>
      <c r="G2210" s="29"/>
    </row>
    <row r="2211" spans="1:7" x14ac:dyDescent="0.3">
      <c r="A2211" s="26"/>
      <c r="B2211" s="26"/>
      <c r="C2211" s="29"/>
      <c r="D2211" s="29"/>
      <c r="E2211" s="29"/>
      <c r="F2211" s="29"/>
      <c r="G2211" s="29"/>
    </row>
    <row r="2212" spans="1:7" x14ac:dyDescent="0.3">
      <c r="A2212" s="26"/>
      <c r="B2212" s="26"/>
      <c r="C2212" s="29"/>
      <c r="D2212" s="29"/>
      <c r="E2212" s="29"/>
      <c r="F2212" s="29"/>
      <c r="G2212" s="29"/>
    </row>
    <row r="2213" spans="1:7" x14ac:dyDescent="0.3">
      <c r="A2213" s="26"/>
      <c r="B2213" s="26"/>
      <c r="C2213" s="29"/>
      <c r="D2213" s="29"/>
      <c r="E2213" s="29"/>
      <c r="F2213" s="29"/>
      <c r="G2213" s="29"/>
    </row>
    <row r="2214" spans="1:7" x14ac:dyDescent="0.3">
      <c r="A2214" s="26"/>
      <c r="B2214" s="26"/>
      <c r="C2214" s="29"/>
      <c r="D2214" s="29"/>
      <c r="E2214" s="29"/>
      <c r="F2214" s="29"/>
      <c r="G2214" s="29"/>
    </row>
    <row r="2215" spans="1:7" x14ac:dyDescent="0.3">
      <c r="A2215" s="26"/>
      <c r="B2215" s="26"/>
      <c r="C2215" s="29"/>
      <c r="D2215" s="29"/>
      <c r="E2215" s="29"/>
      <c r="F2215" s="29"/>
      <c r="G2215" s="29"/>
    </row>
    <row r="2216" spans="1:7" x14ac:dyDescent="0.3">
      <c r="A2216" s="26"/>
      <c r="B2216" s="26"/>
      <c r="C2216" s="29"/>
      <c r="D2216" s="29"/>
      <c r="E2216" s="29"/>
      <c r="F2216" s="29"/>
      <c r="G2216" s="29"/>
    </row>
    <row r="2217" spans="1:7" x14ac:dyDescent="0.3">
      <c r="A2217" s="26"/>
      <c r="B2217" s="26"/>
      <c r="C2217" s="29"/>
      <c r="D2217" s="29"/>
      <c r="E2217" s="29"/>
      <c r="F2217" s="29"/>
      <c r="G2217" s="29"/>
    </row>
    <row r="2218" spans="1:7" x14ac:dyDescent="0.3">
      <c r="A2218" s="26"/>
      <c r="B2218" s="26"/>
      <c r="C2218" s="29"/>
      <c r="D2218" s="29"/>
      <c r="E2218" s="29"/>
      <c r="F2218" s="29"/>
      <c r="G2218" s="29"/>
    </row>
    <row r="2219" spans="1:7" x14ac:dyDescent="0.3">
      <c r="A2219" s="26"/>
      <c r="B2219" s="26"/>
      <c r="C2219" s="29"/>
      <c r="D2219" s="29"/>
      <c r="E2219" s="29"/>
      <c r="F2219" s="29"/>
      <c r="G2219" s="29"/>
    </row>
    <row r="2220" spans="1:7" x14ac:dyDescent="0.3">
      <c r="A2220" s="26"/>
      <c r="B2220" s="26"/>
      <c r="C2220" s="29"/>
      <c r="D2220" s="29"/>
      <c r="E2220" s="29"/>
      <c r="F2220" s="29"/>
      <c r="G2220" s="29"/>
    </row>
    <row r="2221" spans="1:7" x14ac:dyDescent="0.3">
      <c r="A2221" s="26"/>
      <c r="B2221" s="26"/>
      <c r="C2221" s="29"/>
      <c r="D2221" s="29"/>
      <c r="E2221" s="29"/>
      <c r="F2221" s="29"/>
      <c r="G2221" s="29"/>
    </row>
    <row r="2222" spans="1:7" x14ac:dyDescent="0.3">
      <c r="A2222" s="26"/>
      <c r="B2222" s="26"/>
      <c r="C2222" s="29"/>
      <c r="D2222" s="29"/>
      <c r="E2222" s="29"/>
      <c r="F2222" s="29"/>
      <c r="G2222" s="29"/>
    </row>
    <row r="2223" spans="1:7" x14ac:dyDescent="0.3">
      <c r="A2223" s="26"/>
      <c r="B2223" s="26"/>
      <c r="C2223" s="29"/>
      <c r="D2223" s="29"/>
      <c r="E2223" s="29"/>
      <c r="F2223" s="29"/>
      <c r="G2223" s="29"/>
    </row>
    <row r="2224" spans="1:7" x14ac:dyDescent="0.3">
      <c r="A2224" s="26"/>
      <c r="B2224" s="26"/>
      <c r="C2224" s="29"/>
      <c r="D2224" s="29"/>
      <c r="E2224" s="29"/>
      <c r="F2224" s="29"/>
      <c r="G2224" s="29"/>
    </row>
    <row r="2225" spans="1:7" x14ac:dyDescent="0.3">
      <c r="A2225" s="26"/>
      <c r="B2225" s="26"/>
      <c r="C2225" s="29"/>
      <c r="D2225" s="29"/>
      <c r="E2225" s="29"/>
      <c r="F2225" s="29"/>
      <c r="G2225" s="29"/>
    </row>
    <row r="2226" spans="1:7" x14ac:dyDescent="0.3">
      <c r="A2226" s="26"/>
      <c r="B2226" s="26"/>
      <c r="C2226" s="29"/>
      <c r="D2226" s="29"/>
      <c r="E2226" s="29"/>
      <c r="F2226" s="29"/>
      <c r="G2226" s="29"/>
    </row>
    <row r="2227" spans="1:7" x14ac:dyDescent="0.3">
      <c r="A2227" s="26"/>
      <c r="B2227" s="26"/>
      <c r="C2227" s="29"/>
      <c r="D2227" s="29"/>
      <c r="E2227" s="29"/>
      <c r="F2227" s="29"/>
      <c r="G2227" s="29"/>
    </row>
    <row r="2228" spans="1:7" x14ac:dyDescent="0.3">
      <c r="A2228" s="26"/>
      <c r="B2228" s="26"/>
      <c r="C2228" s="29"/>
      <c r="D2228" s="29"/>
      <c r="E2228" s="29"/>
      <c r="F2228" s="29"/>
      <c r="G2228" s="29"/>
    </row>
    <row r="2229" spans="1:7" x14ac:dyDescent="0.3">
      <c r="A2229" s="26"/>
      <c r="B2229" s="26"/>
      <c r="C2229" s="29"/>
      <c r="D2229" s="29"/>
      <c r="E2229" s="29"/>
      <c r="F2229" s="29"/>
      <c r="G2229" s="29"/>
    </row>
    <row r="2230" spans="1:7" x14ac:dyDescent="0.3">
      <c r="A2230" s="26"/>
      <c r="B2230" s="26"/>
      <c r="C2230" s="29"/>
      <c r="D2230" s="29"/>
      <c r="E2230" s="29"/>
      <c r="F2230" s="29"/>
      <c r="G2230" s="29"/>
    </row>
    <row r="2231" spans="1:7" x14ac:dyDescent="0.3">
      <c r="A2231" s="26"/>
      <c r="B2231" s="26"/>
      <c r="C2231" s="29"/>
      <c r="D2231" s="29"/>
      <c r="E2231" s="29"/>
      <c r="F2231" s="29"/>
      <c r="G2231" s="29"/>
    </row>
    <row r="2232" spans="1:7" x14ac:dyDescent="0.3">
      <c r="A2232" s="26"/>
      <c r="B2232" s="26"/>
      <c r="C2232" s="29"/>
      <c r="D2232" s="29"/>
      <c r="E2232" s="29"/>
      <c r="F2232" s="29"/>
      <c r="G2232" s="29"/>
    </row>
    <row r="2233" spans="1:7" x14ac:dyDescent="0.3">
      <c r="A2233" s="26"/>
      <c r="B2233" s="26"/>
      <c r="C2233" s="29"/>
      <c r="D2233" s="29"/>
      <c r="E2233" s="29"/>
      <c r="F2233" s="29"/>
      <c r="G2233" s="29"/>
    </row>
    <row r="2234" spans="1:7" x14ac:dyDescent="0.3">
      <c r="A2234" s="26"/>
      <c r="B2234" s="26"/>
      <c r="C2234" s="29"/>
      <c r="D2234" s="29"/>
      <c r="E2234" s="29"/>
      <c r="F2234" s="29"/>
      <c r="G2234" s="29"/>
    </row>
    <row r="2235" spans="1:7" x14ac:dyDescent="0.3">
      <c r="A2235" s="26"/>
      <c r="B2235" s="26"/>
      <c r="C2235" s="29"/>
      <c r="D2235" s="29"/>
      <c r="E2235" s="29"/>
      <c r="F2235" s="29"/>
      <c r="G2235" s="29"/>
    </row>
    <row r="2236" spans="1:7" x14ac:dyDescent="0.3">
      <c r="A2236" s="26"/>
      <c r="B2236" s="26"/>
      <c r="C2236" s="29"/>
      <c r="D2236" s="29"/>
      <c r="E2236" s="29"/>
      <c r="F2236" s="29"/>
      <c r="G2236" s="29"/>
    </row>
    <row r="2237" spans="1:7" x14ac:dyDescent="0.3">
      <c r="A2237" s="26"/>
      <c r="B2237" s="26"/>
      <c r="C2237" s="29"/>
      <c r="D2237" s="29"/>
      <c r="E2237" s="29"/>
      <c r="F2237" s="29"/>
      <c r="G2237" s="29"/>
    </row>
    <row r="2238" spans="1:7" x14ac:dyDescent="0.3">
      <c r="A2238" s="26"/>
      <c r="B2238" s="26"/>
      <c r="C2238" s="29"/>
      <c r="D2238" s="29"/>
      <c r="E2238" s="29"/>
      <c r="F2238" s="29"/>
      <c r="G2238" s="29"/>
    </row>
    <row r="2239" spans="1:7" x14ac:dyDescent="0.3">
      <c r="A2239" s="26"/>
      <c r="B2239" s="26"/>
      <c r="C2239" s="29"/>
      <c r="D2239" s="29"/>
      <c r="E2239" s="29"/>
      <c r="F2239" s="29"/>
      <c r="G2239" s="29"/>
    </row>
    <row r="2240" spans="1:7" x14ac:dyDescent="0.3">
      <c r="A2240" s="26"/>
      <c r="B2240" s="26"/>
      <c r="C2240" s="29"/>
      <c r="D2240" s="29"/>
      <c r="E2240" s="29"/>
      <c r="F2240" s="29"/>
      <c r="G2240" s="29"/>
    </row>
    <row r="2241" spans="1:7" x14ac:dyDescent="0.3">
      <c r="A2241" s="26"/>
      <c r="B2241" s="26"/>
      <c r="C2241" s="29"/>
      <c r="D2241" s="29"/>
      <c r="E2241" s="29"/>
      <c r="F2241" s="29"/>
      <c r="G2241" s="29"/>
    </row>
    <row r="2242" spans="1:7" x14ac:dyDescent="0.3">
      <c r="A2242" s="26"/>
      <c r="B2242" s="26"/>
      <c r="C2242" s="29"/>
      <c r="D2242" s="29"/>
      <c r="E2242" s="29"/>
      <c r="F2242" s="29"/>
      <c r="G2242" s="29"/>
    </row>
    <row r="2243" spans="1:7" x14ac:dyDescent="0.3">
      <c r="A2243" s="26"/>
      <c r="B2243" s="26"/>
      <c r="C2243" s="29"/>
      <c r="D2243" s="29"/>
      <c r="E2243" s="29"/>
      <c r="F2243" s="29"/>
      <c r="G2243" s="29"/>
    </row>
    <row r="2244" spans="1:7" x14ac:dyDescent="0.3">
      <c r="A2244" s="26"/>
      <c r="B2244" s="26"/>
      <c r="C2244" s="29"/>
      <c r="D2244" s="29"/>
      <c r="E2244" s="29"/>
      <c r="F2244" s="29"/>
      <c r="G2244" s="29"/>
    </row>
    <row r="2245" spans="1:7" x14ac:dyDescent="0.3">
      <c r="A2245" s="26"/>
      <c r="B2245" s="26"/>
      <c r="C2245" s="29"/>
      <c r="D2245" s="29"/>
      <c r="E2245" s="29"/>
      <c r="F2245" s="29"/>
      <c r="G2245" s="29"/>
    </row>
    <row r="2246" spans="1:7" x14ac:dyDescent="0.3">
      <c r="A2246" s="26"/>
      <c r="B2246" s="26"/>
      <c r="C2246" s="29"/>
      <c r="D2246" s="29"/>
      <c r="E2246" s="29"/>
      <c r="F2246" s="29"/>
      <c r="G2246" s="29"/>
    </row>
    <row r="2247" spans="1:7" x14ac:dyDescent="0.3">
      <c r="A2247" s="26"/>
      <c r="B2247" s="26"/>
      <c r="C2247" s="29"/>
      <c r="D2247" s="29"/>
      <c r="E2247" s="29"/>
      <c r="F2247" s="29"/>
      <c r="G2247" s="29"/>
    </row>
    <row r="2248" spans="1:7" x14ac:dyDescent="0.3">
      <c r="A2248" s="26"/>
      <c r="B2248" s="26"/>
      <c r="C2248" s="29"/>
      <c r="D2248" s="29"/>
      <c r="E2248" s="29"/>
      <c r="F2248" s="29"/>
      <c r="G2248" s="29"/>
    </row>
    <row r="2249" spans="1:7" x14ac:dyDescent="0.3">
      <c r="A2249" s="26"/>
      <c r="B2249" s="26"/>
      <c r="C2249" s="29"/>
      <c r="D2249" s="29"/>
      <c r="E2249" s="29"/>
      <c r="F2249" s="29"/>
      <c r="G2249" s="29"/>
    </row>
    <row r="2250" spans="1:7" x14ac:dyDescent="0.3">
      <c r="A2250" s="26"/>
      <c r="B2250" s="26"/>
      <c r="C2250" s="29"/>
      <c r="D2250" s="29"/>
      <c r="E2250" s="29"/>
      <c r="F2250" s="29"/>
      <c r="G2250" s="29"/>
    </row>
    <row r="2251" spans="1:7" x14ac:dyDescent="0.3">
      <c r="A2251" s="26"/>
      <c r="B2251" s="26"/>
      <c r="C2251" s="29"/>
      <c r="D2251" s="29"/>
      <c r="E2251" s="29"/>
      <c r="F2251" s="29"/>
      <c r="G2251" s="29"/>
    </row>
    <row r="2252" spans="1:7" x14ac:dyDescent="0.3">
      <c r="A2252" s="26"/>
      <c r="B2252" s="26"/>
      <c r="C2252" s="29"/>
      <c r="D2252" s="29"/>
      <c r="E2252" s="29"/>
      <c r="F2252" s="29"/>
      <c r="G2252" s="29"/>
    </row>
    <row r="2253" spans="1:7" x14ac:dyDescent="0.3">
      <c r="A2253" s="26"/>
      <c r="B2253" s="26"/>
      <c r="C2253" s="29"/>
      <c r="D2253" s="29"/>
      <c r="E2253" s="29"/>
      <c r="F2253" s="29"/>
      <c r="G2253" s="29"/>
    </row>
    <row r="2254" spans="1:7" x14ac:dyDescent="0.3">
      <c r="A2254" s="26"/>
      <c r="B2254" s="26"/>
      <c r="C2254" s="29"/>
      <c r="D2254" s="29"/>
      <c r="E2254" s="29"/>
      <c r="F2254" s="29"/>
      <c r="G2254" s="29"/>
    </row>
    <row r="2255" spans="1:7" x14ac:dyDescent="0.3">
      <c r="A2255" s="26"/>
      <c r="B2255" s="26"/>
      <c r="C2255" s="29"/>
      <c r="D2255" s="29"/>
      <c r="E2255" s="29"/>
      <c r="F2255" s="29"/>
      <c r="G2255" s="29"/>
    </row>
    <row r="2256" spans="1:7" x14ac:dyDescent="0.3">
      <c r="A2256" s="26"/>
      <c r="B2256" s="26"/>
      <c r="C2256" s="29"/>
      <c r="D2256" s="29"/>
      <c r="E2256" s="29"/>
      <c r="F2256" s="29"/>
      <c r="G2256" s="29"/>
    </row>
    <row r="2257" spans="1:7" x14ac:dyDescent="0.3">
      <c r="A2257" s="26"/>
      <c r="B2257" s="26"/>
      <c r="C2257" s="29"/>
      <c r="D2257" s="29"/>
      <c r="E2257" s="29"/>
      <c r="F2257" s="29"/>
      <c r="G2257" s="29"/>
    </row>
    <row r="2258" spans="1:7" x14ac:dyDescent="0.3">
      <c r="A2258" s="26"/>
      <c r="B2258" s="26"/>
      <c r="C2258" s="29"/>
      <c r="D2258" s="29"/>
      <c r="E2258" s="29"/>
      <c r="F2258" s="29"/>
      <c r="G2258" s="29"/>
    </row>
    <row r="2259" spans="1:7" x14ac:dyDescent="0.3">
      <c r="A2259" s="26"/>
      <c r="B2259" s="26"/>
      <c r="C2259" s="29"/>
      <c r="D2259" s="29"/>
      <c r="E2259" s="29"/>
      <c r="F2259" s="29"/>
      <c r="G2259" s="29"/>
    </row>
    <row r="2260" spans="1:7" x14ac:dyDescent="0.3">
      <c r="A2260" s="26"/>
      <c r="B2260" s="26"/>
      <c r="C2260" s="29"/>
      <c r="D2260" s="29"/>
      <c r="E2260" s="29"/>
      <c r="F2260" s="29"/>
      <c r="G2260" s="29"/>
    </row>
    <row r="2261" spans="1:7" x14ac:dyDescent="0.3">
      <c r="A2261" s="26"/>
      <c r="B2261" s="26"/>
      <c r="C2261" s="29"/>
      <c r="D2261" s="29"/>
      <c r="E2261" s="29"/>
      <c r="F2261" s="29"/>
      <c r="G2261" s="29"/>
    </row>
    <row r="2262" spans="1:7" x14ac:dyDescent="0.3">
      <c r="A2262" s="26"/>
      <c r="B2262" s="26"/>
      <c r="C2262" s="29"/>
      <c r="D2262" s="29"/>
      <c r="E2262" s="29"/>
      <c r="F2262" s="29"/>
      <c r="G2262" s="29"/>
    </row>
    <row r="2263" spans="1:7" x14ac:dyDescent="0.3">
      <c r="A2263" s="26"/>
      <c r="B2263" s="26"/>
      <c r="C2263" s="29"/>
      <c r="D2263" s="29"/>
      <c r="E2263" s="29"/>
      <c r="F2263" s="29"/>
      <c r="G2263" s="29"/>
    </row>
    <row r="2264" spans="1:7" x14ac:dyDescent="0.3">
      <c r="A2264" s="26"/>
      <c r="B2264" s="26"/>
      <c r="C2264" s="29"/>
      <c r="D2264" s="29"/>
      <c r="E2264" s="29"/>
      <c r="F2264" s="29"/>
      <c r="G2264" s="29"/>
    </row>
    <row r="2265" spans="1:7" x14ac:dyDescent="0.3">
      <c r="A2265" s="26"/>
      <c r="B2265" s="26"/>
      <c r="C2265" s="29"/>
      <c r="D2265" s="29"/>
      <c r="E2265" s="29"/>
      <c r="F2265" s="29"/>
      <c r="G2265" s="29"/>
    </row>
    <row r="2266" spans="1:7" x14ac:dyDescent="0.3">
      <c r="A2266" s="26"/>
      <c r="B2266" s="26"/>
      <c r="C2266" s="29"/>
      <c r="D2266" s="29"/>
      <c r="E2266" s="29"/>
      <c r="F2266" s="29"/>
      <c r="G2266" s="29"/>
    </row>
    <row r="2267" spans="1:7" x14ac:dyDescent="0.3">
      <c r="A2267" s="26"/>
      <c r="B2267" s="26"/>
      <c r="C2267" s="29"/>
      <c r="D2267" s="29"/>
      <c r="E2267" s="29"/>
      <c r="F2267" s="29"/>
      <c r="G2267" s="29"/>
    </row>
    <row r="2268" spans="1:7" x14ac:dyDescent="0.3">
      <c r="A2268" s="26"/>
      <c r="B2268" s="26"/>
      <c r="C2268" s="29"/>
      <c r="D2268" s="29"/>
      <c r="E2268" s="29"/>
      <c r="F2268" s="29"/>
      <c r="G2268" s="29"/>
    </row>
    <row r="2269" spans="1:7" x14ac:dyDescent="0.3">
      <c r="A2269" s="26"/>
      <c r="B2269" s="26"/>
      <c r="C2269" s="29"/>
      <c r="D2269" s="29"/>
      <c r="E2269" s="29"/>
      <c r="F2269" s="29"/>
      <c r="G2269" s="29"/>
    </row>
    <row r="2270" spans="1:7" x14ac:dyDescent="0.3">
      <c r="A2270" s="26"/>
      <c r="B2270" s="26"/>
      <c r="C2270" s="29"/>
      <c r="D2270" s="29"/>
      <c r="E2270" s="29"/>
      <c r="F2270" s="29"/>
      <c r="G2270" s="29"/>
    </row>
    <row r="2271" spans="1:7" x14ac:dyDescent="0.3">
      <c r="A2271" s="26"/>
      <c r="B2271" s="26"/>
      <c r="C2271" s="29"/>
      <c r="D2271" s="29"/>
      <c r="E2271" s="29"/>
      <c r="F2271" s="29"/>
      <c r="G2271" s="29"/>
    </row>
    <row r="2272" spans="1:7" x14ac:dyDescent="0.3">
      <c r="A2272" s="26"/>
      <c r="B2272" s="26"/>
      <c r="C2272" s="29"/>
      <c r="D2272" s="29"/>
      <c r="E2272" s="29"/>
      <c r="F2272" s="29"/>
      <c r="G2272" s="29"/>
    </row>
    <row r="2273" spans="1:7" x14ac:dyDescent="0.3">
      <c r="A2273" s="26"/>
      <c r="B2273" s="26"/>
      <c r="C2273" s="29"/>
      <c r="D2273" s="29"/>
      <c r="E2273" s="29"/>
      <c r="F2273" s="29"/>
      <c r="G2273" s="29"/>
    </row>
    <row r="2274" spans="1:7" x14ac:dyDescent="0.3">
      <c r="A2274" s="26"/>
      <c r="B2274" s="26"/>
      <c r="C2274" s="29"/>
      <c r="D2274" s="29"/>
      <c r="E2274" s="29"/>
      <c r="F2274" s="29"/>
      <c r="G2274" s="29"/>
    </row>
    <row r="2275" spans="1:7" x14ac:dyDescent="0.3">
      <c r="A2275" s="26"/>
      <c r="B2275" s="26"/>
      <c r="C2275" s="29"/>
      <c r="D2275" s="29"/>
      <c r="E2275" s="29"/>
      <c r="F2275" s="29"/>
      <c r="G2275" s="29"/>
    </row>
    <row r="2276" spans="1:7" x14ac:dyDescent="0.3">
      <c r="A2276" s="26"/>
      <c r="B2276" s="26"/>
      <c r="C2276" s="29"/>
      <c r="D2276" s="29"/>
      <c r="E2276" s="29"/>
      <c r="F2276" s="29"/>
      <c r="G2276" s="29"/>
    </row>
    <row r="2277" spans="1:7" x14ac:dyDescent="0.3">
      <c r="A2277" s="26"/>
      <c r="B2277" s="26"/>
      <c r="C2277" s="29"/>
      <c r="D2277" s="29"/>
      <c r="E2277" s="29"/>
      <c r="F2277" s="29"/>
      <c r="G2277" s="29"/>
    </row>
    <row r="2278" spans="1:7" x14ac:dyDescent="0.3">
      <c r="A2278" s="26"/>
      <c r="B2278" s="26"/>
      <c r="C2278" s="29"/>
      <c r="D2278" s="29"/>
      <c r="E2278" s="29"/>
      <c r="F2278" s="29"/>
      <c r="G2278" s="29"/>
    </row>
    <row r="2279" spans="1:7" x14ac:dyDescent="0.3">
      <c r="A2279" s="26"/>
      <c r="B2279" s="26"/>
      <c r="C2279" s="29"/>
      <c r="D2279" s="29"/>
      <c r="E2279" s="29"/>
      <c r="F2279" s="29"/>
      <c r="G2279" s="29"/>
    </row>
    <row r="2280" spans="1:7" x14ac:dyDescent="0.3">
      <c r="A2280" s="26"/>
      <c r="B2280" s="26"/>
      <c r="C2280" s="29"/>
      <c r="D2280" s="29"/>
      <c r="E2280" s="29"/>
      <c r="F2280" s="29"/>
      <c r="G2280" s="29"/>
    </row>
    <row r="2281" spans="1:7" x14ac:dyDescent="0.3">
      <c r="A2281" s="26"/>
      <c r="B2281" s="26"/>
      <c r="C2281" s="29"/>
      <c r="D2281" s="29"/>
      <c r="E2281" s="29"/>
      <c r="F2281" s="29"/>
      <c r="G2281" s="29"/>
    </row>
    <row r="2282" spans="1:7" x14ac:dyDescent="0.3">
      <c r="A2282" s="26"/>
      <c r="B2282" s="26"/>
      <c r="C2282" s="29"/>
      <c r="D2282" s="29"/>
      <c r="E2282" s="29"/>
      <c r="F2282" s="29"/>
      <c r="G2282" s="29"/>
    </row>
    <row r="2283" spans="1:7" x14ac:dyDescent="0.3">
      <c r="A2283" s="26"/>
      <c r="B2283" s="26"/>
      <c r="C2283" s="29"/>
      <c r="D2283" s="29"/>
      <c r="E2283" s="29"/>
      <c r="F2283" s="29"/>
      <c r="G2283" s="29"/>
    </row>
    <row r="2284" spans="1:7" x14ac:dyDescent="0.3">
      <c r="A2284" s="26"/>
      <c r="B2284" s="26"/>
      <c r="C2284" s="29"/>
      <c r="D2284" s="29"/>
      <c r="E2284" s="29"/>
      <c r="F2284" s="29"/>
      <c r="G2284" s="29"/>
    </row>
    <row r="2285" spans="1:7" x14ac:dyDescent="0.3">
      <c r="A2285" s="26"/>
      <c r="B2285" s="26"/>
      <c r="C2285" s="29"/>
      <c r="D2285" s="29"/>
      <c r="E2285" s="29"/>
      <c r="F2285" s="29"/>
      <c r="G2285" s="29"/>
    </row>
    <row r="2286" spans="1:7" x14ac:dyDescent="0.3">
      <c r="A2286" s="26"/>
      <c r="B2286" s="26"/>
      <c r="C2286" s="29"/>
      <c r="D2286" s="29"/>
      <c r="E2286" s="29"/>
      <c r="F2286" s="29"/>
      <c r="G2286" s="29"/>
    </row>
    <row r="2287" spans="1:7" x14ac:dyDescent="0.3">
      <c r="A2287" s="26"/>
      <c r="B2287" s="26"/>
      <c r="C2287" s="29"/>
      <c r="D2287" s="29"/>
      <c r="E2287" s="29"/>
      <c r="F2287" s="29"/>
      <c r="G2287" s="29"/>
    </row>
    <row r="2288" spans="1:7" x14ac:dyDescent="0.3">
      <c r="A2288" s="26"/>
      <c r="B2288" s="26"/>
      <c r="C2288" s="29"/>
      <c r="D2288" s="29"/>
      <c r="E2288" s="29"/>
      <c r="F2288" s="29"/>
      <c r="G2288" s="29"/>
    </row>
    <row r="2289" spans="1:7" x14ac:dyDescent="0.3">
      <c r="A2289" s="26"/>
      <c r="B2289" s="26"/>
      <c r="C2289" s="29"/>
      <c r="D2289" s="29"/>
      <c r="E2289" s="29"/>
      <c r="F2289" s="29"/>
      <c r="G2289" s="29"/>
    </row>
    <row r="2290" spans="1:7" x14ac:dyDescent="0.3">
      <c r="A2290" s="26"/>
      <c r="B2290" s="26"/>
      <c r="C2290" s="29"/>
      <c r="D2290" s="29"/>
      <c r="E2290" s="29"/>
      <c r="F2290" s="29"/>
      <c r="G2290" s="29"/>
    </row>
    <row r="2291" spans="1:7" x14ac:dyDescent="0.3">
      <c r="A2291" s="26"/>
      <c r="B2291" s="26"/>
      <c r="C2291" s="29"/>
      <c r="D2291" s="29"/>
      <c r="E2291" s="29"/>
      <c r="F2291" s="29"/>
      <c r="G2291" s="29"/>
    </row>
    <row r="2292" spans="1:7" x14ac:dyDescent="0.3">
      <c r="A2292" s="26"/>
      <c r="B2292" s="26"/>
      <c r="C2292" s="29"/>
      <c r="D2292" s="29"/>
      <c r="E2292" s="29"/>
      <c r="F2292" s="29"/>
      <c r="G2292" s="29"/>
    </row>
    <row r="2293" spans="1:7" x14ac:dyDescent="0.3">
      <c r="A2293" s="26"/>
      <c r="B2293" s="26"/>
      <c r="C2293" s="29"/>
      <c r="D2293" s="29"/>
      <c r="E2293" s="29"/>
      <c r="F2293" s="29"/>
      <c r="G2293" s="29"/>
    </row>
    <row r="2294" spans="1:7" x14ac:dyDescent="0.3">
      <c r="A2294" s="26"/>
      <c r="B2294" s="26"/>
      <c r="C2294" s="29"/>
      <c r="D2294" s="29"/>
      <c r="E2294" s="29"/>
      <c r="F2294" s="29"/>
      <c r="G2294" s="29"/>
    </row>
    <row r="2295" spans="1:7" x14ac:dyDescent="0.3">
      <c r="A2295" s="26"/>
      <c r="B2295" s="26"/>
      <c r="C2295" s="29"/>
      <c r="D2295" s="29"/>
      <c r="E2295" s="29"/>
      <c r="F2295" s="29"/>
      <c r="G2295" s="29"/>
    </row>
    <row r="2296" spans="1:7" x14ac:dyDescent="0.3">
      <c r="A2296" s="26"/>
      <c r="B2296" s="26"/>
      <c r="C2296" s="29"/>
      <c r="D2296" s="29"/>
      <c r="E2296" s="29"/>
      <c r="F2296" s="29"/>
      <c r="G2296" s="29"/>
    </row>
    <row r="2297" spans="1:7" x14ac:dyDescent="0.3">
      <c r="A2297" s="26"/>
      <c r="B2297" s="26"/>
      <c r="C2297" s="29"/>
      <c r="D2297" s="29"/>
      <c r="E2297" s="29"/>
      <c r="F2297" s="29"/>
      <c r="G2297" s="29"/>
    </row>
    <row r="2298" spans="1:7" x14ac:dyDescent="0.3">
      <c r="A2298" s="26"/>
      <c r="B2298" s="26"/>
      <c r="C2298" s="29"/>
      <c r="D2298" s="29"/>
      <c r="E2298" s="29"/>
      <c r="F2298" s="29"/>
      <c r="G2298" s="29"/>
    </row>
    <row r="2299" spans="1:7" x14ac:dyDescent="0.3">
      <c r="A2299" s="26"/>
      <c r="B2299" s="26"/>
      <c r="C2299" s="29"/>
      <c r="D2299" s="29"/>
      <c r="E2299" s="29"/>
      <c r="F2299" s="29"/>
      <c r="G2299" s="29"/>
    </row>
    <row r="2300" spans="1:7" x14ac:dyDescent="0.3">
      <c r="A2300" s="26"/>
      <c r="B2300" s="26"/>
      <c r="C2300" s="29"/>
      <c r="D2300" s="29"/>
      <c r="E2300" s="29"/>
      <c r="F2300" s="29"/>
      <c r="G2300" s="29"/>
    </row>
    <row r="2301" spans="1:7" x14ac:dyDescent="0.3">
      <c r="A2301" s="26"/>
      <c r="B2301" s="26"/>
      <c r="C2301" s="29"/>
      <c r="D2301" s="29"/>
      <c r="E2301" s="29"/>
      <c r="F2301" s="29"/>
      <c r="G2301" s="29"/>
    </row>
    <row r="2302" spans="1:7" x14ac:dyDescent="0.3">
      <c r="A2302" s="26"/>
      <c r="B2302" s="26"/>
      <c r="C2302" s="29"/>
      <c r="D2302" s="29"/>
      <c r="E2302" s="29"/>
      <c r="F2302" s="29"/>
      <c r="G2302" s="29"/>
    </row>
    <row r="2303" spans="1:7" x14ac:dyDescent="0.3">
      <c r="A2303" s="26"/>
      <c r="B2303" s="26"/>
      <c r="C2303" s="29"/>
      <c r="D2303" s="29"/>
      <c r="E2303" s="29"/>
      <c r="F2303" s="29"/>
      <c r="G2303" s="29"/>
    </row>
    <row r="2304" spans="1:7" x14ac:dyDescent="0.3">
      <c r="A2304" s="26"/>
      <c r="B2304" s="26"/>
      <c r="C2304" s="29"/>
      <c r="D2304" s="29"/>
      <c r="E2304" s="29"/>
      <c r="F2304" s="29"/>
      <c r="G2304" s="29"/>
    </row>
    <row r="2305" spans="1:7" x14ac:dyDescent="0.3">
      <c r="A2305" s="26"/>
      <c r="B2305" s="26"/>
      <c r="C2305" s="29"/>
      <c r="D2305" s="29"/>
      <c r="E2305" s="29"/>
      <c r="F2305" s="29"/>
      <c r="G2305" s="29"/>
    </row>
    <row r="2306" spans="1:7" x14ac:dyDescent="0.3">
      <c r="A2306" s="26"/>
      <c r="B2306" s="26"/>
      <c r="C2306" s="29"/>
      <c r="D2306" s="29"/>
      <c r="E2306" s="29"/>
      <c r="F2306" s="29"/>
      <c r="G2306" s="29"/>
    </row>
    <row r="2307" spans="1:7" x14ac:dyDescent="0.3">
      <c r="A2307" s="26"/>
      <c r="B2307" s="26"/>
      <c r="C2307" s="29"/>
      <c r="D2307" s="29"/>
      <c r="E2307" s="29"/>
      <c r="F2307" s="29"/>
      <c r="G2307" s="29"/>
    </row>
    <row r="2308" spans="1:7" x14ac:dyDescent="0.3">
      <c r="A2308" s="26"/>
      <c r="B2308" s="26"/>
      <c r="C2308" s="29"/>
      <c r="D2308" s="29"/>
      <c r="E2308" s="29"/>
      <c r="F2308" s="29"/>
      <c r="G2308" s="29"/>
    </row>
    <row r="2309" spans="1:7" x14ac:dyDescent="0.3">
      <c r="A2309" s="26"/>
      <c r="B2309" s="26"/>
      <c r="C2309" s="29"/>
      <c r="D2309" s="29"/>
      <c r="E2309" s="29"/>
      <c r="F2309" s="29"/>
      <c r="G2309" s="29"/>
    </row>
    <row r="2310" spans="1:7" x14ac:dyDescent="0.3">
      <c r="A2310" s="26"/>
      <c r="B2310" s="26"/>
      <c r="C2310" s="29"/>
      <c r="D2310" s="29"/>
      <c r="E2310" s="29"/>
      <c r="F2310" s="29"/>
      <c r="G2310" s="29"/>
    </row>
    <row r="2311" spans="1:7" x14ac:dyDescent="0.3">
      <c r="A2311" s="26"/>
      <c r="B2311" s="26"/>
      <c r="C2311" s="29"/>
      <c r="D2311" s="29"/>
      <c r="E2311" s="29"/>
      <c r="F2311" s="29"/>
      <c r="G2311" s="29"/>
    </row>
    <row r="2312" spans="1:7" x14ac:dyDescent="0.3">
      <c r="A2312" s="26"/>
      <c r="B2312" s="26"/>
      <c r="C2312" s="29"/>
      <c r="D2312" s="29"/>
      <c r="E2312" s="29"/>
      <c r="F2312" s="29"/>
      <c r="G2312" s="29"/>
    </row>
    <row r="2313" spans="1:7" x14ac:dyDescent="0.3">
      <c r="A2313" s="26"/>
      <c r="B2313" s="26"/>
      <c r="C2313" s="29"/>
      <c r="D2313" s="29"/>
      <c r="E2313" s="29"/>
      <c r="F2313" s="29"/>
      <c r="G2313" s="29"/>
    </row>
    <row r="2314" spans="1:7" x14ac:dyDescent="0.3">
      <c r="A2314" s="26"/>
      <c r="B2314" s="26"/>
      <c r="C2314" s="29"/>
      <c r="D2314" s="29"/>
      <c r="E2314" s="29"/>
      <c r="F2314" s="29"/>
      <c r="G2314" s="29"/>
    </row>
    <row r="2315" spans="1:7" x14ac:dyDescent="0.3">
      <c r="A2315" s="26"/>
      <c r="B2315" s="26"/>
      <c r="C2315" s="29"/>
      <c r="D2315" s="29"/>
      <c r="E2315" s="29"/>
      <c r="F2315" s="29"/>
      <c r="G2315" s="29"/>
    </row>
    <row r="2316" spans="1:7" x14ac:dyDescent="0.3">
      <c r="A2316" s="26"/>
      <c r="B2316" s="26"/>
      <c r="C2316" s="29"/>
      <c r="D2316" s="29"/>
      <c r="E2316" s="29"/>
      <c r="F2316" s="29"/>
      <c r="G2316" s="29"/>
    </row>
    <row r="2317" spans="1:7" x14ac:dyDescent="0.3">
      <c r="A2317" s="26"/>
      <c r="B2317" s="26"/>
      <c r="C2317" s="29"/>
      <c r="D2317" s="29"/>
      <c r="E2317" s="29"/>
      <c r="F2317" s="29"/>
      <c r="G2317" s="29"/>
    </row>
    <row r="2318" spans="1:7" x14ac:dyDescent="0.3">
      <c r="A2318" s="26"/>
      <c r="B2318" s="26"/>
      <c r="C2318" s="29"/>
      <c r="D2318" s="29"/>
      <c r="E2318" s="29"/>
      <c r="F2318" s="29"/>
      <c r="G2318" s="29"/>
    </row>
    <row r="2319" spans="1:7" x14ac:dyDescent="0.3">
      <c r="A2319" s="26"/>
      <c r="B2319" s="26"/>
      <c r="C2319" s="29"/>
      <c r="D2319" s="29"/>
      <c r="E2319" s="29"/>
      <c r="F2319" s="29"/>
      <c r="G2319" s="29"/>
    </row>
    <row r="2320" spans="1:7" x14ac:dyDescent="0.3">
      <c r="A2320" s="26"/>
      <c r="B2320" s="26"/>
      <c r="C2320" s="29"/>
      <c r="D2320" s="29"/>
      <c r="E2320" s="29"/>
      <c r="F2320" s="29"/>
      <c r="G2320" s="29"/>
    </row>
    <row r="2321" spans="1:7" x14ac:dyDescent="0.3">
      <c r="A2321" s="26"/>
      <c r="B2321" s="26"/>
      <c r="C2321" s="29"/>
      <c r="D2321" s="29"/>
      <c r="E2321" s="29"/>
      <c r="F2321" s="29"/>
      <c r="G2321" s="29"/>
    </row>
    <row r="2322" spans="1:7" x14ac:dyDescent="0.3">
      <c r="A2322" s="26"/>
      <c r="B2322" s="26"/>
      <c r="C2322" s="29"/>
      <c r="D2322" s="29"/>
      <c r="E2322" s="29"/>
      <c r="F2322" s="29"/>
      <c r="G2322" s="29"/>
    </row>
    <row r="2323" spans="1:7" x14ac:dyDescent="0.3">
      <c r="A2323" s="26"/>
      <c r="B2323" s="26"/>
      <c r="C2323" s="29"/>
      <c r="D2323" s="29"/>
      <c r="E2323" s="29"/>
      <c r="F2323" s="29"/>
      <c r="G2323" s="29"/>
    </row>
    <row r="2324" spans="1:7" x14ac:dyDescent="0.3">
      <c r="A2324" s="26"/>
      <c r="B2324" s="26"/>
      <c r="C2324" s="29"/>
      <c r="D2324" s="29"/>
      <c r="E2324" s="29"/>
      <c r="F2324" s="29"/>
      <c r="G2324" s="29"/>
    </row>
    <row r="2325" spans="1:7" x14ac:dyDescent="0.3">
      <c r="A2325" s="26"/>
      <c r="B2325" s="26"/>
      <c r="C2325" s="29"/>
      <c r="D2325" s="29"/>
      <c r="E2325" s="29"/>
      <c r="F2325" s="29"/>
      <c r="G2325" s="29"/>
    </row>
    <row r="2326" spans="1:7" x14ac:dyDescent="0.3">
      <c r="A2326" s="26"/>
      <c r="B2326" s="26"/>
      <c r="C2326" s="29"/>
      <c r="D2326" s="29"/>
      <c r="E2326" s="29"/>
      <c r="F2326" s="29"/>
      <c r="G2326" s="29"/>
    </row>
    <row r="2327" spans="1:7" x14ac:dyDescent="0.3">
      <c r="A2327" s="26"/>
      <c r="B2327" s="26"/>
      <c r="C2327" s="29"/>
      <c r="D2327" s="29"/>
      <c r="E2327" s="29"/>
      <c r="F2327" s="29"/>
      <c r="G2327" s="29"/>
    </row>
    <row r="2328" spans="1:7" x14ac:dyDescent="0.3">
      <c r="A2328" s="26"/>
      <c r="B2328" s="26"/>
      <c r="C2328" s="29"/>
      <c r="D2328" s="29"/>
      <c r="E2328" s="29"/>
      <c r="F2328" s="29"/>
      <c r="G2328" s="29"/>
    </row>
    <row r="2329" spans="1:7" x14ac:dyDescent="0.3">
      <c r="A2329" s="26"/>
      <c r="B2329" s="26"/>
      <c r="C2329" s="29"/>
      <c r="D2329" s="29"/>
      <c r="E2329" s="29"/>
      <c r="F2329" s="29"/>
      <c r="G2329" s="29"/>
    </row>
    <row r="2330" spans="1:7" x14ac:dyDescent="0.3">
      <c r="A2330" s="26"/>
      <c r="B2330" s="26"/>
      <c r="C2330" s="29"/>
      <c r="D2330" s="29"/>
      <c r="E2330" s="29"/>
      <c r="F2330" s="29"/>
      <c r="G2330" s="29"/>
    </row>
    <row r="2331" spans="1:7" x14ac:dyDescent="0.3">
      <c r="A2331" s="26"/>
      <c r="B2331" s="26"/>
      <c r="C2331" s="29"/>
      <c r="D2331" s="29"/>
      <c r="E2331" s="29"/>
      <c r="F2331" s="29"/>
      <c r="G2331" s="29"/>
    </row>
    <row r="2332" spans="1:7" x14ac:dyDescent="0.3">
      <c r="A2332" s="26"/>
      <c r="B2332" s="26"/>
      <c r="C2332" s="29"/>
      <c r="D2332" s="29"/>
      <c r="E2332" s="29"/>
      <c r="F2332" s="29"/>
      <c r="G2332" s="29"/>
    </row>
    <row r="2333" spans="1:7" x14ac:dyDescent="0.3">
      <c r="A2333" s="26"/>
      <c r="B2333" s="26"/>
      <c r="C2333" s="29"/>
      <c r="D2333" s="29"/>
      <c r="E2333" s="29"/>
      <c r="F2333" s="29"/>
      <c r="G2333" s="29"/>
    </row>
    <row r="2334" spans="1:7" x14ac:dyDescent="0.3">
      <c r="A2334" s="26"/>
      <c r="B2334" s="26"/>
      <c r="C2334" s="29"/>
      <c r="D2334" s="29"/>
      <c r="E2334" s="29"/>
      <c r="F2334" s="29"/>
      <c r="G2334" s="29"/>
    </row>
    <row r="2335" spans="1:7" x14ac:dyDescent="0.3">
      <c r="A2335" s="26"/>
      <c r="B2335" s="26"/>
      <c r="C2335" s="29"/>
      <c r="D2335" s="29"/>
      <c r="E2335" s="29"/>
      <c r="F2335" s="29"/>
      <c r="G2335" s="29"/>
    </row>
    <row r="2336" spans="1:7" x14ac:dyDescent="0.3">
      <c r="A2336" s="26"/>
      <c r="B2336" s="26"/>
      <c r="C2336" s="29"/>
      <c r="D2336" s="29"/>
      <c r="E2336" s="29"/>
      <c r="F2336" s="29"/>
      <c r="G2336" s="29"/>
    </row>
    <row r="2337" spans="1:7" x14ac:dyDescent="0.3">
      <c r="A2337" s="26"/>
      <c r="B2337" s="26"/>
      <c r="C2337" s="29"/>
      <c r="D2337" s="29"/>
      <c r="E2337" s="29"/>
      <c r="F2337" s="29"/>
      <c r="G2337" s="29"/>
    </row>
    <row r="2338" spans="1:7" x14ac:dyDescent="0.3">
      <c r="A2338" s="26"/>
      <c r="B2338" s="26"/>
      <c r="C2338" s="29"/>
      <c r="D2338" s="29"/>
      <c r="E2338" s="29"/>
      <c r="F2338" s="29"/>
      <c r="G2338" s="29"/>
    </row>
    <row r="2339" spans="1:7" x14ac:dyDescent="0.3">
      <c r="A2339" s="26"/>
      <c r="B2339" s="26"/>
      <c r="C2339" s="29"/>
      <c r="D2339" s="29"/>
      <c r="E2339" s="29"/>
      <c r="F2339" s="29"/>
      <c r="G2339" s="29"/>
    </row>
    <row r="2340" spans="1:7" x14ac:dyDescent="0.3">
      <c r="A2340" s="26"/>
      <c r="B2340" s="26"/>
      <c r="C2340" s="29"/>
      <c r="D2340" s="29"/>
      <c r="E2340" s="29"/>
      <c r="F2340" s="29"/>
      <c r="G2340" s="29"/>
    </row>
    <row r="2341" spans="1:7" x14ac:dyDescent="0.3">
      <c r="A2341" s="26"/>
      <c r="B2341" s="26"/>
      <c r="C2341" s="29"/>
      <c r="D2341" s="29"/>
      <c r="E2341" s="29"/>
      <c r="F2341" s="29"/>
      <c r="G2341" s="29"/>
    </row>
    <row r="2342" spans="1:7" x14ac:dyDescent="0.3">
      <c r="A2342" s="26"/>
      <c r="B2342" s="26"/>
      <c r="C2342" s="29"/>
      <c r="D2342" s="29"/>
      <c r="E2342" s="29"/>
      <c r="F2342" s="29"/>
      <c r="G2342" s="29"/>
    </row>
    <row r="2343" spans="1:7" x14ac:dyDescent="0.3">
      <c r="A2343" s="26"/>
      <c r="B2343" s="26"/>
      <c r="C2343" s="29"/>
      <c r="D2343" s="29"/>
      <c r="E2343" s="29"/>
      <c r="F2343" s="29"/>
      <c r="G2343" s="29"/>
    </row>
    <row r="2344" spans="1:7" x14ac:dyDescent="0.3">
      <c r="A2344" s="26"/>
      <c r="B2344" s="26"/>
      <c r="C2344" s="29"/>
      <c r="D2344" s="29"/>
      <c r="E2344" s="29"/>
      <c r="F2344" s="29"/>
      <c r="G2344" s="29"/>
    </row>
    <row r="2345" spans="1:7" x14ac:dyDescent="0.3">
      <c r="A2345" s="26"/>
      <c r="B2345" s="26"/>
      <c r="C2345" s="29"/>
      <c r="D2345" s="29"/>
      <c r="E2345" s="29"/>
      <c r="F2345" s="29"/>
      <c r="G2345" s="29"/>
    </row>
    <row r="2346" spans="1:7" x14ac:dyDescent="0.3">
      <c r="A2346" s="26"/>
      <c r="B2346" s="26"/>
      <c r="C2346" s="29"/>
      <c r="D2346" s="29"/>
      <c r="E2346" s="29"/>
      <c r="F2346" s="29"/>
      <c r="G2346" s="29"/>
    </row>
    <row r="2347" spans="1:7" x14ac:dyDescent="0.3">
      <c r="A2347" s="26"/>
      <c r="B2347" s="26"/>
      <c r="C2347" s="29"/>
      <c r="D2347" s="29"/>
      <c r="E2347" s="29"/>
      <c r="F2347" s="29"/>
      <c r="G2347" s="29"/>
    </row>
    <row r="2348" spans="1:7" x14ac:dyDescent="0.3">
      <c r="A2348" s="26"/>
      <c r="B2348" s="26"/>
      <c r="C2348" s="29"/>
      <c r="D2348" s="29"/>
      <c r="E2348" s="29"/>
      <c r="F2348" s="29"/>
      <c r="G2348" s="29"/>
    </row>
    <row r="2349" spans="1:7" x14ac:dyDescent="0.3">
      <c r="A2349" s="26"/>
      <c r="B2349" s="26"/>
      <c r="C2349" s="29"/>
      <c r="D2349" s="29"/>
      <c r="E2349" s="29"/>
      <c r="F2349" s="29"/>
      <c r="G2349" s="29"/>
    </row>
    <row r="2350" spans="1:7" x14ac:dyDescent="0.3">
      <c r="A2350" s="26"/>
      <c r="B2350" s="26"/>
      <c r="C2350" s="29"/>
      <c r="D2350" s="29"/>
      <c r="E2350" s="29"/>
      <c r="F2350" s="29"/>
      <c r="G2350" s="29"/>
    </row>
    <row r="2351" spans="1:7" x14ac:dyDescent="0.3">
      <c r="A2351" s="26"/>
      <c r="B2351" s="26"/>
      <c r="C2351" s="29"/>
      <c r="D2351" s="29"/>
      <c r="E2351" s="29"/>
      <c r="F2351" s="29"/>
      <c r="G2351" s="29"/>
    </row>
    <row r="2352" spans="1:7" x14ac:dyDescent="0.3">
      <c r="A2352" s="26"/>
      <c r="B2352" s="26"/>
      <c r="C2352" s="29"/>
      <c r="D2352" s="29"/>
      <c r="E2352" s="29"/>
      <c r="F2352" s="29"/>
      <c r="G2352" s="29"/>
    </row>
    <row r="2353" spans="1:7" x14ac:dyDescent="0.3">
      <c r="A2353" s="26"/>
      <c r="B2353" s="26"/>
      <c r="C2353" s="29"/>
      <c r="D2353" s="29"/>
      <c r="E2353" s="29"/>
      <c r="F2353" s="29"/>
      <c r="G2353" s="29"/>
    </row>
    <row r="2354" spans="1:7" x14ac:dyDescent="0.3">
      <c r="A2354" s="26"/>
      <c r="B2354" s="26"/>
      <c r="C2354" s="29"/>
      <c r="D2354" s="29"/>
      <c r="E2354" s="29"/>
      <c r="F2354" s="29"/>
      <c r="G2354" s="29"/>
    </row>
    <row r="2355" spans="1:7" x14ac:dyDescent="0.3">
      <c r="A2355" s="26"/>
      <c r="B2355" s="26"/>
      <c r="C2355" s="29"/>
      <c r="D2355" s="29"/>
      <c r="E2355" s="29"/>
      <c r="F2355" s="29"/>
      <c r="G2355" s="29"/>
    </row>
    <row r="2356" spans="1:7" x14ac:dyDescent="0.3">
      <c r="A2356" s="26"/>
      <c r="B2356" s="26"/>
      <c r="C2356" s="29"/>
      <c r="D2356" s="29"/>
      <c r="E2356" s="29"/>
      <c r="F2356" s="29"/>
      <c r="G2356" s="29"/>
    </row>
    <row r="2357" spans="1:7" x14ac:dyDescent="0.3">
      <c r="A2357" s="26"/>
      <c r="B2357" s="26"/>
      <c r="C2357" s="29"/>
      <c r="D2357" s="29"/>
      <c r="E2357" s="29"/>
      <c r="F2357" s="29"/>
      <c r="G2357" s="29"/>
    </row>
    <row r="2358" spans="1:7" x14ac:dyDescent="0.3">
      <c r="A2358" s="26"/>
      <c r="B2358" s="26"/>
      <c r="C2358" s="29"/>
      <c r="D2358" s="29"/>
      <c r="E2358" s="29"/>
      <c r="F2358" s="29"/>
      <c r="G2358" s="29"/>
    </row>
    <row r="2359" spans="1:7" x14ac:dyDescent="0.3">
      <c r="A2359" s="26"/>
      <c r="B2359" s="26"/>
      <c r="C2359" s="29"/>
      <c r="D2359" s="29"/>
      <c r="E2359" s="29"/>
      <c r="F2359" s="29"/>
      <c r="G2359" s="29"/>
    </row>
    <row r="2360" spans="1:7" x14ac:dyDescent="0.3">
      <c r="A2360" s="26"/>
      <c r="B2360" s="26"/>
      <c r="C2360" s="29"/>
      <c r="D2360" s="29"/>
      <c r="E2360" s="29"/>
      <c r="F2360" s="29"/>
      <c r="G2360" s="29"/>
    </row>
    <row r="2361" spans="1:7" x14ac:dyDescent="0.3">
      <c r="A2361" s="26"/>
      <c r="B2361" s="26"/>
      <c r="C2361" s="29"/>
      <c r="D2361" s="29"/>
      <c r="E2361" s="29"/>
      <c r="F2361" s="29"/>
      <c r="G2361" s="29"/>
    </row>
    <row r="2362" spans="1:7" x14ac:dyDescent="0.3">
      <c r="A2362" s="26"/>
      <c r="B2362" s="26"/>
      <c r="C2362" s="29"/>
      <c r="D2362" s="29"/>
      <c r="E2362" s="29"/>
      <c r="F2362" s="29"/>
      <c r="G2362" s="29"/>
    </row>
    <row r="2363" spans="1:7" x14ac:dyDescent="0.3">
      <c r="A2363" s="26"/>
      <c r="B2363" s="26"/>
      <c r="C2363" s="29"/>
      <c r="D2363" s="29"/>
      <c r="E2363" s="29"/>
      <c r="F2363" s="29"/>
      <c r="G2363" s="29"/>
    </row>
    <row r="2364" spans="1:7" x14ac:dyDescent="0.3">
      <c r="A2364" s="26"/>
      <c r="B2364" s="26"/>
      <c r="C2364" s="29"/>
      <c r="D2364" s="29"/>
      <c r="E2364" s="29"/>
      <c r="F2364" s="29"/>
      <c r="G2364" s="29"/>
    </row>
    <row r="2365" spans="1:7" x14ac:dyDescent="0.3">
      <c r="A2365" s="26"/>
      <c r="B2365" s="26"/>
      <c r="C2365" s="29"/>
      <c r="D2365" s="29"/>
      <c r="E2365" s="29"/>
      <c r="F2365" s="29"/>
      <c r="G2365" s="29"/>
    </row>
    <row r="2366" spans="1:7" x14ac:dyDescent="0.3">
      <c r="A2366" s="26"/>
      <c r="B2366" s="26"/>
      <c r="C2366" s="29"/>
      <c r="D2366" s="29"/>
      <c r="E2366" s="29"/>
      <c r="F2366" s="29"/>
      <c r="G2366" s="29"/>
    </row>
    <row r="2367" spans="1:7" x14ac:dyDescent="0.3">
      <c r="A2367" s="26"/>
      <c r="B2367" s="26"/>
      <c r="C2367" s="29"/>
      <c r="D2367" s="29"/>
      <c r="E2367" s="29"/>
      <c r="F2367" s="29"/>
      <c r="G2367" s="29"/>
    </row>
    <row r="2368" spans="1:7" x14ac:dyDescent="0.3">
      <c r="A2368" s="26"/>
      <c r="B2368" s="26"/>
      <c r="C2368" s="29"/>
      <c r="D2368" s="29"/>
      <c r="E2368" s="29"/>
      <c r="F2368" s="29"/>
      <c r="G2368" s="29"/>
    </row>
    <row r="2369" spans="1:7" x14ac:dyDescent="0.3">
      <c r="A2369" s="26"/>
      <c r="B2369" s="26"/>
      <c r="C2369" s="29"/>
      <c r="D2369" s="29"/>
      <c r="E2369" s="29"/>
      <c r="F2369" s="29"/>
      <c r="G2369" s="29"/>
    </row>
    <row r="2370" spans="1:7" x14ac:dyDescent="0.3">
      <c r="A2370" s="26"/>
      <c r="B2370" s="26"/>
      <c r="C2370" s="29"/>
      <c r="D2370" s="29"/>
      <c r="E2370" s="29"/>
      <c r="F2370" s="29"/>
      <c r="G2370" s="29"/>
    </row>
    <row r="2371" spans="1:7" x14ac:dyDescent="0.3">
      <c r="A2371" s="26"/>
      <c r="B2371" s="26"/>
      <c r="C2371" s="29"/>
      <c r="D2371" s="29"/>
      <c r="E2371" s="29"/>
      <c r="F2371" s="29"/>
      <c r="G2371" s="29"/>
    </row>
    <row r="2372" spans="1:7" x14ac:dyDescent="0.3">
      <c r="A2372" s="26"/>
      <c r="B2372" s="26"/>
      <c r="C2372" s="29"/>
      <c r="D2372" s="29"/>
      <c r="E2372" s="29"/>
      <c r="F2372" s="29"/>
      <c r="G2372" s="29"/>
    </row>
    <row r="2373" spans="1:7" x14ac:dyDescent="0.3">
      <c r="A2373" s="26"/>
      <c r="B2373" s="26"/>
      <c r="C2373" s="29"/>
      <c r="D2373" s="29"/>
      <c r="E2373" s="29"/>
      <c r="F2373" s="29"/>
      <c r="G2373" s="29"/>
    </row>
    <row r="2374" spans="1:7" x14ac:dyDescent="0.3">
      <c r="A2374" s="26"/>
      <c r="B2374" s="26"/>
      <c r="C2374" s="29"/>
      <c r="D2374" s="29"/>
      <c r="E2374" s="29"/>
      <c r="F2374" s="29"/>
      <c r="G2374" s="29"/>
    </row>
    <row r="2375" spans="1:7" x14ac:dyDescent="0.3">
      <c r="A2375" s="26"/>
      <c r="B2375" s="26"/>
      <c r="C2375" s="29"/>
      <c r="D2375" s="29"/>
      <c r="E2375" s="29"/>
      <c r="F2375" s="29"/>
      <c r="G2375" s="29"/>
    </row>
    <row r="2376" spans="1:7" x14ac:dyDescent="0.3">
      <c r="A2376" s="26"/>
      <c r="B2376" s="26"/>
      <c r="C2376" s="29"/>
      <c r="D2376" s="29"/>
      <c r="E2376" s="29"/>
      <c r="F2376" s="29"/>
      <c r="G2376" s="29"/>
    </row>
    <row r="2377" spans="1:7" x14ac:dyDescent="0.3">
      <c r="A2377" s="26"/>
      <c r="B2377" s="26"/>
      <c r="C2377" s="29"/>
      <c r="D2377" s="29"/>
      <c r="E2377" s="29"/>
      <c r="F2377" s="29"/>
      <c r="G2377" s="29"/>
    </row>
    <row r="2378" spans="1:7" x14ac:dyDescent="0.3">
      <c r="A2378" s="26"/>
      <c r="B2378" s="26"/>
      <c r="C2378" s="29"/>
      <c r="D2378" s="29"/>
      <c r="E2378" s="29"/>
      <c r="F2378" s="29"/>
      <c r="G2378" s="29"/>
    </row>
    <row r="2379" spans="1:7" x14ac:dyDescent="0.3">
      <c r="A2379" s="26"/>
      <c r="B2379" s="26"/>
      <c r="C2379" s="29"/>
      <c r="D2379" s="29"/>
      <c r="E2379" s="29"/>
      <c r="F2379" s="29"/>
      <c r="G2379" s="29"/>
    </row>
    <row r="2380" spans="1:7" x14ac:dyDescent="0.3">
      <c r="A2380" s="26"/>
      <c r="B2380" s="26"/>
      <c r="C2380" s="29"/>
      <c r="D2380" s="29"/>
      <c r="E2380" s="29"/>
      <c r="F2380" s="29"/>
      <c r="G2380" s="29"/>
    </row>
    <row r="2381" spans="1:7" x14ac:dyDescent="0.3">
      <c r="A2381" s="26"/>
      <c r="B2381" s="26"/>
      <c r="C2381" s="29"/>
      <c r="D2381" s="29"/>
      <c r="E2381" s="29"/>
      <c r="F2381" s="29"/>
      <c r="G2381" s="29"/>
    </row>
    <row r="2382" spans="1:7" x14ac:dyDescent="0.3">
      <c r="A2382" s="26"/>
      <c r="B2382" s="26"/>
      <c r="C2382" s="29"/>
      <c r="D2382" s="29"/>
      <c r="E2382" s="29"/>
      <c r="F2382" s="29"/>
      <c r="G2382" s="29"/>
    </row>
    <row r="2383" spans="1:7" x14ac:dyDescent="0.3">
      <c r="A2383" s="26"/>
      <c r="B2383" s="26"/>
      <c r="C2383" s="29"/>
      <c r="D2383" s="29"/>
      <c r="E2383" s="29"/>
      <c r="F2383" s="29"/>
      <c r="G2383" s="29"/>
    </row>
    <row r="2384" spans="1:7" x14ac:dyDescent="0.3">
      <c r="A2384" s="26"/>
      <c r="B2384" s="26"/>
      <c r="C2384" s="29"/>
      <c r="D2384" s="29"/>
      <c r="E2384" s="29"/>
      <c r="F2384" s="29"/>
      <c r="G2384" s="29"/>
    </row>
    <row r="2385" spans="1:7" x14ac:dyDescent="0.3">
      <c r="A2385" s="26"/>
      <c r="B2385" s="26"/>
      <c r="C2385" s="29"/>
      <c r="D2385" s="29"/>
      <c r="E2385" s="29"/>
      <c r="F2385" s="29"/>
      <c r="G2385" s="29"/>
    </row>
    <row r="2386" spans="1:7" x14ac:dyDescent="0.3">
      <c r="A2386" s="26"/>
      <c r="B2386" s="26"/>
      <c r="C2386" s="29"/>
      <c r="D2386" s="29"/>
      <c r="E2386" s="29"/>
      <c r="F2386" s="29"/>
      <c r="G2386" s="29"/>
    </row>
    <row r="2387" spans="1:7" x14ac:dyDescent="0.3">
      <c r="A2387" s="26"/>
      <c r="B2387" s="26"/>
      <c r="C2387" s="29"/>
      <c r="D2387" s="29"/>
      <c r="E2387" s="29"/>
      <c r="F2387" s="29"/>
      <c r="G2387" s="29"/>
    </row>
    <row r="2388" spans="1:7" x14ac:dyDescent="0.3">
      <c r="A2388" s="26"/>
      <c r="B2388" s="26"/>
      <c r="C2388" s="29"/>
      <c r="D2388" s="29"/>
      <c r="E2388" s="29"/>
      <c r="F2388" s="29"/>
      <c r="G2388" s="29"/>
    </row>
    <row r="2389" spans="1:7" x14ac:dyDescent="0.3">
      <c r="A2389" s="26"/>
      <c r="B2389" s="26"/>
      <c r="C2389" s="29"/>
      <c r="D2389" s="29"/>
      <c r="E2389" s="29"/>
      <c r="F2389" s="29"/>
      <c r="G2389" s="29"/>
    </row>
    <row r="2390" spans="1:7" x14ac:dyDescent="0.3">
      <c r="A2390" s="26"/>
      <c r="B2390" s="26"/>
      <c r="C2390" s="29"/>
      <c r="D2390" s="29"/>
      <c r="E2390" s="29"/>
      <c r="F2390" s="29"/>
      <c r="G2390" s="29"/>
    </row>
    <row r="2391" spans="1:7" x14ac:dyDescent="0.3">
      <c r="A2391" s="26"/>
      <c r="B2391" s="26"/>
      <c r="C2391" s="29"/>
      <c r="D2391" s="29"/>
      <c r="E2391" s="29"/>
      <c r="F2391" s="29"/>
      <c r="G2391" s="29"/>
    </row>
    <row r="2392" spans="1:7" x14ac:dyDescent="0.3">
      <c r="A2392" s="26"/>
      <c r="B2392" s="26"/>
      <c r="C2392" s="29"/>
      <c r="D2392" s="29"/>
      <c r="E2392" s="29"/>
      <c r="F2392" s="29"/>
      <c r="G2392" s="29"/>
    </row>
    <row r="2393" spans="1:7" x14ac:dyDescent="0.3">
      <c r="A2393" s="26"/>
      <c r="B2393" s="26"/>
      <c r="C2393" s="29"/>
      <c r="D2393" s="29"/>
      <c r="E2393" s="29"/>
      <c r="F2393" s="29"/>
      <c r="G2393" s="29"/>
    </row>
    <row r="2394" spans="1:7" x14ac:dyDescent="0.3">
      <c r="A2394" s="26"/>
      <c r="B2394" s="26"/>
      <c r="C2394" s="29"/>
      <c r="D2394" s="29"/>
      <c r="E2394" s="29"/>
      <c r="F2394" s="29"/>
      <c r="G2394" s="29"/>
    </row>
    <row r="2395" spans="1:7" x14ac:dyDescent="0.3">
      <c r="A2395" s="26"/>
      <c r="B2395" s="26"/>
      <c r="C2395" s="29"/>
      <c r="D2395" s="29"/>
      <c r="E2395" s="29"/>
      <c r="F2395" s="29"/>
      <c r="G2395" s="29"/>
    </row>
    <row r="2396" spans="1:7" x14ac:dyDescent="0.3">
      <c r="A2396" s="26"/>
      <c r="B2396" s="26"/>
      <c r="C2396" s="29"/>
      <c r="D2396" s="29"/>
      <c r="E2396" s="29"/>
      <c r="F2396" s="29"/>
      <c r="G2396" s="29"/>
    </row>
    <row r="2397" spans="1:7" x14ac:dyDescent="0.3">
      <c r="A2397" s="26"/>
      <c r="B2397" s="26"/>
      <c r="C2397" s="29"/>
      <c r="D2397" s="29"/>
      <c r="E2397" s="29"/>
      <c r="F2397" s="29"/>
      <c r="G2397" s="29"/>
    </row>
    <row r="2398" spans="1:7" x14ac:dyDescent="0.3">
      <c r="A2398" s="26"/>
      <c r="B2398" s="26"/>
      <c r="C2398" s="29"/>
      <c r="D2398" s="29"/>
      <c r="E2398" s="29"/>
      <c r="F2398" s="29"/>
      <c r="G2398" s="29"/>
    </row>
    <row r="2399" spans="1:7" x14ac:dyDescent="0.3">
      <c r="A2399" s="26"/>
      <c r="B2399" s="26"/>
      <c r="C2399" s="29"/>
      <c r="D2399" s="29"/>
      <c r="E2399" s="29"/>
      <c r="F2399" s="29"/>
      <c r="G2399" s="29"/>
    </row>
    <row r="2400" spans="1:7" x14ac:dyDescent="0.3">
      <c r="A2400" s="26"/>
      <c r="B2400" s="26"/>
      <c r="C2400" s="29"/>
      <c r="D2400" s="29"/>
      <c r="E2400" s="29"/>
      <c r="F2400" s="29"/>
      <c r="G2400" s="29"/>
    </row>
    <row r="2401" spans="1:7" x14ac:dyDescent="0.3">
      <c r="A2401" s="26"/>
      <c r="B2401" s="26"/>
      <c r="C2401" s="29"/>
      <c r="D2401" s="29"/>
      <c r="E2401" s="29"/>
      <c r="F2401" s="29"/>
      <c r="G2401" s="29"/>
    </row>
    <row r="2402" spans="1:7" x14ac:dyDescent="0.3">
      <c r="A2402" s="26"/>
      <c r="B2402" s="26"/>
      <c r="C2402" s="29"/>
      <c r="D2402" s="29"/>
      <c r="E2402" s="29"/>
      <c r="F2402" s="29"/>
      <c r="G2402" s="29"/>
    </row>
    <row r="2403" spans="1:7" x14ac:dyDescent="0.3">
      <c r="A2403" s="26"/>
      <c r="B2403" s="26"/>
      <c r="C2403" s="29"/>
      <c r="D2403" s="29"/>
      <c r="E2403" s="29"/>
      <c r="F2403" s="29"/>
      <c r="G2403" s="29"/>
    </row>
    <row r="2404" spans="1:7" x14ac:dyDescent="0.3">
      <c r="A2404" s="26"/>
      <c r="B2404" s="26"/>
      <c r="C2404" s="29"/>
      <c r="D2404" s="29"/>
      <c r="E2404" s="29"/>
      <c r="F2404" s="29"/>
      <c r="G2404" s="29"/>
    </row>
    <row r="2405" spans="1:7" x14ac:dyDescent="0.3">
      <c r="A2405" s="26"/>
      <c r="B2405" s="26"/>
      <c r="C2405" s="29"/>
      <c r="D2405" s="29"/>
      <c r="E2405" s="29"/>
      <c r="F2405" s="29"/>
      <c r="G2405" s="29"/>
    </row>
    <row r="2406" spans="1:7" x14ac:dyDescent="0.3">
      <c r="A2406" s="26"/>
      <c r="B2406" s="26"/>
      <c r="C2406" s="29"/>
      <c r="D2406" s="29"/>
      <c r="E2406" s="29"/>
      <c r="F2406" s="29"/>
      <c r="G2406" s="29"/>
    </row>
    <row r="2407" spans="1:7" x14ac:dyDescent="0.3">
      <c r="A2407" s="26"/>
      <c r="B2407" s="26"/>
      <c r="C2407" s="29"/>
      <c r="D2407" s="29"/>
      <c r="E2407" s="29"/>
      <c r="F2407" s="29"/>
      <c r="G2407" s="29"/>
    </row>
    <row r="2408" spans="1:7" x14ac:dyDescent="0.3">
      <c r="A2408" s="26"/>
      <c r="B2408" s="26"/>
      <c r="C2408" s="29"/>
      <c r="D2408" s="29"/>
      <c r="E2408" s="29"/>
      <c r="F2408" s="29"/>
      <c r="G2408" s="29"/>
    </row>
    <row r="2409" spans="1:7" x14ac:dyDescent="0.3">
      <c r="A2409" s="26"/>
      <c r="B2409" s="26"/>
      <c r="C2409" s="29"/>
      <c r="D2409" s="29"/>
      <c r="E2409" s="29"/>
      <c r="F2409" s="29"/>
      <c r="G2409" s="29"/>
    </row>
    <row r="2410" spans="1:7" x14ac:dyDescent="0.3">
      <c r="A2410" s="26"/>
      <c r="B2410" s="26"/>
      <c r="C2410" s="29"/>
      <c r="D2410" s="29"/>
      <c r="E2410" s="29"/>
      <c r="F2410" s="29"/>
      <c r="G2410" s="29"/>
    </row>
    <row r="2411" spans="1:7" x14ac:dyDescent="0.3">
      <c r="A2411" s="26"/>
      <c r="B2411" s="26"/>
      <c r="C2411" s="29"/>
      <c r="D2411" s="29"/>
      <c r="E2411" s="29"/>
      <c r="F2411" s="29"/>
      <c r="G2411" s="29"/>
    </row>
    <row r="2412" spans="1:7" x14ac:dyDescent="0.3">
      <c r="A2412" s="26"/>
      <c r="B2412" s="26"/>
      <c r="C2412" s="29"/>
      <c r="D2412" s="29"/>
      <c r="E2412" s="29"/>
      <c r="F2412" s="29"/>
      <c r="G2412" s="29"/>
    </row>
    <row r="2413" spans="1:7" x14ac:dyDescent="0.3">
      <c r="A2413" s="26"/>
      <c r="B2413" s="26"/>
      <c r="C2413" s="29"/>
      <c r="D2413" s="29"/>
      <c r="E2413" s="29"/>
      <c r="F2413" s="29"/>
      <c r="G2413" s="29"/>
    </row>
    <row r="2414" spans="1:7" x14ac:dyDescent="0.3">
      <c r="A2414" s="26"/>
      <c r="B2414" s="26"/>
      <c r="C2414" s="29"/>
      <c r="D2414" s="29"/>
      <c r="E2414" s="29"/>
      <c r="F2414" s="29"/>
      <c r="G2414" s="29"/>
    </row>
    <row r="2415" spans="1:7" x14ac:dyDescent="0.3">
      <c r="A2415" s="26"/>
      <c r="B2415" s="26"/>
      <c r="C2415" s="29"/>
      <c r="D2415" s="29"/>
      <c r="E2415" s="29"/>
      <c r="F2415" s="29"/>
      <c r="G2415" s="29"/>
    </row>
    <row r="2416" spans="1:7" x14ac:dyDescent="0.3">
      <c r="A2416" s="26"/>
      <c r="B2416" s="26"/>
      <c r="C2416" s="29"/>
      <c r="D2416" s="29"/>
      <c r="E2416" s="29"/>
      <c r="F2416" s="29"/>
      <c r="G2416" s="29"/>
    </row>
    <row r="2417" spans="1:7" x14ac:dyDescent="0.3">
      <c r="A2417" s="26"/>
      <c r="B2417" s="26"/>
      <c r="C2417" s="29"/>
      <c r="D2417" s="29"/>
      <c r="E2417" s="29"/>
      <c r="F2417" s="29"/>
      <c r="G2417" s="29"/>
    </row>
    <row r="2418" spans="1:7" x14ac:dyDescent="0.3">
      <c r="A2418" s="26"/>
      <c r="B2418" s="26"/>
      <c r="C2418" s="29"/>
      <c r="D2418" s="29"/>
      <c r="E2418" s="29"/>
      <c r="F2418" s="29"/>
      <c r="G2418" s="29"/>
    </row>
    <row r="2419" spans="1:7" x14ac:dyDescent="0.3">
      <c r="A2419" s="26"/>
      <c r="B2419" s="26"/>
      <c r="C2419" s="29"/>
      <c r="D2419" s="29"/>
      <c r="E2419" s="29"/>
      <c r="F2419" s="29"/>
      <c r="G2419" s="29"/>
    </row>
    <row r="2420" spans="1:7" x14ac:dyDescent="0.3">
      <c r="A2420" s="26"/>
      <c r="B2420" s="26"/>
      <c r="C2420" s="29"/>
      <c r="D2420" s="29"/>
      <c r="E2420" s="29"/>
      <c r="F2420" s="29"/>
      <c r="G2420" s="29"/>
    </row>
    <row r="2421" spans="1:7" x14ac:dyDescent="0.3">
      <c r="A2421" s="26"/>
      <c r="B2421" s="26"/>
      <c r="C2421" s="29"/>
      <c r="D2421" s="29"/>
      <c r="E2421" s="29"/>
      <c r="F2421" s="29"/>
      <c r="G2421" s="29"/>
    </row>
    <row r="2422" spans="1:7" x14ac:dyDescent="0.3">
      <c r="A2422" s="26"/>
      <c r="B2422" s="26"/>
      <c r="C2422" s="29"/>
      <c r="D2422" s="29"/>
      <c r="E2422" s="29"/>
      <c r="F2422" s="29"/>
      <c r="G2422" s="29"/>
    </row>
    <row r="2423" spans="1:7" x14ac:dyDescent="0.3">
      <c r="A2423" s="26"/>
      <c r="B2423" s="26"/>
      <c r="C2423" s="29"/>
      <c r="D2423" s="29"/>
      <c r="E2423" s="29"/>
      <c r="F2423" s="29"/>
      <c r="G2423" s="29"/>
    </row>
    <row r="2424" spans="1:7" x14ac:dyDescent="0.3">
      <c r="A2424" s="26"/>
      <c r="B2424" s="26"/>
      <c r="C2424" s="29"/>
      <c r="D2424" s="29"/>
      <c r="E2424" s="29"/>
      <c r="F2424" s="29"/>
      <c r="G2424" s="29"/>
    </row>
    <row r="2425" spans="1:7" x14ac:dyDescent="0.3">
      <c r="A2425" s="26"/>
      <c r="B2425" s="26"/>
      <c r="C2425" s="29"/>
      <c r="D2425" s="29"/>
      <c r="E2425" s="29"/>
      <c r="F2425" s="29"/>
      <c r="G2425" s="29"/>
    </row>
    <row r="2426" spans="1:7" x14ac:dyDescent="0.3">
      <c r="A2426" s="26"/>
      <c r="B2426" s="26"/>
      <c r="C2426" s="29"/>
      <c r="D2426" s="29"/>
      <c r="E2426" s="29"/>
      <c r="F2426" s="29"/>
      <c r="G2426" s="29"/>
    </row>
    <row r="2427" spans="1:7" x14ac:dyDescent="0.3">
      <c r="A2427" s="26"/>
      <c r="B2427" s="26"/>
      <c r="C2427" s="29"/>
      <c r="D2427" s="29"/>
      <c r="E2427" s="29"/>
      <c r="F2427" s="29"/>
      <c r="G2427" s="29"/>
    </row>
    <row r="2428" spans="1:7" x14ac:dyDescent="0.3">
      <c r="A2428" s="26"/>
      <c r="B2428" s="26"/>
      <c r="C2428" s="29"/>
      <c r="D2428" s="29"/>
      <c r="E2428" s="29"/>
      <c r="F2428" s="29"/>
      <c r="G2428" s="29"/>
    </row>
    <row r="2429" spans="1:7" x14ac:dyDescent="0.3">
      <c r="A2429" s="26"/>
      <c r="B2429" s="26"/>
      <c r="C2429" s="29"/>
      <c r="D2429" s="29"/>
      <c r="E2429" s="29"/>
      <c r="F2429" s="29"/>
      <c r="G2429" s="29"/>
    </row>
    <row r="2430" spans="1:7" x14ac:dyDescent="0.3">
      <c r="A2430" s="26"/>
      <c r="B2430" s="26"/>
      <c r="C2430" s="29"/>
      <c r="D2430" s="29"/>
      <c r="E2430" s="29"/>
      <c r="F2430" s="29"/>
      <c r="G2430" s="29"/>
    </row>
    <row r="2431" spans="1:7" x14ac:dyDescent="0.3">
      <c r="A2431" s="26"/>
      <c r="B2431" s="26"/>
      <c r="C2431" s="29"/>
      <c r="D2431" s="29"/>
      <c r="E2431" s="29"/>
      <c r="F2431" s="29"/>
      <c r="G2431" s="29"/>
    </row>
    <row r="2432" spans="1:7" x14ac:dyDescent="0.3">
      <c r="A2432" s="26"/>
      <c r="B2432" s="26"/>
      <c r="C2432" s="29"/>
      <c r="D2432" s="29"/>
      <c r="E2432" s="29"/>
      <c r="F2432" s="29"/>
      <c r="G2432" s="29"/>
    </row>
    <row r="2433" spans="1:7" x14ac:dyDescent="0.3">
      <c r="A2433" s="26"/>
      <c r="B2433" s="26"/>
      <c r="C2433" s="29"/>
      <c r="D2433" s="29"/>
      <c r="E2433" s="29"/>
      <c r="F2433" s="29"/>
      <c r="G2433" s="29"/>
    </row>
    <row r="2434" spans="1:7" x14ac:dyDescent="0.3">
      <c r="A2434" s="26"/>
      <c r="B2434" s="26"/>
      <c r="C2434" s="29"/>
      <c r="D2434" s="29"/>
      <c r="E2434" s="29"/>
      <c r="F2434" s="29"/>
      <c r="G2434" s="29"/>
    </row>
    <row r="2435" spans="1:7" x14ac:dyDescent="0.3">
      <c r="A2435" s="26"/>
      <c r="B2435" s="26"/>
      <c r="C2435" s="29"/>
      <c r="D2435" s="29"/>
      <c r="E2435" s="29"/>
      <c r="F2435" s="29"/>
      <c r="G2435" s="29"/>
    </row>
    <row r="2436" spans="1:7" x14ac:dyDescent="0.3">
      <c r="A2436" s="26"/>
      <c r="B2436" s="26"/>
      <c r="C2436" s="29"/>
      <c r="D2436" s="29"/>
      <c r="E2436" s="29"/>
      <c r="F2436" s="29"/>
      <c r="G2436" s="29"/>
    </row>
    <row r="2437" spans="1:7" x14ac:dyDescent="0.3">
      <c r="A2437" s="26"/>
      <c r="B2437" s="26"/>
      <c r="C2437" s="29"/>
      <c r="D2437" s="29"/>
      <c r="E2437" s="29"/>
      <c r="F2437" s="29"/>
      <c r="G2437" s="29"/>
    </row>
    <row r="2438" spans="1:7" x14ac:dyDescent="0.3">
      <c r="A2438" s="26"/>
      <c r="B2438" s="26"/>
      <c r="C2438" s="29"/>
      <c r="D2438" s="29"/>
      <c r="E2438" s="29"/>
      <c r="F2438" s="29"/>
      <c r="G2438" s="29"/>
    </row>
    <row r="2439" spans="1:7" x14ac:dyDescent="0.3">
      <c r="A2439" s="26"/>
      <c r="B2439" s="26"/>
      <c r="C2439" s="29"/>
      <c r="D2439" s="29"/>
      <c r="E2439" s="29"/>
      <c r="F2439" s="29"/>
      <c r="G2439" s="29"/>
    </row>
    <row r="2440" spans="1:7" x14ac:dyDescent="0.3">
      <c r="A2440" s="26"/>
      <c r="B2440" s="26"/>
      <c r="C2440" s="29"/>
      <c r="D2440" s="29"/>
      <c r="E2440" s="29"/>
      <c r="F2440" s="29"/>
      <c r="G2440" s="29"/>
    </row>
    <row r="2441" spans="1:7" x14ac:dyDescent="0.3">
      <c r="A2441" s="26"/>
      <c r="B2441" s="26"/>
      <c r="C2441" s="29"/>
      <c r="D2441" s="29"/>
      <c r="E2441" s="29"/>
      <c r="F2441" s="29"/>
      <c r="G2441" s="29"/>
    </row>
    <row r="2442" spans="1:7" x14ac:dyDescent="0.3">
      <c r="A2442" s="26"/>
      <c r="B2442" s="26"/>
      <c r="C2442" s="29"/>
      <c r="D2442" s="29"/>
      <c r="E2442" s="29"/>
      <c r="F2442" s="29"/>
      <c r="G2442" s="29"/>
    </row>
    <row r="2443" spans="1:7" x14ac:dyDescent="0.3">
      <c r="A2443" s="26"/>
      <c r="B2443" s="26"/>
      <c r="C2443" s="29"/>
      <c r="D2443" s="29"/>
      <c r="E2443" s="29"/>
      <c r="F2443" s="29"/>
      <c r="G2443" s="29"/>
    </row>
    <row r="2444" spans="1:7" x14ac:dyDescent="0.3">
      <c r="A2444" s="26"/>
      <c r="B2444" s="26"/>
      <c r="C2444" s="29"/>
      <c r="D2444" s="29"/>
      <c r="E2444" s="29"/>
      <c r="F2444" s="29"/>
      <c r="G2444" s="29"/>
    </row>
    <row r="2445" spans="1:7" x14ac:dyDescent="0.3">
      <c r="A2445" s="26"/>
      <c r="B2445" s="26"/>
      <c r="C2445" s="29"/>
      <c r="D2445" s="29"/>
      <c r="E2445" s="29"/>
      <c r="F2445" s="29"/>
      <c r="G2445" s="29"/>
    </row>
    <row r="2446" spans="1:7" x14ac:dyDescent="0.3">
      <c r="A2446" s="26"/>
      <c r="B2446" s="26"/>
      <c r="C2446" s="29"/>
      <c r="D2446" s="29"/>
      <c r="E2446" s="29"/>
      <c r="F2446" s="29"/>
      <c r="G2446" s="29"/>
    </row>
    <row r="2447" spans="1:7" x14ac:dyDescent="0.3">
      <c r="A2447" s="26"/>
      <c r="B2447" s="26"/>
      <c r="C2447" s="29"/>
      <c r="D2447" s="29"/>
      <c r="E2447" s="29"/>
      <c r="F2447" s="29"/>
      <c r="G2447" s="29"/>
    </row>
    <row r="2448" spans="1:7" x14ac:dyDescent="0.3">
      <c r="A2448" s="26"/>
      <c r="B2448" s="26"/>
      <c r="C2448" s="29"/>
      <c r="D2448" s="29"/>
      <c r="E2448" s="29"/>
      <c r="F2448" s="29"/>
      <c r="G2448" s="29"/>
    </row>
    <row r="2449" spans="1:7" x14ac:dyDescent="0.3">
      <c r="A2449" s="26"/>
      <c r="B2449" s="26"/>
      <c r="C2449" s="29"/>
      <c r="D2449" s="29"/>
      <c r="E2449" s="29"/>
      <c r="F2449" s="29"/>
      <c r="G2449" s="29"/>
    </row>
    <row r="2450" spans="1:7" x14ac:dyDescent="0.3">
      <c r="A2450" s="26"/>
      <c r="B2450" s="26"/>
      <c r="C2450" s="29"/>
      <c r="D2450" s="29"/>
      <c r="E2450" s="29"/>
      <c r="F2450" s="29"/>
      <c r="G2450" s="29"/>
    </row>
    <row r="2451" spans="1:7" x14ac:dyDescent="0.3">
      <c r="A2451" s="26"/>
      <c r="B2451" s="26"/>
      <c r="C2451" s="29"/>
      <c r="D2451" s="29"/>
      <c r="E2451" s="29"/>
      <c r="F2451" s="29"/>
      <c r="G2451" s="29"/>
    </row>
    <row r="2452" spans="1:7" x14ac:dyDescent="0.3">
      <c r="A2452" s="26"/>
      <c r="B2452" s="26"/>
      <c r="C2452" s="29"/>
      <c r="D2452" s="29"/>
      <c r="E2452" s="29"/>
      <c r="F2452" s="29"/>
      <c r="G2452" s="29"/>
    </row>
    <row r="2453" spans="1:7" x14ac:dyDescent="0.3">
      <c r="A2453" s="26"/>
      <c r="B2453" s="26"/>
      <c r="C2453" s="29"/>
      <c r="D2453" s="29"/>
      <c r="E2453" s="29"/>
      <c r="F2453" s="29"/>
      <c r="G2453" s="29"/>
    </row>
    <row r="2454" spans="1:7" x14ac:dyDescent="0.3">
      <c r="A2454" s="26"/>
      <c r="B2454" s="26"/>
      <c r="C2454" s="29"/>
      <c r="D2454" s="29"/>
      <c r="E2454" s="29"/>
      <c r="F2454" s="29"/>
      <c r="G2454" s="29"/>
    </row>
    <row r="2455" spans="1:7" x14ac:dyDescent="0.3">
      <c r="A2455" s="26"/>
      <c r="B2455" s="26"/>
      <c r="C2455" s="29"/>
      <c r="D2455" s="29"/>
      <c r="E2455" s="29"/>
      <c r="F2455" s="29"/>
      <c r="G2455" s="29"/>
    </row>
    <row r="2456" spans="1:7" x14ac:dyDescent="0.3">
      <c r="A2456" s="26"/>
      <c r="B2456" s="26"/>
      <c r="C2456" s="29"/>
      <c r="D2456" s="29"/>
      <c r="E2456" s="29"/>
      <c r="F2456" s="29"/>
      <c r="G2456" s="29"/>
    </row>
    <row r="2457" spans="1:7" x14ac:dyDescent="0.3">
      <c r="A2457" s="26"/>
      <c r="B2457" s="26"/>
      <c r="C2457" s="29"/>
      <c r="D2457" s="29"/>
      <c r="E2457" s="29"/>
      <c r="F2457" s="29"/>
      <c r="G2457" s="29"/>
    </row>
    <row r="2458" spans="1:7" x14ac:dyDescent="0.3">
      <c r="A2458" s="26"/>
      <c r="B2458" s="26"/>
      <c r="C2458" s="29"/>
      <c r="D2458" s="29"/>
      <c r="E2458" s="29"/>
      <c r="F2458" s="29"/>
      <c r="G2458" s="29"/>
    </row>
    <row r="2459" spans="1:7" x14ac:dyDescent="0.3">
      <c r="A2459" s="26"/>
      <c r="B2459" s="26"/>
      <c r="C2459" s="29"/>
      <c r="D2459" s="29"/>
      <c r="E2459" s="29"/>
      <c r="F2459" s="29"/>
      <c r="G2459" s="29"/>
    </row>
    <row r="2460" spans="1:7" x14ac:dyDescent="0.3">
      <c r="A2460" s="26"/>
      <c r="B2460" s="26"/>
      <c r="C2460" s="29"/>
      <c r="D2460" s="29"/>
      <c r="E2460" s="29"/>
      <c r="F2460" s="29"/>
      <c r="G2460" s="29"/>
    </row>
    <row r="2461" spans="1:7" x14ac:dyDescent="0.3">
      <c r="A2461" s="26"/>
      <c r="B2461" s="26"/>
      <c r="C2461" s="29"/>
      <c r="D2461" s="29"/>
      <c r="E2461" s="29"/>
      <c r="F2461" s="29"/>
      <c r="G2461" s="29"/>
    </row>
    <row r="2462" spans="1:7" x14ac:dyDescent="0.3">
      <c r="A2462" s="26"/>
      <c r="B2462" s="26"/>
      <c r="C2462" s="29"/>
      <c r="D2462" s="29"/>
      <c r="E2462" s="29"/>
      <c r="F2462" s="29"/>
      <c r="G2462" s="29"/>
    </row>
    <row r="2463" spans="1:7" x14ac:dyDescent="0.3">
      <c r="A2463" s="26"/>
      <c r="B2463" s="26"/>
      <c r="C2463" s="29"/>
      <c r="D2463" s="29"/>
      <c r="E2463" s="29"/>
      <c r="F2463" s="29"/>
      <c r="G2463" s="29"/>
    </row>
    <row r="2464" spans="1:7" x14ac:dyDescent="0.3">
      <c r="A2464" s="26"/>
      <c r="B2464" s="26"/>
      <c r="C2464" s="29"/>
      <c r="D2464" s="29"/>
      <c r="E2464" s="29"/>
      <c r="F2464" s="29"/>
      <c r="G2464" s="29"/>
    </row>
    <row r="2465" spans="1:7" x14ac:dyDescent="0.3">
      <c r="A2465" s="26"/>
      <c r="B2465" s="26"/>
      <c r="C2465" s="29"/>
      <c r="D2465" s="29"/>
      <c r="E2465" s="29"/>
      <c r="F2465" s="29"/>
      <c r="G2465" s="29"/>
    </row>
    <row r="2466" spans="1:7" x14ac:dyDescent="0.3">
      <c r="A2466" s="26"/>
      <c r="B2466" s="26"/>
      <c r="C2466" s="29"/>
      <c r="D2466" s="29"/>
      <c r="E2466" s="29"/>
      <c r="F2466" s="29"/>
      <c r="G2466" s="29"/>
    </row>
    <row r="2467" spans="1:7" x14ac:dyDescent="0.3">
      <c r="A2467" s="26"/>
      <c r="B2467" s="26"/>
      <c r="C2467" s="29"/>
      <c r="D2467" s="29"/>
      <c r="E2467" s="29"/>
      <c r="F2467" s="29"/>
      <c r="G2467" s="29"/>
    </row>
    <row r="2468" spans="1:7" x14ac:dyDescent="0.3">
      <c r="A2468" s="26"/>
      <c r="B2468" s="26"/>
      <c r="C2468" s="29"/>
      <c r="D2468" s="29"/>
      <c r="E2468" s="29"/>
      <c r="F2468" s="29"/>
      <c r="G2468" s="29"/>
    </row>
    <row r="2469" spans="1:7" x14ac:dyDescent="0.3">
      <c r="A2469" s="26"/>
      <c r="B2469" s="26"/>
      <c r="C2469" s="29"/>
      <c r="D2469" s="29"/>
      <c r="E2469" s="29"/>
      <c r="F2469" s="29"/>
      <c r="G2469" s="29"/>
    </row>
    <row r="2470" spans="1:7" x14ac:dyDescent="0.3">
      <c r="A2470" s="26"/>
      <c r="B2470" s="26"/>
      <c r="C2470" s="29"/>
      <c r="D2470" s="29"/>
      <c r="E2470" s="29"/>
      <c r="F2470" s="29"/>
      <c r="G2470" s="29"/>
    </row>
    <row r="2471" spans="1:7" x14ac:dyDescent="0.3">
      <c r="A2471" s="26"/>
      <c r="B2471" s="26"/>
      <c r="C2471" s="29"/>
      <c r="D2471" s="29"/>
      <c r="E2471" s="29"/>
      <c r="F2471" s="29"/>
      <c r="G2471" s="29"/>
    </row>
    <row r="2472" spans="1:7" x14ac:dyDescent="0.3">
      <c r="A2472" s="26"/>
      <c r="B2472" s="26"/>
      <c r="C2472" s="29"/>
      <c r="D2472" s="29"/>
      <c r="E2472" s="29"/>
      <c r="F2472" s="29"/>
      <c r="G2472" s="29"/>
    </row>
    <row r="2473" spans="1:7" x14ac:dyDescent="0.3">
      <c r="A2473" s="26"/>
      <c r="B2473" s="26"/>
      <c r="C2473" s="29"/>
      <c r="D2473" s="29"/>
      <c r="E2473" s="29"/>
      <c r="F2473" s="29"/>
      <c r="G2473" s="29"/>
    </row>
    <row r="2474" spans="1:7" x14ac:dyDescent="0.3">
      <c r="A2474" s="26"/>
      <c r="B2474" s="26"/>
      <c r="C2474" s="29"/>
      <c r="D2474" s="29"/>
      <c r="E2474" s="29"/>
      <c r="F2474" s="29"/>
      <c r="G2474" s="29"/>
    </row>
    <row r="2475" spans="1:7" x14ac:dyDescent="0.3">
      <c r="A2475" s="26"/>
      <c r="B2475" s="26"/>
      <c r="C2475" s="29"/>
      <c r="D2475" s="29"/>
      <c r="E2475" s="29"/>
      <c r="F2475" s="29"/>
      <c r="G2475" s="29"/>
    </row>
    <row r="2476" spans="1:7" x14ac:dyDescent="0.3">
      <c r="A2476" s="26"/>
      <c r="B2476" s="26"/>
      <c r="C2476" s="29"/>
      <c r="D2476" s="29"/>
      <c r="E2476" s="29"/>
      <c r="F2476" s="29"/>
      <c r="G2476" s="29"/>
    </row>
    <row r="2477" spans="1:7" x14ac:dyDescent="0.3">
      <c r="A2477" s="26"/>
      <c r="B2477" s="26"/>
      <c r="C2477" s="29"/>
      <c r="D2477" s="29"/>
      <c r="E2477" s="29"/>
      <c r="F2477" s="29"/>
      <c r="G2477" s="29"/>
    </row>
    <row r="2478" spans="1:7" x14ac:dyDescent="0.3">
      <c r="A2478" s="26"/>
      <c r="B2478" s="26"/>
      <c r="C2478" s="29"/>
      <c r="D2478" s="29"/>
      <c r="E2478" s="29"/>
      <c r="F2478" s="29"/>
      <c r="G2478" s="29"/>
    </row>
    <row r="2479" spans="1:7" x14ac:dyDescent="0.3">
      <c r="A2479" s="26"/>
      <c r="B2479" s="26"/>
      <c r="C2479" s="29"/>
      <c r="D2479" s="29"/>
      <c r="E2479" s="29"/>
      <c r="F2479" s="29"/>
      <c r="G2479" s="29"/>
    </row>
    <row r="2480" spans="1:7" x14ac:dyDescent="0.3">
      <c r="A2480" s="26"/>
      <c r="B2480" s="26"/>
      <c r="C2480" s="29"/>
      <c r="D2480" s="29"/>
      <c r="E2480" s="29"/>
      <c r="F2480" s="29"/>
      <c r="G2480" s="29"/>
    </row>
    <row r="2481" spans="1:7" x14ac:dyDescent="0.3">
      <c r="A2481" s="26"/>
      <c r="B2481" s="26"/>
      <c r="C2481" s="29"/>
      <c r="D2481" s="29"/>
      <c r="E2481" s="29"/>
      <c r="F2481" s="29"/>
      <c r="G2481" s="29"/>
    </row>
    <row r="2482" spans="1:7" x14ac:dyDescent="0.3">
      <c r="A2482" s="26"/>
      <c r="B2482" s="26"/>
      <c r="C2482" s="29"/>
      <c r="D2482" s="29"/>
      <c r="E2482" s="29"/>
      <c r="F2482" s="29"/>
      <c r="G2482" s="29"/>
    </row>
    <row r="2483" spans="1:7" x14ac:dyDescent="0.3">
      <c r="A2483" s="26"/>
      <c r="B2483" s="26"/>
      <c r="C2483" s="29"/>
      <c r="D2483" s="29"/>
      <c r="E2483" s="29"/>
      <c r="F2483" s="29"/>
      <c r="G2483" s="29"/>
    </row>
    <row r="2484" spans="1:7" x14ac:dyDescent="0.3">
      <c r="A2484" s="26"/>
      <c r="B2484" s="26"/>
      <c r="C2484" s="29"/>
      <c r="D2484" s="29"/>
      <c r="E2484" s="29"/>
      <c r="F2484" s="29"/>
      <c r="G2484" s="29"/>
    </row>
    <row r="2485" spans="1:7" x14ac:dyDescent="0.3">
      <c r="A2485" s="26"/>
      <c r="B2485" s="26"/>
      <c r="C2485" s="29"/>
      <c r="D2485" s="29"/>
      <c r="E2485" s="29"/>
      <c r="F2485" s="29"/>
      <c r="G2485" s="29"/>
    </row>
    <row r="2486" spans="1:7" x14ac:dyDescent="0.3">
      <c r="A2486" s="26"/>
      <c r="B2486" s="26"/>
      <c r="C2486" s="29"/>
      <c r="D2486" s="29"/>
      <c r="E2486" s="29"/>
      <c r="F2486" s="29"/>
      <c r="G2486" s="29"/>
    </row>
    <row r="2487" spans="1:7" x14ac:dyDescent="0.3">
      <c r="A2487" s="26"/>
      <c r="B2487" s="26"/>
      <c r="C2487" s="29"/>
      <c r="D2487" s="29"/>
      <c r="E2487" s="29"/>
      <c r="F2487" s="29"/>
      <c r="G2487" s="29"/>
    </row>
    <row r="2488" spans="1:7" x14ac:dyDescent="0.3">
      <c r="A2488" s="26"/>
      <c r="B2488" s="26"/>
      <c r="C2488" s="29"/>
      <c r="D2488" s="29"/>
      <c r="E2488" s="29"/>
      <c r="F2488" s="29"/>
      <c r="G2488" s="29"/>
    </row>
    <row r="2489" spans="1:7" x14ac:dyDescent="0.3">
      <c r="A2489" s="26"/>
      <c r="B2489" s="26"/>
      <c r="C2489" s="29"/>
      <c r="D2489" s="29"/>
      <c r="E2489" s="29"/>
      <c r="F2489" s="29"/>
      <c r="G2489" s="29"/>
    </row>
    <row r="2490" spans="1:7" x14ac:dyDescent="0.3">
      <c r="A2490" s="26"/>
      <c r="B2490" s="26"/>
      <c r="C2490" s="29"/>
      <c r="D2490" s="29"/>
      <c r="E2490" s="29"/>
      <c r="F2490" s="29"/>
      <c r="G2490" s="29"/>
    </row>
    <row r="2491" spans="1:7" x14ac:dyDescent="0.3">
      <c r="A2491" s="26"/>
      <c r="B2491" s="26"/>
      <c r="C2491" s="29"/>
      <c r="D2491" s="29"/>
      <c r="E2491" s="29"/>
      <c r="F2491" s="29"/>
      <c r="G2491" s="29"/>
    </row>
    <row r="2492" spans="1:7" x14ac:dyDescent="0.3">
      <c r="A2492" s="26"/>
      <c r="B2492" s="26"/>
      <c r="C2492" s="29"/>
      <c r="D2492" s="29"/>
      <c r="E2492" s="29"/>
      <c r="F2492" s="29"/>
      <c r="G2492" s="29"/>
    </row>
    <row r="2493" spans="1:7" x14ac:dyDescent="0.3">
      <c r="A2493" s="26"/>
      <c r="B2493" s="26"/>
      <c r="C2493" s="29"/>
      <c r="D2493" s="29"/>
      <c r="E2493" s="29"/>
      <c r="F2493" s="29"/>
      <c r="G2493" s="29"/>
    </row>
    <row r="2494" spans="1:7" x14ac:dyDescent="0.3">
      <c r="A2494" s="26"/>
      <c r="B2494" s="26"/>
      <c r="C2494" s="29"/>
      <c r="D2494" s="29"/>
      <c r="E2494" s="29"/>
      <c r="F2494" s="29"/>
      <c r="G2494" s="29"/>
    </row>
    <row r="2495" spans="1:7" x14ac:dyDescent="0.3">
      <c r="A2495" s="26"/>
      <c r="B2495" s="26"/>
      <c r="C2495" s="29"/>
      <c r="D2495" s="29"/>
      <c r="E2495" s="29"/>
      <c r="F2495" s="29"/>
      <c r="G2495" s="29"/>
    </row>
    <row r="2496" spans="1:7" x14ac:dyDescent="0.3">
      <c r="A2496" s="26"/>
      <c r="B2496" s="26"/>
      <c r="C2496" s="29"/>
      <c r="D2496" s="29"/>
      <c r="E2496" s="29"/>
      <c r="F2496" s="29"/>
      <c r="G2496" s="29"/>
    </row>
    <row r="2497" spans="1:7" x14ac:dyDescent="0.3">
      <c r="A2497" s="26"/>
      <c r="B2497" s="26"/>
      <c r="C2497" s="29"/>
      <c r="D2497" s="29"/>
      <c r="E2497" s="29"/>
      <c r="F2497" s="29"/>
      <c r="G2497" s="29"/>
    </row>
    <row r="2498" spans="1:7" x14ac:dyDescent="0.3">
      <c r="A2498" s="26"/>
      <c r="B2498" s="26"/>
      <c r="C2498" s="29"/>
      <c r="D2498" s="29"/>
      <c r="E2498" s="29"/>
      <c r="F2498" s="29"/>
      <c r="G2498" s="29"/>
    </row>
    <row r="2499" spans="1:7" x14ac:dyDescent="0.3">
      <c r="A2499" s="26"/>
      <c r="B2499" s="26"/>
      <c r="C2499" s="29"/>
      <c r="D2499" s="29"/>
      <c r="E2499" s="29"/>
      <c r="F2499" s="29"/>
      <c r="G2499" s="29"/>
    </row>
    <row r="2500" spans="1:7" x14ac:dyDescent="0.3">
      <c r="A2500" s="26"/>
      <c r="B2500" s="26"/>
      <c r="C2500" s="29"/>
      <c r="D2500" s="29"/>
      <c r="E2500" s="29"/>
      <c r="F2500" s="29"/>
      <c r="G2500" s="29"/>
    </row>
    <row r="2501" spans="1:7" x14ac:dyDescent="0.3">
      <c r="A2501" s="26"/>
      <c r="B2501" s="26"/>
      <c r="C2501" s="29"/>
      <c r="D2501" s="29"/>
      <c r="E2501" s="29"/>
      <c r="F2501" s="29"/>
      <c r="G2501" s="29"/>
    </row>
    <row r="2502" spans="1:7" x14ac:dyDescent="0.3">
      <c r="A2502" s="26"/>
      <c r="B2502" s="26"/>
      <c r="C2502" s="29"/>
      <c r="D2502" s="29"/>
      <c r="E2502" s="29"/>
      <c r="F2502" s="29"/>
      <c r="G2502" s="29"/>
    </row>
    <row r="2503" spans="1:7" x14ac:dyDescent="0.3">
      <c r="A2503" s="26"/>
      <c r="B2503" s="26"/>
      <c r="C2503" s="29"/>
      <c r="D2503" s="29"/>
      <c r="E2503" s="29"/>
      <c r="F2503" s="29"/>
      <c r="G2503" s="29"/>
    </row>
    <row r="2504" spans="1:7" x14ac:dyDescent="0.3">
      <c r="A2504" s="26"/>
      <c r="B2504" s="26"/>
      <c r="C2504" s="29"/>
      <c r="D2504" s="29"/>
      <c r="E2504" s="29"/>
      <c r="F2504" s="29"/>
      <c r="G2504" s="29"/>
    </row>
    <row r="2505" spans="1:7" x14ac:dyDescent="0.3">
      <c r="A2505" s="26"/>
      <c r="B2505" s="26"/>
      <c r="C2505" s="29"/>
      <c r="D2505" s="29"/>
      <c r="E2505" s="29"/>
      <c r="F2505" s="29"/>
      <c r="G2505" s="29"/>
    </row>
    <row r="2506" spans="1:7" x14ac:dyDescent="0.3">
      <c r="A2506" s="26"/>
      <c r="B2506" s="26"/>
      <c r="C2506" s="29"/>
      <c r="D2506" s="29"/>
      <c r="E2506" s="29"/>
      <c r="F2506" s="29"/>
      <c r="G2506" s="29"/>
    </row>
    <row r="2507" spans="1:7" x14ac:dyDescent="0.3">
      <c r="A2507" s="26"/>
      <c r="B2507" s="26"/>
      <c r="C2507" s="29"/>
      <c r="D2507" s="29"/>
      <c r="E2507" s="29"/>
      <c r="F2507" s="29"/>
      <c r="G2507" s="29"/>
    </row>
    <row r="2508" spans="1:7" x14ac:dyDescent="0.3">
      <c r="A2508" s="26"/>
      <c r="B2508" s="26"/>
      <c r="C2508" s="29"/>
      <c r="D2508" s="29"/>
      <c r="E2508" s="29"/>
      <c r="F2508" s="29"/>
      <c r="G2508" s="29"/>
    </row>
    <row r="2509" spans="1:7" x14ac:dyDescent="0.3">
      <c r="A2509" s="26"/>
      <c r="B2509" s="26"/>
      <c r="C2509" s="29"/>
      <c r="D2509" s="29"/>
      <c r="E2509" s="29"/>
      <c r="F2509" s="29"/>
      <c r="G2509" s="29"/>
    </row>
    <row r="2510" spans="1:7" x14ac:dyDescent="0.3">
      <c r="A2510" s="26"/>
      <c r="B2510" s="26"/>
      <c r="C2510" s="29"/>
      <c r="D2510" s="29"/>
      <c r="E2510" s="29"/>
      <c r="F2510" s="29"/>
      <c r="G2510" s="29"/>
    </row>
    <row r="2511" spans="1:7" x14ac:dyDescent="0.3">
      <c r="A2511" s="26"/>
      <c r="B2511" s="26"/>
      <c r="C2511" s="29"/>
      <c r="D2511" s="29"/>
      <c r="E2511" s="29"/>
      <c r="F2511" s="29"/>
      <c r="G2511" s="29"/>
    </row>
    <row r="2512" spans="1:7" x14ac:dyDescent="0.3">
      <c r="A2512" s="26"/>
      <c r="B2512" s="26"/>
      <c r="C2512" s="29"/>
      <c r="D2512" s="29"/>
      <c r="E2512" s="29"/>
      <c r="F2512" s="29"/>
      <c r="G2512" s="29"/>
    </row>
    <row r="2513" spans="1:7" x14ac:dyDescent="0.3">
      <c r="A2513" s="26"/>
      <c r="B2513" s="26"/>
      <c r="C2513" s="29"/>
      <c r="D2513" s="29"/>
      <c r="E2513" s="29"/>
      <c r="F2513" s="29"/>
      <c r="G2513" s="29"/>
    </row>
    <row r="2514" spans="1:7" x14ac:dyDescent="0.3">
      <c r="A2514" s="26"/>
      <c r="B2514" s="26"/>
      <c r="C2514" s="29"/>
      <c r="D2514" s="29"/>
      <c r="E2514" s="29"/>
      <c r="F2514" s="29"/>
      <c r="G2514" s="29"/>
    </row>
    <row r="2515" spans="1:7" x14ac:dyDescent="0.3">
      <c r="A2515" s="26"/>
      <c r="B2515" s="26"/>
      <c r="C2515" s="29"/>
      <c r="D2515" s="29"/>
      <c r="E2515" s="29"/>
      <c r="F2515" s="29"/>
      <c r="G2515" s="29"/>
    </row>
    <row r="2516" spans="1:7" x14ac:dyDescent="0.3">
      <c r="A2516" s="26"/>
      <c r="B2516" s="26"/>
      <c r="C2516" s="29"/>
      <c r="D2516" s="29"/>
      <c r="E2516" s="29"/>
      <c r="F2516" s="29"/>
      <c r="G2516" s="29"/>
    </row>
    <row r="2517" spans="1:7" x14ac:dyDescent="0.3">
      <c r="A2517" s="26"/>
      <c r="B2517" s="26"/>
      <c r="C2517" s="29"/>
      <c r="D2517" s="29"/>
      <c r="E2517" s="29"/>
      <c r="F2517" s="29"/>
      <c r="G2517" s="29"/>
    </row>
    <row r="2518" spans="1:7" x14ac:dyDescent="0.3">
      <c r="A2518" s="26"/>
      <c r="B2518" s="26"/>
      <c r="C2518" s="29"/>
      <c r="D2518" s="29"/>
      <c r="E2518" s="29"/>
      <c r="F2518" s="29"/>
      <c r="G2518" s="29"/>
    </row>
    <row r="2519" spans="1:7" x14ac:dyDescent="0.3">
      <c r="A2519" s="26"/>
      <c r="B2519" s="26"/>
      <c r="C2519" s="29"/>
      <c r="D2519" s="29"/>
      <c r="E2519" s="29"/>
      <c r="F2519" s="29"/>
      <c r="G2519" s="29"/>
    </row>
    <row r="2520" spans="1:7" x14ac:dyDescent="0.3">
      <c r="A2520" s="26"/>
      <c r="B2520" s="26"/>
      <c r="C2520" s="29"/>
      <c r="D2520" s="29"/>
      <c r="E2520" s="29"/>
      <c r="F2520" s="29"/>
      <c r="G2520" s="29"/>
    </row>
    <row r="2521" spans="1:7" x14ac:dyDescent="0.3">
      <c r="A2521" s="26"/>
      <c r="B2521" s="26"/>
      <c r="C2521" s="29"/>
      <c r="D2521" s="29"/>
      <c r="E2521" s="29"/>
      <c r="F2521" s="29"/>
      <c r="G2521" s="29"/>
    </row>
    <row r="2522" spans="1:7" x14ac:dyDescent="0.3">
      <c r="A2522" s="26"/>
      <c r="B2522" s="26"/>
      <c r="C2522" s="29"/>
      <c r="D2522" s="29"/>
      <c r="E2522" s="29"/>
      <c r="F2522" s="29"/>
      <c r="G2522" s="29"/>
    </row>
    <row r="2523" spans="1:7" x14ac:dyDescent="0.3">
      <c r="A2523" s="26"/>
      <c r="B2523" s="26"/>
      <c r="C2523" s="29"/>
      <c r="D2523" s="29"/>
      <c r="E2523" s="29"/>
      <c r="F2523" s="29"/>
      <c r="G2523" s="29"/>
    </row>
    <row r="2524" spans="1:7" x14ac:dyDescent="0.3">
      <c r="A2524" s="26"/>
      <c r="B2524" s="26"/>
      <c r="C2524" s="29"/>
      <c r="D2524" s="29"/>
      <c r="E2524" s="29"/>
      <c r="F2524" s="29"/>
      <c r="G2524" s="29"/>
    </row>
    <row r="2525" spans="1:7" x14ac:dyDescent="0.3">
      <c r="A2525" s="26"/>
      <c r="B2525" s="26"/>
      <c r="C2525" s="29"/>
      <c r="D2525" s="29"/>
      <c r="E2525" s="29"/>
      <c r="F2525" s="29"/>
      <c r="G2525" s="29"/>
    </row>
    <row r="2526" spans="1:7" x14ac:dyDescent="0.3">
      <c r="A2526" s="26"/>
      <c r="B2526" s="26"/>
      <c r="C2526" s="29"/>
      <c r="D2526" s="29"/>
      <c r="E2526" s="29"/>
      <c r="F2526" s="29"/>
      <c r="G2526" s="29"/>
    </row>
    <row r="2527" spans="1:7" x14ac:dyDescent="0.3">
      <c r="A2527" s="26"/>
      <c r="B2527" s="26"/>
      <c r="C2527" s="29"/>
      <c r="D2527" s="29"/>
      <c r="E2527" s="29"/>
      <c r="F2527" s="29"/>
      <c r="G2527" s="29"/>
    </row>
    <row r="2528" spans="1:7" x14ac:dyDescent="0.3">
      <c r="A2528" s="26"/>
      <c r="B2528" s="26"/>
      <c r="C2528" s="29"/>
      <c r="D2528" s="29"/>
      <c r="E2528" s="29"/>
      <c r="F2528" s="29"/>
      <c r="G2528" s="29"/>
    </row>
    <row r="2529" spans="1:7" x14ac:dyDescent="0.3">
      <c r="A2529" s="26"/>
      <c r="B2529" s="26"/>
      <c r="C2529" s="29"/>
      <c r="D2529" s="29"/>
      <c r="E2529" s="29"/>
      <c r="F2529" s="29"/>
      <c r="G2529" s="29"/>
    </row>
    <row r="2530" spans="1:7" x14ac:dyDescent="0.3">
      <c r="A2530" s="26"/>
      <c r="B2530" s="26"/>
      <c r="C2530" s="29"/>
      <c r="D2530" s="29"/>
      <c r="E2530" s="29"/>
      <c r="F2530" s="29"/>
      <c r="G2530" s="29"/>
    </row>
    <row r="2531" spans="1:7" x14ac:dyDescent="0.3">
      <c r="A2531" s="26"/>
      <c r="B2531" s="26"/>
      <c r="C2531" s="29"/>
      <c r="D2531" s="29"/>
      <c r="E2531" s="29"/>
      <c r="F2531" s="29"/>
      <c r="G2531" s="29"/>
    </row>
    <row r="2532" spans="1:7" x14ac:dyDescent="0.3">
      <c r="A2532" s="26"/>
      <c r="B2532" s="26"/>
      <c r="C2532" s="29"/>
      <c r="D2532" s="29"/>
      <c r="E2532" s="29"/>
      <c r="F2532" s="29"/>
      <c r="G2532" s="29"/>
    </row>
    <row r="2533" spans="1:7" x14ac:dyDescent="0.3">
      <c r="A2533" s="26"/>
      <c r="B2533" s="26"/>
      <c r="C2533" s="29"/>
      <c r="D2533" s="29"/>
      <c r="E2533" s="29"/>
      <c r="F2533" s="29"/>
      <c r="G2533" s="29"/>
    </row>
    <row r="2534" spans="1:7" x14ac:dyDescent="0.3">
      <c r="A2534" s="26"/>
      <c r="B2534" s="26"/>
      <c r="C2534" s="29"/>
      <c r="D2534" s="29"/>
      <c r="E2534" s="29"/>
      <c r="F2534" s="29"/>
      <c r="G2534" s="29"/>
    </row>
    <row r="2535" spans="1:7" x14ac:dyDescent="0.3">
      <c r="A2535" s="26"/>
      <c r="B2535" s="26"/>
      <c r="C2535" s="29"/>
      <c r="D2535" s="29"/>
      <c r="E2535" s="29"/>
      <c r="F2535" s="29"/>
      <c r="G2535" s="29"/>
    </row>
    <row r="2536" spans="1:7" x14ac:dyDescent="0.3">
      <c r="A2536" s="26"/>
      <c r="B2536" s="26"/>
      <c r="C2536" s="29"/>
      <c r="D2536" s="29"/>
      <c r="E2536" s="29"/>
      <c r="F2536" s="29"/>
      <c r="G2536" s="29"/>
    </row>
    <row r="2537" spans="1:7" x14ac:dyDescent="0.3">
      <c r="A2537" s="26"/>
      <c r="B2537" s="26"/>
      <c r="C2537" s="29"/>
      <c r="D2537" s="29"/>
      <c r="E2537" s="29"/>
      <c r="F2537" s="29"/>
      <c r="G2537" s="29"/>
    </row>
    <row r="2538" spans="1:7" x14ac:dyDescent="0.3">
      <c r="A2538" s="26"/>
      <c r="B2538" s="26"/>
      <c r="C2538" s="29"/>
      <c r="D2538" s="29"/>
      <c r="E2538" s="29"/>
      <c r="F2538" s="29"/>
      <c r="G2538" s="29"/>
    </row>
    <row r="2539" spans="1:7" x14ac:dyDescent="0.3">
      <c r="A2539" s="26"/>
      <c r="B2539" s="26"/>
      <c r="C2539" s="29"/>
      <c r="D2539" s="29"/>
      <c r="E2539" s="29"/>
      <c r="F2539" s="29"/>
      <c r="G2539" s="29"/>
    </row>
    <row r="2540" spans="1:7" x14ac:dyDescent="0.3">
      <c r="A2540" s="26"/>
      <c r="B2540" s="26"/>
      <c r="C2540" s="29"/>
      <c r="D2540" s="29"/>
      <c r="E2540" s="29"/>
      <c r="F2540" s="29"/>
      <c r="G2540" s="29"/>
    </row>
    <row r="2541" spans="1:7" x14ac:dyDescent="0.3">
      <c r="A2541" s="26"/>
      <c r="B2541" s="26"/>
      <c r="C2541" s="29"/>
      <c r="D2541" s="29"/>
      <c r="E2541" s="29"/>
      <c r="F2541" s="29"/>
      <c r="G2541" s="29"/>
    </row>
    <row r="2542" spans="1:7" x14ac:dyDescent="0.3">
      <c r="A2542" s="26"/>
      <c r="B2542" s="26"/>
      <c r="C2542" s="29"/>
      <c r="D2542" s="29"/>
      <c r="E2542" s="29"/>
      <c r="F2542" s="29"/>
      <c r="G2542" s="29"/>
    </row>
    <row r="2543" spans="1:7" x14ac:dyDescent="0.3">
      <c r="A2543" s="26"/>
      <c r="B2543" s="26"/>
      <c r="C2543" s="29"/>
      <c r="D2543" s="29"/>
      <c r="E2543" s="29"/>
      <c r="F2543" s="29"/>
      <c r="G2543" s="29"/>
    </row>
    <row r="2544" spans="1:7" x14ac:dyDescent="0.3">
      <c r="A2544" s="26"/>
      <c r="B2544" s="26"/>
      <c r="C2544" s="29"/>
      <c r="D2544" s="29"/>
      <c r="E2544" s="29"/>
      <c r="F2544" s="29"/>
      <c r="G2544" s="29"/>
    </row>
    <row r="2545" spans="1:7" x14ac:dyDescent="0.3">
      <c r="A2545" s="26"/>
      <c r="B2545" s="26"/>
      <c r="C2545" s="29"/>
      <c r="D2545" s="29"/>
      <c r="E2545" s="29"/>
      <c r="F2545" s="29"/>
      <c r="G2545" s="29"/>
    </row>
    <row r="2546" spans="1:7" x14ac:dyDescent="0.3">
      <c r="A2546" s="26"/>
      <c r="B2546" s="26"/>
      <c r="C2546" s="29"/>
      <c r="D2546" s="29"/>
      <c r="E2546" s="29"/>
      <c r="F2546" s="29"/>
      <c r="G2546" s="29"/>
    </row>
    <row r="2547" spans="1:7" x14ac:dyDescent="0.3">
      <c r="A2547" s="26"/>
      <c r="B2547" s="26"/>
      <c r="C2547" s="29"/>
      <c r="D2547" s="29"/>
      <c r="E2547" s="29"/>
      <c r="F2547" s="29"/>
      <c r="G2547" s="29"/>
    </row>
    <row r="2548" spans="1:7" x14ac:dyDescent="0.3">
      <c r="A2548" s="26"/>
      <c r="B2548" s="26"/>
      <c r="C2548" s="29"/>
      <c r="D2548" s="29"/>
      <c r="E2548" s="29"/>
      <c r="F2548" s="29"/>
      <c r="G2548" s="29"/>
    </row>
    <row r="2549" spans="1:7" x14ac:dyDescent="0.3">
      <c r="A2549" s="26"/>
      <c r="B2549" s="26"/>
      <c r="C2549" s="29"/>
      <c r="D2549" s="29"/>
      <c r="E2549" s="29"/>
      <c r="F2549" s="29"/>
      <c r="G2549" s="29"/>
    </row>
    <row r="2550" spans="1:7" x14ac:dyDescent="0.3">
      <c r="A2550" s="26"/>
      <c r="B2550" s="26"/>
      <c r="C2550" s="29"/>
      <c r="D2550" s="29"/>
      <c r="E2550" s="29"/>
      <c r="F2550" s="29"/>
      <c r="G2550" s="29"/>
    </row>
    <row r="2551" spans="1:7" x14ac:dyDescent="0.3">
      <c r="A2551" s="26"/>
      <c r="B2551" s="26"/>
      <c r="C2551" s="29"/>
      <c r="D2551" s="29"/>
      <c r="E2551" s="29"/>
      <c r="F2551" s="29"/>
      <c r="G2551" s="29"/>
    </row>
    <row r="2552" spans="1:7" x14ac:dyDescent="0.3">
      <c r="A2552" s="26"/>
      <c r="B2552" s="26"/>
      <c r="C2552" s="29"/>
      <c r="D2552" s="29"/>
      <c r="E2552" s="29"/>
      <c r="F2552" s="29"/>
      <c r="G2552" s="29"/>
    </row>
    <row r="2553" spans="1:7" x14ac:dyDescent="0.3">
      <c r="A2553" s="26"/>
      <c r="B2553" s="26"/>
      <c r="C2553" s="29"/>
      <c r="D2553" s="29"/>
      <c r="E2553" s="29"/>
      <c r="F2553" s="29"/>
      <c r="G2553" s="29"/>
    </row>
    <row r="2554" spans="1:7" x14ac:dyDescent="0.3">
      <c r="A2554" s="26"/>
      <c r="B2554" s="26"/>
      <c r="C2554" s="29"/>
      <c r="D2554" s="29"/>
      <c r="E2554" s="29"/>
      <c r="F2554" s="29"/>
      <c r="G2554" s="29"/>
    </row>
    <row r="2555" spans="1:7" x14ac:dyDescent="0.3">
      <c r="A2555" s="26"/>
      <c r="B2555" s="26"/>
      <c r="C2555" s="29"/>
      <c r="D2555" s="29"/>
      <c r="E2555" s="29"/>
      <c r="F2555" s="29"/>
      <c r="G2555" s="29"/>
    </row>
    <row r="2556" spans="1:7" x14ac:dyDescent="0.3">
      <c r="A2556" s="26"/>
      <c r="B2556" s="26"/>
      <c r="C2556" s="29"/>
      <c r="D2556" s="29"/>
      <c r="E2556" s="29"/>
      <c r="F2556" s="29"/>
      <c r="G2556" s="29"/>
    </row>
    <row r="2557" spans="1:7" x14ac:dyDescent="0.3">
      <c r="A2557" s="26"/>
      <c r="B2557" s="26"/>
      <c r="C2557" s="29"/>
      <c r="D2557" s="29"/>
      <c r="E2557" s="29"/>
      <c r="F2557" s="29"/>
      <c r="G2557" s="29"/>
    </row>
    <row r="2558" spans="1:7" x14ac:dyDescent="0.3">
      <c r="A2558" s="26"/>
      <c r="B2558" s="26"/>
      <c r="C2558" s="29"/>
      <c r="D2558" s="29"/>
      <c r="E2558" s="29"/>
      <c r="F2558" s="29"/>
      <c r="G2558" s="29"/>
    </row>
    <row r="2559" spans="1:7" x14ac:dyDescent="0.3">
      <c r="A2559" s="26"/>
      <c r="B2559" s="26"/>
      <c r="C2559" s="29"/>
      <c r="D2559" s="29"/>
      <c r="E2559" s="29"/>
      <c r="F2559" s="29"/>
      <c r="G2559" s="29"/>
    </row>
    <row r="2560" spans="1:7" x14ac:dyDescent="0.3">
      <c r="A2560" s="26"/>
      <c r="B2560" s="26"/>
      <c r="C2560" s="29"/>
      <c r="D2560" s="29"/>
      <c r="E2560" s="29"/>
      <c r="F2560" s="29"/>
      <c r="G2560" s="29"/>
    </row>
    <row r="2561" spans="1:7" x14ac:dyDescent="0.3">
      <c r="A2561" s="26"/>
      <c r="B2561" s="26"/>
      <c r="C2561" s="29"/>
      <c r="D2561" s="29"/>
      <c r="E2561" s="29"/>
      <c r="F2561" s="29"/>
      <c r="G2561" s="29"/>
    </row>
    <row r="2562" spans="1:7" x14ac:dyDescent="0.3">
      <c r="A2562" s="26"/>
      <c r="B2562" s="26"/>
      <c r="C2562" s="29"/>
      <c r="D2562" s="29"/>
      <c r="E2562" s="29"/>
      <c r="F2562" s="29"/>
      <c r="G2562" s="29"/>
    </row>
    <row r="2563" spans="1:7" x14ac:dyDescent="0.3">
      <c r="A2563" s="26"/>
      <c r="B2563" s="26"/>
      <c r="C2563" s="29"/>
      <c r="D2563" s="29"/>
      <c r="E2563" s="29"/>
      <c r="F2563" s="29"/>
      <c r="G2563" s="29"/>
    </row>
    <row r="2564" spans="1:7" x14ac:dyDescent="0.3">
      <c r="A2564" s="26"/>
      <c r="B2564" s="26"/>
      <c r="C2564" s="29"/>
      <c r="D2564" s="29"/>
      <c r="E2564" s="29"/>
      <c r="F2564" s="29"/>
      <c r="G2564" s="29"/>
    </row>
    <row r="2565" spans="1:7" x14ac:dyDescent="0.3">
      <c r="A2565" s="26"/>
      <c r="B2565" s="26"/>
      <c r="C2565" s="29"/>
      <c r="D2565" s="29"/>
      <c r="E2565" s="29"/>
      <c r="F2565" s="29"/>
      <c r="G2565" s="29"/>
    </row>
    <row r="2566" spans="1:7" x14ac:dyDescent="0.3">
      <c r="A2566" s="26"/>
      <c r="B2566" s="26"/>
      <c r="C2566" s="29"/>
      <c r="D2566" s="29"/>
      <c r="E2566" s="29"/>
      <c r="F2566" s="29"/>
      <c r="G2566" s="29"/>
    </row>
    <row r="2567" spans="1:7" x14ac:dyDescent="0.3">
      <c r="A2567" s="26"/>
      <c r="B2567" s="26"/>
      <c r="C2567" s="29"/>
      <c r="D2567" s="29"/>
      <c r="E2567" s="29"/>
      <c r="F2567" s="29"/>
      <c r="G2567" s="29"/>
    </row>
    <row r="2568" spans="1:7" x14ac:dyDescent="0.3">
      <c r="A2568" s="26"/>
      <c r="B2568" s="26"/>
      <c r="C2568" s="29"/>
      <c r="D2568" s="29"/>
      <c r="E2568" s="29"/>
      <c r="F2568" s="29"/>
      <c r="G2568" s="29"/>
    </row>
    <row r="2569" spans="1:7" x14ac:dyDescent="0.3">
      <c r="A2569" s="26"/>
      <c r="B2569" s="26"/>
      <c r="C2569" s="29"/>
      <c r="D2569" s="29"/>
      <c r="E2569" s="29"/>
      <c r="F2569" s="29"/>
      <c r="G2569" s="29"/>
    </row>
    <row r="2570" spans="1:7" x14ac:dyDescent="0.3">
      <c r="A2570" s="26"/>
      <c r="B2570" s="26"/>
      <c r="C2570" s="29"/>
      <c r="D2570" s="29"/>
      <c r="E2570" s="29"/>
      <c r="F2570" s="29"/>
      <c r="G2570" s="29"/>
    </row>
    <row r="2571" spans="1:7" x14ac:dyDescent="0.3">
      <c r="A2571" s="26"/>
      <c r="B2571" s="26"/>
      <c r="C2571" s="29"/>
      <c r="D2571" s="29"/>
      <c r="E2571" s="29"/>
      <c r="F2571" s="29"/>
      <c r="G2571" s="29"/>
    </row>
    <row r="2572" spans="1:7" x14ac:dyDescent="0.3">
      <c r="A2572" s="26"/>
      <c r="B2572" s="26"/>
      <c r="C2572" s="29"/>
      <c r="D2572" s="29"/>
      <c r="E2572" s="29"/>
      <c r="F2572" s="29"/>
      <c r="G2572" s="29"/>
    </row>
    <row r="2573" spans="1:7" x14ac:dyDescent="0.3">
      <c r="A2573" s="26"/>
      <c r="B2573" s="26"/>
      <c r="C2573" s="29"/>
      <c r="D2573" s="29"/>
      <c r="E2573" s="29"/>
      <c r="F2573" s="29"/>
      <c r="G2573" s="29"/>
    </row>
    <row r="2574" spans="1:7" x14ac:dyDescent="0.3">
      <c r="A2574" s="26"/>
      <c r="B2574" s="26"/>
      <c r="C2574" s="29"/>
      <c r="D2574" s="29"/>
      <c r="E2574" s="29"/>
      <c r="F2574" s="29"/>
      <c r="G2574" s="29"/>
    </row>
    <row r="2575" spans="1:7" x14ac:dyDescent="0.3">
      <c r="A2575" s="26"/>
      <c r="B2575" s="26"/>
      <c r="C2575" s="29"/>
      <c r="D2575" s="29"/>
      <c r="E2575" s="29"/>
      <c r="F2575" s="29"/>
      <c r="G2575" s="29"/>
    </row>
    <row r="2576" spans="1:7" x14ac:dyDescent="0.3">
      <c r="A2576" s="26"/>
      <c r="B2576" s="26"/>
      <c r="C2576" s="29"/>
      <c r="D2576" s="29"/>
      <c r="E2576" s="29"/>
      <c r="F2576" s="29"/>
      <c r="G2576" s="29"/>
    </row>
    <row r="2577" spans="1:7" x14ac:dyDescent="0.3">
      <c r="A2577" s="26"/>
      <c r="B2577" s="26"/>
      <c r="C2577" s="29"/>
      <c r="D2577" s="29"/>
      <c r="E2577" s="29"/>
      <c r="F2577" s="29"/>
      <c r="G2577" s="29"/>
    </row>
    <row r="2578" spans="1:7" x14ac:dyDescent="0.3">
      <c r="A2578" s="26"/>
      <c r="B2578" s="26"/>
      <c r="C2578" s="29"/>
      <c r="D2578" s="29"/>
      <c r="E2578" s="29"/>
      <c r="F2578" s="29"/>
      <c r="G2578" s="29"/>
    </row>
    <row r="2579" spans="1:7" x14ac:dyDescent="0.3">
      <c r="A2579" s="26"/>
      <c r="B2579" s="26"/>
      <c r="C2579" s="29"/>
      <c r="D2579" s="29"/>
      <c r="E2579" s="29"/>
      <c r="F2579" s="29"/>
      <c r="G2579" s="29"/>
    </row>
    <row r="2580" spans="1:7" x14ac:dyDescent="0.3">
      <c r="A2580" s="26"/>
      <c r="B2580" s="26"/>
      <c r="C2580" s="29"/>
      <c r="D2580" s="29"/>
      <c r="E2580" s="29"/>
      <c r="F2580" s="29"/>
      <c r="G2580" s="29"/>
    </row>
    <row r="2581" spans="1:7" x14ac:dyDescent="0.3">
      <c r="A2581" s="26"/>
      <c r="B2581" s="26"/>
      <c r="C2581" s="29"/>
      <c r="D2581" s="29"/>
      <c r="E2581" s="29"/>
      <c r="F2581" s="29"/>
      <c r="G2581" s="29"/>
    </row>
    <row r="2582" spans="1:7" x14ac:dyDescent="0.3">
      <c r="C2582" s="23"/>
      <c r="D2582" s="23"/>
      <c r="E2582" s="23"/>
      <c r="F2582" s="23"/>
      <c r="G2582" s="23"/>
    </row>
    <row r="2584" spans="1:7" x14ac:dyDescent="0.3">
      <c r="D2584" s="29"/>
      <c r="E2584" s="29"/>
      <c r="F2584" s="29"/>
      <c r="G2584" s="29"/>
    </row>
  </sheetData>
  <sheetProtection algorithmName="SHA-512" hashValue="bmIttxXa1iXAx6N5Vv40A1nqs8QcqvSoE/HKLHRbRaal2CtKkEIepyyJXt08WFsBWnDVCJ9eDtdQriY35RdEhA==" saltValue="674/bcPcu8x0wYeVR96Qzw==" spinCount="100000" sheet="1" objects="1" scenarios="1"/>
  <autoFilter ref="B199:I973" xr:uid="{00000000-0009-0000-0000-000007000000}"/>
  <sortState xmlns:xlrd2="http://schemas.microsoft.com/office/spreadsheetml/2017/richdata2" ref="B199:I773">
    <sortCondition ref="B199:B773"/>
    <sortCondition ref="C199:C773"/>
  </sortState>
  <mergeCells count="1">
    <mergeCell ref="C35:I35"/>
  </mergeCells>
  <dataValidations count="1">
    <dataValidation type="list" allowBlank="1" showInputMessage="1" showErrorMessage="1" sqref="B4" xr:uid="{00000000-0002-0000-0700-000000000000}">
      <formula1>$A$200:$A$296</formula1>
    </dataValidation>
  </dataValidations>
  <hyperlinks>
    <hyperlink ref="I1" location="INDICE!B2" display="Indice" xr:uid="{00000000-0004-0000-0700-000000000000}"/>
  </hyperlinks>
  <pageMargins left="0.7" right="0.7" top="0.75" bottom="0.75" header="0.3" footer="0.3"/>
  <pageSetup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tabColor theme="6" tint="0.39997558519241921"/>
  </sheetPr>
  <dimension ref="A1:V2667"/>
  <sheetViews>
    <sheetView zoomScale="90" zoomScaleNormal="90" workbookViewId="0">
      <pane xSplit="3" ySplit="4" topLeftCell="D5" activePane="bottomRight" state="frozen"/>
      <selection activeCell="K7" sqref="K7"/>
      <selection pane="topRight" activeCell="K7" sqref="K7"/>
      <selection pane="bottomLeft" activeCell="K7" sqref="K7"/>
      <selection pane="bottomRight" activeCell="B4" sqref="B4"/>
    </sheetView>
  </sheetViews>
  <sheetFormatPr baseColWidth="10" defaultColWidth="11.44140625" defaultRowHeight="14.4" x14ac:dyDescent="0.3"/>
  <cols>
    <col min="1" max="1" width="12.33203125" style="4" hidden="1" customWidth="1"/>
    <col min="2" max="2" width="17.88671875" style="4" customWidth="1"/>
    <col min="3" max="3" width="20.5546875" style="4" customWidth="1"/>
    <col min="4" max="4" width="14.109375" style="4" customWidth="1"/>
    <col min="5" max="5" width="13" style="4" customWidth="1"/>
    <col min="6" max="6" width="13.33203125" style="4" customWidth="1"/>
    <col min="7" max="7" width="14.5546875" style="4" customWidth="1"/>
    <col min="8" max="8" width="13.5546875" style="4" customWidth="1"/>
    <col min="9" max="9" width="7.33203125" style="4" customWidth="1"/>
    <col min="10" max="10" width="12.33203125" style="4" customWidth="1"/>
    <col min="11" max="11" width="12" style="4" customWidth="1"/>
    <col min="12" max="13" width="9.6640625" style="4" bestFit="1" customWidth="1"/>
    <col min="14" max="14" width="9.44140625" style="4" customWidth="1"/>
    <col min="15" max="16" width="9.6640625" style="4" bestFit="1" customWidth="1"/>
    <col min="17" max="17" width="8.44140625" style="4" bestFit="1" customWidth="1"/>
    <col min="18" max="18" width="9.6640625" style="4" bestFit="1" customWidth="1"/>
    <col min="19" max="19" width="10.5546875" style="4" customWidth="1"/>
    <col min="20" max="20" width="9.6640625" style="4" bestFit="1" customWidth="1"/>
    <col min="21" max="21" width="8" style="4" bestFit="1" customWidth="1"/>
    <col min="22" max="16384" width="11.44140625" style="4"/>
  </cols>
  <sheetData>
    <row r="1" spans="2:19" ht="22.5" customHeight="1" x14ac:dyDescent="0.3">
      <c r="B1" s="390" t="s">
        <v>512</v>
      </c>
      <c r="C1" s="30"/>
      <c r="D1" s="391"/>
      <c r="E1" s="391"/>
      <c r="F1" s="391"/>
      <c r="G1" s="391"/>
      <c r="H1" s="133"/>
      <c r="I1" s="2"/>
      <c r="S1" s="389" t="s">
        <v>521</v>
      </c>
    </row>
    <row r="2" spans="2:19" ht="17.399999999999999" x14ac:dyDescent="0.3">
      <c r="B2" s="616"/>
      <c r="C2" s="30"/>
      <c r="D2" s="391"/>
      <c r="E2" s="391"/>
      <c r="F2" s="391"/>
      <c r="G2" s="391"/>
      <c r="H2" s="133"/>
      <c r="I2" s="2"/>
      <c r="J2" s="899" t="str">
        <f>+B4</f>
        <v>SAN ANDRÉS</v>
      </c>
      <c r="K2" s="899"/>
      <c r="L2" s="899"/>
      <c r="M2" s="899"/>
      <c r="N2" s="899"/>
      <c r="O2" s="899"/>
      <c r="P2" s="899"/>
      <c r="Q2" s="899"/>
      <c r="R2" s="899"/>
      <c r="S2" s="899"/>
    </row>
    <row r="3" spans="2:19" ht="18" thickBot="1" x14ac:dyDescent="0.35">
      <c r="B3" s="156" t="s">
        <v>0</v>
      </c>
      <c r="C3" s="304"/>
      <c r="D3" s="304"/>
      <c r="E3" s="304"/>
      <c r="F3" s="304"/>
      <c r="G3" s="304"/>
      <c r="H3" s="304"/>
      <c r="I3" s="2"/>
      <c r="J3" s="136"/>
    </row>
    <row r="4" spans="2:19" ht="24" customHeight="1" x14ac:dyDescent="0.3">
      <c r="B4" s="753" t="s">
        <v>398</v>
      </c>
      <c r="C4" s="201" t="s">
        <v>236</v>
      </c>
      <c r="D4" s="185" t="s">
        <v>341</v>
      </c>
      <c r="E4" s="185" t="s">
        <v>256</v>
      </c>
      <c r="F4" s="185" t="s">
        <v>342</v>
      </c>
      <c r="G4" s="185" t="s">
        <v>343</v>
      </c>
      <c r="H4" s="186" t="s">
        <v>344</v>
      </c>
      <c r="I4" s="2"/>
    </row>
    <row r="5" spans="2:19" x14ac:dyDescent="0.3">
      <c r="C5" s="150">
        <v>2010</v>
      </c>
      <c r="D5" s="172">
        <f t="shared" ref="D5:D15" si="0">+SUMIFS($D$200:$D$1270,$B$200:$B$1270,$B$4,$C$200:$C$1270,C5)</f>
        <v>4.1728763040238454E-2</v>
      </c>
      <c r="E5" s="172">
        <f t="shared" ref="E5:E15" si="1">+SUMIFS($E$200:$E$1270,$B$200:$B$1270,$B$4,$C$200:$C$1270,C5)</f>
        <v>9.8087297694948502E-3</v>
      </c>
      <c r="F5" s="172">
        <f t="shared" ref="F5:F15" si="2">+SUMIFS($F$200:$F$1270,$B$200:$B$1270,$B$4,$C$200:$C$1270,C5)</f>
        <v>0</v>
      </c>
      <c r="G5" s="172">
        <f t="shared" ref="G5:G15" si="3">+SUMIFS($G$200:$G$1270,$B$200:$B$1270,$B$4,$C$200:$C$1270,C5)</f>
        <v>0</v>
      </c>
      <c r="H5" s="173">
        <f t="shared" ref="H5:H15" si="4">+SUMIFS($H$200:$H$1270,$B$200:$B$1270,$B$4,$C$200:$C$1270,C5)</f>
        <v>7.3561228905235825E-3</v>
      </c>
      <c r="I5" s="2"/>
      <c r="K5" s="898"/>
      <c r="L5" s="898"/>
      <c r="M5" s="898"/>
      <c r="N5" s="898"/>
    </row>
    <row r="6" spans="2:19" x14ac:dyDescent="0.3">
      <c r="C6" s="150">
        <v>2011</v>
      </c>
      <c r="D6" s="172">
        <f t="shared" si="0"/>
        <v>8.368200836820083E-3</v>
      </c>
      <c r="E6" s="172">
        <f t="shared" si="1"/>
        <v>3.032526290046466E-2</v>
      </c>
      <c r="F6" s="172">
        <f t="shared" si="2"/>
        <v>5.8660080271688789E-3</v>
      </c>
      <c r="G6" s="172">
        <f t="shared" si="3"/>
        <v>8.1967213114754103E-3</v>
      </c>
      <c r="H6" s="173">
        <f t="shared" si="4"/>
        <v>1.7161359956826768E-2</v>
      </c>
      <c r="I6" s="2"/>
    </row>
    <row r="7" spans="2:19" x14ac:dyDescent="0.3">
      <c r="C7" s="150">
        <v>2012</v>
      </c>
      <c r="D7" s="172">
        <f t="shared" si="0"/>
        <v>1.2077294685990338E-2</v>
      </c>
      <c r="E7" s="172">
        <f t="shared" si="1"/>
        <v>1.1197663096397274E-2</v>
      </c>
      <c r="F7" s="172">
        <f t="shared" si="2"/>
        <v>1.5175466329434081E-2</v>
      </c>
      <c r="G7" s="172">
        <f t="shared" si="3"/>
        <v>1.120896717373899E-2</v>
      </c>
      <c r="H7" s="173">
        <f t="shared" si="4"/>
        <v>1.2623020967051776E-2</v>
      </c>
      <c r="I7" s="2"/>
    </row>
    <row r="8" spans="2:19" x14ac:dyDescent="0.3">
      <c r="C8" s="174">
        <v>2013</v>
      </c>
      <c r="D8" s="172">
        <f t="shared" si="0"/>
        <v>9.2961487383798145E-3</v>
      </c>
      <c r="E8" s="172">
        <f t="shared" si="1"/>
        <v>1.0021999511121975E-2</v>
      </c>
      <c r="F8" s="172">
        <f t="shared" si="2"/>
        <v>9.7057931452835915E-3</v>
      </c>
      <c r="G8" s="172">
        <f t="shared" si="3"/>
        <v>4.2194092827004216E-3</v>
      </c>
      <c r="H8" s="173">
        <f t="shared" si="4"/>
        <v>9.114304096075488E-3</v>
      </c>
      <c r="I8" s="2"/>
      <c r="L8" s="60"/>
      <c r="M8" s="60"/>
      <c r="N8" s="60"/>
      <c r="O8" s="60"/>
      <c r="P8" s="60"/>
    </row>
    <row r="9" spans="2:19" x14ac:dyDescent="0.3">
      <c r="C9" s="115">
        <v>2014</v>
      </c>
      <c r="D9" s="183">
        <f t="shared" si="0"/>
        <v>2.1065675340768277E-2</v>
      </c>
      <c r="E9" s="183">
        <f t="shared" si="1"/>
        <v>9.3573011573504072E-3</v>
      </c>
      <c r="F9" s="183">
        <f t="shared" si="2"/>
        <v>1.2500000000000001E-2</v>
      </c>
      <c r="G9" s="183">
        <f t="shared" si="3"/>
        <v>1.5525114155251141E-2</v>
      </c>
      <c r="H9" s="173">
        <f t="shared" si="4"/>
        <v>1.2223071046600458E-2</v>
      </c>
      <c r="I9" s="2"/>
      <c r="L9" s="60"/>
      <c r="M9" s="60"/>
      <c r="N9" s="60"/>
      <c r="O9" s="60"/>
      <c r="P9" s="60"/>
    </row>
    <row r="10" spans="2:19" x14ac:dyDescent="0.3">
      <c r="C10" s="115">
        <v>2015</v>
      </c>
      <c r="D10" s="183">
        <f t="shared" si="0"/>
        <v>2.9027576197387518E-3</v>
      </c>
      <c r="E10" s="183">
        <f t="shared" si="1"/>
        <v>3.963339113202873E-3</v>
      </c>
      <c r="F10" s="183">
        <f t="shared" si="2"/>
        <v>1.0094212651413189E-2</v>
      </c>
      <c r="G10" s="183">
        <f t="shared" si="3"/>
        <v>7.0422535211267607E-3</v>
      </c>
      <c r="H10" s="173">
        <f t="shared" si="4"/>
        <v>6.3391442155309036E-3</v>
      </c>
      <c r="I10" s="2"/>
      <c r="L10" s="60"/>
      <c r="M10" s="60"/>
      <c r="N10" s="60"/>
      <c r="O10" s="60"/>
      <c r="P10" s="60"/>
    </row>
    <row r="11" spans="2:19" x14ac:dyDescent="0.3">
      <c r="C11" s="114">
        <v>2016</v>
      </c>
      <c r="D11" s="183">
        <f t="shared" si="0"/>
        <v>1.0937499999999999E-2</v>
      </c>
      <c r="E11" s="183">
        <f t="shared" si="1"/>
        <v>2.3043686989918388E-2</v>
      </c>
      <c r="F11" s="183">
        <f t="shared" si="2"/>
        <v>2.6617250673854446E-2</v>
      </c>
      <c r="G11" s="183">
        <f t="shared" si="3"/>
        <v>1.6190476190476189E-2</v>
      </c>
      <c r="H11" s="173">
        <f t="shared" si="4"/>
        <v>2.2552130553037172E-2</v>
      </c>
      <c r="I11" s="2"/>
      <c r="L11" s="60"/>
      <c r="M11" s="60"/>
      <c r="N11" s="60"/>
      <c r="O11" s="60"/>
      <c r="P11" s="60"/>
    </row>
    <row r="12" spans="2:19" x14ac:dyDescent="0.3">
      <c r="C12" s="115">
        <v>2017</v>
      </c>
      <c r="D12" s="183">
        <f t="shared" si="0"/>
        <v>7.4626865671641798E-3</v>
      </c>
      <c r="E12" s="183">
        <f t="shared" si="1"/>
        <v>1.2928891098955741E-2</v>
      </c>
      <c r="F12" s="183">
        <f t="shared" si="2"/>
        <v>1.1348005502063271E-2</v>
      </c>
      <c r="G12" s="183">
        <f t="shared" si="3"/>
        <v>9.0090090090090107E-3</v>
      </c>
      <c r="H12" s="173">
        <f t="shared" si="4"/>
        <v>1.1512966624026051E-2</v>
      </c>
      <c r="I12" s="2"/>
      <c r="L12" s="60"/>
      <c r="M12" s="60"/>
      <c r="N12" s="60"/>
      <c r="O12" s="60"/>
      <c r="P12" s="60"/>
    </row>
    <row r="13" spans="2:19" x14ac:dyDescent="0.3">
      <c r="C13" s="114">
        <v>2018</v>
      </c>
      <c r="D13" s="183">
        <f t="shared" si="0"/>
        <v>1.607717041800643E-2</v>
      </c>
      <c r="E13" s="183">
        <f t="shared" si="1"/>
        <v>2.472027062190997E-2</v>
      </c>
      <c r="F13" s="183">
        <f t="shared" si="2"/>
        <v>1.7980636237897651E-2</v>
      </c>
      <c r="G13" s="183">
        <f t="shared" si="3"/>
        <v>7.14285714285714E-3</v>
      </c>
      <c r="H13" s="173">
        <f t="shared" si="4"/>
        <v>1.9671344608372322E-2</v>
      </c>
      <c r="I13" s="2"/>
      <c r="L13" s="60"/>
      <c r="M13" s="60"/>
      <c r="N13" s="60"/>
      <c r="O13" s="60"/>
      <c r="P13" s="60"/>
    </row>
    <row r="14" spans="2:19" x14ac:dyDescent="0.3">
      <c r="C14" s="115">
        <v>2019</v>
      </c>
      <c r="D14" s="183">
        <f t="shared" si="0"/>
        <v>1.30718954248366E-2</v>
      </c>
      <c r="E14" s="183">
        <f t="shared" si="1"/>
        <v>2.0768431983385259E-2</v>
      </c>
      <c r="F14" s="183">
        <f t="shared" si="2"/>
        <v>2.4381868131868129E-2</v>
      </c>
      <c r="G14" s="183">
        <f t="shared" si="3"/>
        <v>1.48936170212766E-2</v>
      </c>
      <c r="H14" s="173">
        <f t="shared" si="4"/>
        <v>2.0803270803270799E-2</v>
      </c>
    </row>
    <row r="15" spans="2:19" ht="15" thickBot="1" x14ac:dyDescent="0.35">
      <c r="C15" s="684">
        <v>2020</v>
      </c>
      <c r="D15" s="183">
        <f t="shared" si="0"/>
        <v>1.259842519685039E-2</v>
      </c>
      <c r="E15" s="183">
        <f t="shared" si="1"/>
        <v>1.302152537868722E-2</v>
      </c>
      <c r="F15" s="183">
        <f t="shared" si="2"/>
        <v>1.563539587491683E-2</v>
      </c>
      <c r="G15" s="183">
        <f t="shared" si="3"/>
        <v>1.4598540145985399E-2</v>
      </c>
      <c r="H15" s="173">
        <f t="shared" si="4"/>
        <v>1.410976922157121E-2</v>
      </c>
    </row>
    <row r="16" spans="2:19" ht="16.2" thickBot="1" x14ac:dyDescent="0.35">
      <c r="C16" s="116" t="s">
        <v>604</v>
      </c>
      <c r="J16" s="25"/>
      <c r="K16" s="25"/>
      <c r="L16" s="3"/>
    </row>
    <row r="17" spans="3:8" ht="15" thickBot="1" x14ac:dyDescent="0.35">
      <c r="C17" s="117" t="s">
        <v>603</v>
      </c>
      <c r="D17" s="105">
        <f>+D15-D14</f>
        <v>-4.7347022798620991E-4</v>
      </c>
      <c r="E17" s="105">
        <f t="shared" ref="E17:H17" si="5">+E15-E14</f>
        <v>-7.7469066046980395E-3</v>
      </c>
      <c r="F17" s="105">
        <f t="shared" si="5"/>
        <v>-8.7464722569512987E-3</v>
      </c>
      <c r="G17" s="105">
        <f t="shared" si="5"/>
        <v>-2.9507687529120065E-4</v>
      </c>
      <c r="H17" s="105">
        <f t="shared" si="5"/>
        <v>-6.6935015816995888E-3</v>
      </c>
    </row>
    <row r="20" spans="3:8" x14ac:dyDescent="0.3">
      <c r="D20" s="40"/>
      <c r="E20" s="40"/>
      <c r="F20" s="40"/>
      <c r="G20" s="40"/>
      <c r="H20" s="40"/>
    </row>
    <row r="32" spans="3:8" x14ac:dyDescent="0.3">
      <c r="C32" s="898"/>
      <c r="D32" s="898"/>
      <c r="E32" s="898"/>
      <c r="F32" s="898"/>
      <c r="G32" s="898"/>
      <c r="H32" s="898"/>
    </row>
    <row r="40" spans="3:22" s="8" customFormat="1" x14ac:dyDescent="0.3"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4" spans="3:22" x14ac:dyDescent="0.3">
      <c r="C44" s="26"/>
    </row>
    <row r="45" spans="3:22" x14ac:dyDescent="0.3">
      <c r="C45" s="26"/>
    </row>
    <row r="46" spans="3:22" x14ac:dyDescent="0.3">
      <c r="C46" s="26"/>
    </row>
    <row r="47" spans="3:22" x14ac:dyDescent="0.3">
      <c r="C47" s="26"/>
    </row>
    <row r="48" spans="3:22" x14ac:dyDescent="0.3">
      <c r="C48" s="5"/>
    </row>
    <row r="49" spans="3:3" x14ac:dyDescent="0.3">
      <c r="C49" s="26"/>
    </row>
    <row r="50" spans="3:3" x14ac:dyDescent="0.3">
      <c r="C50" s="26"/>
    </row>
    <row r="51" spans="3:3" x14ac:dyDescent="0.3">
      <c r="C51" s="26"/>
    </row>
    <row r="52" spans="3:3" x14ac:dyDescent="0.3">
      <c r="C52" s="26"/>
    </row>
    <row r="53" spans="3:3" x14ac:dyDescent="0.3">
      <c r="C53" s="26"/>
    </row>
    <row r="54" spans="3:3" x14ac:dyDescent="0.3">
      <c r="C54" s="26"/>
    </row>
    <row r="55" spans="3:3" x14ac:dyDescent="0.3">
      <c r="C55" s="26"/>
    </row>
    <row r="56" spans="3:3" x14ac:dyDescent="0.3">
      <c r="C56" s="26"/>
    </row>
    <row r="57" spans="3:3" x14ac:dyDescent="0.3">
      <c r="C57" s="26"/>
    </row>
    <row r="58" spans="3:3" x14ac:dyDescent="0.3">
      <c r="C58" s="26"/>
    </row>
    <row r="59" spans="3:3" x14ac:dyDescent="0.3">
      <c r="C59" s="26"/>
    </row>
    <row r="198" spans="1:8" x14ac:dyDescent="0.3">
      <c r="A198" s="26"/>
      <c r="B198" s="26"/>
      <c r="C198" s="28"/>
      <c r="D198" s="28"/>
      <c r="E198" s="28"/>
      <c r="F198" s="28"/>
      <c r="G198" s="29"/>
    </row>
    <row r="199" spans="1:8" ht="26.4" x14ac:dyDescent="0.3">
      <c r="A199" s="4" t="s">
        <v>315</v>
      </c>
      <c r="B199" s="35" t="s">
        <v>237</v>
      </c>
      <c r="C199" s="35" t="s">
        <v>236</v>
      </c>
      <c r="D199" s="35" t="s">
        <v>320</v>
      </c>
      <c r="E199" s="35" t="s">
        <v>270</v>
      </c>
      <c r="F199" s="35" t="s">
        <v>271</v>
      </c>
      <c r="G199" s="35" t="s">
        <v>272</v>
      </c>
      <c r="H199" s="35" t="s">
        <v>350</v>
      </c>
    </row>
    <row r="200" spans="1:8" x14ac:dyDescent="0.3">
      <c r="A200" s="199" t="s">
        <v>74</v>
      </c>
      <c r="B200" s="197" t="s">
        <v>74</v>
      </c>
      <c r="C200" s="44">
        <v>2010</v>
      </c>
      <c r="D200" s="61">
        <v>1.1883541295306001E-2</v>
      </c>
      <c r="E200" s="61">
        <v>6.135458167330677E-2</v>
      </c>
      <c r="F200" s="61">
        <v>9.3756355501321942E-2</v>
      </c>
      <c r="G200" s="61">
        <v>0.10429835651074588</v>
      </c>
      <c r="H200" s="61">
        <v>6.9256942157831194E-2</v>
      </c>
    </row>
    <row r="201" spans="1:8" x14ac:dyDescent="0.3">
      <c r="A201" s="199" t="s">
        <v>75</v>
      </c>
      <c r="B201" s="197" t="s">
        <v>75</v>
      </c>
      <c r="C201" s="44">
        <v>2010</v>
      </c>
      <c r="D201" s="61">
        <v>2.8472330071957345E-4</v>
      </c>
      <c r="E201" s="61">
        <v>4.4422935598931727E-2</v>
      </c>
      <c r="F201" s="61">
        <v>4.9443584461806613E-2</v>
      </c>
      <c r="G201" s="61">
        <v>4.7831318171956051E-2</v>
      </c>
      <c r="H201" s="61">
        <v>4.3091886530897454E-2</v>
      </c>
    </row>
    <row r="202" spans="1:8" x14ac:dyDescent="0.3">
      <c r="A202" s="199" t="s">
        <v>376</v>
      </c>
      <c r="B202" s="197" t="s">
        <v>376</v>
      </c>
      <c r="C202" s="44">
        <v>2010</v>
      </c>
      <c r="D202" s="61">
        <v>0</v>
      </c>
      <c r="E202" s="61">
        <v>3.5966761751209227E-2</v>
      </c>
      <c r="F202" s="61">
        <v>4.5571520480377437E-2</v>
      </c>
      <c r="G202" s="61">
        <v>4.0656471465870946E-2</v>
      </c>
      <c r="H202" s="61">
        <v>3.6546158388557182E-2</v>
      </c>
    </row>
    <row r="203" spans="1:8" x14ac:dyDescent="0.3">
      <c r="A203" s="199" t="s">
        <v>77</v>
      </c>
      <c r="B203" s="197" t="s">
        <v>77</v>
      </c>
      <c r="C203" s="44">
        <v>2010</v>
      </c>
      <c r="D203" s="61">
        <v>0</v>
      </c>
      <c r="E203" s="61">
        <v>4.1124486813722078E-2</v>
      </c>
      <c r="F203" s="61">
        <v>3.1548757170172081E-2</v>
      </c>
      <c r="G203" s="61">
        <v>2.6940730393135104E-2</v>
      </c>
      <c r="H203" s="61">
        <v>3.3564372646400699E-2</v>
      </c>
    </row>
    <row r="204" spans="1:8" x14ac:dyDescent="0.3">
      <c r="A204" s="199" t="s">
        <v>78</v>
      </c>
      <c r="B204" s="197" t="s">
        <v>78</v>
      </c>
      <c r="C204" s="44">
        <v>2010</v>
      </c>
      <c r="D204" s="61">
        <v>1.8996415770609319E-2</v>
      </c>
      <c r="E204" s="61">
        <v>4.5221069594118236E-2</v>
      </c>
      <c r="F204" s="61">
        <v>6.5988647114474927E-2</v>
      </c>
      <c r="G204" s="61">
        <v>4.4075375279463432E-2</v>
      </c>
      <c r="H204" s="61">
        <v>5.1132643708262406E-2</v>
      </c>
    </row>
    <row r="205" spans="1:8" x14ac:dyDescent="0.3">
      <c r="A205" s="199" t="s">
        <v>377</v>
      </c>
      <c r="B205" s="197" t="s">
        <v>377</v>
      </c>
      <c r="C205" s="44">
        <v>2010</v>
      </c>
      <c r="D205" s="61">
        <v>3.6350761241590937E-2</v>
      </c>
      <c r="E205" s="61">
        <v>4.1094754302301473E-2</v>
      </c>
      <c r="F205" s="61">
        <v>4.0538900351984465E-2</v>
      </c>
      <c r="G205" s="61">
        <v>3.4590163934426231E-2</v>
      </c>
      <c r="H205" s="61">
        <v>3.9741210889563026E-2</v>
      </c>
    </row>
    <row r="206" spans="1:8" x14ac:dyDescent="0.3">
      <c r="A206" s="199" t="s">
        <v>80</v>
      </c>
      <c r="B206" s="197" t="s">
        <v>80</v>
      </c>
      <c r="C206" s="44">
        <v>2010</v>
      </c>
      <c r="D206" s="61">
        <v>5.9789473684210524E-2</v>
      </c>
      <c r="E206" s="61">
        <v>6.0279371703471862E-2</v>
      </c>
      <c r="F206" s="61">
        <v>0.13388280925335919</v>
      </c>
      <c r="G206" s="61">
        <v>9.8514464425332293E-2</v>
      </c>
      <c r="H206" s="61">
        <v>9.2363840539023023E-2</v>
      </c>
    </row>
    <row r="207" spans="1:8" x14ac:dyDescent="0.3">
      <c r="A207" s="199" t="s">
        <v>81</v>
      </c>
      <c r="B207" s="197" t="s">
        <v>81</v>
      </c>
      <c r="C207" s="44">
        <v>2010</v>
      </c>
      <c r="D207" s="61">
        <v>3.7139470564994073E-2</v>
      </c>
      <c r="E207" s="61">
        <v>3.3918451382845501E-2</v>
      </c>
      <c r="F207" s="61">
        <v>3.1548917603624771E-2</v>
      </c>
      <c r="G207" s="61">
        <v>4.3827951975754752E-2</v>
      </c>
      <c r="H207" s="61">
        <v>3.4569358889367408E-2</v>
      </c>
    </row>
    <row r="208" spans="1:8" x14ac:dyDescent="0.3">
      <c r="A208" s="199" t="s">
        <v>82</v>
      </c>
      <c r="B208" s="197" t="s">
        <v>82</v>
      </c>
      <c r="C208" s="44">
        <v>2010</v>
      </c>
      <c r="D208" s="61">
        <v>2.2563176895306861E-2</v>
      </c>
      <c r="E208" s="61">
        <v>3.4572169403630081E-2</v>
      </c>
      <c r="F208" s="61">
        <v>2.9812753473121064E-2</v>
      </c>
      <c r="G208" s="61">
        <v>1.9339444932814268E-2</v>
      </c>
      <c r="H208" s="61">
        <v>3.0155973828645849E-2</v>
      </c>
    </row>
    <row r="209" spans="1:8" x14ac:dyDescent="0.3">
      <c r="A209" s="199" t="s">
        <v>378</v>
      </c>
      <c r="B209" s="197" t="s">
        <v>378</v>
      </c>
      <c r="C209" s="44">
        <v>2010</v>
      </c>
      <c r="D209" s="61">
        <v>5.2357812606939974E-2</v>
      </c>
      <c r="E209" s="61">
        <v>4.1900150057630828E-2</v>
      </c>
      <c r="F209" s="61">
        <v>3.4118657107496071E-2</v>
      </c>
      <c r="G209" s="61">
        <v>4.3472084102855517E-2</v>
      </c>
      <c r="H209" s="61">
        <v>3.9884216407889174E-2</v>
      </c>
    </row>
    <row r="210" spans="1:8" x14ac:dyDescent="0.3">
      <c r="A210" s="199" t="s">
        <v>379</v>
      </c>
      <c r="B210" s="197" t="s">
        <v>379</v>
      </c>
      <c r="C210" s="44">
        <v>2010</v>
      </c>
      <c r="D210" s="61">
        <v>6.6211020931225975E-3</v>
      </c>
      <c r="E210" s="61">
        <v>3.4192429379515922E-2</v>
      </c>
      <c r="F210" s="61">
        <v>6.7765047053137351E-2</v>
      </c>
      <c r="G210" s="61">
        <v>6.3298731257208765E-2</v>
      </c>
      <c r="H210" s="61">
        <v>4.5174337641142086E-2</v>
      </c>
    </row>
    <row r="211" spans="1:8" x14ac:dyDescent="0.3">
      <c r="A211" s="199" t="s">
        <v>380</v>
      </c>
      <c r="B211" s="197" t="s">
        <v>380</v>
      </c>
      <c r="C211" s="44">
        <v>2010</v>
      </c>
      <c r="D211" s="61">
        <v>4.4712319398136274E-2</v>
      </c>
      <c r="E211" s="61">
        <v>3.4000816316433931E-2</v>
      </c>
      <c r="F211" s="61">
        <v>6.1330338117969639E-2</v>
      </c>
      <c r="G211" s="61">
        <v>5.2909583203870569E-2</v>
      </c>
      <c r="H211" s="61">
        <v>4.6561286428498216E-2</v>
      </c>
    </row>
    <row r="212" spans="1:8" x14ac:dyDescent="0.3">
      <c r="A212" s="199" t="s">
        <v>86</v>
      </c>
      <c r="B212" s="197" t="s">
        <v>86</v>
      </c>
      <c r="C212" s="44">
        <v>2010</v>
      </c>
      <c r="D212" s="61">
        <v>1.8321181529257807E-2</v>
      </c>
      <c r="E212" s="61">
        <v>3.3787629174779094E-2</v>
      </c>
      <c r="F212" s="61">
        <v>4.3121631122568546E-2</v>
      </c>
      <c r="G212" s="61">
        <v>3.3347511697150146E-2</v>
      </c>
      <c r="H212" s="61">
        <v>3.6163169815077528E-2</v>
      </c>
    </row>
    <row r="213" spans="1:8" x14ac:dyDescent="0.3">
      <c r="A213" s="199" t="s">
        <v>87</v>
      </c>
      <c r="B213" s="197" t="s">
        <v>87</v>
      </c>
      <c r="C213" s="44">
        <v>2010</v>
      </c>
      <c r="D213" s="61">
        <v>4.3977869201305151E-3</v>
      </c>
      <c r="E213" s="61">
        <v>1.1921638285880203E-2</v>
      </c>
      <c r="F213" s="61">
        <v>4.670595834006136E-2</v>
      </c>
      <c r="G213" s="61">
        <v>1.2985139229548406E-2</v>
      </c>
      <c r="H213" s="61">
        <v>1.9233349305222809E-2</v>
      </c>
    </row>
    <row r="214" spans="1:8" x14ac:dyDescent="0.3">
      <c r="A214" s="199" t="s">
        <v>88</v>
      </c>
      <c r="B214" s="197" t="s">
        <v>88</v>
      </c>
      <c r="C214" s="44">
        <v>2010</v>
      </c>
      <c r="D214" s="61">
        <v>1.7585931254996003E-2</v>
      </c>
      <c r="E214" s="61">
        <v>3.8442336495257114E-2</v>
      </c>
      <c r="F214" s="61">
        <v>6.0316013369796417E-2</v>
      </c>
      <c r="G214" s="61">
        <v>4.6179680940386228E-2</v>
      </c>
      <c r="H214" s="61">
        <v>4.5920886596806931E-2</v>
      </c>
    </row>
    <row r="215" spans="1:8" x14ac:dyDescent="0.3">
      <c r="A215" s="199" t="s">
        <v>89</v>
      </c>
      <c r="B215" s="197" t="s">
        <v>89</v>
      </c>
      <c r="C215" s="44">
        <v>2010</v>
      </c>
      <c r="D215" s="61">
        <v>1.4867641726096942E-2</v>
      </c>
      <c r="E215" s="61">
        <v>6.5004842924761053E-2</v>
      </c>
      <c r="F215" s="61">
        <v>7.3151232511658892E-2</v>
      </c>
      <c r="G215" s="61">
        <v>4.9152801099068846E-2</v>
      </c>
      <c r="H215" s="61">
        <v>6.2216706712785716E-2</v>
      </c>
    </row>
    <row r="216" spans="1:8" x14ac:dyDescent="0.3">
      <c r="A216" s="199" t="s">
        <v>90</v>
      </c>
      <c r="B216" s="197" t="s">
        <v>90</v>
      </c>
      <c r="C216" s="44">
        <v>2010</v>
      </c>
      <c r="D216" s="61">
        <v>2.6715672829008722E-2</v>
      </c>
      <c r="E216" s="61">
        <v>5.2885355634972729E-2</v>
      </c>
      <c r="F216" s="61">
        <v>5.8430282163757362E-2</v>
      </c>
      <c r="G216" s="61">
        <v>3.3344607926038675E-2</v>
      </c>
      <c r="H216" s="61">
        <v>5.0652443365169532E-2</v>
      </c>
    </row>
    <row r="217" spans="1:8" x14ac:dyDescent="0.3">
      <c r="A217" s="199" t="s">
        <v>381</v>
      </c>
      <c r="B217" s="197" t="s">
        <v>381</v>
      </c>
      <c r="C217" s="44">
        <v>2010</v>
      </c>
      <c r="D217" s="61">
        <v>6.2079668908432487E-3</v>
      </c>
      <c r="E217" s="61">
        <v>0.10842356911826748</v>
      </c>
      <c r="F217" s="61">
        <v>9.5967182805639012E-2</v>
      </c>
      <c r="G217" s="61">
        <v>8.7503274823159546E-2</v>
      </c>
      <c r="H217" s="61">
        <v>9.566029601954304E-2</v>
      </c>
    </row>
    <row r="218" spans="1:8" x14ac:dyDescent="0.3">
      <c r="A218" s="199" t="s">
        <v>92</v>
      </c>
      <c r="B218" s="197" t="s">
        <v>92</v>
      </c>
      <c r="C218" s="44">
        <v>2010</v>
      </c>
      <c r="D218" s="61">
        <v>1.7784711388455537E-2</v>
      </c>
      <c r="E218" s="61">
        <v>2.6331606880235309E-2</v>
      </c>
      <c r="F218" s="61">
        <v>3.0392425905598243E-2</v>
      </c>
      <c r="G218" s="61">
        <v>3.4380502270410528E-2</v>
      </c>
      <c r="H218" s="61">
        <v>2.8092287347645711E-2</v>
      </c>
    </row>
    <row r="219" spans="1:8" x14ac:dyDescent="0.3">
      <c r="A219" s="199" t="s">
        <v>93</v>
      </c>
      <c r="B219" s="197" t="s">
        <v>93</v>
      </c>
      <c r="C219" s="44">
        <v>2010</v>
      </c>
      <c r="D219" s="61">
        <v>5.1032806804374241E-2</v>
      </c>
      <c r="E219" s="61">
        <v>4.7010267767263941E-2</v>
      </c>
      <c r="F219" s="61">
        <v>7.6138042164630049E-2</v>
      </c>
      <c r="G219" s="61">
        <v>3.8065027755749402E-2</v>
      </c>
      <c r="H219" s="61">
        <v>5.6336720961529536E-2</v>
      </c>
    </row>
    <row r="220" spans="1:8" x14ac:dyDescent="0.3">
      <c r="A220" s="199" t="s">
        <v>94</v>
      </c>
      <c r="B220" s="197" t="s">
        <v>94</v>
      </c>
      <c r="C220" s="44">
        <v>2010</v>
      </c>
      <c r="D220" s="61">
        <v>4.5896328293736501E-2</v>
      </c>
      <c r="E220" s="61">
        <v>3.7244148116284903E-2</v>
      </c>
      <c r="F220" s="61">
        <v>5.2713012858133707E-2</v>
      </c>
      <c r="G220" s="61">
        <v>4.8328488372093026E-2</v>
      </c>
      <c r="H220" s="61">
        <v>4.4101847872797591E-2</v>
      </c>
    </row>
    <row r="221" spans="1:8" x14ac:dyDescent="0.3">
      <c r="A221" s="199" t="s">
        <v>95</v>
      </c>
      <c r="B221" s="197" t="s">
        <v>95</v>
      </c>
      <c r="C221" s="44">
        <v>2010</v>
      </c>
      <c r="D221" s="61">
        <v>2.2400597349262648E-3</v>
      </c>
      <c r="E221" s="61">
        <v>2.8137949982065587E-2</v>
      </c>
      <c r="F221" s="61">
        <v>4.5919193008954577E-2</v>
      </c>
      <c r="G221" s="61">
        <v>3.960961675791478E-2</v>
      </c>
      <c r="H221" s="61">
        <v>3.2857125166659097E-2</v>
      </c>
    </row>
    <row r="222" spans="1:8" x14ac:dyDescent="0.3">
      <c r="A222" s="199" t="s">
        <v>96</v>
      </c>
      <c r="B222" s="197" t="s">
        <v>96</v>
      </c>
      <c r="C222" s="44">
        <v>2010</v>
      </c>
      <c r="D222" s="61">
        <v>4.2150410411890852E-3</v>
      </c>
      <c r="E222" s="61">
        <v>8.9230238177424925E-2</v>
      </c>
      <c r="F222" s="61">
        <v>7.5928291214305263E-2</v>
      </c>
      <c r="G222" s="61">
        <v>6.2041467304625196E-2</v>
      </c>
      <c r="H222" s="61">
        <v>7.5498434013362203E-2</v>
      </c>
    </row>
    <row r="223" spans="1:8" x14ac:dyDescent="0.3">
      <c r="A223" s="199" t="s">
        <v>244</v>
      </c>
      <c r="B223" s="197" t="s">
        <v>244</v>
      </c>
      <c r="C223" s="44">
        <v>2010</v>
      </c>
      <c r="D223" s="61">
        <v>1.25E-3</v>
      </c>
      <c r="E223" s="61">
        <v>5.9912230490364433E-2</v>
      </c>
      <c r="F223" s="61">
        <v>6.7834934991520629E-2</v>
      </c>
      <c r="G223" s="61">
        <v>8.8490770901194352E-2</v>
      </c>
      <c r="H223" s="61">
        <v>6.3532979529946923E-2</v>
      </c>
    </row>
    <row r="224" spans="1:8" x14ac:dyDescent="0.3">
      <c r="A224" s="199" t="s">
        <v>382</v>
      </c>
      <c r="B224" s="197" t="s">
        <v>382</v>
      </c>
      <c r="C224" s="44">
        <v>2010</v>
      </c>
      <c r="D224" s="61">
        <v>2.0172574626865673E-2</v>
      </c>
      <c r="E224" s="61">
        <v>8.8332155111471286E-2</v>
      </c>
      <c r="F224" s="61">
        <v>8.7912087912087919E-2</v>
      </c>
      <c r="G224" s="61">
        <v>8.0878507930974383E-2</v>
      </c>
      <c r="H224" s="61">
        <v>8.1349969768592309E-2</v>
      </c>
    </row>
    <row r="225" spans="1:8" x14ac:dyDescent="0.3">
      <c r="A225" s="199" t="s">
        <v>383</v>
      </c>
      <c r="B225" s="197" t="s">
        <v>383</v>
      </c>
      <c r="C225" s="44">
        <v>2010</v>
      </c>
      <c r="D225" s="61">
        <v>0</v>
      </c>
      <c r="E225" s="61">
        <v>7.6684107259646833E-2</v>
      </c>
      <c r="F225" s="61">
        <v>7.1835803876852913E-2</v>
      </c>
      <c r="G225" s="61">
        <v>5.9763724808895066E-2</v>
      </c>
      <c r="H225" s="61">
        <v>6.7503924646781788E-2</v>
      </c>
    </row>
    <row r="226" spans="1:8" x14ac:dyDescent="0.3">
      <c r="A226" s="199" t="s">
        <v>384</v>
      </c>
      <c r="B226" s="197" t="s">
        <v>384</v>
      </c>
      <c r="C226" s="44">
        <v>2010</v>
      </c>
      <c r="D226" s="61">
        <v>8.6619107297792347E-2</v>
      </c>
      <c r="E226" s="61">
        <v>5.0205491500487739E-2</v>
      </c>
      <c r="F226" s="61">
        <v>4.6552237593740692E-2</v>
      </c>
      <c r="G226" s="61">
        <v>3.1052409723197977E-2</v>
      </c>
      <c r="H226" s="61">
        <v>5.0523363632969213E-2</v>
      </c>
    </row>
    <row r="227" spans="1:8" x14ac:dyDescent="0.3">
      <c r="A227" s="199" t="s">
        <v>385</v>
      </c>
      <c r="B227" s="197" t="s">
        <v>385</v>
      </c>
      <c r="C227" s="44">
        <v>2010</v>
      </c>
      <c r="D227" s="61">
        <v>7.622358919497192E-3</v>
      </c>
      <c r="E227" s="61">
        <v>6.3144159307097339E-2</v>
      </c>
      <c r="F227" s="61">
        <v>7.323770297779672E-2</v>
      </c>
      <c r="G227" s="61">
        <v>6.6441983630235915E-2</v>
      </c>
      <c r="H227" s="61">
        <v>6.3649246213996688E-2</v>
      </c>
    </row>
    <row r="228" spans="1:8" x14ac:dyDescent="0.3">
      <c r="A228" s="199" t="s">
        <v>101</v>
      </c>
      <c r="B228" s="197" t="s">
        <v>101</v>
      </c>
      <c r="C228" s="44">
        <v>2010</v>
      </c>
      <c r="D228" s="61">
        <v>5.0002762583568151E-2</v>
      </c>
      <c r="E228" s="61">
        <v>2.8374101214435614E-2</v>
      </c>
      <c r="F228" s="61">
        <v>4.333314974940794E-2</v>
      </c>
      <c r="G228" s="61">
        <v>3.5225859925404064E-2</v>
      </c>
      <c r="H228" s="61">
        <v>3.6032137719718853E-2</v>
      </c>
    </row>
    <row r="229" spans="1:8" x14ac:dyDescent="0.3">
      <c r="A229" s="199" t="s">
        <v>102</v>
      </c>
      <c r="B229" s="197" t="s">
        <v>102</v>
      </c>
      <c r="C229" s="44">
        <v>2010</v>
      </c>
      <c r="D229" s="61">
        <v>2.3889154323936932E-2</v>
      </c>
      <c r="E229" s="61">
        <v>7.7098288238542242E-2</v>
      </c>
      <c r="F229" s="61">
        <v>8.0561377927640579E-2</v>
      </c>
      <c r="G229" s="61">
        <v>7.3568753344034246E-2</v>
      </c>
      <c r="H229" s="61">
        <v>7.4332097660743959E-2</v>
      </c>
    </row>
    <row r="230" spans="1:8" x14ac:dyDescent="0.3">
      <c r="A230" s="199" t="s">
        <v>103</v>
      </c>
      <c r="B230" s="197" t="s">
        <v>103</v>
      </c>
      <c r="C230" s="44">
        <v>2010</v>
      </c>
      <c r="D230" s="61">
        <v>1.2755102040816327E-2</v>
      </c>
      <c r="E230" s="61">
        <v>2.0329477742726955E-2</v>
      </c>
      <c r="F230" s="61">
        <v>2.4634920634920635E-2</v>
      </c>
      <c r="G230" s="61">
        <v>2.8234564070741545E-2</v>
      </c>
      <c r="H230" s="61">
        <v>2.2752364037824605E-2</v>
      </c>
    </row>
    <row r="231" spans="1:8" x14ac:dyDescent="0.3">
      <c r="A231" s="199" t="s">
        <v>104</v>
      </c>
      <c r="B231" s="197" t="s">
        <v>104</v>
      </c>
      <c r="C231" s="44">
        <v>2010</v>
      </c>
      <c r="D231" s="61">
        <v>3.2258064516129031E-2</v>
      </c>
      <c r="E231" s="61">
        <v>4.9063724778632606E-2</v>
      </c>
      <c r="F231" s="61">
        <v>5.5211947503394178E-2</v>
      </c>
      <c r="G231" s="61">
        <v>4.5657015590200446E-2</v>
      </c>
      <c r="H231" s="61">
        <v>4.9898462431099508E-2</v>
      </c>
    </row>
    <row r="232" spans="1:8" x14ac:dyDescent="0.3">
      <c r="A232" s="199" t="s">
        <v>386</v>
      </c>
      <c r="B232" s="197" t="s">
        <v>386</v>
      </c>
      <c r="C232" s="44">
        <v>2010</v>
      </c>
      <c r="D232" s="61">
        <v>2.4529844644317253E-3</v>
      </c>
      <c r="E232" s="61">
        <v>2.5005815305885089E-2</v>
      </c>
      <c r="F232" s="61">
        <v>3.86962890625E-2</v>
      </c>
      <c r="G232" s="61">
        <v>4.1884816753926704E-2</v>
      </c>
      <c r="H232" s="61">
        <v>3.1275680378981971E-2</v>
      </c>
    </row>
    <row r="233" spans="1:8" x14ac:dyDescent="0.3">
      <c r="A233" s="199" t="s">
        <v>106</v>
      </c>
      <c r="B233" s="197" t="s">
        <v>106</v>
      </c>
      <c r="C233" s="44">
        <v>2010</v>
      </c>
      <c r="D233" s="61">
        <v>0.4794091316025067</v>
      </c>
      <c r="E233" s="61">
        <v>1.4895258441635511E-2</v>
      </c>
      <c r="F233" s="61">
        <v>0</v>
      </c>
      <c r="G233" s="61">
        <v>0</v>
      </c>
      <c r="H233" s="61">
        <v>3.9457975167144221E-2</v>
      </c>
    </row>
    <row r="234" spans="1:8" x14ac:dyDescent="0.3">
      <c r="A234" s="199" t="s">
        <v>107</v>
      </c>
      <c r="B234" s="197" t="s">
        <v>107</v>
      </c>
      <c r="C234" s="44">
        <v>2010</v>
      </c>
      <c r="D234" s="61">
        <v>4.7459252157238736E-2</v>
      </c>
      <c r="E234" s="61">
        <v>4.2727143466515002E-2</v>
      </c>
      <c r="F234" s="61">
        <v>6.0006358289620094E-2</v>
      </c>
      <c r="G234" s="61">
        <v>4.6036916395222581E-2</v>
      </c>
      <c r="H234" s="61">
        <v>5.0001499745043344E-2</v>
      </c>
    </row>
    <row r="235" spans="1:8" x14ac:dyDescent="0.3">
      <c r="A235" s="199" t="s">
        <v>351</v>
      </c>
      <c r="B235" s="197" t="s">
        <v>387</v>
      </c>
      <c r="C235" s="44">
        <v>2010</v>
      </c>
      <c r="D235" s="61">
        <v>4.0096230954290296E-2</v>
      </c>
      <c r="E235" s="61">
        <v>3.125E-2</v>
      </c>
      <c r="F235" s="61">
        <v>5.0223838836038051E-2</v>
      </c>
      <c r="G235" s="61">
        <v>3.2113517550410753E-2</v>
      </c>
      <c r="H235" s="61">
        <v>3.9099963113242348E-2</v>
      </c>
    </row>
    <row r="236" spans="1:8" x14ac:dyDescent="0.3">
      <c r="A236" s="199" t="s">
        <v>387</v>
      </c>
      <c r="B236" s="197" t="s">
        <v>109</v>
      </c>
      <c r="C236" s="44">
        <v>2010</v>
      </c>
      <c r="D236" s="61">
        <v>0</v>
      </c>
      <c r="E236" s="61">
        <v>3.9296794208893482E-2</v>
      </c>
      <c r="F236" s="61">
        <v>1.5657189946435928E-2</v>
      </c>
      <c r="G236" s="61">
        <v>5.2924791086350974E-2</v>
      </c>
      <c r="H236" s="61">
        <v>2.9278064565837123E-2</v>
      </c>
    </row>
    <row r="237" spans="1:8" x14ac:dyDescent="0.3">
      <c r="A237" s="199" t="s">
        <v>109</v>
      </c>
      <c r="B237" s="197" t="s">
        <v>388</v>
      </c>
      <c r="C237" s="44">
        <v>2010</v>
      </c>
      <c r="D237" s="61">
        <v>7.8977272727272729E-2</v>
      </c>
      <c r="E237" s="61">
        <v>2.1349801499779445E-2</v>
      </c>
      <c r="F237" s="61">
        <v>2.4405275483791445E-2</v>
      </c>
      <c r="G237" s="61">
        <v>1.888189559422436E-2</v>
      </c>
      <c r="H237" s="61">
        <v>2.6349910075703711E-2</v>
      </c>
    </row>
    <row r="238" spans="1:8" x14ac:dyDescent="0.3">
      <c r="A238" s="199" t="s">
        <v>388</v>
      </c>
      <c r="B238" s="197" t="s">
        <v>389</v>
      </c>
      <c r="C238" s="44">
        <v>2010</v>
      </c>
      <c r="D238" s="61">
        <v>0.17752596789423986</v>
      </c>
      <c r="E238" s="61">
        <v>6.9597721609113566E-2</v>
      </c>
      <c r="F238" s="61">
        <v>0.10371819960861056</v>
      </c>
      <c r="G238" s="61">
        <v>0.11142857142857143</v>
      </c>
      <c r="H238" s="61">
        <v>9.1500385845000545E-2</v>
      </c>
    </row>
    <row r="239" spans="1:8" x14ac:dyDescent="0.3">
      <c r="A239" s="199" t="s">
        <v>389</v>
      </c>
      <c r="B239" s="197" t="s">
        <v>112</v>
      </c>
      <c r="C239" s="44">
        <v>2010</v>
      </c>
      <c r="D239" s="61">
        <v>0.32460732984293195</v>
      </c>
      <c r="E239" s="61">
        <v>8.4438632542499531E-2</v>
      </c>
      <c r="F239" s="61">
        <v>6.1364415495371957E-2</v>
      </c>
      <c r="G239" s="61">
        <v>0.11658894070619587</v>
      </c>
      <c r="H239" s="61">
        <v>9.8778680566201649E-2</v>
      </c>
    </row>
    <row r="240" spans="1:8" x14ac:dyDescent="0.3">
      <c r="A240" s="199" t="s">
        <v>112</v>
      </c>
      <c r="B240" s="197" t="s">
        <v>113</v>
      </c>
      <c r="C240" s="44">
        <v>2010</v>
      </c>
      <c r="D240" s="61">
        <v>5.8541627513625259E-2</v>
      </c>
      <c r="E240" s="61">
        <v>4.873911417428007E-2</v>
      </c>
      <c r="F240" s="61">
        <v>7.5077298262422154E-2</v>
      </c>
      <c r="G240" s="61">
        <v>5.6721679218074028E-2</v>
      </c>
      <c r="H240" s="61">
        <v>5.8561125085117911E-2</v>
      </c>
    </row>
    <row r="241" spans="1:8" x14ac:dyDescent="0.3">
      <c r="A241" s="199" t="s">
        <v>113</v>
      </c>
      <c r="B241" s="197" t="s">
        <v>390</v>
      </c>
      <c r="C241" s="44">
        <v>2010</v>
      </c>
      <c r="D241" s="61">
        <v>1.5792244253377786E-3</v>
      </c>
      <c r="E241" s="61">
        <v>4.3920868972031277E-2</v>
      </c>
      <c r="F241" s="61">
        <v>3.8851086513436391E-2</v>
      </c>
      <c r="G241" s="61">
        <v>4.0468672095728769E-2</v>
      </c>
      <c r="H241" s="61">
        <v>3.8854316259773418E-2</v>
      </c>
    </row>
    <row r="242" spans="1:8" x14ac:dyDescent="0.3">
      <c r="A242" s="199" t="s">
        <v>390</v>
      </c>
      <c r="B242" s="197" t="s">
        <v>115</v>
      </c>
      <c r="C242" s="44">
        <v>2010</v>
      </c>
      <c r="D242" s="61">
        <v>0</v>
      </c>
      <c r="E242" s="61">
        <v>2.1711980017292729E-2</v>
      </c>
      <c r="F242" s="61">
        <v>7.6964405641370054E-2</v>
      </c>
      <c r="G242" s="61">
        <v>0.11340567028351417</v>
      </c>
      <c r="H242" s="61">
        <v>4.9880074620236296E-2</v>
      </c>
    </row>
    <row r="243" spans="1:8" x14ac:dyDescent="0.3">
      <c r="A243" s="199" t="s">
        <v>115</v>
      </c>
      <c r="B243" s="197" t="s">
        <v>391</v>
      </c>
      <c r="C243" s="44">
        <v>2010</v>
      </c>
      <c r="D243" s="61">
        <v>2.0938023450586266E-2</v>
      </c>
      <c r="E243" s="61">
        <v>2.0738113104577394E-2</v>
      </c>
      <c r="F243" s="61">
        <v>3.1918074450590521E-2</v>
      </c>
      <c r="G243" s="61">
        <v>2.5183236233790641E-2</v>
      </c>
      <c r="H243" s="61">
        <v>2.5597269624573378E-2</v>
      </c>
    </row>
    <row r="244" spans="1:8" x14ac:dyDescent="0.3">
      <c r="A244" s="199" t="s">
        <v>391</v>
      </c>
      <c r="B244" s="197" t="s">
        <v>245</v>
      </c>
      <c r="C244" s="44">
        <v>2010</v>
      </c>
      <c r="D244" s="61">
        <v>0.45744680851063829</v>
      </c>
      <c r="E244" s="61">
        <v>0</v>
      </c>
      <c r="F244" s="61">
        <v>0</v>
      </c>
      <c r="G244" s="61">
        <v>0</v>
      </c>
      <c r="H244" s="61">
        <v>4.4334975369458129E-2</v>
      </c>
    </row>
    <row r="245" spans="1:8" x14ac:dyDescent="0.3">
      <c r="A245" s="199" t="s">
        <v>245</v>
      </c>
      <c r="B245" s="197" t="s">
        <v>117</v>
      </c>
      <c r="C245" s="44">
        <v>2010</v>
      </c>
      <c r="D245" s="61">
        <v>2.1551724137931034E-3</v>
      </c>
      <c r="E245" s="61">
        <v>4.3742974896965159E-2</v>
      </c>
      <c r="F245" s="61">
        <v>5.6376118161015183E-2</v>
      </c>
      <c r="G245" s="61">
        <v>6.9703872437357636E-2</v>
      </c>
      <c r="H245" s="61">
        <v>4.5391311260383961E-2</v>
      </c>
    </row>
    <row r="246" spans="1:8" x14ac:dyDescent="0.3">
      <c r="A246" s="199" t="s">
        <v>117</v>
      </c>
      <c r="B246" s="197" t="s">
        <v>118</v>
      </c>
      <c r="C246" s="44">
        <v>2010</v>
      </c>
      <c r="D246" s="61">
        <v>6.9271758436944941E-2</v>
      </c>
      <c r="E246" s="61">
        <v>5.4075867635189671E-2</v>
      </c>
      <c r="F246" s="61">
        <v>9.7800655124005612E-2</v>
      </c>
      <c r="G246" s="61">
        <v>5.9765208110992528E-2</v>
      </c>
      <c r="H246" s="61">
        <v>7.2109988776655448E-2</v>
      </c>
    </row>
    <row r="247" spans="1:8" x14ac:dyDescent="0.3">
      <c r="A247" s="199" t="s">
        <v>118</v>
      </c>
      <c r="B247" s="197" t="s">
        <v>392</v>
      </c>
      <c r="C247" s="44">
        <v>2010</v>
      </c>
      <c r="D247" s="61">
        <v>5.5790960451977401E-2</v>
      </c>
      <c r="E247" s="61">
        <v>6.2290646740530788E-2</v>
      </c>
      <c r="F247" s="61">
        <v>4.593202883625129E-2</v>
      </c>
      <c r="G247" s="61">
        <v>3.3786137234413094E-2</v>
      </c>
      <c r="H247" s="61">
        <v>5.3916022885218344E-2</v>
      </c>
    </row>
    <row r="248" spans="1:8" x14ac:dyDescent="0.3">
      <c r="A248" s="199" t="s">
        <v>392</v>
      </c>
      <c r="B248" s="197" t="s">
        <v>120</v>
      </c>
      <c r="C248" s="44">
        <v>2010</v>
      </c>
      <c r="D248" s="61">
        <v>4.3956606283901342E-2</v>
      </c>
      <c r="E248" s="61">
        <v>7.009652756235972E-2</v>
      </c>
      <c r="F248" s="61">
        <v>7.7442727384098423E-2</v>
      </c>
      <c r="G248" s="61">
        <v>7.7940997936141801E-2</v>
      </c>
      <c r="H248" s="61">
        <v>7.0284719448020089E-2</v>
      </c>
    </row>
    <row r="249" spans="1:8" x14ac:dyDescent="0.3">
      <c r="A249" s="199" t="s">
        <v>120</v>
      </c>
      <c r="B249" s="197" t="s">
        <v>121</v>
      </c>
      <c r="C249" s="44">
        <v>2010</v>
      </c>
      <c r="D249" s="61">
        <v>4.4987146529562982E-2</v>
      </c>
      <c r="E249" s="61">
        <v>4.090892591382627E-2</v>
      </c>
      <c r="F249" s="61">
        <v>2.7353926311871977E-2</v>
      </c>
      <c r="G249" s="61">
        <v>3.3482810164424517E-2</v>
      </c>
      <c r="H249" s="61">
        <v>3.7512079416673991E-2</v>
      </c>
    </row>
    <row r="250" spans="1:8" x14ac:dyDescent="0.3">
      <c r="A250" s="199" t="s">
        <v>121</v>
      </c>
      <c r="B250" s="197" t="s">
        <v>122</v>
      </c>
      <c r="C250" s="44">
        <v>2010</v>
      </c>
      <c r="D250" s="61">
        <v>4.2570951585976631E-2</v>
      </c>
      <c r="E250" s="61">
        <v>3.0000977230528681E-2</v>
      </c>
      <c r="F250" s="61">
        <v>4.6186719263642338E-2</v>
      </c>
      <c r="G250" s="61">
        <v>6.0949298813376483E-2</v>
      </c>
      <c r="H250" s="61">
        <v>3.9043127339913455E-2</v>
      </c>
    </row>
    <row r="251" spans="1:8" x14ac:dyDescent="0.3">
      <c r="A251" s="199" t="s">
        <v>122</v>
      </c>
      <c r="B251" s="197" t="s">
        <v>123</v>
      </c>
      <c r="C251" s="44">
        <v>2010</v>
      </c>
      <c r="D251" s="61">
        <v>4.0363843092666288E-2</v>
      </c>
      <c r="E251" s="61">
        <v>2.3464912280701754E-2</v>
      </c>
      <c r="F251" s="61">
        <v>2.7409158905563866E-2</v>
      </c>
      <c r="G251" s="61">
        <v>2.4182404421925381E-2</v>
      </c>
      <c r="H251" s="61">
        <v>2.6110363391655452E-2</v>
      </c>
    </row>
    <row r="252" spans="1:8" x14ac:dyDescent="0.3">
      <c r="A252" s="199" t="s">
        <v>123</v>
      </c>
      <c r="B252" s="197" t="s">
        <v>393</v>
      </c>
      <c r="C252" s="44">
        <v>2010</v>
      </c>
      <c r="D252" s="61">
        <v>0.30762901527119535</v>
      </c>
      <c r="E252" s="61">
        <v>1.3739462246956775E-2</v>
      </c>
      <c r="F252" s="61">
        <v>1.1777156247637765E-2</v>
      </c>
      <c r="G252" s="61">
        <v>8.9580194633331976E-3</v>
      </c>
      <c r="H252" s="61">
        <v>3.6182468836887548E-2</v>
      </c>
    </row>
    <row r="253" spans="1:8" x14ac:dyDescent="0.3">
      <c r="A253" s="199" t="s">
        <v>393</v>
      </c>
      <c r="B253" s="197" t="s">
        <v>125</v>
      </c>
      <c r="C253" s="44">
        <v>2010</v>
      </c>
      <c r="D253" s="61">
        <v>6.3269147241928475E-2</v>
      </c>
      <c r="E253" s="61">
        <v>8.3753271612172345E-2</v>
      </c>
      <c r="F253" s="61">
        <v>0.10804191046400871</v>
      </c>
      <c r="G253" s="61">
        <v>5.7869305108145419E-2</v>
      </c>
      <c r="H253" s="61">
        <v>8.7366024554801289E-2</v>
      </c>
    </row>
    <row r="254" spans="1:8" x14ac:dyDescent="0.3">
      <c r="A254" s="199" t="s">
        <v>125</v>
      </c>
      <c r="B254" s="197" t="s">
        <v>394</v>
      </c>
      <c r="C254" s="44">
        <v>2010</v>
      </c>
      <c r="D254" s="61">
        <v>9.5209759000297531E-3</v>
      </c>
      <c r="E254" s="61">
        <v>4.4894095373328599E-2</v>
      </c>
      <c r="F254" s="61">
        <v>5.0047280495919867E-2</v>
      </c>
      <c r="G254" s="61">
        <v>4.140988214942156E-2</v>
      </c>
      <c r="H254" s="61">
        <v>4.3478260869565216E-2</v>
      </c>
    </row>
    <row r="255" spans="1:8" x14ac:dyDescent="0.3">
      <c r="A255" s="199" t="s">
        <v>394</v>
      </c>
      <c r="B255" s="197" t="s">
        <v>127</v>
      </c>
      <c r="C255" s="44">
        <v>2010</v>
      </c>
      <c r="D255" s="61">
        <v>1.7241379310344827E-2</v>
      </c>
      <c r="E255" s="61">
        <v>2.3141792508334969E-2</v>
      </c>
      <c r="F255" s="61">
        <v>3.9349871685201029E-2</v>
      </c>
      <c r="G255" s="61">
        <v>3.074141048824593E-2</v>
      </c>
      <c r="H255" s="61">
        <v>3.0029537249753855E-2</v>
      </c>
    </row>
    <row r="256" spans="1:8" x14ac:dyDescent="0.3">
      <c r="A256" s="199" t="s">
        <v>127</v>
      </c>
      <c r="B256" s="197" t="s">
        <v>128</v>
      </c>
      <c r="C256" s="44">
        <v>2010</v>
      </c>
      <c r="D256" s="61">
        <v>2.7804810232170165E-4</v>
      </c>
      <c r="E256" s="61">
        <v>6.0773232059612305E-2</v>
      </c>
      <c r="F256" s="61">
        <v>4.8044106064583883E-2</v>
      </c>
      <c r="G256" s="61">
        <v>6.2456140350877196E-2</v>
      </c>
      <c r="H256" s="61">
        <v>5.3042538910097747E-2</v>
      </c>
    </row>
    <row r="257" spans="1:8" x14ac:dyDescent="0.3">
      <c r="A257" s="199" t="s">
        <v>128</v>
      </c>
      <c r="B257" s="197" t="s">
        <v>129</v>
      </c>
      <c r="C257" s="44">
        <v>2010</v>
      </c>
      <c r="D257" s="61">
        <v>3.4260690365790832E-2</v>
      </c>
      <c r="E257" s="61">
        <v>3.4505158578525028E-2</v>
      </c>
      <c r="F257" s="61">
        <v>5.2969868259105622E-2</v>
      </c>
      <c r="G257" s="61">
        <v>4.5093201754385963E-2</v>
      </c>
      <c r="H257" s="61">
        <v>4.2624609935059461E-2</v>
      </c>
    </row>
    <row r="258" spans="1:8" x14ac:dyDescent="0.3">
      <c r="A258" s="199" t="s">
        <v>129</v>
      </c>
      <c r="B258" s="197" t="s">
        <v>395</v>
      </c>
      <c r="C258" s="44">
        <v>2010</v>
      </c>
      <c r="D258" s="61">
        <v>4.73604826546003E-2</v>
      </c>
      <c r="E258" s="61">
        <v>6.2144016729493989E-2</v>
      </c>
      <c r="F258" s="61">
        <v>7.3866394795611218E-2</v>
      </c>
      <c r="G258" s="61">
        <v>8.1215970961887471E-2</v>
      </c>
      <c r="H258" s="61">
        <v>6.6435122691552786E-2</v>
      </c>
    </row>
    <row r="259" spans="1:8" x14ac:dyDescent="0.3">
      <c r="A259" s="199" t="s">
        <v>395</v>
      </c>
      <c r="B259" s="197" t="s">
        <v>131</v>
      </c>
      <c r="C259" s="44">
        <v>2010</v>
      </c>
      <c r="D259" s="61">
        <v>9.7213622291021679E-2</v>
      </c>
      <c r="E259" s="61">
        <v>4.5162882527147091E-2</v>
      </c>
      <c r="F259" s="61">
        <v>5.1334089416820869E-2</v>
      </c>
      <c r="G259" s="61">
        <v>2.9633436108256254E-2</v>
      </c>
      <c r="H259" s="61">
        <v>4.9087476400251732E-2</v>
      </c>
    </row>
    <row r="260" spans="1:8" x14ac:dyDescent="0.3">
      <c r="A260" s="199" t="s">
        <v>131</v>
      </c>
      <c r="B260" s="197" t="s">
        <v>132</v>
      </c>
      <c r="C260" s="44">
        <v>2010</v>
      </c>
      <c r="D260" s="61">
        <v>1.0879759894954042E-2</v>
      </c>
      <c r="E260" s="61">
        <v>1.9410015701733872E-2</v>
      </c>
      <c r="F260" s="61">
        <v>2.3960011566902136E-2</v>
      </c>
      <c r="G260" s="61">
        <v>1.7857142857142856E-2</v>
      </c>
      <c r="H260" s="61">
        <v>2.015922119430557E-2</v>
      </c>
    </row>
    <row r="261" spans="1:8" x14ac:dyDescent="0.3">
      <c r="A261" s="199" t="s">
        <v>132</v>
      </c>
      <c r="B261" s="197" t="s">
        <v>133</v>
      </c>
      <c r="C261" s="44">
        <v>2010</v>
      </c>
      <c r="D261" s="61">
        <v>4.3759512937595127E-3</v>
      </c>
      <c r="E261" s="61">
        <v>2.7725627839904225E-2</v>
      </c>
      <c r="F261" s="61">
        <v>2.0057118471588486E-2</v>
      </c>
      <c r="G261" s="61">
        <v>8.4087968952134533E-3</v>
      </c>
      <c r="H261" s="61">
        <v>2.0937882680625255E-2</v>
      </c>
    </row>
    <row r="262" spans="1:8" x14ac:dyDescent="0.3">
      <c r="A262" s="199" t="s">
        <v>133</v>
      </c>
      <c r="B262" s="197" t="s">
        <v>134</v>
      </c>
      <c r="C262" s="44">
        <v>2010</v>
      </c>
      <c r="D262" s="61">
        <v>2.7808676307007787E-3</v>
      </c>
      <c r="E262" s="61">
        <v>1.6159695817490494E-2</v>
      </c>
      <c r="F262" s="61">
        <v>2.6633840644583705E-2</v>
      </c>
      <c r="G262" s="61">
        <v>9.5298602287166457E-3</v>
      </c>
      <c r="H262" s="61">
        <v>1.8154249651667898E-2</v>
      </c>
    </row>
    <row r="263" spans="1:8" x14ac:dyDescent="0.3">
      <c r="A263" s="199" t="s">
        <v>134</v>
      </c>
      <c r="B263" s="197" t="s">
        <v>135</v>
      </c>
      <c r="C263" s="44">
        <v>2010</v>
      </c>
      <c r="D263" s="61">
        <v>2.2940563086548488E-2</v>
      </c>
      <c r="E263" s="61">
        <v>2.7607145378803925E-2</v>
      </c>
      <c r="F263" s="61">
        <v>4.7996428172787139E-2</v>
      </c>
      <c r="G263" s="61">
        <v>6.6694987255734917E-2</v>
      </c>
      <c r="H263" s="61">
        <v>3.7307439585310652E-2</v>
      </c>
    </row>
    <row r="264" spans="1:8" x14ac:dyDescent="0.3">
      <c r="A264" s="199" t="s">
        <v>135</v>
      </c>
      <c r="B264" s="197" t="s">
        <v>136</v>
      </c>
      <c r="C264" s="44">
        <v>2010</v>
      </c>
      <c r="D264" s="61">
        <v>1.1171171171171172E-2</v>
      </c>
      <c r="E264" s="61">
        <v>3.9799797872852399E-2</v>
      </c>
      <c r="F264" s="61">
        <v>4.844633591791523E-2</v>
      </c>
      <c r="G264" s="61">
        <v>4.7291631728995469E-2</v>
      </c>
      <c r="H264" s="61">
        <v>4.2232697664452541E-2</v>
      </c>
    </row>
    <row r="265" spans="1:8" x14ac:dyDescent="0.3">
      <c r="A265" s="199" t="s">
        <v>136</v>
      </c>
      <c r="B265" s="197" t="s">
        <v>137</v>
      </c>
      <c r="C265" s="44">
        <v>2010</v>
      </c>
      <c r="D265" s="61">
        <v>7.5199722125738097E-2</v>
      </c>
      <c r="E265" s="61">
        <v>6.9237041351193948E-2</v>
      </c>
      <c r="F265" s="61">
        <v>7.695567420967879E-2</v>
      </c>
      <c r="G265" s="61">
        <v>5.2023121387283239E-2</v>
      </c>
      <c r="H265" s="61">
        <v>7.0628845100561721E-2</v>
      </c>
    </row>
    <row r="266" spans="1:8" x14ac:dyDescent="0.3">
      <c r="A266" s="199" t="s">
        <v>137</v>
      </c>
      <c r="B266" s="197" t="s">
        <v>246</v>
      </c>
      <c r="C266" s="44">
        <v>2010</v>
      </c>
      <c r="D266" s="61">
        <v>6.4829821717990272E-3</v>
      </c>
      <c r="E266" s="61">
        <v>0.1724961079398028</v>
      </c>
      <c r="F266" s="61">
        <v>0.19787765293383272</v>
      </c>
      <c r="G266" s="61">
        <v>0.13450969048307782</v>
      </c>
      <c r="H266" s="61">
        <v>0.16545359663819384</v>
      </c>
    </row>
    <row r="267" spans="1:8" x14ac:dyDescent="0.3">
      <c r="A267" s="199" t="s">
        <v>246</v>
      </c>
      <c r="B267" s="197" t="s">
        <v>396</v>
      </c>
      <c r="C267" s="44">
        <v>2010</v>
      </c>
      <c r="D267" s="61">
        <v>1.5245799626633479E-2</v>
      </c>
      <c r="E267" s="61">
        <v>6.2415806017063313E-2</v>
      </c>
      <c r="F267" s="61">
        <v>7.5180510389681973E-2</v>
      </c>
      <c r="G267" s="61">
        <v>5.3767009624958513E-2</v>
      </c>
      <c r="H267" s="61">
        <v>6.2952968388589048E-2</v>
      </c>
    </row>
    <row r="268" spans="1:8" x14ac:dyDescent="0.3">
      <c r="A268" s="199" t="s">
        <v>396</v>
      </c>
      <c r="B268" s="197" t="s">
        <v>139</v>
      </c>
      <c r="C268" s="44">
        <v>2010</v>
      </c>
      <c r="D268" s="61">
        <v>4.6728971962616819E-3</v>
      </c>
      <c r="E268" s="61">
        <v>5.2583103072929752E-2</v>
      </c>
      <c r="F268" s="61">
        <v>0.14905998209489704</v>
      </c>
      <c r="G268" s="61">
        <v>0.18561484918793503</v>
      </c>
      <c r="H268" s="61">
        <v>8.3699513836948389E-2</v>
      </c>
    </row>
    <row r="269" spans="1:8" x14ac:dyDescent="0.3">
      <c r="A269" s="199" t="s">
        <v>139</v>
      </c>
      <c r="B269" s="197" t="s">
        <v>140</v>
      </c>
      <c r="C269" s="44">
        <v>2010</v>
      </c>
      <c r="D269" s="61">
        <v>0</v>
      </c>
      <c r="E269" s="61">
        <v>2.6891578046693558E-2</v>
      </c>
      <c r="F269" s="61">
        <v>3.6971571660038297E-2</v>
      </c>
      <c r="G269" s="61">
        <v>3.3724895793861308E-2</v>
      </c>
      <c r="H269" s="61">
        <v>2.9727147255547298E-2</v>
      </c>
    </row>
    <row r="270" spans="1:8" x14ac:dyDescent="0.3">
      <c r="A270" s="199" t="s">
        <v>140</v>
      </c>
      <c r="B270" s="197" t="s">
        <v>141</v>
      </c>
      <c r="C270" s="44">
        <v>2010</v>
      </c>
      <c r="D270" s="61">
        <v>2.3646252069047056E-4</v>
      </c>
      <c r="E270" s="61">
        <v>4.301995277045758E-2</v>
      </c>
      <c r="F270" s="61">
        <v>8.5553997194950909E-2</v>
      </c>
      <c r="G270" s="61">
        <v>7.4351479722323713E-2</v>
      </c>
      <c r="H270" s="61">
        <v>5.6214425432181435E-2</v>
      </c>
    </row>
    <row r="271" spans="1:8" x14ac:dyDescent="0.3">
      <c r="A271" s="199" t="s">
        <v>141</v>
      </c>
      <c r="B271" s="197" t="s">
        <v>142</v>
      </c>
      <c r="C271" s="44">
        <v>2010</v>
      </c>
      <c r="D271" s="61">
        <v>0</v>
      </c>
      <c r="E271" s="61">
        <v>5.4828440042447822E-2</v>
      </c>
      <c r="F271" s="61">
        <v>6.7370129870129872E-2</v>
      </c>
      <c r="G271" s="61">
        <v>5.218216318785579E-2</v>
      </c>
      <c r="H271" s="61">
        <v>5.5687203791469193E-2</v>
      </c>
    </row>
    <row r="272" spans="1:8" x14ac:dyDescent="0.3">
      <c r="A272" s="199" t="s">
        <v>142</v>
      </c>
      <c r="B272" s="197" t="s">
        <v>397</v>
      </c>
      <c r="C272" s="44">
        <v>2010</v>
      </c>
      <c r="D272" s="61">
        <v>3.7716081718177058E-2</v>
      </c>
      <c r="E272" s="61">
        <v>2.0427463589937581E-2</v>
      </c>
      <c r="F272" s="61">
        <v>1.9179541822056473E-2</v>
      </c>
      <c r="G272" s="61">
        <v>3.515625E-2</v>
      </c>
      <c r="H272" s="61">
        <v>2.3147532260210189E-2</v>
      </c>
    </row>
    <row r="273" spans="1:8" x14ac:dyDescent="0.3">
      <c r="A273" s="199" t="s">
        <v>397</v>
      </c>
      <c r="B273" s="197" t="s">
        <v>398</v>
      </c>
      <c r="C273" s="44">
        <v>2010</v>
      </c>
      <c r="D273" s="61">
        <v>4.1728763040238454E-2</v>
      </c>
      <c r="E273" s="61">
        <v>9.8087297694948502E-3</v>
      </c>
      <c r="F273" s="61">
        <v>0</v>
      </c>
      <c r="G273" s="61">
        <v>0</v>
      </c>
      <c r="H273" s="61">
        <v>7.3561228905235825E-3</v>
      </c>
    </row>
    <row r="274" spans="1:8" x14ac:dyDescent="0.3">
      <c r="A274" s="199" t="s">
        <v>398</v>
      </c>
      <c r="B274" s="197" t="s">
        <v>145</v>
      </c>
      <c r="C274" s="44">
        <v>2010</v>
      </c>
      <c r="D274" s="61">
        <v>4.6826222684703434E-2</v>
      </c>
      <c r="E274" s="61">
        <v>4.6783625730994149E-2</v>
      </c>
      <c r="F274" s="61">
        <v>4.6756182777283002E-2</v>
      </c>
      <c r="G274" s="61">
        <v>4.6828689982216953E-2</v>
      </c>
      <c r="H274" s="61">
        <v>4.6782408541064698E-2</v>
      </c>
    </row>
    <row r="275" spans="1:8" x14ac:dyDescent="0.3">
      <c r="A275" s="199" t="s">
        <v>145</v>
      </c>
      <c r="B275" s="197" t="s">
        <v>146</v>
      </c>
      <c r="C275" s="44">
        <v>2010</v>
      </c>
      <c r="D275" s="61">
        <v>2.3656973878758009E-2</v>
      </c>
      <c r="E275" s="61">
        <v>3.9716029723991506E-2</v>
      </c>
      <c r="F275" s="61">
        <v>5.7292792704259125E-2</v>
      </c>
      <c r="G275" s="61">
        <v>3.8950193856248136E-2</v>
      </c>
      <c r="H275" s="61">
        <v>4.4136411089200786E-2</v>
      </c>
    </row>
    <row r="276" spans="1:8" x14ac:dyDescent="0.3">
      <c r="A276" s="199" t="s">
        <v>146</v>
      </c>
      <c r="B276" s="197" t="s">
        <v>147</v>
      </c>
      <c r="C276" s="44">
        <v>2010</v>
      </c>
      <c r="D276" s="61">
        <v>2.5920165889061691E-2</v>
      </c>
      <c r="E276" s="61">
        <v>3.5979462875197474E-2</v>
      </c>
      <c r="F276" s="61">
        <v>4.5927036481759123E-2</v>
      </c>
      <c r="G276" s="61">
        <v>3.607914134229924E-2</v>
      </c>
      <c r="H276" s="61">
        <v>3.8808172730626658E-2</v>
      </c>
    </row>
    <row r="277" spans="1:8" x14ac:dyDescent="0.3">
      <c r="A277" s="199" t="s">
        <v>147</v>
      </c>
      <c r="B277" s="197" t="s">
        <v>148</v>
      </c>
      <c r="C277" s="44">
        <v>2010</v>
      </c>
      <c r="D277" s="61">
        <v>4.7672733129328397E-2</v>
      </c>
      <c r="E277" s="61">
        <v>4.7505299931324831E-2</v>
      </c>
      <c r="F277" s="61">
        <v>3.4874076308249131E-2</v>
      </c>
      <c r="G277" s="61">
        <v>1.3105076741440378E-2</v>
      </c>
      <c r="H277" s="61">
        <v>3.9132995956837231E-2</v>
      </c>
    </row>
    <row r="278" spans="1:8" x14ac:dyDescent="0.3">
      <c r="A278" s="199" t="s">
        <v>148</v>
      </c>
      <c r="B278" s="197" t="s">
        <v>149</v>
      </c>
      <c r="C278" s="44">
        <v>2010</v>
      </c>
      <c r="D278" s="61">
        <v>9.9290780141843976E-3</v>
      </c>
      <c r="E278" s="61">
        <v>1.7553793884484713E-2</v>
      </c>
      <c r="F278" s="61">
        <v>2.1853035143769968E-2</v>
      </c>
      <c r="G278" s="61">
        <v>2.528E-2</v>
      </c>
      <c r="H278" s="61">
        <v>1.9773478055686643E-2</v>
      </c>
    </row>
    <row r="279" spans="1:8" x14ac:dyDescent="0.3">
      <c r="A279" s="199" t="s">
        <v>149</v>
      </c>
      <c r="B279" s="197" t="s">
        <v>150</v>
      </c>
      <c r="C279" s="44">
        <v>2010</v>
      </c>
      <c r="D279" s="61">
        <v>2.2947761194029852E-2</v>
      </c>
      <c r="E279" s="61">
        <v>1.8783032931291504E-2</v>
      </c>
      <c r="F279" s="61">
        <v>1.2126976578290333E-2</v>
      </c>
      <c r="G279" s="61">
        <v>8.1077858590676045E-3</v>
      </c>
      <c r="H279" s="61">
        <v>1.5683690280065898E-2</v>
      </c>
    </row>
    <row r="280" spans="1:8" x14ac:dyDescent="0.3">
      <c r="A280" s="199" t="s">
        <v>150</v>
      </c>
      <c r="B280" s="197" t="s">
        <v>151</v>
      </c>
      <c r="C280" s="44">
        <v>2010</v>
      </c>
      <c r="D280" s="61">
        <v>2.1136063408190225E-2</v>
      </c>
      <c r="E280" s="61">
        <v>8.4285498565460318E-2</v>
      </c>
      <c r="F280" s="61">
        <v>7.3993617593909794E-2</v>
      </c>
      <c r="G280" s="61">
        <v>0.13150459147633622</v>
      </c>
      <c r="H280" s="61">
        <v>7.9532241654958577E-2</v>
      </c>
    </row>
    <row r="281" spans="1:8" x14ac:dyDescent="0.3">
      <c r="A281" s="199" t="s">
        <v>151</v>
      </c>
      <c r="B281" s="197" t="s">
        <v>152</v>
      </c>
      <c r="C281" s="44">
        <v>2010</v>
      </c>
      <c r="D281" s="61">
        <v>2.9071123202487368E-2</v>
      </c>
      <c r="E281" s="61">
        <v>6.3992764993026502E-2</v>
      </c>
      <c r="F281" s="61">
        <v>7.7464196159606868E-2</v>
      </c>
      <c r="G281" s="61">
        <v>5.399884774524695E-2</v>
      </c>
      <c r="H281" s="61">
        <v>6.4868553957030936E-2</v>
      </c>
    </row>
    <row r="282" spans="1:8" x14ac:dyDescent="0.3">
      <c r="A282" s="199" t="s">
        <v>152</v>
      </c>
      <c r="B282" s="197" t="s">
        <v>399</v>
      </c>
      <c r="C282" s="44">
        <v>2010</v>
      </c>
      <c r="D282" s="61">
        <v>2.5451180009254976E-2</v>
      </c>
      <c r="E282" s="61">
        <v>2.4305308791130693E-2</v>
      </c>
      <c r="F282" s="61">
        <v>3.6105407255304589E-2</v>
      </c>
      <c r="G282" s="61">
        <v>2.556818181818182E-2</v>
      </c>
      <c r="H282" s="61">
        <v>2.883897461423594E-2</v>
      </c>
    </row>
    <row r="283" spans="1:8" x14ac:dyDescent="0.3">
      <c r="A283" s="199" t="s">
        <v>399</v>
      </c>
      <c r="B283" s="197" t="s">
        <v>154</v>
      </c>
      <c r="C283" s="44">
        <v>2010</v>
      </c>
      <c r="D283" s="61">
        <v>8.1392719873389103E-3</v>
      </c>
      <c r="E283" s="61">
        <v>4.727112676056338E-2</v>
      </c>
      <c r="F283" s="61">
        <v>3.7434358589647415E-2</v>
      </c>
      <c r="G283" s="61">
        <v>2.9872389791183295E-2</v>
      </c>
      <c r="H283" s="61">
        <v>4.0683055661077043E-2</v>
      </c>
    </row>
    <row r="284" spans="1:8" x14ac:dyDescent="0.3">
      <c r="A284" s="199" t="s">
        <v>154</v>
      </c>
      <c r="B284" s="197" t="s">
        <v>155</v>
      </c>
      <c r="C284" s="44">
        <v>2010</v>
      </c>
      <c r="D284" s="61">
        <v>1.9347705914870093E-2</v>
      </c>
      <c r="E284" s="61">
        <v>1.7246280678480053E-2</v>
      </c>
      <c r="F284" s="61">
        <v>3.0303030303030304E-2</v>
      </c>
      <c r="G284" s="61">
        <v>2.6743075453677174E-2</v>
      </c>
      <c r="H284" s="61">
        <v>2.3861090365944734E-2</v>
      </c>
    </row>
    <row r="285" spans="1:8" x14ac:dyDescent="0.3">
      <c r="A285" s="199" t="s">
        <v>155</v>
      </c>
      <c r="B285" s="197" t="s">
        <v>156</v>
      </c>
      <c r="C285" s="44">
        <v>2010</v>
      </c>
      <c r="D285" s="61">
        <v>1.7222820236813777E-2</v>
      </c>
      <c r="E285" s="61">
        <v>5.5503502431624503E-2</v>
      </c>
      <c r="F285" s="61">
        <v>4.9756493506493506E-2</v>
      </c>
      <c r="G285" s="61">
        <v>4.0224508886810104E-2</v>
      </c>
      <c r="H285" s="61">
        <v>4.9942298720750365E-2</v>
      </c>
    </row>
    <row r="286" spans="1:8" x14ac:dyDescent="0.3">
      <c r="A286" s="199" t="s">
        <v>156</v>
      </c>
      <c r="B286" s="197" t="s">
        <v>157</v>
      </c>
      <c r="C286" s="44">
        <v>2010</v>
      </c>
      <c r="D286" s="61">
        <v>6.2527914247431884E-2</v>
      </c>
      <c r="E286" s="61">
        <v>9.894769907334694E-2</v>
      </c>
      <c r="F286" s="61">
        <v>0.39983823132919927</v>
      </c>
      <c r="G286" s="61">
        <v>0.41634241245136189</v>
      </c>
      <c r="H286" s="61">
        <v>0.13868953304128998</v>
      </c>
    </row>
    <row r="287" spans="1:8" x14ac:dyDescent="0.3">
      <c r="A287" s="199" t="s">
        <v>157</v>
      </c>
      <c r="B287" s="197" t="s">
        <v>400</v>
      </c>
      <c r="C287" s="44">
        <v>2010</v>
      </c>
      <c r="D287" s="61">
        <v>8.2283172720533735E-3</v>
      </c>
      <c r="E287" s="61">
        <v>4.2414738349838242E-2</v>
      </c>
      <c r="F287" s="61">
        <v>5.1010374991523701E-2</v>
      </c>
      <c r="G287" s="61">
        <v>4.3021931778800933E-2</v>
      </c>
      <c r="H287" s="61">
        <v>4.2749463040486463E-2</v>
      </c>
    </row>
    <row r="288" spans="1:8" x14ac:dyDescent="0.3">
      <c r="A288" s="199" t="s">
        <v>400</v>
      </c>
      <c r="B288" s="197" t="s">
        <v>159</v>
      </c>
      <c r="C288" s="44">
        <v>2010</v>
      </c>
      <c r="D288" s="61">
        <v>1.671641791044776E-2</v>
      </c>
      <c r="E288" s="61">
        <v>6.4293070472267178E-2</v>
      </c>
      <c r="F288" s="61">
        <v>7.5044715763278633E-2</v>
      </c>
      <c r="G288" s="61">
        <v>7.160167437761622E-2</v>
      </c>
      <c r="H288" s="61">
        <v>6.56992656423597E-2</v>
      </c>
    </row>
    <row r="289" spans="1:8" x14ac:dyDescent="0.3">
      <c r="A289" s="199" t="s">
        <v>159</v>
      </c>
      <c r="B289" s="197" t="s">
        <v>401</v>
      </c>
      <c r="C289" s="44">
        <v>2010</v>
      </c>
      <c r="D289" s="61">
        <v>5.4176072234762979E-2</v>
      </c>
      <c r="E289" s="61">
        <v>7.5404287326062427E-2</v>
      </c>
      <c r="F289" s="61">
        <v>8.2875457875457872E-2</v>
      </c>
      <c r="G289" s="61">
        <v>3.6166365280289332E-2</v>
      </c>
      <c r="H289" s="61">
        <v>7.3664391621558009E-2</v>
      </c>
    </row>
    <row r="290" spans="1:8" x14ac:dyDescent="0.3">
      <c r="A290" s="199" t="s">
        <v>401</v>
      </c>
      <c r="B290" s="197" t="s">
        <v>161</v>
      </c>
      <c r="C290" s="44">
        <v>2010</v>
      </c>
      <c r="D290" s="61">
        <v>9.3541202672605794E-2</v>
      </c>
      <c r="E290" s="61">
        <v>0.14004914004914004</v>
      </c>
      <c r="F290" s="61">
        <v>8.6403736377789309E-2</v>
      </c>
      <c r="G290" s="61">
        <v>4.5871559633027525E-2</v>
      </c>
      <c r="H290" s="61">
        <v>0.11967745678152918</v>
      </c>
    </row>
    <row r="291" spans="1:8" x14ac:dyDescent="0.3">
      <c r="A291" s="199" t="s">
        <v>161</v>
      </c>
      <c r="B291" s="197" t="s">
        <v>162</v>
      </c>
      <c r="C291" s="44">
        <v>2010</v>
      </c>
      <c r="D291" s="61">
        <v>5.5651274982770504E-2</v>
      </c>
      <c r="E291" s="61">
        <v>3.5881032837206901E-2</v>
      </c>
      <c r="F291" s="61">
        <v>4.7653012702941373E-2</v>
      </c>
      <c r="G291" s="61">
        <v>4.7676042290045878E-2</v>
      </c>
      <c r="H291" s="61">
        <v>4.2777757945715679E-2</v>
      </c>
    </row>
    <row r="292" spans="1:8" x14ac:dyDescent="0.3">
      <c r="A292" s="199" t="s">
        <v>162</v>
      </c>
      <c r="B292" s="197" t="s">
        <v>163</v>
      </c>
      <c r="C292" s="44">
        <v>2010</v>
      </c>
      <c r="D292" s="61">
        <v>5.6179775280898875E-3</v>
      </c>
      <c r="E292" s="61">
        <v>3.2378490918228156E-2</v>
      </c>
      <c r="F292" s="61">
        <v>3.3642462509865828E-2</v>
      </c>
      <c r="G292" s="61">
        <v>2.2683706070287541E-2</v>
      </c>
      <c r="H292" s="61">
        <v>2.9831918448058367E-2</v>
      </c>
    </row>
    <row r="293" spans="1:8" x14ac:dyDescent="0.3">
      <c r="A293" s="199" t="s">
        <v>163</v>
      </c>
      <c r="B293" s="197" t="s">
        <v>262</v>
      </c>
      <c r="C293" s="44">
        <v>2010</v>
      </c>
      <c r="D293" s="62" t="s">
        <v>295</v>
      </c>
      <c r="E293" s="62" t="s">
        <v>295</v>
      </c>
      <c r="F293" s="62" t="s">
        <v>295</v>
      </c>
      <c r="G293" s="62" t="s">
        <v>295</v>
      </c>
      <c r="H293" s="62" t="s">
        <v>295</v>
      </c>
    </row>
    <row r="294" spans="1:8" x14ac:dyDescent="0.3">
      <c r="A294" s="199" t="s">
        <v>262</v>
      </c>
      <c r="B294" s="197" t="s">
        <v>402</v>
      </c>
      <c r="C294" s="44">
        <v>2010</v>
      </c>
      <c r="D294" s="61">
        <v>5.5555555555555558E-3</v>
      </c>
      <c r="E294" s="61">
        <v>3.3496482104619148E-2</v>
      </c>
      <c r="F294" s="61">
        <v>4.2328828159809893E-2</v>
      </c>
      <c r="G294" s="61">
        <v>4.7176820208023773E-2</v>
      </c>
      <c r="H294" s="61">
        <v>3.7715708948585662E-2</v>
      </c>
    </row>
    <row r="295" spans="1:8" x14ac:dyDescent="0.3">
      <c r="A295" s="199" t="s">
        <v>402</v>
      </c>
      <c r="B295" s="197" t="s">
        <v>74</v>
      </c>
      <c r="C295" s="44">
        <v>2011</v>
      </c>
      <c r="D295" s="61">
        <v>5.5649241146711638E-2</v>
      </c>
      <c r="E295" s="61">
        <v>3.6657733537519145E-2</v>
      </c>
      <c r="F295" s="61">
        <v>8.2110347389931268E-2</v>
      </c>
      <c r="G295" s="61">
        <v>7.9031230082855328E-2</v>
      </c>
      <c r="H295" s="61">
        <v>5.4643099223108609E-2</v>
      </c>
    </row>
    <row r="296" spans="1:8" x14ac:dyDescent="0.3">
      <c r="A296" s="200" t="s">
        <v>73</v>
      </c>
      <c r="B296" s="197" t="s">
        <v>75</v>
      </c>
      <c r="C296" s="44">
        <v>2011</v>
      </c>
      <c r="D296" s="61">
        <v>3.8900152052711606E-2</v>
      </c>
      <c r="E296" s="61">
        <v>3.9266433396064532E-2</v>
      </c>
      <c r="F296" s="61">
        <v>4.7076057658502285E-2</v>
      </c>
      <c r="G296" s="61">
        <v>3.8684794137498792E-2</v>
      </c>
      <c r="H296" s="61">
        <v>4.1629218223237965E-2</v>
      </c>
    </row>
    <row r="297" spans="1:8" x14ac:dyDescent="0.3">
      <c r="A297" s="200" t="s">
        <v>73</v>
      </c>
      <c r="B297" s="197" t="s">
        <v>376</v>
      </c>
      <c r="C297" s="44">
        <v>2011</v>
      </c>
      <c r="D297" s="61">
        <v>2.4582967515364356E-2</v>
      </c>
      <c r="E297" s="61">
        <v>4.2137043843528482E-2</v>
      </c>
      <c r="F297" s="61">
        <v>6.0310658810926621E-2</v>
      </c>
      <c r="G297" s="61">
        <v>5.873821609862219E-2</v>
      </c>
      <c r="H297" s="61">
        <v>4.8062958084236836E-2</v>
      </c>
    </row>
    <row r="298" spans="1:8" x14ac:dyDescent="0.3">
      <c r="A298" s="200" t="s">
        <v>73</v>
      </c>
      <c r="B298" s="197" t="s">
        <v>77</v>
      </c>
      <c r="C298" s="44">
        <v>2011</v>
      </c>
      <c r="D298" s="61">
        <v>1.9797809604043808E-2</v>
      </c>
      <c r="E298" s="61">
        <v>1.8626760563380283E-2</v>
      </c>
      <c r="F298" s="61">
        <v>2.4576373032087491E-2</v>
      </c>
      <c r="G298" s="61">
        <v>2.8277634961439587E-2</v>
      </c>
      <c r="H298" s="61">
        <v>2.142323189964811E-2</v>
      </c>
    </row>
    <row r="299" spans="1:8" x14ac:dyDescent="0.3">
      <c r="A299" s="200" t="s">
        <v>73</v>
      </c>
      <c r="B299" s="197" t="s">
        <v>78</v>
      </c>
      <c r="C299" s="44">
        <v>2011</v>
      </c>
      <c r="D299" s="61">
        <v>3.8449316809659996E-2</v>
      </c>
      <c r="E299" s="61">
        <v>3.4010440895229234E-2</v>
      </c>
      <c r="F299" s="61">
        <v>5.1585451154115176E-2</v>
      </c>
      <c r="G299" s="61">
        <v>4.3855497712572959E-2</v>
      </c>
      <c r="H299" s="61">
        <v>4.2227489182195745E-2</v>
      </c>
    </row>
    <row r="300" spans="1:8" x14ac:dyDescent="0.3">
      <c r="A300" s="200" t="s">
        <v>73</v>
      </c>
      <c r="B300" s="197" t="s">
        <v>377</v>
      </c>
      <c r="C300" s="44">
        <v>2011</v>
      </c>
      <c r="D300" s="61">
        <v>2.9043913285158422E-2</v>
      </c>
      <c r="E300" s="61">
        <v>2.0329566260496243E-2</v>
      </c>
      <c r="F300" s="61">
        <v>2.0174015631912696E-2</v>
      </c>
      <c r="G300" s="61">
        <v>2.375878127713316E-2</v>
      </c>
      <c r="H300" s="61">
        <v>2.1325540296385517E-2</v>
      </c>
    </row>
    <row r="301" spans="1:8" x14ac:dyDescent="0.3">
      <c r="A301" s="200" t="s">
        <v>73</v>
      </c>
      <c r="B301" s="197" t="s">
        <v>80</v>
      </c>
      <c r="C301" s="44">
        <v>2011</v>
      </c>
      <c r="D301" s="61">
        <v>5.9805825242718449E-2</v>
      </c>
      <c r="E301" s="61">
        <v>5.1521438450899029E-2</v>
      </c>
      <c r="F301" s="61">
        <v>0.10866671337490366</v>
      </c>
      <c r="G301" s="61">
        <v>6.3881520778072506E-2</v>
      </c>
      <c r="H301" s="61">
        <v>7.4579072409875019E-2</v>
      </c>
    </row>
    <row r="302" spans="1:8" x14ac:dyDescent="0.3">
      <c r="A302" s="200" t="s">
        <v>73</v>
      </c>
      <c r="B302" s="197" t="s">
        <v>81</v>
      </c>
      <c r="C302" s="44">
        <v>2011</v>
      </c>
      <c r="D302" s="61">
        <v>6.7507418397626112E-3</v>
      </c>
      <c r="E302" s="61">
        <v>3.5296475123571064E-2</v>
      </c>
      <c r="F302" s="61">
        <v>2.3081058937989656E-2</v>
      </c>
      <c r="G302" s="61">
        <v>2.5761576608488438E-2</v>
      </c>
      <c r="H302" s="61">
        <v>2.8107523477893848E-2</v>
      </c>
    </row>
    <row r="303" spans="1:8" x14ac:dyDescent="0.3">
      <c r="A303" s="200" t="s">
        <v>73</v>
      </c>
      <c r="B303" s="197" t="s">
        <v>82</v>
      </c>
      <c r="C303" s="44">
        <v>2011</v>
      </c>
      <c r="D303" s="61">
        <v>2.2549470777726646E-2</v>
      </c>
      <c r="E303" s="61">
        <v>2.2999206923899177E-2</v>
      </c>
      <c r="F303" s="61">
        <v>3.5453597497393116E-2</v>
      </c>
      <c r="G303" s="61">
        <v>2.4501136650669362E-2</v>
      </c>
      <c r="H303" s="61">
        <v>2.7613136074423235E-2</v>
      </c>
    </row>
    <row r="304" spans="1:8" x14ac:dyDescent="0.3">
      <c r="A304" s="200" t="s">
        <v>73</v>
      </c>
      <c r="B304" s="197" t="s">
        <v>378</v>
      </c>
      <c r="C304" s="44">
        <v>2011</v>
      </c>
      <c r="D304" s="61">
        <v>0.10052286241541931</v>
      </c>
      <c r="E304" s="61">
        <v>5.3047090713604264E-2</v>
      </c>
      <c r="F304" s="61">
        <v>1.9603026015943343E-2</v>
      </c>
      <c r="G304" s="61">
        <v>2.5488687314106452E-2</v>
      </c>
      <c r="H304" s="61">
        <v>3.9498953947194194E-2</v>
      </c>
    </row>
    <row r="305" spans="1:8" x14ac:dyDescent="0.3">
      <c r="A305" s="200" t="s">
        <v>73</v>
      </c>
      <c r="B305" s="197" t="s">
        <v>379</v>
      </c>
      <c r="C305" s="44">
        <v>2011</v>
      </c>
      <c r="D305" s="61">
        <v>1.5980679307332615E-2</v>
      </c>
      <c r="E305" s="61">
        <v>3.0941970869014047E-2</v>
      </c>
      <c r="F305" s="61">
        <v>3.8340462174790722E-2</v>
      </c>
      <c r="G305" s="61">
        <v>2.8247022985322626E-2</v>
      </c>
      <c r="H305" s="61">
        <v>3.1707798617966437E-2</v>
      </c>
    </row>
    <row r="306" spans="1:8" x14ac:dyDescent="0.3">
      <c r="B306" s="197" t="s">
        <v>380</v>
      </c>
      <c r="C306" s="44">
        <v>2011</v>
      </c>
      <c r="D306" s="61">
        <v>2.4990945309670408E-2</v>
      </c>
      <c r="E306" s="61">
        <v>2.4088592201609357E-2</v>
      </c>
      <c r="F306" s="61">
        <v>4.5105695435572912E-2</v>
      </c>
      <c r="G306" s="61">
        <v>3.6889066453589026E-2</v>
      </c>
      <c r="H306" s="61">
        <v>3.3173796869953316E-2</v>
      </c>
    </row>
    <row r="307" spans="1:8" x14ac:dyDescent="0.3">
      <c r="B307" s="197" t="s">
        <v>86</v>
      </c>
      <c r="C307" s="44">
        <v>2011</v>
      </c>
      <c r="D307" s="61">
        <v>2.4062144751799925E-2</v>
      </c>
      <c r="E307" s="61">
        <v>2.7877539005004417E-2</v>
      </c>
      <c r="F307" s="61">
        <v>4.7423310799334172E-2</v>
      </c>
      <c r="G307" s="61">
        <v>4.7192196150804111E-2</v>
      </c>
      <c r="H307" s="61">
        <v>3.7557454036770584E-2</v>
      </c>
    </row>
    <row r="308" spans="1:8" x14ac:dyDescent="0.3">
      <c r="B308" s="197" t="s">
        <v>87</v>
      </c>
      <c r="C308" s="44">
        <v>2011</v>
      </c>
      <c r="D308" s="61">
        <v>7.2648245886370699E-2</v>
      </c>
      <c r="E308" s="61">
        <v>4.7585307788232625E-2</v>
      </c>
      <c r="F308" s="61">
        <v>8.4704625989029655E-2</v>
      </c>
      <c r="G308" s="61">
        <v>7.9352608422375862E-2</v>
      </c>
      <c r="H308" s="61">
        <v>6.3586375439132425E-2</v>
      </c>
    </row>
    <row r="309" spans="1:8" x14ac:dyDescent="0.3">
      <c r="B309" s="197" t="s">
        <v>88</v>
      </c>
      <c r="C309" s="44">
        <v>2011</v>
      </c>
      <c r="D309" s="61">
        <v>2.5441696113074206E-2</v>
      </c>
      <c r="E309" s="61">
        <v>2.1342598337262687E-2</v>
      </c>
      <c r="F309" s="61">
        <v>1.9153537225826384E-2</v>
      </c>
      <c r="G309" s="61">
        <v>1.7621145374449341E-2</v>
      </c>
      <c r="H309" s="61">
        <v>2.0419365462729169E-2</v>
      </c>
    </row>
    <row r="310" spans="1:8" x14ac:dyDescent="0.3">
      <c r="B310" s="197" t="s">
        <v>89</v>
      </c>
      <c r="C310" s="44">
        <v>2011</v>
      </c>
      <c r="D310" s="61">
        <v>5.149625935162095E-2</v>
      </c>
      <c r="E310" s="61">
        <v>4.709227664648688E-2</v>
      </c>
      <c r="F310" s="61">
        <v>6.0219121935839837E-2</v>
      </c>
      <c r="G310" s="61">
        <v>3.4332833583208398E-2</v>
      </c>
      <c r="H310" s="61">
        <v>5.0293598757142483E-2</v>
      </c>
    </row>
    <row r="311" spans="1:8" x14ac:dyDescent="0.3">
      <c r="B311" s="197" t="s">
        <v>90</v>
      </c>
      <c r="C311" s="44">
        <v>2011</v>
      </c>
      <c r="D311" s="61">
        <v>2.2413629009231939E-2</v>
      </c>
      <c r="E311" s="61">
        <v>2.5209164125420284E-2</v>
      </c>
      <c r="F311" s="61">
        <v>3.1921344851925125E-2</v>
      </c>
      <c r="G311" s="61">
        <v>2.773425689233391E-2</v>
      </c>
      <c r="H311" s="61">
        <v>2.7686829254641873E-2</v>
      </c>
    </row>
    <row r="312" spans="1:8" x14ac:dyDescent="0.3">
      <c r="B312" s="197" t="s">
        <v>381</v>
      </c>
      <c r="C312" s="44">
        <v>2011</v>
      </c>
      <c r="D312" s="61">
        <v>2.8533729176975095E-2</v>
      </c>
      <c r="E312" s="61">
        <v>3.215557258100861E-2</v>
      </c>
      <c r="F312" s="61">
        <v>3.5330183938084229E-2</v>
      </c>
      <c r="G312" s="61">
        <v>3.2854709174981747E-2</v>
      </c>
      <c r="H312" s="61">
        <v>3.2747689662583276E-2</v>
      </c>
    </row>
    <row r="313" spans="1:8" x14ac:dyDescent="0.3">
      <c r="B313" s="197" t="s">
        <v>92</v>
      </c>
      <c r="C313" s="44">
        <v>2011</v>
      </c>
      <c r="D313" s="61">
        <v>1.9067271976888154E-2</v>
      </c>
      <c r="E313" s="61">
        <v>2.1268309841461271E-2</v>
      </c>
      <c r="F313" s="61">
        <v>2.4079247287871256E-2</v>
      </c>
      <c r="G313" s="61">
        <v>2.3045151600488124E-2</v>
      </c>
      <c r="H313" s="61">
        <v>2.2290689260789393E-2</v>
      </c>
    </row>
    <row r="314" spans="1:8" x14ac:dyDescent="0.3">
      <c r="B314" s="197" t="s">
        <v>93</v>
      </c>
      <c r="C314" s="44">
        <v>2011</v>
      </c>
      <c r="D314" s="61">
        <v>2.1712158808933003E-2</v>
      </c>
      <c r="E314" s="61">
        <v>2.4755962564154171E-2</v>
      </c>
      <c r="F314" s="61">
        <v>4.3371522094926347E-2</v>
      </c>
      <c r="G314" s="61">
        <v>2.6421136909527621E-2</v>
      </c>
      <c r="H314" s="61">
        <v>3.1105290238084102E-2</v>
      </c>
    </row>
    <row r="315" spans="1:8" x14ac:dyDescent="0.3">
      <c r="B315" s="197" t="s">
        <v>94</v>
      </c>
      <c r="C315" s="44">
        <v>2011</v>
      </c>
      <c r="D315" s="61">
        <v>2.9241240231913285E-2</v>
      </c>
      <c r="E315" s="61">
        <v>3.8085620514300138E-2</v>
      </c>
      <c r="F315" s="61">
        <v>4.9240869922035288E-2</v>
      </c>
      <c r="G315" s="61">
        <v>4.3064596895343012E-2</v>
      </c>
      <c r="H315" s="61">
        <v>4.1797100435459332E-2</v>
      </c>
    </row>
    <row r="316" spans="1:8" x14ac:dyDescent="0.3">
      <c r="B316" s="197" t="s">
        <v>95</v>
      </c>
      <c r="C316" s="44">
        <v>2011</v>
      </c>
      <c r="D316" s="61">
        <v>1.9376431213669193E-2</v>
      </c>
      <c r="E316" s="61">
        <v>1.9770317742875597E-2</v>
      </c>
      <c r="F316" s="61">
        <v>4.0042053891282903E-2</v>
      </c>
      <c r="G316" s="61">
        <v>3.3516627389368947E-2</v>
      </c>
      <c r="H316" s="61">
        <v>2.7436287390293794E-2</v>
      </c>
    </row>
    <row r="317" spans="1:8" x14ac:dyDescent="0.3">
      <c r="B317" s="197" t="s">
        <v>96</v>
      </c>
      <c r="C317" s="44">
        <v>2011</v>
      </c>
      <c r="D317" s="61">
        <v>5.9305555555555556E-2</v>
      </c>
      <c r="E317" s="61">
        <v>8.9294006977768778E-2</v>
      </c>
      <c r="F317" s="61">
        <v>9.9284264501655811E-2</v>
      </c>
      <c r="G317" s="61">
        <v>7.2007736368370157E-2</v>
      </c>
      <c r="H317" s="61">
        <v>8.8054517143775726E-2</v>
      </c>
    </row>
    <row r="318" spans="1:8" x14ac:dyDescent="0.3">
      <c r="B318" s="197" t="s">
        <v>244</v>
      </c>
      <c r="C318" s="44">
        <v>2011</v>
      </c>
      <c r="D318" s="61">
        <v>4.1717791411042947E-2</v>
      </c>
      <c r="E318" s="61">
        <v>4.1188640210645097E-2</v>
      </c>
      <c r="F318" s="61">
        <v>5.0097087378640777E-2</v>
      </c>
      <c r="G318" s="61">
        <v>4.2958129418162044E-2</v>
      </c>
      <c r="H318" s="61">
        <v>4.4966084902065391E-2</v>
      </c>
    </row>
    <row r="319" spans="1:8" x14ac:dyDescent="0.3">
      <c r="B319" s="197" t="s">
        <v>382</v>
      </c>
      <c r="C319" s="44">
        <v>2011</v>
      </c>
      <c r="D319" s="61">
        <v>2.2022290855378004E-2</v>
      </c>
      <c r="E319" s="61">
        <v>3.7670138667007476E-2</v>
      </c>
      <c r="F319" s="61">
        <v>3.6776918331514259E-2</v>
      </c>
      <c r="G319" s="61">
        <v>3.0785947120608476E-2</v>
      </c>
      <c r="H319" s="61">
        <v>3.5876156377408472E-2</v>
      </c>
    </row>
    <row r="320" spans="1:8" x14ac:dyDescent="0.3">
      <c r="B320" s="197" t="s">
        <v>383</v>
      </c>
      <c r="C320" s="44">
        <v>2011</v>
      </c>
      <c r="D320" s="61">
        <v>9.3378607809847195E-3</v>
      </c>
      <c r="E320" s="61">
        <v>3.6654135338345863E-2</v>
      </c>
      <c r="F320" s="61">
        <v>2.5046040515653775E-2</v>
      </c>
      <c r="G320" s="61">
        <v>2.3887079261672096E-2</v>
      </c>
      <c r="H320" s="61">
        <v>2.9194837123540259E-2</v>
      </c>
    </row>
    <row r="321" spans="2:8" x14ac:dyDescent="0.3">
      <c r="B321" s="197" t="s">
        <v>384</v>
      </c>
      <c r="C321" s="44">
        <v>2011</v>
      </c>
      <c r="D321" s="61">
        <v>5.9866962305986697E-2</v>
      </c>
      <c r="E321" s="61">
        <v>4.5342245604496643E-2</v>
      </c>
      <c r="F321" s="61">
        <v>5.7387749719786378E-2</v>
      </c>
      <c r="G321" s="61">
        <v>4.4128868164476476E-2</v>
      </c>
      <c r="H321" s="61">
        <v>5.0267275966981419E-2</v>
      </c>
    </row>
    <row r="322" spans="2:8" x14ac:dyDescent="0.3">
      <c r="B322" s="197" t="s">
        <v>385</v>
      </c>
      <c r="C322" s="44">
        <v>2011</v>
      </c>
      <c r="D322" s="61">
        <v>5.7677902621722843E-2</v>
      </c>
      <c r="E322" s="61">
        <v>6.7038272962845591E-2</v>
      </c>
      <c r="F322" s="61">
        <v>9.6556095499683081E-2</v>
      </c>
      <c r="G322" s="61">
        <v>8.3985039102346143E-2</v>
      </c>
      <c r="H322" s="61">
        <v>7.9073247417047063E-2</v>
      </c>
    </row>
    <row r="323" spans="2:8" x14ac:dyDescent="0.3">
      <c r="B323" s="197" t="s">
        <v>101</v>
      </c>
      <c r="C323" s="44">
        <v>2011</v>
      </c>
      <c r="D323" s="61">
        <v>3.1777825898657429E-2</v>
      </c>
      <c r="E323" s="61">
        <v>2.6309776973233272E-2</v>
      </c>
      <c r="F323" s="61">
        <v>4.3573578814187865E-2</v>
      </c>
      <c r="G323" s="61">
        <v>3.3390248529690761E-2</v>
      </c>
      <c r="H323" s="61">
        <v>3.377416073245168E-2</v>
      </c>
    </row>
    <row r="324" spans="2:8" x14ac:dyDescent="0.3">
      <c r="B324" s="197" t="s">
        <v>102</v>
      </c>
      <c r="C324" s="44">
        <v>2011</v>
      </c>
      <c r="D324" s="61">
        <v>3.7699371677138716E-2</v>
      </c>
      <c r="E324" s="61">
        <v>3.6873968079251515E-2</v>
      </c>
      <c r="F324" s="61">
        <v>5.6110961001531116E-2</v>
      </c>
      <c r="G324" s="61">
        <v>5.1528878822197054E-2</v>
      </c>
      <c r="H324" s="61">
        <v>4.5422535211267608E-2</v>
      </c>
    </row>
    <row r="325" spans="2:8" x14ac:dyDescent="0.3">
      <c r="B325" s="197" t="s">
        <v>103</v>
      </c>
      <c r="C325" s="44">
        <v>2011</v>
      </c>
      <c r="D325" s="61">
        <v>2.3457862728062554E-2</v>
      </c>
      <c r="E325" s="61">
        <v>1.8462610311193683E-2</v>
      </c>
      <c r="F325" s="61">
        <v>2.5331104539025331E-2</v>
      </c>
      <c r="G325" s="61">
        <v>2.9574260643483914E-2</v>
      </c>
      <c r="H325" s="61">
        <v>2.2990735800552942E-2</v>
      </c>
    </row>
    <row r="326" spans="2:8" x14ac:dyDescent="0.3">
      <c r="B326" s="197" t="s">
        <v>104</v>
      </c>
      <c r="C326" s="44">
        <v>2011</v>
      </c>
      <c r="D326" s="61">
        <v>3.8638454461821528E-2</v>
      </c>
      <c r="E326" s="61">
        <v>2.6459591601955709E-2</v>
      </c>
      <c r="F326" s="61">
        <v>4.3814809405579087E-2</v>
      </c>
      <c r="G326" s="61">
        <v>5.3451327433628321E-2</v>
      </c>
      <c r="H326" s="61">
        <v>3.8220516005193925E-2</v>
      </c>
    </row>
    <row r="327" spans="2:8" x14ac:dyDescent="0.3">
      <c r="B327" s="197" t="s">
        <v>386</v>
      </c>
      <c r="C327" s="44">
        <v>2011</v>
      </c>
      <c r="D327" s="61">
        <v>1.9622093023255814E-2</v>
      </c>
      <c r="E327" s="61">
        <v>1.9393511988716503E-2</v>
      </c>
      <c r="F327" s="61">
        <v>2.567361464158617E-2</v>
      </c>
      <c r="G327" s="61">
        <v>1.4264264264264264E-2</v>
      </c>
      <c r="H327" s="61">
        <v>2.115987460815047E-2</v>
      </c>
    </row>
    <row r="328" spans="2:8" x14ac:dyDescent="0.3">
      <c r="B328" s="197" t="s">
        <v>106</v>
      </c>
      <c r="C328" s="44">
        <v>2011</v>
      </c>
      <c r="D328" s="61">
        <v>4.6130952380952384E-2</v>
      </c>
      <c r="E328" s="61">
        <v>4.3757134315377505E-2</v>
      </c>
      <c r="F328" s="61">
        <v>4.5376220562894885E-2</v>
      </c>
      <c r="G328" s="61">
        <v>3.5276532137518683E-2</v>
      </c>
      <c r="H328" s="61">
        <v>4.3695551246688696E-2</v>
      </c>
    </row>
    <row r="329" spans="2:8" x14ac:dyDescent="0.3">
      <c r="B329" s="197" t="s">
        <v>107</v>
      </c>
      <c r="C329" s="44">
        <v>2011</v>
      </c>
      <c r="D329" s="61">
        <v>2.5309336332958381E-2</v>
      </c>
      <c r="E329" s="61">
        <v>1.8102416003380997E-2</v>
      </c>
      <c r="F329" s="61">
        <v>2.3881821912187115E-2</v>
      </c>
      <c r="G329" s="61">
        <v>2.9111449054964152E-2</v>
      </c>
      <c r="H329" s="61">
        <v>2.2189665171077129E-2</v>
      </c>
    </row>
    <row r="330" spans="2:8" x14ac:dyDescent="0.3">
      <c r="B330" s="197" t="s">
        <v>387</v>
      </c>
      <c r="C330" s="44">
        <v>2011</v>
      </c>
      <c r="D330" s="61">
        <v>2.6033690658499236E-2</v>
      </c>
      <c r="E330" s="61">
        <v>2.135709055406395E-2</v>
      </c>
      <c r="F330" s="61">
        <v>3.1076581576026639E-2</v>
      </c>
      <c r="G330" s="61">
        <v>2.6366808840635907E-2</v>
      </c>
      <c r="H330" s="61">
        <v>2.5976046041375021E-2</v>
      </c>
    </row>
    <row r="331" spans="2:8" x14ac:dyDescent="0.3">
      <c r="B331" s="197" t="s">
        <v>109</v>
      </c>
      <c r="C331" s="44">
        <v>2011</v>
      </c>
      <c r="D331" s="61">
        <v>8.1885856079404462E-2</v>
      </c>
      <c r="E331" s="61">
        <v>5.1823763091368727E-2</v>
      </c>
      <c r="F331" s="61">
        <v>7.6999404643778524E-2</v>
      </c>
      <c r="G331" s="61">
        <v>3.8388923851478921E-2</v>
      </c>
      <c r="H331" s="61">
        <v>6.1825470243601605E-2</v>
      </c>
    </row>
    <row r="332" spans="2:8" x14ac:dyDescent="0.3">
      <c r="B332" s="197" t="s">
        <v>388</v>
      </c>
      <c r="C332" s="44">
        <v>2011</v>
      </c>
      <c r="D332" s="61">
        <v>3.6877688998156119E-2</v>
      </c>
      <c r="E332" s="61">
        <v>2.3557864564672161E-2</v>
      </c>
      <c r="F332" s="61">
        <v>2.9178674351585013E-2</v>
      </c>
      <c r="G332" s="61">
        <v>2.1098581302291742E-2</v>
      </c>
      <c r="H332" s="61">
        <v>2.6143790849673203E-2</v>
      </c>
    </row>
    <row r="333" spans="2:8" x14ac:dyDescent="0.3">
      <c r="B333" s="197" t="s">
        <v>389</v>
      </c>
      <c r="C333" s="44">
        <v>2011</v>
      </c>
      <c r="D333" s="61">
        <v>0.1</v>
      </c>
      <c r="E333" s="61">
        <v>0.10665312341289995</v>
      </c>
      <c r="F333" s="61">
        <v>0.11617711530030689</v>
      </c>
      <c r="G333" s="61">
        <v>0.12846347607052896</v>
      </c>
      <c r="H333" s="61">
        <v>0.10901597114889232</v>
      </c>
    </row>
    <row r="334" spans="2:8" x14ac:dyDescent="0.3">
      <c r="B334" s="197" t="s">
        <v>112</v>
      </c>
      <c r="C334" s="44">
        <v>2011</v>
      </c>
      <c r="D334" s="61">
        <v>5.5350553505535055E-2</v>
      </c>
      <c r="E334" s="61">
        <v>8.8545389563974272E-2</v>
      </c>
      <c r="F334" s="61">
        <v>0.10016501650165016</v>
      </c>
      <c r="G334" s="61">
        <v>8.904510837727006E-2</v>
      </c>
      <c r="H334" s="61">
        <v>8.9839519543172194E-2</v>
      </c>
    </row>
    <row r="335" spans="2:8" x14ac:dyDescent="0.3">
      <c r="B335" s="197" t="s">
        <v>113</v>
      </c>
      <c r="C335" s="44">
        <v>2011</v>
      </c>
      <c r="D335" s="61">
        <v>4.0808988764044943E-2</v>
      </c>
      <c r="E335" s="61">
        <v>3.2899357138998435E-2</v>
      </c>
      <c r="F335" s="61">
        <v>6.658100439019167E-2</v>
      </c>
      <c r="G335" s="61">
        <v>5.3058387395736796E-2</v>
      </c>
      <c r="H335" s="61">
        <v>4.6170206888931857E-2</v>
      </c>
    </row>
    <row r="336" spans="2:8" x14ac:dyDescent="0.3">
      <c r="B336" s="197" t="s">
        <v>390</v>
      </c>
      <c r="C336" s="44">
        <v>2011</v>
      </c>
      <c r="D336" s="61">
        <v>2.3232151941665252E-2</v>
      </c>
      <c r="E336" s="61">
        <v>2.2847146065068671E-2</v>
      </c>
      <c r="F336" s="61">
        <v>3.6571602867164862E-2</v>
      </c>
      <c r="G336" s="61">
        <v>2.6798545946402907E-2</v>
      </c>
      <c r="H336" s="61">
        <v>2.8465583443119502E-2</v>
      </c>
    </row>
    <row r="337" spans="2:8" x14ac:dyDescent="0.3">
      <c r="B337" s="197" t="s">
        <v>115</v>
      </c>
      <c r="C337" s="44">
        <v>2011</v>
      </c>
      <c r="D337" s="61">
        <v>0.11789473684210526</v>
      </c>
      <c r="E337" s="61">
        <v>7.4839212629117136E-2</v>
      </c>
      <c r="F337" s="61">
        <v>8.3743169398907108E-2</v>
      </c>
      <c r="G337" s="61">
        <v>7.7070552147239263E-2</v>
      </c>
      <c r="H337" s="61">
        <v>8.1756450882752379E-2</v>
      </c>
    </row>
    <row r="338" spans="2:8" x14ac:dyDescent="0.3">
      <c r="B338" s="197" t="s">
        <v>391</v>
      </c>
      <c r="C338" s="44">
        <v>2011</v>
      </c>
      <c r="D338" s="61">
        <v>1.5158077089649198E-2</v>
      </c>
      <c r="E338" s="61">
        <v>1.4771649274969509E-2</v>
      </c>
      <c r="F338" s="61">
        <v>2.6953125000000001E-2</v>
      </c>
      <c r="G338" s="61">
        <v>1.8291496400077836E-2</v>
      </c>
      <c r="H338" s="61">
        <v>1.9768039764611781E-2</v>
      </c>
    </row>
    <row r="339" spans="2:8" x14ac:dyDescent="0.3">
      <c r="B339" s="197" t="s">
        <v>245</v>
      </c>
      <c r="C339" s="44">
        <v>2011</v>
      </c>
      <c r="D339" s="61">
        <v>4.1572184429327287E-2</v>
      </c>
      <c r="E339" s="61">
        <v>6.6784720465469266E-2</v>
      </c>
      <c r="F339" s="61">
        <v>9.3812994262676377E-2</v>
      </c>
      <c r="G339" s="61">
        <v>6.1789421651013345E-2</v>
      </c>
      <c r="H339" s="61">
        <v>7.4176600192079542E-2</v>
      </c>
    </row>
    <row r="340" spans="2:8" x14ac:dyDescent="0.3">
      <c r="B340" s="197" t="s">
        <v>117</v>
      </c>
      <c r="C340" s="44">
        <v>2011</v>
      </c>
      <c r="D340" s="61">
        <v>5.3331223294825134E-2</v>
      </c>
      <c r="E340" s="61">
        <v>7.5460701598579039E-2</v>
      </c>
      <c r="F340" s="61">
        <v>6.3647199046483915E-2</v>
      </c>
      <c r="G340" s="61">
        <v>3.9874287959143585E-2</v>
      </c>
      <c r="H340" s="61">
        <v>6.7375665659742762E-2</v>
      </c>
    </row>
    <row r="341" spans="2:8" x14ac:dyDescent="0.3">
      <c r="B341" s="197" t="s">
        <v>118</v>
      </c>
      <c r="C341" s="44">
        <v>2011</v>
      </c>
      <c r="D341" s="61">
        <v>2.874859075535513E-2</v>
      </c>
      <c r="E341" s="61">
        <v>1.9858400967017787E-2</v>
      </c>
      <c r="F341" s="61">
        <v>2.4416552265150028E-2</v>
      </c>
      <c r="G341" s="61">
        <v>1.7589239524055871E-2</v>
      </c>
      <c r="H341" s="61">
        <v>2.1808898614150255E-2</v>
      </c>
    </row>
    <row r="342" spans="2:8" x14ac:dyDescent="0.3">
      <c r="B342" s="197" t="s">
        <v>392</v>
      </c>
      <c r="C342" s="44">
        <v>2011</v>
      </c>
      <c r="D342" s="61">
        <v>3.4111310592459608E-2</v>
      </c>
      <c r="E342" s="61">
        <v>5.8669288757784335E-2</v>
      </c>
      <c r="F342" s="61">
        <v>0.1170811585303449</v>
      </c>
      <c r="G342" s="61">
        <v>0.11372148450800136</v>
      </c>
      <c r="H342" s="61">
        <v>8.0265383114348901E-2</v>
      </c>
    </row>
    <row r="343" spans="2:8" x14ac:dyDescent="0.3">
      <c r="B343" s="197" t="s">
        <v>120</v>
      </c>
      <c r="C343" s="44">
        <v>2011</v>
      </c>
      <c r="D343" s="61">
        <v>2.1053734157326909E-2</v>
      </c>
      <c r="E343" s="61">
        <v>2.7377854580892768E-2</v>
      </c>
      <c r="F343" s="61">
        <v>4.1079575645418399E-2</v>
      </c>
      <c r="G343" s="61">
        <v>4.0279138099902058E-2</v>
      </c>
      <c r="H343" s="61">
        <v>3.1798037353592906E-2</v>
      </c>
    </row>
    <row r="344" spans="2:8" x14ac:dyDescent="0.3">
      <c r="B344" s="197" t="s">
        <v>121</v>
      </c>
      <c r="C344" s="44">
        <v>2011</v>
      </c>
      <c r="D344" s="61">
        <v>2.2646007151370679E-2</v>
      </c>
      <c r="E344" s="61">
        <v>3.7202040971746252E-2</v>
      </c>
      <c r="F344" s="61">
        <v>2.5470284667887463E-2</v>
      </c>
      <c r="G344" s="61">
        <v>1.5705225007550588E-2</v>
      </c>
      <c r="H344" s="61">
        <v>3.1395322964644104E-2</v>
      </c>
    </row>
    <row r="345" spans="2:8" x14ac:dyDescent="0.3">
      <c r="B345" s="197" t="s">
        <v>122</v>
      </c>
      <c r="C345" s="44">
        <v>2011</v>
      </c>
      <c r="D345" s="61">
        <v>8.2105263157894737E-2</v>
      </c>
      <c r="E345" s="61">
        <v>7.3067690830532883E-2</v>
      </c>
      <c r="F345" s="61">
        <v>7.9470198675496692E-2</v>
      </c>
      <c r="G345" s="61">
        <v>6.9175991861648023E-2</v>
      </c>
      <c r="H345" s="61">
        <v>7.5498230131406677E-2</v>
      </c>
    </row>
    <row r="346" spans="2:8" x14ac:dyDescent="0.3">
      <c r="B346" s="197" t="s">
        <v>123</v>
      </c>
      <c r="C346" s="44">
        <v>2011</v>
      </c>
      <c r="D346" s="61">
        <v>2.3875114784205693E-2</v>
      </c>
      <c r="E346" s="61">
        <v>2.001953125E-2</v>
      </c>
      <c r="F346" s="61">
        <v>2.7011011801886326E-2</v>
      </c>
      <c r="G346" s="61">
        <v>1.8404179529802896E-2</v>
      </c>
      <c r="H346" s="61">
        <v>2.2600425938165528E-2</v>
      </c>
    </row>
    <row r="347" spans="2:8" x14ac:dyDescent="0.3">
      <c r="B347" s="197" t="s">
        <v>393</v>
      </c>
      <c r="C347" s="44">
        <v>2011</v>
      </c>
      <c r="D347" s="61">
        <v>3.4822749070048849E-2</v>
      </c>
      <c r="E347" s="61">
        <v>3.4306434761231637E-2</v>
      </c>
      <c r="F347" s="61">
        <v>4.321404969349852E-2</v>
      </c>
      <c r="G347" s="61">
        <v>2.9499312298565065E-2</v>
      </c>
      <c r="H347" s="61">
        <v>3.690647895495959E-2</v>
      </c>
    </row>
    <row r="348" spans="2:8" x14ac:dyDescent="0.3">
      <c r="B348" s="197" t="s">
        <v>125</v>
      </c>
      <c r="C348" s="44">
        <v>2011</v>
      </c>
      <c r="D348" s="61">
        <v>6.4678003902982992E-2</v>
      </c>
      <c r="E348" s="61">
        <v>7.7839978673978447E-2</v>
      </c>
      <c r="F348" s="61">
        <v>8.8965517241379313E-2</v>
      </c>
      <c r="G348" s="61">
        <v>4.9230769230769231E-2</v>
      </c>
      <c r="H348" s="61">
        <v>7.7749289723511888E-2</v>
      </c>
    </row>
    <row r="349" spans="2:8" x14ac:dyDescent="0.3">
      <c r="B349" s="197" t="s">
        <v>394</v>
      </c>
      <c r="C349" s="44">
        <v>2011</v>
      </c>
      <c r="D349" s="61">
        <v>4.6615384615384614E-2</v>
      </c>
      <c r="E349" s="61">
        <v>3.7092345488703694E-2</v>
      </c>
      <c r="F349" s="61">
        <v>6.0590113321404765E-2</v>
      </c>
      <c r="G349" s="61">
        <v>4.9630185443241506E-2</v>
      </c>
      <c r="H349" s="61">
        <v>4.697728596389051E-2</v>
      </c>
    </row>
    <row r="350" spans="2:8" x14ac:dyDescent="0.3">
      <c r="B350" s="197" t="s">
        <v>127</v>
      </c>
      <c r="C350" s="44">
        <v>2011</v>
      </c>
      <c r="D350" s="61">
        <v>5.6257175660160738E-2</v>
      </c>
      <c r="E350" s="61">
        <v>4.8378127896200183E-2</v>
      </c>
      <c r="F350" s="61">
        <v>8.8009689140088818E-2</v>
      </c>
      <c r="G350" s="61">
        <v>6.9086651053864162E-2</v>
      </c>
      <c r="H350" s="61">
        <v>6.6831683168316836E-2</v>
      </c>
    </row>
    <row r="351" spans="2:8" x14ac:dyDescent="0.3">
      <c r="B351" s="197" t="s">
        <v>128</v>
      </c>
      <c r="C351" s="44">
        <v>2011</v>
      </c>
      <c r="D351" s="61">
        <v>0.20533955795462835</v>
      </c>
      <c r="E351" s="61">
        <v>0.12918883097809539</v>
      </c>
      <c r="F351" s="61">
        <v>0.15523389972729179</v>
      </c>
      <c r="G351" s="61">
        <v>0.13399518298772251</v>
      </c>
      <c r="H351" s="61">
        <v>0.1419765442553956</v>
      </c>
    </row>
    <row r="352" spans="2:8" x14ac:dyDescent="0.3">
      <c r="B352" s="197" t="s">
        <v>129</v>
      </c>
      <c r="C352" s="44">
        <v>2011</v>
      </c>
      <c r="D352" s="61">
        <v>3.8626609442060089E-2</v>
      </c>
      <c r="E352" s="61">
        <v>3.1936127744510975E-2</v>
      </c>
      <c r="F352" s="61">
        <v>5.1090833294733427E-2</v>
      </c>
      <c r="G352" s="61">
        <v>4.3743786393978128E-2</v>
      </c>
      <c r="H352" s="61">
        <v>4.0934264387189986E-2</v>
      </c>
    </row>
    <row r="353" spans="2:8" x14ac:dyDescent="0.3">
      <c r="B353" s="197" t="s">
        <v>395</v>
      </c>
      <c r="C353" s="44">
        <v>2011</v>
      </c>
      <c r="D353" s="61">
        <v>4.3647321862544962E-2</v>
      </c>
      <c r="E353" s="61">
        <v>4.056673735704714E-2</v>
      </c>
      <c r="F353" s="61">
        <v>9.0367631957280758E-2</v>
      </c>
      <c r="G353" s="61">
        <v>8.4520773961301934E-2</v>
      </c>
      <c r="H353" s="61">
        <v>5.9971033173253502E-2</v>
      </c>
    </row>
    <row r="354" spans="2:8" x14ac:dyDescent="0.3">
      <c r="B354" s="197" t="s">
        <v>131</v>
      </c>
      <c r="C354" s="44">
        <v>2011</v>
      </c>
      <c r="D354" s="61">
        <v>1.6695451928612551E-2</v>
      </c>
      <c r="E354" s="61">
        <v>2.5708082502713905E-2</v>
      </c>
      <c r="F354" s="61">
        <v>3.3280603553175955E-2</v>
      </c>
      <c r="G354" s="61">
        <v>1.8801616587594449E-2</v>
      </c>
      <c r="H354" s="61">
        <v>2.6882072077964551E-2</v>
      </c>
    </row>
    <row r="355" spans="2:8" x14ac:dyDescent="0.3">
      <c r="B355" s="197" t="s">
        <v>132</v>
      </c>
      <c r="C355" s="44">
        <v>2011</v>
      </c>
      <c r="D355" s="61">
        <v>7.2639225181598066E-3</v>
      </c>
      <c r="E355" s="61">
        <v>1.2637475237379603E-2</v>
      </c>
      <c r="F355" s="61">
        <v>2.6392716946462873E-2</v>
      </c>
      <c r="G355" s="61">
        <v>2.3121387283236993E-2</v>
      </c>
      <c r="H355" s="61">
        <v>1.857093127090554E-2</v>
      </c>
    </row>
    <row r="356" spans="2:8" x14ac:dyDescent="0.3">
      <c r="B356" s="197" t="s">
        <v>133</v>
      </c>
      <c r="C356" s="44">
        <v>2011</v>
      </c>
      <c r="D356" s="61">
        <v>3.8741780700195488E-2</v>
      </c>
      <c r="E356" s="61">
        <v>3.8356531049250533E-2</v>
      </c>
      <c r="F356" s="61">
        <v>6.5003447627405508E-2</v>
      </c>
      <c r="G356" s="61">
        <v>6.5115861325669128E-2</v>
      </c>
      <c r="H356" s="61">
        <v>5.1727945877457077E-2</v>
      </c>
    </row>
    <row r="357" spans="2:8" x14ac:dyDescent="0.3">
      <c r="B357" s="197" t="s">
        <v>134</v>
      </c>
      <c r="C357" s="44">
        <v>2011</v>
      </c>
      <c r="D357" s="61">
        <v>2.2651933701657457E-2</v>
      </c>
      <c r="E357" s="61">
        <v>2.3397956260147072E-2</v>
      </c>
      <c r="F357" s="61">
        <v>4.536176003628941E-2</v>
      </c>
      <c r="G357" s="61">
        <v>3.6574215178299299E-2</v>
      </c>
      <c r="H357" s="61">
        <v>3.3059885151763738E-2</v>
      </c>
    </row>
    <row r="358" spans="2:8" x14ac:dyDescent="0.3">
      <c r="B358" s="197" t="s">
        <v>135</v>
      </c>
      <c r="C358" s="44">
        <v>2011</v>
      </c>
      <c r="D358" s="61">
        <v>3.8425925925925926E-2</v>
      </c>
      <c r="E358" s="61">
        <v>2.7521624133247553E-2</v>
      </c>
      <c r="F358" s="61">
        <v>4.7472059606173497E-2</v>
      </c>
      <c r="G358" s="61">
        <v>5.124223602484472E-2</v>
      </c>
      <c r="H358" s="61">
        <v>3.7197724039829301E-2</v>
      </c>
    </row>
    <row r="359" spans="2:8" x14ac:dyDescent="0.3">
      <c r="B359" s="197" t="s">
        <v>136</v>
      </c>
      <c r="C359" s="44">
        <v>2011</v>
      </c>
      <c r="D359" s="61">
        <v>1.4814814814814815E-2</v>
      </c>
      <c r="E359" s="61">
        <v>1.8322593055689142E-2</v>
      </c>
      <c r="F359" s="61">
        <v>3.4949784791965567E-2</v>
      </c>
      <c r="G359" s="61">
        <v>4.4689317416590144E-2</v>
      </c>
      <c r="H359" s="61">
        <v>2.7822140035303016E-2</v>
      </c>
    </row>
    <row r="360" spans="2:8" x14ac:dyDescent="0.3">
      <c r="B360" s="197" t="s">
        <v>137</v>
      </c>
      <c r="C360" s="44">
        <v>2011</v>
      </c>
      <c r="D360" s="61">
        <v>3.2437589441882651E-2</v>
      </c>
      <c r="E360" s="61">
        <v>3.6130703900964442E-2</v>
      </c>
      <c r="F360" s="61">
        <v>5.6272269320555353E-2</v>
      </c>
      <c r="G360" s="61">
        <v>3.3090379008746354E-2</v>
      </c>
      <c r="H360" s="61">
        <v>4.1780234201494043E-2</v>
      </c>
    </row>
    <row r="361" spans="2:8" x14ac:dyDescent="0.3">
      <c r="B361" s="197" t="s">
        <v>246</v>
      </c>
      <c r="C361" s="44">
        <v>2011</v>
      </c>
      <c r="D361" s="61">
        <v>5.2320291173794359E-2</v>
      </c>
      <c r="E361" s="61">
        <v>5.8929985295781022E-2</v>
      </c>
      <c r="F361" s="61">
        <v>7.6644647543208766E-2</v>
      </c>
      <c r="G361" s="61">
        <v>4.4190810652619254E-2</v>
      </c>
      <c r="H361" s="61">
        <v>6.2740188657272628E-2</v>
      </c>
    </row>
    <row r="362" spans="2:8" x14ac:dyDescent="0.3">
      <c r="B362" s="197" t="s">
        <v>396</v>
      </c>
      <c r="C362" s="44">
        <v>2011</v>
      </c>
      <c r="D362" s="61">
        <v>6.2965082999427588E-2</v>
      </c>
      <c r="E362" s="61">
        <v>5.4359800016947714E-2</v>
      </c>
      <c r="F362" s="61">
        <v>6.7618415227976986E-2</v>
      </c>
      <c r="G362" s="61">
        <v>3.8061703554661298E-2</v>
      </c>
      <c r="H362" s="61">
        <v>5.7732926543065007E-2</v>
      </c>
    </row>
    <row r="363" spans="2:8" x14ac:dyDescent="0.3">
      <c r="B363" s="197" t="s">
        <v>139</v>
      </c>
      <c r="C363" s="44">
        <v>2011</v>
      </c>
      <c r="D363" s="61">
        <v>2.8773978315262717E-2</v>
      </c>
      <c r="E363" s="61">
        <v>6.6672314469671298E-2</v>
      </c>
      <c r="F363" s="61">
        <v>0.14081124355096958</v>
      </c>
      <c r="G363" s="61">
        <v>8.9297023432552247E-2</v>
      </c>
      <c r="H363" s="61">
        <v>8.3566956359218764E-2</v>
      </c>
    </row>
    <row r="364" spans="2:8" x14ac:dyDescent="0.3">
      <c r="B364" s="197" t="s">
        <v>140</v>
      </c>
      <c r="C364" s="44">
        <v>2011</v>
      </c>
      <c r="D364" s="61">
        <v>2.3549201009251473E-2</v>
      </c>
      <c r="E364" s="61">
        <v>2.0344870363478477E-2</v>
      </c>
      <c r="F364" s="61">
        <v>4.9748382458662831E-2</v>
      </c>
      <c r="G364" s="61">
        <v>3.4069636840134782E-2</v>
      </c>
      <c r="H364" s="61">
        <v>3.3322737868192412E-2</v>
      </c>
    </row>
    <row r="365" spans="2:8" x14ac:dyDescent="0.3">
      <c r="B365" s="197" t="s">
        <v>141</v>
      </c>
      <c r="C365" s="44">
        <v>2011</v>
      </c>
      <c r="D365" s="61">
        <v>3.5039072346861606E-2</v>
      </c>
      <c r="E365" s="61">
        <v>3.7193924992251264E-2</v>
      </c>
      <c r="F365" s="61">
        <v>5.8464415355846441E-2</v>
      </c>
      <c r="G365" s="61">
        <v>3.312444046553268E-2</v>
      </c>
      <c r="H365" s="61">
        <v>4.3455285268887284E-2</v>
      </c>
    </row>
    <row r="366" spans="2:8" x14ac:dyDescent="0.3">
      <c r="B366" s="197" t="s">
        <v>142</v>
      </c>
      <c r="C366" s="44">
        <v>2011</v>
      </c>
      <c r="D366" s="61">
        <v>6.4516129032258063E-2</v>
      </c>
      <c r="E366" s="61">
        <v>5.2170868347338938E-2</v>
      </c>
      <c r="F366" s="61">
        <v>5.5408970976253295E-2</v>
      </c>
      <c r="G366" s="61">
        <v>4.2406311637080869E-2</v>
      </c>
      <c r="H366" s="61">
        <v>5.275262325715107E-2</v>
      </c>
    </row>
    <row r="367" spans="2:8" x14ac:dyDescent="0.3">
      <c r="B367" s="197" t="s">
        <v>397</v>
      </c>
      <c r="C367" s="44">
        <v>2011</v>
      </c>
      <c r="D367" s="61">
        <v>4.0046430644225188E-2</v>
      </c>
      <c r="E367" s="61">
        <v>2.4627606752730884E-2</v>
      </c>
      <c r="F367" s="61">
        <v>1.8962338688438239E-2</v>
      </c>
      <c r="G367" s="61">
        <v>1.8499127399650959E-2</v>
      </c>
      <c r="H367" s="61">
        <v>2.3099047276649291E-2</v>
      </c>
    </row>
    <row r="368" spans="2:8" x14ac:dyDescent="0.3">
      <c r="B368" s="197" t="s">
        <v>398</v>
      </c>
      <c r="C368" s="44">
        <v>2011</v>
      </c>
      <c r="D368" s="61">
        <v>8.368200836820083E-3</v>
      </c>
      <c r="E368" s="61">
        <v>3.032526290046466E-2</v>
      </c>
      <c r="F368" s="61">
        <v>5.8660080271688789E-3</v>
      </c>
      <c r="G368" s="61">
        <v>8.1967213114754103E-3</v>
      </c>
      <c r="H368" s="61">
        <v>1.7161359956826768E-2</v>
      </c>
    </row>
    <row r="369" spans="2:8" x14ac:dyDescent="0.3">
      <c r="B369" s="197" t="s">
        <v>145</v>
      </c>
      <c r="C369" s="44">
        <v>2011</v>
      </c>
      <c r="D369" s="61">
        <v>3.1889495225102323E-2</v>
      </c>
      <c r="E369" s="61">
        <v>5.2491431584497761E-2</v>
      </c>
      <c r="F369" s="61">
        <v>4.5208195637805683E-2</v>
      </c>
      <c r="G369" s="61">
        <v>5.4841301727601446E-2</v>
      </c>
      <c r="H369" s="61">
        <v>4.8708487084870848E-2</v>
      </c>
    </row>
    <row r="370" spans="2:8" x14ac:dyDescent="0.3">
      <c r="B370" s="197" t="s">
        <v>146</v>
      </c>
      <c r="C370" s="44">
        <v>2011</v>
      </c>
      <c r="D370" s="61">
        <v>3.5105232509774563E-2</v>
      </c>
      <c r="E370" s="61">
        <v>2.731568998109641E-2</v>
      </c>
      <c r="F370" s="61">
        <v>3.9421058884092981E-2</v>
      </c>
      <c r="G370" s="61">
        <v>3.0507497116493656E-2</v>
      </c>
      <c r="H370" s="61">
        <v>3.2255549708628116E-2</v>
      </c>
    </row>
    <row r="371" spans="2:8" x14ac:dyDescent="0.3">
      <c r="B371" s="197" t="s">
        <v>147</v>
      </c>
      <c r="C371" s="44">
        <v>2011</v>
      </c>
      <c r="D371" s="61">
        <v>1.8537074148296594E-2</v>
      </c>
      <c r="E371" s="61">
        <v>1.9173579589920175E-2</v>
      </c>
      <c r="F371" s="61">
        <v>2.6070671726381153E-2</v>
      </c>
      <c r="G371" s="61">
        <v>2.7565903920781482E-2</v>
      </c>
      <c r="H371" s="61">
        <v>2.266541038525963E-2</v>
      </c>
    </row>
    <row r="372" spans="2:8" x14ac:dyDescent="0.3">
      <c r="B372" s="197" t="s">
        <v>148</v>
      </c>
      <c r="C372" s="44">
        <v>2011</v>
      </c>
      <c r="D372" s="61">
        <v>4.1439126244779953E-2</v>
      </c>
      <c r="E372" s="61">
        <v>3.8068889196292713E-2</v>
      </c>
      <c r="F372" s="61">
        <v>3.6022199727739186E-2</v>
      </c>
      <c r="G372" s="61">
        <v>5.2364522021514107E-2</v>
      </c>
      <c r="H372" s="61">
        <v>3.9345154190469127E-2</v>
      </c>
    </row>
    <row r="373" spans="2:8" x14ac:dyDescent="0.3">
      <c r="B373" s="197" t="s">
        <v>149</v>
      </c>
      <c r="C373" s="44">
        <v>2011</v>
      </c>
      <c r="D373" s="61">
        <v>9.6153846153846159E-3</v>
      </c>
      <c r="E373" s="61">
        <v>1.1879804332634521E-2</v>
      </c>
      <c r="F373" s="61">
        <v>2.8405422853453842E-2</v>
      </c>
      <c r="G373" s="61">
        <v>3.7812288993923027E-2</v>
      </c>
      <c r="H373" s="61">
        <v>2.1651731654153548E-2</v>
      </c>
    </row>
    <row r="374" spans="2:8" x14ac:dyDescent="0.3">
      <c r="B374" s="197" t="s">
        <v>150</v>
      </c>
      <c r="C374" s="44">
        <v>2011</v>
      </c>
      <c r="D374" s="61">
        <v>4.9157054125998224E-2</v>
      </c>
      <c r="E374" s="61">
        <v>1.8279659371446006E-2</v>
      </c>
      <c r="F374" s="61">
        <v>1.9521022639765902E-2</v>
      </c>
      <c r="G374" s="61">
        <v>2.0640569395017794E-2</v>
      </c>
      <c r="H374" s="61">
        <v>2.1251708547997055E-2</v>
      </c>
    </row>
    <row r="375" spans="2:8" x14ac:dyDescent="0.3">
      <c r="B375" s="197" t="s">
        <v>151</v>
      </c>
      <c r="C375" s="44">
        <v>2011</v>
      </c>
      <c r="D375" s="61">
        <v>0.11308836926814454</v>
      </c>
      <c r="E375" s="61">
        <v>6.6526449968132562E-2</v>
      </c>
      <c r="F375" s="61">
        <v>9.0224996699545479E-2</v>
      </c>
      <c r="G375" s="61">
        <v>0.10504128890685453</v>
      </c>
      <c r="H375" s="61">
        <v>8.2805361411152467E-2</v>
      </c>
    </row>
    <row r="376" spans="2:8" x14ac:dyDescent="0.3">
      <c r="B376" s="197" t="s">
        <v>152</v>
      </c>
      <c r="C376" s="44">
        <v>2011</v>
      </c>
      <c r="D376" s="61">
        <v>4.2660166069932198E-2</v>
      </c>
      <c r="E376" s="61">
        <v>5.2019044260271555E-2</v>
      </c>
      <c r="F376" s="61">
        <v>6.376482757470095E-2</v>
      </c>
      <c r="G376" s="61">
        <v>4.7292381249350382E-2</v>
      </c>
      <c r="H376" s="61">
        <v>5.4697231266799241E-2</v>
      </c>
    </row>
    <row r="377" spans="2:8" x14ac:dyDescent="0.3">
      <c r="B377" s="197" t="s">
        <v>399</v>
      </c>
      <c r="C377" s="44">
        <v>2011</v>
      </c>
      <c r="D377" s="61">
        <v>3.3693304535637146E-2</v>
      </c>
      <c r="E377" s="61">
        <v>2.2677744483791881E-2</v>
      </c>
      <c r="F377" s="61">
        <v>3.84837724006937E-2</v>
      </c>
      <c r="G377" s="61">
        <v>2.6731752673175267E-2</v>
      </c>
      <c r="H377" s="61">
        <v>2.9691709069140974E-2</v>
      </c>
    </row>
    <row r="378" spans="2:8" x14ac:dyDescent="0.3">
      <c r="B378" s="197" t="s">
        <v>154</v>
      </c>
      <c r="C378" s="44">
        <v>2011</v>
      </c>
      <c r="D378" s="61">
        <v>4.8685238219213743E-2</v>
      </c>
      <c r="E378" s="61">
        <v>5.6800959838343018E-2</v>
      </c>
      <c r="F378" s="61">
        <v>6.2603078614623414E-2</v>
      </c>
      <c r="G378" s="61">
        <v>3.3636363636363638E-2</v>
      </c>
      <c r="H378" s="61">
        <v>5.6366532371404481E-2</v>
      </c>
    </row>
    <row r="379" spans="2:8" x14ac:dyDescent="0.3">
      <c r="B379" s="197" t="s">
        <v>155</v>
      </c>
      <c r="C379" s="44">
        <v>2011</v>
      </c>
      <c r="D379" s="61">
        <v>2.9288702928870293E-2</v>
      </c>
      <c r="E379" s="61">
        <v>2.1820269882285387E-2</v>
      </c>
      <c r="F379" s="61">
        <v>3.2812348315697508E-2</v>
      </c>
      <c r="G379" s="61">
        <v>2.7261146496815287E-2</v>
      </c>
      <c r="H379" s="61">
        <v>2.7402459389707E-2</v>
      </c>
    </row>
    <row r="380" spans="2:8" x14ac:dyDescent="0.3">
      <c r="B380" s="197" t="s">
        <v>156</v>
      </c>
      <c r="C380" s="44">
        <v>2011</v>
      </c>
      <c r="D380" s="61">
        <v>5.5446194225721786E-2</v>
      </c>
      <c r="E380" s="61">
        <v>5.4316615620214392E-2</v>
      </c>
      <c r="F380" s="61">
        <v>8.0664704864116324E-2</v>
      </c>
      <c r="G380" s="61">
        <v>0.16294349540078842</v>
      </c>
      <c r="H380" s="61">
        <v>7.0883711276010591E-2</v>
      </c>
    </row>
    <row r="381" spans="2:8" x14ac:dyDescent="0.3">
      <c r="B381" s="197" t="s">
        <v>157</v>
      </c>
      <c r="C381" s="44">
        <v>2011</v>
      </c>
      <c r="D381" s="61">
        <v>6.8998109640831765E-2</v>
      </c>
      <c r="E381" s="61">
        <v>7.0202808112324488E-2</v>
      </c>
      <c r="F381" s="61">
        <v>2.1867407150295035E-2</v>
      </c>
      <c r="G381" s="61">
        <v>4.7863247863247867E-2</v>
      </c>
      <c r="H381" s="61">
        <v>6.4267647735111524E-2</v>
      </c>
    </row>
    <row r="382" spans="2:8" x14ac:dyDescent="0.3">
      <c r="B382" s="197" t="s">
        <v>400</v>
      </c>
      <c r="C382" s="44">
        <v>2011</v>
      </c>
      <c r="D382" s="61">
        <v>7.5925523436933998E-2</v>
      </c>
      <c r="E382" s="61">
        <v>5.7612816436345846E-2</v>
      </c>
      <c r="F382" s="61">
        <v>7.5466284074605455E-2</v>
      </c>
      <c r="G382" s="61">
        <v>6.0065095177039153E-2</v>
      </c>
      <c r="H382" s="61">
        <v>6.5381276556860241E-2</v>
      </c>
    </row>
    <row r="383" spans="2:8" x14ac:dyDescent="0.3">
      <c r="B383" s="197" t="s">
        <v>159</v>
      </c>
      <c r="C383" s="44">
        <v>2011</v>
      </c>
      <c r="D383" s="61">
        <v>3.0824508320726172E-2</v>
      </c>
      <c r="E383" s="61">
        <v>3.404229680062662E-2</v>
      </c>
      <c r="F383" s="61">
        <v>3.4615384615384617E-2</v>
      </c>
      <c r="G383" s="61">
        <v>2.7918223785447352E-2</v>
      </c>
      <c r="H383" s="61">
        <v>3.3256319652079369E-2</v>
      </c>
    </row>
    <row r="384" spans="2:8" x14ac:dyDescent="0.3">
      <c r="B384" s="197" t="s">
        <v>401</v>
      </c>
      <c r="C384" s="44">
        <v>2011</v>
      </c>
      <c r="D384" s="61">
        <v>7.2222222222222215E-2</v>
      </c>
      <c r="E384" s="61">
        <v>8.7169264226168899E-2</v>
      </c>
      <c r="F384" s="61">
        <v>0.12100553898593949</v>
      </c>
      <c r="G384" s="61">
        <v>0.1424</v>
      </c>
      <c r="H384" s="61">
        <v>9.9435028248587576E-2</v>
      </c>
    </row>
    <row r="385" spans="2:8" x14ac:dyDescent="0.3">
      <c r="B385" s="197" t="s">
        <v>161</v>
      </c>
      <c r="C385" s="44">
        <v>2011</v>
      </c>
      <c r="D385" s="61">
        <v>8.8169642857142863E-2</v>
      </c>
      <c r="E385" s="61">
        <v>8.7717610849283451E-2</v>
      </c>
      <c r="F385" s="61">
        <v>4.2891183478951551E-2</v>
      </c>
      <c r="G385" s="61">
        <v>2.6666666666666668E-2</v>
      </c>
      <c r="H385" s="61">
        <v>7.326302729528536E-2</v>
      </c>
    </row>
    <row r="386" spans="2:8" x14ac:dyDescent="0.3">
      <c r="B386" s="197" t="s">
        <v>162</v>
      </c>
      <c r="C386" s="44">
        <v>2011</v>
      </c>
      <c r="D386" s="61">
        <v>3.4866093986862051E-2</v>
      </c>
      <c r="E386" s="61">
        <v>2.7264904732636756E-2</v>
      </c>
      <c r="F386" s="61">
        <v>3.2701219311795447E-2</v>
      </c>
      <c r="G386" s="61">
        <v>2.7305825242718445E-2</v>
      </c>
      <c r="H386" s="61">
        <v>2.9691580291508968E-2</v>
      </c>
    </row>
    <row r="387" spans="2:8" x14ac:dyDescent="0.3">
      <c r="B387" s="197" t="s">
        <v>163</v>
      </c>
      <c r="C387" s="44">
        <v>2011</v>
      </c>
      <c r="D387" s="61">
        <v>3.7160552644116246E-2</v>
      </c>
      <c r="E387" s="61">
        <v>2.5824652777777776E-2</v>
      </c>
      <c r="F387" s="61">
        <v>3.9788835663310193E-2</v>
      </c>
      <c r="G387" s="61">
        <v>3.946942736978324E-2</v>
      </c>
      <c r="H387" s="61">
        <v>3.296515405396163E-2</v>
      </c>
    </row>
    <row r="388" spans="2:8" x14ac:dyDescent="0.3">
      <c r="B388" s="197" t="s">
        <v>262</v>
      </c>
      <c r="C388" s="44">
        <v>2011</v>
      </c>
      <c r="D388" s="61" t="s">
        <v>295</v>
      </c>
      <c r="E388" s="61" t="s">
        <v>295</v>
      </c>
      <c r="F388" s="61" t="s">
        <v>295</v>
      </c>
      <c r="G388" s="61" t="s">
        <v>295</v>
      </c>
      <c r="H388" s="61" t="s">
        <v>295</v>
      </c>
    </row>
    <row r="389" spans="2:8" x14ac:dyDescent="0.3">
      <c r="B389" s="197" t="s">
        <v>402</v>
      </c>
      <c r="C389" s="44">
        <v>2011</v>
      </c>
      <c r="D389" s="62">
        <v>1.7467248908296942E-2</v>
      </c>
      <c r="E389" s="62">
        <v>2.8624766645924081E-2</v>
      </c>
      <c r="F389" s="62">
        <v>3.4650545561781189E-2</v>
      </c>
      <c r="G389" s="62">
        <v>3.2322426177174783E-2</v>
      </c>
      <c r="H389" s="62">
        <v>3.1024531024531024E-2</v>
      </c>
    </row>
    <row r="390" spans="2:8" x14ac:dyDescent="0.3">
      <c r="B390" s="197" t="s">
        <v>74</v>
      </c>
      <c r="C390" s="44">
        <v>2012</v>
      </c>
      <c r="D390" s="61">
        <v>5.1606621226874393E-2</v>
      </c>
      <c r="E390" s="61">
        <v>2.2991879463848938E-2</v>
      </c>
      <c r="F390" s="61">
        <v>7.9672772541348039E-2</v>
      </c>
      <c r="G390" s="61">
        <v>8.0614203454894437E-2</v>
      </c>
      <c r="H390" s="61">
        <v>4.7017111145367656E-2</v>
      </c>
    </row>
    <row r="391" spans="2:8" x14ac:dyDescent="0.3">
      <c r="B391" s="197" t="s">
        <v>75</v>
      </c>
      <c r="C391" s="44">
        <v>2012</v>
      </c>
      <c r="D391" s="61">
        <v>4.0094117647058822E-2</v>
      </c>
      <c r="E391" s="61">
        <v>4.1333674551237522E-2</v>
      </c>
      <c r="F391" s="61">
        <v>5.9524607853297815E-2</v>
      </c>
      <c r="G391" s="61">
        <v>4.3588748787584869E-2</v>
      </c>
      <c r="H391" s="61">
        <v>4.7066192888435762E-2</v>
      </c>
    </row>
    <row r="392" spans="2:8" x14ac:dyDescent="0.3">
      <c r="B392" s="197" t="s">
        <v>376</v>
      </c>
      <c r="C392" s="44">
        <v>2012</v>
      </c>
      <c r="D392" s="61">
        <v>2.5892506865437426E-2</v>
      </c>
      <c r="E392" s="61">
        <v>2.6191413942497046E-2</v>
      </c>
      <c r="F392" s="61">
        <v>4.9994681416870544E-2</v>
      </c>
      <c r="G392" s="61">
        <v>3.3221351250466595E-2</v>
      </c>
      <c r="H392" s="61">
        <v>3.428992398620366E-2</v>
      </c>
    </row>
    <row r="393" spans="2:8" x14ac:dyDescent="0.3">
      <c r="B393" s="197" t="s">
        <v>77</v>
      </c>
      <c r="C393" s="44">
        <v>2012</v>
      </c>
      <c r="D393" s="61">
        <v>4.6297901855384078E-2</v>
      </c>
      <c r="E393" s="61">
        <v>4.7169143665958951E-2</v>
      </c>
      <c r="F393" s="61">
        <v>5.7212683293645823E-2</v>
      </c>
      <c r="G393" s="61">
        <v>4.5578659945389621E-2</v>
      </c>
      <c r="H393" s="61">
        <v>4.9866656924706827E-2</v>
      </c>
    </row>
    <row r="394" spans="2:8" x14ac:dyDescent="0.3">
      <c r="B394" s="197" t="s">
        <v>78</v>
      </c>
      <c r="C394" s="44">
        <v>2012</v>
      </c>
      <c r="D394" s="61">
        <v>6.149341142020498E-2</v>
      </c>
      <c r="E394" s="61">
        <v>4.29122468659595E-2</v>
      </c>
      <c r="F394" s="61">
        <v>7.1312020305795615E-2</v>
      </c>
      <c r="G394" s="61">
        <v>4.8208469055374591E-2</v>
      </c>
      <c r="H394" s="61">
        <v>5.5553073624017152E-2</v>
      </c>
    </row>
    <row r="395" spans="2:8" x14ac:dyDescent="0.3">
      <c r="B395" s="197" t="s">
        <v>377</v>
      </c>
      <c r="C395" s="44">
        <v>2012</v>
      </c>
      <c r="D395" s="61">
        <v>2.8861839628560673E-2</v>
      </c>
      <c r="E395" s="61">
        <v>3.2208983370478311E-2</v>
      </c>
      <c r="F395" s="61">
        <v>2.9703850828565501E-2</v>
      </c>
      <c r="G395" s="61">
        <v>2.7283411685695098E-2</v>
      </c>
      <c r="H395" s="61">
        <v>3.0515167833423083E-2</v>
      </c>
    </row>
    <row r="396" spans="2:8" x14ac:dyDescent="0.3">
      <c r="B396" s="197" t="s">
        <v>80</v>
      </c>
      <c r="C396" s="44">
        <v>2012</v>
      </c>
      <c r="D396" s="61">
        <v>8.0886278697277089E-2</v>
      </c>
      <c r="E396" s="61">
        <v>4.048582995951417E-2</v>
      </c>
      <c r="F396" s="61">
        <v>7.5954029762781788E-2</v>
      </c>
      <c r="G396" s="61">
        <v>4.2388758782201406E-2</v>
      </c>
      <c r="H396" s="61">
        <v>5.7182306049080395E-2</v>
      </c>
    </row>
    <row r="397" spans="2:8" x14ac:dyDescent="0.3">
      <c r="B397" s="197" t="s">
        <v>81</v>
      </c>
      <c r="C397" s="44">
        <v>2012</v>
      </c>
      <c r="D397" s="61">
        <v>0</v>
      </c>
      <c r="E397" s="61">
        <v>3.9113689204105115E-2</v>
      </c>
      <c r="F397" s="61">
        <v>3.7088076692630319E-2</v>
      </c>
      <c r="G397" s="61">
        <v>2.3795632605434238E-2</v>
      </c>
      <c r="H397" s="61">
        <v>3.3632145117063909E-2</v>
      </c>
    </row>
    <row r="398" spans="2:8" x14ac:dyDescent="0.3">
      <c r="B398" s="197" t="s">
        <v>82</v>
      </c>
      <c r="C398" s="44">
        <v>2012</v>
      </c>
      <c r="D398" s="61">
        <v>2.3927229582756573E-2</v>
      </c>
      <c r="E398" s="61">
        <v>2.4092250669229185E-2</v>
      </c>
      <c r="F398" s="61">
        <v>4.1688984109980363E-2</v>
      </c>
      <c r="G398" s="61">
        <v>2.8681963713980789E-2</v>
      </c>
      <c r="H398" s="61">
        <v>3.0766830485997348E-2</v>
      </c>
    </row>
    <row r="399" spans="2:8" x14ac:dyDescent="0.3">
      <c r="B399" s="197" t="s">
        <v>378</v>
      </c>
      <c r="C399" s="44">
        <v>2012</v>
      </c>
      <c r="D399" s="61">
        <v>0</v>
      </c>
      <c r="E399" s="61">
        <v>3.4211004370545306E-2</v>
      </c>
      <c r="F399" s="61">
        <v>4.8794683422517061E-2</v>
      </c>
      <c r="G399" s="61">
        <v>4.4503906498126154E-2</v>
      </c>
      <c r="H399" s="61">
        <v>3.8892832904700671E-2</v>
      </c>
    </row>
    <row r="400" spans="2:8" x14ac:dyDescent="0.3">
      <c r="B400" s="197" t="s">
        <v>379</v>
      </c>
      <c r="C400" s="44">
        <v>2012</v>
      </c>
      <c r="D400" s="61">
        <v>3.7096774193548385E-2</v>
      </c>
      <c r="E400" s="61">
        <v>4.1657543245018615E-2</v>
      </c>
      <c r="F400" s="61">
        <v>4.5025022300842141E-2</v>
      </c>
      <c r="G400" s="61">
        <v>3.7783744203075419E-2</v>
      </c>
      <c r="H400" s="61">
        <v>4.1847781326354125E-2</v>
      </c>
    </row>
    <row r="401" spans="2:8" x14ac:dyDescent="0.3">
      <c r="B401" s="197" t="s">
        <v>380</v>
      </c>
      <c r="C401" s="44">
        <v>2012</v>
      </c>
      <c r="D401" s="61">
        <v>2.8424531766434079E-2</v>
      </c>
      <c r="E401" s="61">
        <v>2.6918804766671696E-2</v>
      </c>
      <c r="F401" s="61">
        <v>4.8477667302045231E-2</v>
      </c>
      <c r="G401" s="61">
        <v>4.1109686870536531E-2</v>
      </c>
      <c r="H401" s="61">
        <v>3.6437295561624103E-2</v>
      </c>
    </row>
    <row r="402" spans="2:8" x14ac:dyDescent="0.3">
      <c r="B402" s="197" t="s">
        <v>86</v>
      </c>
      <c r="C402" s="44">
        <v>2012</v>
      </c>
      <c r="D402" s="61">
        <v>5.2569403425871235E-2</v>
      </c>
      <c r="E402" s="61">
        <v>3.5168102925112271E-2</v>
      </c>
      <c r="F402" s="61">
        <v>5.5855984061477161E-2</v>
      </c>
      <c r="G402" s="61">
        <v>3.5347346592515788E-2</v>
      </c>
      <c r="H402" s="61">
        <v>4.4107336350309133E-2</v>
      </c>
    </row>
    <row r="403" spans="2:8" x14ac:dyDescent="0.3">
      <c r="B403" s="197" t="s">
        <v>87</v>
      </c>
      <c r="C403" s="44">
        <v>2012</v>
      </c>
      <c r="D403" s="61">
        <v>1.1240260569676842E-2</v>
      </c>
      <c r="E403" s="61">
        <v>1.338816399727908E-2</v>
      </c>
      <c r="F403" s="61">
        <v>1.9441903019213176E-2</v>
      </c>
      <c r="G403" s="61">
        <v>1.6061569349171825E-2</v>
      </c>
      <c r="H403" s="61">
        <v>1.5321726855664039E-2</v>
      </c>
    </row>
    <row r="404" spans="2:8" x14ac:dyDescent="0.3">
      <c r="B404" s="197" t="s">
        <v>88</v>
      </c>
      <c r="C404" s="44">
        <v>2012</v>
      </c>
      <c r="D404" s="61">
        <v>5.7525610717100079E-2</v>
      </c>
      <c r="E404" s="61">
        <v>3.5745207173778604E-2</v>
      </c>
      <c r="F404" s="61">
        <v>5.1669817265280402E-2</v>
      </c>
      <c r="G404" s="61">
        <v>3.2420091324200914E-2</v>
      </c>
      <c r="H404" s="61">
        <v>4.2532975631567181E-2</v>
      </c>
    </row>
    <row r="405" spans="2:8" x14ac:dyDescent="0.3">
      <c r="B405" s="197" t="s">
        <v>89</v>
      </c>
      <c r="C405" s="44">
        <v>2012</v>
      </c>
      <c r="D405" s="61">
        <v>5.3869323447636702E-2</v>
      </c>
      <c r="E405" s="61">
        <v>4.5092119523145999E-2</v>
      </c>
      <c r="F405" s="61">
        <v>6.3178348369188064E-2</v>
      </c>
      <c r="G405" s="61">
        <v>3.5118385507706976E-2</v>
      </c>
      <c r="H405" s="61">
        <v>5.0617453977872651E-2</v>
      </c>
    </row>
    <row r="406" spans="2:8" x14ac:dyDescent="0.3">
      <c r="B406" s="197" t="s">
        <v>90</v>
      </c>
      <c r="C406" s="44">
        <v>2012</v>
      </c>
      <c r="D406" s="61">
        <v>6.6803508117186036E-2</v>
      </c>
      <c r="E406" s="61">
        <v>4.5706403391170249E-2</v>
      </c>
      <c r="F406" s="61">
        <v>6.2890914067330994E-2</v>
      </c>
      <c r="G406" s="61">
        <v>4.0142276422764231E-2</v>
      </c>
      <c r="H406" s="61">
        <v>5.2560552173974165E-2</v>
      </c>
    </row>
    <row r="407" spans="2:8" x14ac:dyDescent="0.3">
      <c r="B407" s="197" t="s">
        <v>381</v>
      </c>
      <c r="C407" s="44">
        <v>2012</v>
      </c>
      <c r="D407" s="61">
        <v>6.8050749711649372E-2</v>
      </c>
      <c r="E407" s="61">
        <v>7.488877904102817E-2</v>
      </c>
      <c r="F407" s="61">
        <v>9.1847911125019555E-2</v>
      </c>
      <c r="G407" s="61">
        <v>6.1538461538461542E-2</v>
      </c>
      <c r="H407" s="61">
        <v>7.8200582772331231E-2</v>
      </c>
    </row>
    <row r="408" spans="2:8" x14ac:dyDescent="0.3">
      <c r="B408" s="197" t="s">
        <v>92</v>
      </c>
      <c r="C408" s="44">
        <v>2012</v>
      </c>
      <c r="D408" s="61">
        <v>2.7983603972883495E-2</v>
      </c>
      <c r="E408" s="61">
        <v>2.0937630371297457E-2</v>
      </c>
      <c r="F408" s="61">
        <v>2.4350930708170127E-2</v>
      </c>
      <c r="G408" s="61">
        <v>3.1926108127102053E-2</v>
      </c>
      <c r="H408" s="61">
        <v>2.3962780448957839E-2</v>
      </c>
    </row>
    <row r="409" spans="2:8" x14ac:dyDescent="0.3">
      <c r="B409" s="197" t="s">
        <v>93</v>
      </c>
      <c r="C409" s="44">
        <v>2012</v>
      </c>
      <c r="D409" s="61">
        <v>1.864951768488746E-2</v>
      </c>
      <c r="E409" s="61">
        <v>1.8760364842454396E-2</v>
      </c>
      <c r="F409" s="61">
        <v>2.7727209074359334E-2</v>
      </c>
      <c r="G409" s="61">
        <v>2.4222850222042795E-2</v>
      </c>
      <c r="H409" s="61">
        <v>2.2477306565486768E-2</v>
      </c>
    </row>
    <row r="410" spans="2:8" x14ac:dyDescent="0.3">
      <c r="B410" s="197" t="s">
        <v>94</v>
      </c>
      <c r="C410" s="44">
        <v>2012</v>
      </c>
      <c r="D410" s="61">
        <v>6.1340318707705739E-2</v>
      </c>
      <c r="E410" s="61">
        <v>6.1128697740421352E-2</v>
      </c>
      <c r="F410" s="61">
        <v>9.7064393939393936E-2</v>
      </c>
      <c r="G410" s="61">
        <v>7.4659863945578234E-2</v>
      </c>
      <c r="H410" s="61">
        <v>7.4536451748841132E-2</v>
      </c>
    </row>
    <row r="411" spans="2:8" x14ac:dyDescent="0.3">
      <c r="B411" s="197" t="s">
        <v>95</v>
      </c>
      <c r="C411" s="44">
        <v>2012</v>
      </c>
      <c r="D411" s="61">
        <v>2.7425491439441979E-2</v>
      </c>
      <c r="E411" s="61">
        <v>2.9995149933938755E-2</v>
      </c>
      <c r="F411" s="61">
        <v>5.0656039592564886E-2</v>
      </c>
      <c r="G411" s="61">
        <v>4.6262327886035542E-2</v>
      </c>
      <c r="H411" s="61">
        <v>3.7544703873680717E-2</v>
      </c>
    </row>
    <row r="412" spans="2:8" x14ac:dyDescent="0.3">
      <c r="B412" s="197" t="s">
        <v>96</v>
      </c>
      <c r="C412" s="44">
        <v>2012</v>
      </c>
      <c r="D412" s="61">
        <v>6.4889280599316951E-2</v>
      </c>
      <c r="E412" s="61">
        <v>6.0495280066104114E-2</v>
      </c>
      <c r="F412" s="61">
        <v>5.7653006346133163E-2</v>
      </c>
      <c r="G412" s="61">
        <v>3.5496566093062738E-2</v>
      </c>
      <c r="H412" s="61">
        <v>5.8105567973989025E-2</v>
      </c>
    </row>
    <row r="413" spans="2:8" x14ac:dyDescent="0.3">
      <c r="B413" s="197" t="s">
        <v>244</v>
      </c>
      <c r="C413" s="44">
        <v>2012</v>
      </c>
      <c r="D413" s="61">
        <v>3.7800687285223365E-2</v>
      </c>
      <c r="E413" s="61">
        <v>1.8034596981965401E-2</v>
      </c>
      <c r="F413" s="61">
        <v>4.2333203277409283E-2</v>
      </c>
      <c r="G413" s="61">
        <v>3.553299492385787E-2</v>
      </c>
      <c r="H413" s="61">
        <v>3.1327588724989044E-2</v>
      </c>
    </row>
    <row r="414" spans="2:8" x14ac:dyDescent="0.3">
      <c r="B414" s="197" t="s">
        <v>382</v>
      </c>
      <c r="C414" s="44">
        <v>2012</v>
      </c>
      <c r="D414" s="61">
        <v>1.3705964235999572E-2</v>
      </c>
      <c r="E414" s="61">
        <v>1.5857113245353417E-2</v>
      </c>
      <c r="F414" s="61">
        <v>2.8202864430056897E-2</v>
      </c>
      <c r="G414" s="61">
        <v>2.4799416484318017E-2</v>
      </c>
      <c r="H414" s="61">
        <v>1.8871572344607585E-2</v>
      </c>
    </row>
    <row r="415" spans="2:8" x14ac:dyDescent="0.3">
      <c r="B415" s="197" t="s">
        <v>383</v>
      </c>
      <c r="C415" s="44">
        <v>2012</v>
      </c>
      <c r="D415" s="61">
        <v>3.4722222222222224E-2</v>
      </c>
      <c r="E415" s="61">
        <v>3.2912923289564619E-2</v>
      </c>
      <c r="F415" s="61">
        <v>4.1054232133806386E-2</v>
      </c>
      <c r="G415" s="61">
        <v>3.0525030525030524E-2</v>
      </c>
      <c r="H415" s="61">
        <v>3.5503947203542038E-2</v>
      </c>
    </row>
    <row r="416" spans="2:8" x14ac:dyDescent="0.3">
      <c r="B416" s="197" t="s">
        <v>384</v>
      </c>
      <c r="C416" s="44">
        <v>2012</v>
      </c>
      <c r="D416" s="61">
        <v>2.5799668405515792E-2</v>
      </c>
      <c r="E416" s="61">
        <v>2.3327984621775502E-2</v>
      </c>
      <c r="F416" s="61">
        <v>3.3037436263242716E-2</v>
      </c>
      <c r="G416" s="61">
        <v>2.9282765737874097E-2</v>
      </c>
      <c r="H416" s="61">
        <v>2.7120239554001089E-2</v>
      </c>
    </row>
    <row r="417" spans="2:8" x14ac:dyDescent="0.3">
      <c r="B417" s="197" t="s">
        <v>385</v>
      </c>
      <c r="C417" s="44">
        <v>2012</v>
      </c>
      <c r="D417" s="61">
        <v>4.9422274007185164E-2</v>
      </c>
      <c r="E417" s="61">
        <v>3.6885958976936611E-2</v>
      </c>
      <c r="F417" s="61">
        <v>5.9129015505601304E-2</v>
      </c>
      <c r="G417" s="61">
        <v>4.3526702815122928E-2</v>
      </c>
      <c r="H417" s="61">
        <v>4.6529682728637237E-2</v>
      </c>
    </row>
    <row r="418" spans="2:8" x14ac:dyDescent="0.3">
      <c r="B418" s="197" t="s">
        <v>101</v>
      </c>
      <c r="C418" s="44">
        <v>2012</v>
      </c>
      <c r="D418" s="61">
        <v>2.9252157734249832E-2</v>
      </c>
      <c r="E418" s="61">
        <v>1.9435793274655833E-2</v>
      </c>
      <c r="F418" s="61">
        <v>3.4736214135365429E-2</v>
      </c>
      <c r="G418" s="61">
        <v>2.564947909798233E-2</v>
      </c>
      <c r="H418" s="61">
        <v>2.6406254387337191E-2</v>
      </c>
    </row>
    <row r="419" spans="2:8" x14ac:dyDescent="0.3">
      <c r="B419" s="197" t="s">
        <v>102</v>
      </c>
      <c r="C419" s="44">
        <v>2012</v>
      </c>
      <c r="D419" s="61">
        <v>4.4012688342585253E-2</v>
      </c>
      <c r="E419" s="61">
        <v>4.1785441145797124E-2</v>
      </c>
      <c r="F419" s="61">
        <v>8.2928651475532314E-2</v>
      </c>
      <c r="G419" s="61">
        <v>7.1236959761549923E-2</v>
      </c>
      <c r="H419" s="61">
        <v>5.9383880134332212E-2</v>
      </c>
    </row>
    <row r="420" spans="2:8" x14ac:dyDescent="0.3">
      <c r="B420" s="197" t="s">
        <v>103</v>
      </c>
      <c r="C420" s="44">
        <v>2012</v>
      </c>
      <c r="D420" s="61">
        <v>3.8616251005631534E-2</v>
      </c>
      <c r="E420" s="61">
        <v>1.5184913054126867E-2</v>
      </c>
      <c r="F420" s="61">
        <v>2.3104033416003134E-2</v>
      </c>
      <c r="G420" s="61">
        <v>1.5011178537208559E-2</v>
      </c>
      <c r="H420" s="61">
        <v>1.9602989950992526E-2</v>
      </c>
    </row>
    <row r="421" spans="2:8" x14ac:dyDescent="0.3">
      <c r="B421" s="197" t="s">
        <v>104</v>
      </c>
      <c r="C421" s="44">
        <v>2012</v>
      </c>
      <c r="D421" s="61">
        <v>3.1503150315031501E-2</v>
      </c>
      <c r="E421" s="61">
        <v>1.7566782810685251E-2</v>
      </c>
      <c r="F421" s="61">
        <v>3.6174575278265966E-2</v>
      </c>
      <c r="G421" s="61">
        <v>2.6258992805755395E-2</v>
      </c>
      <c r="H421" s="61">
        <v>2.7034702107116487E-2</v>
      </c>
    </row>
    <row r="422" spans="2:8" x14ac:dyDescent="0.3">
      <c r="B422" s="197" t="s">
        <v>386</v>
      </c>
      <c r="C422" s="44">
        <v>2012</v>
      </c>
      <c r="D422" s="61">
        <v>3.5340314136125657E-2</v>
      </c>
      <c r="E422" s="61">
        <v>3.5069564217546277E-2</v>
      </c>
      <c r="F422" s="61">
        <v>7.0079458121662108E-2</v>
      </c>
      <c r="G422" s="61">
        <v>6.3333333333333339E-2</v>
      </c>
      <c r="H422" s="61">
        <v>5.1839627220658185E-2</v>
      </c>
    </row>
    <row r="423" spans="2:8" x14ac:dyDescent="0.3">
      <c r="B423" s="197" t="s">
        <v>106</v>
      </c>
      <c r="C423" s="44">
        <v>2012</v>
      </c>
      <c r="D423" s="61">
        <v>7.1478873239436622E-2</v>
      </c>
      <c r="E423" s="61">
        <v>5.6638044914134746E-2</v>
      </c>
      <c r="F423" s="61">
        <v>7.06636309975546E-2</v>
      </c>
      <c r="G423" s="61">
        <v>4.0933899332929048E-2</v>
      </c>
      <c r="H423" s="61">
        <v>6.097055163832435E-2</v>
      </c>
    </row>
    <row r="424" spans="2:8" x14ac:dyDescent="0.3">
      <c r="B424" s="197" t="s">
        <v>107</v>
      </c>
      <c r="C424" s="44">
        <v>2012</v>
      </c>
      <c r="D424" s="61">
        <v>3.6751361161524498E-2</v>
      </c>
      <c r="E424" s="61">
        <v>4.7593623674776903E-2</v>
      </c>
      <c r="F424" s="61">
        <v>6.733449477351916E-2</v>
      </c>
      <c r="G424" s="61">
        <v>5.1558752997601917E-2</v>
      </c>
      <c r="H424" s="61">
        <v>5.4674632649765867E-2</v>
      </c>
    </row>
    <row r="425" spans="2:8" x14ac:dyDescent="0.3">
      <c r="B425" s="197" t="s">
        <v>387</v>
      </c>
      <c r="C425" s="44">
        <v>2012</v>
      </c>
      <c r="D425" s="61">
        <v>5.4298642533936653E-2</v>
      </c>
      <c r="E425" s="61">
        <v>3.01501198435726E-2</v>
      </c>
      <c r="F425" s="61">
        <v>5.21224371931851E-2</v>
      </c>
      <c r="G425" s="61">
        <v>4.1144901610017888E-2</v>
      </c>
      <c r="H425" s="61">
        <v>4.1487917458593537E-2</v>
      </c>
    </row>
    <row r="426" spans="2:8" x14ac:dyDescent="0.3">
      <c r="B426" s="197" t="s">
        <v>109</v>
      </c>
      <c r="C426" s="44">
        <v>2012</v>
      </c>
      <c r="D426" s="61">
        <v>4.8659384309831182E-2</v>
      </c>
      <c r="E426" s="61">
        <v>3.2875185735512631E-2</v>
      </c>
      <c r="F426" s="61">
        <v>8.4064476637420935E-2</v>
      </c>
      <c r="G426" s="61">
        <v>5.928614640048397E-2</v>
      </c>
      <c r="H426" s="61">
        <v>5.6855928930088839E-2</v>
      </c>
    </row>
    <row r="427" spans="2:8" x14ac:dyDescent="0.3">
      <c r="B427" s="197" t="s">
        <v>388</v>
      </c>
      <c r="C427" s="44">
        <v>2012</v>
      </c>
      <c r="D427" s="61">
        <v>4.899432697266632E-2</v>
      </c>
      <c r="E427" s="61">
        <v>4.1616161616161614E-2</v>
      </c>
      <c r="F427" s="61">
        <v>4.6517604728861475E-2</v>
      </c>
      <c r="G427" s="61">
        <v>3.1237322515212981E-2</v>
      </c>
      <c r="H427" s="61">
        <v>4.2832563614959705E-2</v>
      </c>
    </row>
    <row r="428" spans="2:8" x14ac:dyDescent="0.3">
      <c r="B428" s="197" t="s">
        <v>389</v>
      </c>
      <c r="C428" s="44">
        <v>2012</v>
      </c>
      <c r="D428" s="61">
        <v>9.4285714285714292E-2</v>
      </c>
      <c r="E428" s="61">
        <v>8.183776022972003E-2</v>
      </c>
      <c r="F428" s="61">
        <v>0.10632688927943761</v>
      </c>
      <c r="G428" s="61">
        <v>7.9326923076923073E-2</v>
      </c>
      <c r="H428" s="61">
        <v>8.9113162980459529E-2</v>
      </c>
    </row>
    <row r="429" spans="2:8" x14ac:dyDescent="0.3">
      <c r="B429" s="197" t="s">
        <v>112</v>
      </c>
      <c r="C429" s="44">
        <v>2012</v>
      </c>
      <c r="D429" s="61">
        <v>4.1104294478527606E-2</v>
      </c>
      <c r="E429" s="61">
        <v>5.3741838272225013E-2</v>
      </c>
      <c r="F429" s="61">
        <v>4.4551890865135557E-2</v>
      </c>
      <c r="G429" s="61">
        <v>3.8875598086124404E-2</v>
      </c>
      <c r="H429" s="61">
        <v>4.8561528769424614E-2</v>
      </c>
    </row>
    <row r="430" spans="2:8" x14ac:dyDescent="0.3">
      <c r="B430" s="197" t="s">
        <v>113</v>
      </c>
      <c r="C430" s="44">
        <v>2012</v>
      </c>
      <c r="D430" s="61">
        <v>4.8362898243756065E-2</v>
      </c>
      <c r="E430" s="61">
        <v>3.9227101352849854E-2</v>
      </c>
      <c r="F430" s="61">
        <v>7.6593204978005702E-2</v>
      </c>
      <c r="G430" s="61">
        <v>5.123191239734063E-2</v>
      </c>
      <c r="H430" s="61">
        <v>5.2989773779319994E-2</v>
      </c>
    </row>
    <row r="431" spans="2:8" x14ac:dyDescent="0.3">
      <c r="B431" s="197" t="s">
        <v>390</v>
      </c>
      <c r="C431" s="44">
        <v>2012</v>
      </c>
      <c r="D431" s="61">
        <v>3.6774679728711381E-2</v>
      </c>
      <c r="E431" s="61">
        <v>3.4195958659431161E-2</v>
      </c>
      <c r="F431" s="61">
        <v>4.9637716796170614E-2</v>
      </c>
      <c r="G431" s="61">
        <v>3.3595900161336241E-2</v>
      </c>
      <c r="H431" s="61">
        <v>3.9907995826614813E-2</v>
      </c>
    </row>
    <row r="432" spans="2:8" x14ac:dyDescent="0.3">
      <c r="B432" s="197" t="s">
        <v>115</v>
      </c>
      <c r="C432" s="44">
        <v>2012</v>
      </c>
      <c r="D432" s="61">
        <v>1.0954616588419406E-2</v>
      </c>
      <c r="E432" s="61">
        <v>1.4412113472589619E-2</v>
      </c>
      <c r="F432" s="61">
        <v>2.6773938274861513E-2</v>
      </c>
      <c r="G432" s="61">
        <v>4.5846394984326022E-2</v>
      </c>
      <c r="H432" s="61">
        <v>2.1682454158338402E-2</v>
      </c>
    </row>
    <row r="433" spans="2:8" x14ac:dyDescent="0.3">
      <c r="B433" s="197" t="s">
        <v>391</v>
      </c>
      <c r="C433" s="44">
        <v>2012</v>
      </c>
      <c r="D433" s="61">
        <v>2.7995059695347879E-2</v>
      </c>
      <c r="E433" s="61">
        <v>1.8078221722003376E-2</v>
      </c>
      <c r="F433" s="61">
        <v>3.6405456852791881E-2</v>
      </c>
      <c r="G433" s="61">
        <v>2.1425710853023628E-2</v>
      </c>
      <c r="H433" s="61">
        <v>2.6016877390720356E-2</v>
      </c>
    </row>
    <row r="434" spans="2:8" x14ac:dyDescent="0.3">
      <c r="B434" s="197" t="s">
        <v>245</v>
      </c>
      <c r="C434" s="44">
        <v>2012</v>
      </c>
      <c r="D434" s="61">
        <v>3.9759939984996252E-2</v>
      </c>
      <c r="E434" s="61">
        <v>3.4070907719386472E-2</v>
      </c>
      <c r="F434" s="61">
        <v>4.9772994787287708E-2</v>
      </c>
      <c r="G434" s="61">
        <v>3.1358885017421602E-2</v>
      </c>
      <c r="H434" s="61">
        <v>3.9610276633996404E-2</v>
      </c>
    </row>
    <row r="435" spans="2:8" x14ac:dyDescent="0.3">
      <c r="B435" s="197" t="s">
        <v>117</v>
      </c>
      <c r="C435" s="44">
        <v>2012</v>
      </c>
      <c r="D435" s="61">
        <v>4.8868778280542986E-2</v>
      </c>
      <c r="E435" s="61">
        <v>5.2767836747125561E-2</v>
      </c>
      <c r="F435" s="61">
        <v>5.396194262993468E-2</v>
      </c>
      <c r="G435" s="61">
        <v>3.1311930241775664E-2</v>
      </c>
      <c r="H435" s="61">
        <v>5.1050923966708989E-2</v>
      </c>
    </row>
    <row r="436" spans="2:8" x14ac:dyDescent="0.3">
      <c r="B436" s="197" t="s">
        <v>118</v>
      </c>
      <c r="C436" s="44">
        <v>2012</v>
      </c>
      <c r="D436" s="61">
        <v>4.179498460184778E-2</v>
      </c>
      <c r="E436" s="61">
        <v>2.3213801824586759E-2</v>
      </c>
      <c r="F436" s="61">
        <v>2.7941176470588237E-2</v>
      </c>
      <c r="G436" s="61">
        <v>2.2331786542923435E-2</v>
      </c>
      <c r="H436" s="61">
        <v>2.6373283395755304E-2</v>
      </c>
    </row>
    <row r="437" spans="2:8" x14ac:dyDescent="0.3">
      <c r="B437" s="197" t="s">
        <v>392</v>
      </c>
      <c r="C437" s="44">
        <v>2012</v>
      </c>
      <c r="D437" s="61">
        <v>3.3081625314635023E-2</v>
      </c>
      <c r="E437" s="61">
        <v>2.4159132007233273E-2</v>
      </c>
      <c r="F437" s="61">
        <v>3.9717461787864755E-2</v>
      </c>
      <c r="G437" s="61">
        <v>3.7304452466907341E-2</v>
      </c>
      <c r="H437" s="61">
        <v>3.1079862989003063E-2</v>
      </c>
    </row>
    <row r="438" spans="2:8" x14ac:dyDescent="0.3">
      <c r="B438" s="197" t="s">
        <v>120</v>
      </c>
      <c r="C438" s="44">
        <v>2012</v>
      </c>
      <c r="D438" s="61">
        <v>0.25840026225208984</v>
      </c>
      <c r="E438" s="61">
        <v>5.0159734236194395E-2</v>
      </c>
      <c r="F438" s="61">
        <v>3.2000940052094556E-2</v>
      </c>
      <c r="G438" s="61">
        <v>2.9065200314218383E-2</v>
      </c>
      <c r="H438" s="61">
        <v>7.0880190311418678E-2</v>
      </c>
    </row>
    <row r="439" spans="2:8" x14ac:dyDescent="0.3">
      <c r="B439" s="197" t="s">
        <v>121</v>
      </c>
      <c r="C439" s="44">
        <v>2012</v>
      </c>
      <c r="D439" s="61">
        <v>2.8778558875219684E-2</v>
      </c>
      <c r="E439" s="61">
        <v>5.9883176528291789E-2</v>
      </c>
      <c r="F439" s="61">
        <v>0.14405065517544632</v>
      </c>
      <c r="G439" s="61">
        <v>0.11673521037646314</v>
      </c>
      <c r="H439" s="61">
        <v>8.3857290838572907E-2</v>
      </c>
    </row>
    <row r="440" spans="2:8" x14ac:dyDescent="0.3">
      <c r="B440" s="197" t="s">
        <v>122</v>
      </c>
      <c r="C440" s="44">
        <v>2012</v>
      </c>
      <c r="D440" s="61">
        <v>7.7578051087984864E-2</v>
      </c>
      <c r="E440" s="61">
        <v>6.551169175423649E-2</v>
      </c>
      <c r="F440" s="61">
        <v>7.3556231003039513E-2</v>
      </c>
      <c r="G440" s="61">
        <v>9.1365461847389556E-2</v>
      </c>
      <c r="H440" s="61">
        <v>7.1626900089415968E-2</v>
      </c>
    </row>
    <row r="441" spans="2:8" x14ac:dyDescent="0.3">
      <c r="B441" s="197" t="s">
        <v>123</v>
      </c>
      <c r="C441" s="44">
        <v>2012</v>
      </c>
      <c r="D441" s="61">
        <v>3.1115879828326181E-2</v>
      </c>
      <c r="E441" s="61">
        <v>2.7144710024087457E-2</v>
      </c>
      <c r="F441" s="61">
        <v>5.1556470285567278E-2</v>
      </c>
      <c r="G441" s="61">
        <v>3.6536536536536539E-2</v>
      </c>
      <c r="H441" s="61">
        <v>3.7843884496520867E-2</v>
      </c>
    </row>
    <row r="442" spans="2:8" x14ac:dyDescent="0.3">
      <c r="B442" s="197" t="s">
        <v>393</v>
      </c>
      <c r="C442" s="44">
        <v>2012</v>
      </c>
      <c r="D442" s="61">
        <v>0</v>
      </c>
      <c r="E442" s="61">
        <v>2.9195844748572182E-2</v>
      </c>
      <c r="F442" s="61">
        <v>4.621778621889875E-2</v>
      </c>
      <c r="G442" s="61">
        <v>3.4251943485352369E-2</v>
      </c>
      <c r="H442" s="61">
        <v>3.3670877615132676E-2</v>
      </c>
    </row>
    <row r="443" spans="2:8" x14ac:dyDescent="0.3">
      <c r="B443" s="197" t="s">
        <v>125</v>
      </c>
      <c r="C443" s="44">
        <v>2012</v>
      </c>
      <c r="D443" s="61">
        <v>7.0134228187919465E-2</v>
      </c>
      <c r="E443" s="61">
        <v>6.1798839458413926E-2</v>
      </c>
      <c r="F443" s="61">
        <v>9.1608369472318069E-2</v>
      </c>
      <c r="G443" s="61">
        <v>5.6475583864118897E-2</v>
      </c>
      <c r="H443" s="61">
        <v>7.1302790921879772E-2</v>
      </c>
    </row>
    <row r="444" spans="2:8" x14ac:dyDescent="0.3">
      <c r="B444" s="197" t="s">
        <v>394</v>
      </c>
      <c r="C444" s="44">
        <v>2012</v>
      </c>
      <c r="D444" s="61">
        <v>4.2793322360686573E-2</v>
      </c>
      <c r="E444" s="61">
        <v>3.0270513076462367E-2</v>
      </c>
      <c r="F444" s="61">
        <v>4.2384059983337961E-2</v>
      </c>
      <c r="G444" s="61">
        <v>4.6861471861471861E-2</v>
      </c>
      <c r="H444" s="61">
        <v>3.7298270727033456E-2</v>
      </c>
    </row>
    <row r="445" spans="2:8" x14ac:dyDescent="0.3">
      <c r="B445" s="197" t="s">
        <v>127</v>
      </c>
      <c r="C445" s="44">
        <v>2012</v>
      </c>
      <c r="D445" s="61">
        <v>6.7681895093062605E-2</v>
      </c>
      <c r="E445" s="61">
        <v>3.1480830109039744E-2</v>
      </c>
      <c r="F445" s="61">
        <v>3.9267015706806283E-2</v>
      </c>
      <c r="G445" s="61">
        <v>2.5841346153846152E-2</v>
      </c>
      <c r="H445" s="61">
        <v>3.6820269669580678E-2</v>
      </c>
    </row>
    <row r="446" spans="2:8" x14ac:dyDescent="0.3">
      <c r="B446" s="197" t="s">
        <v>128</v>
      </c>
      <c r="C446" s="44">
        <v>2012</v>
      </c>
      <c r="D446" s="61">
        <v>1.2314292524032731E-2</v>
      </c>
      <c r="E446" s="61">
        <v>1.5822075513988221E-2</v>
      </c>
      <c r="F446" s="61">
        <v>2.5626606683804627E-2</v>
      </c>
      <c r="G446" s="61">
        <v>2.3637918397263622E-2</v>
      </c>
      <c r="H446" s="61">
        <v>1.9055425228229842E-2</v>
      </c>
    </row>
    <row r="447" spans="2:8" x14ac:dyDescent="0.3">
      <c r="B447" s="197" t="s">
        <v>129</v>
      </c>
      <c r="C447" s="44">
        <v>2012</v>
      </c>
      <c r="D447" s="61">
        <v>4.2568203198494824E-2</v>
      </c>
      <c r="E447" s="61">
        <v>4.3936731107205626E-2</v>
      </c>
      <c r="F447" s="61">
        <v>6.7740249869364874E-2</v>
      </c>
      <c r="G447" s="61">
        <v>4.633204633204633E-2</v>
      </c>
      <c r="H447" s="61">
        <v>5.2897166786396367E-2</v>
      </c>
    </row>
    <row r="448" spans="2:8" x14ac:dyDescent="0.3">
      <c r="B448" s="197" t="s">
        <v>395</v>
      </c>
      <c r="C448" s="44">
        <v>2012</v>
      </c>
      <c r="D448" s="61">
        <v>3.8103934916154741E-2</v>
      </c>
      <c r="E448" s="61">
        <v>5.0589917769038255E-2</v>
      </c>
      <c r="F448" s="61">
        <v>5.9412889329880689E-2</v>
      </c>
      <c r="G448" s="61">
        <v>3.7400173954297462E-2</v>
      </c>
      <c r="H448" s="61">
        <v>5.0931265136662435E-2</v>
      </c>
    </row>
    <row r="449" spans="2:8" x14ac:dyDescent="0.3">
      <c r="B449" s="197" t="s">
        <v>131</v>
      </c>
      <c r="C449" s="44">
        <v>2012</v>
      </c>
      <c r="D449" s="61">
        <v>3.2881453706374388E-2</v>
      </c>
      <c r="E449" s="61">
        <v>3.1468700226844927E-2</v>
      </c>
      <c r="F449" s="61">
        <v>4.1621100032164682E-2</v>
      </c>
      <c r="G449" s="61">
        <v>2.4408148284088823E-2</v>
      </c>
      <c r="H449" s="61">
        <v>3.421868083222665E-2</v>
      </c>
    </row>
    <row r="450" spans="2:8" x14ac:dyDescent="0.3">
      <c r="B450" s="197" t="s">
        <v>132</v>
      </c>
      <c r="C450" s="44">
        <v>2012</v>
      </c>
      <c r="D450" s="61">
        <v>1.0667804565820354E-2</v>
      </c>
      <c r="E450" s="61">
        <v>8.0101180438448567E-3</v>
      </c>
      <c r="F450" s="61">
        <v>2.4042859009538745E-2</v>
      </c>
      <c r="G450" s="61">
        <v>1.7548135510601998E-2</v>
      </c>
      <c r="H450" s="61">
        <v>1.5143976615461161E-2</v>
      </c>
    </row>
    <row r="451" spans="2:8" x14ac:dyDescent="0.3">
      <c r="B451" s="197" t="s">
        <v>133</v>
      </c>
      <c r="C451" s="44">
        <v>2012</v>
      </c>
      <c r="D451" s="61">
        <v>7.8330658105939005E-2</v>
      </c>
      <c r="E451" s="61">
        <v>7.5280767430978002E-2</v>
      </c>
      <c r="F451" s="61">
        <v>0.10972757044661173</v>
      </c>
      <c r="G451" s="61">
        <v>7.5268817204301078E-2</v>
      </c>
      <c r="H451" s="61">
        <v>8.7828456831387874E-2</v>
      </c>
    </row>
    <row r="452" spans="2:8" x14ac:dyDescent="0.3">
      <c r="B452" s="197" t="s">
        <v>134</v>
      </c>
      <c r="C452" s="44">
        <v>2012</v>
      </c>
      <c r="D452" s="61">
        <v>5.0639386189258312E-2</v>
      </c>
      <c r="E452" s="61">
        <v>2.8479469423583342E-2</v>
      </c>
      <c r="F452" s="61">
        <v>6.1767463666197842E-2</v>
      </c>
      <c r="G452" s="61">
        <v>3.692999357739242E-2</v>
      </c>
      <c r="H452" s="61">
        <v>4.3305106061876417E-2</v>
      </c>
    </row>
    <row r="453" spans="2:8" x14ac:dyDescent="0.3">
      <c r="B453" s="197" t="s">
        <v>135</v>
      </c>
      <c r="C453" s="44">
        <v>2012</v>
      </c>
      <c r="D453" s="61">
        <v>3.9823008849557522E-2</v>
      </c>
      <c r="E453" s="61">
        <v>3.4832886757862079E-2</v>
      </c>
      <c r="F453" s="61">
        <v>6.8571428571428575E-2</v>
      </c>
      <c r="G453" s="61">
        <v>4.7799696509863432E-2</v>
      </c>
      <c r="H453" s="61">
        <v>4.7602355580482335E-2</v>
      </c>
    </row>
    <row r="454" spans="2:8" x14ac:dyDescent="0.3">
      <c r="B454" s="197" t="s">
        <v>136</v>
      </c>
      <c r="C454" s="44">
        <v>2012</v>
      </c>
      <c r="D454" s="61">
        <v>3.7158145065398336E-2</v>
      </c>
      <c r="E454" s="61">
        <v>3.2603260326032606E-2</v>
      </c>
      <c r="F454" s="61">
        <v>6.9144803681348233E-2</v>
      </c>
      <c r="G454" s="61">
        <v>8.5732668489625227E-2</v>
      </c>
      <c r="H454" s="61">
        <v>5.3269131110727244E-2</v>
      </c>
    </row>
    <row r="455" spans="2:8" x14ac:dyDescent="0.3">
      <c r="B455" s="197" t="s">
        <v>137</v>
      </c>
      <c r="C455" s="44">
        <v>2012</v>
      </c>
      <c r="D455" s="61">
        <v>6.0479955611041754E-2</v>
      </c>
      <c r="E455" s="61">
        <v>5.6257820679792639E-2</v>
      </c>
      <c r="F455" s="61">
        <v>7.4396336386344714E-2</v>
      </c>
      <c r="G455" s="61">
        <v>4.8766243247189374E-2</v>
      </c>
      <c r="H455" s="61">
        <v>6.1628494115514583E-2</v>
      </c>
    </row>
    <row r="456" spans="2:8" x14ac:dyDescent="0.3">
      <c r="B456" s="197" t="s">
        <v>246</v>
      </c>
      <c r="C456" s="44">
        <v>2012</v>
      </c>
      <c r="D456" s="61">
        <v>1.1636363636363636E-2</v>
      </c>
      <c r="E456" s="61">
        <v>2.2524913025532167E-2</v>
      </c>
      <c r="F456" s="61">
        <v>3.2683903860160235E-2</v>
      </c>
      <c r="G456" s="61">
        <v>3.8216560509554139E-2</v>
      </c>
      <c r="H456" s="61">
        <v>2.6448955575169169E-2</v>
      </c>
    </row>
    <row r="457" spans="2:8" x14ac:dyDescent="0.3">
      <c r="B457" s="197" t="s">
        <v>396</v>
      </c>
      <c r="C457" s="44">
        <v>2012</v>
      </c>
      <c r="D457" s="61">
        <v>7.0229434806939009E-2</v>
      </c>
      <c r="E457" s="61">
        <v>6.1878650082475145E-2</v>
      </c>
      <c r="F457" s="61">
        <v>8.2498159787101524E-2</v>
      </c>
      <c r="G457" s="61">
        <v>4.9180327868852458E-2</v>
      </c>
      <c r="H457" s="61">
        <v>6.8309702922372581E-2</v>
      </c>
    </row>
    <row r="458" spans="2:8" x14ac:dyDescent="0.3">
      <c r="B458" s="197" t="s">
        <v>139</v>
      </c>
      <c r="C458" s="44">
        <v>2012</v>
      </c>
      <c r="D458" s="61">
        <v>6.0355233660976032E-2</v>
      </c>
      <c r="E458" s="61">
        <v>5.5367464905037161E-2</v>
      </c>
      <c r="F458" s="61">
        <v>6.2007356805044669E-2</v>
      </c>
      <c r="G458" s="61">
        <v>0.14330218068535824</v>
      </c>
      <c r="H458" s="61">
        <v>6.4035657490984832E-2</v>
      </c>
    </row>
    <row r="459" spans="2:8" x14ac:dyDescent="0.3">
      <c r="B459" s="197" t="s">
        <v>140</v>
      </c>
      <c r="C459" s="44">
        <v>2012</v>
      </c>
      <c r="D459" s="61">
        <v>3.4664657121326298E-2</v>
      </c>
      <c r="E459" s="61">
        <v>2.8860759493670885E-2</v>
      </c>
      <c r="F459" s="61">
        <v>5.3364609294824804E-2</v>
      </c>
      <c r="G459" s="61">
        <v>2.5530243519245877E-2</v>
      </c>
      <c r="H459" s="61">
        <v>3.7807895019898889E-2</v>
      </c>
    </row>
    <row r="460" spans="2:8" x14ac:dyDescent="0.3">
      <c r="B460" s="197" t="s">
        <v>141</v>
      </c>
      <c r="C460" s="44">
        <v>2012</v>
      </c>
      <c r="D460" s="61">
        <v>4.5424181696726788E-2</v>
      </c>
      <c r="E460" s="61">
        <v>4.3473562887192049E-2</v>
      </c>
      <c r="F460" s="61">
        <v>7.0215618366662944E-2</v>
      </c>
      <c r="G460" s="61">
        <v>4.2455333451264815E-2</v>
      </c>
      <c r="H460" s="61">
        <v>5.210535746282028E-2</v>
      </c>
    </row>
    <row r="461" spans="2:8" x14ac:dyDescent="0.3">
      <c r="B461" s="197" t="s">
        <v>142</v>
      </c>
      <c r="C461" s="44">
        <v>2012</v>
      </c>
      <c r="D461" s="61">
        <v>2.9411764705882353E-2</v>
      </c>
      <c r="E461" s="61">
        <v>2.2945965951147299E-2</v>
      </c>
      <c r="F461" s="61">
        <v>3.7735849056603772E-2</v>
      </c>
      <c r="G461" s="61">
        <v>4.8355899419729204E-2</v>
      </c>
      <c r="H461" s="61">
        <v>3.2856066314996234E-2</v>
      </c>
    </row>
    <row r="462" spans="2:8" x14ac:dyDescent="0.3">
      <c r="B462" s="197" t="s">
        <v>397</v>
      </c>
      <c r="C462" s="44">
        <v>2012</v>
      </c>
      <c r="D462" s="61">
        <v>4.1322314049586778E-2</v>
      </c>
      <c r="E462" s="61">
        <v>2.2566585956416464E-2</v>
      </c>
      <c r="F462" s="61">
        <v>3.5619351408825092E-2</v>
      </c>
      <c r="G462" s="61">
        <v>3.2954961552544855E-2</v>
      </c>
      <c r="H462" s="61">
        <v>2.9738780977896853E-2</v>
      </c>
    </row>
    <row r="463" spans="2:8" x14ac:dyDescent="0.3">
      <c r="B463" s="197" t="s">
        <v>398</v>
      </c>
      <c r="C463" s="44">
        <v>2012</v>
      </c>
      <c r="D463" s="61">
        <v>1.2077294685990338E-2</v>
      </c>
      <c r="E463" s="61">
        <v>1.1197663096397274E-2</v>
      </c>
      <c r="F463" s="61">
        <v>1.5175466329434081E-2</v>
      </c>
      <c r="G463" s="61">
        <v>1.120896717373899E-2</v>
      </c>
      <c r="H463" s="61">
        <v>1.2623020967051776E-2</v>
      </c>
    </row>
    <row r="464" spans="2:8" x14ac:dyDescent="0.3">
      <c r="B464" s="197" t="s">
        <v>145</v>
      </c>
      <c r="C464" s="44">
        <v>2012</v>
      </c>
      <c r="D464" s="61">
        <v>6.9224620303756992E-2</v>
      </c>
      <c r="E464" s="61">
        <v>5.1328584197838513E-2</v>
      </c>
      <c r="F464" s="61">
        <v>4.889658156642146E-2</v>
      </c>
      <c r="G464" s="61">
        <v>3.8428417653390744E-2</v>
      </c>
      <c r="H464" s="61">
        <v>5.0347243264207885E-2</v>
      </c>
    </row>
    <row r="465" spans="2:8" x14ac:dyDescent="0.3">
      <c r="B465" s="197" t="s">
        <v>146</v>
      </c>
      <c r="C465" s="44">
        <v>2012</v>
      </c>
      <c r="D465" s="61">
        <v>5.2851372629561168E-2</v>
      </c>
      <c r="E465" s="61">
        <v>3.7517730496453898E-2</v>
      </c>
      <c r="F465" s="61">
        <v>5.5617374716846163E-2</v>
      </c>
      <c r="G465" s="61">
        <v>3.741277194628511E-2</v>
      </c>
      <c r="H465" s="61">
        <v>4.494838870453681E-2</v>
      </c>
    </row>
    <row r="466" spans="2:8" x14ac:dyDescent="0.3">
      <c r="B466" s="197" t="s">
        <v>147</v>
      </c>
      <c r="C466" s="44">
        <v>2012</v>
      </c>
      <c r="D466" s="61">
        <v>5.8709498753807807E-2</v>
      </c>
      <c r="E466" s="61">
        <v>5.1250456370938301E-2</v>
      </c>
      <c r="F466" s="61">
        <v>4.8447974761985244E-2</v>
      </c>
      <c r="G466" s="61">
        <v>4.1979469894285276E-2</v>
      </c>
      <c r="H466" s="61">
        <v>4.9577317724543685E-2</v>
      </c>
    </row>
    <row r="467" spans="2:8" x14ac:dyDescent="0.3">
      <c r="B467" s="197" t="s">
        <v>148</v>
      </c>
      <c r="C467" s="44">
        <v>2012</v>
      </c>
      <c r="D467" s="61">
        <v>2.454160789844852E-2</v>
      </c>
      <c r="E467" s="61">
        <v>2.1461350333873759E-2</v>
      </c>
      <c r="F467" s="61">
        <v>2.6922306099271827E-2</v>
      </c>
      <c r="G467" s="61">
        <v>1.9968522526067282E-2</v>
      </c>
      <c r="H467" s="61">
        <v>2.3450774612693653E-2</v>
      </c>
    </row>
    <row r="468" spans="2:8" x14ac:dyDescent="0.3">
      <c r="B468" s="197" t="s">
        <v>149</v>
      </c>
      <c r="C468" s="44">
        <v>2012</v>
      </c>
      <c r="D468" s="61">
        <v>2.094972067039106E-2</v>
      </c>
      <c r="E468" s="61">
        <v>1.3221153846153846E-2</v>
      </c>
      <c r="F468" s="61">
        <v>3.0128548473486876E-2</v>
      </c>
      <c r="G468" s="61">
        <v>2.8308823529411765E-2</v>
      </c>
      <c r="H468" s="61">
        <v>2.2166499498495487E-2</v>
      </c>
    </row>
    <row r="469" spans="2:8" x14ac:dyDescent="0.3">
      <c r="B469" s="197" t="s">
        <v>150</v>
      </c>
      <c r="C469" s="44">
        <v>2012</v>
      </c>
      <c r="D469" s="61">
        <v>3.6430937073835962E-2</v>
      </c>
      <c r="E469" s="61">
        <v>2.4451152579582875E-2</v>
      </c>
      <c r="F469" s="61">
        <v>2.3334587881068874E-2</v>
      </c>
      <c r="G469" s="61">
        <v>2.4556144800553379E-2</v>
      </c>
      <c r="H469" s="61">
        <v>2.4877305804704687E-2</v>
      </c>
    </row>
    <row r="470" spans="2:8" x14ac:dyDescent="0.3">
      <c r="B470" s="197" t="s">
        <v>151</v>
      </c>
      <c r="C470" s="44">
        <v>2012</v>
      </c>
      <c r="D470" s="61">
        <v>4.9950787401574805E-2</v>
      </c>
      <c r="E470" s="61">
        <v>4.6557092172905656E-2</v>
      </c>
      <c r="F470" s="61">
        <v>5.0665493345066551E-2</v>
      </c>
      <c r="G470" s="61">
        <v>4.3593220338983052E-2</v>
      </c>
      <c r="H470" s="61">
        <v>4.7919129167926552E-2</v>
      </c>
    </row>
    <row r="471" spans="2:8" x14ac:dyDescent="0.3">
      <c r="B471" s="197" t="s">
        <v>152</v>
      </c>
      <c r="C471" s="44">
        <v>2012</v>
      </c>
      <c r="D471" s="61">
        <v>5.4913697104677063E-2</v>
      </c>
      <c r="E471" s="61">
        <v>4.7997519151917488E-2</v>
      </c>
      <c r="F471" s="61">
        <v>7.1783110259131214E-2</v>
      </c>
      <c r="G471" s="61">
        <v>4.8587200087446027E-2</v>
      </c>
      <c r="H471" s="61">
        <v>5.6416214820552542E-2</v>
      </c>
    </row>
    <row r="472" spans="2:8" x14ac:dyDescent="0.3">
      <c r="B472" s="197" t="s">
        <v>399</v>
      </c>
      <c r="C472" s="44">
        <v>2012</v>
      </c>
      <c r="D472" s="61">
        <v>6.0904612628750562E-2</v>
      </c>
      <c r="E472" s="61">
        <v>5.0556808089089293E-2</v>
      </c>
      <c r="F472" s="61">
        <v>6.2677817053194237E-2</v>
      </c>
      <c r="G472" s="61">
        <v>4.701049748973072E-2</v>
      </c>
      <c r="H472" s="61">
        <v>5.5066816839670026E-2</v>
      </c>
    </row>
    <row r="473" spans="2:8" x14ac:dyDescent="0.3">
      <c r="B473" s="197" t="s">
        <v>154</v>
      </c>
      <c r="C473" s="44">
        <v>2012</v>
      </c>
      <c r="D473" s="61">
        <v>1.922227132125497E-2</v>
      </c>
      <c r="E473" s="61">
        <v>2.105693871769853E-2</v>
      </c>
      <c r="F473" s="61">
        <v>1.5478454777989113E-2</v>
      </c>
      <c r="G473" s="61">
        <v>1.5260581629714944E-2</v>
      </c>
      <c r="H473" s="61">
        <v>1.8994129087372993E-2</v>
      </c>
    </row>
    <row r="474" spans="2:8" x14ac:dyDescent="0.3">
      <c r="B474" s="197" t="s">
        <v>155</v>
      </c>
      <c r="C474" s="44">
        <v>2012</v>
      </c>
      <c r="D474" s="61">
        <v>1.8957345971563982E-2</v>
      </c>
      <c r="E474" s="61">
        <v>1.6904692509472456E-2</v>
      </c>
      <c r="F474" s="61">
        <v>3.2438367102505243E-2</v>
      </c>
      <c r="G474" s="61">
        <v>1.8706157443491817E-2</v>
      </c>
      <c r="H474" s="61">
        <v>2.3257584408663545E-2</v>
      </c>
    </row>
    <row r="475" spans="2:8" x14ac:dyDescent="0.3">
      <c r="B475" s="197" t="s">
        <v>156</v>
      </c>
      <c r="C475" s="44">
        <v>2012</v>
      </c>
      <c r="D475" s="61">
        <v>3.6707452725250278E-2</v>
      </c>
      <c r="E475" s="61">
        <v>3.9838010924844604E-2</v>
      </c>
      <c r="F475" s="61">
        <v>5.5417185554171855E-2</v>
      </c>
      <c r="G475" s="61">
        <v>6.1376737877246526E-2</v>
      </c>
      <c r="H475" s="61">
        <v>4.5665376829049538E-2</v>
      </c>
    </row>
    <row r="476" spans="2:8" x14ac:dyDescent="0.3">
      <c r="B476" s="197" t="s">
        <v>157</v>
      </c>
      <c r="C476" s="44">
        <v>2012</v>
      </c>
      <c r="D476" s="61">
        <v>5.2719665271966525E-2</v>
      </c>
      <c r="E476" s="61">
        <v>8.9610577619070597E-2</v>
      </c>
      <c r="F476" s="61">
        <v>0.16529160739687054</v>
      </c>
      <c r="G476" s="61">
        <v>4.1935483870967745E-2</v>
      </c>
      <c r="H476" s="61">
        <v>9.5052847915443342E-2</v>
      </c>
    </row>
    <row r="477" spans="2:8" x14ac:dyDescent="0.3">
      <c r="B477" s="197" t="s">
        <v>400</v>
      </c>
      <c r="C477" s="44">
        <v>2012</v>
      </c>
      <c r="D477" s="61">
        <v>4.4075200873703098E-2</v>
      </c>
      <c r="E477" s="61">
        <v>3.5632055159367258E-2</v>
      </c>
      <c r="F477" s="61">
        <v>4.9933724012836612E-2</v>
      </c>
      <c r="G477" s="61">
        <v>4.1104752425976609E-2</v>
      </c>
      <c r="H477" s="61">
        <v>4.1717712296086146E-2</v>
      </c>
    </row>
    <row r="478" spans="2:8" x14ac:dyDescent="0.3">
      <c r="B478" s="197" t="s">
        <v>159</v>
      </c>
      <c r="C478" s="44">
        <v>2012</v>
      </c>
      <c r="D478" s="61">
        <v>5.4501992031872511E-2</v>
      </c>
      <c r="E478" s="61">
        <v>3.4220417982258305E-2</v>
      </c>
      <c r="F478" s="61">
        <v>3.8666003748039926E-2</v>
      </c>
      <c r="G478" s="61">
        <v>2.7819811430566874E-2</v>
      </c>
      <c r="H478" s="61">
        <v>3.6758765551785429E-2</v>
      </c>
    </row>
    <row r="479" spans="2:8" x14ac:dyDescent="0.3">
      <c r="B479" s="197" t="s">
        <v>401</v>
      </c>
      <c r="C479" s="44">
        <v>2012</v>
      </c>
      <c r="D479" s="61">
        <v>9.0909090909090912E-2</v>
      </c>
      <c r="E479" s="61">
        <v>6.6154970760233925E-2</v>
      </c>
      <c r="F479" s="61">
        <v>8.896641953772351E-2</v>
      </c>
      <c r="G479" s="61">
        <v>0.10824742268041238</v>
      </c>
      <c r="H479" s="61">
        <v>7.6208809874306421E-2</v>
      </c>
    </row>
    <row r="480" spans="2:8" x14ac:dyDescent="0.3">
      <c r="B480" s="197" t="s">
        <v>161</v>
      </c>
      <c r="C480" s="44">
        <v>2012</v>
      </c>
      <c r="D480" s="61">
        <v>7.59392486011191E-2</v>
      </c>
      <c r="E480" s="61">
        <v>4.4108037464604663E-2</v>
      </c>
      <c r="F480" s="61">
        <v>6.1081081081081082E-2</v>
      </c>
      <c r="G480" s="61">
        <v>4.1414141414141417E-2</v>
      </c>
      <c r="H480" s="61">
        <v>5.0717450241354226E-2</v>
      </c>
    </row>
    <row r="481" spans="2:8" x14ac:dyDescent="0.3">
      <c r="B481" s="197" t="s">
        <v>162</v>
      </c>
      <c r="C481" s="44">
        <v>2012</v>
      </c>
      <c r="D481" s="61">
        <v>3.9814097598760652E-2</v>
      </c>
      <c r="E481" s="61">
        <v>3.592723597776655E-2</v>
      </c>
      <c r="F481" s="61">
        <v>5.3066197373764723E-2</v>
      </c>
      <c r="G481" s="61">
        <v>4.4877313818338357E-2</v>
      </c>
      <c r="H481" s="61">
        <v>4.3169366715758467E-2</v>
      </c>
    </row>
    <row r="482" spans="2:8" x14ac:dyDescent="0.3">
      <c r="B482" s="197" t="s">
        <v>163</v>
      </c>
      <c r="C482" s="44">
        <v>2012</v>
      </c>
      <c r="D482" s="61">
        <v>4.5418326693227089E-2</v>
      </c>
      <c r="E482" s="61">
        <v>4.1508104298801973E-2</v>
      </c>
      <c r="F482" s="61">
        <v>6.0637108792846499E-2</v>
      </c>
      <c r="G482" s="61">
        <v>3.4538411878631374E-2</v>
      </c>
      <c r="H482" s="61">
        <v>4.784830025545294E-2</v>
      </c>
    </row>
    <row r="483" spans="2:8" x14ac:dyDescent="0.3">
      <c r="B483" s="197" t="s">
        <v>262</v>
      </c>
      <c r="C483" s="44">
        <v>2012</v>
      </c>
      <c r="D483" s="61" t="s">
        <v>295</v>
      </c>
      <c r="E483" s="61" t="s">
        <v>295</v>
      </c>
      <c r="F483" s="61" t="s">
        <v>295</v>
      </c>
      <c r="G483" s="61" t="s">
        <v>295</v>
      </c>
      <c r="H483" s="61" t="s">
        <v>295</v>
      </c>
    </row>
    <row r="484" spans="2:8" x14ac:dyDescent="0.3">
      <c r="B484" s="197" t="s">
        <v>402</v>
      </c>
      <c r="C484" s="44">
        <v>2012</v>
      </c>
      <c r="D484" s="61">
        <v>2.2615535889872172E-2</v>
      </c>
      <c r="E484" s="61">
        <v>1.9898874571847986E-2</v>
      </c>
      <c r="F484" s="61">
        <v>4.7143734643734642E-2</v>
      </c>
      <c r="G484" s="61">
        <v>2.5000000000000001E-2</v>
      </c>
      <c r="H484" s="61">
        <v>3.1880448318804482E-2</v>
      </c>
    </row>
    <row r="485" spans="2:8" x14ac:dyDescent="0.3">
      <c r="B485" s="197" t="s">
        <v>74</v>
      </c>
      <c r="C485" s="44">
        <v>2013</v>
      </c>
      <c r="D485" s="62">
        <v>3.1613976705490848E-2</v>
      </c>
      <c r="E485" s="62">
        <v>1.8178206019668224E-2</v>
      </c>
      <c r="F485" s="62">
        <v>5.2649514397682742E-2</v>
      </c>
      <c r="G485" s="62">
        <v>5.5666003976143144E-2</v>
      </c>
      <c r="H485" s="62">
        <v>3.288653366583541E-2</v>
      </c>
    </row>
    <row r="486" spans="2:8" x14ac:dyDescent="0.3">
      <c r="B486" s="197" t="s">
        <v>75</v>
      </c>
      <c r="C486" s="44">
        <v>2013</v>
      </c>
      <c r="D486" s="61">
        <v>3.3577227623534128E-2</v>
      </c>
      <c r="E486" s="61">
        <v>3.2694653907777337E-2</v>
      </c>
      <c r="F486" s="61">
        <v>5.0349018348732948E-2</v>
      </c>
      <c r="G486" s="61">
        <v>3.2827724761426418E-2</v>
      </c>
      <c r="H486" s="61">
        <v>3.8375978550660106E-2</v>
      </c>
    </row>
    <row r="487" spans="2:8" x14ac:dyDescent="0.3">
      <c r="B487" s="197" t="s">
        <v>376</v>
      </c>
      <c r="C487" s="44">
        <v>2013</v>
      </c>
      <c r="D487" s="61">
        <v>2.2364217252396165E-2</v>
      </c>
      <c r="E487" s="61">
        <v>3.433819125573967E-2</v>
      </c>
      <c r="F487" s="61">
        <v>7.8338534380716668E-2</v>
      </c>
      <c r="G487" s="61">
        <v>4.48E-2</v>
      </c>
      <c r="H487" s="61">
        <v>4.8151684626926747E-2</v>
      </c>
    </row>
    <row r="488" spans="2:8" x14ac:dyDescent="0.3">
      <c r="B488" s="197" t="s">
        <v>77</v>
      </c>
      <c r="C488" s="50">
        <v>2013</v>
      </c>
      <c r="D488" s="61">
        <v>2.1342646488164533E-2</v>
      </c>
      <c r="E488" s="61">
        <v>4.2598624683315239E-2</v>
      </c>
      <c r="F488" s="61">
        <v>5.0869484497803083E-2</v>
      </c>
      <c r="G488" s="61">
        <v>2.6281208935611037E-2</v>
      </c>
      <c r="H488" s="61">
        <v>4.1656543758993816E-2</v>
      </c>
    </row>
    <row r="489" spans="2:8" x14ac:dyDescent="0.3">
      <c r="B489" s="197" t="s">
        <v>78</v>
      </c>
      <c r="C489" s="50">
        <v>2013</v>
      </c>
      <c r="D489" s="61">
        <v>5.0894085281980743E-2</v>
      </c>
      <c r="E489" s="61">
        <v>3.2776984737015485E-2</v>
      </c>
      <c r="F489" s="61">
        <v>5.9184041338700956E-2</v>
      </c>
      <c r="G489" s="61">
        <v>4.0118870728083213E-2</v>
      </c>
      <c r="H489" s="61">
        <v>4.5023047784217972E-2</v>
      </c>
    </row>
    <row r="490" spans="2:8" x14ac:dyDescent="0.3">
      <c r="B490" s="197" t="s">
        <v>377</v>
      </c>
      <c r="C490" s="50">
        <v>2013</v>
      </c>
      <c r="D490" s="61">
        <v>1.948368241597662E-2</v>
      </c>
      <c r="E490" s="61">
        <v>1.8622259179832814E-2</v>
      </c>
      <c r="F490" s="61">
        <v>1.5013451358153259E-2</v>
      </c>
      <c r="G490" s="61">
        <v>1.4860213248257913E-2</v>
      </c>
      <c r="H490" s="61">
        <v>1.7003685626058373E-2</v>
      </c>
    </row>
    <row r="491" spans="2:8" x14ac:dyDescent="0.3">
      <c r="B491" s="197" t="s">
        <v>80</v>
      </c>
      <c r="C491" s="50">
        <v>2013</v>
      </c>
      <c r="D491" s="61">
        <v>7.7809798270893377E-2</v>
      </c>
      <c r="E491" s="61">
        <v>4.6103244508863862E-2</v>
      </c>
      <c r="F491" s="61">
        <v>8.1895312050618355E-2</v>
      </c>
      <c r="G491" s="61">
        <v>5.0507491541807635E-2</v>
      </c>
      <c r="H491" s="61">
        <v>6.1970902823541341E-2</v>
      </c>
    </row>
    <row r="492" spans="2:8" x14ac:dyDescent="0.3">
      <c r="B492" s="197" t="s">
        <v>81</v>
      </c>
      <c r="C492" s="50">
        <v>2013</v>
      </c>
      <c r="D492" s="61">
        <v>4.8116070767636387E-3</v>
      </c>
      <c r="E492" s="61">
        <v>3.6091773109752409E-2</v>
      </c>
      <c r="F492" s="61">
        <v>3.4923982498662215E-2</v>
      </c>
      <c r="G492" s="61">
        <v>3.0818849668518188E-2</v>
      </c>
      <c r="H492" s="61">
        <v>3.2714902784036576E-2</v>
      </c>
    </row>
    <row r="493" spans="2:8" x14ac:dyDescent="0.3">
      <c r="B493" s="197" t="s">
        <v>82</v>
      </c>
      <c r="C493" s="50">
        <v>2013</v>
      </c>
      <c r="D493" s="61">
        <v>2.4553090674133103E-2</v>
      </c>
      <c r="E493" s="61">
        <v>2.1298072070253356E-2</v>
      </c>
      <c r="F493" s="61">
        <v>3.726367704813225E-2</v>
      </c>
      <c r="G493" s="61">
        <v>2.6996466431095406E-2</v>
      </c>
      <c r="H493" s="61">
        <v>2.7693133555425738E-2</v>
      </c>
    </row>
    <row r="494" spans="2:8" x14ac:dyDescent="0.3">
      <c r="B494" s="197" t="s">
        <v>378</v>
      </c>
      <c r="C494" s="50">
        <v>2013</v>
      </c>
      <c r="D494" s="61">
        <v>5.9448520111307869E-3</v>
      </c>
      <c r="E494" s="61">
        <v>3.0973100369388357E-2</v>
      </c>
      <c r="F494" s="61">
        <v>4.8204813031750615E-2</v>
      </c>
      <c r="G494" s="61">
        <v>3.7353175393191322E-2</v>
      </c>
      <c r="H494" s="61">
        <v>3.6772230949726051E-2</v>
      </c>
    </row>
    <row r="495" spans="2:8" x14ac:dyDescent="0.3">
      <c r="B495" s="197" t="s">
        <v>379</v>
      </c>
      <c r="C495" s="50">
        <v>2013</v>
      </c>
      <c r="D495" s="61">
        <v>1.8081587651598677E-2</v>
      </c>
      <c r="E495" s="61">
        <v>2.7014279372595443E-2</v>
      </c>
      <c r="F495" s="61">
        <v>2.0873208445737194E-2</v>
      </c>
      <c r="G495" s="61">
        <v>1.6982364467668192E-2</v>
      </c>
      <c r="H495" s="61">
        <v>2.3283991910033677E-2</v>
      </c>
    </row>
    <row r="496" spans="2:8" x14ac:dyDescent="0.3">
      <c r="B496" s="197" t="s">
        <v>380</v>
      </c>
      <c r="C496" s="50">
        <v>2013</v>
      </c>
      <c r="D496" s="61">
        <v>2.3855849758903647E-2</v>
      </c>
      <c r="E496" s="61">
        <v>1.9623389494549059E-2</v>
      </c>
      <c r="F496" s="61">
        <v>3.5784943250841694E-2</v>
      </c>
      <c r="G496" s="61">
        <v>2.7706855791962175E-2</v>
      </c>
      <c r="H496" s="61">
        <v>2.6770373954088437E-2</v>
      </c>
    </row>
    <row r="497" spans="2:8" x14ac:dyDescent="0.3">
      <c r="B497" s="197" t="s">
        <v>86</v>
      </c>
      <c r="C497" s="50">
        <v>2013</v>
      </c>
      <c r="D497" s="61">
        <v>3.7512504168056016E-2</v>
      </c>
      <c r="E497" s="61">
        <v>2.372933251684017E-2</v>
      </c>
      <c r="F497" s="61">
        <v>4.6423192771084337E-2</v>
      </c>
      <c r="G497" s="61">
        <v>3.0942882164055659E-2</v>
      </c>
      <c r="H497" s="61">
        <v>3.3790317239552288E-2</v>
      </c>
    </row>
    <row r="498" spans="2:8" x14ac:dyDescent="0.3">
      <c r="B498" s="197" t="s">
        <v>87</v>
      </c>
      <c r="C498" s="50">
        <v>2013</v>
      </c>
      <c r="D498" s="61">
        <v>6.7173218808501264E-3</v>
      </c>
      <c r="E498" s="61">
        <v>8.8873267724442657E-3</v>
      </c>
      <c r="F498" s="61">
        <v>1.8261566361604319E-2</v>
      </c>
      <c r="G498" s="61">
        <v>1.8046863629748219E-2</v>
      </c>
      <c r="H498" s="61">
        <v>1.2227184099628908E-2</v>
      </c>
    </row>
    <row r="499" spans="2:8" x14ac:dyDescent="0.3">
      <c r="B499" s="197" t="s">
        <v>88</v>
      </c>
      <c r="C499" s="50">
        <v>2013</v>
      </c>
      <c r="D499" s="61">
        <v>2.8157683024939661E-2</v>
      </c>
      <c r="E499" s="61">
        <v>3.4706331045003813E-2</v>
      </c>
      <c r="F499" s="61">
        <v>3.2273680813296755E-2</v>
      </c>
      <c r="G499" s="61">
        <v>2.5592417061611375E-2</v>
      </c>
      <c r="H499" s="61">
        <v>3.2269177767570052E-2</v>
      </c>
    </row>
    <row r="500" spans="2:8" x14ac:dyDescent="0.3">
      <c r="B500" s="197" t="s">
        <v>89</v>
      </c>
      <c r="C500" s="50">
        <v>2013</v>
      </c>
      <c r="D500" s="61">
        <v>4.9987116722494201E-2</v>
      </c>
      <c r="E500" s="61">
        <v>3.9614475213401196E-2</v>
      </c>
      <c r="F500" s="61">
        <v>5.9334664379516885E-2</v>
      </c>
      <c r="G500" s="61">
        <v>3.6958817317845831E-2</v>
      </c>
      <c r="H500" s="61">
        <v>4.6712147053249956E-2</v>
      </c>
    </row>
    <row r="501" spans="2:8" x14ac:dyDescent="0.3">
      <c r="B501" s="197" t="s">
        <v>90</v>
      </c>
      <c r="C501" s="50">
        <v>2013</v>
      </c>
      <c r="D501" s="61">
        <v>3.0688430049945935E-2</v>
      </c>
      <c r="E501" s="61">
        <v>3.142628826419603E-2</v>
      </c>
      <c r="F501" s="61">
        <v>4.0064975788294079E-2</v>
      </c>
      <c r="G501" s="61">
        <v>3.198790275677562E-2</v>
      </c>
      <c r="H501" s="61">
        <v>3.4472567908976563E-2</v>
      </c>
    </row>
    <row r="502" spans="2:8" x14ac:dyDescent="0.3">
      <c r="B502" s="197" t="s">
        <v>381</v>
      </c>
      <c r="C502" s="50">
        <v>2013</v>
      </c>
      <c r="D502" s="61">
        <v>6.2581486310299875E-2</v>
      </c>
      <c r="E502" s="61">
        <v>7.8400253927947944E-2</v>
      </c>
      <c r="F502" s="61">
        <v>8.1042122684320109E-2</v>
      </c>
      <c r="G502" s="61">
        <v>4.9417852522639069E-2</v>
      </c>
      <c r="H502" s="61">
        <v>7.6001683248669932E-2</v>
      </c>
    </row>
    <row r="503" spans="2:8" x14ac:dyDescent="0.3">
      <c r="B503" s="197" t="s">
        <v>92</v>
      </c>
      <c r="C503" s="50">
        <v>2013</v>
      </c>
      <c r="D503" s="61">
        <v>3.5409492438987875E-2</v>
      </c>
      <c r="E503" s="61">
        <v>2.5737230121116377E-2</v>
      </c>
      <c r="F503" s="61">
        <v>3.3027084258342158E-2</v>
      </c>
      <c r="G503" s="61">
        <v>2.777916812653286E-2</v>
      </c>
      <c r="H503" s="61">
        <v>2.9293139912424413E-2</v>
      </c>
    </row>
    <row r="504" spans="2:8" x14ac:dyDescent="0.3">
      <c r="B504" s="197" t="s">
        <v>93</v>
      </c>
      <c r="C504" s="50">
        <v>2013</v>
      </c>
      <c r="D504" s="61">
        <v>1.8641810918774968E-2</v>
      </c>
      <c r="E504" s="61">
        <v>1.637601020842195E-2</v>
      </c>
      <c r="F504" s="61">
        <v>3.2295438088341781E-2</v>
      </c>
      <c r="G504" s="61">
        <v>1.8379281537176273E-2</v>
      </c>
      <c r="H504" s="61">
        <v>2.2222222222222223E-2</v>
      </c>
    </row>
    <row r="505" spans="2:8" x14ac:dyDescent="0.3">
      <c r="B505" s="197" t="s">
        <v>94</v>
      </c>
      <c r="C505" s="50">
        <v>2013</v>
      </c>
      <c r="D505" s="61">
        <v>4.1159548572693071E-2</v>
      </c>
      <c r="E505" s="61">
        <v>2.8852146497048797E-2</v>
      </c>
      <c r="F505" s="61">
        <v>4.3866774979691305E-2</v>
      </c>
      <c r="G505" s="61">
        <v>2.9334730225248823E-2</v>
      </c>
      <c r="H505" s="61">
        <v>3.4846752875616206E-2</v>
      </c>
    </row>
    <row r="506" spans="2:8" x14ac:dyDescent="0.3">
      <c r="B506" s="197" t="s">
        <v>95</v>
      </c>
      <c r="C506" s="50">
        <v>2013</v>
      </c>
      <c r="D506" s="61">
        <v>1.7427479199460312E-2</v>
      </c>
      <c r="E506" s="61">
        <v>3.6001914727445267E-2</v>
      </c>
      <c r="F506" s="61">
        <v>4.6821989160273102E-2</v>
      </c>
      <c r="G506" s="61">
        <v>3.4229600187046995E-2</v>
      </c>
      <c r="H506" s="61">
        <v>3.7747781145735654E-2</v>
      </c>
    </row>
    <row r="507" spans="2:8" x14ac:dyDescent="0.3">
      <c r="B507" s="197" t="s">
        <v>96</v>
      </c>
      <c r="C507" s="50">
        <v>2013</v>
      </c>
      <c r="D507" s="61">
        <v>6.4329249894393814E-2</v>
      </c>
      <c r="E507" s="61">
        <v>4.908480743463349E-2</v>
      </c>
      <c r="F507" s="61">
        <v>5.3951113343378536E-2</v>
      </c>
      <c r="G507" s="61">
        <v>3.5101164929491106E-2</v>
      </c>
      <c r="H507" s="61">
        <v>5.0991483571860514E-2</v>
      </c>
    </row>
    <row r="508" spans="2:8" x14ac:dyDescent="0.3">
      <c r="B508" s="197" t="s">
        <v>244</v>
      </c>
      <c r="C508" s="50">
        <v>2013</v>
      </c>
      <c r="D508" s="61">
        <v>2.8868360277136258E-2</v>
      </c>
      <c r="E508" s="61">
        <v>2.1453900709219858E-2</v>
      </c>
      <c r="F508" s="61">
        <v>3.8731687738310254E-2</v>
      </c>
      <c r="G508" s="61">
        <v>2.4710830704521555E-2</v>
      </c>
      <c r="H508" s="61">
        <v>2.882533044582182E-2</v>
      </c>
    </row>
    <row r="509" spans="2:8" x14ac:dyDescent="0.3">
      <c r="B509" s="197" t="s">
        <v>382</v>
      </c>
      <c r="C509" s="50">
        <v>2013</v>
      </c>
      <c r="D509" s="61">
        <v>3.5372953971218278E-2</v>
      </c>
      <c r="E509" s="61">
        <v>4.3351330437382388E-2</v>
      </c>
      <c r="F509" s="61">
        <v>7.2281229438857036E-2</v>
      </c>
      <c r="G509" s="61">
        <v>4.544621586952538E-2</v>
      </c>
      <c r="H509" s="61">
        <v>4.9331708001165063E-2</v>
      </c>
    </row>
    <row r="510" spans="2:8" x14ac:dyDescent="0.3">
      <c r="B510" s="197" t="s">
        <v>383</v>
      </c>
      <c r="C510" s="50">
        <v>2013</v>
      </c>
      <c r="D510" s="61">
        <v>9.7706032285471544E-3</v>
      </c>
      <c r="E510" s="61">
        <v>1.6485051690416318E-2</v>
      </c>
      <c r="F510" s="61">
        <v>2.3991141732283464E-2</v>
      </c>
      <c r="G510" s="61">
        <v>1.572460688482788E-2</v>
      </c>
      <c r="H510" s="61">
        <v>1.8326828440522653E-2</v>
      </c>
    </row>
    <row r="511" spans="2:8" x14ac:dyDescent="0.3">
      <c r="B511" s="197" t="s">
        <v>384</v>
      </c>
      <c r="C511" s="50">
        <v>2013</v>
      </c>
      <c r="D511" s="61">
        <v>1.838054691337809E-2</v>
      </c>
      <c r="E511" s="61">
        <v>1.7516524644408928E-2</v>
      </c>
      <c r="F511" s="61">
        <v>2.5293084749264061E-2</v>
      </c>
      <c r="G511" s="61">
        <v>2.3247559893522625E-2</v>
      </c>
      <c r="H511" s="61">
        <v>2.0539828305835752E-2</v>
      </c>
    </row>
    <row r="512" spans="2:8" x14ac:dyDescent="0.3">
      <c r="B512" s="197" t="s">
        <v>385</v>
      </c>
      <c r="C512" s="50">
        <v>2013</v>
      </c>
      <c r="D512" s="61">
        <v>4.9003147953830012E-2</v>
      </c>
      <c r="E512" s="61">
        <v>3.3153241650294693E-2</v>
      </c>
      <c r="F512" s="61">
        <v>5.5619094977623074E-2</v>
      </c>
      <c r="G512" s="61">
        <v>3.6024114100867519E-2</v>
      </c>
      <c r="H512" s="61">
        <v>4.2558131535498075E-2</v>
      </c>
    </row>
    <row r="513" spans="2:8" x14ac:dyDescent="0.3">
      <c r="B513" s="197" t="s">
        <v>101</v>
      </c>
      <c r="C513" s="50">
        <v>2013</v>
      </c>
      <c r="D513" s="61">
        <v>2.8636176349402555E-2</v>
      </c>
      <c r="E513" s="61">
        <v>2.0001287439191488E-2</v>
      </c>
      <c r="F513" s="61">
        <v>2.8940398850080359E-2</v>
      </c>
      <c r="G513" s="61">
        <v>2.2794612794612795E-2</v>
      </c>
      <c r="H513" s="61">
        <v>2.4226990451357157E-2</v>
      </c>
    </row>
    <row r="514" spans="2:8" x14ac:dyDescent="0.3">
      <c r="B514" s="197" t="s">
        <v>102</v>
      </c>
      <c r="C514" s="50">
        <v>2013</v>
      </c>
      <c r="D514" s="61">
        <v>4.0517961570593147E-2</v>
      </c>
      <c r="E514" s="61">
        <v>3.8580899985893639E-2</v>
      </c>
      <c r="F514" s="61">
        <v>6.5859197577592732E-2</v>
      </c>
      <c r="G514" s="61">
        <v>3.4043812907045591E-2</v>
      </c>
      <c r="H514" s="61">
        <v>4.7676780916180612E-2</v>
      </c>
    </row>
    <row r="515" spans="2:8" x14ac:dyDescent="0.3">
      <c r="B515" s="197" t="s">
        <v>103</v>
      </c>
      <c r="C515" s="50">
        <v>2013</v>
      </c>
      <c r="D515" s="61">
        <v>1.5873015873015872E-2</v>
      </c>
      <c r="E515" s="61">
        <v>1.0067541735695171E-2</v>
      </c>
      <c r="F515" s="61">
        <v>1.5469464622006995E-2</v>
      </c>
      <c r="G515" s="61">
        <v>1.6295832027577561E-2</v>
      </c>
      <c r="H515" s="61">
        <v>1.3465265734979089E-2</v>
      </c>
    </row>
    <row r="516" spans="2:8" x14ac:dyDescent="0.3">
      <c r="B516" s="197" t="s">
        <v>104</v>
      </c>
      <c r="C516" s="50">
        <v>2013</v>
      </c>
      <c r="D516" s="61">
        <v>1.3091641490433032E-2</v>
      </c>
      <c r="E516" s="61">
        <v>8.1093257245832707E-3</v>
      </c>
      <c r="F516" s="61">
        <v>2.0793108569731173E-2</v>
      </c>
      <c r="G516" s="61">
        <v>1.9135093761959432E-2</v>
      </c>
      <c r="H516" s="61">
        <v>1.5119425814801741E-2</v>
      </c>
    </row>
    <row r="517" spans="2:8" x14ac:dyDescent="0.3">
      <c r="B517" s="197" t="s">
        <v>386</v>
      </c>
      <c r="C517" s="50">
        <v>2013</v>
      </c>
      <c r="D517" s="61">
        <v>3.3602150537634407E-2</v>
      </c>
      <c r="E517" s="61">
        <v>3.3383738513434916E-2</v>
      </c>
      <c r="F517" s="61">
        <v>4.9966510381781647E-2</v>
      </c>
      <c r="G517" s="61">
        <v>4.2985541227041811E-2</v>
      </c>
      <c r="H517" s="61">
        <v>4.0777761201452087E-2</v>
      </c>
    </row>
    <row r="518" spans="2:8" x14ac:dyDescent="0.3">
      <c r="B518" s="197" t="s">
        <v>106</v>
      </c>
      <c r="C518" s="50">
        <v>2013</v>
      </c>
      <c r="D518" s="61">
        <v>5.7104913678618856E-2</v>
      </c>
      <c r="E518" s="61">
        <v>4.2542401532653408E-2</v>
      </c>
      <c r="F518" s="61">
        <v>5.1966974259349201E-2</v>
      </c>
      <c r="G518" s="61">
        <v>3.6380311831244266E-2</v>
      </c>
      <c r="H518" s="61">
        <v>4.639401934916447E-2</v>
      </c>
    </row>
    <row r="519" spans="2:8" x14ac:dyDescent="0.3">
      <c r="B519" s="197" t="s">
        <v>107</v>
      </c>
      <c r="C519" s="50">
        <v>2013</v>
      </c>
      <c r="D519" s="61">
        <v>3.6638983878847092E-2</v>
      </c>
      <c r="E519" s="61">
        <v>2.1577616187164084E-2</v>
      </c>
      <c r="F519" s="61">
        <v>4.3584854263143555E-2</v>
      </c>
      <c r="G519" s="61">
        <v>2.8109452736318409E-2</v>
      </c>
      <c r="H519" s="61">
        <v>3.1649401318444771E-2</v>
      </c>
    </row>
    <row r="520" spans="2:8" x14ac:dyDescent="0.3">
      <c r="B520" s="197" t="s">
        <v>387</v>
      </c>
      <c r="C520" s="50">
        <v>2013</v>
      </c>
      <c r="D520" s="61">
        <v>5.0892267019167214E-2</v>
      </c>
      <c r="E520" s="61">
        <v>3.1815895372233401E-2</v>
      </c>
      <c r="F520" s="61">
        <v>4.1420949171581019E-2</v>
      </c>
      <c r="G520" s="61">
        <v>2.5777777777777778E-2</v>
      </c>
      <c r="H520" s="61">
        <v>3.6258427562775392E-2</v>
      </c>
    </row>
    <row r="521" spans="2:8" x14ac:dyDescent="0.3">
      <c r="B521" s="197" t="s">
        <v>109</v>
      </c>
      <c r="C521" s="50">
        <v>2013</v>
      </c>
      <c r="D521" s="61">
        <v>5.6701030927835051E-2</v>
      </c>
      <c r="E521" s="61">
        <v>4.8019896690262104E-2</v>
      </c>
      <c r="F521" s="61">
        <v>7.8563885955649421E-2</v>
      </c>
      <c r="G521" s="61">
        <v>3.0341340075853349E-2</v>
      </c>
      <c r="H521" s="61">
        <v>5.8015023174045069E-2</v>
      </c>
    </row>
    <row r="522" spans="2:8" x14ac:dyDescent="0.3">
      <c r="B522" s="197" t="s">
        <v>388</v>
      </c>
      <c r="C522" s="50">
        <v>2013</v>
      </c>
      <c r="D522" s="61">
        <v>5.770277626565052E-2</v>
      </c>
      <c r="E522" s="61">
        <v>2.7679000480538202E-2</v>
      </c>
      <c r="F522" s="61">
        <v>4.9453280318091451E-2</v>
      </c>
      <c r="G522" s="61">
        <v>3.6385936222403922E-2</v>
      </c>
      <c r="H522" s="61">
        <v>3.8749120337790287E-2</v>
      </c>
    </row>
    <row r="523" spans="2:8" x14ac:dyDescent="0.3">
      <c r="B523" s="197" t="s">
        <v>389</v>
      </c>
      <c r="C523" s="50">
        <v>2013</v>
      </c>
      <c r="D523" s="61">
        <v>3.5611164581328202E-2</v>
      </c>
      <c r="E523" s="61">
        <v>3.8258334851521227E-2</v>
      </c>
      <c r="F523" s="61">
        <v>7.9212253829321663E-2</v>
      </c>
      <c r="G523" s="61">
        <v>6.2135922330097085E-2</v>
      </c>
      <c r="H523" s="61">
        <v>4.9313893653516294E-2</v>
      </c>
    </row>
    <row r="524" spans="2:8" x14ac:dyDescent="0.3">
      <c r="B524" s="197" t="s">
        <v>112</v>
      </c>
      <c r="C524" s="50">
        <v>2013</v>
      </c>
      <c r="D524" s="61">
        <v>3.6340852130325813E-2</v>
      </c>
      <c r="E524" s="61">
        <v>4.3061697199410401E-2</v>
      </c>
      <c r="F524" s="61">
        <v>4.1399000713775877E-2</v>
      </c>
      <c r="G524" s="61">
        <v>2.3852116875372691E-2</v>
      </c>
      <c r="H524" s="61">
        <v>4.0217687074829929E-2</v>
      </c>
    </row>
    <row r="525" spans="2:8" x14ac:dyDescent="0.3">
      <c r="B525" s="197" t="s">
        <v>113</v>
      </c>
      <c r="C525" s="50">
        <v>2013</v>
      </c>
      <c r="D525" s="61">
        <v>4.2366623592394313E-2</v>
      </c>
      <c r="E525" s="61">
        <v>3.1474386263658297E-2</v>
      </c>
      <c r="F525" s="61">
        <v>6.6269139200139784E-2</v>
      </c>
      <c r="G525" s="61">
        <v>4.8626270229582234E-2</v>
      </c>
      <c r="H525" s="61">
        <v>4.5286809335195057E-2</v>
      </c>
    </row>
    <row r="526" spans="2:8" x14ac:dyDescent="0.3">
      <c r="B526" s="197" t="s">
        <v>390</v>
      </c>
      <c r="C526" s="50">
        <v>2013</v>
      </c>
      <c r="D526" s="61">
        <v>3.0766803408015148E-2</v>
      </c>
      <c r="E526" s="61">
        <v>2.4143850071756196E-2</v>
      </c>
      <c r="F526" s="61">
        <v>3.6258229340670141E-2</v>
      </c>
      <c r="G526" s="61">
        <v>2.3648969512774242E-2</v>
      </c>
      <c r="H526" s="61">
        <v>2.9046843913908483E-2</v>
      </c>
    </row>
    <row r="527" spans="2:8" x14ac:dyDescent="0.3">
      <c r="B527" s="197" t="s">
        <v>115</v>
      </c>
      <c r="C527" s="50">
        <v>2013</v>
      </c>
      <c r="D527" s="61">
        <v>6.4967516241879056E-3</v>
      </c>
      <c r="E527" s="61">
        <v>9.2945441026117664E-3</v>
      </c>
      <c r="F527" s="61">
        <v>1.9051321928460343E-2</v>
      </c>
      <c r="G527" s="61">
        <v>1.9781994348001614E-2</v>
      </c>
      <c r="H527" s="61">
        <v>1.3462292510782905E-2</v>
      </c>
    </row>
    <row r="528" spans="2:8" x14ac:dyDescent="0.3">
      <c r="B528" s="197" t="s">
        <v>391</v>
      </c>
      <c r="C528" s="50">
        <v>2013</v>
      </c>
      <c r="D528" s="61">
        <v>2.1600000000000001E-2</v>
      </c>
      <c r="E528" s="61">
        <v>1.6399114309438141E-2</v>
      </c>
      <c r="F528" s="61">
        <v>3.9450138278835208E-2</v>
      </c>
      <c r="G528" s="61">
        <v>2.7932960893854747E-2</v>
      </c>
      <c r="H528" s="61">
        <v>2.6732005047096451E-2</v>
      </c>
    </row>
    <row r="529" spans="2:8" x14ac:dyDescent="0.3">
      <c r="B529" s="197" t="s">
        <v>245</v>
      </c>
      <c r="C529" s="50">
        <v>2013</v>
      </c>
      <c r="D529" s="61">
        <v>3.9596273291925464E-2</v>
      </c>
      <c r="E529" s="61">
        <v>2.9588704726826273E-2</v>
      </c>
      <c r="F529" s="61">
        <v>4.3347280334728032E-2</v>
      </c>
      <c r="G529" s="61">
        <v>3.4764826175869123E-2</v>
      </c>
      <c r="H529" s="61">
        <v>3.5648468094909007E-2</v>
      </c>
    </row>
    <row r="530" spans="2:8" x14ac:dyDescent="0.3">
      <c r="B530" s="197" t="s">
        <v>117</v>
      </c>
      <c r="C530" s="50">
        <v>2013</v>
      </c>
      <c r="D530" s="61">
        <v>5.7789793849273401E-2</v>
      </c>
      <c r="E530" s="61">
        <v>5.9852670349907919E-2</v>
      </c>
      <c r="F530" s="61">
        <v>5.3444742235535234E-2</v>
      </c>
      <c r="G530" s="61">
        <v>2.5467568643056108E-2</v>
      </c>
      <c r="H530" s="61">
        <v>5.5570752523456522E-2</v>
      </c>
    </row>
    <row r="531" spans="2:8" x14ac:dyDescent="0.3">
      <c r="B531" s="197" t="s">
        <v>118</v>
      </c>
      <c r="C531" s="50">
        <v>2013</v>
      </c>
      <c r="D531" s="61">
        <v>2.205128205128205E-2</v>
      </c>
      <c r="E531" s="61">
        <v>3.4353474583660303E-2</v>
      </c>
      <c r="F531" s="61">
        <v>4.8713133767811778E-2</v>
      </c>
      <c r="G531" s="61">
        <v>3.9197530864197534E-2</v>
      </c>
      <c r="H531" s="61">
        <v>3.9086807716241442E-2</v>
      </c>
    </row>
    <row r="532" spans="2:8" x14ac:dyDescent="0.3">
      <c r="B532" s="197" t="s">
        <v>392</v>
      </c>
      <c r="C532" s="50">
        <v>2013</v>
      </c>
      <c r="D532" s="61">
        <v>4.0055729710902127E-2</v>
      </c>
      <c r="E532" s="61">
        <v>1.6564890854214923E-2</v>
      </c>
      <c r="F532" s="61">
        <v>2.6802218114602587E-2</v>
      </c>
      <c r="G532" s="61">
        <v>1.5248796147672551E-2</v>
      </c>
      <c r="H532" s="61">
        <v>2.1969857779664613E-2</v>
      </c>
    </row>
    <row r="533" spans="2:8" x14ac:dyDescent="0.3">
      <c r="B533" s="197" t="s">
        <v>120</v>
      </c>
      <c r="C533" s="50">
        <v>2013</v>
      </c>
      <c r="D533" s="61">
        <v>1.2469024112024545E-2</v>
      </c>
      <c r="E533" s="61">
        <v>2.9078876940294877E-2</v>
      </c>
      <c r="F533" s="61">
        <v>3.9310796891094672E-2</v>
      </c>
      <c r="G533" s="61">
        <v>2.5137674117265953E-2</v>
      </c>
      <c r="H533" s="61">
        <v>2.9399821327052707E-2</v>
      </c>
    </row>
    <row r="534" spans="2:8" x14ac:dyDescent="0.3">
      <c r="B534" s="197" t="s">
        <v>121</v>
      </c>
      <c r="C534" s="50">
        <v>2013</v>
      </c>
      <c r="D534" s="61">
        <v>1.3944223107569721E-2</v>
      </c>
      <c r="E534" s="61">
        <v>5.5706768281618579E-2</v>
      </c>
      <c r="F534" s="61">
        <v>5.0368550368550369E-2</v>
      </c>
      <c r="G534" s="61">
        <v>3.3152909336941816E-2</v>
      </c>
      <c r="H534" s="61">
        <v>4.7978687002004201E-2</v>
      </c>
    </row>
    <row r="535" spans="2:8" x14ac:dyDescent="0.3">
      <c r="B535" s="197" t="s">
        <v>122</v>
      </c>
      <c r="C535" s="50">
        <v>2013</v>
      </c>
      <c r="D535" s="61">
        <v>2.6713709677419355E-2</v>
      </c>
      <c r="E535" s="61">
        <v>4.4446550416982561E-2</v>
      </c>
      <c r="F535" s="61">
        <v>4.1967717140661033E-2</v>
      </c>
      <c r="G535" s="61">
        <v>3.6242981112812662E-2</v>
      </c>
      <c r="H535" s="61">
        <v>4.123809523809524E-2</v>
      </c>
    </row>
    <row r="536" spans="2:8" x14ac:dyDescent="0.3">
      <c r="B536" s="197" t="s">
        <v>123</v>
      </c>
      <c r="C536" s="50">
        <v>2013</v>
      </c>
      <c r="D536" s="61">
        <v>2.562574493444577E-2</v>
      </c>
      <c r="E536" s="61">
        <v>1.936094674556213E-2</v>
      </c>
      <c r="F536" s="61">
        <v>4.3092591578601541E-2</v>
      </c>
      <c r="G536" s="61">
        <v>2.4150743099787687E-2</v>
      </c>
      <c r="H536" s="61">
        <v>2.9116945107398567E-2</v>
      </c>
    </row>
    <row r="537" spans="2:8" x14ac:dyDescent="0.3">
      <c r="B537" s="197" t="s">
        <v>393</v>
      </c>
      <c r="C537" s="50">
        <v>2013</v>
      </c>
      <c r="D537" s="61">
        <v>2.5382117684327236E-2</v>
      </c>
      <c r="E537" s="61">
        <v>2.6916546532115969E-2</v>
      </c>
      <c r="F537" s="61">
        <v>4.6337586108506912E-2</v>
      </c>
      <c r="G537" s="61">
        <v>2.8947907421314947E-2</v>
      </c>
      <c r="H537" s="61">
        <v>3.3908632359492437E-2</v>
      </c>
    </row>
    <row r="538" spans="2:8" x14ac:dyDescent="0.3">
      <c r="B538" s="197" t="s">
        <v>125</v>
      </c>
      <c r="C538" s="50">
        <v>2013</v>
      </c>
      <c r="D538" s="61">
        <v>5.4794520547945202E-2</v>
      </c>
      <c r="E538" s="61">
        <v>4.5601175819351393E-2</v>
      </c>
      <c r="F538" s="61">
        <v>7.2081814249521106E-2</v>
      </c>
      <c r="G538" s="61">
        <v>4.4415972667093746E-2</v>
      </c>
      <c r="H538" s="61">
        <v>5.4605841555143107E-2</v>
      </c>
    </row>
    <row r="539" spans="2:8" x14ac:dyDescent="0.3">
      <c r="B539" s="197" t="s">
        <v>394</v>
      </c>
      <c r="C539" s="50">
        <v>2013</v>
      </c>
      <c r="D539" s="61">
        <v>3.4207373885265541E-2</v>
      </c>
      <c r="E539" s="61">
        <v>1.6696597582876279E-2</v>
      </c>
      <c r="F539" s="61">
        <v>2.6793792191523419E-2</v>
      </c>
      <c r="G539" s="61">
        <v>2.2917137051253103E-2</v>
      </c>
      <c r="H539" s="61">
        <v>2.2220934947575741E-2</v>
      </c>
    </row>
    <row r="540" spans="2:8" x14ac:dyDescent="0.3">
      <c r="B540" s="197" t="s">
        <v>127</v>
      </c>
      <c r="C540" s="50">
        <v>2013</v>
      </c>
      <c r="D540" s="61">
        <v>6.2857142857142861E-2</v>
      </c>
      <c r="E540" s="61">
        <v>3.1344954421877499E-2</v>
      </c>
      <c r="F540" s="61">
        <v>5.3263606430369939E-2</v>
      </c>
      <c r="G540" s="61">
        <v>4.209328782707622E-2</v>
      </c>
      <c r="H540" s="61">
        <v>4.2955568053993254E-2</v>
      </c>
    </row>
    <row r="541" spans="2:8" x14ac:dyDescent="0.3">
      <c r="B541" s="197" t="s">
        <v>128</v>
      </c>
      <c r="C541" s="50">
        <v>2013</v>
      </c>
      <c r="D541" s="61">
        <v>9.9687999391218328E-3</v>
      </c>
      <c r="E541" s="61">
        <v>4.0872342016169516E-2</v>
      </c>
      <c r="F541" s="61">
        <v>4.218584120243616E-2</v>
      </c>
      <c r="G541" s="61">
        <v>2.5388203341796069E-2</v>
      </c>
      <c r="H541" s="61">
        <v>3.7502395688887386E-2</v>
      </c>
    </row>
    <row r="542" spans="2:8" x14ac:dyDescent="0.3">
      <c r="B542" s="197" t="s">
        <v>129</v>
      </c>
      <c r="C542" s="50">
        <v>2013</v>
      </c>
      <c r="D542" s="61">
        <v>4.3397106859542699E-2</v>
      </c>
      <c r="E542" s="61">
        <v>4.0053189346012812E-2</v>
      </c>
      <c r="F542" s="61">
        <v>8.4369747899159658E-2</v>
      </c>
      <c r="G542" s="61">
        <v>5.8153659277254785E-2</v>
      </c>
      <c r="H542" s="61">
        <v>5.8746505290724421E-2</v>
      </c>
    </row>
    <row r="543" spans="2:8" x14ac:dyDescent="0.3">
      <c r="B543" s="197" t="s">
        <v>395</v>
      </c>
      <c r="C543" s="50">
        <v>2013</v>
      </c>
      <c r="D543" s="61">
        <v>2.8540432279062004E-2</v>
      </c>
      <c r="E543" s="61">
        <v>2.9589313588705778E-2</v>
      </c>
      <c r="F543" s="61">
        <v>3.8283118125298901E-2</v>
      </c>
      <c r="G543" s="61">
        <v>2.4147837565028342E-2</v>
      </c>
      <c r="H543" s="61">
        <v>3.1609298713625215E-2</v>
      </c>
    </row>
    <row r="544" spans="2:8" x14ac:dyDescent="0.3">
      <c r="B544" s="197" t="s">
        <v>131</v>
      </c>
      <c r="C544" s="50">
        <v>2013</v>
      </c>
      <c r="D544" s="61">
        <v>2.6382708200890018E-2</v>
      </c>
      <c r="E544" s="61">
        <v>2.5806136884726084E-2</v>
      </c>
      <c r="F544" s="61">
        <v>4.1184785402210232E-2</v>
      </c>
      <c r="G544" s="61">
        <v>2.7468305800998849E-2</v>
      </c>
      <c r="H544" s="61">
        <v>3.143082292018462E-2</v>
      </c>
    </row>
    <row r="545" spans="2:8" x14ac:dyDescent="0.3">
      <c r="B545" s="197" t="s">
        <v>132</v>
      </c>
      <c r="C545" s="50">
        <v>2013</v>
      </c>
      <c r="D545" s="61">
        <v>7.5276405551634911E-3</v>
      </c>
      <c r="E545" s="61">
        <v>7.2976956537369238E-3</v>
      </c>
      <c r="F545" s="61">
        <v>2.0634010846082625E-2</v>
      </c>
      <c r="G545" s="61">
        <v>1.2890672503952328E-2</v>
      </c>
      <c r="H545" s="61">
        <v>1.284697960998539E-2</v>
      </c>
    </row>
    <row r="546" spans="2:8" x14ac:dyDescent="0.3">
      <c r="B546" s="197" t="s">
        <v>133</v>
      </c>
      <c r="C546" s="50">
        <v>2013</v>
      </c>
      <c r="D546" s="61">
        <v>6.6548042704626331E-2</v>
      </c>
      <c r="E546" s="61">
        <v>3.9992667501756743E-2</v>
      </c>
      <c r="F546" s="61">
        <v>7.4292934923997467E-2</v>
      </c>
      <c r="G546" s="61">
        <v>3.8731218697829715E-2</v>
      </c>
      <c r="H546" s="61">
        <v>5.4281211696725618E-2</v>
      </c>
    </row>
    <row r="547" spans="2:8" x14ac:dyDescent="0.3">
      <c r="B547" s="197" t="s">
        <v>134</v>
      </c>
      <c r="C547" s="50">
        <v>2013</v>
      </c>
      <c r="D547" s="61">
        <v>4.6162104133118623E-2</v>
      </c>
      <c r="E547" s="61">
        <v>2.1885686370297999E-2</v>
      </c>
      <c r="F547" s="61">
        <v>4.4774360787086132E-2</v>
      </c>
      <c r="G547" s="61">
        <v>2.6017344896597731E-2</v>
      </c>
      <c r="H547" s="61">
        <v>3.2565831319170589E-2</v>
      </c>
    </row>
    <row r="548" spans="2:8" x14ac:dyDescent="0.3">
      <c r="B548" s="197" t="s">
        <v>135</v>
      </c>
      <c r="C548" s="50">
        <v>2013</v>
      </c>
      <c r="D548" s="61">
        <v>3.7752808988764042E-2</v>
      </c>
      <c r="E548" s="61">
        <v>2.6205821942063886E-2</v>
      </c>
      <c r="F548" s="61">
        <v>5.6654583117555668E-2</v>
      </c>
      <c r="G548" s="61">
        <v>3.5701004090740049E-2</v>
      </c>
      <c r="H548" s="61">
        <v>3.823898494143893E-2</v>
      </c>
    </row>
    <row r="549" spans="2:8" x14ac:dyDescent="0.3">
      <c r="B549" s="197" t="s">
        <v>136</v>
      </c>
      <c r="C549" s="50">
        <v>2013</v>
      </c>
      <c r="D549" s="61">
        <v>3.4546576187538557E-2</v>
      </c>
      <c r="E549" s="61">
        <v>2.2310989867498052E-2</v>
      </c>
      <c r="F549" s="61">
        <v>5.0294573643410855E-2</v>
      </c>
      <c r="G549" s="61">
        <v>4.2140468227424746E-2</v>
      </c>
      <c r="H549" s="61">
        <v>3.5596730245231606E-2</v>
      </c>
    </row>
    <row r="550" spans="2:8" x14ac:dyDescent="0.3">
      <c r="B550" s="197" t="s">
        <v>137</v>
      </c>
      <c r="C550" s="50">
        <v>2013</v>
      </c>
      <c r="D550" s="61">
        <v>6.2468848645954478E-2</v>
      </c>
      <c r="E550" s="61">
        <v>4.4961322174406633E-2</v>
      </c>
      <c r="F550" s="61">
        <v>7.4433656957928807E-2</v>
      </c>
      <c r="G550" s="61">
        <v>5.4061784897025171E-2</v>
      </c>
      <c r="H550" s="61">
        <v>5.6832610305787748E-2</v>
      </c>
    </row>
    <row r="551" spans="2:8" x14ac:dyDescent="0.3">
      <c r="B551" s="197" t="s">
        <v>246</v>
      </c>
      <c r="C551" s="50">
        <v>2013</v>
      </c>
      <c r="D551" s="61">
        <v>5.0217609641781055E-3</v>
      </c>
      <c r="E551" s="61">
        <v>4.1283530978502125E-2</v>
      </c>
      <c r="F551" s="61">
        <v>4.0806574923547403E-2</v>
      </c>
      <c r="G551" s="61">
        <v>2.1501706484641638E-2</v>
      </c>
      <c r="H551" s="61">
        <v>3.5956454121306373E-2</v>
      </c>
    </row>
    <row r="552" spans="2:8" x14ac:dyDescent="0.3">
      <c r="B552" s="197" t="s">
        <v>396</v>
      </c>
      <c r="C552" s="50">
        <v>2013</v>
      </c>
      <c r="D552" s="61">
        <v>7.1090047393364927E-2</v>
      </c>
      <c r="E552" s="61">
        <v>5.1810769814182783E-2</v>
      </c>
      <c r="F552" s="61">
        <v>7.5503649635036502E-2</v>
      </c>
      <c r="G552" s="61">
        <v>4.1228221493876144E-2</v>
      </c>
      <c r="H552" s="61">
        <v>6.0450689960754526E-2</v>
      </c>
    </row>
    <row r="553" spans="2:8" x14ac:dyDescent="0.3">
      <c r="B553" s="197" t="s">
        <v>139</v>
      </c>
      <c r="C553" s="50">
        <v>2013</v>
      </c>
      <c r="D553" s="61">
        <v>3.0763084298841389E-2</v>
      </c>
      <c r="E553" s="61">
        <v>4.6263923896251731E-2</v>
      </c>
      <c r="F553" s="61">
        <v>5.278491859468723E-2</v>
      </c>
      <c r="G553" s="61">
        <v>5.4679284963196635E-2</v>
      </c>
      <c r="H553" s="61">
        <v>4.6774083894214426E-2</v>
      </c>
    </row>
    <row r="554" spans="2:8" x14ac:dyDescent="0.3">
      <c r="B554" s="197" t="s">
        <v>140</v>
      </c>
      <c r="C554" s="50">
        <v>2013</v>
      </c>
      <c r="D554" s="61">
        <v>2.9944838455476755E-2</v>
      </c>
      <c r="E554" s="61">
        <v>2.4465619366469224E-2</v>
      </c>
      <c r="F554" s="61">
        <v>5.3708439897698211E-2</v>
      </c>
      <c r="G554" s="61">
        <v>3.4338038916444102E-2</v>
      </c>
      <c r="H554" s="61">
        <v>3.7231197175564355E-2</v>
      </c>
    </row>
    <row r="555" spans="2:8" x14ac:dyDescent="0.3">
      <c r="B555" s="197" t="s">
        <v>141</v>
      </c>
      <c r="C555" s="50">
        <v>2013</v>
      </c>
      <c r="D555" s="61">
        <v>4.6096826499884176E-2</v>
      </c>
      <c r="E555" s="61">
        <v>3.2005826210280197E-2</v>
      </c>
      <c r="F555" s="61">
        <v>7.9726902323532647E-2</v>
      </c>
      <c r="G555" s="61">
        <v>4.4590513412684316E-2</v>
      </c>
      <c r="H555" s="61">
        <v>5.0427145413952802E-2</v>
      </c>
    </row>
    <row r="556" spans="2:8" x14ac:dyDescent="0.3">
      <c r="B556" s="197" t="s">
        <v>142</v>
      </c>
      <c r="C556" s="50">
        <v>2013</v>
      </c>
      <c r="D556" s="61">
        <v>1.5151515151515152E-2</v>
      </c>
      <c r="E556" s="61">
        <v>1.6691957511380879E-2</v>
      </c>
      <c r="F556" s="61">
        <v>4.0676600886024969E-2</v>
      </c>
      <c r="G556" s="61">
        <v>2.3166023166023165E-2</v>
      </c>
      <c r="H556" s="61">
        <v>2.6713478858189588E-2</v>
      </c>
    </row>
    <row r="557" spans="2:8" x14ac:dyDescent="0.3">
      <c r="B557" s="197" t="s">
        <v>397</v>
      </c>
      <c r="C557" s="50">
        <v>2013</v>
      </c>
      <c r="D557" s="61">
        <v>1.6811594202898551E-2</v>
      </c>
      <c r="E557" s="61">
        <v>4.1427275476262473E-2</v>
      </c>
      <c r="F557" s="61">
        <v>3.4072471606273663E-2</v>
      </c>
      <c r="G557" s="61">
        <v>2.1657953696788648E-2</v>
      </c>
      <c r="H557" s="61">
        <v>3.4530386740331494E-2</v>
      </c>
    </row>
    <row r="558" spans="2:8" x14ac:dyDescent="0.3">
      <c r="B558" s="197" t="s">
        <v>398</v>
      </c>
      <c r="C558" s="50">
        <v>2013</v>
      </c>
      <c r="D558" s="61">
        <v>9.2961487383798145E-3</v>
      </c>
      <c r="E558" s="61">
        <v>1.0021999511121975E-2</v>
      </c>
      <c r="F558" s="61">
        <v>9.7057931452835915E-3</v>
      </c>
      <c r="G558" s="61">
        <v>4.2194092827004216E-3</v>
      </c>
      <c r="H558" s="61">
        <v>9.114304096075488E-3</v>
      </c>
    </row>
    <row r="559" spans="2:8" x14ac:dyDescent="0.3">
      <c r="B559" s="197" t="s">
        <v>145</v>
      </c>
      <c r="C559" s="50">
        <v>2013</v>
      </c>
      <c r="D559" s="61">
        <v>5.4177446355197077E-2</v>
      </c>
      <c r="E559" s="61">
        <v>4.1957086237529043E-2</v>
      </c>
      <c r="F559" s="61">
        <v>4.1616892131856778E-2</v>
      </c>
      <c r="G559" s="61">
        <v>3.2318795105114526E-2</v>
      </c>
      <c r="H559" s="61">
        <v>4.1689568646194289E-2</v>
      </c>
    </row>
    <row r="560" spans="2:8" x14ac:dyDescent="0.3">
      <c r="B560" s="197" t="s">
        <v>146</v>
      </c>
      <c r="C560" s="50">
        <v>2013</v>
      </c>
      <c r="D560" s="61">
        <v>4.3163672654690621E-2</v>
      </c>
      <c r="E560" s="61">
        <v>2.5098028113188852E-2</v>
      </c>
      <c r="F560" s="61">
        <v>3.889053987122338E-2</v>
      </c>
      <c r="G560" s="61">
        <v>2.6845637583892617E-2</v>
      </c>
      <c r="H560" s="61">
        <v>3.1379889161249071E-2</v>
      </c>
    </row>
    <row r="561" spans="2:8" x14ac:dyDescent="0.3">
      <c r="B561" s="197" t="s">
        <v>147</v>
      </c>
      <c r="C561" s="50">
        <v>2013</v>
      </c>
      <c r="D561" s="61">
        <v>1.9036631093164121E-2</v>
      </c>
      <c r="E561" s="61">
        <v>3.3591252374554049E-2</v>
      </c>
      <c r="F561" s="61">
        <v>5.4651624241737057E-2</v>
      </c>
      <c r="G561" s="61">
        <v>3.5550639911518404E-2</v>
      </c>
      <c r="H561" s="61">
        <v>4.0393324901056751E-2</v>
      </c>
    </row>
    <row r="562" spans="2:8" x14ac:dyDescent="0.3">
      <c r="B562" s="197" t="s">
        <v>148</v>
      </c>
      <c r="C562" s="50">
        <v>2013</v>
      </c>
      <c r="D562" s="61">
        <v>5.2023121387283239E-2</v>
      </c>
      <c r="E562" s="61">
        <v>4.1117948128126976E-2</v>
      </c>
      <c r="F562" s="61">
        <v>5.8668488871534558E-2</v>
      </c>
      <c r="G562" s="61">
        <v>3.3300492610837437E-2</v>
      </c>
      <c r="H562" s="61">
        <v>4.7488323561562157E-2</v>
      </c>
    </row>
    <row r="563" spans="2:8" x14ac:dyDescent="0.3">
      <c r="B563" s="197" t="s">
        <v>149</v>
      </c>
      <c r="C563" s="50">
        <v>2013</v>
      </c>
      <c r="D563" s="61">
        <v>2.0785219399538105E-2</v>
      </c>
      <c r="E563" s="61">
        <v>1.7708709794000722E-2</v>
      </c>
      <c r="F563" s="61">
        <v>2.8856382978723404E-2</v>
      </c>
      <c r="G563" s="61">
        <v>2.339622641509434E-2</v>
      </c>
      <c r="H563" s="61">
        <v>2.291350531107739E-2</v>
      </c>
    </row>
    <row r="564" spans="2:8" x14ac:dyDescent="0.3">
      <c r="B564" s="197" t="s">
        <v>150</v>
      </c>
      <c r="C564" s="50">
        <v>2013</v>
      </c>
      <c r="D564" s="61">
        <v>3.371198241113961E-2</v>
      </c>
      <c r="E564" s="61">
        <v>5.3924139136514594E-2</v>
      </c>
      <c r="F564" s="61">
        <v>4.374900207568258E-2</v>
      </c>
      <c r="G564" s="61">
        <v>1.2214294352400533E-2</v>
      </c>
      <c r="H564" s="61">
        <v>4.4210382326790233E-2</v>
      </c>
    </row>
    <row r="565" spans="2:8" x14ac:dyDescent="0.3">
      <c r="B565" s="197" t="s">
        <v>151</v>
      </c>
      <c r="C565" s="50">
        <v>2013</v>
      </c>
      <c r="D565" s="61">
        <v>4.5259135419154523E-2</v>
      </c>
      <c r="E565" s="61">
        <v>3.2930232558139538E-2</v>
      </c>
      <c r="F565" s="61">
        <v>4.3472495414060598E-2</v>
      </c>
      <c r="G565" s="61">
        <v>3.3444135404653685E-2</v>
      </c>
      <c r="H565" s="61">
        <v>3.7643833000252369E-2</v>
      </c>
    </row>
    <row r="566" spans="2:8" x14ac:dyDescent="0.3">
      <c r="B566" s="197" t="s">
        <v>152</v>
      </c>
      <c r="C566" s="50">
        <v>2013</v>
      </c>
      <c r="D566" s="61">
        <v>5.236234458259325E-2</v>
      </c>
      <c r="E566" s="61">
        <v>3.9572901499816515E-2</v>
      </c>
      <c r="F566" s="61">
        <v>5.5844927637558557E-2</v>
      </c>
      <c r="G566" s="61">
        <v>3.4467247680629746E-2</v>
      </c>
      <c r="H566" s="61">
        <v>4.5451140600061078E-2</v>
      </c>
    </row>
    <row r="567" spans="2:8" x14ac:dyDescent="0.3">
      <c r="B567" s="197" t="s">
        <v>399</v>
      </c>
      <c r="C567" s="50">
        <v>2013</v>
      </c>
      <c r="D567" s="61">
        <v>3.5402298850574714E-2</v>
      </c>
      <c r="E567" s="61">
        <v>3.2115329717385101E-2</v>
      </c>
      <c r="F567" s="61">
        <v>5.6211989574283229E-2</v>
      </c>
      <c r="G567" s="61">
        <v>3.5947712418300651E-2</v>
      </c>
      <c r="H567" s="61">
        <v>4.1524655264063036E-2</v>
      </c>
    </row>
    <row r="568" spans="2:8" x14ac:dyDescent="0.3">
      <c r="B568" s="197" t="s">
        <v>154</v>
      </c>
      <c r="C568" s="50">
        <v>2013</v>
      </c>
      <c r="D568" s="61">
        <v>7.5809786354238459E-3</v>
      </c>
      <c r="E568" s="61">
        <v>2.8013435368260675E-2</v>
      </c>
      <c r="F568" s="61">
        <v>3.1671247218950399E-2</v>
      </c>
      <c r="G568" s="61">
        <v>1.6601267733172352E-2</v>
      </c>
      <c r="H568" s="61">
        <v>2.6646342639936711E-2</v>
      </c>
    </row>
    <row r="569" spans="2:8" x14ac:dyDescent="0.3">
      <c r="B569" s="197" t="s">
        <v>155</v>
      </c>
      <c r="C569" s="50">
        <v>2013</v>
      </c>
      <c r="D569" s="61">
        <v>2.3522316043425813E-2</v>
      </c>
      <c r="E569" s="61">
        <v>1.0998469778117827E-2</v>
      </c>
      <c r="F569" s="61">
        <v>2.8753670142755896E-2</v>
      </c>
      <c r="G569" s="61">
        <v>1.8051499867268384E-2</v>
      </c>
      <c r="H569" s="61">
        <v>1.9644382327820484E-2</v>
      </c>
    </row>
    <row r="570" spans="2:8" x14ac:dyDescent="0.3">
      <c r="B570" s="197" t="s">
        <v>156</v>
      </c>
      <c r="C570" s="50">
        <v>2013</v>
      </c>
      <c r="D570" s="61">
        <v>2.8578013367135283E-2</v>
      </c>
      <c r="E570" s="61">
        <v>3.108158334881992E-2</v>
      </c>
      <c r="F570" s="61">
        <v>4.9366018596787825E-2</v>
      </c>
      <c r="G570" s="61">
        <v>3.3479878254988167E-2</v>
      </c>
      <c r="H570" s="61">
        <v>3.6309963099630999E-2</v>
      </c>
    </row>
    <row r="571" spans="2:8" x14ac:dyDescent="0.3">
      <c r="B571" s="197" t="s">
        <v>157</v>
      </c>
      <c r="C571" s="50">
        <v>2013</v>
      </c>
      <c r="D571" s="61">
        <v>4.687966557181248E-2</v>
      </c>
      <c r="E571" s="61">
        <v>6.4829744854405763E-2</v>
      </c>
      <c r="F571" s="61">
        <v>6.1455678278108182E-2</v>
      </c>
      <c r="G571" s="61">
        <v>2.8490028490028491E-2</v>
      </c>
      <c r="H571" s="61">
        <v>6.1427375470908332E-2</v>
      </c>
    </row>
    <row r="572" spans="2:8" x14ac:dyDescent="0.3">
      <c r="B572" s="197" t="s">
        <v>400</v>
      </c>
      <c r="C572" s="50">
        <v>2013</v>
      </c>
      <c r="D572" s="61">
        <v>3.4883720930232558E-2</v>
      </c>
      <c r="E572" s="61">
        <v>2.3794403908710359E-2</v>
      </c>
      <c r="F572" s="61">
        <v>3.8862542405996341E-2</v>
      </c>
      <c r="G572" s="61">
        <v>2.6758490169277678E-2</v>
      </c>
      <c r="H572" s="61">
        <v>3.0122451945786853E-2</v>
      </c>
    </row>
    <row r="573" spans="2:8" x14ac:dyDescent="0.3">
      <c r="B573" s="197" t="s">
        <v>159</v>
      </c>
      <c r="C573" s="50">
        <v>2013</v>
      </c>
      <c r="D573" s="61">
        <v>4.8479729729729727E-2</v>
      </c>
      <c r="E573" s="61">
        <v>2.8923646349471675E-2</v>
      </c>
      <c r="F573" s="61">
        <v>3.663292088488939E-2</v>
      </c>
      <c r="G573" s="61">
        <v>2.973542495902599E-2</v>
      </c>
      <c r="H573" s="61">
        <v>3.3322614358067368E-2</v>
      </c>
    </row>
    <row r="574" spans="2:8" x14ac:dyDescent="0.3">
      <c r="B574" s="197" t="s">
        <v>401</v>
      </c>
      <c r="C574" s="50">
        <v>2013</v>
      </c>
      <c r="D574" s="61">
        <v>0.11553030303030302</v>
      </c>
      <c r="E574" s="61">
        <v>7.2458410351201485E-2</v>
      </c>
      <c r="F574" s="61">
        <v>0.11185308848080133</v>
      </c>
      <c r="G574" s="61">
        <v>6.7495559502664296E-2</v>
      </c>
      <c r="H574" s="61">
        <v>8.5309654939867377E-2</v>
      </c>
    </row>
    <row r="575" spans="2:8" x14ac:dyDescent="0.3">
      <c r="B575" s="197" t="s">
        <v>161</v>
      </c>
      <c r="C575" s="50">
        <v>2013</v>
      </c>
      <c r="D575" s="61">
        <v>7.4049803407601575E-2</v>
      </c>
      <c r="E575" s="61">
        <v>9.82545045045045E-2</v>
      </c>
      <c r="F575" s="61">
        <v>8.7469879518072294E-2</v>
      </c>
      <c r="G575" s="61">
        <v>6.7067067067067068E-2</v>
      </c>
      <c r="H575" s="61">
        <v>9.1743119266055051E-2</v>
      </c>
    </row>
    <row r="576" spans="2:8" x14ac:dyDescent="0.3">
      <c r="B576" s="197" t="s">
        <v>162</v>
      </c>
      <c r="C576" s="50">
        <v>2013</v>
      </c>
      <c r="D576" s="61">
        <v>3.6349809885931561E-2</v>
      </c>
      <c r="E576" s="61">
        <v>2.8776978417266189E-2</v>
      </c>
      <c r="F576" s="61">
        <v>4.0159962042905076E-2</v>
      </c>
      <c r="G576" s="61">
        <v>3.0176026823134954E-2</v>
      </c>
      <c r="H576" s="61">
        <v>3.3420219698380188E-2</v>
      </c>
    </row>
    <row r="577" spans="2:8" x14ac:dyDescent="0.3">
      <c r="B577" s="197" t="s">
        <v>163</v>
      </c>
      <c r="C577" s="50">
        <v>2013</v>
      </c>
      <c r="D577" s="61">
        <v>4.9547778214707038E-2</v>
      </c>
      <c r="E577" s="61">
        <v>3.5935397039030953E-2</v>
      </c>
      <c r="F577" s="61">
        <v>4.6941415634817962E-2</v>
      </c>
      <c r="G577" s="61">
        <v>2.9108550636749546E-2</v>
      </c>
      <c r="H577" s="61">
        <v>4.0097706436570124E-2</v>
      </c>
    </row>
    <row r="578" spans="2:8" x14ac:dyDescent="0.3">
      <c r="B578" s="197" t="s">
        <v>262</v>
      </c>
      <c r="C578" s="50">
        <v>2013</v>
      </c>
      <c r="D578" s="61" t="s">
        <v>295</v>
      </c>
      <c r="E578" s="61" t="s">
        <v>295</v>
      </c>
      <c r="F578" s="61" t="s">
        <v>295</v>
      </c>
      <c r="G578" s="61" t="s">
        <v>295</v>
      </c>
      <c r="H578" s="61" t="s">
        <v>295</v>
      </c>
    </row>
    <row r="579" spans="2:8" x14ac:dyDescent="0.3">
      <c r="B579" s="197" t="s">
        <v>402</v>
      </c>
      <c r="C579" s="50">
        <v>2013</v>
      </c>
      <c r="D579" s="61">
        <v>1.5503875968992248E-2</v>
      </c>
      <c r="E579" s="61">
        <v>1.2776412776412777E-2</v>
      </c>
      <c r="F579" s="61">
        <v>3.4657382497230577E-2</v>
      </c>
      <c r="G579" s="61">
        <v>2.2562792677735206E-2</v>
      </c>
      <c r="H579" s="61">
        <v>2.3220209237050267E-2</v>
      </c>
    </row>
    <row r="580" spans="2:8" x14ac:dyDescent="0.3">
      <c r="B580" s="197" t="s">
        <v>74</v>
      </c>
      <c r="C580" s="50">
        <v>2014</v>
      </c>
      <c r="D580" s="61">
        <v>2.9661016949152543E-2</v>
      </c>
      <c r="E580" s="61">
        <v>1.9522566927611867E-2</v>
      </c>
      <c r="F580" s="61">
        <v>4.6666666666666669E-2</v>
      </c>
      <c r="G580" s="61">
        <v>4.3451272501551834E-2</v>
      </c>
      <c r="H580" s="61">
        <v>3.0398757120662871E-2</v>
      </c>
    </row>
    <row r="581" spans="2:8" x14ac:dyDescent="0.3">
      <c r="B581" s="197" t="s">
        <v>75</v>
      </c>
      <c r="C581" s="50">
        <v>2014</v>
      </c>
      <c r="D581" s="62">
        <v>2.4033768632106583E-2</v>
      </c>
      <c r="E581" s="62">
        <v>2.2620509412069528E-2</v>
      </c>
      <c r="F581" s="62">
        <v>3.5510554192584774E-2</v>
      </c>
      <c r="G581" s="62">
        <v>2.2335607876887768E-2</v>
      </c>
      <c r="H581" s="62">
        <v>2.6831549052958877E-2</v>
      </c>
    </row>
    <row r="582" spans="2:8" x14ac:dyDescent="0.3">
      <c r="B582" s="197" t="s">
        <v>376</v>
      </c>
      <c r="C582" s="50">
        <v>2014</v>
      </c>
      <c r="D582" s="61">
        <v>2.4748322147651006E-2</v>
      </c>
      <c r="E582" s="61">
        <v>2.3343723058558259E-2</v>
      </c>
      <c r="F582" s="61">
        <v>4.4111483654652138E-2</v>
      </c>
      <c r="G582" s="61">
        <v>3.0090684253915912E-2</v>
      </c>
      <c r="H582" s="61">
        <v>3.0747800088336222E-2</v>
      </c>
    </row>
    <row r="583" spans="2:8" x14ac:dyDescent="0.3">
      <c r="B583" s="197" t="s">
        <v>77</v>
      </c>
      <c r="C583" s="44">
        <v>2014</v>
      </c>
      <c r="D583" s="61">
        <v>1.6542948038176034E-2</v>
      </c>
      <c r="E583" s="61">
        <v>4.9955269278940777E-2</v>
      </c>
      <c r="F583" s="61">
        <v>7.3903002309468821E-2</v>
      </c>
      <c r="G583" s="61">
        <v>6.7617195938647651E-2</v>
      </c>
      <c r="H583" s="61">
        <v>5.5877044452300767E-2</v>
      </c>
    </row>
    <row r="584" spans="2:8" x14ac:dyDescent="0.3">
      <c r="B584" s="197" t="s">
        <v>78</v>
      </c>
      <c r="C584" s="51">
        <v>2014</v>
      </c>
      <c r="D584" s="63">
        <v>3.4627092846270927E-2</v>
      </c>
      <c r="E584" s="63">
        <v>2.3064250411861616E-2</v>
      </c>
      <c r="F584" s="63">
        <v>4.5965946693941398E-2</v>
      </c>
      <c r="G584" s="63">
        <v>3.0401366353543978E-2</v>
      </c>
      <c r="H584" s="63">
        <v>3.3694710469009764E-2</v>
      </c>
    </row>
    <row r="585" spans="2:8" x14ac:dyDescent="0.3">
      <c r="B585" s="197" t="s">
        <v>377</v>
      </c>
      <c r="C585" s="51">
        <v>2014</v>
      </c>
      <c r="D585" s="63">
        <v>2.5057222021443198E-2</v>
      </c>
      <c r="E585" s="63">
        <v>2.4632594867295458E-2</v>
      </c>
      <c r="F585" s="63">
        <v>2.5702231597646275E-2</v>
      </c>
      <c r="G585" s="63">
        <v>2.4708472641278643E-2</v>
      </c>
      <c r="H585" s="63">
        <v>2.5053336204028106E-2</v>
      </c>
    </row>
    <row r="586" spans="2:8" x14ac:dyDescent="0.3">
      <c r="B586" s="197" t="s">
        <v>80</v>
      </c>
      <c r="C586" s="51">
        <v>2014</v>
      </c>
      <c r="D586" s="63">
        <v>3.6290322580645164E-2</v>
      </c>
      <c r="E586" s="63">
        <v>4.2219673384674201E-2</v>
      </c>
      <c r="F586" s="63">
        <v>6.2179487179487181E-2</v>
      </c>
      <c r="G586" s="63">
        <v>4.1615060688630169E-2</v>
      </c>
      <c r="H586" s="63">
        <v>4.875031557687453E-2</v>
      </c>
    </row>
    <row r="587" spans="2:8" x14ac:dyDescent="0.3">
      <c r="B587" s="197" t="s">
        <v>81</v>
      </c>
      <c r="C587" s="51">
        <v>2014</v>
      </c>
      <c r="D587" s="63">
        <v>2.6515694424537766E-3</v>
      </c>
      <c r="E587" s="63">
        <v>2.9438302274941954E-2</v>
      </c>
      <c r="F587" s="63">
        <v>3.4605227210636552E-2</v>
      </c>
      <c r="G587" s="63">
        <v>2.5472073585990358E-2</v>
      </c>
      <c r="H587" s="63">
        <v>2.8775272664568693E-2</v>
      </c>
    </row>
    <row r="588" spans="2:8" x14ac:dyDescent="0.3">
      <c r="B588" s="197" t="s">
        <v>82</v>
      </c>
      <c r="C588" s="51">
        <v>2014</v>
      </c>
      <c r="D588" s="63">
        <v>2.5183374083129585E-2</v>
      </c>
      <c r="E588" s="63">
        <v>2.701877057805234E-2</v>
      </c>
      <c r="F588" s="63">
        <v>4.039886305391175E-2</v>
      </c>
      <c r="G588" s="63">
        <v>2.5074183976261127E-2</v>
      </c>
      <c r="H588" s="63">
        <v>3.1335017489312084E-2</v>
      </c>
    </row>
    <row r="589" spans="2:8" x14ac:dyDescent="0.3">
      <c r="B589" s="197" t="s">
        <v>378</v>
      </c>
      <c r="C589" s="51">
        <v>2014</v>
      </c>
      <c r="D589" s="63">
        <v>2.7010908251409223E-2</v>
      </c>
      <c r="E589" s="63">
        <v>2.0122617457812311E-2</v>
      </c>
      <c r="F589" s="63">
        <v>3.0057288909420131E-2</v>
      </c>
      <c r="G589" s="63">
        <v>2.4797291978272847E-2</v>
      </c>
      <c r="H589" s="63">
        <v>2.4967407203607482E-2</v>
      </c>
    </row>
    <row r="590" spans="2:8" x14ac:dyDescent="0.3">
      <c r="B590" s="197" t="s">
        <v>379</v>
      </c>
      <c r="C590" s="51">
        <v>2014</v>
      </c>
      <c r="D590" s="63">
        <v>1.0605326876513317E-2</v>
      </c>
      <c r="E590" s="63">
        <v>4.4549849309249781E-2</v>
      </c>
      <c r="F590" s="63">
        <v>5.8545372663814453E-2</v>
      </c>
      <c r="G590" s="63">
        <v>3.5401440937127458E-2</v>
      </c>
      <c r="H590" s="63">
        <v>4.4513545113062512E-2</v>
      </c>
    </row>
    <row r="591" spans="2:8" x14ac:dyDescent="0.3">
      <c r="B591" s="197" t="s">
        <v>380</v>
      </c>
      <c r="C591" s="51">
        <v>2014</v>
      </c>
      <c r="D591" s="63">
        <v>1.7227528340623046E-2</v>
      </c>
      <c r="E591" s="63">
        <v>1.3382103666696404E-2</v>
      </c>
      <c r="F591" s="63">
        <v>2.6052139247810045E-2</v>
      </c>
      <c r="G591" s="63">
        <v>1.9530876017233127E-2</v>
      </c>
      <c r="H591" s="63">
        <v>1.910693752395554E-2</v>
      </c>
    </row>
    <row r="592" spans="2:8" x14ac:dyDescent="0.3">
      <c r="B592" s="197" t="s">
        <v>86</v>
      </c>
      <c r="C592" s="51">
        <v>2014</v>
      </c>
      <c r="D592" s="63">
        <v>2.5384472855289976E-2</v>
      </c>
      <c r="E592" s="63">
        <v>1.7688206834920343E-2</v>
      </c>
      <c r="F592" s="63">
        <v>2.6151740915310931E-2</v>
      </c>
      <c r="G592" s="63">
        <v>1.7971887550200804E-2</v>
      </c>
      <c r="H592" s="63">
        <v>2.1290949322683363E-2</v>
      </c>
    </row>
    <row r="593" spans="2:8" x14ac:dyDescent="0.3">
      <c r="B593" s="197" t="s">
        <v>87</v>
      </c>
      <c r="C593" s="51">
        <v>2014</v>
      </c>
      <c r="D593" s="63">
        <v>1.5960436102056875E-2</v>
      </c>
      <c r="E593" s="63">
        <v>1.2405794264461192E-2</v>
      </c>
      <c r="F593" s="63">
        <v>1.411272371115662E-2</v>
      </c>
      <c r="G593" s="63">
        <v>1.0261343594676928E-2</v>
      </c>
      <c r="H593" s="63">
        <v>1.3127039151712887E-2</v>
      </c>
    </row>
    <row r="594" spans="2:8" x14ac:dyDescent="0.3">
      <c r="B594" s="197" t="s">
        <v>88</v>
      </c>
      <c r="C594" s="51">
        <v>2014</v>
      </c>
      <c r="D594" s="63">
        <v>1.8166089965397925E-2</v>
      </c>
      <c r="E594" s="63">
        <v>1.5870984257007552E-2</v>
      </c>
      <c r="F594" s="63">
        <v>2.6850969176993963E-2</v>
      </c>
      <c r="G594" s="63">
        <v>1.5055852355512385E-2</v>
      </c>
      <c r="H594" s="63">
        <v>1.99168687218566E-2</v>
      </c>
    </row>
    <row r="595" spans="2:8" x14ac:dyDescent="0.3">
      <c r="B595" s="197" t="s">
        <v>89</v>
      </c>
      <c r="C595" s="51">
        <v>2014</v>
      </c>
      <c r="D595" s="63">
        <v>3.1439447342450307E-2</v>
      </c>
      <c r="E595" s="63">
        <v>2.1151709536087877E-2</v>
      </c>
      <c r="F595" s="63">
        <v>3.5460793940244074E-2</v>
      </c>
      <c r="G595" s="63">
        <v>2.5485133672024651E-2</v>
      </c>
      <c r="H595" s="63">
        <v>2.7350460721536778E-2</v>
      </c>
    </row>
    <row r="596" spans="2:8" x14ac:dyDescent="0.3">
      <c r="B596" s="197" t="s">
        <v>90</v>
      </c>
      <c r="C596" s="51">
        <v>2014</v>
      </c>
      <c r="D596" s="63">
        <v>2.0767405063291139E-2</v>
      </c>
      <c r="E596" s="63">
        <v>2.0465020019263067E-2</v>
      </c>
      <c r="F596" s="63">
        <v>3.0096209193322919E-2</v>
      </c>
      <c r="G596" s="63">
        <v>2.0830867558290923E-2</v>
      </c>
      <c r="H596" s="63">
        <v>2.3915186486457209E-2</v>
      </c>
    </row>
    <row r="597" spans="2:8" x14ac:dyDescent="0.3">
      <c r="B597" s="197" t="s">
        <v>381</v>
      </c>
      <c r="C597" s="51">
        <v>2014</v>
      </c>
      <c r="D597" s="63">
        <v>4.8203982877349713E-2</v>
      </c>
      <c r="E597" s="63">
        <v>4.2350907519446847E-2</v>
      </c>
      <c r="F597" s="63">
        <v>5.1015486844220567E-2</v>
      </c>
      <c r="G597" s="63">
        <v>4.1176470588235294E-2</v>
      </c>
      <c r="H597" s="63">
        <v>4.5294696863131242E-2</v>
      </c>
    </row>
    <row r="598" spans="2:8" x14ac:dyDescent="0.3">
      <c r="B598" s="197" t="s">
        <v>92</v>
      </c>
      <c r="C598" s="51">
        <v>2014</v>
      </c>
      <c r="D598" s="63">
        <v>3.3358954650269022E-2</v>
      </c>
      <c r="E598" s="63">
        <v>2.5065771208736001E-2</v>
      </c>
      <c r="F598" s="63">
        <v>2.6797949550829824E-2</v>
      </c>
      <c r="G598" s="63">
        <v>2.7470274702747027E-2</v>
      </c>
      <c r="H598" s="63">
        <v>2.6603376536419723E-2</v>
      </c>
    </row>
    <row r="599" spans="2:8" x14ac:dyDescent="0.3">
      <c r="B599" s="197" t="s">
        <v>93</v>
      </c>
      <c r="C599" s="51">
        <v>2014</v>
      </c>
      <c r="D599" s="63">
        <v>7.5700227100681302E-3</v>
      </c>
      <c r="E599" s="63">
        <v>6.2466343564889608E-3</v>
      </c>
      <c r="F599" s="63">
        <v>1.4443500424808835E-2</v>
      </c>
      <c r="G599" s="63">
        <v>1.050328227571116E-2</v>
      </c>
      <c r="H599" s="63">
        <v>9.7228486944319157E-3</v>
      </c>
    </row>
    <row r="600" spans="2:8" x14ac:dyDescent="0.3">
      <c r="B600" s="197" t="s">
        <v>94</v>
      </c>
      <c r="C600" s="51">
        <v>2014</v>
      </c>
      <c r="D600" s="63">
        <v>1.9698443579766536E-2</v>
      </c>
      <c r="E600" s="63">
        <v>1.9222287562481621E-2</v>
      </c>
      <c r="F600" s="63">
        <v>2.4742610428429093E-2</v>
      </c>
      <c r="G600" s="63">
        <v>2.2014793941528707E-2</v>
      </c>
      <c r="H600" s="63">
        <v>2.135696643905274E-2</v>
      </c>
    </row>
    <row r="601" spans="2:8" x14ac:dyDescent="0.3">
      <c r="B601" s="197" t="s">
        <v>95</v>
      </c>
      <c r="C601" s="51">
        <v>2014</v>
      </c>
      <c r="D601" s="63">
        <v>1.442951067667423E-2</v>
      </c>
      <c r="E601" s="63">
        <v>4.0370892620604198E-2</v>
      </c>
      <c r="F601" s="63">
        <v>6.6235998669180438E-2</v>
      </c>
      <c r="G601" s="63">
        <v>5.1555675626998067E-2</v>
      </c>
      <c r="H601" s="63">
        <v>4.7670719808179496E-2</v>
      </c>
    </row>
    <row r="602" spans="2:8" x14ac:dyDescent="0.3">
      <c r="B602" s="197" t="s">
        <v>96</v>
      </c>
      <c r="C602" s="51">
        <v>2014</v>
      </c>
      <c r="D602" s="63">
        <v>5.4414391426384282E-2</v>
      </c>
      <c r="E602" s="63">
        <v>3.7793453238295721E-2</v>
      </c>
      <c r="F602" s="63">
        <v>4.924822000530428E-2</v>
      </c>
      <c r="G602" s="63">
        <v>2.867783985102421E-2</v>
      </c>
      <c r="H602" s="63">
        <v>4.2184136706223445E-2</v>
      </c>
    </row>
    <row r="603" spans="2:8" x14ac:dyDescent="0.3">
      <c r="B603" s="197" t="s">
        <v>244</v>
      </c>
      <c r="C603" s="51">
        <v>2014</v>
      </c>
      <c r="D603" s="63">
        <v>1.834862385321101E-2</v>
      </c>
      <c r="E603" s="63">
        <v>1.4397224631396357E-2</v>
      </c>
      <c r="F603" s="63">
        <v>2.5518341307814992E-2</v>
      </c>
      <c r="G603" s="63">
        <v>2.7672273467173086E-2</v>
      </c>
      <c r="H603" s="63">
        <v>2.0598695909899229E-2</v>
      </c>
    </row>
    <row r="604" spans="2:8" x14ac:dyDescent="0.3">
      <c r="B604" s="197" t="s">
        <v>382</v>
      </c>
      <c r="C604" s="51">
        <v>2014</v>
      </c>
      <c r="D604" s="63">
        <v>3.6051802590129509E-2</v>
      </c>
      <c r="E604" s="63">
        <v>3.6570456599160153E-2</v>
      </c>
      <c r="F604" s="63">
        <v>5.1480108943162031E-2</v>
      </c>
      <c r="G604" s="63">
        <v>3.2389413288913566E-2</v>
      </c>
      <c r="H604" s="63">
        <v>3.9877168408576663E-2</v>
      </c>
    </row>
    <row r="605" spans="2:8" x14ac:dyDescent="0.3">
      <c r="B605" s="197" t="s">
        <v>383</v>
      </c>
      <c r="C605" s="51">
        <v>2014</v>
      </c>
      <c r="D605" s="63">
        <v>4.8780487804878049E-3</v>
      </c>
      <c r="E605" s="63">
        <v>8.2770638205184061E-3</v>
      </c>
      <c r="F605" s="63">
        <v>1.704966641957005E-2</v>
      </c>
      <c r="G605" s="63">
        <v>1.2335526315789474E-2</v>
      </c>
      <c r="H605" s="63">
        <v>1.1673867083371633E-2</v>
      </c>
    </row>
    <row r="606" spans="2:8" x14ac:dyDescent="0.3">
      <c r="B606" s="197" t="s">
        <v>384</v>
      </c>
      <c r="C606" s="51">
        <v>2014</v>
      </c>
      <c r="D606" s="63">
        <v>1.3801866538141349E-2</v>
      </c>
      <c r="E606" s="63">
        <v>1.1213080850513799E-2</v>
      </c>
      <c r="F606" s="63">
        <v>1.7869188377391151E-2</v>
      </c>
      <c r="G606" s="63">
        <v>2.0325727300073052E-2</v>
      </c>
      <c r="H606" s="63">
        <v>1.4409395892114679E-2</v>
      </c>
    </row>
    <row r="607" spans="2:8" x14ac:dyDescent="0.3">
      <c r="B607" s="197" t="s">
        <v>385</v>
      </c>
      <c r="C607" s="51">
        <v>2014</v>
      </c>
      <c r="D607" s="63">
        <v>4.6375853712271424E-2</v>
      </c>
      <c r="E607" s="63">
        <v>3.0341027833190842E-2</v>
      </c>
      <c r="F607" s="63">
        <v>3.458753228338482E-2</v>
      </c>
      <c r="G607" s="63">
        <v>2.6618594660938938E-2</v>
      </c>
      <c r="H607" s="63">
        <v>3.2658456097966616E-2</v>
      </c>
    </row>
    <row r="608" spans="2:8" x14ac:dyDescent="0.3">
      <c r="B608" s="197" t="s">
        <v>101</v>
      </c>
      <c r="C608" s="51">
        <v>2014</v>
      </c>
      <c r="D608" s="63">
        <v>2.0645096158699711E-2</v>
      </c>
      <c r="E608" s="63">
        <v>1.449708284714119E-2</v>
      </c>
      <c r="F608" s="63">
        <v>2.6428226862380264E-2</v>
      </c>
      <c r="G608" s="63">
        <v>2.0199986578082009E-2</v>
      </c>
      <c r="H608" s="63">
        <v>1.9954553657856311E-2</v>
      </c>
    </row>
    <row r="609" spans="2:8" x14ac:dyDescent="0.3">
      <c r="B609" s="197" t="s">
        <v>102</v>
      </c>
      <c r="C609" s="51">
        <v>2014</v>
      </c>
      <c r="D609" s="63">
        <v>2.8169014084507043E-2</v>
      </c>
      <c r="E609" s="63">
        <v>2.898341744772891E-2</v>
      </c>
      <c r="F609" s="63">
        <v>3.3904761904761903E-2</v>
      </c>
      <c r="G609" s="63">
        <v>2.3547400611620795E-2</v>
      </c>
      <c r="H609" s="63">
        <v>3.0063822640241853E-2</v>
      </c>
    </row>
    <row r="610" spans="2:8" x14ac:dyDescent="0.3">
      <c r="B610" s="197" t="s">
        <v>103</v>
      </c>
      <c r="C610" s="51">
        <v>2014</v>
      </c>
      <c r="D610" s="63">
        <v>1.3579049466537343E-2</v>
      </c>
      <c r="E610" s="63">
        <v>7.0884044402835366E-3</v>
      </c>
      <c r="F610" s="63">
        <v>1.4791694938254852E-2</v>
      </c>
      <c r="G610" s="63">
        <v>1.3567174056915949E-2</v>
      </c>
      <c r="H610" s="63">
        <v>1.1482088999417958E-2</v>
      </c>
    </row>
    <row r="611" spans="2:8" x14ac:dyDescent="0.3">
      <c r="B611" s="197" t="s">
        <v>104</v>
      </c>
      <c r="C611" s="51">
        <v>2014</v>
      </c>
      <c r="D611" s="63">
        <v>1.3829787234042552E-2</v>
      </c>
      <c r="E611" s="63">
        <v>8.3144368858654571E-3</v>
      </c>
      <c r="F611" s="63">
        <v>1.5870496746548168E-2</v>
      </c>
      <c r="G611" s="63">
        <v>1.5967322688451541E-2</v>
      </c>
      <c r="H611" s="63">
        <v>1.2750015106652969E-2</v>
      </c>
    </row>
    <row r="612" spans="2:8" x14ac:dyDescent="0.3">
      <c r="B612" s="197" t="s">
        <v>386</v>
      </c>
      <c r="C612" s="51">
        <v>2014</v>
      </c>
      <c r="D612" s="63">
        <v>7.3909830007390983E-3</v>
      </c>
      <c r="E612" s="63">
        <v>1.6808684486984943E-2</v>
      </c>
      <c r="F612" s="63">
        <v>4.4557870051041525E-2</v>
      </c>
      <c r="G612" s="63">
        <v>3.2613299449385853E-2</v>
      </c>
      <c r="H612" s="63">
        <v>2.8366615463389658E-2</v>
      </c>
    </row>
    <row r="613" spans="2:8" x14ac:dyDescent="0.3">
      <c r="B613" s="197" t="s">
        <v>106</v>
      </c>
      <c r="C613" s="51">
        <v>2014</v>
      </c>
      <c r="D613" s="63">
        <v>3.3892128279883381E-2</v>
      </c>
      <c r="E613" s="63">
        <v>3.0750376023619855E-2</v>
      </c>
      <c r="F613" s="63">
        <v>4.4594594594594597E-2</v>
      </c>
      <c r="G613" s="63">
        <v>4.4656147662994937E-2</v>
      </c>
      <c r="H613" s="63">
        <v>3.7014794999181089E-2</v>
      </c>
    </row>
    <row r="614" spans="2:8" x14ac:dyDescent="0.3">
      <c r="B614" s="197" t="s">
        <v>107</v>
      </c>
      <c r="C614" s="51">
        <v>2014</v>
      </c>
      <c r="D614" s="63">
        <v>2.692713833157339E-2</v>
      </c>
      <c r="E614" s="63">
        <v>1.4661354581673306E-2</v>
      </c>
      <c r="F614" s="63">
        <v>2.2629912460420936E-2</v>
      </c>
      <c r="G614" s="63">
        <v>1.7801047120418849E-2</v>
      </c>
      <c r="H614" s="63">
        <v>1.8826287842217779E-2</v>
      </c>
    </row>
    <row r="615" spans="2:8" x14ac:dyDescent="0.3">
      <c r="B615" s="197" t="s">
        <v>387</v>
      </c>
      <c r="C615" s="51">
        <v>2014</v>
      </c>
      <c r="D615" s="63">
        <v>3.4246575342465752E-2</v>
      </c>
      <c r="E615" s="63">
        <v>2.1157277593678307E-2</v>
      </c>
      <c r="F615" s="63">
        <v>3.4827290893519838E-2</v>
      </c>
      <c r="G615" s="63">
        <v>2.9411764705882353E-2</v>
      </c>
      <c r="H615" s="63">
        <v>2.8346626428109506E-2</v>
      </c>
    </row>
    <row r="616" spans="2:8" x14ac:dyDescent="0.3">
      <c r="B616" s="197" t="s">
        <v>109</v>
      </c>
      <c r="C616" s="51">
        <v>2014</v>
      </c>
      <c r="D616" s="63">
        <v>2.5179856115107913E-2</v>
      </c>
      <c r="E616" s="63">
        <v>5.9976247030878858E-2</v>
      </c>
      <c r="F616" s="63">
        <v>9.7188930050119846E-2</v>
      </c>
      <c r="G616" s="63">
        <v>8.2633957391865714E-2</v>
      </c>
      <c r="H616" s="63">
        <v>7.468396540252828E-2</v>
      </c>
    </row>
    <row r="617" spans="2:8" x14ac:dyDescent="0.3">
      <c r="B617" s="197" t="s">
        <v>388</v>
      </c>
      <c r="C617" s="51">
        <v>2014</v>
      </c>
      <c r="D617" s="63">
        <v>3.3707865168539325E-2</v>
      </c>
      <c r="E617" s="63">
        <v>1.815005338250995E-2</v>
      </c>
      <c r="F617" s="63">
        <v>2.5582860743541273E-2</v>
      </c>
      <c r="G617" s="63">
        <v>2.215839146491588E-2</v>
      </c>
      <c r="H617" s="63">
        <v>2.2444889779559118E-2</v>
      </c>
    </row>
    <row r="618" spans="2:8" x14ac:dyDescent="0.3">
      <c r="B618" s="197" t="s">
        <v>389</v>
      </c>
      <c r="C618" s="51">
        <v>2014</v>
      </c>
      <c r="D618" s="63">
        <v>4.5936395759717315E-2</v>
      </c>
      <c r="E618" s="63">
        <v>3.8022134951802927E-2</v>
      </c>
      <c r="F618" s="63">
        <v>7.2441548486009963E-2</v>
      </c>
      <c r="G618" s="63">
        <v>5.3278688524590161E-2</v>
      </c>
      <c r="H618" s="63">
        <v>4.8825144949649069E-2</v>
      </c>
    </row>
    <row r="619" spans="2:8" x14ac:dyDescent="0.3">
      <c r="B619" s="197" t="s">
        <v>112</v>
      </c>
      <c r="C619" s="51">
        <v>2014</v>
      </c>
      <c r="D619" s="63">
        <v>2.3504273504273504E-2</v>
      </c>
      <c r="E619" s="63">
        <v>2.3367477592829707E-2</v>
      </c>
      <c r="F619" s="63">
        <v>3.1625441696113074E-2</v>
      </c>
      <c r="G619" s="63">
        <v>2.0719073735527116E-2</v>
      </c>
      <c r="H619" s="63">
        <v>2.5723294794490235E-2</v>
      </c>
    </row>
    <row r="620" spans="2:8" x14ac:dyDescent="0.3">
      <c r="B620" s="197" t="s">
        <v>113</v>
      </c>
      <c r="C620" s="51">
        <v>2014</v>
      </c>
      <c r="D620" s="63">
        <v>2.0536803578690525E-2</v>
      </c>
      <c r="E620" s="63">
        <v>2.3827055046682179E-2</v>
      </c>
      <c r="F620" s="63">
        <v>5.5045871559633031E-2</v>
      </c>
      <c r="G620" s="63">
        <v>4.1072925398155907E-2</v>
      </c>
      <c r="H620" s="63">
        <v>3.5674756463163447E-2</v>
      </c>
    </row>
    <row r="621" spans="2:8" x14ac:dyDescent="0.3">
      <c r="B621" s="197" t="s">
        <v>390</v>
      </c>
      <c r="C621" s="51">
        <v>2014</v>
      </c>
      <c r="D621" s="63">
        <v>2.79831045406547E-2</v>
      </c>
      <c r="E621" s="63">
        <v>2.2686025408348458E-2</v>
      </c>
      <c r="F621" s="63">
        <v>2.8167615517013106E-2</v>
      </c>
      <c r="G621" s="63">
        <v>2.0084162203519509E-2</v>
      </c>
      <c r="H621" s="63">
        <v>2.4750655524787415E-2</v>
      </c>
    </row>
    <row r="622" spans="2:8" x14ac:dyDescent="0.3">
      <c r="B622" s="197" t="s">
        <v>115</v>
      </c>
      <c r="C622" s="51">
        <v>2014</v>
      </c>
      <c r="D622" s="63">
        <v>5.1457975986277877E-3</v>
      </c>
      <c r="E622" s="63">
        <v>2.9556202255365586E-2</v>
      </c>
      <c r="F622" s="63">
        <v>6.1358195791860907E-2</v>
      </c>
      <c r="G622" s="63">
        <v>5.4810725552050472E-2</v>
      </c>
      <c r="H622" s="63">
        <v>4.134723059695064E-2</v>
      </c>
    </row>
    <row r="623" spans="2:8" x14ac:dyDescent="0.3">
      <c r="B623" s="197" t="s">
        <v>391</v>
      </c>
      <c r="C623" s="51">
        <v>2014</v>
      </c>
      <c r="D623" s="63">
        <v>1.2786596119929453E-2</v>
      </c>
      <c r="E623" s="63">
        <v>7.9386994339362138E-3</v>
      </c>
      <c r="F623" s="63">
        <v>1.5515151515151515E-2</v>
      </c>
      <c r="G623" s="63">
        <v>1.0683285110171378E-2</v>
      </c>
      <c r="H623" s="63">
        <v>1.1421093331747071E-2</v>
      </c>
    </row>
    <row r="624" spans="2:8" x14ac:dyDescent="0.3">
      <c r="B624" s="197" t="s">
        <v>245</v>
      </c>
      <c r="C624" s="51">
        <v>2014</v>
      </c>
      <c r="D624" s="63">
        <v>2.5064822817631807E-2</v>
      </c>
      <c r="E624" s="63">
        <v>3.2829858943952066E-2</v>
      </c>
      <c r="F624" s="63">
        <v>4.5226130653266333E-2</v>
      </c>
      <c r="G624" s="63">
        <v>2.8787878787878789E-2</v>
      </c>
      <c r="H624" s="63">
        <v>3.6160766444678118E-2</v>
      </c>
    </row>
    <row r="625" spans="2:8" x14ac:dyDescent="0.3">
      <c r="B625" s="197" t="s">
        <v>117</v>
      </c>
      <c r="C625" s="51">
        <v>2014</v>
      </c>
      <c r="D625" s="63">
        <v>1.779603011635866E-2</v>
      </c>
      <c r="E625" s="63">
        <v>4.2403269891421548E-2</v>
      </c>
      <c r="F625" s="63">
        <v>7.2997416020671835E-2</v>
      </c>
      <c r="G625" s="63">
        <v>4.9250535331905779E-2</v>
      </c>
      <c r="H625" s="63">
        <v>4.8291072443374015E-2</v>
      </c>
    </row>
    <row r="626" spans="2:8" x14ac:dyDescent="0.3">
      <c r="B626" s="197" t="s">
        <v>118</v>
      </c>
      <c r="C626" s="51">
        <v>2014</v>
      </c>
      <c r="D626" s="63">
        <v>6.7796610169491523E-3</v>
      </c>
      <c r="E626" s="63">
        <v>4.740406320541761E-2</v>
      </c>
      <c r="F626" s="63">
        <v>7.2218986604542804E-2</v>
      </c>
      <c r="G626" s="63">
        <v>6.1630218687872766E-2</v>
      </c>
      <c r="H626" s="63">
        <v>5.5071860029160591E-2</v>
      </c>
    </row>
    <row r="627" spans="2:8" x14ac:dyDescent="0.3">
      <c r="B627" s="197" t="s">
        <v>392</v>
      </c>
      <c r="C627" s="51">
        <v>2014</v>
      </c>
      <c r="D627" s="63">
        <v>1.6175860638739114E-2</v>
      </c>
      <c r="E627" s="63">
        <v>1.7857142857142856E-2</v>
      </c>
      <c r="F627" s="63">
        <v>2.60690601417791E-2</v>
      </c>
      <c r="G627" s="63">
        <v>1.8341307814992026E-2</v>
      </c>
      <c r="H627" s="63">
        <v>2.0340569535947005E-2</v>
      </c>
    </row>
    <row r="628" spans="2:8" x14ac:dyDescent="0.3">
      <c r="B628" s="197" t="s">
        <v>120</v>
      </c>
      <c r="C628" s="51">
        <v>2014</v>
      </c>
      <c r="D628" s="63">
        <v>1.3774367284686145E-2</v>
      </c>
      <c r="E628" s="63">
        <v>3.3233223947401989E-2</v>
      </c>
      <c r="F628" s="63">
        <v>3.9632044438316229E-2</v>
      </c>
      <c r="G628" s="63">
        <v>3.3880075289056198E-2</v>
      </c>
      <c r="H628" s="63">
        <v>3.2806326397204724E-2</v>
      </c>
    </row>
    <row r="629" spans="2:8" x14ac:dyDescent="0.3">
      <c r="B629" s="197" t="s">
        <v>121</v>
      </c>
      <c r="C629" s="51">
        <v>2014</v>
      </c>
      <c r="D629" s="63">
        <v>1.6777041942604858E-2</v>
      </c>
      <c r="E629" s="63">
        <v>4.5756958587915821E-2</v>
      </c>
      <c r="F629" s="63">
        <v>4.4106776180698151E-2</v>
      </c>
      <c r="G629" s="63">
        <v>3.2830820770519263E-2</v>
      </c>
      <c r="H629" s="63">
        <v>4.1210960871126003E-2</v>
      </c>
    </row>
    <row r="630" spans="2:8" x14ac:dyDescent="0.3">
      <c r="B630" s="197" t="s">
        <v>122</v>
      </c>
      <c r="C630" s="51">
        <v>2014</v>
      </c>
      <c r="D630" s="63">
        <v>6.2182023742227248E-3</v>
      </c>
      <c r="E630" s="63">
        <v>3.7575398002570946E-2</v>
      </c>
      <c r="F630" s="63">
        <v>5.4958364875094624E-2</v>
      </c>
      <c r="G630" s="63">
        <v>5.2212829438090504E-2</v>
      </c>
      <c r="H630" s="63">
        <v>4.1906527466094252E-2</v>
      </c>
    </row>
    <row r="631" spans="2:8" x14ac:dyDescent="0.3">
      <c r="B631" s="197" t="s">
        <v>123</v>
      </c>
      <c r="C631" s="51">
        <v>2014</v>
      </c>
      <c r="D631" s="63">
        <v>2.7107438016528925E-2</v>
      </c>
      <c r="E631" s="63">
        <v>1.8356601130380176E-2</v>
      </c>
      <c r="F631" s="63">
        <v>3.2537466522308961E-2</v>
      </c>
      <c r="G631" s="63">
        <v>2.35742518351214E-2</v>
      </c>
      <c r="H631" s="63">
        <v>2.4814408900101326E-2</v>
      </c>
    </row>
    <row r="632" spans="2:8" x14ac:dyDescent="0.3">
      <c r="B632" s="197" t="s">
        <v>393</v>
      </c>
      <c r="C632" s="51">
        <v>2014</v>
      </c>
      <c r="D632" s="63">
        <v>1.5010519501537466E-2</v>
      </c>
      <c r="E632" s="63">
        <v>1.3216685095019172E-2</v>
      </c>
      <c r="F632" s="63">
        <v>2.4894625922023184E-2</v>
      </c>
      <c r="G632" s="63">
        <v>1.7734661279714365E-2</v>
      </c>
      <c r="H632" s="63">
        <v>1.80365915093488E-2</v>
      </c>
    </row>
    <row r="633" spans="2:8" x14ac:dyDescent="0.3">
      <c r="B633" s="197" t="s">
        <v>125</v>
      </c>
      <c r="C633" s="51">
        <v>2014</v>
      </c>
      <c r="D633" s="63">
        <v>3.6732108929702342E-2</v>
      </c>
      <c r="E633" s="63">
        <v>3.09156687109443E-2</v>
      </c>
      <c r="F633" s="63">
        <v>4.2597557342865654E-2</v>
      </c>
      <c r="G633" s="63">
        <v>2.7609642136561537E-2</v>
      </c>
      <c r="H633" s="63">
        <v>3.4883154107886248E-2</v>
      </c>
    </row>
    <row r="634" spans="2:8" x14ac:dyDescent="0.3">
      <c r="B634" s="197" t="s">
        <v>394</v>
      </c>
      <c r="C634" s="51">
        <v>2014</v>
      </c>
      <c r="D634" s="63">
        <v>3.2874728457639391E-2</v>
      </c>
      <c r="E634" s="63">
        <v>2.1329498086439313E-2</v>
      </c>
      <c r="F634" s="63">
        <v>3.5145202455680487E-2</v>
      </c>
      <c r="G634" s="63">
        <v>3.0619111709286675E-2</v>
      </c>
      <c r="H634" s="63">
        <v>2.7889745800228335E-2</v>
      </c>
    </row>
    <row r="635" spans="2:8" x14ac:dyDescent="0.3">
      <c r="B635" s="197" t="s">
        <v>127</v>
      </c>
      <c r="C635" s="51">
        <v>2014</v>
      </c>
      <c r="D635" s="63">
        <v>2.3809523809523808E-2</v>
      </c>
      <c r="E635" s="63">
        <v>1.3211066210755362E-2</v>
      </c>
      <c r="F635" s="63">
        <v>2.7238805970149254E-2</v>
      </c>
      <c r="G635" s="63">
        <v>1.675041876046901E-2</v>
      </c>
      <c r="H635" s="63">
        <v>1.9566546640396767E-2</v>
      </c>
    </row>
    <row r="636" spans="2:8" x14ac:dyDescent="0.3">
      <c r="B636" s="197" t="s">
        <v>128</v>
      </c>
      <c r="C636" s="51">
        <v>2014</v>
      </c>
      <c r="D636" s="63">
        <v>3.99270896623557E-3</v>
      </c>
      <c r="E636" s="63">
        <v>2.5253822698283277E-2</v>
      </c>
      <c r="F636" s="63">
        <v>4.3013668908656974E-2</v>
      </c>
      <c r="G636" s="63">
        <v>2.7399591558883593E-2</v>
      </c>
      <c r="H636" s="63">
        <v>2.9708945444513416E-2</v>
      </c>
    </row>
    <row r="637" spans="2:8" x14ac:dyDescent="0.3">
      <c r="B637" s="197" t="s">
        <v>129</v>
      </c>
      <c r="C637" s="51">
        <v>2014</v>
      </c>
      <c r="D637" s="63">
        <v>1.9854721549636804E-2</v>
      </c>
      <c r="E637" s="63">
        <v>2.4690348689858154E-2</v>
      </c>
      <c r="F637" s="63">
        <v>3.0658741951461118E-2</v>
      </c>
      <c r="G637" s="63">
        <v>2.1453928075320264E-2</v>
      </c>
      <c r="H637" s="63">
        <v>2.6130071296731932E-2</v>
      </c>
    </row>
    <row r="638" spans="2:8" x14ac:dyDescent="0.3">
      <c r="B638" s="197" t="s">
        <v>395</v>
      </c>
      <c r="C638" s="51">
        <v>2014</v>
      </c>
      <c r="D638" s="63">
        <v>2.7433955292813596E-2</v>
      </c>
      <c r="E638" s="63">
        <v>3.6036529430288761E-2</v>
      </c>
      <c r="F638" s="63">
        <v>3.3539647319864536E-2</v>
      </c>
      <c r="G638" s="63">
        <v>2.2598437260609776E-2</v>
      </c>
      <c r="H638" s="63">
        <v>3.3349554862164718E-2</v>
      </c>
    </row>
    <row r="639" spans="2:8" x14ac:dyDescent="0.3">
      <c r="B639" s="197" t="s">
        <v>131</v>
      </c>
      <c r="C639" s="51">
        <v>2014</v>
      </c>
      <c r="D639" s="63">
        <v>1.6618728028124002E-2</v>
      </c>
      <c r="E639" s="63">
        <v>1.7422117230178651E-2</v>
      </c>
      <c r="F639" s="63">
        <v>2.8516129032258065E-2</v>
      </c>
      <c r="G639" s="63">
        <v>1.9075264358283228E-2</v>
      </c>
      <c r="H639" s="63">
        <v>2.1475406090790707E-2</v>
      </c>
    </row>
    <row r="640" spans="2:8" x14ac:dyDescent="0.3">
      <c r="B640" s="197" t="s">
        <v>132</v>
      </c>
      <c r="C640" s="51">
        <v>2014</v>
      </c>
      <c r="D640" s="63">
        <v>8.954501452081317E-3</v>
      </c>
      <c r="E640" s="63">
        <v>6.9524913093858632E-3</v>
      </c>
      <c r="F640" s="63">
        <v>1.3483146067415731E-2</v>
      </c>
      <c r="G640" s="63">
        <v>9.2796092796092796E-3</v>
      </c>
      <c r="H640" s="63">
        <v>9.7676314716673464E-3</v>
      </c>
    </row>
    <row r="641" spans="2:8" x14ac:dyDescent="0.3">
      <c r="B641" s="197" t="s">
        <v>133</v>
      </c>
      <c r="C641" s="51">
        <v>2014</v>
      </c>
      <c r="D641" s="63">
        <v>5.3759094583670168E-2</v>
      </c>
      <c r="E641" s="63">
        <v>4.0267613154505763E-2</v>
      </c>
      <c r="F641" s="63">
        <v>5.5491672539782634E-2</v>
      </c>
      <c r="G641" s="63">
        <v>3.3990482664853841E-2</v>
      </c>
      <c r="H641" s="63">
        <v>4.6079647237150335E-2</v>
      </c>
    </row>
    <row r="642" spans="2:8" x14ac:dyDescent="0.3">
      <c r="B642" s="197" t="s">
        <v>134</v>
      </c>
      <c r="C642" s="51">
        <v>2014</v>
      </c>
      <c r="D642" s="63">
        <v>1.8235294117647058E-2</v>
      </c>
      <c r="E642" s="63">
        <v>1.0431620250741697E-2</v>
      </c>
      <c r="F642" s="63">
        <v>2.1349862258953169E-2</v>
      </c>
      <c r="G642" s="63">
        <v>2.1384928716904276E-2</v>
      </c>
      <c r="H642" s="63">
        <v>1.6339732011593229E-2</v>
      </c>
    </row>
    <row r="643" spans="2:8" x14ac:dyDescent="0.3">
      <c r="B643" s="197" t="s">
        <v>135</v>
      </c>
      <c r="C643" s="51">
        <v>2014</v>
      </c>
      <c r="D643" s="63">
        <v>3.589232303090728E-2</v>
      </c>
      <c r="E643" s="63">
        <v>1.9778134578893592E-2</v>
      </c>
      <c r="F643" s="63">
        <v>5.6194645220401102E-2</v>
      </c>
      <c r="G643" s="63">
        <v>4.7460140897293286E-2</v>
      </c>
      <c r="H643" s="63">
        <v>3.6240612158140853E-2</v>
      </c>
    </row>
    <row r="644" spans="2:8" x14ac:dyDescent="0.3">
      <c r="B644" s="197" t="s">
        <v>136</v>
      </c>
      <c r="C644" s="51">
        <v>2014</v>
      </c>
      <c r="D644" s="63">
        <v>2.9728846782097355E-2</v>
      </c>
      <c r="E644" s="63">
        <v>2.4275835388558441E-2</v>
      </c>
      <c r="F644" s="63">
        <v>4.61386627189736E-2</v>
      </c>
      <c r="G644" s="63">
        <v>3.9257294429708225E-2</v>
      </c>
      <c r="H644" s="63">
        <v>3.4271054881926021E-2</v>
      </c>
    </row>
    <row r="645" spans="2:8" x14ac:dyDescent="0.3">
      <c r="B645" s="197" t="s">
        <v>137</v>
      </c>
      <c r="C645" s="51">
        <v>2014</v>
      </c>
      <c r="D645" s="63">
        <v>4.0992448759439054E-2</v>
      </c>
      <c r="E645" s="63">
        <v>3.4038663189309815E-2</v>
      </c>
      <c r="F645" s="63">
        <v>5.7607843137254901E-2</v>
      </c>
      <c r="G645" s="63">
        <v>4.2255511588468062E-2</v>
      </c>
      <c r="H645" s="63">
        <v>4.3302226175147021E-2</v>
      </c>
    </row>
    <row r="646" spans="2:8" x14ac:dyDescent="0.3">
      <c r="B646" s="197" t="s">
        <v>246</v>
      </c>
      <c r="C646" s="51">
        <v>2014</v>
      </c>
      <c r="D646" s="63">
        <v>1.0003572704537335E-2</v>
      </c>
      <c r="E646" s="63">
        <v>1.9125843355822823E-2</v>
      </c>
      <c r="F646" s="63">
        <v>3.3154691615950589E-2</v>
      </c>
      <c r="G646" s="63">
        <v>1.8536585365853658E-2</v>
      </c>
      <c r="H646" s="63">
        <v>2.2871964159396369E-2</v>
      </c>
    </row>
    <row r="647" spans="2:8" x14ac:dyDescent="0.3">
      <c r="B647" s="197" t="s">
        <v>396</v>
      </c>
      <c r="C647" s="51">
        <v>2014</v>
      </c>
      <c r="D647" s="63">
        <v>4.4253632760898283E-2</v>
      </c>
      <c r="E647" s="63">
        <v>3.4450047431224727E-2</v>
      </c>
      <c r="F647" s="63">
        <v>4.7884841363102233E-2</v>
      </c>
      <c r="G647" s="63">
        <v>3.1794503323154304E-2</v>
      </c>
      <c r="H647" s="63">
        <v>3.9786171238278857E-2</v>
      </c>
    </row>
    <row r="648" spans="2:8" x14ac:dyDescent="0.3">
      <c r="B648" s="197" t="s">
        <v>139</v>
      </c>
      <c r="C648" s="51">
        <v>2014</v>
      </c>
      <c r="D648" s="63">
        <v>3.0008635578583766E-2</v>
      </c>
      <c r="E648" s="63">
        <v>4.5278085881793696E-2</v>
      </c>
      <c r="F648" s="63">
        <v>6.4715447154471542E-2</v>
      </c>
      <c r="G648" s="63">
        <v>4.0931545518701484E-2</v>
      </c>
      <c r="H648" s="63">
        <v>4.8744723394801154E-2</v>
      </c>
    </row>
    <row r="649" spans="2:8" x14ac:dyDescent="0.3">
      <c r="B649" s="197" t="s">
        <v>140</v>
      </c>
      <c r="C649" s="51">
        <v>2014</v>
      </c>
      <c r="D649" s="63">
        <v>1.9641332194705381E-2</v>
      </c>
      <c r="E649" s="63">
        <v>1.0171730515191546E-2</v>
      </c>
      <c r="F649" s="63">
        <v>2.2874406560207165E-2</v>
      </c>
      <c r="G649" s="63">
        <v>1.8640776699029128E-2</v>
      </c>
      <c r="H649" s="63">
        <v>1.6806262659440522E-2</v>
      </c>
    </row>
    <row r="650" spans="2:8" x14ac:dyDescent="0.3">
      <c r="B650" s="197" t="s">
        <v>141</v>
      </c>
      <c r="C650" s="51">
        <v>2014</v>
      </c>
      <c r="D650" s="63">
        <v>2.8608923884514435E-2</v>
      </c>
      <c r="E650" s="63">
        <v>1.8482880282254831E-2</v>
      </c>
      <c r="F650" s="63">
        <v>4.0356744704570791E-2</v>
      </c>
      <c r="G650" s="63">
        <v>2.6139045198765656E-2</v>
      </c>
      <c r="H650" s="63">
        <v>2.7547364993007795E-2</v>
      </c>
    </row>
    <row r="651" spans="2:8" x14ac:dyDescent="0.3">
      <c r="B651" s="197" t="s">
        <v>142</v>
      </c>
      <c r="C651" s="51">
        <v>2014</v>
      </c>
      <c r="D651" s="63">
        <v>5.0000000000000001E-3</v>
      </c>
      <c r="E651" s="63">
        <v>1.3026819923371647E-2</v>
      </c>
      <c r="F651" s="63">
        <v>2.123397435897436E-2</v>
      </c>
      <c r="G651" s="63">
        <v>1.3829787234042552E-2</v>
      </c>
      <c r="H651" s="63">
        <v>1.5823766677008997E-2</v>
      </c>
    </row>
    <row r="652" spans="2:8" x14ac:dyDescent="0.3">
      <c r="B652" s="197" t="s">
        <v>397</v>
      </c>
      <c r="C652" s="51">
        <v>2014</v>
      </c>
      <c r="D652" s="63">
        <v>7.0339976553341153E-3</v>
      </c>
      <c r="E652" s="63">
        <v>4.3700747108791321E-2</v>
      </c>
      <c r="F652" s="63">
        <v>2.8860829748855281E-2</v>
      </c>
      <c r="G652" s="63">
        <v>2.2145857197403588E-2</v>
      </c>
      <c r="H652" s="63">
        <v>3.3093930432333475E-2</v>
      </c>
    </row>
    <row r="653" spans="2:8" x14ac:dyDescent="0.3">
      <c r="B653" s="197" t="s">
        <v>398</v>
      </c>
      <c r="C653" s="51">
        <v>2014</v>
      </c>
      <c r="D653" s="63">
        <v>2.1065675340768277E-2</v>
      </c>
      <c r="E653" s="63">
        <v>9.3573011573504072E-3</v>
      </c>
      <c r="F653" s="63">
        <v>1.2500000000000001E-2</v>
      </c>
      <c r="G653" s="63">
        <v>1.5525114155251141E-2</v>
      </c>
      <c r="H653" s="63">
        <v>1.2223071046600458E-2</v>
      </c>
    </row>
    <row r="654" spans="2:8" x14ac:dyDescent="0.3">
      <c r="B654" s="197" t="s">
        <v>145</v>
      </c>
      <c r="C654" s="51">
        <v>2014</v>
      </c>
      <c r="D654" s="63">
        <v>3.660855784469097E-2</v>
      </c>
      <c r="E654" s="63">
        <v>2.67803134451471E-2</v>
      </c>
      <c r="F654" s="63">
        <v>2.7679362267493356E-2</v>
      </c>
      <c r="G654" s="63">
        <v>2.4917627677100495E-2</v>
      </c>
      <c r="H654" s="63">
        <v>2.7641540879005763E-2</v>
      </c>
    </row>
    <row r="655" spans="2:8" x14ac:dyDescent="0.3">
      <c r="B655" s="197" t="s">
        <v>146</v>
      </c>
      <c r="C655" s="51">
        <v>2014</v>
      </c>
      <c r="D655" s="63">
        <v>1.8852384002928525E-2</v>
      </c>
      <c r="E655" s="63">
        <v>2.748245026361015E-2</v>
      </c>
      <c r="F655" s="63">
        <v>3.7541435360837094E-2</v>
      </c>
      <c r="G655" s="63">
        <v>3.1394658753709198E-2</v>
      </c>
      <c r="H655" s="63">
        <v>3.0726809858241704E-2</v>
      </c>
    </row>
    <row r="656" spans="2:8" x14ac:dyDescent="0.3">
      <c r="B656" s="197" t="s">
        <v>147</v>
      </c>
      <c r="C656" s="51">
        <v>2014</v>
      </c>
      <c r="D656" s="63">
        <v>1.5698154778297991E-2</v>
      </c>
      <c r="E656" s="63">
        <v>4.755161702905171E-2</v>
      </c>
      <c r="F656" s="63">
        <v>5.2164754143799542E-2</v>
      </c>
      <c r="G656" s="63">
        <v>4.0980961600516293E-2</v>
      </c>
      <c r="H656" s="63">
        <v>4.6081189710610933E-2</v>
      </c>
    </row>
    <row r="657" spans="2:8" x14ac:dyDescent="0.3">
      <c r="B657" s="197" t="s">
        <v>148</v>
      </c>
      <c r="C657" s="51">
        <v>2014</v>
      </c>
      <c r="D657" s="63">
        <v>4.0361990950226245E-2</v>
      </c>
      <c r="E657" s="63">
        <v>3.1191845124017441E-2</v>
      </c>
      <c r="F657" s="63">
        <v>4.8236514522821579E-2</v>
      </c>
      <c r="G657" s="63">
        <v>3.2181054239877771E-2</v>
      </c>
      <c r="H657" s="63">
        <v>3.827491309385863E-2</v>
      </c>
    </row>
    <row r="658" spans="2:8" x14ac:dyDescent="0.3">
      <c r="B658" s="197" t="s">
        <v>149</v>
      </c>
      <c r="C658" s="51">
        <v>2014</v>
      </c>
      <c r="D658" s="63">
        <v>1.9872249822569198E-2</v>
      </c>
      <c r="E658" s="63">
        <v>1.1051080550098232E-2</v>
      </c>
      <c r="F658" s="63">
        <v>2.3083153347732182E-2</v>
      </c>
      <c r="G658" s="63">
        <v>1.6851780926847949E-2</v>
      </c>
      <c r="H658" s="63">
        <v>1.7014101778050277E-2</v>
      </c>
    </row>
    <row r="659" spans="2:8" x14ac:dyDescent="0.3">
      <c r="B659" s="197" t="s">
        <v>150</v>
      </c>
      <c r="C659" s="51">
        <v>2014</v>
      </c>
      <c r="D659" s="63">
        <v>2.6488257782632443E-2</v>
      </c>
      <c r="E659" s="63">
        <v>5.2502741158171204E-2</v>
      </c>
      <c r="F659" s="63">
        <v>5.0404068552319908E-2</v>
      </c>
      <c r="G659" s="63">
        <v>4.6029790570052638E-2</v>
      </c>
      <c r="H659" s="63">
        <v>4.9853445277957174E-2</v>
      </c>
    </row>
    <row r="660" spans="2:8" x14ac:dyDescent="0.3">
      <c r="B660" s="197" t="s">
        <v>151</v>
      </c>
      <c r="C660" s="51">
        <v>2014</v>
      </c>
      <c r="D660" s="63">
        <v>2.2891716566866269E-2</v>
      </c>
      <c r="E660" s="63">
        <v>6.2226614157208669E-2</v>
      </c>
      <c r="F660" s="63">
        <v>8.0721108569891023E-2</v>
      </c>
      <c r="G660" s="63">
        <v>5.2389137160536267E-2</v>
      </c>
      <c r="H660" s="63">
        <v>6.2581604022557441E-2</v>
      </c>
    </row>
    <row r="661" spans="2:8" x14ac:dyDescent="0.3">
      <c r="B661" s="197" t="s">
        <v>152</v>
      </c>
      <c r="C661" s="51">
        <v>2014</v>
      </c>
      <c r="D661" s="63">
        <v>2.8502640571606088E-2</v>
      </c>
      <c r="E661" s="63">
        <v>5.0367896214541581E-2</v>
      </c>
      <c r="F661" s="63">
        <v>5.4915230340840997E-2</v>
      </c>
      <c r="G661" s="63">
        <v>4.5507198411385071E-2</v>
      </c>
      <c r="H661" s="63">
        <v>4.9712699335011941E-2</v>
      </c>
    </row>
    <row r="662" spans="2:8" x14ac:dyDescent="0.3">
      <c r="B662" s="197" t="s">
        <v>399</v>
      </c>
      <c r="C662" s="51">
        <v>2014</v>
      </c>
      <c r="D662" s="63">
        <v>3.164239075841286E-2</v>
      </c>
      <c r="E662" s="63">
        <v>2.3510276504509833E-2</v>
      </c>
      <c r="F662" s="63">
        <v>3.1964270076188808E-2</v>
      </c>
      <c r="G662" s="63">
        <v>1.9716277951430633E-2</v>
      </c>
      <c r="H662" s="63">
        <v>2.662807525325615E-2</v>
      </c>
    </row>
    <row r="663" spans="2:8" x14ac:dyDescent="0.3">
      <c r="B663" s="197" t="s">
        <v>154</v>
      </c>
      <c r="C663" s="51">
        <v>2014</v>
      </c>
      <c r="D663" s="63">
        <v>4.9657129344998817E-3</v>
      </c>
      <c r="E663" s="63">
        <v>4.5292014302741358E-2</v>
      </c>
      <c r="F663" s="63">
        <v>5.6340755082284609E-2</v>
      </c>
      <c r="G663" s="63">
        <v>3.5169988276670575E-2</v>
      </c>
      <c r="H663" s="63">
        <v>4.4625464848592172E-2</v>
      </c>
    </row>
    <row r="664" spans="2:8" x14ac:dyDescent="0.3">
      <c r="B664" s="197" t="s">
        <v>155</v>
      </c>
      <c r="C664" s="51">
        <v>2014</v>
      </c>
      <c r="D664" s="63">
        <v>1.2727272727272728E-2</v>
      </c>
      <c r="E664" s="63">
        <v>1.8558312170345769E-2</v>
      </c>
      <c r="F664" s="63">
        <v>3.2274695813569808E-2</v>
      </c>
      <c r="G664" s="63">
        <v>2.785673678226265E-2</v>
      </c>
      <c r="H664" s="63">
        <v>2.4776927979604842E-2</v>
      </c>
    </row>
    <row r="665" spans="2:8" x14ac:dyDescent="0.3">
      <c r="B665" s="197" t="s">
        <v>156</v>
      </c>
      <c r="C665" s="51">
        <v>2014</v>
      </c>
      <c r="D665" s="63">
        <v>2.5423728813559324E-2</v>
      </c>
      <c r="E665" s="63">
        <v>1.9569471624266144E-2</v>
      </c>
      <c r="F665" s="63">
        <v>3.1788837133284301E-2</v>
      </c>
      <c r="G665" s="63">
        <v>2.0777479892761394E-2</v>
      </c>
      <c r="H665" s="63">
        <v>2.3751206115935574E-2</v>
      </c>
    </row>
    <row r="666" spans="2:8" x14ac:dyDescent="0.3">
      <c r="B666" s="197" t="s">
        <v>157</v>
      </c>
      <c r="C666" s="51">
        <v>2014</v>
      </c>
      <c r="D666" s="63">
        <v>3.2098765432098768E-2</v>
      </c>
      <c r="E666" s="63">
        <v>3.7452183969397743E-2</v>
      </c>
      <c r="F666" s="63">
        <v>3.3621293485874386E-2</v>
      </c>
      <c r="G666" s="63">
        <v>1.2269938650306749E-2</v>
      </c>
      <c r="H666" s="63">
        <v>3.5644515612489991E-2</v>
      </c>
    </row>
    <row r="667" spans="2:8" x14ac:dyDescent="0.3">
      <c r="B667" s="197" t="s">
        <v>400</v>
      </c>
      <c r="C667" s="51">
        <v>2014</v>
      </c>
      <c r="D667" s="63">
        <v>2.4213503004595262E-2</v>
      </c>
      <c r="E667" s="63">
        <v>1.6011040248673562E-2</v>
      </c>
      <c r="F667" s="63">
        <v>2.6745378952862619E-2</v>
      </c>
      <c r="G667" s="63">
        <v>2.1382122781880303E-2</v>
      </c>
      <c r="H667" s="63">
        <v>2.0938374911530198E-2</v>
      </c>
    </row>
    <row r="668" spans="2:8" x14ac:dyDescent="0.3">
      <c r="B668" s="197" t="s">
        <v>159</v>
      </c>
      <c r="C668" s="51">
        <v>2014</v>
      </c>
      <c r="D668" s="63">
        <v>7.0683025086980406E-2</v>
      </c>
      <c r="E668" s="63">
        <v>5.9674938937973043E-2</v>
      </c>
      <c r="F668" s="63">
        <v>7.1007453001594417E-2</v>
      </c>
      <c r="G668" s="63">
        <v>6.3703024747937667E-2</v>
      </c>
      <c r="H668" s="63">
        <v>6.5069092181213928E-2</v>
      </c>
    </row>
    <row r="669" spans="2:8" x14ac:dyDescent="0.3">
      <c r="B669" s="197" t="s">
        <v>401</v>
      </c>
      <c r="C669" s="51">
        <v>2014</v>
      </c>
      <c r="D669" s="63">
        <v>3.1779661016949151E-2</v>
      </c>
      <c r="E669" s="63">
        <v>5.9870250231696016E-2</v>
      </c>
      <c r="F669" s="63">
        <v>0.11834078893859293</v>
      </c>
      <c r="G669" s="63">
        <v>0.12071778140293637</v>
      </c>
      <c r="H669" s="63">
        <v>7.8644143640228217E-2</v>
      </c>
    </row>
    <row r="670" spans="2:8" x14ac:dyDescent="0.3">
      <c r="B670" s="197" t="s">
        <v>161</v>
      </c>
      <c r="C670" s="51">
        <v>2014</v>
      </c>
      <c r="D670" s="63">
        <v>3.0045721750489876E-2</v>
      </c>
      <c r="E670" s="63">
        <v>3.9524210920670599E-2</v>
      </c>
      <c r="F670" s="63">
        <v>8.634633682207421E-2</v>
      </c>
      <c r="G670" s="63">
        <v>5.4820415879017016E-2</v>
      </c>
      <c r="H670" s="63">
        <v>5.088723526044648E-2</v>
      </c>
    </row>
    <row r="671" spans="2:8" x14ac:dyDescent="0.3">
      <c r="B671" s="197" t="s">
        <v>162</v>
      </c>
      <c r="C671" s="51">
        <v>2014</v>
      </c>
      <c r="D671" s="63">
        <v>2.8691719943864026E-2</v>
      </c>
      <c r="E671" s="63">
        <v>2.2427927817031439E-2</v>
      </c>
      <c r="F671" s="63">
        <v>2.8687442228971346E-2</v>
      </c>
      <c r="G671" s="63">
        <v>1.9820377825952307E-2</v>
      </c>
      <c r="H671" s="63">
        <v>2.4778476284607692E-2</v>
      </c>
    </row>
    <row r="672" spans="2:8" x14ac:dyDescent="0.3">
      <c r="B672" s="197" t="s">
        <v>163</v>
      </c>
      <c r="C672" s="51">
        <v>2014</v>
      </c>
      <c r="D672" s="63">
        <v>1.8352539479300042E-2</v>
      </c>
      <c r="E672" s="63">
        <v>2.3629364131156246E-2</v>
      </c>
      <c r="F672" s="63">
        <v>2.9193109700815956E-2</v>
      </c>
      <c r="G672" s="63">
        <v>2.1997105643994212E-2</v>
      </c>
      <c r="H672" s="63">
        <v>2.4989026149118958E-2</v>
      </c>
    </row>
    <row r="673" spans="2:8" x14ac:dyDescent="0.3">
      <c r="B673" s="197" t="s">
        <v>262</v>
      </c>
      <c r="C673" s="51">
        <v>2014</v>
      </c>
      <c r="D673" s="63" t="s">
        <v>295</v>
      </c>
      <c r="E673" s="63" t="s">
        <v>295</v>
      </c>
      <c r="F673" s="63" t="s">
        <v>295</v>
      </c>
      <c r="G673" s="63" t="s">
        <v>295</v>
      </c>
      <c r="H673" s="63" t="s">
        <v>295</v>
      </c>
    </row>
    <row r="674" spans="2:8" x14ac:dyDescent="0.3">
      <c r="B674" s="197" t="s">
        <v>402</v>
      </c>
      <c r="C674" s="51">
        <v>2014</v>
      </c>
      <c r="D674" s="63">
        <v>2.4975024975024976E-2</v>
      </c>
      <c r="E674" s="63">
        <v>1.4573440314393319E-2</v>
      </c>
      <c r="F674" s="63">
        <v>2.8912120222149625E-2</v>
      </c>
      <c r="G674" s="63">
        <v>2.1238938053097345E-2</v>
      </c>
      <c r="H674" s="63">
        <v>2.1885087153001935E-2</v>
      </c>
    </row>
    <row r="675" spans="2:8" x14ac:dyDescent="0.3">
      <c r="B675" s="197" t="s">
        <v>74</v>
      </c>
      <c r="C675" s="51">
        <v>2015</v>
      </c>
      <c r="D675" s="63">
        <v>4.5392953929539293E-2</v>
      </c>
      <c r="E675" s="63">
        <v>2.5313932629061193E-2</v>
      </c>
      <c r="F675" s="63">
        <v>8.0013447638258531E-2</v>
      </c>
      <c r="G675" s="63">
        <v>6.6897347174163777E-2</v>
      </c>
      <c r="H675" s="63">
        <v>4.7569426353357994E-2</v>
      </c>
    </row>
    <row r="676" spans="2:8" x14ac:dyDescent="0.3">
      <c r="B676" s="197" t="s">
        <v>75</v>
      </c>
      <c r="C676" s="51">
        <v>2015</v>
      </c>
      <c r="D676" s="63">
        <v>3.1596467966259485E-2</v>
      </c>
      <c r="E676" s="63">
        <v>3.3429019399829951E-2</v>
      </c>
      <c r="F676" s="63">
        <v>5.7667039758625721E-2</v>
      </c>
      <c r="G676" s="63">
        <v>3.0641478098401495E-2</v>
      </c>
      <c r="H676" s="63">
        <v>4.0933539253335129E-2</v>
      </c>
    </row>
    <row r="677" spans="2:8" x14ac:dyDescent="0.3">
      <c r="B677" s="197" t="s">
        <v>376</v>
      </c>
      <c r="C677" s="51">
        <v>2015</v>
      </c>
      <c r="D677" s="62">
        <v>4.9468331021729081E-2</v>
      </c>
      <c r="E677" s="62">
        <v>3.6228843194852429E-2</v>
      </c>
      <c r="F677" s="62">
        <v>8.0330095059020154E-2</v>
      </c>
      <c r="G677" s="62">
        <v>4.4123545928600079E-2</v>
      </c>
      <c r="H677" s="62">
        <v>5.2721982683072176E-2</v>
      </c>
    </row>
    <row r="678" spans="2:8" x14ac:dyDescent="0.3">
      <c r="B678" s="197" t="s">
        <v>77</v>
      </c>
      <c r="C678" s="51">
        <v>2015</v>
      </c>
      <c r="D678" s="63">
        <v>3.170780654224363E-2</v>
      </c>
      <c r="E678" s="63">
        <v>2.8155443742639976E-2</v>
      </c>
      <c r="F678" s="63">
        <v>4.8402366863905325E-2</v>
      </c>
      <c r="G678" s="63">
        <v>3.2780082987551869E-2</v>
      </c>
      <c r="H678" s="63">
        <v>3.5138690933011731E-2</v>
      </c>
    </row>
    <row r="679" spans="2:8" x14ac:dyDescent="0.3">
      <c r="B679" s="197" t="s">
        <v>78</v>
      </c>
      <c r="C679" s="51">
        <v>2015</v>
      </c>
      <c r="D679" s="63">
        <v>5.0058662495111456E-2</v>
      </c>
      <c r="E679" s="63">
        <v>3.3820509723396543E-2</v>
      </c>
      <c r="F679" s="63">
        <v>6.2765000642425794E-2</v>
      </c>
      <c r="G679" s="63">
        <v>4.1273584905660375E-2</v>
      </c>
      <c r="H679" s="63">
        <v>4.7024644853140313E-2</v>
      </c>
    </row>
    <row r="680" spans="2:8" x14ac:dyDescent="0.3">
      <c r="B680" s="197" t="s">
        <v>377</v>
      </c>
      <c r="C680" s="51">
        <v>2015</v>
      </c>
      <c r="D680" s="64">
        <v>2.0013614703880189E-2</v>
      </c>
      <c r="E680" s="64">
        <v>9.1441700172314767E-3</v>
      </c>
      <c r="F680" s="64">
        <v>1.4071916721935465E-2</v>
      </c>
      <c r="G680" s="63">
        <v>8.4332368747416283E-3</v>
      </c>
      <c r="H680" s="63">
        <v>1.1623858096759658E-2</v>
      </c>
    </row>
    <row r="681" spans="2:8" x14ac:dyDescent="0.3">
      <c r="B681" s="197" t="s">
        <v>80</v>
      </c>
      <c r="C681" s="51">
        <v>2015</v>
      </c>
      <c r="D681" s="64">
        <v>5.7314228590469841E-2</v>
      </c>
      <c r="E681" s="64">
        <v>3.1500858107734044E-2</v>
      </c>
      <c r="F681" s="64">
        <v>5.6421514818880351E-2</v>
      </c>
      <c r="G681" s="63">
        <v>3.3434650455927049E-2</v>
      </c>
      <c r="H681" s="63">
        <v>4.2505882048762829E-2</v>
      </c>
    </row>
    <row r="682" spans="2:8" x14ac:dyDescent="0.3">
      <c r="B682" s="197" t="s">
        <v>81</v>
      </c>
      <c r="C682" s="51">
        <v>2015</v>
      </c>
      <c r="D682" s="64">
        <v>1.5634218289085546E-2</v>
      </c>
      <c r="E682" s="64">
        <v>1.5780549836502362E-2</v>
      </c>
      <c r="F682" s="64">
        <v>1.7014799409229286E-2</v>
      </c>
      <c r="G682" s="63">
        <v>9.40096195889812E-3</v>
      </c>
      <c r="H682" s="63">
        <v>1.5424538990256483E-2</v>
      </c>
    </row>
    <row r="683" spans="2:8" x14ac:dyDescent="0.3">
      <c r="B683" s="197" t="s">
        <v>82</v>
      </c>
      <c r="C683" s="51">
        <v>2015</v>
      </c>
      <c r="D683" s="64">
        <v>2.7684346701164295E-2</v>
      </c>
      <c r="E683" s="64">
        <v>2.4369747899159664E-2</v>
      </c>
      <c r="F683" s="64">
        <v>4.9302063260798043E-2</v>
      </c>
      <c r="G683" s="63">
        <v>2.16159809183065E-2</v>
      </c>
      <c r="H683" s="63">
        <v>3.2889610389610392E-2</v>
      </c>
    </row>
    <row r="684" spans="2:8" x14ac:dyDescent="0.3">
      <c r="B684" s="197" t="s">
        <v>378</v>
      </c>
      <c r="C684" s="51">
        <v>2015</v>
      </c>
      <c r="D684" s="64">
        <v>3.4844025897586818E-2</v>
      </c>
      <c r="E684" s="64">
        <v>2.7189721555043268E-2</v>
      </c>
      <c r="F684" s="64">
        <v>4.8529630308036316E-2</v>
      </c>
      <c r="G684" s="63">
        <v>3.2018331578621419E-2</v>
      </c>
      <c r="H684" s="63">
        <v>3.6250573423721899E-2</v>
      </c>
    </row>
    <row r="685" spans="2:8" x14ac:dyDescent="0.3">
      <c r="B685" s="197" t="s">
        <v>379</v>
      </c>
      <c r="C685" s="51">
        <v>2015</v>
      </c>
      <c r="D685" s="64">
        <v>2.5806772413107255E-2</v>
      </c>
      <c r="E685" s="64">
        <v>2.3444913942081973E-2</v>
      </c>
      <c r="F685" s="64">
        <v>3.3771077540274558E-2</v>
      </c>
      <c r="G685" s="63">
        <v>2.6065624041705E-2</v>
      </c>
      <c r="H685" s="63">
        <v>2.7166545511699641E-2</v>
      </c>
    </row>
    <row r="686" spans="2:8" x14ac:dyDescent="0.3">
      <c r="B686" s="197" t="s">
        <v>380</v>
      </c>
      <c r="C686" s="51">
        <v>2015</v>
      </c>
      <c r="D686" s="64">
        <v>1.9543669347297551E-2</v>
      </c>
      <c r="E686" s="64">
        <v>1.4851561894426789E-2</v>
      </c>
      <c r="F686" s="64">
        <v>3.4969677396203394E-2</v>
      </c>
      <c r="G686" s="63">
        <v>2.518489872867018E-2</v>
      </c>
      <c r="H686" s="63">
        <v>2.3987600580398363E-2</v>
      </c>
    </row>
    <row r="687" spans="2:8" x14ac:dyDescent="0.3">
      <c r="B687" s="197" t="s">
        <v>86</v>
      </c>
      <c r="C687" s="51">
        <v>2015</v>
      </c>
      <c r="D687" s="64">
        <v>3.8256754091895093E-2</v>
      </c>
      <c r="E687" s="64">
        <v>2.2469788519637462E-2</v>
      </c>
      <c r="F687" s="64">
        <v>3.8720211483886019E-2</v>
      </c>
      <c r="G687" s="63">
        <v>2.1892432375539415E-2</v>
      </c>
      <c r="H687" s="63">
        <v>2.9304435903484066E-2</v>
      </c>
    </row>
    <row r="688" spans="2:8" x14ac:dyDescent="0.3">
      <c r="B688" s="197" t="s">
        <v>87</v>
      </c>
      <c r="C688" s="51">
        <v>2015</v>
      </c>
      <c r="D688" s="64">
        <v>2.3488881929220169E-2</v>
      </c>
      <c r="E688" s="64">
        <v>2.5180408413941348E-2</v>
      </c>
      <c r="F688" s="64">
        <v>3.867378118301637E-2</v>
      </c>
      <c r="G688" s="63">
        <v>2.9744101030242606E-2</v>
      </c>
      <c r="H688" s="63">
        <v>2.9437807353321799E-2</v>
      </c>
    </row>
    <row r="689" spans="2:8" x14ac:dyDescent="0.3">
      <c r="B689" s="197" t="s">
        <v>88</v>
      </c>
      <c r="C689" s="51">
        <v>2015</v>
      </c>
      <c r="D689" s="64">
        <v>4.7703180212014133E-2</v>
      </c>
      <c r="E689" s="64">
        <v>4.2553191489361701E-2</v>
      </c>
      <c r="F689" s="64">
        <v>7.3689336146729428E-2</v>
      </c>
      <c r="G689" s="63">
        <v>3.6883116883116886E-2</v>
      </c>
      <c r="H689" s="63">
        <v>5.3616920433674983E-2</v>
      </c>
    </row>
    <row r="690" spans="2:8" x14ac:dyDescent="0.3">
      <c r="B690" s="197" t="s">
        <v>89</v>
      </c>
      <c r="C690" s="51">
        <v>2015</v>
      </c>
      <c r="D690" s="64">
        <v>3.6747818098300411E-2</v>
      </c>
      <c r="E690" s="64">
        <v>2.8137472283813747E-2</v>
      </c>
      <c r="F690" s="64">
        <v>5.2442218576403882E-2</v>
      </c>
      <c r="G690" s="63">
        <v>3.305227655986509E-2</v>
      </c>
      <c r="H690" s="63">
        <v>3.7899301667447115E-2</v>
      </c>
    </row>
    <row r="691" spans="2:8" x14ac:dyDescent="0.3">
      <c r="B691" s="197" t="s">
        <v>90</v>
      </c>
      <c r="C691" s="51">
        <v>2015</v>
      </c>
      <c r="D691" s="64">
        <v>2.3882633913340157E-2</v>
      </c>
      <c r="E691" s="64">
        <v>1.6628129251984609E-2</v>
      </c>
      <c r="F691" s="64">
        <v>2.5325928978936638E-2</v>
      </c>
      <c r="G691" s="63">
        <v>1.655538278606055E-2</v>
      </c>
      <c r="H691" s="63">
        <v>2.0119561069805628E-2</v>
      </c>
    </row>
    <row r="692" spans="2:8" x14ac:dyDescent="0.3">
      <c r="B692" s="197" t="s">
        <v>381</v>
      </c>
      <c r="C692" s="51">
        <v>2015</v>
      </c>
      <c r="D692" s="64">
        <v>4.2333845141478393E-2</v>
      </c>
      <c r="E692" s="64">
        <v>3.5625327739905614E-2</v>
      </c>
      <c r="F692" s="64">
        <v>4.9025541701973124E-2</v>
      </c>
      <c r="G692" s="63">
        <v>3.013481363996828E-2</v>
      </c>
      <c r="H692" s="63">
        <v>3.9800635654435132E-2</v>
      </c>
    </row>
    <row r="693" spans="2:8" x14ac:dyDescent="0.3">
      <c r="B693" s="197" t="s">
        <v>92</v>
      </c>
      <c r="C693" s="51">
        <v>2015</v>
      </c>
      <c r="D693" s="64">
        <v>3.7200987486166681E-2</v>
      </c>
      <c r="E693" s="64">
        <v>2.6199885566777107E-2</v>
      </c>
      <c r="F693" s="64">
        <v>3.9541517734396479E-2</v>
      </c>
      <c r="G693" s="63">
        <v>2.8091881750418334E-2</v>
      </c>
      <c r="H693" s="63">
        <v>3.1921025647248698E-2</v>
      </c>
    </row>
    <row r="694" spans="2:8" x14ac:dyDescent="0.3">
      <c r="B694" s="197" t="s">
        <v>93</v>
      </c>
      <c r="C694" s="51">
        <v>2015</v>
      </c>
      <c r="D694" s="64">
        <v>5.7236304170073587E-3</v>
      </c>
      <c r="E694" s="64">
        <v>7.737824305871643E-3</v>
      </c>
      <c r="F694" s="64">
        <v>1.2474615607774877E-2</v>
      </c>
      <c r="G694" s="63">
        <v>7.575757575757576E-3</v>
      </c>
      <c r="H694" s="63">
        <v>9.2955245704736539E-3</v>
      </c>
    </row>
    <row r="695" spans="2:8" x14ac:dyDescent="0.3">
      <c r="B695" s="197" t="s">
        <v>94</v>
      </c>
      <c r="C695" s="51">
        <v>2015</v>
      </c>
      <c r="D695" s="64">
        <v>3.3568474823643883E-2</v>
      </c>
      <c r="E695" s="64">
        <v>2.8585271317829456E-2</v>
      </c>
      <c r="F695" s="64">
        <v>5.285880334311175E-2</v>
      </c>
      <c r="G695" s="63">
        <v>3.2241107411950236E-2</v>
      </c>
      <c r="H695" s="63">
        <v>3.7355849187638214E-2</v>
      </c>
    </row>
    <row r="696" spans="2:8" x14ac:dyDescent="0.3">
      <c r="B696" s="197" t="s">
        <v>95</v>
      </c>
      <c r="C696" s="51">
        <v>2015</v>
      </c>
      <c r="D696" s="64">
        <v>2.2788040836169178E-2</v>
      </c>
      <c r="E696" s="64">
        <v>1.3494472143941037E-2</v>
      </c>
      <c r="F696" s="64">
        <v>3.5712722657446717E-2</v>
      </c>
      <c r="G696" s="63">
        <v>2.6711415567100362E-2</v>
      </c>
      <c r="H696" s="63">
        <v>2.2523061076214212E-2</v>
      </c>
    </row>
    <row r="697" spans="2:8" x14ac:dyDescent="0.3">
      <c r="B697" s="197" t="s">
        <v>96</v>
      </c>
      <c r="C697" s="51">
        <v>2015</v>
      </c>
      <c r="D697" s="64">
        <v>6.0140623933374292E-2</v>
      </c>
      <c r="E697" s="64">
        <v>4.1351246608965248E-2</v>
      </c>
      <c r="F697" s="64">
        <v>5.0594553927817601E-2</v>
      </c>
      <c r="G697" s="63">
        <v>2.8650508677438659E-2</v>
      </c>
      <c r="H697" s="63">
        <v>4.4924907684077295E-2</v>
      </c>
    </row>
    <row r="698" spans="2:8" x14ac:dyDescent="0.3">
      <c r="B698" s="197" t="s">
        <v>244</v>
      </c>
      <c r="C698" s="51">
        <v>2015</v>
      </c>
      <c r="D698" s="64">
        <v>2.4608501118568233E-2</v>
      </c>
      <c r="E698" s="64">
        <v>2.5449368214984874E-2</v>
      </c>
      <c r="F698" s="64">
        <v>3.4191555097837278E-2</v>
      </c>
      <c r="G698" s="63">
        <v>1.7878426698450536E-2</v>
      </c>
      <c r="H698" s="63">
        <v>2.7671316878736779E-2</v>
      </c>
    </row>
    <row r="699" spans="2:8" x14ac:dyDescent="0.3">
      <c r="B699" s="197" t="s">
        <v>382</v>
      </c>
      <c r="C699" s="51">
        <v>2015</v>
      </c>
      <c r="D699" s="64">
        <v>5.2704099207716154E-2</v>
      </c>
      <c r="E699" s="64">
        <v>5.251315550716748E-2</v>
      </c>
      <c r="F699" s="64">
        <v>7.8776566410724128E-2</v>
      </c>
      <c r="G699" s="63">
        <v>4.2571676802780192E-2</v>
      </c>
      <c r="H699" s="63">
        <v>5.8563346108838718E-2</v>
      </c>
    </row>
    <row r="700" spans="2:8" x14ac:dyDescent="0.3">
      <c r="B700" s="197" t="s">
        <v>383</v>
      </c>
      <c r="C700" s="51">
        <v>2015</v>
      </c>
      <c r="D700" s="64">
        <v>2.387697288547147E-2</v>
      </c>
      <c r="E700" s="64">
        <v>2.2094240837696334E-2</v>
      </c>
      <c r="F700" s="64">
        <v>3.094869658374003E-2</v>
      </c>
      <c r="G700" s="63">
        <v>1.5637530072173216E-2</v>
      </c>
      <c r="H700" s="63">
        <v>2.4829813230930354E-2</v>
      </c>
    </row>
    <row r="701" spans="2:8" x14ac:dyDescent="0.3">
      <c r="B701" s="197" t="s">
        <v>384</v>
      </c>
      <c r="C701" s="51">
        <v>2015</v>
      </c>
      <c r="D701" s="64">
        <v>1.9842610920677836E-2</v>
      </c>
      <c r="E701" s="64">
        <v>1.6778114442935255E-2</v>
      </c>
      <c r="F701" s="64">
        <v>2.5881363519214336E-2</v>
      </c>
      <c r="G701" s="63">
        <v>2.0193502574116812E-2</v>
      </c>
      <c r="H701" s="63">
        <v>2.0278839434383869E-2</v>
      </c>
    </row>
    <row r="702" spans="2:8" x14ac:dyDescent="0.3">
      <c r="B702" s="197" t="s">
        <v>385</v>
      </c>
      <c r="C702" s="51">
        <v>2015</v>
      </c>
      <c r="D702" s="64">
        <v>4.626577242241673E-2</v>
      </c>
      <c r="E702" s="64">
        <v>2.9406238256294626E-2</v>
      </c>
      <c r="F702" s="64">
        <v>5.0906062288627534E-2</v>
      </c>
      <c r="G702" s="63">
        <v>3.7285780453913848E-2</v>
      </c>
      <c r="H702" s="63">
        <v>3.9025071339436092E-2</v>
      </c>
    </row>
    <row r="703" spans="2:8" x14ac:dyDescent="0.3">
      <c r="B703" s="197" t="s">
        <v>101</v>
      </c>
      <c r="C703" s="51">
        <v>2015</v>
      </c>
      <c r="D703" s="64">
        <v>3.172718018323719E-2</v>
      </c>
      <c r="E703" s="64">
        <v>1.9175765177646645E-2</v>
      </c>
      <c r="F703" s="64">
        <v>4.1978032405759973E-2</v>
      </c>
      <c r="G703" s="63">
        <v>2.7531262605889471E-2</v>
      </c>
      <c r="H703" s="63">
        <v>2.9273377135791843E-2</v>
      </c>
    </row>
    <row r="704" spans="2:8" x14ac:dyDescent="0.3">
      <c r="B704" s="197" t="s">
        <v>102</v>
      </c>
      <c r="C704" s="51">
        <v>2015</v>
      </c>
      <c r="D704" s="64">
        <v>3.5910224438902745E-2</v>
      </c>
      <c r="E704" s="64">
        <v>2.3758577436729874E-2</v>
      </c>
      <c r="F704" s="64">
        <v>4.8611111111111112E-2</v>
      </c>
      <c r="G704" s="63">
        <v>2.4027821688270629E-2</v>
      </c>
      <c r="H704" s="63">
        <v>3.3557965313173468E-2</v>
      </c>
    </row>
    <row r="705" spans="2:8" x14ac:dyDescent="0.3">
      <c r="B705" s="197" t="s">
        <v>103</v>
      </c>
      <c r="C705" s="51">
        <v>2015</v>
      </c>
      <c r="D705" s="64">
        <v>1.8090452261306532E-2</v>
      </c>
      <c r="E705" s="64">
        <v>1.8056143320637607E-2</v>
      </c>
      <c r="F705" s="64">
        <v>2.9286401759934001E-2</v>
      </c>
      <c r="G705" s="63">
        <v>2.3024054982817871E-2</v>
      </c>
      <c r="H705" s="63">
        <v>2.3320742322220398E-2</v>
      </c>
    </row>
    <row r="706" spans="2:8" x14ac:dyDescent="0.3">
      <c r="B706" s="197" t="s">
        <v>104</v>
      </c>
      <c r="C706" s="51">
        <v>2015</v>
      </c>
      <c r="D706" s="64">
        <v>1.3253012048192771E-2</v>
      </c>
      <c r="E706" s="64">
        <v>9.5123056016910758E-3</v>
      </c>
      <c r="F706" s="64">
        <v>2.8701891715590344E-2</v>
      </c>
      <c r="G706" s="63">
        <v>1.1453113815318539E-2</v>
      </c>
      <c r="H706" s="63">
        <v>1.7217168325294584E-2</v>
      </c>
    </row>
    <row r="707" spans="2:8" x14ac:dyDescent="0.3">
      <c r="B707" s="197" t="s">
        <v>386</v>
      </c>
      <c r="C707" s="51">
        <v>2015</v>
      </c>
      <c r="D707" s="64">
        <v>4.3512658227848104E-2</v>
      </c>
      <c r="E707" s="64">
        <v>3.5028385070660709E-2</v>
      </c>
      <c r="F707" s="64">
        <v>6.9175108538350211E-2</v>
      </c>
      <c r="G707" s="63">
        <v>3.4782608695652174E-2</v>
      </c>
      <c r="H707" s="63">
        <v>4.8152295632698766E-2</v>
      </c>
    </row>
    <row r="708" spans="2:8" x14ac:dyDescent="0.3">
      <c r="B708" s="197" t="s">
        <v>106</v>
      </c>
      <c r="C708" s="51">
        <v>2015</v>
      </c>
      <c r="D708" s="64">
        <v>5.9565522074281708E-2</v>
      </c>
      <c r="E708" s="64">
        <v>5.0568247043967396E-2</v>
      </c>
      <c r="F708" s="64">
        <v>8.1647283734267967E-2</v>
      </c>
      <c r="G708" s="63">
        <v>5.3028020488098827E-2</v>
      </c>
      <c r="H708" s="63">
        <v>6.2297712246535172E-2</v>
      </c>
    </row>
    <row r="709" spans="2:8" x14ac:dyDescent="0.3">
      <c r="B709" s="197" t="s">
        <v>107</v>
      </c>
      <c r="C709" s="51">
        <v>2015</v>
      </c>
      <c r="D709" s="64">
        <v>2.6371308016877638E-2</v>
      </c>
      <c r="E709" s="64">
        <v>2.2664048437244313E-2</v>
      </c>
      <c r="F709" s="64">
        <v>3.424146295950737E-2</v>
      </c>
      <c r="G709" s="63">
        <v>2.179379715004191E-2</v>
      </c>
      <c r="H709" s="63">
        <v>2.7168748900228752E-2</v>
      </c>
    </row>
    <row r="710" spans="2:8" x14ac:dyDescent="0.3">
      <c r="B710" s="197" t="s">
        <v>387</v>
      </c>
      <c r="C710" s="51">
        <v>2015</v>
      </c>
      <c r="D710" s="64">
        <v>7.158196134574088E-2</v>
      </c>
      <c r="E710" s="64">
        <v>3.6619344566803769E-2</v>
      </c>
      <c r="F710" s="64">
        <v>6.4020295478286818E-2</v>
      </c>
      <c r="G710" s="63">
        <v>3.1465517241379311E-2</v>
      </c>
      <c r="H710" s="63">
        <v>4.890002784739627E-2</v>
      </c>
    </row>
    <row r="711" spans="2:8" x14ac:dyDescent="0.3">
      <c r="B711" s="197" t="s">
        <v>109</v>
      </c>
      <c r="C711" s="51">
        <v>2015</v>
      </c>
      <c r="D711" s="64">
        <v>4.4226044226044224E-2</v>
      </c>
      <c r="E711" s="64">
        <v>4.3607532210109018E-2</v>
      </c>
      <c r="F711" s="64">
        <v>6.3780796684319588E-2</v>
      </c>
      <c r="G711" s="63">
        <v>4.2138364779874211E-2</v>
      </c>
      <c r="H711" s="63">
        <v>5.0881953867028491E-2</v>
      </c>
    </row>
    <row r="712" spans="2:8" x14ac:dyDescent="0.3">
      <c r="B712" s="197" t="s">
        <v>388</v>
      </c>
      <c r="C712" s="51">
        <v>2015</v>
      </c>
      <c r="D712" s="64">
        <v>4.4848484848484846E-2</v>
      </c>
      <c r="E712" s="64">
        <v>1.8922571925082062E-2</v>
      </c>
      <c r="F712" s="64">
        <v>4.0589940753813183E-2</v>
      </c>
      <c r="G712" s="63">
        <v>2.4072612470402526E-2</v>
      </c>
      <c r="H712" s="63">
        <v>2.9054505005561736E-2</v>
      </c>
    </row>
    <row r="713" spans="2:8" x14ac:dyDescent="0.3">
      <c r="B713" s="197" t="s">
        <v>389</v>
      </c>
      <c r="C713" s="51">
        <v>2015</v>
      </c>
      <c r="D713" s="64">
        <v>6.6219614417435041E-2</v>
      </c>
      <c r="E713" s="64">
        <v>6.3896648044692736E-2</v>
      </c>
      <c r="F713" s="64">
        <v>0.10589060308555399</v>
      </c>
      <c r="G713" s="63">
        <v>7.6109936575052856E-2</v>
      </c>
      <c r="H713" s="63">
        <v>7.6420066367362871E-2</v>
      </c>
    </row>
    <row r="714" spans="2:8" x14ac:dyDescent="0.3">
      <c r="B714" s="197" t="s">
        <v>112</v>
      </c>
      <c r="C714" s="51">
        <v>2015</v>
      </c>
      <c r="D714" s="64">
        <v>4.6808510638297871E-2</v>
      </c>
      <c r="E714" s="64">
        <v>3.7892892344759607E-2</v>
      </c>
      <c r="F714" s="64">
        <v>6.4788226848528363E-2</v>
      </c>
      <c r="G714" s="63">
        <v>3.7203335471456059E-2</v>
      </c>
      <c r="H714" s="63">
        <v>4.7023540063377091E-2</v>
      </c>
    </row>
    <row r="715" spans="2:8" x14ac:dyDescent="0.3">
      <c r="B715" s="197" t="s">
        <v>113</v>
      </c>
      <c r="C715" s="51">
        <v>2015</v>
      </c>
      <c r="D715" s="64">
        <v>4.3878940203162638E-2</v>
      </c>
      <c r="E715" s="64">
        <v>3.308622470681169E-2</v>
      </c>
      <c r="F715" s="64">
        <v>7.5355871886121001E-2</v>
      </c>
      <c r="G715" s="63">
        <v>4.9550248138957816E-2</v>
      </c>
      <c r="H715" s="63">
        <v>4.9717412352795476E-2</v>
      </c>
    </row>
    <row r="716" spans="2:8" x14ac:dyDescent="0.3">
      <c r="B716" s="197" t="s">
        <v>390</v>
      </c>
      <c r="C716" s="51">
        <v>2015</v>
      </c>
      <c r="D716" s="64">
        <v>3.9513677811550151E-2</v>
      </c>
      <c r="E716" s="64">
        <v>2.8575654488980921E-2</v>
      </c>
      <c r="F716" s="64">
        <v>4.4213439535590128E-2</v>
      </c>
      <c r="G716" s="63">
        <v>2.4406521117361045E-2</v>
      </c>
      <c r="H716" s="63">
        <v>3.4621962875396144E-2</v>
      </c>
    </row>
    <row r="717" spans="2:8" x14ac:dyDescent="0.3">
      <c r="B717" s="197" t="s">
        <v>115</v>
      </c>
      <c r="C717" s="51">
        <v>2015</v>
      </c>
      <c r="D717" s="64">
        <v>9.0039392234102424E-3</v>
      </c>
      <c r="E717" s="64">
        <v>6.0796048256863307E-3</v>
      </c>
      <c r="F717" s="64">
        <v>1.8980759230369213E-2</v>
      </c>
      <c r="G717" s="63">
        <v>1.3131715081575806E-2</v>
      </c>
      <c r="H717" s="63">
        <v>1.1506508507708029E-2</v>
      </c>
    </row>
    <row r="718" spans="2:8" x14ac:dyDescent="0.3">
      <c r="B718" s="197" t="s">
        <v>391</v>
      </c>
      <c r="C718" s="51">
        <v>2015</v>
      </c>
      <c r="D718" s="64">
        <v>2.0643302928468554E-2</v>
      </c>
      <c r="E718" s="64">
        <v>1.7458641323477648E-2</v>
      </c>
      <c r="F718" s="64">
        <v>3.8471188425190268E-2</v>
      </c>
      <c r="G718" s="63">
        <v>2.0467185761957732E-2</v>
      </c>
      <c r="H718" s="63">
        <v>2.5748320097739769E-2</v>
      </c>
    </row>
    <row r="719" spans="2:8" x14ac:dyDescent="0.3">
      <c r="B719" s="197" t="s">
        <v>245</v>
      </c>
      <c r="C719" s="51">
        <v>2015</v>
      </c>
      <c r="D719" s="64">
        <v>5.1679586563307491E-2</v>
      </c>
      <c r="E719" s="64">
        <v>4.3357350524586016E-2</v>
      </c>
      <c r="F719" s="64">
        <v>4.887535937764248E-2</v>
      </c>
      <c r="G719" s="63">
        <v>3.9132734003172923E-2</v>
      </c>
      <c r="H719" s="63">
        <v>4.5389902820573598E-2</v>
      </c>
    </row>
    <row r="720" spans="2:8" x14ac:dyDescent="0.3">
      <c r="B720" s="197" t="s">
        <v>117</v>
      </c>
      <c r="C720" s="51">
        <v>2015</v>
      </c>
      <c r="D720" s="64">
        <v>1.9488565956967446E-2</v>
      </c>
      <c r="E720" s="64">
        <v>2.2477224075272563E-2</v>
      </c>
      <c r="F720" s="64">
        <v>4.3180061823802164E-2</v>
      </c>
      <c r="G720" s="63">
        <v>2.543330821401658E-2</v>
      </c>
      <c r="H720" s="63">
        <v>2.8043110453885405E-2</v>
      </c>
    </row>
    <row r="721" spans="2:8" x14ac:dyDescent="0.3">
      <c r="B721" s="197" t="s">
        <v>118</v>
      </c>
      <c r="C721" s="51">
        <v>2015</v>
      </c>
      <c r="D721" s="64">
        <v>2.2131624927198602E-2</v>
      </c>
      <c r="E721" s="64">
        <v>1.1392906677234001E-2</v>
      </c>
      <c r="F721" s="64">
        <v>1.5943728018757326E-2</v>
      </c>
      <c r="G721" s="63">
        <v>1.0061668289516391E-2</v>
      </c>
      <c r="H721" s="63">
        <v>1.3662368713175646E-2</v>
      </c>
    </row>
    <row r="722" spans="2:8" x14ac:dyDescent="0.3">
      <c r="B722" s="197" t="s">
        <v>392</v>
      </c>
      <c r="C722" s="51">
        <v>2015</v>
      </c>
      <c r="D722" s="64">
        <v>5.5400372439478582E-2</v>
      </c>
      <c r="E722" s="64">
        <v>3.5067212156633547E-2</v>
      </c>
      <c r="F722" s="64">
        <v>5.061121901062493E-2</v>
      </c>
      <c r="G722" s="63">
        <v>2.4025206774320598E-2</v>
      </c>
      <c r="H722" s="63">
        <v>4.0659097611324094E-2</v>
      </c>
    </row>
    <row r="723" spans="2:8" x14ac:dyDescent="0.3">
      <c r="B723" s="197" t="s">
        <v>120</v>
      </c>
      <c r="C723" s="51">
        <v>2015</v>
      </c>
      <c r="D723" s="64">
        <v>2.5021713056784814E-2</v>
      </c>
      <c r="E723" s="64">
        <v>3.6679770517436934E-2</v>
      </c>
      <c r="F723" s="64">
        <v>3.7793436075210067E-2</v>
      </c>
      <c r="G723" s="63">
        <v>2.8696848588088842E-2</v>
      </c>
      <c r="H723" s="63">
        <v>3.4800063272842317E-2</v>
      </c>
    </row>
    <row r="724" spans="2:8" x14ac:dyDescent="0.3">
      <c r="B724" s="197" t="s">
        <v>121</v>
      </c>
      <c r="C724" s="51">
        <v>2015</v>
      </c>
      <c r="D724" s="64">
        <v>1.1230697239120261E-2</v>
      </c>
      <c r="E724" s="64">
        <v>1.1068683841654986E-2</v>
      </c>
      <c r="F724" s="64">
        <v>1.4190387701663991E-2</v>
      </c>
      <c r="G724" s="63">
        <v>1.0533962949509626E-2</v>
      </c>
      <c r="H724" s="63">
        <v>1.198331437239287E-2</v>
      </c>
    </row>
    <row r="725" spans="2:8" x14ac:dyDescent="0.3">
      <c r="B725" s="197" t="s">
        <v>122</v>
      </c>
      <c r="C725" s="51">
        <v>2015</v>
      </c>
      <c r="D725" s="64">
        <v>2.8132992327365727E-2</v>
      </c>
      <c r="E725" s="64">
        <v>1.2954124866075776E-2</v>
      </c>
      <c r="F725" s="64">
        <v>2.0190023752969122E-2</v>
      </c>
      <c r="G725" s="63">
        <v>2.888781896966779E-2</v>
      </c>
      <c r="H725" s="63">
        <v>1.7873895225398707E-2</v>
      </c>
    </row>
    <row r="726" spans="2:8" x14ac:dyDescent="0.3">
      <c r="B726" s="197" t="s">
        <v>123</v>
      </c>
      <c r="C726" s="51">
        <v>2015</v>
      </c>
      <c r="D726" s="64">
        <v>3.6244390749050739E-2</v>
      </c>
      <c r="E726" s="64">
        <v>2.448895947538296E-2</v>
      </c>
      <c r="F726" s="64">
        <v>4.7140381282495668E-2</v>
      </c>
      <c r="G726" s="63">
        <v>2.7301208414142922E-2</v>
      </c>
      <c r="H726" s="63">
        <v>3.4073531628938808E-2</v>
      </c>
    </row>
    <row r="727" spans="2:8" x14ac:dyDescent="0.3">
      <c r="B727" s="197" t="s">
        <v>393</v>
      </c>
      <c r="C727" s="51">
        <v>2015</v>
      </c>
      <c r="D727" s="64">
        <v>2.3047096240142902E-2</v>
      </c>
      <c r="E727" s="64">
        <v>2.6442482317745652E-2</v>
      </c>
      <c r="F727" s="64">
        <v>5.3537867628384216E-2</v>
      </c>
      <c r="G727" s="63">
        <v>2.6309938486622692E-2</v>
      </c>
      <c r="H727" s="63">
        <v>3.580427476972884E-2</v>
      </c>
    </row>
    <row r="728" spans="2:8" x14ac:dyDescent="0.3">
      <c r="B728" s="197" t="s">
        <v>125</v>
      </c>
      <c r="C728" s="51">
        <v>2015</v>
      </c>
      <c r="D728" s="64">
        <v>4.6704658077304263E-2</v>
      </c>
      <c r="E728" s="64">
        <v>3.7244021406425874E-2</v>
      </c>
      <c r="F728" s="64">
        <v>6.7736963034057532E-2</v>
      </c>
      <c r="G728" s="63">
        <v>4.1128448899452309E-2</v>
      </c>
      <c r="H728" s="63">
        <v>4.8554553327300506E-2</v>
      </c>
    </row>
    <row r="729" spans="2:8" x14ac:dyDescent="0.3">
      <c r="B729" s="197" t="s">
        <v>394</v>
      </c>
      <c r="C729" s="51">
        <v>2015</v>
      </c>
      <c r="D729" s="64">
        <v>5.9786028949024544E-2</v>
      </c>
      <c r="E729" s="64">
        <v>2.4361082050515619E-2</v>
      </c>
      <c r="F729" s="64">
        <v>4.2823073998548372E-2</v>
      </c>
      <c r="G729" s="63">
        <v>2.5091190449872885E-2</v>
      </c>
      <c r="H729" s="63">
        <v>3.3427238938472104E-2</v>
      </c>
    </row>
    <row r="730" spans="2:8" x14ac:dyDescent="0.3">
      <c r="B730" s="197" t="s">
        <v>127</v>
      </c>
      <c r="C730" s="51">
        <v>2015</v>
      </c>
      <c r="D730" s="64">
        <v>4.6860356138706656E-2</v>
      </c>
      <c r="E730" s="64">
        <v>2.4096385542168676E-2</v>
      </c>
      <c r="F730" s="64">
        <v>5.3559087767795437E-2</v>
      </c>
      <c r="G730" s="63">
        <v>3.1868131868131866E-2</v>
      </c>
      <c r="H730" s="63">
        <v>3.7380801017164657E-2</v>
      </c>
    </row>
    <row r="731" spans="2:8" x14ac:dyDescent="0.3">
      <c r="B731" s="197" t="s">
        <v>128</v>
      </c>
      <c r="C731" s="51">
        <v>2015</v>
      </c>
      <c r="D731" s="64">
        <v>6.2260127931769724E-3</v>
      </c>
      <c r="E731" s="64">
        <v>4.1888712852273273E-3</v>
      </c>
      <c r="F731" s="64">
        <v>1.6311435870866312E-2</v>
      </c>
      <c r="G731" s="63">
        <v>1.5517924902305035E-2</v>
      </c>
      <c r="H731" s="63">
        <v>9.5392806113676915E-3</v>
      </c>
    </row>
    <row r="732" spans="2:8" x14ac:dyDescent="0.3">
      <c r="B732" s="197" t="s">
        <v>129</v>
      </c>
      <c r="C732" s="51">
        <v>2015</v>
      </c>
      <c r="D732" s="64">
        <v>4.5489591364687741E-2</v>
      </c>
      <c r="E732" s="64">
        <v>4.2805138290305036E-2</v>
      </c>
      <c r="F732" s="64">
        <v>7.6649565703255956E-2</v>
      </c>
      <c r="G732" s="63">
        <v>4.076776649746193E-2</v>
      </c>
      <c r="H732" s="63">
        <v>5.5149588144511999E-2</v>
      </c>
    </row>
    <row r="733" spans="2:8" x14ac:dyDescent="0.3">
      <c r="B733" s="197" t="s">
        <v>395</v>
      </c>
      <c r="C733" s="51">
        <v>2015</v>
      </c>
      <c r="D733" s="64">
        <v>1.413393118237645E-2</v>
      </c>
      <c r="E733" s="64">
        <v>1.3875462887226544E-2</v>
      </c>
      <c r="F733" s="64">
        <v>1.9982172039815779E-2</v>
      </c>
      <c r="G733" s="63">
        <v>1.2977591487989682E-2</v>
      </c>
      <c r="H733" s="63">
        <v>1.5703189758388851E-2</v>
      </c>
    </row>
    <row r="734" spans="2:8" x14ac:dyDescent="0.3">
      <c r="B734" s="197" t="s">
        <v>131</v>
      </c>
      <c r="C734" s="51">
        <v>2015</v>
      </c>
      <c r="D734" s="64">
        <v>4.2108866826429302E-2</v>
      </c>
      <c r="E734" s="64">
        <v>3.0158570855078282E-2</v>
      </c>
      <c r="F734" s="64">
        <v>5.8835234810294505E-2</v>
      </c>
      <c r="G734" s="63">
        <v>3.2298657718120807E-2</v>
      </c>
      <c r="H734" s="63">
        <v>4.1341671936851475E-2</v>
      </c>
    </row>
    <row r="735" spans="2:8" x14ac:dyDescent="0.3">
      <c r="B735" s="197" t="s">
        <v>132</v>
      </c>
      <c r="C735" s="51">
        <v>2015</v>
      </c>
      <c r="D735" s="64">
        <v>8.1643402686331322E-3</v>
      </c>
      <c r="E735" s="64">
        <v>1.0867871611093798E-2</v>
      </c>
      <c r="F735" s="64">
        <v>3.1222697383547156E-2</v>
      </c>
      <c r="G735" s="63">
        <v>1.7142126135346041E-2</v>
      </c>
      <c r="H735" s="63">
        <v>1.9023258177629461E-2</v>
      </c>
    </row>
    <row r="736" spans="2:8" x14ac:dyDescent="0.3">
      <c r="B736" s="197" t="s">
        <v>133</v>
      </c>
      <c r="C736" s="51">
        <v>2015</v>
      </c>
      <c r="D736" s="64">
        <v>5.5685939833582249E-2</v>
      </c>
      <c r="E736" s="64">
        <v>3.8134350249339984E-2</v>
      </c>
      <c r="F736" s="64">
        <v>7.5682765005400401E-2</v>
      </c>
      <c r="G736" s="63">
        <v>3.859844271412681E-2</v>
      </c>
      <c r="H736" s="63">
        <v>5.3214194246037391E-2</v>
      </c>
    </row>
    <row r="737" spans="2:8" x14ac:dyDescent="0.3">
      <c r="B737" s="197" t="s">
        <v>134</v>
      </c>
      <c r="C737" s="51">
        <v>2015</v>
      </c>
      <c r="D737" s="64">
        <v>3.6487322201607914E-2</v>
      </c>
      <c r="E737" s="64">
        <v>1.5727766657134688E-2</v>
      </c>
      <c r="F737" s="64">
        <v>3.2600022797218742E-2</v>
      </c>
      <c r="G737" s="63">
        <v>2.3450586264656615E-2</v>
      </c>
      <c r="H737" s="63">
        <v>2.4302354814380291E-2</v>
      </c>
    </row>
    <row r="738" spans="2:8" x14ac:dyDescent="0.3">
      <c r="B738" s="197" t="s">
        <v>135</v>
      </c>
      <c r="C738" s="51">
        <v>2015</v>
      </c>
      <c r="D738" s="64">
        <v>4.878048780487805E-2</v>
      </c>
      <c r="E738" s="64">
        <v>3.2070838604062804E-2</v>
      </c>
      <c r="F738" s="64">
        <v>8.9002557544757027E-2</v>
      </c>
      <c r="G738" s="63">
        <v>4.6299671892088952E-2</v>
      </c>
      <c r="H738" s="63">
        <v>5.4566259028820709E-2</v>
      </c>
    </row>
    <row r="739" spans="2:8" x14ac:dyDescent="0.3">
      <c r="B739" s="197" t="s">
        <v>136</v>
      </c>
      <c r="C739" s="51">
        <v>2015</v>
      </c>
      <c r="D739" s="64">
        <v>1.2700534759358289E-2</v>
      </c>
      <c r="E739" s="64">
        <v>1.0724403075677864E-2</v>
      </c>
      <c r="F739" s="64">
        <v>2.792639958240898E-2</v>
      </c>
      <c r="G739" s="63">
        <v>1.609238924649754E-2</v>
      </c>
      <c r="H739" s="63">
        <v>1.7593617413761298E-2</v>
      </c>
    </row>
    <row r="740" spans="2:8" x14ac:dyDescent="0.3">
      <c r="B740" s="197" t="s">
        <v>137</v>
      </c>
      <c r="C740" s="51">
        <v>2015</v>
      </c>
      <c r="D740" s="64">
        <v>6.2908344222512597E-2</v>
      </c>
      <c r="E740" s="64">
        <v>4.4467396158999556E-2</v>
      </c>
      <c r="F740" s="64">
        <v>6.4603970164568453E-2</v>
      </c>
      <c r="G740" s="63">
        <v>4.3041804180418045E-2</v>
      </c>
      <c r="H740" s="63">
        <v>5.2580225498699049E-2</v>
      </c>
    </row>
    <row r="741" spans="2:8" x14ac:dyDescent="0.3">
      <c r="B741" s="197" t="s">
        <v>246</v>
      </c>
      <c r="C741" s="51">
        <v>2015</v>
      </c>
      <c r="D741" s="64">
        <v>1.0893246187363835E-2</v>
      </c>
      <c r="E741" s="64">
        <v>1.3846246463187046E-2</v>
      </c>
      <c r="F741" s="64">
        <v>2.9053680132816822E-2</v>
      </c>
      <c r="G741" s="63">
        <v>8.0971659919028341E-3</v>
      </c>
      <c r="H741" s="63">
        <v>1.7984319827637801E-2</v>
      </c>
    </row>
    <row r="742" spans="2:8" x14ac:dyDescent="0.3">
      <c r="B742" s="197" t="s">
        <v>396</v>
      </c>
      <c r="C742" s="51">
        <v>2015</v>
      </c>
      <c r="D742" s="64">
        <v>6.7341242149337052E-2</v>
      </c>
      <c r="E742" s="64">
        <v>5.9356136820925554E-2</v>
      </c>
      <c r="F742" s="64">
        <v>8.9070305836481053E-2</v>
      </c>
      <c r="G742" s="63">
        <v>5.2487198244330652E-2</v>
      </c>
      <c r="H742" s="63">
        <v>7.0197552367419896E-2</v>
      </c>
    </row>
    <row r="743" spans="2:8" x14ac:dyDescent="0.3">
      <c r="B743" s="197" t="s">
        <v>139</v>
      </c>
      <c r="C743" s="51">
        <v>2015</v>
      </c>
      <c r="D743" s="64">
        <v>3.3018867924528301E-2</v>
      </c>
      <c r="E743" s="64">
        <v>2.8128408913822657E-2</v>
      </c>
      <c r="F743" s="64">
        <v>3.4590002275658047E-2</v>
      </c>
      <c r="G743" s="63">
        <v>1.6445066480055982E-2</v>
      </c>
      <c r="H743" s="63">
        <v>2.972205974740582E-2</v>
      </c>
    </row>
    <row r="744" spans="2:8" x14ac:dyDescent="0.3">
      <c r="B744" s="197" t="s">
        <v>140</v>
      </c>
      <c r="C744" s="51">
        <v>2015</v>
      </c>
      <c r="D744" s="64">
        <v>2.5547445255474453E-2</v>
      </c>
      <c r="E744" s="64">
        <v>1.8729641693811076E-2</v>
      </c>
      <c r="F744" s="64">
        <v>7.566222742572809E-2</v>
      </c>
      <c r="G744" s="63">
        <v>3.5284683239775461E-2</v>
      </c>
      <c r="H744" s="63">
        <v>4.3336518464392106E-2</v>
      </c>
    </row>
    <row r="745" spans="2:8" x14ac:dyDescent="0.3">
      <c r="B745" s="197" t="s">
        <v>141</v>
      </c>
      <c r="C745" s="51">
        <v>2015</v>
      </c>
      <c r="D745" s="64">
        <v>5.0312754963285286E-2</v>
      </c>
      <c r="E745" s="64">
        <v>4.2066359370458037E-2</v>
      </c>
      <c r="F745" s="64">
        <v>8.0520651377697636E-2</v>
      </c>
      <c r="G745" s="63">
        <v>4.5941528963137822E-2</v>
      </c>
      <c r="H745" s="63">
        <v>5.6457304163726185E-2</v>
      </c>
    </row>
    <row r="746" spans="2:8" x14ac:dyDescent="0.3">
      <c r="B746" s="197" t="s">
        <v>142</v>
      </c>
      <c r="C746" s="51">
        <v>2015</v>
      </c>
      <c r="D746" s="64">
        <v>2.2670025188916875E-2</v>
      </c>
      <c r="E746" s="64">
        <v>2.2544898739014139E-2</v>
      </c>
      <c r="F746" s="64">
        <v>5.9547439460103213E-2</v>
      </c>
      <c r="G746" s="63">
        <v>3.3185840707964605E-2</v>
      </c>
      <c r="H746" s="63">
        <v>3.8527264253534255E-2</v>
      </c>
    </row>
    <row r="747" spans="2:8" x14ac:dyDescent="0.3">
      <c r="B747" s="197" t="s">
        <v>397</v>
      </c>
      <c r="C747" s="51">
        <v>2015</v>
      </c>
      <c r="D747" s="64">
        <v>1.8880647336480108E-2</v>
      </c>
      <c r="E747" s="64">
        <v>8.6350395339159381E-3</v>
      </c>
      <c r="F747" s="64">
        <v>2.0836347851251626E-2</v>
      </c>
      <c r="G747" s="63">
        <v>1.950426655830963E-2</v>
      </c>
      <c r="H747" s="63">
        <v>1.4804319147896615E-2</v>
      </c>
    </row>
    <row r="748" spans="2:8" x14ac:dyDescent="0.3">
      <c r="B748" s="197" t="s">
        <v>398</v>
      </c>
      <c r="C748" s="51">
        <v>2015</v>
      </c>
      <c r="D748" s="64">
        <v>2.9027576197387518E-3</v>
      </c>
      <c r="E748" s="64">
        <v>3.963339113202873E-3</v>
      </c>
      <c r="F748" s="64">
        <v>1.0094212651413189E-2</v>
      </c>
      <c r="G748" s="63">
        <v>7.0422535211267607E-3</v>
      </c>
      <c r="H748" s="63">
        <v>6.3391442155309036E-3</v>
      </c>
    </row>
    <row r="749" spans="2:8" x14ac:dyDescent="0.3">
      <c r="B749" s="197" t="s">
        <v>145</v>
      </c>
      <c r="C749" s="51">
        <v>2015</v>
      </c>
      <c r="D749" s="64">
        <v>5.6552658313579411E-2</v>
      </c>
      <c r="E749" s="64">
        <v>3.5646741933635165E-2</v>
      </c>
      <c r="F749" s="64">
        <v>4.4258643509700747E-2</v>
      </c>
      <c r="G749" s="63">
        <v>3.0711375744280789E-2</v>
      </c>
      <c r="H749" s="63">
        <v>3.9862821742016372E-2</v>
      </c>
    </row>
    <row r="750" spans="2:8" x14ac:dyDescent="0.3">
      <c r="B750" s="197" t="s">
        <v>146</v>
      </c>
      <c r="C750" s="51">
        <v>2015</v>
      </c>
      <c r="D750" s="64">
        <v>4.2273773006134968E-2</v>
      </c>
      <c r="E750" s="64">
        <v>2.4443008878806544E-2</v>
      </c>
      <c r="F750" s="64">
        <v>4.3683186586173005E-2</v>
      </c>
      <c r="G750" s="63">
        <v>2.6164186269803168E-2</v>
      </c>
      <c r="H750" s="63">
        <v>3.2623085605986708E-2</v>
      </c>
    </row>
    <row r="751" spans="2:8" x14ac:dyDescent="0.3">
      <c r="B751" s="197" t="s">
        <v>147</v>
      </c>
      <c r="C751" s="51">
        <v>2015</v>
      </c>
      <c r="D751" s="64">
        <v>3.2520325203252036E-2</v>
      </c>
      <c r="E751" s="64">
        <v>2.0906244243875483E-2</v>
      </c>
      <c r="F751" s="64">
        <v>4.104813315339631E-2</v>
      </c>
      <c r="G751" s="63">
        <v>3.3178393973393172E-2</v>
      </c>
      <c r="H751" s="63">
        <v>3.0559339609214566E-2</v>
      </c>
    </row>
    <row r="752" spans="2:8" x14ac:dyDescent="0.3">
      <c r="B752" s="197" t="s">
        <v>148</v>
      </c>
      <c r="C752" s="51">
        <v>2015</v>
      </c>
      <c r="D752" s="64">
        <v>3.4268629254829805E-2</v>
      </c>
      <c r="E752" s="64">
        <v>2.1914747335854246E-2</v>
      </c>
      <c r="F752" s="64">
        <v>4.2680098084697464E-2</v>
      </c>
      <c r="G752" s="63">
        <v>2.6258205689277898E-2</v>
      </c>
      <c r="H752" s="63">
        <v>3.0996309963099631E-2</v>
      </c>
    </row>
    <row r="753" spans="2:8" x14ac:dyDescent="0.3">
      <c r="B753" s="197" t="s">
        <v>149</v>
      </c>
      <c r="C753" s="51">
        <v>2015</v>
      </c>
      <c r="D753" s="64">
        <v>1.8463810930576072E-2</v>
      </c>
      <c r="E753" s="64">
        <v>1.2159959884668422E-2</v>
      </c>
      <c r="F753" s="64">
        <v>2.8756581611988661E-2</v>
      </c>
      <c r="G753" s="63">
        <v>1.8085908063300678E-2</v>
      </c>
      <c r="H753" s="63">
        <v>1.9750412541254127E-2</v>
      </c>
    </row>
    <row r="754" spans="2:8" x14ac:dyDescent="0.3">
      <c r="B754" s="197" t="s">
        <v>150</v>
      </c>
      <c r="C754" s="51">
        <v>2015</v>
      </c>
      <c r="D754" s="64">
        <v>1.5960712093308779E-2</v>
      </c>
      <c r="E754" s="64">
        <v>1.1041309727774605E-2</v>
      </c>
      <c r="F754" s="64">
        <v>1.3285239812863826E-2</v>
      </c>
      <c r="G754" s="63">
        <v>9.3777581641659308E-3</v>
      </c>
      <c r="H754" s="63">
        <v>1.1953304625077805E-2</v>
      </c>
    </row>
    <row r="755" spans="2:8" x14ac:dyDescent="0.3">
      <c r="B755" s="197" t="s">
        <v>151</v>
      </c>
      <c r="C755" s="51">
        <v>2015</v>
      </c>
      <c r="D755" s="64">
        <v>2.8947540768878118E-2</v>
      </c>
      <c r="E755" s="64">
        <v>1.9395736568981952E-2</v>
      </c>
      <c r="F755" s="64">
        <v>3.3086282930433378E-2</v>
      </c>
      <c r="G755" s="63">
        <v>2.2738335303525484E-2</v>
      </c>
      <c r="H755" s="63">
        <v>2.5054293891757395E-2</v>
      </c>
    </row>
    <row r="756" spans="2:8" x14ac:dyDescent="0.3">
      <c r="B756" s="197" t="s">
        <v>152</v>
      </c>
      <c r="C756" s="51">
        <v>2015</v>
      </c>
      <c r="D756" s="64">
        <v>4.6868553511015758E-2</v>
      </c>
      <c r="E756" s="64">
        <v>3.2048034049452778E-2</v>
      </c>
      <c r="F756" s="64">
        <v>4.8192771084337352E-2</v>
      </c>
      <c r="G756" s="63">
        <v>2.9690285204991087E-2</v>
      </c>
      <c r="H756" s="63">
        <v>3.8280639171227523E-2</v>
      </c>
    </row>
    <row r="757" spans="2:8" x14ac:dyDescent="0.3">
      <c r="B757" s="197" t="s">
        <v>399</v>
      </c>
      <c r="C757" s="51">
        <v>2015</v>
      </c>
      <c r="D757" s="64">
        <v>5.9567738534528201E-2</v>
      </c>
      <c r="E757" s="64">
        <v>3.4474762309654482E-2</v>
      </c>
      <c r="F757" s="64">
        <v>7.185204849128396E-2</v>
      </c>
      <c r="G757" s="63">
        <v>3.7252056119980649E-2</v>
      </c>
      <c r="H757" s="63">
        <v>5.0381578512669729E-2</v>
      </c>
    </row>
    <row r="758" spans="2:8" x14ac:dyDescent="0.3">
      <c r="B758" s="197" t="s">
        <v>154</v>
      </c>
      <c r="C758" s="51">
        <v>2015</v>
      </c>
      <c r="D758" s="64">
        <v>1.5659340659340659E-2</v>
      </c>
      <c r="E758" s="64">
        <v>1.5476099717923306E-2</v>
      </c>
      <c r="F758" s="64">
        <v>1.137329237205046E-2</v>
      </c>
      <c r="G758" s="63">
        <v>9.9914359120753648E-3</v>
      </c>
      <c r="H758" s="63">
        <v>1.3805571534226313E-2</v>
      </c>
    </row>
    <row r="759" spans="2:8" x14ac:dyDescent="0.3">
      <c r="B759" s="197" t="s">
        <v>155</v>
      </c>
      <c r="C759" s="51">
        <v>2015</v>
      </c>
      <c r="D759" s="64">
        <v>6.5316786414108428E-3</v>
      </c>
      <c r="E759" s="64">
        <v>6.0330333300365937E-3</v>
      </c>
      <c r="F759" s="64">
        <v>1.8288144603934079E-2</v>
      </c>
      <c r="G759" s="63">
        <v>1.5402843601895734E-2</v>
      </c>
      <c r="H759" s="63">
        <v>1.2078778200876224E-2</v>
      </c>
    </row>
    <row r="760" spans="2:8" x14ac:dyDescent="0.3">
      <c r="B760" s="197" t="s">
        <v>156</v>
      </c>
      <c r="C760" s="51">
        <v>2015</v>
      </c>
      <c r="D760" s="64">
        <v>3.3454545454545452E-2</v>
      </c>
      <c r="E760" s="64">
        <v>3.0596345436517305E-2</v>
      </c>
      <c r="F760" s="64">
        <v>5.3610771113831092E-2</v>
      </c>
      <c r="G760" s="63">
        <v>2.8505897771952816E-2</v>
      </c>
      <c r="H760" s="63">
        <v>3.7822407992659804E-2</v>
      </c>
    </row>
    <row r="761" spans="2:8" x14ac:dyDescent="0.3">
      <c r="B761" s="197" t="s">
        <v>157</v>
      </c>
      <c r="C761" s="51">
        <v>2015</v>
      </c>
      <c r="D761" s="64">
        <v>1.3744813278008298E-2</v>
      </c>
      <c r="E761" s="64">
        <v>1.3079716124773065E-2</v>
      </c>
      <c r="F761" s="64">
        <v>2.6315789473684209E-2</v>
      </c>
      <c r="G761" s="63">
        <v>1.6778523489932886E-2</v>
      </c>
      <c r="H761" s="63">
        <v>1.518009786004834E-2</v>
      </c>
    </row>
    <row r="762" spans="2:8" x14ac:dyDescent="0.3">
      <c r="B762" s="197" t="s">
        <v>400</v>
      </c>
      <c r="C762" s="51">
        <v>2015</v>
      </c>
      <c r="D762" s="64">
        <v>3.7235204193055253E-2</v>
      </c>
      <c r="E762" s="64">
        <v>2.5070449907686327E-2</v>
      </c>
      <c r="F762" s="64">
        <v>3.8753538646306943E-2</v>
      </c>
      <c r="G762" s="63">
        <v>2.6650239917001686E-2</v>
      </c>
      <c r="H762" s="63">
        <v>3.0890383140033395E-2</v>
      </c>
    </row>
    <row r="763" spans="2:8" x14ac:dyDescent="0.3">
      <c r="B763" s="197" t="s">
        <v>159</v>
      </c>
      <c r="C763" s="51">
        <v>2015</v>
      </c>
      <c r="D763" s="64">
        <v>3.9602136673420517E-2</v>
      </c>
      <c r="E763" s="64">
        <v>3.5371430301929074E-2</v>
      </c>
      <c r="F763" s="64">
        <v>5.1854422083429719E-2</v>
      </c>
      <c r="G763" s="63">
        <v>3.4630530460968263E-2</v>
      </c>
      <c r="H763" s="63">
        <v>4.1453260661170603E-2</v>
      </c>
    </row>
    <row r="764" spans="2:8" x14ac:dyDescent="0.3">
      <c r="B764" s="197" t="s">
        <v>401</v>
      </c>
      <c r="C764" s="51">
        <v>2015</v>
      </c>
      <c r="D764" s="64">
        <v>6.7864271457085831E-2</v>
      </c>
      <c r="E764" s="64">
        <v>7.7260273972602739E-2</v>
      </c>
      <c r="F764" s="64">
        <v>9.6608832807570974E-2</v>
      </c>
      <c r="G764" s="63">
        <v>5.8637083993660855E-2</v>
      </c>
      <c r="H764" s="63">
        <v>8.082686208027999E-2</v>
      </c>
    </row>
    <row r="765" spans="2:8" x14ac:dyDescent="0.3">
      <c r="B765" s="197" t="s">
        <v>161</v>
      </c>
      <c r="C765" s="51">
        <v>2015</v>
      </c>
      <c r="D765" s="64">
        <v>0.1014312383322962</v>
      </c>
      <c r="E765" s="64">
        <v>8.1543182814555026E-2</v>
      </c>
      <c r="F765" s="64">
        <v>0.12152199762187872</v>
      </c>
      <c r="G765" s="63">
        <v>7.963800904977375E-2</v>
      </c>
      <c r="H765" s="63">
        <v>9.2347996943565117E-2</v>
      </c>
    </row>
    <row r="766" spans="2:8" x14ac:dyDescent="0.3">
      <c r="B766" s="197" t="s">
        <v>162</v>
      </c>
      <c r="C766" s="51">
        <v>2015</v>
      </c>
      <c r="D766" s="64">
        <v>1.5831593597773138E-2</v>
      </c>
      <c r="E766" s="64">
        <v>1.2690694381362045E-2</v>
      </c>
      <c r="F766" s="64">
        <v>1.4694160457459712E-2</v>
      </c>
      <c r="G766" s="63">
        <v>9.5863851788022397E-3</v>
      </c>
      <c r="H766" s="63">
        <v>1.3269221309459393E-2</v>
      </c>
    </row>
    <row r="767" spans="2:8" x14ac:dyDescent="0.3">
      <c r="B767" s="197" t="s">
        <v>163</v>
      </c>
      <c r="C767" s="51">
        <v>2015</v>
      </c>
      <c r="D767" s="64">
        <v>5.4888507718696397E-2</v>
      </c>
      <c r="E767" s="64">
        <v>3.3763252076440001E-2</v>
      </c>
      <c r="F767" s="64">
        <v>4.6341908410873926E-2</v>
      </c>
      <c r="G767" s="63">
        <v>1.5285126396237508E-2</v>
      </c>
      <c r="H767" s="63">
        <v>3.7708300269798448E-2</v>
      </c>
    </row>
    <row r="768" spans="2:8" x14ac:dyDescent="0.3">
      <c r="B768" s="197" t="s">
        <v>262</v>
      </c>
      <c r="C768" s="51">
        <v>2015</v>
      </c>
      <c r="D768" s="64">
        <v>1.6159695817490494E-2</v>
      </c>
      <c r="E768" s="64">
        <v>1.0283833813245578E-2</v>
      </c>
      <c r="F768" s="64">
        <v>2.8621291448516578E-2</v>
      </c>
      <c r="G768" s="63">
        <v>1.8814139110604332E-2</v>
      </c>
      <c r="H768" s="63">
        <v>1.825762840356308E-2</v>
      </c>
    </row>
    <row r="769" spans="2:8" x14ac:dyDescent="0.3">
      <c r="B769" s="197" t="s">
        <v>402</v>
      </c>
      <c r="C769" s="51">
        <v>2015</v>
      </c>
      <c r="D769" s="64">
        <v>3.0241935483870969E-2</v>
      </c>
      <c r="E769" s="64">
        <v>2.4422012373819604E-2</v>
      </c>
      <c r="F769" s="64">
        <v>6.5902578796561598E-2</v>
      </c>
      <c r="G769" s="63">
        <v>3.9909297052154194E-2</v>
      </c>
      <c r="H769" s="63">
        <v>4.3150864326872707E-2</v>
      </c>
    </row>
    <row r="770" spans="2:8" x14ac:dyDescent="0.3">
      <c r="B770" s="197" t="s">
        <v>74</v>
      </c>
      <c r="C770" s="51">
        <v>2016</v>
      </c>
      <c r="D770" s="64">
        <v>5.2329291640076582E-2</v>
      </c>
      <c r="E770" s="64">
        <v>2.7545398898184043E-2</v>
      </c>
      <c r="F770" s="64">
        <v>8.4919715278927332E-2</v>
      </c>
      <c r="G770" s="63">
        <v>5.9591373439273551E-2</v>
      </c>
      <c r="H770" s="63">
        <v>5.0594617150010429E-2</v>
      </c>
    </row>
    <row r="771" spans="2:8" x14ac:dyDescent="0.3">
      <c r="B771" s="197" t="s">
        <v>75</v>
      </c>
      <c r="C771" s="51">
        <v>2016</v>
      </c>
      <c r="D771" s="64">
        <v>3.8102462364336565E-2</v>
      </c>
      <c r="E771" s="64">
        <v>3.6635817293139007E-2</v>
      </c>
      <c r="F771" s="64">
        <v>6.6622723499829103E-2</v>
      </c>
      <c r="G771" s="63">
        <v>3.6912403149082902E-2</v>
      </c>
      <c r="H771" s="63">
        <v>4.6709903082416383E-2</v>
      </c>
    </row>
    <row r="772" spans="2:8" x14ac:dyDescent="0.3">
      <c r="B772" s="197" t="s">
        <v>376</v>
      </c>
      <c r="C772" s="51">
        <v>2016</v>
      </c>
      <c r="D772" s="64">
        <v>3.2507739938080496E-2</v>
      </c>
      <c r="E772" s="64">
        <v>4.1776412057360254E-2</v>
      </c>
      <c r="F772" s="64">
        <v>8.8574423480083861E-2</v>
      </c>
      <c r="G772" s="63">
        <v>3.877703206562267E-2</v>
      </c>
      <c r="H772" s="63">
        <v>5.6885151645824347E-2</v>
      </c>
    </row>
    <row r="773" spans="2:8" x14ac:dyDescent="0.3">
      <c r="B773" s="197" t="s">
        <v>77</v>
      </c>
      <c r="C773" s="51">
        <v>2016</v>
      </c>
      <c r="D773" s="64">
        <v>4.4457855562261117E-2</v>
      </c>
      <c r="E773" s="64">
        <v>2.9937585951549772E-2</v>
      </c>
      <c r="F773" s="64">
        <v>4.7469823584029715E-2</v>
      </c>
      <c r="G773" s="63">
        <v>3.6074163643692057E-2</v>
      </c>
      <c r="H773" s="63">
        <v>3.7227145018370433E-2</v>
      </c>
    </row>
    <row r="774" spans="2:8" x14ac:dyDescent="0.3">
      <c r="B774" s="197" t="s">
        <v>78</v>
      </c>
      <c r="C774" s="51">
        <v>2016</v>
      </c>
      <c r="D774" s="64">
        <v>5.9020510673922146E-2</v>
      </c>
      <c r="E774" s="64">
        <v>3.9760931110412082E-2</v>
      </c>
      <c r="F774" s="64">
        <v>7.1370913493878654E-2</v>
      </c>
      <c r="G774" s="63">
        <v>5.3002401921537233E-2</v>
      </c>
      <c r="H774" s="63">
        <v>5.495621271734992E-2</v>
      </c>
    </row>
    <row r="775" spans="2:8" x14ac:dyDescent="0.3">
      <c r="B775" s="197" t="s">
        <v>377</v>
      </c>
      <c r="C775" s="51">
        <v>2016</v>
      </c>
      <c r="D775" s="63">
        <v>3.9247751430907606E-2</v>
      </c>
      <c r="E775" s="63">
        <v>2.641418669232283E-2</v>
      </c>
      <c r="F775" s="63">
        <v>2.7626633757783139E-2</v>
      </c>
      <c r="G775" s="63">
        <v>1.8297775415685977E-2</v>
      </c>
      <c r="H775" s="63">
        <v>2.6713511815969225E-2</v>
      </c>
    </row>
    <row r="776" spans="2:8" x14ac:dyDescent="0.3">
      <c r="B776" s="197" t="s">
        <v>80</v>
      </c>
      <c r="C776" s="51">
        <v>2016</v>
      </c>
      <c r="D776" s="64">
        <v>5.7190635451505017E-2</v>
      </c>
      <c r="E776" s="64">
        <v>2.3463056965595037E-2</v>
      </c>
      <c r="F776" s="64">
        <v>4.6913580246913583E-2</v>
      </c>
      <c r="G776" s="63">
        <v>2.8183190739808756E-2</v>
      </c>
      <c r="H776" s="63">
        <v>3.4840642160855514E-2</v>
      </c>
    </row>
    <row r="777" spans="2:8" x14ac:dyDescent="0.3">
      <c r="B777" s="197" t="s">
        <v>81</v>
      </c>
      <c r="C777" s="51">
        <v>2016</v>
      </c>
      <c r="D777" s="64">
        <v>2.6606348719521545E-2</v>
      </c>
      <c r="E777" s="64">
        <v>1.9558592447978668E-2</v>
      </c>
      <c r="F777" s="64">
        <v>2.1353370060733855E-2</v>
      </c>
      <c r="G777" s="63">
        <v>1.4568593795788504E-2</v>
      </c>
      <c r="H777" s="63">
        <v>2.0055662962884278E-2</v>
      </c>
    </row>
    <row r="778" spans="2:8" x14ac:dyDescent="0.3">
      <c r="B778" s="197" t="s">
        <v>82</v>
      </c>
      <c r="C778" s="51">
        <v>2016</v>
      </c>
      <c r="D778" s="64">
        <v>4.0514110086616373E-2</v>
      </c>
      <c r="E778" s="64">
        <v>3.9371450472108986E-2</v>
      </c>
      <c r="F778" s="64">
        <v>6.8661889372863091E-2</v>
      </c>
      <c r="G778" s="63">
        <v>3.1160620201716092E-2</v>
      </c>
      <c r="H778" s="63">
        <v>4.890997776819192E-2</v>
      </c>
    </row>
    <row r="779" spans="2:8" x14ac:dyDescent="0.3">
      <c r="B779" s="197" t="s">
        <v>378</v>
      </c>
      <c r="C779" s="51">
        <v>2016</v>
      </c>
      <c r="D779" s="64">
        <v>2.171508997687745E-2</v>
      </c>
      <c r="E779" s="64">
        <v>1.5736713743891243E-2</v>
      </c>
      <c r="F779" s="64">
        <v>2.6888954525067552E-2</v>
      </c>
      <c r="G779" s="63">
        <v>2.023039408551482E-2</v>
      </c>
      <c r="H779" s="63">
        <v>2.0819899151135871E-2</v>
      </c>
    </row>
    <row r="780" spans="2:8" x14ac:dyDescent="0.3">
      <c r="B780" s="197" t="s">
        <v>379</v>
      </c>
      <c r="C780" s="51">
        <v>2016</v>
      </c>
      <c r="D780" s="64">
        <v>3.1685305081420444E-2</v>
      </c>
      <c r="E780" s="64">
        <v>2.654311908614012E-2</v>
      </c>
      <c r="F780" s="64">
        <v>4.0188693601156511E-2</v>
      </c>
      <c r="G780" s="63">
        <v>2.4274951991727807E-2</v>
      </c>
      <c r="H780" s="63">
        <v>3.1128087256534404E-2</v>
      </c>
    </row>
    <row r="781" spans="2:8" x14ac:dyDescent="0.3">
      <c r="B781" s="197" t="s">
        <v>380</v>
      </c>
      <c r="C781" s="51">
        <v>2016</v>
      </c>
      <c r="D781" s="64">
        <v>1.9834545998205919E-2</v>
      </c>
      <c r="E781" s="64">
        <v>1.5939677388565429E-2</v>
      </c>
      <c r="F781" s="64">
        <v>4.1913141145638336E-2</v>
      </c>
      <c r="G781" s="63">
        <v>2.6540329043511054E-2</v>
      </c>
      <c r="H781" s="63">
        <v>2.7133832221679952E-2</v>
      </c>
    </row>
    <row r="782" spans="2:8" x14ac:dyDescent="0.3">
      <c r="B782" s="197" t="s">
        <v>86</v>
      </c>
      <c r="C782" s="51">
        <v>2016</v>
      </c>
      <c r="D782" s="64">
        <v>6.200502221363724E-2</v>
      </c>
      <c r="E782" s="64">
        <v>5.1799738219895287E-2</v>
      </c>
      <c r="F782" s="64">
        <v>6.6561271231099756E-2</v>
      </c>
      <c r="G782" s="63">
        <v>2.6612638265250246E-2</v>
      </c>
      <c r="H782" s="63">
        <v>5.4488977091332672E-2</v>
      </c>
    </row>
    <row r="783" spans="2:8" x14ac:dyDescent="0.3">
      <c r="B783" s="197" t="s">
        <v>87</v>
      </c>
      <c r="C783" s="51">
        <v>2016</v>
      </c>
      <c r="D783" s="64">
        <v>3.4932076517881896E-2</v>
      </c>
      <c r="E783" s="64">
        <v>4.3919833890042427E-2</v>
      </c>
      <c r="F783" s="64">
        <v>4.0160642570281124E-2</v>
      </c>
      <c r="G783" s="63">
        <v>3.3851635892452221E-2</v>
      </c>
      <c r="H783" s="63">
        <v>4.0656580407734094E-2</v>
      </c>
    </row>
    <row r="784" spans="2:8" x14ac:dyDescent="0.3">
      <c r="B784" s="197" t="s">
        <v>88</v>
      </c>
      <c r="C784" s="51">
        <v>2016</v>
      </c>
      <c r="D784" s="64">
        <v>5.9330143540669858E-2</v>
      </c>
      <c r="E784" s="64">
        <v>5.0529287226534936E-2</v>
      </c>
      <c r="F784" s="64">
        <v>8.0187887938265395E-2</v>
      </c>
      <c r="G784" s="63">
        <v>3.4853921066119939E-2</v>
      </c>
      <c r="H784" s="63">
        <v>6.0216930557287121E-2</v>
      </c>
    </row>
    <row r="785" spans="2:8" x14ac:dyDescent="0.3">
      <c r="B785" s="197" t="s">
        <v>89</v>
      </c>
      <c r="C785" s="51">
        <v>2016</v>
      </c>
      <c r="D785" s="64">
        <v>4.9218749999999999E-2</v>
      </c>
      <c r="E785" s="64">
        <v>3.7597838240775248E-2</v>
      </c>
      <c r="F785" s="64">
        <v>7.1044793552531682E-2</v>
      </c>
      <c r="G785" s="63">
        <v>3.9641943734015347E-2</v>
      </c>
      <c r="H785" s="63">
        <v>5.064845127171997E-2</v>
      </c>
    </row>
    <row r="786" spans="2:8" x14ac:dyDescent="0.3">
      <c r="B786" s="197" t="s">
        <v>90</v>
      </c>
      <c r="C786" s="51">
        <v>2016</v>
      </c>
      <c r="D786" s="64">
        <v>5.0115207373271888E-2</v>
      </c>
      <c r="E786" s="64">
        <v>3.0707378447951718E-2</v>
      </c>
      <c r="F786" s="64">
        <v>4.9864092229824727E-2</v>
      </c>
      <c r="G786" s="63">
        <v>3.4576710995783327E-2</v>
      </c>
      <c r="H786" s="63">
        <v>3.9364218468632237E-2</v>
      </c>
    </row>
    <row r="787" spans="2:8" x14ac:dyDescent="0.3">
      <c r="B787" s="197" t="s">
        <v>381</v>
      </c>
      <c r="C787" s="51">
        <v>2016</v>
      </c>
      <c r="D787" s="64">
        <v>7.1087216248506571E-2</v>
      </c>
      <c r="E787" s="64">
        <v>6.1500956612972904E-2</v>
      </c>
      <c r="F787" s="64">
        <v>9.0607481981466648E-2</v>
      </c>
      <c r="G787" s="63">
        <v>5.8909802004399901E-2</v>
      </c>
      <c r="H787" s="63">
        <v>7.0761512516736999E-2</v>
      </c>
    </row>
    <row r="788" spans="2:8" x14ac:dyDescent="0.3">
      <c r="B788" s="197" t="s">
        <v>92</v>
      </c>
      <c r="C788" s="51">
        <v>2016</v>
      </c>
      <c r="D788" s="64">
        <v>4.0020479563102652E-2</v>
      </c>
      <c r="E788" s="64">
        <v>2.1591188608598214E-2</v>
      </c>
      <c r="F788" s="64">
        <v>3.3237146778336911E-2</v>
      </c>
      <c r="G788" s="63">
        <v>2.5432603600458785E-2</v>
      </c>
      <c r="H788" s="63">
        <v>2.7493448054195718E-2</v>
      </c>
    </row>
    <row r="789" spans="2:8" x14ac:dyDescent="0.3">
      <c r="B789" s="197" t="s">
        <v>93</v>
      </c>
      <c r="C789" s="51">
        <v>2016</v>
      </c>
      <c r="D789" s="64">
        <v>1.8196202531645569E-2</v>
      </c>
      <c r="E789" s="64">
        <v>6.7575577949021935E-3</v>
      </c>
      <c r="F789" s="64">
        <v>9.8610488570147915E-3</v>
      </c>
      <c r="G789" s="63">
        <v>6.5952184666117067E-3</v>
      </c>
      <c r="H789" s="63">
        <v>8.6087788287809545E-3</v>
      </c>
    </row>
    <row r="790" spans="2:8" x14ac:dyDescent="0.3">
      <c r="B790" s="197" t="s">
        <v>94</v>
      </c>
      <c r="C790" s="51">
        <v>2016</v>
      </c>
      <c r="D790" s="64">
        <v>3.6377512083439326E-2</v>
      </c>
      <c r="E790" s="64">
        <v>3.2551330944951655E-2</v>
      </c>
      <c r="F790" s="64">
        <v>5.430493024289923E-2</v>
      </c>
      <c r="G790" s="63">
        <v>3.2409012131715771E-2</v>
      </c>
      <c r="H790" s="63">
        <v>4.0111088330133639E-2</v>
      </c>
    </row>
    <row r="791" spans="2:8" x14ac:dyDescent="0.3">
      <c r="B791" s="197" t="s">
        <v>95</v>
      </c>
      <c r="C791" s="51">
        <v>2016</v>
      </c>
      <c r="D791" s="64">
        <v>2.5819382221174251E-2</v>
      </c>
      <c r="E791" s="64">
        <v>1.8621630591098493E-2</v>
      </c>
      <c r="F791" s="64">
        <v>4.4711263579188108E-2</v>
      </c>
      <c r="G791" s="63">
        <v>3.6008833205642438E-2</v>
      </c>
      <c r="H791" s="63">
        <v>2.9344314280593229E-2</v>
      </c>
    </row>
    <row r="792" spans="2:8" x14ac:dyDescent="0.3">
      <c r="B792" s="197" t="s">
        <v>96</v>
      </c>
      <c r="C792" s="51">
        <v>2016</v>
      </c>
      <c r="D792" s="64">
        <v>7.7472452727520069E-2</v>
      </c>
      <c r="E792" s="64">
        <v>5.2512817941357134E-2</v>
      </c>
      <c r="F792" s="64">
        <v>5.9534010690823029E-2</v>
      </c>
      <c r="G792" s="63">
        <v>3.3017533936651584E-2</v>
      </c>
      <c r="H792" s="63">
        <v>5.5274660441156878E-2</v>
      </c>
    </row>
    <row r="793" spans="2:8" x14ac:dyDescent="0.3">
      <c r="B793" s="197" t="s">
        <v>244</v>
      </c>
      <c r="C793" s="51">
        <v>2016</v>
      </c>
      <c r="D793" s="64">
        <v>3.3755274261603373E-2</v>
      </c>
      <c r="E793" s="64">
        <v>2.7643400138217002E-2</v>
      </c>
      <c r="F793" s="64">
        <v>4.6245140167792104E-2</v>
      </c>
      <c r="G793" s="63">
        <v>2.1288837744533946E-2</v>
      </c>
      <c r="H793" s="63">
        <v>3.4054337250205825E-2</v>
      </c>
    </row>
    <row r="794" spans="2:8" x14ac:dyDescent="0.3">
      <c r="B794" s="197" t="s">
        <v>382</v>
      </c>
      <c r="C794" s="51">
        <v>2016</v>
      </c>
      <c r="D794" s="64">
        <v>4.9052938319572609E-2</v>
      </c>
      <c r="E794" s="64">
        <v>3.8589499853758411E-2</v>
      </c>
      <c r="F794" s="64">
        <v>5.6902302123159519E-2</v>
      </c>
      <c r="G794" s="63">
        <v>4.0087586323058783E-2</v>
      </c>
      <c r="H794" s="63">
        <v>4.4423996661780596E-2</v>
      </c>
    </row>
    <row r="795" spans="2:8" x14ac:dyDescent="0.3">
      <c r="B795" s="197" t="s">
        <v>383</v>
      </c>
      <c r="C795" s="51">
        <v>2016</v>
      </c>
      <c r="D795" s="64">
        <v>4.2285714285714288E-2</v>
      </c>
      <c r="E795" s="64">
        <v>4.2756044820129742E-2</v>
      </c>
      <c r="F795" s="64">
        <v>4.4618807822930089E-2</v>
      </c>
      <c r="G795" s="63">
        <v>2.1148036253776436E-2</v>
      </c>
      <c r="H795" s="63">
        <v>4.0982239639789877E-2</v>
      </c>
    </row>
    <row r="796" spans="2:8" x14ac:dyDescent="0.3">
      <c r="B796" s="197" t="s">
        <v>384</v>
      </c>
      <c r="C796" s="51">
        <v>2016</v>
      </c>
      <c r="D796" s="64">
        <v>3.0138579319701521E-2</v>
      </c>
      <c r="E796" s="64">
        <v>2.2925422904581612E-2</v>
      </c>
      <c r="F796" s="64">
        <v>4.1235772357723577E-2</v>
      </c>
      <c r="G796" s="63">
        <v>3.2931626077496022E-2</v>
      </c>
      <c r="H796" s="63">
        <v>3.0515667865763187E-2</v>
      </c>
    </row>
    <row r="797" spans="2:8" x14ac:dyDescent="0.3">
      <c r="B797" s="197" t="s">
        <v>385</v>
      </c>
      <c r="C797" s="51">
        <v>2016</v>
      </c>
      <c r="D797" s="64">
        <v>7.524823543486063E-2</v>
      </c>
      <c r="E797" s="64">
        <v>4.1206432782006523E-2</v>
      </c>
      <c r="F797" s="64">
        <v>6.7808076602830974E-2</v>
      </c>
      <c r="G797" s="63">
        <v>3.7293139616191441E-2</v>
      </c>
      <c r="H797" s="63">
        <v>5.2417448095573735E-2</v>
      </c>
    </row>
    <row r="798" spans="2:8" x14ac:dyDescent="0.3">
      <c r="B798" s="197" t="s">
        <v>101</v>
      </c>
      <c r="C798" s="51">
        <v>2016</v>
      </c>
      <c r="D798" s="64">
        <v>3.5469378103570585E-2</v>
      </c>
      <c r="E798" s="64">
        <v>1.9894398486442658E-2</v>
      </c>
      <c r="F798" s="64">
        <v>4.1924917501796083E-2</v>
      </c>
      <c r="G798" s="63">
        <v>2.8779437399596677E-2</v>
      </c>
      <c r="H798" s="63">
        <v>2.9953469919316238E-2</v>
      </c>
    </row>
    <row r="799" spans="2:8" x14ac:dyDescent="0.3">
      <c r="B799" s="197" t="s">
        <v>102</v>
      </c>
      <c r="C799" s="51">
        <v>2016</v>
      </c>
      <c r="D799" s="64">
        <v>4.0305010893246188E-2</v>
      </c>
      <c r="E799" s="64">
        <v>2.5337837837837839E-2</v>
      </c>
      <c r="F799" s="64">
        <v>5.3606428851430812E-2</v>
      </c>
      <c r="G799" s="63">
        <v>2.9150046026388463E-2</v>
      </c>
      <c r="H799" s="63">
        <v>3.6931116054090316E-2</v>
      </c>
    </row>
    <row r="800" spans="2:8" x14ac:dyDescent="0.3">
      <c r="B800" s="197" t="s">
        <v>103</v>
      </c>
      <c r="C800" s="51">
        <v>2016</v>
      </c>
      <c r="D800" s="64">
        <v>1.993704092339979E-2</v>
      </c>
      <c r="E800" s="64">
        <v>1.2125639152666179E-2</v>
      </c>
      <c r="F800" s="64">
        <v>2.5194621372965322E-2</v>
      </c>
      <c r="G800" s="63">
        <v>1.8789144050104383E-2</v>
      </c>
      <c r="H800" s="63">
        <v>1.8830692901843603E-2</v>
      </c>
    </row>
    <row r="801" spans="2:8" x14ac:dyDescent="0.3">
      <c r="B801" s="197" t="s">
        <v>104</v>
      </c>
      <c r="C801" s="51">
        <v>2016</v>
      </c>
      <c r="D801" s="64">
        <v>1.7348203221809171E-2</v>
      </c>
      <c r="E801" s="64">
        <v>1.01135833203672E-2</v>
      </c>
      <c r="F801" s="64">
        <v>3.0084033613445377E-2</v>
      </c>
      <c r="G801" s="63">
        <v>1.1534025374855825E-2</v>
      </c>
      <c r="H801" s="63">
        <v>1.824516946468166E-2</v>
      </c>
    </row>
    <row r="802" spans="2:8" x14ac:dyDescent="0.3">
      <c r="B802" s="197" t="s">
        <v>386</v>
      </c>
      <c r="C802" s="51">
        <v>2016</v>
      </c>
      <c r="D802" s="64">
        <v>2.575107296137339E-2</v>
      </c>
      <c r="E802" s="64">
        <v>3.0880338687585607E-2</v>
      </c>
      <c r="F802" s="64">
        <v>4.272740806907846E-2</v>
      </c>
      <c r="G802" s="63">
        <v>3.4040671971706453E-2</v>
      </c>
      <c r="H802" s="63">
        <v>3.5323246217331503E-2</v>
      </c>
    </row>
    <row r="803" spans="2:8" x14ac:dyDescent="0.3">
      <c r="B803" s="197" t="s">
        <v>106</v>
      </c>
      <c r="C803" s="51">
        <v>2016</v>
      </c>
      <c r="D803" s="64">
        <v>7.4245115452930735E-2</v>
      </c>
      <c r="E803" s="64">
        <v>5.466983938132064E-2</v>
      </c>
      <c r="F803" s="64">
        <v>8.3812380238273768E-2</v>
      </c>
      <c r="G803" s="63">
        <v>4.5215236915453698E-2</v>
      </c>
      <c r="H803" s="63">
        <v>6.5410104139771066E-2</v>
      </c>
    </row>
    <row r="804" spans="2:8" x14ac:dyDescent="0.3">
      <c r="B804" s="197" t="s">
        <v>107</v>
      </c>
      <c r="C804" s="51">
        <v>2016</v>
      </c>
      <c r="D804" s="64">
        <v>4.3317485472794508E-2</v>
      </c>
      <c r="E804" s="64">
        <v>1.995237704245012E-2</v>
      </c>
      <c r="F804" s="64">
        <v>3.6050873821941623E-2</v>
      </c>
      <c r="G804" s="63">
        <v>2.366369710467706E-2</v>
      </c>
      <c r="H804" s="63">
        <v>2.8118770328402057E-2</v>
      </c>
    </row>
    <row r="805" spans="2:8" x14ac:dyDescent="0.3">
      <c r="B805" s="197" t="s">
        <v>387</v>
      </c>
      <c r="C805" s="51">
        <v>2016</v>
      </c>
      <c r="D805" s="64">
        <v>7.9318013343217197E-2</v>
      </c>
      <c r="E805" s="64">
        <v>3.6857680925477539E-2</v>
      </c>
      <c r="F805" s="64">
        <v>5.794855903315773E-2</v>
      </c>
      <c r="G805" s="63">
        <v>2.7911033580462277E-2</v>
      </c>
      <c r="H805" s="63">
        <v>4.671990872789504E-2</v>
      </c>
    </row>
    <row r="806" spans="2:8" x14ac:dyDescent="0.3">
      <c r="B806" s="197" t="s">
        <v>109</v>
      </c>
      <c r="C806" s="51">
        <v>2016</v>
      </c>
      <c r="D806" s="64">
        <v>6.3291139240506333E-2</v>
      </c>
      <c r="E806" s="64">
        <v>5.2767821585025888E-2</v>
      </c>
      <c r="F806" s="64">
        <v>8.3625321186638638E-2</v>
      </c>
      <c r="G806" s="63">
        <v>3.9021164021164019E-2</v>
      </c>
      <c r="H806" s="63">
        <v>6.3077713111947958E-2</v>
      </c>
    </row>
    <row r="807" spans="2:8" x14ac:dyDescent="0.3">
      <c r="B807" s="197" t="s">
        <v>388</v>
      </c>
      <c r="C807" s="51">
        <v>2016</v>
      </c>
      <c r="D807" s="64">
        <v>7.6440387906446097E-2</v>
      </c>
      <c r="E807" s="64">
        <v>5.3528449022816983E-2</v>
      </c>
      <c r="F807" s="64">
        <v>6.5673494723774054E-2</v>
      </c>
      <c r="G807" s="63">
        <v>3.6576444769568395E-2</v>
      </c>
      <c r="H807" s="63">
        <v>5.7525404509573032E-2</v>
      </c>
    </row>
    <row r="808" spans="2:8" x14ac:dyDescent="0.3">
      <c r="B808" s="197" t="s">
        <v>389</v>
      </c>
      <c r="C808" s="51">
        <v>2016</v>
      </c>
      <c r="D808" s="64">
        <v>9.6326530612244901E-2</v>
      </c>
      <c r="E808" s="64">
        <v>6.6367092983062564E-2</v>
      </c>
      <c r="F808" s="64">
        <v>0.11161178509532062</v>
      </c>
      <c r="G808" s="63">
        <v>5.9961315280464215E-2</v>
      </c>
      <c r="H808" s="63">
        <v>8.2108902333621434E-2</v>
      </c>
    </row>
    <row r="809" spans="2:8" x14ac:dyDescent="0.3">
      <c r="B809" s="197" t="s">
        <v>112</v>
      </c>
      <c r="C809" s="51">
        <v>2016</v>
      </c>
      <c r="D809" s="64">
        <v>5.3245805981035739E-2</v>
      </c>
      <c r="E809" s="64">
        <v>3.5873950496129105E-2</v>
      </c>
      <c r="F809" s="64">
        <v>6.4744287268770406E-2</v>
      </c>
      <c r="G809" s="63">
        <v>4.4471896232242125E-2</v>
      </c>
      <c r="H809" s="63">
        <v>4.7015558698727013E-2</v>
      </c>
    </row>
    <row r="810" spans="2:8" x14ac:dyDescent="0.3">
      <c r="B810" s="197" t="s">
        <v>113</v>
      </c>
      <c r="C810" s="51">
        <v>2016</v>
      </c>
      <c r="D810" s="64">
        <v>4.0138699169906485E-2</v>
      </c>
      <c r="E810" s="64">
        <v>3.38649185287907E-2</v>
      </c>
      <c r="F810" s="64">
        <v>6.9802731411229141E-2</v>
      </c>
      <c r="G810" s="63">
        <v>4.245426829268293E-2</v>
      </c>
      <c r="H810" s="63">
        <v>4.7257097438825828E-2</v>
      </c>
    </row>
    <row r="811" spans="2:8" x14ac:dyDescent="0.3">
      <c r="B811" s="197" t="s">
        <v>390</v>
      </c>
      <c r="C811" s="51">
        <v>2016</v>
      </c>
      <c r="D811" s="64">
        <v>3.6954915003695493E-2</v>
      </c>
      <c r="E811" s="64">
        <v>2.4832071973496246E-2</v>
      </c>
      <c r="F811" s="64">
        <v>3.674249001562771E-2</v>
      </c>
      <c r="G811" s="63">
        <v>1.8441851712457658E-2</v>
      </c>
      <c r="H811" s="63">
        <v>2.9214263661623958E-2</v>
      </c>
    </row>
    <row r="812" spans="2:8" x14ac:dyDescent="0.3">
      <c r="B812" s="197" t="s">
        <v>115</v>
      </c>
      <c r="C812" s="51">
        <v>2016</v>
      </c>
      <c r="D812" s="64">
        <v>4.2708968883465532E-3</v>
      </c>
      <c r="E812" s="64">
        <v>5.1055473735886108E-3</v>
      </c>
      <c r="F812" s="64">
        <v>1.4506254990684057E-2</v>
      </c>
      <c r="G812" s="63">
        <v>9.2281879194630878E-3</v>
      </c>
      <c r="H812" s="63">
        <v>8.7468925513304492E-3</v>
      </c>
    </row>
    <row r="813" spans="2:8" x14ac:dyDescent="0.3">
      <c r="B813" s="197" t="s">
        <v>391</v>
      </c>
      <c r="C813" s="51">
        <v>2016</v>
      </c>
      <c r="D813" s="64">
        <v>4.8754636989931106E-2</v>
      </c>
      <c r="E813" s="64">
        <v>4.2597968069666182E-2</v>
      </c>
      <c r="F813" s="64">
        <v>6.9533626225076042E-2</v>
      </c>
      <c r="G813" s="63">
        <v>3.1661092530657749E-2</v>
      </c>
      <c r="H813" s="63">
        <v>5.1394272852319622E-2</v>
      </c>
    </row>
    <row r="814" spans="2:8" x14ac:dyDescent="0.3">
      <c r="B814" s="197" t="s">
        <v>245</v>
      </c>
      <c r="C814" s="51">
        <v>2016</v>
      </c>
      <c r="D814" s="64">
        <v>4.3314500941619587E-2</v>
      </c>
      <c r="E814" s="64">
        <v>3.0588538977800724E-2</v>
      </c>
      <c r="F814" s="64">
        <v>5.421589253924583E-2</v>
      </c>
      <c r="G814" s="63">
        <v>2.7647365675534691E-2</v>
      </c>
      <c r="H814" s="63">
        <v>3.9690050869513785E-2</v>
      </c>
    </row>
    <row r="815" spans="2:8" x14ac:dyDescent="0.3">
      <c r="B815" s="197" t="s">
        <v>117</v>
      </c>
      <c r="C815" s="51">
        <v>2016</v>
      </c>
      <c r="D815" s="64">
        <v>3.4622350058591669E-2</v>
      </c>
      <c r="E815" s="64">
        <v>4.1849218319806557E-2</v>
      </c>
      <c r="F815" s="64">
        <v>6.2457783581753502E-2</v>
      </c>
      <c r="G815" s="63">
        <v>2.9024698034973859E-2</v>
      </c>
      <c r="H815" s="63">
        <v>4.5887720187555443E-2</v>
      </c>
    </row>
    <row r="816" spans="2:8" x14ac:dyDescent="0.3">
      <c r="B816" s="197" t="s">
        <v>118</v>
      </c>
      <c r="C816" s="51">
        <v>2016</v>
      </c>
      <c r="D816" s="64">
        <v>3.0946601941747573E-2</v>
      </c>
      <c r="E816" s="64">
        <v>1.7889630078835657E-2</v>
      </c>
      <c r="F816" s="64">
        <v>2.547922371710918E-2</v>
      </c>
      <c r="G816" s="63">
        <v>1.6890835157960589E-2</v>
      </c>
      <c r="H816" s="63">
        <v>2.1436597804477483E-2</v>
      </c>
    </row>
    <row r="817" spans="2:8" x14ac:dyDescent="0.3">
      <c r="B817" s="197" t="s">
        <v>392</v>
      </c>
      <c r="C817" s="51">
        <v>2016</v>
      </c>
      <c r="D817" s="64">
        <v>5.2932761087267528E-2</v>
      </c>
      <c r="E817" s="64">
        <v>2.4591404358353511E-2</v>
      </c>
      <c r="F817" s="64">
        <v>3.9415562351342165E-2</v>
      </c>
      <c r="G817" s="63">
        <v>2.4705882352941175E-2</v>
      </c>
      <c r="H817" s="63">
        <v>3.1732354263449725E-2</v>
      </c>
    </row>
    <row r="818" spans="2:8" x14ac:dyDescent="0.3">
      <c r="B818" s="197" t="s">
        <v>120</v>
      </c>
      <c r="C818" s="51">
        <v>2016</v>
      </c>
      <c r="D818" s="64">
        <v>3.1552945563012677E-2</v>
      </c>
      <c r="E818" s="64">
        <v>2.8012265725820773E-2</v>
      </c>
      <c r="F818" s="64">
        <v>3.107448331559047E-2</v>
      </c>
      <c r="G818" s="63">
        <v>2.1853475266123981E-2</v>
      </c>
      <c r="H818" s="63">
        <v>2.8831270446955565E-2</v>
      </c>
    </row>
    <row r="819" spans="2:8" x14ac:dyDescent="0.3">
      <c r="B819" s="197" t="s">
        <v>121</v>
      </c>
      <c r="C819" s="51">
        <v>2016</v>
      </c>
      <c r="D819" s="64">
        <v>1.6059295861642991E-2</v>
      </c>
      <c r="E819" s="64">
        <v>1.92479646100993E-2</v>
      </c>
      <c r="F819" s="64">
        <v>3.2148499210110586E-2</v>
      </c>
      <c r="G819" s="63">
        <v>3.7819098644815634E-2</v>
      </c>
      <c r="H819" s="63">
        <v>2.417797276997544E-2</v>
      </c>
    </row>
    <row r="820" spans="2:8" x14ac:dyDescent="0.3">
      <c r="B820" s="197" t="s">
        <v>122</v>
      </c>
      <c r="C820" s="51">
        <v>2016</v>
      </c>
      <c r="D820" s="64">
        <v>4.6721311475409838E-2</v>
      </c>
      <c r="E820" s="64">
        <v>2.5757722475065362E-2</v>
      </c>
      <c r="F820" s="64">
        <v>3.1060387171337765E-2</v>
      </c>
      <c r="G820" s="63">
        <v>1.4690982776089158E-2</v>
      </c>
      <c r="H820" s="63">
        <v>2.7735655236511274E-2</v>
      </c>
    </row>
    <row r="821" spans="2:8" x14ac:dyDescent="0.3">
      <c r="B821" s="197" t="s">
        <v>123</v>
      </c>
      <c r="C821" s="51">
        <v>2016</v>
      </c>
      <c r="D821" s="64">
        <v>3.0746156730408699E-2</v>
      </c>
      <c r="E821" s="64">
        <v>1.7298451681793912E-2</v>
      </c>
      <c r="F821" s="64">
        <v>3.5753103369372465E-2</v>
      </c>
      <c r="G821" s="63">
        <v>2.461732681079375E-2</v>
      </c>
      <c r="H821" s="63">
        <v>2.6252349883888089E-2</v>
      </c>
    </row>
    <row r="822" spans="2:8" x14ac:dyDescent="0.3">
      <c r="B822" s="197" t="s">
        <v>393</v>
      </c>
      <c r="C822" s="51">
        <v>2016</v>
      </c>
      <c r="D822" s="64">
        <v>3.0298644280407197E-2</v>
      </c>
      <c r="E822" s="64">
        <v>2.7973872119441738E-2</v>
      </c>
      <c r="F822" s="64">
        <v>5.842290824662482E-2</v>
      </c>
      <c r="G822" s="63">
        <v>3.0649350649350648E-2</v>
      </c>
      <c r="H822" s="63">
        <v>3.9338517812682508E-2</v>
      </c>
    </row>
    <row r="823" spans="2:8" x14ac:dyDescent="0.3">
      <c r="B823" s="197" t="s">
        <v>125</v>
      </c>
      <c r="C823" s="51">
        <v>2016</v>
      </c>
      <c r="D823" s="64">
        <v>6.4948453608247428E-2</v>
      </c>
      <c r="E823" s="64">
        <v>4.7432402857086012E-2</v>
      </c>
      <c r="F823" s="64">
        <v>8.5200602249579316E-2</v>
      </c>
      <c r="G823" s="63">
        <v>5.1953282319774467E-2</v>
      </c>
      <c r="H823" s="63">
        <v>6.1772042503879167E-2</v>
      </c>
    </row>
    <row r="824" spans="2:8" x14ac:dyDescent="0.3">
      <c r="B824" s="197" t="s">
        <v>394</v>
      </c>
      <c r="C824" s="51">
        <v>2016</v>
      </c>
      <c r="D824" s="64">
        <v>5.0999200639488408E-2</v>
      </c>
      <c r="E824" s="64">
        <v>2.4984656301145661E-2</v>
      </c>
      <c r="F824" s="64">
        <v>4.3562201628755966E-2</v>
      </c>
      <c r="G824" s="63">
        <v>3.0558820386793462E-2</v>
      </c>
      <c r="H824" s="63">
        <v>3.3927841742182052E-2</v>
      </c>
    </row>
    <row r="825" spans="2:8" x14ac:dyDescent="0.3">
      <c r="B825" s="197" t="s">
        <v>127</v>
      </c>
      <c r="C825" s="51">
        <v>2016</v>
      </c>
      <c r="D825" s="64">
        <v>3.896103896103896E-2</v>
      </c>
      <c r="E825" s="64">
        <v>2.7471761260633106E-2</v>
      </c>
      <c r="F825" s="64">
        <v>6.2424763542562337E-2</v>
      </c>
      <c r="G825" s="63">
        <v>4.1644702161307327E-2</v>
      </c>
      <c r="H825" s="63">
        <v>4.2666499592757347E-2</v>
      </c>
    </row>
    <row r="826" spans="2:8" x14ac:dyDescent="0.3">
      <c r="B826" s="197" t="s">
        <v>128</v>
      </c>
      <c r="C826" s="51">
        <v>2016</v>
      </c>
      <c r="D826" s="64">
        <v>8.1462865066296904E-3</v>
      </c>
      <c r="E826" s="64">
        <v>9.632568220129532E-3</v>
      </c>
      <c r="F826" s="64">
        <v>2.8293640174828293E-2</v>
      </c>
      <c r="G826" s="63">
        <v>2.7360788534526708E-2</v>
      </c>
      <c r="H826" s="63">
        <v>1.7807317875549816E-2</v>
      </c>
    </row>
    <row r="827" spans="2:8" x14ac:dyDescent="0.3">
      <c r="B827" s="197" t="s">
        <v>129</v>
      </c>
      <c r="C827" s="51">
        <v>2016</v>
      </c>
      <c r="D827" s="64">
        <v>4.859335038363171E-2</v>
      </c>
      <c r="E827" s="64">
        <v>4.9663299663299666E-2</v>
      </c>
      <c r="F827" s="64">
        <v>9.2756836659275685E-2</v>
      </c>
      <c r="G827" s="63">
        <v>4.3287855819437428E-2</v>
      </c>
      <c r="H827" s="63">
        <v>6.439703895411901E-2</v>
      </c>
    </row>
    <row r="828" spans="2:8" x14ac:dyDescent="0.3">
      <c r="B828" s="197" t="s">
        <v>395</v>
      </c>
      <c r="C828" s="51">
        <v>2016</v>
      </c>
      <c r="D828" s="64">
        <v>3.79540936200976E-2</v>
      </c>
      <c r="E828" s="64">
        <v>3.7186214721316127E-2</v>
      </c>
      <c r="F828" s="64">
        <v>6.2655143881584996E-2</v>
      </c>
      <c r="G828" s="63">
        <v>3.6628624305983959E-2</v>
      </c>
      <c r="H828" s="63">
        <v>4.5222090226871035E-2</v>
      </c>
    </row>
    <row r="829" spans="2:8" x14ac:dyDescent="0.3">
      <c r="B829" s="197" t="s">
        <v>131</v>
      </c>
      <c r="C829" s="51">
        <v>2016</v>
      </c>
      <c r="D829" s="64">
        <v>5.2650689905591866E-2</v>
      </c>
      <c r="E829" s="64">
        <v>4.3613223653577525E-2</v>
      </c>
      <c r="F829" s="64">
        <v>6.9633932189652845E-2</v>
      </c>
      <c r="G829" s="63">
        <v>3.4625751606883685E-2</v>
      </c>
      <c r="H829" s="63">
        <v>5.240698120444956E-2</v>
      </c>
    </row>
    <row r="830" spans="2:8" x14ac:dyDescent="0.3">
      <c r="B830" s="197" t="s">
        <v>132</v>
      </c>
      <c r="C830" s="51">
        <v>2016</v>
      </c>
      <c r="D830" s="64">
        <v>8.0779944289693598E-3</v>
      </c>
      <c r="E830" s="64">
        <v>8.5965864040395603E-3</v>
      </c>
      <c r="F830" s="64">
        <v>3.0846551088159351E-2</v>
      </c>
      <c r="G830" s="63">
        <v>1.8929592809478413E-2</v>
      </c>
      <c r="H830" s="63">
        <v>1.8432772515198644E-2</v>
      </c>
    </row>
    <row r="831" spans="2:8" x14ac:dyDescent="0.3">
      <c r="B831" s="197" t="s">
        <v>133</v>
      </c>
      <c r="C831" s="51">
        <v>2016</v>
      </c>
      <c r="D831" s="64">
        <v>6.4473393685140212E-2</v>
      </c>
      <c r="E831" s="64">
        <v>4.0886203423967774E-2</v>
      </c>
      <c r="F831" s="64">
        <v>6.9935170178282005E-2</v>
      </c>
      <c r="G831" s="63">
        <v>3.4559892629459792E-2</v>
      </c>
      <c r="H831" s="63">
        <v>5.2178392699440683E-2</v>
      </c>
    </row>
    <row r="832" spans="2:8" x14ac:dyDescent="0.3">
      <c r="B832" s="197" t="s">
        <v>134</v>
      </c>
      <c r="C832" s="51">
        <v>2016</v>
      </c>
      <c r="D832" s="64">
        <v>2.8076463560334528E-2</v>
      </c>
      <c r="E832" s="64">
        <v>1.8972480510942049E-2</v>
      </c>
      <c r="F832" s="64">
        <v>4.1731756304396343E-2</v>
      </c>
      <c r="G832" s="63">
        <v>2.5024374390640234E-2</v>
      </c>
      <c r="H832" s="63">
        <v>2.8735632183908046E-2</v>
      </c>
    </row>
    <row r="833" spans="2:8" x14ac:dyDescent="0.3">
      <c r="B833" s="197" t="s">
        <v>135</v>
      </c>
      <c r="C833" s="51">
        <v>2016</v>
      </c>
      <c r="D833" s="64">
        <v>4.4731610337972169E-2</v>
      </c>
      <c r="E833" s="64">
        <v>3.3017077798861483E-2</v>
      </c>
      <c r="F833" s="64">
        <v>8.3210603829160526E-2</v>
      </c>
      <c r="G833" s="63">
        <v>5.2419354838709679E-2</v>
      </c>
      <c r="H833" s="63">
        <v>5.3207395791546624E-2</v>
      </c>
    </row>
    <row r="834" spans="2:8" x14ac:dyDescent="0.3">
      <c r="B834" s="197" t="s">
        <v>136</v>
      </c>
      <c r="C834" s="51">
        <v>2016</v>
      </c>
      <c r="D834" s="64">
        <v>2.5269541778975741E-2</v>
      </c>
      <c r="E834" s="64">
        <v>1.7961634356077952E-2</v>
      </c>
      <c r="F834" s="64">
        <v>3.2295494101721139E-2</v>
      </c>
      <c r="G834" s="63">
        <v>2.0633750921149593E-2</v>
      </c>
      <c r="H834" s="63">
        <v>2.3896974427253109E-2</v>
      </c>
    </row>
    <row r="835" spans="2:8" x14ac:dyDescent="0.3">
      <c r="B835" s="197" t="s">
        <v>137</v>
      </c>
      <c r="C835" s="51">
        <v>2016</v>
      </c>
      <c r="D835" s="64">
        <v>7.5707956077827002E-2</v>
      </c>
      <c r="E835" s="64">
        <v>6.6639589196089241E-2</v>
      </c>
      <c r="F835" s="64">
        <v>9.182429509615006E-2</v>
      </c>
      <c r="G835" s="63">
        <v>5.9053578412201796E-2</v>
      </c>
      <c r="H835" s="63">
        <v>7.5288620120945574E-2</v>
      </c>
    </row>
    <row r="836" spans="2:8" x14ac:dyDescent="0.3">
      <c r="B836" s="197" t="s">
        <v>246</v>
      </c>
      <c r="C836" s="51">
        <v>2016</v>
      </c>
      <c r="D836" s="64">
        <v>9.3843843843843845E-3</v>
      </c>
      <c r="E836" s="64">
        <v>1.149284753637364E-2</v>
      </c>
      <c r="F836" s="64">
        <v>1.2204571871367687E-2</v>
      </c>
      <c r="G836" s="63">
        <v>5.208333333333333E-3</v>
      </c>
      <c r="H836" s="63">
        <v>1.0916896657467035E-2</v>
      </c>
    </row>
    <row r="837" spans="2:8" x14ac:dyDescent="0.3">
      <c r="B837" s="197" t="s">
        <v>396</v>
      </c>
      <c r="C837" s="51">
        <v>2016</v>
      </c>
      <c r="D837" s="64">
        <v>6.7581837381203796E-2</v>
      </c>
      <c r="E837" s="64">
        <v>5.865684329838481E-2</v>
      </c>
      <c r="F837" s="64">
        <v>8.7998453907105589E-2</v>
      </c>
      <c r="G837" s="63">
        <v>4.3583988028432476E-2</v>
      </c>
      <c r="H837" s="63">
        <v>6.8335146898803045E-2</v>
      </c>
    </row>
    <row r="838" spans="2:8" x14ac:dyDescent="0.3">
      <c r="B838" s="197" t="s">
        <v>139</v>
      </c>
      <c r="C838" s="51">
        <v>2016</v>
      </c>
      <c r="D838" s="64">
        <v>4.1101606509493009E-2</v>
      </c>
      <c r="E838" s="64">
        <v>3.2602739726027397E-2</v>
      </c>
      <c r="F838" s="64">
        <v>3.6526684164479441E-2</v>
      </c>
      <c r="G838" s="63">
        <v>1.9467213114754099E-2</v>
      </c>
      <c r="H838" s="63">
        <v>3.3796582033328366E-2</v>
      </c>
    </row>
    <row r="839" spans="2:8" x14ac:dyDescent="0.3">
      <c r="B839" s="197" t="s">
        <v>140</v>
      </c>
      <c r="C839" s="51">
        <v>2016</v>
      </c>
      <c r="D839" s="64">
        <v>1.7763845350052248E-2</v>
      </c>
      <c r="E839" s="64">
        <v>2.0319696559198051E-2</v>
      </c>
      <c r="F839" s="64">
        <v>6.047418967587035E-2</v>
      </c>
      <c r="G839" s="63">
        <v>3.1382527565733676E-2</v>
      </c>
      <c r="H839" s="63">
        <v>3.70946374056794E-2</v>
      </c>
    </row>
    <row r="840" spans="2:8" x14ac:dyDescent="0.3">
      <c r="B840" s="197" t="s">
        <v>141</v>
      </c>
      <c r="C840" s="51">
        <v>2016</v>
      </c>
      <c r="D840" s="64">
        <v>4.7407019381875325E-2</v>
      </c>
      <c r="E840" s="64">
        <v>2.869100008628872E-2</v>
      </c>
      <c r="F840" s="64">
        <v>6.7677471825258517E-2</v>
      </c>
      <c r="G840" s="63">
        <v>3.9416846652267822E-2</v>
      </c>
      <c r="H840" s="63">
        <v>4.4809709440180041E-2</v>
      </c>
    </row>
    <row r="841" spans="2:8" x14ac:dyDescent="0.3">
      <c r="B841" s="197" t="s">
        <v>142</v>
      </c>
      <c r="C841" s="51">
        <v>2016</v>
      </c>
      <c r="D841" s="64">
        <v>2.2038567493112948E-2</v>
      </c>
      <c r="E841" s="64">
        <v>1.5469613259668509E-2</v>
      </c>
      <c r="F841" s="64">
        <v>3.0205396697543293E-2</v>
      </c>
      <c r="G841" s="63">
        <v>1.4721345951629864E-2</v>
      </c>
      <c r="H841" s="63">
        <v>2.1345208845208845E-2</v>
      </c>
    </row>
    <row r="842" spans="2:8" x14ac:dyDescent="0.3">
      <c r="B842" s="197" t="s">
        <v>397</v>
      </c>
      <c r="C842" s="51">
        <v>2016</v>
      </c>
      <c r="D842" s="64">
        <v>1.9430051813471502E-2</v>
      </c>
      <c r="E842" s="64">
        <v>1.5634971282705808E-2</v>
      </c>
      <c r="F842" s="64">
        <v>3.2777374909354604E-2</v>
      </c>
      <c r="G842" s="63">
        <v>2.7666399358460304E-2</v>
      </c>
      <c r="H842" s="63">
        <v>2.3211212195721663E-2</v>
      </c>
    </row>
    <row r="843" spans="2:8" x14ac:dyDescent="0.3">
      <c r="B843" s="197" t="s">
        <v>398</v>
      </c>
      <c r="C843" s="51">
        <v>2016</v>
      </c>
      <c r="D843" s="64">
        <v>1.0937499999999999E-2</v>
      </c>
      <c r="E843" s="64">
        <v>2.3043686989918388E-2</v>
      </c>
      <c r="F843" s="64">
        <v>2.6617250673854446E-2</v>
      </c>
      <c r="G843" s="63">
        <v>1.6190476190476189E-2</v>
      </c>
      <c r="H843" s="63">
        <v>2.2552130553037172E-2</v>
      </c>
    </row>
    <row r="844" spans="2:8" x14ac:dyDescent="0.3">
      <c r="B844" s="197" t="s">
        <v>145</v>
      </c>
      <c r="C844" s="51">
        <v>2016</v>
      </c>
      <c r="D844" s="64">
        <v>4.9011177987962166E-2</v>
      </c>
      <c r="E844" s="64">
        <v>3.6917812191868224E-2</v>
      </c>
      <c r="F844" s="64">
        <v>3.6242914979757082E-2</v>
      </c>
      <c r="G844" s="63">
        <v>2.6790314270994334E-2</v>
      </c>
      <c r="H844" s="63">
        <v>3.6314403353240106E-2</v>
      </c>
    </row>
    <row r="845" spans="2:8" x14ac:dyDescent="0.3">
      <c r="B845" s="197" t="s">
        <v>146</v>
      </c>
      <c r="C845" s="51">
        <v>2016</v>
      </c>
      <c r="D845" s="64">
        <v>4.4388447373522003E-2</v>
      </c>
      <c r="E845" s="64">
        <v>2.5218670175710195E-2</v>
      </c>
      <c r="F845" s="64">
        <v>4.8427092939850397E-2</v>
      </c>
      <c r="G845" s="63">
        <v>2.7898918692872931E-2</v>
      </c>
      <c r="H845" s="63">
        <v>3.5009647767485247E-2</v>
      </c>
    </row>
    <row r="846" spans="2:8" x14ac:dyDescent="0.3">
      <c r="B846" s="197" t="s">
        <v>147</v>
      </c>
      <c r="C846" s="51">
        <v>2016</v>
      </c>
      <c r="D846" s="64">
        <v>2.7695056581298391E-2</v>
      </c>
      <c r="E846" s="64">
        <v>2.013986013986014E-2</v>
      </c>
      <c r="F846" s="64">
        <v>3.2512931279486158E-2</v>
      </c>
      <c r="G846" s="63">
        <v>1.7552493438320209E-2</v>
      </c>
      <c r="H846" s="63">
        <v>2.4826277914097781E-2</v>
      </c>
    </row>
    <row r="847" spans="2:8" x14ac:dyDescent="0.3">
      <c r="B847" s="197" t="s">
        <v>148</v>
      </c>
      <c r="C847" s="51">
        <v>2016</v>
      </c>
      <c r="D847" s="64">
        <v>4.6826222684703434E-2</v>
      </c>
      <c r="E847" s="64">
        <v>4.0992190538882742E-2</v>
      </c>
      <c r="F847" s="64">
        <v>6.4556652824789756E-2</v>
      </c>
      <c r="G847" s="63">
        <v>3.3216783216783216E-2</v>
      </c>
      <c r="H847" s="63">
        <v>4.9067751590458543E-2</v>
      </c>
    </row>
    <row r="848" spans="2:8" x14ac:dyDescent="0.3">
      <c r="B848" s="197" t="s">
        <v>149</v>
      </c>
      <c r="C848" s="51">
        <v>2016</v>
      </c>
      <c r="D848" s="64">
        <v>2.9141104294478526E-2</v>
      </c>
      <c r="E848" s="64">
        <v>1.5138135486312602E-2</v>
      </c>
      <c r="F848" s="64">
        <v>3.2271354023619886E-2</v>
      </c>
      <c r="G848" s="63">
        <v>1.8235950874581318E-2</v>
      </c>
      <c r="H848" s="63">
        <v>2.3020833333333334E-2</v>
      </c>
    </row>
    <row r="849" spans="2:8" x14ac:dyDescent="0.3">
      <c r="B849" s="197" t="s">
        <v>150</v>
      </c>
      <c r="C849" s="51">
        <v>2016</v>
      </c>
      <c r="D849" s="64">
        <v>1.8487109905020352E-2</v>
      </c>
      <c r="E849" s="64">
        <v>1.501235363626598E-2</v>
      </c>
      <c r="F849" s="64">
        <v>1.8019291241211179E-2</v>
      </c>
      <c r="G849" s="63">
        <v>1.1302534840337979E-2</v>
      </c>
      <c r="H849" s="63">
        <v>1.5903560609822714E-2</v>
      </c>
    </row>
    <row r="850" spans="2:8" x14ac:dyDescent="0.3">
      <c r="B850" s="197" t="s">
        <v>151</v>
      </c>
      <c r="C850" s="51">
        <v>2016</v>
      </c>
      <c r="D850" s="64">
        <v>3.2237140818576898E-2</v>
      </c>
      <c r="E850" s="64">
        <v>2.4414761563885039E-2</v>
      </c>
      <c r="F850" s="64">
        <v>4.2571538793201261E-2</v>
      </c>
      <c r="G850" s="63">
        <v>2.4877679002136312E-2</v>
      </c>
      <c r="H850" s="63">
        <v>3.1055767192736231E-2</v>
      </c>
    </row>
    <row r="851" spans="2:8" x14ac:dyDescent="0.3">
      <c r="B851" s="197" t="s">
        <v>152</v>
      </c>
      <c r="C851" s="51">
        <v>2016</v>
      </c>
      <c r="D851" s="64">
        <v>4.1803789024281772E-2</v>
      </c>
      <c r="E851" s="64">
        <v>3.1854966677245321E-2</v>
      </c>
      <c r="F851" s="64">
        <v>5.5712743382599308E-2</v>
      </c>
      <c r="G851" s="63">
        <v>3.3654384589539704E-2</v>
      </c>
      <c r="H851" s="63">
        <v>4.0852777269370831E-2</v>
      </c>
    </row>
    <row r="852" spans="2:8" x14ac:dyDescent="0.3">
      <c r="B852" s="197" t="s">
        <v>399</v>
      </c>
      <c r="C852" s="51">
        <v>2016</v>
      </c>
      <c r="D852" s="64">
        <v>4.3969849246231159E-2</v>
      </c>
      <c r="E852" s="64">
        <v>3.7790697674418602E-2</v>
      </c>
      <c r="F852" s="64">
        <v>7.0786112610181681E-2</v>
      </c>
      <c r="G852" s="63">
        <v>3.9776861508610234E-2</v>
      </c>
      <c r="H852" s="63">
        <v>5.1120423925466701E-2</v>
      </c>
    </row>
    <row r="853" spans="2:8" x14ac:dyDescent="0.3">
      <c r="B853" s="197" t="s">
        <v>154</v>
      </c>
      <c r="C853" s="51">
        <v>2016</v>
      </c>
      <c r="D853" s="64">
        <v>9.0344438170525121E-3</v>
      </c>
      <c r="E853" s="64">
        <v>1.4495175237060863E-2</v>
      </c>
      <c r="F853" s="64">
        <v>1.6322544642857144E-2</v>
      </c>
      <c r="G853" s="63">
        <v>1.1714285714285714E-2</v>
      </c>
      <c r="H853" s="63">
        <v>1.4431670234128472E-2</v>
      </c>
    </row>
    <row r="854" spans="2:8" x14ac:dyDescent="0.3">
      <c r="B854" s="197" t="s">
        <v>155</v>
      </c>
      <c r="C854" s="51">
        <v>2016</v>
      </c>
      <c r="D854" s="64">
        <v>1.401541695865452E-2</v>
      </c>
      <c r="E854" s="64">
        <v>8.6532723294211258E-3</v>
      </c>
      <c r="F854" s="64">
        <v>2.1797487383227745E-2</v>
      </c>
      <c r="G854" s="63">
        <v>1.0879153190238165E-2</v>
      </c>
      <c r="H854" s="63">
        <v>1.4341806158297169E-2</v>
      </c>
    </row>
    <row r="855" spans="2:8" x14ac:dyDescent="0.3">
      <c r="B855" s="197" t="s">
        <v>156</v>
      </c>
      <c r="C855" s="51">
        <v>2016</v>
      </c>
      <c r="D855" s="64">
        <v>4.9731663685152055E-2</v>
      </c>
      <c r="E855" s="64">
        <v>4.7113406992873204E-2</v>
      </c>
      <c r="F855" s="64">
        <v>9.1336245981370037E-2</v>
      </c>
      <c r="G855" s="63">
        <v>5.4102795311091072E-2</v>
      </c>
      <c r="H855" s="63">
        <v>6.159346271705822E-2</v>
      </c>
    </row>
    <row r="856" spans="2:8" x14ac:dyDescent="0.3">
      <c r="B856" s="197" t="s">
        <v>157</v>
      </c>
      <c r="C856" s="51">
        <v>2016</v>
      </c>
      <c r="D856" s="64">
        <v>6.8166009738001396E-2</v>
      </c>
      <c r="E856" s="64">
        <v>0.10919970082273747</v>
      </c>
      <c r="F856" s="64">
        <v>2.1968208608680123E-2</v>
      </c>
      <c r="G856" s="63">
        <v>1.1450381679389313E-2</v>
      </c>
      <c r="H856" s="63">
        <v>8.8084041470725738E-2</v>
      </c>
    </row>
    <row r="857" spans="2:8" x14ac:dyDescent="0.3">
      <c r="B857" s="197" t="s">
        <v>400</v>
      </c>
      <c r="C857" s="51">
        <v>2016</v>
      </c>
      <c r="D857" s="64">
        <v>5.242610150585611E-2</v>
      </c>
      <c r="E857" s="64">
        <v>4.0771843265802681E-2</v>
      </c>
      <c r="F857" s="64">
        <v>6.6031960482151528E-2</v>
      </c>
      <c r="G857" s="63">
        <v>4.1918837994521244E-2</v>
      </c>
      <c r="H857" s="63">
        <v>5.0824594561638826E-2</v>
      </c>
    </row>
    <row r="858" spans="2:8" x14ac:dyDescent="0.3">
      <c r="B858" s="197" t="s">
        <v>159</v>
      </c>
      <c r="C858" s="51">
        <v>2016</v>
      </c>
      <c r="D858" s="64">
        <v>4.8635409377186842E-2</v>
      </c>
      <c r="E858" s="64">
        <v>3.5741820088198109E-2</v>
      </c>
      <c r="F858" s="64">
        <v>5.0228310502283102E-2</v>
      </c>
      <c r="G858" s="63">
        <v>2.5265805419000802E-2</v>
      </c>
      <c r="H858" s="63">
        <v>4.0699740330736638E-2</v>
      </c>
    </row>
    <row r="859" spans="2:8" x14ac:dyDescent="0.3">
      <c r="B859" s="197" t="s">
        <v>401</v>
      </c>
      <c r="C859" s="51">
        <v>2016</v>
      </c>
      <c r="D859" s="64">
        <v>6.3670411985018729E-2</v>
      </c>
      <c r="E859" s="64">
        <v>4.9664429530201344E-2</v>
      </c>
      <c r="F859" s="64">
        <v>0.10150790731886723</v>
      </c>
      <c r="G859" s="63">
        <v>5.1051051051051052E-2</v>
      </c>
      <c r="H859" s="63">
        <v>6.6017079045325153E-2</v>
      </c>
    </row>
    <row r="860" spans="2:8" x14ac:dyDescent="0.3">
      <c r="B860" s="197" t="s">
        <v>161</v>
      </c>
      <c r="C860" s="51">
        <v>2016</v>
      </c>
      <c r="D860" s="64">
        <v>0.1014312383322962</v>
      </c>
      <c r="E860" s="64">
        <v>7.7133339027932013E-2</v>
      </c>
      <c r="F860" s="64">
        <v>9.0909090909090912E-2</v>
      </c>
      <c r="G860" s="63">
        <v>6.215213358070501E-2</v>
      </c>
      <c r="H860" s="63">
        <v>8.1566329248801278E-2</v>
      </c>
    </row>
    <row r="861" spans="2:8" x14ac:dyDescent="0.3">
      <c r="B861" s="197" t="s">
        <v>162</v>
      </c>
      <c r="C861" s="51">
        <v>2016</v>
      </c>
      <c r="D861" s="64">
        <v>6.6933240611961056E-2</v>
      </c>
      <c r="E861" s="64">
        <v>3.5833180424126448E-2</v>
      </c>
      <c r="F861" s="64">
        <v>5.293476037903061E-2</v>
      </c>
      <c r="G861" s="63">
        <v>2.9012537560874522E-2</v>
      </c>
      <c r="H861" s="63">
        <v>4.3250090481360838E-2</v>
      </c>
    </row>
    <row r="862" spans="2:8" x14ac:dyDescent="0.3">
      <c r="B862" s="197" t="s">
        <v>163</v>
      </c>
      <c r="C862" s="51">
        <v>2016</v>
      </c>
      <c r="D862" s="64">
        <v>4.6831955922865015E-2</v>
      </c>
      <c r="E862" s="64">
        <v>4.1764139259666988E-2</v>
      </c>
      <c r="F862" s="64">
        <v>5.927763992280121E-2</v>
      </c>
      <c r="G862" s="63">
        <v>1.822259601906364E-2</v>
      </c>
      <c r="H862" s="63">
        <v>4.5539152759948652E-2</v>
      </c>
    </row>
    <row r="863" spans="2:8" x14ac:dyDescent="0.3">
      <c r="B863" s="197" t="s">
        <v>262</v>
      </c>
      <c r="C863" s="51">
        <v>2016</v>
      </c>
      <c r="D863" s="64">
        <v>5.2889324191968658E-2</v>
      </c>
      <c r="E863" s="64">
        <v>3.8332868692500695E-2</v>
      </c>
      <c r="F863" s="64">
        <v>4.7887805712331109E-2</v>
      </c>
      <c r="G863" s="63">
        <v>2.2690437601296597E-2</v>
      </c>
      <c r="H863" s="63">
        <v>4.0961429560183726E-2</v>
      </c>
    </row>
    <row r="864" spans="2:8" x14ac:dyDescent="0.3">
      <c r="B864" s="197" t="s">
        <v>402</v>
      </c>
      <c r="C864" s="51">
        <v>2016</v>
      </c>
      <c r="D864" s="64">
        <v>3.9870689655172417E-2</v>
      </c>
      <c r="E864" s="64">
        <v>2.7123022279625444E-2</v>
      </c>
      <c r="F864" s="64">
        <v>7.0687867265814039E-2</v>
      </c>
      <c r="G864" s="63">
        <v>3.3333333333333333E-2</v>
      </c>
      <c r="H864" s="63">
        <v>4.5526944518184231E-2</v>
      </c>
    </row>
    <row r="865" spans="2:8" x14ac:dyDescent="0.3">
      <c r="B865" s="197" t="s">
        <v>74</v>
      </c>
      <c r="C865" s="51">
        <v>2017</v>
      </c>
      <c r="D865" s="64">
        <v>6.3781321184510256E-2</v>
      </c>
      <c r="E865" s="64">
        <v>3.057079016859638E-2</v>
      </c>
      <c r="F865" s="64">
        <v>6.9843878389482333E-2</v>
      </c>
      <c r="G865" s="63">
        <v>6.2265163714439083E-2</v>
      </c>
      <c r="H865" s="63">
        <v>4.8797953964194382E-2</v>
      </c>
    </row>
    <row r="866" spans="2:8" x14ac:dyDescent="0.3">
      <c r="B866" s="197" t="s">
        <v>75</v>
      </c>
      <c r="C866" s="51">
        <v>2017</v>
      </c>
      <c r="D866" s="64">
        <v>4.1106018039331657E-2</v>
      </c>
      <c r="E866" s="64">
        <v>3.8711805071094257E-2</v>
      </c>
      <c r="F866" s="64">
        <v>6.7598752853951338E-2</v>
      </c>
      <c r="G866" s="63">
        <v>4.1879149928189328E-2</v>
      </c>
      <c r="H866" s="63">
        <v>4.8974978547995353E-2</v>
      </c>
    </row>
    <row r="867" spans="2:8" x14ac:dyDescent="0.3">
      <c r="B867" s="197" t="s">
        <v>376</v>
      </c>
      <c r="C867" s="51">
        <v>2017</v>
      </c>
      <c r="D867" s="64">
        <v>3.2998565279770443E-2</v>
      </c>
      <c r="E867" s="64">
        <v>3.5188401419617911E-2</v>
      </c>
      <c r="F867" s="64">
        <v>7.6458546571136127E-2</v>
      </c>
      <c r="G867" s="63">
        <v>3.8756855575868367E-2</v>
      </c>
      <c r="H867" s="63">
        <v>4.9858112719566083E-2</v>
      </c>
    </row>
    <row r="868" spans="2:8" x14ac:dyDescent="0.3">
      <c r="B868" s="197" t="s">
        <v>77</v>
      </c>
      <c r="C868" s="51">
        <v>2017</v>
      </c>
      <c r="D868" s="64">
        <v>3.9012738853503183E-2</v>
      </c>
      <c r="E868" s="64">
        <v>3.2763783688567909E-2</v>
      </c>
      <c r="F868" s="64">
        <v>4.2310501769961227E-2</v>
      </c>
      <c r="G868" s="63">
        <v>3.2055063913471002E-2</v>
      </c>
      <c r="H868" s="63">
        <v>3.627578120836368E-2</v>
      </c>
    </row>
    <row r="869" spans="2:8" x14ac:dyDescent="0.3">
      <c r="B869" s="197" t="s">
        <v>78</v>
      </c>
      <c r="C869" s="51">
        <v>2017</v>
      </c>
      <c r="D869" s="64">
        <v>4.5284586622351478E-2</v>
      </c>
      <c r="E869" s="64">
        <v>3.0174936593613842E-2</v>
      </c>
      <c r="F869" s="64">
        <v>5.9053766394286888E-2</v>
      </c>
      <c r="G869" s="63">
        <v>4.29909668785547E-2</v>
      </c>
      <c r="H869" s="63">
        <v>4.4096542726679712E-2</v>
      </c>
    </row>
    <row r="870" spans="2:8" x14ac:dyDescent="0.3">
      <c r="B870" s="197" t="s">
        <v>377</v>
      </c>
      <c r="C870" s="51">
        <v>2017</v>
      </c>
      <c r="D870" s="64">
        <v>2.3740736088431101E-2</v>
      </c>
      <c r="E870" s="64">
        <v>1.5144591683530261E-2</v>
      </c>
      <c r="F870" s="64">
        <v>1.6268260292164671E-2</v>
      </c>
      <c r="G870" s="63">
        <v>1.308010641442507E-2</v>
      </c>
      <c r="H870" s="63">
        <v>1.5927563372396088E-2</v>
      </c>
    </row>
    <row r="871" spans="2:8" x14ac:dyDescent="0.3">
      <c r="B871" s="197" t="s">
        <v>80</v>
      </c>
      <c r="C871" s="51">
        <v>2017</v>
      </c>
      <c r="D871" s="63">
        <v>2.9587661315706639E-2</v>
      </c>
      <c r="E871" s="63">
        <v>1.543739279588336E-2</v>
      </c>
      <c r="F871" s="63">
        <v>2.384086587684657E-2</v>
      </c>
      <c r="G871" s="63">
        <v>1.9403347077370851E-2</v>
      </c>
      <c r="H871" s="63">
        <v>1.995031628550209E-2</v>
      </c>
    </row>
    <row r="872" spans="2:8" x14ac:dyDescent="0.3">
      <c r="B872" s="197" t="s">
        <v>81</v>
      </c>
      <c r="C872" s="51">
        <v>2017</v>
      </c>
      <c r="D872" s="59">
        <v>1.8433179723502301E-2</v>
      </c>
      <c r="E872" s="59">
        <v>1.0491702447275351E-2</v>
      </c>
      <c r="F872" s="59">
        <v>1.2055481776597311E-2</v>
      </c>
      <c r="G872" s="63">
        <v>8.5982070089649608E-3</v>
      </c>
      <c r="H872" s="63">
        <v>1.137389515231677E-2</v>
      </c>
    </row>
    <row r="873" spans="2:8" x14ac:dyDescent="0.3">
      <c r="B873" s="197" t="s">
        <v>82</v>
      </c>
      <c r="C873" s="51">
        <v>2017</v>
      </c>
      <c r="D873" s="59">
        <v>2.9403606102635229E-2</v>
      </c>
      <c r="E873" s="59">
        <v>2.7097522098246628E-2</v>
      </c>
      <c r="F873" s="59">
        <v>3.8203407330924109E-2</v>
      </c>
      <c r="G873" s="63">
        <v>2.1430682825894179E-2</v>
      </c>
      <c r="H873" s="63">
        <v>3.0582638912317401E-2</v>
      </c>
    </row>
    <row r="874" spans="2:8" x14ac:dyDescent="0.3">
      <c r="B874" s="197" t="s">
        <v>378</v>
      </c>
      <c r="C874" s="51">
        <v>2017</v>
      </c>
      <c r="D874" s="59">
        <v>2.211467777505513E-2</v>
      </c>
      <c r="E874" s="59">
        <v>1.3136077174060099E-2</v>
      </c>
      <c r="F874" s="59">
        <v>1.8971954830842869E-2</v>
      </c>
      <c r="G874" s="63">
        <v>1.545851775653306E-2</v>
      </c>
      <c r="H874" s="63">
        <v>1.6158320598669441E-2</v>
      </c>
    </row>
    <row r="875" spans="2:8" x14ac:dyDescent="0.3">
      <c r="B875" s="197" t="s">
        <v>379</v>
      </c>
      <c r="C875" s="51">
        <v>2017</v>
      </c>
      <c r="D875" s="59">
        <v>2.49019515191608E-2</v>
      </c>
      <c r="E875" s="59">
        <v>2.1011336486180889E-2</v>
      </c>
      <c r="F875" s="59">
        <v>3.1480622127748763E-2</v>
      </c>
      <c r="G875" s="63">
        <v>2.1674540938093619E-2</v>
      </c>
      <c r="H875" s="63">
        <v>2.4794961085421782E-2</v>
      </c>
    </row>
    <row r="876" spans="2:8" x14ac:dyDescent="0.3">
      <c r="B876" s="197" t="s">
        <v>380</v>
      </c>
      <c r="C876" s="51">
        <v>2017</v>
      </c>
      <c r="D876" s="59">
        <v>2.1553026488065272E-2</v>
      </c>
      <c r="E876" s="59">
        <v>1.346197724828058E-2</v>
      </c>
      <c r="F876" s="59">
        <v>3.2655121534518911E-2</v>
      </c>
      <c r="G876" s="63">
        <v>2.5428965255002611E-2</v>
      </c>
      <c r="H876" s="63">
        <v>2.2644159239122882E-2</v>
      </c>
    </row>
    <row r="877" spans="2:8" x14ac:dyDescent="0.3">
      <c r="B877" s="197" t="s">
        <v>86</v>
      </c>
      <c r="C877" s="51">
        <v>2017</v>
      </c>
      <c r="D877" s="59">
        <v>4.2214912280701747E-2</v>
      </c>
      <c r="E877" s="59">
        <v>1.7886546346818199E-2</v>
      </c>
      <c r="F877" s="59">
        <v>3.0368060898084789E-2</v>
      </c>
      <c r="G877" s="63">
        <v>1.8568232662192399E-2</v>
      </c>
      <c r="H877" s="63">
        <v>2.427156759224908E-2</v>
      </c>
    </row>
    <row r="878" spans="2:8" x14ac:dyDescent="0.3">
      <c r="B878" s="197" t="s">
        <v>87</v>
      </c>
      <c r="C878" s="51">
        <v>2017</v>
      </c>
      <c r="D878" s="59">
        <v>2.0334674857021819E-2</v>
      </c>
      <c r="E878" s="59">
        <v>2.3359500038106849E-2</v>
      </c>
      <c r="F878" s="59">
        <v>1.611374407582938E-2</v>
      </c>
      <c r="G878" s="63">
        <v>1.4179491613349471E-2</v>
      </c>
      <c r="H878" s="63">
        <v>1.9551913701898141E-2</v>
      </c>
    </row>
    <row r="879" spans="2:8" x14ac:dyDescent="0.3">
      <c r="B879" s="197" t="s">
        <v>88</v>
      </c>
      <c r="C879" s="51">
        <v>2017</v>
      </c>
      <c r="D879" s="59">
        <v>6.4204045734388746E-2</v>
      </c>
      <c r="E879" s="59">
        <v>3.6975299287770873E-2</v>
      </c>
      <c r="F879" s="59">
        <v>6.3622628840020151E-2</v>
      </c>
      <c r="G879" s="63">
        <v>4.3049792531120332E-2</v>
      </c>
      <c r="H879" s="63">
        <v>4.9868766404199467E-2</v>
      </c>
    </row>
    <row r="880" spans="2:8" x14ac:dyDescent="0.3">
      <c r="B880" s="197" t="s">
        <v>89</v>
      </c>
      <c r="C880" s="51">
        <v>2017</v>
      </c>
      <c r="D880" s="59">
        <v>3.8033549244311578E-2</v>
      </c>
      <c r="E880" s="59">
        <v>2.8487590169947431E-2</v>
      </c>
      <c r="F880" s="59">
        <v>4.9530698870090283E-2</v>
      </c>
      <c r="G880" s="63">
        <v>3.2756813417190778E-2</v>
      </c>
      <c r="H880" s="63">
        <v>3.7312945174148862E-2</v>
      </c>
    </row>
    <row r="881" spans="2:8" x14ac:dyDescent="0.3">
      <c r="B881" s="197" t="s">
        <v>90</v>
      </c>
      <c r="C881" s="51">
        <v>2017</v>
      </c>
      <c r="D881" s="59">
        <v>4.8921880523153063E-2</v>
      </c>
      <c r="E881" s="59">
        <v>3.3840330418839402E-2</v>
      </c>
      <c r="F881" s="59">
        <v>4.9391356225834952E-2</v>
      </c>
      <c r="G881" s="63">
        <v>3.4377488717812592E-2</v>
      </c>
      <c r="H881" s="63">
        <v>4.0645972974249538E-2</v>
      </c>
    </row>
    <row r="882" spans="2:8" x14ac:dyDescent="0.3">
      <c r="B882" s="197" t="s">
        <v>381</v>
      </c>
      <c r="C882" s="51">
        <v>2017</v>
      </c>
      <c r="D882" s="59">
        <v>6.9260541861886335E-2</v>
      </c>
      <c r="E882" s="59">
        <v>5.7838078858526022E-2</v>
      </c>
      <c r="F882" s="59">
        <v>8.4346245598091563E-2</v>
      </c>
      <c r="G882" s="63">
        <v>6.2093023255813951E-2</v>
      </c>
      <c r="H882" s="63">
        <v>6.7132771030525826E-2</v>
      </c>
    </row>
    <row r="883" spans="2:8" x14ac:dyDescent="0.3">
      <c r="B883" s="197" t="s">
        <v>92</v>
      </c>
      <c r="C883" s="51">
        <v>2017</v>
      </c>
      <c r="D883" s="59">
        <v>4.2587255843739992E-2</v>
      </c>
      <c r="E883" s="59">
        <v>2.333306106891013E-2</v>
      </c>
      <c r="F883" s="59">
        <v>3.0974447812906019E-2</v>
      </c>
      <c r="G883" s="63">
        <v>2.5069916100679188E-2</v>
      </c>
      <c r="H883" s="63">
        <v>2.7709393459947829E-2</v>
      </c>
    </row>
    <row r="884" spans="2:8" x14ac:dyDescent="0.3">
      <c r="B884" s="197" t="s">
        <v>93</v>
      </c>
      <c r="C884" s="51">
        <v>2017</v>
      </c>
      <c r="D884" s="59">
        <v>2.3293172690763048E-2</v>
      </c>
      <c r="E884" s="59">
        <v>1.9145256916996051E-2</v>
      </c>
      <c r="F884" s="59">
        <v>3.2317073170731708E-2</v>
      </c>
      <c r="G884" s="63">
        <v>2.1792763157894739E-2</v>
      </c>
      <c r="H884" s="63">
        <v>2.44913543882616E-2</v>
      </c>
    </row>
    <row r="885" spans="2:8" x14ac:dyDescent="0.3">
      <c r="B885" s="197" t="s">
        <v>94</v>
      </c>
      <c r="C885" s="51">
        <v>2017</v>
      </c>
      <c r="D885" s="59">
        <v>3.1629013079667062E-2</v>
      </c>
      <c r="E885" s="59">
        <v>2.375561117069876E-2</v>
      </c>
      <c r="F885" s="59">
        <v>3.7995285666180267E-2</v>
      </c>
      <c r="G885" s="63">
        <v>2.8665740097289789E-2</v>
      </c>
      <c r="H885" s="63">
        <v>2.970614896510047E-2</v>
      </c>
    </row>
    <row r="886" spans="2:8" x14ac:dyDescent="0.3">
      <c r="B886" s="197" t="s">
        <v>95</v>
      </c>
      <c r="C886" s="51">
        <v>2017</v>
      </c>
      <c r="D886" s="59">
        <v>2.4995589013703461E-2</v>
      </c>
      <c r="E886" s="59">
        <v>1.8379537448307549E-2</v>
      </c>
      <c r="F886" s="59">
        <v>4.6113325945222432E-2</v>
      </c>
      <c r="G886" s="63">
        <v>4.1337689445503221E-2</v>
      </c>
      <c r="H886" s="63">
        <v>3.0330632060323218E-2</v>
      </c>
    </row>
    <row r="887" spans="2:8" x14ac:dyDescent="0.3">
      <c r="B887" s="197" t="s">
        <v>96</v>
      </c>
      <c r="C887" s="51">
        <v>2017</v>
      </c>
      <c r="D887" s="59">
        <v>6.1790247160988652E-2</v>
      </c>
      <c r="E887" s="59">
        <v>4.1501703052926608E-2</v>
      </c>
      <c r="F887" s="59">
        <v>4.9611464325360781E-2</v>
      </c>
      <c r="G887" s="63">
        <v>2.822361262241567E-2</v>
      </c>
      <c r="H887" s="63">
        <v>4.4715395951682183E-2</v>
      </c>
    </row>
    <row r="888" spans="2:8" x14ac:dyDescent="0.3">
      <c r="B888" s="197" t="s">
        <v>244</v>
      </c>
      <c r="C888" s="51">
        <v>2017</v>
      </c>
      <c r="D888" s="59">
        <v>3.301384451544196E-2</v>
      </c>
      <c r="E888" s="59">
        <v>1.6558552406964831E-2</v>
      </c>
      <c r="F888" s="59">
        <v>2.7270904351313411E-2</v>
      </c>
      <c r="G888" s="63">
        <v>2.0350480497456191E-2</v>
      </c>
      <c r="H888" s="63">
        <v>2.2135320593226589E-2</v>
      </c>
    </row>
    <row r="889" spans="2:8" x14ac:dyDescent="0.3">
      <c r="B889" s="197" t="s">
        <v>382</v>
      </c>
      <c r="C889" s="51">
        <v>2017</v>
      </c>
      <c r="D889" s="59">
        <v>3.3796296296296303E-2</v>
      </c>
      <c r="E889" s="59">
        <v>2.2296315613008981E-2</v>
      </c>
      <c r="F889" s="59">
        <v>3.9634787730887362E-2</v>
      </c>
      <c r="G889" s="63">
        <v>2.4938042131350681E-2</v>
      </c>
      <c r="H889" s="63">
        <v>2.8006785594657971E-2</v>
      </c>
    </row>
    <row r="890" spans="2:8" x14ac:dyDescent="0.3">
      <c r="B890" s="197" t="s">
        <v>383</v>
      </c>
      <c r="C890" s="51">
        <v>2017</v>
      </c>
      <c r="D890" s="59">
        <v>3.5109983079526223E-2</v>
      </c>
      <c r="E890" s="59">
        <v>2.7032379443509259E-2</v>
      </c>
      <c r="F890" s="59">
        <v>3.8131553860819831E-2</v>
      </c>
      <c r="G890" s="63">
        <v>2.138643067846608E-2</v>
      </c>
      <c r="H890" s="63">
        <v>3.1145245470361099E-2</v>
      </c>
    </row>
    <row r="891" spans="2:8" x14ac:dyDescent="0.3">
      <c r="B891" s="197" t="s">
        <v>384</v>
      </c>
      <c r="C891" s="51">
        <v>2017</v>
      </c>
      <c r="D891" s="59">
        <v>2.9294586360440591E-2</v>
      </c>
      <c r="E891" s="59">
        <v>2.1149991460904429E-2</v>
      </c>
      <c r="F891" s="59">
        <v>4.3260776114736797E-2</v>
      </c>
      <c r="G891" s="63">
        <v>3.8950389503895039E-2</v>
      </c>
      <c r="H891" s="63">
        <v>3.1012428073327769E-2</v>
      </c>
    </row>
    <row r="892" spans="2:8" x14ac:dyDescent="0.3">
      <c r="B892" s="197" t="s">
        <v>385</v>
      </c>
      <c r="C892" s="51">
        <v>2017</v>
      </c>
      <c r="D892" s="59">
        <v>5.4740134744947072E-2</v>
      </c>
      <c r="E892" s="59">
        <v>2.8358381949542169E-2</v>
      </c>
      <c r="F892" s="59">
        <v>4.564358494489499E-2</v>
      </c>
      <c r="G892" s="63">
        <v>3.0215389299033411E-2</v>
      </c>
      <c r="H892" s="63">
        <v>3.6494193698573721E-2</v>
      </c>
    </row>
    <row r="893" spans="2:8" x14ac:dyDescent="0.3">
      <c r="B893" s="197" t="s">
        <v>101</v>
      </c>
      <c r="C893" s="51">
        <v>2017</v>
      </c>
      <c r="D893" s="59">
        <v>3.2297084794967942E-2</v>
      </c>
      <c r="E893" s="59">
        <v>1.776980119911644E-2</v>
      </c>
      <c r="F893" s="59">
        <v>3.5544672009498367E-2</v>
      </c>
      <c r="G893" s="63">
        <v>2.5319524782653879E-2</v>
      </c>
      <c r="H893" s="63">
        <v>2.6094900930737169E-2</v>
      </c>
    </row>
    <row r="894" spans="2:8" x14ac:dyDescent="0.3">
      <c r="B894" s="197" t="s">
        <v>102</v>
      </c>
      <c r="C894" s="51">
        <v>2017</v>
      </c>
      <c r="D894" s="59">
        <v>4.9450549450549448E-2</v>
      </c>
      <c r="E894" s="59">
        <v>2.6402112168973521E-2</v>
      </c>
      <c r="F894" s="59">
        <v>4.8680935788949727E-2</v>
      </c>
      <c r="G894" s="63">
        <v>2.4800708591674051E-2</v>
      </c>
      <c r="H894" s="63">
        <v>3.5782494324528853E-2</v>
      </c>
    </row>
    <row r="895" spans="2:8" x14ac:dyDescent="0.3">
      <c r="B895" s="197" t="s">
        <v>103</v>
      </c>
      <c r="C895" s="51">
        <v>2017</v>
      </c>
      <c r="D895" s="59">
        <v>1.3829787234042551E-2</v>
      </c>
      <c r="E895" s="59">
        <v>1.1305241521068861E-2</v>
      </c>
      <c r="F895" s="59">
        <v>1.6457908534809201E-2</v>
      </c>
      <c r="G895" s="63">
        <v>1.185495118549512E-2</v>
      </c>
      <c r="H895" s="63">
        <v>1.355447526451244E-2</v>
      </c>
    </row>
    <row r="896" spans="2:8" x14ac:dyDescent="0.3">
      <c r="B896" s="197" t="s">
        <v>104</v>
      </c>
      <c r="C896" s="51">
        <v>2017</v>
      </c>
      <c r="D896" s="59">
        <v>2.1329987452948559E-2</v>
      </c>
      <c r="E896" s="59">
        <v>1.091992058239577E-2</v>
      </c>
      <c r="F896" s="59">
        <v>3.3396453778619377E-2</v>
      </c>
      <c r="G896" s="63">
        <v>1.4820592823712951E-2</v>
      </c>
      <c r="H896" s="63">
        <v>2.0704614171158139E-2</v>
      </c>
    </row>
    <row r="897" spans="2:8" x14ac:dyDescent="0.3">
      <c r="B897" s="197" t="s">
        <v>386</v>
      </c>
      <c r="C897" s="51">
        <v>2017</v>
      </c>
      <c r="D897" s="59">
        <v>2.8643639427127211E-2</v>
      </c>
      <c r="E897" s="59">
        <v>1.7875383043922371E-2</v>
      </c>
      <c r="F897" s="59">
        <v>3.8567493112947659E-2</v>
      </c>
      <c r="G897" s="63">
        <v>2.241147467503362E-2</v>
      </c>
      <c r="H897" s="63">
        <v>2.6765632028789919E-2</v>
      </c>
    </row>
    <row r="898" spans="2:8" x14ac:dyDescent="0.3">
      <c r="B898" s="197" t="s">
        <v>106</v>
      </c>
      <c r="C898" s="51">
        <v>2017</v>
      </c>
      <c r="D898" s="59">
        <v>7.7917141771189663E-2</v>
      </c>
      <c r="E898" s="59">
        <v>5.8719187717903243E-2</v>
      </c>
      <c r="F898" s="59">
        <v>8.1190798376184037E-2</v>
      </c>
      <c r="G898" s="63">
        <v>5.3532524120759407E-2</v>
      </c>
      <c r="H898" s="63">
        <v>6.7525060998912312E-2</v>
      </c>
    </row>
    <row r="899" spans="2:8" x14ac:dyDescent="0.3">
      <c r="B899" s="197" t="s">
        <v>107</v>
      </c>
      <c r="C899" s="51">
        <v>2017</v>
      </c>
      <c r="D899" s="59">
        <v>3.4965034965034968E-2</v>
      </c>
      <c r="E899" s="59">
        <v>1.8534934321863161E-2</v>
      </c>
      <c r="F899" s="59">
        <v>3.2822757111597371E-2</v>
      </c>
      <c r="G899" s="63">
        <v>2.661290322580645E-2</v>
      </c>
      <c r="H899" s="63">
        <v>2.6039508219367319E-2</v>
      </c>
    </row>
    <row r="900" spans="2:8" x14ac:dyDescent="0.3">
      <c r="B900" s="197" t="s">
        <v>387</v>
      </c>
      <c r="C900" s="51">
        <v>2017</v>
      </c>
      <c r="D900" s="59">
        <v>6.4327485380116955E-2</v>
      </c>
      <c r="E900" s="59">
        <v>3.7797863599013971E-2</v>
      </c>
      <c r="F900" s="59">
        <v>6.4711359404096835E-2</v>
      </c>
      <c r="G900" s="63">
        <v>3.5964912280701762E-2</v>
      </c>
      <c r="H900" s="63">
        <v>4.9468733670092323E-2</v>
      </c>
    </row>
    <row r="901" spans="2:8" x14ac:dyDescent="0.3">
      <c r="B901" s="197" t="s">
        <v>109</v>
      </c>
      <c r="C901" s="51">
        <v>2017</v>
      </c>
      <c r="D901" s="59">
        <v>4.457831325301205E-2</v>
      </c>
      <c r="E901" s="59">
        <v>3.7590945836701702E-2</v>
      </c>
      <c r="F901" s="59">
        <v>4.6410442349528652E-2</v>
      </c>
      <c r="G901" s="63">
        <v>2.0661157024793389E-2</v>
      </c>
      <c r="H901" s="63">
        <v>3.9148412070027269E-2</v>
      </c>
    </row>
    <row r="902" spans="2:8" x14ac:dyDescent="0.3">
      <c r="B902" s="197" t="s">
        <v>388</v>
      </c>
      <c r="C902" s="51">
        <v>2017</v>
      </c>
      <c r="D902" s="59">
        <v>3.5557986870897153E-2</v>
      </c>
      <c r="E902" s="59">
        <v>2.0154454699566782E-2</v>
      </c>
      <c r="F902" s="59">
        <v>3.9319744301049328E-2</v>
      </c>
      <c r="G902" s="63">
        <v>2.7213491759294751E-2</v>
      </c>
      <c r="H902" s="63">
        <v>2.8955709757560181E-2</v>
      </c>
    </row>
    <row r="903" spans="2:8" x14ac:dyDescent="0.3">
      <c r="B903" s="197" t="s">
        <v>389</v>
      </c>
      <c r="C903" s="51">
        <v>2017</v>
      </c>
      <c r="D903" s="59">
        <v>9.3513058129738841E-2</v>
      </c>
      <c r="E903" s="59">
        <v>6.1416542842991577E-2</v>
      </c>
      <c r="F903" s="59">
        <v>0.10359260551098709</v>
      </c>
      <c r="G903" s="63">
        <v>6.9679849340866296E-2</v>
      </c>
      <c r="H903" s="63">
        <v>7.6771283593309522E-2</v>
      </c>
    </row>
    <row r="904" spans="2:8" x14ac:dyDescent="0.3">
      <c r="B904" s="197" t="s">
        <v>112</v>
      </c>
      <c r="C904" s="51">
        <v>2017</v>
      </c>
      <c r="D904" s="59">
        <v>6.1287820015515901E-2</v>
      </c>
      <c r="E904" s="59">
        <v>3.5282479665860629E-2</v>
      </c>
      <c r="F904" s="59">
        <v>5.3326293558606123E-2</v>
      </c>
      <c r="G904" s="63">
        <v>3.9975015615240472E-2</v>
      </c>
      <c r="H904" s="63">
        <v>4.3406904357668363E-2</v>
      </c>
    </row>
    <row r="905" spans="2:8" x14ac:dyDescent="0.3">
      <c r="B905" s="197" t="s">
        <v>113</v>
      </c>
      <c r="C905" s="51">
        <v>2017</v>
      </c>
      <c r="D905" s="59">
        <v>2.7619902283378212E-2</v>
      </c>
      <c r="E905" s="59">
        <v>2.3125893205144861E-2</v>
      </c>
      <c r="F905" s="59">
        <v>5.6474301790983332E-2</v>
      </c>
      <c r="G905" s="63">
        <v>3.3484848484848492E-2</v>
      </c>
      <c r="H905" s="63">
        <v>3.5884348448538793E-2</v>
      </c>
    </row>
    <row r="906" spans="2:8" x14ac:dyDescent="0.3">
      <c r="B906" s="197" t="s">
        <v>390</v>
      </c>
      <c r="C906" s="51">
        <v>2017</v>
      </c>
      <c r="D906" s="59">
        <v>3.5989222478829873E-2</v>
      </c>
      <c r="E906" s="59">
        <v>2.3167109582616849E-2</v>
      </c>
      <c r="F906" s="59">
        <v>2.9682595047087552E-2</v>
      </c>
      <c r="G906" s="63">
        <v>1.814882032667877E-2</v>
      </c>
      <c r="H906" s="63">
        <v>2.5799266247379458E-2</v>
      </c>
    </row>
    <row r="907" spans="2:8" x14ac:dyDescent="0.3">
      <c r="B907" s="197" t="s">
        <v>115</v>
      </c>
      <c r="C907" s="51">
        <v>2017</v>
      </c>
      <c r="D907" s="59">
        <v>8.8551549652118901E-3</v>
      </c>
      <c r="E907" s="59">
        <v>5.3878214902917604E-3</v>
      </c>
      <c r="F907" s="59">
        <v>1.046846375294426E-2</v>
      </c>
      <c r="G907" s="63">
        <v>1.0970464135021099E-2</v>
      </c>
      <c r="H907" s="63">
        <v>8.0727951469902002E-3</v>
      </c>
    </row>
    <row r="908" spans="2:8" x14ac:dyDescent="0.3">
      <c r="B908" s="197" t="s">
        <v>391</v>
      </c>
      <c r="C908" s="51">
        <v>2017</v>
      </c>
      <c r="D908" s="59">
        <v>3.6702428006775832E-2</v>
      </c>
      <c r="E908" s="59">
        <v>2.0649863346492561E-2</v>
      </c>
      <c r="F908" s="59">
        <v>4.3146562685428498E-2</v>
      </c>
      <c r="G908" s="63">
        <v>2.6681614349775781E-2</v>
      </c>
      <c r="H908" s="63">
        <v>3.0929487179487181E-2</v>
      </c>
    </row>
    <row r="909" spans="2:8" x14ac:dyDescent="0.3">
      <c r="B909" s="197" t="s">
        <v>245</v>
      </c>
      <c r="C909" s="51">
        <v>2017</v>
      </c>
      <c r="D909" s="59">
        <v>2.220248667850799E-2</v>
      </c>
      <c r="E909" s="59">
        <v>2.3299161230195709E-2</v>
      </c>
      <c r="F909" s="59">
        <v>3.3784860557768921E-2</v>
      </c>
      <c r="G909" s="63">
        <v>2.0280811232449299E-2</v>
      </c>
      <c r="H909" s="63">
        <v>2.6789426789426789E-2</v>
      </c>
    </row>
    <row r="910" spans="2:8" x14ac:dyDescent="0.3">
      <c r="B910" s="197" t="s">
        <v>117</v>
      </c>
      <c r="C910" s="51">
        <v>2017</v>
      </c>
      <c r="D910" s="59">
        <v>5.0714569273521241E-2</v>
      </c>
      <c r="E910" s="59">
        <v>2.7241266426600571E-2</v>
      </c>
      <c r="F910" s="59">
        <v>4.2763580326184672E-2</v>
      </c>
      <c r="G910" s="63">
        <v>2.6198538584922479E-2</v>
      </c>
      <c r="H910" s="63">
        <v>3.4492874080230773E-2</v>
      </c>
    </row>
    <row r="911" spans="2:8" x14ac:dyDescent="0.3">
      <c r="B911" s="197" t="s">
        <v>118</v>
      </c>
      <c r="C911" s="51">
        <v>2017</v>
      </c>
      <c r="D911" s="59">
        <v>5.4566341183228027E-2</v>
      </c>
      <c r="E911" s="59">
        <v>2.5512337933918858E-2</v>
      </c>
      <c r="F911" s="59">
        <v>4.8591212989493787E-2</v>
      </c>
      <c r="G911" s="63">
        <v>2.7163613392293111E-2</v>
      </c>
      <c r="H911" s="63">
        <v>3.6416159670853938E-2</v>
      </c>
    </row>
    <row r="912" spans="2:8" x14ac:dyDescent="0.3">
      <c r="B912" s="197" t="s">
        <v>392</v>
      </c>
      <c r="C912" s="51">
        <v>2017</v>
      </c>
      <c r="D912" s="59">
        <v>6.6236559139784948E-2</v>
      </c>
      <c r="E912" s="59">
        <v>2.823110836104881E-2</v>
      </c>
      <c r="F912" s="59">
        <v>3.4941215251071307E-2</v>
      </c>
      <c r="G912" s="63">
        <v>2.121212121212121E-2</v>
      </c>
      <c r="H912" s="63">
        <v>3.30802000370439E-2</v>
      </c>
    </row>
    <row r="913" spans="2:8" x14ac:dyDescent="0.3">
      <c r="B913" s="197" t="s">
        <v>120</v>
      </c>
      <c r="C913" s="51">
        <v>2017</v>
      </c>
      <c r="D913" s="59">
        <v>3.3932135728542923E-2</v>
      </c>
      <c r="E913" s="59">
        <v>2.3205612520237451E-2</v>
      </c>
      <c r="F913" s="59">
        <v>2.4228762114381061E-2</v>
      </c>
      <c r="G913" s="63">
        <v>1.8819757777250059E-2</v>
      </c>
      <c r="H913" s="63">
        <v>2.4226832951177231E-2</v>
      </c>
    </row>
    <row r="914" spans="2:8" x14ac:dyDescent="0.3">
      <c r="B914" s="197" t="s">
        <v>121</v>
      </c>
      <c r="C914" s="51">
        <v>2017</v>
      </c>
      <c r="D914" s="59">
        <v>1.8124341412012648E-2</v>
      </c>
      <c r="E914" s="59">
        <v>1.960602118565322E-2</v>
      </c>
      <c r="F914" s="59">
        <v>2.7361408517725439E-2</v>
      </c>
      <c r="G914" s="63">
        <v>2.2565320665083131E-2</v>
      </c>
      <c r="H914" s="63">
        <v>2.1990247597405671E-2</v>
      </c>
    </row>
    <row r="915" spans="2:8" x14ac:dyDescent="0.3">
      <c r="B915" s="197" t="s">
        <v>122</v>
      </c>
      <c r="C915" s="51">
        <v>2017</v>
      </c>
      <c r="D915" s="59">
        <v>2.5368248772504091E-2</v>
      </c>
      <c r="E915" s="59">
        <v>1.3774650678822709E-2</v>
      </c>
      <c r="F915" s="59">
        <v>1.143421795595709E-2</v>
      </c>
      <c r="G915" s="63">
        <v>9.23226433430515E-3</v>
      </c>
      <c r="H915" s="63">
        <v>1.3199706673185039E-2</v>
      </c>
    </row>
    <row r="916" spans="2:8" x14ac:dyDescent="0.3">
      <c r="B916" s="197" t="s">
        <v>123</v>
      </c>
      <c r="C916" s="51">
        <v>2017</v>
      </c>
      <c r="D916" s="59">
        <v>3.3745781777277842E-2</v>
      </c>
      <c r="E916" s="59">
        <v>1.8122283068932422E-2</v>
      </c>
      <c r="F916" s="59">
        <v>4.1339037927844588E-2</v>
      </c>
      <c r="G916" s="63">
        <v>2.491103202846975E-2</v>
      </c>
      <c r="H916" s="63">
        <v>2.9185097359660728E-2</v>
      </c>
    </row>
    <row r="917" spans="2:8" x14ac:dyDescent="0.3">
      <c r="B917" s="197" t="s">
        <v>393</v>
      </c>
      <c r="C917" s="51">
        <v>2017</v>
      </c>
      <c r="D917" s="59">
        <v>3.0539247126153239E-2</v>
      </c>
      <c r="E917" s="59">
        <v>2.7113839020745611E-2</v>
      </c>
      <c r="F917" s="59">
        <v>4.6843089807616402E-2</v>
      </c>
      <c r="G917" s="63">
        <v>2.7978202734749481E-2</v>
      </c>
      <c r="H917" s="63">
        <v>3.4630978301674303E-2</v>
      </c>
    </row>
    <row r="918" spans="2:8" x14ac:dyDescent="0.3">
      <c r="B918" s="197" t="s">
        <v>125</v>
      </c>
      <c r="C918" s="51">
        <v>2017</v>
      </c>
      <c r="D918" s="59">
        <v>4.8168789808917201E-2</v>
      </c>
      <c r="E918" s="59">
        <v>4.0195222601380837E-2</v>
      </c>
      <c r="F918" s="59">
        <v>6.5035605590520934E-2</v>
      </c>
      <c r="G918" s="63">
        <v>3.9845497052246388E-2</v>
      </c>
      <c r="H918" s="63">
        <v>4.9025299888802512E-2</v>
      </c>
    </row>
    <row r="919" spans="2:8" x14ac:dyDescent="0.3">
      <c r="B919" s="197" t="s">
        <v>394</v>
      </c>
      <c r="C919" s="51">
        <v>2017</v>
      </c>
      <c r="D919" s="59">
        <v>4.3789932990494003E-2</v>
      </c>
      <c r="E919" s="59">
        <v>2.4148831424573771E-2</v>
      </c>
      <c r="F919" s="59">
        <v>3.6281179138322003E-2</v>
      </c>
      <c r="G919" s="63">
        <v>2.47621107266436E-2</v>
      </c>
      <c r="H919" s="63">
        <v>2.989706969921075E-2</v>
      </c>
    </row>
    <row r="920" spans="2:8" x14ac:dyDescent="0.3">
      <c r="B920" s="197" t="s">
        <v>127</v>
      </c>
      <c r="C920" s="51">
        <v>2017</v>
      </c>
      <c r="D920" s="59">
        <v>2.6408450704225352E-2</v>
      </c>
      <c r="E920" s="59">
        <v>1.8285873813512009E-2</v>
      </c>
      <c r="F920" s="59">
        <v>4.0775063184498743E-2</v>
      </c>
      <c r="G920" s="63">
        <v>2.5773195876288658E-2</v>
      </c>
      <c r="H920" s="63">
        <v>2.800618238021638E-2</v>
      </c>
    </row>
    <row r="921" spans="2:8" x14ac:dyDescent="0.3">
      <c r="B921" s="197" t="s">
        <v>128</v>
      </c>
      <c r="C921" s="51">
        <v>2017</v>
      </c>
      <c r="D921" s="59">
        <v>1.181697023545091E-2</v>
      </c>
      <c r="E921" s="59">
        <v>1.029981236775919E-2</v>
      </c>
      <c r="F921" s="59">
        <v>2.0640323255856279E-2</v>
      </c>
      <c r="G921" s="63">
        <v>2.145559256958952E-2</v>
      </c>
      <c r="H921" s="63">
        <v>1.5221245614696901E-2</v>
      </c>
    </row>
    <row r="922" spans="2:8" x14ac:dyDescent="0.3">
      <c r="B922" s="197" t="s">
        <v>129</v>
      </c>
      <c r="C922" s="51">
        <v>2017</v>
      </c>
      <c r="D922" s="59">
        <v>4.271235521235521E-2</v>
      </c>
      <c r="E922" s="59">
        <v>3.5401228033029863E-2</v>
      </c>
      <c r="F922" s="59">
        <v>6.9464859273776478E-2</v>
      </c>
      <c r="G922" s="63">
        <v>3.1424227065382657E-2</v>
      </c>
      <c r="H922" s="63">
        <v>4.7553173093550061E-2</v>
      </c>
    </row>
    <row r="923" spans="2:8" x14ac:dyDescent="0.3">
      <c r="B923" s="197" t="s">
        <v>395</v>
      </c>
      <c r="C923" s="51">
        <v>2017</v>
      </c>
      <c r="D923" s="59">
        <v>3.0591114457831321E-2</v>
      </c>
      <c r="E923" s="59">
        <v>2.6461608051566211E-2</v>
      </c>
      <c r="F923" s="59">
        <v>5.0150496752438503E-2</v>
      </c>
      <c r="G923" s="63">
        <v>4.0350237139730023E-2</v>
      </c>
      <c r="H923" s="63">
        <v>3.5659916702570731E-2</v>
      </c>
    </row>
    <row r="924" spans="2:8" x14ac:dyDescent="0.3">
      <c r="B924" s="197" t="s">
        <v>131</v>
      </c>
      <c r="C924" s="51">
        <v>2017</v>
      </c>
      <c r="D924" s="59">
        <v>4.001441961067051E-2</v>
      </c>
      <c r="E924" s="59">
        <v>2.949725481752611E-2</v>
      </c>
      <c r="F924" s="59">
        <v>4.3579198726452641E-2</v>
      </c>
      <c r="G924" s="63">
        <v>2.5657202944269191E-2</v>
      </c>
      <c r="H924" s="63">
        <v>3.4917320253502658E-2</v>
      </c>
    </row>
    <row r="925" spans="2:8" x14ac:dyDescent="0.3">
      <c r="B925" s="197" t="s">
        <v>132</v>
      </c>
      <c r="C925" s="51">
        <v>2017</v>
      </c>
      <c r="D925" s="59">
        <v>7.10732054015636E-3</v>
      </c>
      <c r="E925" s="59">
        <v>7.31857860858831E-3</v>
      </c>
      <c r="F925" s="59">
        <v>1.9193770041227669E-2</v>
      </c>
      <c r="G925" s="63">
        <v>9.9175862550635596E-3</v>
      </c>
      <c r="H925" s="63">
        <v>1.2407084518674861E-2</v>
      </c>
    </row>
    <row r="926" spans="2:8" x14ac:dyDescent="0.3">
      <c r="B926" s="197" t="s">
        <v>133</v>
      </c>
      <c r="C926" s="51">
        <v>2017</v>
      </c>
      <c r="D926" s="59">
        <v>6.8713764225896506E-2</v>
      </c>
      <c r="E926" s="59">
        <v>4.2363433667781503E-2</v>
      </c>
      <c r="F926" s="59">
        <v>6.4768331824541184E-2</v>
      </c>
      <c r="G926" s="63">
        <v>3.5408605932700198E-2</v>
      </c>
      <c r="H926" s="63">
        <v>5.1547014744984292E-2</v>
      </c>
    </row>
    <row r="927" spans="2:8" x14ac:dyDescent="0.3">
      <c r="B927" s="197" t="s">
        <v>134</v>
      </c>
      <c r="C927" s="51">
        <v>2017</v>
      </c>
      <c r="D927" s="59">
        <v>4.0782122905027932E-2</v>
      </c>
      <c r="E927" s="59">
        <v>2.3983315954118869E-2</v>
      </c>
      <c r="F927" s="59">
        <v>4.4999999999999998E-2</v>
      </c>
      <c r="G927" s="63">
        <v>3.1836994587710922E-2</v>
      </c>
      <c r="H927" s="63">
        <v>3.4035656401944892E-2</v>
      </c>
    </row>
    <row r="928" spans="2:8" x14ac:dyDescent="0.3">
      <c r="B928" s="197" t="s">
        <v>135</v>
      </c>
      <c r="C928" s="51">
        <v>2017</v>
      </c>
      <c r="D928" s="59">
        <v>4.1042974408498308E-2</v>
      </c>
      <c r="E928" s="59">
        <v>3.4076731129132877E-2</v>
      </c>
      <c r="F928" s="59">
        <v>8.856870431189745E-2</v>
      </c>
      <c r="G928" s="63">
        <v>5.196733481811433E-2</v>
      </c>
      <c r="H928" s="63">
        <v>5.5424004735829507E-2</v>
      </c>
    </row>
    <row r="929" spans="2:8" x14ac:dyDescent="0.3">
      <c r="B929" s="197" t="s">
        <v>136</v>
      </c>
      <c r="C929" s="51">
        <v>2017</v>
      </c>
      <c r="D929" s="59">
        <v>1.509705248023005E-2</v>
      </c>
      <c r="E929" s="59">
        <v>1.21373436252329E-2</v>
      </c>
      <c r="F929" s="59">
        <v>1.5617700060068081E-2</v>
      </c>
      <c r="G929" s="63">
        <v>1.1312217194570141E-2</v>
      </c>
      <c r="H929" s="63">
        <v>1.3475414536245039E-2</v>
      </c>
    </row>
    <row r="930" spans="2:8" x14ac:dyDescent="0.3">
      <c r="B930" s="197" t="s">
        <v>137</v>
      </c>
      <c r="C930" s="51">
        <v>2017</v>
      </c>
      <c r="D930" s="59">
        <v>5.7371225577264651E-2</v>
      </c>
      <c r="E930" s="59">
        <v>4.0728992099593013E-2</v>
      </c>
      <c r="F930" s="59">
        <v>7.9776847977684792E-2</v>
      </c>
      <c r="G930" s="63">
        <v>5.7003866783085937E-2</v>
      </c>
      <c r="H930" s="63">
        <v>5.7415671166052278E-2</v>
      </c>
    </row>
    <row r="931" spans="2:8" x14ac:dyDescent="0.3">
      <c r="B931" s="197" t="s">
        <v>246</v>
      </c>
      <c r="C931" s="51">
        <v>2017</v>
      </c>
      <c r="D931" s="59">
        <v>1.8175582990397812E-2</v>
      </c>
      <c r="E931" s="59">
        <v>1.01923811950567E-2</v>
      </c>
      <c r="F931" s="59">
        <v>1.182346345938233E-2</v>
      </c>
      <c r="G931" s="63">
        <v>8.9200382287352702E-3</v>
      </c>
      <c r="H931" s="63">
        <v>1.1310353567355221E-2</v>
      </c>
    </row>
    <row r="932" spans="2:8" x14ac:dyDescent="0.3">
      <c r="B932" s="197" t="s">
        <v>396</v>
      </c>
      <c r="C932" s="51">
        <v>2017</v>
      </c>
      <c r="D932" s="59">
        <v>5.7174071376547703E-2</v>
      </c>
      <c r="E932" s="59">
        <v>4.8341732098910122E-2</v>
      </c>
      <c r="F932" s="59">
        <v>6.6488473103909124E-2</v>
      </c>
      <c r="G932" s="63">
        <v>3.6775631500742943E-2</v>
      </c>
      <c r="H932" s="63">
        <v>5.4157018002539782E-2</v>
      </c>
    </row>
    <row r="933" spans="2:8" x14ac:dyDescent="0.3">
      <c r="B933" s="197" t="s">
        <v>139</v>
      </c>
      <c r="C933" s="51">
        <v>2017</v>
      </c>
      <c r="D933" s="59">
        <v>5.635062611806798E-2</v>
      </c>
      <c r="E933" s="59">
        <v>3.0434249765104789E-2</v>
      </c>
      <c r="F933" s="59">
        <v>3.6863745923720402E-2</v>
      </c>
      <c r="G933" s="63">
        <v>2.745576571079927E-2</v>
      </c>
      <c r="H933" s="63">
        <v>3.4146449344273182E-2</v>
      </c>
    </row>
    <row r="934" spans="2:8" x14ac:dyDescent="0.3">
      <c r="B934" s="197" t="s">
        <v>140</v>
      </c>
      <c r="C934" s="51">
        <v>2017</v>
      </c>
      <c r="D934" s="59">
        <v>2.3809523809523812E-2</v>
      </c>
      <c r="E934" s="59">
        <v>2.4099685060933861E-2</v>
      </c>
      <c r="F934" s="59">
        <v>6.058703500235442E-2</v>
      </c>
      <c r="G934" s="63">
        <v>3.3789954337899553E-2</v>
      </c>
      <c r="H934" s="63">
        <v>3.9156268568033267E-2</v>
      </c>
    </row>
    <row r="935" spans="2:8" x14ac:dyDescent="0.3">
      <c r="B935" s="197" t="s">
        <v>141</v>
      </c>
      <c r="C935" s="51">
        <v>2017</v>
      </c>
      <c r="D935" s="59">
        <v>4.9741777656972012E-2</v>
      </c>
      <c r="E935" s="59">
        <v>3.7261622286668433E-2</v>
      </c>
      <c r="F935" s="59">
        <v>7.1577071577071577E-2</v>
      </c>
      <c r="G935" s="63">
        <v>4.3122935141714482E-2</v>
      </c>
      <c r="H935" s="63">
        <v>5.0670093629520838E-2</v>
      </c>
    </row>
    <row r="936" spans="2:8" x14ac:dyDescent="0.3">
      <c r="B936" s="197" t="s">
        <v>142</v>
      </c>
      <c r="C936" s="51">
        <v>2017</v>
      </c>
      <c r="D936" s="59">
        <v>2.312138728323699E-2</v>
      </c>
      <c r="E936" s="59">
        <v>1.719092904169715E-2</v>
      </c>
      <c r="F936" s="59">
        <v>2.0064205457463881E-2</v>
      </c>
      <c r="G936" s="63">
        <v>1.7293997965412009E-2</v>
      </c>
      <c r="H936" s="63">
        <v>1.8611746758199849E-2</v>
      </c>
    </row>
    <row r="937" spans="2:8" x14ac:dyDescent="0.3">
      <c r="B937" s="197" t="s">
        <v>397</v>
      </c>
      <c r="C937" s="51">
        <v>2017</v>
      </c>
      <c r="D937" s="59">
        <v>2.229102167182663E-2</v>
      </c>
      <c r="E937" s="59">
        <v>9.7651964011410998E-3</v>
      </c>
      <c r="F937" s="59">
        <v>2.2261021388040161E-2</v>
      </c>
      <c r="G937" s="63">
        <v>1.6246953696181961E-2</v>
      </c>
      <c r="H937" s="63">
        <v>1.5849282296650721E-2</v>
      </c>
    </row>
    <row r="938" spans="2:8" x14ac:dyDescent="0.3">
      <c r="B938" s="197" t="s">
        <v>398</v>
      </c>
      <c r="C938" s="51">
        <v>2017</v>
      </c>
      <c r="D938" s="59">
        <v>7.4626865671641798E-3</v>
      </c>
      <c r="E938" s="59">
        <v>1.2928891098955741E-2</v>
      </c>
      <c r="F938" s="59">
        <v>1.1348005502063271E-2</v>
      </c>
      <c r="G938" s="63">
        <v>9.0090090090090107E-3</v>
      </c>
      <c r="H938" s="63">
        <v>1.1512966624026051E-2</v>
      </c>
    </row>
    <row r="939" spans="2:8" x14ac:dyDescent="0.3">
      <c r="B939" s="197" t="s">
        <v>145</v>
      </c>
      <c r="C939" s="51">
        <v>2017</v>
      </c>
      <c r="D939" s="59">
        <v>3.6597428288822953E-2</v>
      </c>
      <c r="E939" s="59">
        <v>2.8262124711316401E-2</v>
      </c>
      <c r="F939" s="59">
        <v>2.789795139330704E-2</v>
      </c>
      <c r="G939" s="63">
        <v>1.8052302888368461E-2</v>
      </c>
      <c r="H939" s="63">
        <v>2.7466925597766721E-2</v>
      </c>
    </row>
    <row r="940" spans="2:8" x14ac:dyDescent="0.3">
      <c r="B940" s="197" t="s">
        <v>146</v>
      </c>
      <c r="C940" s="51">
        <v>2017</v>
      </c>
      <c r="D940" s="59">
        <v>3.742656812582907E-2</v>
      </c>
      <c r="E940" s="59">
        <v>2.1309582192972739E-2</v>
      </c>
      <c r="F940" s="59">
        <v>3.5306976840108063E-2</v>
      </c>
      <c r="G940" s="63">
        <v>2.7990121133717509E-2</v>
      </c>
      <c r="H940" s="63">
        <v>2.822059457130547E-2</v>
      </c>
    </row>
    <row r="941" spans="2:8" x14ac:dyDescent="0.3">
      <c r="B941" s="197" t="s">
        <v>147</v>
      </c>
      <c r="C941" s="51">
        <v>2017</v>
      </c>
      <c r="D941" s="59">
        <v>2.7212754260582742E-2</v>
      </c>
      <c r="E941" s="59">
        <v>2.0155620136870719E-2</v>
      </c>
      <c r="F941" s="59">
        <v>2.8922300011477099E-2</v>
      </c>
      <c r="G941" s="63">
        <v>2.0487804878048781E-2</v>
      </c>
      <c r="H941" s="63">
        <v>2.387328005273132E-2</v>
      </c>
    </row>
    <row r="942" spans="2:8" x14ac:dyDescent="0.3">
      <c r="B942" s="197" t="s">
        <v>148</v>
      </c>
      <c r="C942" s="51">
        <v>2017</v>
      </c>
      <c r="D942" s="59">
        <v>2.6315789473684209E-2</v>
      </c>
      <c r="E942" s="59">
        <v>1.3605839416058391E-2</v>
      </c>
      <c r="F942" s="59">
        <v>1.7109104487745261E-2</v>
      </c>
      <c r="G942" s="63">
        <v>1.218333011023013E-2</v>
      </c>
      <c r="H942" s="63">
        <v>1.5546855266481431E-2</v>
      </c>
    </row>
    <row r="943" spans="2:8" x14ac:dyDescent="0.3">
      <c r="B943" s="197" t="s">
        <v>149</v>
      </c>
      <c r="C943" s="51">
        <v>2017</v>
      </c>
      <c r="D943" s="59">
        <v>2.408637873754153E-2</v>
      </c>
      <c r="E943" s="59">
        <v>1.1814024390243901E-2</v>
      </c>
      <c r="F943" s="59">
        <v>1.6932549678141621E-2</v>
      </c>
      <c r="G943" s="63">
        <v>9.9228224917309801E-3</v>
      </c>
      <c r="H943" s="63">
        <v>1.425328617431241E-2</v>
      </c>
    </row>
    <row r="944" spans="2:8" x14ac:dyDescent="0.3">
      <c r="B944" s="197" t="s">
        <v>150</v>
      </c>
      <c r="C944" s="51">
        <v>2017</v>
      </c>
      <c r="D944" s="59">
        <v>1.9027882441597591E-2</v>
      </c>
      <c r="E944" s="59">
        <v>1.2422843508480731E-2</v>
      </c>
      <c r="F944" s="59">
        <v>1.233122072196197E-2</v>
      </c>
      <c r="G944" s="63">
        <v>7.4413863404689104E-3</v>
      </c>
      <c r="H944" s="63">
        <v>1.222372684625429E-2</v>
      </c>
    </row>
    <row r="945" spans="2:10" x14ac:dyDescent="0.3">
      <c r="B945" s="197" t="s">
        <v>151</v>
      </c>
      <c r="C945" s="51">
        <v>2017</v>
      </c>
      <c r="D945" s="59">
        <v>3.3902625541677292E-2</v>
      </c>
      <c r="E945" s="59">
        <v>2.2254504991809108E-2</v>
      </c>
      <c r="F945" s="59">
        <v>3.5999640901337643E-2</v>
      </c>
      <c r="G945" s="63">
        <v>2.3927392739273929E-2</v>
      </c>
      <c r="H945" s="63">
        <v>2.8129435547463048E-2</v>
      </c>
    </row>
    <row r="946" spans="2:10" x14ac:dyDescent="0.3">
      <c r="B946" s="197" t="s">
        <v>152</v>
      </c>
      <c r="C946" s="51">
        <v>2017</v>
      </c>
      <c r="D946" s="59">
        <v>3.4979998139361798E-2</v>
      </c>
      <c r="E946" s="59">
        <v>2.5114092859290029E-2</v>
      </c>
      <c r="F946" s="59">
        <v>4.0263889151433807E-2</v>
      </c>
      <c r="G946" s="63">
        <v>2.5122758935708579E-2</v>
      </c>
      <c r="H946" s="63">
        <v>3.0994493035309361E-2</v>
      </c>
    </row>
    <row r="947" spans="2:10" x14ac:dyDescent="0.3">
      <c r="B947" s="197" t="s">
        <v>399</v>
      </c>
      <c r="C947" s="51">
        <v>2017</v>
      </c>
      <c r="D947" s="59">
        <v>5.0031665611146303E-2</v>
      </c>
      <c r="E947" s="59">
        <v>3.7508909479686388E-2</v>
      </c>
      <c r="F947" s="59">
        <v>6.4196858258421863E-2</v>
      </c>
      <c r="G947" s="63">
        <v>3.7199124726477018E-2</v>
      </c>
      <c r="H947" s="63">
        <v>4.8694904937520142E-2</v>
      </c>
    </row>
    <row r="948" spans="2:10" x14ac:dyDescent="0.3">
      <c r="B948" s="197" t="s">
        <v>154</v>
      </c>
      <c r="C948" s="51">
        <v>2017</v>
      </c>
      <c r="D948" s="59">
        <v>1.7101449275362321E-2</v>
      </c>
      <c r="E948" s="59">
        <v>1.157718804777628E-2</v>
      </c>
      <c r="F948" s="59">
        <v>1.739422431161854E-2</v>
      </c>
      <c r="G948" s="63">
        <v>1.902748414376321E-2</v>
      </c>
      <c r="H948" s="63">
        <v>1.4446468760047151E-2</v>
      </c>
    </row>
    <row r="949" spans="2:10" x14ac:dyDescent="0.3">
      <c r="B949" s="197" t="s">
        <v>155</v>
      </c>
      <c r="C949" s="51">
        <v>2017</v>
      </c>
      <c r="D949" s="59">
        <v>0.15512465373961218</v>
      </c>
      <c r="E949" s="59">
        <v>9.8928276999175595E-3</v>
      </c>
      <c r="F949" s="59">
        <v>2.4337943604588831E-2</v>
      </c>
      <c r="G949" s="63">
        <v>2.1002100210021E-2</v>
      </c>
      <c r="H949" s="63">
        <v>2.5915658602150539E-2</v>
      </c>
    </row>
    <row r="950" spans="2:10" x14ac:dyDescent="0.3">
      <c r="B950" s="197" t="s">
        <v>156</v>
      </c>
      <c r="C950" s="51">
        <v>2017</v>
      </c>
      <c r="D950" s="59">
        <v>2.3817987913259869E-2</v>
      </c>
      <c r="E950" s="59">
        <v>2.8884069400630919E-2</v>
      </c>
      <c r="F950" s="59">
        <v>5.8079973562458691E-2</v>
      </c>
      <c r="G950" s="63">
        <v>3.911266783420899E-2</v>
      </c>
      <c r="H950" s="63">
        <v>3.8570060314255389E-2</v>
      </c>
    </row>
    <row r="951" spans="2:10" x14ac:dyDescent="0.3">
      <c r="B951" s="197" t="s">
        <v>157</v>
      </c>
      <c r="C951" s="51">
        <v>2017</v>
      </c>
      <c r="D951" s="59">
        <v>3.1334149326805387E-2</v>
      </c>
      <c r="E951" s="59">
        <v>1.7898982139427689E-2</v>
      </c>
      <c r="F951" s="59">
        <v>3.7070799149194783E-2</v>
      </c>
      <c r="G951" s="63">
        <v>2.888368462138954E-2</v>
      </c>
      <c r="H951" s="63">
        <v>2.3036621646526079E-2</v>
      </c>
    </row>
    <row r="952" spans="2:10" x14ac:dyDescent="0.3">
      <c r="B952" s="197" t="s">
        <v>400</v>
      </c>
      <c r="C952" s="51">
        <v>2017</v>
      </c>
      <c r="D952" s="59">
        <v>4.6753246753246762E-2</v>
      </c>
      <c r="E952" s="59">
        <v>3.1191965815047872E-2</v>
      </c>
      <c r="F952" s="59">
        <v>4.5453588053162582E-2</v>
      </c>
      <c r="G952" s="63">
        <v>3.7832968729893203E-2</v>
      </c>
      <c r="H952" s="63">
        <v>3.8427209094752668E-2</v>
      </c>
    </row>
    <row r="953" spans="2:10" x14ac:dyDescent="0.3">
      <c r="B953" s="197" t="s">
        <v>159</v>
      </c>
      <c r="C953" s="51">
        <v>2017</v>
      </c>
      <c r="D953" s="59">
        <v>3.8847957133288681E-2</v>
      </c>
      <c r="E953" s="59">
        <v>2.507912584777694E-2</v>
      </c>
      <c r="F953" s="59">
        <v>3.4940522802699783E-2</v>
      </c>
      <c r="G953" s="63">
        <v>2.1563640384828039E-2</v>
      </c>
      <c r="H953" s="63">
        <v>2.9277267455037531E-2</v>
      </c>
    </row>
    <row r="954" spans="2:10" x14ac:dyDescent="0.3">
      <c r="B954" s="197" t="s">
        <v>401</v>
      </c>
      <c r="C954" s="51">
        <v>2017</v>
      </c>
      <c r="D954" s="59">
        <v>8.771929824561403E-2</v>
      </c>
      <c r="E954" s="59">
        <v>6.0476367696315592E-2</v>
      </c>
      <c r="F954" s="59">
        <v>0.11692084241103849</v>
      </c>
      <c r="G954" s="63">
        <v>7.8541374474053294E-2</v>
      </c>
      <c r="H954" s="63">
        <v>7.9965790036348086E-2</v>
      </c>
    </row>
    <row r="955" spans="2:10" x14ac:dyDescent="0.3">
      <c r="B955" s="197" t="s">
        <v>161</v>
      </c>
      <c r="C955" s="51">
        <v>2017</v>
      </c>
      <c r="D955" s="59">
        <v>9.4748858447488579E-2</v>
      </c>
      <c r="E955" s="59">
        <v>7.9665455774267133E-2</v>
      </c>
      <c r="F955" s="59">
        <v>0.10482037289677126</v>
      </c>
      <c r="G955" s="63">
        <v>7.3975044563279857E-2</v>
      </c>
      <c r="H955" s="63">
        <v>8.6503741692396247E-2</v>
      </c>
    </row>
    <row r="956" spans="2:10" x14ac:dyDescent="0.3">
      <c r="B956" s="197" t="s">
        <v>162</v>
      </c>
      <c r="C956" s="51">
        <v>2017</v>
      </c>
      <c r="D956" s="59">
        <v>4.2027417027417018E-2</v>
      </c>
      <c r="E956" s="59">
        <v>2.8537615320476609E-2</v>
      </c>
      <c r="F956" s="59">
        <v>3.9778552388763593E-2</v>
      </c>
      <c r="G956" s="63">
        <v>2.620087336244541E-2</v>
      </c>
      <c r="H956" s="63">
        <v>3.3209563373895572E-2</v>
      </c>
    </row>
    <row r="957" spans="2:10" x14ac:dyDescent="0.3">
      <c r="B957" s="197" t="s">
        <v>163</v>
      </c>
      <c r="C957" s="51">
        <v>2017</v>
      </c>
      <c r="D957" s="59">
        <v>2.652973898160034E-2</v>
      </c>
      <c r="E957" s="59">
        <v>1.8655377771399868E-2</v>
      </c>
      <c r="F957" s="59">
        <v>2.7007232445298911E-2</v>
      </c>
      <c r="G957" s="63">
        <v>1.3836840588065721E-2</v>
      </c>
      <c r="H957" s="63">
        <v>2.1685254027261461E-2</v>
      </c>
    </row>
    <row r="958" spans="2:10" x14ac:dyDescent="0.3">
      <c r="B958" s="197" t="s">
        <v>262</v>
      </c>
      <c r="C958" s="51">
        <v>2017</v>
      </c>
      <c r="D958" s="59">
        <v>3.1639501438159162E-2</v>
      </c>
      <c r="E958" s="59">
        <v>3.1642762087830852E-2</v>
      </c>
      <c r="F958" s="59">
        <v>4.6713096653643621E-2</v>
      </c>
      <c r="G958" s="63">
        <v>3.2967032967032968E-2</v>
      </c>
      <c r="H958" s="63">
        <v>3.7516921291819758E-2</v>
      </c>
    </row>
    <row r="959" spans="2:10" x14ac:dyDescent="0.3">
      <c r="B959" s="197" t="s">
        <v>402</v>
      </c>
      <c r="C959" s="51">
        <v>2017</v>
      </c>
      <c r="D959" s="59">
        <v>3.1762295081967207E-2</v>
      </c>
      <c r="E959" s="59">
        <v>2.0418084589207589E-2</v>
      </c>
      <c r="F959" s="59">
        <v>5.4789740010469379E-2</v>
      </c>
      <c r="G959" s="63">
        <v>3.2210109018830528E-2</v>
      </c>
      <c r="H959" s="63">
        <v>3.5982814178302902E-2</v>
      </c>
    </row>
    <row r="960" spans="2:10" x14ac:dyDescent="0.3">
      <c r="B960" s="197" t="s">
        <v>74</v>
      </c>
      <c r="C960" s="51">
        <v>2018</v>
      </c>
      <c r="D960" s="59">
        <v>5.3085600530856009E-2</v>
      </c>
      <c r="E960" s="59">
        <v>3.0929989550679209E-2</v>
      </c>
      <c r="F960" s="59">
        <v>7.1811535337124283E-2</v>
      </c>
      <c r="G960" s="63">
        <v>6.0234541577825158E-2</v>
      </c>
      <c r="H960" s="63">
        <v>4.8723047938036432E-2</v>
      </c>
      <c r="J960" s="253"/>
    </row>
    <row r="961" spans="1:10" x14ac:dyDescent="0.3">
      <c r="B961" s="197" t="s">
        <v>75</v>
      </c>
      <c r="C961" s="51">
        <v>2018</v>
      </c>
      <c r="D961" s="59">
        <v>3.63981739636631E-2</v>
      </c>
      <c r="E961" s="59">
        <v>3.4061042154931269E-2</v>
      </c>
      <c r="F961" s="59">
        <v>5.5941619758338071E-2</v>
      </c>
      <c r="G961" s="63">
        <v>2.9783582401942319E-2</v>
      </c>
      <c r="H961" s="63">
        <v>4.1422919843461747E-2</v>
      </c>
      <c r="J961" s="253"/>
    </row>
    <row r="962" spans="1:10" x14ac:dyDescent="0.3">
      <c r="B962" s="197" t="s">
        <v>376</v>
      </c>
      <c r="C962" s="51">
        <v>2018</v>
      </c>
      <c r="D962" s="59">
        <v>3.6809815950920248E-2</v>
      </c>
      <c r="E962" s="59">
        <v>3.2119075597336469E-2</v>
      </c>
      <c r="F962" s="59">
        <v>7.092268345465276E-2</v>
      </c>
      <c r="G962" s="63">
        <v>4.2712626451854627E-2</v>
      </c>
      <c r="H962" s="63">
        <v>4.7793583974452027E-2</v>
      </c>
      <c r="J962" s="253"/>
    </row>
    <row r="963" spans="1:10" x14ac:dyDescent="0.3">
      <c r="B963" s="197" t="s">
        <v>77</v>
      </c>
      <c r="C963" s="51">
        <v>2018</v>
      </c>
      <c r="D963" s="59">
        <v>2.8296325407742191E-2</v>
      </c>
      <c r="E963" s="59">
        <v>2.212895841281954E-2</v>
      </c>
      <c r="F963" s="59">
        <v>3.3176126199382011E-2</v>
      </c>
      <c r="G963" s="63">
        <v>2.345537757437071E-2</v>
      </c>
      <c r="H963" s="63">
        <v>2.633177691760254E-2</v>
      </c>
      <c r="J963" s="253"/>
    </row>
    <row r="964" spans="1:10" x14ac:dyDescent="0.3">
      <c r="B964" s="197" t="s">
        <v>78</v>
      </c>
      <c r="C964" s="51">
        <v>2018</v>
      </c>
      <c r="D964" s="59">
        <v>4.3284789644012937E-2</v>
      </c>
      <c r="E964" s="59">
        <v>3.1000824855650259E-2</v>
      </c>
      <c r="F964" s="59">
        <v>5.5255130338325013E-2</v>
      </c>
      <c r="G964" s="63">
        <v>4.1122832111568031E-2</v>
      </c>
      <c r="H964" s="63">
        <v>4.2795042795042787E-2</v>
      </c>
      <c r="J964" s="253"/>
    </row>
    <row r="965" spans="1:10" x14ac:dyDescent="0.3">
      <c r="B965" s="197" t="s">
        <v>377</v>
      </c>
      <c r="C965" s="51">
        <v>2018</v>
      </c>
      <c r="D965" s="59">
        <v>3.3761232349165587E-2</v>
      </c>
      <c r="E965" s="59">
        <v>2.6560823857541299E-2</v>
      </c>
      <c r="F965" s="59">
        <v>3.4477065734804503E-2</v>
      </c>
      <c r="G965" s="63">
        <v>2.1893979155732182E-2</v>
      </c>
      <c r="H965" s="63">
        <v>2.9265949269792469E-2</v>
      </c>
      <c r="J965" s="253"/>
    </row>
    <row r="966" spans="1:10" x14ac:dyDescent="0.3">
      <c r="B966" s="197" t="s">
        <v>80</v>
      </c>
      <c r="C966" s="51">
        <v>2018</v>
      </c>
      <c r="D966" s="59">
        <v>3.2015681149950993E-2</v>
      </c>
      <c r="E966" s="59">
        <v>1.5667236718706901E-2</v>
      </c>
      <c r="F966" s="59">
        <v>3.4315424610051992E-2</v>
      </c>
      <c r="G966" s="63">
        <v>2.001884126236458E-2</v>
      </c>
      <c r="H966" s="63">
        <v>2.4135076143405512E-2</v>
      </c>
      <c r="J966" s="253"/>
    </row>
    <row r="967" spans="1:10" x14ac:dyDescent="0.3">
      <c r="B967" s="197" t="s">
        <v>81</v>
      </c>
      <c r="C967" s="51">
        <v>2018</v>
      </c>
      <c r="D967" s="58">
        <v>9.9318955732122603E-3</v>
      </c>
      <c r="E967" s="58">
        <v>7.7832834704562497E-3</v>
      </c>
      <c r="F967" s="58">
        <v>5.8764344770264997E-3</v>
      </c>
      <c r="G967" s="63">
        <v>5.0589531230875902E-3</v>
      </c>
      <c r="H967" s="63">
        <v>6.9155503906533702E-3</v>
      </c>
      <c r="J967" s="253"/>
    </row>
    <row r="968" spans="1:10" x14ac:dyDescent="0.3">
      <c r="A968" s="26"/>
      <c r="B968" s="197" t="s">
        <v>82</v>
      </c>
      <c r="C968" s="32">
        <v>2018</v>
      </c>
      <c r="D968" s="59">
        <v>2.766798418972332E-2</v>
      </c>
      <c r="E968" s="59">
        <v>2.4116532273048202E-2</v>
      </c>
      <c r="F968" s="59">
        <v>3.6491387126019952E-2</v>
      </c>
      <c r="G968" s="59">
        <v>1.932798096937258E-2</v>
      </c>
      <c r="H968" s="66">
        <v>2.8390371814697779E-2</v>
      </c>
      <c r="J968" s="253"/>
    </row>
    <row r="969" spans="1:10" x14ac:dyDescent="0.3">
      <c r="A969" s="26"/>
      <c r="B969" s="197" t="s">
        <v>378</v>
      </c>
      <c r="C969" s="32">
        <v>2018</v>
      </c>
      <c r="D969" s="37">
        <v>1.9028331963186498E-2</v>
      </c>
      <c r="E969" s="37">
        <v>1.347737282185486E-2</v>
      </c>
      <c r="F969" s="37">
        <v>2.0147835758643061E-2</v>
      </c>
      <c r="G969" s="37">
        <v>1.531975944341811E-2</v>
      </c>
      <c r="H969" s="37">
        <v>1.650474573602077E-2</v>
      </c>
      <c r="J969" s="253"/>
    </row>
    <row r="970" spans="1:10" x14ac:dyDescent="0.3">
      <c r="A970" s="26"/>
      <c r="B970" s="197" t="s">
        <v>379</v>
      </c>
      <c r="C970" s="32">
        <v>2018</v>
      </c>
      <c r="D970" s="59">
        <v>2.6219887358606659E-2</v>
      </c>
      <c r="E970" s="59">
        <v>2.087271735105533E-2</v>
      </c>
      <c r="F970" s="59">
        <v>2.9448012875349799E-2</v>
      </c>
      <c r="G970" s="59">
        <v>2.2761176074298641E-2</v>
      </c>
      <c r="H970" s="66">
        <v>2.4355857817996169E-2</v>
      </c>
      <c r="J970" s="253"/>
    </row>
    <row r="971" spans="1:10" x14ac:dyDescent="0.3">
      <c r="A971" s="26"/>
      <c r="B971" s="197" t="s">
        <v>380</v>
      </c>
      <c r="C971" s="32">
        <v>2018</v>
      </c>
      <c r="D971" s="59">
        <v>1.8864097363083161E-2</v>
      </c>
      <c r="E971" s="59">
        <v>1.337039753056944E-2</v>
      </c>
      <c r="F971" s="59">
        <v>3.3935946388217883E-2</v>
      </c>
      <c r="G971" s="59">
        <v>2.4545805952841129E-2</v>
      </c>
      <c r="H971" s="66">
        <v>2.2914072229140721E-2</v>
      </c>
      <c r="J971" s="253"/>
    </row>
    <row r="972" spans="1:10" x14ac:dyDescent="0.3">
      <c r="A972" s="26"/>
      <c r="B972" s="197" t="s">
        <v>86</v>
      </c>
      <c r="C972" s="32">
        <v>2018</v>
      </c>
      <c r="D972" s="59">
        <v>5.5116728102510087E-2</v>
      </c>
      <c r="E972" s="59">
        <v>3.533001950544265E-2</v>
      </c>
      <c r="F972" s="59">
        <v>5.6416898403870333E-2</v>
      </c>
      <c r="G972" s="59">
        <v>3.1550513236088602E-2</v>
      </c>
      <c r="H972" s="66">
        <v>4.3979229746948172E-2</v>
      </c>
      <c r="J972" s="253"/>
    </row>
    <row r="973" spans="1:10" x14ac:dyDescent="0.3">
      <c r="A973" s="26"/>
      <c r="B973" s="197" t="s">
        <v>87</v>
      </c>
      <c r="C973" s="32">
        <v>2018</v>
      </c>
      <c r="D973" s="59">
        <v>1.8749999999999999E-2</v>
      </c>
      <c r="E973" s="59">
        <v>1.6987800706874931E-2</v>
      </c>
      <c r="F973" s="59">
        <v>2.0738663830610082E-2</v>
      </c>
      <c r="G973" s="59">
        <v>9.5060261415718904E-3</v>
      </c>
      <c r="H973" s="66">
        <v>1.7715375281677929E-2</v>
      </c>
      <c r="J973" s="253"/>
    </row>
    <row r="974" spans="1:10" x14ac:dyDescent="0.3">
      <c r="A974" s="26"/>
      <c r="B974" s="197" t="s">
        <v>88</v>
      </c>
      <c r="C974" s="32">
        <v>2018</v>
      </c>
      <c r="D974" s="59">
        <v>6.7592592592592593E-2</v>
      </c>
      <c r="E974" s="59">
        <v>5.6392132759680393E-2</v>
      </c>
      <c r="F974" s="59">
        <v>7.3841866945315221E-2</v>
      </c>
      <c r="G974" s="59">
        <v>4.808211777417612E-2</v>
      </c>
      <c r="H974" s="66">
        <v>6.2775838218826166E-2</v>
      </c>
      <c r="J974" s="253"/>
    </row>
    <row r="975" spans="1:10" x14ac:dyDescent="0.3">
      <c r="A975" s="26"/>
      <c r="B975" s="197" t="s">
        <v>89</v>
      </c>
      <c r="C975" s="32">
        <v>2018</v>
      </c>
      <c r="D975" s="59">
        <v>3.2341110217216411E-2</v>
      </c>
      <c r="E975" s="59">
        <v>2.3094986194617188E-2</v>
      </c>
      <c r="F975" s="59">
        <v>4.1350210970464138E-2</v>
      </c>
      <c r="G975" s="59">
        <v>2.958683473389356E-2</v>
      </c>
      <c r="H975" s="66">
        <v>3.1326753896306882E-2</v>
      </c>
      <c r="J975" s="253"/>
    </row>
    <row r="976" spans="1:10" x14ac:dyDescent="0.3">
      <c r="A976" s="26"/>
      <c r="B976" s="197" t="s">
        <v>90</v>
      </c>
      <c r="C976" s="32">
        <v>2018</v>
      </c>
      <c r="D976" s="59">
        <v>3.4050526587840017E-2</v>
      </c>
      <c r="E976" s="59">
        <v>2.3523975767532599E-2</v>
      </c>
      <c r="F976" s="59">
        <v>3.2488360062079669E-2</v>
      </c>
      <c r="G976" s="59">
        <v>1.856600676992512E-2</v>
      </c>
      <c r="H976" s="66">
        <v>2.70057922557497E-2</v>
      </c>
      <c r="J976" s="253"/>
    </row>
    <row r="977" spans="1:10" x14ac:dyDescent="0.3">
      <c r="A977" s="26"/>
      <c r="B977" s="197" t="s">
        <v>381</v>
      </c>
      <c r="C977" s="32">
        <v>2018</v>
      </c>
      <c r="D977" s="59">
        <v>6.7860116569525397E-2</v>
      </c>
      <c r="E977" s="59">
        <v>4.7399411187438657E-2</v>
      </c>
      <c r="F977" s="59">
        <v>7.4261076757247399E-2</v>
      </c>
      <c r="G977" s="59">
        <v>5.6046511627906977E-2</v>
      </c>
      <c r="H977" s="66">
        <v>5.8026910525121732E-2</v>
      </c>
      <c r="J977" s="253"/>
    </row>
    <row r="978" spans="1:10" x14ac:dyDescent="0.3">
      <c r="A978" s="26"/>
      <c r="B978" s="197" t="s">
        <v>92</v>
      </c>
      <c r="C978" s="32">
        <v>2018</v>
      </c>
      <c r="D978" s="59">
        <v>4.8474945533769062E-2</v>
      </c>
      <c r="E978" s="59">
        <v>2.6160600628685741E-2</v>
      </c>
      <c r="F978" s="59">
        <v>3.1724090854792747E-2</v>
      </c>
      <c r="G978" s="59">
        <v>2.4945555335577109E-2</v>
      </c>
      <c r="H978" s="66">
        <v>2.9648780545656159E-2</v>
      </c>
      <c r="J978" s="253"/>
    </row>
    <row r="979" spans="1:10" x14ac:dyDescent="0.3">
      <c r="A979" s="26"/>
      <c r="B979" s="197" t="s">
        <v>93</v>
      </c>
      <c r="C979" s="32">
        <v>2018</v>
      </c>
      <c r="D979" s="59">
        <v>2.1086780210867798E-2</v>
      </c>
      <c r="E979" s="59">
        <v>1.284521515735389E-2</v>
      </c>
      <c r="F979" s="59">
        <v>2.0565927654609101E-2</v>
      </c>
      <c r="G979" s="59">
        <v>1.0269576379974331E-2</v>
      </c>
      <c r="H979" s="66">
        <v>1.5979353138213168E-2</v>
      </c>
      <c r="J979" s="253"/>
    </row>
    <row r="980" spans="1:10" x14ac:dyDescent="0.3">
      <c r="A980" s="26"/>
      <c r="B980" s="197" t="s">
        <v>94</v>
      </c>
      <c r="C980" s="32">
        <v>2018</v>
      </c>
      <c r="D980" s="59">
        <v>3.6385836385836388E-2</v>
      </c>
      <c r="E980" s="59">
        <v>2.3449227149174409E-2</v>
      </c>
      <c r="F980" s="59">
        <v>4.1766843723790893E-2</v>
      </c>
      <c r="G980" s="59">
        <v>2.5012937726410209E-2</v>
      </c>
      <c r="H980" s="66">
        <v>3.088162362186701E-2</v>
      </c>
      <c r="J980" s="253"/>
    </row>
    <row r="981" spans="1:10" x14ac:dyDescent="0.3">
      <c r="A981" s="26"/>
      <c r="B981" s="197" t="s">
        <v>95</v>
      </c>
      <c r="C981" s="32">
        <v>2018</v>
      </c>
      <c r="D981" s="59">
        <v>2.3103070807167139E-2</v>
      </c>
      <c r="E981" s="59">
        <v>1.6927199201099481E-2</v>
      </c>
      <c r="F981" s="59">
        <v>3.8755891212544857E-2</v>
      </c>
      <c r="G981" s="59">
        <v>2.9612242134248179E-2</v>
      </c>
      <c r="H981" s="66">
        <v>2.598651634036718E-2</v>
      </c>
      <c r="J981" s="253"/>
    </row>
    <row r="982" spans="1:10" x14ac:dyDescent="0.3">
      <c r="A982" s="26"/>
      <c r="B982" s="197" t="s">
        <v>96</v>
      </c>
      <c r="C982" s="32">
        <v>2018</v>
      </c>
      <c r="D982" s="59">
        <v>5.8270932607215803E-2</v>
      </c>
      <c r="E982" s="59">
        <v>4.2925457808793442E-2</v>
      </c>
      <c r="F982" s="59">
        <v>5.2091417041750743E-2</v>
      </c>
      <c r="G982" s="59">
        <v>2.9237402317434651E-2</v>
      </c>
      <c r="H982" s="66">
        <v>4.6002824243706102E-2</v>
      </c>
      <c r="J982" s="253"/>
    </row>
    <row r="983" spans="1:10" x14ac:dyDescent="0.3">
      <c r="A983" s="26"/>
      <c r="B983" s="197" t="s">
        <v>244</v>
      </c>
      <c r="C983" s="32">
        <v>2018</v>
      </c>
      <c r="D983" s="59">
        <v>5.5281342546890433E-2</v>
      </c>
      <c r="E983" s="59">
        <v>4.4537962475889883E-2</v>
      </c>
      <c r="F983" s="59">
        <v>5.9420834900338483E-2</v>
      </c>
      <c r="G983" s="59">
        <v>2.222222222222222E-2</v>
      </c>
      <c r="H983" s="66">
        <v>4.8142258204423881E-2</v>
      </c>
      <c r="J983" s="253"/>
    </row>
    <row r="984" spans="1:10" x14ac:dyDescent="0.3">
      <c r="A984" s="26"/>
      <c r="B984" s="197" t="s">
        <v>382</v>
      </c>
      <c r="C984" s="32">
        <v>2018</v>
      </c>
      <c r="D984" s="59">
        <v>4.275862068965517E-2</v>
      </c>
      <c r="E984" s="59">
        <v>3.1345909124934498E-2</v>
      </c>
      <c r="F984" s="59">
        <v>5.3851668923763252E-2</v>
      </c>
      <c r="G984" s="59">
        <v>3.7424940650747113E-2</v>
      </c>
      <c r="H984" s="66">
        <v>3.8844104530576358E-2</v>
      </c>
      <c r="J984" s="253"/>
    </row>
    <row r="985" spans="1:10" x14ac:dyDescent="0.3">
      <c r="A985" s="26"/>
      <c r="B985" s="197" t="s">
        <v>383</v>
      </c>
      <c r="C985" s="32">
        <v>2018</v>
      </c>
      <c r="D985" s="59">
        <v>3.6685369011653E-2</v>
      </c>
      <c r="E985" s="59">
        <v>3.1809145129224649E-2</v>
      </c>
      <c r="F985" s="59">
        <v>5.1368218915026402E-2</v>
      </c>
      <c r="G985" s="59">
        <v>4.0197193780811533E-2</v>
      </c>
      <c r="H985" s="66">
        <v>4.0221022873297353E-2</v>
      </c>
      <c r="J985" s="253"/>
    </row>
    <row r="986" spans="1:10" x14ac:dyDescent="0.3">
      <c r="A986" s="26"/>
      <c r="B986" s="197" t="s">
        <v>384</v>
      </c>
      <c r="C986" s="32">
        <v>2018</v>
      </c>
      <c r="D986" s="59">
        <v>2.4066182000501379E-2</v>
      </c>
      <c r="E986" s="59">
        <v>1.524164942358853E-2</v>
      </c>
      <c r="F986" s="59">
        <v>2.693051057892918E-2</v>
      </c>
      <c r="G986" s="59">
        <v>2.0306450284207932E-2</v>
      </c>
      <c r="H986" s="66">
        <v>2.0498165702540261E-2</v>
      </c>
      <c r="J986" s="253"/>
    </row>
    <row r="987" spans="1:10" x14ac:dyDescent="0.3">
      <c r="A987" s="26"/>
      <c r="B987" s="197" t="s">
        <v>385</v>
      </c>
      <c r="C987" s="32">
        <v>2018</v>
      </c>
      <c r="D987" s="59">
        <v>5.2442215438290453E-2</v>
      </c>
      <c r="E987" s="59">
        <v>2.9924271694614021E-2</v>
      </c>
      <c r="F987" s="59">
        <v>3.9750296091591003E-2</v>
      </c>
      <c r="G987" s="59">
        <v>3.0133312297862268E-2</v>
      </c>
      <c r="H987" s="66">
        <v>3.5245880095671152E-2</v>
      </c>
      <c r="J987" s="253"/>
    </row>
    <row r="988" spans="1:10" x14ac:dyDescent="0.3">
      <c r="A988" s="26"/>
      <c r="B988" s="197" t="s">
        <v>101</v>
      </c>
      <c r="C988" s="32">
        <v>2018</v>
      </c>
      <c r="D988" s="59">
        <v>3.1115162564570038E-2</v>
      </c>
      <c r="E988" s="59">
        <v>1.828906179226766E-2</v>
      </c>
      <c r="F988" s="59">
        <v>3.4437118556827372E-2</v>
      </c>
      <c r="G988" s="59">
        <v>2.122541389557096E-2</v>
      </c>
      <c r="H988" s="66">
        <v>2.5430938981698941E-2</v>
      </c>
      <c r="J988" s="253"/>
    </row>
    <row r="989" spans="1:10" x14ac:dyDescent="0.3">
      <c r="A989" s="26"/>
      <c r="B989" s="197" t="s">
        <v>102</v>
      </c>
      <c r="C989" s="32">
        <v>2018</v>
      </c>
      <c r="D989" s="59">
        <v>3.6353771025501899E-2</v>
      </c>
      <c r="E989" s="59">
        <v>2.8075762655045262E-2</v>
      </c>
      <c r="F989" s="59">
        <v>4.1658479072509337E-2</v>
      </c>
      <c r="G989" s="59">
        <v>2.7286356821589201E-2</v>
      </c>
      <c r="H989" s="66">
        <v>3.3604514805042507E-2</v>
      </c>
      <c r="J989" s="253"/>
    </row>
    <row r="990" spans="1:10" x14ac:dyDescent="0.3">
      <c r="A990" s="26"/>
      <c r="B990" s="197" t="s">
        <v>103</v>
      </c>
      <c r="C990" s="93">
        <v>2018</v>
      </c>
      <c r="D990" s="250">
        <v>1.6504854368932041E-2</v>
      </c>
      <c r="E990" s="250">
        <v>9.6955006817148904E-3</v>
      </c>
      <c r="F990" s="250">
        <v>1.6505576208178441E-2</v>
      </c>
      <c r="G990" s="250">
        <v>1.099278598419787E-2</v>
      </c>
      <c r="H990" s="249">
        <v>1.297272253431401E-2</v>
      </c>
      <c r="J990" s="253"/>
    </row>
    <row r="991" spans="1:10" x14ac:dyDescent="0.3">
      <c r="A991" s="26"/>
      <c r="B991" s="197" t="s">
        <v>104</v>
      </c>
      <c r="C991" s="93">
        <v>2018</v>
      </c>
      <c r="D991" s="250">
        <v>2.1329987452948559E-2</v>
      </c>
      <c r="E991" s="250">
        <v>1.734006734006734E-2</v>
      </c>
      <c r="F991" s="250">
        <v>2.9819329942115419E-2</v>
      </c>
      <c r="G991" s="250">
        <v>1.8788343558282211E-2</v>
      </c>
      <c r="H991" s="249">
        <v>2.25309052239798E-2</v>
      </c>
      <c r="J991" s="253"/>
    </row>
    <row r="992" spans="1:10" x14ac:dyDescent="0.3">
      <c r="A992" s="26"/>
      <c r="B992" s="197" t="s">
        <v>386</v>
      </c>
      <c r="C992" s="93">
        <v>2018</v>
      </c>
      <c r="D992" s="250">
        <v>3.3585222502099082E-2</v>
      </c>
      <c r="E992" s="250">
        <v>1.949141603201239E-2</v>
      </c>
      <c r="F992" s="250">
        <v>3.1953743152769332E-2</v>
      </c>
      <c r="G992" s="250">
        <v>3.0585106382978719E-2</v>
      </c>
      <c r="H992" s="249">
        <v>2.645502645502645E-2</v>
      </c>
      <c r="J992" s="253"/>
    </row>
    <row r="993" spans="1:10" x14ac:dyDescent="0.3">
      <c r="A993" s="26"/>
      <c r="B993" s="197" t="s">
        <v>106</v>
      </c>
      <c r="C993" s="93">
        <v>2018</v>
      </c>
      <c r="D993" s="250">
        <v>6.0736677115987459E-2</v>
      </c>
      <c r="E993" s="250">
        <v>4.3525363242416522E-2</v>
      </c>
      <c r="F993" s="250">
        <v>6.1274084360354107E-2</v>
      </c>
      <c r="G993" s="250">
        <v>3.080207380298872E-2</v>
      </c>
      <c r="H993" s="249">
        <v>4.9780602209108793E-2</v>
      </c>
      <c r="J993" s="253"/>
    </row>
    <row r="994" spans="1:10" x14ac:dyDescent="0.3">
      <c r="A994" s="26"/>
      <c r="B994" s="197" t="s">
        <v>107</v>
      </c>
      <c r="C994" s="93">
        <v>2018</v>
      </c>
      <c r="D994" s="250">
        <v>3.1346351490236381E-2</v>
      </c>
      <c r="E994" s="250">
        <v>2.6738403847721529E-2</v>
      </c>
      <c r="F994" s="250">
        <v>4.3758389261744968E-2</v>
      </c>
      <c r="G994" s="250">
        <v>2.9304029304029301E-2</v>
      </c>
      <c r="H994" s="249">
        <v>3.3892502567613829E-2</v>
      </c>
      <c r="J994" s="253"/>
    </row>
    <row r="995" spans="1:10" x14ac:dyDescent="0.3">
      <c r="A995" s="26"/>
      <c r="B995" s="197" t="s">
        <v>387</v>
      </c>
      <c r="C995" s="93">
        <v>2018</v>
      </c>
      <c r="D995" s="250">
        <v>7.7607113985448672E-2</v>
      </c>
      <c r="E995" s="250">
        <v>3.1316423409380748E-2</v>
      </c>
      <c r="F995" s="250">
        <v>5.7968749999999999E-2</v>
      </c>
      <c r="G995" s="250">
        <v>3.1074665515753129E-2</v>
      </c>
      <c r="H995" s="249">
        <v>4.4676973722885191E-2</v>
      </c>
      <c r="J995" s="253"/>
    </row>
    <row r="996" spans="1:10" x14ac:dyDescent="0.3">
      <c r="A996" s="26"/>
      <c r="B996" s="197" t="s">
        <v>109</v>
      </c>
      <c r="C996" s="93">
        <v>2018</v>
      </c>
      <c r="D996" s="250">
        <v>6.0606060606060608E-2</v>
      </c>
      <c r="E996" s="250">
        <v>3.4447194719471948E-2</v>
      </c>
      <c r="F996" s="250">
        <v>5.1993067590987867E-2</v>
      </c>
      <c r="G996" s="250">
        <v>3.0112044817927171E-2</v>
      </c>
      <c r="H996" s="249">
        <v>4.2135590168362297E-2</v>
      </c>
      <c r="J996" s="253"/>
    </row>
    <row r="997" spans="1:10" x14ac:dyDescent="0.3">
      <c r="A997" s="26"/>
      <c r="B997" s="197" t="s">
        <v>388</v>
      </c>
      <c r="C997" s="93">
        <v>2018</v>
      </c>
      <c r="D997" s="250">
        <v>4.76457399103139E-2</v>
      </c>
      <c r="E997" s="250">
        <v>2.6494437111069209E-2</v>
      </c>
      <c r="F997" s="250">
        <v>4.5518701482004237E-2</v>
      </c>
      <c r="G997" s="250">
        <v>2.8030003947887881E-2</v>
      </c>
      <c r="H997" s="249">
        <v>3.5176093916755601E-2</v>
      </c>
      <c r="J997" s="253"/>
    </row>
    <row r="998" spans="1:10" x14ac:dyDescent="0.3">
      <c r="A998" s="26"/>
      <c r="B998" s="197" t="s">
        <v>389</v>
      </c>
      <c r="C998" s="93">
        <v>2018</v>
      </c>
      <c r="D998" s="250">
        <v>9.8754448398576514E-2</v>
      </c>
      <c r="E998" s="250">
        <v>5.5278001611603553E-2</v>
      </c>
      <c r="F998" s="250">
        <v>9.8151260504201684E-2</v>
      </c>
      <c r="G998" s="250">
        <v>5.4662379421221867E-2</v>
      </c>
      <c r="H998" s="249">
        <v>7.1389346512905003E-2</v>
      </c>
      <c r="J998" s="253"/>
    </row>
    <row r="999" spans="1:10" x14ac:dyDescent="0.3">
      <c r="A999" s="26"/>
      <c r="B999" s="197" t="s">
        <v>112</v>
      </c>
      <c r="C999" s="93">
        <v>2018</v>
      </c>
      <c r="D999" s="250">
        <v>4.0096230954290303E-2</v>
      </c>
      <c r="E999" s="250">
        <v>2.583470169677066E-2</v>
      </c>
      <c r="F999" s="250">
        <v>4.6289875173370319E-2</v>
      </c>
      <c r="G999" s="250">
        <v>2.6262626262626258E-2</v>
      </c>
      <c r="H999" s="249">
        <v>3.35696058973632E-2</v>
      </c>
      <c r="J999" s="253"/>
    </row>
    <row r="1000" spans="1:10" x14ac:dyDescent="0.3">
      <c r="A1000" s="26"/>
      <c r="B1000" s="197" t="s">
        <v>113</v>
      </c>
      <c r="C1000" s="93">
        <v>2018</v>
      </c>
      <c r="D1000" s="250">
        <v>3.2693018101219072E-2</v>
      </c>
      <c r="E1000" s="250">
        <v>2.332555814728424E-2</v>
      </c>
      <c r="F1000" s="250">
        <v>6.0015853244253202E-2</v>
      </c>
      <c r="G1000" s="250">
        <v>3.4738895558223293E-2</v>
      </c>
      <c r="H1000" s="249">
        <v>3.7925364876763991E-2</v>
      </c>
      <c r="J1000" s="253"/>
    </row>
    <row r="1001" spans="1:10" x14ac:dyDescent="0.3">
      <c r="A1001" s="26"/>
      <c r="B1001" s="197" t="s">
        <v>390</v>
      </c>
      <c r="C1001" s="93">
        <v>2018</v>
      </c>
      <c r="D1001" s="250">
        <v>3.5635192268975227E-2</v>
      </c>
      <c r="E1001" s="250">
        <v>1.9963819614937331E-2</v>
      </c>
      <c r="F1001" s="250">
        <v>3.0019685039370081E-2</v>
      </c>
      <c r="G1001" s="250">
        <v>1.728466589416763E-2</v>
      </c>
      <c r="H1001" s="249">
        <v>2.4462376383368799E-2</v>
      </c>
      <c r="J1001" s="253"/>
    </row>
    <row r="1002" spans="1:10" x14ac:dyDescent="0.3">
      <c r="A1002" s="26"/>
      <c r="B1002" s="197" t="s">
        <v>115</v>
      </c>
      <c r="C1002" s="93">
        <v>2018</v>
      </c>
      <c r="D1002" s="250">
        <v>3.85356454720617E-3</v>
      </c>
      <c r="E1002" s="250">
        <v>6.5943416294405397E-3</v>
      </c>
      <c r="F1002" s="250">
        <v>1.255738590332163E-2</v>
      </c>
      <c r="G1002" s="250">
        <v>5.9271803556308197E-3</v>
      </c>
      <c r="H1002" s="249">
        <v>8.4430935494765307E-3</v>
      </c>
      <c r="J1002" s="253"/>
    </row>
    <row r="1003" spans="1:10" x14ac:dyDescent="0.3">
      <c r="A1003" s="26"/>
      <c r="B1003" s="197" t="s">
        <v>391</v>
      </c>
      <c r="C1003" s="93">
        <v>2018</v>
      </c>
      <c r="D1003" s="250">
        <v>3.1387665198237887E-2</v>
      </c>
      <c r="E1003" s="250">
        <v>1.992567407290266E-2</v>
      </c>
      <c r="F1003" s="250">
        <v>4.0456519887573462E-2</v>
      </c>
      <c r="G1003" s="250">
        <v>2.2446689113355778E-2</v>
      </c>
      <c r="H1003" s="249">
        <v>2.8833295280341831E-2</v>
      </c>
      <c r="J1003" s="253"/>
    </row>
    <row r="1004" spans="1:10" x14ac:dyDescent="0.3">
      <c r="A1004" s="26"/>
      <c r="B1004" s="197" t="s">
        <v>245</v>
      </c>
      <c r="C1004" s="93">
        <v>2018</v>
      </c>
      <c r="D1004" s="250">
        <v>5.6856187290969903E-2</v>
      </c>
      <c r="E1004" s="250">
        <v>4.9881235154394299E-2</v>
      </c>
      <c r="F1004" s="250">
        <v>5.0007646429117612E-2</v>
      </c>
      <c r="G1004" s="250">
        <v>2.9498525073746309E-2</v>
      </c>
      <c r="H1004" s="249">
        <v>4.8019830518245231E-2</v>
      </c>
      <c r="J1004" s="253"/>
    </row>
    <row r="1005" spans="1:10" x14ac:dyDescent="0.3">
      <c r="A1005" s="26"/>
      <c r="B1005" s="197" t="s">
        <v>117</v>
      </c>
      <c r="C1005" s="93">
        <v>2018</v>
      </c>
      <c r="D1005" s="250">
        <v>5.0718232044198903E-2</v>
      </c>
      <c r="E1005" s="250">
        <v>2.5182092734055781E-2</v>
      </c>
      <c r="F1005" s="250">
        <v>3.4635554290824828E-2</v>
      </c>
      <c r="G1005" s="250">
        <v>1.3256288239293E-2</v>
      </c>
      <c r="H1005" s="249">
        <v>2.9835038136344819E-2</v>
      </c>
      <c r="J1005" s="253"/>
    </row>
    <row r="1006" spans="1:10" x14ac:dyDescent="0.3">
      <c r="A1006" s="26"/>
      <c r="B1006" s="197" t="s">
        <v>118</v>
      </c>
      <c r="C1006" s="93">
        <v>2018</v>
      </c>
      <c r="D1006" s="250">
        <v>4.6717918391484328E-2</v>
      </c>
      <c r="E1006" s="250">
        <v>2.3310023310023308E-2</v>
      </c>
      <c r="F1006" s="250">
        <v>3.9808726838015542E-2</v>
      </c>
      <c r="G1006" s="250">
        <v>2.3979261179520411E-2</v>
      </c>
      <c r="H1006" s="249">
        <v>3.1266607617360498E-2</v>
      </c>
      <c r="J1006" s="253"/>
    </row>
    <row r="1007" spans="1:10" x14ac:dyDescent="0.3">
      <c r="A1007" s="26"/>
      <c r="B1007" s="197" t="s">
        <v>392</v>
      </c>
      <c r="C1007" s="93">
        <v>2018</v>
      </c>
      <c r="D1007" s="250">
        <v>6.2978723404255324E-2</v>
      </c>
      <c r="E1007" s="250">
        <v>2.922431214052542E-2</v>
      </c>
      <c r="F1007" s="250">
        <v>5.0363558597091532E-2</v>
      </c>
      <c r="G1007" s="250">
        <v>2.5862068965517241E-2</v>
      </c>
      <c r="H1007" s="249">
        <v>3.9065942135409017E-2</v>
      </c>
      <c r="J1007" s="253"/>
    </row>
    <row r="1008" spans="1:10" x14ac:dyDescent="0.3">
      <c r="A1008" s="26"/>
      <c r="B1008" s="197" t="s">
        <v>120</v>
      </c>
      <c r="C1008" s="93">
        <v>2018</v>
      </c>
      <c r="D1008" s="250">
        <v>3.2693393562958778E-2</v>
      </c>
      <c r="E1008" s="250">
        <v>2.6761768901569189E-2</v>
      </c>
      <c r="F1008" s="250">
        <v>3.232634537880584E-2</v>
      </c>
      <c r="G1008" s="250">
        <v>2.832637399842004E-2</v>
      </c>
      <c r="H1008" s="249">
        <v>2.929531988732147E-2</v>
      </c>
      <c r="J1008" s="253"/>
    </row>
    <row r="1009" spans="1:10" x14ac:dyDescent="0.3">
      <c r="A1009" s="26"/>
      <c r="B1009" s="197" t="s">
        <v>121</v>
      </c>
      <c r="C1009" s="93">
        <v>2018</v>
      </c>
      <c r="D1009" s="250">
        <v>1.406752411575563E-2</v>
      </c>
      <c r="E1009" s="250">
        <v>1.6608903092226669E-2</v>
      </c>
      <c r="F1009" s="250">
        <v>2.3562078540261801E-2</v>
      </c>
      <c r="G1009" s="250">
        <v>1.57644259369423E-2</v>
      </c>
      <c r="H1009" s="249">
        <v>1.82808155699722E-2</v>
      </c>
      <c r="J1009" s="253"/>
    </row>
    <row r="1010" spans="1:10" x14ac:dyDescent="0.3">
      <c r="A1010" s="26"/>
      <c r="B1010" s="197" t="s">
        <v>122</v>
      </c>
      <c r="C1010" s="93">
        <v>2018</v>
      </c>
      <c r="D1010" s="250">
        <v>3.8941954445260843E-2</v>
      </c>
      <c r="E1010" s="250">
        <v>1.6856134849078792E-2</v>
      </c>
      <c r="F1010" s="250">
        <v>1.987023519870235E-2</v>
      </c>
      <c r="G1010" s="250">
        <v>1.2003693444136661E-2</v>
      </c>
      <c r="H1010" s="249">
        <v>1.8836669979648821E-2</v>
      </c>
      <c r="J1010" s="253"/>
    </row>
    <row r="1011" spans="1:10" x14ac:dyDescent="0.3">
      <c r="A1011" s="26"/>
      <c r="B1011" s="197" t="s">
        <v>123</v>
      </c>
      <c r="C1011" s="93">
        <v>2018</v>
      </c>
      <c r="D1011" s="250">
        <v>2.433545488581056E-2</v>
      </c>
      <c r="E1011" s="250">
        <v>1.991004497751124E-2</v>
      </c>
      <c r="F1011" s="250">
        <v>3.3834586466165412E-2</v>
      </c>
      <c r="G1011" s="250">
        <v>2.1252247833905509E-2</v>
      </c>
      <c r="H1011" s="249">
        <v>2.5960882152187729E-2</v>
      </c>
      <c r="J1011" s="253"/>
    </row>
    <row r="1012" spans="1:10" x14ac:dyDescent="0.3">
      <c r="A1012" s="26"/>
      <c r="B1012" s="197" t="s">
        <v>393</v>
      </c>
      <c r="C1012" s="93">
        <v>2018</v>
      </c>
      <c r="D1012" s="250">
        <v>3.4469750554062338E-2</v>
      </c>
      <c r="E1012" s="250">
        <v>3.2411350055462133E-2</v>
      </c>
      <c r="F1012" s="250">
        <v>5.7245793243758739E-2</v>
      </c>
      <c r="G1012" s="250">
        <v>2.9136846394824639E-2</v>
      </c>
      <c r="H1012" s="249">
        <v>4.1352107363987797E-2</v>
      </c>
      <c r="J1012" s="253"/>
    </row>
    <row r="1013" spans="1:10" x14ac:dyDescent="0.3">
      <c r="A1013" s="26"/>
      <c r="B1013" s="197" t="s">
        <v>125</v>
      </c>
      <c r="C1013" s="93">
        <v>2018</v>
      </c>
      <c r="D1013" s="250">
        <v>4.8739277358981023E-2</v>
      </c>
      <c r="E1013" s="250">
        <v>4.0019452493363861E-2</v>
      </c>
      <c r="F1013" s="250">
        <v>6.8211403280395724E-2</v>
      </c>
      <c r="G1013" s="250">
        <v>3.7224220040820287E-2</v>
      </c>
      <c r="H1013" s="249">
        <v>4.9959274996810688E-2</v>
      </c>
      <c r="J1013" s="253"/>
    </row>
    <row r="1014" spans="1:10" x14ac:dyDescent="0.3">
      <c r="A1014" s="26"/>
      <c r="B1014" s="197" t="s">
        <v>394</v>
      </c>
      <c r="C1014" s="93">
        <v>2018</v>
      </c>
      <c r="D1014" s="250">
        <v>4.3504531722054381E-2</v>
      </c>
      <c r="E1014" s="250">
        <v>1.8347899336632618E-2</v>
      </c>
      <c r="F1014" s="250">
        <v>3.1055686057758741E-2</v>
      </c>
      <c r="G1014" s="250">
        <v>2.3426535679585449E-2</v>
      </c>
      <c r="H1014" s="249">
        <v>2.5368574843936779E-2</v>
      </c>
      <c r="J1014" s="253"/>
    </row>
    <row r="1015" spans="1:10" x14ac:dyDescent="0.3">
      <c r="A1015" s="26"/>
      <c r="B1015" s="197" t="s">
        <v>127</v>
      </c>
      <c r="C1015" s="93">
        <v>2018</v>
      </c>
      <c r="D1015" s="250">
        <v>6.7927773000859851E-2</v>
      </c>
      <c r="E1015" s="250">
        <v>4.4278886702277198E-2</v>
      </c>
      <c r="F1015" s="250">
        <v>8.4828164291701591E-2</v>
      </c>
      <c r="G1015" s="250">
        <v>5.3007135575942922E-2</v>
      </c>
      <c r="H1015" s="249">
        <v>6.196000987410516E-2</v>
      </c>
      <c r="J1015" s="253"/>
    </row>
    <row r="1016" spans="1:10" x14ac:dyDescent="0.3">
      <c r="A1016" s="26"/>
      <c r="B1016" s="197" t="s">
        <v>128</v>
      </c>
      <c r="C1016" s="93">
        <v>2018</v>
      </c>
      <c r="D1016" s="250">
        <v>8.5291887793783206E-3</v>
      </c>
      <c r="E1016" s="250">
        <v>6.50461686392624E-3</v>
      </c>
      <c r="F1016" s="250">
        <v>2.0340390203403901E-2</v>
      </c>
      <c r="G1016" s="250">
        <v>1.429057502551888E-2</v>
      </c>
      <c r="H1016" s="249">
        <v>1.237631909837199E-2</v>
      </c>
      <c r="J1016" s="253"/>
    </row>
    <row r="1017" spans="1:10" x14ac:dyDescent="0.3">
      <c r="A1017" s="26"/>
      <c r="B1017" s="197" t="s">
        <v>129</v>
      </c>
      <c r="C1017" s="93">
        <v>2018</v>
      </c>
      <c r="D1017" s="250">
        <v>3.4424242424242427E-2</v>
      </c>
      <c r="E1017" s="250">
        <v>3.4459516387227232E-2</v>
      </c>
      <c r="F1017" s="250">
        <v>7.1963280695043985E-2</v>
      </c>
      <c r="G1017" s="250">
        <v>3.8896276595744683E-2</v>
      </c>
      <c r="H1017" s="249">
        <v>4.8121885779992331E-2</v>
      </c>
      <c r="J1017" s="253"/>
    </row>
    <row r="1018" spans="1:10" x14ac:dyDescent="0.3">
      <c r="A1018" s="26"/>
      <c r="B1018" s="197" t="s">
        <v>395</v>
      </c>
      <c r="C1018" s="93">
        <v>2018</v>
      </c>
      <c r="D1018" s="250">
        <v>4.6680497925311197E-2</v>
      </c>
      <c r="E1018" s="250">
        <v>3.6299470632719939E-2</v>
      </c>
      <c r="F1018" s="250">
        <v>5.3266201352723822E-2</v>
      </c>
      <c r="G1018" s="250">
        <v>3.9130123757064171E-2</v>
      </c>
      <c r="H1018" s="249">
        <v>4.2896041332123158E-2</v>
      </c>
      <c r="J1018" s="253"/>
    </row>
    <row r="1019" spans="1:10" x14ac:dyDescent="0.3">
      <c r="A1019" s="26"/>
      <c r="B1019" s="197" t="s">
        <v>131</v>
      </c>
      <c r="C1019" s="93">
        <v>2018</v>
      </c>
      <c r="D1019" s="250">
        <v>3.3755274261603373E-2</v>
      </c>
      <c r="E1019" s="250">
        <v>2.9385868368919221E-2</v>
      </c>
      <c r="F1019" s="250">
        <v>5.0573681174283701E-2</v>
      </c>
      <c r="G1019" s="250">
        <v>3.1957671957671963E-2</v>
      </c>
      <c r="H1019" s="249">
        <v>3.7975908277296702E-2</v>
      </c>
      <c r="J1019" s="253"/>
    </row>
    <row r="1020" spans="1:10" x14ac:dyDescent="0.3">
      <c r="A1020" s="26"/>
      <c r="B1020" s="197" t="s">
        <v>132</v>
      </c>
      <c r="C1020" s="93">
        <v>2018</v>
      </c>
      <c r="D1020" s="250">
        <v>7.2639225181598101E-3</v>
      </c>
      <c r="E1020" s="250">
        <v>7.4677201772981299E-3</v>
      </c>
      <c r="F1020" s="250">
        <v>2.6822940794959699E-2</v>
      </c>
      <c r="G1020" s="250">
        <v>1.5958178566515342E-2</v>
      </c>
      <c r="H1020" s="249">
        <v>1.658984419641157E-2</v>
      </c>
      <c r="J1020" s="253"/>
    </row>
    <row r="1021" spans="1:10" x14ac:dyDescent="0.3">
      <c r="A1021" s="26"/>
      <c r="B1021" s="197" t="s">
        <v>133</v>
      </c>
      <c r="C1021" s="93">
        <v>2018</v>
      </c>
      <c r="D1021" s="250">
        <v>5.6045895851721102E-2</v>
      </c>
      <c r="E1021" s="250">
        <v>4.1831808027671689E-2</v>
      </c>
      <c r="F1021" s="250">
        <v>6.1513937709474373E-2</v>
      </c>
      <c r="G1021" s="250">
        <v>2.9097387173396671E-2</v>
      </c>
      <c r="H1021" s="249">
        <v>4.8563800405081937E-2</v>
      </c>
      <c r="J1021" s="253"/>
    </row>
    <row r="1022" spans="1:10" x14ac:dyDescent="0.3">
      <c r="A1022" s="26"/>
      <c r="B1022" s="197" t="s">
        <v>134</v>
      </c>
      <c r="C1022" s="93">
        <v>2018</v>
      </c>
      <c r="D1022" s="250">
        <v>3.1771674744211102E-2</v>
      </c>
      <c r="E1022" s="250">
        <v>1.860848840407003E-2</v>
      </c>
      <c r="F1022" s="250">
        <v>3.5555083846317129E-2</v>
      </c>
      <c r="G1022" s="250">
        <v>2.0983401190103348E-2</v>
      </c>
      <c r="H1022" s="249">
        <v>2.6161301761159921E-2</v>
      </c>
      <c r="J1022" s="253"/>
    </row>
    <row r="1023" spans="1:10" x14ac:dyDescent="0.3">
      <c r="A1023" s="26"/>
      <c r="B1023" s="197" t="s">
        <v>135</v>
      </c>
      <c r="C1023" s="93">
        <v>2018</v>
      </c>
      <c r="D1023" s="250">
        <v>3.8425925925925933E-2</v>
      </c>
      <c r="E1023" s="250">
        <v>3.4747184279894559E-2</v>
      </c>
      <c r="F1023" s="250">
        <v>7.5189599133261106E-2</v>
      </c>
      <c r="G1023" s="250">
        <v>4.5180722891566272E-2</v>
      </c>
      <c r="H1023" s="249">
        <v>5.0141163184641437E-2</v>
      </c>
      <c r="J1023" s="253"/>
    </row>
    <row r="1024" spans="1:10" x14ac:dyDescent="0.3">
      <c r="A1024" s="26"/>
      <c r="B1024" s="197" t="s">
        <v>136</v>
      </c>
      <c r="C1024" s="93">
        <v>2018</v>
      </c>
      <c r="D1024" s="250">
        <v>1.8926359256710251E-2</v>
      </c>
      <c r="E1024" s="250">
        <v>1.8388375165125499E-2</v>
      </c>
      <c r="F1024" s="250">
        <v>3.3249051833122628E-2</v>
      </c>
      <c r="G1024" s="250">
        <v>2.6109660574412531E-2</v>
      </c>
      <c r="H1024" s="249">
        <v>2.4852951433287609E-2</v>
      </c>
      <c r="J1024" s="253"/>
    </row>
    <row r="1025" spans="1:10" x14ac:dyDescent="0.3">
      <c r="A1025" s="26"/>
      <c r="B1025" s="197" t="s">
        <v>137</v>
      </c>
      <c r="C1025" s="93">
        <v>2018</v>
      </c>
      <c r="D1025" s="250">
        <v>4.8622981956315293E-2</v>
      </c>
      <c r="E1025" s="250">
        <v>3.588100686498856E-2</v>
      </c>
      <c r="F1025" s="250">
        <v>7.371075129023362E-2</v>
      </c>
      <c r="G1025" s="250">
        <v>5.2651372696502448E-2</v>
      </c>
      <c r="H1025" s="249">
        <v>5.2142857142857137E-2</v>
      </c>
      <c r="J1025" s="253"/>
    </row>
    <row r="1026" spans="1:10" x14ac:dyDescent="0.3">
      <c r="A1026" s="26"/>
      <c r="B1026" s="197" t="s">
        <v>246</v>
      </c>
      <c r="C1026" s="93">
        <v>2018</v>
      </c>
      <c r="D1026" s="250">
        <v>1.1659807956104251E-2</v>
      </c>
      <c r="E1026" s="250">
        <v>9.0016366612111296E-3</v>
      </c>
      <c r="F1026" s="250">
        <v>1.251987281399046E-2</v>
      </c>
      <c r="G1026" s="250">
        <v>8.0000000000000002E-3</v>
      </c>
      <c r="H1026" s="249">
        <v>1.025288362351911E-2</v>
      </c>
      <c r="J1026" s="253"/>
    </row>
    <row r="1027" spans="1:10" x14ac:dyDescent="0.3">
      <c r="A1027" s="26"/>
      <c r="B1027" s="197" t="s">
        <v>396</v>
      </c>
      <c r="C1027" s="93">
        <v>2018</v>
      </c>
      <c r="D1027" s="250">
        <v>5.0604229607250757E-2</v>
      </c>
      <c r="E1027" s="250">
        <v>3.2438067206279127E-2</v>
      </c>
      <c r="F1027" s="250">
        <v>5.2520435967302451E-2</v>
      </c>
      <c r="G1027" s="250">
        <v>2.758491274160255E-2</v>
      </c>
      <c r="H1027" s="249">
        <v>4.0574874887719749E-2</v>
      </c>
      <c r="J1027" s="253"/>
    </row>
    <row r="1028" spans="1:10" x14ac:dyDescent="0.3">
      <c r="A1028" s="26"/>
      <c r="B1028" s="197" t="s">
        <v>139</v>
      </c>
      <c r="C1028" s="93">
        <v>2018</v>
      </c>
      <c r="D1028" s="250">
        <v>3.2193158953722337E-2</v>
      </c>
      <c r="E1028" s="250">
        <v>3.1347962382445138E-2</v>
      </c>
      <c r="F1028" s="250">
        <v>3.4475886807493028E-2</v>
      </c>
      <c r="G1028" s="250">
        <v>2.0274129069103371E-2</v>
      </c>
      <c r="H1028" s="249">
        <v>3.159571079732456E-2</v>
      </c>
      <c r="J1028" s="253"/>
    </row>
    <row r="1029" spans="1:10" x14ac:dyDescent="0.3">
      <c r="A1029" s="26"/>
      <c r="B1029" s="197" t="s">
        <v>140</v>
      </c>
      <c r="C1029" s="93">
        <v>2018</v>
      </c>
      <c r="D1029" s="250">
        <v>3.2227488151658767E-2</v>
      </c>
      <c r="E1029" s="250">
        <v>2.4910047052311101E-2</v>
      </c>
      <c r="F1029" s="250">
        <v>5.2419354838709679E-2</v>
      </c>
      <c r="G1029" s="250">
        <v>2.7403414195867028E-2</v>
      </c>
      <c r="H1029" s="249">
        <v>3.615452668829254E-2</v>
      </c>
      <c r="J1029" s="253"/>
    </row>
    <row r="1030" spans="1:10" x14ac:dyDescent="0.3">
      <c r="A1030" s="26"/>
      <c r="B1030" s="197" t="s">
        <v>141</v>
      </c>
      <c r="C1030" s="93">
        <v>2018</v>
      </c>
      <c r="D1030" s="250">
        <v>4.4089280793607057E-2</v>
      </c>
      <c r="E1030" s="250">
        <v>2.7494252873563219E-2</v>
      </c>
      <c r="F1030" s="250">
        <v>5.4428708593374939E-2</v>
      </c>
      <c r="G1030" s="250">
        <v>3.1754117846833081E-2</v>
      </c>
      <c r="H1030" s="249">
        <v>3.8638070600016693E-2</v>
      </c>
      <c r="J1030" s="253"/>
    </row>
    <row r="1031" spans="1:10" x14ac:dyDescent="0.3">
      <c r="A1031" s="26"/>
      <c r="B1031" s="197" t="s">
        <v>142</v>
      </c>
      <c r="C1031" s="93">
        <v>2018</v>
      </c>
      <c r="D1031" s="250">
        <v>2.5252525252525249E-2</v>
      </c>
      <c r="E1031" s="250">
        <v>1.6040831206707979E-2</v>
      </c>
      <c r="F1031" s="250">
        <v>1.6803438843298161E-2</v>
      </c>
      <c r="G1031" s="250">
        <v>7.9443892750744802E-3</v>
      </c>
      <c r="H1031" s="249">
        <v>1.5659955257270691E-2</v>
      </c>
      <c r="J1031" s="253"/>
    </row>
    <row r="1032" spans="1:10" x14ac:dyDescent="0.3">
      <c r="A1032" s="26"/>
      <c r="B1032" s="197" t="s">
        <v>397</v>
      </c>
      <c r="C1032" s="93">
        <v>2018</v>
      </c>
      <c r="D1032" s="250">
        <v>2.8644175684277531E-2</v>
      </c>
      <c r="E1032" s="250">
        <v>1.209677419354839E-2</v>
      </c>
      <c r="F1032" s="250">
        <v>3.0427398811208609E-2</v>
      </c>
      <c r="G1032" s="250">
        <v>2.24E-2</v>
      </c>
      <c r="H1032" s="249">
        <v>2.1021021021021019E-2</v>
      </c>
      <c r="J1032" s="253"/>
    </row>
    <row r="1033" spans="1:10" x14ac:dyDescent="0.3">
      <c r="A1033" s="26"/>
      <c r="B1033" s="197" t="s">
        <v>398</v>
      </c>
      <c r="C1033" s="93">
        <v>2018</v>
      </c>
      <c r="D1033" s="250">
        <v>1.607717041800643E-2</v>
      </c>
      <c r="E1033" s="250">
        <v>2.472027062190997E-2</v>
      </c>
      <c r="F1033" s="250">
        <v>1.7980636237897651E-2</v>
      </c>
      <c r="G1033" s="250">
        <v>7.14285714285714E-3</v>
      </c>
      <c r="H1033" s="249">
        <v>1.9671344608372322E-2</v>
      </c>
      <c r="J1033" s="253"/>
    </row>
    <row r="1034" spans="1:10" x14ac:dyDescent="0.3">
      <c r="A1034" s="26"/>
      <c r="B1034" s="197" t="s">
        <v>145</v>
      </c>
      <c r="C1034" s="93">
        <v>2018</v>
      </c>
      <c r="D1034" s="250">
        <v>4.6390916463909172E-2</v>
      </c>
      <c r="E1034" s="250">
        <v>3.5095715587967181E-2</v>
      </c>
      <c r="F1034" s="250">
        <v>4.1816826146389957E-2</v>
      </c>
      <c r="G1034" s="250">
        <v>2.8659735880865411E-2</v>
      </c>
      <c r="H1034" s="249">
        <v>3.767798987329736E-2</v>
      </c>
      <c r="J1034" s="253"/>
    </row>
    <row r="1035" spans="1:10" x14ac:dyDescent="0.3">
      <c r="A1035" s="26"/>
      <c r="B1035" s="197" t="s">
        <v>146</v>
      </c>
      <c r="C1035" s="93">
        <v>2018</v>
      </c>
      <c r="D1035" s="250">
        <v>4.1547822779996198E-2</v>
      </c>
      <c r="E1035" s="250">
        <v>2.0884400431414849E-2</v>
      </c>
      <c r="F1035" s="250">
        <v>3.4472367865967579E-2</v>
      </c>
      <c r="G1035" s="250">
        <v>2.6680075721722669E-2</v>
      </c>
      <c r="H1035" s="249">
        <v>2.805014632031504E-2</v>
      </c>
      <c r="J1035" s="253"/>
    </row>
    <row r="1036" spans="1:10" x14ac:dyDescent="0.3">
      <c r="A1036" s="26"/>
      <c r="B1036" s="197" t="s">
        <v>147</v>
      </c>
      <c r="C1036" s="93">
        <v>2018</v>
      </c>
      <c r="D1036" s="250">
        <v>2.7952863798300909E-2</v>
      </c>
      <c r="E1036" s="250">
        <v>2.099810369548125E-2</v>
      </c>
      <c r="F1036" s="250">
        <v>3.4908883826879268E-2</v>
      </c>
      <c r="G1036" s="250">
        <v>2.243489174772513E-2</v>
      </c>
      <c r="H1036" s="249">
        <v>2.6664498821234041E-2</v>
      </c>
      <c r="J1036" s="253"/>
    </row>
    <row r="1037" spans="1:10" x14ac:dyDescent="0.3">
      <c r="A1037" s="26"/>
      <c r="B1037" s="197" t="s">
        <v>148</v>
      </c>
      <c r="C1037" s="93">
        <v>2018</v>
      </c>
      <c r="D1037" s="250">
        <v>2.771362586605081E-2</v>
      </c>
      <c r="E1037" s="250">
        <v>1.6177792303292748E-2</v>
      </c>
      <c r="F1037" s="250">
        <v>2.930855211853392E-2</v>
      </c>
      <c r="G1037" s="250">
        <v>1.7593376611158149E-2</v>
      </c>
      <c r="H1037" s="249">
        <v>2.1987551078589761E-2</v>
      </c>
      <c r="J1037" s="253"/>
    </row>
    <row r="1038" spans="1:10" x14ac:dyDescent="0.3">
      <c r="A1038" s="26"/>
      <c r="B1038" s="197" t="s">
        <v>149</v>
      </c>
      <c r="C1038" s="93">
        <v>2018</v>
      </c>
      <c r="D1038" s="250">
        <v>1.7241379310344831E-2</v>
      </c>
      <c r="E1038" s="250">
        <v>1.305415535737366E-2</v>
      </c>
      <c r="F1038" s="250">
        <v>1.9944211994421202E-2</v>
      </c>
      <c r="G1038" s="250">
        <v>1.0997067448680351E-2</v>
      </c>
      <c r="H1038" s="249">
        <v>1.5652265877002799E-2</v>
      </c>
      <c r="J1038" s="253"/>
    </row>
    <row r="1039" spans="1:10" x14ac:dyDescent="0.3">
      <c r="A1039" s="26"/>
      <c r="B1039" s="197" t="s">
        <v>150</v>
      </c>
      <c r="C1039" s="93">
        <v>2018</v>
      </c>
      <c r="D1039" s="250">
        <v>3.2272658724174327E-2</v>
      </c>
      <c r="E1039" s="250">
        <v>1.6071644681108551E-2</v>
      </c>
      <c r="F1039" s="250">
        <v>1.7917706533563699E-2</v>
      </c>
      <c r="G1039" s="250">
        <v>1.0296260320543951E-2</v>
      </c>
      <c r="H1039" s="249">
        <v>1.72523604670652E-2</v>
      </c>
      <c r="J1039" s="253"/>
    </row>
    <row r="1040" spans="1:10" x14ac:dyDescent="0.3">
      <c r="A1040" s="26"/>
      <c r="B1040" s="197" t="s">
        <v>151</v>
      </c>
      <c r="C1040" s="93">
        <v>2018</v>
      </c>
      <c r="D1040" s="250">
        <v>3.5728180521333162E-2</v>
      </c>
      <c r="E1040" s="250">
        <v>2.1845603669439481E-2</v>
      </c>
      <c r="F1040" s="250">
        <v>3.6640611120980639E-2</v>
      </c>
      <c r="G1040" s="250">
        <v>2.235024640799611E-2</v>
      </c>
      <c r="H1040" s="249">
        <v>2.8223256883370702E-2</v>
      </c>
      <c r="J1040" s="253"/>
    </row>
    <row r="1041" spans="1:15" x14ac:dyDescent="0.3">
      <c r="A1041" s="26"/>
      <c r="B1041" s="197" t="s">
        <v>152</v>
      </c>
      <c r="C1041" s="93">
        <v>2018</v>
      </c>
      <c r="D1041" s="250">
        <v>3.5250133523233043E-2</v>
      </c>
      <c r="E1041" s="250">
        <v>2.5424947510713568E-2</v>
      </c>
      <c r="F1041" s="250">
        <v>4.3684925305568133E-2</v>
      </c>
      <c r="G1041" s="250">
        <v>2.937671314503635E-2</v>
      </c>
      <c r="H1041" s="249">
        <v>3.3027827588497052E-2</v>
      </c>
      <c r="J1041" s="253"/>
    </row>
    <row r="1042" spans="1:15" x14ac:dyDescent="0.3">
      <c r="A1042" s="26"/>
      <c r="B1042" s="197" t="s">
        <v>399</v>
      </c>
      <c r="C1042" s="93">
        <v>2018</v>
      </c>
      <c r="D1042" s="250">
        <v>3.5087719298245612E-2</v>
      </c>
      <c r="E1042" s="250">
        <v>3.4397801573012407E-2</v>
      </c>
      <c r="F1042" s="250">
        <v>6.0432452411753837E-2</v>
      </c>
      <c r="G1042" s="250">
        <v>4.0009583133684717E-2</v>
      </c>
      <c r="H1042" s="249">
        <v>4.568060416282925E-2</v>
      </c>
      <c r="J1042" s="253"/>
    </row>
    <row r="1043" spans="1:15" x14ac:dyDescent="0.3">
      <c r="A1043" s="26"/>
      <c r="B1043" s="197" t="s">
        <v>154</v>
      </c>
      <c r="C1043" s="93">
        <v>2018</v>
      </c>
      <c r="D1043" s="250">
        <v>1.6091183372443849E-2</v>
      </c>
      <c r="E1043" s="250">
        <v>1.30718954248366E-2</v>
      </c>
      <c r="F1043" s="250">
        <v>2.0563754633839269E-2</v>
      </c>
      <c r="G1043" s="250">
        <v>1.24113475177305E-2</v>
      </c>
      <c r="H1043" s="249">
        <v>1.564126941011363E-2</v>
      </c>
      <c r="J1043" s="253"/>
    </row>
    <row r="1044" spans="1:15" x14ac:dyDescent="0.3">
      <c r="A1044" s="26"/>
      <c r="B1044" s="197" t="s">
        <v>155</v>
      </c>
      <c r="C1044" s="93">
        <v>2018</v>
      </c>
      <c r="D1044" s="250">
        <v>2.1074099252209381E-2</v>
      </c>
      <c r="E1044" s="250">
        <v>1.110512129380054E-2</v>
      </c>
      <c r="F1044" s="250">
        <v>2.4906600249066001E-2</v>
      </c>
      <c r="G1044" s="250">
        <v>1.3104251601630749E-2</v>
      </c>
      <c r="H1044" s="249">
        <v>1.759321464561639E-2</v>
      </c>
      <c r="J1044" s="253"/>
    </row>
    <row r="1045" spans="1:15" x14ac:dyDescent="0.3">
      <c r="A1045" s="26"/>
      <c r="B1045" s="197" t="s">
        <v>156</v>
      </c>
      <c r="C1045" s="93">
        <v>2018</v>
      </c>
      <c r="D1045" s="250">
        <v>2.2984174830444608E-2</v>
      </c>
      <c r="E1045" s="250">
        <v>2.9285561038403778E-2</v>
      </c>
      <c r="F1045" s="250">
        <v>5.2200206891063902E-2</v>
      </c>
      <c r="G1045" s="250">
        <v>2.884329467737139E-2</v>
      </c>
      <c r="H1045" s="249">
        <v>3.6531642849468152E-2</v>
      </c>
      <c r="J1045" s="253"/>
    </row>
    <row r="1046" spans="1:15" x14ac:dyDescent="0.3">
      <c r="A1046" s="26"/>
      <c r="B1046" s="197" t="s">
        <v>157</v>
      </c>
      <c r="C1046" s="93">
        <v>2018</v>
      </c>
      <c r="D1046" s="250">
        <v>3.3879291002916763E-2</v>
      </c>
      <c r="E1046" s="250">
        <v>2.3658501020705752E-2</v>
      </c>
      <c r="F1046" s="250">
        <v>4.5706371191135742E-2</v>
      </c>
      <c r="G1046" s="250">
        <v>1.713502398903358E-2</v>
      </c>
      <c r="H1046" s="249">
        <v>2.8772099782029551E-2</v>
      </c>
      <c r="J1046" s="253"/>
    </row>
    <row r="1047" spans="1:15" x14ac:dyDescent="0.3">
      <c r="A1047" s="26"/>
      <c r="B1047" s="197" t="s">
        <v>400</v>
      </c>
      <c r="C1047" s="93">
        <v>2018</v>
      </c>
      <c r="D1047" s="250">
        <v>5.1633179930407447E-2</v>
      </c>
      <c r="E1047" s="250">
        <v>3.2627166647785207E-2</v>
      </c>
      <c r="F1047" s="250">
        <v>4.9470723380499432E-2</v>
      </c>
      <c r="G1047" s="250">
        <v>3.3731964123228909E-2</v>
      </c>
      <c r="H1047" s="249">
        <v>4.0466768957441647E-2</v>
      </c>
      <c r="J1047" s="253"/>
    </row>
    <row r="1048" spans="1:15" x14ac:dyDescent="0.3">
      <c r="A1048" s="26"/>
      <c r="B1048" s="197" t="s">
        <v>159</v>
      </c>
      <c r="C1048" s="93">
        <v>2018</v>
      </c>
      <c r="D1048" s="250">
        <v>3.8254924304085947E-2</v>
      </c>
      <c r="E1048" s="250">
        <v>2.412805292224093E-2</v>
      </c>
      <c r="F1048" s="250">
        <v>3.0352069622756859E-2</v>
      </c>
      <c r="G1048" s="250">
        <v>1.8261344997266268E-2</v>
      </c>
      <c r="H1048" s="249">
        <v>2.6807526378709909E-2</v>
      </c>
      <c r="J1048" s="253"/>
    </row>
    <row r="1049" spans="1:15" x14ac:dyDescent="0.3">
      <c r="A1049" s="26"/>
      <c r="B1049" s="197" t="s">
        <v>401</v>
      </c>
      <c r="C1049" s="93">
        <v>2018</v>
      </c>
      <c r="D1049" s="250">
        <v>4.9281314168377832E-2</v>
      </c>
      <c r="E1049" s="250">
        <v>3.1288094270621701E-2</v>
      </c>
      <c r="F1049" s="250">
        <v>4.9320388349514563E-2</v>
      </c>
      <c r="G1049" s="250">
        <v>4.6546546546546552E-2</v>
      </c>
      <c r="H1049" s="249">
        <v>3.8843930635838152E-2</v>
      </c>
      <c r="J1049" s="253"/>
    </row>
    <row r="1050" spans="1:15" x14ac:dyDescent="0.3">
      <c r="A1050" s="26"/>
      <c r="B1050" s="197" t="s">
        <v>161</v>
      </c>
      <c r="C1050" s="93">
        <v>2018</v>
      </c>
      <c r="D1050" s="250">
        <v>7.3898305084745763E-2</v>
      </c>
      <c r="E1050" s="250">
        <v>6.5247646336471551E-2</v>
      </c>
      <c r="F1050" s="250">
        <v>8.9899869394862858E-2</v>
      </c>
      <c r="G1050" s="250">
        <v>5.968778696051423E-2</v>
      </c>
      <c r="H1050" s="249">
        <v>7.1439632478191295E-2</v>
      </c>
      <c r="J1050" s="253"/>
    </row>
    <row r="1051" spans="1:15" x14ac:dyDescent="0.3">
      <c r="A1051" s="26"/>
      <c r="B1051" s="197" t="s">
        <v>162</v>
      </c>
      <c r="C1051" s="93">
        <v>2018</v>
      </c>
      <c r="D1051" s="250">
        <v>7.0890165111270637E-2</v>
      </c>
      <c r="E1051" s="250">
        <v>2.8893391434677621E-2</v>
      </c>
      <c r="F1051" s="250">
        <v>4.4990676385828113E-2</v>
      </c>
      <c r="G1051" s="250">
        <v>3.3025641025641032E-2</v>
      </c>
      <c r="H1051" s="249">
        <v>3.8158968903841871E-2</v>
      </c>
      <c r="J1051" s="253"/>
    </row>
    <row r="1052" spans="1:15" x14ac:dyDescent="0.3">
      <c r="A1052" s="26"/>
      <c r="B1052" s="197" t="s">
        <v>163</v>
      </c>
      <c r="C1052" s="93">
        <v>2018</v>
      </c>
      <c r="D1052" s="250">
        <v>2.1302744776730852E-2</v>
      </c>
      <c r="E1052" s="250">
        <v>1.7090271691498689E-2</v>
      </c>
      <c r="F1052" s="250">
        <v>2.344519015659955E-2</v>
      </c>
      <c r="G1052" s="250">
        <v>2.0038964653492902E-2</v>
      </c>
      <c r="H1052" s="249">
        <v>2.0064075596259019E-2</v>
      </c>
      <c r="J1052" s="253"/>
    </row>
    <row r="1053" spans="1:15" x14ac:dyDescent="0.3">
      <c r="A1053" s="26"/>
      <c r="B1053" s="197" t="s">
        <v>262</v>
      </c>
      <c r="C1053" s="93">
        <v>2018</v>
      </c>
      <c r="D1053" s="250">
        <v>6.2560153994225223E-2</v>
      </c>
      <c r="E1053" s="250">
        <v>3.0868961259453619E-2</v>
      </c>
      <c r="F1053" s="250">
        <v>5.3934871099050201E-2</v>
      </c>
      <c r="G1053" s="250">
        <v>3.8834951456310683E-2</v>
      </c>
      <c r="H1053" s="249">
        <v>4.2927794263105827E-2</v>
      </c>
      <c r="J1053" s="253"/>
    </row>
    <row r="1054" spans="1:15" x14ac:dyDescent="0.3">
      <c r="A1054" s="26"/>
      <c r="B1054" s="197" t="s">
        <v>402</v>
      </c>
      <c r="C1054" s="93">
        <v>2018</v>
      </c>
      <c r="D1054" s="250">
        <v>3.9403620873269443E-2</v>
      </c>
      <c r="E1054" s="250">
        <v>2.037186742118028E-2</v>
      </c>
      <c r="F1054" s="250">
        <v>6.413099096025926E-2</v>
      </c>
      <c r="G1054" s="250">
        <v>3.2881002087682673E-2</v>
      </c>
      <c r="H1054" s="249">
        <v>4.0394551432597472E-2</v>
      </c>
      <c r="J1054" s="253"/>
    </row>
    <row r="1055" spans="1:15" x14ac:dyDescent="0.3">
      <c r="B1055" s="197" t="s">
        <v>74</v>
      </c>
      <c r="C1055" s="93">
        <v>2019</v>
      </c>
      <c r="D1055" s="249">
        <v>6.4017660044150104E-2</v>
      </c>
      <c r="E1055" s="249">
        <v>2.7555742532604122E-2</v>
      </c>
      <c r="F1055" s="249">
        <v>5.1729818780889621E-2</v>
      </c>
      <c r="G1055" s="249">
        <v>6.0295790671217292E-2</v>
      </c>
      <c r="H1055" s="249">
        <v>4.1675370795905581E-2</v>
      </c>
      <c r="K1055" s="618"/>
      <c r="L1055" s="618"/>
      <c r="M1055" s="618"/>
      <c r="N1055" s="618"/>
      <c r="O1055" s="618"/>
    </row>
    <row r="1056" spans="1:15" x14ac:dyDescent="0.3">
      <c r="B1056" s="197" t="s">
        <v>75</v>
      </c>
      <c r="C1056" s="93">
        <v>2019</v>
      </c>
      <c r="D1056" s="249">
        <v>3.7113529176042659E-2</v>
      </c>
      <c r="E1056" s="249">
        <v>3.3468732854132759E-2</v>
      </c>
      <c r="F1056" s="249">
        <v>5.3959389619614467E-2</v>
      </c>
      <c r="G1056" s="249">
        <v>3.2107545889946347E-2</v>
      </c>
      <c r="H1056" s="249">
        <v>4.0835748677070891E-2</v>
      </c>
      <c r="K1056" s="618"/>
      <c r="L1056" s="618"/>
      <c r="M1056" s="618"/>
      <c r="N1056" s="618"/>
      <c r="O1056" s="618"/>
    </row>
    <row r="1057" spans="2:15" x14ac:dyDescent="0.3">
      <c r="B1057" s="197" t="s">
        <v>376</v>
      </c>
      <c r="C1057" s="93">
        <v>2019</v>
      </c>
      <c r="D1057" s="249">
        <v>4.4972208185952503E-2</v>
      </c>
      <c r="E1057" s="249">
        <v>3.7917737789203092E-2</v>
      </c>
      <c r="F1057" s="249">
        <v>7.0107858243451462E-2</v>
      </c>
      <c r="G1057" s="249">
        <v>3.341540626099191E-2</v>
      </c>
      <c r="H1057" s="249">
        <v>5.0047009474217113E-2</v>
      </c>
      <c r="K1057" s="618"/>
      <c r="L1057" s="618"/>
      <c r="M1057" s="618"/>
      <c r="N1057" s="618"/>
      <c r="O1057" s="618"/>
    </row>
    <row r="1058" spans="2:15" x14ac:dyDescent="0.3">
      <c r="B1058" s="197" t="s">
        <v>77</v>
      </c>
      <c r="C1058" s="93">
        <v>2019</v>
      </c>
      <c r="D1058" s="249">
        <v>4.9825513765025212E-2</v>
      </c>
      <c r="E1058" s="249">
        <v>3.6638802750438182E-2</v>
      </c>
      <c r="F1058" s="249">
        <v>4.7305075876504447E-2</v>
      </c>
      <c r="G1058" s="249">
        <v>2.462121212121212E-2</v>
      </c>
      <c r="H1058" s="249">
        <v>4.0158065387733047E-2</v>
      </c>
      <c r="K1058" s="618"/>
      <c r="L1058" s="618"/>
      <c r="M1058" s="618"/>
      <c r="N1058" s="618"/>
      <c r="O1058" s="618"/>
    </row>
    <row r="1059" spans="2:15" x14ac:dyDescent="0.3">
      <c r="B1059" s="197" t="s">
        <v>78</v>
      </c>
      <c r="C1059" s="93">
        <v>2019</v>
      </c>
      <c r="D1059" s="249">
        <v>3.5813768404297647E-2</v>
      </c>
      <c r="E1059" s="249">
        <v>3.244447538815011E-2</v>
      </c>
      <c r="F1059" s="249">
        <v>5.8609366076527697E-2</v>
      </c>
      <c r="G1059" s="249">
        <v>4.6665441851919898E-2</v>
      </c>
      <c r="H1059" s="249">
        <v>4.4897734467475983E-2</v>
      </c>
      <c r="K1059" s="618"/>
      <c r="L1059" s="618"/>
      <c r="M1059" s="618"/>
      <c r="N1059" s="618"/>
      <c r="O1059" s="618"/>
    </row>
    <row r="1060" spans="2:15" x14ac:dyDescent="0.3">
      <c r="B1060" s="197" t="s">
        <v>377</v>
      </c>
      <c r="C1060" s="93">
        <v>2019</v>
      </c>
      <c r="D1060" s="249">
        <v>2.948829141370338E-2</v>
      </c>
      <c r="E1060" s="249">
        <v>2.369756990679095E-2</v>
      </c>
      <c r="F1060" s="249">
        <v>2.2649933302480059E-2</v>
      </c>
      <c r="G1060" s="249">
        <v>1.547873516621213E-2</v>
      </c>
      <c r="H1060" s="249">
        <v>2.2727486259219241E-2</v>
      </c>
      <c r="K1060" s="618"/>
      <c r="L1060" s="618"/>
      <c r="M1060" s="618"/>
      <c r="N1060" s="618"/>
      <c r="O1060" s="618"/>
    </row>
    <row r="1061" spans="2:15" x14ac:dyDescent="0.3">
      <c r="B1061" s="197" t="s">
        <v>80</v>
      </c>
      <c r="C1061" s="93">
        <v>2019</v>
      </c>
      <c r="D1061" s="249">
        <v>3.0546623794212219E-2</v>
      </c>
      <c r="E1061" s="249">
        <v>1.7503680680516932E-2</v>
      </c>
      <c r="F1061" s="249">
        <v>3.3507073715562177E-2</v>
      </c>
      <c r="G1061" s="249">
        <v>2.1354764638346731E-2</v>
      </c>
      <c r="H1061" s="249">
        <v>2.474308105577051E-2</v>
      </c>
      <c r="K1061" s="618"/>
      <c r="L1061" s="618"/>
      <c r="M1061" s="618"/>
      <c r="N1061" s="618"/>
      <c r="O1061" s="618"/>
    </row>
    <row r="1062" spans="2:15" x14ac:dyDescent="0.3">
      <c r="B1062" s="197" t="s">
        <v>81</v>
      </c>
      <c r="C1062" s="93">
        <v>2019</v>
      </c>
      <c r="D1062" s="249">
        <v>1.0129659643435981E-2</v>
      </c>
      <c r="E1062" s="249">
        <v>8.2788119904793692E-3</v>
      </c>
      <c r="F1062" s="249">
        <v>7.0030629412864403E-3</v>
      </c>
      <c r="G1062" s="249">
        <v>4.9167005282405498E-3</v>
      </c>
      <c r="H1062" s="249">
        <v>7.5435874402841902E-3</v>
      </c>
      <c r="K1062" s="618"/>
      <c r="L1062" s="618"/>
      <c r="M1062" s="618"/>
      <c r="N1062" s="618"/>
      <c r="O1062" s="618"/>
    </row>
    <row r="1063" spans="2:15" x14ac:dyDescent="0.3">
      <c r="B1063" s="197" t="s">
        <v>82</v>
      </c>
      <c r="C1063" s="93">
        <v>2019</v>
      </c>
      <c r="D1063" s="249">
        <v>4.3334183023196533E-2</v>
      </c>
      <c r="E1063" s="249">
        <v>3.7285497201734553E-2</v>
      </c>
      <c r="F1063" s="249">
        <v>4.7944908831045088E-2</v>
      </c>
      <c r="G1063" s="249">
        <v>2.4007113218731481E-2</v>
      </c>
      <c r="H1063" s="249">
        <v>4.0252876969427573E-2</v>
      </c>
      <c r="K1063" s="618"/>
      <c r="L1063" s="618"/>
      <c r="M1063" s="618"/>
      <c r="N1063" s="618"/>
      <c r="O1063" s="618"/>
    </row>
    <row r="1064" spans="2:15" x14ac:dyDescent="0.3">
      <c r="B1064" s="197" t="s">
        <v>378</v>
      </c>
      <c r="C1064" s="93">
        <v>2019</v>
      </c>
      <c r="D1064" s="249">
        <v>2.1192686133131501E-2</v>
      </c>
      <c r="E1064" s="249">
        <v>1.3834047966828441E-2</v>
      </c>
      <c r="F1064" s="249">
        <v>1.821499163752471E-2</v>
      </c>
      <c r="G1064" s="249">
        <v>1.4087528604118989E-2</v>
      </c>
      <c r="H1064" s="249">
        <v>1.5954348001902621E-2</v>
      </c>
      <c r="K1064" s="618"/>
      <c r="L1064" s="618"/>
      <c r="M1064" s="618"/>
      <c r="N1064" s="618"/>
      <c r="O1064" s="618"/>
    </row>
    <row r="1065" spans="2:15" x14ac:dyDescent="0.3">
      <c r="B1065" s="197" t="s">
        <v>379</v>
      </c>
      <c r="C1065" s="93">
        <v>2019</v>
      </c>
      <c r="D1065" s="249">
        <v>2.7502910360884751E-2</v>
      </c>
      <c r="E1065" s="249">
        <v>2.385592366104429E-2</v>
      </c>
      <c r="F1065" s="249">
        <v>3.3138373751783169E-2</v>
      </c>
      <c r="G1065" s="249">
        <v>2.5750873108265428E-2</v>
      </c>
      <c r="H1065" s="249">
        <v>2.7399033084055131E-2</v>
      </c>
      <c r="K1065" s="618"/>
      <c r="L1065" s="618"/>
      <c r="M1065" s="618"/>
      <c r="N1065" s="618"/>
      <c r="O1065" s="618"/>
    </row>
    <row r="1066" spans="2:15" x14ac:dyDescent="0.3">
      <c r="B1066" s="197" t="s">
        <v>380</v>
      </c>
      <c r="C1066" s="93">
        <v>2019</v>
      </c>
      <c r="D1066" s="249">
        <v>1.9942717725681548E-2</v>
      </c>
      <c r="E1066" s="249">
        <v>1.3148321380313899E-2</v>
      </c>
      <c r="F1066" s="249">
        <v>3.0622177230960911E-2</v>
      </c>
      <c r="G1066" s="249">
        <v>2.620108722268475E-2</v>
      </c>
      <c r="H1066" s="249">
        <v>2.1987908449690511E-2</v>
      </c>
      <c r="K1066" s="618"/>
      <c r="L1066" s="618"/>
      <c r="M1066" s="618"/>
      <c r="N1066" s="618"/>
      <c r="O1066" s="618"/>
    </row>
    <row r="1067" spans="2:15" x14ac:dyDescent="0.3">
      <c r="B1067" s="197" t="s">
        <v>86</v>
      </c>
      <c r="C1067" s="93">
        <v>2019</v>
      </c>
      <c r="D1067" s="249">
        <v>4.5788484537843843E-2</v>
      </c>
      <c r="E1067" s="249">
        <v>2.7517546300590549E-2</v>
      </c>
      <c r="F1067" s="249">
        <v>4.2761808895351007E-2</v>
      </c>
      <c r="G1067" s="249">
        <v>1.9372294372294371E-2</v>
      </c>
      <c r="H1067" s="249">
        <v>3.3450490849593992E-2</v>
      </c>
      <c r="K1067" s="618"/>
      <c r="L1067" s="618"/>
      <c r="M1067" s="618"/>
      <c r="N1067" s="618"/>
      <c r="O1067" s="618"/>
    </row>
    <row r="1068" spans="2:15" x14ac:dyDescent="0.3">
      <c r="B1068" s="197" t="s">
        <v>87</v>
      </c>
      <c r="C1068" s="93">
        <v>2019</v>
      </c>
      <c r="D1068" s="249">
        <v>2.425531914893617E-2</v>
      </c>
      <c r="E1068" s="249">
        <v>2.7547600633447501E-2</v>
      </c>
      <c r="F1068" s="249">
        <v>2.8231373482504169E-2</v>
      </c>
      <c r="G1068" s="249">
        <v>2.136546184738956E-2</v>
      </c>
      <c r="H1068" s="249">
        <v>2.6877443596296739E-2</v>
      </c>
      <c r="K1068" s="618"/>
      <c r="L1068" s="618"/>
      <c r="M1068" s="618"/>
      <c r="N1068" s="618"/>
      <c r="O1068" s="618"/>
    </row>
    <row r="1069" spans="2:15" x14ac:dyDescent="0.3">
      <c r="B1069" s="197" t="s">
        <v>88</v>
      </c>
      <c r="C1069" s="93">
        <v>2019</v>
      </c>
      <c r="D1069" s="249">
        <v>8.9072543617998157E-2</v>
      </c>
      <c r="E1069" s="249">
        <v>4.2748575047498419E-2</v>
      </c>
      <c r="F1069" s="249">
        <v>5.281878001067046E-2</v>
      </c>
      <c r="G1069" s="249">
        <v>3.6252091466815392E-2</v>
      </c>
      <c r="H1069" s="249">
        <v>4.918696444234532E-2</v>
      </c>
      <c r="K1069" s="618"/>
      <c r="L1069" s="618"/>
      <c r="M1069" s="618"/>
      <c r="N1069" s="618"/>
      <c r="O1069" s="618"/>
    </row>
    <row r="1070" spans="2:15" x14ac:dyDescent="0.3">
      <c r="B1070" s="197" t="s">
        <v>89</v>
      </c>
      <c r="C1070" s="93">
        <v>2019</v>
      </c>
      <c r="D1070" s="249">
        <v>3.100393700787402E-2</v>
      </c>
      <c r="E1070" s="249">
        <v>3.0857112350852839E-2</v>
      </c>
      <c r="F1070" s="249">
        <v>4.9506764804691079E-2</v>
      </c>
      <c r="G1070" s="249">
        <v>3.103866828507023E-2</v>
      </c>
      <c r="H1070" s="249">
        <v>3.7843253335762099E-2</v>
      </c>
      <c r="K1070" s="618"/>
      <c r="L1070" s="618"/>
      <c r="M1070" s="618"/>
      <c r="N1070" s="618"/>
      <c r="O1070" s="618"/>
    </row>
    <row r="1071" spans="2:15" x14ac:dyDescent="0.3">
      <c r="B1071" s="197" t="s">
        <v>90</v>
      </c>
      <c r="C1071" s="93">
        <v>2019</v>
      </c>
      <c r="D1071" s="249">
        <v>4.6805403431909462E-2</v>
      </c>
      <c r="E1071" s="249">
        <v>3.3680215219703449E-2</v>
      </c>
      <c r="F1071" s="249">
        <v>4.2971126800987323E-2</v>
      </c>
      <c r="G1071" s="249">
        <v>2.743764958895557E-2</v>
      </c>
      <c r="H1071" s="249">
        <v>3.7267604010091743E-2</v>
      </c>
      <c r="K1071" s="618"/>
      <c r="L1071" s="618"/>
      <c r="M1071" s="618"/>
      <c r="N1071" s="618"/>
      <c r="O1071" s="618"/>
    </row>
    <row r="1072" spans="2:15" x14ac:dyDescent="0.3">
      <c r="B1072" s="197" t="s">
        <v>381</v>
      </c>
      <c r="C1072" s="93">
        <v>2019</v>
      </c>
      <c r="D1072" s="249">
        <v>7.2747747747747754E-2</v>
      </c>
      <c r="E1072" s="249">
        <v>5.3681710213776719E-2</v>
      </c>
      <c r="F1072" s="249">
        <v>7.8122342536424971E-2</v>
      </c>
      <c r="G1072" s="249">
        <v>6.0328638497652583E-2</v>
      </c>
      <c r="H1072" s="249">
        <v>6.3430629468365321E-2</v>
      </c>
      <c r="K1072" s="618"/>
      <c r="L1072" s="618"/>
      <c r="M1072" s="618"/>
      <c r="N1072" s="618"/>
      <c r="O1072" s="618"/>
    </row>
    <row r="1073" spans="2:15" x14ac:dyDescent="0.3">
      <c r="B1073" s="197" t="s">
        <v>92</v>
      </c>
      <c r="C1073" s="93">
        <v>2019</v>
      </c>
      <c r="D1073" s="249">
        <v>5.4986234322422757E-2</v>
      </c>
      <c r="E1073" s="249">
        <v>2.7800479989621849E-2</v>
      </c>
      <c r="F1073" s="249">
        <v>3.2550756119976612E-2</v>
      </c>
      <c r="G1073" s="249">
        <v>2.1997360316761989E-2</v>
      </c>
      <c r="H1073" s="249">
        <v>3.0857136152713491E-2</v>
      </c>
      <c r="K1073" s="618"/>
      <c r="L1073" s="618"/>
      <c r="M1073" s="618"/>
      <c r="N1073" s="618"/>
      <c r="O1073" s="618"/>
    </row>
    <row r="1074" spans="2:15" x14ac:dyDescent="0.3">
      <c r="B1074" s="197" t="s">
        <v>93</v>
      </c>
      <c r="C1074" s="93">
        <v>2019</v>
      </c>
      <c r="D1074" s="249">
        <v>2.7272727272727271E-2</v>
      </c>
      <c r="E1074" s="249">
        <v>1.512939615129396E-2</v>
      </c>
      <c r="F1074" s="249">
        <v>3.323442136498516E-2</v>
      </c>
      <c r="G1074" s="249">
        <v>2.2114108801415299E-2</v>
      </c>
      <c r="H1074" s="249">
        <v>2.3723656035162851E-2</v>
      </c>
      <c r="K1074" s="618"/>
      <c r="L1074" s="618"/>
      <c r="M1074" s="618"/>
      <c r="N1074" s="618"/>
      <c r="O1074" s="618"/>
    </row>
    <row r="1075" spans="2:15" x14ac:dyDescent="0.3">
      <c r="B1075" s="197" t="s">
        <v>94</v>
      </c>
      <c r="C1075" s="93">
        <v>2019</v>
      </c>
      <c r="D1075" s="249">
        <v>4.104202506758417E-2</v>
      </c>
      <c r="E1075" s="249">
        <v>2.8605385025203892E-2</v>
      </c>
      <c r="F1075" s="249">
        <v>3.9810843505993621E-2</v>
      </c>
      <c r="G1075" s="249">
        <v>2.358490566037736E-2</v>
      </c>
      <c r="H1075" s="249">
        <v>3.291332569683085E-2</v>
      </c>
      <c r="K1075" s="618"/>
      <c r="L1075" s="618"/>
      <c r="M1075" s="618"/>
      <c r="N1075" s="618"/>
      <c r="O1075" s="618"/>
    </row>
    <row r="1076" spans="2:15" x14ac:dyDescent="0.3">
      <c r="B1076" s="197" t="s">
        <v>95</v>
      </c>
      <c r="C1076" s="93">
        <v>2019</v>
      </c>
      <c r="D1076" s="249">
        <v>2.5768264976683011E-2</v>
      </c>
      <c r="E1076" s="249">
        <v>1.851350945210832E-2</v>
      </c>
      <c r="F1076" s="249">
        <v>4.0156723165463502E-2</v>
      </c>
      <c r="G1076" s="249">
        <v>4.0226328352930767E-2</v>
      </c>
      <c r="H1076" s="249">
        <v>2.8667330639137348E-2</v>
      </c>
      <c r="K1076" s="618"/>
      <c r="L1076" s="618"/>
      <c r="M1076" s="618"/>
      <c r="N1076" s="618"/>
      <c r="O1076" s="618"/>
    </row>
    <row r="1077" spans="2:15" x14ac:dyDescent="0.3">
      <c r="B1077" s="197" t="s">
        <v>96</v>
      </c>
      <c r="C1077" s="93">
        <v>2019</v>
      </c>
      <c r="D1077" s="249">
        <v>6.0174746335963931E-2</v>
      </c>
      <c r="E1077" s="249">
        <v>4.3404805088325178E-2</v>
      </c>
      <c r="F1077" s="249">
        <v>5.1273363826303008E-2</v>
      </c>
      <c r="G1077" s="249">
        <v>2.9477269749770729E-2</v>
      </c>
      <c r="H1077" s="249">
        <v>4.6123752935621737E-2</v>
      </c>
      <c r="K1077" s="618"/>
      <c r="L1077" s="618"/>
      <c r="M1077" s="618"/>
      <c r="N1077" s="618"/>
      <c r="O1077" s="618"/>
    </row>
    <row r="1078" spans="2:15" x14ac:dyDescent="0.3">
      <c r="B1078" s="197" t="s">
        <v>244</v>
      </c>
      <c r="C1078" s="93">
        <v>2019</v>
      </c>
      <c r="D1078" s="249">
        <v>3.2598274209012457E-2</v>
      </c>
      <c r="E1078" s="249">
        <v>2.6734348561759731E-2</v>
      </c>
      <c r="F1078" s="249">
        <v>3.4224011713030737E-2</v>
      </c>
      <c r="G1078" s="249">
        <v>1.346257404415724E-2</v>
      </c>
      <c r="H1078" s="249">
        <v>2.8303208631077489E-2</v>
      </c>
      <c r="K1078" s="618"/>
      <c r="L1078" s="618"/>
      <c r="M1078" s="618"/>
      <c r="N1078" s="618"/>
      <c r="O1078" s="618"/>
    </row>
    <row r="1079" spans="2:15" x14ac:dyDescent="0.3">
      <c r="B1079" s="197" t="s">
        <v>382</v>
      </c>
      <c r="C1079" s="93">
        <v>2019</v>
      </c>
      <c r="D1079" s="249">
        <v>4.0209343885626747E-2</v>
      </c>
      <c r="E1079" s="249">
        <v>2.5829842390998069E-2</v>
      </c>
      <c r="F1079" s="249">
        <v>4.1974567688210361E-2</v>
      </c>
      <c r="G1079" s="249">
        <v>2.5377229080932789E-2</v>
      </c>
      <c r="H1079" s="249">
        <v>3.1510482445061883E-2</v>
      </c>
      <c r="K1079" s="618"/>
      <c r="L1079" s="618"/>
      <c r="M1079" s="618"/>
      <c r="N1079" s="618"/>
      <c r="O1079" s="618"/>
    </row>
    <row r="1080" spans="2:15" x14ac:dyDescent="0.3">
      <c r="B1080" s="197" t="s">
        <v>383</v>
      </c>
      <c r="C1080" s="93">
        <v>2019</v>
      </c>
      <c r="D1080" s="249">
        <v>3.0430711610486889E-2</v>
      </c>
      <c r="E1080" s="249">
        <v>2.5403264754177542E-2</v>
      </c>
      <c r="F1080" s="249">
        <v>4.909284951974386E-2</v>
      </c>
      <c r="G1080" s="249">
        <v>3.9345539540319441E-2</v>
      </c>
      <c r="H1080" s="249">
        <v>3.5889139597258292E-2</v>
      </c>
      <c r="K1080" s="618"/>
      <c r="L1080" s="618"/>
      <c r="M1080" s="618"/>
      <c r="N1080" s="618"/>
      <c r="O1080" s="618"/>
    </row>
    <row r="1081" spans="2:15" x14ac:dyDescent="0.3">
      <c r="B1081" s="197" t="s">
        <v>384</v>
      </c>
      <c r="C1081" s="93">
        <v>2019</v>
      </c>
      <c r="D1081" s="249">
        <v>3.4516714174656647E-2</v>
      </c>
      <c r="E1081" s="249">
        <v>2.0416075650118212E-2</v>
      </c>
      <c r="F1081" s="249">
        <v>3.1596209456329877E-2</v>
      </c>
      <c r="G1081" s="249">
        <v>2.767285595006163E-2</v>
      </c>
      <c r="H1081" s="249">
        <v>2.627358429061322E-2</v>
      </c>
      <c r="K1081" s="618"/>
      <c r="L1081" s="618"/>
      <c r="M1081" s="618"/>
      <c r="N1081" s="618"/>
      <c r="O1081" s="618"/>
    </row>
    <row r="1082" spans="2:15" x14ac:dyDescent="0.3">
      <c r="B1082" s="197" t="s">
        <v>385</v>
      </c>
      <c r="C1082" s="93">
        <v>2019</v>
      </c>
      <c r="D1082" s="249">
        <v>5.0122640503359281E-2</v>
      </c>
      <c r="E1082" s="249">
        <v>3.099695416388084E-2</v>
      </c>
      <c r="F1082" s="249">
        <v>3.6332584690248922E-2</v>
      </c>
      <c r="G1082" s="249">
        <v>2.4221453287197232E-2</v>
      </c>
      <c r="H1082" s="249">
        <v>3.3680759855425742E-2</v>
      </c>
      <c r="K1082" s="618"/>
      <c r="L1082" s="618"/>
      <c r="M1082" s="618"/>
      <c r="N1082" s="618"/>
      <c r="O1082" s="618"/>
    </row>
    <row r="1083" spans="2:15" x14ac:dyDescent="0.3">
      <c r="B1083" s="197" t="s">
        <v>101</v>
      </c>
      <c r="C1083" s="93">
        <v>2019</v>
      </c>
      <c r="D1083" s="249">
        <v>3.1925123405346499E-2</v>
      </c>
      <c r="E1083" s="249">
        <v>1.713171062674922E-2</v>
      </c>
      <c r="F1083" s="249">
        <v>3.2732130928523707E-2</v>
      </c>
      <c r="G1083" s="249">
        <v>2.3110648733001411E-2</v>
      </c>
      <c r="H1083" s="249">
        <v>2.466902887381928E-2</v>
      </c>
      <c r="K1083" s="618"/>
      <c r="L1083" s="618"/>
      <c r="M1083" s="618"/>
      <c r="N1083" s="618"/>
      <c r="O1083" s="618"/>
    </row>
    <row r="1084" spans="2:15" x14ac:dyDescent="0.3">
      <c r="B1084" s="197" t="s">
        <v>102</v>
      </c>
      <c r="C1084" s="93">
        <v>2019</v>
      </c>
      <c r="D1084" s="249">
        <v>4.843304843304843E-2</v>
      </c>
      <c r="E1084" s="249">
        <v>3.3316464237516871E-2</v>
      </c>
      <c r="F1084" s="249">
        <v>5.116504854368932E-2</v>
      </c>
      <c r="G1084" s="249">
        <v>3.2238982549541557E-2</v>
      </c>
      <c r="H1084" s="249">
        <v>4.0891103620108463E-2</v>
      </c>
      <c r="K1084" s="618"/>
      <c r="L1084" s="618"/>
      <c r="M1084" s="618"/>
      <c r="N1084" s="618"/>
      <c r="O1084" s="618"/>
    </row>
    <row r="1085" spans="2:15" x14ac:dyDescent="0.3">
      <c r="B1085" s="197" t="s">
        <v>103</v>
      </c>
      <c r="C1085" s="93">
        <v>2019</v>
      </c>
      <c r="D1085" s="249">
        <v>2.097902097902098E-2</v>
      </c>
      <c r="E1085" s="249">
        <v>1.0151515151515149E-2</v>
      </c>
      <c r="F1085" s="249">
        <v>1.865178440299603E-2</v>
      </c>
      <c r="G1085" s="249">
        <v>1.4899514899514899E-2</v>
      </c>
      <c r="H1085" s="249">
        <v>1.491674375578168E-2</v>
      </c>
      <c r="K1085" s="618"/>
      <c r="L1085" s="618"/>
      <c r="M1085" s="618"/>
      <c r="N1085" s="618"/>
      <c r="O1085" s="618"/>
    </row>
    <row r="1086" spans="2:15" x14ac:dyDescent="0.3">
      <c r="B1086" s="197" t="s">
        <v>104</v>
      </c>
      <c r="C1086" s="93">
        <v>2019</v>
      </c>
      <c r="D1086" s="249">
        <v>3.3163265306122451E-2</v>
      </c>
      <c r="E1086" s="249">
        <v>3.8135593220338992E-2</v>
      </c>
      <c r="F1086" s="249">
        <v>4.8788638262322472E-2</v>
      </c>
      <c r="G1086" s="249">
        <v>3.1058438904781369E-2</v>
      </c>
      <c r="H1086" s="249">
        <v>4.0949986768986507E-2</v>
      </c>
      <c r="K1086" s="618"/>
      <c r="L1086" s="618"/>
      <c r="M1086" s="618"/>
      <c r="N1086" s="618"/>
      <c r="O1086" s="618"/>
    </row>
    <row r="1087" spans="2:15" x14ac:dyDescent="0.3">
      <c r="B1087" s="197" t="s">
        <v>386</v>
      </c>
      <c r="C1087" s="93">
        <v>2019</v>
      </c>
      <c r="D1087" s="249">
        <v>2.733118971061093E-2</v>
      </c>
      <c r="E1087" s="249">
        <v>2.123825460162183E-2</v>
      </c>
      <c r="F1087" s="249">
        <v>3.0577907827359179E-2</v>
      </c>
      <c r="G1087" s="249">
        <v>1.7703132092601E-2</v>
      </c>
      <c r="H1087" s="249">
        <v>2.476317101545621E-2</v>
      </c>
      <c r="K1087" s="618"/>
      <c r="L1087" s="618"/>
      <c r="M1087" s="618"/>
      <c r="N1087" s="618"/>
      <c r="O1087" s="618"/>
    </row>
    <row r="1088" spans="2:15" x14ac:dyDescent="0.3">
      <c r="B1088" s="197" t="s">
        <v>106</v>
      </c>
      <c r="C1088" s="93">
        <v>2019</v>
      </c>
      <c r="D1088" s="249">
        <v>4.8414738646101123E-2</v>
      </c>
      <c r="E1088" s="249">
        <v>3.3474744796500068E-2</v>
      </c>
      <c r="F1088" s="249">
        <v>3.8643948708940813E-2</v>
      </c>
      <c r="G1088" s="249">
        <v>2.396117682741887E-2</v>
      </c>
      <c r="H1088" s="249">
        <v>3.5417250724231381E-2</v>
      </c>
      <c r="K1088" s="618"/>
      <c r="L1088" s="618"/>
      <c r="M1088" s="618"/>
      <c r="N1088" s="618"/>
      <c r="O1088" s="618"/>
    </row>
    <row r="1089" spans="2:15" x14ac:dyDescent="0.3">
      <c r="B1089" s="197" t="s">
        <v>107</v>
      </c>
      <c r="C1089" s="93">
        <v>2019</v>
      </c>
      <c r="D1089" s="249">
        <v>4.6402502606882168E-2</v>
      </c>
      <c r="E1089" s="249">
        <v>4.1352780894374101E-2</v>
      </c>
      <c r="F1089" s="249">
        <v>6.0396213183730722E-2</v>
      </c>
      <c r="G1089" s="249">
        <v>3.5016493275818322E-2</v>
      </c>
      <c r="H1089" s="249">
        <v>4.8142544965540428E-2</v>
      </c>
      <c r="K1089" s="618"/>
      <c r="L1089" s="618"/>
      <c r="M1089" s="618"/>
      <c r="N1089" s="618"/>
      <c r="O1089" s="618"/>
    </row>
    <row r="1090" spans="2:15" x14ac:dyDescent="0.3">
      <c r="B1090" s="197" t="s">
        <v>351</v>
      </c>
      <c r="C1090" s="93">
        <v>2019</v>
      </c>
      <c r="D1090" s="249">
        <v>2.9247910863509748E-2</v>
      </c>
      <c r="E1090" s="249">
        <v>1.1010052656773579E-2</v>
      </c>
      <c r="F1090" s="249">
        <v>2.5596778832326719E-2</v>
      </c>
      <c r="G1090" s="249">
        <v>1.6450216450216451E-2</v>
      </c>
      <c r="H1090" s="249">
        <v>1.8366918555835429E-2</v>
      </c>
      <c r="K1090" s="618"/>
      <c r="L1090" s="618"/>
      <c r="M1090" s="618"/>
      <c r="N1090" s="618"/>
      <c r="O1090" s="618"/>
    </row>
    <row r="1091" spans="2:15" x14ac:dyDescent="0.3">
      <c r="B1091" s="197" t="s">
        <v>387</v>
      </c>
      <c r="C1091" s="93">
        <v>2019</v>
      </c>
      <c r="D1091" s="249">
        <v>8.6705202312138727E-2</v>
      </c>
      <c r="E1091" s="249">
        <v>5.95255212077642E-2</v>
      </c>
      <c r="F1091" s="249">
        <v>8.9877300613496927E-2</v>
      </c>
      <c r="G1091" s="249">
        <v>4.2184724689165183E-2</v>
      </c>
      <c r="H1091" s="249">
        <v>7.084661707403471E-2</v>
      </c>
      <c r="K1091" s="618"/>
      <c r="L1091" s="618"/>
      <c r="M1091" s="618"/>
      <c r="N1091" s="618"/>
      <c r="O1091" s="618"/>
    </row>
    <row r="1092" spans="2:15" x14ac:dyDescent="0.3">
      <c r="B1092" s="197" t="s">
        <v>109</v>
      </c>
      <c r="C1092" s="93">
        <v>2019</v>
      </c>
      <c r="D1092" s="249">
        <v>7.9601990049751242E-2</v>
      </c>
      <c r="E1092" s="249">
        <v>4.2584434654919227E-2</v>
      </c>
      <c r="F1092" s="249">
        <v>5.5487355757426957E-2</v>
      </c>
      <c r="G1092" s="249">
        <v>1.963746223564955E-2</v>
      </c>
      <c r="H1092" s="249">
        <v>4.7319474835886222E-2</v>
      </c>
      <c r="K1092" s="618"/>
      <c r="L1092" s="618"/>
      <c r="M1092" s="618"/>
      <c r="N1092" s="618"/>
      <c r="O1092" s="618"/>
    </row>
    <row r="1093" spans="2:15" x14ac:dyDescent="0.3">
      <c r="B1093" s="197" t="s">
        <v>388</v>
      </c>
      <c r="C1093" s="93">
        <v>2019</v>
      </c>
      <c r="D1093" s="249">
        <v>3.5393555203380882E-2</v>
      </c>
      <c r="E1093" s="249">
        <v>2.4239631336405529E-2</v>
      </c>
      <c r="F1093" s="249">
        <v>4.1774867336569953E-2</v>
      </c>
      <c r="G1093" s="249">
        <v>2.983988355167394E-2</v>
      </c>
      <c r="H1093" s="249">
        <v>3.2117627731230489E-2</v>
      </c>
      <c r="K1093" s="618"/>
      <c r="L1093" s="618"/>
      <c r="M1093" s="618"/>
      <c r="N1093" s="618"/>
      <c r="O1093" s="618"/>
    </row>
    <row r="1094" spans="2:15" x14ac:dyDescent="0.3">
      <c r="B1094" s="197" t="s">
        <v>389</v>
      </c>
      <c r="C1094" s="93">
        <v>2019</v>
      </c>
      <c r="D1094" s="249">
        <v>6.3356164383561647E-2</v>
      </c>
      <c r="E1094" s="249">
        <v>4.5847882192196751E-2</v>
      </c>
      <c r="F1094" s="249">
        <v>7.4701820464532331E-2</v>
      </c>
      <c r="G1094" s="249">
        <v>6.9498069498069498E-2</v>
      </c>
      <c r="H1094" s="249">
        <v>5.7006315070831197E-2</v>
      </c>
      <c r="K1094" s="618"/>
      <c r="L1094" s="618"/>
      <c r="M1094" s="618"/>
      <c r="N1094" s="618"/>
      <c r="O1094" s="618"/>
    </row>
    <row r="1095" spans="2:15" x14ac:dyDescent="0.3">
      <c r="B1095" s="197" t="s">
        <v>112</v>
      </c>
      <c r="C1095" s="93">
        <v>2019</v>
      </c>
      <c r="D1095" s="249">
        <v>6.6717791411042948E-2</v>
      </c>
      <c r="E1095" s="249">
        <v>3.9995442114858712E-2</v>
      </c>
      <c r="F1095" s="249">
        <v>4.9493243243243237E-2</v>
      </c>
      <c r="G1095" s="249">
        <v>3.3692722371967652E-2</v>
      </c>
      <c r="H1095" s="249">
        <v>4.4669412033859532E-2</v>
      </c>
      <c r="K1095" s="618"/>
      <c r="L1095" s="618"/>
      <c r="M1095" s="618"/>
      <c r="N1095" s="618"/>
      <c r="O1095" s="618"/>
    </row>
    <row r="1096" spans="2:15" x14ac:dyDescent="0.3">
      <c r="B1096" s="197" t="s">
        <v>113</v>
      </c>
      <c r="C1096" s="93">
        <v>2019</v>
      </c>
      <c r="D1096" s="249">
        <v>3.6181094904337942E-2</v>
      </c>
      <c r="E1096" s="249">
        <v>2.440046253624038E-2</v>
      </c>
      <c r="F1096" s="249">
        <v>6.5730695596681557E-2</v>
      </c>
      <c r="G1096" s="249">
        <v>4.0235970352442897E-2</v>
      </c>
      <c r="H1096" s="249">
        <v>4.1263832494286362E-2</v>
      </c>
      <c r="K1096" s="618"/>
      <c r="L1096" s="618"/>
      <c r="M1096" s="618"/>
      <c r="N1096" s="618"/>
      <c r="O1096" s="618"/>
    </row>
    <row r="1097" spans="2:15" x14ac:dyDescent="0.3">
      <c r="B1097" s="197" t="s">
        <v>390</v>
      </c>
      <c r="C1097" s="93">
        <v>2019</v>
      </c>
      <c r="D1097" s="249">
        <v>3.7410599669906473E-2</v>
      </c>
      <c r="E1097" s="249">
        <v>2.5625901166601128E-2</v>
      </c>
      <c r="F1097" s="249">
        <v>4.1135094131439211E-2</v>
      </c>
      <c r="G1097" s="249">
        <v>2.300715990453461E-2</v>
      </c>
      <c r="H1097" s="249">
        <v>3.2075921851390403E-2</v>
      </c>
      <c r="K1097" s="618"/>
      <c r="L1097" s="618"/>
      <c r="M1097" s="618"/>
      <c r="N1097" s="618"/>
      <c r="O1097" s="618"/>
    </row>
    <row r="1098" spans="2:15" x14ac:dyDescent="0.3">
      <c r="B1098" s="197" t="s">
        <v>115</v>
      </c>
      <c r="C1098" s="93">
        <v>2019</v>
      </c>
      <c r="D1098" s="249">
        <v>1.8206338503034391E-2</v>
      </c>
      <c r="E1098" s="249">
        <v>1.606122668966261E-2</v>
      </c>
      <c r="F1098" s="249">
        <v>1.4157873647655941E-2</v>
      </c>
      <c r="G1098" s="249">
        <v>9.1097308488612798E-3</v>
      </c>
      <c r="H1098" s="249">
        <v>1.4712999709611849E-2</v>
      </c>
      <c r="K1098" s="618"/>
      <c r="L1098" s="618"/>
      <c r="M1098" s="618"/>
      <c r="N1098" s="618"/>
      <c r="O1098" s="618"/>
    </row>
    <row r="1099" spans="2:15" x14ac:dyDescent="0.3">
      <c r="B1099" s="197" t="s">
        <v>391</v>
      </c>
      <c r="C1099" s="93">
        <v>2019</v>
      </c>
      <c r="D1099" s="249">
        <v>4.46521287642783E-2</v>
      </c>
      <c r="E1099" s="249">
        <v>3.5032868366201703E-2</v>
      </c>
      <c r="F1099" s="249">
        <v>4.8509933774834438E-2</v>
      </c>
      <c r="G1099" s="249">
        <v>2.7616616384311909E-2</v>
      </c>
      <c r="H1099" s="249">
        <v>3.9884374289518992E-2</v>
      </c>
      <c r="K1099" s="618"/>
      <c r="L1099" s="618"/>
      <c r="M1099" s="618"/>
      <c r="N1099" s="618"/>
      <c r="O1099" s="618"/>
    </row>
    <row r="1100" spans="2:15" x14ac:dyDescent="0.3">
      <c r="B1100" s="197" t="s">
        <v>245</v>
      </c>
      <c r="C1100" s="93">
        <v>2019</v>
      </c>
      <c r="D1100" s="249">
        <v>6.4784053156146174E-2</v>
      </c>
      <c r="E1100" s="249">
        <v>4.2991375981464797E-2</v>
      </c>
      <c r="F1100" s="249">
        <v>4.4731610337972169E-2</v>
      </c>
      <c r="G1100" s="249">
        <v>2.7871215761653051E-2</v>
      </c>
      <c r="H1100" s="249">
        <v>4.337975243147657E-2</v>
      </c>
      <c r="K1100" s="618"/>
      <c r="L1100" s="618"/>
      <c r="M1100" s="618"/>
      <c r="N1100" s="618"/>
      <c r="O1100" s="618"/>
    </row>
    <row r="1101" spans="2:15" x14ac:dyDescent="0.3">
      <c r="B1101" s="197" t="s">
        <v>117</v>
      </c>
      <c r="C1101" s="93">
        <v>2019</v>
      </c>
      <c r="D1101" s="249">
        <v>3.6623817608537473E-2</v>
      </c>
      <c r="E1101" s="249">
        <v>2.342240649488788E-2</v>
      </c>
      <c r="F1101" s="249">
        <v>2.7597151261805231E-2</v>
      </c>
      <c r="G1101" s="249">
        <v>1.9109261827708428E-2</v>
      </c>
      <c r="H1101" s="249">
        <v>2.560077564117362E-2</v>
      </c>
      <c r="K1101" s="618"/>
      <c r="L1101" s="618"/>
      <c r="M1101" s="618"/>
      <c r="N1101" s="618"/>
      <c r="O1101" s="618"/>
    </row>
    <row r="1102" spans="2:15" x14ac:dyDescent="0.3">
      <c r="B1102" s="197" t="s">
        <v>118</v>
      </c>
      <c r="C1102" s="93">
        <v>2019</v>
      </c>
      <c r="D1102" s="249">
        <v>5.0410316529894493E-2</v>
      </c>
      <c r="E1102" s="249">
        <v>1.9079443785706592E-2</v>
      </c>
      <c r="F1102" s="249">
        <v>2.8800191204588911E-2</v>
      </c>
      <c r="G1102" s="249">
        <v>1.672344379064726E-2</v>
      </c>
      <c r="H1102" s="249">
        <v>2.4712134632418069E-2</v>
      </c>
      <c r="K1102" s="618"/>
      <c r="L1102" s="618"/>
      <c r="M1102" s="618"/>
      <c r="N1102" s="618"/>
      <c r="O1102" s="618"/>
    </row>
    <row r="1103" spans="2:15" x14ac:dyDescent="0.3">
      <c r="B1103" s="197" t="s">
        <v>392</v>
      </c>
      <c r="C1103" s="93">
        <v>2019</v>
      </c>
      <c r="D1103" s="249">
        <v>7.0060719290051379E-2</v>
      </c>
      <c r="E1103" s="249">
        <v>3.6872466479575927E-2</v>
      </c>
      <c r="F1103" s="249">
        <v>5.2172061328790459E-2</v>
      </c>
      <c r="G1103" s="249">
        <v>2.2409992652461429E-2</v>
      </c>
      <c r="H1103" s="249">
        <v>4.334822582431784E-2</v>
      </c>
      <c r="K1103" s="618"/>
      <c r="L1103" s="618"/>
      <c r="M1103" s="618"/>
      <c r="N1103" s="618"/>
      <c r="O1103" s="618"/>
    </row>
    <row r="1104" spans="2:15" x14ac:dyDescent="0.3">
      <c r="B1104" s="197" t="s">
        <v>120</v>
      </c>
      <c r="C1104" s="93">
        <v>2019</v>
      </c>
      <c r="D1104" s="249">
        <v>3.844398813597992E-2</v>
      </c>
      <c r="E1104" s="249">
        <v>2.828927065116758E-2</v>
      </c>
      <c r="F1104" s="249">
        <v>3.8774349019345337E-2</v>
      </c>
      <c r="G1104" s="249">
        <v>3.8046132971506108E-2</v>
      </c>
      <c r="H1104" s="249">
        <v>3.3662296263141232E-2</v>
      </c>
      <c r="K1104" s="618"/>
      <c r="L1104" s="618"/>
      <c r="M1104" s="618"/>
      <c r="N1104" s="618"/>
      <c r="O1104" s="618"/>
    </row>
    <row r="1105" spans="2:15" x14ac:dyDescent="0.3">
      <c r="B1105" s="197" t="s">
        <v>121</v>
      </c>
      <c r="C1105" s="93">
        <v>2019</v>
      </c>
      <c r="D1105" s="249">
        <v>2.205746061167748E-2</v>
      </c>
      <c r="E1105" s="249">
        <v>1.9524256117316049E-2</v>
      </c>
      <c r="F1105" s="249">
        <v>2.28558324415227E-2</v>
      </c>
      <c r="G1105" s="249">
        <v>2.1670943826632452E-2</v>
      </c>
      <c r="H1105" s="249">
        <v>2.0949782139870608E-2</v>
      </c>
      <c r="K1105" s="618"/>
      <c r="L1105" s="618"/>
      <c r="M1105" s="618"/>
      <c r="N1105" s="618"/>
      <c r="O1105" s="618"/>
    </row>
    <row r="1106" spans="2:15" x14ac:dyDescent="0.3">
      <c r="B1106" s="197" t="s">
        <v>122</v>
      </c>
      <c r="C1106" s="93">
        <v>2019</v>
      </c>
      <c r="D1106" s="249">
        <v>3.7582903463522478E-2</v>
      </c>
      <c r="E1106" s="249">
        <v>1.401214385801028E-2</v>
      </c>
      <c r="F1106" s="249">
        <v>1.7266187050359708E-2</v>
      </c>
      <c r="G1106" s="249">
        <v>3.0355594102341702E-3</v>
      </c>
      <c r="H1106" s="249">
        <v>1.5445418616272201E-2</v>
      </c>
      <c r="K1106" s="618"/>
      <c r="L1106" s="618"/>
      <c r="M1106" s="618"/>
      <c r="N1106" s="618"/>
      <c r="O1106" s="618"/>
    </row>
    <row r="1107" spans="2:15" x14ac:dyDescent="0.3">
      <c r="B1107" s="197" t="s">
        <v>123</v>
      </c>
      <c r="C1107" s="93">
        <v>2019</v>
      </c>
      <c r="D1107" s="249">
        <v>2.1924934968413232E-2</v>
      </c>
      <c r="E1107" s="249">
        <v>1.707779886148008E-2</v>
      </c>
      <c r="F1107" s="249">
        <v>3.0821296911826921E-2</v>
      </c>
      <c r="G1107" s="249">
        <v>1.9554848966613671E-2</v>
      </c>
      <c r="H1107" s="249">
        <v>2.3193598471276718E-2</v>
      </c>
      <c r="K1107" s="618"/>
      <c r="L1107" s="618"/>
      <c r="M1107" s="618"/>
      <c r="N1107" s="618"/>
      <c r="O1107" s="618"/>
    </row>
    <row r="1108" spans="2:15" x14ac:dyDescent="0.3">
      <c r="B1108" s="197" t="s">
        <v>393</v>
      </c>
      <c r="C1108" s="93">
        <v>2019</v>
      </c>
      <c r="D1108" s="249">
        <v>3.6600467825528601E-2</v>
      </c>
      <c r="E1108" s="249">
        <v>3.101906432412227E-2</v>
      </c>
      <c r="F1108" s="249">
        <v>5.2981606012658229E-2</v>
      </c>
      <c r="G1108" s="249">
        <v>2.6896907469725631E-2</v>
      </c>
      <c r="H1108" s="249">
        <v>3.912795774168179E-2</v>
      </c>
      <c r="K1108" s="618"/>
      <c r="L1108" s="618"/>
      <c r="M1108" s="618"/>
      <c r="N1108" s="618"/>
      <c r="O1108" s="618"/>
    </row>
    <row r="1109" spans="2:15" x14ac:dyDescent="0.3">
      <c r="B1109" s="197" t="s">
        <v>125</v>
      </c>
      <c r="C1109" s="93">
        <v>2019</v>
      </c>
      <c r="D1109" s="249">
        <v>4.8144819617409157E-2</v>
      </c>
      <c r="E1109" s="249">
        <v>3.7910954749484409E-2</v>
      </c>
      <c r="F1109" s="249">
        <v>5.9007700335655659E-2</v>
      </c>
      <c r="G1109" s="249">
        <v>3.4938101788170563E-2</v>
      </c>
      <c r="H1109" s="249">
        <v>4.5586602963177451E-2</v>
      </c>
      <c r="K1109" s="618"/>
      <c r="L1109" s="618"/>
      <c r="M1109" s="618"/>
      <c r="N1109" s="618"/>
      <c r="O1109" s="618"/>
    </row>
    <row r="1110" spans="2:15" x14ac:dyDescent="0.3">
      <c r="B1110" s="197" t="s">
        <v>394</v>
      </c>
      <c r="C1110" s="93">
        <v>2019</v>
      </c>
      <c r="D1110" s="249">
        <v>5.3724053724053727E-2</v>
      </c>
      <c r="E1110" s="249">
        <v>2.1984974298141561E-2</v>
      </c>
      <c r="F1110" s="249">
        <v>3.83753969580478E-2</v>
      </c>
      <c r="G1110" s="249">
        <v>2.407025913477177E-2</v>
      </c>
      <c r="H1110" s="249">
        <v>3.056502242152466E-2</v>
      </c>
      <c r="K1110" s="618"/>
      <c r="L1110" s="618"/>
      <c r="M1110" s="618"/>
      <c r="N1110" s="618"/>
      <c r="O1110" s="618"/>
    </row>
    <row r="1111" spans="2:15" x14ac:dyDescent="0.3">
      <c r="B1111" s="197" t="s">
        <v>127</v>
      </c>
      <c r="C1111" s="93">
        <v>2019</v>
      </c>
      <c r="D1111" s="249">
        <v>3.7162162162162157E-2</v>
      </c>
      <c r="E1111" s="249">
        <v>2.3139377537212451E-2</v>
      </c>
      <c r="F1111" s="249">
        <v>5.3135471517472478E-2</v>
      </c>
      <c r="G1111" s="249">
        <v>3.3417721518987337E-2</v>
      </c>
      <c r="H1111" s="249">
        <v>3.6512844909609897E-2</v>
      </c>
      <c r="K1111" s="618"/>
      <c r="L1111" s="618"/>
      <c r="M1111" s="618"/>
      <c r="N1111" s="618"/>
      <c r="O1111" s="618"/>
    </row>
    <row r="1112" spans="2:15" x14ac:dyDescent="0.3">
      <c r="B1112" s="197" t="s">
        <v>128</v>
      </c>
      <c r="C1112" s="93">
        <v>2019</v>
      </c>
      <c r="D1112" s="249">
        <v>9.5862271348919094E-3</v>
      </c>
      <c r="E1112" s="249">
        <v>7.7641132019558501E-3</v>
      </c>
      <c r="F1112" s="249">
        <v>2.0684371807967322E-2</v>
      </c>
      <c r="G1112" s="249">
        <v>1.612723834946057E-2</v>
      </c>
      <c r="H1112" s="249">
        <v>1.340354563003486E-2</v>
      </c>
      <c r="K1112" s="618"/>
      <c r="L1112" s="618"/>
      <c r="M1112" s="618"/>
      <c r="N1112" s="618"/>
      <c r="O1112" s="618"/>
    </row>
    <row r="1113" spans="2:15" x14ac:dyDescent="0.3">
      <c r="B1113" s="197" t="s">
        <v>129</v>
      </c>
      <c r="C1113" s="93">
        <v>2019</v>
      </c>
      <c r="D1113" s="249">
        <v>4.2465421014316912E-2</v>
      </c>
      <c r="E1113" s="249">
        <v>3.897250483477676E-2</v>
      </c>
      <c r="F1113" s="249">
        <v>7.4435729149991997E-2</v>
      </c>
      <c r="G1113" s="249">
        <v>2.9396507003285489E-2</v>
      </c>
      <c r="H1113" s="249">
        <v>5.0866853578989533E-2</v>
      </c>
      <c r="K1113" s="618"/>
      <c r="L1113" s="618"/>
      <c r="M1113" s="618"/>
      <c r="N1113" s="618"/>
      <c r="O1113" s="618"/>
    </row>
    <row r="1114" spans="2:15" x14ac:dyDescent="0.3">
      <c r="B1114" s="197" t="s">
        <v>395</v>
      </c>
      <c r="C1114" s="93">
        <v>2019</v>
      </c>
      <c r="D1114" s="249">
        <v>3.6431291104188301E-2</v>
      </c>
      <c r="E1114" s="249">
        <v>2.8690697959017169E-2</v>
      </c>
      <c r="F1114" s="249">
        <v>3.5855174835285129E-2</v>
      </c>
      <c r="G1114" s="249">
        <v>2.7169758877075949E-2</v>
      </c>
      <c r="H1114" s="249">
        <v>3.1492762343905287E-2</v>
      </c>
      <c r="K1114" s="618"/>
      <c r="L1114" s="618"/>
      <c r="M1114" s="618"/>
      <c r="N1114" s="618"/>
      <c r="O1114" s="618"/>
    </row>
    <row r="1115" spans="2:15" x14ac:dyDescent="0.3">
      <c r="B1115" s="197" t="s">
        <v>131</v>
      </c>
      <c r="C1115" s="93">
        <v>2019</v>
      </c>
      <c r="D1115" s="249">
        <v>3.4387895460797797E-2</v>
      </c>
      <c r="E1115" s="249">
        <v>2.5127000600863061E-2</v>
      </c>
      <c r="F1115" s="249">
        <v>4.1541164658634541E-2</v>
      </c>
      <c r="G1115" s="249">
        <v>2.4218405988551302E-2</v>
      </c>
      <c r="H1115" s="249">
        <v>3.1947808984721653E-2</v>
      </c>
      <c r="K1115" s="618"/>
      <c r="L1115" s="618"/>
      <c r="M1115" s="618"/>
      <c r="N1115" s="618"/>
      <c r="O1115" s="618"/>
    </row>
    <row r="1116" spans="2:15" x14ac:dyDescent="0.3">
      <c r="B1116" s="197" t="s">
        <v>132</v>
      </c>
      <c r="C1116" s="93">
        <v>2019</v>
      </c>
      <c r="D1116" s="249">
        <v>7.0580686557587397E-3</v>
      </c>
      <c r="E1116" s="249">
        <v>8.1904665004832906E-3</v>
      </c>
      <c r="F1116" s="249">
        <v>2.4832629029960591E-2</v>
      </c>
      <c r="G1116" s="249">
        <v>1.3237876536539239E-2</v>
      </c>
      <c r="H1116" s="249">
        <v>1.56914789804442E-2</v>
      </c>
      <c r="K1116" s="618"/>
      <c r="L1116" s="618"/>
      <c r="M1116" s="618"/>
      <c r="N1116" s="618"/>
      <c r="O1116" s="618"/>
    </row>
    <row r="1117" spans="2:15" x14ac:dyDescent="0.3">
      <c r="B1117" s="197" t="s">
        <v>133</v>
      </c>
      <c r="C1117" s="93">
        <v>2019</v>
      </c>
      <c r="D1117" s="249">
        <v>6.6666666666666666E-2</v>
      </c>
      <c r="E1117" s="249">
        <v>4.7033867310365012E-2</v>
      </c>
      <c r="F1117" s="249">
        <v>7.0047823815456337E-2</v>
      </c>
      <c r="G1117" s="249">
        <v>3.543586109142452E-2</v>
      </c>
      <c r="H1117" s="249">
        <v>5.5674780795879578E-2</v>
      </c>
      <c r="K1117" s="618"/>
      <c r="L1117" s="618"/>
      <c r="M1117" s="618"/>
      <c r="N1117" s="618"/>
      <c r="O1117" s="618"/>
    </row>
    <row r="1118" spans="2:15" x14ac:dyDescent="0.3">
      <c r="B1118" s="197" t="s">
        <v>134</v>
      </c>
      <c r="C1118" s="93">
        <v>2019</v>
      </c>
      <c r="D1118" s="249">
        <v>2.670157068062827E-2</v>
      </c>
      <c r="E1118" s="249">
        <v>1.7212012550425822E-2</v>
      </c>
      <c r="F1118" s="249">
        <v>2.4313326551373349E-2</v>
      </c>
      <c r="G1118" s="249">
        <v>1.7510944340212629E-2</v>
      </c>
      <c r="H1118" s="249">
        <v>2.0618556701030931E-2</v>
      </c>
      <c r="K1118" s="618"/>
      <c r="L1118" s="618"/>
      <c r="M1118" s="618"/>
      <c r="N1118" s="618"/>
      <c r="O1118" s="618"/>
    </row>
    <row r="1119" spans="2:15" x14ac:dyDescent="0.3">
      <c r="B1119" s="197" t="s">
        <v>135</v>
      </c>
      <c r="C1119" s="93">
        <v>2019</v>
      </c>
      <c r="D1119" s="249">
        <v>4.6312949640287773E-2</v>
      </c>
      <c r="E1119" s="249">
        <v>2.992378660248696E-2</v>
      </c>
      <c r="F1119" s="249">
        <v>7.7853048462741006E-2</v>
      </c>
      <c r="G1119" s="249">
        <v>4.1698546289211942E-2</v>
      </c>
      <c r="H1119" s="249">
        <v>4.9520410439437883E-2</v>
      </c>
      <c r="K1119" s="618"/>
      <c r="L1119" s="618"/>
      <c r="M1119" s="618"/>
      <c r="N1119" s="618"/>
      <c r="O1119" s="618"/>
    </row>
    <row r="1120" spans="2:15" x14ac:dyDescent="0.3">
      <c r="B1120" s="197" t="s">
        <v>136</v>
      </c>
      <c r="C1120" s="93">
        <v>2019</v>
      </c>
      <c r="D1120" s="249">
        <v>2.5749674054758798E-2</v>
      </c>
      <c r="E1120" s="249">
        <v>1.9126996847785439E-2</v>
      </c>
      <c r="F1120" s="249">
        <v>3.024142312579416E-2</v>
      </c>
      <c r="G1120" s="249">
        <v>1.963963963963964E-2</v>
      </c>
      <c r="H1120" s="249">
        <v>2.3726059199071389E-2</v>
      </c>
      <c r="K1120" s="618"/>
      <c r="L1120" s="618"/>
      <c r="M1120" s="618"/>
      <c r="N1120" s="618"/>
      <c r="O1120" s="618"/>
    </row>
    <row r="1121" spans="2:15" x14ac:dyDescent="0.3">
      <c r="B1121" s="197" t="s">
        <v>137</v>
      </c>
      <c r="C1121" s="93">
        <v>2019</v>
      </c>
      <c r="D1121" s="249">
        <v>5.8071791016726181E-2</v>
      </c>
      <c r="E1121" s="249">
        <v>3.7097570001233503E-2</v>
      </c>
      <c r="F1121" s="249">
        <v>7.3235374361772618E-2</v>
      </c>
      <c r="G1121" s="249">
        <v>5.718662241511361E-2</v>
      </c>
      <c r="H1121" s="249">
        <v>5.3888265019651882E-2</v>
      </c>
      <c r="K1121" s="618"/>
      <c r="L1121" s="618"/>
      <c r="M1121" s="618"/>
      <c r="N1121" s="618"/>
      <c r="O1121" s="618"/>
    </row>
    <row r="1122" spans="2:15" x14ac:dyDescent="0.3">
      <c r="B1122" s="197" t="s">
        <v>246</v>
      </c>
      <c r="C1122" s="93">
        <v>2019</v>
      </c>
      <c r="D1122" s="249">
        <v>1.1077542799597179E-2</v>
      </c>
      <c r="E1122" s="249">
        <v>1.4477147642976791E-2</v>
      </c>
      <c r="F1122" s="249">
        <v>2.5650697849867982E-2</v>
      </c>
      <c r="G1122" s="249">
        <v>1.8779342723004699E-2</v>
      </c>
      <c r="H1122" s="249">
        <v>1.812264883262674E-2</v>
      </c>
      <c r="K1122" s="618"/>
      <c r="L1122" s="618"/>
      <c r="M1122" s="618"/>
      <c r="N1122" s="618"/>
      <c r="O1122" s="618"/>
    </row>
    <row r="1123" spans="2:15" x14ac:dyDescent="0.3">
      <c r="B1123" s="197" t="s">
        <v>396</v>
      </c>
      <c r="C1123" s="93">
        <v>2019</v>
      </c>
      <c r="D1123" s="249">
        <v>3.3004552352048563E-2</v>
      </c>
      <c r="E1123" s="249">
        <v>2.953533579983696E-2</v>
      </c>
      <c r="F1123" s="249">
        <v>4.2492513902752028E-2</v>
      </c>
      <c r="G1123" s="249">
        <v>2.5910627112279389E-2</v>
      </c>
      <c r="H1123" s="249">
        <v>3.405825754580203E-2</v>
      </c>
      <c r="K1123" s="618"/>
      <c r="L1123" s="618"/>
      <c r="M1123" s="618"/>
      <c r="N1123" s="618"/>
      <c r="O1123" s="618"/>
    </row>
    <row r="1124" spans="2:15" x14ac:dyDescent="0.3">
      <c r="B1124" s="197" t="s">
        <v>139</v>
      </c>
      <c r="C1124" s="93">
        <v>2019</v>
      </c>
      <c r="D1124" s="249">
        <v>4.0659851301115241E-2</v>
      </c>
      <c r="E1124" s="249">
        <v>2.8626631441977839E-2</v>
      </c>
      <c r="F1124" s="249">
        <v>3.1211218664681059E-2</v>
      </c>
      <c r="G1124" s="249">
        <v>2.1139951833021139E-2</v>
      </c>
      <c r="H1124" s="249">
        <v>2.9948705521224601E-2</v>
      </c>
      <c r="K1124" s="618"/>
      <c r="L1124" s="618"/>
      <c r="M1124" s="618"/>
      <c r="N1124" s="618"/>
      <c r="O1124" s="618"/>
    </row>
    <row r="1125" spans="2:15" x14ac:dyDescent="0.3">
      <c r="B1125" s="197" t="s">
        <v>140</v>
      </c>
      <c r="C1125" s="93">
        <v>2019</v>
      </c>
      <c r="D1125" s="249">
        <v>3.125E-2</v>
      </c>
      <c r="E1125" s="249">
        <v>2.6903416733925212E-2</v>
      </c>
      <c r="F1125" s="249">
        <v>5.5981595092024543E-2</v>
      </c>
      <c r="G1125" s="249">
        <v>3.4679543459174712E-2</v>
      </c>
      <c r="H1125" s="249">
        <v>3.9116428900138063E-2</v>
      </c>
      <c r="K1125" s="618"/>
      <c r="L1125" s="618"/>
      <c r="M1125" s="618"/>
      <c r="N1125" s="618"/>
      <c r="O1125" s="618"/>
    </row>
    <row r="1126" spans="2:15" x14ac:dyDescent="0.3">
      <c r="B1126" s="197" t="s">
        <v>141</v>
      </c>
      <c r="C1126" s="93">
        <v>2019</v>
      </c>
      <c r="D1126" s="249">
        <v>5.2674230145867099E-2</v>
      </c>
      <c r="E1126" s="249">
        <v>2.8423895021081062E-2</v>
      </c>
      <c r="F1126" s="249">
        <v>7.1540501446480234E-2</v>
      </c>
      <c r="G1126" s="249">
        <v>4.2835545103309253E-2</v>
      </c>
      <c r="H1126" s="249">
        <v>4.7237942393783261E-2</v>
      </c>
      <c r="K1126" s="618"/>
      <c r="L1126" s="618"/>
      <c r="M1126" s="618"/>
      <c r="N1126" s="618"/>
      <c r="O1126" s="618"/>
    </row>
    <row r="1127" spans="2:15" x14ac:dyDescent="0.3">
      <c r="B1127" s="197" t="s">
        <v>142</v>
      </c>
      <c r="C1127" s="93">
        <v>2019</v>
      </c>
      <c r="D1127" s="249">
        <v>2.064220183486239E-2</v>
      </c>
      <c r="E1127" s="249">
        <v>1.171875E-2</v>
      </c>
      <c r="F1127" s="249">
        <v>2.0618556701030931E-2</v>
      </c>
      <c r="G1127" s="249">
        <v>1.121495327102804E-2</v>
      </c>
      <c r="H1127" s="249">
        <v>1.562944018186985E-2</v>
      </c>
      <c r="K1127" s="618"/>
      <c r="L1127" s="618"/>
      <c r="M1127" s="618"/>
      <c r="N1127" s="618"/>
      <c r="O1127" s="618"/>
    </row>
    <row r="1128" spans="2:15" x14ac:dyDescent="0.3">
      <c r="B1128" s="197" t="s">
        <v>397</v>
      </c>
      <c r="C1128" s="93">
        <v>2019</v>
      </c>
      <c r="D1128" s="249">
        <v>2.870813397129187E-2</v>
      </c>
      <c r="E1128" s="249">
        <v>1.0761038384734861E-2</v>
      </c>
      <c r="F1128" s="249">
        <v>1.45894122551063E-2</v>
      </c>
      <c r="G1128" s="249">
        <v>7.7709611451942696E-3</v>
      </c>
      <c r="H1128" s="249">
        <v>1.3072220289278789E-2</v>
      </c>
      <c r="K1128" s="618"/>
      <c r="L1128" s="618"/>
      <c r="M1128" s="618"/>
      <c r="N1128" s="618"/>
      <c r="O1128" s="618"/>
    </row>
    <row r="1129" spans="2:15" x14ac:dyDescent="0.3">
      <c r="B1129" s="197" t="s">
        <v>398</v>
      </c>
      <c r="C1129" s="93">
        <v>2019</v>
      </c>
      <c r="D1129" s="249">
        <v>1.30718954248366E-2</v>
      </c>
      <c r="E1129" s="249">
        <v>2.0768431983385259E-2</v>
      </c>
      <c r="F1129" s="249">
        <v>2.4381868131868129E-2</v>
      </c>
      <c r="G1129" s="249">
        <v>1.48936170212766E-2</v>
      </c>
      <c r="H1129" s="249">
        <v>2.0803270803270799E-2</v>
      </c>
      <c r="K1129" s="618"/>
      <c r="L1129" s="618"/>
      <c r="M1129" s="618"/>
      <c r="N1129" s="618"/>
      <c r="O1129" s="618"/>
    </row>
    <row r="1130" spans="2:15" x14ac:dyDescent="0.3">
      <c r="B1130" s="197" t="s">
        <v>145</v>
      </c>
      <c r="C1130" s="93">
        <v>2019</v>
      </c>
      <c r="D1130" s="249">
        <v>5.6692681490207633E-2</v>
      </c>
      <c r="E1130" s="249">
        <v>3.4945722020179933E-2</v>
      </c>
      <c r="F1130" s="249">
        <v>4.0676833343459513E-2</v>
      </c>
      <c r="G1130" s="249">
        <v>2.3765659543109802E-2</v>
      </c>
      <c r="H1130" s="249">
        <v>3.741278002203452E-2</v>
      </c>
      <c r="K1130" s="618"/>
      <c r="L1130" s="618"/>
      <c r="M1130" s="618"/>
      <c r="N1130" s="618"/>
      <c r="O1130" s="618"/>
    </row>
    <row r="1131" spans="2:15" x14ac:dyDescent="0.3">
      <c r="B1131" s="197" t="s">
        <v>146</v>
      </c>
      <c r="C1131" s="93">
        <v>2019</v>
      </c>
      <c r="D1131" s="249">
        <v>3.8044549576187657E-2</v>
      </c>
      <c r="E1131" s="249">
        <v>2.2018835389308929E-2</v>
      </c>
      <c r="F1131" s="249">
        <v>3.3510153992320178E-2</v>
      </c>
      <c r="G1131" s="249">
        <v>2.1883132245091079E-2</v>
      </c>
      <c r="H1131" s="249">
        <v>2.7391796240427022E-2</v>
      </c>
      <c r="K1131" s="618"/>
      <c r="L1131" s="618"/>
      <c r="M1131" s="618"/>
      <c r="N1131" s="618"/>
      <c r="O1131" s="618"/>
    </row>
    <row r="1132" spans="2:15" x14ac:dyDescent="0.3">
      <c r="B1132" s="197" t="s">
        <v>147</v>
      </c>
      <c r="C1132" s="93">
        <v>2019</v>
      </c>
      <c r="D1132" s="249">
        <v>3.888419273034658E-2</v>
      </c>
      <c r="E1132" s="249">
        <v>2.1534936998854521E-2</v>
      </c>
      <c r="F1132" s="249">
        <v>3.2098628311212303E-2</v>
      </c>
      <c r="G1132" s="249">
        <v>2.0347934141037589E-2</v>
      </c>
      <c r="H1132" s="249">
        <v>2.6435697223950699E-2</v>
      </c>
      <c r="K1132" s="618"/>
      <c r="L1132" s="618"/>
      <c r="M1132" s="618"/>
      <c r="N1132" s="618"/>
      <c r="O1132" s="618"/>
    </row>
    <row r="1133" spans="2:15" x14ac:dyDescent="0.3">
      <c r="B1133" s="197" t="s">
        <v>148</v>
      </c>
      <c r="C1133" s="93">
        <v>2019</v>
      </c>
      <c r="D1133" s="249">
        <v>3.8250509484245181E-2</v>
      </c>
      <c r="E1133" s="249">
        <v>2.530400121095918E-2</v>
      </c>
      <c r="F1133" s="249">
        <v>4.6994737328039889E-2</v>
      </c>
      <c r="G1133" s="249">
        <v>2.815452249555701E-2</v>
      </c>
      <c r="H1133" s="249">
        <v>3.447270770507057E-2</v>
      </c>
      <c r="K1133" s="618"/>
      <c r="L1133" s="618"/>
      <c r="M1133" s="618"/>
      <c r="N1133" s="618"/>
      <c r="O1133" s="618"/>
    </row>
    <row r="1134" spans="2:15" x14ac:dyDescent="0.3">
      <c r="B1134" s="197" t="s">
        <v>149</v>
      </c>
      <c r="C1134" s="93">
        <v>2019</v>
      </c>
      <c r="D1134" s="249">
        <v>2.287066246056782E-2</v>
      </c>
      <c r="E1134" s="249">
        <v>1.410075631329317E-2</v>
      </c>
      <c r="F1134" s="249">
        <v>2.2602739726027402E-2</v>
      </c>
      <c r="G1134" s="249">
        <v>1.416932341480694E-2</v>
      </c>
      <c r="H1134" s="249">
        <v>1.7924135056273448E-2</v>
      </c>
      <c r="K1134" s="618"/>
      <c r="L1134" s="618"/>
      <c r="M1134" s="618"/>
      <c r="N1134" s="618"/>
      <c r="O1134" s="618"/>
    </row>
    <row r="1135" spans="2:15" x14ac:dyDescent="0.3">
      <c r="B1135" s="197" t="s">
        <v>150</v>
      </c>
      <c r="C1135" s="93">
        <v>2019</v>
      </c>
      <c r="D1135" s="249">
        <v>1.432626030544668E-2</v>
      </c>
      <c r="E1135" s="249">
        <v>9.7770385687314595E-3</v>
      </c>
      <c r="F1135" s="249">
        <v>1.2254299754299749E-2</v>
      </c>
      <c r="G1135" s="249">
        <v>1.1432926829268291E-2</v>
      </c>
      <c r="H1135" s="249">
        <v>1.1164123142384699E-2</v>
      </c>
      <c r="K1135" s="618"/>
      <c r="L1135" s="618"/>
      <c r="M1135" s="618"/>
      <c r="N1135" s="618"/>
      <c r="O1135" s="618"/>
    </row>
    <row r="1136" spans="2:15" x14ac:dyDescent="0.3">
      <c r="B1136" s="197" t="s">
        <v>151</v>
      </c>
      <c r="C1136" s="93">
        <v>2019</v>
      </c>
      <c r="D1136" s="249">
        <v>3.6167680507802169E-2</v>
      </c>
      <c r="E1136" s="249">
        <v>2.4636775503827531E-2</v>
      </c>
      <c r="F1136" s="249">
        <v>4.1190030881649339E-2</v>
      </c>
      <c r="G1136" s="249">
        <v>2.4599075835824949E-2</v>
      </c>
      <c r="H1136" s="249">
        <v>3.1323302248412378E-2</v>
      </c>
      <c r="K1136" s="618"/>
      <c r="L1136" s="618"/>
      <c r="M1136" s="618"/>
      <c r="N1136" s="618"/>
      <c r="O1136" s="618"/>
    </row>
    <row r="1137" spans="1:15" x14ac:dyDescent="0.3">
      <c r="B1137" s="197" t="s">
        <v>152</v>
      </c>
      <c r="C1137" s="93">
        <v>2019</v>
      </c>
      <c r="D1137" s="249">
        <v>4.6581861444129222E-2</v>
      </c>
      <c r="E1137" s="249">
        <v>3.1067990237913429E-2</v>
      </c>
      <c r="F1137" s="249">
        <v>5.18484605699897E-2</v>
      </c>
      <c r="G1137" s="249">
        <v>3.0612858603476269E-2</v>
      </c>
      <c r="H1137" s="249">
        <v>3.9593908629441621E-2</v>
      </c>
      <c r="K1137" s="618"/>
      <c r="L1137" s="618"/>
      <c r="M1137" s="618"/>
      <c r="N1137" s="618"/>
      <c r="O1137" s="618"/>
    </row>
    <row r="1138" spans="1:15" x14ac:dyDescent="0.3">
      <c r="B1138" s="197" t="s">
        <v>399</v>
      </c>
      <c r="C1138" s="93">
        <v>2019</v>
      </c>
      <c r="D1138" s="249">
        <v>4.1719342604298347E-2</v>
      </c>
      <c r="E1138" s="249">
        <v>3.94519483043436E-2</v>
      </c>
      <c r="F1138" s="249">
        <v>6.3452013830483128E-2</v>
      </c>
      <c r="G1138" s="249">
        <v>3.7844311377245511E-2</v>
      </c>
      <c r="H1138" s="249">
        <v>4.8936408837713559E-2</v>
      </c>
      <c r="K1138" s="618"/>
      <c r="L1138" s="618"/>
      <c r="M1138" s="618"/>
      <c r="N1138" s="618"/>
      <c r="O1138" s="618"/>
    </row>
    <row r="1139" spans="1:15" x14ac:dyDescent="0.3">
      <c r="B1139" s="197" t="s">
        <v>154</v>
      </c>
      <c r="C1139" s="93">
        <v>2019</v>
      </c>
      <c r="D1139" s="249">
        <v>2.0006898930665751E-2</v>
      </c>
      <c r="E1139" s="249">
        <v>1.381597126277977E-2</v>
      </c>
      <c r="F1139" s="249">
        <v>2.0143884892086329E-2</v>
      </c>
      <c r="G1139" s="249">
        <v>1.9548108657019551E-2</v>
      </c>
      <c r="H1139" s="249">
        <v>1.6842551587675489E-2</v>
      </c>
      <c r="K1139" s="618"/>
      <c r="L1139" s="618"/>
      <c r="M1139" s="618"/>
      <c r="N1139" s="618"/>
      <c r="O1139" s="618"/>
    </row>
    <row r="1140" spans="1:15" x14ac:dyDescent="0.3">
      <c r="B1140" s="197" t="s">
        <v>155</v>
      </c>
      <c r="C1140" s="93">
        <v>2019</v>
      </c>
      <c r="D1140" s="249">
        <v>1.9471488178025031E-2</v>
      </c>
      <c r="E1140" s="249">
        <v>1.242649506268723E-2</v>
      </c>
      <c r="F1140" s="249">
        <v>2.442843720638898E-2</v>
      </c>
      <c r="G1140" s="249">
        <v>1.512651265126513E-2</v>
      </c>
      <c r="H1140" s="249">
        <v>1.812727119073777E-2</v>
      </c>
      <c r="K1140" s="618"/>
      <c r="L1140" s="618"/>
      <c r="M1140" s="618"/>
      <c r="N1140" s="618"/>
      <c r="O1140" s="618"/>
    </row>
    <row r="1141" spans="1:15" x14ac:dyDescent="0.3">
      <c r="B1141" s="197" t="s">
        <v>156</v>
      </c>
      <c r="C1141" s="93">
        <v>2019</v>
      </c>
      <c r="D1141" s="249">
        <v>3.021641486320947E-2</v>
      </c>
      <c r="E1141" s="249">
        <v>3.2664462433017898E-2</v>
      </c>
      <c r="F1141" s="249">
        <v>5.498857578065499E-2</v>
      </c>
      <c r="G1141" s="249">
        <v>3.3205994710549518E-2</v>
      </c>
      <c r="H1141" s="249">
        <v>4.0576059577264262E-2</v>
      </c>
      <c r="K1141" s="618"/>
      <c r="L1141" s="618"/>
      <c r="M1141" s="618"/>
      <c r="N1141" s="618"/>
      <c r="O1141" s="618"/>
    </row>
    <row r="1142" spans="1:15" x14ac:dyDescent="0.3">
      <c r="B1142" s="197" t="s">
        <v>157</v>
      </c>
      <c r="C1142" s="93">
        <v>2019</v>
      </c>
      <c r="D1142" s="249">
        <v>3.2714225411566059E-2</v>
      </c>
      <c r="E1142" s="249">
        <v>2.1225689578562398E-2</v>
      </c>
      <c r="F1142" s="249">
        <v>2.6111350884764781E-2</v>
      </c>
      <c r="G1142" s="249">
        <v>1.158536585365854E-2</v>
      </c>
      <c r="H1142" s="249">
        <v>2.309422533015611E-2</v>
      </c>
      <c r="K1142" s="618"/>
      <c r="L1142" s="618"/>
      <c r="M1142" s="618"/>
      <c r="N1142" s="618"/>
      <c r="O1142" s="618"/>
    </row>
    <row r="1143" spans="1:15" x14ac:dyDescent="0.3">
      <c r="B1143" s="197" t="s">
        <v>400</v>
      </c>
      <c r="C1143" s="93">
        <v>2019</v>
      </c>
      <c r="D1143" s="249">
        <v>5.8184727937814359E-2</v>
      </c>
      <c r="E1143" s="249">
        <v>3.8343796016430287E-2</v>
      </c>
      <c r="F1143" s="249">
        <v>6.1459474554789367E-2</v>
      </c>
      <c r="G1143" s="249">
        <v>3.8213304364496131E-2</v>
      </c>
      <c r="H1143" s="249">
        <v>4.8523172323759793E-2</v>
      </c>
      <c r="K1143" s="618"/>
      <c r="L1143" s="618"/>
      <c r="M1143" s="618"/>
      <c r="N1143" s="618"/>
      <c r="O1143" s="618"/>
    </row>
    <row r="1144" spans="1:15" x14ac:dyDescent="0.3">
      <c r="B1144" s="197" t="s">
        <v>159</v>
      </c>
      <c r="C1144" s="93">
        <v>2019</v>
      </c>
      <c r="D1144" s="249">
        <v>4.5776918117343648E-2</v>
      </c>
      <c r="E1144" s="249">
        <v>2.7852854988762131E-2</v>
      </c>
      <c r="F1144" s="249">
        <v>3.45262715131971E-2</v>
      </c>
      <c r="G1144" s="249">
        <v>2.1024258760107821E-2</v>
      </c>
      <c r="H1144" s="249">
        <v>3.0862715868463939E-2</v>
      </c>
      <c r="K1144" s="618"/>
      <c r="L1144" s="618"/>
      <c r="M1144" s="618"/>
      <c r="N1144" s="618"/>
      <c r="O1144" s="618"/>
    </row>
    <row r="1145" spans="1:15" x14ac:dyDescent="0.3">
      <c r="B1145" s="197" t="s">
        <v>401</v>
      </c>
      <c r="C1145" s="93">
        <v>2019</v>
      </c>
      <c r="D1145" s="249">
        <v>4.8165137614678902E-2</v>
      </c>
      <c r="E1145" s="249">
        <v>1.795366795366795E-2</v>
      </c>
      <c r="F1145" s="249">
        <v>5.0759540570581699E-2</v>
      </c>
      <c r="G1145" s="249">
        <v>3.292181069958848E-2</v>
      </c>
      <c r="H1145" s="249">
        <v>3.0406899601946039E-2</v>
      </c>
      <c r="K1145" s="618"/>
      <c r="L1145" s="618"/>
      <c r="M1145" s="618"/>
      <c r="N1145" s="618"/>
      <c r="O1145" s="618"/>
    </row>
    <row r="1146" spans="1:15" x14ac:dyDescent="0.3">
      <c r="B1146" s="197" t="s">
        <v>161</v>
      </c>
      <c r="C1146" s="93">
        <v>2019</v>
      </c>
      <c r="D1146" s="249">
        <v>6.9974554707379136E-2</v>
      </c>
      <c r="E1146" s="249">
        <v>7.4457083764219237E-2</v>
      </c>
      <c r="F1146" s="249">
        <v>8.9598352214212154E-2</v>
      </c>
      <c r="G1146" s="249">
        <v>4.779411764705882E-2</v>
      </c>
      <c r="H1146" s="249">
        <v>7.6321816190381364E-2</v>
      </c>
      <c r="K1146" s="618"/>
      <c r="L1146" s="618"/>
      <c r="M1146" s="618"/>
      <c r="N1146" s="618"/>
      <c r="O1146" s="618"/>
    </row>
    <row r="1147" spans="1:15" x14ac:dyDescent="0.3">
      <c r="B1147" s="197" t="s">
        <v>162</v>
      </c>
      <c r="C1147" s="93">
        <v>2019</v>
      </c>
      <c r="D1147" s="249">
        <v>5.909797822706065E-2</v>
      </c>
      <c r="E1147" s="249">
        <v>2.522800617370563E-2</v>
      </c>
      <c r="F1147" s="249">
        <v>3.7180687441487233E-2</v>
      </c>
      <c r="G1147" s="249">
        <v>2.663934426229508E-2</v>
      </c>
      <c r="H1147" s="249">
        <v>3.2223455419903811E-2</v>
      </c>
      <c r="K1147" s="618"/>
      <c r="L1147" s="618"/>
      <c r="M1147" s="618"/>
      <c r="N1147" s="618"/>
      <c r="O1147" s="618"/>
    </row>
    <row r="1148" spans="1:15" x14ac:dyDescent="0.3">
      <c r="B1148" s="197" t="s">
        <v>163</v>
      </c>
      <c r="C1148" s="93">
        <v>2019</v>
      </c>
      <c r="D1148" s="249">
        <v>3.711340206185567E-2</v>
      </c>
      <c r="E1148" s="249">
        <v>2.3368193292463039E-2</v>
      </c>
      <c r="F1148" s="249">
        <v>2.8399161132471169E-2</v>
      </c>
      <c r="G1148" s="249">
        <v>1.6323253947016319E-2</v>
      </c>
      <c r="H1148" s="249">
        <v>2.542022814654761E-2</v>
      </c>
      <c r="K1148" s="618"/>
      <c r="L1148" s="618"/>
      <c r="M1148" s="618"/>
      <c r="N1148" s="618"/>
      <c r="O1148" s="618"/>
    </row>
    <row r="1149" spans="1:15" x14ac:dyDescent="0.3">
      <c r="B1149" s="197" t="s">
        <v>262</v>
      </c>
      <c r="C1149" s="93">
        <v>2019</v>
      </c>
      <c r="D1149" s="249">
        <v>7.7934272300469482E-2</v>
      </c>
      <c r="E1149" s="249">
        <v>3.5004730368968777E-2</v>
      </c>
      <c r="F1149" s="249">
        <v>5.6713358387427401E-2</v>
      </c>
      <c r="G1149" s="249">
        <v>2.3268398268398272E-2</v>
      </c>
      <c r="H1149" s="249">
        <v>4.5006287643126613E-2</v>
      </c>
      <c r="K1149" s="618"/>
      <c r="L1149" s="618"/>
      <c r="M1149" s="618"/>
      <c r="N1149" s="618"/>
      <c r="O1149" s="618"/>
    </row>
    <row r="1150" spans="1:15" x14ac:dyDescent="0.3">
      <c r="B1150" s="197" t="s">
        <v>402</v>
      </c>
      <c r="C1150" s="93">
        <v>2019</v>
      </c>
      <c r="D1150" s="249">
        <v>4.1666666666666657E-2</v>
      </c>
      <c r="E1150" s="249">
        <v>2.5481764612199399E-2</v>
      </c>
      <c r="F1150" s="249">
        <v>4.3240556660039758E-2</v>
      </c>
      <c r="G1150" s="249">
        <v>3.6659877800407331E-2</v>
      </c>
      <c r="H1150" s="249">
        <v>3.5007510939847171E-2</v>
      </c>
      <c r="K1150" s="618"/>
      <c r="L1150" s="618"/>
      <c r="M1150" s="618"/>
      <c r="N1150" s="618"/>
      <c r="O1150" s="618"/>
    </row>
    <row r="1151" spans="1:15" x14ac:dyDescent="0.3">
      <c r="A1151" s="26"/>
      <c r="B1151" s="349" t="s">
        <v>74</v>
      </c>
      <c r="C1151" s="588">
        <v>2020</v>
      </c>
      <c r="D1151" s="659">
        <v>6.4629847238542884E-2</v>
      </c>
      <c r="E1151" s="659">
        <v>7.4666105794510499E-3</v>
      </c>
      <c r="F1151" s="659">
        <v>3.6043316631646997E-2</v>
      </c>
      <c r="G1151" s="659">
        <v>2.8307022318998371E-2</v>
      </c>
      <c r="H1151" s="659">
        <v>2.370678450740837E-2</v>
      </c>
    </row>
    <row r="1152" spans="1:15" x14ac:dyDescent="0.3">
      <c r="A1152" s="26"/>
      <c r="B1152" s="349" t="s">
        <v>75</v>
      </c>
      <c r="C1152" s="588">
        <v>2020</v>
      </c>
      <c r="D1152" s="659">
        <v>2.0723090085237181E-2</v>
      </c>
      <c r="E1152" s="659">
        <v>2.357609822021231E-2</v>
      </c>
      <c r="F1152" s="659">
        <v>3.5120417195344797E-2</v>
      </c>
      <c r="G1152" s="659">
        <v>2.6717935504330759E-2</v>
      </c>
      <c r="H1152" s="659">
        <v>2.7895066843806039E-2</v>
      </c>
    </row>
    <row r="1153" spans="1:8" x14ac:dyDescent="0.3">
      <c r="A1153" s="26"/>
      <c r="B1153" s="349" t="s">
        <v>376</v>
      </c>
      <c r="C1153" s="588">
        <v>2020</v>
      </c>
      <c r="D1153" s="659">
        <v>2.260702260702261E-2</v>
      </c>
      <c r="E1153" s="659">
        <v>3.4748707517586228E-2</v>
      </c>
      <c r="F1153" s="659">
        <v>4.240857744591231E-2</v>
      </c>
      <c r="G1153" s="659">
        <v>4.828021457873146E-2</v>
      </c>
      <c r="H1153" s="659">
        <v>3.8300658349398033E-2</v>
      </c>
    </row>
    <row r="1154" spans="1:8" x14ac:dyDescent="0.3">
      <c r="A1154" s="26"/>
      <c r="B1154" s="349" t="s">
        <v>77</v>
      </c>
      <c r="C1154" s="588">
        <v>2020</v>
      </c>
      <c r="D1154" s="659">
        <v>2.2107871164474938E-2</v>
      </c>
      <c r="E1154" s="659">
        <v>3.5502376659564003E-2</v>
      </c>
      <c r="F1154" s="659">
        <v>4.8203592814371247E-2</v>
      </c>
      <c r="G1154" s="659">
        <v>4.4800582771808407E-2</v>
      </c>
      <c r="H1154" s="659">
        <v>3.9342068762952202E-2</v>
      </c>
    </row>
    <row r="1155" spans="1:8" x14ac:dyDescent="0.3">
      <c r="A1155" s="26"/>
      <c r="B1155" s="349" t="s">
        <v>78</v>
      </c>
      <c r="C1155" s="588">
        <v>2020</v>
      </c>
      <c r="D1155" s="659">
        <v>3.5312378734963137E-2</v>
      </c>
      <c r="E1155" s="659">
        <v>2.8692217062859519E-2</v>
      </c>
      <c r="F1155" s="659">
        <v>4.542177361211247E-2</v>
      </c>
      <c r="G1155" s="659">
        <v>3.862894450489663E-2</v>
      </c>
      <c r="H1155" s="659">
        <v>3.7043143720802418E-2</v>
      </c>
    </row>
    <row r="1156" spans="1:8" x14ac:dyDescent="0.3">
      <c r="A1156" s="26"/>
      <c r="B1156" s="349" t="s">
        <v>377</v>
      </c>
      <c r="C1156" s="588">
        <v>2020</v>
      </c>
      <c r="D1156" s="659">
        <v>2.2729908384552942E-2</v>
      </c>
      <c r="E1156" s="659">
        <v>2.6511477529906239E-2</v>
      </c>
      <c r="F1156" s="659">
        <v>3.1135095098272621E-2</v>
      </c>
      <c r="G1156" s="659">
        <v>1.762373329416948E-2</v>
      </c>
      <c r="H1156" s="659">
        <v>2.670452470510901E-2</v>
      </c>
    </row>
    <row r="1157" spans="1:8" x14ac:dyDescent="0.3">
      <c r="A1157" s="26"/>
      <c r="B1157" s="349" t="s">
        <v>80</v>
      </c>
      <c r="C1157" s="588">
        <v>2020</v>
      </c>
      <c r="D1157" s="659">
        <v>2.9619181946403381E-2</v>
      </c>
      <c r="E1157" s="659">
        <v>2.793146049309771E-2</v>
      </c>
      <c r="F1157" s="659">
        <v>3.4795168067226892E-2</v>
      </c>
      <c r="G1157" s="659">
        <v>2.80309936189608E-2</v>
      </c>
      <c r="H1157" s="659">
        <v>3.0604046453874809E-2</v>
      </c>
    </row>
    <row r="1158" spans="1:8" x14ac:dyDescent="0.3">
      <c r="A1158" s="26"/>
      <c r="B1158" s="349" t="s">
        <v>81</v>
      </c>
      <c r="C1158" s="588">
        <v>2020</v>
      </c>
      <c r="D1158" s="659">
        <v>6.6812198187471096E-3</v>
      </c>
      <c r="E1158" s="659">
        <v>9.0455888655793897E-3</v>
      </c>
      <c r="F1158" s="659">
        <v>8.2055041732461108E-3</v>
      </c>
      <c r="G1158" s="659">
        <v>6.3812187339977204E-3</v>
      </c>
      <c r="H1158" s="659">
        <v>8.2311313682569207E-3</v>
      </c>
    </row>
    <row r="1159" spans="1:8" x14ac:dyDescent="0.3">
      <c r="A1159" s="26"/>
      <c r="B1159" s="349" t="s">
        <v>82</v>
      </c>
      <c r="C1159" s="588">
        <v>2020</v>
      </c>
      <c r="D1159" s="659">
        <v>2.2909777987718469E-2</v>
      </c>
      <c r="E1159" s="659">
        <v>1.6340110905730131E-2</v>
      </c>
      <c r="F1159" s="659">
        <v>2.0772144894223809E-2</v>
      </c>
      <c r="G1159" s="659">
        <v>1.5099519560741251E-2</v>
      </c>
      <c r="H1159" s="659">
        <v>1.832038928813122E-2</v>
      </c>
    </row>
    <row r="1160" spans="1:8" x14ac:dyDescent="0.3">
      <c r="A1160" s="26"/>
      <c r="B1160" s="349" t="s">
        <v>378</v>
      </c>
      <c r="C1160" s="588">
        <v>2020</v>
      </c>
      <c r="D1160" s="659">
        <v>5.1704063307876002E-3</v>
      </c>
      <c r="E1160" s="659">
        <v>5.0344437252381998E-3</v>
      </c>
      <c r="F1160" s="659">
        <v>3.80249378044602E-3</v>
      </c>
      <c r="G1160" s="659">
        <v>5.52608533725226E-3</v>
      </c>
      <c r="H1160" s="659">
        <v>4.6619036332238503E-3</v>
      </c>
    </row>
    <row r="1161" spans="1:8" x14ac:dyDescent="0.3">
      <c r="A1161" s="26"/>
      <c r="B1161" s="94" t="s">
        <v>379</v>
      </c>
      <c r="C1161" s="588">
        <v>2020</v>
      </c>
      <c r="D1161" s="765">
        <v>1.315057407313742E-2</v>
      </c>
      <c r="E1161" s="765">
        <v>1.042151388242594E-2</v>
      </c>
      <c r="F1161" s="765">
        <v>1.540640045312943E-2</v>
      </c>
      <c r="G1161" s="765">
        <v>1.799531325993722E-2</v>
      </c>
      <c r="H1161" s="659">
        <v>1.309215396002961E-2</v>
      </c>
    </row>
    <row r="1162" spans="1:8" x14ac:dyDescent="0.3">
      <c r="A1162" s="26"/>
      <c r="B1162" s="94" t="s">
        <v>380</v>
      </c>
      <c r="C1162" s="588">
        <v>2020</v>
      </c>
      <c r="D1162" s="765">
        <v>1.403699673558215E-2</v>
      </c>
      <c r="E1162" s="765">
        <v>1.024542614904061E-2</v>
      </c>
      <c r="F1162" s="765">
        <v>2.316587233377608E-2</v>
      </c>
      <c r="G1162" s="765">
        <v>2.7039555006180469E-2</v>
      </c>
      <c r="H1162" s="659">
        <v>1.777260780257239E-2</v>
      </c>
    </row>
    <row r="1163" spans="1:8" x14ac:dyDescent="0.3">
      <c r="A1163" s="26"/>
      <c r="B1163" s="94" t="s">
        <v>86</v>
      </c>
      <c r="C1163" s="588">
        <v>2020</v>
      </c>
      <c r="D1163" s="765">
        <v>8.5936208891092408E-3</v>
      </c>
      <c r="E1163" s="765">
        <v>7.3894646470840696E-3</v>
      </c>
      <c r="F1163" s="765">
        <v>9.7407353156584095E-3</v>
      </c>
      <c r="G1163" s="765">
        <v>1.2063358858701349E-2</v>
      </c>
      <c r="H1163" s="659">
        <v>8.9264429316875497E-3</v>
      </c>
    </row>
    <row r="1164" spans="1:8" x14ac:dyDescent="0.3">
      <c r="A1164" s="26"/>
      <c r="B1164" s="94" t="s">
        <v>87</v>
      </c>
      <c r="C1164" s="588">
        <v>2020</v>
      </c>
      <c r="D1164" s="765">
        <v>1.3166556945358791E-2</v>
      </c>
      <c r="E1164" s="765">
        <v>2.2759754180363009E-2</v>
      </c>
      <c r="F1164" s="765">
        <v>1.8948056190787332E-2</v>
      </c>
      <c r="G1164" s="765">
        <v>2.1194029850746272E-2</v>
      </c>
      <c r="H1164" s="659">
        <v>2.052017405063291E-2</v>
      </c>
    </row>
    <row r="1165" spans="1:8" x14ac:dyDescent="0.3">
      <c r="A1165" s="26"/>
      <c r="B1165" s="94" t="s">
        <v>88</v>
      </c>
      <c r="C1165" s="588">
        <v>2020</v>
      </c>
      <c r="D1165" s="765">
        <v>5.5393586005830907E-2</v>
      </c>
      <c r="E1165" s="765">
        <v>3.5532159894719528E-2</v>
      </c>
      <c r="F1165" s="765">
        <v>4.279319606087735E-2</v>
      </c>
      <c r="G1165" s="765">
        <v>2.2268254790264109E-2</v>
      </c>
      <c r="H1165" s="659">
        <v>3.7951312910284467E-2</v>
      </c>
    </row>
    <row r="1166" spans="1:8" x14ac:dyDescent="0.3">
      <c r="A1166" s="26"/>
      <c r="B1166" s="94" t="s">
        <v>89</v>
      </c>
      <c r="C1166" s="588">
        <v>2020</v>
      </c>
      <c r="D1166" s="765">
        <v>1.6624685138539042E-2</v>
      </c>
      <c r="E1166" s="765">
        <v>1.7788408666006821E-2</v>
      </c>
      <c r="F1166" s="765">
        <v>3.3297129557796741E-2</v>
      </c>
      <c r="G1166" s="765">
        <v>2.978507361651718E-2</v>
      </c>
      <c r="H1166" s="659">
        <v>2.5136042607386829E-2</v>
      </c>
    </row>
    <row r="1167" spans="1:8" x14ac:dyDescent="0.3">
      <c r="A1167" s="26"/>
      <c r="B1167" s="94" t="s">
        <v>90</v>
      </c>
      <c r="C1167" s="588">
        <v>2020</v>
      </c>
      <c r="D1167" s="765">
        <v>3.4794654498044329E-2</v>
      </c>
      <c r="E1167" s="765">
        <v>2.822151224707135E-2</v>
      </c>
      <c r="F1167" s="765">
        <v>2.619976747130803E-2</v>
      </c>
      <c r="G1167" s="765">
        <v>2.3091937671618091E-2</v>
      </c>
      <c r="H1167" s="659">
        <v>2.7111055838826021E-2</v>
      </c>
    </row>
    <row r="1168" spans="1:8" x14ac:dyDescent="0.3">
      <c r="A1168" s="26"/>
      <c r="B1168" s="94" t="s">
        <v>381</v>
      </c>
      <c r="C1168" s="588">
        <v>2020</v>
      </c>
      <c r="D1168" s="765">
        <v>2.5770823745973309E-2</v>
      </c>
      <c r="E1168" s="765">
        <v>4.0381221320155307E-2</v>
      </c>
      <c r="F1168" s="765">
        <v>5.7536420837820977E-2</v>
      </c>
      <c r="G1168" s="765">
        <v>4.9839963420210333E-2</v>
      </c>
      <c r="H1168" s="659">
        <v>4.55102302024099E-2</v>
      </c>
    </row>
    <row r="1169" spans="1:8" x14ac:dyDescent="0.3">
      <c r="A1169" s="26"/>
      <c r="B1169" s="94" t="s">
        <v>92</v>
      </c>
      <c r="C1169" s="588">
        <v>2020</v>
      </c>
      <c r="D1169" s="765">
        <v>1.7476788640087379E-2</v>
      </c>
      <c r="E1169" s="765">
        <v>1.8934299017071912E-2</v>
      </c>
      <c r="F1169" s="765">
        <v>2.1679161392918578E-2</v>
      </c>
      <c r="G1169" s="765">
        <v>1.384165908328943E-2</v>
      </c>
      <c r="H1169" s="659">
        <v>1.9190000115846661E-2</v>
      </c>
    </row>
    <row r="1170" spans="1:8" x14ac:dyDescent="0.3">
      <c r="A1170" s="26"/>
      <c r="B1170" s="94" t="s">
        <v>93</v>
      </c>
      <c r="C1170" s="588">
        <v>2020</v>
      </c>
      <c r="D1170" s="765">
        <v>9.6069868995633193E-3</v>
      </c>
      <c r="E1170" s="765">
        <v>8.3988801493134306E-3</v>
      </c>
      <c r="F1170" s="765">
        <v>1.5738851646750221E-2</v>
      </c>
      <c r="G1170" s="765">
        <v>1.084236864053378E-2</v>
      </c>
      <c r="H1170" s="659">
        <v>1.1616218027476821E-2</v>
      </c>
    </row>
    <row r="1171" spans="1:8" x14ac:dyDescent="0.3">
      <c r="A1171" s="26"/>
      <c r="B1171" s="94" t="s">
        <v>94</v>
      </c>
      <c r="C1171" s="588">
        <v>2020</v>
      </c>
      <c r="D1171" s="765">
        <v>1.728755782809837E-2</v>
      </c>
      <c r="E1171" s="765">
        <v>1.6617550753110669E-2</v>
      </c>
      <c r="F1171" s="765">
        <v>2.1361312886736619E-2</v>
      </c>
      <c r="G1171" s="765">
        <v>2.0159946684438521E-2</v>
      </c>
      <c r="H1171" s="659">
        <v>1.872905921770884E-2</v>
      </c>
    </row>
    <row r="1172" spans="1:8" x14ac:dyDescent="0.3">
      <c r="A1172" s="26"/>
      <c r="B1172" s="94" t="s">
        <v>95</v>
      </c>
      <c r="C1172" s="588">
        <v>2020</v>
      </c>
      <c r="D1172" s="765">
        <v>1.474110926847245E-2</v>
      </c>
      <c r="E1172" s="765">
        <v>1.029465407530499E-2</v>
      </c>
      <c r="F1172" s="765">
        <v>2.2532633716025909E-2</v>
      </c>
      <c r="G1172" s="765">
        <v>2.705572545022086E-2</v>
      </c>
      <c r="H1172" s="659">
        <v>1.664108222200902E-2</v>
      </c>
    </row>
    <row r="1173" spans="1:8" x14ac:dyDescent="0.3">
      <c r="A1173" s="26"/>
      <c r="B1173" s="94" t="s">
        <v>96</v>
      </c>
      <c r="C1173" s="588">
        <v>2020</v>
      </c>
      <c r="D1173" s="765">
        <v>7.3787110789283128E-2</v>
      </c>
      <c r="E1173" s="765">
        <v>7.2510930047694752E-2</v>
      </c>
      <c r="F1173" s="765">
        <v>7.964021703506792E-2</v>
      </c>
      <c r="G1173" s="765">
        <v>0.46810284028979932</v>
      </c>
      <c r="H1173" s="659">
        <v>0.11242348687523128</v>
      </c>
    </row>
    <row r="1174" spans="1:8" x14ac:dyDescent="0.3">
      <c r="A1174" s="26"/>
      <c r="B1174" s="94" t="s">
        <v>244</v>
      </c>
      <c r="C1174" s="588">
        <v>2020</v>
      </c>
      <c r="D1174" s="765">
        <v>1.7415215398716769E-2</v>
      </c>
      <c r="E1174" s="765">
        <v>1.445783132530121E-2</v>
      </c>
      <c r="F1174" s="765">
        <v>1.013986013986014E-2</v>
      </c>
      <c r="G1174" s="765">
        <v>2.921231090245175E-2</v>
      </c>
      <c r="H1174" s="659">
        <v>1.4913395305289911E-2</v>
      </c>
    </row>
    <row r="1175" spans="1:8" x14ac:dyDescent="0.3">
      <c r="A1175" s="26"/>
      <c r="B1175" s="94" t="s">
        <v>382</v>
      </c>
      <c r="C1175" s="588">
        <v>2020</v>
      </c>
      <c r="D1175" s="765">
        <v>2.0999742334449879E-2</v>
      </c>
      <c r="E1175" s="765">
        <v>1.8657638981342359E-2</v>
      </c>
      <c r="F1175" s="765">
        <v>3.5975482343107892E-2</v>
      </c>
      <c r="G1175" s="765">
        <v>3.2328136979299767E-2</v>
      </c>
      <c r="H1175" s="659">
        <v>2.5082317482272069E-2</v>
      </c>
    </row>
    <row r="1176" spans="1:8" x14ac:dyDescent="0.3">
      <c r="A1176" s="26"/>
      <c r="B1176" s="94" t="s">
        <v>383</v>
      </c>
      <c r="C1176" s="588">
        <v>2020</v>
      </c>
      <c r="D1176" s="765">
        <v>0.05</v>
      </c>
      <c r="E1176" s="765">
        <v>5.1066641495185958E-2</v>
      </c>
      <c r="F1176" s="765">
        <v>4.8786154024857697E-2</v>
      </c>
      <c r="G1176" s="765">
        <v>5.0289435600578872E-2</v>
      </c>
      <c r="H1176" s="659">
        <v>5.0068558607221508E-2</v>
      </c>
    </row>
    <row r="1177" spans="1:8" x14ac:dyDescent="0.3">
      <c r="A1177" s="26"/>
      <c r="B1177" s="94" t="s">
        <v>384</v>
      </c>
      <c r="C1177" s="588">
        <v>2020</v>
      </c>
      <c r="D1177" s="765">
        <v>3.8844301765650083E-2</v>
      </c>
      <c r="E1177" s="765">
        <v>1.94768736326499E-2</v>
      </c>
      <c r="F1177" s="765">
        <v>3.4413854351687388E-2</v>
      </c>
      <c r="G1177" s="765">
        <v>3.6353254663113822E-2</v>
      </c>
      <c r="H1177" s="659">
        <v>2.8268813172054728E-2</v>
      </c>
    </row>
    <row r="1178" spans="1:8" x14ac:dyDescent="0.3">
      <c r="A1178" s="26"/>
      <c r="B1178" s="94" t="s">
        <v>385</v>
      </c>
      <c r="C1178" s="588">
        <v>2020</v>
      </c>
      <c r="D1178" s="765">
        <v>4.7485743908761022E-2</v>
      </c>
      <c r="E1178" s="765">
        <v>3.1578947368421047E-2</v>
      </c>
      <c r="F1178" s="765">
        <v>3.6361150980794212E-2</v>
      </c>
      <c r="G1178" s="765">
        <v>2.3592906707787201E-2</v>
      </c>
      <c r="H1178" s="659">
        <v>3.3735099777534291E-2</v>
      </c>
    </row>
    <row r="1179" spans="1:8" x14ac:dyDescent="0.3">
      <c r="A1179" s="26"/>
      <c r="B1179" s="94" t="s">
        <v>101</v>
      </c>
      <c r="C1179" s="588">
        <v>2020</v>
      </c>
      <c r="D1179" s="765">
        <v>2.7064981488573982E-2</v>
      </c>
      <c r="E1179" s="765">
        <v>1.488092014772617E-2</v>
      </c>
      <c r="F1179" s="765">
        <v>2.295607171462017E-2</v>
      </c>
      <c r="G1179" s="765">
        <v>2.689739143268273E-2</v>
      </c>
      <c r="H1179" s="659">
        <v>2.0299920927415071E-2</v>
      </c>
    </row>
    <row r="1180" spans="1:8" x14ac:dyDescent="0.3">
      <c r="A1180" s="26"/>
      <c r="B1180" s="94" t="s">
        <v>102</v>
      </c>
      <c r="C1180" s="588">
        <v>2020</v>
      </c>
      <c r="D1180" s="765">
        <v>2.475247524752475E-2</v>
      </c>
      <c r="E1180" s="765">
        <v>1.9047619047619049E-2</v>
      </c>
      <c r="F1180" s="765">
        <v>2.330135108674369E-2</v>
      </c>
      <c r="G1180" s="765">
        <v>1.9976838448176031E-2</v>
      </c>
      <c r="H1180" s="659">
        <v>2.114881544526731E-2</v>
      </c>
    </row>
    <row r="1181" spans="1:8" x14ac:dyDescent="0.3">
      <c r="A1181" s="26"/>
      <c r="B1181" s="94" t="s">
        <v>103</v>
      </c>
      <c r="C1181" s="588">
        <v>2020</v>
      </c>
      <c r="D1181" s="765">
        <v>2.9702970297029699E-3</v>
      </c>
      <c r="E1181" s="765">
        <v>3.55596784168213E-3</v>
      </c>
      <c r="F1181" s="765">
        <v>1.1910013233348039E-2</v>
      </c>
      <c r="G1181" s="765">
        <v>1.411432604093155E-2</v>
      </c>
      <c r="H1181" s="659">
        <v>8.5899608484777696E-3</v>
      </c>
    </row>
    <row r="1182" spans="1:8" x14ac:dyDescent="0.3">
      <c r="A1182" s="26"/>
      <c r="B1182" s="94" t="s">
        <v>104</v>
      </c>
      <c r="C1182" s="588">
        <v>2020</v>
      </c>
      <c r="D1182" s="765">
        <v>1.516919486581097E-2</v>
      </c>
      <c r="E1182" s="765">
        <v>1.6299635859198889E-2</v>
      </c>
      <c r="F1182" s="765">
        <v>2.6161328190508142E-2</v>
      </c>
      <c r="G1182" s="765">
        <v>1.337936987483815E-2</v>
      </c>
      <c r="H1182" s="659">
        <v>1.972624798711755E-2</v>
      </c>
    </row>
    <row r="1183" spans="1:8" x14ac:dyDescent="0.3">
      <c r="A1183" s="26"/>
      <c r="B1183" s="94" t="s">
        <v>386</v>
      </c>
      <c r="C1183" s="588">
        <v>2020</v>
      </c>
      <c r="D1183" s="765">
        <v>8.0735411670663476E-2</v>
      </c>
      <c r="E1183" s="765">
        <v>6.7409904070521137E-2</v>
      </c>
      <c r="F1183" s="765">
        <v>5.355587808417997E-2</v>
      </c>
      <c r="G1183" s="765">
        <v>3.0264817150063052E-2</v>
      </c>
      <c r="H1183" s="659">
        <v>5.8242843040473842E-2</v>
      </c>
    </row>
    <row r="1184" spans="1:8" x14ac:dyDescent="0.3">
      <c r="A1184" s="26"/>
      <c r="B1184" s="94" t="s">
        <v>106</v>
      </c>
      <c r="C1184" s="588">
        <v>2020</v>
      </c>
      <c r="D1184" s="765">
        <v>0.10328435609334485</v>
      </c>
      <c r="E1184" s="765">
        <v>8.812803889789303E-2</v>
      </c>
      <c r="F1184" s="765">
        <v>0.10351785244319678</v>
      </c>
      <c r="G1184" s="765">
        <v>6.7756315007429416E-2</v>
      </c>
      <c r="H1184" s="659">
        <v>9.2579815593050244E-2</v>
      </c>
    </row>
    <row r="1185" spans="1:8" x14ac:dyDescent="0.3">
      <c r="A1185" s="26"/>
      <c r="B1185" s="94" t="s">
        <v>107</v>
      </c>
      <c r="C1185" s="588">
        <v>2020</v>
      </c>
      <c r="D1185" s="765">
        <v>1.6326530612244899E-2</v>
      </c>
      <c r="E1185" s="765">
        <v>1.0208119015589139E-2</v>
      </c>
      <c r="F1185" s="765">
        <v>9.7790971797782206E-3</v>
      </c>
      <c r="G1185" s="765">
        <v>1.2493625701172869E-2</v>
      </c>
      <c r="H1185" s="659">
        <v>1.074336046977179E-2</v>
      </c>
    </row>
    <row r="1186" spans="1:8" x14ac:dyDescent="0.3">
      <c r="A1186" s="26"/>
      <c r="B1186" s="94" t="s">
        <v>351</v>
      </c>
      <c r="C1186" s="588">
        <v>2020</v>
      </c>
      <c r="D1186" s="765">
        <v>7.8911564625850333E-2</v>
      </c>
      <c r="E1186" s="765">
        <v>6.0249307479224377E-2</v>
      </c>
      <c r="F1186" s="765">
        <v>5.6658723854911303E-2</v>
      </c>
      <c r="G1186" s="765">
        <v>0.45367965367965368</v>
      </c>
      <c r="H1186" s="659">
        <v>0.10571057105710571</v>
      </c>
    </row>
    <row r="1187" spans="1:8" x14ac:dyDescent="0.3">
      <c r="A1187" s="26"/>
      <c r="B1187" s="94" t="s">
        <v>387</v>
      </c>
      <c r="C1187" s="588">
        <v>2020</v>
      </c>
      <c r="D1187" s="765">
        <v>4.1551246537396121E-2</v>
      </c>
      <c r="E1187" s="765">
        <v>4.1630778064886589E-2</v>
      </c>
      <c r="F1187" s="765">
        <v>5.1224611708482679E-2</v>
      </c>
      <c r="G1187" s="765">
        <v>3.4513670999551771E-2</v>
      </c>
      <c r="H1187" s="659">
        <v>4.4474552309142323E-2</v>
      </c>
    </row>
    <row r="1188" spans="1:8" x14ac:dyDescent="0.3">
      <c r="A1188" s="26"/>
      <c r="B1188" s="94" t="s">
        <v>109</v>
      </c>
      <c r="C1188" s="588">
        <v>2020</v>
      </c>
      <c r="D1188" s="765">
        <v>2.4875621890547268E-2</v>
      </c>
      <c r="E1188" s="765">
        <v>3.2735613010842372E-2</v>
      </c>
      <c r="F1188" s="765">
        <v>2.5596849618508489E-2</v>
      </c>
      <c r="G1188" s="765">
        <v>1.405325443786982E-2</v>
      </c>
      <c r="H1188" s="659">
        <v>2.7235587834770768E-2</v>
      </c>
    </row>
    <row r="1189" spans="1:8" x14ac:dyDescent="0.3">
      <c r="A1189" s="26"/>
      <c r="B1189" s="94" t="s">
        <v>388</v>
      </c>
      <c r="C1189" s="588">
        <v>2020</v>
      </c>
      <c r="D1189" s="765">
        <v>4.7006432459178633E-2</v>
      </c>
      <c r="E1189" s="765">
        <v>4.4061472861330733E-2</v>
      </c>
      <c r="F1189" s="765">
        <v>3.4906270200387848E-2</v>
      </c>
      <c r="G1189" s="765">
        <v>2.017094017094017E-2</v>
      </c>
      <c r="H1189" s="659">
        <v>3.8218559937217969E-2</v>
      </c>
    </row>
    <row r="1190" spans="1:8" x14ac:dyDescent="0.3">
      <c r="A1190" s="26"/>
      <c r="B1190" s="94" t="s">
        <v>389</v>
      </c>
      <c r="C1190" s="588">
        <v>2020</v>
      </c>
      <c r="D1190" s="765">
        <v>4.5985970381917381E-2</v>
      </c>
      <c r="E1190" s="765">
        <v>3.1674862597628001E-2</v>
      </c>
      <c r="F1190" s="765">
        <v>2.770409666961391E-2</v>
      </c>
      <c r="G1190" s="765">
        <v>3.0405405405405411E-2</v>
      </c>
      <c r="H1190" s="659">
        <v>3.1976278249719513E-2</v>
      </c>
    </row>
    <row r="1191" spans="1:8" x14ac:dyDescent="0.3">
      <c r="A1191" s="26"/>
      <c r="B1191" s="94" t="s">
        <v>112</v>
      </c>
      <c r="C1191" s="588">
        <v>2020</v>
      </c>
      <c r="D1191" s="765">
        <v>3.0927835051546389E-2</v>
      </c>
      <c r="E1191" s="765">
        <v>3.2760223048327139E-2</v>
      </c>
      <c r="F1191" s="765">
        <v>5.8124174372523117E-2</v>
      </c>
      <c r="G1191" s="765">
        <v>6.3151440833844261E-2</v>
      </c>
      <c r="H1191" s="659">
        <v>4.4128476746162132E-2</v>
      </c>
    </row>
    <row r="1192" spans="1:8" x14ac:dyDescent="0.3">
      <c r="A1192" s="26"/>
      <c r="B1192" s="94" t="s">
        <v>113</v>
      </c>
      <c r="C1192" s="588">
        <v>2020</v>
      </c>
      <c r="D1192" s="765">
        <v>1.5813482007095789E-2</v>
      </c>
      <c r="E1192" s="765">
        <v>1.521440794266642E-2</v>
      </c>
      <c r="F1192" s="765">
        <v>3.0735930735930742E-2</v>
      </c>
      <c r="G1192" s="765">
        <v>2.6715899218071239E-2</v>
      </c>
      <c r="H1192" s="659">
        <v>2.189746425468047E-2</v>
      </c>
    </row>
    <row r="1193" spans="1:8" x14ac:dyDescent="0.3">
      <c r="A1193" s="26"/>
      <c r="B1193" s="94" t="s">
        <v>390</v>
      </c>
      <c r="C1193" s="588">
        <v>2020</v>
      </c>
      <c r="D1193" s="765">
        <v>2.3242841204908889E-2</v>
      </c>
      <c r="E1193" s="765">
        <v>2.1975872187805671E-2</v>
      </c>
      <c r="F1193" s="765">
        <v>2.9095270733379031E-2</v>
      </c>
      <c r="G1193" s="765">
        <v>1.8341755568032941E-2</v>
      </c>
      <c r="H1193" s="659">
        <v>2.4290644676871202E-2</v>
      </c>
    </row>
    <row r="1194" spans="1:8" x14ac:dyDescent="0.3">
      <c r="A1194" s="26"/>
      <c r="B1194" s="94" t="s">
        <v>115</v>
      </c>
      <c r="C1194" s="588">
        <v>2020</v>
      </c>
      <c r="D1194" s="765">
        <v>2.21327967806841E-2</v>
      </c>
      <c r="E1194" s="765">
        <v>9.3242650285212808E-3</v>
      </c>
      <c r="F1194" s="765">
        <v>1.227074811980472E-2</v>
      </c>
      <c r="G1194" s="765">
        <v>1.3513513513513511E-2</v>
      </c>
      <c r="H1194" s="659">
        <v>1.182858250921078E-2</v>
      </c>
    </row>
    <row r="1195" spans="1:8" x14ac:dyDescent="0.3">
      <c r="A1195" s="26"/>
      <c r="B1195" s="94" t="s">
        <v>391</v>
      </c>
      <c r="C1195" s="588">
        <v>2020</v>
      </c>
      <c r="D1195" s="765">
        <v>3.0185004868549171E-2</v>
      </c>
      <c r="E1195" s="765">
        <v>2.0672882042967172E-2</v>
      </c>
      <c r="F1195" s="765">
        <v>2.7600161877782279E-2</v>
      </c>
      <c r="G1195" s="765">
        <v>2.473188881593346E-2</v>
      </c>
      <c r="H1195" s="659">
        <v>2.462236131957973E-2</v>
      </c>
    </row>
    <row r="1196" spans="1:8" x14ac:dyDescent="0.3">
      <c r="A1196" s="26"/>
      <c r="B1196" s="94" t="s">
        <v>245</v>
      </c>
      <c r="C1196" s="588">
        <v>2020</v>
      </c>
      <c r="D1196" s="765">
        <v>1.8181818181818181E-2</v>
      </c>
      <c r="E1196" s="765">
        <v>1.044611036008357E-2</v>
      </c>
      <c r="F1196" s="765">
        <v>1.561620709060214E-2</v>
      </c>
      <c r="G1196" s="765">
        <v>1.7764298093587521E-2</v>
      </c>
      <c r="H1196" s="659">
        <v>1.3816558614092891E-2</v>
      </c>
    </row>
    <row r="1197" spans="1:8" x14ac:dyDescent="0.3">
      <c r="A1197" s="26"/>
      <c r="B1197" s="94" t="s">
        <v>117</v>
      </c>
      <c r="C1197" s="588">
        <v>2020</v>
      </c>
      <c r="D1197" s="765">
        <v>2.0733652312599681E-2</v>
      </c>
      <c r="E1197" s="765">
        <v>2.2621495832882348E-2</v>
      </c>
      <c r="F1197" s="765">
        <v>2.304713679350659E-2</v>
      </c>
      <c r="G1197" s="765">
        <v>1.8903050264929111E-2</v>
      </c>
      <c r="H1197" s="659">
        <v>2.2271263539532061E-2</v>
      </c>
    </row>
    <row r="1198" spans="1:8" x14ac:dyDescent="0.3">
      <c r="A1198" s="26"/>
      <c r="B1198" s="94" t="s">
        <v>118</v>
      </c>
      <c r="C1198" s="588">
        <v>2020</v>
      </c>
      <c r="D1198" s="765">
        <v>1.5960712093308779E-2</v>
      </c>
      <c r="E1198" s="765">
        <v>9.8360655737704892E-3</v>
      </c>
      <c r="F1198" s="765">
        <v>2.0537124802527649E-2</v>
      </c>
      <c r="G1198" s="765">
        <v>1.354198013842913E-2</v>
      </c>
      <c r="H1198" s="659">
        <v>1.477766333796068E-2</v>
      </c>
    </row>
    <row r="1199" spans="1:8" x14ac:dyDescent="0.3">
      <c r="A1199" s="26"/>
      <c r="B1199" s="94" t="s">
        <v>392</v>
      </c>
      <c r="C1199" s="588">
        <v>2020</v>
      </c>
      <c r="D1199" s="765">
        <v>6.3015026660203588E-2</v>
      </c>
      <c r="E1199" s="765">
        <v>6.6925699785901197E-2</v>
      </c>
      <c r="F1199" s="765">
        <v>0.12311341095299698</v>
      </c>
      <c r="G1199" s="765">
        <v>6.7221297836938435E-2</v>
      </c>
      <c r="H1199" s="659">
        <v>8.5995177147097007E-2</v>
      </c>
    </row>
    <row r="1200" spans="1:8" x14ac:dyDescent="0.3">
      <c r="A1200" s="26"/>
      <c r="B1200" s="94" t="s">
        <v>120</v>
      </c>
      <c r="C1200" s="588">
        <v>2020</v>
      </c>
      <c r="D1200" s="765">
        <v>2.4154875377419931E-2</v>
      </c>
      <c r="E1200" s="765">
        <v>2.4663677130044841E-2</v>
      </c>
      <c r="F1200" s="765">
        <v>2.9829211824312991E-2</v>
      </c>
      <c r="G1200" s="765">
        <v>4.2220936957779072E-2</v>
      </c>
      <c r="H1200" s="659">
        <v>2.815929516196701E-2</v>
      </c>
    </row>
    <row r="1201" spans="1:8" x14ac:dyDescent="0.3">
      <c r="A1201" s="26"/>
      <c r="B1201" s="94" t="s">
        <v>121</v>
      </c>
      <c r="C1201" s="588">
        <v>2020</v>
      </c>
      <c r="D1201" s="765">
        <v>2.3442078530963081E-2</v>
      </c>
      <c r="E1201" s="765">
        <v>3.2634419763338182E-2</v>
      </c>
      <c r="F1201" s="765">
        <v>2.644725242433147E-2</v>
      </c>
      <c r="G1201" s="765">
        <v>2.7071369975389659E-2</v>
      </c>
      <c r="H1201" s="659">
        <v>2.937189335743335E-2</v>
      </c>
    </row>
    <row r="1202" spans="1:8" x14ac:dyDescent="0.3">
      <c r="A1202" s="26"/>
      <c r="B1202" s="94" t="s">
        <v>122</v>
      </c>
      <c r="C1202" s="588">
        <v>2020</v>
      </c>
      <c r="D1202" s="765">
        <v>5.3662073966642493E-2</v>
      </c>
      <c r="E1202" s="765">
        <v>2.9091221144769589E-2</v>
      </c>
      <c r="F1202" s="765">
        <v>2.6819456296476901E-2</v>
      </c>
      <c r="G1202" s="765">
        <v>2.22395630120952E-2</v>
      </c>
      <c r="H1202" s="659">
        <v>2.8994033112026221E-2</v>
      </c>
    </row>
    <row r="1203" spans="1:8" x14ac:dyDescent="0.3">
      <c r="A1203" s="26"/>
      <c r="B1203" s="94" t="s">
        <v>123</v>
      </c>
      <c r="C1203" s="588">
        <v>2020</v>
      </c>
      <c r="D1203" s="765">
        <v>1.206636500754148E-2</v>
      </c>
      <c r="E1203" s="765">
        <v>1.5796401930671351E-2</v>
      </c>
      <c r="F1203" s="765">
        <v>2.67949576761464E-2</v>
      </c>
      <c r="G1203" s="765">
        <v>1.6388373531230679E-2</v>
      </c>
      <c r="H1203" s="659">
        <v>2.0002891984383288E-2</v>
      </c>
    </row>
    <row r="1204" spans="1:8" x14ac:dyDescent="0.3">
      <c r="A1204" s="26"/>
      <c r="B1204" s="94" t="s">
        <v>393</v>
      </c>
      <c r="C1204" s="588">
        <v>2020</v>
      </c>
      <c r="D1204" s="765">
        <v>2.5715175512746359E-2</v>
      </c>
      <c r="E1204" s="765">
        <v>1.4181852792807301E-2</v>
      </c>
      <c r="F1204" s="765">
        <v>1.7438065084701509E-2</v>
      </c>
      <c r="G1204" s="765">
        <v>1.589463057309887E-2</v>
      </c>
      <c r="H1204" s="659">
        <v>1.6437333629445931E-2</v>
      </c>
    </row>
    <row r="1205" spans="1:8" x14ac:dyDescent="0.3">
      <c r="A1205" s="26"/>
      <c r="B1205" s="94" t="s">
        <v>125</v>
      </c>
      <c r="C1205" s="588">
        <v>2020</v>
      </c>
      <c r="D1205" s="765">
        <v>2.7965777039969351E-2</v>
      </c>
      <c r="E1205" s="765">
        <v>2.9249076398669201E-2</v>
      </c>
      <c r="F1205" s="765">
        <v>3.7774953023101583E-2</v>
      </c>
      <c r="G1205" s="765">
        <v>3.0039023504855249E-2</v>
      </c>
      <c r="H1205" s="659">
        <v>3.2201939806403859E-2</v>
      </c>
    </row>
    <row r="1206" spans="1:8" x14ac:dyDescent="0.3">
      <c r="A1206" s="26"/>
      <c r="B1206" s="94" t="s">
        <v>394</v>
      </c>
      <c r="C1206" s="588">
        <v>2020</v>
      </c>
      <c r="D1206" s="765">
        <v>4.5244690674053553E-2</v>
      </c>
      <c r="E1206" s="765">
        <v>1.901642808092547E-2</v>
      </c>
      <c r="F1206" s="765">
        <v>2.220979205053962E-2</v>
      </c>
      <c r="G1206" s="765">
        <v>1.9070956744086941E-2</v>
      </c>
      <c r="H1206" s="659">
        <v>2.2201621146212179E-2</v>
      </c>
    </row>
    <row r="1207" spans="1:8" x14ac:dyDescent="0.3">
      <c r="A1207" s="26"/>
      <c r="B1207" s="94" t="s">
        <v>127</v>
      </c>
      <c r="C1207" s="588">
        <v>2020</v>
      </c>
      <c r="D1207" s="765">
        <v>2.763256161314414E-2</v>
      </c>
      <c r="E1207" s="765">
        <v>1.8351136674883591E-2</v>
      </c>
      <c r="F1207" s="765">
        <v>6.8461889548151501E-3</v>
      </c>
      <c r="G1207" s="765">
        <v>6.4708810353409701E-3</v>
      </c>
      <c r="H1207" s="659">
        <v>1.3296173721186791E-2</v>
      </c>
    </row>
    <row r="1208" spans="1:8" x14ac:dyDescent="0.3">
      <c r="A1208" s="26"/>
      <c r="B1208" s="94" t="s">
        <v>128</v>
      </c>
      <c r="C1208" s="588">
        <v>2020</v>
      </c>
      <c r="D1208" s="765">
        <v>5.9274399591210999E-3</v>
      </c>
      <c r="E1208" s="765">
        <v>1.627533460803059E-2</v>
      </c>
      <c r="F1208" s="765">
        <v>2.2060472607906698E-2</v>
      </c>
      <c r="G1208" s="765">
        <v>1.569841947885519E-2</v>
      </c>
      <c r="H1208" s="659">
        <v>1.7476475320950081E-2</v>
      </c>
    </row>
    <row r="1209" spans="1:8" x14ac:dyDescent="0.3">
      <c r="A1209" s="26"/>
      <c r="B1209" s="94" t="s">
        <v>129</v>
      </c>
      <c r="C1209" s="588">
        <v>2020</v>
      </c>
      <c r="D1209" s="765">
        <v>2.086438152011923E-2</v>
      </c>
      <c r="E1209" s="765">
        <v>2.8290386313001809E-2</v>
      </c>
      <c r="F1209" s="765">
        <v>3.3778767631774322E-2</v>
      </c>
      <c r="G1209" s="765">
        <v>1.6686945941248039E-2</v>
      </c>
      <c r="H1209" s="659">
        <v>2.8421012474726282E-2</v>
      </c>
    </row>
    <row r="1210" spans="1:8" x14ac:dyDescent="0.3">
      <c r="A1210" s="26"/>
      <c r="B1210" s="94" t="s">
        <v>395</v>
      </c>
      <c r="C1210" s="588">
        <v>2020</v>
      </c>
      <c r="D1210" s="765">
        <v>3.4702139965297862E-2</v>
      </c>
      <c r="E1210" s="765">
        <v>4.0059887508598707E-2</v>
      </c>
      <c r="F1210" s="765">
        <v>5.4000436447318827E-2</v>
      </c>
      <c r="G1210" s="765">
        <v>3.7327157550575571E-2</v>
      </c>
      <c r="H1210" s="659">
        <v>4.4009779951100253E-2</v>
      </c>
    </row>
    <row r="1211" spans="1:8" x14ac:dyDescent="0.3">
      <c r="A1211" s="26"/>
      <c r="B1211" s="94" t="s">
        <v>131</v>
      </c>
      <c r="C1211" s="588">
        <v>2020</v>
      </c>
      <c r="D1211" s="765">
        <v>2.2199798183652881E-2</v>
      </c>
      <c r="E1211" s="765">
        <v>1.6681396376491381E-2</v>
      </c>
      <c r="F1211" s="765">
        <v>1.703726902599436E-2</v>
      </c>
      <c r="G1211" s="765">
        <v>1.6152412507765581E-2</v>
      </c>
      <c r="H1211" s="659">
        <v>1.7147906665711352E-2</v>
      </c>
    </row>
    <row r="1212" spans="1:8" x14ac:dyDescent="0.3">
      <c r="A1212" s="26"/>
      <c r="B1212" s="94" t="s">
        <v>132</v>
      </c>
      <c r="C1212" s="588">
        <v>2020</v>
      </c>
      <c r="D1212" s="765">
        <v>7.3789846517119204E-3</v>
      </c>
      <c r="E1212" s="765">
        <v>5.1649625803731397E-3</v>
      </c>
      <c r="F1212" s="765">
        <v>8.7492057285302304E-3</v>
      </c>
      <c r="G1212" s="765">
        <v>7.0766855378280999E-3</v>
      </c>
      <c r="H1212" s="659">
        <v>7.0563121380428102E-3</v>
      </c>
    </row>
    <row r="1213" spans="1:8" x14ac:dyDescent="0.3">
      <c r="A1213" s="26"/>
      <c r="B1213" s="94" t="s">
        <v>133</v>
      </c>
      <c r="C1213" s="588">
        <v>2020</v>
      </c>
      <c r="D1213" s="765">
        <v>2.8336380255941498E-2</v>
      </c>
      <c r="E1213" s="765">
        <v>2.565522332964193E-2</v>
      </c>
      <c r="F1213" s="765">
        <v>3.6797493271200743E-2</v>
      </c>
      <c r="G1213" s="765">
        <v>2.562923801861855E-2</v>
      </c>
      <c r="H1213" s="659">
        <v>3.0095296649246851E-2</v>
      </c>
    </row>
    <row r="1214" spans="1:8" x14ac:dyDescent="0.3">
      <c r="A1214" s="26"/>
      <c r="B1214" s="349" t="s">
        <v>134</v>
      </c>
      <c r="C1214" s="588">
        <v>2020</v>
      </c>
      <c r="D1214" s="659">
        <v>1.5692640692640689E-2</v>
      </c>
      <c r="E1214" s="659">
        <v>1.476335214937039E-2</v>
      </c>
      <c r="F1214" s="659">
        <v>2.237555446032528E-2</v>
      </c>
      <c r="G1214" s="659">
        <v>3.6357888080935818E-2</v>
      </c>
      <c r="H1214" s="659">
        <v>2.0284203816879759E-2</v>
      </c>
    </row>
    <row r="1215" spans="1:8" x14ac:dyDescent="0.3">
      <c r="A1215" s="26"/>
      <c r="B1215" s="349" t="s">
        <v>135</v>
      </c>
      <c r="C1215" s="588">
        <v>2020</v>
      </c>
      <c r="D1215" s="659">
        <v>2.2727272727272731E-2</v>
      </c>
      <c r="E1215" s="659">
        <v>2.394728383156541E-2</v>
      </c>
      <c r="F1215" s="659">
        <v>4.3364407667330053E-2</v>
      </c>
      <c r="G1215" s="659">
        <v>3.7200736648250458E-2</v>
      </c>
      <c r="H1215" s="659">
        <v>3.2120714125644281E-2</v>
      </c>
    </row>
    <row r="1216" spans="1:8" x14ac:dyDescent="0.3">
      <c r="A1216" s="26"/>
      <c r="B1216" s="349" t="s">
        <v>136</v>
      </c>
      <c r="C1216" s="588">
        <v>2020</v>
      </c>
      <c r="D1216" s="659">
        <v>1.3972055888223551E-2</v>
      </c>
      <c r="E1216" s="659">
        <v>1.194666666666667E-2</v>
      </c>
      <c r="F1216" s="659">
        <v>1.3487721084107391E-2</v>
      </c>
      <c r="G1216" s="659">
        <v>1.150412087912088E-2</v>
      </c>
      <c r="H1216" s="659">
        <v>1.2587186475125869E-2</v>
      </c>
    </row>
    <row r="1217" spans="1:8" x14ac:dyDescent="0.3">
      <c r="A1217" s="26"/>
      <c r="B1217" s="349" t="s">
        <v>137</v>
      </c>
      <c r="C1217" s="588">
        <v>2020</v>
      </c>
      <c r="D1217" s="659">
        <v>4.4864452080946929E-2</v>
      </c>
      <c r="E1217" s="659">
        <v>5.8409680747944087E-2</v>
      </c>
      <c r="F1217" s="659">
        <v>9.5587082614829913E-2</v>
      </c>
      <c r="G1217" s="659">
        <v>8.8079714602042072E-2</v>
      </c>
      <c r="H1217" s="659">
        <v>7.4198464664709862E-2</v>
      </c>
    </row>
    <row r="1218" spans="1:8" x14ac:dyDescent="0.3">
      <c r="A1218" s="26"/>
      <c r="B1218" s="349" t="s">
        <v>246</v>
      </c>
      <c r="C1218" s="588">
        <v>2020</v>
      </c>
      <c r="D1218" s="659">
        <v>3.82741823242867E-3</v>
      </c>
      <c r="E1218" s="659">
        <v>6.6452929175167602E-3</v>
      </c>
      <c r="F1218" s="659">
        <v>8.4403340217293708E-3</v>
      </c>
      <c r="G1218" s="659">
        <v>9.0279867589527496E-3</v>
      </c>
      <c r="H1218" s="659">
        <v>7.2196932355243701E-3</v>
      </c>
    </row>
    <row r="1219" spans="1:8" x14ac:dyDescent="0.3">
      <c r="A1219" s="26"/>
      <c r="B1219" s="349" t="s">
        <v>396</v>
      </c>
      <c r="C1219" s="588">
        <v>2020</v>
      </c>
      <c r="D1219" s="659">
        <v>2.0052970109723799E-2</v>
      </c>
      <c r="E1219" s="659">
        <v>2.2889474699414901E-2</v>
      </c>
      <c r="F1219" s="659">
        <v>2.6582645226713018E-2</v>
      </c>
      <c r="G1219" s="659">
        <v>2.629513343799058E-2</v>
      </c>
      <c r="H1219" s="659">
        <v>2.4529624238503418E-2</v>
      </c>
    </row>
    <row r="1220" spans="1:8" x14ac:dyDescent="0.3">
      <c r="A1220" s="26"/>
      <c r="B1220" s="349" t="s">
        <v>139</v>
      </c>
      <c r="C1220" s="588">
        <v>2020</v>
      </c>
      <c r="D1220" s="659">
        <v>1.0085163603765129E-2</v>
      </c>
      <c r="E1220" s="659">
        <v>3.47637992969987E-3</v>
      </c>
      <c r="F1220" s="659">
        <v>5.11555127587867E-3</v>
      </c>
      <c r="G1220" s="659">
        <v>1.223091976516634E-2</v>
      </c>
      <c r="H1220" s="659">
        <v>5.2884144549995103E-3</v>
      </c>
    </row>
    <row r="1221" spans="1:8" x14ac:dyDescent="0.3">
      <c r="A1221" s="26"/>
      <c r="B1221" s="349" t="s">
        <v>140</v>
      </c>
      <c r="C1221" s="588">
        <v>2020</v>
      </c>
      <c r="D1221" s="659">
        <v>1.906274821286736E-2</v>
      </c>
      <c r="E1221" s="659">
        <v>2.1695460024106071E-2</v>
      </c>
      <c r="F1221" s="659">
        <v>3.3342997970426211E-2</v>
      </c>
      <c r="G1221" s="659">
        <v>2.8416779431664409E-2</v>
      </c>
      <c r="H1221" s="659">
        <v>2.68482708368365E-2</v>
      </c>
    </row>
    <row r="1222" spans="1:8" x14ac:dyDescent="0.3">
      <c r="A1222" s="26"/>
      <c r="B1222" s="349" t="s">
        <v>141</v>
      </c>
      <c r="C1222" s="588">
        <v>2020</v>
      </c>
      <c r="D1222" s="659">
        <v>2.4567280848687881E-2</v>
      </c>
      <c r="E1222" s="659">
        <v>2.9306682116647359E-2</v>
      </c>
      <c r="F1222" s="659">
        <v>3.8330286410725167E-2</v>
      </c>
      <c r="G1222" s="659">
        <v>2.7283511269276389E-2</v>
      </c>
      <c r="H1222" s="659">
        <v>3.1863533955584167E-2</v>
      </c>
    </row>
    <row r="1223" spans="1:8" x14ac:dyDescent="0.3">
      <c r="A1223" s="26"/>
      <c r="B1223" s="349" t="s">
        <v>142</v>
      </c>
      <c r="C1223" s="588">
        <v>2020</v>
      </c>
      <c r="D1223" s="659">
        <v>3.0878859857482181E-2</v>
      </c>
      <c r="E1223" s="659">
        <v>3.0014124293785312E-2</v>
      </c>
      <c r="F1223" s="659">
        <v>3.1971580817051509E-2</v>
      </c>
      <c r="G1223" s="659">
        <v>1.8322082931533271E-2</v>
      </c>
      <c r="H1223" s="659">
        <v>2.9134412385643911E-2</v>
      </c>
    </row>
    <row r="1224" spans="1:8" x14ac:dyDescent="0.3">
      <c r="A1224" s="26"/>
      <c r="B1224" s="94" t="s">
        <v>397</v>
      </c>
      <c r="C1224" s="588">
        <v>2020</v>
      </c>
      <c r="D1224" s="765">
        <v>3.0514939605848699E-2</v>
      </c>
      <c r="E1224" s="765">
        <v>1.181057218208921E-2</v>
      </c>
      <c r="F1224" s="765">
        <v>1.2796079499047101E-2</v>
      </c>
      <c r="G1224" s="765">
        <v>1.1904761904761901E-2</v>
      </c>
      <c r="H1224" s="659">
        <v>1.363366923532899E-2</v>
      </c>
    </row>
    <row r="1225" spans="1:8" x14ac:dyDescent="0.3">
      <c r="A1225" s="26"/>
      <c r="B1225" s="94" t="s">
        <v>398</v>
      </c>
      <c r="C1225" s="588">
        <v>2020</v>
      </c>
      <c r="D1225" s="765">
        <v>1.259842519685039E-2</v>
      </c>
      <c r="E1225" s="765">
        <v>1.302152537868722E-2</v>
      </c>
      <c r="F1225" s="765">
        <v>1.563539587491683E-2</v>
      </c>
      <c r="G1225" s="765">
        <v>1.4598540145985399E-2</v>
      </c>
      <c r="H1225" s="659">
        <v>1.410976922157121E-2</v>
      </c>
    </row>
    <row r="1226" spans="1:8" x14ac:dyDescent="0.3">
      <c r="A1226" s="26"/>
      <c r="B1226" s="94" t="s">
        <v>145</v>
      </c>
      <c r="C1226" s="588">
        <v>2020</v>
      </c>
      <c r="D1226" s="765">
        <v>0.14134486357536902</v>
      </c>
      <c r="E1226" s="765">
        <v>8.0050466038415979E-2</v>
      </c>
      <c r="F1226" s="765">
        <v>2.4712041884816759E-2</v>
      </c>
      <c r="G1226" s="765">
        <v>2.3037311410244829E-2</v>
      </c>
      <c r="H1226" s="659">
        <v>5.7064161085751727E-2</v>
      </c>
    </row>
    <row r="1227" spans="1:8" x14ac:dyDescent="0.3">
      <c r="A1227" s="26"/>
      <c r="B1227" s="94" t="s">
        <v>146</v>
      </c>
      <c r="C1227" s="588">
        <v>2020</v>
      </c>
      <c r="D1227" s="765">
        <v>1.9302229562345171E-2</v>
      </c>
      <c r="E1227" s="765">
        <v>1.271588215374196E-2</v>
      </c>
      <c r="F1227" s="765">
        <v>2.366968860859283E-2</v>
      </c>
      <c r="G1227" s="765">
        <v>1.885704399976933E-2</v>
      </c>
      <c r="H1227" s="659">
        <v>1.8022495231274069E-2</v>
      </c>
    </row>
    <row r="1228" spans="1:8" x14ac:dyDescent="0.3">
      <c r="A1228" s="26"/>
      <c r="B1228" s="94" t="s">
        <v>147</v>
      </c>
      <c r="C1228" s="588">
        <v>2020</v>
      </c>
      <c r="D1228" s="765">
        <v>1.151079136690648E-2</v>
      </c>
      <c r="E1228" s="765">
        <v>1.29713143335348E-2</v>
      </c>
      <c r="F1228" s="765">
        <v>1.455414358640165E-2</v>
      </c>
      <c r="G1228" s="765">
        <v>1.22670065317827E-2</v>
      </c>
      <c r="H1228" s="659">
        <v>1.336688475088073E-2</v>
      </c>
    </row>
    <row r="1229" spans="1:8" x14ac:dyDescent="0.3">
      <c r="A1229" s="26"/>
      <c r="B1229" s="94" t="s">
        <v>148</v>
      </c>
      <c r="C1229" s="588">
        <v>2020</v>
      </c>
      <c r="D1229" s="765">
        <v>3.8729054694909892E-2</v>
      </c>
      <c r="E1229" s="765">
        <v>2.3621853293265681E-2</v>
      </c>
      <c r="F1229" s="765">
        <v>3.0708403935907728E-2</v>
      </c>
      <c r="G1229" s="765">
        <v>1.9742179752997389E-2</v>
      </c>
      <c r="H1229" s="659">
        <v>2.6795845334729861E-2</v>
      </c>
    </row>
    <row r="1230" spans="1:8" x14ac:dyDescent="0.3">
      <c r="A1230" s="26"/>
      <c r="B1230" s="94" t="s">
        <v>149</v>
      </c>
      <c r="C1230" s="588">
        <v>2020</v>
      </c>
      <c r="D1230" s="765">
        <v>1.252936570086139E-2</v>
      </c>
      <c r="E1230" s="765">
        <v>1.130091984231275E-2</v>
      </c>
      <c r="F1230" s="765">
        <v>1.721743960011108E-2</v>
      </c>
      <c r="G1230" s="765">
        <v>1.388406803193336E-2</v>
      </c>
      <c r="H1230" s="659">
        <v>1.402214022140221E-2</v>
      </c>
    </row>
    <row r="1231" spans="1:8" x14ac:dyDescent="0.3">
      <c r="A1231" s="26"/>
      <c r="B1231" s="94" t="s">
        <v>150</v>
      </c>
      <c r="C1231" s="588">
        <v>2020</v>
      </c>
      <c r="D1231" s="765">
        <v>1.170828043447595E-2</v>
      </c>
      <c r="E1231" s="765">
        <v>8.5982577214616992E-3</v>
      </c>
      <c r="F1231" s="765">
        <v>7.8770699686707395E-3</v>
      </c>
      <c r="G1231" s="765">
        <v>5.9777967549103301E-3</v>
      </c>
      <c r="H1231" s="659">
        <v>8.2863076632612408E-3</v>
      </c>
    </row>
    <row r="1232" spans="1:8" x14ac:dyDescent="0.3">
      <c r="A1232" s="26"/>
      <c r="B1232" s="94" t="s">
        <v>151</v>
      </c>
      <c r="C1232" s="588">
        <v>2020</v>
      </c>
      <c r="D1232" s="765">
        <v>3.8684458821943657E-2</v>
      </c>
      <c r="E1232" s="765">
        <v>1.3872411774941079E-2</v>
      </c>
      <c r="F1232" s="765">
        <v>2.9566487020376609E-2</v>
      </c>
      <c r="G1232" s="765">
        <v>1.9948477442367399E-2</v>
      </c>
      <c r="H1232" s="659">
        <v>2.2394093110775639E-2</v>
      </c>
    </row>
    <row r="1233" spans="1:8" x14ac:dyDescent="0.3">
      <c r="A1233" s="26"/>
      <c r="B1233" s="94" t="s">
        <v>152</v>
      </c>
      <c r="C1233" s="588">
        <v>2020</v>
      </c>
      <c r="D1233" s="765">
        <v>3.1512605042016813E-2</v>
      </c>
      <c r="E1233" s="765">
        <v>3.2270087275211967E-2</v>
      </c>
      <c r="F1233" s="765">
        <v>4.5128842456842143E-2</v>
      </c>
      <c r="G1233" s="765">
        <v>3.8139749581674459E-2</v>
      </c>
      <c r="H1233" s="659">
        <v>3.753114256684343E-2</v>
      </c>
    </row>
    <row r="1234" spans="1:8" x14ac:dyDescent="0.3">
      <c r="A1234" s="26"/>
      <c r="B1234" s="94" t="s">
        <v>399</v>
      </c>
      <c r="C1234" s="588">
        <v>2020</v>
      </c>
      <c r="D1234" s="765">
        <v>2.2922636103151858E-2</v>
      </c>
      <c r="E1234" s="765">
        <v>2.7702499247214699E-2</v>
      </c>
      <c r="F1234" s="765">
        <v>4.1176470588235287E-2</v>
      </c>
      <c r="G1234" s="765">
        <v>3.0945419103313838E-2</v>
      </c>
      <c r="H1234" s="659">
        <v>3.322893591016729E-2</v>
      </c>
    </row>
    <row r="1235" spans="1:8" x14ac:dyDescent="0.3">
      <c r="A1235" s="26"/>
      <c r="B1235" s="94" t="s">
        <v>154</v>
      </c>
      <c r="C1235" s="588">
        <v>2020</v>
      </c>
      <c r="D1235" s="765">
        <v>2.273522210563134E-2</v>
      </c>
      <c r="E1235" s="765">
        <v>3.5587188612099648E-2</v>
      </c>
      <c r="F1235" s="765">
        <v>3.4693329754395381E-2</v>
      </c>
      <c r="G1235" s="765">
        <v>2.1827182718271831E-2</v>
      </c>
      <c r="H1235" s="659">
        <v>3.3034136039117562E-2</v>
      </c>
    </row>
    <row r="1236" spans="1:8" x14ac:dyDescent="0.3">
      <c r="A1236" s="26"/>
      <c r="B1236" s="94" t="s">
        <v>155</v>
      </c>
      <c r="C1236" s="588">
        <v>2020</v>
      </c>
      <c r="D1236" s="765">
        <v>3.147077713551702E-2</v>
      </c>
      <c r="E1236" s="765">
        <v>1.5705056805524611E-2</v>
      </c>
      <c r="F1236" s="765">
        <v>2.3108150307067761E-2</v>
      </c>
      <c r="G1236" s="765">
        <v>2.2228637413394921E-2</v>
      </c>
      <c r="H1236" s="659">
        <v>2.0715072439210371E-2</v>
      </c>
    </row>
    <row r="1237" spans="1:8" x14ac:dyDescent="0.3">
      <c r="A1237" s="26"/>
      <c r="B1237" s="94" t="s">
        <v>156</v>
      </c>
      <c r="C1237" s="588">
        <v>2020</v>
      </c>
      <c r="D1237" s="765">
        <v>7.6612903225806396E-3</v>
      </c>
      <c r="E1237" s="765">
        <v>1.083032490974729E-2</v>
      </c>
      <c r="F1237" s="765">
        <v>1.513795674869501E-2</v>
      </c>
      <c r="G1237" s="765">
        <v>2.3487151146725619E-2</v>
      </c>
      <c r="H1237" s="659">
        <v>1.345931989232544E-2</v>
      </c>
    </row>
    <row r="1238" spans="1:8" x14ac:dyDescent="0.3">
      <c r="A1238" s="26"/>
      <c r="B1238" s="94" t="s">
        <v>157</v>
      </c>
      <c r="C1238" s="588">
        <v>2020</v>
      </c>
      <c r="D1238" s="765">
        <v>4.1371994342291371E-2</v>
      </c>
      <c r="E1238" s="765">
        <v>3.0660001910280489E-2</v>
      </c>
      <c r="F1238" s="765">
        <v>1.347785108388313E-2</v>
      </c>
      <c r="G1238" s="765">
        <v>2.1141649048625789E-2</v>
      </c>
      <c r="H1238" s="659">
        <v>2.7841103960296161E-2</v>
      </c>
    </row>
    <row r="1239" spans="1:8" x14ac:dyDescent="0.3">
      <c r="A1239" s="26"/>
      <c r="B1239" s="94" t="s">
        <v>400</v>
      </c>
      <c r="C1239" s="588">
        <v>2020</v>
      </c>
      <c r="D1239" s="765">
        <v>6.145124716553288E-2</v>
      </c>
      <c r="E1239" s="765">
        <v>3.0556983041467371E-2</v>
      </c>
      <c r="F1239" s="765">
        <v>4.2063388548323977E-2</v>
      </c>
      <c r="G1239" s="765">
        <v>2.8836754643206262E-2</v>
      </c>
      <c r="H1239" s="659">
        <v>3.6909610457859822E-2</v>
      </c>
    </row>
    <row r="1240" spans="1:8" x14ac:dyDescent="0.3">
      <c r="A1240" s="26"/>
      <c r="B1240" s="94" t="s">
        <v>159</v>
      </c>
      <c r="C1240" s="588">
        <v>2020</v>
      </c>
      <c r="D1240" s="765">
        <v>2.0003101256008678E-2</v>
      </c>
      <c r="E1240" s="765">
        <v>1.580742671732438E-2</v>
      </c>
      <c r="F1240" s="765">
        <v>8.8839915980854708E-3</v>
      </c>
      <c r="G1240" s="765">
        <v>6.2637018477920397E-3</v>
      </c>
      <c r="H1240" s="659">
        <v>1.2535745981658609E-2</v>
      </c>
    </row>
    <row r="1241" spans="1:8" x14ac:dyDescent="0.3">
      <c r="A1241" s="26"/>
      <c r="B1241" s="94" t="s">
        <v>401</v>
      </c>
      <c r="C1241" s="588">
        <v>2020</v>
      </c>
      <c r="D1241" s="765">
        <v>3.0575539568345321E-2</v>
      </c>
      <c r="E1241" s="765">
        <v>2.1141649048625789E-2</v>
      </c>
      <c r="F1241" s="765">
        <v>2.7972027972027969E-2</v>
      </c>
      <c r="G1241" s="765">
        <v>4.0942928039702231E-2</v>
      </c>
      <c r="H1241" s="659">
        <v>2.546419098143236E-2</v>
      </c>
    </row>
    <row r="1242" spans="1:8" x14ac:dyDescent="0.3">
      <c r="A1242" s="26"/>
      <c r="B1242" s="94" t="s">
        <v>161</v>
      </c>
      <c r="C1242" s="588">
        <v>2020</v>
      </c>
      <c r="D1242" s="765">
        <v>2.8752156411730879E-2</v>
      </c>
      <c r="E1242" s="765">
        <v>3.097247706422018E-2</v>
      </c>
      <c r="F1242" s="765">
        <v>3.3008550407635708E-2</v>
      </c>
      <c r="G1242" s="765">
        <v>2.1739130434782612E-2</v>
      </c>
      <c r="H1242" s="659">
        <v>3.075640372411876E-2</v>
      </c>
    </row>
    <row r="1243" spans="1:8" x14ac:dyDescent="0.3">
      <c r="A1243" s="26"/>
      <c r="B1243" s="94" t="s">
        <v>162</v>
      </c>
      <c r="C1243" s="588">
        <v>2020</v>
      </c>
      <c r="D1243" s="765">
        <v>3.6313868613138692E-2</v>
      </c>
      <c r="E1243" s="765">
        <v>1.313331609046757E-2</v>
      </c>
      <c r="F1243" s="765">
        <v>1.376040319639245E-2</v>
      </c>
      <c r="G1243" s="765">
        <v>1.418727199027159E-2</v>
      </c>
      <c r="H1243" s="659">
        <v>1.508019525801953E-2</v>
      </c>
    </row>
    <row r="1244" spans="1:8" x14ac:dyDescent="0.3">
      <c r="A1244" s="26"/>
      <c r="B1244" s="94" t="s">
        <v>163</v>
      </c>
      <c r="C1244" s="588">
        <v>2020</v>
      </c>
      <c r="D1244" s="765">
        <v>2.840675174969123E-2</v>
      </c>
      <c r="E1244" s="765">
        <v>2.4748591398616359E-2</v>
      </c>
      <c r="F1244" s="765">
        <v>2.6274578040716898E-2</v>
      </c>
      <c r="G1244" s="765">
        <v>1.9577537351880479E-2</v>
      </c>
      <c r="H1244" s="659">
        <v>2.4948155596053539E-2</v>
      </c>
    </row>
    <row r="1245" spans="1:8" x14ac:dyDescent="0.3">
      <c r="A1245" s="26"/>
      <c r="B1245" s="94" t="s">
        <v>262</v>
      </c>
      <c r="C1245" s="588">
        <v>2020</v>
      </c>
      <c r="D1245" s="765">
        <v>2.5438596491228069E-2</v>
      </c>
      <c r="E1245" s="765">
        <v>1.7628705148205932E-2</v>
      </c>
      <c r="F1245" s="765">
        <v>1.3220338983050851E-2</v>
      </c>
      <c r="G1245" s="765">
        <v>1.857585139318885E-2</v>
      </c>
      <c r="H1245" s="659">
        <v>1.6636340005198862E-2</v>
      </c>
    </row>
    <row r="1246" spans="1:8" x14ac:dyDescent="0.3">
      <c r="A1246" s="26"/>
      <c r="B1246" s="94" t="s">
        <v>402</v>
      </c>
      <c r="C1246" s="588">
        <v>2020</v>
      </c>
      <c r="D1246" s="765">
        <v>4.0594059405940602E-2</v>
      </c>
      <c r="E1246" s="765">
        <v>5.6256817827645307E-2</v>
      </c>
      <c r="F1246" s="765">
        <v>8.1046173716499845E-2</v>
      </c>
      <c r="G1246" s="765">
        <v>5.7673019057171523E-2</v>
      </c>
      <c r="H1246" s="659">
        <v>6.5257764969580537E-2</v>
      </c>
    </row>
    <row r="1247" spans="1:8" x14ac:dyDescent="0.3">
      <c r="A1247" s="26"/>
      <c r="B1247" s="198" t="s">
        <v>73</v>
      </c>
      <c r="C1247" s="766">
        <v>2010</v>
      </c>
      <c r="D1247" s="251">
        <v>4.5570414899081174E-2</v>
      </c>
      <c r="E1247" s="251">
        <v>4.6816644710931242E-2</v>
      </c>
      <c r="F1247" s="251">
        <v>5.0987176877671486E-2</v>
      </c>
      <c r="G1247" s="251">
        <v>4.5643070619882598E-2</v>
      </c>
      <c r="H1247" s="56">
        <v>4.7966136128924246E-2</v>
      </c>
    </row>
    <row r="1248" spans="1:8" x14ac:dyDescent="0.3">
      <c r="A1248" s="26"/>
      <c r="B1248" s="198" t="s">
        <v>73</v>
      </c>
      <c r="C1248" s="766">
        <v>2011</v>
      </c>
      <c r="D1248" s="251">
        <v>4.8179760414572295E-2</v>
      </c>
      <c r="E1248" s="251">
        <v>4.2463882900611656E-2</v>
      </c>
      <c r="F1248" s="251">
        <v>4.8181615027856124E-2</v>
      </c>
      <c r="G1248" s="251">
        <v>4.0599506141968555E-2</v>
      </c>
      <c r="H1248" s="56">
        <v>4.4578871066846458E-2</v>
      </c>
    </row>
    <row r="1249" spans="1:8" x14ac:dyDescent="0.3">
      <c r="A1249" s="26"/>
      <c r="B1249" s="198" t="s">
        <v>73</v>
      </c>
      <c r="C1249" s="766">
        <v>2012</v>
      </c>
      <c r="D1249" s="251">
        <v>4.4096886787059281E-2</v>
      </c>
      <c r="E1249" s="251">
        <v>3.7413547525376012E-2</v>
      </c>
      <c r="F1249" s="251">
        <v>5.1297452398632232E-2</v>
      </c>
      <c r="G1249" s="251">
        <v>3.9567267975921298E-2</v>
      </c>
      <c r="H1249" s="56">
        <v>4.2811722072194136E-2</v>
      </c>
    </row>
    <row r="1250" spans="1:8" x14ac:dyDescent="0.3">
      <c r="A1250" s="26"/>
      <c r="B1250" s="198" t="s">
        <v>73</v>
      </c>
      <c r="C1250" s="766">
        <v>2013</v>
      </c>
      <c r="D1250" s="251">
        <v>3.0584122633615096E-2</v>
      </c>
      <c r="E1250" s="251">
        <v>3.2086819004479086E-2</v>
      </c>
      <c r="F1250" s="251">
        <v>4.5096817798383343E-2</v>
      </c>
      <c r="G1250" s="251">
        <v>3.1201538853697728E-2</v>
      </c>
      <c r="H1250" s="56">
        <v>3.6223546074423102E-2</v>
      </c>
    </row>
    <row r="1251" spans="1:8" x14ac:dyDescent="0.3">
      <c r="A1251" s="26"/>
      <c r="B1251" s="198" t="s">
        <v>73</v>
      </c>
      <c r="C1251" s="766">
        <v>2014</v>
      </c>
      <c r="D1251" s="251">
        <v>2.3820214556367077E-2</v>
      </c>
      <c r="E1251" s="251">
        <v>2.7252798471560608E-2</v>
      </c>
      <c r="F1251" s="251">
        <v>3.7869451511376544E-2</v>
      </c>
      <c r="G1251" s="251">
        <v>2.7944284516998871E-2</v>
      </c>
      <c r="H1251" s="56">
        <v>3.0660070834664911E-2</v>
      </c>
    </row>
    <row r="1252" spans="1:8" x14ac:dyDescent="0.3">
      <c r="A1252" s="26"/>
      <c r="B1252" s="198" t="s">
        <v>73</v>
      </c>
      <c r="C1252" s="766">
        <v>2015</v>
      </c>
      <c r="D1252" s="251">
        <v>3.2473516470975003E-2</v>
      </c>
      <c r="E1252" s="251">
        <v>2.5732656621624796E-2</v>
      </c>
      <c r="F1252" s="251">
        <v>4.3923903480261588E-2</v>
      </c>
      <c r="G1252" s="251">
        <v>2.7165405574759577E-2</v>
      </c>
      <c r="H1252" s="56">
        <v>3.2604281547293883E-2</v>
      </c>
    </row>
    <row r="1253" spans="1:8" x14ac:dyDescent="0.3">
      <c r="A1253" s="26"/>
      <c r="B1253" s="198" t="s">
        <v>73</v>
      </c>
      <c r="C1253" s="766">
        <v>2016</v>
      </c>
      <c r="D1253" s="251">
        <v>3.8999879742963657E-2</v>
      </c>
      <c r="E1253" s="251">
        <v>3.023634600847102E-2</v>
      </c>
      <c r="F1253" s="251">
        <v>4.8804400466262429E-2</v>
      </c>
      <c r="G1253" s="251">
        <v>2.9438317587833766E-2</v>
      </c>
      <c r="H1253" s="56">
        <v>3.71734358553222E-2</v>
      </c>
    </row>
    <row r="1254" spans="1:8" x14ac:dyDescent="0.3">
      <c r="A1254" s="26"/>
      <c r="B1254" s="198" t="s">
        <v>73</v>
      </c>
      <c r="C1254" s="766">
        <v>2017</v>
      </c>
      <c r="D1254" s="251">
        <v>3.6593890722286346E-2</v>
      </c>
      <c r="E1254" s="251">
        <v>2.4619106165331174E-2</v>
      </c>
      <c r="F1254" s="251">
        <v>3.943403080416423E-2</v>
      </c>
      <c r="G1254" s="251">
        <v>2.6540078106210705E-2</v>
      </c>
      <c r="H1254" s="56">
        <v>3.0849873210620937E-2</v>
      </c>
    </row>
    <row r="1255" spans="1:8" x14ac:dyDescent="0.3">
      <c r="A1255" s="26"/>
      <c r="B1255" s="198" t="s">
        <v>73</v>
      </c>
      <c r="C1255" s="766">
        <v>2018</v>
      </c>
      <c r="D1255" s="252">
        <v>3.4320007609757786E-2</v>
      </c>
      <c r="E1255" s="252">
        <v>2.4365629606965037E-2</v>
      </c>
      <c r="F1255" s="252">
        <v>3.8973384750160711E-2</v>
      </c>
      <c r="G1255" s="252">
        <v>2.4440648488197245E-2</v>
      </c>
      <c r="H1255" s="56">
        <v>3.0253919810497628E-2</v>
      </c>
    </row>
    <row r="1256" spans="1:8" x14ac:dyDescent="0.3">
      <c r="A1256" s="26"/>
      <c r="B1256" s="198" t="s">
        <v>73</v>
      </c>
      <c r="C1256" s="766">
        <v>2019</v>
      </c>
      <c r="D1256" s="47">
        <v>3.6705372445444646E-2</v>
      </c>
      <c r="E1256" s="47">
        <v>2.5688673408981934E-2</v>
      </c>
      <c r="F1256" s="47">
        <v>3.9208471913747996E-2</v>
      </c>
      <c r="G1256" s="47">
        <v>2.5269173864773616E-2</v>
      </c>
      <c r="H1256" s="47">
        <v>3.1257922486817441E-2</v>
      </c>
    </row>
    <row r="1257" spans="1:8" x14ac:dyDescent="0.3">
      <c r="A1257" s="26"/>
      <c r="B1257" s="198" t="s">
        <v>73</v>
      </c>
      <c r="C1257" s="766">
        <v>2020</v>
      </c>
      <c r="D1257" s="47">
        <v>2.6199476744490875E-2</v>
      </c>
      <c r="E1257" s="47">
        <v>2.1783386078809731E-2</v>
      </c>
      <c r="F1257" s="47">
        <v>2.7077921862935127E-2</v>
      </c>
      <c r="G1257" s="47">
        <v>3.0259774488546134E-2</v>
      </c>
      <c r="H1257" s="47">
        <v>2.5006899938818793E-2</v>
      </c>
    </row>
    <row r="1258" spans="1:8" x14ac:dyDescent="0.3">
      <c r="A1258" s="26"/>
      <c r="B1258" s="26"/>
      <c r="C1258" s="29"/>
      <c r="D1258" s="29"/>
      <c r="E1258" s="29"/>
      <c r="F1258" s="29"/>
      <c r="G1258" s="29"/>
    </row>
    <row r="1259" spans="1:8" x14ac:dyDescent="0.3">
      <c r="A1259" s="26"/>
      <c r="B1259" s="26"/>
      <c r="C1259" s="29"/>
      <c r="D1259" s="29"/>
      <c r="E1259" s="29"/>
      <c r="F1259" s="29"/>
      <c r="G1259" s="29"/>
    </row>
    <row r="1260" spans="1:8" x14ac:dyDescent="0.3">
      <c r="A1260" s="26"/>
      <c r="B1260" s="26"/>
      <c r="C1260" s="29"/>
      <c r="D1260" s="29"/>
      <c r="E1260" s="29"/>
      <c r="F1260" s="29"/>
      <c r="G1260" s="29"/>
    </row>
    <row r="1261" spans="1:8" x14ac:dyDescent="0.3">
      <c r="A1261" s="26"/>
      <c r="B1261" s="26"/>
      <c r="C1261" s="29"/>
      <c r="D1261" s="29"/>
      <c r="E1261" s="29"/>
      <c r="F1261" s="29"/>
      <c r="G1261" s="29"/>
    </row>
    <row r="1262" spans="1:8" x14ac:dyDescent="0.3">
      <c r="A1262" s="26"/>
      <c r="B1262" s="26"/>
      <c r="C1262" s="29"/>
      <c r="D1262" s="29"/>
      <c r="E1262" s="29"/>
      <c r="F1262" s="29"/>
      <c r="G1262" s="29"/>
    </row>
    <row r="1263" spans="1:8" x14ac:dyDescent="0.3">
      <c r="A1263" s="26"/>
      <c r="B1263" s="26"/>
      <c r="C1263" s="29"/>
      <c r="D1263" s="29"/>
      <c r="E1263" s="29"/>
      <c r="F1263" s="29"/>
      <c r="G1263" s="29"/>
    </row>
    <row r="1264" spans="1:8" x14ac:dyDescent="0.3">
      <c r="A1264" s="26"/>
      <c r="B1264" s="26"/>
      <c r="C1264" s="29"/>
      <c r="D1264" s="29"/>
      <c r="E1264" s="29"/>
      <c r="F1264" s="29"/>
      <c r="G1264" s="29"/>
    </row>
    <row r="1265" spans="1:7" x14ac:dyDescent="0.3">
      <c r="A1265" s="26"/>
      <c r="B1265" s="26"/>
      <c r="C1265" s="29"/>
      <c r="D1265" s="29"/>
      <c r="E1265" s="29"/>
      <c r="F1265" s="29"/>
      <c r="G1265" s="29"/>
    </row>
    <row r="1266" spans="1:7" x14ac:dyDescent="0.3">
      <c r="A1266" s="26"/>
      <c r="B1266" s="26"/>
      <c r="C1266" s="29"/>
      <c r="D1266" s="29"/>
      <c r="E1266" s="29"/>
      <c r="F1266" s="29"/>
      <c r="G1266" s="29"/>
    </row>
    <row r="1267" spans="1:7" x14ac:dyDescent="0.3">
      <c r="A1267" s="26"/>
      <c r="B1267" s="26"/>
      <c r="C1267" s="29"/>
      <c r="D1267" s="29"/>
      <c r="E1267" s="29"/>
      <c r="F1267" s="29"/>
      <c r="G1267" s="29"/>
    </row>
    <row r="1268" spans="1:7" x14ac:dyDescent="0.3">
      <c r="A1268" s="26"/>
      <c r="B1268" s="26"/>
      <c r="C1268" s="29"/>
      <c r="D1268" s="29"/>
      <c r="E1268" s="29"/>
      <c r="F1268" s="29"/>
      <c r="G1268" s="29"/>
    </row>
    <row r="1269" spans="1:7" x14ac:dyDescent="0.3">
      <c r="A1269" s="26"/>
      <c r="B1269" s="26"/>
      <c r="C1269" s="29"/>
      <c r="D1269" s="29"/>
      <c r="E1269" s="29"/>
      <c r="F1269" s="29"/>
      <c r="G1269" s="29"/>
    </row>
    <row r="1270" spans="1:7" x14ac:dyDescent="0.3">
      <c r="A1270" s="26"/>
      <c r="B1270" s="26"/>
      <c r="C1270" s="29"/>
      <c r="D1270" s="29"/>
      <c r="E1270" s="29"/>
      <c r="F1270" s="29"/>
      <c r="G1270" s="29"/>
    </row>
    <row r="1271" spans="1:7" x14ac:dyDescent="0.3">
      <c r="A1271" s="26"/>
    </row>
    <row r="1272" spans="1:7" x14ac:dyDescent="0.3">
      <c r="A1272" s="26"/>
    </row>
    <row r="1273" spans="1:7" x14ac:dyDescent="0.3">
      <c r="A1273" s="26"/>
    </row>
    <row r="1274" spans="1:7" x14ac:dyDescent="0.3">
      <c r="A1274" s="26"/>
    </row>
    <row r="1275" spans="1:7" x14ac:dyDescent="0.3">
      <c r="A1275" s="26"/>
    </row>
    <row r="1276" spans="1:7" x14ac:dyDescent="0.3">
      <c r="A1276" s="26"/>
    </row>
    <row r="1277" spans="1:7" x14ac:dyDescent="0.3">
      <c r="A1277" s="26"/>
    </row>
    <row r="1278" spans="1:7" x14ac:dyDescent="0.3">
      <c r="A1278" s="26"/>
    </row>
    <row r="1279" spans="1:7" x14ac:dyDescent="0.3">
      <c r="A1279" s="26"/>
    </row>
    <row r="1280" spans="1:7" x14ac:dyDescent="0.3">
      <c r="A1280" s="26"/>
    </row>
    <row r="1281" spans="1:7" x14ac:dyDescent="0.3">
      <c r="A1281" s="26"/>
      <c r="B1281" s="26"/>
      <c r="C1281" s="29"/>
      <c r="D1281" s="29"/>
      <c r="E1281" s="29"/>
      <c r="F1281" s="29"/>
      <c r="G1281" s="29"/>
    </row>
    <row r="1282" spans="1:7" x14ac:dyDescent="0.3">
      <c r="A1282" s="26"/>
      <c r="B1282" s="26"/>
      <c r="C1282" s="29"/>
      <c r="D1282" s="29"/>
      <c r="E1282" s="29"/>
      <c r="F1282" s="29"/>
      <c r="G1282" s="29"/>
    </row>
    <row r="1283" spans="1:7" x14ac:dyDescent="0.3">
      <c r="A1283" s="26"/>
      <c r="B1283" s="26"/>
      <c r="C1283" s="29"/>
      <c r="D1283" s="29"/>
      <c r="E1283" s="29"/>
      <c r="F1283" s="29"/>
      <c r="G1283" s="29"/>
    </row>
    <row r="1284" spans="1:7" x14ac:dyDescent="0.3">
      <c r="A1284" s="26"/>
      <c r="B1284" s="26"/>
      <c r="C1284" s="29"/>
      <c r="D1284" s="29"/>
      <c r="E1284" s="29"/>
      <c r="F1284" s="29"/>
      <c r="G1284" s="29"/>
    </row>
    <row r="1285" spans="1:7" x14ac:dyDescent="0.3">
      <c r="A1285" s="26"/>
      <c r="B1285" s="26"/>
      <c r="C1285" s="29"/>
      <c r="D1285" s="29"/>
      <c r="E1285" s="29"/>
      <c r="F1285" s="29"/>
      <c r="G1285" s="29"/>
    </row>
    <row r="1286" spans="1:7" x14ac:dyDescent="0.3">
      <c r="A1286" s="26"/>
      <c r="B1286" s="26"/>
      <c r="C1286" s="29"/>
      <c r="D1286" s="29"/>
      <c r="E1286" s="29"/>
      <c r="F1286" s="29"/>
      <c r="G1286" s="29"/>
    </row>
    <row r="1287" spans="1:7" x14ac:dyDescent="0.3">
      <c r="A1287" s="26"/>
      <c r="B1287" s="26"/>
      <c r="C1287" s="29"/>
      <c r="D1287" s="29"/>
      <c r="E1287" s="29"/>
      <c r="F1287" s="29"/>
      <c r="G1287" s="29"/>
    </row>
    <row r="1288" spans="1:7" x14ac:dyDescent="0.3">
      <c r="A1288" s="26"/>
      <c r="B1288" s="26"/>
      <c r="C1288" s="29"/>
      <c r="D1288" s="29"/>
      <c r="E1288" s="29"/>
      <c r="F1288" s="29"/>
      <c r="G1288" s="29"/>
    </row>
    <row r="1289" spans="1:7" x14ac:dyDescent="0.3">
      <c r="A1289" s="26"/>
      <c r="B1289" s="26"/>
      <c r="C1289" s="29"/>
      <c r="D1289" s="29"/>
      <c r="E1289" s="29"/>
      <c r="F1289" s="29"/>
      <c r="G1289" s="29"/>
    </row>
    <row r="1290" spans="1:7" x14ac:dyDescent="0.3">
      <c r="A1290" s="26"/>
      <c r="B1290" s="26"/>
      <c r="C1290" s="29"/>
      <c r="D1290" s="29"/>
      <c r="E1290" s="29"/>
      <c r="F1290" s="29"/>
      <c r="G1290" s="29"/>
    </row>
    <row r="1291" spans="1:7" x14ac:dyDescent="0.3">
      <c r="A1291" s="26"/>
      <c r="B1291" s="26"/>
      <c r="C1291" s="29"/>
      <c r="D1291" s="29"/>
      <c r="E1291" s="29"/>
      <c r="F1291" s="29"/>
      <c r="G1291" s="29"/>
    </row>
    <row r="1292" spans="1:7" x14ac:dyDescent="0.3">
      <c r="A1292" s="26"/>
      <c r="B1292" s="26"/>
      <c r="C1292" s="29"/>
      <c r="D1292" s="29"/>
      <c r="E1292" s="29"/>
      <c r="F1292" s="29"/>
      <c r="G1292" s="29"/>
    </row>
    <row r="1293" spans="1:7" x14ac:dyDescent="0.3">
      <c r="A1293" s="26"/>
      <c r="B1293" s="26"/>
      <c r="C1293" s="29"/>
      <c r="D1293" s="29"/>
      <c r="E1293" s="29"/>
      <c r="F1293" s="29"/>
      <c r="G1293" s="29"/>
    </row>
    <row r="1294" spans="1:7" x14ac:dyDescent="0.3">
      <c r="A1294" s="26"/>
      <c r="B1294" s="26"/>
      <c r="C1294" s="29"/>
      <c r="D1294" s="29"/>
      <c r="E1294" s="29"/>
      <c r="F1294" s="29"/>
      <c r="G1294" s="29"/>
    </row>
    <row r="1295" spans="1:7" x14ac:dyDescent="0.3">
      <c r="A1295" s="26"/>
      <c r="B1295" s="26"/>
      <c r="C1295" s="29"/>
      <c r="D1295" s="29"/>
      <c r="E1295" s="29"/>
      <c r="F1295" s="29"/>
      <c r="G1295" s="29"/>
    </row>
    <row r="1296" spans="1:7" x14ac:dyDescent="0.3">
      <c r="A1296" s="26"/>
      <c r="B1296" s="26"/>
      <c r="C1296" s="29"/>
      <c r="D1296" s="29"/>
      <c r="E1296" s="29"/>
      <c r="F1296" s="29"/>
      <c r="G1296" s="29"/>
    </row>
    <row r="1297" spans="1:7" x14ac:dyDescent="0.3">
      <c r="A1297" s="26"/>
      <c r="B1297" s="26"/>
      <c r="C1297" s="29"/>
      <c r="D1297" s="29"/>
      <c r="E1297" s="29"/>
      <c r="F1297" s="29"/>
      <c r="G1297" s="29"/>
    </row>
    <row r="1298" spans="1:7" x14ac:dyDescent="0.3">
      <c r="A1298" s="26"/>
      <c r="B1298" s="26"/>
      <c r="C1298" s="29"/>
      <c r="D1298" s="29"/>
      <c r="E1298" s="29"/>
      <c r="F1298" s="29"/>
      <c r="G1298" s="29"/>
    </row>
    <row r="1299" spans="1:7" x14ac:dyDescent="0.3">
      <c r="A1299" s="26"/>
      <c r="B1299" s="26"/>
      <c r="C1299" s="29"/>
      <c r="D1299" s="29"/>
      <c r="E1299" s="29"/>
      <c r="F1299" s="29"/>
      <c r="G1299" s="29"/>
    </row>
    <row r="1300" spans="1:7" x14ac:dyDescent="0.3">
      <c r="A1300" s="26"/>
      <c r="B1300" s="26"/>
      <c r="C1300" s="29"/>
      <c r="D1300" s="29"/>
      <c r="E1300" s="29"/>
      <c r="F1300" s="29"/>
      <c r="G1300" s="29"/>
    </row>
    <row r="1301" spans="1:7" x14ac:dyDescent="0.3">
      <c r="A1301" s="26"/>
      <c r="B1301" s="26"/>
      <c r="C1301" s="29"/>
      <c r="D1301" s="29"/>
      <c r="E1301" s="29"/>
      <c r="F1301" s="29"/>
      <c r="G1301" s="29"/>
    </row>
    <row r="1302" spans="1:7" x14ac:dyDescent="0.3">
      <c r="A1302" s="26"/>
      <c r="B1302" s="26"/>
      <c r="C1302" s="29"/>
      <c r="D1302" s="29"/>
      <c r="E1302" s="29"/>
      <c r="F1302" s="29"/>
      <c r="G1302" s="29"/>
    </row>
    <row r="1303" spans="1:7" x14ac:dyDescent="0.3">
      <c r="A1303" s="26"/>
      <c r="B1303" s="26"/>
      <c r="C1303" s="29"/>
      <c r="D1303" s="29"/>
      <c r="E1303" s="29"/>
      <c r="F1303" s="29"/>
      <c r="G1303" s="29"/>
    </row>
    <row r="1304" spans="1:7" x14ac:dyDescent="0.3">
      <c r="A1304" s="26"/>
      <c r="B1304" s="26"/>
      <c r="C1304" s="29"/>
      <c r="D1304" s="29"/>
      <c r="E1304" s="29"/>
      <c r="F1304" s="29"/>
      <c r="G1304" s="29"/>
    </row>
    <row r="1305" spans="1:7" x14ac:dyDescent="0.3">
      <c r="A1305" s="26"/>
      <c r="B1305" s="26"/>
      <c r="C1305" s="29"/>
      <c r="D1305" s="29"/>
      <c r="E1305" s="29"/>
      <c r="F1305" s="29"/>
      <c r="G1305" s="29"/>
    </row>
    <row r="1306" spans="1:7" x14ac:dyDescent="0.3">
      <c r="A1306" s="26"/>
      <c r="B1306" s="26"/>
      <c r="C1306" s="29"/>
      <c r="D1306" s="29"/>
      <c r="E1306" s="29"/>
      <c r="F1306" s="29"/>
      <c r="G1306" s="29"/>
    </row>
    <row r="1307" spans="1:7" x14ac:dyDescent="0.3">
      <c r="A1307" s="26"/>
      <c r="B1307" s="26"/>
      <c r="C1307" s="29"/>
      <c r="D1307" s="29"/>
      <c r="E1307" s="29"/>
      <c r="F1307" s="29"/>
      <c r="G1307" s="29"/>
    </row>
    <row r="1308" spans="1:7" x14ac:dyDescent="0.3">
      <c r="A1308" s="26"/>
      <c r="B1308" s="26"/>
      <c r="C1308" s="29"/>
      <c r="D1308" s="29"/>
      <c r="E1308" s="29"/>
      <c r="F1308" s="29"/>
      <c r="G1308" s="29"/>
    </row>
    <row r="1309" spans="1:7" x14ac:dyDescent="0.3">
      <c r="A1309" s="26"/>
      <c r="B1309" s="26"/>
      <c r="C1309" s="29"/>
      <c r="D1309" s="29"/>
      <c r="E1309" s="29"/>
      <c r="F1309" s="29"/>
      <c r="G1309" s="29"/>
    </row>
    <row r="1310" spans="1:7" x14ac:dyDescent="0.3">
      <c r="A1310" s="26"/>
      <c r="B1310" s="26"/>
      <c r="C1310" s="29"/>
      <c r="D1310" s="29"/>
      <c r="E1310" s="29"/>
      <c r="F1310" s="29"/>
      <c r="G1310" s="29"/>
    </row>
    <row r="1311" spans="1:7" x14ac:dyDescent="0.3">
      <c r="A1311" s="26"/>
      <c r="B1311" s="26"/>
      <c r="C1311" s="29"/>
      <c r="D1311" s="29"/>
      <c r="E1311" s="29"/>
      <c r="F1311" s="29"/>
      <c r="G1311" s="29"/>
    </row>
    <row r="1312" spans="1:7" x14ac:dyDescent="0.3">
      <c r="A1312" s="26"/>
      <c r="B1312" s="26"/>
      <c r="C1312" s="29"/>
      <c r="D1312" s="29"/>
      <c r="E1312" s="29"/>
      <c r="F1312" s="29"/>
      <c r="G1312" s="29"/>
    </row>
    <row r="1313" spans="1:7" x14ac:dyDescent="0.3">
      <c r="A1313" s="26"/>
      <c r="B1313" s="26"/>
      <c r="C1313" s="29"/>
      <c r="D1313" s="29"/>
      <c r="E1313" s="29"/>
      <c r="F1313" s="29"/>
      <c r="G1313" s="29"/>
    </row>
    <row r="1314" spans="1:7" x14ac:dyDescent="0.3">
      <c r="A1314" s="26"/>
      <c r="B1314" s="26"/>
      <c r="C1314" s="29"/>
      <c r="D1314" s="29"/>
      <c r="E1314" s="29"/>
      <c r="F1314" s="29"/>
      <c r="G1314" s="29"/>
    </row>
    <row r="1315" spans="1:7" x14ac:dyDescent="0.3">
      <c r="A1315" s="26"/>
      <c r="B1315" s="26"/>
      <c r="C1315" s="29"/>
      <c r="D1315" s="29"/>
      <c r="E1315" s="29"/>
      <c r="F1315" s="29"/>
      <c r="G1315" s="29"/>
    </row>
    <row r="1316" spans="1:7" x14ac:dyDescent="0.3">
      <c r="A1316" s="26"/>
      <c r="B1316" s="26"/>
      <c r="C1316" s="29"/>
      <c r="D1316" s="29"/>
      <c r="E1316" s="29"/>
      <c r="F1316" s="29"/>
      <c r="G1316" s="29"/>
    </row>
    <row r="1317" spans="1:7" x14ac:dyDescent="0.3">
      <c r="A1317" s="26"/>
      <c r="B1317" s="26"/>
      <c r="C1317" s="29"/>
      <c r="D1317" s="29"/>
      <c r="E1317" s="29"/>
      <c r="F1317" s="29"/>
      <c r="G1317" s="29"/>
    </row>
    <row r="1318" spans="1:7" x14ac:dyDescent="0.3">
      <c r="A1318" s="26"/>
      <c r="B1318" s="26"/>
      <c r="C1318" s="29"/>
      <c r="D1318" s="29"/>
      <c r="E1318" s="29"/>
      <c r="F1318" s="29"/>
      <c r="G1318" s="29"/>
    </row>
    <row r="1319" spans="1:7" x14ac:dyDescent="0.3">
      <c r="A1319" s="26"/>
      <c r="B1319" s="26"/>
      <c r="C1319" s="29"/>
      <c r="D1319" s="29"/>
      <c r="E1319" s="29"/>
      <c r="F1319" s="29"/>
      <c r="G1319" s="29"/>
    </row>
    <row r="1320" spans="1:7" x14ac:dyDescent="0.3">
      <c r="A1320" s="26"/>
      <c r="B1320" s="26"/>
      <c r="C1320" s="29"/>
      <c r="D1320" s="29"/>
      <c r="E1320" s="29"/>
      <c r="F1320" s="29"/>
      <c r="G1320" s="29"/>
    </row>
    <row r="1321" spans="1:7" x14ac:dyDescent="0.3">
      <c r="A1321" s="26"/>
      <c r="B1321" s="26"/>
      <c r="C1321" s="29"/>
      <c r="D1321" s="29"/>
      <c r="E1321" s="29"/>
      <c r="F1321" s="29"/>
      <c r="G1321" s="29"/>
    </row>
    <row r="1322" spans="1:7" x14ac:dyDescent="0.3">
      <c r="A1322" s="26"/>
      <c r="B1322" s="26"/>
      <c r="C1322" s="29"/>
      <c r="D1322" s="29"/>
      <c r="E1322" s="29"/>
      <c r="F1322" s="29"/>
      <c r="G1322" s="29"/>
    </row>
    <row r="1323" spans="1:7" x14ac:dyDescent="0.3">
      <c r="A1323" s="26"/>
      <c r="B1323" s="26"/>
      <c r="C1323" s="29"/>
      <c r="D1323" s="29"/>
      <c r="E1323" s="29"/>
      <c r="F1323" s="29"/>
      <c r="G1323" s="29"/>
    </row>
    <row r="1324" spans="1:7" x14ac:dyDescent="0.3">
      <c r="A1324" s="26"/>
      <c r="B1324" s="26"/>
      <c r="C1324" s="29"/>
      <c r="D1324" s="29"/>
      <c r="E1324" s="29"/>
      <c r="F1324" s="29"/>
      <c r="G1324" s="29"/>
    </row>
    <row r="1325" spans="1:7" x14ac:dyDescent="0.3">
      <c r="A1325" s="26"/>
      <c r="B1325" s="26"/>
      <c r="C1325" s="29"/>
      <c r="D1325" s="29"/>
      <c r="E1325" s="29"/>
      <c r="F1325" s="29"/>
      <c r="G1325" s="29"/>
    </row>
    <row r="1326" spans="1:7" x14ac:dyDescent="0.3">
      <c r="A1326" s="26"/>
      <c r="B1326" s="26"/>
      <c r="C1326" s="29"/>
      <c r="D1326" s="29"/>
      <c r="E1326" s="29"/>
      <c r="F1326" s="29"/>
      <c r="G1326" s="29"/>
    </row>
    <row r="1327" spans="1:7" x14ac:dyDescent="0.3">
      <c r="A1327" s="26"/>
      <c r="B1327" s="26"/>
      <c r="C1327" s="29"/>
      <c r="D1327" s="29"/>
      <c r="E1327" s="29"/>
      <c r="F1327" s="29"/>
      <c r="G1327" s="29"/>
    </row>
    <row r="1328" spans="1:7" x14ac:dyDescent="0.3">
      <c r="A1328" s="26"/>
      <c r="B1328" s="26"/>
      <c r="C1328" s="29"/>
      <c r="D1328" s="29"/>
      <c r="E1328" s="29"/>
      <c r="F1328" s="29"/>
      <c r="G1328" s="29"/>
    </row>
    <row r="1329" spans="1:7" x14ac:dyDescent="0.3">
      <c r="A1329" s="26"/>
      <c r="B1329" s="26"/>
      <c r="C1329" s="29"/>
      <c r="D1329" s="29"/>
      <c r="E1329" s="29"/>
      <c r="F1329" s="29"/>
      <c r="G1329" s="29"/>
    </row>
    <row r="1330" spans="1:7" x14ac:dyDescent="0.3">
      <c r="A1330" s="26"/>
      <c r="B1330" s="26"/>
      <c r="C1330" s="29"/>
      <c r="D1330" s="29"/>
      <c r="E1330" s="29"/>
      <c r="F1330" s="29"/>
      <c r="G1330" s="29"/>
    </row>
    <row r="1331" spans="1:7" x14ac:dyDescent="0.3">
      <c r="A1331" s="26"/>
      <c r="B1331" s="26"/>
      <c r="C1331" s="29"/>
      <c r="D1331" s="29"/>
      <c r="E1331" s="29"/>
      <c r="F1331" s="29"/>
      <c r="G1331" s="29"/>
    </row>
    <row r="1332" spans="1:7" x14ac:dyDescent="0.3">
      <c r="A1332" s="26"/>
      <c r="B1332" s="26"/>
      <c r="C1332" s="29"/>
      <c r="D1332" s="29"/>
      <c r="E1332" s="29"/>
      <c r="F1332" s="29"/>
      <c r="G1332" s="29"/>
    </row>
    <row r="1333" spans="1:7" x14ac:dyDescent="0.3">
      <c r="A1333" s="26"/>
      <c r="B1333" s="26"/>
      <c r="C1333" s="29"/>
      <c r="D1333" s="29"/>
      <c r="E1333" s="29"/>
      <c r="F1333" s="29"/>
      <c r="G1333" s="29"/>
    </row>
    <row r="1334" spans="1:7" x14ac:dyDescent="0.3">
      <c r="A1334" s="26"/>
      <c r="B1334" s="26"/>
      <c r="C1334" s="29"/>
      <c r="D1334" s="29"/>
      <c r="E1334" s="29"/>
      <c r="F1334" s="29"/>
      <c r="G1334" s="29"/>
    </row>
    <row r="1335" spans="1:7" x14ac:dyDescent="0.3">
      <c r="A1335" s="26"/>
      <c r="B1335" s="26"/>
      <c r="C1335" s="29"/>
      <c r="D1335" s="29"/>
      <c r="E1335" s="29"/>
      <c r="F1335" s="29"/>
      <c r="G1335" s="29"/>
    </row>
    <row r="1336" spans="1:7" x14ac:dyDescent="0.3">
      <c r="A1336" s="26"/>
      <c r="B1336" s="26"/>
      <c r="C1336" s="29"/>
      <c r="D1336" s="29"/>
      <c r="E1336" s="29"/>
      <c r="F1336" s="29"/>
      <c r="G1336" s="29"/>
    </row>
    <row r="1337" spans="1:7" x14ac:dyDescent="0.3">
      <c r="A1337" s="26"/>
      <c r="B1337" s="26"/>
      <c r="C1337" s="29"/>
      <c r="D1337" s="29"/>
      <c r="E1337" s="29"/>
      <c r="F1337" s="29"/>
      <c r="G1337" s="29"/>
    </row>
    <row r="1338" spans="1:7" x14ac:dyDescent="0.3">
      <c r="A1338" s="26"/>
      <c r="B1338" s="26"/>
      <c r="C1338" s="29"/>
      <c r="D1338" s="29"/>
      <c r="E1338" s="29"/>
      <c r="F1338" s="29"/>
      <c r="G1338" s="29"/>
    </row>
    <row r="1339" spans="1:7" x14ac:dyDescent="0.3">
      <c r="A1339" s="26"/>
      <c r="B1339" s="26"/>
      <c r="C1339" s="29"/>
      <c r="D1339" s="29"/>
      <c r="E1339" s="29"/>
      <c r="F1339" s="29"/>
      <c r="G1339" s="29"/>
    </row>
    <row r="1340" spans="1:7" x14ac:dyDescent="0.3">
      <c r="A1340" s="26"/>
      <c r="B1340" s="26"/>
      <c r="C1340" s="29"/>
      <c r="D1340" s="29"/>
      <c r="E1340" s="29"/>
      <c r="F1340" s="29"/>
      <c r="G1340" s="29"/>
    </row>
    <row r="1341" spans="1:7" x14ac:dyDescent="0.3">
      <c r="A1341" s="26"/>
      <c r="B1341" s="26"/>
      <c r="C1341" s="29"/>
      <c r="D1341" s="29"/>
      <c r="E1341" s="29"/>
      <c r="F1341" s="29"/>
      <c r="G1341" s="29"/>
    </row>
    <row r="1342" spans="1:7" x14ac:dyDescent="0.3">
      <c r="A1342" s="26"/>
      <c r="B1342" s="26"/>
      <c r="C1342" s="29"/>
      <c r="D1342" s="29"/>
      <c r="E1342" s="29"/>
      <c r="F1342" s="29"/>
      <c r="G1342" s="29"/>
    </row>
    <row r="1343" spans="1:7" x14ac:dyDescent="0.3">
      <c r="A1343" s="26"/>
      <c r="B1343" s="26"/>
      <c r="C1343" s="29"/>
      <c r="D1343" s="29"/>
      <c r="E1343" s="29"/>
      <c r="F1343" s="29"/>
      <c r="G1343" s="29"/>
    </row>
    <row r="1344" spans="1:7" x14ac:dyDescent="0.3">
      <c r="A1344" s="26"/>
      <c r="B1344" s="26"/>
      <c r="C1344" s="29"/>
      <c r="D1344" s="29"/>
      <c r="E1344" s="29"/>
      <c r="F1344" s="29"/>
      <c r="G1344" s="29"/>
    </row>
    <row r="1345" spans="1:7" x14ac:dyDescent="0.3">
      <c r="A1345" s="26"/>
      <c r="B1345" s="26"/>
      <c r="C1345" s="29"/>
      <c r="D1345" s="29"/>
      <c r="E1345" s="29"/>
      <c r="F1345" s="29"/>
      <c r="G1345" s="29"/>
    </row>
    <row r="1346" spans="1:7" x14ac:dyDescent="0.3">
      <c r="A1346" s="26"/>
      <c r="B1346" s="26"/>
      <c r="C1346" s="29"/>
      <c r="D1346" s="29"/>
      <c r="E1346" s="29"/>
      <c r="F1346" s="29"/>
      <c r="G1346" s="29"/>
    </row>
    <row r="1347" spans="1:7" x14ac:dyDescent="0.3">
      <c r="A1347" s="26"/>
      <c r="B1347" s="26"/>
      <c r="C1347" s="29"/>
      <c r="D1347" s="29"/>
      <c r="E1347" s="29"/>
      <c r="F1347" s="29"/>
      <c r="G1347" s="29"/>
    </row>
    <row r="1348" spans="1:7" x14ac:dyDescent="0.3">
      <c r="A1348" s="26"/>
      <c r="B1348" s="26"/>
      <c r="C1348" s="29"/>
      <c r="D1348" s="29"/>
      <c r="E1348" s="29"/>
      <c r="F1348" s="29"/>
      <c r="G1348" s="29"/>
    </row>
    <row r="1349" spans="1:7" x14ac:dyDescent="0.3">
      <c r="A1349" s="26"/>
      <c r="B1349" s="26"/>
      <c r="C1349" s="29"/>
      <c r="D1349" s="29"/>
      <c r="E1349" s="29"/>
      <c r="F1349" s="29"/>
      <c r="G1349" s="29"/>
    </row>
    <row r="1350" spans="1:7" x14ac:dyDescent="0.3">
      <c r="A1350" s="26"/>
      <c r="B1350" s="26"/>
      <c r="C1350" s="29"/>
      <c r="D1350" s="29"/>
      <c r="E1350" s="29"/>
      <c r="F1350" s="29"/>
      <c r="G1350" s="29"/>
    </row>
    <row r="1351" spans="1:7" x14ac:dyDescent="0.3">
      <c r="A1351" s="26"/>
      <c r="B1351" s="26"/>
      <c r="C1351" s="29"/>
      <c r="D1351" s="29"/>
      <c r="E1351" s="29"/>
      <c r="F1351" s="29"/>
      <c r="G1351" s="29"/>
    </row>
    <row r="1352" spans="1:7" x14ac:dyDescent="0.3">
      <c r="A1352" s="26"/>
      <c r="B1352" s="26"/>
      <c r="C1352" s="29"/>
      <c r="D1352" s="29"/>
      <c r="E1352" s="29"/>
      <c r="F1352" s="29"/>
      <c r="G1352" s="29"/>
    </row>
    <row r="1353" spans="1:7" x14ac:dyDescent="0.3">
      <c r="A1353" s="26"/>
      <c r="B1353" s="26"/>
      <c r="C1353" s="29"/>
      <c r="D1353" s="29"/>
      <c r="E1353" s="29"/>
      <c r="F1353" s="29"/>
      <c r="G1353" s="29"/>
    </row>
    <row r="1354" spans="1:7" x14ac:dyDescent="0.3">
      <c r="A1354" s="26"/>
      <c r="B1354" s="26"/>
      <c r="C1354" s="29"/>
      <c r="D1354" s="29"/>
      <c r="E1354" s="29"/>
      <c r="F1354" s="29"/>
      <c r="G1354" s="29"/>
    </row>
    <row r="1355" spans="1:7" x14ac:dyDescent="0.3">
      <c r="A1355" s="26"/>
      <c r="B1355" s="26"/>
      <c r="C1355" s="29"/>
      <c r="D1355" s="29"/>
      <c r="E1355" s="29"/>
      <c r="F1355" s="29"/>
      <c r="G1355" s="29"/>
    </row>
    <row r="1356" spans="1:7" x14ac:dyDescent="0.3">
      <c r="A1356" s="26"/>
      <c r="B1356" s="26"/>
      <c r="C1356" s="29"/>
      <c r="D1356" s="29"/>
      <c r="E1356" s="29"/>
      <c r="F1356" s="29"/>
      <c r="G1356" s="29"/>
    </row>
    <row r="1357" spans="1:7" x14ac:dyDescent="0.3">
      <c r="A1357" s="26"/>
      <c r="B1357" s="26"/>
      <c r="C1357" s="29"/>
      <c r="D1357" s="29"/>
      <c r="E1357" s="29"/>
      <c r="F1357" s="29"/>
      <c r="G1357" s="29"/>
    </row>
    <row r="1358" spans="1:7" x14ac:dyDescent="0.3">
      <c r="A1358" s="26"/>
      <c r="B1358" s="26"/>
      <c r="C1358" s="29"/>
      <c r="D1358" s="29"/>
      <c r="E1358" s="29"/>
      <c r="F1358" s="29"/>
      <c r="G1358" s="29"/>
    </row>
    <row r="1359" spans="1:7" x14ac:dyDescent="0.3">
      <c r="A1359" s="26"/>
      <c r="B1359" s="26"/>
      <c r="C1359" s="29"/>
      <c r="D1359" s="29"/>
      <c r="E1359" s="29"/>
      <c r="F1359" s="29"/>
      <c r="G1359" s="29"/>
    </row>
    <row r="1360" spans="1:7" x14ac:dyDescent="0.3">
      <c r="A1360" s="26"/>
      <c r="B1360" s="26"/>
      <c r="C1360" s="29"/>
      <c r="D1360" s="29"/>
      <c r="E1360" s="29"/>
      <c r="F1360" s="29"/>
      <c r="G1360" s="29"/>
    </row>
    <row r="1361" spans="1:7" x14ac:dyDescent="0.3">
      <c r="A1361" s="26"/>
      <c r="B1361" s="26"/>
      <c r="C1361" s="29"/>
      <c r="D1361" s="29"/>
      <c r="E1361" s="29"/>
      <c r="F1361" s="29"/>
      <c r="G1361" s="29"/>
    </row>
    <row r="1362" spans="1:7" x14ac:dyDescent="0.3">
      <c r="A1362" s="26"/>
      <c r="B1362" s="26"/>
      <c r="C1362" s="29"/>
      <c r="D1362" s="29"/>
      <c r="E1362" s="29"/>
      <c r="F1362" s="29"/>
      <c r="G1362" s="29"/>
    </row>
    <row r="1363" spans="1:7" x14ac:dyDescent="0.3">
      <c r="A1363" s="26"/>
      <c r="B1363" s="26"/>
      <c r="C1363" s="29"/>
      <c r="D1363" s="29"/>
      <c r="E1363" s="29"/>
      <c r="F1363" s="29"/>
      <c r="G1363" s="29"/>
    </row>
    <row r="1364" spans="1:7" x14ac:dyDescent="0.3">
      <c r="A1364" s="26"/>
      <c r="B1364" s="26"/>
      <c r="C1364" s="29"/>
      <c r="D1364" s="29"/>
      <c r="E1364" s="29"/>
      <c r="F1364" s="29"/>
      <c r="G1364" s="29"/>
    </row>
    <row r="1365" spans="1:7" x14ac:dyDescent="0.3">
      <c r="A1365" s="26"/>
      <c r="B1365" s="26"/>
      <c r="C1365" s="29"/>
      <c r="D1365" s="29"/>
      <c r="E1365" s="29"/>
      <c r="F1365" s="29"/>
      <c r="G1365" s="29"/>
    </row>
    <row r="1366" spans="1:7" x14ac:dyDescent="0.3">
      <c r="A1366" s="26"/>
      <c r="B1366" s="26"/>
      <c r="C1366" s="29"/>
      <c r="D1366" s="29"/>
      <c r="E1366" s="29"/>
      <c r="F1366" s="29"/>
      <c r="G1366" s="29"/>
    </row>
    <row r="1367" spans="1:7" x14ac:dyDescent="0.3">
      <c r="A1367" s="26"/>
      <c r="B1367" s="26"/>
      <c r="C1367" s="29"/>
      <c r="D1367" s="29"/>
      <c r="E1367" s="29"/>
      <c r="F1367" s="29"/>
      <c r="G1367" s="29"/>
    </row>
    <row r="1368" spans="1:7" x14ac:dyDescent="0.3">
      <c r="A1368" s="26"/>
      <c r="B1368" s="26"/>
      <c r="C1368" s="29"/>
      <c r="D1368" s="29"/>
      <c r="E1368" s="29"/>
      <c r="F1368" s="29"/>
      <c r="G1368" s="29"/>
    </row>
    <row r="1369" spans="1:7" x14ac:dyDescent="0.3">
      <c r="A1369" s="26"/>
      <c r="B1369" s="26"/>
      <c r="C1369" s="29"/>
      <c r="D1369" s="29"/>
      <c r="E1369" s="29"/>
      <c r="F1369" s="29"/>
      <c r="G1369" s="29"/>
    </row>
    <row r="1370" spans="1:7" x14ac:dyDescent="0.3">
      <c r="A1370" s="26"/>
      <c r="B1370" s="26"/>
      <c r="C1370" s="29"/>
      <c r="D1370" s="29"/>
      <c r="E1370" s="29"/>
      <c r="F1370" s="29"/>
      <c r="G1370" s="29"/>
    </row>
    <row r="1371" spans="1:7" x14ac:dyDescent="0.3">
      <c r="A1371" s="26"/>
      <c r="B1371" s="26"/>
      <c r="C1371" s="29"/>
      <c r="D1371" s="29"/>
      <c r="E1371" s="29"/>
      <c r="F1371" s="29"/>
      <c r="G1371" s="29"/>
    </row>
    <row r="1372" spans="1:7" x14ac:dyDescent="0.3">
      <c r="A1372" s="26"/>
      <c r="B1372" s="26"/>
      <c r="C1372" s="29"/>
      <c r="D1372" s="29"/>
      <c r="E1372" s="29"/>
      <c r="F1372" s="29"/>
      <c r="G1372" s="29"/>
    </row>
    <row r="1373" spans="1:7" x14ac:dyDescent="0.3">
      <c r="A1373" s="26"/>
      <c r="B1373" s="26"/>
      <c r="C1373" s="29"/>
      <c r="D1373" s="29"/>
      <c r="E1373" s="29"/>
      <c r="F1373" s="29"/>
      <c r="G1373" s="29"/>
    </row>
    <row r="1374" spans="1:7" x14ac:dyDescent="0.3">
      <c r="A1374" s="26"/>
      <c r="B1374" s="26"/>
      <c r="C1374" s="29"/>
      <c r="D1374" s="29"/>
      <c r="E1374" s="29"/>
      <c r="F1374" s="29"/>
      <c r="G1374" s="29"/>
    </row>
    <row r="1375" spans="1:7" x14ac:dyDescent="0.3">
      <c r="A1375" s="26"/>
      <c r="B1375" s="26"/>
      <c r="C1375" s="29"/>
      <c r="D1375" s="29"/>
      <c r="E1375" s="29"/>
      <c r="F1375" s="29"/>
      <c r="G1375" s="29"/>
    </row>
    <row r="1376" spans="1:7" x14ac:dyDescent="0.3">
      <c r="A1376" s="26"/>
      <c r="B1376" s="26"/>
      <c r="C1376" s="29"/>
      <c r="D1376" s="29"/>
      <c r="E1376" s="29"/>
      <c r="F1376" s="29"/>
      <c r="G1376" s="29"/>
    </row>
    <row r="1377" spans="1:7" x14ac:dyDescent="0.3">
      <c r="A1377" s="26"/>
      <c r="B1377" s="26"/>
      <c r="C1377" s="29"/>
      <c r="D1377" s="29"/>
      <c r="E1377" s="29"/>
      <c r="F1377" s="29"/>
      <c r="G1377" s="29"/>
    </row>
    <row r="1378" spans="1:7" x14ac:dyDescent="0.3">
      <c r="A1378" s="26"/>
      <c r="B1378" s="26"/>
      <c r="C1378" s="29"/>
      <c r="D1378" s="29"/>
      <c r="E1378" s="29"/>
      <c r="F1378" s="29"/>
      <c r="G1378" s="29"/>
    </row>
    <row r="1379" spans="1:7" x14ac:dyDescent="0.3">
      <c r="A1379" s="26"/>
      <c r="B1379" s="26"/>
      <c r="C1379" s="29"/>
      <c r="D1379" s="29"/>
      <c r="E1379" s="29"/>
      <c r="F1379" s="29"/>
      <c r="G1379" s="29"/>
    </row>
    <row r="1380" spans="1:7" x14ac:dyDescent="0.3">
      <c r="A1380" s="26"/>
      <c r="B1380" s="26"/>
      <c r="C1380" s="29"/>
      <c r="D1380" s="29"/>
      <c r="E1380" s="29"/>
      <c r="F1380" s="29"/>
      <c r="G1380" s="29"/>
    </row>
    <row r="1381" spans="1:7" x14ac:dyDescent="0.3">
      <c r="A1381" s="26"/>
      <c r="B1381" s="26"/>
      <c r="C1381" s="29"/>
      <c r="D1381" s="29"/>
      <c r="E1381" s="29"/>
      <c r="F1381" s="29"/>
      <c r="G1381" s="29"/>
    </row>
    <row r="1382" spans="1:7" x14ac:dyDescent="0.3">
      <c r="A1382" s="26"/>
      <c r="B1382" s="26"/>
      <c r="C1382" s="29"/>
      <c r="D1382" s="29"/>
      <c r="E1382" s="29"/>
      <c r="F1382" s="29"/>
      <c r="G1382" s="29"/>
    </row>
    <row r="1383" spans="1:7" x14ac:dyDescent="0.3">
      <c r="A1383" s="26"/>
      <c r="B1383" s="26"/>
      <c r="C1383" s="29"/>
      <c r="D1383" s="29"/>
      <c r="E1383" s="29"/>
      <c r="F1383" s="29"/>
      <c r="G1383" s="29"/>
    </row>
    <row r="1384" spans="1:7" x14ac:dyDescent="0.3">
      <c r="A1384" s="26"/>
      <c r="B1384" s="26"/>
      <c r="C1384" s="29"/>
      <c r="D1384" s="29"/>
      <c r="E1384" s="29"/>
      <c r="F1384" s="29"/>
      <c r="G1384" s="29"/>
    </row>
    <row r="1385" spans="1:7" x14ac:dyDescent="0.3">
      <c r="A1385" s="26"/>
      <c r="B1385" s="26"/>
      <c r="C1385" s="29"/>
      <c r="D1385" s="29"/>
      <c r="E1385" s="29"/>
      <c r="F1385" s="29"/>
      <c r="G1385" s="29"/>
    </row>
    <row r="1386" spans="1:7" x14ac:dyDescent="0.3">
      <c r="A1386" s="26"/>
      <c r="B1386" s="26"/>
      <c r="C1386" s="29"/>
      <c r="D1386" s="29"/>
      <c r="E1386" s="29"/>
      <c r="F1386" s="29"/>
      <c r="G1386" s="29"/>
    </row>
    <row r="1387" spans="1:7" x14ac:dyDescent="0.3">
      <c r="A1387" s="26"/>
      <c r="B1387" s="26"/>
      <c r="C1387" s="29"/>
      <c r="D1387" s="29"/>
      <c r="E1387" s="29"/>
      <c r="F1387" s="29"/>
      <c r="G1387" s="29"/>
    </row>
    <row r="1388" spans="1:7" x14ac:dyDescent="0.3">
      <c r="A1388" s="26"/>
      <c r="B1388" s="26"/>
      <c r="C1388" s="29"/>
      <c r="D1388" s="29"/>
      <c r="E1388" s="29"/>
      <c r="F1388" s="29"/>
      <c r="G1388" s="29"/>
    </row>
    <row r="1389" spans="1:7" x14ac:dyDescent="0.3">
      <c r="A1389" s="26"/>
      <c r="B1389" s="26"/>
      <c r="C1389" s="29"/>
      <c r="D1389" s="29"/>
      <c r="E1389" s="29"/>
      <c r="F1389" s="29"/>
      <c r="G1389" s="29"/>
    </row>
    <row r="1390" spans="1:7" x14ac:dyDescent="0.3">
      <c r="A1390" s="26"/>
      <c r="B1390" s="26"/>
      <c r="C1390" s="29"/>
      <c r="D1390" s="29"/>
      <c r="E1390" s="29"/>
      <c r="F1390" s="29"/>
      <c r="G1390" s="29"/>
    </row>
    <row r="1391" spans="1:7" x14ac:dyDescent="0.3">
      <c r="A1391" s="26"/>
      <c r="B1391" s="26"/>
      <c r="C1391" s="29"/>
      <c r="D1391" s="29"/>
      <c r="E1391" s="29"/>
      <c r="F1391" s="29"/>
      <c r="G1391" s="29"/>
    </row>
    <row r="1392" spans="1:7" x14ac:dyDescent="0.3">
      <c r="A1392" s="26"/>
      <c r="B1392" s="26"/>
      <c r="C1392" s="29"/>
      <c r="D1392" s="29"/>
      <c r="E1392" s="29"/>
      <c r="F1392" s="29"/>
      <c r="G1392" s="29"/>
    </row>
    <row r="1393" spans="1:7" x14ac:dyDescent="0.3">
      <c r="A1393" s="26"/>
      <c r="B1393" s="26"/>
      <c r="C1393" s="29"/>
      <c r="D1393" s="29"/>
      <c r="E1393" s="29"/>
      <c r="F1393" s="29"/>
      <c r="G1393" s="29"/>
    </row>
    <row r="1394" spans="1:7" x14ac:dyDescent="0.3">
      <c r="A1394" s="26"/>
      <c r="B1394" s="26"/>
      <c r="C1394" s="29"/>
      <c r="D1394" s="29"/>
      <c r="E1394" s="29"/>
      <c r="F1394" s="29"/>
      <c r="G1394" s="29"/>
    </row>
    <row r="1395" spans="1:7" x14ac:dyDescent="0.3">
      <c r="A1395" s="26"/>
      <c r="B1395" s="26"/>
      <c r="C1395" s="29"/>
      <c r="D1395" s="29"/>
      <c r="E1395" s="29"/>
      <c r="F1395" s="29"/>
      <c r="G1395" s="29"/>
    </row>
    <row r="1396" spans="1:7" x14ac:dyDescent="0.3">
      <c r="A1396" s="26"/>
      <c r="B1396" s="26"/>
      <c r="C1396" s="29"/>
      <c r="D1396" s="29"/>
      <c r="E1396" s="29"/>
      <c r="F1396" s="29"/>
      <c r="G1396" s="29"/>
    </row>
    <row r="1397" spans="1:7" x14ac:dyDescent="0.3">
      <c r="A1397" s="26"/>
      <c r="B1397" s="26"/>
      <c r="C1397" s="29"/>
      <c r="D1397" s="29"/>
      <c r="E1397" s="29"/>
      <c r="F1397" s="29"/>
      <c r="G1397" s="29"/>
    </row>
    <row r="1398" spans="1:7" x14ac:dyDescent="0.3">
      <c r="A1398" s="26"/>
      <c r="B1398" s="26"/>
      <c r="C1398" s="29"/>
      <c r="D1398" s="29"/>
      <c r="E1398" s="29"/>
      <c r="F1398" s="29"/>
      <c r="G1398" s="29"/>
    </row>
    <row r="1399" spans="1:7" x14ac:dyDescent="0.3">
      <c r="A1399" s="26"/>
      <c r="B1399" s="26"/>
      <c r="C1399" s="29"/>
      <c r="D1399" s="29"/>
      <c r="E1399" s="29"/>
      <c r="F1399" s="29"/>
      <c r="G1399" s="29"/>
    </row>
    <row r="1400" spans="1:7" x14ac:dyDescent="0.3">
      <c r="A1400" s="26"/>
      <c r="B1400" s="26"/>
      <c r="C1400" s="29"/>
      <c r="D1400" s="29"/>
      <c r="E1400" s="29"/>
      <c r="F1400" s="29"/>
      <c r="G1400" s="29"/>
    </row>
    <row r="1401" spans="1:7" x14ac:dyDescent="0.3">
      <c r="A1401" s="26"/>
      <c r="B1401" s="26"/>
      <c r="C1401" s="29"/>
      <c r="D1401" s="29"/>
      <c r="E1401" s="29"/>
      <c r="F1401" s="29"/>
      <c r="G1401" s="29"/>
    </row>
    <row r="1402" spans="1:7" x14ac:dyDescent="0.3">
      <c r="A1402" s="26"/>
      <c r="B1402" s="26"/>
      <c r="C1402" s="29"/>
      <c r="D1402" s="29"/>
      <c r="E1402" s="29"/>
      <c r="F1402" s="29"/>
      <c r="G1402" s="29"/>
    </row>
    <row r="1403" spans="1:7" x14ac:dyDescent="0.3">
      <c r="A1403" s="26"/>
      <c r="B1403" s="26"/>
      <c r="C1403" s="29"/>
      <c r="D1403" s="29"/>
      <c r="E1403" s="29"/>
      <c r="F1403" s="29"/>
      <c r="G1403" s="29"/>
    </row>
    <row r="1404" spans="1:7" x14ac:dyDescent="0.3">
      <c r="A1404" s="26"/>
      <c r="B1404" s="26"/>
      <c r="C1404" s="29"/>
      <c r="D1404" s="29"/>
      <c r="E1404" s="29"/>
      <c r="F1404" s="29"/>
      <c r="G1404" s="29"/>
    </row>
    <row r="1405" spans="1:7" x14ac:dyDescent="0.3">
      <c r="A1405" s="26"/>
      <c r="B1405" s="26"/>
      <c r="C1405" s="29"/>
      <c r="D1405" s="29"/>
      <c r="E1405" s="29"/>
      <c r="F1405" s="29"/>
      <c r="G1405" s="29"/>
    </row>
    <row r="1406" spans="1:7" x14ac:dyDescent="0.3">
      <c r="A1406" s="26"/>
      <c r="B1406" s="26"/>
      <c r="C1406" s="29"/>
      <c r="D1406" s="29"/>
      <c r="E1406" s="29"/>
      <c r="F1406" s="29"/>
      <c r="G1406" s="29"/>
    </row>
    <row r="1407" spans="1:7" x14ac:dyDescent="0.3">
      <c r="A1407" s="26"/>
      <c r="B1407" s="26"/>
      <c r="C1407" s="29"/>
      <c r="D1407" s="29"/>
      <c r="E1407" s="29"/>
      <c r="F1407" s="29"/>
      <c r="G1407" s="29"/>
    </row>
    <row r="1408" spans="1:7" x14ac:dyDescent="0.3">
      <c r="A1408" s="26"/>
      <c r="B1408" s="26"/>
      <c r="C1408" s="29"/>
      <c r="D1408" s="29"/>
      <c r="E1408" s="29"/>
      <c r="F1408" s="29"/>
      <c r="G1408" s="29"/>
    </row>
    <row r="1409" spans="1:7" x14ac:dyDescent="0.3">
      <c r="A1409" s="26"/>
      <c r="B1409" s="26"/>
      <c r="C1409" s="29"/>
      <c r="D1409" s="29"/>
      <c r="E1409" s="29"/>
      <c r="F1409" s="29"/>
      <c r="G1409" s="29"/>
    </row>
    <row r="1410" spans="1:7" x14ac:dyDescent="0.3">
      <c r="A1410" s="26"/>
      <c r="B1410" s="26"/>
      <c r="C1410" s="29"/>
      <c r="D1410" s="29"/>
      <c r="E1410" s="29"/>
      <c r="F1410" s="29"/>
      <c r="G1410" s="29"/>
    </row>
    <row r="1411" spans="1:7" x14ac:dyDescent="0.3">
      <c r="A1411" s="26"/>
      <c r="B1411" s="26"/>
      <c r="C1411" s="29"/>
      <c r="D1411" s="29"/>
      <c r="E1411" s="29"/>
      <c r="F1411" s="29"/>
      <c r="G1411" s="29"/>
    </row>
    <row r="1412" spans="1:7" x14ac:dyDescent="0.3">
      <c r="A1412" s="26"/>
      <c r="B1412" s="26"/>
      <c r="C1412" s="29"/>
      <c r="D1412" s="29"/>
      <c r="E1412" s="29"/>
      <c r="F1412" s="29"/>
      <c r="G1412" s="29"/>
    </row>
    <row r="1413" spans="1:7" x14ac:dyDescent="0.3">
      <c r="A1413" s="26"/>
      <c r="B1413" s="26"/>
      <c r="C1413" s="29"/>
      <c r="D1413" s="29"/>
      <c r="E1413" s="29"/>
      <c r="F1413" s="29"/>
      <c r="G1413" s="29"/>
    </row>
    <row r="1414" spans="1:7" x14ac:dyDescent="0.3">
      <c r="A1414" s="26"/>
      <c r="B1414" s="26"/>
      <c r="C1414" s="29"/>
      <c r="D1414" s="29"/>
      <c r="E1414" s="29"/>
      <c r="F1414" s="29"/>
      <c r="G1414" s="29"/>
    </row>
    <row r="1415" spans="1:7" x14ac:dyDescent="0.3">
      <c r="A1415" s="26"/>
      <c r="B1415" s="26"/>
      <c r="C1415" s="29"/>
      <c r="D1415" s="29"/>
      <c r="E1415" s="29"/>
      <c r="F1415" s="29"/>
      <c r="G1415" s="29"/>
    </row>
    <row r="1416" spans="1:7" x14ac:dyDescent="0.3">
      <c r="A1416" s="26"/>
      <c r="B1416" s="26"/>
      <c r="C1416" s="29"/>
      <c r="D1416" s="29"/>
      <c r="E1416" s="29"/>
      <c r="F1416" s="29"/>
      <c r="G1416" s="29"/>
    </row>
    <row r="1417" spans="1:7" x14ac:dyDescent="0.3">
      <c r="A1417" s="26"/>
      <c r="B1417" s="26"/>
      <c r="C1417" s="29"/>
      <c r="D1417" s="29"/>
      <c r="E1417" s="29"/>
      <c r="F1417" s="29"/>
      <c r="G1417" s="29"/>
    </row>
    <row r="1418" spans="1:7" x14ac:dyDescent="0.3">
      <c r="A1418" s="26"/>
      <c r="B1418" s="26"/>
      <c r="C1418" s="29"/>
      <c r="D1418" s="29"/>
      <c r="E1418" s="29"/>
      <c r="F1418" s="29"/>
      <c r="G1418" s="29"/>
    </row>
    <row r="1419" spans="1:7" x14ac:dyDescent="0.3">
      <c r="A1419" s="26"/>
      <c r="B1419" s="26"/>
      <c r="C1419" s="29"/>
      <c r="D1419" s="29"/>
      <c r="E1419" s="29"/>
      <c r="F1419" s="29"/>
      <c r="G1419" s="29"/>
    </row>
    <row r="1420" spans="1:7" x14ac:dyDescent="0.3">
      <c r="A1420" s="26"/>
      <c r="B1420" s="26"/>
      <c r="C1420" s="29"/>
      <c r="D1420" s="29"/>
      <c r="E1420" s="29"/>
      <c r="F1420" s="29"/>
      <c r="G1420" s="29"/>
    </row>
    <row r="1421" spans="1:7" x14ac:dyDescent="0.3">
      <c r="A1421" s="26"/>
      <c r="B1421" s="26"/>
      <c r="C1421" s="29"/>
      <c r="D1421" s="29"/>
      <c r="E1421" s="29"/>
      <c r="F1421" s="29"/>
      <c r="G1421" s="29"/>
    </row>
    <row r="1422" spans="1:7" x14ac:dyDescent="0.3">
      <c r="A1422" s="26"/>
      <c r="B1422" s="26"/>
      <c r="C1422" s="29"/>
      <c r="D1422" s="29"/>
      <c r="E1422" s="29"/>
      <c r="F1422" s="29"/>
      <c r="G1422" s="29"/>
    </row>
    <row r="1423" spans="1:7" x14ac:dyDescent="0.3">
      <c r="A1423" s="26"/>
      <c r="B1423" s="26"/>
      <c r="C1423" s="29"/>
      <c r="D1423" s="29"/>
      <c r="E1423" s="29"/>
      <c r="F1423" s="29"/>
      <c r="G1423" s="29"/>
    </row>
    <row r="1424" spans="1:7" x14ac:dyDescent="0.3">
      <c r="A1424" s="26"/>
      <c r="B1424" s="26"/>
      <c r="C1424" s="29"/>
      <c r="D1424" s="29"/>
      <c r="E1424" s="29"/>
      <c r="F1424" s="29"/>
      <c r="G1424" s="29"/>
    </row>
    <row r="1425" spans="1:7" x14ac:dyDescent="0.3">
      <c r="A1425" s="26"/>
      <c r="B1425" s="26"/>
      <c r="C1425" s="29"/>
      <c r="D1425" s="29"/>
      <c r="E1425" s="29"/>
      <c r="F1425" s="29"/>
      <c r="G1425" s="29"/>
    </row>
    <row r="1426" spans="1:7" x14ac:dyDescent="0.3">
      <c r="A1426" s="26"/>
      <c r="B1426" s="26"/>
      <c r="C1426" s="29"/>
      <c r="D1426" s="29"/>
      <c r="E1426" s="29"/>
      <c r="F1426" s="29"/>
      <c r="G1426" s="29"/>
    </row>
    <row r="1427" spans="1:7" x14ac:dyDescent="0.3">
      <c r="A1427" s="26"/>
      <c r="B1427" s="26"/>
      <c r="C1427" s="29"/>
      <c r="D1427" s="29"/>
      <c r="E1427" s="29"/>
      <c r="F1427" s="29"/>
      <c r="G1427" s="29"/>
    </row>
    <row r="1428" spans="1:7" x14ac:dyDescent="0.3">
      <c r="A1428" s="26"/>
      <c r="B1428" s="26"/>
      <c r="C1428" s="29"/>
      <c r="D1428" s="29"/>
      <c r="E1428" s="29"/>
      <c r="F1428" s="29"/>
      <c r="G1428" s="29"/>
    </row>
    <row r="1429" spans="1:7" x14ac:dyDescent="0.3">
      <c r="A1429" s="26"/>
      <c r="B1429" s="26"/>
      <c r="C1429" s="29"/>
      <c r="D1429" s="29"/>
      <c r="E1429" s="29"/>
      <c r="F1429" s="29"/>
      <c r="G1429" s="29"/>
    </row>
    <row r="1430" spans="1:7" x14ac:dyDescent="0.3">
      <c r="A1430" s="26"/>
      <c r="B1430" s="26"/>
      <c r="C1430" s="29"/>
      <c r="D1430" s="29"/>
      <c r="E1430" s="29"/>
      <c r="F1430" s="29"/>
      <c r="G1430" s="29"/>
    </row>
    <row r="1431" spans="1:7" x14ac:dyDescent="0.3">
      <c r="A1431" s="26"/>
      <c r="B1431" s="26"/>
      <c r="C1431" s="29"/>
      <c r="D1431" s="29"/>
      <c r="E1431" s="29"/>
      <c r="F1431" s="29"/>
      <c r="G1431" s="29"/>
    </row>
    <row r="1432" spans="1:7" x14ac:dyDescent="0.3">
      <c r="A1432" s="26"/>
      <c r="B1432" s="26"/>
      <c r="C1432" s="29"/>
      <c r="D1432" s="29"/>
      <c r="E1432" s="29"/>
      <c r="F1432" s="29"/>
      <c r="G1432" s="29"/>
    </row>
    <row r="1433" spans="1:7" x14ac:dyDescent="0.3">
      <c r="A1433" s="26"/>
      <c r="B1433" s="26"/>
      <c r="C1433" s="29"/>
      <c r="D1433" s="29"/>
      <c r="E1433" s="29"/>
      <c r="F1433" s="29"/>
      <c r="G1433" s="29"/>
    </row>
    <row r="1434" spans="1:7" x14ac:dyDescent="0.3">
      <c r="A1434" s="26"/>
      <c r="B1434" s="26"/>
      <c r="C1434" s="29"/>
      <c r="D1434" s="29"/>
      <c r="E1434" s="29"/>
      <c r="F1434" s="29"/>
      <c r="G1434" s="29"/>
    </row>
    <row r="1435" spans="1:7" x14ac:dyDescent="0.3">
      <c r="A1435" s="26"/>
      <c r="B1435" s="26"/>
      <c r="C1435" s="29"/>
      <c r="D1435" s="29"/>
      <c r="E1435" s="29"/>
      <c r="F1435" s="29"/>
      <c r="G1435" s="29"/>
    </row>
    <row r="1436" spans="1:7" x14ac:dyDescent="0.3">
      <c r="A1436" s="26"/>
      <c r="B1436" s="26"/>
      <c r="C1436" s="29"/>
      <c r="D1436" s="29"/>
      <c r="E1436" s="29"/>
      <c r="F1436" s="29"/>
      <c r="G1436" s="29"/>
    </row>
    <row r="1437" spans="1:7" x14ac:dyDescent="0.3">
      <c r="A1437" s="26"/>
      <c r="B1437" s="26"/>
      <c r="C1437" s="29"/>
      <c r="D1437" s="29"/>
      <c r="E1437" s="29"/>
      <c r="F1437" s="29"/>
      <c r="G1437" s="29"/>
    </row>
    <row r="1438" spans="1:7" x14ac:dyDescent="0.3">
      <c r="A1438" s="26"/>
      <c r="B1438" s="26"/>
      <c r="C1438" s="29"/>
      <c r="D1438" s="29"/>
      <c r="E1438" s="29"/>
      <c r="F1438" s="29"/>
      <c r="G1438" s="29"/>
    </row>
    <row r="1439" spans="1:7" x14ac:dyDescent="0.3">
      <c r="A1439" s="26"/>
      <c r="B1439" s="26"/>
      <c r="C1439" s="29"/>
      <c r="D1439" s="29"/>
      <c r="E1439" s="29"/>
      <c r="F1439" s="29"/>
      <c r="G1439" s="29"/>
    </row>
    <row r="1440" spans="1:7" x14ac:dyDescent="0.3">
      <c r="A1440" s="26"/>
      <c r="B1440" s="26"/>
      <c r="C1440" s="29"/>
      <c r="D1440" s="29"/>
      <c r="E1440" s="29"/>
      <c r="F1440" s="29"/>
      <c r="G1440" s="29"/>
    </row>
    <row r="1441" spans="1:7" x14ac:dyDescent="0.3">
      <c r="A1441" s="26"/>
      <c r="B1441" s="26"/>
      <c r="C1441" s="29"/>
      <c r="D1441" s="29"/>
      <c r="E1441" s="29"/>
      <c r="F1441" s="29"/>
      <c r="G1441" s="29"/>
    </row>
    <row r="1442" spans="1:7" x14ac:dyDescent="0.3">
      <c r="A1442" s="26"/>
      <c r="B1442" s="26"/>
      <c r="C1442" s="29"/>
      <c r="D1442" s="29"/>
      <c r="E1442" s="29"/>
      <c r="F1442" s="29"/>
      <c r="G1442" s="29"/>
    </row>
    <row r="1443" spans="1:7" x14ac:dyDescent="0.3">
      <c r="A1443" s="26"/>
      <c r="B1443" s="26"/>
      <c r="C1443" s="29"/>
      <c r="D1443" s="29"/>
      <c r="E1443" s="29"/>
      <c r="F1443" s="29"/>
      <c r="G1443" s="29"/>
    </row>
    <row r="1444" spans="1:7" x14ac:dyDescent="0.3">
      <c r="A1444" s="26"/>
      <c r="B1444" s="26"/>
      <c r="C1444" s="29"/>
      <c r="D1444" s="29"/>
      <c r="E1444" s="29"/>
      <c r="F1444" s="29"/>
      <c r="G1444" s="29"/>
    </row>
    <row r="1445" spans="1:7" x14ac:dyDescent="0.3">
      <c r="A1445" s="26"/>
      <c r="B1445" s="26"/>
      <c r="C1445" s="29"/>
      <c r="D1445" s="29"/>
      <c r="E1445" s="29"/>
      <c r="F1445" s="29"/>
      <c r="G1445" s="29"/>
    </row>
    <row r="1446" spans="1:7" x14ac:dyDescent="0.3">
      <c r="A1446" s="26"/>
      <c r="B1446" s="26"/>
      <c r="C1446" s="29"/>
      <c r="D1446" s="29"/>
      <c r="E1446" s="29"/>
      <c r="F1446" s="29"/>
      <c r="G1446" s="29"/>
    </row>
    <row r="1447" spans="1:7" x14ac:dyDescent="0.3">
      <c r="A1447" s="26"/>
      <c r="B1447" s="26"/>
      <c r="C1447" s="29"/>
      <c r="D1447" s="29"/>
      <c r="E1447" s="29"/>
      <c r="F1447" s="29"/>
      <c r="G1447" s="29"/>
    </row>
    <row r="1448" spans="1:7" x14ac:dyDescent="0.3">
      <c r="A1448" s="26"/>
      <c r="B1448" s="26"/>
      <c r="C1448" s="29"/>
      <c r="D1448" s="29"/>
      <c r="E1448" s="29"/>
      <c r="F1448" s="29"/>
      <c r="G1448" s="29"/>
    </row>
    <row r="1449" spans="1:7" x14ac:dyDescent="0.3">
      <c r="A1449" s="26"/>
      <c r="B1449" s="26"/>
      <c r="C1449" s="29"/>
      <c r="D1449" s="29"/>
      <c r="E1449" s="29"/>
      <c r="F1449" s="29"/>
      <c r="G1449" s="29"/>
    </row>
    <row r="1450" spans="1:7" x14ac:dyDescent="0.3">
      <c r="A1450" s="26"/>
      <c r="B1450" s="26"/>
      <c r="C1450" s="29"/>
      <c r="D1450" s="29"/>
      <c r="E1450" s="29"/>
      <c r="F1450" s="29"/>
      <c r="G1450" s="29"/>
    </row>
    <row r="1451" spans="1:7" x14ac:dyDescent="0.3">
      <c r="A1451" s="26"/>
      <c r="B1451" s="26"/>
      <c r="C1451" s="29"/>
      <c r="D1451" s="29"/>
      <c r="E1451" s="29"/>
      <c r="F1451" s="29"/>
      <c r="G1451" s="29"/>
    </row>
    <row r="1452" spans="1:7" x14ac:dyDescent="0.3">
      <c r="A1452" s="26"/>
      <c r="B1452" s="26"/>
      <c r="C1452" s="29"/>
      <c r="D1452" s="29"/>
      <c r="E1452" s="29"/>
      <c r="F1452" s="29"/>
      <c r="G1452" s="29"/>
    </row>
    <row r="1453" spans="1:7" x14ac:dyDescent="0.3">
      <c r="A1453" s="26"/>
      <c r="B1453" s="26"/>
      <c r="C1453" s="29"/>
      <c r="D1453" s="29"/>
      <c r="E1453" s="29"/>
      <c r="F1453" s="29"/>
      <c r="G1453" s="29"/>
    </row>
    <row r="1454" spans="1:7" x14ac:dyDescent="0.3">
      <c r="A1454" s="26"/>
      <c r="B1454" s="26"/>
      <c r="C1454" s="29"/>
      <c r="D1454" s="29"/>
      <c r="E1454" s="29"/>
      <c r="F1454" s="29"/>
      <c r="G1454" s="29"/>
    </row>
    <row r="1455" spans="1:7" x14ac:dyDescent="0.3">
      <c r="A1455" s="26"/>
      <c r="B1455" s="26"/>
      <c r="C1455" s="29"/>
      <c r="D1455" s="29"/>
      <c r="E1455" s="29"/>
      <c r="F1455" s="29"/>
      <c r="G1455" s="29"/>
    </row>
    <row r="1456" spans="1:7" x14ac:dyDescent="0.3">
      <c r="A1456" s="26"/>
      <c r="B1456" s="26"/>
      <c r="C1456" s="29"/>
      <c r="D1456" s="29"/>
      <c r="E1456" s="29"/>
      <c r="F1456" s="29"/>
      <c r="G1456" s="29"/>
    </row>
    <row r="1457" spans="1:7" x14ac:dyDescent="0.3">
      <c r="A1457" s="26"/>
      <c r="B1457" s="26"/>
      <c r="C1457" s="29"/>
      <c r="D1457" s="29"/>
      <c r="E1457" s="29"/>
      <c r="F1457" s="29"/>
      <c r="G1457" s="29"/>
    </row>
    <row r="1458" spans="1:7" x14ac:dyDescent="0.3">
      <c r="A1458" s="26"/>
      <c r="B1458" s="26"/>
      <c r="C1458" s="29"/>
      <c r="D1458" s="29"/>
      <c r="E1458" s="29"/>
      <c r="F1458" s="29"/>
      <c r="G1458" s="29"/>
    </row>
    <row r="1459" spans="1:7" x14ac:dyDescent="0.3">
      <c r="A1459" s="26"/>
      <c r="B1459" s="26"/>
      <c r="C1459" s="29"/>
      <c r="D1459" s="29"/>
      <c r="E1459" s="29"/>
      <c r="F1459" s="29"/>
      <c r="G1459" s="29"/>
    </row>
    <row r="1460" spans="1:7" x14ac:dyDescent="0.3">
      <c r="A1460" s="26"/>
      <c r="B1460" s="26"/>
      <c r="C1460" s="29"/>
      <c r="D1460" s="29"/>
      <c r="E1460" s="29"/>
      <c r="F1460" s="29"/>
      <c r="G1460" s="29"/>
    </row>
    <row r="1461" spans="1:7" x14ac:dyDescent="0.3">
      <c r="A1461" s="26"/>
      <c r="B1461" s="26"/>
      <c r="C1461" s="29"/>
      <c r="D1461" s="29"/>
      <c r="E1461" s="29"/>
      <c r="F1461" s="29"/>
      <c r="G1461" s="29"/>
    </row>
    <row r="1462" spans="1:7" x14ac:dyDescent="0.3">
      <c r="A1462" s="26"/>
      <c r="B1462" s="26"/>
      <c r="C1462" s="29"/>
      <c r="D1462" s="29"/>
      <c r="E1462" s="29"/>
      <c r="F1462" s="29"/>
      <c r="G1462" s="29"/>
    </row>
    <row r="1463" spans="1:7" x14ac:dyDescent="0.3">
      <c r="A1463" s="26"/>
      <c r="B1463" s="26"/>
      <c r="C1463" s="29"/>
      <c r="D1463" s="29"/>
      <c r="E1463" s="29"/>
      <c r="F1463" s="29"/>
      <c r="G1463" s="29"/>
    </row>
    <row r="1464" spans="1:7" x14ac:dyDescent="0.3">
      <c r="A1464" s="26"/>
      <c r="B1464" s="26"/>
      <c r="C1464" s="29"/>
      <c r="D1464" s="29"/>
      <c r="E1464" s="29"/>
      <c r="F1464" s="29"/>
      <c r="G1464" s="29"/>
    </row>
    <row r="1465" spans="1:7" x14ac:dyDescent="0.3">
      <c r="A1465" s="26"/>
      <c r="B1465" s="26"/>
      <c r="C1465" s="29"/>
      <c r="D1465" s="29"/>
      <c r="E1465" s="29"/>
      <c r="F1465" s="29"/>
      <c r="G1465" s="29"/>
    </row>
    <row r="1466" spans="1:7" x14ac:dyDescent="0.3">
      <c r="A1466" s="26"/>
      <c r="B1466" s="26"/>
      <c r="C1466" s="29"/>
      <c r="D1466" s="29"/>
      <c r="E1466" s="29"/>
      <c r="F1466" s="29"/>
      <c r="G1466" s="29"/>
    </row>
    <row r="1467" spans="1:7" x14ac:dyDescent="0.3">
      <c r="A1467" s="26"/>
      <c r="B1467" s="26"/>
      <c r="C1467" s="29"/>
      <c r="D1467" s="29"/>
      <c r="E1467" s="29"/>
      <c r="F1467" s="29"/>
      <c r="G1467" s="29"/>
    </row>
    <row r="1468" spans="1:7" x14ac:dyDescent="0.3">
      <c r="A1468" s="26"/>
      <c r="B1468" s="26"/>
      <c r="C1468" s="29"/>
      <c r="D1468" s="29"/>
      <c r="E1468" s="29"/>
      <c r="F1468" s="29"/>
      <c r="G1468" s="29"/>
    </row>
    <row r="1469" spans="1:7" x14ac:dyDescent="0.3">
      <c r="A1469" s="26"/>
      <c r="B1469" s="26"/>
      <c r="C1469" s="29"/>
      <c r="D1469" s="29"/>
      <c r="E1469" s="29"/>
      <c r="F1469" s="29"/>
      <c r="G1469" s="29"/>
    </row>
    <row r="1470" spans="1:7" x14ac:dyDescent="0.3">
      <c r="A1470" s="26"/>
      <c r="B1470" s="26"/>
      <c r="C1470" s="29"/>
      <c r="D1470" s="29"/>
      <c r="E1470" s="29"/>
      <c r="F1470" s="29"/>
      <c r="G1470" s="29"/>
    </row>
    <row r="1471" spans="1:7" x14ac:dyDescent="0.3">
      <c r="A1471" s="26"/>
      <c r="B1471" s="26"/>
      <c r="C1471" s="29"/>
      <c r="D1471" s="29"/>
      <c r="E1471" s="29"/>
      <c r="F1471" s="29"/>
      <c r="G1471" s="29"/>
    </row>
    <row r="1472" spans="1:7" x14ac:dyDescent="0.3">
      <c r="A1472" s="26"/>
      <c r="B1472" s="26"/>
      <c r="C1472" s="29"/>
      <c r="D1472" s="29"/>
      <c r="E1472" s="29"/>
      <c r="F1472" s="29"/>
      <c r="G1472" s="29"/>
    </row>
    <row r="1473" spans="1:7" x14ac:dyDescent="0.3">
      <c r="A1473" s="26"/>
      <c r="B1473" s="26"/>
      <c r="C1473" s="29"/>
      <c r="D1473" s="29"/>
      <c r="E1473" s="29"/>
      <c r="F1473" s="29"/>
      <c r="G1473" s="29"/>
    </row>
    <row r="1474" spans="1:7" x14ac:dyDescent="0.3">
      <c r="A1474" s="26"/>
      <c r="B1474" s="26"/>
      <c r="C1474" s="29"/>
      <c r="D1474" s="29"/>
      <c r="E1474" s="29"/>
      <c r="F1474" s="29"/>
      <c r="G1474" s="29"/>
    </row>
    <row r="1475" spans="1:7" x14ac:dyDescent="0.3">
      <c r="A1475" s="26"/>
      <c r="B1475" s="26"/>
      <c r="C1475" s="29"/>
      <c r="D1475" s="29"/>
      <c r="E1475" s="29"/>
      <c r="F1475" s="29"/>
      <c r="G1475" s="29"/>
    </row>
    <row r="1476" spans="1:7" x14ac:dyDescent="0.3">
      <c r="A1476" s="26"/>
      <c r="B1476" s="26"/>
      <c r="C1476" s="29"/>
      <c r="D1476" s="29"/>
      <c r="E1476" s="29"/>
      <c r="F1476" s="29"/>
      <c r="G1476" s="29"/>
    </row>
    <row r="1477" spans="1:7" x14ac:dyDescent="0.3">
      <c r="A1477" s="26"/>
      <c r="B1477" s="26"/>
      <c r="C1477" s="29"/>
      <c r="D1477" s="29"/>
      <c r="E1477" s="29"/>
      <c r="F1477" s="29"/>
      <c r="G1477" s="29"/>
    </row>
    <row r="1478" spans="1:7" x14ac:dyDescent="0.3">
      <c r="A1478" s="26"/>
      <c r="B1478" s="26"/>
      <c r="C1478" s="29"/>
      <c r="D1478" s="29"/>
      <c r="E1478" s="29"/>
      <c r="F1478" s="29"/>
      <c r="G1478" s="29"/>
    </row>
    <row r="1479" spans="1:7" x14ac:dyDescent="0.3">
      <c r="A1479" s="26"/>
      <c r="B1479" s="26"/>
      <c r="C1479" s="29"/>
      <c r="D1479" s="29"/>
      <c r="E1479" s="29"/>
      <c r="F1479" s="29"/>
      <c r="G1479" s="29"/>
    </row>
    <row r="1480" spans="1:7" x14ac:dyDescent="0.3">
      <c r="A1480" s="26"/>
      <c r="B1480" s="26"/>
      <c r="C1480" s="29"/>
      <c r="D1480" s="29"/>
      <c r="E1480" s="29"/>
      <c r="F1480" s="29"/>
      <c r="G1480" s="29"/>
    </row>
    <row r="1481" spans="1:7" x14ac:dyDescent="0.3">
      <c r="A1481" s="26"/>
      <c r="B1481" s="26"/>
      <c r="C1481" s="29"/>
      <c r="D1481" s="29"/>
      <c r="E1481" s="29"/>
      <c r="F1481" s="29"/>
      <c r="G1481" s="29"/>
    </row>
    <row r="1482" spans="1:7" x14ac:dyDescent="0.3">
      <c r="A1482" s="26"/>
      <c r="B1482" s="26"/>
      <c r="C1482" s="29"/>
      <c r="D1482" s="29"/>
      <c r="E1482" s="29"/>
      <c r="F1482" s="29"/>
      <c r="G1482" s="29"/>
    </row>
    <row r="1483" spans="1:7" x14ac:dyDescent="0.3">
      <c r="A1483" s="26"/>
      <c r="B1483" s="26"/>
      <c r="C1483" s="29"/>
      <c r="D1483" s="29"/>
      <c r="E1483" s="29"/>
      <c r="F1483" s="29"/>
      <c r="G1483" s="29"/>
    </row>
    <row r="1484" spans="1:7" x14ac:dyDescent="0.3">
      <c r="A1484" s="26"/>
      <c r="B1484" s="26"/>
      <c r="C1484" s="29"/>
      <c r="D1484" s="29"/>
      <c r="E1484" s="29"/>
      <c r="F1484" s="29"/>
      <c r="G1484" s="29"/>
    </row>
    <row r="1485" spans="1:7" x14ac:dyDescent="0.3">
      <c r="A1485" s="26"/>
      <c r="B1485" s="26"/>
      <c r="C1485" s="29"/>
      <c r="D1485" s="29"/>
      <c r="E1485" s="29"/>
      <c r="F1485" s="29"/>
      <c r="G1485" s="29"/>
    </row>
    <row r="1486" spans="1:7" x14ac:dyDescent="0.3">
      <c r="A1486" s="26"/>
      <c r="B1486" s="26"/>
      <c r="C1486" s="29"/>
      <c r="D1486" s="29"/>
      <c r="E1486" s="29"/>
      <c r="F1486" s="29"/>
      <c r="G1486" s="29"/>
    </row>
    <row r="1487" spans="1:7" x14ac:dyDescent="0.3">
      <c r="A1487" s="26"/>
      <c r="B1487" s="26"/>
      <c r="C1487" s="29"/>
      <c r="D1487" s="29"/>
      <c r="E1487" s="29"/>
      <c r="F1487" s="29"/>
      <c r="G1487" s="29"/>
    </row>
    <row r="1488" spans="1:7" x14ac:dyDescent="0.3">
      <c r="A1488" s="26"/>
      <c r="B1488" s="26"/>
      <c r="C1488" s="29"/>
      <c r="D1488" s="29"/>
      <c r="E1488" s="29"/>
      <c r="F1488" s="29"/>
      <c r="G1488" s="29"/>
    </row>
    <row r="1489" spans="1:7" x14ac:dyDescent="0.3">
      <c r="A1489" s="26"/>
      <c r="B1489" s="26"/>
      <c r="C1489" s="29"/>
      <c r="D1489" s="29"/>
      <c r="E1489" s="29"/>
      <c r="F1489" s="29"/>
      <c r="G1489" s="29"/>
    </row>
    <row r="1490" spans="1:7" x14ac:dyDescent="0.3">
      <c r="A1490" s="26"/>
      <c r="B1490" s="26"/>
      <c r="C1490" s="29"/>
      <c r="D1490" s="29"/>
      <c r="E1490" s="29"/>
      <c r="F1490" s="29"/>
      <c r="G1490" s="29"/>
    </row>
    <row r="1491" spans="1:7" x14ac:dyDescent="0.3">
      <c r="A1491" s="26"/>
      <c r="B1491" s="26"/>
      <c r="C1491" s="29"/>
      <c r="D1491" s="29"/>
      <c r="E1491" s="29"/>
      <c r="F1491" s="29"/>
      <c r="G1491" s="29"/>
    </row>
    <row r="1492" spans="1:7" x14ac:dyDescent="0.3">
      <c r="A1492" s="26"/>
      <c r="B1492" s="26"/>
      <c r="C1492" s="29"/>
      <c r="D1492" s="29"/>
      <c r="E1492" s="29"/>
      <c r="F1492" s="29"/>
      <c r="G1492" s="29"/>
    </row>
    <row r="1493" spans="1:7" x14ac:dyDescent="0.3">
      <c r="A1493" s="26"/>
      <c r="B1493" s="26"/>
      <c r="C1493" s="29"/>
      <c r="D1493" s="29"/>
      <c r="E1493" s="29"/>
      <c r="F1493" s="29"/>
      <c r="G1493" s="29"/>
    </row>
    <row r="1494" spans="1:7" x14ac:dyDescent="0.3">
      <c r="A1494" s="26"/>
      <c r="B1494" s="26"/>
      <c r="C1494" s="29"/>
      <c r="D1494" s="29"/>
      <c r="E1494" s="29"/>
      <c r="F1494" s="29"/>
      <c r="G1494" s="29"/>
    </row>
    <row r="1495" spans="1:7" x14ac:dyDescent="0.3">
      <c r="A1495" s="26"/>
      <c r="B1495" s="26"/>
      <c r="C1495" s="29"/>
      <c r="D1495" s="29"/>
      <c r="E1495" s="29"/>
      <c r="F1495" s="29"/>
      <c r="G1495" s="29"/>
    </row>
    <row r="1496" spans="1:7" x14ac:dyDescent="0.3">
      <c r="A1496" s="26"/>
      <c r="B1496" s="26"/>
      <c r="C1496" s="29"/>
      <c r="D1496" s="29"/>
      <c r="E1496" s="29"/>
      <c r="F1496" s="29"/>
      <c r="G1496" s="29"/>
    </row>
    <row r="1497" spans="1:7" x14ac:dyDescent="0.3">
      <c r="A1497" s="26"/>
      <c r="B1497" s="26"/>
      <c r="C1497" s="29"/>
      <c r="D1497" s="29"/>
      <c r="E1497" s="29"/>
      <c r="F1497" s="29"/>
      <c r="G1497" s="29"/>
    </row>
    <row r="1498" spans="1:7" x14ac:dyDescent="0.3">
      <c r="A1498" s="26"/>
      <c r="B1498" s="26"/>
      <c r="C1498" s="29"/>
      <c r="D1498" s="29"/>
      <c r="E1498" s="29"/>
      <c r="F1498" s="29"/>
      <c r="G1498" s="29"/>
    </row>
    <row r="1499" spans="1:7" x14ac:dyDescent="0.3">
      <c r="A1499" s="26"/>
      <c r="B1499" s="26"/>
      <c r="C1499" s="29"/>
      <c r="D1499" s="29"/>
      <c r="E1499" s="29"/>
      <c r="F1499" s="29"/>
      <c r="G1499" s="29"/>
    </row>
    <row r="1500" spans="1:7" x14ac:dyDescent="0.3">
      <c r="A1500" s="26"/>
      <c r="B1500" s="26"/>
      <c r="C1500" s="29"/>
      <c r="D1500" s="29"/>
      <c r="E1500" s="29"/>
      <c r="F1500" s="29"/>
      <c r="G1500" s="29"/>
    </row>
    <row r="1501" spans="1:7" x14ac:dyDescent="0.3">
      <c r="A1501" s="26"/>
      <c r="B1501" s="26"/>
      <c r="C1501" s="29"/>
      <c r="D1501" s="29"/>
      <c r="E1501" s="29"/>
      <c r="F1501" s="29"/>
      <c r="G1501" s="29"/>
    </row>
    <row r="1502" spans="1:7" x14ac:dyDescent="0.3">
      <c r="A1502" s="26"/>
      <c r="B1502" s="26"/>
      <c r="C1502" s="29"/>
      <c r="D1502" s="29"/>
      <c r="E1502" s="29"/>
      <c r="F1502" s="29"/>
      <c r="G1502" s="29"/>
    </row>
    <row r="1503" spans="1:7" x14ac:dyDescent="0.3">
      <c r="A1503" s="26"/>
      <c r="B1503" s="26"/>
      <c r="C1503" s="29"/>
      <c r="D1503" s="29"/>
      <c r="E1503" s="29"/>
      <c r="F1503" s="29"/>
      <c r="G1503" s="29"/>
    </row>
    <row r="1504" spans="1:7" x14ac:dyDescent="0.3">
      <c r="A1504" s="26"/>
      <c r="B1504" s="26"/>
      <c r="C1504" s="29"/>
      <c r="D1504" s="29"/>
      <c r="E1504" s="29"/>
      <c r="F1504" s="29"/>
      <c r="G1504" s="29"/>
    </row>
    <row r="1505" spans="1:7" x14ac:dyDescent="0.3">
      <c r="A1505" s="26"/>
      <c r="B1505" s="26"/>
      <c r="C1505" s="29"/>
      <c r="D1505" s="29"/>
      <c r="E1505" s="29"/>
      <c r="F1505" s="29"/>
      <c r="G1505" s="29"/>
    </row>
    <row r="1506" spans="1:7" x14ac:dyDescent="0.3">
      <c r="A1506" s="26"/>
      <c r="B1506" s="26"/>
      <c r="C1506" s="29"/>
      <c r="D1506" s="29"/>
      <c r="E1506" s="29"/>
      <c r="F1506" s="29"/>
      <c r="G1506" s="29"/>
    </row>
    <row r="1507" spans="1:7" x14ac:dyDescent="0.3">
      <c r="A1507" s="26"/>
      <c r="B1507" s="26"/>
      <c r="C1507" s="29"/>
      <c r="D1507" s="29"/>
      <c r="E1507" s="29"/>
      <c r="F1507" s="29"/>
      <c r="G1507" s="29"/>
    </row>
    <row r="1508" spans="1:7" x14ac:dyDescent="0.3">
      <c r="A1508" s="26"/>
      <c r="B1508" s="26"/>
      <c r="C1508" s="29"/>
      <c r="D1508" s="29"/>
      <c r="E1508" s="29"/>
      <c r="F1508" s="29"/>
      <c r="G1508" s="29"/>
    </row>
    <row r="1509" spans="1:7" x14ac:dyDescent="0.3">
      <c r="A1509" s="26"/>
      <c r="B1509" s="26"/>
      <c r="C1509" s="29"/>
      <c r="D1509" s="29"/>
      <c r="E1509" s="29"/>
      <c r="F1509" s="29"/>
      <c r="G1509" s="29"/>
    </row>
    <row r="1510" spans="1:7" x14ac:dyDescent="0.3">
      <c r="A1510" s="26"/>
      <c r="B1510" s="26"/>
      <c r="C1510" s="29"/>
      <c r="D1510" s="29"/>
      <c r="E1510" s="29"/>
      <c r="F1510" s="29"/>
      <c r="G1510" s="29"/>
    </row>
    <row r="1511" spans="1:7" x14ac:dyDescent="0.3">
      <c r="A1511" s="26"/>
      <c r="B1511" s="26"/>
      <c r="C1511" s="29"/>
      <c r="D1511" s="29"/>
      <c r="E1511" s="29"/>
      <c r="F1511" s="29"/>
      <c r="G1511" s="29"/>
    </row>
    <row r="1512" spans="1:7" x14ac:dyDescent="0.3">
      <c r="A1512" s="26"/>
      <c r="B1512" s="26"/>
      <c r="C1512" s="29"/>
      <c r="D1512" s="29"/>
      <c r="E1512" s="29"/>
      <c r="F1512" s="29"/>
      <c r="G1512" s="29"/>
    </row>
    <row r="1513" spans="1:7" x14ac:dyDescent="0.3">
      <c r="A1513" s="26"/>
      <c r="B1513" s="26"/>
      <c r="C1513" s="29"/>
      <c r="D1513" s="29"/>
      <c r="E1513" s="29"/>
      <c r="F1513" s="29"/>
      <c r="G1513" s="29"/>
    </row>
    <row r="1514" spans="1:7" x14ac:dyDescent="0.3">
      <c r="A1514" s="26"/>
      <c r="B1514" s="26"/>
      <c r="C1514" s="29"/>
      <c r="D1514" s="29"/>
      <c r="E1514" s="29"/>
      <c r="F1514" s="29"/>
      <c r="G1514" s="29"/>
    </row>
    <row r="1515" spans="1:7" x14ac:dyDescent="0.3">
      <c r="A1515" s="26"/>
      <c r="B1515" s="26"/>
      <c r="C1515" s="29"/>
      <c r="D1515" s="29"/>
      <c r="E1515" s="29"/>
      <c r="F1515" s="29"/>
      <c r="G1515" s="29"/>
    </row>
    <row r="1516" spans="1:7" x14ac:dyDescent="0.3">
      <c r="A1516" s="26"/>
      <c r="B1516" s="26"/>
      <c r="C1516" s="29"/>
      <c r="D1516" s="29"/>
      <c r="E1516" s="29"/>
      <c r="F1516" s="29"/>
      <c r="G1516" s="29"/>
    </row>
    <row r="1517" spans="1:7" x14ac:dyDescent="0.3">
      <c r="A1517" s="26"/>
      <c r="B1517" s="26"/>
      <c r="C1517" s="29"/>
      <c r="D1517" s="29"/>
      <c r="E1517" s="29"/>
      <c r="F1517" s="29"/>
      <c r="G1517" s="29"/>
    </row>
    <row r="1518" spans="1:7" x14ac:dyDescent="0.3">
      <c r="A1518" s="26"/>
      <c r="B1518" s="26"/>
      <c r="C1518" s="29"/>
      <c r="D1518" s="29"/>
      <c r="E1518" s="29"/>
      <c r="F1518" s="29"/>
      <c r="G1518" s="29"/>
    </row>
    <row r="1519" spans="1:7" x14ac:dyDescent="0.3">
      <c r="A1519" s="26"/>
      <c r="B1519" s="26"/>
      <c r="C1519" s="29"/>
      <c r="D1519" s="29"/>
      <c r="E1519" s="29"/>
      <c r="F1519" s="29"/>
      <c r="G1519" s="29"/>
    </row>
    <row r="1520" spans="1:7" x14ac:dyDescent="0.3">
      <c r="A1520" s="26"/>
      <c r="B1520" s="26"/>
      <c r="C1520" s="29"/>
      <c r="D1520" s="29"/>
      <c r="E1520" s="29"/>
      <c r="F1520" s="29"/>
      <c r="G1520" s="29"/>
    </row>
    <row r="1521" spans="1:7" x14ac:dyDescent="0.3">
      <c r="A1521" s="26"/>
      <c r="B1521" s="26"/>
      <c r="C1521" s="29"/>
      <c r="D1521" s="29"/>
      <c r="E1521" s="29"/>
      <c r="F1521" s="29"/>
      <c r="G1521" s="29"/>
    </row>
    <row r="1522" spans="1:7" x14ac:dyDescent="0.3">
      <c r="A1522" s="26"/>
      <c r="B1522" s="26"/>
      <c r="C1522" s="29"/>
      <c r="D1522" s="29"/>
      <c r="E1522" s="29"/>
      <c r="F1522" s="29"/>
      <c r="G1522" s="29"/>
    </row>
    <row r="1523" spans="1:7" x14ac:dyDescent="0.3">
      <c r="A1523" s="26"/>
      <c r="B1523" s="26"/>
      <c r="C1523" s="29"/>
      <c r="D1523" s="29"/>
      <c r="E1523" s="29"/>
      <c r="F1523" s="29"/>
      <c r="G1523" s="29"/>
    </row>
    <row r="1524" spans="1:7" x14ac:dyDescent="0.3">
      <c r="A1524" s="26"/>
      <c r="B1524" s="26"/>
      <c r="C1524" s="29"/>
      <c r="D1524" s="29"/>
      <c r="E1524" s="29"/>
      <c r="F1524" s="29"/>
      <c r="G1524" s="29"/>
    </row>
    <row r="1525" spans="1:7" x14ac:dyDescent="0.3">
      <c r="A1525" s="26"/>
      <c r="B1525" s="26"/>
      <c r="C1525" s="29"/>
      <c r="D1525" s="29"/>
      <c r="E1525" s="29"/>
      <c r="F1525" s="29"/>
      <c r="G1525" s="29"/>
    </row>
    <row r="1526" spans="1:7" x14ac:dyDescent="0.3">
      <c r="A1526" s="26"/>
      <c r="B1526" s="26"/>
      <c r="C1526" s="29"/>
      <c r="D1526" s="29"/>
      <c r="E1526" s="29"/>
      <c r="F1526" s="29"/>
      <c r="G1526" s="29"/>
    </row>
    <row r="1527" spans="1:7" x14ac:dyDescent="0.3">
      <c r="A1527" s="26"/>
      <c r="B1527" s="26"/>
      <c r="C1527" s="29"/>
      <c r="D1527" s="29"/>
      <c r="E1527" s="29"/>
      <c r="F1527" s="29"/>
      <c r="G1527" s="29"/>
    </row>
    <row r="1528" spans="1:7" x14ac:dyDescent="0.3">
      <c r="A1528" s="26"/>
      <c r="B1528" s="26"/>
      <c r="C1528" s="29"/>
      <c r="D1528" s="29"/>
      <c r="E1528" s="29"/>
      <c r="F1528" s="29"/>
      <c r="G1528" s="29"/>
    </row>
    <row r="1529" spans="1:7" x14ac:dyDescent="0.3">
      <c r="A1529" s="26"/>
      <c r="B1529" s="26"/>
      <c r="C1529" s="29"/>
      <c r="D1529" s="29"/>
      <c r="E1529" s="29"/>
      <c r="F1529" s="29"/>
      <c r="G1529" s="29"/>
    </row>
    <row r="1530" spans="1:7" x14ac:dyDescent="0.3">
      <c r="A1530" s="26"/>
      <c r="B1530" s="26"/>
      <c r="C1530" s="29"/>
      <c r="D1530" s="29"/>
      <c r="E1530" s="29"/>
      <c r="F1530" s="29"/>
      <c r="G1530" s="29"/>
    </row>
    <row r="1531" spans="1:7" x14ac:dyDescent="0.3">
      <c r="A1531" s="26"/>
      <c r="B1531" s="26"/>
      <c r="C1531" s="29"/>
      <c r="D1531" s="29"/>
      <c r="E1531" s="29"/>
      <c r="F1531" s="29"/>
      <c r="G1531" s="29"/>
    </row>
    <row r="1532" spans="1:7" x14ac:dyDescent="0.3">
      <c r="A1532" s="26"/>
      <c r="B1532" s="26"/>
      <c r="C1532" s="29"/>
      <c r="D1532" s="29"/>
      <c r="E1532" s="29"/>
      <c r="F1532" s="29"/>
      <c r="G1532" s="29"/>
    </row>
    <row r="1533" spans="1:7" x14ac:dyDescent="0.3">
      <c r="A1533" s="26"/>
      <c r="B1533" s="26"/>
      <c r="C1533" s="29"/>
      <c r="D1533" s="29"/>
      <c r="E1533" s="29"/>
      <c r="F1533" s="29"/>
      <c r="G1533" s="29"/>
    </row>
    <row r="1534" spans="1:7" x14ac:dyDescent="0.3">
      <c r="A1534" s="26"/>
      <c r="B1534" s="26"/>
      <c r="C1534" s="29"/>
      <c r="D1534" s="29"/>
      <c r="E1534" s="29"/>
      <c r="F1534" s="29"/>
      <c r="G1534" s="29"/>
    </row>
    <row r="1535" spans="1:7" x14ac:dyDescent="0.3">
      <c r="A1535" s="26"/>
      <c r="B1535" s="26"/>
      <c r="C1535" s="29"/>
      <c r="D1535" s="29"/>
      <c r="E1535" s="29"/>
      <c r="F1535" s="29"/>
      <c r="G1535" s="29"/>
    </row>
    <row r="1536" spans="1:7" x14ac:dyDescent="0.3">
      <c r="A1536" s="26"/>
      <c r="B1536" s="26"/>
      <c r="C1536" s="29"/>
      <c r="D1536" s="29"/>
      <c r="E1536" s="29"/>
      <c r="F1536" s="29"/>
      <c r="G1536" s="29"/>
    </row>
    <row r="1537" spans="1:7" x14ac:dyDescent="0.3">
      <c r="A1537" s="26"/>
      <c r="B1537" s="26"/>
      <c r="C1537" s="29"/>
      <c r="D1537" s="29"/>
      <c r="E1537" s="29"/>
      <c r="F1537" s="29"/>
      <c r="G1537" s="29"/>
    </row>
    <row r="1538" spans="1:7" x14ac:dyDescent="0.3">
      <c r="A1538" s="26"/>
      <c r="B1538" s="26"/>
      <c r="C1538" s="29"/>
      <c r="D1538" s="29"/>
      <c r="E1538" s="29"/>
      <c r="F1538" s="29"/>
      <c r="G1538" s="29"/>
    </row>
    <row r="1539" spans="1:7" x14ac:dyDescent="0.3">
      <c r="A1539" s="26"/>
      <c r="B1539" s="26"/>
      <c r="C1539" s="29"/>
      <c r="D1539" s="29"/>
      <c r="E1539" s="29"/>
      <c r="F1539" s="29"/>
      <c r="G1539" s="29"/>
    </row>
    <row r="1540" spans="1:7" x14ac:dyDescent="0.3">
      <c r="A1540" s="26"/>
      <c r="B1540" s="26"/>
      <c r="C1540" s="29"/>
      <c r="D1540" s="29"/>
      <c r="E1540" s="29"/>
      <c r="F1540" s="29"/>
      <c r="G1540" s="29"/>
    </row>
    <row r="1541" spans="1:7" x14ac:dyDescent="0.3">
      <c r="A1541" s="26"/>
      <c r="B1541" s="26"/>
      <c r="C1541" s="29"/>
      <c r="D1541" s="29"/>
      <c r="E1541" s="29"/>
      <c r="F1541" s="29"/>
      <c r="G1541" s="29"/>
    </row>
    <row r="1542" spans="1:7" x14ac:dyDescent="0.3">
      <c r="A1542" s="26"/>
      <c r="B1542" s="26"/>
      <c r="C1542" s="29"/>
      <c r="D1542" s="29"/>
      <c r="E1542" s="29"/>
      <c r="F1542" s="29"/>
      <c r="G1542" s="29"/>
    </row>
    <row r="1543" spans="1:7" x14ac:dyDescent="0.3">
      <c r="A1543" s="26"/>
      <c r="B1543" s="26"/>
      <c r="C1543" s="29"/>
      <c r="D1543" s="29"/>
      <c r="E1543" s="29"/>
      <c r="F1543" s="29"/>
      <c r="G1543" s="29"/>
    </row>
    <row r="1544" spans="1:7" x14ac:dyDescent="0.3">
      <c r="A1544" s="26"/>
      <c r="B1544" s="26"/>
      <c r="C1544" s="29"/>
      <c r="D1544" s="29"/>
      <c r="E1544" s="29"/>
      <c r="F1544" s="29"/>
      <c r="G1544" s="29"/>
    </row>
    <row r="1545" spans="1:7" x14ac:dyDescent="0.3">
      <c r="A1545" s="26"/>
      <c r="B1545" s="26"/>
      <c r="C1545" s="29"/>
      <c r="D1545" s="29"/>
      <c r="E1545" s="29"/>
      <c r="F1545" s="29"/>
      <c r="G1545" s="29"/>
    </row>
    <row r="1546" spans="1:7" x14ac:dyDescent="0.3">
      <c r="A1546" s="26"/>
      <c r="B1546" s="26"/>
      <c r="C1546" s="29"/>
      <c r="D1546" s="29"/>
      <c r="E1546" s="29"/>
      <c r="F1546" s="29"/>
      <c r="G1546" s="29"/>
    </row>
    <row r="1547" spans="1:7" x14ac:dyDescent="0.3">
      <c r="A1547" s="26"/>
      <c r="B1547" s="26"/>
      <c r="C1547" s="29"/>
      <c r="D1547" s="29"/>
      <c r="E1547" s="29"/>
      <c r="F1547" s="29"/>
      <c r="G1547" s="29"/>
    </row>
    <row r="1548" spans="1:7" x14ac:dyDescent="0.3">
      <c r="A1548" s="26"/>
      <c r="B1548" s="26"/>
      <c r="C1548" s="29"/>
      <c r="D1548" s="29"/>
      <c r="E1548" s="29"/>
      <c r="F1548" s="29"/>
      <c r="G1548" s="29"/>
    </row>
    <row r="1549" spans="1:7" x14ac:dyDescent="0.3">
      <c r="A1549" s="26"/>
      <c r="B1549" s="26"/>
      <c r="C1549" s="29"/>
      <c r="D1549" s="29"/>
      <c r="E1549" s="29"/>
      <c r="F1549" s="29"/>
      <c r="G1549" s="29"/>
    </row>
    <row r="1550" spans="1:7" x14ac:dyDescent="0.3">
      <c r="A1550" s="26"/>
      <c r="B1550" s="26"/>
      <c r="C1550" s="29"/>
      <c r="D1550" s="29"/>
      <c r="E1550" s="29"/>
      <c r="F1550" s="29"/>
      <c r="G1550" s="29"/>
    </row>
    <row r="1551" spans="1:7" x14ac:dyDescent="0.3">
      <c r="A1551" s="26"/>
      <c r="B1551" s="26"/>
      <c r="C1551" s="29"/>
      <c r="D1551" s="29"/>
      <c r="E1551" s="29"/>
      <c r="F1551" s="29"/>
      <c r="G1551" s="29"/>
    </row>
    <row r="1552" spans="1:7" x14ac:dyDescent="0.3">
      <c r="A1552" s="26"/>
      <c r="B1552" s="26"/>
      <c r="C1552" s="29"/>
      <c r="D1552" s="29"/>
      <c r="E1552" s="29"/>
      <c r="F1552" s="29"/>
      <c r="G1552" s="29"/>
    </row>
    <row r="1553" spans="1:7" x14ac:dyDescent="0.3">
      <c r="A1553" s="26"/>
      <c r="B1553" s="26"/>
      <c r="C1553" s="29"/>
      <c r="D1553" s="29"/>
      <c r="E1553" s="29"/>
      <c r="F1553" s="29"/>
      <c r="G1553" s="29"/>
    </row>
    <row r="1554" spans="1:7" x14ac:dyDescent="0.3">
      <c r="A1554" s="26"/>
      <c r="B1554" s="26"/>
      <c r="C1554" s="29"/>
      <c r="D1554" s="29"/>
      <c r="E1554" s="29"/>
      <c r="F1554" s="29"/>
      <c r="G1554" s="29"/>
    </row>
    <row r="1555" spans="1:7" x14ac:dyDescent="0.3">
      <c r="A1555" s="26"/>
      <c r="B1555" s="26"/>
      <c r="C1555" s="29"/>
      <c r="D1555" s="29"/>
      <c r="E1555" s="29"/>
      <c r="F1555" s="29"/>
      <c r="G1555" s="29"/>
    </row>
    <row r="1556" spans="1:7" x14ac:dyDescent="0.3">
      <c r="A1556" s="26"/>
      <c r="B1556" s="26"/>
      <c r="C1556" s="29"/>
      <c r="D1556" s="29"/>
      <c r="E1556" s="29"/>
      <c r="F1556" s="29"/>
      <c r="G1556" s="29"/>
    </row>
    <row r="1557" spans="1:7" x14ac:dyDescent="0.3">
      <c r="A1557" s="26"/>
      <c r="B1557" s="26"/>
      <c r="C1557" s="29"/>
      <c r="D1557" s="29"/>
      <c r="E1557" s="29"/>
      <c r="F1557" s="29"/>
      <c r="G1557" s="29"/>
    </row>
    <row r="1558" spans="1:7" x14ac:dyDescent="0.3">
      <c r="A1558" s="26"/>
      <c r="B1558" s="26"/>
      <c r="C1558" s="29"/>
      <c r="D1558" s="29"/>
      <c r="E1558" s="29"/>
      <c r="F1558" s="29"/>
      <c r="G1558" s="29"/>
    </row>
    <row r="1559" spans="1:7" x14ac:dyDescent="0.3">
      <c r="A1559" s="26"/>
      <c r="B1559" s="26"/>
      <c r="C1559" s="29"/>
      <c r="D1559" s="29"/>
      <c r="E1559" s="29"/>
      <c r="F1559" s="29"/>
      <c r="G1559" s="29"/>
    </row>
    <row r="1560" spans="1:7" x14ac:dyDescent="0.3">
      <c r="A1560" s="26"/>
      <c r="B1560" s="26"/>
      <c r="C1560" s="29"/>
      <c r="D1560" s="29"/>
      <c r="E1560" s="29"/>
      <c r="F1560" s="29"/>
      <c r="G1560" s="29"/>
    </row>
    <row r="1561" spans="1:7" x14ac:dyDescent="0.3">
      <c r="A1561" s="26"/>
      <c r="B1561" s="26"/>
      <c r="C1561" s="29"/>
      <c r="D1561" s="29"/>
      <c r="E1561" s="29"/>
      <c r="F1561" s="29"/>
      <c r="G1561" s="29"/>
    </row>
    <row r="1562" spans="1:7" x14ac:dyDescent="0.3">
      <c r="A1562" s="26"/>
      <c r="B1562" s="26"/>
      <c r="C1562" s="29"/>
      <c r="D1562" s="29"/>
      <c r="E1562" s="29"/>
      <c r="F1562" s="29"/>
      <c r="G1562" s="29"/>
    </row>
    <row r="1563" spans="1:7" x14ac:dyDescent="0.3">
      <c r="A1563" s="26"/>
      <c r="B1563" s="26"/>
      <c r="C1563" s="29"/>
      <c r="D1563" s="29"/>
      <c r="E1563" s="29"/>
      <c r="F1563" s="29"/>
      <c r="G1563" s="29"/>
    </row>
    <row r="1564" spans="1:7" x14ac:dyDescent="0.3">
      <c r="A1564" s="26"/>
      <c r="B1564" s="26"/>
      <c r="C1564" s="29"/>
      <c r="D1564" s="29"/>
      <c r="E1564" s="29"/>
      <c r="F1564" s="29"/>
      <c r="G1564" s="29"/>
    </row>
    <row r="1565" spans="1:7" x14ac:dyDescent="0.3">
      <c r="A1565" s="26"/>
      <c r="B1565" s="26"/>
      <c r="C1565" s="29"/>
      <c r="D1565" s="29"/>
      <c r="E1565" s="29"/>
      <c r="F1565" s="29"/>
      <c r="G1565" s="29"/>
    </row>
    <row r="1566" spans="1:7" x14ac:dyDescent="0.3">
      <c r="A1566" s="26"/>
      <c r="B1566" s="26"/>
      <c r="C1566" s="29"/>
      <c r="D1566" s="29"/>
      <c r="E1566" s="29"/>
      <c r="F1566" s="29"/>
      <c r="G1566" s="29"/>
    </row>
    <row r="1567" spans="1:7" x14ac:dyDescent="0.3">
      <c r="A1567" s="26"/>
      <c r="B1567" s="26"/>
      <c r="C1567" s="29"/>
      <c r="D1567" s="29"/>
      <c r="E1567" s="29"/>
      <c r="F1567" s="29"/>
      <c r="G1567" s="29"/>
    </row>
    <row r="1568" spans="1:7" x14ac:dyDescent="0.3">
      <c r="A1568" s="26"/>
      <c r="B1568" s="26"/>
      <c r="C1568" s="29"/>
      <c r="D1568" s="29"/>
      <c r="E1568" s="29"/>
      <c r="F1568" s="29"/>
      <c r="G1568" s="29"/>
    </row>
    <row r="1569" spans="1:7" x14ac:dyDescent="0.3">
      <c r="A1569" s="26"/>
      <c r="B1569" s="26"/>
      <c r="C1569" s="29"/>
      <c r="D1569" s="29"/>
      <c r="E1569" s="29"/>
      <c r="F1569" s="29"/>
      <c r="G1569" s="29"/>
    </row>
    <row r="1570" spans="1:7" x14ac:dyDescent="0.3">
      <c r="A1570" s="26"/>
      <c r="B1570" s="26"/>
      <c r="C1570" s="29"/>
      <c r="D1570" s="29"/>
      <c r="E1570" s="29"/>
      <c r="F1570" s="29"/>
      <c r="G1570" s="29"/>
    </row>
    <row r="1571" spans="1:7" x14ac:dyDescent="0.3">
      <c r="A1571" s="26"/>
      <c r="B1571" s="26"/>
      <c r="C1571" s="29"/>
      <c r="D1571" s="29"/>
      <c r="E1571" s="29"/>
      <c r="F1571" s="29"/>
      <c r="G1571" s="29"/>
    </row>
    <row r="1572" spans="1:7" x14ac:dyDescent="0.3">
      <c r="A1572" s="26"/>
      <c r="B1572" s="26"/>
      <c r="C1572" s="29"/>
      <c r="D1572" s="29"/>
      <c r="E1572" s="29"/>
      <c r="F1572" s="29"/>
      <c r="G1572" s="29"/>
    </row>
    <row r="1573" spans="1:7" x14ac:dyDescent="0.3">
      <c r="A1573" s="26"/>
      <c r="B1573" s="26"/>
      <c r="C1573" s="29"/>
      <c r="D1573" s="29"/>
      <c r="E1573" s="29"/>
      <c r="F1573" s="29"/>
      <c r="G1573" s="29"/>
    </row>
    <row r="1574" spans="1:7" x14ac:dyDescent="0.3">
      <c r="A1574" s="26"/>
      <c r="B1574" s="26"/>
      <c r="C1574" s="29"/>
      <c r="D1574" s="29"/>
      <c r="E1574" s="29"/>
      <c r="F1574" s="29"/>
      <c r="G1574" s="29"/>
    </row>
    <row r="1575" spans="1:7" x14ac:dyDescent="0.3">
      <c r="A1575" s="26"/>
      <c r="B1575" s="26"/>
      <c r="C1575" s="29"/>
      <c r="D1575" s="29"/>
      <c r="E1575" s="29"/>
      <c r="F1575" s="29"/>
      <c r="G1575" s="29"/>
    </row>
    <row r="1576" spans="1:7" x14ac:dyDescent="0.3">
      <c r="A1576" s="26"/>
      <c r="B1576" s="26"/>
      <c r="C1576" s="29"/>
      <c r="D1576" s="29"/>
      <c r="E1576" s="29"/>
      <c r="F1576" s="29"/>
      <c r="G1576" s="29"/>
    </row>
    <row r="1577" spans="1:7" x14ac:dyDescent="0.3">
      <c r="A1577" s="26"/>
      <c r="B1577" s="26"/>
      <c r="C1577" s="29"/>
      <c r="D1577" s="29"/>
      <c r="E1577" s="29"/>
      <c r="F1577" s="29"/>
      <c r="G1577" s="29"/>
    </row>
    <row r="1578" spans="1:7" x14ac:dyDescent="0.3">
      <c r="A1578" s="26"/>
      <c r="B1578" s="26"/>
      <c r="C1578" s="29"/>
      <c r="D1578" s="29"/>
      <c r="E1578" s="29"/>
      <c r="F1578" s="29"/>
      <c r="G1578" s="29"/>
    </row>
    <row r="1579" spans="1:7" x14ac:dyDescent="0.3">
      <c r="A1579" s="26"/>
      <c r="B1579" s="26"/>
      <c r="C1579" s="29"/>
      <c r="D1579" s="29"/>
      <c r="E1579" s="29"/>
      <c r="F1579" s="29"/>
      <c r="G1579" s="29"/>
    </row>
    <row r="1580" spans="1:7" x14ac:dyDescent="0.3">
      <c r="A1580" s="26"/>
      <c r="B1580" s="26"/>
      <c r="C1580" s="29"/>
      <c r="D1580" s="29"/>
      <c r="E1580" s="29"/>
      <c r="F1580" s="29"/>
      <c r="G1580" s="29"/>
    </row>
    <row r="1581" spans="1:7" x14ac:dyDescent="0.3">
      <c r="A1581" s="26"/>
      <c r="B1581" s="26"/>
      <c r="C1581" s="29"/>
      <c r="D1581" s="29"/>
      <c r="E1581" s="29"/>
      <c r="F1581" s="29"/>
      <c r="G1581" s="29"/>
    </row>
    <row r="1582" spans="1:7" x14ac:dyDescent="0.3">
      <c r="A1582" s="26"/>
      <c r="B1582" s="26"/>
      <c r="C1582" s="29"/>
      <c r="D1582" s="29"/>
      <c r="E1582" s="29"/>
      <c r="F1582" s="29"/>
      <c r="G1582" s="29"/>
    </row>
    <row r="1583" spans="1:7" x14ac:dyDescent="0.3">
      <c r="A1583" s="26"/>
      <c r="B1583" s="26"/>
      <c r="C1583" s="29"/>
      <c r="D1583" s="29"/>
      <c r="E1583" s="29"/>
      <c r="F1583" s="29"/>
      <c r="G1583" s="29"/>
    </row>
    <row r="1584" spans="1:7" x14ac:dyDescent="0.3">
      <c r="A1584" s="26"/>
      <c r="B1584" s="26"/>
      <c r="C1584" s="29"/>
      <c r="D1584" s="29"/>
      <c r="E1584" s="29"/>
      <c r="F1584" s="29"/>
      <c r="G1584" s="29"/>
    </row>
    <row r="1585" spans="1:7" x14ac:dyDescent="0.3">
      <c r="A1585" s="26"/>
      <c r="B1585" s="26"/>
      <c r="C1585" s="29"/>
      <c r="D1585" s="29"/>
      <c r="E1585" s="29"/>
      <c r="F1585" s="29"/>
      <c r="G1585" s="29"/>
    </row>
    <row r="1586" spans="1:7" x14ac:dyDescent="0.3">
      <c r="A1586" s="26"/>
      <c r="B1586" s="26"/>
      <c r="C1586" s="29"/>
      <c r="D1586" s="29"/>
      <c r="E1586" s="29"/>
      <c r="F1586" s="29"/>
      <c r="G1586" s="29"/>
    </row>
    <row r="1587" spans="1:7" x14ac:dyDescent="0.3">
      <c r="A1587" s="26"/>
      <c r="B1587" s="26"/>
      <c r="C1587" s="29"/>
      <c r="D1587" s="29"/>
      <c r="E1587" s="29"/>
      <c r="F1587" s="29"/>
      <c r="G1587" s="29"/>
    </row>
    <row r="1588" spans="1:7" x14ac:dyDescent="0.3">
      <c r="A1588" s="26"/>
      <c r="B1588" s="26"/>
      <c r="C1588" s="29"/>
      <c r="D1588" s="29"/>
      <c r="E1588" s="29"/>
      <c r="F1588" s="29"/>
      <c r="G1588" s="29"/>
    </row>
    <row r="1589" spans="1:7" x14ac:dyDescent="0.3">
      <c r="A1589" s="26"/>
      <c r="B1589" s="26"/>
      <c r="C1589" s="29"/>
      <c r="D1589" s="29"/>
      <c r="E1589" s="29"/>
      <c r="F1589" s="29"/>
      <c r="G1589" s="29"/>
    </row>
    <row r="1590" spans="1:7" x14ac:dyDescent="0.3">
      <c r="A1590" s="26"/>
      <c r="B1590" s="26"/>
      <c r="C1590" s="29"/>
      <c r="D1590" s="29"/>
      <c r="E1590" s="29"/>
      <c r="F1590" s="29"/>
      <c r="G1590" s="29"/>
    </row>
    <row r="1591" spans="1:7" x14ac:dyDescent="0.3">
      <c r="A1591" s="26"/>
      <c r="B1591" s="26"/>
      <c r="C1591" s="29"/>
      <c r="D1591" s="29"/>
      <c r="E1591" s="29"/>
      <c r="F1591" s="29"/>
      <c r="G1591" s="29"/>
    </row>
    <row r="1592" spans="1:7" x14ac:dyDescent="0.3">
      <c r="A1592" s="26"/>
      <c r="B1592" s="26"/>
      <c r="C1592" s="29"/>
      <c r="D1592" s="29"/>
      <c r="E1592" s="29"/>
      <c r="F1592" s="29"/>
      <c r="G1592" s="29"/>
    </row>
    <row r="1593" spans="1:7" x14ac:dyDescent="0.3">
      <c r="A1593" s="26"/>
      <c r="B1593" s="26"/>
      <c r="C1593" s="29"/>
      <c r="D1593" s="29"/>
      <c r="E1593" s="29"/>
      <c r="F1593" s="29"/>
      <c r="G1593" s="29"/>
    </row>
    <row r="1594" spans="1:7" x14ac:dyDescent="0.3">
      <c r="A1594" s="26"/>
      <c r="B1594" s="26"/>
      <c r="C1594" s="29"/>
      <c r="D1594" s="29"/>
      <c r="E1594" s="29"/>
      <c r="F1594" s="29"/>
      <c r="G1594" s="29"/>
    </row>
    <row r="1595" spans="1:7" x14ac:dyDescent="0.3">
      <c r="A1595" s="26"/>
      <c r="B1595" s="26"/>
      <c r="C1595" s="29"/>
      <c r="D1595" s="29"/>
      <c r="E1595" s="29"/>
      <c r="F1595" s="29"/>
      <c r="G1595" s="29"/>
    </row>
    <row r="1596" spans="1:7" x14ac:dyDescent="0.3">
      <c r="A1596" s="26"/>
      <c r="B1596" s="26"/>
      <c r="C1596" s="29"/>
      <c r="D1596" s="29"/>
      <c r="E1596" s="29"/>
      <c r="F1596" s="29"/>
      <c r="G1596" s="29"/>
    </row>
    <row r="1597" spans="1:7" x14ac:dyDescent="0.3">
      <c r="A1597" s="26"/>
      <c r="B1597" s="26"/>
      <c r="C1597" s="29"/>
      <c r="D1597" s="29"/>
      <c r="E1597" s="29"/>
      <c r="F1597" s="29"/>
      <c r="G1597" s="29"/>
    </row>
    <row r="1598" spans="1:7" x14ac:dyDescent="0.3">
      <c r="A1598" s="26"/>
      <c r="B1598" s="26"/>
      <c r="C1598" s="29"/>
      <c r="D1598" s="29"/>
      <c r="E1598" s="29"/>
      <c r="F1598" s="29"/>
      <c r="G1598" s="29"/>
    </row>
    <row r="1599" spans="1:7" x14ac:dyDescent="0.3">
      <c r="A1599" s="26"/>
      <c r="B1599" s="26"/>
      <c r="C1599" s="29"/>
      <c r="D1599" s="29"/>
      <c r="E1599" s="29"/>
      <c r="F1599" s="29"/>
      <c r="G1599" s="29"/>
    </row>
    <row r="1600" spans="1:7" x14ac:dyDescent="0.3">
      <c r="A1600" s="26"/>
      <c r="B1600" s="26"/>
      <c r="C1600" s="29"/>
      <c r="D1600" s="29"/>
      <c r="E1600" s="29"/>
      <c r="F1600" s="29"/>
      <c r="G1600" s="29"/>
    </row>
    <row r="1601" spans="1:7" x14ac:dyDescent="0.3">
      <c r="A1601" s="26"/>
      <c r="B1601" s="26"/>
      <c r="C1601" s="29"/>
      <c r="D1601" s="29"/>
      <c r="E1601" s="29"/>
      <c r="F1601" s="29"/>
      <c r="G1601" s="29"/>
    </row>
    <row r="1602" spans="1:7" x14ac:dyDescent="0.3">
      <c r="A1602" s="26"/>
      <c r="B1602" s="26"/>
      <c r="C1602" s="29"/>
      <c r="D1602" s="29"/>
      <c r="E1602" s="29"/>
      <c r="F1602" s="29"/>
      <c r="G1602" s="29"/>
    </row>
    <row r="1603" spans="1:7" x14ac:dyDescent="0.3">
      <c r="A1603" s="26"/>
      <c r="B1603" s="26"/>
      <c r="C1603" s="29"/>
      <c r="D1603" s="29"/>
      <c r="E1603" s="29"/>
      <c r="F1603" s="29"/>
      <c r="G1603" s="29"/>
    </row>
    <row r="1604" spans="1:7" x14ac:dyDescent="0.3">
      <c r="A1604" s="26"/>
      <c r="B1604" s="26"/>
      <c r="C1604" s="29"/>
      <c r="D1604" s="29"/>
      <c r="E1604" s="29"/>
      <c r="F1604" s="29"/>
      <c r="G1604" s="29"/>
    </row>
    <row r="1605" spans="1:7" x14ac:dyDescent="0.3">
      <c r="A1605" s="26"/>
      <c r="B1605" s="26"/>
      <c r="C1605" s="29"/>
      <c r="D1605" s="29"/>
      <c r="E1605" s="29"/>
      <c r="F1605" s="29"/>
      <c r="G1605" s="29"/>
    </row>
    <row r="1606" spans="1:7" x14ac:dyDescent="0.3">
      <c r="A1606" s="26"/>
      <c r="B1606" s="26"/>
      <c r="C1606" s="29"/>
      <c r="D1606" s="29"/>
      <c r="E1606" s="29"/>
      <c r="F1606" s="29"/>
      <c r="G1606" s="29"/>
    </row>
    <row r="1607" spans="1:7" x14ac:dyDescent="0.3">
      <c r="A1607" s="26"/>
      <c r="B1607" s="26"/>
      <c r="C1607" s="29"/>
      <c r="D1607" s="29"/>
      <c r="E1607" s="29"/>
      <c r="F1607" s="29"/>
      <c r="G1607" s="29"/>
    </row>
    <row r="1608" spans="1:7" x14ac:dyDescent="0.3">
      <c r="A1608" s="26"/>
      <c r="B1608" s="26"/>
      <c r="C1608" s="29"/>
      <c r="D1608" s="29"/>
      <c r="E1608" s="29"/>
      <c r="F1608" s="29"/>
      <c r="G1608" s="29"/>
    </row>
    <row r="1609" spans="1:7" x14ac:dyDescent="0.3">
      <c r="A1609" s="26"/>
      <c r="B1609" s="26"/>
      <c r="C1609" s="29"/>
      <c r="D1609" s="29"/>
      <c r="E1609" s="29"/>
      <c r="F1609" s="29"/>
      <c r="G1609" s="29"/>
    </row>
    <row r="1610" spans="1:7" x14ac:dyDescent="0.3">
      <c r="A1610" s="26"/>
      <c r="B1610" s="26"/>
      <c r="C1610" s="29"/>
      <c r="D1610" s="29"/>
      <c r="E1610" s="29"/>
      <c r="F1610" s="29"/>
      <c r="G1610" s="29"/>
    </row>
    <row r="1611" spans="1:7" x14ac:dyDescent="0.3">
      <c r="A1611" s="26"/>
      <c r="B1611" s="26"/>
      <c r="C1611" s="29"/>
      <c r="D1611" s="29"/>
      <c r="E1611" s="29"/>
      <c r="F1611" s="29"/>
      <c r="G1611" s="29"/>
    </row>
    <row r="1612" spans="1:7" x14ac:dyDescent="0.3">
      <c r="A1612" s="26"/>
      <c r="B1612" s="26"/>
      <c r="C1612" s="29"/>
      <c r="D1612" s="29"/>
      <c r="E1612" s="29"/>
      <c r="F1612" s="29"/>
      <c r="G1612" s="29"/>
    </row>
    <row r="1613" spans="1:7" x14ac:dyDescent="0.3">
      <c r="A1613" s="26"/>
      <c r="B1613" s="26"/>
      <c r="C1613" s="29"/>
      <c r="D1613" s="29"/>
      <c r="E1613" s="29"/>
      <c r="F1613" s="29"/>
      <c r="G1613" s="29"/>
    </row>
    <row r="1614" spans="1:7" x14ac:dyDescent="0.3">
      <c r="A1614" s="26"/>
      <c r="B1614" s="26"/>
      <c r="C1614" s="29"/>
      <c r="D1614" s="29"/>
      <c r="E1614" s="29"/>
      <c r="F1614" s="29"/>
      <c r="G1614" s="29"/>
    </row>
    <row r="1615" spans="1:7" x14ac:dyDescent="0.3">
      <c r="A1615" s="26"/>
      <c r="B1615" s="26"/>
      <c r="C1615" s="29"/>
      <c r="D1615" s="29"/>
      <c r="E1615" s="29"/>
      <c r="F1615" s="29"/>
      <c r="G1615" s="29"/>
    </row>
    <row r="1616" spans="1:7" x14ac:dyDescent="0.3">
      <c r="A1616" s="26"/>
      <c r="B1616" s="26"/>
      <c r="C1616" s="29"/>
      <c r="D1616" s="29"/>
      <c r="E1616" s="29"/>
      <c r="F1616" s="29"/>
      <c r="G1616" s="29"/>
    </row>
    <row r="1617" spans="1:7" x14ac:dyDescent="0.3">
      <c r="A1617" s="26"/>
      <c r="B1617" s="26"/>
      <c r="C1617" s="29"/>
      <c r="D1617" s="29"/>
      <c r="E1617" s="29"/>
      <c r="F1617" s="29"/>
      <c r="G1617" s="29"/>
    </row>
    <row r="1618" spans="1:7" x14ac:dyDescent="0.3">
      <c r="A1618" s="26"/>
      <c r="B1618" s="26"/>
      <c r="C1618" s="29"/>
      <c r="D1618" s="29"/>
      <c r="E1618" s="29"/>
      <c r="F1618" s="29"/>
      <c r="G1618" s="29"/>
    </row>
    <row r="1619" spans="1:7" x14ac:dyDescent="0.3">
      <c r="A1619" s="26"/>
      <c r="B1619" s="26"/>
      <c r="C1619" s="29"/>
      <c r="D1619" s="29"/>
      <c r="E1619" s="29"/>
      <c r="F1619" s="29"/>
      <c r="G1619" s="29"/>
    </row>
    <row r="1620" spans="1:7" x14ac:dyDescent="0.3">
      <c r="A1620" s="26"/>
      <c r="B1620" s="26"/>
      <c r="C1620" s="29"/>
      <c r="D1620" s="29"/>
      <c r="E1620" s="29"/>
      <c r="F1620" s="29"/>
      <c r="G1620" s="29"/>
    </row>
    <row r="1621" spans="1:7" x14ac:dyDescent="0.3">
      <c r="A1621" s="26"/>
      <c r="B1621" s="26"/>
      <c r="C1621" s="29"/>
      <c r="D1621" s="29"/>
      <c r="E1621" s="29"/>
      <c r="F1621" s="29"/>
      <c r="G1621" s="29"/>
    </row>
    <row r="1622" spans="1:7" x14ac:dyDescent="0.3">
      <c r="A1622" s="26"/>
      <c r="B1622" s="26"/>
      <c r="C1622" s="29"/>
      <c r="D1622" s="29"/>
      <c r="E1622" s="29"/>
      <c r="F1622" s="29"/>
      <c r="G1622" s="29"/>
    </row>
    <row r="1623" spans="1:7" x14ac:dyDescent="0.3">
      <c r="A1623" s="26"/>
      <c r="B1623" s="26"/>
      <c r="C1623" s="29"/>
      <c r="D1623" s="29"/>
      <c r="E1623" s="29"/>
      <c r="F1623" s="29"/>
      <c r="G1623" s="29"/>
    </row>
    <row r="1624" spans="1:7" x14ac:dyDescent="0.3">
      <c r="A1624" s="26"/>
      <c r="B1624" s="26"/>
      <c r="C1624" s="29"/>
      <c r="D1624" s="29"/>
      <c r="E1624" s="29"/>
      <c r="F1624" s="29"/>
      <c r="G1624" s="29"/>
    </row>
    <row r="1625" spans="1:7" x14ac:dyDescent="0.3">
      <c r="A1625" s="26"/>
      <c r="B1625" s="26"/>
      <c r="C1625" s="29"/>
      <c r="D1625" s="29"/>
      <c r="E1625" s="29"/>
      <c r="F1625" s="29"/>
      <c r="G1625" s="29"/>
    </row>
    <row r="1626" spans="1:7" x14ac:dyDescent="0.3">
      <c r="A1626" s="26"/>
      <c r="B1626" s="26"/>
      <c r="C1626" s="29"/>
      <c r="D1626" s="29"/>
      <c r="E1626" s="29"/>
      <c r="F1626" s="29"/>
      <c r="G1626" s="29"/>
    </row>
    <row r="1627" spans="1:7" x14ac:dyDescent="0.3">
      <c r="A1627" s="26"/>
      <c r="B1627" s="26"/>
      <c r="C1627" s="29"/>
      <c r="D1627" s="29"/>
      <c r="E1627" s="29"/>
      <c r="F1627" s="29"/>
      <c r="G1627" s="29"/>
    </row>
    <row r="1628" spans="1:7" x14ac:dyDescent="0.3">
      <c r="A1628" s="26"/>
      <c r="B1628" s="26"/>
      <c r="C1628" s="29"/>
      <c r="D1628" s="29"/>
      <c r="E1628" s="29"/>
      <c r="F1628" s="29"/>
      <c r="G1628" s="29"/>
    </row>
    <row r="1629" spans="1:7" x14ac:dyDescent="0.3">
      <c r="A1629" s="26"/>
      <c r="B1629" s="26"/>
      <c r="C1629" s="29"/>
      <c r="D1629" s="29"/>
      <c r="E1629" s="29"/>
      <c r="F1629" s="29"/>
      <c r="G1629" s="29"/>
    </row>
    <row r="1630" spans="1:7" x14ac:dyDescent="0.3">
      <c r="A1630" s="26"/>
      <c r="B1630" s="26"/>
      <c r="C1630" s="29"/>
      <c r="D1630" s="29"/>
      <c r="E1630" s="29"/>
      <c r="F1630" s="29"/>
      <c r="G1630" s="29"/>
    </row>
    <row r="1631" spans="1:7" x14ac:dyDescent="0.3">
      <c r="A1631" s="26"/>
      <c r="B1631" s="26"/>
      <c r="C1631" s="29"/>
      <c r="D1631" s="29"/>
      <c r="E1631" s="29"/>
      <c r="F1631" s="29"/>
      <c r="G1631" s="29"/>
    </row>
    <row r="1632" spans="1:7" x14ac:dyDescent="0.3">
      <c r="A1632" s="26"/>
      <c r="B1632" s="26"/>
      <c r="C1632" s="29"/>
      <c r="D1632" s="29"/>
      <c r="E1632" s="29"/>
      <c r="F1632" s="29"/>
      <c r="G1632" s="29"/>
    </row>
    <row r="1633" spans="1:7" x14ac:dyDescent="0.3">
      <c r="A1633" s="26"/>
      <c r="B1633" s="26"/>
      <c r="C1633" s="29"/>
      <c r="D1633" s="29"/>
      <c r="E1633" s="29"/>
      <c r="F1633" s="29"/>
      <c r="G1633" s="29"/>
    </row>
    <row r="1634" spans="1:7" x14ac:dyDescent="0.3">
      <c r="A1634" s="26"/>
      <c r="B1634" s="26"/>
      <c r="C1634" s="29"/>
      <c r="D1634" s="29"/>
      <c r="E1634" s="29"/>
      <c r="F1634" s="29"/>
      <c r="G1634" s="29"/>
    </row>
    <row r="1635" spans="1:7" x14ac:dyDescent="0.3">
      <c r="A1635" s="26"/>
      <c r="B1635" s="26"/>
      <c r="C1635" s="29"/>
      <c r="D1635" s="29"/>
      <c r="E1635" s="29"/>
      <c r="F1635" s="29"/>
      <c r="G1635" s="29"/>
    </row>
    <row r="1636" spans="1:7" x14ac:dyDescent="0.3">
      <c r="A1636" s="26"/>
      <c r="B1636" s="26"/>
      <c r="C1636" s="29"/>
      <c r="D1636" s="29"/>
      <c r="E1636" s="29"/>
      <c r="F1636" s="29"/>
      <c r="G1636" s="29"/>
    </row>
    <row r="1637" spans="1:7" x14ac:dyDescent="0.3">
      <c r="A1637" s="26"/>
      <c r="B1637" s="26"/>
      <c r="C1637" s="29"/>
      <c r="D1637" s="29"/>
      <c r="E1637" s="29"/>
      <c r="F1637" s="29"/>
      <c r="G1637" s="29"/>
    </row>
    <row r="1638" spans="1:7" x14ac:dyDescent="0.3">
      <c r="A1638" s="26"/>
      <c r="B1638" s="26"/>
      <c r="C1638" s="29"/>
      <c r="D1638" s="29"/>
      <c r="E1638" s="29"/>
      <c r="F1638" s="29"/>
      <c r="G1638" s="29"/>
    </row>
    <row r="1639" spans="1:7" x14ac:dyDescent="0.3">
      <c r="A1639" s="26"/>
      <c r="B1639" s="26"/>
      <c r="C1639" s="29"/>
      <c r="D1639" s="29"/>
      <c r="E1639" s="29"/>
      <c r="F1639" s="29"/>
      <c r="G1639" s="29"/>
    </row>
    <row r="1640" spans="1:7" x14ac:dyDescent="0.3">
      <c r="A1640" s="26"/>
      <c r="B1640" s="26"/>
      <c r="C1640" s="29"/>
      <c r="D1640" s="29"/>
      <c r="E1640" s="29"/>
      <c r="F1640" s="29"/>
      <c r="G1640" s="29"/>
    </row>
    <row r="1641" spans="1:7" x14ac:dyDescent="0.3">
      <c r="A1641" s="26"/>
      <c r="B1641" s="26"/>
      <c r="C1641" s="29"/>
      <c r="D1641" s="29"/>
      <c r="E1641" s="29"/>
      <c r="F1641" s="29"/>
      <c r="G1641" s="29"/>
    </row>
    <row r="1642" spans="1:7" x14ac:dyDescent="0.3">
      <c r="A1642" s="26"/>
      <c r="B1642" s="26"/>
      <c r="C1642" s="29"/>
      <c r="D1642" s="29"/>
      <c r="E1642" s="29"/>
      <c r="F1642" s="29"/>
      <c r="G1642" s="29"/>
    </row>
    <row r="1643" spans="1:7" x14ac:dyDescent="0.3">
      <c r="A1643" s="26"/>
      <c r="B1643" s="26"/>
      <c r="C1643" s="29"/>
      <c r="D1643" s="29"/>
      <c r="E1643" s="29"/>
      <c r="F1643" s="29"/>
      <c r="G1643" s="29"/>
    </row>
    <row r="1644" spans="1:7" x14ac:dyDescent="0.3">
      <c r="A1644" s="26"/>
      <c r="B1644" s="26"/>
      <c r="C1644" s="29"/>
      <c r="D1644" s="29"/>
      <c r="E1644" s="29"/>
      <c r="F1644" s="29"/>
      <c r="G1644" s="29"/>
    </row>
    <row r="1645" spans="1:7" x14ac:dyDescent="0.3">
      <c r="A1645" s="26"/>
      <c r="B1645" s="26"/>
      <c r="C1645" s="29"/>
      <c r="D1645" s="29"/>
      <c r="E1645" s="29"/>
      <c r="F1645" s="29"/>
      <c r="G1645" s="29"/>
    </row>
    <row r="1646" spans="1:7" x14ac:dyDescent="0.3">
      <c r="A1646" s="26"/>
      <c r="B1646" s="26"/>
      <c r="C1646" s="29"/>
      <c r="D1646" s="29"/>
      <c r="E1646" s="29"/>
      <c r="F1646" s="29"/>
      <c r="G1646" s="29"/>
    </row>
    <row r="1647" spans="1:7" x14ac:dyDescent="0.3">
      <c r="A1647" s="26"/>
      <c r="B1647" s="26"/>
      <c r="C1647" s="29"/>
      <c r="D1647" s="29"/>
      <c r="E1647" s="29"/>
      <c r="F1647" s="29"/>
      <c r="G1647" s="29"/>
    </row>
    <row r="1648" spans="1:7" x14ac:dyDescent="0.3">
      <c r="A1648" s="26"/>
      <c r="B1648" s="26"/>
      <c r="C1648" s="29"/>
      <c r="D1648" s="29"/>
      <c r="E1648" s="29"/>
      <c r="F1648" s="29"/>
      <c r="G1648" s="29"/>
    </row>
    <row r="1649" spans="1:7" x14ac:dyDescent="0.3">
      <c r="A1649" s="26"/>
      <c r="B1649" s="26"/>
      <c r="C1649" s="29"/>
      <c r="D1649" s="29"/>
      <c r="E1649" s="29"/>
      <c r="F1649" s="29"/>
      <c r="G1649" s="29"/>
    </row>
    <row r="1650" spans="1:7" x14ac:dyDescent="0.3">
      <c r="A1650" s="26"/>
      <c r="B1650" s="26"/>
      <c r="C1650" s="29"/>
      <c r="D1650" s="29"/>
      <c r="E1650" s="29"/>
      <c r="F1650" s="29"/>
      <c r="G1650" s="29"/>
    </row>
    <row r="1651" spans="1:7" x14ac:dyDescent="0.3">
      <c r="A1651" s="26"/>
      <c r="B1651" s="26"/>
      <c r="C1651" s="29"/>
      <c r="D1651" s="29"/>
      <c r="E1651" s="29"/>
      <c r="F1651" s="29"/>
      <c r="G1651" s="29"/>
    </row>
    <row r="1652" spans="1:7" x14ac:dyDescent="0.3">
      <c r="A1652" s="26"/>
      <c r="B1652" s="26"/>
      <c r="C1652" s="29"/>
      <c r="D1652" s="29"/>
      <c r="E1652" s="29"/>
      <c r="F1652" s="29"/>
      <c r="G1652" s="29"/>
    </row>
    <row r="1653" spans="1:7" x14ac:dyDescent="0.3">
      <c r="A1653" s="26"/>
      <c r="B1653" s="26"/>
      <c r="C1653" s="29"/>
      <c r="D1653" s="29"/>
      <c r="E1653" s="29"/>
      <c r="F1653" s="29"/>
      <c r="G1653" s="29"/>
    </row>
    <row r="1654" spans="1:7" x14ac:dyDescent="0.3">
      <c r="A1654" s="26"/>
      <c r="B1654" s="26"/>
      <c r="C1654" s="29"/>
      <c r="D1654" s="29"/>
      <c r="E1654" s="29"/>
      <c r="F1654" s="29"/>
      <c r="G1654" s="29"/>
    </row>
    <row r="1655" spans="1:7" x14ac:dyDescent="0.3">
      <c r="A1655" s="26"/>
      <c r="B1655" s="26"/>
      <c r="C1655" s="29"/>
      <c r="D1655" s="29"/>
      <c r="E1655" s="29"/>
      <c r="F1655" s="29"/>
      <c r="G1655" s="29"/>
    </row>
    <row r="1656" spans="1:7" x14ac:dyDescent="0.3">
      <c r="A1656" s="26"/>
      <c r="B1656" s="26"/>
      <c r="C1656" s="29"/>
      <c r="D1656" s="29"/>
      <c r="E1656" s="29"/>
      <c r="F1656" s="29"/>
      <c r="G1656" s="29"/>
    </row>
    <row r="1657" spans="1:7" x14ac:dyDescent="0.3">
      <c r="A1657" s="26"/>
      <c r="B1657" s="26"/>
      <c r="C1657" s="29"/>
      <c r="D1657" s="29"/>
      <c r="E1657" s="29"/>
      <c r="F1657" s="29"/>
      <c r="G1657" s="29"/>
    </row>
    <row r="1658" spans="1:7" x14ac:dyDescent="0.3">
      <c r="A1658" s="26"/>
      <c r="B1658" s="26"/>
      <c r="C1658" s="29"/>
      <c r="D1658" s="29"/>
      <c r="E1658" s="29"/>
      <c r="F1658" s="29"/>
      <c r="G1658" s="29"/>
    </row>
    <row r="1659" spans="1:7" x14ac:dyDescent="0.3">
      <c r="A1659" s="26"/>
      <c r="B1659" s="26"/>
      <c r="C1659" s="29"/>
      <c r="D1659" s="29"/>
      <c r="E1659" s="29"/>
      <c r="F1659" s="29"/>
      <c r="G1659" s="29"/>
    </row>
    <row r="1660" spans="1:7" x14ac:dyDescent="0.3">
      <c r="A1660" s="26"/>
      <c r="B1660" s="26"/>
      <c r="C1660" s="29"/>
      <c r="D1660" s="29"/>
      <c r="E1660" s="29"/>
      <c r="F1660" s="29"/>
      <c r="G1660" s="29"/>
    </row>
    <row r="1661" spans="1:7" x14ac:dyDescent="0.3">
      <c r="A1661" s="26"/>
      <c r="B1661" s="26"/>
      <c r="C1661" s="29"/>
      <c r="D1661" s="29"/>
      <c r="E1661" s="29"/>
      <c r="F1661" s="29"/>
      <c r="G1661" s="29"/>
    </row>
    <row r="1662" spans="1:7" x14ac:dyDescent="0.3">
      <c r="A1662" s="26"/>
      <c r="B1662" s="26"/>
      <c r="C1662" s="29"/>
      <c r="D1662" s="29"/>
      <c r="E1662" s="29"/>
      <c r="F1662" s="29"/>
      <c r="G1662" s="29"/>
    </row>
    <row r="1663" spans="1:7" x14ac:dyDescent="0.3">
      <c r="A1663" s="26"/>
      <c r="B1663" s="26"/>
      <c r="C1663" s="29"/>
      <c r="D1663" s="29"/>
      <c r="E1663" s="29"/>
      <c r="F1663" s="29"/>
      <c r="G1663" s="29"/>
    </row>
    <row r="1664" spans="1:7" x14ac:dyDescent="0.3">
      <c r="A1664" s="26"/>
      <c r="B1664" s="26"/>
      <c r="C1664" s="29"/>
      <c r="D1664" s="29"/>
      <c r="E1664" s="29"/>
      <c r="F1664" s="29"/>
      <c r="G1664" s="29"/>
    </row>
    <row r="1665" spans="1:7" x14ac:dyDescent="0.3">
      <c r="A1665" s="26"/>
      <c r="B1665" s="26"/>
      <c r="C1665" s="29"/>
      <c r="D1665" s="29"/>
      <c r="E1665" s="29"/>
      <c r="F1665" s="29"/>
      <c r="G1665" s="29"/>
    </row>
    <row r="1666" spans="1:7" x14ac:dyDescent="0.3">
      <c r="A1666" s="26"/>
      <c r="B1666" s="26"/>
      <c r="C1666" s="29"/>
      <c r="D1666" s="29"/>
      <c r="E1666" s="29"/>
      <c r="F1666" s="29"/>
      <c r="G1666" s="29"/>
    </row>
    <row r="1667" spans="1:7" x14ac:dyDescent="0.3">
      <c r="A1667" s="26"/>
      <c r="B1667" s="26"/>
      <c r="C1667" s="29"/>
      <c r="D1667" s="29"/>
      <c r="E1667" s="29"/>
      <c r="F1667" s="29"/>
      <c r="G1667" s="29"/>
    </row>
    <row r="1668" spans="1:7" x14ac:dyDescent="0.3">
      <c r="A1668" s="26"/>
      <c r="B1668" s="26"/>
      <c r="C1668" s="29"/>
      <c r="D1668" s="29"/>
      <c r="E1668" s="29"/>
      <c r="F1668" s="29"/>
      <c r="G1668" s="29"/>
    </row>
    <row r="1669" spans="1:7" x14ac:dyDescent="0.3">
      <c r="A1669" s="26"/>
      <c r="B1669" s="26"/>
      <c r="C1669" s="29"/>
      <c r="D1669" s="29"/>
      <c r="E1669" s="29"/>
      <c r="F1669" s="29"/>
      <c r="G1669" s="29"/>
    </row>
    <row r="1670" spans="1:7" x14ac:dyDescent="0.3">
      <c r="A1670" s="26"/>
      <c r="B1670" s="26"/>
      <c r="C1670" s="29"/>
      <c r="D1670" s="29"/>
      <c r="E1670" s="29"/>
      <c r="F1670" s="29"/>
      <c r="G1670" s="29"/>
    </row>
    <row r="1671" spans="1:7" x14ac:dyDescent="0.3">
      <c r="A1671" s="26"/>
      <c r="B1671" s="26"/>
      <c r="C1671" s="29"/>
      <c r="D1671" s="29"/>
      <c r="E1671" s="29"/>
      <c r="F1671" s="29"/>
      <c r="G1671" s="29"/>
    </row>
    <row r="1672" spans="1:7" x14ac:dyDescent="0.3">
      <c r="A1672" s="26"/>
      <c r="B1672" s="26"/>
      <c r="C1672" s="29"/>
      <c r="D1672" s="29"/>
      <c r="E1672" s="29"/>
      <c r="F1672" s="29"/>
      <c r="G1672" s="29"/>
    </row>
    <row r="1673" spans="1:7" x14ac:dyDescent="0.3">
      <c r="A1673" s="26"/>
      <c r="B1673" s="26"/>
      <c r="C1673" s="29"/>
      <c r="D1673" s="29"/>
      <c r="E1673" s="29"/>
      <c r="F1673" s="29"/>
      <c r="G1673" s="29"/>
    </row>
    <row r="1674" spans="1:7" x14ac:dyDescent="0.3">
      <c r="A1674" s="26"/>
      <c r="B1674" s="26"/>
      <c r="C1674" s="29"/>
      <c r="D1674" s="29"/>
      <c r="E1674" s="29"/>
      <c r="F1674" s="29"/>
      <c r="G1674" s="29"/>
    </row>
    <row r="1675" spans="1:7" x14ac:dyDescent="0.3">
      <c r="A1675" s="26"/>
      <c r="B1675" s="26"/>
      <c r="C1675" s="29"/>
      <c r="D1675" s="29"/>
      <c r="E1675" s="29"/>
      <c r="F1675" s="29"/>
      <c r="G1675" s="29"/>
    </row>
    <row r="1676" spans="1:7" x14ac:dyDescent="0.3">
      <c r="A1676" s="26"/>
      <c r="B1676" s="26"/>
      <c r="C1676" s="29"/>
      <c r="D1676" s="29"/>
      <c r="E1676" s="29"/>
      <c r="F1676" s="29"/>
      <c r="G1676" s="29"/>
    </row>
    <row r="1677" spans="1:7" x14ac:dyDescent="0.3">
      <c r="A1677" s="26"/>
      <c r="B1677" s="26"/>
      <c r="C1677" s="29"/>
      <c r="D1677" s="29"/>
      <c r="E1677" s="29"/>
      <c r="F1677" s="29"/>
      <c r="G1677" s="29"/>
    </row>
    <row r="1678" spans="1:7" x14ac:dyDescent="0.3">
      <c r="A1678" s="26"/>
      <c r="B1678" s="26"/>
      <c r="C1678" s="29"/>
      <c r="D1678" s="29"/>
      <c r="E1678" s="29"/>
      <c r="F1678" s="29"/>
      <c r="G1678" s="29"/>
    </row>
    <row r="1679" spans="1:7" x14ac:dyDescent="0.3">
      <c r="A1679" s="26"/>
      <c r="B1679" s="26"/>
      <c r="C1679" s="29"/>
      <c r="D1679" s="29"/>
      <c r="E1679" s="29"/>
      <c r="F1679" s="29"/>
      <c r="G1679" s="29"/>
    </row>
    <row r="1680" spans="1:7" x14ac:dyDescent="0.3">
      <c r="A1680" s="26"/>
      <c r="B1680" s="26"/>
      <c r="C1680" s="29"/>
      <c r="D1680" s="29"/>
      <c r="E1680" s="29"/>
      <c r="F1680" s="29"/>
      <c r="G1680" s="29"/>
    </row>
    <row r="1681" spans="1:7" x14ac:dyDescent="0.3">
      <c r="A1681" s="26"/>
      <c r="B1681" s="26"/>
      <c r="C1681" s="29"/>
      <c r="D1681" s="29"/>
      <c r="E1681" s="29"/>
      <c r="F1681" s="29"/>
      <c r="G1681" s="29"/>
    </row>
    <row r="1682" spans="1:7" x14ac:dyDescent="0.3">
      <c r="A1682" s="26"/>
      <c r="B1682" s="26"/>
      <c r="C1682" s="29"/>
      <c r="D1682" s="29"/>
      <c r="E1682" s="29"/>
      <c r="F1682" s="29"/>
      <c r="G1682" s="29"/>
    </row>
    <row r="1683" spans="1:7" x14ac:dyDescent="0.3">
      <c r="A1683" s="26"/>
      <c r="B1683" s="26"/>
      <c r="C1683" s="29"/>
      <c r="D1683" s="29"/>
      <c r="E1683" s="29"/>
      <c r="F1683" s="29"/>
      <c r="G1683" s="29"/>
    </row>
    <row r="1684" spans="1:7" x14ac:dyDescent="0.3">
      <c r="A1684" s="26"/>
      <c r="B1684" s="26"/>
      <c r="C1684" s="29"/>
      <c r="D1684" s="29"/>
      <c r="E1684" s="29"/>
      <c r="F1684" s="29"/>
      <c r="G1684" s="29"/>
    </row>
    <row r="1685" spans="1:7" x14ac:dyDescent="0.3">
      <c r="A1685" s="26"/>
      <c r="B1685" s="26"/>
      <c r="C1685" s="29"/>
      <c r="D1685" s="29"/>
      <c r="E1685" s="29"/>
      <c r="F1685" s="29"/>
      <c r="G1685" s="29"/>
    </row>
    <row r="1686" spans="1:7" x14ac:dyDescent="0.3">
      <c r="A1686" s="26"/>
      <c r="B1686" s="26"/>
      <c r="C1686" s="29"/>
      <c r="D1686" s="29"/>
      <c r="E1686" s="29"/>
      <c r="F1686" s="29"/>
      <c r="G1686" s="29"/>
    </row>
    <row r="1687" spans="1:7" x14ac:dyDescent="0.3">
      <c r="A1687" s="26"/>
      <c r="B1687" s="26"/>
      <c r="C1687" s="29"/>
      <c r="D1687" s="29"/>
      <c r="E1687" s="29"/>
      <c r="F1687" s="29"/>
      <c r="G1687" s="29"/>
    </row>
    <row r="1688" spans="1:7" x14ac:dyDescent="0.3">
      <c r="A1688" s="26"/>
      <c r="B1688" s="26"/>
      <c r="C1688" s="29"/>
      <c r="D1688" s="29"/>
      <c r="E1688" s="29"/>
      <c r="F1688" s="29"/>
      <c r="G1688" s="29"/>
    </row>
    <row r="1689" spans="1:7" x14ac:dyDescent="0.3">
      <c r="A1689" s="26"/>
      <c r="B1689" s="26"/>
      <c r="C1689" s="29"/>
      <c r="D1689" s="29"/>
      <c r="E1689" s="29"/>
      <c r="F1689" s="29"/>
      <c r="G1689" s="29"/>
    </row>
    <row r="1690" spans="1:7" x14ac:dyDescent="0.3">
      <c r="A1690" s="26"/>
      <c r="B1690" s="26"/>
      <c r="C1690" s="29"/>
      <c r="D1690" s="29"/>
      <c r="E1690" s="29"/>
      <c r="F1690" s="29"/>
      <c r="G1690" s="29"/>
    </row>
    <row r="1691" spans="1:7" x14ac:dyDescent="0.3">
      <c r="A1691" s="26"/>
      <c r="B1691" s="26"/>
      <c r="C1691" s="29"/>
      <c r="D1691" s="29"/>
      <c r="E1691" s="29"/>
      <c r="F1691" s="29"/>
      <c r="G1691" s="29"/>
    </row>
    <row r="1692" spans="1:7" x14ac:dyDescent="0.3">
      <c r="A1692" s="26"/>
      <c r="B1692" s="26"/>
      <c r="C1692" s="29"/>
      <c r="D1692" s="29"/>
      <c r="E1692" s="29"/>
      <c r="F1692" s="29"/>
      <c r="G1692" s="29"/>
    </row>
    <row r="1693" spans="1:7" x14ac:dyDescent="0.3">
      <c r="A1693" s="26"/>
      <c r="B1693" s="26"/>
      <c r="C1693" s="29"/>
      <c r="D1693" s="29"/>
      <c r="E1693" s="29"/>
      <c r="F1693" s="29"/>
      <c r="G1693" s="29"/>
    </row>
    <row r="1694" spans="1:7" x14ac:dyDescent="0.3">
      <c r="A1694" s="26"/>
      <c r="B1694" s="26"/>
      <c r="C1694" s="29"/>
      <c r="D1694" s="29"/>
      <c r="E1694" s="29"/>
      <c r="F1694" s="29"/>
      <c r="G1694" s="29"/>
    </row>
    <row r="1695" spans="1:7" x14ac:dyDescent="0.3">
      <c r="A1695" s="26"/>
      <c r="B1695" s="26"/>
      <c r="C1695" s="29"/>
      <c r="D1695" s="29"/>
      <c r="E1695" s="29"/>
      <c r="F1695" s="29"/>
      <c r="G1695" s="29"/>
    </row>
    <row r="1696" spans="1:7" x14ac:dyDescent="0.3">
      <c r="A1696" s="26"/>
      <c r="B1696" s="26"/>
      <c r="C1696" s="29"/>
      <c r="D1696" s="29"/>
      <c r="E1696" s="29"/>
      <c r="F1696" s="29"/>
      <c r="G1696" s="29"/>
    </row>
    <row r="1697" spans="1:7" x14ac:dyDescent="0.3">
      <c r="A1697" s="26"/>
      <c r="B1697" s="26"/>
      <c r="C1697" s="29"/>
      <c r="D1697" s="29"/>
      <c r="E1697" s="29"/>
      <c r="F1697" s="29"/>
      <c r="G1697" s="29"/>
    </row>
    <row r="1698" spans="1:7" x14ac:dyDescent="0.3">
      <c r="A1698" s="26"/>
      <c r="B1698" s="26"/>
      <c r="C1698" s="29"/>
      <c r="D1698" s="29"/>
      <c r="E1698" s="29"/>
      <c r="F1698" s="29"/>
      <c r="G1698" s="29"/>
    </row>
    <row r="1699" spans="1:7" x14ac:dyDescent="0.3">
      <c r="A1699" s="26"/>
      <c r="B1699" s="26"/>
      <c r="C1699" s="29"/>
      <c r="D1699" s="29"/>
      <c r="E1699" s="29"/>
      <c r="F1699" s="29"/>
      <c r="G1699" s="29"/>
    </row>
    <row r="1700" spans="1:7" x14ac:dyDescent="0.3">
      <c r="A1700" s="26"/>
      <c r="B1700" s="26"/>
      <c r="C1700" s="29"/>
      <c r="D1700" s="29"/>
      <c r="E1700" s="29"/>
      <c r="F1700" s="29"/>
      <c r="G1700" s="29"/>
    </row>
    <row r="1701" spans="1:7" x14ac:dyDescent="0.3">
      <c r="A1701" s="26"/>
      <c r="B1701" s="26"/>
      <c r="C1701" s="29"/>
      <c r="D1701" s="29"/>
      <c r="E1701" s="29"/>
      <c r="F1701" s="29"/>
      <c r="G1701" s="29"/>
    </row>
    <row r="1702" spans="1:7" x14ac:dyDescent="0.3">
      <c r="A1702" s="26"/>
      <c r="B1702" s="26"/>
      <c r="C1702" s="29"/>
      <c r="D1702" s="29"/>
      <c r="E1702" s="29"/>
      <c r="F1702" s="29"/>
      <c r="G1702" s="29"/>
    </row>
    <row r="1703" spans="1:7" x14ac:dyDescent="0.3">
      <c r="A1703" s="26"/>
      <c r="B1703" s="26"/>
      <c r="C1703" s="29"/>
      <c r="D1703" s="29"/>
      <c r="E1703" s="29"/>
      <c r="F1703" s="29"/>
      <c r="G1703" s="29"/>
    </row>
    <row r="1704" spans="1:7" x14ac:dyDescent="0.3">
      <c r="A1704" s="26"/>
      <c r="B1704" s="26"/>
      <c r="C1704" s="29"/>
      <c r="D1704" s="29"/>
      <c r="E1704" s="29"/>
      <c r="F1704" s="29"/>
      <c r="G1704" s="29"/>
    </row>
    <row r="1705" spans="1:7" x14ac:dyDescent="0.3">
      <c r="A1705" s="26"/>
      <c r="B1705" s="26"/>
      <c r="C1705" s="29"/>
      <c r="D1705" s="29"/>
      <c r="E1705" s="29"/>
      <c r="F1705" s="29"/>
      <c r="G1705" s="29"/>
    </row>
    <row r="1706" spans="1:7" x14ac:dyDescent="0.3">
      <c r="A1706" s="26"/>
      <c r="B1706" s="26"/>
      <c r="C1706" s="29"/>
      <c r="D1706" s="29"/>
      <c r="E1706" s="29"/>
      <c r="F1706" s="29"/>
      <c r="G1706" s="29"/>
    </row>
    <row r="1707" spans="1:7" x14ac:dyDescent="0.3">
      <c r="A1707" s="26"/>
      <c r="B1707" s="26"/>
      <c r="C1707" s="29"/>
      <c r="D1707" s="29"/>
      <c r="E1707" s="29"/>
      <c r="F1707" s="29"/>
      <c r="G1707" s="29"/>
    </row>
    <row r="1708" spans="1:7" x14ac:dyDescent="0.3">
      <c r="A1708" s="26"/>
      <c r="B1708" s="26"/>
      <c r="C1708" s="29"/>
      <c r="D1708" s="29"/>
      <c r="E1708" s="29"/>
      <c r="F1708" s="29"/>
      <c r="G1708" s="29"/>
    </row>
    <row r="1709" spans="1:7" x14ac:dyDescent="0.3">
      <c r="A1709" s="26"/>
      <c r="B1709" s="26"/>
      <c r="C1709" s="29"/>
      <c r="D1709" s="29"/>
      <c r="E1709" s="29"/>
      <c r="F1709" s="29"/>
      <c r="G1709" s="29"/>
    </row>
    <row r="1710" spans="1:7" x14ac:dyDescent="0.3">
      <c r="A1710" s="26"/>
      <c r="B1710" s="26"/>
      <c r="C1710" s="29"/>
      <c r="D1710" s="29"/>
      <c r="E1710" s="29"/>
      <c r="F1710" s="29"/>
      <c r="G1710" s="29"/>
    </row>
    <row r="1711" spans="1:7" x14ac:dyDescent="0.3">
      <c r="A1711" s="26"/>
      <c r="B1711" s="26"/>
      <c r="C1711" s="29"/>
      <c r="D1711" s="29"/>
      <c r="E1711" s="29"/>
      <c r="F1711" s="29"/>
      <c r="G1711" s="29"/>
    </row>
    <row r="1712" spans="1:7" x14ac:dyDescent="0.3">
      <c r="A1712" s="26"/>
      <c r="B1712" s="26"/>
      <c r="C1712" s="29"/>
      <c r="D1712" s="29"/>
      <c r="E1712" s="29"/>
      <c r="F1712" s="29"/>
      <c r="G1712" s="29"/>
    </row>
    <row r="1713" spans="1:7" x14ac:dyDescent="0.3">
      <c r="A1713" s="26"/>
      <c r="B1713" s="26"/>
      <c r="C1713" s="29"/>
      <c r="D1713" s="29"/>
      <c r="E1713" s="29"/>
      <c r="F1713" s="29"/>
      <c r="G1713" s="29"/>
    </row>
    <row r="1714" spans="1:7" x14ac:dyDescent="0.3">
      <c r="A1714" s="26"/>
      <c r="B1714" s="26"/>
      <c r="C1714" s="29"/>
      <c r="D1714" s="29"/>
      <c r="E1714" s="29"/>
      <c r="F1714" s="29"/>
      <c r="G1714" s="29"/>
    </row>
    <row r="1715" spans="1:7" x14ac:dyDescent="0.3">
      <c r="A1715" s="26"/>
      <c r="B1715" s="26"/>
      <c r="C1715" s="29"/>
      <c r="D1715" s="29"/>
      <c r="E1715" s="29"/>
      <c r="F1715" s="29"/>
      <c r="G1715" s="29"/>
    </row>
    <row r="1716" spans="1:7" x14ac:dyDescent="0.3">
      <c r="A1716" s="26"/>
      <c r="B1716" s="26"/>
      <c r="C1716" s="29"/>
      <c r="D1716" s="29"/>
      <c r="E1716" s="29"/>
      <c r="F1716" s="29"/>
      <c r="G1716" s="29"/>
    </row>
    <row r="1717" spans="1:7" x14ac:dyDescent="0.3">
      <c r="A1717" s="26"/>
      <c r="B1717" s="26"/>
      <c r="C1717" s="29"/>
      <c r="D1717" s="29"/>
      <c r="E1717" s="29"/>
      <c r="F1717" s="29"/>
      <c r="G1717" s="29"/>
    </row>
    <row r="1718" spans="1:7" x14ac:dyDescent="0.3">
      <c r="A1718" s="26"/>
      <c r="B1718" s="26"/>
      <c r="C1718" s="29"/>
      <c r="D1718" s="29"/>
      <c r="E1718" s="29"/>
      <c r="F1718" s="29"/>
      <c r="G1718" s="29"/>
    </row>
    <row r="1719" spans="1:7" x14ac:dyDescent="0.3">
      <c r="A1719" s="26"/>
      <c r="B1719" s="26"/>
      <c r="C1719" s="29"/>
      <c r="D1719" s="29"/>
      <c r="E1719" s="29"/>
      <c r="F1719" s="29"/>
      <c r="G1719" s="29"/>
    </row>
    <row r="1720" spans="1:7" x14ac:dyDescent="0.3">
      <c r="A1720" s="26"/>
      <c r="B1720" s="26"/>
      <c r="C1720" s="29"/>
      <c r="D1720" s="29"/>
      <c r="E1720" s="29"/>
      <c r="F1720" s="29"/>
      <c r="G1720" s="29"/>
    </row>
    <row r="1721" spans="1:7" x14ac:dyDescent="0.3">
      <c r="A1721" s="26"/>
      <c r="B1721" s="26"/>
      <c r="C1721" s="29"/>
      <c r="D1721" s="29"/>
      <c r="E1721" s="29"/>
      <c r="F1721" s="29"/>
      <c r="G1721" s="29"/>
    </row>
    <row r="1722" spans="1:7" x14ac:dyDescent="0.3">
      <c r="A1722" s="26"/>
      <c r="B1722" s="26"/>
      <c r="C1722" s="29"/>
      <c r="D1722" s="29"/>
      <c r="E1722" s="29"/>
      <c r="F1722" s="29"/>
      <c r="G1722" s="29"/>
    </row>
    <row r="1723" spans="1:7" x14ac:dyDescent="0.3">
      <c r="A1723" s="26"/>
      <c r="B1723" s="26"/>
      <c r="C1723" s="29"/>
      <c r="D1723" s="29"/>
      <c r="E1723" s="29"/>
      <c r="F1723" s="29"/>
      <c r="G1723" s="29"/>
    </row>
    <row r="1724" spans="1:7" x14ac:dyDescent="0.3">
      <c r="A1724" s="26"/>
      <c r="B1724" s="26"/>
      <c r="C1724" s="29"/>
      <c r="D1724" s="29"/>
      <c r="E1724" s="29"/>
      <c r="F1724" s="29"/>
      <c r="G1724" s="29"/>
    </row>
    <row r="1725" spans="1:7" x14ac:dyDescent="0.3">
      <c r="A1725" s="26"/>
      <c r="B1725" s="26"/>
      <c r="C1725" s="29"/>
      <c r="D1725" s="29"/>
      <c r="E1725" s="29"/>
      <c r="F1725" s="29"/>
      <c r="G1725" s="29"/>
    </row>
    <row r="1726" spans="1:7" x14ac:dyDescent="0.3">
      <c r="A1726" s="26"/>
      <c r="B1726" s="26"/>
      <c r="C1726" s="29"/>
      <c r="D1726" s="29"/>
      <c r="E1726" s="29"/>
      <c r="F1726" s="29"/>
      <c r="G1726" s="29"/>
    </row>
    <row r="1727" spans="1:7" x14ac:dyDescent="0.3">
      <c r="A1727" s="26"/>
      <c r="B1727" s="26"/>
      <c r="C1727" s="29"/>
      <c r="D1727" s="29"/>
      <c r="E1727" s="29"/>
      <c r="F1727" s="29"/>
      <c r="G1727" s="29"/>
    </row>
    <row r="1728" spans="1:7" x14ac:dyDescent="0.3">
      <c r="A1728" s="26"/>
      <c r="B1728" s="26"/>
      <c r="C1728" s="29"/>
      <c r="D1728" s="29"/>
      <c r="E1728" s="29"/>
      <c r="F1728" s="29"/>
      <c r="G1728" s="29"/>
    </row>
    <row r="1729" spans="1:7" x14ac:dyDescent="0.3">
      <c r="A1729" s="26"/>
      <c r="B1729" s="26"/>
      <c r="C1729" s="29"/>
      <c r="D1729" s="29"/>
      <c r="E1729" s="29"/>
      <c r="F1729" s="29"/>
      <c r="G1729" s="29"/>
    </row>
    <row r="1730" spans="1:7" x14ac:dyDescent="0.3">
      <c r="A1730" s="26"/>
      <c r="B1730" s="26"/>
      <c r="C1730" s="29"/>
      <c r="D1730" s="29"/>
      <c r="E1730" s="29"/>
      <c r="F1730" s="29"/>
      <c r="G1730" s="29"/>
    </row>
    <row r="1731" spans="1:7" x14ac:dyDescent="0.3">
      <c r="A1731" s="26"/>
      <c r="B1731" s="26"/>
      <c r="C1731" s="29"/>
      <c r="D1731" s="29"/>
      <c r="E1731" s="29"/>
      <c r="F1731" s="29"/>
      <c r="G1731" s="29"/>
    </row>
    <row r="1732" spans="1:7" x14ac:dyDescent="0.3">
      <c r="A1732" s="26"/>
      <c r="B1732" s="26"/>
      <c r="C1732" s="29"/>
      <c r="D1732" s="29"/>
      <c r="E1732" s="29"/>
      <c r="F1732" s="29"/>
      <c r="G1732" s="29"/>
    </row>
    <row r="1733" spans="1:7" x14ac:dyDescent="0.3">
      <c r="A1733" s="26"/>
      <c r="B1733" s="26"/>
      <c r="C1733" s="29"/>
      <c r="D1733" s="29"/>
      <c r="E1733" s="29"/>
      <c r="F1733" s="29"/>
      <c r="G1733" s="29"/>
    </row>
    <row r="1734" spans="1:7" x14ac:dyDescent="0.3">
      <c r="A1734" s="26"/>
      <c r="B1734" s="26"/>
      <c r="C1734" s="29"/>
      <c r="D1734" s="29"/>
      <c r="E1734" s="29"/>
      <c r="F1734" s="29"/>
      <c r="G1734" s="29"/>
    </row>
    <row r="1735" spans="1:7" x14ac:dyDescent="0.3">
      <c r="A1735" s="26"/>
      <c r="B1735" s="26"/>
      <c r="C1735" s="29"/>
      <c r="D1735" s="29"/>
      <c r="E1735" s="29"/>
      <c r="F1735" s="29"/>
      <c r="G1735" s="29"/>
    </row>
    <row r="1736" spans="1:7" x14ac:dyDescent="0.3">
      <c r="A1736" s="26"/>
      <c r="B1736" s="26"/>
      <c r="C1736" s="29"/>
      <c r="D1736" s="29"/>
      <c r="E1736" s="29"/>
      <c r="F1736" s="29"/>
      <c r="G1736" s="29"/>
    </row>
    <row r="1737" spans="1:7" x14ac:dyDescent="0.3">
      <c r="A1737" s="26"/>
      <c r="B1737" s="26"/>
      <c r="C1737" s="29"/>
      <c r="D1737" s="29"/>
      <c r="E1737" s="29"/>
      <c r="F1737" s="29"/>
      <c r="G1737" s="29"/>
    </row>
    <row r="1738" spans="1:7" x14ac:dyDescent="0.3">
      <c r="A1738" s="26"/>
      <c r="B1738" s="26"/>
      <c r="C1738" s="29"/>
      <c r="D1738" s="29"/>
      <c r="E1738" s="29"/>
      <c r="F1738" s="29"/>
      <c r="G1738" s="29"/>
    </row>
    <row r="1739" spans="1:7" x14ac:dyDescent="0.3">
      <c r="A1739" s="26"/>
      <c r="B1739" s="26"/>
      <c r="C1739" s="29"/>
      <c r="D1739" s="29"/>
      <c r="E1739" s="29"/>
      <c r="F1739" s="29"/>
      <c r="G1739" s="29"/>
    </row>
    <row r="1740" spans="1:7" x14ac:dyDescent="0.3">
      <c r="A1740" s="26"/>
      <c r="B1740" s="26"/>
      <c r="C1740" s="29"/>
      <c r="D1740" s="29"/>
      <c r="E1740" s="29"/>
      <c r="F1740" s="29"/>
      <c r="G1740" s="29"/>
    </row>
    <row r="1741" spans="1:7" x14ac:dyDescent="0.3">
      <c r="A1741" s="26"/>
      <c r="B1741" s="26"/>
      <c r="C1741" s="29"/>
      <c r="D1741" s="29"/>
      <c r="E1741" s="29"/>
      <c r="F1741" s="29"/>
      <c r="G1741" s="29"/>
    </row>
    <row r="1742" spans="1:7" x14ac:dyDescent="0.3">
      <c r="A1742" s="26"/>
      <c r="B1742" s="26"/>
      <c r="C1742" s="29"/>
      <c r="D1742" s="29"/>
      <c r="E1742" s="29"/>
      <c r="F1742" s="29"/>
      <c r="G1742" s="29"/>
    </row>
    <row r="1743" spans="1:7" x14ac:dyDescent="0.3">
      <c r="A1743" s="26"/>
      <c r="B1743" s="26"/>
      <c r="C1743" s="29"/>
      <c r="D1743" s="29"/>
      <c r="E1743" s="29"/>
      <c r="F1743" s="29"/>
      <c r="G1743" s="29"/>
    </row>
    <row r="1744" spans="1:7" x14ac:dyDescent="0.3">
      <c r="A1744" s="26"/>
      <c r="B1744" s="26"/>
      <c r="C1744" s="29"/>
      <c r="D1744" s="29"/>
      <c r="E1744" s="29"/>
      <c r="F1744" s="29"/>
      <c r="G1744" s="29"/>
    </row>
    <row r="1745" spans="1:7" x14ac:dyDescent="0.3">
      <c r="A1745" s="26"/>
      <c r="B1745" s="26"/>
      <c r="C1745" s="29"/>
      <c r="D1745" s="29"/>
      <c r="E1745" s="29"/>
      <c r="F1745" s="29"/>
      <c r="G1745" s="29"/>
    </row>
    <row r="1746" spans="1:7" x14ac:dyDescent="0.3">
      <c r="A1746" s="26"/>
      <c r="B1746" s="26"/>
      <c r="C1746" s="29"/>
      <c r="D1746" s="29"/>
      <c r="E1746" s="29"/>
      <c r="F1746" s="29"/>
      <c r="G1746" s="29"/>
    </row>
    <row r="1747" spans="1:7" x14ac:dyDescent="0.3">
      <c r="A1747" s="26"/>
      <c r="B1747" s="26"/>
      <c r="C1747" s="29"/>
      <c r="D1747" s="29"/>
      <c r="E1747" s="29"/>
      <c r="F1747" s="29"/>
      <c r="G1747" s="29"/>
    </row>
    <row r="1748" spans="1:7" x14ac:dyDescent="0.3">
      <c r="A1748" s="26"/>
      <c r="B1748" s="26"/>
      <c r="C1748" s="29"/>
      <c r="D1748" s="29"/>
      <c r="E1748" s="29"/>
      <c r="F1748" s="29"/>
      <c r="G1748" s="29"/>
    </row>
    <row r="1749" spans="1:7" x14ac:dyDescent="0.3">
      <c r="A1749" s="26"/>
      <c r="B1749" s="26"/>
      <c r="C1749" s="29"/>
      <c r="D1749" s="29"/>
      <c r="E1749" s="29"/>
      <c r="F1749" s="29"/>
      <c r="G1749" s="29"/>
    </row>
    <row r="1750" spans="1:7" x14ac:dyDescent="0.3">
      <c r="A1750" s="26"/>
      <c r="B1750" s="26"/>
      <c r="C1750" s="29"/>
      <c r="D1750" s="29"/>
      <c r="E1750" s="29"/>
      <c r="F1750" s="29"/>
      <c r="G1750" s="29"/>
    </row>
    <row r="1751" spans="1:7" x14ac:dyDescent="0.3">
      <c r="A1751" s="26"/>
      <c r="B1751" s="26"/>
      <c r="C1751" s="29"/>
      <c r="D1751" s="29"/>
      <c r="E1751" s="29"/>
      <c r="F1751" s="29"/>
      <c r="G1751" s="29"/>
    </row>
    <row r="1752" spans="1:7" x14ac:dyDescent="0.3">
      <c r="A1752" s="26"/>
      <c r="B1752" s="26"/>
      <c r="C1752" s="29"/>
      <c r="D1752" s="29"/>
      <c r="E1752" s="29"/>
      <c r="F1752" s="29"/>
      <c r="G1752" s="29"/>
    </row>
    <row r="1753" spans="1:7" x14ac:dyDescent="0.3">
      <c r="A1753" s="26"/>
      <c r="B1753" s="26"/>
      <c r="C1753" s="29"/>
      <c r="D1753" s="29"/>
      <c r="E1753" s="29"/>
      <c r="F1753" s="29"/>
      <c r="G1753" s="29"/>
    </row>
    <row r="1754" spans="1:7" x14ac:dyDescent="0.3">
      <c r="A1754" s="26"/>
      <c r="B1754" s="26"/>
      <c r="C1754" s="29"/>
      <c r="D1754" s="29"/>
      <c r="E1754" s="29"/>
      <c r="F1754" s="29"/>
      <c r="G1754" s="29"/>
    </row>
    <row r="1755" spans="1:7" x14ac:dyDescent="0.3">
      <c r="A1755" s="26"/>
      <c r="B1755" s="26"/>
      <c r="C1755" s="29"/>
      <c r="D1755" s="29"/>
      <c r="E1755" s="29"/>
      <c r="F1755" s="29"/>
      <c r="G1755" s="29"/>
    </row>
    <row r="1756" spans="1:7" x14ac:dyDescent="0.3">
      <c r="A1756" s="26"/>
      <c r="B1756" s="26"/>
      <c r="C1756" s="29"/>
      <c r="D1756" s="29"/>
      <c r="E1756" s="29"/>
      <c r="F1756" s="29"/>
      <c r="G1756" s="29"/>
    </row>
    <row r="1757" spans="1:7" x14ac:dyDescent="0.3">
      <c r="A1757" s="26"/>
      <c r="B1757" s="26"/>
      <c r="C1757" s="29"/>
      <c r="D1757" s="29"/>
      <c r="E1757" s="29"/>
      <c r="F1757" s="29"/>
      <c r="G1757" s="29"/>
    </row>
    <row r="1758" spans="1:7" x14ac:dyDescent="0.3">
      <c r="A1758" s="26"/>
      <c r="B1758" s="26"/>
      <c r="C1758" s="29"/>
      <c r="D1758" s="29"/>
      <c r="E1758" s="29"/>
      <c r="F1758" s="29"/>
      <c r="G1758" s="29"/>
    </row>
    <row r="1759" spans="1:7" x14ac:dyDescent="0.3">
      <c r="A1759" s="26"/>
      <c r="B1759" s="26"/>
      <c r="C1759" s="29"/>
      <c r="D1759" s="29"/>
      <c r="E1759" s="29"/>
      <c r="F1759" s="29"/>
      <c r="G1759" s="29"/>
    </row>
    <row r="1760" spans="1:7" x14ac:dyDescent="0.3">
      <c r="A1760" s="26"/>
      <c r="B1760" s="26"/>
      <c r="C1760" s="29"/>
      <c r="D1760" s="29"/>
      <c r="E1760" s="29"/>
      <c r="F1760" s="29"/>
      <c r="G1760" s="29"/>
    </row>
    <row r="1761" spans="1:7" x14ac:dyDescent="0.3">
      <c r="A1761" s="26"/>
      <c r="B1761" s="26"/>
      <c r="C1761" s="29"/>
      <c r="D1761" s="29"/>
      <c r="E1761" s="29"/>
      <c r="F1761" s="29"/>
      <c r="G1761" s="29"/>
    </row>
    <row r="1762" spans="1:7" x14ac:dyDescent="0.3">
      <c r="A1762" s="26"/>
      <c r="B1762" s="26"/>
      <c r="C1762" s="29"/>
      <c r="D1762" s="29"/>
      <c r="E1762" s="29"/>
      <c r="F1762" s="29"/>
      <c r="G1762" s="29"/>
    </row>
    <row r="1763" spans="1:7" x14ac:dyDescent="0.3">
      <c r="A1763" s="26"/>
      <c r="B1763" s="26"/>
      <c r="C1763" s="29"/>
      <c r="D1763" s="29"/>
      <c r="E1763" s="29"/>
      <c r="F1763" s="29"/>
      <c r="G1763" s="29"/>
    </row>
    <row r="1764" spans="1:7" x14ac:dyDescent="0.3">
      <c r="A1764" s="26"/>
      <c r="B1764" s="26"/>
      <c r="C1764" s="29"/>
      <c r="D1764" s="29"/>
      <c r="E1764" s="29"/>
      <c r="F1764" s="29"/>
      <c r="G1764" s="29"/>
    </row>
    <row r="1765" spans="1:7" x14ac:dyDescent="0.3">
      <c r="A1765" s="26"/>
      <c r="B1765" s="26"/>
      <c r="C1765" s="29"/>
      <c r="D1765" s="29"/>
      <c r="E1765" s="29"/>
      <c r="F1765" s="29"/>
      <c r="G1765" s="29"/>
    </row>
    <row r="1766" spans="1:7" x14ac:dyDescent="0.3">
      <c r="A1766" s="26"/>
      <c r="B1766" s="26"/>
      <c r="C1766" s="29"/>
      <c r="D1766" s="29"/>
      <c r="E1766" s="29"/>
      <c r="F1766" s="29"/>
      <c r="G1766" s="29"/>
    </row>
    <row r="1767" spans="1:7" x14ac:dyDescent="0.3">
      <c r="A1767" s="26"/>
      <c r="B1767" s="26"/>
      <c r="C1767" s="29"/>
      <c r="D1767" s="29"/>
      <c r="E1767" s="29"/>
      <c r="F1767" s="29"/>
      <c r="G1767" s="29"/>
    </row>
    <row r="1768" spans="1:7" x14ac:dyDescent="0.3">
      <c r="A1768" s="26"/>
      <c r="B1768" s="26"/>
      <c r="C1768" s="29"/>
      <c r="D1768" s="29"/>
      <c r="E1768" s="29"/>
      <c r="F1768" s="29"/>
      <c r="G1768" s="29"/>
    </row>
    <row r="1769" spans="1:7" x14ac:dyDescent="0.3">
      <c r="A1769" s="26"/>
      <c r="B1769" s="26"/>
      <c r="C1769" s="29"/>
      <c r="D1769" s="29"/>
      <c r="E1769" s="29"/>
      <c r="F1769" s="29"/>
      <c r="G1769" s="29"/>
    </row>
    <row r="1770" spans="1:7" x14ac:dyDescent="0.3">
      <c r="A1770" s="26"/>
      <c r="B1770" s="26"/>
      <c r="C1770" s="29"/>
      <c r="D1770" s="29"/>
      <c r="E1770" s="29"/>
      <c r="F1770" s="29"/>
      <c r="G1770" s="29"/>
    </row>
    <row r="1771" spans="1:7" x14ac:dyDescent="0.3">
      <c r="A1771" s="26"/>
      <c r="B1771" s="26"/>
      <c r="C1771" s="29"/>
      <c r="D1771" s="29"/>
      <c r="E1771" s="29"/>
      <c r="F1771" s="29"/>
      <c r="G1771" s="29"/>
    </row>
    <row r="1772" spans="1:7" x14ac:dyDescent="0.3">
      <c r="A1772" s="26"/>
      <c r="B1772" s="26"/>
      <c r="C1772" s="29"/>
      <c r="D1772" s="29"/>
      <c r="E1772" s="29"/>
      <c r="F1772" s="29"/>
      <c r="G1772" s="29"/>
    </row>
    <row r="1773" spans="1:7" x14ac:dyDescent="0.3">
      <c r="A1773" s="26"/>
      <c r="B1773" s="26"/>
      <c r="C1773" s="29"/>
      <c r="D1773" s="29"/>
      <c r="E1773" s="29"/>
      <c r="F1773" s="29"/>
      <c r="G1773" s="29"/>
    </row>
    <row r="1774" spans="1:7" x14ac:dyDescent="0.3">
      <c r="A1774" s="26"/>
      <c r="B1774" s="26"/>
      <c r="C1774" s="29"/>
      <c r="D1774" s="29"/>
      <c r="E1774" s="29"/>
      <c r="F1774" s="29"/>
      <c r="G1774" s="29"/>
    </row>
    <row r="1775" spans="1:7" x14ac:dyDescent="0.3">
      <c r="A1775" s="26"/>
      <c r="B1775" s="26"/>
      <c r="C1775" s="29"/>
      <c r="D1775" s="29"/>
      <c r="E1775" s="29"/>
      <c r="F1775" s="29"/>
      <c r="G1775" s="29"/>
    </row>
    <row r="1776" spans="1:7" x14ac:dyDescent="0.3">
      <c r="A1776" s="26"/>
      <c r="B1776" s="26"/>
      <c r="C1776" s="29"/>
      <c r="D1776" s="29"/>
      <c r="E1776" s="29"/>
      <c r="F1776" s="29"/>
      <c r="G1776" s="29"/>
    </row>
    <row r="1777" spans="1:7" x14ac:dyDescent="0.3">
      <c r="A1777" s="26"/>
      <c r="B1777" s="26"/>
      <c r="C1777" s="29"/>
      <c r="D1777" s="29"/>
      <c r="E1777" s="29"/>
      <c r="F1777" s="29"/>
      <c r="G1777" s="29"/>
    </row>
    <row r="1778" spans="1:7" x14ac:dyDescent="0.3">
      <c r="A1778" s="26"/>
      <c r="B1778" s="26"/>
      <c r="C1778" s="29"/>
      <c r="D1778" s="29"/>
      <c r="E1778" s="29"/>
      <c r="F1778" s="29"/>
      <c r="G1778" s="29"/>
    </row>
    <row r="1779" spans="1:7" x14ac:dyDescent="0.3">
      <c r="A1779" s="26"/>
      <c r="B1779" s="26"/>
      <c r="C1779" s="29"/>
      <c r="D1779" s="29"/>
      <c r="E1779" s="29"/>
      <c r="F1779" s="29"/>
      <c r="G1779" s="29"/>
    </row>
    <row r="1780" spans="1:7" x14ac:dyDescent="0.3">
      <c r="A1780" s="26"/>
      <c r="B1780" s="26"/>
      <c r="C1780" s="29"/>
      <c r="D1780" s="29"/>
      <c r="E1780" s="29"/>
      <c r="F1780" s="29"/>
      <c r="G1780" s="29"/>
    </row>
    <row r="1781" spans="1:7" x14ac:dyDescent="0.3">
      <c r="A1781" s="26"/>
      <c r="B1781" s="26"/>
      <c r="C1781" s="29"/>
      <c r="D1781" s="29"/>
      <c r="E1781" s="29"/>
      <c r="F1781" s="29"/>
      <c r="G1781" s="29"/>
    </row>
    <row r="1782" spans="1:7" x14ac:dyDescent="0.3">
      <c r="A1782" s="26"/>
      <c r="B1782" s="26"/>
      <c r="C1782" s="29"/>
      <c r="D1782" s="29"/>
      <c r="E1782" s="29"/>
      <c r="F1782" s="29"/>
      <c r="G1782" s="29"/>
    </row>
    <row r="1783" spans="1:7" x14ac:dyDescent="0.3">
      <c r="A1783" s="26"/>
      <c r="B1783" s="26"/>
      <c r="C1783" s="29"/>
      <c r="D1783" s="29"/>
      <c r="E1783" s="29"/>
      <c r="F1783" s="29"/>
      <c r="G1783" s="29"/>
    </row>
    <row r="1784" spans="1:7" x14ac:dyDescent="0.3">
      <c r="A1784" s="26"/>
      <c r="B1784" s="26"/>
      <c r="C1784" s="29"/>
      <c r="D1784" s="29"/>
      <c r="E1784" s="29"/>
      <c r="F1784" s="29"/>
      <c r="G1784" s="29"/>
    </row>
    <row r="1785" spans="1:7" x14ac:dyDescent="0.3">
      <c r="A1785" s="26"/>
      <c r="B1785" s="26"/>
      <c r="C1785" s="29"/>
      <c r="D1785" s="29"/>
      <c r="E1785" s="29"/>
      <c r="F1785" s="29"/>
      <c r="G1785" s="29"/>
    </row>
    <row r="1786" spans="1:7" x14ac:dyDescent="0.3">
      <c r="A1786" s="26"/>
      <c r="B1786" s="26"/>
      <c r="C1786" s="29"/>
      <c r="D1786" s="29"/>
      <c r="E1786" s="29"/>
      <c r="F1786" s="29"/>
      <c r="G1786" s="29"/>
    </row>
    <row r="1787" spans="1:7" x14ac:dyDescent="0.3">
      <c r="A1787" s="26"/>
      <c r="B1787" s="26"/>
      <c r="C1787" s="29"/>
      <c r="D1787" s="29"/>
      <c r="E1787" s="29"/>
      <c r="F1787" s="29"/>
      <c r="G1787" s="29"/>
    </row>
    <row r="1788" spans="1:7" x14ac:dyDescent="0.3">
      <c r="A1788" s="26"/>
      <c r="B1788" s="26"/>
      <c r="C1788" s="29"/>
      <c r="D1788" s="29"/>
      <c r="E1788" s="29"/>
      <c r="F1788" s="29"/>
      <c r="G1788" s="29"/>
    </row>
    <row r="1789" spans="1:7" x14ac:dyDescent="0.3">
      <c r="A1789" s="26"/>
      <c r="B1789" s="26"/>
      <c r="C1789" s="29"/>
      <c r="D1789" s="29"/>
      <c r="E1789" s="29"/>
      <c r="F1789" s="29"/>
      <c r="G1789" s="29"/>
    </row>
    <row r="1790" spans="1:7" x14ac:dyDescent="0.3">
      <c r="A1790" s="26"/>
      <c r="B1790" s="26"/>
      <c r="C1790" s="29"/>
      <c r="D1790" s="29"/>
      <c r="E1790" s="29"/>
      <c r="F1790" s="29"/>
      <c r="G1790" s="29"/>
    </row>
    <row r="1791" spans="1:7" x14ac:dyDescent="0.3">
      <c r="A1791" s="26"/>
      <c r="B1791" s="26"/>
      <c r="C1791" s="29"/>
      <c r="D1791" s="29"/>
      <c r="E1791" s="29"/>
      <c r="F1791" s="29"/>
      <c r="G1791" s="29"/>
    </row>
    <row r="1792" spans="1:7" x14ac:dyDescent="0.3">
      <c r="A1792" s="26"/>
      <c r="B1792" s="26"/>
      <c r="C1792" s="29"/>
      <c r="D1792" s="29"/>
      <c r="E1792" s="29"/>
      <c r="F1792" s="29"/>
      <c r="G1792" s="29"/>
    </row>
    <row r="1793" spans="1:7" x14ac:dyDescent="0.3">
      <c r="A1793" s="26"/>
      <c r="B1793" s="26"/>
      <c r="C1793" s="29"/>
      <c r="D1793" s="29"/>
      <c r="E1793" s="29"/>
      <c r="F1793" s="29"/>
      <c r="G1793" s="29"/>
    </row>
    <row r="1794" spans="1:7" x14ac:dyDescent="0.3">
      <c r="A1794" s="26"/>
      <c r="B1794" s="26"/>
      <c r="C1794" s="29"/>
      <c r="D1794" s="29"/>
      <c r="E1794" s="29"/>
      <c r="F1794" s="29"/>
      <c r="G1794" s="29"/>
    </row>
    <row r="1795" spans="1:7" x14ac:dyDescent="0.3">
      <c r="A1795" s="26"/>
      <c r="B1795" s="26"/>
      <c r="C1795" s="29"/>
      <c r="D1795" s="29"/>
      <c r="E1795" s="29"/>
      <c r="F1795" s="29"/>
      <c r="G1795" s="29"/>
    </row>
    <row r="1796" spans="1:7" x14ac:dyDescent="0.3">
      <c r="A1796" s="26"/>
      <c r="B1796" s="26"/>
      <c r="C1796" s="29"/>
      <c r="D1796" s="29"/>
      <c r="E1796" s="29"/>
      <c r="F1796" s="29"/>
      <c r="G1796" s="29"/>
    </row>
    <row r="1797" spans="1:7" x14ac:dyDescent="0.3">
      <c r="A1797" s="26"/>
      <c r="B1797" s="26"/>
      <c r="C1797" s="29"/>
      <c r="D1797" s="29"/>
      <c r="E1797" s="29"/>
      <c r="F1797" s="29"/>
      <c r="G1797" s="29"/>
    </row>
    <row r="1798" spans="1:7" x14ac:dyDescent="0.3">
      <c r="A1798" s="26"/>
      <c r="B1798" s="26"/>
      <c r="C1798" s="29"/>
      <c r="D1798" s="29"/>
      <c r="E1798" s="29"/>
      <c r="F1798" s="29"/>
      <c r="G1798" s="29"/>
    </row>
    <row r="1799" spans="1:7" x14ac:dyDescent="0.3">
      <c r="A1799" s="26"/>
      <c r="B1799" s="26"/>
      <c r="C1799" s="29"/>
      <c r="D1799" s="29"/>
      <c r="E1799" s="29"/>
      <c r="F1799" s="29"/>
      <c r="G1799" s="29"/>
    </row>
    <row r="1800" spans="1:7" x14ac:dyDescent="0.3">
      <c r="A1800" s="26"/>
      <c r="B1800" s="26"/>
      <c r="C1800" s="29"/>
      <c r="D1800" s="29"/>
      <c r="E1800" s="29"/>
      <c r="F1800" s="29"/>
      <c r="G1800" s="29"/>
    </row>
    <row r="1801" spans="1:7" x14ac:dyDescent="0.3">
      <c r="A1801" s="26"/>
      <c r="B1801" s="26"/>
      <c r="C1801" s="29"/>
      <c r="D1801" s="29"/>
      <c r="E1801" s="29"/>
      <c r="F1801" s="29"/>
      <c r="G1801" s="29"/>
    </row>
    <row r="1802" spans="1:7" x14ac:dyDescent="0.3">
      <c r="A1802" s="26"/>
      <c r="B1802" s="26"/>
      <c r="C1802" s="29"/>
      <c r="D1802" s="29"/>
      <c r="E1802" s="29"/>
      <c r="F1802" s="29"/>
      <c r="G1802" s="29"/>
    </row>
    <row r="1803" spans="1:7" x14ac:dyDescent="0.3">
      <c r="A1803" s="26"/>
      <c r="B1803" s="26"/>
      <c r="C1803" s="29"/>
      <c r="D1803" s="29"/>
      <c r="E1803" s="29"/>
      <c r="F1803" s="29"/>
      <c r="G1803" s="29"/>
    </row>
    <row r="1804" spans="1:7" x14ac:dyDescent="0.3">
      <c r="A1804" s="26"/>
      <c r="B1804" s="26"/>
      <c r="C1804" s="29"/>
      <c r="D1804" s="29"/>
      <c r="E1804" s="29"/>
      <c r="F1804" s="29"/>
      <c r="G1804" s="29"/>
    </row>
    <row r="1805" spans="1:7" x14ac:dyDescent="0.3">
      <c r="A1805" s="26"/>
      <c r="B1805" s="26"/>
      <c r="C1805" s="29"/>
      <c r="D1805" s="29"/>
      <c r="E1805" s="29"/>
      <c r="F1805" s="29"/>
      <c r="G1805" s="29"/>
    </row>
    <row r="1806" spans="1:7" x14ac:dyDescent="0.3">
      <c r="A1806" s="26"/>
      <c r="B1806" s="26"/>
      <c r="C1806" s="29"/>
      <c r="D1806" s="29"/>
      <c r="E1806" s="29"/>
      <c r="F1806" s="29"/>
      <c r="G1806" s="29"/>
    </row>
    <row r="1807" spans="1:7" x14ac:dyDescent="0.3">
      <c r="A1807" s="26"/>
      <c r="B1807" s="26"/>
      <c r="C1807" s="29"/>
      <c r="D1807" s="29"/>
      <c r="E1807" s="29"/>
      <c r="F1807" s="29"/>
      <c r="G1807" s="29"/>
    </row>
    <row r="1808" spans="1:7" x14ac:dyDescent="0.3">
      <c r="A1808" s="26"/>
      <c r="B1808" s="26"/>
      <c r="C1808" s="29"/>
      <c r="D1808" s="29"/>
      <c r="E1808" s="29"/>
      <c r="F1808" s="29"/>
      <c r="G1808" s="29"/>
    </row>
    <row r="1809" spans="1:7" x14ac:dyDescent="0.3">
      <c r="A1809" s="26"/>
      <c r="B1809" s="26"/>
      <c r="C1809" s="29"/>
      <c r="D1809" s="29"/>
      <c r="E1809" s="29"/>
      <c r="F1809" s="29"/>
      <c r="G1809" s="29"/>
    </row>
    <row r="1810" spans="1:7" x14ac:dyDescent="0.3">
      <c r="A1810" s="26"/>
      <c r="B1810" s="26"/>
      <c r="C1810" s="29"/>
      <c r="D1810" s="29"/>
      <c r="E1810" s="29"/>
      <c r="F1810" s="29"/>
      <c r="G1810" s="29"/>
    </row>
    <row r="1811" spans="1:7" x14ac:dyDescent="0.3">
      <c r="A1811" s="26"/>
      <c r="B1811" s="26"/>
      <c r="C1811" s="29"/>
      <c r="D1811" s="29"/>
      <c r="E1811" s="29"/>
      <c r="F1811" s="29"/>
      <c r="G1811" s="29"/>
    </row>
    <row r="1812" spans="1:7" x14ac:dyDescent="0.3">
      <c r="A1812" s="26"/>
      <c r="B1812" s="26"/>
      <c r="C1812" s="29"/>
      <c r="D1812" s="29"/>
      <c r="E1812" s="29"/>
      <c r="F1812" s="29"/>
      <c r="G1812" s="29"/>
    </row>
    <row r="1813" spans="1:7" x14ac:dyDescent="0.3">
      <c r="A1813" s="26"/>
      <c r="B1813" s="26"/>
      <c r="C1813" s="29"/>
      <c r="D1813" s="29"/>
      <c r="E1813" s="29"/>
      <c r="F1813" s="29"/>
      <c r="G1813" s="29"/>
    </row>
    <row r="1814" spans="1:7" x14ac:dyDescent="0.3">
      <c r="A1814" s="26"/>
      <c r="B1814" s="26"/>
      <c r="C1814" s="29"/>
      <c r="D1814" s="29"/>
      <c r="E1814" s="29"/>
      <c r="F1814" s="29"/>
      <c r="G1814" s="29"/>
    </row>
    <row r="1815" spans="1:7" x14ac:dyDescent="0.3">
      <c r="A1815" s="26"/>
      <c r="B1815" s="26"/>
      <c r="C1815" s="29"/>
      <c r="D1815" s="29"/>
      <c r="E1815" s="29"/>
      <c r="F1815" s="29"/>
      <c r="G1815" s="29"/>
    </row>
    <row r="1816" spans="1:7" x14ac:dyDescent="0.3">
      <c r="A1816" s="26"/>
      <c r="B1816" s="26"/>
      <c r="C1816" s="29"/>
      <c r="D1816" s="29"/>
      <c r="E1816" s="29"/>
      <c r="F1816" s="29"/>
      <c r="G1816" s="29"/>
    </row>
    <row r="1817" spans="1:7" x14ac:dyDescent="0.3">
      <c r="A1817" s="26"/>
      <c r="B1817" s="26"/>
      <c r="C1817" s="29"/>
      <c r="D1817" s="29"/>
      <c r="E1817" s="29"/>
      <c r="F1817" s="29"/>
      <c r="G1817" s="29"/>
    </row>
    <row r="1818" spans="1:7" x14ac:dyDescent="0.3">
      <c r="A1818" s="26"/>
      <c r="B1818" s="26"/>
      <c r="C1818" s="29"/>
      <c r="D1818" s="29"/>
      <c r="E1818" s="29"/>
      <c r="F1818" s="29"/>
      <c r="G1818" s="29"/>
    </row>
    <row r="1819" spans="1:7" x14ac:dyDescent="0.3">
      <c r="A1819" s="26"/>
      <c r="B1819" s="26"/>
      <c r="C1819" s="29"/>
      <c r="D1819" s="29"/>
      <c r="E1819" s="29"/>
      <c r="F1819" s="29"/>
      <c r="G1819" s="29"/>
    </row>
    <row r="1820" spans="1:7" x14ac:dyDescent="0.3">
      <c r="A1820" s="26"/>
      <c r="B1820" s="26"/>
      <c r="C1820" s="29"/>
      <c r="D1820" s="29"/>
      <c r="E1820" s="29"/>
      <c r="F1820" s="29"/>
      <c r="G1820" s="29"/>
    </row>
    <row r="1821" spans="1:7" x14ac:dyDescent="0.3">
      <c r="A1821" s="26"/>
      <c r="B1821" s="26"/>
      <c r="C1821" s="29"/>
      <c r="D1821" s="29"/>
      <c r="E1821" s="29"/>
      <c r="F1821" s="29"/>
      <c r="G1821" s="29"/>
    </row>
    <row r="1822" spans="1:7" x14ac:dyDescent="0.3">
      <c r="A1822" s="26"/>
      <c r="B1822" s="26"/>
      <c r="C1822" s="29"/>
      <c r="D1822" s="29"/>
      <c r="E1822" s="29"/>
      <c r="F1822" s="29"/>
      <c r="G1822" s="29"/>
    </row>
    <row r="1823" spans="1:7" x14ac:dyDescent="0.3">
      <c r="A1823" s="26"/>
      <c r="B1823" s="26"/>
      <c r="C1823" s="29"/>
      <c r="D1823" s="29"/>
      <c r="E1823" s="29"/>
      <c r="F1823" s="29"/>
      <c r="G1823" s="29"/>
    </row>
    <row r="1824" spans="1:7" x14ac:dyDescent="0.3">
      <c r="A1824" s="26"/>
      <c r="B1824" s="26"/>
      <c r="C1824" s="29"/>
      <c r="D1824" s="29"/>
      <c r="E1824" s="29"/>
      <c r="F1824" s="29"/>
      <c r="G1824" s="29"/>
    </row>
    <row r="1825" spans="1:7" x14ac:dyDescent="0.3">
      <c r="A1825" s="26"/>
      <c r="B1825" s="26"/>
      <c r="C1825" s="29"/>
      <c r="D1825" s="29"/>
      <c r="E1825" s="29"/>
      <c r="F1825" s="29"/>
      <c r="G1825" s="29"/>
    </row>
    <row r="1826" spans="1:7" x14ac:dyDescent="0.3">
      <c r="A1826" s="26"/>
      <c r="B1826" s="26"/>
      <c r="C1826" s="29"/>
      <c r="D1826" s="29"/>
      <c r="E1826" s="29"/>
      <c r="F1826" s="29"/>
      <c r="G1826" s="29"/>
    </row>
    <row r="1827" spans="1:7" x14ac:dyDescent="0.3">
      <c r="A1827" s="26"/>
      <c r="B1827" s="26"/>
      <c r="C1827" s="29"/>
      <c r="D1827" s="29"/>
      <c r="E1827" s="29"/>
      <c r="F1827" s="29"/>
      <c r="G1827" s="29"/>
    </row>
    <row r="1828" spans="1:7" x14ac:dyDescent="0.3">
      <c r="A1828" s="26"/>
      <c r="B1828" s="26"/>
      <c r="C1828" s="29"/>
      <c r="D1828" s="29"/>
      <c r="E1828" s="29"/>
      <c r="F1828" s="29"/>
      <c r="G1828" s="29"/>
    </row>
    <row r="1829" spans="1:7" x14ac:dyDescent="0.3">
      <c r="A1829" s="26"/>
      <c r="B1829" s="26"/>
      <c r="C1829" s="29"/>
      <c r="D1829" s="29"/>
      <c r="E1829" s="29"/>
      <c r="F1829" s="29"/>
      <c r="G1829" s="29"/>
    </row>
    <row r="1830" spans="1:7" x14ac:dyDescent="0.3">
      <c r="A1830" s="26"/>
      <c r="B1830" s="26"/>
      <c r="C1830" s="29"/>
      <c r="D1830" s="29"/>
      <c r="E1830" s="29"/>
      <c r="F1830" s="29"/>
      <c r="G1830" s="29"/>
    </row>
    <row r="1831" spans="1:7" x14ac:dyDescent="0.3">
      <c r="A1831" s="26"/>
      <c r="B1831" s="26"/>
      <c r="C1831" s="29"/>
      <c r="D1831" s="29"/>
      <c r="E1831" s="29"/>
      <c r="F1831" s="29"/>
      <c r="G1831" s="29"/>
    </row>
    <row r="1832" spans="1:7" x14ac:dyDescent="0.3">
      <c r="A1832" s="26"/>
      <c r="B1832" s="26"/>
      <c r="C1832" s="29"/>
      <c r="D1832" s="29"/>
      <c r="E1832" s="29"/>
      <c r="F1832" s="29"/>
      <c r="G1832" s="29"/>
    </row>
    <row r="1833" spans="1:7" x14ac:dyDescent="0.3">
      <c r="A1833" s="26"/>
      <c r="B1833" s="26"/>
      <c r="C1833" s="29"/>
      <c r="D1833" s="29"/>
      <c r="E1833" s="29"/>
      <c r="F1833" s="29"/>
      <c r="G1833" s="29"/>
    </row>
    <row r="1834" spans="1:7" x14ac:dyDescent="0.3">
      <c r="A1834" s="26"/>
      <c r="B1834" s="26"/>
      <c r="C1834" s="29"/>
      <c r="D1834" s="29"/>
      <c r="E1834" s="29"/>
      <c r="F1834" s="29"/>
      <c r="G1834" s="29"/>
    </row>
    <row r="1835" spans="1:7" x14ac:dyDescent="0.3">
      <c r="A1835" s="26"/>
      <c r="B1835" s="26"/>
      <c r="C1835" s="29"/>
      <c r="D1835" s="29"/>
      <c r="E1835" s="29"/>
      <c r="F1835" s="29"/>
      <c r="G1835" s="29"/>
    </row>
    <row r="1836" spans="1:7" x14ac:dyDescent="0.3">
      <c r="A1836" s="26"/>
      <c r="B1836" s="26"/>
      <c r="C1836" s="29"/>
      <c r="D1836" s="29"/>
      <c r="E1836" s="29"/>
      <c r="F1836" s="29"/>
      <c r="G1836" s="29"/>
    </row>
    <row r="1837" spans="1:7" x14ac:dyDescent="0.3">
      <c r="A1837" s="26"/>
      <c r="B1837" s="26"/>
      <c r="C1837" s="29"/>
      <c r="D1837" s="29"/>
      <c r="E1837" s="29"/>
      <c r="F1837" s="29"/>
      <c r="G1837" s="29"/>
    </row>
    <row r="1838" spans="1:7" x14ac:dyDescent="0.3">
      <c r="A1838" s="26"/>
      <c r="B1838" s="26"/>
      <c r="C1838" s="29"/>
      <c r="D1838" s="29"/>
      <c r="E1838" s="29"/>
      <c r="F1838" s="29"/>
      <c r="G1838" s="29"/>
    </row>
    <row r="1839" spans="1:7" x14ac:dyDescent="0.3">
      <c r="A1839" s="26"/>
      <c r="B1839" s="26"/>
      <c r="C1839" s="29"/>
      <c r="D1839" s="29"/>
      <c r="E1839" s="29"/>
      <c r="F1839" s="29"/>
      <c r="G1839" s="29"/>
    </row>
    <row r="1840" spans="1:7" x14ac:dyDescent="0.3">
      <c r="A1840" s="26"/>
      <c r="B1840" s="26"/>
      <c r="C1840" s="29"/>
      <c r="D1840" s="29"/>
      <c r="E1840" s="29"/>
      <c r="F1840" s="29"/>
      <c r="G1840" s="29"/>
    </row>
    <row r="1841" spans="1:7" x14ac:dyDescent="0.3">
      <c r="A1841" s="26"/>
      <c r="B1841" s="26"/>
      <c r="C1841" s="29"/>
      <c r="D1841" s="29"/>
      <c r="E1841" s="29"/>
      <c r="F1841" s="29"/>
      <c r="G1841" s="29"/>
    </row>
    <row r="1842" spans="1:7" x14ac:dyDescent="0.3">
      <c r="A1842" s="26"/>
      <c r="B1842" s="26"/>
      <c r="C1842" s="29"/>
      <c r="D1842" s="29"/>
      <c r="E1842" s="29"/>
      <c r="F1842" s="29"/>
      <c r="G1842" s="29"/>
    </row>
    <row r="1843" spans="1:7" x14ac:dyDescent="0.3">
      <c r="A1843" s="26"/>
      <c r="B1843" s="26"/>
      <c r="C1843" s="29"/>
      <c r="D1843" s="29"/>
      <c r="E1843" s="29"/>
      <c r="F1843" s="29"/>
      <c r="G1843" s="29"/>
    </row>
    <row r="1844" spans="1:7" x14ac:dyDescent="0.3">
      <c r="A1844" s="26"/>
      <c r="B1844" s="26"/>
      <c r="C1844" s="29"/>
      <c r="D1844" s="29"/>
      <c r="E1844" s="29"/>
      <c r="F1844" s="29"/>
      <c r="G1844" s="29"/>
    </row>
    <row r="1845" spans="1:7" x14ac:dyDescent="0.3">
      <c r="A1845" s="26"/>
      <c r="B1845" s="26"/>
      <c r="C1845" s="29"/>
      <c r="D1845" s="29"/>
      <c r="E1845" s="29"/>
      <c r="F1845" s="29"/>
      <c r="G1845" s="29"/>
    </row>
    <row r="1846" spans="1:7" x14ac:dyDescent="0.3">
      <c r="A1846" s="26"/>
      <c r="B1846" s="26"/>
      <c r="C1846" s="29"/>
      <c r="D1846" s="29"/>
      <c r="E1846" s="29"/>
      <c r="F1846" s="29"/>
      <c r="G1846" s="29"/>
    </row>
    <row r="1847" spans="1:7" x14ac:dyDescent="0.3">
      <c r="A1847" s="26"/>
      <c r="B1847" s="26"/>
      <c r="C1847" s="29"/>
      <c r="D1847" s="29"/>
      <c r="E1847" s="29"/>
      <c r="F1847" s="29"/>
      <c r="G1847" s="29"/>
    </row>
    <row r="1848" spans="1:7" x14ac:dyDescent="0.3">
      <c r="A1848" s="26"/>
      <c r="B1848" s="26"/>
      <c r="C1848" s="29"/>
      <c r="D1848" s="29"/>
      <c r="E1848" s="29"/>
      <c r="F1848" s="29"/>
      <c r="G1848" s="29"/>
    </row>
    <row r="1849" spans="1:7" x14ac:dyDescent="0.3">
      <c r="A1849" s="26"/>
      <c r="B1849" s="26"/>
      <c r="C1849" s="29"/>
      <c r="D1849" s="29"/>
      <c r="E1849" s="29"/>
      <c r="F1849" s="29"/>
      <c r="G1849" s="29"/>
    </row>
    <row r="1850" spans="1:7" x14ac:dyDescent="0.3">
      <c r="A1850" s="26"/>
      <c r="B1850" s="26"/>
      <c r="C1850" s="29"/>
      <c r="D1850" s="29"/>
      <c r="E1850" s="29"/>
      <c r="F1850" s="29"/>
      <c r="G1850" s="29"/>
    </row>
    <row r="1851" spans="1:7" x14ac:dyDescent="0.3">
      <c r="A1851" s="26"/>
      <c r="B1851" s="26"/>
      <c r="C1851" s="29"/>
      <c r="D1851" s="29"/>
      <c r="E1851" s="29"/>
      <c r="F1851" s="29"/>
      <c r="G1851" s="29"/>
    </row>
    <row r="1852" spans="1:7" x14ac:dyDescent="0.3">
      <c r="A1852" s="26"/>
      <c r="B1852" s="26"/>
      <c r="C1852" s="29"/>
      <c r="D1852" s="29"/>
      <c r="E1852" s="29"/>
      <c r="F1852" s="29"/>
      <c r="G1852" s="29"/>
    </row>
    <row r="1853" spans="1:7" x14ac:dyDescent="0.3">
      <c r="A1853" s="26"/>
      <c r="B1853" s="26"/>
      <c r="C1853" s="29"/>
      <c r="D1853" s="29"/>
      <c r="E1853" s="29"/>
      <c r="F1853" s="29"/>
      <c r="G1853" s="29"/>
    </row>
    <row r="1854" spans="1:7" x14ac:dyDescent="0.3">
      <c r="A1854" s="26"/>
      <c r="B1854" s="26"/>
      <c r="C1854" s="29"/>
      <c r="D1854" s="29"/>
      <c r="E1854" s="29"/>
      <c r="F1854" s="29"/>
      <c r="G1854" s="29"/>
    </row>
    <row r="1855" spans="1:7" x14ac:dyDescent="0.3">
      <c r="A1855" s="26"/>
      <c r="B1855" s="26"/>
      <c r="C1855" s="29"/>
      <c r="D1855" s="29"/>
      <c r="E1855" s="29"/>
      <c r="F1855" s="29"/>
      <c r="G1855" s="29"/>
    </row>
    <row r="1856" spans="1:7" x14ac:dyDescent="0.3">
      <c r="A1856" s="26"/>
      <c r="B1856" s="26"/>
      <c r="C1856" s="29"/>
      <c r="D1856" s="29"/>
      <c r="E1856" s="29"/>
      <c r="F1856" s="29"/>
      <c r="G1856" s="29"/>
    </row>
    <row r="1857" spans="1:7" x14ac:dyDescent="0.3">
      <c r="A1857" s="26"/>
      <c r="B1857" s="26"/>
      <c r="C1857" s="29"/>
      <c r="D1857" s="29"/>
      <c r="E1857" s="29"/>
      <c r="F1857" s="29"/>
      <c r="G1857" s="29"/>
    </row>
    <row r="1858" spans="1:7" x14ac:dyDescent="0.3">
      <c r="A1858" s="26"/>
      <c r="B1858" s="26"/>
      <c r="C1858" s="29"/>
      <c r="D1858" s="29"/>
      <c r="E1858" s="29"/>
      <c r="F1858" s="29"/>
      <c r="G1858" s="29"/>
    </row>
    <row r="1859" spans="1:7" x14ac:dyDescent="0.3">
      <c r="A1859" s="26"/>
      <c r="B1859" s="26"/>
      <c r="C1859" s="29"/>
      <c r="D1859" s="29"/>
      <c r="E1859" s="29"/>
      <c r="F1859" s="29"/>
      <c r="G1859" s="29"/>
    </row>
    <row r="1860" spans="1:7" x14ac:dyDescent="0.3">
      <c r="A1860" s="26"/>
      <c r="B1860" s="26"/>
      <c r="C1860" s="29"/>
      <c r="D1860" s="29"/>
      <c r="E1860" s="29"/>
      <c r="F1860" s="29"/>
      <c r="G1860" s="29"/>
    </row>
    <row r="1861" spans="1:7" x14ac:dyDescent="0.3">
      <c r="A1861" s="26"/>
      <c r="B1861" s="26"/>
      <c r="C1861" s="29"/>
      <c r="D1861" s="29"/>
      <c r="E1861" s="29"/>
      <c r="F1861" s="29"/>
      <c r="G1861" s="29"/>
    </row>
    <row r="1862" spans="1:7" x14ac:dyDescent="0.3">
      <c r="A1862" s="26"/>
      <c r="B1862" s="26"/>
      <c r="C1862" s="29"/>
      <c r="D1862" s="29"/>
      <c r="E1862" s="29"/>
      <c r="F1862" s="29"/>
      <c r="G1862" s="29"/>
    </row>
    <row r="1863" spans="1:7" x14ac:dyDescent="0.3">
      <c r="A1863" s="26"/>
      <c r="B1863" s="26"/>
      <c r="C1863" s="29"/>
      <c r="D1863" s="29"/>
      <c r="E1863" s="29"/>
      <c r="F1863" s="29"/>
      <c r="G1863" s="29"/>
    </row>
    <row r="1864" spans="1:7" x14ac:dyDescent="0.3">
      <c r="A1864" s="26"/>
      <c r="B1864" s="26"/>
      <c r="C1864" s="29"/>
      <c r="D1864" s="29"/>
      <c r="E1864" s="29"/>
      <c r="F1864" s="29"/>
      <c r="G1864" s="29"/>
    </row>
    <row r="1865" spans="1:7" x14ac:dyDescent="0.3">
      <c r="A1865" s="26"/>
      <c r="B1865" s="26"/>
      <c r="C1865" s="29"/>
      <c r="D1865" s="29"/>
      <c r="E1865" s="29"/>
      <c r="F1865" s="29"/>
      <c r="G1865" s="29"/>
    </row>
    <row r="1866" spans="1:7" x14ac:dyDescent="0.3">
      <c r="A1866" s="26"/>
      <c r="B1866" s="26"/>
      <c r="C1866" s="29"/>
      <c r="D1866" s="29"/>
      <c r="E1866" s="29"/>
      <c r="F1866" s="29"/>
      <c r="G1866" s="29"/>
    </row>
    <row r="1867" spans="1:7" x14ac:dyDescent="0.3">
      <c r="A1867" s="26"/>
      <c r="B1867" s="26"/>
      <c r="C1867" s="29"/>
      <c r="D1867" s="29"/>
      <c r="E1867" s="29"/>
      <c r="F1867" s="29"/>
      <c r="G1867" s="29"/>
    </row>
    <row r="1868" spans="1:7" x14ac:dyDescent="0.3">
      <c r="A1868" s="26"/>
      <c r="B1868" s="26"/>
      <c r="C1868" s="29"/>
      <c r="D1868" s="29"/>
      <c r="E1868" s="29"/>
      <c r="F1868" s="29"/>
      <c r="G1868" s="29"/>
    </row>
    <row r="1869" spans="1:7" x14ac:dyDescent="0.3">
      <c r="A1869" s="26"/>
      <c r="B1869" s="26"/>
      <c r="C1869" s="29"/>
      <c r="D1869" s="29"/>
      <c r="E1869" s="29"/>
      <c r="F1869" s="29"/>
      <c r="G1869" s="29"/>
    </row>
    <row r="1870" spans="1:7" x14ac:dyDescent="0.3">
      <c r="A1870" s="26"/>
      <c r="B1870" s="26"/>
      <c r="C1870" s="29"/>
      <c r="D1870" s="29"/>
      <c r="E1870" s="29"/>
      <c r="F1870" s="29"/>
      <c r="G1870" s="29"/>
    </row>
    <row r="1871" spans="1:7" x14ac:dyDescent="0.3">
      <c r="A1871" s="26"/>
      <c r="B1871" s="26"/>
      <c r="C1871" s="29"/>
      <c r="D1871" s="29"/>
      <c r="E1871" s="29"/>
      <c r="F1871" s="29"/>
      <c r="G1871" s="29"/>
    </row>
    <row r="1872" spans="1:7" x14ac:dyDescent="0.3">
      <c r="A1872" s="26"/>
      <c r="B1872" s="26"/>
      <c r="C1872" s="29"/>
      <c r="D1872" s="29"/>
      <c r="E1872" s="29"/>
      <c r="F1872" s="29"/>
      <c r="G1872" s="29"/>
    </row>
    <row r="1873" spans="1:7" x14ac:dyDescent="0.3">
      <c r="A1873" s="26"/>
      <c r="B1873" s="26"/>
      <c r="C1873" s="29"/>
      <c r="D1873" s="29"/>
      <c r="E1873" s="29"/>
      <c r="F1873" s="29"/>
      <c r="G1873" s="29"/>
    </row>
    <row r="1874" spans="1:7" x14ac:dyDescent="0.3">
      <c r="A1874" s="26"/>
      <c r="B1874" s="26"/>
      <c r="C1874" s="29"/>
      <c r="D1874" s="29"/>
      <c r="E1874" s="29"/>
      <c r="F1874" s="29"/>
      <c r="G1874" s="29"/>
    </row>
    <row r="1875" spans="1:7" x14ac:dyDescent="0.3">
      <c r="A1875" s="26"/>
      <c r="B1875" s="26"/>
      <c r="C1875" s="29"/>
      <c r="D1875" s="29"/>
      <c r="E1875" s="29"/>
      <c r="F1875" s="29"/>
      <c r="G1875" s="29"/>
    </row>
    <row r="1876" spans="1:7" x14ac:dyDescent="0.3">
      <c r="A1876" s="26"/>
      <c r="B1876" s="26"/>
      <c r="C1876" s="29"/>
      <c r="D1876" s="29"/>
      <c r="E1876" s="29"/>
      <c r="F1876" s="29"/>
      <c r="G1876" s="29"/>
    </row>
    <row r="1877" spans="1:7" x14ac:dyDescent="0.3">
      <c r="A1877" s="26"/>
      <c r="B1877" s="26"/>
      <c r="C1877" s="29"/>
      <c r="D1877" s="29"/>
      <c r="E1877" s="29"/>
      <c r="F1877" s="29"/>
      <c r="G1877" s="29"/>
    </row>
    <row r="1878" spans="1:7" x14ac:dyDescent="0.3">
      <c r="A1878" s="26"/>
      <c r="B1878" s="26"/>
      <c r="C1878" s="29"/>
      <c r="D1878" s="29"/>
      <c r="E1878" s="29"/>
      <c r="F1878" s="29"/>
      <c r="G1878" s="29"/>
    </row>
    <row r="1879" spans="1:7" x14ac:dyDescent="0.3">
      <c r="A1879" s="26"/>
      <c r="B1879" s="26"/>
      <c r="C1879" s="29"/>
      <c r="D1879" s="29"/>
      <c r="E1879" s="29"/>
      <c r="F1879" s="29"/>
      <c r="G1879" s="29"/>
    </row>
    <row r="1880" spans="1:7" x14ac:dyDescent="0.3">
      <c r="A1880" s="26"/>
      <c r="B1880" s="26"/>
      <c r="C1880" s="29"/>
      <c r="D1880" s="29"/>
      <c r="E1880" s="29"/>
      <c r="F1880" s="29"/>
      <c r="G1880" s="29"/>
    </row>
    <row r="1881" spans="1:7" x14ac:dyDescent="0.3">
      <c r="A1881" s="26"/>
      <c r="B1881" s="26"/>
      <c r="C1881" s="29"/>
      <c r="D1881" s="29"/>
      <c r="E1881" s="29"/>
      <c r="F1881" s="29"/>
      <c r="G1881" s="29"/>
    </row>
    <row r="1882" spans="1:7" x14ac:dyDescent="0.3">
      <c r="A1882" s="26"/>
      <c r="B1882" s="26"/>
      <c r="C1882" s="29"/>
      <c r="D1882" s="29"/>
      <c r="E1882" s="29"/>
      <c r="F1882" s="29"/>
      <c r="G1882" s="29"/>
    </row>
    <row r="1883" spans="1:7" x14ac:dyDescent="0.3">
      <c r="A1883" s="26"/>
      <c r="B1883" s="26"/>
      <c r="C1883" s="29"/>
      <c r="D1883" s="29"/>
      <c r="E1883" s="29"/>
      <c r="F1883" s="29"/>
      <c r="G1883" s="29"/>
    </row>
    <row r="1884" spans="1:7" x14ac:dyDescent="0.3">
      <c r="A1884" s="26"/>
      <c r="B1884" s="26"/>
      <c r="C1884" s="29"/>
      <c r="D1884" s="29"/>
      <c r="E1884" s="29"/>
      <c r="F1884" s="29"/>
      <c r="G1884" s="29"/>
    </row>
    <row r="1885" spans="1:7" x14ac:dyDescent="0.3">
      <c r="A1885" s="26"/>
      <c r="B1885" s="26"/>
      <c r="C1885" s="29"/>
      <c r="D1885" s="29"/>
      <c r="E1885" s="29"/>
      <c r="F1885" s="29"/>
      <c r="G1885" s="29"/>
    </row>
    <row r="1886" spans="1:7" x14ac:dyDescent="0.3">
      <c r="A1886" s="26"/>
      <c r="B1886" s="26"/>
      <c r="C1886" s="29"/>
      <c r="D1886" s="29"/>
      <c r="E1886" s="29"/>
      <c r="F1886" s="29"/>
      <c r="G1886" s="29"/>
    </row>
    <row r="1887" spans="1:7" x14ac:dyDescent="0.3">
      <c r="A1887" s="26"/>
      <c r="B1887" s="26"/>
      <c r="C1887" s="29"/>
      <c r="D1887" s="29"/>
      <c r="E1887" s="29"/>
      <c r="F1887" s="29"/>
      <c r="G1887" s="29"/>
    </row>
    <row r="1888" spans="1:7" x14ac:dyDescent="0.3">
      <c r="A1888" s="26"/>
      <c r="B1888" s="26"/>
      <c r="C1888" s="29"/>
      <c r="D1888" s="29"/>
      <c r="E1888" s="29"/>
      <c r="F1888" s="29"/>
      <c r="G1888" s="29"/>
    </row>
    <row r="1889" spans="1:7" x14ac:dyDescent="0.3">
      <c r="A1889" s="26"/>
      <c r="B1889" s="26"/>
      <c r="C1889" s="29"/>
      <c r="D1889" s="29"/>
      <c r="E1889" s="29"/>
      <c r="F1889" s="29"/>
      <c r="G1889" s="29"/>
    </row>
    <row r="1890" spans="1:7" x14ac:dyDescent="0.3">
      <c r="A1890" s="26"/>
      <c r="B1890" s="26"/>
      <c r="C1890" s="29"/>
      <c r="D1890" s="29"/>
      <c r="E1890" s="29"/>
      <c r="F1890" s="29"/>
      <c r="G1890" s="29"/>
    </row>
    <row r="1891" spans="1:7" x14ac:dyDescent="0.3">
      <c r="A1891" s="26"/>
      <c r="B1891" s="26"/>
      <c r="C1891" s="29"/>
      <c r="D1891" s="29"/>
      <c r="E1891" s="29"/>
      <c r="F1891" s="29"/>
      <c r="G1891" s="29"/>
    </row>
    <row r="1892" spans="1:7" x14ac:dyDescent="0.3">
      <c r="A1892" s="26"/>
      <c r="B1892" s="26"/>
      <c r="C1892" s="29"/>
      <c r="D1892" s="29"/>
      <c r="E1892" s="29"/>
      <c r="F1892" s="29"/>
      <c r="G1892" s="29"/>
    </row>
    <row r="1893" spans="1:7" x14ac:dyDescent="0.3">
      <c r="A1893" s="26"/>
      <c r="B1893" s="26"/>
      <c r="C1893" s="29"/>
      <c r="D1893" s="29"/>
      <c r="E1893" s="29"/>
      <c r="F1893" s="29"/>
      <c r="G1893" s="29"/>
    </row>
    <row r="1894" spans="1:7" x14ac:dyDescent="0.3">
      <c r="A1894" s="26"/>
      <c r="B1894" s="26"/>
      <c r="C1894" s="29"/>
      <c r="D1894" s="29"/>
      <c r="E1894" s="29"/>
      <c r="F1894" s="29"/>
      <c r="G1894" s="29"/>
    </row>
    <row r="1895" spans="1:7" x14ac:dyDescent="0.3">
      <c r="A1895" s="26"/>
      <c r="B1895" s="26"/>
      <c r="C1895" s="29"/>
      <c r="D1895" s="29"/>
      <c r="E1895" s="29"/>
      <c r="F1895" s="29"/>
      <c r="G1895" s="29"/>
    </row>
    <row r="1896" spans="1:7" x14ac:dyDescent="0.3">
      <c r="A1896" s="26"/>
      <c r="B1896" s="26"/>
      <c r="C1896" s="29"/>
      <c r="D1896" s="29"/>
      <c r="E1896" s="29"/>
      <c r="F1896" s="29"/>
      <c r="G1896" s="29"/>
    </row>
    <row r="1897" spans="1:7" x14ac:dyDescent="0.3">
      <c r="A1897" s="26"/>
      <c r="B1897" s="26"/>
      <c r="C1897" s="29"/>
      <c r="D1897" s="29"/>
      <c r="E1897" s="29"/>
      <c r="F1897" s="29"/>
      <c r="G1897" s="29"/>
    </row>
    <row r="1898" spans="1:7" x14ac:dyDescent="0.3">
      <c r="A1898" s="26"/>
      <c r="B1898" s="26"/>
      <c r="C1898" s="29"/>
      <c r="D1898" s="29"/>
      <c r="E1898" s="29"/>
      <c r="F1898" s="29"/>
      <c r="G1898" s="29"/>
    </row>
    <row r="1899" spans="1:7" x14ac:dyDescent="0.3">
      <c r="A1899" s="26"/>
      <c r="B1899" s="26"/>
      <c r="C1899" s="29"/>
      <c r="D1899" s="29"/>
      <c r="E1899" s="29"/>
      <c r="F1899" s="29"/>
      <c r="G1899" s="29"/>
    </row>
    <row r="1900" spans="1:7" x14ac:dyDescent="0.3">
      <c r="A1900" s="26"/>
      <c r="B1900" s="26"/>
      <c r="C1900" s="29"/>
      <c r="D1900" s="29"/>
      <c r="E1900" s="29"/>
      <c r="F1900" s="29"/>
      <c r="G1900" s="29"/>
    </row>
    <row r="1901" spans="1:7" x14ac:dyDescent="0.3">
      <c r="A1901" s="26"/>
      <c r="B1901" s="26"/>
      <c r="C1901" s="29"/>
      <c r="D1901" s="29"/>
      <c r="E1901" s="29"/>
      <c r="F1901" s="29"/>
      <c r="G1901" s="29"/>
    </row>
    <row r="1902" spans="1:7" x14ac:dyDescent="0.3">
      <c r="A1902" s="26"/>
      <c r="B1902" s="26"/>
      <c r="C1902" s="29"/>
      <c r="D1902" s="29"/>
      <c r="E1902" s="29"/>
      <c r="F1902" s="29"/>
      <c r="G1902" s="29"/>
    </row>
    <row r="1903" spans="1:7" x14ac:dyDescent="0.3">
      <c r="A1903" s="26"/>
      <c r="B1903" s="26"/>
      <c r="C1903" s="29"/>
      <c r="D1903" s="29"/>
      <c r="E1903" s="29"/>
      <c r="F1903" s="29"/>
      <c r="G1903" s="29"/>
    </row>
    <row r="1904" spans="1:7" x14ac:dyDescent="0.3">
      <c r="A1904" s="26"/>
      <c r="B1904" s="26"/>
      <c r="C1904" s="29"/>
      <c r="D1904" s="29"/>
      <c r="E1904" s="29"/>
      <c r="F1904" s="29"/>
      <c r="G1904" s="29"/>
    </row>
    <row r="1905" spans="1:7" x14ac:dyDescent="0.3">
      <c r="A1905" s="26"/>
      <c r="B1905" s="26"/>
      <c r="C1905" s="29"/>
      <c r="D1905" s="29"/>
      <c r="E1905" s="29"/>
      <c r="F1905" s="29"/>
      <c r="G1905" s="29"/>
    </row>
    <row r="1906" spans="1:7" x14ac:dyDescent="0.3">
      <c r="A1906" s="26"/>
      <c r="B1906" s="26"/>
      <c r="C1906" s="29"/>
      <c r="D1906" s="29"/>
      <c r="E1906" s="29"/>
      <c r="F1906" s="29"/>
      <c r="G1906" s="29"/>
    </row>
    <row r="1907" spans="1:7" x14ac:dyDescent="0.3">
      <c r="A1907" s="26"/>
      <c r="B1907" s="26"/>
      <c r="C1907" s="29"/>
      <c r="D1907" s="29"/>
      <c r="E1907" s="29"/>
      <c r="F1907" s="29"/>
      <c r="G1907" s="29"/>
    </row>
    <row r="1908" spans="1:7" x14ac:dyDescent="0.3">
      <c r="A1908" s="26"/>
      <c r="B1908" s="26"/>
      <c r="C1908" s="29"/>
      <c r="D1908" s="29"/>
      <c r="E1908" s="29"/>
      <c r="F1908" s="29"/>
      <c r="G1908" s="29"/>
    </row>
    <row r="1909" spans="1:7" x14ac:dyDescent="0.3">
      <c r="A1909" s="26"/>
      <c r="B1909" s="26"/>
      <c r="C1909" s="29"/>
      <c r="D1909" s="29"/>
      <c r="E1909" s="29"/>
      <c r="F1909" s="29"/>
      <c r="G1909" s="29"/>
    </row>
    <row r="1910" spans="1:7" x14ac:dyDescent="0.3">
      <c r="A1910" s="26"/>
      <c r="B1910" s="26"/>
      <c r="C1910" s="29"/>
      <c r="D1910" s="29"/>
      <c r="E1910" s="29"/>
      <c r="F1910" s="29"/>
      <c r="G1910" s="29"/>
    </row>
    <row r="1911" spans="1:7" x14ac:dyDescent="0.3">
      <c r="A1911" s="26"/>
      <c r="B1911" s="26"/>
      <c r="C1911" s="29"/>
      <c r="D1911" s="29"/>
      <c r="E1911" s="29"/>
      <c r="F1911" s="29"/>
      <c r="G1911" s="29"/>
    </row>
    <row r="1912" spans="1:7" x14ac:dyDescent="0.3">
      <c r="A1912" s="26"/>
      <c r="B1912" s="26"/>
      <c r="C1912" s="29"/>
      <c r="D1912" s="29"/>
      <c r="E1912" s="29"/>
      <c r="F1912" s="29"/>
      <c r="G1912" s="29"/>
    </row>
    <row r="1913" spans="1:7" x14ac:dyDescent="0.3">
      <c r="A1913" s="26"/>
      <c r="B1913" s="26"/>
      <c r="C1913" s="29"/>
      <c r="D1913" s="29"/>
      <c r="E1913" s="29"/>
      <c r="F1913" s="29"/>
      <c r="G1913" s="29"/>
    </row>
    <row r="1914" spans="1:7" x14ac:dyDescent="0.3">
      <c r="A1914" s="26"/>
      <c r="B1914" s="26"/>
      <c r="C1914" s="29"/>
      <c r="D1914" s="29"/>
      <c r="E1914" s="29"/>
      <c r="F1914" s="29"/>
      <c r="G1914" s="29"/>
    </row>
    <row r="1915" spans="1:7" x14ac:dyDescent="0.3">
      <c r="A1915" s="26"/>
      <c r="B1915" s="26"/>
      <c r="C1915" s="29"/>
      <c r="D1915" s="29"/>
      <c r="E1915" s="29"/>
      <c r="F1915" s="29"/>
      <c r="G1915" s="29"/>
    </row>
    <row r="1916" spans="1:7" x14ac:dyDescent="0.3">
      <c r="A1916" s="26"/>
      <c r="B1916" s="26"/>
      <c r="C1916" s="29"/>
      <c r="D1916" s="29"/>
      <c r="E1916" s="29"/>
      <c r="F1916" s="29"/>
      <c r="G1916" s="29"/>
    </row>
    <row r="1917" spans="1:7" x14ac:dyDescent="0.3">
      <c r="A1917" s="26"/>
      <c r="B1917" s="26"/>
      <c r="C1917" s="29"/>
      <c r="D1917" s="29"/>
      <c r="E1917" s="29"/>
      <c r="F1917" s="29"/>
      <c r="G1917" s="29"/>
    </row>
    <row r="1918" spans="1:7" x14ac:dyDescent="0.3">
      <c r="A1918" s="26"/>
      <c r="B1918" s="26"/>
      <c r="C1918" s="29"/>
      <c r="D1918" s="29"/>
      <c r="E1918" s="29"/>
      <c r="F1918" s="29"/>
      <c r="G1918" s="29"/>
    </row>
    <row r="1919" spans="1:7" x14ac:dyDescent="0.3">
      <c r="A1919" s="26"/>
      <c r="B1919" s="26"/>
      <c r="C1919" s="29"/>
      <c r="D1919" s="29"/>
      <c r="E1919" s="29"/>
      <c r="F1919" s="29"/>
      <c r="G1919" s="29"/>
    </row>
    <row r="1920" spans="1:7" x14ac:dyDescent="0.3">
      <c r="A1920" s="26"/>
      <c r="B1920" s="26"/>
      <c r="C1920" s="29"/>
      <c r="D1920" s="29"/>
      <c r="E1920" s="29"/>
      <c r="F1920" s="29"/>
      <c r="G1920" s="29"/>
    </row>
    <row r="1921" spans="1:7" x14ac:dyDescent="0.3">
      <c r="A1921" s="26"/>
      <c r="B1921" s="26"/>
      <c r="C1921" s="29"/>
      <c r="D1921" s="29"/>
      <c r="E1921" s="29"/>
      <c r="F1921" s="29"/>
      <c r="G1921" s="29"/>
    </row>
    <row r="1922" spans="1:7" x14ac:dyDescent="0.3">
      <c r="A1922" s="26"/>
      <c r="B1922" s="26"/>
      <c r="C1922" s="29"/>
      <c r="D1922" s="29"/>
      <c r="E1922" s="29"/>
      <c r="F1922" s="29"/>
      <c r="G1922" s="29"/>
    </row>
    <row r="1923" spans="1:7" x14ac:dyDescent="0.3">
      <c r="A1923" s="26"/>
      <c r="B1923" s="26"/>
      <c r="C1923" s="29"/>
      <c r="D1923" s="29"/>
      <c r="E1923" s="29"/>
      <c r="F1923" s="29"/>
      <c r="G1923" s="29"/>
    </row>
    <row r="1924" spans="1:7" x14ac:dyDescent="0.3">
      <c r="A1924" s="26"/>
      <c r="B1924" s="26"/>
      <c r="C1924" s="29"/>
      <c r="D1924" s="29"/>
      <c r="E1924" s="29"/>
      <c r="F1924" s="29"/>
      <c r="G1924" s="29"/>
    </row>
    <row r="1925" spans="1:7" x14ac:dyDescent="0.3">
      <c r="A1925" s="26"/>
      <c r="B1925" s="26"/>
      <c r="C1925" s="29"/>
      <c r="D1925" s="29"/>
      <c r="E1925" s="29"/>
      <c r="F1925" s="29"/>
      <c r="G1925" s="29"/>
    </row>
    <row r="1926" spans="1:7" x14ac:dyDescent="0.3">
      <c r="A1926" s="26"/>
      <c r="B1926" s="26"/>
      <c r="C1926" s="29"/>
      <c r="D1926" s="29"/>
      <c r="E1926" s="29"/>
      <c r="F1926" s="29"/>
      <c r="G1926" s="29"/>
    </row>
    <row r="1927" spans="1:7" x14ac:dyDescent="0.3">
      <c r="A1927" s="26"/>
      <c r="B1927" s="26"/>
      <c r="C1927" s="29"/>
      <c r="D1927" s="29"/>
      <c r="E1927" s="29"/>
      <c r="F1927" s="29"/>
      <c r="G1927" s="29"/>
    </row>
    <row r="1928" spans="1:7" x14ac:dyDescent="0.3">
      <c r="A1928" s="26"/>
      <c r="B1928" s="26"/>
      <c r="C1928" s="29"/>
      <c r="D1928" s="29"/>
      <c r="E1928" s="29"/>
      <c r="F1928" s="29"/>
      <c r="G1928" s="29"/>
    </row>
    <row r="1929" spans="1:7" x14ac:dyDescent="0.3">
      <c r="A1929" s="26"/>
      <c r="B1929" s="26"/>
      <c r="C1929" s="29"/>
      <c r="D1929" s="29"/>
      <c r="E1929" s="29"/>
      <c r="F1929" s="29"/>
      <c r="G1929" s="29"/>
    </row>
    <row r="1930" spans="1:7" x14ac:dyDescent="0.3">
      <c r="A1930" s="26"/>
      <c r="B1930" s="26"/>
      <c r="C1930" s="29"/>
      <c r="D1930" s="29"/>
      <c r="E1930" s="29"/>
      <c r="F1930" s="29"/>
      <c r="G1930" s="29"/>
    </row>
    <row r="1931" spans="1:7" x14ac:dyDescent="0.3">
      <c r="A1931" s="26"/>
      <c r="B1931" s="26"/>
      <c r="C1931" s="29"/>
      <c r="D1931" s="29"/>
      <c r="E1931" s="29"/>
      <c r="F1931" s="29"/>
      <c r="G1931" s="29"/>
    </row>
    <row r="1932" spans="1:7" x14ac:dyDescent="0.3">
      <c r="A1932" s="26"/>
      <c r="B1932" s="26"/>
      <c r="C1932" s="29"/>
      <c r="D1932" s="29"/>
      <c r="E1932" s="29"/>
      <c r="F1932" s="29"/>
      <c r="G1932" s="29"/>
    </row>
    <row r="1933" spans="1:7" x14ac:dyDescent="0.3">
      <c r="A1933" s="26"/>
      <c r="B1933" s="26"/>
      <c r="C1933" s="29"/>
      <c r="D1933" s="29"/>
      <c r="E1933" s="29"/>
      <c r="F1933" s="29"/>
      <c r="G1933" s="29"/>
    </row>
    <row r="1934" spans="1:7" x14ac:dyDescent="0.3">
      <c r="A1934" s="26"/>
      <c r="B1934" s="26"/>
      <c r="C1934" s="29"/>
      <c r="D1934" s="29"/>
      <c r="E1934" s="29"/>
      <c r="F1934" s="29"/>
      <c r="G1934" s="29"/>
    </row>
    <row r="1935" spans="1:7" x14ac:dyDescent="0.3">
      <c r="A1935" s="26"/>
      <c r="B1935" s="26"/>
      <c r="C1935" s="29"/>
      <c r="D1935" s="29"/>
      <c r="E1935" s="29"/>
      <c r="F1935" s="29"/>
      <c r="G1935" s="29"/>
    </row>
    <row r="1936" spans="1:7" x14ac:dyDescent="0.3">
      <c r="A1936" s="26"/>
      <c r="B1936" s="26"/>
      <c r="C1936" s="29"/>
      <c r="D1936" s="29"/>
      <c r="E1936" s="29"/>
      <c r="F1936" s="29"/>
      <c r="G1936" s="29"/>
    </row>
    <row r="1937" spans="1:7" x14ac:dyDescent="0.3">
      <c r="A1937" s="26"/>
      <c r="B1937" s="26"/>
      <c r="C1937" s="29"/>
      <c r="D1937" s="29"/>
      <c r="E1937" s="29"/>
      <c r="F1937" s="29"/>
      <c r="G1937" s="29"/>
    </row>
    <row r="1938" spans="1:7" x14ac:dyDescent="0.3">
      <c r="A1938" s="26"/>
      <c r="B1938" s="26"/>
      <c r="C1938" s="29"/>
      <c r="D1938" s="29"/>
      <c r="E1938" s="29"/>
      <c r="F1938" s="29"/>
      <c r="G1938" s="29"/>
    </row>
    <row r="1939" spans="1:7" x14ac:dyDescent="0.3">
      <c r="A1939" s="26"/>
      <c r="B1939" s="26"/>
      <c r="C1939" s="29"/>
      <c r="D1939" s="29"/>
      <c r="E1939" s="29"/>
      <c r="F1939" s="29"/>
      <c r="G1939" s="29"/>
    </row>
    <row r="1940" spans="1:7" x14ac:dyDescent="0.3">
      <c r="A1940" s="26"/>
      <c r="B1940" s="26"/>
      <c r="C1940" s="29"/>
      <c r="D1940" s="29"/>
      <c r="E1940" s="29"/>
      <c r="F1940" s="29"/>
      <c r="G1940" s="29"/>
    </row>
    <row r="1941" spans="1:7" x14ac:dyDescent="0.3">
      <c r="A1941" s="26"/>
      <c r="B1941" s="26"/>
      <c r="C1941" s="29"/>
      <c r="D1941" s="29"/>
      <c r="E1941" s="29"/>
      <c r="F1941" s="29"/>
      <c r="G1941" s="29"/>
    </row>
    <row r="1942" spans="1:7" x14ac:dyDescent="0.3">
      <c r="A1942" s="26"/>
      <c r="B1942" s="26"/>
      <c r="C1942" s="29"/>
      <c r="D1942" s="29"/>
      <c r="E1942" s="29"/>
      <c r="F1942" s="29"/>
      <c r="G1942" s="29"/>
    </row>
    <row r="1943" spans="1:7" x14ac:dyDescent="0.3">
      <c r="A1943" s="26"/>
      <c r="B1943" s="26"/>
      <c r="C1943" s="29"/>
      <c r="D1943" s="29"/>
      <c r="E1943" s="29"/>
      <c r="F1943" s="29"/>
      <c r="G1943" s="29"/>
    </row>
    <row r="1944" spans="1:7" x14ac:dyDescent="0.3">
      <c r="A1944" s="26"/>
      <c r="B1944" s="26"/>
      <c r="C1944" s="29"/>
      <c r="D1944" s="29"/>
      <c r="E1944" s="29"/>
      <c r="F1944" s="29"/>
      <c r="G1944" s="29"/>
    </row>
    <row r="1945" spans="1:7" x14ac:dyDescent="0.3">
      <c r="A1945" s="26"/>
      <c r="B1945" s="26"/>
      <c r="C1945" s="29"/>
      <c r="D1945" s="29"/>
      <c r="E1945" s="29"/>
      <c r="F1945" s="29"/>
      <c r="G1945" s="29"/>
    </row>
    <row r="1946" spans="1:7" x14ac:dyDescent="0.3">
      <c r="A1946" s="26"/>
      <c r="B1946" s="26"/>
      <c r="C1946" s="29"/>
      <c r="D1946" s="29"/>
      <c r="E1946" s="29"/>
      <c r="F1946" s="29"/>
      <c r="G1946" s="29"/>
    </row>
    <row r="1947" spans="1:7" x14ac:dyDescent="0.3">
      <c r="A1947" s="26"/>
      <c r="B1947" s="26"/>
      <c r="C1947" s="29"/>
      <c r="D1947" s="29"/>
      <c r="E1947" s="29"/>
      <c r="F1947" s="29"/>
      <c r="G1947" s="29"/>
    </row>
    <row r="1948" spans="1:7" x14ac:dyDescent="0.3">
      <c r="A1948" s="26"/>
      <c r="B1948" s="26"/>
      <c r="C1948" s="29"/>
      <c r="D1948" s="29"/>
      <c r="E1948" s="29"/>
      <c r="F1948" s="29"/>
      <c r="G1948" s="29"/>
    </row>
    <row r="1949" spans="1:7" x14ac:dyDescent="0.3">
      <c r="A1949" s="26"/>
      <c r="B1949" s="26"/>
      <c r="C1949" s="29"/>
      <c r="D1949" s="29"/>
      <c r="E1949" s="29"/>
      <c r="F1949" s="29"/>
      <c r="G1949" s="29"/>
    </row>
    <row r="1950" spans="1:7" x14ac:dyDescent="0.3">
      <c r="A1950" s="26"/>
      <c r="B1950" s="26"/>
      <c r="C1950" s="29"/>
      <c r="D1950" s="29"/>
      <c r="E1950" s="29"/>
      <c r="F1950" s="29"/>
      <c r="G1950" s="29"/>
    </row>
    <row r="1951" spans="1:7" x14ac:dyDescent="0.3">
      <c r="A1951" s="26"/>
      <c r="B1951" s="26"/>
      <c r="C1951" s="29"/>
      <c r="D1951" s="29"/>
      <c r="E1951" s="29"/>
      <c r="F1951" s="29"/>
      <c r="G1951" s="29"/>
    </row>
    <row r="1952" spans="1:7" x14ac:dyDescent="0.3">
      <c r="A1952" s="26"/>
      <c r="B1952" s="26"/>
      <c r="C1952" s="29"/>
      <c r="D1952" s="29"/>
      <c r="E1952" s="29"/>
      <c r="F1952" s="29"/>
      <c r="G1952" s="29"/>
    </row>
    <row r="1953" spans="1:7" x14ac:dyDescent="0.3">
      <c r="A1953" s="26"/>
      <c r="B1953" s="26"/>
      <c r="C1953" s="29"/>
      <c r="D1953" s="29"/>
      <c r="E1953" s="29"/>
      <c r="F1953" s="29"/>
      <c r="G1953" s="29"/>
    </row>
    <row r="1954" spans="1:7" x14ac:dyDescent="0.3">
      <c r="A1954" s="26"/>
      <c r="B1954" s="26"/>
      <c r="C1954" s="29"/>
      <c r="D1954" s="29"/>
      <c r="E1954" s="29"/>
      <c r="F1954" s="29"/>
      <c r="G1954" s="29"/>
    </row>
    <row r="1955" spans="1:7" x14ac:dyDescent="0.3">
      <c r="A1955" s="26"/>
      <c r="B1955" s="26"/>
      <c r="C1955" s="29"/>
      <c r="D1955" s="29"/>
      <c r="E1955" s="29"/>
      <c r="F1955" s="29"/>
      <c r="G1955" s="29"/>
    </row>
    <row r="1956" spans="1:7" x14ac:dyDescent="0.3">
      <c r="A1956" s="26"/>
      <c r="B1956" s="26"/>
      <c r="C1956" s="29"/>
      <c r="D1956" s="29"/>
      <c r="E1956" s="29"/>
      <c r="F1956" s="29"/>
      <c r="G1956" s="29"/>
    </row>
    <row r="1957" spans="1:7" x14ac:dyDescent="0.3">
      <c r="A1957" s="26"/>
      <c r="B1957" s="26"/>
      <c r="C1957" s="29"/>
      <c r="D1957" s="29"/>
      <c r="E1957" s="29"/>
      <c r="F1957" s="29"/>
      <c r="G1957" s="29"/>
    </row>
    <row r="1958" spans="1:7" x14ac:dyDescent="0.3">
      <c r="A1958" s="26"/>
      <c r="B1958" s="26"/>
      <c r="C1958" s="29"/>
      <c r="D1958" s="29"/>
      <c r="E1958" s="29"/>
      <c r="F1958" s="29"/>
      <c r="G1958" s="29"/>
    </row>
    <row r="1959" spans="1:7" x14ac:dyDescent="0.3">
      <c r="A1959" s="26"/>
      <c r="B1959" s="26"/>
      <c r="C1959" s="29"/>
      <c r="D1959" s="29"/>
      <c r="E1959" s="29"/>
      <c r="F1959" s="29"/>
      <c r="G1959" s="29"/>
    </row>
    <row r="1960" spans="1:7" x14ac:dyDescent="0.3">
      <c r="A1960" s="26"/>
      <c r="B1960" s="26"/>
      <c r="C1960" s="29"/>
      <c r="D1960" s="29"/>
      <c r="E1960" s="29"/>
      <c r="F1960" s="29"/>
      <c r="G1960" s="29"/>
    </row>
    <row r="1961" spans="1:7" x14ac:dyDescent="0.3">
      <c r="A1961" s="26"/>
      <c r="B1961" s="26"/>
      <c r="C1961" s="29"/>
      <c r="D1961" s="29"/>
      <c r="E1961" s="29"/>
      <c r="F1961" s="29"/>
      <c r="G1961" s="29"/>
    </row>
    <row r="1962" spans="1:7" x14ac:dyDescent="0.3">
      <c r="A1962" s="26"/>
      <c r="B1962" s="26"/>
      <c r="C1962" s="29"/>
      <c r="D1962" s="29"/>
      <c r="E1962" s="29"/>
      <c r="F1962" s="29"/>
      <c r="G1962" s="29"/>
    </row>
    <row r="1963" spans="1:7" x14ac:dyDescent="0.3">
      <c r="A1963" s="26"/>
      <c r="B1963" s="26"/>
      <c r="C1963" s="29"/>
      <c r="D1963" s="29"/>
      <c r="E1963" s="29"/>
      <c r="F1963" s="29"/>
      <c r="G1963" s="29"/>
    </row>
    <row r="1964" spans="1:7" x14ac:dyDescent="0.3">
      <c r="A1964" s="26"/>
      <c r="B1964" s="26"/>
      <c r="C1964" s="29"/>
      <c r="D1964" s="29"/>
      <c r="E1964" s="29"/>
      <c r="F1964" s="29"/>
      <c r="G1964" s="29"/>
    </row>
    <row r="1965" spans="1:7" x14ac:dyDescent="0.3">
      <c r="A1965" s="26"/>
      <c r="B1965" s="26"/>
      <c r="C1965" s="29"/>
      <c r="D1965" s="29"/>
      <c r="E1965" s="29"/>
      <c r="F1965" s="29"/>
      <c r="G1965" s="29"/>
    </row>
    <row r="1966" spans="1:7" x14ac:dyDescent="0.3">
      <c r="A1966" s="26"/>
      <c r="B1966" s="26"/>
      <c r="C1966" s="29"/>
      <c r="D1966" s="29"/>
      <c r="E1966" s="29"/>
      <c r="F1966" s="29"/>
      <c r="G1966" s="29"/>
    </row>
    <row r="1967" spans="1:7" x14ac:dyDescent="0.3">
      <c r="A1967" s="26"/>
      <c r="B1967" s="26"/>
      <c r="C1967" s="29"/>
      <c r="D1967" s="29"/>
      <c r="E1967" s="29"/>
      <c r="F1967" s="29"/>
      <c r="G1967" s="29"/>
    </row>
    <row r="1968" spans="1:7" x14ac:dyDescent="0.3">
      <c r="A1968" s="26"/>
      <c r="B1968" s="26"/>
      <c r="C1968" s="29"/>
      <c r="D1968" s="29"/>
      <c r="E1968" s="29"/>
      <c r="F1968" s="29"/>
      <c r="G1968" s="29"/>
    </row>
    <row r="1969" spans="1:7" x14ac:dyDescent="0.3">
      <c r="A1969" s="26"/>
      <c r="B1969" s="26"/>
      <c r="C1969" s="29"/>
      <c r="D1969" s="29"/>
      <c r="E1969" s="29"/>
      <c r="F1969" s="29"/>
      <c r="G1969" s="29"/>
    </row>
    <row r="1970" spans="1:7" x14ac:dyDescent="0.3">
      <c r="A1970" s="26"/>
      <c r="B1970" s="26"/>
      <c r="C1970" s="29"/>
      <c r="D1970" s="29"/>
      <c r="E1970" s="29"/>
      <c r="F1970" s="29"/>
      <c r="G1970" s="29"/>
    </row>
    <row r="1971" spans="1:7" x14ac:dyDescent="0.3">
      <c r="A1971" s="26"/>
      <c r="B1971" s="26"/>
      <c r="C1971" s="29"/>
      <c r="D1971" s="29"/>
      <c r="E1971" s="29"/>
      <c r="F1971" s="29"/>
      <c r="G1971" s="29"/>
    </row>
    <row r="1972" spans="1:7" x14ac:dyDescent="0.3">
      <c r="A1972" s="26"/>
      <c r="B1972" s="26"/>
      <c r="C1972" s="29"/>
      <c r="D1972" s="29"/>
      <c r="E1972" s="29"/>
      <c r="F1972" s="29"/>
      <c r="G1972" s="29"/>
    </row>
    <row r="1973" spans="1:7" x14ac:dyDescent="0.3">
      <c r="A1973" s="26"/>
      <c r="B1973" s="26"/>
      <c r="C1973" s="29"/>
      <c r="D1973" s="29"/>
      <c r="E1973" s="29"/>
      <c r="F1973" s="29"/>
      <c r="G1973" s="29"/>
    </row>
    <row r="1974" spans="1:7" x14ac:dyDescent="0.3">
      <c r="A1974" s="26"/>
      <c r="B1974" s="26"/>
      <c r="C1974" s="29"/>
      <c r="D1974" s="29"/>
      <c r="E1974" s="29"/>
      <c r="F1974" s="29"/>
      <c r="G1974" s="29"/>
    </row>
    <row r="1975" spans="1:7" x14ac:dyDescent="0.3">
      <c r="A1975" s="26"/>
      <c r="B1975" s="26"/>
      <c r="C1975" s="29"/>
      <c r="D1975" s="29"/>
      <c r="E1975" s="29"/>
      <c r="F1975" s="29"/>
      <c r="G1975" s="29"/>
    </row>
    <row r="1976" spans="1:7" x14ac:dyDescent="0.3">
      <c r="A1976" s="26"/>
      <c r="B1976" s="26"/>
      <c r="C1976" s="29"/>
      <c r="D1976" s="29"/>
      <c r="E1976" s="29"/>
      <c r="F1976" s="29"/>
      <c r="G1976" s="29"/>
    </row>
    <row r="1977" spans="1:7" x14ac:dyDescent="0.3">
      <c r="A1977" s="26"/>
      <c r="B1977" s="26"/>
      <c r="C1977" s="29"/>
      <c r="D1977" s="29"/>
      <c r="E1977" s="29"/>
      <c r="F1977" s="29"/>
      <c r="G1977" s="29"/>
    </row>
    <row r="1978" spans="1:7" x14ac:dyDescent="0.3">
      <c r="A1978" s="26"/>
      <c r="B1978" s="26"/>
      <c r="C1978" s="29"/>
      <c r="D1978" s="29"/>
      <c r="E1978" s="29"/>
      <c r="F1978" s="29"/>
      <c r="G1978" s="29"/>
    </row>
    <row r="1979" spans="1:7" x14ac:dyDescent="0.3">
      <c r="A1979" s="26"/>
      <c r="B1979" s="26"/>
      <c r="C1979" s="29"/>
      <c r="D1979" s="29"/>
      <c r="E1979" s="29"/>
      <c r="F1979" s="29"/>
      <c r="G1979" s="29"/>
    </row>
    <row r="1980" spans="1:7" x14ac:dyDescent="0.3">
      <c r="A1980" s="26"/>
      <c r="B1980" s="26"/>
      <c r="C1980" s="29"/>
      <c r="D1980" s="29"/>
      <c r="E1980" s="29"/>
      <c r="F1980" s="29"/>
      <c r="G1980" s="29"/>
    </row>
    <row r="1981" spans="1:7" x14ac:dyDescent="0.3">
      <c r="A1981" s="26"/>
      <c r="B1981" s="26"/>
      <c r="C1981" s="29"/>
      <c r="D1981" s="29"/>
      <c r="E1981" s="29"/>
      <c r="F1981" s="29"/>
      <c r="G1981" s="29"/>
    </row>
    <row r="1982" spans="1:7" x14ac:dyDescent="0.3">
      <c r="A1982" s="26"/>
      <c r="B1982" s="26"/>
      <c r="C1982" s="29"/>
      <c r="D1982" s="29"/>
      <c r="E1982" s="29"/>
      <c r="F1982" s="29"/>
      <c r="G1982" s="29"/>
    </row>
    <row r="1983" spans="1:7" x14ac:dyDescent="0.3">
      <c r="A1983" s="26"/>
      <c r="B1983" s="26"/>
      <c r="C1983" s="29"/>
      <c r="D1983" s="29"/>
      <c r="E1983" s="29"/>
      <c r="F1983" s="29"/>
      <c r="G1983" s="29"/>
    </row>
    <row r="1984" spans="1:7" x14ac:dyDescent="0.3">
      <c r="A1984" s="26"/>
      <c r="B1984" s="26"/>
      <c r="C1984" s="29"/>
      <c r="D1984" s="29"/>
      <c r="E1984" s="29"/>
      <c r="F1984" s="29"/>
      <c r="G1984" s="29"/>
    </row>
    <row r="1985" spans="1:7" x14ac:dyDescent="0.3">
      <c r="A1985" s="26"/>
      <c r="B1985" s="26"/>
      <c r="C1985" s="29"/>
      <c r="D1985" s="29"/>
      <c r="E1985" s="29"/>
      <c r="F1985" s="29"/>
      <c r="G1985" s="29"/>
    </row>
    <row r="1986" spans="1:7" x14ac:dyDescent="0.3">
      <c r="A1986" s="26"/>
      <c r="B1986" s="26"/>
      <c r="C1986" s="29"/>
      <c r="D1986" s="29"/>
      <c r="E1986" s="29"/>
      <c r="F1986" s="29"/>
      <c r="G1986" s="29"/>
    </row>
    <row r="1987" spans="1:7" x14ac:dyDescent="0.3">
      <c r="A1987" s="26"/>
      <c r="B1987" s="26"/>
      <c r="C1987" s="29"/>
      <c r="D1987" s="29"/>
      <c r="E1987" s="29"/>
      <c r="F1987" s="29"/>
      <c r="G1987" s="29"/>
    </row>
    <row r="1988" spans="1:7" x14ac:dyDescent="0.3">
      <c r="A1988" s="26"/>
      <c r="B1988" s="26"/>
      <c r="C1988" s="29"/>
      <c r="D1988" s="29"/>
      <c r="E1988" s="29"/>
      <c r="F1988" s="29"/>
      <c r="G1988" s="29"/>
    </row>
    <row r="1989" spans="1:7" x14ac:dyDescent="0.3">
      <c r="A1989" s="26"/>
      <c r="B1989" s="26"/>
      <c r="C1989" s="29"/>
      <c r="D1989" s="29"/>
      <c r="E1989" s="29"/>
      <c r="F1989" s="29"/>
      <c r="G1989" s="29"/>
    </row>
    <row r="1990" spans="1:7" x14ac:dyDescent="0.3">
      <c r="A1990" s="26"/>
      <c r="B1990" s="26"/>
      <c r="C1990" s="29"/>
      <c r="D1990" s="29"/>
      <c r="E1990" s="29"/>
      <c r="F1990" s="29"/>
      <c r="G1990" s="29"/>
    </row>
    <row r="1991" spans="1:7" x14ac:dyDescent="0.3">
      <c r="A1991" s="26"/>
      <c r="B1991" s="26"/>
      <c r="C1991" s="29"/>
      <c r="D1991" s="29"/>
      <c r="E1991" s="29"/>
      <c r="F1991" s="29"/>
      <c r="G1991" s="29"/>
    </row>
    <row r="1992" spans="1:7" x14ac:dyDescent="0.3">
      <c r="A1992" s="26"/>
      <c r="B1992" s="26"/>
      <c r="C1992" s="29"/>
      <c r="D1992" s="29"/>
      <c r="E1992" s="29"/>
      <c r="F1992" s="29"/>
      <c r="G1992" s="29"/>
    </row>
    <row r="1993" spans="1:7" x14ac:dyDescent="0.3">
      <c r="A1993" s="26"/>
      <c r="B1993" s="26"/>
      <c r="C1993" s="29"/>
      <c r="D1993" s="29"/>
      <c r="E1993" s="29"/>
      <c r="F1993" s="29"/>
      <c r="G1993" s="29"/>
    </row>
    <row r="1994" spans="1:7" x14ac:dyDescent="0.3">
      <c r="A1994" s="26"/>
      <c r="B1994" s="26"/>
      <c r="C1994" s="29"/>
      <c r="D1994" s="29"/>
      <c r="E1994" s="29"/>
      <c r="F1994" s="29"/>
      <c r="G1994" s="29"/>
    </row>
    <row r="1995" spans="1:7" x14ac:dyDescent="0.3">
      <c r="A1995" s="26"/>
      <c r="B1995" s="26"/>
      <c r="C1995" s="29"/>
      <c r="D1995" s="29"/>
      <c r="E1995" s="29"/>
      <c r="F1995" s="29"/>
      <c r="G1995" s="29"/>
    </row>
    <row r="1996" spans="1:7" x14ac:dyDescent="0.3">
      <c r="A1996" s="26"/>
      <c r="B1996" s="26"/>
      <c r="C1996" s="29"/>
      <c r="D1996" s="29"/>
      <c r="E1996" s="29"/>
      <c r="F1996" s="29"/>
      <c r="G1996" s="29"/>
    </row>
    <row r="1997" spans="1:7" x14ac:dyDescent="0.3">
      <c r="A1997" s="26"/>
      <c r="B1997" s="26"/>
      <c r="C1997" s="29"/>
      <c r="D1997" s="29"/>
      <c r="E1997" s="29"/>
      <c r="F1997" s="29"/>
      <c r="G1997" s="29"/>
    </row>
    <row r="1998" spans="1:7" x14ac:dyDescent="0.3">
      <c r="A1998" s="26"/>
      <c r="B1998" s="26"/>
      <c r="C1998" s="29"/>
      <c r="D1998" s="29"/>
      <c r="E1998" s="29"/>
      <c r="F1998" s="29"/>
      <c r="G1998" s="29"/>
    </row>
    <row r="1999" spans="1:7" x14ac:dyDescent="0.3">
      <c r="A1999" s="26"/>
      <c r="B1999" s="26"/>
      <c r="C1999" s="29"/>
      <c r="D1999" s="29"/>
      <c r="E1999" s="29"/>
      <c r="F1999" s="29"/>
      <c r="G1999" s="29"/>
    </row>
    <row r="2000" spans="1:7" x14ac:dyDescent="0.3">
      <c r="A2000" s="26"/>
      <c r="B2000" s="26"/>
      <c r="C2000" s="29"/>
      <c r="D2000" s="29"/>
      <c r="E2000" s="29"/>
      <c r="F2000" s="29"/>
      <c r="G2000" s="29"/>
    </row>
    <row r="2001" spans="1:7" x14ac:dyDescent="0.3">
      <c r="A2001" s="26"/>
      <c r="B2001" s="26"/>
      <c r="C2001" s="29"/>
      <c r="D2001" s="29"/>
      <c r="E2001" s="29"/>
      <c r="F2001" s="29"/>
      <c r="G2001" s="29"/>
    </row>
    <row r="2002" spans="1:7" x14ac:dyDescent="0.3">
      <c r="A2002" s="26"/>
      <c r="B2002" s="26"/>
      <c r="C2002" s="29"/>
      <c r="D2002" s="29"/>
      <c r="E2002" s="29"/>
      <c r="F2002" s="29"/>
      <c r="G2002" s="29"/>
    </row>
    <row r="2003" spans="1:7" x14ac:dyDescent="0.3">
      <c r="A2003" s="26"/>
      <c r="B2003" s="26"/>
      <c r="C2003" s="29"/>
      <c r="D2003" s="29"/>
      <c r="E2003" s="29"/>
      <c r="F2003" s="29"/>
      <c r="G2003" s="29"/>
    </row>
    <row r="2004" spans="1:7" x14ac:dyDescent="0.3">
      <c r="A2004" s="26"/>
      <c r="B2004" s="26"/>
      <c r="C2004" s="29"/>
      <c r="D2004" s="29"/>
      <c r="E2004" s="29"/>
      <c r="F2004" s="29"/>
      <c r="G2004" s="29"/>
    </row>
    <row r="2005" spans="1:7" x14ac:dyDescent="0.3">
      <c r="A2005" s="26"/>
      <c r="B2005" s="26"/>
      <c r="C2005" s="29"/>
      <c r="D2005" s="29"/>
      <c r="E2005" s="29"/>
      <c r="F2005" s="29"/>
      <c r="G2005" s="29"/>
    </row>
    <row r="2006" spans="1:7" x14ac:dyDescent="0.3">
      <c r="A2006" s="26"/>
      <c r="B2006" s="26"/>
      <c r="C2006" s="29"/>
      <c r="D2006" s="29"/>
      <c r="E2006" s="29"/>
      <c r="F2006" s="29"/>
      <c r="G2006" s="29"/>
    </row>
    <row r="2007" spans="1:7" x14ac:dyDescent="0.3">
      <c r="A2007" s="26"/>
      <c r="B2007" s="26"/>
      <c r="C2007" s="29"/>
      <c r="D2007" s="29"/>
      <c r="E2007" s="29"/>
      <c r="F2007" s="29"/>
      <c r="G2007" s="29"/>
    </row>
    <row r="2008" spans="1:7" x14ac:dyDescent="0.3">
      <c r="A2008" s="26"/>
      <c r="B2008" s="26"/>
      <c r="C2008" s="29"/>
      <c r="D2008" s="29"/>
      <c r="E2008" s="29"/>
      <c r="F2008" s="29"/>
      <c r="G2008" s="29"/>
    </row>
    <row r="2009" spans="1:7" x14ac:dyDescent="0.3">
      <c r="A2009" s="26"/>
      <c r="B2009" s="26"/>
      <c r="C2009" s="29"/>
      <c r="D2009" s="29"/>
      <c r="E2009" s="29"/>
      <c r="F2009" s="29"/>
      <c r="G2009" s="29"/>
    </row>
    <row r="2010" spans="1:7" x14ac:dyDescent="0.3">
      <c r="A2010" s="26"/>
      <c r="B2010" s="26"/>
      <c r="C2010" s="29"/>
      <c r="D2010" s="29"/>
      <c r="E2010" s="29"/>
      <c r="F2010" s="29"/>
      <c r="G2010" s="29"/>
    </row>
    <row r="2011" spans="1:7" x14ac:dyDescent="0.3">
      <c r="A2011" s="26"/>
      <c r="B2011" s="26"/>
      <c r="C2011" s="29"/>
      <c r="D2011" s="29"/>
      <c r="E2011" s="29"/>
      <c r="F2011" s="29"/>
      <c r="G2011" s="29"/>
    </row>
    <row r="2012" spans="1:7" x14ac:dyDescent="0.3">
      <c r="A2012" s="26"/>
      <c r="B2012" s="26"/>
      <c r="C2012" s="29"/>
      <c r="D2012" s="29"/>
      <c r="E2012" s="29"/>
      <c r="F2012" s="29"/>
      <c r="G2012" s="29"/>
    </row>
    <row r="2013" spans="1:7" x14ac:dyDescent="0.3">
      <c r="A2013" s="26"/>
      <c r="B2013" s="26"/>
      <c r="C2013" s="29"/>
      <c r="D2013" s="29"/>
      <c r="E2013" s="29"/>
      <c r="F2013" s="29"/>
      <c r="G2013" s="29"/>
    </row>
    <row r="2014" spans="1:7" x14ac:dyDescent="0.3">
      <c r="A2014" s="26"/>
      <c r="B2014" s="26"/>
      <c r="C2014" s="29"/>
      <c r="D2014" s="29"/>
      <c r="E2014" s="29"/>
      <c r="F2014" s="29"/>
      <c r="G2014" s="29"/>
    </row>
    <row r="2015" spans="1:7" x14ac:dyDescent="0.3">
      <c r="A2015" s="26"/>
      <c r="B2015" s="26"/>
      <c r="C2015" s="29"/>
      <c r="D2015" s="29"/>
      <c r="E2015" s="29"/>
      <c r="F2015" s="29"/>
      <c r="G2015" s="29"/>
    </row>
    <row r="2016" spans="1:7" x14ac:dyDescent="0.3">
      <c r="A2016" s="26"/>
      <c r="B2016" s="26"/>
      <c r="C2016" s="29"/>
      <c r="D2016" s="29"/>
      <c r="E2016" s="29"/>
      <c r="F2016" s="29"/>
      <c r="G2016" s="29"/>
    </row>
    <row r="2017" spans="1:7" x14ac:dyDescent="0.3">
      <c r="A2017" s="26"/>
      <c r="B2017" s="26"/>
      <c r="C2017" s="29"/>
      <c r="D2017" s="29"/>
      <c r="E2017" s="29"/>
      <c r="F2017" s="29"/>
      <c r="G2017" s="29"/>
    </row>
    <row r="2018" spans="1:7" x14ac:dyDescent="0.3">
      <c r="A2018" s="26"/>
      <c r="B2018" s="26"/>
      <c r="C2018" s="29"/>
      <c r="D2018" s="29"/>
      <c r="E2018" s="29"/>
      <c r="F2018" s="29"/>
      <c r="G2018" s="29"/>
    </row>
    <row r="2019" spans="1:7" x14ac:dyDescent="0.3">
      <c r="A2019" s="26"/>
      <c r="B2019" s="26"/>
      <c r="C2019" s="29"/>
      <c r="D2019" s="29"/>
      <c r="E2019" s="29"/>
      <c r="F2019" s="29"/>
      <c r="G2019" s="29"/>
    </row>
    <row r="2020" spans="1:7" x14ac:dyDescent="0.3">
      <c r="A2020" s="26"/>
      <c r="B2020" s="26"/>
      <c r="C2020" s="29"/>
      <c r="D2020" s="29"/>
      <c r="E2020" s="29"/>
      <c r="F2020" s="29"/>
      <c r="G2020" s="29"/>
    </row>
    <row r="2021" spans="1:7" x14ac:dyDescent="0.3">
      <c r="A2021" s="26"/>
      <c r="B2021" s="26"/>
      <c r="C2021" s="29"/>
      <c r="D2021" s="29"/>
      <c r="E2021" s="29"/>
      <c r="F2021" s="29"/>
      <c r="G2021" s="29"/>
    </row>
    <row r="2022" spans="1:7" x14ac:dyDescent="0.3">
      <c r="A2022" s="26"/>
      <c r="B2022" s="26"/>
      <c r="C2022" s="29"/>
      <c r="D2022" s="29"/>
      <c r="E2022" s="29"/>
      <c r="F2022" s="29"/>
      <c r="G2022" s="29"/>
    </row>
    <row r="2023" spans="1:7" x14ac:dyDescent="0.3">
      <c r="A2023" s="26"/>
      <c r="B2023" s="26"/>
      <c r="C2023" s="29"/>
      <c r="D2023" s="29"/>
      <c r="E2023" s="29"/>
      <c r="F2023" s="29"/>
      <c r="G2023" s="29"/>
    </row>
    <row r="2024" spans="1:7" x14ac:dyDescent="0.3">
      <c r="A2024" s="26"/>
      <c r="B2024" s="26"/>
      <c r="C2024" s="29"/>
      <c r="D2024" s="29"/>
      <c r="E2024" s="29"/>
      <c r="F2024" s="29"/>
      <c r="G2024" s="29"/>
    </row>
    <row r="2025" spans="1:7" x14ac:dyDescent="0.3">
      <c r="A2025" s="26"/>
      <c r="B2025" s="26"/>
      <c r="C2025" s="29"/>
      <c r="D2025" s="29"/>
      <c r="E2025" s="29"/>
      <c r="F2025" s="29"/>
      <c r="G2025" s="29"/>
    </row>
    <row r="2026" spans="1:7" x14ac:dyDescent="0.3">
      <c r="A2026" s="26"/>
      <c r="B2026" s="26"/>
      <c r="C2026" s="29"/>
      <c r="D2026" s="29"/>
      <c r="E2026" s="29"/>
      <c r="F2026" s="29"/>
      <c r="G2026" s="29"/>
    </row>
    <row r="2027" spans="1:7" x14ac:dyDescent="0.3">
      <c r="A2027" s="26"/>
      <c r="B2027" s="26"/>
      <c r="C2027" s="29"/>
      <c r="D2027" s="29"/>
      <c r="E2027" s="29"/>
      <c r="F2027" s="29"/>
      <c r="G2027" s="29"/>
    </row>
    <row r="2028" spans="1:7" x14ac:dyDescent="0.3">
      <c r="A2028" s="26"/>
      <c r="B2028" s="26"/>
      <c r="C2028" s="29"/>
      <c r="D2028" s="29"/>
      <c r="E2028" s="29"/>
      <c r="F2028" s="29"/>
      <c r="G2028" s="29"/>
    </row>
    <row r="2029" spans="1:7" x14ac:dyDescent="0.3">
      <c r="A2029" s="26"/>
      <c r="B2029" s="26"/>
      <c r="C2029" s="29"/>
      <c r="D2029" s="29"/>
      <c r="E2029" s="29"/>
      <c r="F2029" s="29"/>
      <c r="G2029" s="29"/>
    </row>
    <row r="2030" spans="1:7" x14ac:dyDescent="0.3">
      <c r="A2030" s="26"/>
      <c r="B2030" s="26"/>
      <c r="C2030" s="29"/>
      <c r="D2030" s="29"/>
      <c r="E2030" s="29"/>
      <c r="F2030" s="29"/>
      <c r="G2030" s="29"/>
    </row>
    <row r="2031" spans="1:7" x14ac:dyDescent="0.3">
      <c r="A2031" s="26"/>
      <c r="B2031" s="26"/>
      <c r="C2031" s="29"/>
      <c r="D2031" s="29"/>
      <c r="E2031" s="29"/>
      <c r="F2031" s="29"/>
      <c r="G2031" s="29"/>
    </row>
    <row r="2032" spans="1:7" x14ac:dyDescent="0.3">
      <c r="A2032" s="26"/>
      <c r="B2032" s="26"/>
      <c r="C2032" s="29"/>
      <c r="D2032" s="29"/>
      <c r="E2032" s="29"/>
      <c r="F2032" s="29"/>
      <c r="G2032" s="29"/>
    </row>
    <row r="2033" spans="1:7" x14ac:dyDescent="0.3">
      <c r="A2033" s="26"/>
      <c r="B2033" s="26"/>
      <c r="C2033" s="29"/>
      <c r="D2033" s="29"/>
      <c r="E2033" s="29"/>
      <c r="F2033" s="29"/>
      <c r="G2033" s="29"/>
    </row>
    <row r="2034" spans="1:7" x14ac:dyDescent="0.3">
      <c r="A2034" s="26"/>
      <c r="B2034" s="26"/>
      <c r="C2034" s="29"/>
      <c r="D2034" s="29"/>
      <c r="E2034" s="29"/>
      <c r="F2034" s="29"/>
      <c r="G2034" s="29"/>
    </row>
    <row r="2035" spans="1:7" x14ac:dyDescent="0.3">
      <c r="A2035" s="26"/>
      <c r="B2035" s="26"/>
      <c r="C2035" s="29"/>
      <c r="D2035" s="29"/>
      <c r="E2035" s="29"/>
      <c r="F2035" s="29"/>
      <c r="G2035" s="29"/>
    </row>
    <row r="2036" spans="1:7" x14ac:dyDescent="0.3">
      <c r="A2036" s="26"/>
      <c r="B2036" s="26"/>
      <c r="C2036" s="29"/>
      <c r="D2036" s="29"/>
      <c r="E2036" s="29"/>
      <c r="F2036" s="29"/>
      <c r="G2036" s="29"/>
    </row>
    <row r="2037" spans="1:7" x14ac:dyDescent="0.3">
      <c r="A2037" s="26"/>
      <c r="B2037" s="26"/>
      <c r="C2037" s="29"/>
      <c r="D2037" s="29"/>
      <c r="E2037" s="29"/>
      <c r="F2037" s="29"/>
      <c r="G2037" s="29"/>
    </row>
    <row r="2038" spans="1:7" x14ac:dyDescent="0.3">
      <c r="A2038" s="26"/>
      <c r="B2038" s="26"/>
      <c r="C2038" s="29"/>
      <c r="D2038" s="29"/>
      <c r="E2038" s="29"/>
      <c r="F2038" s="29"/>
      <c r="G2038" s="29"/>
    </row>
    <row r="2039" spans="1:7" x14ac:dyDescent="0.3">
      <c r="A2039" s="26"/>
      <c r="B2039" s="26"/>
      <c r="C2039" s="29"/>
      <c r="D2039" s="29"/>
      <c r="E2039" s="29"/>
      <c r="F2039" s="29"/>
      <c r="G2039" s="29"/>
    </row>
    <row r="2040" spans="1:7" x14ac:dyDescent="0.3">
      <c r="A2040" s="26"/>
      <c r="B2040" s="26"/>
      <c r="C2040" s="29"/>
      <c r="D2040" s="29"/>
      <c r="E2040" s="29"/>
      <c r="F2040" s="29"/>
      <c r="G2040" s="29"/>
    </row>
    <row r="2041" spans="1:7" x14ac:dyDescent="0.3">
      <c r="A2041" s="26"/>
      <c r="B2041" s="26"/>
      <c r="C2041" s="29"/>
      <c r="D2041" s="29"/>
      <c r="E2041" s="29"/>
      <c r="F2041" s="29"/>
      <c r="G2041" s="29"/>
    </row>
    <row r="2042" spans="1:7" x14ac:dyDescent="0.3">
      <c r="A2042" s="26"/>
      <c r="B2042" s="26"/>
      <c r="C2042" s="29"/>
      <c r="D2042" s="29"/>
      <c r="E2042" s="29"/>
      <c r="F2042" s="29"/>
      <c r="G2042" s="29"/>
    </row>
    <row r="2043" spans="1:7" x14ac:dyDescent="0.3">
      <c r="A2043" s="26"/>
      <c r="B2043" s="26"/>
      <c r="C2043" s="29"/>
      <c r="D2043" s="29"/>
      <c r="E2043" s="29"/>
      <c r="F2043" s="29"/>
      <c r="G2043" s="29"/>
    </row>
    <row r="2044" spans="1:7" x14ac:dyDescent="0.3">
      <c r="A2044" s="26"/>
      <c r="B2044" s="26"/>
      <c r="C2044" s="29"/>
      <c r="D2044" s="29"/>
      <c r="E2044" s="29"/>
      <c r="F2044" s="29"/>
      <c r="G2044" s="29"/>
    </row>
    <row r="2045" spans="1:7" x14ac:dyDescent="0.3">
      <c r="A2045" s="26"/>
      <c r="B2045" s="26"/>
      <c r="C2045" s="29"/>
      <c r="D2045" s="29"/>
      <c r="E2045" s="29"/>
      <c r="F2045" s="29"/>
      <c r="G2045" s="29"/>
    </row>
    <row r="2046" spans="1:7" x14ac:dyDescent="0.3">
      <c r="A2046" s="26"/>
      <c r="B2046" s="26"/>
      <c r="C2046" s="29"/>
      <c r="D2046" s="29"/>
      <c r="E2046" s="29"/>
      <c r="F2046" s="29"/>
      <c r="G2046" s="29"/>
    </row>
    <row r="2047" spans="1:7" x14ac:dyDescent="0.3">
      <c r="A2047" s="26"/>
      <c r="B2047" s="26"/>
      <c r="C2047" s="29"/>
      <c r="D2047" s="29"/>
      <c r="E2047" s="29"/>
      <c r="F2047" s="29"/>
      <c r="G2047" s="29"/>
    </row>
    <row r="2048" spans="1:7" x14ac:dyDescent="0.3">
      <c r="A2048" s="26"/>
      <c r="B2048" s="26"/>
      <c r="C2048" s="29"/>
      <c r="D2048" s="29"/>
      <c r="E2048" s="29"/>
      <c r="F2048" s="29"/>
      <c r="G2048" s="29"/>
    </row>
    <row r="2049" spans="1:7" x14ac:dyDescent="0.3">
      <c r="A2049" s="26"/>
      <c r="B2049" s="26"/>
      <c r="C2049" s="29"/>
      <c r="D2049" s="29"/>
      <c r="E2049" s="29"/>
      <c r="F2049" s="29"/>
      <c r="G2049" s="29"/>
    </row>
    <row r="2050" spans="1:7" x14ac:dyDescent="0.3">
      <c r="A2050" s="26"/>
      <c r="B2050" s="26"/>
      <c r="C2050" s="29"/>
      <c r="D2050" s="29"/>
      <c r="E2050" s="29"/>
      <c r="F2050" s="29"/>
      <c r="G2050" s="29"/>
    </row>
    <row r="2051" spans="1:7" x14ac:dyDescent="0.3">
      <c r="A2051" s="26"/>
      <c r="B2051" s="26"/>
      <c r="C2051" s="29"/>
      <c r="D2051" s="29"/>
      <c r="E2051" s="29"/>
      <c r="F2051" s="29"/>
      <c r="G2051" s="29"/>
    </row>
    <row r="2052" spans="1:7" x14ac:dyDescent="0.3">
      <c r="A2052" s="26"/>
      <c r="B2052" s="26"/>
      <c r="C2052" s="29"/>
      <c r="D2052" s="29"/>
      <c r="E2052" s="29"/>
      <c r="F2052" s="29"/>
      <c r="G2052" s="29"/>
    </row>
    <row r="2053" spans="1:7" x14ac:dyDescent="0.3">
      <c r="A2053" s="26"/>
      <c r="B2053" s="26"/>
      <c r="C2053" s="29"/>
      <c r="D2053" s="29"/>
      <c r="E2053" s="29"/>
      <c r="F2053" s="29"/>
      <c r="G2053" s="29"/>
    </row>
    <row r="2054" spans="1:7" x14ac:dyDescent="0.3">
      <c r="A2054" s="26"/>
      <c r="B2054" s="26"/>
      <c r="C2054" s="29"/>
      <c r="D2054" s="29"/>
      <c r="E2054" s="29"/>
      <c r="F2054" s="29"/>
      <c r="G2054" s="29"/>
    </row>
    <row r="2055" spans="1:7" x14ac:dyDescent="0.3">
      <c r="A2055" s="26"/>
      <c r="B2055" s="26"/>
      <c r="C2055" s="29"/>
      <c r="D2055" s="29"/>
      <c r="E2055" s="29"/>
      <c r="F2055" s="29"/>
      <c r="G2055" s="29"/>
    </row>
    <row r="2056" spans="1:7" x14ac:dyDescent="0.3">
      <c r="A2056" s="26"/>
      <c r="B2056" s="26"/>
      <c r="C2056" s="29"/>
      <c r="D2056" s="29"/>
      <c r="E2056" s="29"/>
      <c r="F2056" s="29"/>
      <c r="G2056" s="29"/>
    </row>
    <row r="2057" spans="1:7" x14ac:dyDescent="0.3">
      <c r="A2057" s="26"/>
      <c r="B2057" s="26"/>
      <c r="C2057" s="29"/>
      <c r="D2057" s="29"/>
      <c r="E2057" s="29"/>
      <c r="F2057" s="29"/>
      <c r="G2057" s="29"/>
    </row>
    <row r="2058" spans="1:7" x14ac:dyDescent="0.3">
      <c r="A2058" s="26"/>
      <c r="B2058" s="26"/>
      <c r="C2058" s="29"/>
      <c r="D2058" s="29"/>
      <c r="E2058" s="29"/>
      <c r="F2058" s="29"/>
      <c r="G2058" s="29"/>
    </row>
    <row r="2059" spans="1:7" x14ac:dyDescent="0.3">
      <c r="A2059" s="26"/>
      <c r="B2059" s="26"/>
      <c r="C2059" s="29"/>
      <c r="D2059" s="29"/>
      <c r="E2059" s="29"/>
      <c r="F2059" s="29"/>
      <c r="G2059" s="29"/>
    </row>
    <row r="2060" spans="1:7" x14ac:dyDescent="0.3">
      <c r="A2060" s="26"/>
      <c r="B2060" s="26"/>
      <c r="C2060" s="29"/>
      <c r="D2060" s="29"/>
      <c r="E2060" s="29"/>
      <c r="F2060" s="29"/>
      <c r="G2060" s="29"/>
    </row>
    <row r="2061" spans="1:7" x14ac:dyDescent="0.3">
      <c r="A2061" s="26"/>
      <c r="B2061" s="26"/>
      <c r="C2061" s="29"/>
      <c r="D2061" s="29"/>
      <c r="E2061" s="29"/>
      <c r="F2061" s="29"/>
      <c r="G2061" s="29"/>
    </row>
    <row r="2062" spans="1:7" x14ac:dyDescent="0.3">
      <c r="A2062" s="26"/>
      <c r="B2062" s="26"/>
      <c r="C2062" s="29"/>
      <c r="D2062" s="29"/>
      <c r="E2062" s="29"/>
      <c r="F2062" s="29"/>
      <c r="G2062" s="29"/>
    </row>
    <row r="2063" spans="1:7" x14ac:dyDescent="0.3">
      <c r="A2063" s="26"/>
      <c r="B2063" s="26"/>
      <c r="C2063" s="29"/>
      <c r="D2063" s="29"/>
      <c r="E2063" s="29"/>
      <c r="F2063" s="29"/>
      <c r="G2063" s="29"/>
    </row>
    <row r="2064" spans="1:7" x14ac:dyDescent="0.3">
      <c r="A2064" s="26"/>
      <c r="B2064" s="26"/>
      <c r="C2064" s="29"/>
      <c r="D2064" s="29"/>
      <c r="E2064" s="29"/>
      <c r="F2064" s="29"/>
      <c r="G2064" s="29"/>
    </row>
    <row r="2065" spans="1:7" x14ac:dyDescent="0.3">
      <c r="A2065" s="26"/>
      <c r="B2065" s="26"/>
      <c r="C2065" s="29"/>
      <c r="D2065" s="29"/>
      <c r="E2065" s="29"/>
      <c r="F2065" s="29"/>
      <c r="G2065" s="29"/>
    </row>
    <row r="2066" spans="1:7" x14ac:dyDescent="0.3">
      <c r="A2066" s="26"/>
      <c r="B2066" s="26"/>
      <c r="C2066" s="29"/>
      <c r="D2066" s="29"/>
      <c r="E2066" s="29"/>
      <c r="F2066" s="29"/>
      <c r="G2066" s="29"/>
    </row>
    <row r="2067" spans="1:7" x14ac:dyDescent="0.3">
      <c r="A2067" s="26"/>
      <c r="B2067" s="26"/>
      <c r="C2067" s="29"/>
      <c r="D2067" s="29"/>
      <c r="E2067" s="29"/>
      <c r="F2067" s="29"/>
      <c r="G2067" s="29"/>
    </row>
    <row r="2068" spans="1:7" x14ac:dyDescent="0.3">
      <c r="A2068" s="26"/>
      <c r="B2068" s="26"/>
      <c r="C2068" s="29"/>
      <c r="D2068" s="29"/>
      <c r="E2068" s="29"/>
      <c r="F2068" s="29"/>
      <c r="G2068" s="29"/>
    </row>
    <row r="2069" spans="1:7" x14ac:dyDescent="0.3">
      <c r="A2069" s="26"/>
      <c r="B2069" s="26"/>
      <c r="C2069" s="29"/>
      <c r="D2069" s="29"/>
      <c r="E2069" s="29"/>
      <c r="F2069" s="29"/>
      <c r="G2069" s="29"/>
    </row>
    <row r="2070" spans="1:7" x14ac:dyDescent="0.3">
      <c r="A2070" s="26"/>
      <c r="B2070" s="26"/>
      <c r="C2070" s="29"/>
      <c r="D2070" s="29"/>
      <c r="E2070" s="29"/>
      <c r="F2070" s="29"/>
      <c r="G2070" s="29"/>
    </row>
    <row r="2071" spans="1:7" x14ac:dyDescent="0.3">
      <c r="A2071" s="26"/>
      <c r="B2071" s="26"/>
      <c r="C2071" s="29"/>
      <c r="D2071" s="29"/>
      <c r="E2071" s="29"/>
      <c r="F2071" s="29"/>
      <c r="G2071" s="29"/>
    </row>
    <row r="2072" spans="1:7" x14ac:dyDescent="0.3">
      <c r="A2072" s="26"/>
      <c r="B2072" s="26"/>
      <c r="C2072" s="29"/>
      <c r="D2072" s="29"/>
      <c r="E2072" s="29"/>
      <c r="F2072" s="29"/>
      <c r="G2072" s="29"/>
    </row>
    <row r="2073" spans="1:7" x14ac:dyDescent="0.3">
      <c r="A2073" s="26"/>
      <c r="B2073" s="26"/>
      <c r="C2073" s="29"/>
      <c r="D2073" s="29"/>
      <c r="E2073" s="29"/>
      <c r="F2073" s="29"/>
      <c r="G2073" s="29"/>
    </row>
    <row r="2074" spans="1:7" x14ac:dyDescent="0.3">
      <c r="A2074" s="26"/>
      <c r="B2074" s="26"/>
      <c r="C2074" s="29"/>
      <c r="D2074" s="29"/>
      <c r="E2074" s="29"/>
      <c r="F2074" s="29"/>
      <c r="G2074" s="29"/>
    </row>
    <row r="2075" spans="1:7" x14ac:dyDescent="0.3">
      <c r="A2075" s="26"/>
      <c r="B2075" s="26"/>
      <c r="C2075" s="29"/>
      <c r="D2075" s="29"/>
      <c r="E2075" s="29"/>
      <c r="F2075" s="29"/>
      <c r="G2075" s="29"/>
    </row>
    <row r="2076" spans="1:7" x14ac:dyDescent="0.3">
      <c r="A2076" s="26"/>
      <c r="B2076" s="26"/>
      <c r="C2076" s="29"/>
      <c r="D2076" s="29"/>
      <c r="E2076" s="29"/>
      <c r="F2076" s="29"/>
      <c r="G2076" s="29"/>
    </row>
    <row r="2077" spans="1:7" x14ac:dyDescent="0.3">
      <c r="A2077" s="26"/>
      <c r="B2077" s="26"/>
      <c r="C2077" s="29"/>
      <c r="D2077" s="29"/>
      <c r="E2077" s="29"/>
      <c r="F2077" s="29"/>
      <c r="G2077" s="29"/>
    </row>
    <row r="2078" spans="1:7" x14ac:dyDescent="0.3">
      <c r="A2078" s="26"/>
      <c r="B2078" s="26"/>
      <c r="C2078" s="29"/>
      <c r="D2078" s="29"/>
      <c r="E2078" s="29"/>
      <c r="F2078" s="29"/>
      <c r="G2078" s="29"/>
    </row>
    <row r="2079" spans="1:7" x14ac:dyDescent="0.3">
      <c r="A2079" s="26"/>
      <c r="B2079" s="26"/>
      <c r="C2079" s="29"/>
      <c r="D2079" s="29"/>
      <c r="E2079" s="29"/>
      <c r="F2079" s="29"/>
      <c r="G2079" s="29"/>
    </row>
    <row r="2080" spans="1:7" x14ac:dyDescent="0.3">
      <c r="A2080" s="26"/>
      <c r="B2080" s="26"/>
      <c r="C2080" s="29"/>
      <c r="D2080" s="29"/>
      <c r="E2080" s="29"/>
      <c r="F2080" s="29"/>
      <c r="G2080" s="29"/>
    </row>
    <row r="2081" spans="1:7" x14ac:dyDescent="0.3">
      <c r="A2081" s="26"/>
      <c r="B2081" s="26"/>
      <c r="C2081" s="29"/>
      <c r="D2081" s="29"/>
      <c r="E2081" s="29"/>
      <c r="F2081" s="29"/>
      <c r="G2081" s="29"/>
    </row>
    <row r="2082" spans="1:7" x14ac:dyDescent="0.3">
      <c r="A2082" s="26"/>
      <c r="B2082" s="26"/>
      <c r="C2082" s="29"/>
      <c r="D2082" s="29"/>
      <c r="E2082" s="29"/>
      <c r="F2082" s="29"/>
      <c r="G2082" s="29"/>
    </row>
    <row r="2083" spans="1:7" x14ac:dyDescent="0.3">
      <c r="A2083" s="26"/>
      <c r="B2083" s="26"/>
      <c r="C2083" s="29"/>
      <c r="D2083" s="29"/>
      <c r="E2083" s="29"/>
      <c r="F2083" s="29"/>
      <c r="G2083" s="29"/>
    </row>
    <row r="2084" spans="1:7" x14ac:dyDescent="0.3">
      <c r="A2084" s="26"/>
      <c r="B2084" s="26"/>
      <c r="C2084" s="29"/>
      <c r="D2084" s="29"/>
      <c r="E2084" s="29"/>
      <c r="F2084" s="29"/>
      <c r="G2084" s="29"/>
    </row>
    <row r="2085" spans="1:7" x14ac:dyDescent="0.3">
      <c r="A2085" s="26"/>
      <c r="B2085" s="26"/>
      <c r="C2085" s="29"/>
      <c r="D2085" s="29"/>
      <c r="E2085" s="29"/>
      <c r="F2085" s="29"/>
      <c r="G2085" s="29"/>
    </row>
    <row r="2086" spans="1:7" x14ac:dyDescent="0.3">
      <c r="A2086" s="26"/>
      <c r="B2086" s="26"/>
      <c r="C2086" s="29"/>
      <c r="D2086" s="29"/>
      <c r="E2086" s="29"/>
      <c r="F2086" s="29"/>
      <c r="G2086" s="29"/>
    </row>
    <row r="2087" spans="1:7" x14ac:dyDescent="0.3">
      <c r="A2087" s="26"/>
      <c r="B2087" s="26"/>
      <c r="C2087" s="29"/>
      <c r="D2087" s="29"/>
      <c r="E2087" s="29"/>
      <c r="F2087" s="29"/>
      <c r="G2087" s="29"/>
    </row>
    <row r="2088" spans="1:7" x14ac:dyDescent="0.3">
      <c r="A2088" s="26"/>
      <c r="B2088" s="26"/>
      <c r="C2088" s="29"/>
      <c r="D2088" s="29"/>
      <c r="E2088" s="29"/>
      <c r="F2088" s="29"/>
      <c r="G2088" s="29"/>
    </row>
    <row r="2089" spans="1:7" x14ac:dyDescent="0.3">
      <c r="A2089" s="26"/>
      <c r="B2089" s="26"/>
      <c r="C2089" s="29"/>
      <c r="D2089" s="29"/>
      <c r="E2089" s="29"/>
      <c r="F2089" s="29"/>
      <c r="G2089" s="29"/>
    </row>
    <row r="2090" spans="1:7" x14ac:dyDescent="0.3">
      <c r="A2090" s="26"/>
      <c r="B2090" s="26"/>
      <c r="C2090" s="29"/>
      <c r="D2090" s="29"/>
      <c r="E2090" s="29"/>
      <c r="F2090" s="29"/>
      <c r="G2090" s="29"/>
    </row>
    <row r="2091" spans="1:7" x14ac:dyDescent="0.3">
      <c r="A2091" s="26"/>
      <c r="B2091" s="26"/>
      <c r="C2091" s="29"/>
      <c r="D2091" s="29"/>
      <c r="E2091" s="29"/>
      <c r="F2091" s="29"/>
      <c r="G2091" s="29"/>
    </row>
    <row r="2092" spans="1:7" x14ac:dyDescent="0.3">
      <c r="A2092" s="26"/>
      <c r="B2092" s="26"/>
      <c r="C2092" s="29"/>
      <c r="D2092" s="29"/>
      <c r="E2092" s="29"/>
      <c r="F2092" s="29"/>
      <c r="G2092" s="29"/>
    </row>
    <row r="2093" spans="1:7" x14ac:dyDescent="0.3">
      <c r="A2093" s="26"/>
      <c r="B2093" s="26"/>
      <c r="C2093" s="29"/>
      <c r="D2093" s="29"/>
      <c r="E2093" s="29"/>
      <c r="F2093" s="29"/>
      <c r="G2093" s="29"/>
    </row>
    <row r="2094" spans="1:7" x14ac:dyDescent="0.3">
      <c r="A2094" s="26"/>
      <c r="B2094" s="26"/>
      <c r="C2094" s="29"/>
      <c r="D2094" s="29"/>
      <c r="E2094" s="29"/>
      <c r="F2094" s="29"/>
      <c r="G2094" s="29"/>
    </row>
    <row r="2095" spans="1:7" x14ac:dyDescent="0.3">
      <c r="A2095" s="26"/>
      <c r="B2095" s="26"/>
      <c r="C2095" s="29"/>
      <c r="D2095" s="29"/>
      <c r="E2095" s="29"/>
      <c r="F2095" s="29"/>
      <c r="G2095" s="29"/>
    </row>
    <row r="2096" spans="1:7" x14ac:dyDescent="0.3">
      <c r="A2096" s="26"/>
      <c r="B2096" s="26"/>
      <c r="C2096" s="29"/>
      <c r="D2096" s="29"/>
      <c r="E2096" s="29"/>
      <c r="F2096" s="29"/>
      <c r="G2096" s="29"/>
    </row>
    <row r="2097" spans="1:7" x14ac:dyDescent="0.3">
      <c r="A2097" s="26"/>
      <c r="B2097" s="26"/>
      <c r="C2097" s="29"/>
      <c r="D2097" s="29"/>
      <c r="E2097" s="29"/>
      <c r="F2097" s="29"/>
      <c r="G2097" s="29"/>
    </row>
    <row r="2098" spans="1:7" x14ac:dyDescent="0.3">
      <c r="A2098" s="26"/>
      <c r="B2098" s="26"/>
      <c r="C2098" s="29"/>
      <c r="D2098" s="29"/>
      <c r="E2098" s="29"/>
      <c r="F2098" s="29"/>
      <c r="G2098" s="29"/>
    </row>
    <row r="2099" spans="1:7" x14ac:dyDescent="0.3">
      <c r="A2099" s="26"/>
      <c r="B2099" s="26"/>
      <c r="C2099" s="29"/>
      <c r="D2099" s="29"/>
      <c r="E2099" s="29"/>
      <c r="F2099" s="29"/>
      <c r="G2099" s="29"/>
    </row>
    <row r="2100" spans="1:7" x14ac:dyDescent="0.3">
      <c r="A2100" s="26"/>
      <c r="B2100" s="26"/>
      <c r="C2100" s="29"/>
      <c r="D2100" s="29"/>
      <c r="E2100" s="29"/>
      <c r="F2100" s="29"/>
      <c r="G2100" s="29"/>
    </row>
    <row r="2101" spans="1:7" x14ac:dyDescent="0.3">
      <c r="A2101" s="26"/>
      <c r="B2101" s="26"/>
      <c r="C2101" s="29"/>
      <c r="D2101" s="29"/>
      <c r="E2101" s="29"/>
      <c r="F2101" s="29"/>
      <c r="G2101" s="29"/>
    </row>
    <row r="2102" spans="1:7" x14ac:dyDescent="0.3">
      <c r="A2102" s="26"/>
      <c r="B2102" s="26"/>
      <c r="C2102" s="29"/>
      <c r="D2102" s="29"/>
      <c r="E2102" s="29"/>
      <c r="F2102" s="29"/>
      <c r="G2102" s="29"/>
    </row>
    <row r="2103" spans="1:7" x14ac:dyDescent="0.3">
      <c r="A2103" s="26"/>
      <c r="B2103" s="26"/>
      <c r="C2103" s="29"/>
      <c r="D2103" s="29"/>
      <c r="E2103" s="29"/>
      <c r="F2103" s="29"/>
      <c r="G2103" s="29"/>
    </row>
    <row r="2104" spans="1:7" x14ac:dyDescent="0.3">
      <c r="A2104" s="26"/>
      <c r="B2104" s="26"/>
      <c r="C2104" s="29"/>
      <c r="D2104" s="29"/>
      <c r="E2104" s="29"/>
      <c r="F2104" s="29"/>
      <c r="G2104" s="29"/>
    </row>
    <row r="2105" spans="1:7" x14ac:dyDescent="0.3">
      <c r="A2105" s="26"/>
      <c r="B2105" s="26"/>
      <c r="C2105" s="29"/>
      <c r="D2105" s="29"/>
      <c r="E2105" s="29"/>
      <c r="F2105" s="29"/>
      <c r="G2105" s="29"/>
    </row>
    <row r="2106" spans="1:7" x14ac:dyDescent="0.3">
      <c r="A2106" s="26"/>
      <c r="B2106" s="26"/>
      <c r="C2106" s="29"/>
      <c r="D2106" s="29"/>
      <c r="E2106" s="29"/>
      <c r="F2106" s="29"/>
      <c r="G2106" s="29"/>
    </row>
    <row r="2107" spans="1:7" x14ac:dyDescent="0.3">
      <c r="A2107" s="26"/>
      <c r="B2107" s="26"/>
      <c r="C2107" s="29"/>
      <c r="D2107" s="29"/>
      <c r="E2107" s="29"/>
      <c r="F2107" s="29"/>
      <c r="G2107" s="29"/>
    </row>
    <row r="2108" spans="1:7" x14ac:dyDescent="0.3">
      <c r="A2108" s="26"/>
      <c r="B2108" s="26"/>
      <c r="C2108" s="29"/>
      <c r="D2108" s="29"/>
      <c r="E2108" s="29"/>
      <c r="F2108" s="29"/>
      <c r="G2108" s="29"/>
    </row>
    <row r="2109" spans="1:7" x14ac:dyDescent="0.3">
      <c r="A2109" s="26"/>
      <c r="B2109" s="26"/>
      <c r="C2109" s="29"/>
      <c r="D2109" s="29"/>
      <c r="E2109" s="29"/>
      <c r="F2109" s="29"/>
      <c r="G2109" s="29"/>
    </row>
    <row r="2110" spans="1:7" x14ac:dyDescent="0.3">
      <c r="A2110" s="26"/>
      <c r="B2110" s="26"/>
      <c r="C2110" s="29"/>
      <c r="D2110" s="29"/>
      <c r="E2110" s="29"/>
      <c r="F2110" s="29"/>
      <c r="G2110" s="29"/>
    </row>
    <row r="2111" spans="1:7" x14ac:dyDescent="0.3">
      <c r="A2111" s="26"/>
      <c r="B2111" s="26"/>
      <c r="C2111" s="29"/>
      <c r="D2111" s="29"/>
      <c r="E2111" s="29"/>
      <c r="F2111" s="29"/>
      <c r="G2111" s="29"/>
    </row>
    <row r="2112" spans="1:7" x14ac:dyDescent="0.3">
      <c r="A2112" s="26"/>
      <c r="B2112" s="26"/>
      <c r="C2112" s="29"/>
      <c r="D2112" s="29"/>
      <c r="E2112" s="29"/>
      <c r="F2112" s="29"/>
      <c r="G2112" s="29"/>
    </row>
    <row r="2113" spans="1:7" x14ac:dyDescent="0.3">
      <c r="A2113" s="26"/>
      <c r="B2113" s="26"/>
      <c r="C2113" s="29"/>
      <c r="D2113" s="29"/>
      <c r="E2113" s="29"/>
      <c r="F2113" s="29"/>
      <c r="G2113" s="29"/>
    </row>
    <row r="2114" spans="1:7" x14ac:dyDescent="0.3">
      <c r="A2114" s="26"/>
      <c r="B2114" s="26"/>
      <c r="C2114" s="29"/>
      <c r="D2114" s="29"/>
      <c r="E2114" s="29"/>
      <c r="F2114" s="29"/>
      <c r="G2114" s="29"/>
    </row>
    <row r="2115" spans="1:7" x14ac:dyDescent="0.3">
      <c r="A2115" s="26"/>
      <c r="B2115" s="26"/>
      <c r="C2115" s="29"/>
      <c r="D2115" s="29"/>
      <c r="E2115" s="29"/>
      <c r="F2115" s="29"/>
      <c r="G2115" s="29"/>
    </row>
    <row r="2116" spans="1:7" x14ac:dyDescent="0.3">
      <c r="A2116" s="26"/>
      <c r="B2116" s="26"/>
      <c r="C2116" s="29"/>
      <c r="D2116" s="29"/>
      <c r="E2116" s="29"/>
      <c r="F2116" s="29"/>
      <c r="G2116" s="29"/>
    </row>
    <row r="2117" spans="1:7" x14ac:dyDescent="0.3">
      <c r="A2117" s="26"/>
      <c r="B2117" s="26"/>
      <c r="C2117" s="29"/>
      <c r="D2117" s="29"/>
      <c r="E2117" s="29"/>
      <c r="F2117" s="29"/>
      <c r="G2117" s="29"/>
    </row>
    <row r="2118" spans="1:7" x14ac:dyDescent="0.3">
      <c r="A2118" s="26"/>
      <c r="B2118" s="26"/>
      <c r="C2118" s="29"/>
      <c r="D2118" s="29"/>
      <c r="E2118" s="29"/>
      <c r="F2118" s="29"/>
      <c r="G2118" s="29"/>
    </row>
    <row r="2119" spans="1:7" x14ac:dyDescent="0.3">
      <c r="A2119" s="26"/>
      <c r="B2119" s="26"/>
      <c r="C2119" s="29"/>
      <c r="D2119" s="29"/>
      <c r="E2119" s="29"/>
      <c r="F2119" s="29"/>
      <c r="G2119" s="29"/>
    </row>
    <row r="2120" spans="1:7" x14ac:dyDescent="0.3">
      <c r="A2120" s="26"/>
      <c r="B2120" s="26"/>
      <c r="C2120" s="29"/>
      <c r="D2120" s="29"/>
      <c r="E2120" s="29"/>
      <c r="F2120" s="29"/>
      <c r="G2120" s="29"/>
    </row>
    <row r="2121" spans="1:7" x14ac:dyDescent="0.3">
      <c r="A2121" s="26"/>
      <c r="B2121" s="26"/>
      <c r="C2121" s="29"/>
      <c r="D2121" s="29"/>
      <c r="E2121" s="29"/>
      <c r="F2121" s="29"/>
      <c r="G2121" s="29"/>
    </row>
    <row r="2122" spans="1:7" x14ac:dyDescent="0.3">
      <c r="A2122" s="26"/>
      <c r="B2122" s="26"/>
      <c r="C2122" s="29"/>
      <c r="D2122" s="29"/>
      <c r="E2122" s="29"/>
      <c r="F2122" s="29"/>
      <c r="G2122" s="29"/>
    </row>
    <row r="2123" spans="1:7" x14ac:dyDescent="0.3">
      <c r="A2123" s="26"/>
      <c r="B2123" s="26"/>
      <c r="C2123" s="29"/>
      <c r="D2123" s="29"/>
      <c r="E2123" s="29"/>
      <c r="F2123" s="29"/>
      <c r="G2123" s="29"/>
    </row>
    <row r="2124" spans="1:7" x14ac:dyDescent="0.3">
      <c r="A2124" s="26"/>
      <c r="B2124" s="26"/>
      <c r="C2124" s="29"/>
      <c r="D2124" s="29"/>
      <c r="E2124" s="29"/>
      <c r="F2124" s="29"/>
      <c r="G2124" s="29"/>
    </row>
    <row r="2125" spans="1:7" x14ac:dyDescent="0.3">
      <c r="A2125" s="26"/>
      <c r="B2125" s="26"/>
      <c r="C2125" s="29"/>
      <c r="D2125" s="29"/>
      <c r="E2125" s="29"/>
      <c r="F2125" s="29"/>
      <c r="G2125" s="29"/>
    </row>
    <row r="2126" spans="1:7" x14ac:dyDescent="0.3">
      <c r="A2126" s="26"/>
      <c r="B2126" s="26"/>
      <c r="C2126" s="29"/>
      <c r="D2126" s="29"/>
      <c r="E2126" s="29"/>
      <c r="F2126" s="29"/>
      <c r="G2126" s="29"/>
    </row>
    <row r="2127" spans="1:7" x14ac:dyDescent="0.3">
      <c r="A2127" s="26"/>
      <c r="B2127" s="26"/>
      <c r="C2127" s="29"/>
      <c r="D2127" s="29"/>
      <c r="E2127" s="29"/>
      <c r="F2127" s="29"/>
      <c r="G2127" s="29"/>
    </row>
    <row r="2128" spans="1:7" x14ac:dyDescent="0.3">
      <c r="A2128" s="26"/>
      <c r="B2128" s="26"/>
      <c r="C2128" s="29"/>
      <c r="D2128" s="29"/>
      <c r="E2128" s="29"/>
      <c r="F2128" s="29"/>
      <c r="G2128" s="29"/>
    </row>
    <row r="2129" spans="1:7" x14ac:dyDescent="0.3">
      <c r="A2129" s="26"/>
      <c r="B2129" s="26"/>
      <c r="C2129" s="29"/>
      <c r="D2129" s="29"/>
      <c r="E2129" s="29"/>
      <c r="F2129" s="29"/>
      <c r="G2129" s="29"/>
    </row>
    <row r="2130" spans="1:7" x14ac:dyDescent="0.3">
      <c r="A2130" s="26"/>
      <c r="B2130" s="26"/>
      <c r="C2130" s="29"/>
      <c r="D2130" s="29"/>
      <c r="E2130" s="29"/>
      <c r="F2130" s="29"/>
      <c r="G2130" s="29"/>
    </row>
    <row r="2131" spans="1:7" x14ac:dyDescent="0.3">
      <c r="A2131" s="26"/>
      <c r="B2131" s="26"/>
      <c r="C2131" s="29"/>
      <c r="D2131" s="29"/>
      <c r="E2131" s="29"/>
      <c r="F2131" s="29"/>
      <c r="G2131" s="29"/>
    </row>
    <row r="2132" spans="1:7" x14ac:dyDescent="0.3">
      <c r="A2132" s="26"/>
      <c r="B2132" s="26"/>
      <c r="C2132" s="29"/>
      <c r="D2132" s="29"/>
      <c r="E2132" s="29"/>
      <c r="F2132" s="29"/>
      <c r="G2132" s="29"/>
    </row>
    <row r="2133" spans="1:7" x14ac:dyDescent="0.3">
      <c r="A2133" s="26"/>
      <c r="B2133" s="26"/>
      <c r="C2133" s="29"/>
      <c r="D2133" s="29"/>
      <c r="E2133" s="29"/>
      <c r="F2133" s="29"/>
      <c r="G2133" s="29"/>
    </row>
    <row r="2134" spans="1:7" x14ac:dyDescent="0.3">
      <c r="A2134" s="26"/>
      <c r="B2134" s="26"/>
      <c r="C2134" s="29"/>
      <c r="D2134" s="29"/>
      <c r="E2134" s="29"/>
      <c r="F2134" s="29"/>
      <c r="G2134" s="29"/>
    </row>
    <row r="2135" spans="1:7" x14ac:dyDescent="0.3">
      <c r="A2135" s="26"/>
      <c r="B2135" s="26"/>
      <c r="C2135" s="29"/>
      <c r="D2135" s="29"/>
      <c r="E2135" s="29"/>
      <c r="F2135" s="29"/>
      <c r="G2135" s="29"/>
    </row>
    <row r="2136" spans="1:7" x14ac:dyDescent="0.3">
      <c r="A2136" s="26"/>
      <c r="B2136" s="26"/>
      <c r="C2136" s="29"/>
      <c r="D2136" s="29"/>
      <c r="E2136" s="29"/>
      <c r="F2136" s="29"/>
      <c r="G2136" s="29"/>
    </row>
    <row r="2137" spans="1:7" x14ac:dyDescent="0.3">
      <c r="A2137" s="26"/>
      <c r="B2137" s="26"/>
      <c r="C2137" s="29"/>
      <c r="D2137" s="29"/>
      <c r="E2137" s="29"/>
      <c r="F2137" s="29"/>
      <c r="G2137" s="29"/>
    </row>
    <row r="2138" spans="1:7" x14ac:dyDescent="0.3">
      <c r="A2138" s="26"/>
      <c r="B2138" s="26"/>
      <c r="C2138" s="29"/>
      <c r="D2138" s="29"/>
      <c r="E2138" s="29"/>
      <c r="F2138" s="29"/>
      <c r="G2138" s="29"/>
    </row>
    <row r="2139" spans="1:7" x14ac:dyDescent="0.3">
      <c r="A2139" s="26"/>
      <c r="B2139" s="26"/>
      <c r="C2139" s="29"/>
      <c r="D2139" s="29"/>
      <c r="E2139" s="29"/>
      <c r="F2139" s="29"/>
      <c r="G2139" s="29"/>
    </row>
    <row r="2140" spans="1:7" x14ac:dyDescent="0.3">
      <c r="A2140" s="26"/>
      <c r="B2140" s="26"/>
      <c r="C2140" s="29"/>
      <c r="D2140" s="29"/>
      <c r="E2140" s="29"/>
      <c r="F2140" s="29"/>
      <c r="G2140" s="29"/>
    </row>
    <row r="2141" spans="1:7" x14ac:dyDescent="0.3">
      <c r="A2141" s="26"/>
      <c r="B2141" s="26"/>
      <c r="C2141" s="29"/>
      <c r="D2141" s="29"/>
      <c r="E2141" s="29"/>
      <c r="F2141" s="29"/>
      <c r="G2141" s="29"/>
    </row>
    <row r="2142" spans="1:7" x14ac:dyDescent="0.3">
      <c r="A2142" s="26"/>
      <c r="B2142" s="26"/>
      <c r="C2142" s="29"/>
      <c r="D2142" s="29"/>
      <c r="E2142" s="29"/>
      <c r="F2142" s="29"/>
      <c r="G2142" s="29"/>
    </row>
    <row r="2143" spans="1:7" x14ac:dyDescent="0.3">
      <c r="A2143" s="26"/>
      <c r="B2143" s="26"/>
      <c r="C2143" s="29"/>
      <c r="D2143" s="29"/>
      <c r="E2143" s="29"/>
      <c r="F2143" s="29"/>
      <c r="G2143" s="29"/>
    </row>
    <row r="2144" spans="1:7" x14ac:dyDescent="0.3">
      <c r="A2144" s="26"/>
      <c r="B2144" s="26"/>
      <c r="C2144" s="29"/>
      <c r="D2144" s="29"/>
      <c r="E2144" s="29"/>
      <c r="F2144" s="29"/>
      <c r="G2144" s="29"/>
    </row>
    <row r="2145" spans="1:7" x14ac:dyDescent="0.3">
      <c r="A2145" s="26"/>
      <c r="B2145" s="26"/>
      <c r="C2145" s="29"/>
      <c r="D2145" s="29"/>
      <c r="E2145" s="29"/>
      <c r="F2145" s="29"/>
      <c r="G2145" s="29"/>
    </row>
    <row r="2146" spans="1:7" x14ac:dyDescent="0.3">
      <c r="A2146" s="26"/>
      <c r="B2146" s="26"/>
      <c r="C2146" s="29"/>
      <c r="D2146" s="29"/>
      <c r="E2146" s="29"/>
      <c r="F2146" s="29"/>
      <c r="G2146" s="29"/>
    </row>
    <row r="2147" spans="1:7" x14ac:dyDescent="0.3">
      <c r="A2147" s="26"/>
      <c r="B2147" s="26"/>
      <c r="C2147" s="29"/>
      <c r="D2147" s="29"/>
      <c r="E2147" s="29"/>
      <c r="F2147" s="29"/>
      <c r="G2147" s="29"/>
    </row>
    <row r="2148" spans="1:7" x14ac:dyDescent="0.3">
      <c r="A2148" s="26"/>
      <c r="B2148" s="26"/>
      <c r="C2148" s="29"/>
      <c r="D2148" s="29"/>
      <c r="E2148" s="29"/>
      <c r="F2148" s="29"/>
      <c r="G2148" s="29"/>
    </row>
    <row r="2149" spans="1:7" x14ac:dyDescent="0.3">
      <c r="A2149" s="26"/>
      <c r="B2149" s="26"/>
      <c r="C2149" s="29"/>
      <c r="D2149" s="29"/>
      <c r="E2149" s="29"/>
      <c r="F2149" s="29"/>
      <c r="G2149" s="29"/>
    </row>
    <row r="2150" spans="1:7" x14ac:dyDescent="0.3">
      <c r="A2150" s="26"/>
      <c r="B2150" s="26"/>
      <c r="C2150" s="29"/>
      <c r="D2150" s="29"/>
      <c r="E2150" s="29"/>
      <c r="F2150" s="29"/>
      <c r="G2150" s="29"/>
    </row>
    <row r="2151" spans="1:7" x14ac:dyDescent="0.3">
      <c r="A2151" s="26"/>
      <c r="B2151" s="26"/>
      <c r="C2151" s="29"/>
      <c r="D2151" s="29"/>
      <c r="E2151" s="29"/>
      <c r="F2151" s="29"/>
      <c r="G2151" s="29"/>
    </row>
    <row r="2152" spans="1:7" x14ac:dyDescent="0.3">
      <c r="A2152" s="26"/>
      <c r="B2152" s="26"/>
      <c r="C2152" s="29"/>
      <c r="D2152" s="29"/>
      <c r="E2152" s="29"/>
      <c r="F2152" s="29"/>
      <c r="G2152" s="29"/>
    </row>
    <row r="2153" spans="1:7" x14ac:dyDescent="0.3">
      <c r="A2153" s="26"/>
      <c r="B2153" s="26"/>
      <c r="C2153" s="29"/>
      <c r="D2153" s="29"/>
      <c r="E2153" s="29"/>
      <c r="F2153" s="29"/>
      <c r="G2153" s="29"/>
    </row>
    <row r="2154" spans="1:7" x14ac:dyDescent="0.3">
      <c r="A2154" s="26"/>
      <c r="B2154" s="26"/>
      <c r="C2154" s="29"/>
      <c r="D2154" s="29"/>
      <c r="E2154" s="29"/>
      <c r="F2154" s="29"/>
      <c r="G2154" s="29"/>
    </row>
    <row r="2155" spans="1:7" x14ac:dyDescent="0.3">
      <c r="A2155" s="26"/>
      <c r="B2155" s="26"/>
      <c r="C2155" s="29"/>
      <c r="D2155" s="29"/>
      <c r="E2155" s="29"/>
      <c r="F2155" s="29"/>
      <c r="G2155" s="29"/>
    </row>
    <row r="2156" spans="1:7" x14ac:dyDescent="0.3">
      <c r="A2156" s="26"/>
      <c r="B2156" s="26"/>
      <c r="C2156" s="29"/>
      <c r="D2156" s="29"/>
      <c r="E2156" s="29"/>
      <c r="F2156" s="29"/>
      <c r="G2156" s="29"/>
    </row>
    <row r="2157" spans="1:7" x14ac:dyDescent="0.3">
      <c r="A2157" s="26"/>
      <c r="B2157" s="26"/>
      <c r="C2157" s="29"/>
      <c r="D2157" s="29"/>
      <c r="E2157" s="29"/>
      <c r="F2157" s="29"/>
      <c r="G2157" s="29"/>
    </row>
    <row r="2158" spans="1:7" x14ac:dyDescent="0.3">
      <c r="A2158" s="26"/>
      <c r="B2158" s="26"/>
      <c r="C2158" s="29"/>
      <c r="D2158" s="29"/>
      <c r="E2158" s="29"/>
      <c r="F2158" s="29"/>
      <c r="G2158" s="29"/>
    </row>
    <row r="2159" spans="1:7" x14ac:dyDescent="0.3">
      <c r="A2159" s="26"/>
      <c r="B2159" s="26"/>
      <c r="C2159" s="29"/>
      <c r="D2159" s="29"/>
      <c r="E2159" s="29"/>
      <c r="F2159" s="29"/>
      <c r="G2159" s="29"/>
    </row>
    <row r="2160" spans="1:7" x14ac:dyDescent="0.3">
      <c r="A2160" s="26"/>
      <c r="B2160" s="26"/>
      <c r="C2160" s="29"/>
      <c r="D2160" s="29"/>
      <c r="E2160" s="29"/>
      <c r="F2160" s="29"/>
      <c r="G2160" s="29"/>
    </row>
    <row r="2161" spans="1:7" x14ac:dyDescent="0.3">
      <c r="A2161" s="26"/>
      <c r="B2161" s="26"/>
      <c r="C2161" s="29"/>
      <c r="D2161" s="29"/>
      <c r="E2161" s="29"/>
      <c r="F2161" s="29"/>
      <c r="G2161" s="29"/>
    </row>
    <row r="2162" spans="1:7" x14ac:dyDescent="0.3">
      <c r="A2162" s="26"/>
      <c r="B2162" s="26"/>
      <c r="C2162" s="29"/>
      <c r="D2162" s="29"/>
      <c r="E2162" s="29"/>
      <c r="F2162" s="29"/>
      <c r="G2162" s="29"/>
    </row>
    <row r="2163" spans="1:7" x14ac:dyDescent="0.3">
      <c r="A2163" s="26"/>
      <c r="B2163" s="26"/>
      <c r="C2163" s="29"/>
      <c r="D2163" s="29"/>
      <c r="E2163" s="29"/>
      <c r="F2163" s="29"/>
      <c r="G2163" s="29"/>
    </row>
    <row r="2164" spans="1:7" x14ac:dyDescent="0.3">
      <c r="A2164" s="26"/>
      <c r="B2164" s="26"/>
      <c r="C2164" s="29"/>
      <c r="D2164" s="29"/>
      <c r="E2164" s="29"/>
      <c r="F2164" s="29"/>
      <c r="G2164" s="29"/>
    </row>
    <row r="2165" spans="1:7" x14ac:dyDescent="0.3">
      <c r="A2165" s="26"/>
      <c r="B2165" s="26"/>
      <c r="C2165" s="29"/>
      <c r="D2165" s="29"/>
      <c r="E2165" s="29"/>
      <c r="F2165" s="29"/>
      <c r="G2165" s="29"/>
    </row>
    <row r="2166" spans="1:7" x14ac:dyDescent="0.3">
      <c r="A2166" s="26"/>
      <c r="B2166" s="26"/>
      <c r="C2166" s="29"/>
      <c r="D2166" s="29"/>
      <c r="E2166" s="29"/>
      <c r="F2166" s="29"/>
      <c r="G2166" s="29"/>
    </row>
    <row r="2167" spans="1:7" x14ac:dyDescent="0.3">
      <c r="A2167" s="26"/>
      <c r="B2167" s="26"/>
      <c r="C2167" s="29"/>
      <c r="D2167" s="29"/>
      <c r="E2167" s="29"/>
      <c r="F2167" s="29"/>
      <c r="G2167" s="29"/>
    </row>
    <row r="2168" spans="1:7" x14ac:dyDescent="0.3">
      <c r="A2168" s="26"/>
      <c r="B2168" s="26"/>
      <c r="C2168" s="29"/>
      <c r="D2168" s="29"/>
      <c r="E2168" s="29"/>
      <c r="F2168" s="29"/>
      <c r="G2168" s="29"/>
    </row>
    <row r="2169" spans="1:7" x14ac:dyDescent="0.3">
      <c r="A2169" s="26"/>
      <c r="B2169" s="26"/>
      <c r="C2169" s="29"/>
      <c r="D2169" s="29"/>
      <c r="E2169" s="29"/>
      <c r="F2169" s="29"/>
      <c r="G2169" s="29"/>
    </row>
    <row r="2170" spans="1:7" x14ac:dyDescent="0.3">
      <c r="A2170" s="26"/>
      <c r="B2170" s="26"/>
      <c r="C2170" s="29"/>
      <c r="D2170" s="29"/>
      <c r="E2170" s="29"/>
      <c r="F2170" s="29"/>
      <c r="G2170" s="29"/>
    </row>
    <row r="2171" spans="1:7" x14ac:dyDescent="0.3">
      <c r="A2171" s="26"/>
      <c r="B2171" s="26"/>
      <c r="C2171" s="29"/>
      <c r="D2171" s="29"/>
      <c r="E2171" s="29"/>
      <c r="F2171" s="29"/>
      <c r="G2171" s="29"/>
    </row>
    <row r="2172" spans="1:7" x14ac:dyDescent="0.3">
      <c r="A2172" s="26"/>
      <c r="B2172" s="26"/>
      <c r="C2172" s="29"/>
      <c r="D2172" s="29"/>
      <c r="E2172" s="29"/>
      <c r="F2172" s="29"/>
      <c r="G2172" s="29"/>
    </row>
    <row r="2173" spans="1:7" x14ac:dyDescent="0.3">
      <c r="A2173" s="26"/>
      <c r="B2173" s="26"/>
      <c r="C2173" s="29"/>
      <c r="D2173" s="29"/>
      <c r="E2173" s="29"/>
      <c r="F2173" s="29"/>
      <c r="G2173" s="29"/>
    </row>
    <row r="2174" spans="1:7" x14ac:dyDescent="0.3">
      <c r="A2174" s="26"/>
      <c r="B2174" s="26"/>
      <c r="C2174" s="29"/>
      <c r="D2174" s="29"/>
      <c r="E2174" s="29"/>
      <c r="F2174" s="29"/>
      <c r="G2174" s="29"/>
    </row>
    <row r="2175" spans="1:7" x14ac:dyDescent="0.3">
      <c r="A2175" s="26"/>
      <c r="B2175" s="26"/>
      <c r="C2175" s="29"/>
      <c r="D2175" s="29"/>
      <c r="E2175" s="29"/>
      <c r="F2175" s="29"/>
      <c r="G2175" s="29"/>
    </row>
    <row r="2176" spans="1:7" x14ac:dyDescent="0.3">
      <c r="A2176" s="26"/>
      <c r="B2176" s="26"/>
      <c r="C2176" s="29"/>
      <c r="D2176" s="29"/>
      <c r="E2176" s="29"/>
      <c r="F2176" s="29"/>
      <c r="G2176" s="29"/>
    </row>
    <row r="2177" spans="1:7" x14ac:dyDescent="0.3">
      <c r="A2177" s="26"/>
      <c r="B2177" s="26"/>
      <c r="C2177" s="29"/>
      <c r="D2177" s="29"/>
      <c r="E2177" s="29"/>
      <c r="F2177" s="29"/>
      <c r="G2177" s="29"/>
    </row>
    <row r="2178" spans="1:7" x14ac:dyDescent="0.3">
      <c r="A2178" s="26"/>
      <c r="B2178" s="26"/>
      <c r="C2178" s="29"/>
      <c r="D2178" s="29"/>
      <c r="E2178" s="29"/>
      <c r="F2178" s="29"/>
      <c r="G2178" s="29"/>
    </row>
    <row r="2179" spans="1:7" x14ac:dyDescent="0.3">
      <c r="A2179" s="26"/>
      <c r="B2179" s="26"/>
      <c r="C2179" s="29"/>
      <c r="D2179" s="29"/>
      <c r="E2179" s="29"/>
      <c r="F2179" s="29"/>
      <c r="G2179" s="29"/>
    </row>
    <row r="2180" spans="1:7" x14ac:dyDescent="0.3">
      <c r="A2180" s="26"/>
      <c r="B2180" s="26"/>
      <c r="C2180" s="29"/>
      <c r="D2180" s="29"/>
      <c r="E2180" s="29"/>
      <c r="F2180" s="29"/>
      <c r="G2180" s="29"/>
    </row>
    <row r="2181" spans="1:7" x14ac:dyDescent="0.3">
      <c r="A2181" s="26"/>
      <c r="B2181" s="26"/>
      <c r="C2181" s="29"/>
      <c r="D2181" s="29"/>
      <c r="E2181" s="29"/>
      <c r="F2181" s="29"/>
      <c r="G2181" s="29"/>
    </row>
    <row r="2182" spans="1:7" x14ac:dyDescent="0.3">
      <c r="A2182" s="26"/>
      <c r="B2182" s="26"/>
      <c r="C2182" s="29"/>
      <c r="D2182" s="29"/>
      <c r="E2182" s="29"/>
      <c r="F2182" s="29"/>
      <c r="G2182" s="29"/>
    </row>
    <row r="2183" spans="1:7" x14ac:dyDescent="0.3">
      <c r="A2183" s="26"/>
      <c r="B2183" s="26"/>
      <c r="C2183" s="29"/>
      <c r="D2183" s="29"/>
      <c r="E2183" s="29"/>
      <c r="F2183" s="29"/>
      <c r="G2183" s="29"/>
    </row>
    <row r="2184" spans="1:7" x14ac:dyDescent="0.3">
      <c r="A2184" s="26"/>
      <c r="B2184" s="26"/>
      <c r="C2184" s="29"/>
      <c r="D2184" s="29"/>
      <c r="E2184" s="29"/>
      <c r="F2184" s="29"/>
      <c r="G2184" s="29"/>
    </row>
    <row r="2185" spans="1:7" x14ac:dyDescent="0.3">
      <c r="A2185" s="26"/>
      <c r="B2185" s="26"/>
      <c r="C2185" s="29"/>
      <c r="D2185" s="29"/>
      <c r="E2185" s="29"/>
      <c r="F2185" s="29"/>
      <c r="G2185" s="29"/>
    </row>
    <row r="2186" spans="1:7" x14ac:dyDescent="0.3">
      <c r="A2186" s="26"/>
      <c r="B2186" s="26"/>
      <c r="C2186" s="29"/>
      <c r="D2186" s="29"/>
      <c r="E2186" s="29"/>
      <c r="F2186" s="29"/>
      <c r="G2186" s="29"/>
    </row>
    <row r="2187" spans="1:7" x14ac:dyDescent="0.3">
      <c r="A2187" s="26"/>
      <c r="B2187" s="26"/>
      <c r="C2187" s="29"/>
      <c r="D2187" s="29"/>
      <c r="E2187" s="29"/>
      <c r="F2187" s="29"/>
      <c r="G2187" s="29"/>
    </row>
    <row r="2188" spans="1:7" x14ac:dyDescent="0.3">
      <c r="A2188" s="26"/>
      <c r="B2188" s="26"/>
      <c r="C2188" s="29"/>
      <c r="D2188" s="29"/>
      <c r="E2188" s="29"/>
      <c r="F2188" s="29"/>
      <c r="G2188" s="29"/>
    </row>
    <row r="2189" spans="1:7" x14ac:dyDescent="0.3">
      <c r="A2189" s="26"/>
      <c r="B2189" s="26"/>
      <c r="C2189" s="29"/>
      <c r="D2189" s="29"/>
      <c r="E2189" s="29"/>
      <c r="F2189" s="29"/>
      <c r="G2189" s="29"/>
    </row>
    <row r="2190" spans="1:7" x14ac:dyDescent="0.3">
      <c r="A2190" s="26"/>
      <c r="B2190" s="26"/>
      <c r="C2190" s="29"/>
      <c r="D2190" s="29"/>
      <c r="E2190" s="29"/>
      <c r="F2190" s="29"/>
      <c r="G2190" s="29"/>
    </row>
    <row r="2191" spans="1:7" x14ac:dyDescent="0.3">
      <c r="A2191" s="26"/>
      <c r="B2191" s="26"/>
      <c r="C2191" s="29"/>
      <c r="D2191" s="29"/>
      <c r="E2191" s="29"/>
      <c r="F2191" s="29"/>
      <c r="G2191" s="29"/>
    </row>
    <row r="2192" spans="1:7" x14ac:dyDescent="0.3">
      <c r="A2192" s="26"/>
      <c r="B2192" s="26"/>
      <c r="C2192" s="29"/>
      <c r="D2192" s="29"/>
      <c r="E2192" s="29"/>
      <c r="F2192" s="29"/>
      <c r="G2192" s="29"/>
    </row>
    <row r="2193" spans="1:7" x14ac:dyDescent="0.3">
      <c r="A2193" s="26"/>
      <c r="B2193" s="26"/>
      <c r="C2193" s="29"/>
      <c r="D2193" s="29"/>
      <c r="E2193" s="29"/>
      <c r="F2193" s="29"/>
      <c r="G2193" s="29"/>
    </row>
    <row r="2194" spans="1:7" x14ac:dyDescent="0.3">
      <c r="A2194" s="26"/>
      <c r="B2194" s="26"/>
      <c r="C2194" s="29"/>
      <c r="D2194" s="29"/>
      <c r="E2194" s="29"/>
      <c r="F2194" s="29"/>
      <c r="G2194" s="29"/>
    </row>
    <row r="2195" spans="1:7" x14ac:dyDescent="0.3">
      <c r="A2195" s="26"/>
      <c r="B2195" s="26"/>
      <c r="C2195" s="29"/>
      <c r="D2195" s="29"/>
      <c r="E2195" s="29"/>
      <c r="F2195" s="29"/>
      <c r="G2195" s="29"/>
    </row>
    <row r="2196" spans="1:7" x14ac:dyDescent="0.3">
      <c r="A2196" s="26"/>
      <c r="B2196" s="26"/>
      <c r="C2196" s="29"/>
      <c r="D2196" s="29"/>
      <c r="E2196" s="29"/>
      <c r="F2196" s="29"/>
      <c r="G2196" s="29"/>
    </row>
    <row r="2197" spans="1:7" x14ac:dyDescent="0.3">
      <c r="A2197" s="26"/>
      <c r="B2197" s="26"/>
      <c r="C2197" s="29"/>
      <c r="D2197" s="29"/>
      <c r="E2197" s="29"/>
      <c r="F2197" s="29"/>
      <c r="G2197" s="29"/>
    </row>
    <row r="2198" spans="1:7" x14ac:dyDescent="0.3">
      <c r="A2198" s="26"/>
      <c r="B2198" s="26"/>
      <c r="C2198" s="29"/>
      <c r="D2198" s="29"/>
      <c r="E2198" s="29"/>
      <c r="F2198" s="29"/>
      <c r="G2198" s="29"/>
    </row>
    <row r="2199" spans="1:7" x14ac:dyDescent="0.3">
      <c r="A2199" s="26"/>
      <c r="B2199" s="26"/>
      <c r="C2199" s="29"/>
      <c r="D2199" s="29"/>
      <c r="E2199" s="29"/>
      <c r="F2199" s="29"/>
      <c r="G2199" s="29"/>
    </row>
    <row r="2200" spans="1:7" x14ac:dyDescent="0.3">
      <c r="A2200" s="26"/>
      <c r="B2200" s="26"/>
      <c r="C2200" s="29"/>
      <c r="D2200" s="29"/>
      <c r="E2200" s="29"/>
      <c r="F2200" s="29"/>
      <c r="G2200" s="29"/>
    </row>
    <row r="2201" spans="1:7" x14ac:dyDescent="0.3">
      <c r="A2201" s="26"/>
      <c r="B2201" s="26"/>
      <c r="C2201" s="29"/>
      <c r="D2201" s="29"/>
      <c r="E2201" s="29"/>
      <c r="F2201" s="29"/>
      <c r="G2201" s="29"/>
    </row>
    <row r="2202" spans="1:7" x14ac:dyDescent="0.3">
      <c r="A2202" s="26"/>
      <c r="B2202" s="26"/>
      <c r="C2202" s="29"/>
      <c r="D2202" s="29"/>
      <c r="E2202" s="29"/>
      <c r="F2202" s="29"/>
      <c r="G2202" s="29"/>
    </row>
    <row r="2203" spans="1:7" x14ac:dyDescent="0.3">
      <c r="A2203" s="26"/>
      <c r="B2203" s="26"/>
      <c r="C2203" s="29"/>
      <c r="D2203" s="29"/>
      <c r="E2203" s="29"/>
      <c r="F2203" s="29"/>
      <c r="G2203" s="29"/>
    </row>
    <row r="2204" spans="1:7" x14ac:dyDescent="0.3">
      <c r="A2204" s="26"/>
      <c r="B2204" s="26"/>
      <c r="C2204" s="29"/>
      <c r="D2204" s="29"/>
      <c r="E2204" s="29"/>
      <c r="F2204" s="29"/>
      <c r="G2204" s="29"/>
    </row>
    <row r="2205" spans="1:7" x14ac:dyDescent="0.3">
      <c r="A2205" s="26"/>
      <c r="B2205" s="26"/>
      <c r="C2205" s="29"/>
      <c r="D2205" s="29"/>
      <c r="E2205" s="29"/>
      <c r="F2205" s="29"/>
      <c r="G2205" s="29"/>
    </row>
    <row r="2206" spans="1:7" x14ac:dyDescent="0.3">
      <c r="A2206" s="26"/>
      <c r="B2206" s="26"/>
      <c r="C2206" s="29"/>
      <c r="D2206" s="29"/>
      <c r="E2206" s="29"/>
      <c r="F2206" s="29"/>
      <c r="G2206" s="29"/>
    </row>
    <row r="2207" spans="1:7" x14ac:dyDescent="0.3">
      <c r="A2207" s="26"/>
      <c r="B2207" s="26"/>
      <c r="C2207" s="29"/>
      <c r="D2207" s="29"/>
      <c r="E2207" s="29"/>
      <c r="F2207" s="29"/>
      <c r="G2207" s="29"/>
    </row>
    <row r="2208" spans="1:7" x14ac:dyDescent="0.3">
      <c r="A2208" s="26"/>
      <c r="B2208" s="26"/>
      <c r="C2208" s="29"/>
      <c r="D2208" s="29"/>
      <c r="E2208" s="29"/>
      <c r="F2208" s="29"/>
      <c r="G2208" s="29"/>
    </row>
    <row r="2209" spans="1:7" x14ac:dyDescent="0.3">
      <c r="A2209" s="26"/>
      <c r="B2209" s="26"/>
      <c r="C2209" s="29"/>
      <c r="D2209" s="29"/>
      <c r="E2209" s="29"/>
      <c r="F2209" s="29"/>
      <c r="G2209" s="29"/>
    </row>
    <row r="2210" spans="1:7" x14ac:dyDescent="0.3">
      <c r="A2210" s="26"/>
      <c r="B2210" s="26"/>
      <c r="C2210" s="29"/>
      <c r="D2210" s="29"/>
      <c r="E2210" s="29"/>
      <c r="F2210" s="29"/>
      <c r="G2210" s="29"/>
    </row>
    <row r="2211" spans="1:7" x14ac:dyDescent="0.3">
      <c r="A2211" s="26"/>
      <c r="B2211" s="26"/>
      <c r="C2211" s="29"/>
      <c r="D2211" s="29"/>
      <c r="E2211" s="29"/>
      <c r="F2211" s="29"/>
      <c r="G2211" s="29"/>
    </row>
    <row r="2212" spans="1:7" x14ac:dyDescent="0.3">
      <c r="A2212" s="26"/>
      <c r="B2212" s="26"/>
      <c r="C2212" s="29"/>
      <c r="D2212" s="29"/>
      <c r="E2212" s="29"/>
      <c r="F2212" s="29"/>
      <c r="G2212" s="29"/>
    </row>
    <row r="2213" spans="1:7" x14ac:dyDescent="0.3">
      <c r="A2213" s="26"/>
      <c r="B2213" s="26"/>
      <c r="C2213" s="29"/>
      <c r="D2213" s="29"/>
      <c r="E2213" s="29"/>
      <c r="F2213" s="29"/>
      <c r="G2213" s="29"/>
    </row>
    <row r="2214" spans="1:7" x14ac:dyDescent="0.3">
      <c r="A2214" s="26"/>
      <c r="B2214" s="26"/>
      <c r="C2214" s="29"/>
      <c r="D2214" s="29"/>
      <c r="E2214" s="29"/>
      <c r="F2214" s="29"/>
      <c r="G2214" s="29"/>
    </row>
    <row r="2215" spans="1:7" x14ac:dyDescent="0.3">
      <c r="A2215" s="26"/>
      <c r="B2215" s="26"/>
      <c r="C2215" s="29"/>
      <c r="D2215" s="29"/>
      <c r="E2215" s="29"/>
      <c r="F2215" s="29"/>
      <c r="G2215" s="29"/>
    </row>
    <row r="2216" spans="1:7" x14ac:dyDescent="0.3">
      <c r="A2216" s="26"/>
      <c r="B2216" s="26"/>
      <c r="C2216" s="29"/>
      <c r="D2216" s="29"/>
      <c r="E2216" s="29"/>
      <c r="F2216" s="29"/>
      <c r="G2216" s="29"/>
    </row>
    <row r="2217" spans="1:7" x14ac:dyDescent="0.3">
      <c r="A2217" s="26"/>
      <c r="B2217" s="26"/>
      <c r="C2217" s="29"/>
      <c r="D2217" s="29"/>
      <c r="E2217" s="29"/>
      <c r="F2217" s="29"/>
      <c r="G2217" s="29"/>
    </row>
    <row r="2218" spans="1:7" x14ac:dyDescent="0.3">
      <c r="A2218" s="26"/>
      <c r="B2218" s="26"/>
      <c r="C2218" s="29"/>
      <c r="D2218" s="29"/>
      <c r="E2218" s="29"/>
      <c r="F2218" s="29"/>
      <c r="G2218" s="29"/>
    </row>
    <row r="2219" spans="1:7" x14ac:dyDescent="0.3">
      <c r="A2219" s="26"/>
      <c r="B2219" s="26"/>
      <c r="C2219" s="29"/>
      <c r="D2219" s="29"/>
      <c r="E2219" s="29"/>
      <c r="F2219" s="29"/>
      <c r="G2219" s="29"/>
    </row>
    <row r="2220" spans="1:7" x14ac:dyDescent="0.3">
      <c r="A2220" s="26"/>
      <c r="B2220" s="26"/>
      <c r="C2220" s="29"/>
      <c r="D2220" s="29"/>
      <c r="E2220" s="29"/>
      <c r="F2220" s="29"/>
      <c r="G2220" s="29"/>
    </row>
    <row r="2221" spans="1:7" x14ac:dyDescent="0.3">
      <c r="A2221" s="26"/>
      <c r="B2221" s="26"/>
      <c r="C2221" s="29"/>
      <c r="D2221" s="29"/>
      <c r="E2221" s="29"/>
      <c r="F2221" s="29"/>
      <c r="G2221" s="29"/>
    </row>
    <row r="2222" spans="1:7" x14ac:dyDescent="0.3">
      <c r="A2222" s="26"/>
      <c r="B2222" s="26"/>
      <c r="C2222" s="29"/>
      <c r="D2222" s="29"/>
      <c r="E2222" s="29"/>
      <c r="F2222" s="29"/>
      <c r="G2222" s="29"/>
    </row>
    <row r="2223" spans="1:7" x14ac:dyDescent="0.3">
      <c r="A2223" s="26"/>
      <c r="B2223" s="26"/>
      <c r="C2223" s="29"/>
      <c r="D2223" s="29"/>
      <c r="E2223" s="29"/>
      <c r="F2223" s="29"/>
      <c r="G2223" s="29"/>
    </row>
    <row r="2224" spans="1:7" x14ac:dyDescent="0.3">
      <c r="A2224" s="26"/>
      <c r="B2224" s="26"/>
      <c r="C2224" s="29"/>
      <c r="D2224" s="29"/>
      <c r="E2224" s="29"/>
      <c r="F2224" s="29"/>
      <c r="G2224" s="29"/>
    </row>
    <row r="2225" spans="1:7" x14ac:dyDescent="0.3">
      <c r="A2225" s="26"/>
      <c r="B2225" s="26"/>
      <c r="C2225" s="29"/>
      <c r="D2225" s="29"/>
      <c r="E2225" s="29"/>
      <c r="F2225" s="29"/>
      <c r="G2225" s="29"/>
    </row>
    <row r="2226" spans="1:7" x14ac:dyDescent="0.3">
      <c r="A2226" s="26"/>
      <c r="B2226" s="26"/>
      <c r="C2226" s="29"/>
      <c r="D2226" s="29"/>
      <c r="E2226" s="29"/>
      <c r="F2226" s="29"/>
      <c r="G2226" s="29"/>
    </row>
    <row r="2227" spans="1:7" x14ac:dyDescent="0.3">
      <c r="A2227" s="26"/>
      <c r="B2227" s="26"/>
      <c r="C2227" s="29"/>
      <c r="D2227" s="29"/>
      <c r="E2227" s="29"/>
      <c r="F2227" s="29"/>
      <c r="G2227" s="29"/>
    </row>
    <row r="2228" spans="1:7" x14ac:dyDescent="0.3">
      <c r="A2228" s="26"/>
      <c r="B2228" s="26"/>
      <c r="C2228" s="29"/>
      <c r="D2228" s="29"/>
      <c r="E2228" s="29"/>
      <c r="F2228" s="29"/>
      <c r="G2228" s="29"/>
    </row>
    <row r="2229" spans="1:7" x14ac:dyDescent="0.3">
      <c r="A2229" s="26"/>
      <c r="B2229" s="26"/>
      <c r="C2229" s="29"/>
      <c r="D2229" s="29"/>
      <c r="E2229" s="29"/>
      <c r="F2229" s="29"/>
      <c r="G2229" s="29"/>
    </row>
    <row r="2230" spans="1:7" x14ac:dyDescent="0.3">
      <c r="A2230" s="26"/>
      <c r="B2230" s="26"/>
      <c r="C2230" s="29"/>
      <c r="D2230" s="29"/>
      <c r="E2230" s="29"/>
      <c r="F2230" s="29"/>
      <c r="G2230" s="29"/>
    </row>
    <row r="2231" spans="1:7" x14ac:dyDescent="0.3">
      <c r="A2231" s="26"/>
      <c r="B2231" s="26"/>
      <c r="C2231" s="29"/>
      <c r="D2231" s="29"/>
      <c r="E2231" s="29"/>
      <c r="F2231" s="29"/>
      <c r="G2231" s="29"/>
    </row>
    <row r="2232" spans="1:7" x14ac:dyDescent="0.3">
      <c r="A2232" s="26"/>
      <c r="B2232" s="26"/>
      <c r="C2232" s="29"/>
      <c r="D2232" s="29"/>
      <c r="E2232" s="29"/>
      <c r="F2232" s="29"/>
      <c r="G2232" s="29"/>
    </row>
    <row r="2233" spans="1:7" x14ac:dyDescent="0.3">
      <c r="A2233" s="26"/>
      <c r="B2233" s="26"/>
      <c r="C2233" s="29"/>
      <c r="D2233" s="29"/>
      <c r="E2233" s="29"/>
      <c r="F2233" s="29"/>
      <c r="G2233" s="29"/>
    </row>
    <row r="2234" spans="1:7" x14ac:dyDescent="0.3">
      <c r="A2234" s="26"/>
      <c r="B2234" s="26"/>
      <c r="C2234" s="29"/>
      <c r="D2234" s="29"/>
      <c r="E2234" s="29"/>
      <c r="F2234" s="29"/>
      <c r="G2234" s="29"/>
    </row>
    <row r="2235" spans="1:7" x14ac:dyDescent="0.3">
      <c r="A2235" s="26"/>
      <c r="B2235" s="26"/>
      <c r="C2235" s="29"/>
      <c r="D2235" s="29"/>
      <c r="E2235" s="29"/>
      <c r="F2235" s="29"/>
      <c r="G2235" s="29"/>
    </row>
    <row r="2236" spans="1:7" x14ac:dyDescent="0.3">
      <c r="A2236" s="26"/>
      <c r="B2236" s="26"/>
      <c r="C2236" s="29"/>
      <c r="D2236" s="29"/>
      <c r="E2236" s="29"/>
      <c r="F2236" s="29"/>
      <c r="G2236" s="29"/>
    </row>
    <row r="2237" spans="1:7" x14ac:dyDescent="0.3">
      <c r="A2237" s="26"/>
      <c r="B2237" s="26"/>
      <c r="C2237" s="29"/>
      <c r="D2237" s="29"/>
      <c r="E2237" s="29"/>
      <c r="F2237" s="29"/>
      <c r="G2237" s="29"/>
    </row>
    <row r="2238" spans="1:7" x14ac:dyDescent="0.3">
      <c r="A2238" s="26"/>
      <c r="B2238" s="26"/>
      <c r="C2238" s="29"/>
      <c r="D2238" s="29"/>
      <c r="E2238" s="29"/>
      <c r="F2238" s="29"/>
      <c r="G2238" s="29"/>
    </row>
    <row r="2239" spans="1:7" x14ac:dyDescent="0.3">
      <c r="A2239" s="26"/>
      <c r="B2239" s="26"/>
      <c r="C2239" s="29"/>
      <c r="D2239" s="29"/>
      <c r="E2239" s="29"/>
      <c r="F2239" s="29"/>
      <c r="G2239" s="29"/>
    </row>
    <row r="2240" spans="1:7" x14ac:dyDescent="0.3">
      <c r="A2240" s="26"/>
      <c r="B2240" s="26"/>
      <c r="C2240" s="29"/>
      <c r="D2240" s="29"/>
      <c r="E2240" s="29"/>
      <c r="F2240" s="29"/>
      <c r="G2240" s="29"/>
    </row>
    <row r="2241" spans="1:7" x14ac:dyDescent="0.3">
      <c r="A2241" s="26"/>
      <c r="B2241" s="26"/>
      <c r="C2241" s="29"/>
      <c r="D2241" s="29"/>
      <c r="E2241" s="29"/>
      <c r="F2241" s="29"/>
      <c r="G2241" s="29"/>
    </row>
    <row r="2242" spans="1:7" x14ac:dyDescent="0.3">
      <c r="A2242" s="26"/>
      <c r="B2242" s="26"/>
      <c r="C2242" s="29"/>
      <c r="D2242" s="29"/>
      <c r="E2242" s="29"/>
      <c r="F2242" s="29"/>
      <c r="G2242" s="29"/>
    </row>
    <row r="2243" spans="1:7" x14ac:dyDescent="0.3">
      <c r="A2243" s="26"/>
      <c r="B2243" s="26"/>
      <c r="C2243" s="29"/>
      <c r="D2243" s="29"/>
      <c r="E2243" s="29"/>
      <c r="F2243" s="29"/>
      <c r="G2243" s="29"/>
    </row>
    <row r="2244" spans="1:7" x14ac:dyDescent="0.3">
      <c r="A2244" s="26"/>
      <c r="B2244" s="26"/>
      <c r="C2244" s="29"/>
      <c r="D2244" s="29"/>
      <c r="E2244" s="29"/>
      <c r="F2244" s="29"/>
      <c r="G2244" s="29"/>
    </row>
    <row r="2245" spans="1:7" x14ac:dyDescent="0.3">
      <c r="A2245" s="26"/>
      <c r="B2245" s="26"/>
      <c r="C2245" s="29"/>
      <c r="D2245" s="29"/>
      <c r="E2245" s="29"/>
      <c r="F2245" s="29"/>
      <c r="G2245" s="29"/>
    </row>
    <row r="2246" spans="1:7" x14ac:dyDescent="0.3">
      <c r="A2246" s="26"/>
      <c r="B2246" s="26"/>
      <c r="C2246" s="29"/>
      <c r="D2246" s="29"/>
      <c r="E2246" s="29"/>
      <c r="F2246" s="29"/>
      <c r="G2246" s="29"/>
    </row>
    <row r="2247" spans="1:7" x14ac:dyDescent="0.3">
      <c r="A2247" s="26"/>
      <c r="B2247" s="26"/>
      <c r="C2247" s="29"/>
      <c r="D2247" s="29"/>
      <c r="E2247" s="29"/>
      <c r="F2247" s="29"/>
      <c r="G2247" s="29"/>
    </row>
    <row r="2248" spans="1:7" x14ac:dyDescent="0.3">
      <c r="A2248" s="26"/>
      <c r="B2248" s="26"/>
      <c r="C2248" s="29"/>
      <c r="D2248" s="29"/>
      <c r="E2248" s="29"/>
      <c r="F2248" s="29"/>
      <c r="G2248" s="29"/>
    </row>
    <row r="2249" spans="1:7" x14ac:dyDescent="0.3">
      <c r="A2249" s="26"/>
      <c r="B2249" s="26"/>
      <c r="C2249" s="29"/>
      <c r="D2249" s="29"/>
      <c r="E2249" s="29"/>
      <c r="F2249" s="29"/>
      <c r="G2249" s="29"/>
    </row>
    <row r="2250" spans="1:7" x14ac:dyDescent="0.3">
      <c r="A2250" s="26"/>
      <c r="B2250" s="26"/>
      <c r="C2250" s="29"/>
      <c r="D2250" s="29"/>
      <c r="E2250" s="29"/>
      <c r="F2250" s="29"/>
      <c r="G2250" s="29"/>
    </row>
    <row r="2251" spans="1:7" x14ac:dyDescent="0.3">
      <c r="A2251" s="26"/>
      <c r="B2251" s="26"/>
      <c r="C2251" s="29"/>
      <c r="D2251" s="29"/>
      <c r="E2251" s="29"/>
      <c r="F2251" s="29"/>
      <c r="G2251" s="29"/>
    </row>
    <row r="2252" spans="1:7" x14ac:dyDescent="0.3">
      <c r="A2252" s="26"/>
      <c r="B2252" s="26"/>
      <c r="C2252" s="29"/>
      <c r="D2252" s="29"/>
      <c r="E2252" s="29"/>
      <c r="F2252" s="29"/>
      <c r="G2252" s="29"/>
    </row>
    <row r="2253" spans="1:7" x14ac:dyDescent="0.3">
      <c r="A2253" s="26"/>
      <c r="B2253" s="26"/>
      <c r="C2253" s="29"/>
      <c r="D2253" s="29"/>
      <c r="E2253" s="29"/>
      <c r="F2253" s="29"/>
      <c r="G2253" s="29"/>
    </row>
    <row r="2254" spans="1:7" x14ac:dyDescent="0.3">
      <c r="A2254" s="26"/>
      <c r="B2254" s="26"/>
      <c r="C2254" s="29"/>
      <c r="D2254" s="29"/>
      <c r="E2254" s="29"/>
      <c r="F2254" s="29"/>
      <c r="G2254" s="29"/>
    </row>
    <row r="2255" spans="1:7" x14ac:dyDescent="0.3">
      <c r="A2255" s="26"/>
      <c r="B2255" s="26"/>
      <c r="C2255" s="29"/>
      <c r="D2255" s="29"/>
      <c r="E2255" s="29"/>
      <c r="F2255" s="29"/>
      <c r="G2255" s="29"/>
    </row>
    <row r="2256" spans="1:7" x14ac:dyDescent="0.3">
      <c r="A2256" s="26"/>
      <c r="B2256" s="26"/>
      <c r="C2256" s="29"/>
      <c r="D2256" s="29"/>
      <c r="E2256" s="29"/>
      <c r="F2256" s="29"/>
      <c r="G2256" s="29"/>
    </row>
    <row r="2257" spans="1:7" x14ac:dyDescent="0.3">
      <c r="A2257" s="26"/>
      <c r="B2257" s="26"/>
      <c r="C2257" s="29"/>
      <c r="D2257" s="29"/>
      <c r="E2257" s="29"/>
      <c r="F2257" s="29"/>
      <c r="G2257" s="29"/>
    </row>
    <row r="2258" spans="1:7" x14ac:dyDescent="0.3">
      <c r="A2258" s="26"/>
      <c r="B2258" s="26"/>
      <c r="C2258" s="29"/>
      <c r="D2258" s="29"/>
      <c r="E2258" s="29"/>
      <c r="F2258" s="29"/>
      <c r="G2258" s="29"/>
    </row>
    <row r="2259" spans="1:7" x14ac:dyDescent="0.3">
      <c r="A2259" s="26"/>
      <c r="B2259" s="26"/>
      <c r="C2259" s="29"/>
      <c r="D2259" s="29"/>
      <c r="E2259" s="29"/>
      <c r="F2259" s="29"/>
      <c r="G2259" s="29"/>
    </row>
    <row r="2260" spans="1:7" x14ac:dyDescent="0.3">
      <c r="A2260" s="26"/>
      <c r="B2260" s="26"/>
      <c r="C2260" s="29"/>
      <c r="D2260" s="29"/>
      <c r="E2260" s="29"/>
      <c r="F2260" s="29"/>
      <c r="G2260" s="29"/>
    </row>
    <row r="2261" spans="1:7" x14ac:dyDescent="0.3">
      <c r="A2261" s="26"/>
      <c r="B2261" s="26"/>
      <c r="C2261" s="29"/>
      <c r="D2261" s="29"/>
      <c r="E2261" s="29"/>
      <c r="F2261" s="29"/>
      <c r="G2261" s="29"/>
    </row>
    <row r="2262" spans="1:7" x14ac:dyDescent="0.3">
      <c r="A2262" s="26"/>
      <c r="B2262" s="26"/>
      <c r="C2262" s="29"/>
      <c r="D2262" s="29"/>
      <c r="E2262" s="29"/>
      <c r="F2262" s="29"/>
      <c r="G2262" s="29"/>
    </row>
    <row r="2263" spans="1:7" x14ac:dyDescent="0.3">
      <c r="A2263" s="26"/>
      <c r="B2263" s="26"/>
      <c r="C2263" s="29"/>
      <c r="D2263" s="29"/>
      <c r="E2263" s="29"/>
      <c r="F2263" s="29"/>
      <c r="G2263" s="29"/>
    </row>
    <row r="2264" spans="1:7" x14ac:dyDescent="0.3">
      <c r="A2264" s="26"/>
      <c r="B2264" s="26"/>
      <c r="C2264" s="29"/>
      <c r="D2264" s="29"/>
      <c r="E2264" s="29"/>
      <c r="F2264" s="29"/>
      <c r="G2264" s="29"/>
    </row>
    <row r="2265" spans="1:7" x14ac:dyDescent="0.3">
      <c r="A2265" s="26"/>
      <c r="B2265" s="26"/>
      <c r="C2265" s="29"/>
      <c r="D2265" s="29"/>
      <c r="E2265" s="29"/>
      <c r="F2265" s="29"/>
      <c r="G2265" s="29"/>
    </row>
    <row r="2266" spans="1:7" x14ac:dyDescent="0.3">
      <c r="A2266" s="26"/>
      <c r="B2266" s="26"/>
      <c r="C2266" s="29"/>
      <c r="D2266" s="29"/>
      <c r="E2266" s="29"/>
      <c r="F2266" s="29"/>
      <c r="G2266" s="29"/>
    </row>
    <row r="2267" spans="1:7" x14ac:dyDescent="0.3">
      <c r="A2267" s="26"/>
      <c r="B2267" s="26"/>
      <c r="C2267" s="29"/>
      <c r="D2267" s="29"/>
      <c r="E2267" s="29"/>
      <c r="F2267" s="29"/>
      <c r="G2267" s="29"/>
    </row>
    <row r="2268" spans="1:7" x14ac:dyDescent="0.3">
      <c r="A2268" s="26"/>
      <c r="B2268" s="26"/>
      <c r="C2268" s="29"/>
      <c r="D2268" s="29"/>
      <c r="E2268" s="29"/>
      <c r="F2268" s="29"/>
      <c r="G2268" s="29"/>
    </row>
    <row r="2269" spans="1:7" x14ac:dyDescent="0.3">
      <c r="A2269" s="26"/>
      <c r="B2269" s="26"/>
      <c r="C2269" s="29"/>
      <c r="D2269" s="29"/>
      <c r="E2269" s="29"/>
      <c r="F2269" s="29"/>
      <c r="G2269" s="29"/>
    </row>
    <row r="2270" spans="1:7" x14ac:dyDescent="0.3">
      <c r="A2270" s="26"/>
      <c r="B2270" s="26"/>
      <c r="C2270" s="29"/>
      <c r="D2270" s="29"/>
      <c r="E2270" s="29"/>
      <c r="F2270" s="29"/>
      <c r="G2270" s="29"/>
    </row>
    <row r="2271" spans="1:7" x14ac:dyDescent="0.3">
      <c r="A2271" s="26"/>
      <c r="B2271" s="26"/>
      <c r="C2271" s="29"/>
      <c r="D2271" s="29"/>
      <c r="E2271" s="29"/>
      <c r="F2271" s="29"/>
      <c r="G2271" s="29"/>
    </row>
    <row r="2272" spans="1:7" x14ac:dyDescent="0.3">
      <c r="A2272" s="26"/>
      <c r="B2272" s="26"/>
      <c r="C2272" s="29"/>
      <c r="D2272" s="29"/>
      <c r="E2272" s="29"/>
      <c r="F2272" s="29"/>
      <c r="G2272" s="29"/>
    </row>
    <row r="2273" spans="1:7" x14ac:dyDescent="0.3">
      <c r="A2273" s="26"/>
      <c r="B2273" s="26"/>
      <c r="C2273" s="29"/>
      <c r="D2273" s="29"/>
      <c r="E2273" s="29"/>
      <c r="F2273" s="29"/>
      <c r="G2273" s="29"/>
    </row>
    <row r="2274" spans="1:7" x14ac:dyDescent="0.3">
      <c r="A2274" s="26"/>
      <c r="B2274" s="26"/>
      <c r="C2274" s="29"/>
      <c r="D2274" s="29"/>
      <c r="E2274" s="29"/>
      <c r="F2274" s="29"/>
      <c r="G2274" s="29"/>
    </row>
    <row r="2275" spans="1:7" x14ac:dyDescent="0.3">
      <c r="A2275" s="26"/>
      <c r="B2275" s="26"/>
      <c r="C2275" s="29"/>
      <c r="D2275" s="29"/>
      <c r="E2275" s="29"/>
      <c r="F2275" s="29"/>
      <c r="G2275" s="29"/>
    </row>
    <row r="2276" spans="1:7" x14ac:dyDescent="0.3">
      <c r="A2276" s="26"/>
      <c r="B2276" s="26"/>
      <c r="C2276" s="29"/>
      <c r="D2276" s="29"/>
      <c r="E2276" s="29"/>
      <c r="F2276" s="29"/>
      <c r="G2276" s="29"/>
    </row>
    <row r="2277" spans="1:7" x14ac:dyDescent="0.3">
      <c r="A2277" s="26"/>
      <c r="B2277" s="26"/>
      <c r="C2277" s="29"/>
      <c r="D2277" s="29"/>
      <c r="E2277" s="29"/>
      <c r="F2277" s="29"/>
      <c r="G2277" s="29"/>
    </row>
    <row r="2278" spans="1:7" x14ac:dyDescent="0.3">
      <c r="A2278" s="26"/>
      <c r="B2278" s="26"/>
      <c r="C2278" s="29"/>
      <c r="D2278" s="29"/>
      <c r="E2278" s="29"/>
      <c r="F2278" s="29"/>
      <c r="G2278" s="29"/>
    </row>
    <row r="2279" spans="1:7" x14ac:dyDescent="0.3">
      <c r="A2279" s="26"/>
      <c r="B2279" s="26"/>
      <c r="C2279" s="29"/>
      <c r="D2279" s="29"/>
      <c r="E2279" s="29"/>
      <c r="F2279" s="29"/>
      <c r="G2279" s="29"/>
    </row>
    <row r="2280" spans="1:7" x14ac:dyDescent="0.3">
      <c r="A2280" s="26"/>
      <c r="B2280" s="26"/>
      <c r="C2280" s="29"/>
      <c r="D2280" s="29"/>
      <c r="E2280" s="29"/>
      <c r="F2280" s="29"/>
      <c r="G2280" s="29"/>
    </row>
    <row r="2281" spans="1:7" x14ac:dyDescent="0.3">
      <c r="A2281" s="26"/>
      <c r="B2281" s="26"/>
      <c r="C2281" s="29"/>
      <c r="D2281" s="29"/>
      <c r="E2281" s="29"/>
      <c r="F2281" s="29"/>
      <c r="G2281" s="29"/>
    </row>
    <row r="2282" spans="1:7" x14ac:dyDescent="0.3">
      <c r="A2282" s="26"/>
      <c r="B2282" s="26"/>
      <c r="C2282" s="29"/>
      <c r="D2282" s="29"/>
      <c r="E2282" s="29"/>
      <c r="F2282" s="29"/>
      <c r="G2282" s="29"/>
    </row>
    <row r="2283" spans="1:7" x14ac:dyDescent="0.3">
      <c r="A2283" s="26"/>
      <c r="B2283" s="26"/>
      <c r="C2283" s="29"/>
      <c r="D2283" s="29"/>
      <c r="E2283" s="29"/>
      <c r="F2283" s="29"/>
      <c r="G2283" s="29"/>
    </row>
    <row r="2284" spans="1:7" x14ac:dyDescent="0.3">
      <c r="A2284" s="26"/>
      <c r="B2284" s="26"/>
      <c r="C2284" s="29"/>
      <c r="D2284" s="29"/>
      <c r="E2284" s="29"/>
      <c r="F2284" s="29"/>
      <c r="G2284" s="29"/>
    </row>
    <row r="2285" spans="1:7" x14ac:dyDescent="0.3">
      <c r="A2285" s="26"/>
      <c r="B2285" s="26"/>
      <c r="C2285" s="29"/>
      <c r="D2285" s="29"/>
      <c r="E2285" s="29"/>
      <c r="F2285" s="29"/>
      <c r="G2285" s="29"/>
    </row>
    <row r="2286" spans="1:7" x14ac:dyDescent="0.3">
      <c r="A2286" s="26"/>
      <c r="B2286" s="26"/>
      <c r="C2286" s="29"/>
      <c r="D2286" s="29"/>
      <c r="E2286" s="29"/>
      <c r="F2286" s="29"/>
      <c r="G2286" s="29"/>
    </row>
    <row r="2287" spans="1:7" x14ac:dyDescent="0.3">
      <c r="A2287" s="26"/>
      <c r="B2287" s="26"/>
      <c r="C2287" s="29"/>
      <c r="D2287" s="29"/>
      <c r="E2287" s="29"/>
      <c r="F2287" s="29"/>
      <c r="G2287" s="29"/>
    </row>
    <row r="2288" spans="1:7" x14ac:dyDescent="0.3">
      <c r="A2288" s="26"/>
      <c r="B2288" s="26"/>
      <c r="C2288" s="29"/>
      <c r="D2288" s="29"/>
      <c r="E2288" s="29"/>
      <c r="F2288" s="29"/>
      <c r="G2288" s="29"/>
    </row>
    <row r="2289" spans="1:7" x14ac:dyDescent="0.3">
      <c r="A2289" s="26"/>
      <c r="B2289" s="26"/>
      <c r="C2289" s="29"/>
      <c r="D2289" s="29"/>
      <c r="E2289" s="29"/>
      <c r="F2289" s="29"/>
      <c r="G2289" s="29"/>
    </row>
    <row r="2290" spans="1:7" x14ac:dyDescent="0.3">
      <c r="A2290" s="26"/>
      <c r="B2290" s="26"/>
      <c r="C2290" s="29"/>
      <c r="D2290" s="29"/>
      <c r="E2290" s="29"/>
      <c r="F2290" s="29"/>
      <c r="G2290" s="29"/>
    </row>
    <row r="2291" spans="1:7" x14ac:dyDescent="0.3">
      <c r="A2291" s="26"/>
      <c r="B2291" s="26"/>
      <c r="C2291" s="29"/>
      <c r="D2291" s="29"/>
      <c r="E2291" s="29"/>
      <c r="F2291" s="29"/>
      <c r="G2291" s="29"/>
    </row>
    <row r="2292" spans="1:7" x14ac:dyDescent="0.3">
      <c r="A2292" s="26"/>
      <c r="B2292" s="26"/>
      <c r="C2292" s="29"/>
      <c r="D2292" s="29"/>
      <c r="E2292" s="29"/>
      <c r="F2292" s="29"/>
      <c r="G2292" s="29"/>
    </row>
    <row r="2293" spans="1:7" x14ac:dyDescent="0.3">
      <c r="A2293" s="26"/>
      <c r="B2293" s="26"/>
      <c r="C2293" s="29"/>
      <c r="D2293" s="29"/>
      <c r="E2293" s="29"/>
      <c r="F2293" s="29"/>
      <c r="G2293" s="29"/>
    </row>
    <row r="2294" spans="1:7" x14ac:dyDescent="0.3">
      <c r="A2294" s="26"/>
      <c r="B2294" s="26"/>
      <c r="C2294" s="29"/>
      <c r="D2294" s="29"/>
      <c r="E2294" s="29"/>
      <c r="F2294" s="29"/>
      <c r="G2294" s="29"/>
    </row>
    <row r="2295" spans="1:7" x14ac:dyDescent="0.3">
      <c r="A2295" s="26"/>
      <c r="B2295" s="26"/>
      <c r="C2295" s="29"/>
      <c r="D2295" s="29"/>
      <c r="E2295" s="29"/>
      <c r="F2295" s="29"/>
      <c r="G2295" s="29"/>
    </row>
    <row r="2296" spans="1:7" x14ac:dyDescent="0.3">
      <c r="A2296" s="26"/>
      <c r="B2296" s="26"/>
      <c r="C2296" s="29"/>
      <c r="D2296" s="29"/>
      <c r="E2296" s="29"/>
      <c r="F2296" s="29"/>
      <c r="G2296" s="29"/>
    </row>
    <row r="2297" spans="1:7" x14ac:dyDescent="0.3">
      <c r="A2297" s="26"/>
      <c r="B2297" s="26"/>
      <c r="C2297" s="29"/>
      <c r="D2297" s="29"/>
      <c r="E2297" s="29"/>
      <c r="F2297" s="29"/>
      <c r="G2297" s="29"/>
    </row>
    <row r="2298" spans="1:7" x14ac:dyDescent="0.3">
      <c r="A2298" s="26"/>
      <c r="B2298" s="26"/>
      <c r="C2298" s="29"/>
      <c r="D2298" s="29"/>
      <c r="E2298" s="29"/>
      <c r="F2298" s="29"/>
      <c r="G2298" s="29"/>
    </row>
    <row r="2299" spans="1:7" x14ac:dyDescent="0.3">
      <c r="A2299" s="26"/>
      <c r="B2299" s="26"/>
      <c r="C2299" s="29"/>
      <c r="D2299" s="29"/>
      <c r="E2299" s="29"/>
      <c r="F2299" s="29"/>
      <c r="G2299" s="29"/>
    </row>
    <row r="2300" spans="1:7" x14ac:dyDescent="0.3">
      <c r="A2300" s="26"/>
      <c r="B2300" s="26"/>
      <c r="C2300" s="29"/>
      <c r="D2300" s="29"/>
      <c r="E2300" s="29"/>
      <c r="F2300" s="29"/>
      <c r="G2300" s="29"/>
    </row>
    <row r="2301" spans="1:7" x14ac:dyDescent="0.3">
      <c r="A2301" s="26"/>
      <c r="B2301" s="26"/>
      <c r="C2301" s="29"/>
      <c r="D2301" s="29"/>
      <c r="E2301" s="29"/>
      <c r="F2301" s="29"/>
      <c r="G2301" s="29"/>
    </row>
    <row r="2302" spans="1:7" x14ac:dyDescent="0.3">
      <c r="A2302" s="26"/>
      <c r="B2302" s="26"/>
      <c r="C2302" s="29"/>
      <c r="D2302" s="29"/>
      <c r="E2302" s="29"/>
      <c r="F2302" s="29"/>
      <c r="G2302" s="29"/>
    </row>
    <row r="2303" spans="1:7" x14ac:dyDescent="0.3">
      <c r="A2303" s="26"/>
      <c r="B2303" s="26"/>
      <c r="C2303" s="29"/>
      <c r="D2303" s="29"/>
      <c r="E2303" s="29"/>
      <c r="F2303" s="29"/>
      <c r="G2303" s="29"/>
    </row>
    <row r="2304" spans="1:7" x14ac:dyDescent="0.3">
      <c r="A2304" s="26"/>
      <c r="B2304" s="26"/>
      <c r="C2304" s="29"/>
      <c r="D2304" s="29"/>
      <c r="E2304" s="29"/>
      <c r="F2304" s="29"/>
      <c r="G2304" s="29"/>
    </row>
    <row r="2305" spans="1:7" x14ac:dyDescent="0.3">
      <c r="A2305" s="26"/>
      <c r="B2305" s="26"/>
      <c r="C2305" s="29"/>
      <c r="D2305" s="29"/>
      <c r="E2305" s="29"/>
      <c r="F2305" s="29"/>
      <c r="G2305" s="29"/>
    </row>
    <row r="2306" spans="1:7" x14ac:dyDescent="0.3">
      <c r="A2306" s="26"/>
      <c r="B2306" s="26"/>
      <c r="C2306" s="29"/>
      <c r="D2306" s="29"/>
      <c r="E2306" s="29"/>
      <c r="F2306" s="29"/>
      <c r="G2306" s="29"/>
    </row>
    <row r="2307" spans="1:7" x14ac:dyDescent="0.3">
      <c r="A2307" s="26"/>
      <c r="B2307" s="26"/>
      <c r="C2307" s="29"/>
      <c r="D2307" s="29"/>
      <c r="E2307" s="29"/>
      <c r="F2307" s="29"/>
      <c r="G2307" s="29"/>
    </row>
    <row r="2308" spans="1:7" x14ac:dyDescent="0.3">
      <c r="A2308" s="26"/>
      <c r="B2308" s="26"/>
      <c r="C2308" s="29"/>
      <c r="D2308" s="29"/>
      <c r="E2308" s="29"/>
      <c r="F2308" s="29"/>
      <c r="G2308" s="29"/>
    </row>
    <row r="2309" spans="1:7" x14ac:dyDescent="0.3">
      <c r="A2309" s="26"/>
      <c r="B2309" s="26"/>
      <c r="C2309" s="29"/>
      <c r="D2309" s="29"/>
      <c r="E2309" s="29"/>
      <c r="F2309" s="29"/>
      <c r="G2309" s="29"/>
    </row>
    <row r="2310" spans="1:7" x14ac:dyDescent="0.3">
      <c r="A2310" s="26"/>
      <c r="B2310" s="26"/>
      <c r="C2310" s="29"/>
      <c r="D2310" s="29"/>
      <c r="E2310" s="29"/>
      <c r="F2310" s="29"/>
      <c r="G2310" s="29"/>
    </row>
    <row r="2311" spans="1:7" x14ac:dyDescent="0.3">
      <c r="A2311" s="26"/>
      <c r="B2311" s="26"/>
      <c r="C2311" s="29"/>
      <c r="D2311" s="29"/>
      <c r="E2311" s="29"/>
      <c r="F2311" s="29"/>
      <c r="G2311" s="29"/>
    </row>
    <row r="2312" spans="1:7" x14ac:dyDescent="0.3">
      <c r="A2312" s="26"/>
      <c r="B2312" s="26"/>
      <c r="C2312" s="29"/>
      <c r="D2312" s="29"/>
      <c r="E2312" s="29"/>
      <c r="F2312" s="29"/>
      <c r="G2312" s="29"/>
    </row>
    <row r="2313" spans="1:7" x14ac:dyDescent="0.3">
      <c r="A2313" s="26"/>
      <c r="B2313" s="26"/>
      <c r="C2313" s="29"/>
      <c r="D2313" s="29"/>
      <c r="E2313" s="29"/>
      <c r="F2313" s="29"/>
      <c r="G2313" s="29"/>
    </row>
    <row r="2314" spans="1:7" x14ac:dyDescent="0.3">
      <c r="A2314" s="26"/>
      <c r="B2314" s="26"/>
      <c r="C2314" s="29"/>
      <c r="D2314" s="29"/>
      <c r="E2314" s="29"/>
      <c r="F2314" s="29"/>
      <c r="G2314" s="29"/>
    </row>
    <row r="2315" spans="1:7" x14ac:dyDescent="0.3">
      <c r="A2315" s="26"/>
      <c r="B2315" s="26"/>
      <c r="C2315" s="29"/>
      <c r="D2315" s="29"/>
      <c r="E2315" s="29"/>
      <c r="F2315" s="29"/>
      <c r="G2315" s="29"/>
    </row>
    <row r="2316" spans="1:7" x14ac:dyDescent="0.3">
      <c r="A2316" s="26"/>
      <c r="B2316" s="26"/>
      <c r="C2316" s="29"/>
      <c r="D2316" s="29"/>
      <c r="E2316" s="29"/>
      <c r="F2316" s="29"/>
      <c r="G2316" s="29"/>
    </row>
    <row r="2317" spans="1:7" x14ac:dyDescent="0.3">
      <c r="A2317" s="26"/>
      <c r="B2317" s="26"/>
      <c r="C2317" s="29"/>
      <c r="D2317" s="29"/>
      <c r="E2317" s="29"/>
      <c r="F2317" s="29"/>
      <c r="G2317" s="29"/>
    </row>
    <row r="2318" spans="1:7" x14ac:dyDescent="0.3">
      <c r="A2318" s="26"/>
      <c r="B2318" s="26"/>
      <c r="C2318" s="29"/>
      <c r="D2318" s="29"/>
      <c r="E2318" s="29"/>
      <c r="F2318" s="29"/>
      <c r="G2318" s="29"/>
    </row>
    <row r="2319" spans="1:7" x14ac:dyDescent="0.3">
      <c r="A2319" s="26"/>
      <c r="B2319" s="26"/>
      <c r="C2319" s="29"/>
      <c r="D2319" s="29"/>
      <c r="E2319" s="29"/>
      <c r="F2319" s="29"/>
      <c r="G2319" s="29"/>
    </row>
    <row r="2320" spans="1:7" x14ac:dyDescent="0.3">
      <c r="A2320" s="26"/>
      <c r="B2320" s="26"/>
      <c r="C2320" s="29"/>
      <c r="D2320" s="29"/>
      <c r="E2320" s="29"/>
      <c r="F2320" s="29"/>
      <c r="G2320" s="29"/>
    </row>
    <row r="2321" spans="1:7" x14ac:dyDescent="0.3">
      <c r="A2321" s="26"/>
      <c r="B2321" s="26"/>
      <c r="C2321" s="29"/>
      <c r="D2321" s="29"/>
      <c r="E2321" s="29"/>
      <c r="F2321" s="29"/>
      <c r="G2321" s="29"/>
    </row>
    <row r="2322" spans="1:7" x14ac:dyDescent="0.3">
      <c r="A2322" s="26"/>
      <c r="B2322" s="26"/>
      <c r="C2322" s="29"/>
      <c r="D2322" s="29"/>
      <c r="E2322" s="29"/>
      <c r="F2322" s="29"/>
      <c r="G2322" s="29"/>
    </row>
    <row r="2323" spans="1:7" x14ac:dyDescent="0.3">
      <c r="A2323" s="26"/>
      <c r="B2323" s="26"/>
      <c r="C2323" s="29"/>
      <c r="D2323" s="29"/>
      <c r="E2323" s="29"/>
      <c r="F2323" s="29"/>
      <c r="G2323" s="29"/>
    </row>
    <row r="2324" spans="1:7" x14ac:dyDescent="0.3">
      <c r="A2324" s="26"/>
      <c r="B2324" s="26"/>
      <c r="C2324" s="29"/>
      <c r="D2324" s="29"/>
      <c r="E2324" s="29"/>
      <c r="F2324" s="29"/>
      <c r="G2324" s="29"/>
    </row>
    <row r="2325" spans="1:7" x14ac:dyDescent="0.3">
      <c r="A2325" s="26"/>
      <c r="B2325" s="26"/>
      <c r="C2325" s="29"/>
      <c r="D2325" s="29"/>
      <c r="E2325" s="29"/>
      <c r="F2325" s="29"/>
      <c r="G2325" s="29"/>
    </row>
    <row r="2326" spans="1:7" x14ac:dyDescent="0.3">
      <c r="A2326" s="26"/>
      <c r="B2326" s="26"/>
      <c r="C2326" s="29"/>
      <c r="D2326" s="29"/>
      <c r="E2326" s="29"/>
      <c r="F2326" s="29"/>
      <c r="G2326" s="29"/>
    </row>
    <row r="2327" spans="1:7" x14ac:dyDescent="0.3">
      <c r="A2327" s="26"/>
      <c r="B2327" s="26"/>
      <c r="C2327" s="29"/>
      <c r="D2327" s="29"/>
      <c r="E2327" s="29"/>
      <c r="F2327" s="29"/>
      <c r="G2327" s="29"/>
    </row>
    <row r="2328" spans="1:7" x14ac:dyDescent="0.3">
      <c r="A2328" s="26"/>
      <c r="B2328" s="26"/>
      <c r="C2328" s="29"/>
      <c r="D2328" s="29"/>
      <c r="E2328" s="29"/>
      <c r="F2328" s="29"/>
      <c r="G2328" s="29"/>
    </row>
    <row r="2329" spans="1:7" x14ac:dyDescent="0.3">
      <c r="A2329" s="26"/>
      <c r="B2329" s="26"/>
      <c r="C2329" s="29"/>
      <c r="D2329" s="29"/>
      <c r="E2329" s="29"/>
      <c r="F2329" s="29"/>
      <c r="G2329" s="29"/>
    </row>
    <row r="2330" spans="1:7" x14ac:dyDescent="0.3">
      <c r="A2330" s="26"/>
      <c r="B2330" s="26"/>
      <c r="C2330" s="29"/>
      <c r="D2330" s="29"/>
      <c r="E2330" s="29"/>
      <c r="F2330" s="29"/>
      <c r="G2330" s="29"/>
    </row>
    <row r="2331" spans="1:7" x14ac:dyDescent="0.3">
      <c r="A2331" s="26"/>
      <c r="B2331" s="26"/>
      <c r="C2331" s="29"/>
      <c r="D2331" s="29"/>
      <c r="E2331" s="29"/>
      <c r="F2331" s="29"/>
      <c r="G2331" s="29"/>
    </row>
    <row r="2332" spans="1:7" x14ac:dyDescent="0.3">
      <c r="A2332" s="26"/>
      <c r="B2332" s="26"/>
      <c r="C2332" s="29"/>
      <c r="D2332" s="29"/>
      <c r="E2332" s="29"/>
      <c r="F2332" s="29"/>
      <c r="G2332" s="29"/>
    </row>
    <row r="2333" spans="1:7" x14ac:dyDescent="0.3">
      <c r="A2333" s="26"/>
      <c r="B2333" s="26"/>
      <c r="C2333" s="29"/>
      <c r="D2333" s="29"/>
      <c r="E2333" s="29"/>
      <c r="F2333" s="29"/>
      <c r="G2333" s="29"/>
    </row>
    <row r="2334" spans="1:7" x14ac:dyDescent="0.3">
      <c r="A2334" s="26"/>
      <c r="B2334" s="26"/>
      <c r="C2334" s="29"/>
      <c r="D2334" s="29"/>
      <c r="E2334" s="29"/>
      <c r="F2334" s="29"/>
      <c r="G2334" s="29"/>
    </row>
    <row r="2335" spans="1:7" x14ac:dyDescent="0.3">
      <c r="A2335" s="26"/>
      <c r="B2335" s="26"/>
      <c r="C2335" s="29"/>
      <c r="D2335" s="29"/>
      <c r="E2335" s="29"/>
      <c r="F2335" s="29"/>
      <c r="G2335" s="29"/>
    </row>
    <row r="2336" spans="1:7" x14ac:dyDescent="0.3">
      <c r="A2336" s="26"/>
      <c r="B2336" s="26"/>
      <c r="C2336" s="29"/>
      <c r="D2336" s="29"/>
      <c r="E2336" s="29"/>
      <c r="F2336" s="29"/>
      <c r="G2336" s="29"/>
    </row>
    <row r="2337" spans="1:7" x14ac:dyDescent="0.3">
      <c r="A2337" s="26"/>
      <c r="B2337" s="26"/>
      <c r="C2337" s="29"/>
      <c r="D2337" s="29"/>
      <c r="E2337" s="29"/>
      <c r="F2337" s="29"/>
      <c r="G2337" s="29"/>
    </row>
    <row r="2338" spans="1:7" x14ac:dyDescent="0.3">
      <c r="A2338" s="26"/>
      <c r="B2338" s="26"/>
      <c r="C2338" s="29"/>
      <c r="D2338" s="29"/>
      <c r="E2338" s="29"/>
      <c r="F2338" s="29"/>
      <c r="G2338" s="29"/>
    </row>
    <row r="2339" spans="1:7" x14ac:dyDescent="0.3">
      <c r="A2339" s="26"/>
      <c r="B2339" s="26"/>
      <c r="C2339" s="29"/>
      <c r="D2339" s="29"/>
      <c r="E2339" s="29"/>
      <c r="F2339" s="29"/>
      <c r="G2339" s="29"/>
    </row>
    <row r="2340" spans="1:7" x14ac:dyDescent="0.3">
      <c r="A2340" s="26"/>
      <c r="B2340" s="26"/>
      <c r="C2340" s="29"/>
      <c r="D2340" s="29"/>
      <c r="E2340" s="29"/>
      <c r="F2340" s="29"/>
      <c r="G2340" s="29"/>
    </row>
    <row r="2341" spans="1:7" x14ac:dyDescent="0.3">
      <c r="A2341" s="26"/>
      <c r="B2341" s="26"/>
      <c r="C2341" s="29"/>
      <c r="D2341" s="29"/>
      <c r="E2341" s="29"/>
      <c r="F2341" s="29"/>
      <c r="G2341" s="29"/>
    </row>
    <row r="2342" spans="1:7" x14ac:dyDescent="0.3">
      <c r="A2342" s="26"/>
      <c r="B2342" s="26"/>
      <c r="C2342" s="29"/>
      <c r="D2342" s="29"/>
      <c r="E2342" s="29"/>
      <c r="F2342" s="29"/>
      <c r="G2342" s="29"/>
    </row>
    <row r="2343" spans="1:7" x14ac:dyDescent="0.3">
      <c r="A2343" s="26"/>
      <c r="B2343" s="26"/>
      <c r="C2343" s="29"/>
      <c r="D2343" s="29"/>
      <c r="E2343" s="29"/>
      <c r="F2343" s="29"/>
      <c r="G2343" s="29"/>
    </row>
    <row r="2344" spans="1:7" x14ac:dyDescent="0.3">
      <c r="A2344" s="26"/>
      <c r="B2344" s="26"/>
      <c r="C2344" s="29"/>
      <c r="D2344" s="29"/>
      <c r="E2344" s="29"/>
      <c r="F2344" s="29"/>
      <c r="G2344" s="29"/>
    </row>
    <row r="2345" spans="1:7" x14ac:dyDescent="0.3">
      <c r="A2345" s="26"/>
      <c r="B2345" s="26"/>
      <c r="C2345" s="29"/>
      <c r="D2345" s="29"/>
      <c r="E2345" s="29"/>
      <c r="F2345" s="29"/>
      <c r="G2345" s="29"/>
    </row>
    <row r="2346" spans="1:7" x14ac:dyDescent="0.3">
      <c r="A2346" s="26"/>
      <c r="B2346" s="26"/>
      <c r="C2346" s="29"/>
      <c r="D2346" s="29"/>
      <c r="E2346" s="29"/>
      <c r="F2346" s="29"/>
      <c r="G2346" s="29"/>
    </row>
    <row r="2347" spans="1:7" x14ac:dyDescent="0.3">
      <c r="A2347" s="26"/>
      <c r="B2347" s="26"/>
      <c r="C2347" s="29"/>
      <c r="D2347" s="29"/>
      <c r="E2347" s="29"/>
      <c r="F2347" s="29"/>
      <c r="G2347" s="29"/>
    </row>
    <row r="2348" spans="1:7" x14ac:dyDescent="0.3">
      <c r="A2348" s="26"/>
      <c r="B2348" s="26"/>
      <c r="C2348" s="29"/>
      <c r="D2348" s="29"/>
      <c r="E2348" s="29"/>
      <c r="F2348" s="29"/>
      <c r="G2348" s="29"/>
    </row>
    <row r="2349" spans="1:7" x14ac:dyDescent="0.3">
      <c r="A2349" s="26"/>
      <c r="B2349" s="26"/>
      <c r="C2349" s="29"/>
      <c r="D2349" s="29"/>
      <c r="E2349" s="29"/>
      <c r="F2349" s="29"/>
      <c r="G2349" s="29"/>
    </row>
    <row r="2350" spans="1:7" x14ac:dyDescent="0.3">
      <c r="A2350" s="26"/>
      <c r="B2350" s="26"/>
      <c r="C2350" s="29"/>
      <c r="D2350" s="29"/>
      <c r="E2350" s="29"/>
      <c r="F2350" s="29"/>
      <c r="G2350" s="29"/>
    </row>
    <row r="2351" spans="1:7" x14ac:dyDescent="0.3">
      <c r="A2351" s="26"/>
      <c r="B2351" s="26"/>
      <c r="C2351" s="29"/>
      <c r="D2351" s="29"/>
      <c r="E2351" s="29"/>
      <c r="F2351" s="29"/>
      <c r="G2351" s="29"/>
    </row>
    <row r="2352" spans="1:7" x14ac:dyDescent="0.3">
      <c r="A2352" s="26"/>
      <c r="B2352" s="26"/>
      <c r="C2352" s="29"/>
      <c r="D2352" s="29"/>
      <c r="E2352" s="29"/>
      <c r="F2352" s="29"/>
      <c r="G2352" s="29"/>
    </row>
    <row r="2353" spans="1:7" x14ac:dyDescent="0.3">
      <c r="A2353" s="26"/>
      <c r="B2353" s="26"/>
      <c r="C2353" s="29"/>
      <c r="D2353" s="29"/>
      <c r="E2353" s="29"/>
      <c r="F2353" s="29"/>
      <c r="G2353" s="29"/>
    </row>
    <row r="2354" spans="1:7" x14ac:dyDescent="0.3">
      <c r="A2354" s="26"/>
      <c r="B2354" s="26"/>
      <c r="C2354" s="29"/>
      <c r="D2354" s="29"/>
      <c r="E2354" s="29"/>
      <c r="F2354" s="29"/>
      <c r="G2354" s="29"/>
    </row>
    <row r="2355" spans="1:7" x14ac:dyDescent="0.3">
      <c r="A2355" s="26"/>
      <c r="B2355" s="26"/>
      <c r="C2355" s="29"/>
      <c r="D2355" s="29"/>
      <c r="E2355" s="29"/>
      <c r="F2355" s="29"/>
      <c r="G2355" s="29"/>
    </row>
    <row r="2356" spans="1:7" x14ac:dyDescent="0.3">
      <c r="A2356" s="26"/>
      <c r="B2356" s="26"/>
      <c r="C2356" s="29"/>
      <c r="D2356" s="29"/>
      <c r="E2356" s="29"/>
      <c r="F2356" s="29"/>
      <c r="G2356" s="29"/>
    </row>
    <row r="2357" spans="1:7" x14ac:dyDescent="0.3">
      <c r="A2357" s="26"/>
      <c r="B2357" s="26"/>
      <c r="C2357" s="29"/>
      <c r="D2357" s="29"/>
      <c r="E2357" s="29"/>
      <c r="F2357" s="29"/>
      <c r="G2357" s="29"/>
    </row>
    <row r="2358" spans="1:7" x14ac:dyDescent="0.3">
      <c r="A2358" s="26"/>
      <c r="B2358" s="26"/>
      <c r="C2358" s="29"/>
      <c r="D2358" s="29"/>
      <c r="E2358" s="29"/>
      <c r="F2358" s="29"/>
      <c r="G2358" s="29"/>
    </row>
    <row r="2359" spans="1:7" x14ac:dyDescent="0.3">
      <c r="A2359" s="26"/>
      <c r="B2359" s="26"/>
      <c r="C2359" s="29"/>
      <c r="D2359" s="29"/>
      <c r="E2359" s="29"/>
      <c r="F2359" s="29"/>
      <c r="G2359" s="29"/>
    </row>
    <row r="2360" spans="1:7" x14ac:dyDescent="0.3">
      <c r="A2360" s="26"/>
      <c r="B2360" s="26"/>
      <c r="C2360" s="29"/>
      <c r="D2360" s="29"/>
      <c r="E2360" s="29"/>
      <c r="F2360" s="29"/>
      <c r="G2360" s="29"/>
    </row>
    <row r="2361" spans="1:7" x14ac:dyDescent="0.3">
      <c r="A2361" s="26"/>
      <c r="B2361" s="26"/>
      <c r="C2361" s="29"/>
      <c r="D2361" s="29"/>
      <c r="E2361" s="29"/>
      <c r="F2361" s="29"/>
      <c r="G2361" s="29"/>
    </row>
    <row r="2362" spans="1:7" x14ac:dyDescent="0.3">
      <c r="A2362" s="26"/>
      <c r="B2362" s="26"/>
      <c r="C2362" s="29"/>
      <c r="D2362" s="29"/>
      <c r="E2362" s="29"/>
      <c r="F2362" s="29"/>
      <c r="G2362" s="29"/>
    </row>
    <row r="2363" spans="1:7" x14ac:dyDescent="0.3">
      <c r="A2363" s="26"/>
      <c r="B2363" s="26"/>
      <c r="C2363" s="29"/>
      <c r="D2363" s="29"/>
      <c r="E2363" s="29"/>
      <c r="F2363" s="29"/>
      <c r="G2363" s="29"/>
    </row>
    <row r="2364" spans="1:7" x14ac:dyDescent="0.3">
      <c r="A2364" s="26"/>
      <c r="B2364" s="26"/>
      <c r="C2364" s="29"/>
      <c r="D2364" s="29"/>
      <c r="E2364" s="29"/>
      <c r="F2364" s="29"/>
      <c r="G2364" s="29"/>
    </row>
    <row r="2365" spans="1:7" x14ac:dyDescent="0.3">
      <c r="A2365" s="26"/>
      <c r="B2365" s="26"/>
      <c r="C2365" s="29"/>
      <c r="D2365" s="29"/>
      <c r="E2365" s="29"/>
      <c r="F2365" s="29"/>
      <c r="G2365" s="29"/>
    </row>
    <row r="2366" spans="1:7" x14ac:dyDescent="0.3">
      <c r="A2366" s="26"/>
      <c r="B2366" s="26"/>
      <c r="C2366" s="29"/>
      <c r="D2366" s="29"/>
      <c r="E2366" s="29"/>
      <c r="F2366" s="29"/>
      <c r="G2366" s="29"/>
    </row>
    <row r="2367" spans="1:7" x14ac:dyDescent="0.3">
      <c r="A2367" s="26"/>
      <c r="B2367" s="26"/>
      <c r="C2367" s="29"/>
      <c r="D2367" s="29"/>
      <c r="E2367" s="29"/>
      <c r="F2367" s="29"/>
      <c r="G2367" s="29"/>
    </row>
    <row r="2368" spans="1:7" x14ac:dyDescent="0.3">
      <c r="A2368" s="26"/>
      <c r="B2368" s="26"/>
      <c r="C2368" s="29"/>
      <c r="D2368" s="29"/>
      <c r="E2368" s="29"/>
      <c r="F2368" s="29"/>
      <c r="G2368" s="29"/>
    </row>
    <row r="2369" spans="1:7" x14ac:dyDescent="0.3">
      <c r="A2369" s="26"/>
      <c r="B2369" s="26"/>
      <c r="C2369" s="29"/>
      <c r="D2369" s="29"/>
      <c r="E2369" s="29"/>
      <c r="F2369" s="29"/>
      <c r="G2369" s="29"/>
    </row>
    <row r="2370" spans="1:7" x14ac:dyDescent="0.3">
      <c r="A2370" s="26"/>
      <c r="B2370" s="26"/>
      <c r="C2370" s="29"/>
      <c r="D2370" s="29"/>
      <c r="E2370" s="29"/>
      <c r="F2370" s="29"/>
      <c r="G2370" s="29"/>
    </row>
    <row r="2371" spans="1:7" x14ac:dyDescent="0.3">
      <c r="A2371" s="26"/>
      <c r="B2371" s="26"/>
      <c r="C2371" s="29"/>
      <c r="D2371" s="29"/>
      <c r="E2371" s="29"/>
      <c r="F2371" s="29"/>
      <c r="G2371" s="29"/>
    </row>
    <row r="2372" spans="1:7" x14ac:dyDescent="0.3">
      <c r="A2372" s="26"/>
      <c r="B2372" s="26"/>
      <c r="C2372" s="29"/>
      <c r="D2372" s="29"/>
      <c r="E2372" s="29"/>
      <c r="F2372" s="29"/>
      <c r="G2372" s="29"/>
    </row>
    <row r="2373" spans="1:7" x14ac:dyDescent="0.3">
      <c r="A2373" s="26"/>
      <c r="B2373" s="26"/>
      <c r="C2373" s="29"/>
      <c r="D2373" s="29"/>
      <c r="E2373" s="29"/>
      <c r="F2373" s="29"/>
      <c r="G2373" s="29"/>
    </row>
    <row r="2374" spans="1:7" x14ac:dyDescent="0.3">
      <c r="A2374" s="26"/>
      <c r="B2374" s="26"/>
      <c r="C2374" s="29"/>
      <c r="D2374" s="29"/>
      <c r="E2374" s="29"/>
      <c r="F2374" s="29"/>
      <c r="G2374" s="29"/>
    </row>
    <row r="2375" spans="1:7" x14ac:dyDescent="0.3">
      <c r="A2375" s="26"/>
      <c r="B2375" s="26"/>
      <c r="C2375" s="29"/>
      <c r="D2375" s="29"/>
      <c r="E2375" s="29"/>
      <c r="F2375" s="29"/>
      <c r="G2375" s="29"/>
    </row>
    <row r="2376" spans="1:7" x14ac:dyDescent="0.3">
      <c r="A2376" s="26"/>
      <c r="B2376" s="26"/>
      <c r="C2376" s="29"/>
      <c r="D2376" s="29"/>
      <c r="E2376" s="29"/>
      <c r="F2376" s="29"/>
      <c r="G2376" s="29"/>
    </row>
    <row r="2377" spans="1:7" x14ac:dyDescent="0.3">
      <c r="A2377" s="26"/>
      <c r="B2377" s="26"/>
      <c r="C2377" s="29"/>
      <c r="D2377" s="29"/>
      <c r="E2377" s="29"/>
      <c r="F2377" s="29"/>
      <c r="G2377" s="29"/>
    </row>
    <row r="2378" spans="1:7" x14ac:dyDescent="0.3">
      <c r="A2378" s="26"/>
      <c r="B2378" s="26"/>
      <c r="C2378" s="29"/>
      <c r="D2378" s="29"/>
      <c r="E2378" s="29"/>
      <c r="F2378" s="29"/>
      <c r="G2378" s="29"/>
    </row>
    <row r="2379" spans="1:7" x14ac:dyDescent="0.3">
      <c r="A2379" s="26"/>
      <c r="B2379" s="26"/>
      <c r="C2379" s="29"/>
      <c r="D2379" s="29"/>
      <c r="E2379" s="29"/>
      <c r="F2379" s="29"/>
      <c r="G2379" s="29"/>
    </row>
    <row r="2380" spans="1:7" x14ac:dyDescent="0.3">
      <c r="A2380" s="26"/>
      <c r="B2380" s="26"/>
      <c r="C2380" s="29"/>
      <c r="D2380" s="29"/>
      <c r="E2380" s="29"/>
      <c r="F2380" s="29"/>
      <c r="G2380" s="29"/>
    </row>
    <row r="2381" spans="1:7" x14ac:dyDescent="0.3">
      <c r="A2381" s="26"/>
      <c r="B2381" s="26"/>
      <c r="C2381" s="29"/>
      <c r="D2381" s="29"/>
      <c r="E2381" s="29"/>
      <c r="F2381" s="29"/>
      <c r="G2381" s="29"/>
    </row>
    <row r="2382" spans="1:7" x14ac:dyDescent="0.3">
      <c r="A2382" s="26"/>
      <c r="B2382" s="26"/>
      <c r="C2382" s="29"/>
      <c r="D2382" s="29"/>
      <c r="E2382" s="29"/>
      <c r="F2382" s="29"/>
      <c r="G2382" s="29"/>
    </row>
    <row r="2383" spans="1:7" x14ac:dyDescent="0.3">
      <c r="A2383" s="26"/>
      <c r="B2383" s="26"/>
      <c r="C2383" s="29"/>
      <c r="D2383" s="29"/>
      <c r="E2383" s="29"/>
      <c r="F2383" s="29"/>
      <c r="G2383" s="29"/>
    </row>
    <row r="2384" spans="1:7" x14ac:dyDescent="0.3">
      <c r="A2384" s="26"/>
      <c r="B2384" s="26"/>
      <c r="C2384" s="29"/>
      <c r="D2384" s="29"/>
      <c r="E2384" s="29"/>
      <c r="F2384" s="29"/>
      <c r="G2384" s="29"/>
    </row>
    <row r="2385" spans="1:7" x14ac:dyDescent="0.3">
      <c r="A2385" s="26"/>
      <c r="B2385" s="26"/>
      <c r="C2385" s="29"/>
      <c r="D2385" s="29"/>
      <c r="E2385" s="29"/>
      <c r="F2385" s="29"/>
      <c r="G2385" s="29"/>
    </row>
    <row r="2386" spans="1:7" x14ac:dyDescent="0.3">
      <c r="A2386" s="26"/>
      <c r="B2386" s="26"/>
      <c r="C2386" s="29"/>
      <c r="D2386" s="29"/>
      <c r="E2386" s="29"/>
      <c r="F2386" s="29"/>
      <c r="G2386" s="29"/>
    </row>
    <row r="2387" spans="1:7" x14ac:dyDescent="0.3">
      <c r="A2387" s="26"/>
      <c r="B2387" s="26"/>
      <c r="C2387" s="29"/>
      <c r="D2387" s="29"/>
      <c r="E2387" s="29"/>
      <c r="F2387" s="29"/>
      <c r="G2387" s="29"/>
    </row>
    <row r="2388" spans="1:7" x14ac:dyDescent="0.3">
      <c r="A2388" s="26"/>
      <c r="B2388" s="26"/>
      <c r="C2388" s="29"/>
      <c r="D2388" s="29"/>
      <c r="E2388" s="29"/>
      <c r="F2388" s="29"/>
      <c r="G2388" s="29"/>
    </row>
    <row r="2389" spans="1:7" x14ac:dyDescent="0.3">
      <c r="A2389" s="26"/>
      <c r="B2389" s="26"/>
      <c r="C2389" s="29"/>
      <c r="D2389" s="29"/>
      <c r="E2389" s="29"/>
      <c r="F2389" s="29"/>
      <c r="G2389" s="29"/>
    </row>
    <row r="2390" spans="1:7" x14ac:dyDescent="0.3">
      <c r="A2390" s="26"/>
      <c r="B2390" s="26"/>
      <c r="C2390" s="29"/>
      <c r="D2390" s="29"/>
      <c r="E2390" s="29"/>
      <c r="F2390" s="29"/>
      <c r="G2390" s="29"/>
    </row>
    <row r="2391" spans="1:7" x14ac:dyDescent="0.3">
      <c r="A2391" s="26"/>
      <c r="B2391" s="26"/>
      <c r="C2391" s="29"/>
      <c r="D2391" s="29"/>
      <c r="E2391" s="29"/>
      <c r="F2391" s="29"/>
      <c r="G2391" s="29"/>
    </row>
    <row r="2392" spans="1:7" x14ac:dyDescent="0.3">
      <c r="A2392" s="26"/>
      <c r="B2392" s="26"/>
      <c r="C2392" s="29"/>
      <c r="D2392" s="29"/>
      <c r="E2392" s="29"/>
      <c r="F2392" s="29"/>
      <c r="G2392" s="29"/>
    </row>
    <row r="2393" spans="1:7" x14ac:dyDescent="0.3">
      <c r="A2393" s="26"/>
      <c r="B2393" s="26"/>
      <c r="C2393" s="29"/>
      <c r="D2393" s="29"/>
      <c r="E2393" s="29"/>
      <c r="F2393" s="29"/>
      <c r="G2393" s="29"/>
    </row>
    <row r="2394" spans="1:7" x14ac:dyDescent="0.3">
      <c r="A2394" s="26"/>
      <c r="B2394" s="26"/>
      <c r="C2394" s="29"/>
      <c r="D2394" s="29"/>
      <c r="E2394" s="29"/>
      <c r="F2394" s="29"/>
      <c r="G2394" s="29"/>
    </row>
    <row r="2395" spans="1:7" x14ac:dyDescent="0.3">
      <c r="A2395" s="26"/>
      <c r="B2395" s="26"/>
      <c r="C2395" s="29"/>
      <c r="D2395" s="29"/>
      <c r="E2395" s="29"/>
      <c r="F2395" s="29"/>
      <c r="G2395" s="29"/>
    </row>
    <row r="2396" spans="1:7" x14ac:dyDescent="0.3">
      <c r="A2396" s="26"/>
      <c r="B2396" s="26"/>
      <c r="C2396" s="29"/>
      <c r="D2396" s="29"/>
      <c r="E2396" s="29"/>
      <c r="F2396" s="29"/>
      <c r="G2396" s="29"/>
    </row>
    <row r="2397" spans="1:7" x14ac:dyDescent="0.3">
      <c r="A2397" s="26"/>
      <c r="B2397" s="26"/>
      <c r="C2397" s="29"/>
      <c r="D2397" s="29"/>
      <c r="E2397" s="29"/>
      <c r="F2397" s="29"/>
      <c r="G2397" s="29"/>
    </row>
    <row r="2398" spans="1:7" x14ac:dyDescent="0.3">
      <c r="A2398" s="26"/>
      <c r="B2398" s="26"/>
      <c r="C2398" s="29"/>
      <c r="D2398" s="29"/>
      <c r="E2398" s="29"/>
      <c r="F2398" s="29"/>
      <c r="G2398" s="29"/>
    </row>
    <row r="2399" spans="1:7" x14ac:dyDescent="0.3">
      <c r="A2399" s="26"/>
      <c r="B2399" s="26"/>
      <c r="C2399" s="29"/>
      <c r="D2399" s="29"/>
      <c r="E2399" s="29"/>
      <c r="F2399" s="29"/>
      <c r="G2399" s="29"/>
    </row>
    <row r="2400" spans="1:7" x14ac:dyDescent="0.3">
      <c r="A2400" s="26"/>
      <c r="B2400" s="26"/>
      <c r="C2400" s="29"/>
      <c r="D2400" s="29"/>
      <c r="E2400" s="29"/>
      <c r="F2400" s="29"/>
      <c r="G2400" s="29"/>
    </row>
    <row r="2401" spans="1:7" x14ac:dyDescent="0.3">
      <c r="A2401" s="26"/>
      <c r="B2401" s="26"/>
      <c r="C2401" s="29"/>
      <c r="D2401" s="29"/>
      <c r="E2401" s="29"/>
      <c r="F2401" s="29"/>
      <c r="G2401" s="29"/>
    </row>
    <row r="2402" spans="1:7" x14ac:dyDescent="0.3">
      <c r="A2402" s="26"/>
      <c r="B2402" s="26"/>
      <c r="C2402" s="29"/>
      <c r="D2402" s="29"/>
      <c r="E2402" s="29"/>
      <c r="F2402" s="29"/>
      <c r="G2402" s="29"/>
    </row>
    <row r="2403" spans="1:7" x14ac:dyDescent="0.3">
      <c r="A2403" s="26"/>
      <c r="B2403" s="26"/>
      <c r="C2403" s="29"/>
      <c r="D2403" s="29"/>
      <c r="E2403" s="29"/>
      <c r="F2403" s="29"/>
      <c r="G2403" s="29"/>
    </row>
    <row r="2404" spans="1:7" x14ac:dyDescent="0.3">
      <c r="A2404" s="26"/>
      <c r="B2404" s="26"/>
      <c r="C2404" s="29"/>
      <c r="D2404" s="29"/>
      <c r="E2404" s="29"/>
      <c r="F2404" s="29"/>
      <c r="G2404" s="29"/>
    </row>
    <row r="2405" spans="1:7" x14ac:dyDescent="0.3">
      <c r="A2405" s="26"/>
      <c r="B2405" s="26"/>
      <c r="C2405" s="29"/>
      <c r="D2405" s="29"/>
      <c r="E2405" s="29"/>
      <c r="F2405" s="29"/>
      <c r="G2405" s="29"/>
    </row>
    <row r="2406" spans="1:7" x14ac:dyDescent="0.3">
      <c r="A2406" s="26"/>
      <c r="B2406" s="26"/>
      <c r="C2406" s="29"/>
      <c r="D2406" s="29"/>
      <c r="E2406" s="29"/>
      <c r="F2406" s="29"/>
      <c r="G2406" s="29"/>
    </row>
    <row r="2407" spans="1:7" x14ac:dyDescent="0.3">
      <c r="A2407" s="26"/>
      <c r="B2407" s="26"/>
      <c r="C2407" s="29"/>
      <c r="D2407" s="29"/>
      <c r="E2407" s="29"/>
      <c r="F2407" s="29"/>
      <c r="G2407" s="29"/>
    </row>
    <row r="2408" spans="1:7" x14ac:dyDescent="0.3">
      <c r="A2408" s="26"/>
      <c r="B2408" s="26"/>
      <c r="C2408" s="29"/>
      <c r="D2408" s="29"/>
      <c r="E2408" s="29"/>
      <c r="F2408" s="29"/>
      <c r="G2408" s="29"/>
    </row>
    <row r="2409" spans="1:7" x14ac:dyDescent="0.3">
      <c r="A2409" s="26"/>
      <c r="B2409" s="26"/>
      <c r="C2409" s="29"/>
      <c r="D2409" s="29"/>
      <c r="E2409" s="29"/>
      <c r="F2409" s="29"/>
      <c r="G2409" s="29"/>
    </row>
    <row r="2410" spans="1:7" x14ac:dyDescent="0.3">
      <c r="A2410" s="26"/>
      <c r="B2410" s="26"/>
      <c r="C2410" s="29"/>
      <c r="D2410" s="29"/>
      <c r="E2410" s="29"/>
      <c r="F2410" s="29"/>
      <c r="G2410" s="29"/>
    </row>
    <row r="2411" spans="1:7" x14ac:dyDescent="0.3">
      <c r="A2411" s="26"/>
      <c r="B2411" s="26"/>
      <c r="C2411" s="29"/>
      <c r="D2411" s="29"/>
      <c r="E2411" s="29"/>
      <c r="F2411" s="29"/>
      <c r="G2411" s="29"/>
    </row>
    <row r="2412" spans="1:7" x14ac:dyDescent="0.3">
      <c r="A2412" s="26"/>
      <c r="B2412" s="26"/>
      <c r="C2412" s="29"/>
      <c r="D2412" s="29"/>
      <c r="E2412" s="29"/>
      <c r="F2412" s="29"/>
      <c r="G2412" s="29"/>
    </row>
    <row r="2413" spans="1:7" x14ac:dyDescent="0.3">
      <c r="A2413" s="26"/>
      <c r="B2413" s="26"/>
      <c r="C2413" s="29"/>
      <c r="D2413" s="29"/>
      <c r="E2413" s="29"/>
      <c r="F2413" s="29"/>
      <c r="G2413" s="29"/>
    </row>
    <row r="2414" spans="1:7" x14ac:dyDescent="0.3">
      <c r="A2414" s="26"/>
      <c r="B2414" s="26"/>
      <c r="C2414" s="29"/>
      <c r="D2414" s="29"/>
      <c r="E2414" s="29"/>
      <c r="F2414" s="29"/>
      <c r="G2414" s="29"/>
    </row>
    <row r="2415" spans="1:7" x14ac:dyDescent="0.3">
      <c r="A2415" s="26"/>
      <c r="B2415" s="26"/>
      <c r="C2415" s="29"/>
      <c r="D2415" s="29"/>
      <c r="E2415" s="29"/>
      <c r="F2415" s="29"/>
      <c r="G2415" s="29"/>
    </row>
    <row r="2416" spans="1:7" x14ac:dyDescent="0.3">
      <c r="A2416" s="26"/>
      <c r="B2416" s="26"/>
      <c r="C2416" s="29"/>
      <c r="D2416" s="29"/>
      <c r="E2416" s="29"/>
      <c r="F2416" s="29"/>
      <c r="G2416" s="29"/>
    </row>
    <row r="2417" spans="1:7" x14ac:dyDescent="0.3">
      <c r="A2417" s="26"/>
      <c r="B2417" s="26"/>
      <c r="C2417" s="29"/>
      <c r="D2417" s="29"/>
      <c r="E2417" s="29"/>
      <c r="F2417" s="29"/>
      <c r="G2417" s="29"/>
    </row>
    <row r="2418" spans="1:7" x14ac:dyDescent="0.3">
      <c r="A2418" s="26"/>
      <c r="B2418" s="26"/>
      <c r="C2418" s="29"/>
      <c r="D2418" s="29"/>
      <c r="E2418" s="29"/>
      <c r="F2418" s="29"/>
      <c r="G2418" s="29"/>
    </row>
    <row r="2419" spans="1:7" x14ac:dyDescent="0.3">
      <c r="A2419" s="26"/>
      <c r="B2419" s="26"/>
      <c r="C2419" s="29"/>
      <c r="D2419" s="29"/>
      <c r="E2419" s="29"/>
      <c r="F2419" s="29"/>
      <c r="G2419" s="29"/>
    </row>
    <row r="2420" spans="1:7" x14ac:dyDescent="0.3">
      <c r="A2420" s="26"/>
      <c r="B2420" s="26"/>
      <c r="C2420" s="29"/>
      <c r="D2420" s="29"/>
      <c r="E2420" s="29"/>
      <c r="F2420" s="29"/>
      <c r="G2420" s="29"/>
    </row>
    <row r="2421" spans="1:7" x14ac:dyDescent="0.3">
      <c r="A2421" s="26"/>
      <c r="B2421" s="26"/>
      <c r="C2421" s="29"/>
      <c r="D2421" s="29"/>
      <c r="E2421" s="29"/>
      <c r="F2421" s="29"/>
      <c r="G2421" s="29"/>
    </row>
    <row r="2422" spans="1:7" x14ac:dyDescent="0.3">
      <c r="A2422" s="26"/>
      <c r="B2422" s="26"/>
      <c r="C2422" s="29"/>
      <c r="D2422" s="29"/>
      <c r="E2422" s="29"/>
      <c r="F2422" s="29"/>
      <c r="G2422" s="29"/>
    </row>
    <row r="2423" spans="1:7" x14ac:dyDescent="0.3">
      <c r="A2423" s="26"/>
      <c r="B2423" s="26"/>
      <c r="C2423" s="29"/>
      <c r="D2423" s="29"/>
      <c r="E2423" s="29"/>
      <c r="F2423" s="29"/>
      <c r="G2423" s="29"/>
    </row>
    <row r="2424" spans="1:7" x14ac:dyDescent="0.3">
      <c r="A2424" s="26"/>
      <c r="B2424" s="26"/>
      <c r="C2424" s="29"/>
      <c r="D2424" s="29"/>
      <c r="E2424" s="29"/>
      <c r="F2424" s="29"/>
      <c r="G2424" s="29"/>
    </row>
    <row r="2425" spans="1:7" x14ac:dyDescent="0.3">
      <c r="A2425" s="26"/>
      <c r="B2425" s="26"/>
      <c r="C2425" s="29"/>
      <c r="D2425" s="29"/>
      <c r="E2425" s="29"/>
      <c r="F2425" s="29"/>
      <c r="G2425" s="29"/>
    </row>
    <row r="2426" spans="1:7" x14ac:dyDescent="0.3">
      <c r="A2426" s="26"/>
      <c r="B2426" s="26"/>
      <c r="C2426" s="29"/>
      <c r="D2426" s="29"/>
      <c r="E2426" s="29"/>
      <c r="F2426" s="29"/>
      <c r="G2426" s="29"/>
    </row>
    <row r="2427" spans="1:7" x14ac:dyDescent="0.3">
      <c r="A2427" s="26"/>
      <c r="B2427" s="26"/>
      <c r="C2427" s="29"/>
      <c r="D2427" s="29"/>
      <c r="E2427" s="29"/>
      <c r="F2427" s="29"/>
      <c r="G2427" s="29"/>
    </row>
    <row r="2428" spans="1:7" x14ac:dyDescent="0.3">
      <c r="A2428" s="26"/>
      <c r="B2428" s="26"/>
      <c r="C2428" s="29"/>
      <c r="D2428" s="29"/>
      <c r="E2428" s="29"/>
      <c r="F2428" s="29"/>
      <c r="G2428" s="29"/>
    </row>
    <row r="2429" spans="1:7" x14ac:dyDescent="0.3">
      <c r="A2429" s="26"/>
      <c r="B2429" s="26"/>
      <c r="C2429" s="29"/>
      <c r="D2429" s="29"/>
      <c r="E2429" s="29"/>
      <c r="F2429" s="29"/>
      <c r="G2429" s="29"/>
    </row>
    <row r="2430" spans="1:7" x14ac:dyDescent="0.3">
      <c r="A2430" s="26"/>
      <c r="B2430" s="26"/>
      <c r="C2430" s="29"/>
      <c r="D2430" s="29"/>
      <c r="E2430" s="29"/>
      <c r="F2430" s="29"/>
      <c r="G2430" s="29"/>
    </row>
    <row r="2431" spans="1:7" x14ac:dyDescent="0.3">
      <c r="A2431" s="26"/>
      <c r="B2431" s="26"/>
      <c r="C2431" s="29"/>
      <c r="D2431" s="29"/>
      <c r="E2431" s="29"/>
      <c r="F2431" s="29"/>
      <c r="G2431" s="29"/>
    </row>
    <row r="2432" spans="1:7" x14ac:dyDescent="0.3">
      <c r="A2432" s="26"/>
      <c r="B2432" s="26"/>
      <c r="C2432" s="29"/>
      <c r="D2432" s="29"/>
      <c r="E2432" s="29"/>
      <c r="F2432" s="29"/>
      <c r="G2432" s="29"/>
    </row>
    <row r="2433" spans="1:7" x14ac:dyDescent="0.3">
      <c r="A2433" s="26"/>
      <c r="B2433" s="26"/>
      <c r="C2433" s="29"/>
      <c r="D2433" s="29"/>
      <c r="E2433" s="29"/>
      <c r="F2433" s="29"/>
      <c r="G2433" s="29"/>
    </row>
    <row r="2434" spans="1:7" x14ac:dyDescent="0.3">
      <c r="A2434" s="26"/>
      <c r="B2434" s="26"/>
      <c r="C2434" s="29"/>
      <c r="D2434" s="29"/>
      <c r="E2434" s="29"/>
      <c r="F2434" s="29"/>
      <c r="G2434" s="29"/>
    </row>
    <row r="2435" spans="1:7" x14ac:dyDescent="0.3">
      <c r="A2435" s="26"/>
      <c r="B2435" s="26"/>
      <c r="C2435" s="29"/>
      <c r="D2435" s="29"/>
      <c r="E2435" s="29"/>
      <c r="F2435" s="29"/>
      <c r="G2435" s="29"/>
    </row>
    <row r="2436" spans="1:7" x14ac:dyDescent="0.3">
      <c r="A2436" s="26"/>
      <c r="B2436" s="26"/>
      <c r="C2436" s="29"/>
      <c r="D2436" s="29"/>
      <c r="E2436" s="29"/>
      <c r="F2436" s="29"/>
      <c r="G2436" s="29"/>
    </row>
    <row r="2437" spans="1:7" x14ac:dyDescent="0.3">
      <c r="A2437" s="26"/>
      <c r="B2437" s="26"/>
      <c r="C2437" s="29"/>
      <c r="D2437" s="29"/>
      <c r="E2437" s="29"/>
      <c r="F2437" s="29"/>
      <c r="G2437" s="29"/>
    </row>
    <row r="2438" spans="1:7" x14ac:dyDescent="0.3">
      <c r="A2438" s="26"/>
      <c r="B2438" s="26"/>
      <c r="C2438" s="29"/>
      <c r="D2438" s="29"/>
      <c r="E2438" s="29"/>
      <c r="F2438" s="29"/>
      <c r="G2438" s="29"/>
    </row>
    <row r="2439" spans="1:7" x14ac:dyDescent="0.3">
      <c r="A2439" s="26"/>
      <c r="B2439" s="26"/>
      <c r="C2439" s="29"/>
      <c r="D2439" s="29"/>
      <c r="E2439" s="29"/>
      <c r="F2439" s="29"/>
      <c r="G2439" s="29"/>
    </row>
    <row r="2440" spans="1:7" x14ac:dyDescent="0.3">
      <c r="A2440" s="26"/>
      <c r="B2440" s="26"/>
      <c r="C2440" s="29"/>
      <c r="D2440" s="29"/>
      <c r="E2440" s="29"/>
      <c r="F2440" s="29"/>
      <c r="G2440" s="29"/>
    </row>
    <row r="2441" spans="1:7" x14ac:dyDescent="0.3">
      <c r="A2441" s="26"/>
      <c r="B2441" s="26"/>
      <c r="C2441" s="29"/>
      <c r="D2441" s="29"/>
      <c r="E2441" s="29"/>
      <c r="F2441" s="29"/>
      <c r="G2441" s="29"/>
    </row>
    <row r="2442" spans="1:7" x14ac:dyDescent="0.3">
      <c r="A2442" s="26"/>
      <c r="B2442" s="26"/>
      <c r="C2442" s="29"/>
      <c r="D2442" s="29"/>
      <c r="E2442" s="29"/>
      <c r="F2442" s="29"/>
      <c r="G2442" s="29"/>
    </row>
    <row r="2443" spans="1:7" x14ac:dyDescent="0.3">
      <c r="A2443" s="26"/>
      <c r="B2443" s="26"/>
      <c r="C2443" s="29"/>
      <c r="D2443" s="29"/>
      <c r="E2443" s="29"/>
      <c r="F2443" s="29"/>
      <c r="G2443" s="29"/>
    </row>
    <row r="2444" spans="1:7" x14ac:dyDescent="0.3">
      <c r="A2444" s="26"/>
      <c r="B2444" s="26"/>
      <c r="C2444" s="29"/>
      <c r="D2444" s="29"/>
      <c r="E2444" s="29"/>
      <c r="F2444" s="29"/>
      <c r="G2444" s="29"/>
    </row>
    <row r="2445" spans="1:7" x14ac:dyDescent="0.3">
      <c r="A2445" s="26"/>
      <c r="B2445" s="26"/>
      <c r="C2445" s="29"/>
      <c r="D2445" s="29"/>
      <c r="E2445" s="29"/>
      <c r="F2445" s="29"/>
      <c r="G2445" s="29"/>
    </row>
    <row r="2446" spans="1:7" x14ac:dyDescent="0.3">
      <c r="A2446" s="26"/>
      <c r="B2446" s="26"/>
      <c r="C2446" s="29"/>
      <c r="D2446" s="29"/>
      <c r="E2446" s="29"/>
      <c r="F2446" s="29"/>
      <c r="G2446" s="29"/>
    </row>
    <row r="2447" spans="1:7" x14ac:dyDescent="0.3">
      <c r="A2447" s="26"/>
      <c r="B2447" s="26"/>
      <c r="C2447" s="29"/>
      <c r="D2447" s="29"/>
      <c r="E2447" s="29"/>
      <c r="F2447" s="29"/>
      <c r="G2447" s="29"/>
    </row>
    <row r="2448" spans="1:7" x14ac:dyDescent="0.3">
      <c r="A2448" s="26"/>
      <c r="B2448" s="26"/>
      <c r="C2448" s="29"/>
      <c r="D2448" s="29"/>
      <c r="E2448" s="29"/>
      <c r="F2448" s="29"/>
      <c r="G2448" s="29"/>
    </row>
    <row r="2449" spans="1:7" x14ac:dyDescent="0.3">
      <c r="A2449" s="26"/>
      <c r="B2449" s="26"/>
      <c r="C2449" s="29"/>
      <c r="D2449" s="29"/>
      <c r="E2449" s="29"/>
      <c r="F2449" s="29"/>
      <c r="G2449" s="29"/>
    </row>
    <row r="2450" spans="1:7" x14ac:dyDescent="0.3">
      <c r="A2450" s="26"/>
      <c r="B2450" s="26"/>
      <c r="C2450" s="29"/>
      <c r="D2450" s="29"/>
      <c r="E2450" s="29"/>
      <c r="F2450" s="29"/>
      <c r="G2450" s="29"/>
    </row>
    <row r="2451" spans="1:7" x14ac:dyDescent="0.3">
      <c r="A2451" s="26"/>
      <c r="B2451" s="26"/>
      <c r="C2451" s="29"/>
      <c r="D2451" s="29"/>
      <c r="E2451" s="29"/>
      <c r="F2451" s="29"/>
      <c r="G2451" s="29"/>
    </row>
    <row r="2452" spans="1:7" x14ac:dyDescent="0.3">
      <c r="A2452" s="26"/>
      <c r="B2452" s="26"/>
      <c r="C2452" s="29"/>
      <c r="D2452" s="29"/>
      <c r="E2452" s="29"/>
      <c r="F2452" s="29"/>
      <c r="G2452" s="29"/>
    </row>
    <row r="2453" spans="1:7" x14ac:dyDescent="0.3">
      <c r="A2453" s="26"/>
      <c r="B2453" s="26"/>
      <c r="C2453" s="29"/>
      <c r="D2453" s="29"/>
      <c r="E2453" s="29"/>
      <c r="F2453" s="29"/>
      <c r="G2453" s="29"/>
    </row>
    <row r="2454" spans="1:7" x14ac:dyDescent="0.3">
      <c r="A2454" s="26"/>
      <c r="B2454" s="26"/>
      <c r="C2454" s="29"/>
      <c r="D2454" s="29"/>
      <c r="E2454" s="29"/>
      <c r="F2454" s="29"/>
      <c r="G2454" s="29"/>
    </row>
    <row r="2455" spans="1:7" x14ac:dyDescent="0.3">
      <c r="A2455" s="26"/>
      <c r="B2455" s="26"/>
      <c r="C2455" s="29"/>
      <c r="D2455" s="29"/>
      <c r="E2455" s="29"/>
      <c r="F2455" s="29"/>
      <c r="G2455" s="29"/>
    </row>
    <row r="2456" spans="1:7" x14ac:dyDescent="0.3">
      <c r="A2456" s="26"/>
      <c r="B2456" s="26"/>
      <c r="C2456" s="29"/>
      <c r="D2456" s="29"/>
      <c r="E2456" s="29"/>
      <c r="F2456" s="29"/>
      <c r="G2456" s="29"/>
    </row>
    <row r="2457" spans="1:7" x14ac:dyDescent="0.3">
      <c r="A2457" s="26"/>
      <c r="B2457" s="26"/>
      <c r="C2457" s="29"/>
      <c r="D2457" s="29"/>
      <c r="E2457" s="29"/>
      <c r="F2457" s="29"/>
      <c r="G2457" s="29"/>
    </row>
    <row r="2458" spans="1:7" x14ac:dyDescent="0.3">
      <c r="A2458" s="26"/>
      <c r="B2458" s="26"/>
      <c r="C2458" s="29"/>
      <c r="D2458" s="29"/>
      <c r="E2458" s="29"/>
      <c r="F2458" s="29"/>
      <c r="G2458" s="29"/>
    </row>
    <row r="2459" spans="1:7" x14ac:dyDescent="0.3">
      <c r="A2459" s="26"/>
      <c r="B2459" s="26"/>
      <c r="C2459" s="29"/>
      <c r="D2459" s="29"/>
      <c r="E2459" s="29"/>
      <c r="F2459" s="29"/>
      <c r="G2459" s="29"/>
    </row>
    <row r="2460" spans="1:7" x14ac:dyDescent="0.3">
      <c r="A2460" s="26"/>
      <c r="B2460" s="26"/>
      <c r="C2460" s="29"/>
      <c r="D2460" s="29"/>
      <c r="E2460" s="29"/>
      <c r="F2460" s="29"/>
      <c r="G2460" s="29"/>
    </row>
    <row r="2461" spans="1:7" x14ac:dyDescent="0.3">
      <c r="A2461" s="26"/>
      <c r="B2461" s="26"/>
      <c r="C2461" s="29"/>
      <c r="D2461" s="29"/>
      <c r="E2461" s="29"/>
      <c r="F2461" s="29"/>
      <c r="G2461" s="29"/>
    </row>
    <row r="2462" spans="1:7" x14ac:dyDescent="0.3">
      <c r="A2462" s="26"/>
      <c r="B2462" s="26"/>
      <c r="C2462" s="29"/>
      <c r="D2462" s="29"/>
      <c r="E2462" s="29"/>
      <c r="F2462" s="29"/>
      <c r="G2462" s="29"/>
    </row>
    <row r="2463" spans="1:7" x14ac:dyDescent="0.3">
      <c r="A2463" s="26"/>
      <c r="B2463" s="26"/>
      <c r="C2463" s="29"/>
      <c r="D2463" s="29"/>
      <c r="E2463" s="29"/>
      <c r="F2463" s="29"/>
      <c r="G2463" s="29"/>
    </row>
    <row r="2464" spans="1:7" x14ac:dyDescent="0.3">
      <c r="A2464" s="26"/>
      <c r="B2464" s="26"/>
      <c r="C2464" s="29"/>
      <c r="D2464" s="29"/>
      <c r="E2464" s="29"/>
      <c r="F2464" s="29"/>
      <c r="G2464" s="29"/>
    </row>
    <row r="2465" spans="1:7" x14ac:dyDescent="0.3">
      <c r="A2465" s="26"/>
      <c r="B2465" s="26"/>
      <c r="C2465" s="29"/>
      <c r="D2465" s="29"/>
      <c r="E2465" s="29"/>
      <c r="F2465" s="29"/>
      <c r="G2465" s="29"/>
    </row>
    <row r="2466" spans="1:7" x14ac:dyDescent="0.3">
      <c r="A2466" s="26"/>
      <c r="B2466" s="26"/>
      <c r="C2466" s="29"/>
      <c r="D2466" s="29"/>
      <c r="E2466" s="29"/>
      <c r="F2466" s="29"/>
      <c r="G2466" s="29"/>
    </row>
    <row r="2467" spans="1:7" x14ac:dyDescent="0.3">
      <c r="A2467" s="26"/>
      <c r="B2467" s="26"/>
      <c r="C2467" s="29"/>
      <c r="D2467" s="29"/>
      <c r="E2467" s="29"/>
      <c r="F2467" s="29"/>
      <c r="G2467" s="29"/>
    </row>
    <row r="2468" spans="1:7" x14ac:dyDescent="0.3">
      <c r="A2468" s="26"/>
      <c r="B2468" s="26"/>
      <c r="C2468" s="29"/>
      <c r="D2468" s="29"/>
      <c r="E2468" s="29"/>
      <c r="F2468" s="29"/>
      <c r="G2468" s="29"/>
    </row>
    <row r="2469" spans="1:7" x14ac:dyDescent="0.3">
      <c r="A2469" s="26"/>
      <c r="B2469" s="26"/>
      <c r="C2469" s="29"/>
      <c r="D2469" s="29"/>
      <c r="E2469" s="29"/>
      <c r="F2469" s="29"/>
      <c r="G2469" s="29"/>
    </row>
    <row r="2470" spans="1:7" x14ac:dyDescent="0.3">
      <c r="A2470" s="26"/>
      <c r="B2470" s="26"/>
      <c r="C2470" s="29"/>
      <c r="D2470" s="29"/>
      <c r="E2470" s="29"/>
      <c r="F2470" s="29"/>
      <c r="G2470" s="29"/>
    </row>
    <row r="2471" spans="1:7" x14ac:dyDescent="0.3">
      <c r="A2471" s="26"/>
      <c r="B2471" s="26"/>
      <c r="C2471" s="29"/>
      <c r="D2471" s="29"/>
      <c r="E2471" s="29"/>
      <c r="F2471" s="29"/>
      <c r="G2471" s="29"/>
    </row>
    <row r="2472" spans="1:7" x14ac:dyDescent="0.3">
      <c r="A2472" s="26"/>
      <c r="B2472" s="26"/>
      <c r="C2472" s="29"/>
      <c r="D2472" s="29"/>
      <c r="E2472" s="29"/>
      <c r="F2472" s="29"/>
      <c r="G2472" s="29"/>
    </row>
    <row r="2473" spans="1:7" x14ac:dyDescent="0.3">
      <c r="A2473" s="26"/>
      <c r="B2473" s="26"/>
      <c r="C2473" s="29"/>
      <c r="D2473" s="29"/>
      <c r="E2473" s="29"/>
      <c r="F2473" s="29"/>
      <c r="G2473" s="29"/>
    </row>
    <row r="2474" spans="1:7" x14ac:dyDescent="0.3">
      <c r="A2474" s="26"/>
      <c r="B2474" s="26"/>
      <c r="C2474" s="29"/>
      <c r="D2474" s="29"/>
      <c r="E2474" s="29"/>
      <c r="F2474" s="29"/>
      <c r="G2474" s="29"/>
    </row>
    <row r="2475" spans="1:7" x14ac:dyDescent="0.3">
      <c r="A2475" s="26"/>
      <c r="B2475" s="26"/>
      <c r="C2475" s="29"/>
      <c r="D2475" s="29"/>
      <c r="E2475" s="29"/>
      <c r="F2475" s="29"/>
      <c r="G2475" s="29"/>
    </row>
    <row r="2476" spans="1:7" x14ac:dyDescent="0.3">
      <c r="A2476" s="26"/>
      <c r="B2476" s="26"/>
      <c r="C2476" s="29"/>
      <c r="D2476" s="29"/>
      <c r="E2476" s="29"/>
      <c r="F2476" s="29"/>
      <c r="G2476" s="29"/>
    </row>
    <row r="2477" spans="1:7" x14ac:dyDescent="0.3">
      <c r="A2477" s="26"/>
      <c r="B2477" s="26"/>
      <c r="C2477" s="29"/>
      <c r="D2477" s="29"/>
      <c r="E2477" s="29"/>
      <c r="F2477" s="29"/>
      <c r="G2477" s="29"/>
    </row>
    <row r="2478" spans="1:7" x14ac:dyDescent="0.3">
      <c r="A2478" s="26"/>
      <c r="B2478" s="26"/>
      <c r="C2478" s="29"/>
      <c r="D2478" s="29"/>
      <c r="E2478" s="29"/>
      <c r="F2478" s="29"/>
      <c r="G2478" s="29"/>
    </row>
    <row r="2479" spans="1:7" x14ac:dyDescent="0.3">
      <c r="A2479" s="26"/>
      <c r="B2479" s="26"/>
      <c r="C2479" s="29"/>
      <c r="D2479" s="29"/>
      <c r="E2479" s="29"/>
      <c r="F2479" s="29"/>
      <c r="G2479" s="29"/>
    </row>
    <row r="2480" spans="1:7" x14ac:dyDescent="0.3">
      <c r="A2480" s="26"/>
      <c r="B2480" s="26"/>
      <c r="C2480" s="29"/>
      <c r="D2480" s="29"/>
      <c r="E2480" s="29"/>
      <c r="F2480" s="29"/>
      <c r="G2480" s="29"/>
    </row>
    <row r="2481" spans="1:7" x14ac:dyDescent="0.3">
      <c r="A2481" s="26"/>
      <c r="B2481" s="26"/>
      <c r="C2481" s="29"/>
      <c r="D2481" s="29"/>
      <c r="E2481" s="29"/>
      <c r="F2481" s="29"/>
      <c r="G2481" s="29"/>
    </row>
    <row r="2482" spans="1:7" x14ac:dyDescent="0.3">
      <c r="A2482" s="26"/>
      <c r="B2482" s="26"/>
      <c r="C2482" s="29"/>
      <c r="D2482" s="29"/>
      <c r="E2482" s="29"/>
      <c r="F2482" s="29"/>
      <c r="G2482" s="29"/>
    </row>
    <row r="2483" spans="1:7" x14ac:dyDescent="0.3">
      <c r="A2483" s="26"/>
      <c r="B2483" s="26"/>
      <c r="C2483" s="29"/>
      <c r="D2483" s="29"/>
      <c r="E2483" s="29"/>
      <c r="F2483" s="29"/>
      <c r="G2483" s="29"/>
    </row>
    <row r="2484" spans="1:7" x14ac:dyDescent="0.3">
      <c r="A2484" s="26"/>
      <c r="B2484" s="26"/>
      <c r="C2484" s="29"/>
      <c r="D2484" s="29"/>
      <c r="E2484" s="29"/>
      <c r="F2484" s="29"/>
      <c r="G2484" s="29"/>
    </row>
    <row r="2485" spans="1:7" x14ac:dyDescent="0.3">
      <c r="A2485" s="26"/>
      <c r="B2485" s="26"/>
      <c r="C2485" s="29"/>
      <c r="D2485" s="29"/>
      <c r="E2485" s="29"/>
      <c r="F2485" s="29"/>
      <c r="G2485" s="29"/>
    </row>
    <row r="2486" spans="1:7" x14ac:dyDescent="0.3">
      <c r="A2486" s="26"/>
      <c r="B2486" s="26"/>
      <c r="C2486" s="29"/>
      <c r="D2486" s="29"/>
      <c r="E2486" s="29"/>
      <c r="F2486" s="29"/>
      <c r="G2486" s="29"/>
    </row>
    <row r="2487" spans="1:7" x14ac:dyDescent="0.3">
      <c r="A2487" s="26"/>
      <c r="B2487" s="26"/>
      <c r="C2487" s="29"/>
      <c r="D2487" s="29"/>
      <c r="E2487" s="29"/>
      <c r="F2487" s="29"/>
      <c r="G2487" s="29"/>
    </row>
    <row r="2488" spans="1:7" x14ac:dyDescent="0.3">
      <c r="A2488" s="26"/>
      <c r="B2488" s="26"/>
      <c r="C2488" s="29"/>
      <c r="D2488" s="29"/>
      <c r="E2488" s="29"/>
      <c r="F2488" s="29"/>
      <c r="G2488" s="29"/>
    </row>
    <row r="2489" spans="1:7" x14ac:dyDescent="0.3">
      <c r="A2489" s="26"/>
      <c r="B2489" s="26"/>
      <c r="C2489" s="29"/>
      <c r="D2489" s="29"/>
      <c r="E2489" s="29"/>
      <c r="F2489" s="29"/>
      <c r="G2489" s="29"/>
    </row>
    <row r="2490" spans="1:7" x14ac:dyDescent="0.3">
      <c r="A2490" s="26"/>
      <c r="B2490" s="26"/>
      <c r="C2490" s="29"/>
      <c r="D2490" s="29"/>
      <c r="E2490" s="29"/>
      <c r="F2490" s="29"/>
      <c r="G2490" s="29"/>
    </row>
    <row r="2491" spans="1:7" x14ac:dyDescent="0.3">
      <c r="A2491" s="26"/>
      <c r="B2491" s="26"/>
      <c r="C2491" s="29"/>
      <c r="D2491" s="29"/>
      <c r="E2491" s="29"/>
      <c r="F2491" s="29"/>
      <c r="G2491" s="29"/>
    </row>
    <row r="2492" spans="1:7" x14ac:dyDescent="0.3">
      <c r="A2492" s="26"/>
      <c r="B2492" s="26"/>
      <c r="C2492" s="29"/>
      <c r="D2492" s="29"/>
      <c r="E2492" s="29"/>
      <c r="F2492" s="29"/>
      <c r="G2492" s="29"/>
    </row>
    <row r="2493" spans="1:7" x14ac:dyDescent="0.3">
      <c r="A2493" s="26"/>
      <c r="B2493" s="26"/>
      <c r="C2493" s="29"/>
      <c r="D2493" s="29"/>
      <c r="E2493" s="29"/>
      <c r="F2493" s="29"/>
      <c r="G2493" s="29"/>
    </row>
    <row r="2494" spans="1:7" x14ac:dyDescent="0.3">
      <c r="A2494" s="26"/>
      <c r="B2494" s="26"/>
      <c r="C2494" s="29"/>
      <c r="D2494" s="29"/>
      <c r="E2494" s="29"/>
      <c r="F2494" s="29"/>
      <c r="G2494" s="29"/>
    </row>
    <row r="2495" spans="1:7" x14ac:dyDescent="0.3">
      <c r="A2495" s="26"/>
      <c r="B2495" s="26"/>
      <c r="C2495" s="29"/>
      <c r="D2495" s="29"/>
      <c r="E2495" s="29"/>
      <c r="F2495" s="29"/>
      <c r="G2495" s="29"/>
    </row>
    <row r="2496" spans="1:7" x14ac:dyDescent="0.3">
      <c r="A2496" s="26"/>
      <c r="B2496" s="26"/>
      <c r="C2496" s="29"/>
      <c r="D2496" s="29"/>
      <c r="E2496" s="29"/>
      <c r="F2496" s="29"/>
      <c r="G2496" s="29"/>
    </row>
    <row r="2497" spans="1:7" x14ac:dyDescent="0.3">
      <c r="A2497" s="26"/>
      <c r="B2497" s="26"/>
      <c r="C2497" s="29"/>
      <c r="D2497" s="29"/>
      <c r="E2497" s="29"/>
      <c r="F2497" s="29"/>
      <c r="G2497" s="29"/>
    </row>
    <row r="2498" spans="1:7" x14ac:dyDescent="0.3">
      <c r="A2498" s="26"/>
      <c r="B2498" s="26"/>
      <c r="C2498" s="29"/>
      <c r="D2498" s="29"/>
      <c r="E2498" s="29"/>
      <c r="F2498" s="29"/>
      <c r="G2498" s="29"/>
    </row>
    <row r="2499" spans="1:7" x14ac:dyDescent="0.3">
      <c r="A2499" s="26"/>
      <c r="B2499" s="26"/>
      <c r="C2499" s="29"/>
      <c r="D2499" s="29"/>
      <c r="E2499" s="29"/>
      <c r="F2499" s="29"/>
      <c r="G2499" s="29"/>
    </row>
    <row r="2500" spans="1:7" x14ac:dyDescent="0.3">
      <c r="A2500" s="26"/>
      <c r="B2500" s="26"/>
      <c r="C2500" s="29"/>
      <c r="D2500" s="29"/>
      <c r="E2500" s="29"/>
      <c r="F2500" s="29"/>
      <c r="G2500" s="29"/>
    </row>
    <row r="2501" spans="1:7" x14ac:dyDescent="0.3">
      <c r="A2501" s="26"/>
      <c r="B2501" s="26"/>
      <c r="C2501" s="29"/>
      <c r="D2501" s="29"/>
      <c r="E2501" s="29"/>
      <c r="F2501" s="29"/>
      <c r="G2501" s="29"/>
    </row>
    <row r="2502" spans="1:7" x14ac:dyDescent="0.3">
      <c r="A2502" s="26"/>
      <c r="B2502" s="26"/>
      <c r="C2502" s="29"/>
      <c r="D2502" s="29"/>
      <c r="E2502" s="29"/>
      <c r="F2502" s="29"/>
      <c r="G2502" s="29"/>
    </row>
    <row r="2503" spans="1:7" x14ac:dyDescent="0.3">
      <c r="A2503" s="26"/>
      <c r="B2503" s="26"/>
      <c r="C2503" s="29"/>
      <c r="D2503" s="29"/>
      <c r="E2503" s="29"/>
      <c r="F2503" s="29"/>
      <c r="G2503" s="29"/>
    </row>
    <row r="2504" spans="1:7" x14ac:dyDescent="0.3">
      <c r="A2504" s="26"/>
      <c r="B2504" s="26"/>
      <c r="C2504" s="29"/>
      <c r="D2504" s="29"/>
      <c r="E2504" s="29"/>
      <c r="F2504" s="29"/>
      <c r="G2504" s="29"/>
    </row>
    <row r="2505" spans="1:7" x14ac:dyDescent="0.3">
      <c r="A2505" s="26"/>
      <c r="B2505" s="26"/>
      <c r="C2505" s="29"/>
      <c r="D2505" s="29"/>
      <c r="E2505" s="29"/>
      <c r="F2505" s="29"/>
      <c r="G2505" s="29"/>
    </row>
    <row r="2506" spans="1:7" x14ac:dyDescent="0.3">
      <c r="A2506" s="26"/>
      <c r="B2506" s="26"/>
      <c r="C2506" s="29"/>
      <c r="D2506" s="29"/>
      <c r="E2506" s="29"/>
      <c r="F2506" s="29"/>
      <c r="G2506" s="29"/>
    </row>
    <row r="2507" spans="1:7" x14ac:dyDescent="0.3">
      <c r="A2507" s="26"/>
      <c r="B2507" s="26"/>
      <c r="C2507" s="29"/>
      <c r="D2507" s="29"/>
      <c r="E2507" s="29"/>
      <c r="F2507" s="29"/>
      <c r="G2507" s="29"/>
    </row>
    <row r="2508" spans="1:7" x14ac:dyDescent="0.3">
      <c r="A2508" s="26"/>
      <c r="B2508" s="26"/>
      <c r="C2508" s="29"/>
      <c r="D2508" s="29"/>
      <c r="E2508" s="29"/>
      <c r="F2508" s="29"/>
      <c r="G2508" s="29"/>
    </row>
    <row r="2509" spans="1:7" x14ac:dyDescent="0.3">
      <c r="A2509" s="26"/>
      <c r="B2509" s="26"/>
      <c r="C2509" s="29"/>
      <c r="D2509" s="29"/>
      <c r="E2509" s="29"/>
      <c r="F2509" s="29"/>
      <c r="G2509" s="29"/>
    </row>
    <row r="2510" spans="1:7" x14ac:dyDescent="0.3">
      <c r="A2510" s="26"/>
      <c r="B2510" s="26"/>
      <c r="C2510" s="29"/>
      <c r="D2510" s="29"/>
      <c r="E2510" s="29"/>
      <c r="F2510" s="29"/>
      <c r="G2510" s="29"/>
    </row>
    <row r="2511" spans="1:7" x14ac:dyDescent="0.3">
      <c r="A2511" s="26"/>
      <c r="B2511" s="26"/>
      <c r="C2511" s="29"/>
      <c r="D2511" s="29"/>
      <c r="E2511" s="29"/>
      <c r="F2511" s="29"/>
      <c r="G2511" s="29"/>
    </row>
    <row r="2512" spans="1:7" x14ac:dyDescent="0.3">
      <c r="A2512" s="26"/>
      <c r="B2512" s="26"/>
      <c r="C2512" s="29"/>
      <c r="D2512" s="29"/>
      <c r="E2512" s="29"/>
      <c r="F2512" s="29"/>
      <c r="G2512" s="29"/>
    </row>
    <row r="2513" spans="1:7" x14ac:dyDescent="0.3">
      <c r="A2513" s="26"/>
      <c r="B2513" s="26"/>
      <c r="C2513" s="29"/>
      <c r="D2513" s="29"/>
      <c r="E2513" s="29"/>
      <c r="F2513" s="29"/>
      <c r="G2513" s="29"/>
    </row>
    <row r="2514" spans="1:7" x14ac:dyDescent="0.3">
      <c r="A2514" s="26"/>
      <c r="B2514" s="26"/>
      <c r="C2514" s="29"/>
      <c r="D2514" s="29"/>
      <c r="E2514" s="29"/>
      <c r="F2514" s="29"/>
      <c r="G2514" s="29"/>
    </row>
    <row r="2515" spans="1:7" x14ac:dyDescent="0.3">
      <c r="A2515" s="26"/>
      <c r="B2515" s="26"/>
      <c r="C2515" s="29"/>
      <c r="D2515" s="29"/>
      <c r="E2515" s="29"/>
      <c r="F2515" s="29"/>
      <c r="G2515" s="29"/>
    </row>
    <row r="2516" spans="1:7" x14ac:dyDescent="0.3">
      <c r="A2516" s="26"/>
      <c r="B2516" s="26"/>
      <c r="C2516" s="29"/>
      <c r="D2516" s="29"/>
      <c r="E2516" s="29"/>
      <c r="F2516" s="29"/>
      <c r="G2516" s="29"/>
    </row>
    <row r="2517" spans="1:7" x14ac:dyDescent="0.3">
      <c r="A2517" s="26"/>
      <c r="B2517" s="26"/>
      <c r="C2517" s="29"/>
      <c r="D2517" s="29"/>
      <c r="E2517" s="29"/>
      <c r="F2517" s="29"/>
      <c r="G2517" s="29"/>
    </row>
    <row r="2518" spans="1:7" x14ac:dyDescent="0.3">
      <c r="A2518" s="26"/>
      <c r="B2518" s="26"/>
      <c r="C2518" s="29"/>
      <c r="D2518" s="29"/>
      <c r="E2518" s="29"/>
      <c r="F2518" s="29"/>
      <c r="G2518" s="29"/>
    </row>
    <row r="2519" spans="1:7" x14ac:dyDescent="0.3">
      <c r="A2519" s="26"/>
      <c r="B2519" s="26"/>
      <c r="C2519" s="29"/>
      <c r="D2519" s="29"/>
      <c r="E2519" s="29"/>
      <c r="F2519" s="29"/>
      <c r="G2519" s="29"/>
    </row>
    <row r="2520" spans="1:7" x14ac:dyDescent="0.3">
      <c r="A2520" s="26"/>
      <c r="B2520" s="26"/>
      <c r="C2520" s="29"/>
      <c r="D2520" s="29"/>
      <c r="E2520" s="29"/>
      <c r="F2520" s="29"/>
      <c r="G2520" s="29"/>
    </row>
    <row r="2521" spans="1:7" x14ac:dyDescent="0.3">
      <c r="A2521" s="26"/>
      <c r="B2521" s="26"/>
      <c r="C2521" s="29"/>
      <c r="D2521" s="29"/>
      <c r="E2521" s="29"/>
      <c r="F2521" s="29"/>
      <c r="G2521" s="29"/>
    </row>
    <row r="2522" spans="1:7" x14ac:dyDescent="0.3">
      <c r="A2522" s="26"/>
      <c r="B2522" s="26"/>
      <c r="C2522" s="29"/>
      <c r="D2522" s="29"/>
      <c r="E2522" s="29"/>
      <c r="F2522" s="29"/>
      <c r="G2522" s="29"/>
    </row>
    <row r="2523" spans="1:7" x14ac:dyDescent="0.3">
      <c r="A2523" s="26"/>
      <c r="B2523" s="26"/>
      <c r="C2523" s="29"/>
      <c r="D2523" s="29"/>
      <c r="E2523" s="29"/>
      <c r="F2523" s="29"/>
      <c r="G2523" s="29"/>
    </row>
    <row r="2524" spans="1:7" x14ac:dyDescent="0.3">
      <c r="A2524" s="26"/>
      <c r="B2524" s="26"/>
      <c r="C2524" s="29"/>
      <c r="D2524" s="29"/>
      <c r="E2524" s="29"/>
      <c r="F2524" s="29"/>
      <c r="G2524" s="29"/>
    </row>
    <row r="2525" spans="1:7" x14ac:dyDescent="0.3">
      <c r="A2525" s="26"/>
      <c r="B2525" s="26"/>
      <c r="C2525" s="29"/>
      <c r="D2525" s="29"/>
      <c r="E2525" s="29"/>
      <c r="F2525" s="29"/>
      <c r="G2525" s="29"/>
    </row>
    <row r="2526" spans="1:7" x14ac:dyDescent="0.3">
      <c r="A2526" s="26"/>
      <c r="B2526" s="26"/>
      <c r="C2526" s="29"/>
      <c r="D2526" s="29"/>
      <c r="E2526" s="29"/>
      <c r="F2526" s="29"/>
      <c r="G2526" s="29"/>
    </row>
    <row r="2527" spans="1:7" x14ac:dyDescent="0.3">
      <c r="A2527" s="26"/>
      <c r="B2527" s="26"/>
      <c r="C2527" s="29"/>
      <c r="D2527" s="29"/>
      <c r="E2527" s="29"/>
      <c r="F2527" s="29"/>
      <c r="G2527" s="29"/>
    </row>
    <row r="2528" spans="1:7" x14ac:dyDescent="0.3">
      <c r="A2528" s="26"/>
      <c r="B2528" s="26"/>
      <c r="C2528" s="29"/>
      <c r="D2528" s="29"/>
      <c r="E2528" s="29"/>
      <c r="F2528" s="29"/>
      <c r="G2528" s="29"/>
    </row>
    <row r="2529" spans="1:7" x14ac:dyDescent="0.3">
      <c r="A2529" s="26"/>
      <c r="B2529" s="26"/>
      <c r="C2529" s="29"/>
      <c r="D2529" s="29"/>
      <c r="E2529" s="29"/>
      <c r="F2529" s="29"/>
      <c r="G2529" s="29"/>
    </row>
    <row r="2530" spans="1:7" x14ac:dyDescent="0.3">
      <c r="A2530" s="26"/>
      <c r="B2530" s="26"/>
      <c r="C2530" s="29"/>
      <c r="D2530" s="29"/>
      <c r="E2530" s="29"/>
      <c r="F2530" s="29"/>
      <c r="G2530" s="29"/>
    </row>
    <row r="2531" spans="1:7" x14ac:dyDescent="0.3">
      <c r="A2531" s="26"/>
      <c r="B2531" s="26"/>
      <c r="C2531" s="29"/>
      <c r="D2531" s="29"/>
      <c r="E2531" s="29"/>
      <c r="F2531" s="29"/>
      <c r="G2531" s="29"/>
    </row>
    <row r="2532" spans="1:7" x14ac:dyDescent="0.3">
      <c r="A2532" s="26"/>
      <c r="B2532" s="26"/>
      <c r="C2532" s="29"/>
      <c r="D2532" s="29"/>
      <c r="E2532" s="29"/>
      <c r="F2532" s="29"/>
      <c r="G2532" s="29"/>
    </row>
    <row r="2533" spans="1:7" x14ac:dyDescent="0.3">
      <c r="A2533" s="26"/>
      <c r="B2533" s="26"/>
      <c r="C2533" s="29"/>
      <c r="D2533" s="29"/>
      <c r="E2533" s="29"/>
      <c r="F2533" s="29"/>
      <c r="G2533" s="29"/>
    </row>
    <row r="2534" spans="1:7" x14ac:dyDescent="0.3">
      <c r="A2534" s="26"/>
      <c r="B2534" s="26"/>
      <c r="C2534" s="29"/>
      <c r="D2534" s="29"/>
      <c r="E2534" s="29"/>
      <c r="F2534" s="29"/>
      <c r="G2534" s="29"/>
    </row>
    <row r="2535" spans="1:7" x14ac:dyDescent="0.3">
      <c r="A2535" s="26"/>
      <c r="B2535" s="26"/>
      <c r="C2535" s="29"/>
      <c r="D2535" s="29"/>
      <c r="E2535" s="29"/>
      <c r="F2535" s="29"/>
      <c r="G2535" s="29"/>
    </row>
    <row r="2536" spans="1:7" x14ac:dyDescent="0.3">
      <c r="A2536" s="26"/>
      <c r="B2536" s="26"/>
      <c r="C2536" s="29"/>
      <c r="D2536" s="29"/>
      <c r="E2536" s="29"/>
      <c r="F2536" s="29"/>
      <c r="G2536" s="29"/>
    </row>
    <row r="2537" spans="1:7" x14ac:dyDescent="0.3">
      <c r="A2537" s="26"/>
      <c r="B2537" s="26"/>
      <c r="C2537" s="29"/>
      <c r="D2537" s="29"/>
      <c r="E2537" s="29"/>
      <c r="F2537" s="29"/>
      <c r="G2537" s="29"/>
    </row>
    <row r="2538" spans="1:7" x14ac:dyDescent="0.3">
      <c r="A2538" s="26"/>
      <c r="B2538" s="26"/>
      <c r="C2538" s="29"/>
      <c r="D2538" s="29"/>
      <c r="E2538" s="29"/>
      <c r="F2538" s="29"/>
      <c r="G2538" s="29"/>
    </row>
    <row r="2539" spans="1:7" x14ac:dyDescent="0.3">
      <c r="A2539" s="26"/>
      <c r="B2539" s="26"/>
      <c r="C2539" s="29"/>
      <c r="D2539" s="29"/>
      <c r="E2539" s="29"/>
      <c r="F2539" s="29"/>
      <c r="G2539" s="29"/>
    </row>
    <row r="2540" spans="1:7" x14ac:dyDescent="0.3">
      <c r="A2540" s="26"/>
      <c r="B2540" s="26"/>
      <c r="C2540" s="29"/>
      <c r="D2540" s="29"/>
      <c r="E2540" s="29"/>
      <c r="F2540" s="29"/>
      <c r="G2540" s="29"/>
    </row>
    <row r="2541" spans="1:7" x14ac:dyDescent="0.3">
      <c r="A2541" s="26"/>
      <c r="B2541" s="26"/>
      <c r="C2541" s="29"/>
      <c r="D2541" s="29"/>
      <c r="E2541" s="29"/>
      <c r="F2541" s="29"/>
      <c r="G2541" s="29"/>
    </row>
    <row r="2542" spans="1:7" x14ac:dyDescent="0.3">
      <c r="A2542" s="26"/>
      <c r="B2542" s="26"/>
      <c r="C2542" s="29"/>
      <c r="D2542" s="29"/>
      <c r="E2542" s="29"/>
      <c r="F2542" s="29"/>
      <c r="G2542" s="29"/>
    </row>
    <row r="2543" spans="1:7" x14ac:dyDescent="0.3">
      <c r="A2543" s="26"/>
      <c r="B2543" s="26"/>
      <c r="C2543" s="29"/>
      <c r="D2543" s="29"/>
      <c r="E2543" s="29"/>
      <c r="F2543" s="29"/>
      <c r="G2543" s="29"/>
    </row>
    <row r="2544" spans="1:7" x14ac:dyDescent="0.3">
      <c r="A2544" s="26"/>
      <c r="B2544" s="26"/>
      <c r="C2544" s="29"/>
      <c r="D2544" s="29"/>
      <c r="E2544" s="29"/>
      <c r="F2544" s="29"/>
      <c r="G2544" s="29"/>
    </row>
    <row r="2545" spans="1:7" x14ac:dyDescent="0.3">
      <c r="A2545" s="26"/>
      <c r="B2545" s="26"/>
      <c r="C2545" s="29"/>
      <c r="D2545" s="29"/>
      <c r="E2545" s="29"/>
      <c r="F2545" s="29"/>
      <c r="G2545" s="29"/>
    </row>
    <row r="2546" spans="1:7" x14ac:dyDescent="0.3">
      <c r="A2546" s="26"/>
      <c r="B2546" s="26"/>
      <c r="C2546" s="29"/>
      <c r="D2546" s="29"/>
      <c r="E2546" s="29"/>
      <c r="F2546" s="29"/>
      <c r="G2546" s="29"/>
    </row>
    <row r="2547" spans="1:7" x14ac:dyDescent="0.3">
      <c r="A2547" s="26"/>
      <c r="B2547" s="26"/>
      <c r="C2547" s="29"/>
      <c r="D2547" s="29"/>
      <c r="E2547" s="29"/>
      <c r="F2547" s="29"/>
      <c r="G2547" s="29"/>
    </row>
    <row r="2548" spans="1:7" x14ac:dyDescent="0.3">
      <c r="A2548" s="26"/>
      <c r="B2548" s="26"/>
      <c r="C2548" s="29"/>
      <c r="D2548" s="29"/>
      <c r="E2548" s="29"/>
      <c r="F2548" s="29"/>
      <c r="G2548" s="29"/>
    </row>
    <row r="2549" spans="1:7" x14ac:dyDescent="0.3">
      <c r="A2549" s="26"/>
      <c r="B2549" s="26"/>
      <c r="C2549" s="29"/>
      <c r="D2549" s="29"/>
      <c r="E2549" s="29"/>
      <c r="F2549" s="29"/>
      <c r="G2549" s="29"/>
    </row>
    <row r="2550" spans="1:7" x14ac:dyDescent="0.3">
      <c r="A2550" s="26"/>
      <c r="B2550" s="26"/>
      <c r="C2550" s="29"/>
      <c r="D2550" s="29"/>
      <c r="E2550" s="29"/>
      <c r="F2550" s="29"/>
      <c r="G2550" s="29"/>
    </row>
    <row r="2551" spans="1:7" x14ac:dyDescent="0.3">
      <c r="A2551" s="26"/>
      <c r="B2551" s="26"/>
      <c r="C2551" s="29"/>
      <c r="D2551" s="29"/>
      <c r="E2551" s="29"/>
      <c r="F2551" s="29"/>
      <c r="G2551" s="29"/>
    </row>
    <row r="2552" spans="1:7" x14ac:dyDescent="0.3">
      <c r="A2552" s="26"/>
      <c r="B2552" s="26"/>
      <c r="C2552" s="29"/>
      <c r="D2552" s="29"/>
      <c r="E2552" s="29"/>
      <c r="F2552" s="29"/>
      <c r="G2552" s="29"/>
    </row>
    <row r="2553" spans="1:7" x14ac:dyDescent="0.3">
      <c r="A2553" s="26"/>
      <c r="B2553" s="26"/>
      <c r="C2553" s="29"/>
      <c r="D2553" s="29"/>
      <c r="E2553" s="29"/>
      <c r="F2553" s="29"/>
      <c r="G2553" s="29"/>
    </row>
    <row r="2554" spans="1:7" x14ac:dyDescent="0.3">
      <c r="A2554" s="26"/>
      <c r="B2554" s="26"/>
      <c r="C2554" s="29"/>
      <c r="D2554" s="29"/>
      <c r="E2554" s="29"/>
      <c r="F2554" s="29"/>
      <c r="G2554" s="29"/>
    </row>
    <row r="2555" spans="1:7" x14ac:dyDescent="0.3">
      <c r="A2555" s="26"/>
      <c r="B2555" s="26"/>
      <c r="C2555" s="29"/>
      <c r="D2555" s="29"/>
      <c r="E2555" s="29"/>
      <c r="F2555" s="29"/>
      <c r="G2555" s="29"/>
    </row>
    <row r="2556" spans="1:7" x14ac:dyDescent="0.3">
      <c r="A2556" s="26"/>
      <c r="B2556" s="26"/>
      <c r="C2556" s="29"/>
      <c r="D2556" s="29"/>
      <c r="E2556" s="29"/>
      <c r="F2556" s="29"/>
      <c r="G2556" s="29"/>
    </row>
    <row r="2557" spans="1:7" x14ac:dyDescent="0.3">
      <c r="A2557" s="26"/>
      <c r="B2557" s="26"/>
      <c r="C2557" s="29"/>
      <c r="D2557" s="29"/>
      <c r="E2557" s="29"/>
      <c r="F2557" s="29"/>
      <c r="G2557" s="29"/>
    </row>
    <row r="2558" spans="1:7" x14ac:dyDescent="0.3">
      <c r="A2558" s="26"/>
      <c r="B2558" s="26"/>
      <c r="C2558" s="29"/>
      <c r="D2558" s="29"/>
      <c r="E2558" s="29"/>
      <c r="F2558" s="29"/>
      <c r="G2558" s="29"/>
    </row>
    <row r="2559" spans="1:7" x14ac:dyDescent="0.3">
      <c r="A2559" s="26"/>
      <c r="B2559" s="26"/>
      <c r="C2559" s="29"/>
      <c r="D2559" s="29"/>
      <c r="E2559" s="29"/>
      <c r="F2559" s="29"/>
      <c r="G2559" s="29"/>
    </row>
    <row r="2560" spans="1:7" x14ac:dyDescent="0.3">
      <c r="A2560" s="26"/>
      <c r="B2560" s="26"/>
      <c r="C2560" s="29"/>
      <c r="D2560" s="29"/>
      <c r="E2560" s="29"/>
      <c r="F2560" s="29"/>
      <c r="G2560" s="29"/>
    </row>
    <row r="2561" spans="1:7" x14ac:dyDescent="0.3">
      <c r="A2561" s="26"/>
      <c r="B2561" s="26"/>
      <c r="C2561" s="29"/>
      <c r="D2561" s="29"/>
      <c r="E2561" s="29"/>
      <c r="F2561" s="29"/>
      <c r="G2561" s="29"/>
    </row>
    <row r="2562" spans="1:7" x14ac:dyDescent="0.3">
      <c r="A2562" s="26"/>
      <c r="B2562" s="26"/>
      <c r="C2562" s="29"/>
      <c r="D2562" s="29"/>
      <c r="E2562" s="29"/>
      <c r="F2562" s="29"/>
      <c r="G2562" s="29"/>
    </row>
    <row r="2563" spans="1:7" x14ac:dyDescent="0.3">
      <c r="A2563" s="26"/>
      <c r="B2563" s="26"/>
      <c r="C2563" s="29"/>
      <c r="D2563" s="29"/>
      <c r="E2563" s="29"/>
      <c r="F2563" s="29"/>
      <c r="G2563" s="29"/>
    </row>
    <row r="2564" spans="1:7" x14ac:dyDescent="0.3">
      <c r="A2564" s="26"/>
      <c r="B2564" s="26"/>
      <c r="C2564" s="29"/>
      <c r="D2564" s="29"/>
      <c r="E2564" s="29"/>
      <c r="F2564" s="29"/>
      <c r="G2564" s="29"/>
    </row>
    <row r="2565" spans="1:7" x14ac:dyDescent="0.3">
      <c r="A2565" s="26"/>
      <c r="B2565" s="26"/>
      <c r="C2565" s="29"/>
      <c r="D2565" s="29"/>
      <c r="E2565" s="29"/>
      <c r="F2565" s="29"/>
      <c r="G2565" s="29"/>
    </row>
    <row r="2566" spans="1:7" x14ac:dyDescent="0.3">
      <c r="A2566" s="26"/>
      <c r="B2566" s="26"/>
      <c r="C2566" s="29"/>
      <c r="D2566" s="29"/>
      <c r="E2566" s="29"/>
      <c r="F2566" s="29"/>
      <c r="G2566" s="29"/>
    </row>
    <row r="2567" spans="1:7" x14ac:dyDescent="0.3">
      <c r="A2567" s="26"/>
      <c r="B2567" s="26"/>
      <c r="C2567" s="29"/>
      <c r="D2567" s="29"/>
      <c r="E2567" s="29"/>
      <c r="F2567" s="29"/>
      <c r="G2567" s="29"/>
    </row>
    <row r="2568" spans="1:7" x14ac:dyDescent="0.3">
      <c r="A2568" s="26"/>
      <c r="B2568" s="26"/>
      <c r="C2568" s="29"/>
      <c r="D2568" s="29"/>
      <c r="E2568" s="29"/>
      <c r="F2568" s="29"/>
      <c r="G2568" s="29"/>
    </row>
    <row r="2569" spans="1:7" x14ac:dyDescent="0.3">
      <c r="A2569" s="26"/>
      <c r="B2569" s="26"/>
      <c r="C2569" s="29"/>
      <c r="D2569" s="29"/>
      <c r="E2569" s="29"/>
      <c r="F2569" s="29"/>
      <c r="G2569" s="29"/>
    </row>
    <row r="2570" spans="1:7" x14ac:dyDescent="0.3">
      <c r="A2570" s="26"/>
      <c r="B2570" s="26"/>
      <c r="C2570" s="29"/>
      <c r="D2570" s="29"/>
      <c r="E2570" s="29"/>
      <c r="F2570" s="29"/>
      <c r="G2570" s="29"/>
    </row>
    <row r="2571" spans="1:7" x14ac:dyDescent="0.3">
      <c r="A2571" s="26"/>
      <c r="B2571" s="26"/>
      <c r="C2571" s="29"/>
      <c r="D2571" s="29"/>
      <c r="E2571" s="29"/>
      <c r="F2571" s="29"/>
      <c r="G2571" s="29"/>
    </row>
    <row r="2572" spans="1:7" x14ac:dyDescent="0.3">
      <c r="A2572" s="26"/>
      <c r="B2572" s="26"/>
      <c r="C2572" s="29"/>
      <c r="D2572" s="29"/>
      <c r="E2572" s="29"/>
      <c r="F2572" s="29"/>
      <c r="G2572" s="29"/>
    </row>
    <row r="2573" spans="1:7" x14ac:dyDescent="0.3">
      <c r="A2573" s="26"/>
      <c r="B2573" s="26"/>
      <c r="C2573" s="29"/>
      <c r="D2573" s="29"/>
      <c r="E2573" s="29"/>
      <c r="F2573" s="29"/>
      <c r="G2573" s="29"/>
    </row>
    <row r="2574" spans="1:7" x14ac:dyDescent="0.3">
      <c r="A2574" s="26"/>
      <c r="B2574" s="26"/>
      <c r="C2574" s="29"/>
      <c r="D2574" s="29"/>
      <c r="E2574" s="29"/>
      <c r="F2574" s="29"/>
      <c r="G2574" s="29"/>
    </row>
    <row r="2575" spans="1:7" x14ac:dyDescent="0.3">
      <c r="A2575" s="26"/>
      <c r="B2575" s="26"/>
      <c r="C2575" s="29"/>
      <c r="D2575" s="29"/>
      <c r="E2575" s="29"/>
      <c r="F2575" s="29"/>
      <c r="G2575" s="29"/>
    </row>
    <row r="2576" spans="1:7" x14ac:dyDescent="0.3">
      <c r="A2576" s="26"/>
      <c r="B2576" s="26"/>
      <c r="C2576" s="29"/>
      <c r="D2576" s="29"/>
      <c r="E2576" s="29"/>
      <c r="F2576" s="29"/>
      <c r="G2576" s="29"/>
    </row>
    <row r="2577" spans="1:7" x14ac:dyDescent="0.3">
      <c r="A2577" s="26"/>
      <c r="B2577" s="26"/>
      <c r="C2577" s="29"/>
      <c r="D2577" s="29"/>
      <c r="E2577" s="29"/>
      <c r="F2577" s="29"/>
      <c r="G2577" s="29"/>
    </row>
    <row r="2578" spans="1:7" x14ac:dyDescent="0.3">
      <c r="A2578" s="26"/>
      <c r="B2578" s="26"/>
      <c r="C2578" s="29"/>
      <c r="D2578" s="29"/>
      <c r="E2578" s="29"/>
      <c r="F2578" s="29"/>
      <c r="G2578" s="29"/>
    </row>
    <row r="2579" spans="1:7" x14ac:dyDescent="0.3">
      <c r="A2579" s="26"/>
      <c r="B2579" s="26"/>
      <c r="C2579" s="29"/>
      <c r="D2579" s="29"/>
      <c r="E2579" s="29"/>
      <c r="F2579" s="29"/>
      <c r="G2579" s="29"/>
    </row>
    <row r="2580" spans="1:7" x14ac:dyDescent="0.3">
      <c r="A2580" s="26"/>
      <c r="B2580" s="26"/>
      <c r="C2580" s="29"/>
      <c r="D2580" s="29"/>
      <c r="E2580" s="29"/>
      <c r="F2580" s="29"/>
      <c r="G2580" s="29"/>
    </row>
    <row r="2581" spans="1:7" x14ac:dyDescent="0.3">
      <c r="A2581" s="26"/>
      <c r="B2581" s="26"/>
      <c r="C2581" s="29"/>
      <c r="D2581" s="29"/>
      <c r="E2581" s="29"/>
      <c r="F2581" s="29"/>
      <c r="G2581" s="29"/>
    </row>
    <row r="2582" spans="1:7" x14ac:dyDescent="0.3">
      <c r="A2582" s="26"/>
      <c r="B2582" s="26"/>
      <c r="C2582" s="29"/>
      <c r="D2582" s="29"/>
      <c r="E2582" s="29"/>
      <c r="F2582" s="29"/>
      <c r="G2582" s="29"/>
    </row>
    <row r="2583" spans="1:7" x14ac:dyDescent="0.3">
      <c r="A2583" s="26"/>
      <c r="B2583" s="26"/>
      <c r="C2583" s="29"/>
      <c r="D2583" s="29"/>
      <c r="E2583" s="29"/>
      <c r="F2583" s="29"/>
      <c r="G2583" s="29"/>
    </row>
    <row r="2584" spans="1:7" x14ac:dyDescent="0.3">
      <c r="A2584" s="26"/>
      <c r="B2584" s="26"/>
      <c r="C2584" s="29"/>
      <c r="D2584" s="29"/>
      <c r="E2584" s="29"/>
      <c r="F2584" s="29"/>
      <c r="G2584" s="29"/>
    </row>
    <row r="2585" spans="1:7" x14ac:dyDescent="0.3">
      <c r="A2585" s="26"/>
      <c r="B2585" s="26"/>
      <c r="C2585" s="29"/>
      <c r="D2585" s="29"/>
      <c r="E2585" s="29"/>
      <c r="F2585" s="29"/>
      <c r="G2585" s="29"/>
    </row>
    <row r="2586" spans="1:7" x14ac:dyDescent="0.3">
      <c r="A2586" s="26"/>
      <c r="B2586" s="26"/>
      <c r="C2586" s="29"/>
      <c r="D2586" s="29"/>
      <c r="E2586" s="29"/>
      <c r="F2586" s="29"/>
      <c r="G2586" s="29"/>
    </row>
    <row r="2587" spans="1:7" x14ac:dyDescent="0.3">
      <c r="A2587" s="26"/>
      <c r="B2587" s="26"/>
      <c r="C2587" s="29"/>
      <c r="D2587" s="29"/>
      <c r="E2587" s="29"/>
      <c r="F2587" s="29"/>
      <c r="G2587" s="29"/>
    </row>
    <row r="2588" spans="1:7" x14ac:dyDescent="0.3">
      <c r="A2588" s="26"/>
      <c r="B2588" s="26"/>
      <c r="C2588" s="29"/>
      <c r="D2588" s="29"/>
      <c r="E2588" s="29"/>
      <c r="F2588" s="29"/>
      <c r="G2588" s="29"/>
    </row>
    <row r="2589" spans="1:7" x14ac:dyDescent="0.3">
      <c r="A2589" s="26"/>
      <c r="B2589" s="26"/>
      <c r="C2589" s="29"/>
      <c r="D2589" s="29"/>
      <c r="E2589" s="29"/>
      <c r="F2589" s="29"/>
      <c r="G2589" s="29"/>
    </row>
    <row r="2590" spans="1:7" x14ac:dyDescent="0.3">
      <c r="A2590" s="26"/>
      <c r="B2590" s="26"/>
      <c r="C2590" s="29"/>
      <c r="D2590" s="29"/>
      <c r="E2590" s="29"/>
      <c r="F2590" s="29"/>
      <c r="G2590" s="29"/>
    </row>
    <row r="2591" spans="1:7" x14ac:dyDescent="0.3">
      <c r="A2591" s="26"/>
      <c r="B2591" s="26"/>
      <c r="C2591" s="29"/>
      <c r="D2591" s="29"/>
      <c r="E2591" s="29"/>
      <c r="F2591" s="29"/>
      <c r="G2591" s="29"/>
    </row>
    <row r="2592" spans="1:7" x14ac:dyDescent="0.3">
      <c r="A2592" s="26"/>
      <c r="B2592" s="26"/>
      <c r="C2592" s="29"/>
      <c r="D2592" s="29"/>
      <c r="E2592" s="29"/>
      <c r="F2592" s="29"/>
      <c r="G2592" s="29"/>
    </row>
    <row r="2593" spans="1:7" x14ac:dyDescent="0.3">
      <c r="A2593" s="26"/>
      <c r="B2593" s="26"/>
      <c r="C2593" s="29"/>
      <c r="D2593" s="29"/>
      <c r="E2593" s="29"/>
      <c r="F2593" s="29"/>
      <c r="G2593" s="29"/>
    </row>
    <row r="2594" spans="1:7" x14ac:dyDescent="0.3">
      <c r="A2594" s="26"/>
      <c r="B2594" s="26"/>
      <c r="C2594" s="29"/>
      <c r="D2594" s="29"/>
      <c r="E2594" s="29"/>
      <c r="F2594" s="29"/>
      <c r="G2594" s="29"/>
    </row>
    <row r="2595" spans="1:7" x14ac:dyDescent="0.3">
      <c r="A2595" s="26"/>
      <c r="B2595" s="26"/>
      <c r="C2595" s="29"/>
      <c r="D2595" s="29"/>
      <c r="E2595" s="29"/>
      <c r="F2595" s="29"/>
      <c r="G2595" s="29"/>
    </row>
    <row r="2596" spans="1:7" x14ac:dyDescent="0.3">
      <c r="A2596" s="26"/>
      <c r="B2596" s="26"/>
      <c r="C2596" s="29"/>
      <c r="D2596" s="29"/>
      <c r="E2596" s="29"/>
      <c r="F2596" s="29"/>
      <c r="G2596" s="29"/>
    </row>
    <row r="2597" spans="1:7" x14ac:dyDescent="0.3">
      <c r="A2597" s="26"/>
      <c r="B2597" s="26"/>
      <c r="C2597" s="29"/>
      <c r="D2597" s="29"/>
      <c r="E2597" s="29"/>
      <c r="F2597" s="29"/>
      <c r="G2597" s="29"/>
    </row>
    <row r="2598" spans="1:7" x14ac:dyDescent="0.3">
      <c r="A2598" s="26"/>
      <c r="B2598" s="26"/>
      <c r="C2598" s="29"/>
      <c r="D2598" s="29"/>
      <c r="E2598" s="29"/>
      <c r="F2598" s="29"/>
      <c r="G2598" s="29"/>
    </row>
    <row r="2599" spans="1:7" x14ac:dyDescent="0.3">
      <c r="A2599" s="26"/>
      <c r="B2599" s="26"/>
      <c r="C2599" s="29"/>
      <c r="D2599" s="29"/>
      <c r="E2599" s="29"/>
      <c r="F2599" s="29"/>
      <c r="G2599" s="29"/>
    </row>
    <row r="2600" spans="1:7" x14ac:dyDescent="0.3">
      <c r="A2600" s="26"/>
      <c r="B2600" s="26"/>
      <c r="C2600" s="29"/>
      <c r="D2600" s="29"/>
      <c r="E2600" s="29"/>
      <c r="F2600" s="29"/>
      <c r="G2600" s="29"/>
    </row>
    <row r="2601" spans="1:7" x14ac:dyDescent="0.3">
      <c r="A2601" s="26"/>
      <c r="B2601" s="26"/>
      <c r="C2601" s="29"/>
      <c r="D2601" s="29"/>
      <c r="E2601" s="29"/>
      <c r="F2601" s="29"/>
      <c r="G2601" s="29"/>
    </row>
    <row r="2602" spans="1:7" x14ac:dyDescent="0.3">
      <c r="A2602" s="26"/>
      <c r="B2602" s="26"/>
      <c r="C2602" s="29"/>
      <c r="D2602" s="29"/>
      <c r="E2602" s="29"/>
      <c r="F2602" s="29"/>
      <c r="G2602" s="29"/>
    </row>
    <row r="2603" spans="1:7" x14ac:dyDescent="0.3">
      <c r="A2603" s="26"/>
      <c r="B2603" s="26"/>
      <c r="C2603" s="29"/>
      <c r="D2603" s="29"/>
      <c r="E2603" s="29"/>
      <c r="F2603" s="29"/>
      <c r="G2603" s="29"/>
    </row>
    <row r="2604" spans="1:7" x14ac:dyDescent="0.3">
      <c r="A2604" s="26"/>
      <c r="B2604" s="26"/>
      <c r="C2604" s="29"/>
      <c r="D2604" s="29"/>
      <c r="E2604" s="29"/>
      <c r="F2604" s="29"/>
      <c r="G2604" s="29"/>
    </row>
    <row r="2605" spans="1:7" x14ac:dyDescent="0.3">
      <c r="A2605" s="26"/>
      <c r="B2605" s="26"/>
      <c r="C2605" s="29"/>
      <c r="D2605" s="29"/>
      <c r="E2605" s="29"/>
      <c r="F2605" s="29"/>
      <c r="G2605" s="29"/>
    </row>
    <row r="2606" spans="1:7" x14ac:dyDescent="0.3">
      <c r="A2606" s="26"/>
      <c r="B2606" s="26"/>
      <c r="C2606" s="29"/>
      <c r="D2606" s="29"/>
      <c r="E2606" s="29"/>
      <c r="F2606" s="29"/>
      <c r="G2606" s="29"/>
    </row>
    <row r="2607" spans="1:7" x14ac:dyDescent="0.3">
      <c r="A2607" s="26"/>
      <c r="B2607" s="26"/>
      <c r="C2607" s="29"/>
      <c r="D2607" s="29"/>
      <c r="E2607" s="29"/>
      <c r="F2607" s="29"/>
      <c r="G2607" s="29"/>
    </row>
    <row r="2608" spans="1:7" x14ac:dyDescent="0.3">
      <c r="A2608" s="26"/>
      <c r="B2608" s="26"/>
      <c r="C2608" s="29"/>
      <c r="D2608" s="29"/>
      <c r="E2608" s="29"/>
      <c r="F2608" s="29"/>
      <c r="G2608" s="29"/>
    </row>
    <row r="2609" spans="1:7" x14ac:dyDescent="0.3">
      <c r="A2609" s="26"/>
      <c r="B2609" s="26"/>
      <c r="C2609" s="29"/>
      <c r="D2609" s="29"/>
      <c r="E2609" s="29"/>
      <c r="F2609" s="29"/>
      <c r="G2609" s="29"/>
    </row>
    <row r="2610" spans="1:7" x14ac:dyDescent="0.3">
      <c r="A2610" s="26"/>
      <c r="B2610" s="26"/>
      <c r="C2610" s="29"/>
      <c r="D2610" s="29"/>
      <c r="E2610" s="29"/>
      <c r="F2610" s="29"/>
      <c r="G2610" s="29"/>
    </row>
    <row r="2611" spans="1:7" x14ac:dyDescent="0.3">
      <c r="A2611" s="26"/>
      <c r="B2611" s="26"/>
      <c r="C2611" s="29"/>
      <c r="D2611" s="29"/>
      <c r="E2611" s="29"/>
      <c r="F2611" s="29"/>
      <c r="G2611" s="29"/>
    </row>
    <row r="2612" spans="1:7" x14ac:dyDescent="0.3">
      <c r="A2612" s="26"/>
      <c r="B2612" s="26"/>
      <c r="C2612" s="29"/>
      <c r="D2612" s="29"/>
      <c r="E2612" s="29"/>
      <c r="F2612" s="29"/>
      <c r="G2612" s="29"/>
    </row>
    <row r="2613" spans="1:7" x14ac:dyDescent="0.3">
      <c r="A2613" s="26"/>
      <c r="B2613" s="26"/>
      <c r="C2613" s="29"/>
      <c r="D2613" s="29"/>
      <c r="E2613" s="29"/>
      <c r="F2613" s="29"/>
      <c r="G2613" s="29"/>
    </row>
    <row r="2614" spans="1:7" x14ac:dyDescent="0.3">
      <c r="A2614" s="26"/>
      <c r="B2614" s="26"/>
      <c r="C2614" s="29"/>
      <c r="D2614" s="29"/>
      <c r="E2614" s="29"/>
      <c r="F2614" s="29"/>
      <c r="G2614" s="29"/>
    </row>
    <row r="2615" spans="1:7" x14ac:dyDescent="0.3">
      <c r="A2615" s="26"/>
      <c r="B2615" s="26"/>
      <c r="C2615" s="29"/>
      <c r="D2615" s="29"/>
      <c r="E2615" s="29"/>
      <c r="F2615" s="29"/>
      <c r="G2615" s="29"/>
    </row>
    <row r="2616" spans="1:7" x14ac:dyDescent="0.3">
      <c r="A2616" s="26"/>
      <c r="B2616" s="26"/>
      <c r="C2616" s="29"/>
      <c r="D2616" s="29"/>
      <c r="E2616" s="29"/>
      <c r="F2616" s="29"/>
      <c r="G2616" s="29"/>
    </row>
    <row r="2617" spans="1:7" x14ac:dyDescent="0.3">
      <c r="A2617" s="26"/>
      <c r="B2617" s="26"/>
      <c r="C2617" s="29"/>
      <c r="D2617" s="29"/>
      <c r="E2617" s="29"/>
      <c r="F2617" s="29"/>
      <c r="G2617" s="29"/>
    </row>
    <row r="2618" spans="1:7" x14ac:dyDescent="0.3">
      <c r="A2618" s="26"/>
      <c r="B2618" s="26"/>
      <c r="C2618" s="29"/>
      <c r="D2618" s="29"/>
      <c r="E2618" s="29"/>
      <c r="F2618" s="29"/>
      <c r="G2618" s="29"/>
    </row>
    <row r="2619" spans="1:7" x14ac:dyDescent="0.3">
      <c r="A2619" s="26"/>
      <c r="B2619" s="26"/>
      <c r="C2619" s="29"/>
      <c r="D2619" s="29"/>
      <c r="E2619" s="29"/>
      <c r="F2619" s="29"/>
      <c r="G2619" s="29"/>
    </row>
    <row r="2620" spans="1:7" x14ac:dyDescent="0.3">
      <c r="A2620" s="26"/>
      <c r="B2620" s="26"/>
      <c r="C2620" s="29"/>
      <c r="D2620" s="29"/>
      <c r="E2620" s="29"/>
      <c r="F2620" s="29"/>
      <c r="G2620" s="29"/>
    </row>
    <row r="2621" spans="1:7" x14ac:dyDescent="0.3">
      <c r="A2621" s="26"/>
      <c r="B2621" s="26"/>
      <c r="C2621" s="29"/>
      <c r="D2621" s="29"/>
      <c r="E2621" s="29"/>
      <c r="F2621" s="29"/>
      <c r="G2621" s="29"/>
    </row>
    <row r="2622" spans="1:7" x14ac:dyDescent="0.3">
      <c r="A2622" s="26"/>
      <c r="B2622" s="26"/>
      <c r="C2622" s="29"/>
      <c r="D2622" s="29"/>
      <c r="E2622" s="29"/>
      <c r="F2622" s="29"/>
      <c r="G2622" s="29"/>
    </row>
    <row r="2623" spans="1:7" x14ac:dyDescent="0.3">
      <c r="A2623" s="26"/>
      <c r="B2623" s="26"/>
      <c r="C2623" s="29"/>
      <c r="D2623" s="29"/>
      <c r="E2623" s="29"/>
      <c r="F2623" s="29"/>
      <c r="G2623" s="29"/>
    </row>
    <row r="2624" spans="1:7" x14ac:dyDescent="0.3">
      <c r="A2624" s="26"/>
      <c r="B2624" s="26"/>
      <c r="C2624" s="29"/>
      <c r="D2624" s="29"/>
      <c r="E2624" s="29"/>
      <c r="F2624" s="29"/>
      <c r="G2624" s="29"/>
    </row>
    <row r="2625" spans="1:7" x14ac:dyDescent="0.3">
      <c r="A2625" s="26"/>
      <c r="B2625" s="26"/>
      <c r="C2625" s="29"/>
      <c r="D2625" s="29"/>
      <c r="E2625" s="29"/>
      <c r="F2625" s="29"/>
      <c r="G2625" s="29"/>
    </row>
    <row r="2626" spans="1:7" x14ac:dyDescent="0.3">
      <c r="A2626" s="26"/>
      <c r="B2626" s="26"/>
      <c r="C2626" s="29"/>
      <c r="D2626" s="29"/>
      <c r="E2626" s="29"/>
      <c r="F2626" s="29"/>
      <c r="G2626" s="29"/>
    </row>
    <row r="2627" spans="1:7" x14ac:dyDescent="0.3">
      <c r="A2627" s="26"/>
      <c r="B2627" s="26"/>
      <c r="C2627" s="29"/>
      <c r="D2627" s="29"/>
      <c r="E2627" s="29"/>
      <c r="F2627" s="29"/>
      <c r="G2627" s="29"/>
    </row>
    <row r="2628" spans="1:7" x14ac:dyDescent="0.3">
      <c r="A2628" s="26"/>
      <c r="B2628" s="26"/>
      <c r="C2628" s="29"/>
      <c r="D2628" s="29"/>
      <c r="E2628" s="29"/>
      <c r="F2628" s="29"/>
      <c r="G2628" s="29"/>
    </row>
    <row r="2629" spans="1:7" x14ac:dyDescent="0.3">
      <c r="A2629" s="26"/>
      <c r="B2629" s="26"/>
      <c r="C2629" s="29"/>
      <c r="D2629" s="29"/>
      <c r="E2629" s="29"/>
      <c r="F2629" s="29"/>
      <c r="G2629" s="29"/>
    </row>
    <row r="2630" spans="1:7" x14ac:dyDescent="0.3">
      <c r="A2630" s="26"/>
      <c r="B2630" s="26"/>
      <c r="C2630" s="29"/>
      <c r="D2630" s="29"/>
      <c r="E2630" s="29"/>
      <c r="F2630" s="29"/>
      <c r="G2630" s="29"/>
    </row>
    <row r="2631" spans="1:7" x14ac:dyDescent="0.3">
      <c r="A2631" s="26"/>
      <c r="B2631" s="26"/>
      <c r="C2631" s="29"/>
      <c r="D2631" s="29"/>
      <c r="E2631" s="29"/>
      <c r="F2631" s="29"/>
      <c r="G2631" s="29"/>
    </row>
    <row r="2632" spans="1:7" x14ac:dyDescent="0.3">
      <c r="A2632" s="26"/>
      <c r="B2632" s="26"/>
      <c r="C2632" s="29"/>
      <c r="D2632" s="29"/>
      <c r="E2632" s="29"/>
      <c r="F2632" s="29"/>
      <c r="G2632" s="29"/>
    </row>
    <row r="2633" spans="1:7" x14ac:dyDescent="0.3">
      <c r="A2633" s="26"/>
      <c r="B2633" s="26"/>
      <c r="C2633" s="29"/>
      <c r="D2633" s="29"/>
      <c r="E2633" s="29"/>
      <c r="F2633" s="29"/>
      <c r="G2633" s="29"/>
    </row>
    <row r="2634" spans="1:7" x14ac:dyDescent="0.3">
      <c r="A2634" s="26"/>
      <c r="B2634" s="26"/>
      <c r="C2634" s="29"/>
      <c r="D2634" s="29"/>
      <c r="E2634" s="29"/>
      <c r="F2634" s="29"/>
      <c r="G2634" s="29"/>
    </row>
    <row r="2635" spans="1:7" x14ac:dyDescent="0.3">
      <c r="A2635" s="26"/>
      <c r="B2635" s="26"/>
      <c r="C2635" s="29"/>
      <c r="D2635" s="29"/>
      <c r="E2635" s="29"/>
      <c r="F2635" s="29"/>
      <c r="G2635" s="29"/>
    </row>
    <row r="2636" spans="1:7" x14ac:dyDescent="0.3">
      <c r="A2636" s="26"/>
      <c r="B2636" s="26"/>
      <c r="C2636" s="29"/>
      <c r="D2636" s="29"/>
      <c r="E2636" s="29"/>
      <c r="F2636" s="29"/>
      <c r="G2636" s="29"/>
    </row>
    <row r="2637" spans="1:7" x14ac:dyDescent="0.3">
      <c r="A2637" s="26"/>
      <c r="B2637" s="26"/>
      <c r="C2637" s="29"/>
      <c r="D2637" s="29"/>
      <c r="E2637" s="29"/>
      <c r="F2637" s="29"/>
      <c r="G2637" s="29"/>
    </row>
    <row r="2638" spans="1:7" x14ac:dyDescent="0.3">
      <c r="A2638" s="26"/>
      <c r="B2638" s="26"/>
      <c r="C2638" s="29"/>
      <c r="D2638" s="29"/>
      <c r="E2638" s="29"/>
      <c r="F2638" s="29"/>
      <c r="G2638" s="29"/>
    </row>
    <row r="2639" spans="1:7" x14ac:dyDescent="0.3">
      <c r="A2639" s="26"/>
      <c r="B2639" s="26"/>
      <c r="C2639" s="29"/>
      <c r="D2639" s="29"/>
      <c r="E2639" s="29"/>
      <c r="F2639" s="29"/>
      <c r="G2639" s="29"/>
    </row>
    <row r="2640" spans="1:7" x14ac:dyDescent="0.3">
      <c r="A2640" s="26"/>
      <c r="B2640" s="26"/>
      <c r="C2640" s="29"/>
      <c r="D2640" s="29"/>
      <c r="E2640" s="29"/>
      <c r="F2640" s="29"/>
      <c r="G2640" s="29"/>
    </row>
    <row r="2641" spans="1:7" x14ac:dyDescent="0.3">
      <c r="A2641" s="26"/>
      <c r="B2641" s="26"/>
      <c r="C2641" s="29"/>
      <c r="D2641" s="29"/>
      <c r="E2641" s="29"/>
      <c r="F2641" s="29"/>
      <c r="G2641" s="29"/>
    </row>
    <row r="2642" spans="1:7" x14ac:dyDescent="0.3">
      <c r="A2642" s="26"/>
      <c r="B2642" s="26"/>
      <c r="C2642" s="29"/>
      <c r="D2642" s="29"/>
      <c r="E2642" s="29"/>
      <c r="F2642" s="29"/>
      <c r="G2642" s="29"/>
    </row>
    <row r="2643" spans="1:7" x14ac:dyDescent="0.3">
      <c r="A2643" s="26"/>
      <c r="B2643" s="26"/>
      <c r="C2643" s="29"/>
      <c r="D2643" s="29"/>
      <c r="E2643" s="29"/>
      <c r="F2643" s="29"/>
      <c r="G2643" s="29"/>
    </row>
    <row r="2644" spans="1:7" x14ac:dyDescent="0.3">
      <c r="A2644" s="26"/>
      <c r="B2644" s="26"/>
      <c r="C2644" s="29"/>
      <c r="D2644" s="29"/>
      <c r="E2644" s="29"/>
      <c r="F2644" s="29"/>
      <c r="G2644" s="29"/>
    </row>
    <row r="2645" spans="1:7" x14ac:dyDescent="0.3">
      <c r="A2645" s="26"/>
      <c r="B2645" s="26"/>
      <c r="C2645" s="29"/>
      <c r="D2645" s="29"/>
      <c r="E2645" s="29"/>
      <c r="F2645" s="29"/>
      <c r="G2645" s="29"/>
    </row>
    <row r="2646" spans="1:7" x14ac:dyDescent="0.3">
      <c r="A2646" s="26"/>
      <c r="B2646" s="26"/>
      <c r="C2646" s="29"/>
      <c r="D2646" s="29"/>
      <c r="E2646" s="29"/>
      <c r="F2646" s="29"/>
      <c r="G2646" s="29"/>
    </row>
    <row r="2647" spans="1:7" x14ac:dyDescent="0.3">
      <c r="A2647" s="26"/>
      <c r="B2647" s="26"/>
      <c r="C2647" s="29"/>
      <c r="D2647" s="29"/>
      <c r="E2647" s="29"/>
      <c r="F2647" s="29"/>
      <c r="G2647" s="29"/>
    </row>
    <row r="2648" spans="1:7" x14ac:dyDescent="0.3">
      <c r="A2648" s="26"/>
      <c r="B2648" s="26"/>
      <c r="C2648" s="29"/>
      <c r="D2648" s="29"/>
      <c r="E2648" s="29"/>
      <c r="F2648" s="29"/>
      <c r="G2648" s="29"/>
    </row>
    <row r="2649" spans="1:7" x14ac:dyDescent="0.3">
      <c r="A2649" s="26"/>
      <c r="B2649" s="26"/>
      <c r="C2649" s="29"/>
      <c r="D2649" s="29"/>
      <c r="E2649" s="29"/>
      <c r="F2649" s="29"/>
      <c r="G2649" s="29"/>
    </row>
    <row r="2650" spans="1:7" x14ac:dyDescent="0.3">
      <c r="A2650" s="26"/>
      <c r="B2650" s="26"/>
      <c r="C2650" s="29"/>
      <c r="D2650" s="29"/>
      <c r="E2650" s="29"/>
      <c r="F2650" s="29"/>
      <c r="G2650" s="29"/>
    </row>
    <row r="2651" spans="1:7" x14ac:dyDescent="0.3">
      <c r="A2651" s="26"/>
      <c r="B2651" s="26"/>
      <c r="C2651" s="29"/>
      <c r="D2651" s="29"/>
      <c r="E2651" s="29"/>
      <c r="F2651" s="29"/>
      <c r="G2651" s="29"/>
    </row>
    <row r="2652" spans="1:7" x14ac:dyDescent="0.3">
      <c r="A2652" s="26"/>
      <c r="B2652" s="26"/>
      <c r="C2652" s="29"/>
      <c r="D2652" s="29"/>
      <c r="E2652" s="29"/>
      <c r="F2652" s="29"/>
      <c r="G2652" s="29"/>
    </row>
    <row r="2653" spans="1:7" x14ac:dyDescent="0.3">
      <c r="A2653" s="26"/>
      <c r="B2653" s="26"/>
      <c r="C2653" s="29"/>
      <c r="D2653" s="29"/>
      <c r="E2653" s="29"/>
      <c r="F2653" s="29"/>
      <c r="G2653" s="29"/>
    </row>
    <row r="2654" spans="1:7" x14ac:dyDescent="0.3">
      <c r="A2654" s="26"/>
      <c r="B2654" s="26"/>
      <c r="C2654" s="29"/>
      <c r="D2654" s="29"/>
      <c r="E2654" s="29"/>
      <c r="F2654" s="29"/>
      <c r="G2654" s="29"/>
    </row>
    <row r="2655" spans="1:7" x14ac:dyDescent="0.3">
      <c r="A2655" s="26"/>
      <c r="B2655" s="26"/>
      <c r="C2655" s="29"/>
      <c r="D2655" s="29"/>
      <c r="E2655" s="29"/>
      <c r="F2655" s="29"/>
      <c r="G2655" s="29"/>
    </row>
    <row r="2656" spans="1:7" x14ac:dyDescent="0.3">
      <c r="A2656" s="26"/>
      <c r="B2656" s="26"/>
      <c r="C2656" s="29"/>
      <c r="D2656" s="29"/>
      <c r="E2656" s="29"/>
      <c r="F2656" s="29"/>
      <c r="G2656" s="29"/>
    </row>
    <row r="2657" spans="1:7" x14ac:dyDescent="0.3">
      <c r="A2657" s="26"/>
      <c r="B2657" s="26"/>
      <c r="C2657" s="29"/>
      <c r="D2657" s="29"/>
      <c r="E2657" s="29"/>
      <c r="F2657" s="29"/>
      <c r="G2657" s="29"/>
    </row>
    <row r="2658" spans="1:7" x14ac:dyDescent="0.3">
      <c r="A2658" s="26"/>
      <c r="B2658" s="26"/>
      <c r="C2658" s="29"/>
      <c r="D2658" s="29"/>
      <c r="E2658" s="29"/>
      <c r="F2658" s="29"/>
      <c r="G2658" s="29"/>
    </row>
    <row r="2659" spans="1:7" x14ac:dyDescent="0.3">
      <c r="A2659" s="26"/>
      <c r="B2659" s="26"/>
      <c r="C2659" s="29"/>
      <c r="D2659" s="29"/>
      <c r="E2659" s="29"/>
      <c r="F2659" s="29"/>
      <c r="G2659" s="29"/>
    </row>
    <row r="2660" spans="1:7" x14ac:dyDescent="0.3">
      <c r="A2660" s="26"/>
      <c r="B2660" s="26"/>
      <c r="C2660" s="29"/>
      <c r="D2660" s="29"/>
      <c r="E2660" s="29"/>
      <c r="F2660" s="29"/>
      <c r="G2660" s="29"/>
    </row>
    <row r="2661" spans="1:7" x14ac:dyDescent="0.3">
      <c r="A2661" s="26"/>
      <c r="B2661" s="26"/>
      <c r="C2661" s="29"/>
      <c r="D2661" s="29"/>
      <c r="E2661" s="29"/>
      <c r="F2661" s="29"/>
      <c r="G2661" s="29"/>
    </row>
    <row r="2662" spans="1:7" x14ac:dyDescent="0.3">
      <c r="A2662" s="26"/>
      <c r="B2662" s="26"/>
      <c r="C2662" s="29"/>
      <c r="D2662" s="29"/>
      <c r="E2662" s="29"/>
      <c r="F2662" s="29"/>
      <c r="G2662" s="29"/>
    </row>
    <row r="2663" spans="1:7" x14ac:dyDescent="0.3">
      <c r="A2663" s="26"/>
      <c r="B2663" s="26"/>
      <c r="C2663" s="29"/>
      <c r="D2663" s="29"/>
      <c r="E2663" s="29"/>
      <c r="F2663" s="29"/>
      <c r="G2663" s="29"/>
    </row>
    <row r="2664" spans="1:7" x14ac:dyDescent="0.3">
      <c r="A2664" s="26"/>
      <c r="B2664" s="26"/>
      <c r="C2664" s="29"/>
      <c r="D2664" s="29"/>
      <c r="E2664" s="29"/>
      <c r="F2664" s="29"/>
      <c r="G2664" s="29"/>
    </row>
    <row r="2665" spans="1:7" x14ac:dyDescent="0.3">
      <c r="C2665" s="23">
        <f>SUM(C2640:C2664)</f>
        <v>0</v>
      </c>
      <c r="D2665" s="23">
        <f>SUM(D2640:D2664)</f>
        <v>0</v>
      </c>
      <c r="E2665" s="23">
        <f>SUM(E2640:E2664)</f>
        <v>0</v>
      </c>
      <c r="F2665" s="23">
        <f>SUM(F2640:F2664)</f>
        <v>0</v>
      </c>
      <c r="G2665" s="23">
        <f>SUM(G2640:G2664)</f>
        <v>0</v>
      </c>
    </row>
    <row r="2667" spans="1:7" x14ac:dyDescent="0.3">
      <c r="C2667" s="4">
        <v>11122874</v>
      </c>
      <c r="D2667" s="29">
        <v>11016635</v>
      </c>
      <c r="E2667" s="29">
        <v>10674609.000000022</v>
      </c>
      <c r="F2667" s="29">
        <v>10629565</v>
      </c>
      <c r="G2667" s="29"/>
    </row>
  </sheetData>
  <sheetProtection algorithmName="SHA-512" hashValue="j7PWJNkvQIFNNfGmuOeZGVpK8FijwnIuuanBBd6Y0NHedEMKtu0NTWj2OfkKsa0loATjpG78YifH9cfvcKl6BA==" saltValue="jcFNhRfYfciRSPf/OFJU+Q==" spinCount="100000" sheet="1" objects="1" scenarios="1"/>
  <mergeCells count="3">
    <mergeCell ref="K5:N5"/>
    <mergeCell ref="C32:H32"/>
    <mergeCell ref="J2:S2"/>
  </mergeCells>
  <dataValidations count="1">
    <dataValidation type="list" allowBlank="1" showInputMessage="1" showErrorMessage="1" sqref="B4" xr:uid="{00000000-0002-0000-0800-000000000000}">
      <formula1>$A$200:$A$296</formula1>
    </dataValidation>
  </dataValidations>
  <hyperlinks>
    <hyperlink ref="S1" location="INDICE!B2" display="Indice" xr:uid="{00000000-0004-0000-0800-000000000000}"/>
  </hyperlink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3</vt:i4>
      </vt:variant>
    </vt:vector>
  </HeadingPairs>
  <TitlesOfParts>
    <vt:vector size="22" baseType="lpstr">
      <vt:lpstr>INDICE</vt:lpstr>
      <vt:lpstr>1 ESTAB</vt:lpstr>
      <vt:lpstr>2 SEDES</vt:lpstr>
      <vt:lpstr>3 POB DANE 2018 </vt:lpstr>
      <vt:lpstr>4 MAT SECTOR</vt:lpstr>
      <vt:lpstr>5 MAT ZONA</vt:lpstr>
      <vt:lpstr>6 COB BRUTA</vt:lpstr>
      <vt:lpstr>7 COB NETA</vt:lpstr>
      <vt:lpstr>8 DESERCION </vt:lpstr>
      <vt:lpstr>9 MAT  ETNICOS</vt:lpstr>
      <vt:lpstr>10 EXTRAEDAD</vt:lpstr>
      <vt:lpstr>11 FUERA SISTEMA</vt:lpstr>
      <vt:lpstr>12. EST VENEZOLANOS</vt:lpstr>
      <vt:lpstr>13 TRAYEC EDAD</vt:lpstr>
      <vt:lpstr>14. MAT VS EDAD</vt:lpstr>
      <vt:lpstr>15 TASA ANALF  DPTO</vt:lpstr>
      <vt:lpstr>16 EFICENCIA</vt:lpstr>
      <vt:lpstr>17 MAT INTERNADOS</vt:lpstr>
      <vt:lpstr>18 POB DISCAPACIDAD</vt:lpstr>
      <vt:lpstr>_1._ESTABLECIMIENTOS_EDUCATIVOS</vt:lpstr>
      <vt:lpstr>_9_MAT_GRUPOS_ETNICOS</vt:lpstr>
      <vt:lpstr>'3 POB DANE 2018 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Olga Lucinda Correa Ramos</dc:creator>
  <cp:lastModifiedBy>MARTHA LUCIA STEELE</cp:lastModifiedBy>
  <cp:lastPrinted>2014-10-15T19:44:55Z</cp:lastPrinted>
  <dcterms:created xsi:type="dcterms:W3CDTF">2014-10-01T14:09:47Z</dcterms:created>
  <dcterms:modified xsi:type="dcterms:W3CDTF">2021-11-09T21:01:18Z</dcterms:modified>
</cp:coreProperties>
</file>